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steinko/Documents/ECONOMIA ILICITA/ESBLANCE/EJECUCION PROYECTO/SENTENCIAS-CASOS/BLANQUEO/"/>
    </mc:Choice>
  </mc:AlternateContent>
  <xr:revisionPtr revIDLastSave="0" documentId="13_ncr:1_{25918C4C-AE7D-6F4E-8CD8-85661872890A}" xr6:coauthVersionLast="47" xr6:coauthVersionMax="47" xr10:uidLastSave="{00000000-0000-0000-0000-000000000000}"/>
  <bookViews>
    <workbookView xWindow="1860" yWindow="500" windowWidth="37820" windowHeight="20980" tabRatio="621" activeTab="2" xr2:uid="{00000000-000D-0000-FFFF-FFFF00000000}"/>
  </bookViews>
  <sheets>
    <sheet name="SIN SENTENCIAS CADIZ" sheetId="8" r:id="rId1"/>
    <sheet name="Hoja4" sheetId="9" r:id="rId2"/>
    <sheet name="VERSION DE TRABAJO" sheetId="6" r:id="rId3"/>
    <sheet name="Hoja2" sheetId="7" r:id="rId4"/>
    <sheet name="VERSION DE ARCHIVO" sheetId="3" r:id="rId5"/>
    <sheet name="Hoja1" sheetId="4" r:id="rId6"/>
  </sheets>
  <definedNames>
    <definedName name="_xlnm._FilterDatabase" localSheetId="0" hidden="1">'SIN SENTENCIAS CADIZ'!$A$1:$AMJ$325</definedName>
    <definedName name="_xlnm._FilterDatabase" localSheetId="4" hidden="1">'VERSION DE ARCHIVO'!$ALR$1:$ALR$427</definedName>
    <definedName name="_xlnm._FilterDatabase" localSheetId="2" hidden="1">'VERSION DE TRABAJO'!$ACP$1:$ACP$434</definedName>
  </definedNames>
  <calcPr calcId="191029" iterateCount="10000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W420" i="6" l="1"/>
  <c r="AHI420" i="6"/>
  <c r="AHK420" i="6"/>
  <c r="AHI421" i="6"/>
  <c r="AHK421" i="6"/>
  <c r="AGS421" i="6"/>
  <c r="AGR421" i="6"/>
  <c r="AGS420" i="6"/>
  <c r="AGO421" i="6"/>
  <c r="AGN421" i="6"/>
  <c r="AGO420" i="6"/>
  <c r="ACQ321" i="8"/>
  <c r="ACP321" i="8"/>
  <c r="ADX321" i="8"/>
  <c r="F318" i="8"/>
  <c r="F317" i="8"/>
  <c r="ALM325" i="8"/>
  <c r="AIY320" i="8"/>
  <c r="AEE320" i="8"/>
  <c r="J320" i="8"/>
  <c r="ALT319" i="8"/>
  <c r="ALS319" i="8"/>
  <c r="ALR319" i="8"/>
  <c r="ALQ319" i="8"/>
  <c r="ALP319" i="8"/>
  <c r="ALO319" i="8"/>
  <c r="ALM319" i="8"/>
  <c r="AJH319" i="8"/>
  <c r="AIZ319" i="8"/>
  <c r="AIY319" i="8"/>
  <c r="AEE319" i="8"/>
  <c r="ADW319" i="8"/>
  <c r="ADU319" i="8"/>
  <c r="ACH319" i="8"/>
  <c r="CG319" i="8"/>
  <c r="M319" i="8"/>
  <c r="J319" i="8"/>
  <c r="ALM318" i="8"/>
  <c r="AJV318" i="8"/>
  <c r="AJH318" i="8"/>
  <c r="AIY318" i="8"/>
  <c r="AEE318" i="8"/>
  <c r="M318" i="8"/>
  <c r="J318" i="8"/>
  <c r="ALW317" i="8"/>
  <c r="ALT317" i="8"/>
  <c r="ALS317" i="8"/>
  <c r="ALR317" i="8"/>
  <c r="ALQ317" i="8"/>
  <c r="ALP317" i="8"/>
  <c r="ALO317" i="8"/>
  <c r="ALM317" i="8"/>
  <c r="AJV317" i="8"/>
  <c r="AJK317" i="8"/>
  <c r="AJH317" i="8"/>
  <c r="AIY317" i="8"/>
  <c r="AHK317" i="8"/>
  <c r="AHB317" i="8"/>
  <c r="AEE317" i="8"/>
  <c r="ADW317" i="8"/>
  <c r="ADU317" i="8"/>
  <c r="YI317" i="8"/>
  <c r="YG317" i="8"/>
  <c r="M317" i="8"/>
  <c r="J317" i="8"/>
  <c r="AMI316" i="8"/>
  <c r="AMH316" i="8"/>
  <c r="AMG316" i="8"/>
  <c r="AMF316" i="8"/>
  <c r="AME316" i="8"/>
  <c r="AMD316" i="8"/>
  <c r="AMC316" i="8"/>
  <c r="AMB316" i="8"/>
  <c r="AMA316" i="8"/>
  <c r="ALZ316" i="8"/>
  <c r="ALY316" i="8"/>
  <c r="ALX316" i="8"/>
  <c r="ALW316" i="8"/>
  <c r="ALV316" i="8"/>
  <c r="ALU316" i="8"/>
  <c r="ALT316" i="8"/>
  <c r="ALS316" i="8"/>
  <c r="ALR316" i="8"/>
  <c r="ALQ316" i="8"/>
  <c r="ALP316" i="8"/>
  <c r="ALO316" i="8"/>
  <c r="ALM316" i="8"/>
  <c r="ALL316" i="8"/>
  <c r="ALK316" i="8"/>
  <c r="ALJ316" i="8"/>
  <c r="ALI316" i="8"/>
  <c r="ALH316" i="8"/>
  <c r="ALG316" i="8"/>
  <c r="ALF316" i="8"/>
  <c r="ALE316" i="8"/>
  <c r="ALD316" i="8"/>
  <c r="ALC316" i="8"/>
  <c r="ALB316" i="8"/>
  <c r="ALA316" i="8"/>
  <c r="AKZ316" i="8"/>
  <c r="AKY316" i="8"/>
  <c r="AKX316" i="8"/>
  <c r="AKW316" i="8"/>
  <c r="AKV316" i="8"/>
  <c r="AKU316" i="8"/>
  <c r="AKT316" i="8"/>
  <c r="AKS316" i="8"/>
  <c r="AKR316" i="8"/>
  <c r="AKQ316" i="8"/>
  <c r="AKP316" i="8"/>
  <c r="AKO316" i="8"/>
  <c r="AKN316" i="8"/>
  <c r="AKM316" i="8"/>
  <c r="AKL316" i="8"/>
  <c r="AKK316" i="8"/>
  <c r="AKJ316" i="8"/>
  <c r="AKI316" i="8"/>
  <c r="AKH316" i="8"/>
  <c r="AKG316" i="8"/>
  <c r="AKF316" i="8"/>
  <c r="AKE316" i="8"/>
  <c r="AKB316" i="8"/>
  <c r="AKA316" i="8"/>
  <c r="AJX316" i="8"/>
  <c r="AJU316" i="8"/>
  <c r="AJT316" i="8"/>
  <c r="AJS316" i="8"/>
  <c r="AJR316" i="8"/>
  <c r="AJQ316" i="8"/>
  <c r="AJP316" i="8"/>
  <c r="AJO316" i="8"/>
  <c r="AJN316" i="8"/>
  <c r="AJM316" i="8"/>
  <c r="AJL316" i="8"/>
  <c r="AJK316" i="8"/>
  <c r="AJJ316" i="8"/>
  <c r="AJH316" i="8"/>
  <c r="AJG316" i="8"/>
  <c r="AJF316" i="8"/>
  <c r="AJE316" i="8"/>
  <c r="AJD316" i="8"/>
  <c r="AJC316" i="8"/>
  <c r="AJB316" i="8"/>
  <c r="AJA316" i="8"/>
  <c r="AIZ316" i="8"/>
  <c r="AIY316" i="8"/>
  <c r="AIX316" i="8"/>
  <c r="AIW316" i="8"/>
  <c r="AIV316" i="8"/>
  <c r="AIU316" i="8"/>
  <c r="AIT316" i="8"/>
  <c r="AIS316" i="8"/>
  <c r="AIR316" i="8"/>
  <c r="AIQ316" i="8"/>
  <c r="AIP316" i="8"/>
  <c r="AIO316" i="8"/>
  <c r="AIN316" i="8"/>
  <c r="AIM316" i="8"/>
  <c r="AIL316" i="8"/>
  <c r="AIK316" i="8"/>
  <c r="AIJ316" i="8"/>
  <c r="AII316" i="8"/>
  <c r="AIH316" i="8"/>
  <c r="AIG316" i="8"/>
  <c r="AIF316" i="8"/>
  <c r="AIE316" i="8"/>
  <c r="AID316" i="8"/>
  <c r="AIC316" i="8"/>
  <c r="AIB316" i="8"/>
  <c r="AIA316" i="8"/>
  <c r="AHZ316" i="8"/>
  <c r="AHY316" i="8"/>
  <c r="AHX316" i="8"/>
  <c r="AHW316" i="8"/>
  <c r="AHV316" i="8"/>
  <c r="AHU316" i="8"/>
  <c r="AHT316" i="8"/>
  <c r="AHS316" i="8"/>
  <c r="AHR316" i="8"/>
  <c r="AHQ316" i="8"/>
  <c r="AHP316" i="8"/>
  <c r="AHO316" i="8"/>
  <c r="AHN316" i="8"/>
  <c r="AHM316" i="8"/>
  <c r="AHL316" i="8"/>
  <c r="AHK316" i="8"/>
  <c r="AHJ316" i="8"/>
  <c r="AHI316" i="8"/>
  <c r="AHH316" i="8"/>
  <c r="AHG316" i="8"/>
  <c r="AHF316" i="8"/>
  <c r="AHE316" i="8"/>
  <c r="AHD316" i="8"/>
  <c r="AHC316" i="8"/>
  <c r="AHB316" i="8"/>
  <c r="AHA316" i="8"/>
  <c r="AGZ316" i="8"/>
  <c r="AGY316" i="8"/>
  <c r="AGX316" i="8"/>
  <c r="AGW316" i="8"/>
  <c r="AGV316" i="8"/>
  <c r="AGU316" i="8"/>
  <c r="AGT316" i="8"/>
  <c r="AGS316" i="8"/>
  <c r="AGR316" i="8"/>
  <c r="AGQ316" i="8"/>
  <c r="AGP316" i="8"/>
  <c r="AGO316" i="8"/>
  <c r="AGN316" i="8"/>
  <c r="AGL316" i="8"/>
  <c r="AGK316" i="8"/>
  <c r="AGJ316" i="8"/>
  <c r="AGI316" i="8"/>
  <c r="AGH316" i="8"/>
  <c r="AGG316" i="8"/>
  <c r="AGF316" i="8"/>
  <c r="AGE316" i="8"/>
  <c r="AGD316" i="8"/>
  <c r="AGC316" i="8"/>
  <c r="AGB316" i="8"/>
  <c r="AGA316" i="8"/>
  <c r="AFZ316" i="8"/>
  <c r="AFY316" i="8"/>
  <c r="AFX316" i="8"/>
  <c r="AFW316" i="8"/>
  <c r="AFV316" i="8"/>
  <c r="AFU316" i="8"/>
  <c r="AFT316" i="8"/>
  <c r="AFS316" i="8"/>
  <c r="AFR316" i="8"/>
  <c r="AFQ316" i="8"/>
  <c r="AFP316" i="8"/>
  <c r="AFO316" i="8"/>
  <c r="AFN316" i="8"/>
  <c r="AFM316" i="8"/>
  <c r="AFL316" i="8"/>
  <c r="AFK316" i="8"/>
  <c r="AFJ316" i="8"/>
  <c r="AFI316" i="8"/>
  <c r="AFH316" i="8"/>
  <c r="AFG316" i="8"/>
  <c r="AFF316" i="8"/>
  <c r="AFE316" i="8"/>
  <c r="AFD316" i="8"/>
  <c r="AFC316" i="8"/>
  <c r="AFB316" i="8"/>
  <c r="AFA316" i="8"/>
  <c r="AEZ316" i="8"/>
  <c r="AEY316" i="8"/>
  <c r="AEX316" i="8"/>
  <c r="AEW316" i="8"/>
  <c r="AEV316" i="8"/>
  <c r="AEU316" i="8"/>
  <c r="AET316" i="8"/>
  <c r="AES316" i="8"/>
  <c r="AER316" i="8"/>
  <c r="AEQ316" i="8"/>
  <c r="AEP316" i="8"/>
  <c r="AEO316" i="8"/>
  <c r="AEN316" i="8"/>
  <c r="AEM316" i="8"/>
  <c r="AEL316" i="8"/>
  <c r="AEK316" i="8"/>
  <c r="AEJ316" i="8"/>
  <c r="AEI316" i="8"/>
  <c r="AEH316" i="8"/>
  <c r="AEG316" i="8"/>
  <c r="AEF316" i="8"/>
  <c r="AED316" i="8"/>
  <c r="AEC316" i="8"/>
  <c r="AEB316" i="8"/>
  <c r="AEA316" i="8"/>
  <c r="ADZ316" i="8"/>
  <c r="ADY316" i="8"/>
  <c r="ADX316" i="8"/>
  <c r="ADW316" i="8"/>
  <c r="ADU316" i="8"/>
  <c r="ADT316" i="8"/>
  <c r="ADS316" i="8"/>
  <c r="ADR316" i="8"/>
  <c r="ADQ316" i="8"/>
  <c r="ADP316" i="8"/>
  <c r="ADO316" i="8"/>
  <c r="ADN316" i="8"/>
  <c r="ADM316" i="8"/>
  <c r="ADL316" i="8"/>
  <c r="ADK316" i="8"/>
  <c r="ADJ316" i="8"/>
  <c r="ADI316" i="8"/>
  <c r="ADH316" i="8"/>
  <c r="ADG316" i="8"/>
  <c r="ADF316" i="8"/>
  <c r="ADE316" i="8"/>
  <c r="ADD316" i="8"/>
  <c r="ADC316" i="8"/>
  <c r="ADB316" i="8"/>
  <c r="ADA316" i="8"/>
  <c r="ACZ316" i="8"/>
  <c r="ACY316" i="8"/>
  <c r="ACX316" i="8"/>
  <c r="ACW316" i="8"/>
  <c r="ACV316" i="8"/>
  <c r="ACU316" i="8"/>
  <c r="ACT316" i="8"/>
  <c r="ACS316" i="8"/>
  <c r="ACR316" i="8"/>
  <c r="ACQ316" i="8"/>
  <c r="ACP316" i="8"/>
  <c r="ACO316" i="8"/>
  <c r="ACL316" i="8"/>
  <c r="ACJ316" i="8"/>
  <c r="ACH316" i="8"/>
  <c r="ACG316" i="8"/>
  <c r="ACB316" i="8"/>
  <c r="ACA316" i="8"/>
  <c r="ABZ316" i="8"/>
  <c r="ABY316" i="8"/>
  <c r="ABX316" i="8"/>
  <c r="ABW316" i="8"/>
  <c r="ABV316" i="8"/>
  <c r="ABU316" i="8"/>
  <c r="ABT316" i="8"/>
  <c r="ABS316" i="8"/>
  <c r="ABR316" i="8"/>
  <c r="ABQ316" i="8"/>
  <c r="ABP316" i="8"/>
  <c r="ABO316" i="8"/>
  <c r="ABN316" i="8"/>
  <c r="ABM316" i="8"/>
  <c r="ABL316" i="8"/>
  <c r="ABK316" i="8"/>
  <c r="ABJ316" i="8"/>
  <c r="ABI316" i="8"/>
  <c r="ABH316" i="8"/>
  <c r="ABG316" i="8"/>
  <c r="ABF316" i="8"/>
  <c r="ABE316" i="8"/>
  <c r="ABD316" i="8"/>
  <c r="ABC316" i="8"/>
  <c r="ABB316" i="8"/>
  <c r="ABA316" i="8"/>
  <c r="AAZ316" i="8"/>
  <c r="AAY316" i="8"/>
  <c r="AAX316" i="8"/>
  <c r="AAW316" i="8"/>
  <c r="AAV316" i="8"/>
  <c r="AAU316" i="8"/>
  <c r="AAT316" i="8"/>
  <c r="AAS316" i="8"/>
  <c r="AAR316" i="8"/>
  <c r="AAQ316" i="8"/>
  <c r="AAP316" i="8"/>
  <c r="AAO316" i="8"/>
  <c r="AAN316" i="8"/>
  <c r="AAM316" i="8"/>
  <c r="AAL316" i="8"/>
  <c r="AAK316" i="8"/>
  <c r="AAJ316" i="8"/>
  <c r="AAI316" i="8"/>
  <c r="AAH316" i="8"/>
  <c r="AAG316" i="8"/>
  <c r="AAF316" i="8"/>
  <c r="AAE316" i="8"/>
  <c r="AAD316" i="8"/>
  <c r="AAC316" i="8"/>
  <c r="AAB316" i="8"/>
  <c r="AAA316" i="8"/>
  <c r="ZZ316" i="8"/>
  <c r="ZY316" i="8"/>
  <c r="ZX316" i="8"/>
  <c r="ZW316" i="8"/>
  <c r="ZV316" i="8"/>
  <c r="ZU316" i="8"/>
  <c r="ZT316" i="8"/>
  <c r="ZS316" i="8"/>
  <c r="ZR316" i="8"/>
  <c r="ZQ316" i="8"/>
  <c r="ZP316" i="8"/>
  <c r="ZO316" i="8"/>
  <c r="ZN316" i="8"/>
  <c r="ZM316" i="8"/>
  <c r="ZL316" i="8"/>
  <c r="ZK316" i="8"/>
  <c r="ZJ316" i="8"/>
  <c r="ZI316" i="8"/>
  <c r="ZH316" i="8"/>
  <c r="ZG316" i="8"/>
  <c r="ZF316" i="8"/>
  <c r="ZE316" i="8"/>
  <c r="ZD316" i="8"/>
  <c r="ZC316" i="8"/>
  <c r="ZB316" i="8"/>
  <c r="ZA316" i="8"/>
  <c r="YZ316" i="8"/>
  <c r="YY316" i="8"/>
  <c r="YX316" i="8"/>
  <c r="YW316" i="8"/>
  <c r="YV316" i="8"/>
  <c r="YU316" i="8"/>
  <c r="YT316" i="8"/>
  <c r="YS316" i="8"/>
  <c r="YR316" i="8"/>
  <c r="YQ316" i="8"/>
  <c r="YP316" i="8"/>
  <c r="YO316" i="8"/>
  <c r="YN316" i="8"/>
  <c r="YM316" i="8"/>
  <c r="YL316" i="8"/>
  <c r="YK316" i="8"/>
  <c r="YI316" i="8"/>
  <c r="YG316" i="8"/>
  <c r="YD316" i="8"/>
  <c r="XK316" i="8"/>
  <c r="XJ316" i="8"/>
  <c r="XI316" i="8"/>
  <c r="XH316" i="8"/>
  <c r="XF316" i="8"/>
  <c r="XE316" i="8"/>
  <c r="XD316" i="8"/>
  <c r="XC316" i="8"/>
  <c r="XA316" i="8"/>
  <c r="WZ316" i="8"/>
  <c r="WX316" i="8"/>
  <c r="WW316" i="8"/>
  <c r="WV316" i="8"/>
  <c r="WU316" i="8"/>
  <c r="WT316" i="8"/>
  <c r="WS316" i="8"/>
  <c r="WR316" i="8"/>
  <c r="WQ316" i="8"/>
  <c r="WP316" i="8"/>
  <c r="WO316" i="8"/>
  <c r="WN316" i="8"/>
  <c r="WM316" i="8"/>
  <c r="WL316" i="8"/>
  <c r="WK316" i="8"/>
  <c r="WJ316" i="8"/>
  <c r="WI316" i="8"/>
  <c r="WH316" i="8"/>
  <c r="WG316" i="8"/>
  <c r="WF316" i="8"/>
  <c r="WE316" i="8"/>
  <c r="WD316" i="8"/>
  <c r="WC316" i="8"/>
  <c r="WB316" i="8"/>
  <c r="WA316" i="8"/>
  <c r="VZ316" i="8"/>
  <c r="VY316" i="8"/>
  <c r="VX316" i="8"/>
  <c r="VW316" i="8"/>
  <c r="VV316" i="8"/>
  <c r="VU316" i="8"/>
  <c r="VT316" i="8"/>
  <c r="VS316" i="8"/>
  <c r="VR316" i="8"/>
  <c r="VQ316" i="8"/>
  <c r="VP316" i="8"/>
  <c r="VO316" i="8"/>
  <c r="VN316" i="8"/>
  <c r="VM316" i="8"/>
  <c r="VL316" i="8"/>
  <c r="VK316" i="8"/>
  <c r="VJ316" i="8"/>
  <c r="VI316" i="8"/>
  <c r="VH316" i="8"/>
  <c r="VF316" i="8"/>
  <c r="VE316" i="8"/>
  <c r="VD316" i="8"/>
  <c r="VC316" i="8"/>
  <c r="VB316" i="8"/>
  <c r="UZ316" i="8"/>
  <c r="UY316" i="8"/>
  <c r="UX316" i="8"/>
  <c r="UW316" i="8"/>
  <c r="UV316" i="8"/>
  <c r="UU316" i="8"/>
  <c r="UT316" i="8"/>
  <c r="US316" i="8"/>
  <c r="UR316" i="8"/>
  <c r="UP316" i="8"/>
  <c r="UO316" i="8"/>
  <c r="UN316" i="8"/>
  <c r="UM316" i="8"/>
  <c r="UL316" i="8"/>
  <c r="UK316" i="8"/>
  <c r="UJ316" i="8"/>
  <c r="UI316" i="8"/>
  <c r="UH316" i="8"/>
  <c r="UF316" i="8"/>
  <c r="UE316" i="8"/>
  <c r="UC316" i="8"/>
  <c r="UB316" i="8"/>
  <c r="UA316" i="8"/>
  <c r="TZ316" i="8"/>
  <c r="TY316" i="8"/>
  <c r="TX316" i="8"/>
  <c r="TW316" i="8"/>
  <c r="TV316" i="8"/>
  <c r="TU316" i="8"/>
  <c r="TT316" i="8"/>
  <c r="TR316" i="8"/>
  <c r="TQ316" i="8"/>
  <c r="TP316" i="8"/>
  <c r="TO316" i="8"/>
  <c r="TN316" i="8"/>
  <c r="TM316" i="8"/>
  <c r="TL316" i="8"/>
  <c r="TK316" i="8"/>
  <c r="TJ316" i="8"/>
  <c r="TI316" i="8"/>
  <c r="TH316" i="8"/>
  <c r="TG316" i="8"/>
  <c r="TF316" i="8"/>
  <c r="TE316" i="8"/>
  <c r="TD316" i="8"/>
  <c r="TC316" i="8"/>
  <c r="TA316" i="8"/>
  <c r="SY316" i="8"/>
  <c r="SX316" i="8"/>
  <c r="SW316" i="8"/>
  <c r="SV316" i="8"/>
  <c r="SU316" i="8"/>
  <c r="ST316" i="8"/>
  <c r="SS316" i="8"/>
  <c r="SR316" i="8"/>
  <c r="SQ316" i="8"/>
  <c r="SP316" i="8"/>
  <c r="SN316" i="8"/>
  <c r="SM316" i="8"/>
  <c r="SL316" i="8"/>
  <c r="SK316" i="8"/>
  <c r="SJ316" i="8"/>
  <c r="SI316" i="8"/>
  <c r="SH316" i="8"/>
  <c r="SF316" i="8"/>
  <c r="SE316" i="8"/>
  <c r="SD316" i="8"/>
  <c r="SC316" i="8"/>
  <c r="SB316" i="8"/>
  <c r="RZ316" i="8"/>
  <c r="RY316" i="8"/>
  <c r="RX316" i="8"/>
  <c r="RW316" i="8"/>
  <c r="RV316" i="8"/>
  <c r="RU316" i="8"/>
  <c r="RT316" i="8"/>
  <c r="RS316" i="8"/>
  <c r="RR316" i="8"/>
  <c r="RQ316" i="8"/>
  <c r="RP316" i="8"/>
  <c r="RO316" i="8"/>
  <c r="RN316" i="8"/>
  <c r="RM316" i="8"/>
  <c r="RL316" i="8"/>
  <c r="RJ316" i="8"/>
  <c r="RI316" i="8"/>
  <c r="RH316" i="8"/>
  <c r="RG316" i="8"/>
  <c r="RF316" i="8"/>
  <c r="RE316" i="8"/>
  <c r="RD316" i="8"/>
  <c r="RC316" i="8"/>
  <c r="RB316" i="8"/>
  <c r="RA316" i="8"/>
  <c r="QZ316" i="8"/>
  <c r="QX316" i="8"/>
  <c r="QW316" i="8"/>
  <c r="QV316" i="8"/>
  <c r="QU316" i="8"/>
  <c r="QT316" i="8"/>
  <c r="QS316" i="8"/>
  <c r="QR316" i="8"/>
  <c r="QQ316" i="8"/>
  <c r="QP316" i="8"/>
  <c r="QO316" i="8"/>
  <c r="QN316" i="8"/>
  <c r="QM316" i="8"/>
  <c r="QL316" i="8"/>
  <c r="QK316" i="8"/>
  <c r="QJ316" i="8"/>
  <c r="QI316" i="8"/>
  <c r="QH316" i="8"/>
  <c r="QG316" i="8"/>
  <c r="QE316" i="8"/>
  <c r="QD316" i="8"/>
  <c r="QC316" i="8"/>
  <c r="QB316" i="8"/>
  <c r="QA316" i="8"/>
  <c r="PZ316" i="8"/>
  <c r="PY316" i="8"/>
  <c r="PX316" i="8"/>
  <c r="PW316" i="8"/>
  <c r="PV316" i="8"/>
  <c r="PU316" i="8"/>
  <c r="PT316" i="8"/>
  <c r="PS316" i="8"/>
  <c r="PR316" i="8"/>
  <c r="PQ316" i="8"/>
  <c r="PP316" i="8"/>
  <c r="PO316" i="8"/>
  <c r="PN316" i="8"/>
  <c r="PM316" i="8"/>
  <c r="PL316" i="8"/>
  <c r="PK316" i="8"/>
  <c r="PJ316" i="8"/>
  <c r="PI316" i="8"/>
  <c r="PH316" i="8"/>
  <c r="PG316" i="8"/>
  <c r="PF316" i="8"/>
  <c r="PE316" i="8"/>
  <c r="PC316" i="8"/>
  <c r="PB316" i="8"/>
  <c r="PA316" i="8"/>
  <c r="OZ316" i="8"/>
  <c r="OY316" i="8"/>
  <c r="OX316" i="8"/>
  <c r="OW316" i="8"/>
  <c r="OV316" i="8"/>
  <c r="OU316" i="8"/>
  <c r="OT316" i="8"/>
  <c r="OS316" i="8"/>
  <c r="OR316" i="8"/>
  <c r="OQ316" i="8"/>
  <c r="OP316" i="8"/>
  <c r="OO316" i="8"/>
  <c r="ON316" i="8"/>
  <c r="OM316" i="8"/>
  <c r="OL316" i="8"/>
  <c r="OK316" i="8"/>
  <c r="OJ316" i="8"/>
  <c r="OI316" i="8"/>
  <c r="OH316" i="8"/>
  <c r="OG316" i="8"/>
  <c r="OF316" i="8"/>
  <c r="OE316" i="8"/>
  <c r="OD316" i="8"/>
  <c r="OC316" i="8"/>
  <c r="OB316" i="8"/>
  <c r="OA316" i="8"/>
  <c r="NZ316" i="8"/>
  <c r="NY316" i="8"/>
  <c r="NX316" i="8"/>
  <c r="NW316" i="8"/>
  <c r="NV316" i="8"/>
  <c r="NU316" i="8"/>
  <c r="NT316" i="8"/>
  <c r="NS316" i="8"/>
  <c r="NR316" i="8"/>
  <c r="NQ316" i="8"/>
  <c r="NP316" i="8"/>
  <c r="NO316" i="8"/>
  <c r="NN316" i="8"/>
  <c r="NM316" i="8"/>
  <c r="NL316" i="8"/>
  <c r="NK316" i="8"/>
  <c r="NJ316" i="8"/>
  <c r="NI316" i="8"/>
  <c r="NH316" i="8"/>
  <c r="NG316" i="8"/>
  <c r="NF316" i="8"/>
  <c r="NE316" i="8"/>
  <c r="ND316" i="8"/>
  <c r="NC316" i="8"/>
  <c r="NB316" i="8"/>
  <c r="NA316" i="8"/>
  <c r="MZ316" i="8"/>
  <c r="MY316" i="8"/>
  <c r="MX316" i="8"/>
  <c r="MW316" i="8"/>
  <c r="MV316" i="8"/>
  <c r="MU316" i="8"/>
  <c r="MT316" i="8"/>
  <c r="MR316" i="8"/>
  <c r="MQ316" i="8"/>
  <c r="MP316" i="8"/>
  <c r="MO316" i="8"/>
  <c r="MN316" i="8"/>
  <c r="ML316" i="8"/>
  <c r="MK316" i="8"/>
  <c r="MJ316" i="8"/>
  <c r="MI316" i="8"/>
  <c r="MH316" i="8"/>
  <c r="MG316" i="8"/>
  <c r="ME316" i="8"/>
  <c r="MD316" i="8"/>
  <c r="MC316" i="8"/>
  <c r="MB316" i="8"/>
  <c r="LZ316" i="8"/>
  <c r="LY316" i="8"/>
  <c r="LX316" i="8"/>
  <c r="LW316" i="8"/>
  <c r="LV316" i="8"/>
  <c r="LU316" i="8"/>
  <c r="LS316" i="8"/>
  <c r="LR316" i="8"/>
  <c r="LQ316" i="8"/>
  <c r="LP316" i="8"/>
  <c r="LO316" i="8"/>
  <c r="LN316" i="8"/>
  <c r="LM316" i="8"/>
  <c r="LL316" i="8"/>
  <c r="LK316" i="8"/>
  <c r="LJ316" i="8"/>
  <c r="LI316" i="8"/>
  <c r="LH316" i="8"/>
  <c r="LF316" i="8"/>
  <c r="LE316" i="8"/>
  <c r="LD316" i="8"/>
  <c r="LC316" i="8"/>
  <c r="LB316" i="8"/>
  <c r="LA316" i="8"/>
  <c r="KZ316" i="8"/>
  <c r="KY316" i="8"/>
  <c r="KX316" i="8"/>
  <c r="KW316" i="8"/>
  <c r="KV316" i="8"/>
  <c r="KU316" i="8"/>
  <c r="KT316" i="8"/>
  <c r="KS316" i="8"/>
  <c r="KR316" i="8"/>
  <c r="KQ316" i="8"/>
  <c r="KP316" i="8"/>
  <c r="KO316" i="8"/>
  <c r="KN316" i="8"/>
  <c r="KM316" i="8"/>
  <c r="KL316" i="8"/>
  <c r="KK316" i="8"/>
  <c r="KJ316" i="8"/>
  <c r="KI316" i="8"/>
  <c r="KH316" i="8"/>
  <c r="KG316" i="8"/>
  <c r="KF316" i="8"/>
  <c r="KE316" i="8"/>
  <c r="KD316" i="8"/>
  <c r="KC316" i="8"/>
  <c r="KA316" i="8"/>
  <c r="JZ316" i="8"/>
  <c r="JY316" i="8"/>
  <c r="JX316" i="8"/>
  <c r="JW316" i="8"/>
  <c r="JU316" i="8"/>
  <c r="JT316" i="8"/>
  <c r="JS316" i="8"/>
  <c r="JR316" i="8"/>
  <c r="JQ316" i="8"/>
  <c r="JP316" i="8"/>
  <c r="JO316" i="8"/>
  <c r="JN316" i="8"/>
  <c r="JM316" i="8"/>
  <c r="JL316" i="8"/>
  <c r="JK316" i="8"/>
  <c r="JI316" i="8"/>
  <c r="JH316" i="8"/>
  <c r="JG316" i="8"/>
  <c r="JF316" i="8"/>
  <c r="JE316" i="8"/>
  <c r="JD316" i="8"/>
  <c r="JC316" i="8"/>
  <c r="JB316" i="8"/>
  <c r="JA316" i="8"/>
  <c r="IY316" i="8"/>
  <c r="IX316" i="8"/>
  <c r="IV316" i="8"/>
  <c r="IU316" i="8"/>
  <c r="IT316" i="8"/>
  <c r="IS316" i="8"/>
  <c r="IR316" i="8"/>
  <c r="IQ316" i="8"/>
  <c r="IP316" i="8"/>
  <c r="IO316" i="8"/>
  <c r="IM316" i="8"/>
  <c r="IL316" i="8"/>
  <c r="IK316" i="8"/>
  <c r="IJ316" i="8"/>
  <c r="II316" i="8"/>
  <c r="IH316" i="8"/>
  <c r="IG316" i="8"/>
  <c r="IF316" i="8"/>
  <c r="IE316" i="8"/>
  <c r="IC316" i="8"/>
  <c r="IB316" i="8"/>
  <c r="IA316" i="8"/>
  <c r="HZ316" i="8"/>
  <c r="HY316" i="8"/>
  <c r="HW316" i="8"/>
  <c r="HV316" i="8"/>
  <c r="HU316" i="8"/>
  <c r="HT316" i="8"/>
  <c r="HR316" i="8"/>
  <c r="HQ316" i="8"/>
  <c r="HP316" i="8"/>
  <c r="HO316" i="8"/>
  <c r="HN316" i="8"/>
  <c r="HM316" i="8"/>
  <c r="HL316" i="8"/>
  <c r="HK316" i="8"/>
  <c r="HJ316" i="8"/>
  <c r="HI316" i="8"/>
  <c r="HH316" i="8"/>
  <c r="HG316" i="8"/>
  <c r="HF316" i="8"/>
  <c r="HE316" i="8"/>
  <c r="HD316" i="8"/>
  <c r="HB316" i="8"/>
  <c r="HA316" i="8"/>
  <c r="GZ316" i="8"/>
  <c r="GX316" i="8"/>
  <c r="GW316" i="8"/>
  <c r="GV316" i="8"/>
  <c r="GU316" i="8"/>
  <c r="GT316" i="8"/>
  <c r="GS316" i="8"/>
  <c r="GR316" i="8"/>
  <c r="GQ316" i="8"/>
  <c r="GO316" i="8"/>
  <c r="GN316" i="8"/>
  <c r="GM316" i="8"/>
  <c r="GL316" i="8"/>
  <c r="GK316" i="8"/>
  <c r="GJ316" i="8"/>
  <c r="GI316" i="8"/>
  <c r="GH316" i="8"/>
  <c r="GG316" i="8"/>
  <c r="GF316" i="8"/>
  <c r="GE316" i="8"/>
  <c r="GD316" i="8"/>
  <c r="GC316" i="8"/>
  <c r="GB316" i="8"/>
  <c r="GA316" i="8"/>
  <c r="FZ316" i="8"/>
  <c r="FY316" i="8"/>
  <c r="FX316" i="8"/>
  <c r="FW316" i="8"/>
  <c r="FV316" i="8"/>
  <c r="FU316" i="8"/>
  <c r="FT316" i="8"/>
  <c r="FS316" i="8"/>
  <c r="FR316" i="8"/>
  <c r="FQ316" i="8"/>
  <c r="FP316" i="8"/>
  <c r="FO316" i="8"/>
  <c r="FN316" i="8"/>
  <c r="FM316" i="8"/>
  <c r="FL316" i="8"/>
  <c r="FK316" i="8"/>
  <c r="FJ316" i="8"/>
  <c r="FI316" i="8"/>
  <c r="FH316" i="8"/>
  <c r="FG316" i="8"/>
  <c r="FF316" i="8"/>
  <c r="FE316" i="8"/>
  <c r="FD316" i="8"/>
  <c r="FC316" i="8"/>
  <c r="FB316" i="8"/>
  <c r="FA316" i="8"/>
  <c r="EZ316" i="8"/>
  <c r="EY316" i="8"/>
  <c r="EX316" i="8"/>
  <c r="EW316" i="8"/>
  <c r="EV316" i="8"/>
  <c r="EU316" i="8"/>
  <c r="ET316" i="8"/>
  <c r="ES316" i="8"/>
  <c r="ER316" i="8"/>
  <c r="EQ316" i="8"/>
  <c r="EP316" i="8"/>
  <c r="EO316" i="8"/>
  <c r="EN316" i="8"/>
  <c r="EM316" i="8"/>
  <c r="EL316" i="8"/>
  <c r="EK316" i="8"/>
  <c r="EJ316" i="8"/>
  <c r="EI316" i="8"/>
  <c r="EG316" i="8"/>
  <c r="EF316" i="8"/>
  <c r="ED316" i="8"/>
  <c r="EC316" i="8"/>
  <c r="EB316" i="8"/>
  <c r="EA316" i="8"/>
  <c r="DZ316" i="8"/>
  <c r="DY316" i="8"/>
  <c r="DW316" i="8"/>
  <c r="DV316" i="8"/>
  <c r="DU316" i="8"/>
  <c r="DT316" i="8"/>
  <c r="DS316" i="8"/>
  <c r="DR316" i="8"/>
  <c r="DQ316" i="8"/>
  <c r="DP316" i="8"/>
  <c r="DN316" i="8"/>
  <c r="DM316" i="8"/>
  <c r="DL316" i="8"/>
  <c r="DK316" i="8"/>
  <c r="DJ316" i="8"/>
  <c r="DI316" i="8"/>
  <c r="DH316" i="8"/>
  <c r="DG316" i="8"/>
  <c r="DF316" i="8"/>
  <c r="DE316" i="8"/>
  <c r="DD316" i="8"/>
  <c r="DC316" i="8"/>
  <c r="DB316" i="8"/>
  <c r="DA316" i="8"/>
  <c r="CZ316" i="8"/>
  <c r="CY316" i="8"/>
  <c r="CX316" i="8"/>
  <c r="CW316" i="8"/>
  <c r="CV316" i="8"/>
  <c r="CU316" i="8"/>
  <c r="CT316" i="8"/>
  <c r="CR316" i="8"/>
  <c r="CQ316" i="8"/>
  <c r="CO316" i="8"/>
  <c r="CN316" i="8"/>
  <c r="CM316" i="8"/>
  <c r="CL316" i="8"/>
  <c r="CK316" i="8"/>
  <c r="CJ316" i="8"/>
  <c r="CI316" i="8"/>
  <c r="CH316" i="8"/>
  <c r="CG316" i="8"/>
  <c r="CF316" i="8"/>
  <c r="CE316" i="8"/>
  <c r="CD316" i="8"/>
  <c r="CC316" i="8"/>
  <c r="CB316" i="8"/>
  <c r="CA316" i="8"/>
  <c r="BZ316" i="8"/>
  <c r="BY316" i="8"/>
  <c r="BX316" i="8"/>
  <c r="BW316" i="8"/>
  <c r="BV316" i="8"/>
  <c r="BU316" i="8"/>
  <c r="BT316" i="8"/>
  <c r="BS316" i="8"/>
  <c r="BR316" i="8"/>
  <c r="BQ316" i="8"/>
  <c r="BP316" i="8"/>
  <c r="BO316" i="8"/>
  <c r="BN316" i="8"/>
  <c r="BM316" i="8"/>
  <c r="BL316" i="8"/>
  <c r="BK316" i="8"/>
  <c r="BJ316" i="8"/>
  <c r="BI316" i="8"/>
  <c r="BH316" i="8"/>
  <c r="BG316" i="8"/>
  <c r="BF316" i="8"/>
  <c r="BE316" i="8"/>
  <c r="BD316" i="8"/>
  <c r="BC316" i="8"/>
  <c r="BB316" i="8"/>
  <c r="BA316" i="8"/>
  <c r="AZ316" i="8"/>
  <c r="AY316" i="8"/>
  <c r="AX316" i="8"/>
  <c r="AW316" i="8"/>
  <c r="AV316" i="8"/>
  <c r="AU316" i="8"/>
  <c r="AT316" i="8"/>
  <c r="AS316" i="8"/>
  <c r="AR316" i="8"/>
  <c r="AQ316" i="8"/>
  <c r="AP316" i="8"/>
  <c r="AO316" i="8"/>
  <c r="AN316" i="8"/>
  <c r="AM316" i="8"/>
  <c r="AL316" i="8"/>
  <c r="AK316" i="8"/>
  <c r="AJ316" i="8"/>
  <c r="AI316" i="8"/>
  <c r="AH316" i="8"/>
  <c r="AG316" i="8"/>
  <c r="AF316" i="8"/>
  <c r="AE316" i="8"/>
  <c r="AD316" i="8"/>
  <c r="AC316" i="8"/>
  <c r="AB316" i="8"/>
  <c r="AA316" i="8"/>
  <c r="Z316" i="8"/>
  <c r="Y316" i="8"/>
  <c r="X316" i="8"/>
  <c r="W316" i="8"/>
  <c r="V316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AMI315" i="8"/>
  <c r="AMH315" i="8"/>
  <c r="AMG315" i="8"/>
  <c r="AMF315" i="8"/>
  <c r="AME315" i="8"/>
  <c r="AMD315" i="8"/>
  <c r="AMC315" i="8"/>
  <c r="AMB315" i="8"/>
  <c r="AMA315" i="8"/>
  <c r="ALZ315" i="8"/>
  <c r="ALY315" i="8"/>
  <c r="ALX315" i="8"/>
  <c r="ALW315" i="8"/>
  <c r="ALV315" i="8"/>
  <c r="ALU315" i="8"/>
  <c r="ALT315" i="8"/>
  <c r="ALS315" i="8"/>
  <c r="ALR315" i="8"/>
  <c r="ALQ315" i="8"/>
  <c r="ALP315" i="8"/>
  <c r="ALO315" i="8"/>
  <c r="ALM315" i="8"/>
  <c r="ALL315" i="8"/>
  <c r="ALK315" i="8"/>
  <c r="ALJ315" i="8"/>
  <c r="ALI315" i="8"/>
  <c r="ALH315" i="8"/>
  <c r="ALG315" i="8"/>
  <c r="ALF315" i="8"/>
  <c r="ALE315" i="8"/>
  <c r="ALD315" i="8"/>
  <c r="ALC315" i="8"/>
  <c r="ALB315" i="8"/>
  <c r="ALA315" i="8"/>
  <c r="AKZ315" i="8"/>
  <c r="AKY315" i="8"/>
  <c r="AKX315" i="8"/>
  <c r="AKW315" i="8"/>
  <c r="AKV315" i="8"/>
  <c r="AKU315" i="8"/>
  <c r="AKT315" i="8"/>
  <c r="AKS315" i="8"/>
  <c r="AKR315" i="8"/>
  <c r="AKQ315" i="8"/>
  <c r="AKP315" i="8"/>
  <c r="AKO315" i="8"/>
  <c r="AKN315" i="8"/>
  <c r="AKM315" i="8"/>
  <c r="AKL315" i="8"/>
  <c r="AKK315" i="8"/>
  <c r="AKJ315" i="8"/>
  <c r="AKI315" i="8"/>
  <c r="AKH315" i="8"/>
  <c r="AKG315" i="8"/>
  <c r="AKF315" i="8"/>
  <c r="AKE315" i="8"/>
  <c r="AKB315" i="8"/>
  <c r="AKA315" i="8"/>
  <c r="AJX315" i="8"/>
  <c r="AJV315" i="8"/>
  <c r="AJU315" i="8"/>
  <c r="AJT315" i="8"/>
  <c r="AJS315" i="8"/>
  <c r="AJR315" i="8"/>
  <c r="AJQ315" i="8"/>
  <c r="AJP315" i="8"/>
  <c r="AJO315" i="8"/>
  <c r="AJN315" i="8"/>
  <c r="AJM315" i="8"/>
  <c r="AJL315" i="8"/>
  <c r="AJK315" i="8"/>
  <c r="AJJ315" i="8"/>
  <c r="AJH315" i="8"/>
  <c r="AJH320" i="8" s="1"/>
  <c r="AJG315" i="8"/>
  <c r="AJF315" i="8"/>
  <c r="AJE315" i="8"/>
  <c r="AJD315" i="8"/>
  <c r="AIZ315" i="8"/>
  <c r="AIY315" i="8"/>
  <c r="AIX315" i="8"/>
  <c r="AIW315" i="8"/>
  <c r="AIU315" i="8"/>
  <c r="AIS315" i="8"/>
  <c r="AIQ315" i="8"/>
  <c r="AIO315" i="8"/>
  <c r="AIN315" i="8"/>
  <c r="AIM315" i="8"/>
  <c r="AIL315" i="8"/>
  <c r="AIK315" i="8"/>
  <c r="AIJ315" i="8"/>
  <c r="AII315" i="8"/>
  <c r="AIH315" i="8"/>
  <c r="AIG315" i="8"/>
  <c r="AIF315" i="8"/>
  <c r="AIE315" i="8"/>
  <c r="AID315" i="8"/>
  <c r="AIC315" i="8"/>
  <c r="AIB315" i="8"/>
  <c r="AIA315" i="8"/>
  <c r="AHZ315" i="8"/>
  <c r="AHY315" i="8"/>
  <c r="AHX315" i="8"/>
  <c r="AHW315" i="8"/>
  <c r="AHV315" i="8"/>
  <c r="AHU315" i="8"/>
  <c r="AHT315" i="8"/>
  <c r="AHS315" i="8"/>
  <c r="AHR315" i="8"/>
  <c r="AHQ315" i="8"/>
  <c r="AHP315" i="8"/>
  <c r="AHO315" i="8"/>
  <c r="AHN315" i="8"/>
  <c r="AHM315" i="8"/>
  <c r="AHL315" i="8"/>
  <c r="AHK315" i="8"/>
  <c r="AHJ315" i="8"/>
  <c r="AHI315" i="8"/>
  <c r="AHH315" i="8"/>
  <c r="AHG315" i="8"/>
  <c r="AHE315" i="8"/>
  <c r="AHC315" i="8"/>
  <c r="AHA315" i="8"/>
  <c r="AGY315" i="8"/>
  <c r="AGW315" i="8"/>
  <c r="AGU315" i="8"/>
  <c r="AGS315" i="8"/>
  <c r="AGQ315" i="8"/>
  <c r="AGO315" i="8"/>
  <c r="AGK315" i="8"/>
  <c r="AGJ315" i="8"/>
  <c r="AGI315" i="8"/>
  <c r="AGH315" i="8"/>
  <c r="AGG315" i="8"/>
  <c r="AGF315" i="8"/>
  <c r="AGE315" i="8"/>
  <c r="AGD315" i="8"/>
  <c r="AGC315" i="8"/>
  <c r="AGB315" i="8"/>
  <c r="AGA315" i="8"/>
  <c r="AFZ315" i="8"/>
  <c r="AFY315" i="8"/>
  <c r="AFX315" i="8"/>
  <c r="AFW315" i="8"/>
  <c r="AFV315" i="8"/>
  <c r="AFU315" i="8"/>
  <c r="AFT315" i="8"/>
  <c r="AFS315" i="8"/>
  <c r="AFR315" i="8"/>
  <c r="AFQ315" i="8"/>
  <c r="AFP315" i="8"/>
  <c r="AFO315" i="8"/>
  <c r="AFN315" i="8"/>
  <c r="AFM315" i="8"/>
  <c r="AFL315" i="8"/>
  <c r="AFK315" i="8"/>
  <c r="AFJ315" i="8"/>
  <c r="AFH315" i="8"/>
  <c r="AFF315" i="8"/>
  <c r="AFD315" i="8"/>
  <c r="AFC315" i="8"/>
  <c r="AFB315" i="8"/>
  <c r="AFA315" i="8"/>
  <c r="AEZ315" i="8"/>
  <c r="AEY315" i="8"/>
  <c r="AEW315" i="8"/>
  <c r="AEV315" i="8"/>
  <c r="AET315" i="8"/>
  <c r="AER315" i="8"/>
  <c r="AEQ315" i="8"/>
  <c r="AEP315" i="8"/>
  <c r="AEO315" i="8"/>
  <c r="AEN315" i="8"/>
  <c r="AEM315" i="8"/>
  <c r="AEL315" i="8"/>
  <c r="AEK315" i="8"/>
  <c r="AEJ315" i="8"/>
  <c r="AEI315" i="8"/>
  <c r="AEH315" i="8"/>
  <c r="AEG315" i="8"/>
  <c r="AEF315" i="8"/>
  <c r="AED315" i="8"/>
  <c r="AEC315" i="8"/>
  <c r="AEB315" i="8"/>
  <c r="AEA315" i="8"/>
  <c r="ADZ315" i="8"/>
  <c r="ADY315" i="8"/>
  <c r="ADX315" i="8"/>
  <c r="ADS315" i="8"/>
  <c r="ADR315" i="8"/>
  <c r="ADQ315" i="8"/>
  <c r="ADP315" i="8"/>
  <c r="ADO315" i="8"/>
  <c r="ADN315" i="8"/>
  <c r="ADM315" i="8"/>
  <c r="ADL315" i="8"/>
  <c r="ADK315" i="8"/>
  <c r="ADJ315" i="8"/>
  <c r="ADI315" i="8"/>
  <c r="ADH315" i="8"/>
  <c r="ADG315" i="8"/>
  <c r="ADF315" i="8"/>
  <c r="ADE315" i="8"/>
  <c r="ADD315" i="8"/>
  <c r="ADC315" i="8"/>
  <c r="ADA315" i="8"/>
  <c r="ACZ315" i="8"/>
  <c r="ACY315" i="8"/>
  <c r="ACX315" i="8"/>
  <c r="ACW315" i="8"/>
  <c r="ACV315" i="8"/>
  <c r="ACU315" i="8"/>
  <c r="ACT315" i="8"/>
  <c r="ACS315" i="8"/>
  <c r="ACR315" i="8"/>
  <c r="ACQ315" i="8"/>
  <c r="ACP315" i="8"/>
  <c r="ACO315" i="8"/>
  <c r="YI315" i="8"/>
  <c r="YG315" i="8"/>
  <c r="XK315" i="8"/>
  <c r="XJ315" i="8"/>
  <c r="XI315" i="8"/>
  <c r="XH315" i="8"/>
  <c r="XF315" i="8"/>
  <c r="XE315" i="8"/>
  <c r="XD315" i="8"/>
  <c r="XC315" i="8"/>
  <c r="XA315" i="8"/>
  <c r="WZ315" i="8"/>
  <c r="WX315" i="8"/>
  <c r="WW315" i="8"/>
  <c r="WV315" i="8"/>
  <c r="WU315" i="8"/>
  <c r="WT315" i="8"/>
  <c r="WS315" i="8"/>
  <c r="WR315" i="8"/>
  <c r="WQ315" i="8"/>
  <c r="WP315" i="8"/>
  <c r="WO315" i="8"/>
  <c r="WN315" i="8"/>
  <c r="WM315" i="8"/>
  <c r="WL315" i="8"/>
  <c r="WK315" i="8"/>
  <c r="WJ315" i="8"/>
  <c r="WI315" i="8"/>
  <c r="WH315" i="8"/>
  <c r="WG315" i="8"/>
  <c r="WF315" i="8"/>
  <c r="WE315" i="8"/>
  <c r="WD315" i="8"/>
  <c r="WC315" i="8"/>
  <c r="WB315" i="8"/>
  <c r="WA315" i="8"/>
  <c r="VZ315" i="8"/>
  <c r="VY315" i="8"/>
  <c r="VX315" i="8"/>
  <c r="VW315" i="8"/>
  <c r="VV315" i="8"/>
  <c r="VU315" i="8"/>
  <c r="VT315" i="8"/>
  <c r="VS315" i="8"/>
  <c r="VR315" i="8"/>
  <c r="VQ315" i="8"/>
  <c r="VP315" i="8"/>
  <c r="VO315" i="8"/>
  <c r="VN315" i="8"/>
  <c r="VM315" i="8"/>
  <c r="VL315" i="8"/>
  <c r="VK315" i="8"/>
  <c r="VJ315" i="8"/>
  <c r="VI315" i="8"/>
  <c r="VH315" i="8"/>
  <c r="VF315" i="8"/>
  <c r="VE315" i="8"/>
  <c r="VD315" i="8"/>
  <c r="VC315" i="8"/>
  <c r="VB315" i="8"/>
  <c r="UZ315" i="8"/>
  <c r="UY315" i="8"/>
  <c r="UX315" i="8"/>
  <c r="UW315" i="8"/>
  <c r="UV315" i="8"/>
  <c r="UU315" i="8"/>
  <c r="UT315" i="8"/>
  <c r="US315" i="8"/>
  <c r="UR315" i="8"/>
  <c r="UP315" i="8"/>
  <c r="UO315" i="8"/>
  <c r="UN315" i="8"/>
  <c r="UM315" i="8"/>
  <c r="UL315" i="8"/>
  <c r="UK315" i="8"/>
  <c r="UJ315" i="8"/>
  <c r="UI315" i="8"/>
  <c r="UH315" i="8"/>
  <c r="UF315" i="8"/>
  <c r="UE315" i="8"/>
  <c r="UC315" i="8"/>
  <c r="UB315" i="8"/>
  <c r="UA315" i="8"/>
  <c r="TZ315" i="8"/>
  <c r="TY315" i="8"/>
  <c r="TX315" i="8"/>
  <c r="TW315" i="8"/>
  <c r="TV315" i="8"/>
  <c r="TU315" i="8"/>
  <c r="TT315" i="8"/>
  <c r="TR315" i="8"/>
  <c r="TQ315" i="8"/>
  <c r="TP315" i="8"/>
  <c r="TO315" i="8"/>
  <c r="TN315" i="8"/>
  <c r="TM315" i="8"/>
  <c r="TL315" i="8"/>
  <c r="TK315" i="8"/>
  <c r="TJ315" i="8"/>
  <c r="TI315" i="8"/>
  <c r="TH315" i="8"/>
  <c r="TG315" i="8"/>
  <c r="TF315" i="8"/>
  <c r="TE315" i="8"/>
  <c r="TD315" i="8"/>
  <c r="TC315" i="8"/>
  <c r="TA315" i="8"/>
  <c r="SY315" i="8"/>
  <c r="SX315" i="8"/>
  <c r="SW315" i="8"/>
  <c r="SV315" i="8"/>
  <c r="SU315" i="8"/>
  <c r="ST315" i="8"/>
  <c r="SS315" i="8"/>
  <c r="SR315" i="8"/>
  <c r="SQ315" i="8"/>
  <c r="SP315" i="8"/>
  <c r="SN315" i="8"/>
  <c r="SM315" i="8"/>
  <c r="SL315" i="8"/>
  <c r="SK315" i="8"/>
  <c r="SJ315" i="8"/>
  <c r="SI315" i="8"/>
  <c r="SH315" i="8"/>
  <c r="SF315" i="8"/>
  <c r="SE315" i="8"/>
  <c r="SD315" i="8"/>
  <c r="SC315" i="8"/>
  <c r="SB315" i="8"/>
  <c r="RZ315" i="8"/>
  <c r="RY315" i="8"/>
  <c r="RX315" i="8"/>
  <c r="RW315" i="8"/>
  <c r="RV315" i="8"/>
  <c r="RU315" i="8"/>
  <c r="RT315" i="8"/>
  <c r="RS315" i="8"/>
  <c r="RR315" i="8"/>
  <c r="RQ315" i="8"/>
  <c r="RP315" i="8"/>
  <c r="RO315" i="8"/>
  <c r="RN315" i="8"/>
  <c r="RM315" i="8"/>
  <c r="RL315" i="8"/>
  <c r="RJ315" i="8"/>
  <c r="RI315" i="8"/>
  <c r="RH315" i="8"/>
  <c r="RG315" i="8"/>
  <c r="RF315" i="8"/>
  <c r="RE315" i="8"/>
  <c r="RD315" i="8"/>
  <c r="RC315" i="8"/>
  <c r="RB315" i="8"/>
  <c r="RA315" i="8"/>
  <c r="QZ315" i="8"/>
  <c r="QX315" i="8"/>
  <c r="QW315" i="8"/>
  <c r="QV315" i="8"/>
  <c r="QU315" i="8"/>
  <c r="QT315" i="8"/>
  <c r="QS315" i="8"/>
  <c r="QR315" i="8"/>
  <c r="QQ315" i="8"/>
  <c r="QP315" i="8"/>
  <c r="QO315" i="8"/>
  <c r="QN315" i="8"/>
  <c r="QM315" i="8"/>
  <c r="QL315" i="8"/>
  <c r="QK315" i="8"/>
  <c r="QJ315" i="8"/>
  <c r="QI315" i="8"/>
  <c r="QH315" i="8"/>
  <c r="QG315" i="8"/>
  <c r="QE315" i="8"/>
  <c r="QD315" i="8"/>
  <c r="QC315" i="8"/>
  <c r="QB315" i="8"/>
  <c r="QA315" i="8"/>
  <c r="PZ315" i="8"/>
  <c r="PY315" i="8"/>
  <c r="PX315" i="8"/>
  <c r="PW315" i="8"/>
  <c r="PV315" i="8"/>
  <c r="PU315" i="8"/>
  <c r="PT315" i="8"/>
  <c r="PS315" i="8"/>
  <c r="PR315" i="8"/>
  <c r="PQ315" i="8"/>
  <c r="PP315" i="8"/>
  <c r="PO315" i="8"/>
  <c r="PN315" i="8"/>
  <c r="PM315" i="8"/>
  <c r="PL315" i="8"/>
  <c r="PK315" i="8"/>
  <c r="PJ315" i="8"/>
  <c r="PI315" i="8"/>
  <c r="PH315" i="8"/>
  <c r="PG315" i="8"/>
  <c r="PF315" i="8"/>
  <c r="PE315" i="8"/>
  <c r="PC315" i="8"/>
  <c r="PB315" i="8"/>
  <c r="PA315" i="8"/>
  <c r="OZ315" i="8"/>
  <c r="OY315" i="8"/>
  <c r="OX315" i="8"/>
  <c r="OW315" i="8"/>
  <c r="OV315" i="8"/>
  <c r="OU315" i="8"/>
  <c r="OT315" i="8"/>
  <c r="OS315" i="8"/>
  <c r="OR315" i="8"/>
  <c r="OQ315" i="8"/>
  <c r="OP315" i="8"/>
  <c r="OO315" i="8"/>
  <c r="ON315" i="8"/>
  <c r="OM315" i="8"/>
  <c r="OL315" i="8"/>
  <c r="OK315" i="8"/>
  <c r="OJ315" i="8"/>
  <c r="OI315" i="8"/>
  <c r="OH315" i="8"/>
  <c r="OG315" i="8"/>
  <c r="OF315" i="8"/>
  <c r="OE315" i="8"/>
  <c r="OD315" i="8"/>
  <c r="OC315" i="8"/>
  <c r="OB315" i="8"/>
  <c r="OA315" i="8"/>
  <c r="NZ315" i="8"/>
  <c r="NY315" i="8"/>
  <c r="NX315" i="8"/>
  <c r="NW315" i="8"/>
  <c r="NV315" i="8"/>
  <c r="NU315" i="8"/>
  <c r="NT315" i="8"/>
  <c r="NS315" i="8"/>
  <c r="NR315" i="8"/>
  <c r="NQ315" i="8"/>
  <c r="NP315" i="8"/>
  <c r="NO315" i="8"/>
  <c r="NN315" i="8"/>
  <c r="NM315" i="8"/>
  <c r="NL315" i="8"/>
  <c r="NK315" i="8"/>
  <c r="NJ315" i="8"/>
  <c r="NI315" i="8"/>
  <c r="NH315" i="8"/>
  <c r="NG315" i="8"/>
  <c r="NF315" i="8"/>
  <c r="NE315" i="8"/>
  <c r="ND315" i="8"/>
  <c r="NC315" i="8"/>
  <c r="NB315" i="8"/>
  <c r="NA315" i="8"/>
  <c r="MZ315" i="8"/>
  <c r="MY315" i="8"/>
  <c r="MX315" i="8"/>
  <c r="MW315" i="8"/>
  <c r="MV315" i="8"/>
  <c r="MU315" i="8"/>
  <c r="MT315" i="8"/>
  <c r="MR315" i="8"/>
  <c r="MQ315" i="8"/>
  <c r="MP315" i="8"/>
  <c r="MO315" i="8"/>
  <c r="MN315" i="8"/>
  <c r="ML315" i="8"/>
  <c r="MK315" i="8"/>
  <c r="MJ315" i="8"/>
  <c r="MI315" i="8"/>
  <c r="MH315" i="8"/>
  <c r="MG315" i="8"/>
  <c r="ME315" i="8"/>
  <c r="MD315" i="8"/>
  <c r="MC315" i="8"/>
  <c r="MB315" i="8"/>
  <c r="LZ315" i="8"/>
  <c r="LY315" i="8"/>
  <c r="LX315" i="8"/>
  <c r="LW315" i="8"/>
  <c r="LV315" i="8"/>
  <c r="LU315" i="8"/>
  <c r="LS315" i="8"/>
  <c r="LR315" i="8"/>
  <c r="LQ315" i="8"/>
  <c r="LP315" i="8"/>
  <c r="LO315" i="8"/>
  <c r="LN315" i="8"/>
  <c r="LM315" i="8"/>
  <c r="LL315" i="8"/>
  <c r="LK315" i="8"/>
  <c r="LJ315" i="8"/>
  <c r="LI315" i="8"/>
  <c r="LH315" i="8"/>
  <c r="LF315" i="8"/>
  <c r="LE315" i="8"/>
  <c r="LD315" i="8"/>
  <c r="LC315" i="8"/>
  <c r="LB315" i="8"/>
  <c r="LA315" i="8"/>
  <c r="KZ315" i="8"/>
  <c r="KY315" i="8"/>
  <c r="KX315" i="8"/>
  <c r="KW315" i="8"/>
  <c r="KV315" i="8"/>
  <c r="KU315" i="8"/>
  <c r="KT315" i="8"/>
  <c r="KS315" i="8"/>
  <c r="KR315" i="8"/>
  <c r="KQ315" i="8"/>
  <c r="KP315" i="8"/>
  <c r="KO315" i="8"/>
  <c r="KN315" i="8"/>
  <c r="KM315" i="8"/>
  <c r="KL315" i="8"/>
  <c r="KK315" i="8"/>
  <c r="KJ315" i="8"/>
  <c r="KI315" i="8"/>
  <c r="KH315" i="8"/>
  <c r="KG315" i="8"/>
  <c r="KF315" i="8"/>
  <c r="KE315" i="8"/>
  <c r="KD315" i="8"/>
  <c r="KC315" i="8"/>
  <c r="KA315" i="8"/>
  <c r="JZ315" i="8"/>
  <c r="JY315" i="8"/>
  <c r="JX315" i="8"/>
  <c r="JW315" i="8"/>
  <c r="JU315" i="8"/>
  <c r="JT315" i="8"/>
  <c r="JS315" i="8"/>
  <c r="JR315" i="8"/>
  <c r="JQ315" i="8"/>
  <c r="JP315" i="8"/>
  <c r="JO315" i="8"/>
  <c r="JN315" i="8"/>
  <c r="JM315" i="8"/>
  <c r="JL315" i="8"/>
  <c r="JK315" i="8"/>
  <c r="JI315" i="8"/>
  <c r="JH315" i="8"/>
  <c r="JG315" i="8"/>
  <c r="JF315" i="8"/>
  <c r="JE315" i="8"/>
  <c r="JD315" i="8"/>
  <c r="JC315" i="8"/>
  <c r="JB315" i="8"/>
  <c r="JA315" i="8"/>
  <c r="IY315" i="8"/>
  <c r="IX315" i="8"/>
  <c r="IV315" i="8"/>
  <c r="IU315" i="8"/>
  <c r="IT315" i="8"/>
  <c r="IS315" i="8"/>
  <c r="IR315" i="8"/>
  <c r="IQ315" i="8"/>
  <c r="IP315" i="8"/>
  <c r="IO315" i="8"/>
  <c r="IM315" i="8"/>
  <c r="IL315" i="8"/>
  <c r="IK315" i="8"/>
  <c r="IJ315" i="8"/>
  <c r="II315" i="8"/>
  <c r="IH315" i="8"/>
  <c r="IG315" i="8"/>
  <c r="IF315" i="8"/>
  <c r="IE315" i="8"/>
  <c r="IC315" i="8"/>
  <c r="IB315" i="8"/>
  <c r="IA315" i="8"/>
  <c r="HZ315" i="8"/>
  <c r="HY315" i="8"/>
  <c r="HW315" i="8"/>
  <c r="HV315" i="8"/>
  <c r="HU315" i="8"/>
  <c r="HT315" i="8"/>
  <c r="HR315" i="8"/>
  <c r="HQ315" i="8"/>
  <c r="HP315" i="8"/>
  <c r="HO315" i="8"/>
  <c r="HN315" i="8"/>
  <c r="HM315" i="8"/>
  <c r="HL315" i="8"/>
  <c r="HK315" i="8"/>
  <c r="HJ315" i="8"/>
  <c r="HI315" i="8"/>
  <c r="HH315" i="8"/>
  <c r="HG315" i="8"/>
  <c r="HF315" i="8"/>
  <c r="HE315" i="8"/>
  <c r="HD315" i="8"/>
  <c r="HB315" i="8"/>
  <c r="HA315" i="8"/>
  <c r="GZ315" i="8"/>
  <c r="GX315" i="8"/>
  <c r="GW315" i="8"/>
  <c r="GV315" i="8"/>
  <c r="GU315" i="8"/>
  <c r="GT315" i="8"/>
  <c r="GS315" i="8"/>
  <c r="GR315" i="8"/>
  <c r="GQ315" i="8"/>
  <c r="GO315" i="8"/>
  <c r="GN315" i="8"/>
  <c r="GM315" i="8"/>
  <c r="GL315" i="8"/>
  <c r="GK315" i="8"/>
  <c r="GJ315" i="8"/>
  <c r="GI315" i="8"/>
  <c r="GH315" i="8"/>
  <c r="GG315" i="8"/>
  <c r="GF315" i="8"/>
  <c r="GE315" i="8"/>
  <c r="GD315" i="8"/>
  <c r="GC315" i="8"/>
  <c r="GB315" i="8"/>
  <c r="GA315" i="8"/>
  <c r="FZ315" i="8"/>
  <c r="FY315" i="8"/>
  <c r="FX315" i="8"/>
  <c r="FW315" i="8"/>
  <c r="FV315" i="8"/>
  <c r="FU315" i="8"/>
  <c r="FT315" i="8"/>
  <c r="FS315" i="8"/>
  <c r="FR315" i="8"/>
  <c r="FQ315" i="8"/>
  <c r="FP315" i="8"/>
  <c r="FO315" i="8"/>
  <c r="FN315" i="8"/>
  <c r="FM315" i="8"/>
  <c r="FL315" i="8"/>
  <c r="FK315" i="8"/>
  <c r="FJ315" i="8"/>
  <c r="FI315" i="8"/>
  <c r="FH315" i="8"/>
  <c r="FG315" i="8"/>
  <c r="FF315" i="8"/>
  <c r="FE315" i="8"/>
  <c r="FD315" i="8"/>
  <c r="FC315" i="8"/>
  <c r="FB315" i="8"/>
  <c r="FA315" i="8"/>
  <c r="EZ315" i="8"/>
  <c r="EY315" i="8"/>
  <c r="EX315" i="8"/>
  <c r="EW315" i="8"/>
  <c r="EV315" i="8"/>
  <c r="EU315" i="8"/>
  <c r="ET315" i="8"/>
  <c r="ES315" i="8"/>
  <c r="ER315" i="8"/>
  <c r="EQ315" i="8"/>
  <c r="EP315" i="8"/>
  <c r="EO315" i="8"/>
  <c r="EN315" i="8"/>
  <c r="EM315" i="8"/>
  <c r="EL315" i="8"/>
  <c r="EK315" i="8"/>
  <c r="EJ315" i="8"/>
  <c r="EI315" i="8"/>
  <c r="EG315" i="8"/>
  <c r="EF315" i="8"/>
  <c r="ED315" i="8"/>
  <c r="EC315" i="8"/>
  <c r="EB315" i="8"/>
  <c r="EA315" i="8"/>
  <c r="DZ315" i="8"/>
  <c r="DY315" i="8"/>
  <c r="DW315" i="8"/>
  <c r="DV315" i="8"/>
  <c r="DU315" i="8"/>
  <c r="DT315" i="8"/>
  <c r="DS315" i="8"/>
  <c r="DR315" i="8"/>
  <c r="DQ315" i="8"/>
  <c r="DP315" i="8"/>
  <c r="DN315" i="8"/>
  <c r="DM315" i="8"/>
  <c r="DL315" i="8"/>
  <c r="DK315" i="8"/>
  <c r="DJ315" i="8"/>
  <c r="DI315" i="8"/>
  <c r="DH315" i="8"/>
  <c r="DG315" i="8"/>
  <c r="DF315" i="8"/>
  <c r="DE315" i="8"/>
  <c r="DD315" i="8"/>
  <c r="DC315" i="8"/>
  <c r="DB315" i="8"/>
  <c r="DA315" i="8"/>
  <c r="CZ315" i="8"/>
  <c r="CY315" i="8"/>
  <c r="CX315" i="8"/>
  <c r="CW315" i="8"/>
  <c r="CV315" i="8"/>
  <c r="CU315" i="8"/>
  <c r="CT315" i="8"/>
  <c r="CR315" i="8"/>
  <c r="CQ315" i="8"/>
  <c r="CO315" i="8"/>
  <c r="CN315" i="8"/>
  <c r="CM315" i="8"/>
  <c r="CL315" i="8"/>
  <c r="CK315" i="8"/>
  <c r="CJ315" i="8"/>
  <c r="CI315" i="8"/>
  <c r="CF315" i="8"/>
  <c r="CE315" i="8"/>
  <c r="CD315" i="8"/>
  <c r="CC315" i="8"/>
  <c r="CB315" i="8"/>
  <c r="CA315" i="8"/>
  <c r="BZ315" i="8"/>
  <c r="BY315" i="8"/>
  <c r="BX315" i="8"/>
  <c r="BW315" i="8"/>
  <c r="BV315" i="8"/>
  <c r="BU315" i="8"/>
  <c r="BT315" i="8"/>
  <c r="BS315" i="8"/>
  <c r="BR315" i="8"/>
  <c r="BQ315" i="8"/>
  <c r="BP315" i="8"/>
  <c r="BO315" i="8"/>
  <c r="BN315" i="8"/>
  <c r="BM315" i="8"/>
  <c r="BL315" i="8"/>
  <c r="BK315" i="8"/>
  <c r="BJ315" i="8"/>
  <c r="BI315" i="8"/>
  <c r="BH315" i="8"/>
  <c r="BG315" i="8"/>
  <c r="BF315" i="8"/>
  <c r="BE315" i="8"/>
  <c r="BD315" i="8"/>
  <c r="BC315" i="8"/>
  <c r="BB315" i="8"/>
  <c r="BA315" i="8"/>
  <c r="AZ315" i="8"/>
  <c r="AY315" i="8"/>
  <c r="AX315" i="8"/>
  <c r="J315" i="8"/>
  <c r="F315" i="8"/>
  <c r="D315" i="8"/>
  <c r="B315" i="8"/>
  <c r="AJV314" i="8"/>
  <c r="AJV316" i="8" s="1"/>
  <c r="AEE314" i="8"/>
  <c r="AEE313" i="8"/>
  <c r="ACN313" i="8"/>
  <c r="ACM313" i="8"/>
  <c r="ACK313" i="8"/>
  <c r="ACI313" i="8"/>
  <c r="ACD313" i="8"/>
  <c r="YJ313" i="8"/>
  <c r="YH313" i="8"/>
  <c r="YC313" i="8"/>
  <c r="YB313" i="8"/>
  <c r="XZ313" i="8"/>
  <c r="XY313" i="8"/>
  <c r="XX313" i="8"/>
  <c r="XQ313" i="8"/>
  <c r="XO313" i="8"/>
  <c r="XN313" i="8"/>
  <c r="XG313" i="8"/>
  <c r="XB313" i="8"/>
  <c r="WY313" i="8"/>
  <c r="VG313" i="8"/>
  <c r="VA313" i="8"/>
  <c r="UQ313" i="8"/>
  <c r="UG313" i="8"/>
  <c r="UD313" i="8"/>
  <c r="TS313" i="8"/>
  <c r="TB313" i="8"/>
  <c r="SO313" i="8"/>
  <c r="SG313" i="8"/>
  <c r="SA313" i="8"/>
  <c r="RK313" i="8"/>
  <c r="QY313" i="8"/>
  <c r="QF313" i="8"/>
  <c r="PD313" i="8"/>
  <c r="MS313" i="8"/>
  <c r="MM313" i="8"/>
  <c r="MF313" i="8"/>
  <c r="MA313" i="8"/>
  <c r="LT313" i="8"/>
  <c r="LG313" i="8"/>
  <c r="KB313" i="8"/>
  <c r="JV313" i="8"/>
  <c r="JJ313" i="8"/>
  <c r="IZ313" i="8"/>
  <c r="IW313" i="8"/>
  <c r="IN313" i="8"/>
  <c r="ID313" i="8"/>
  <c r="HX313" i="8"/>
  <c r="HS313" i="8"/>
  <c r="HC313" i="8"/>
  <c r="GY313" i="8"/>
  <c r="GP313" i="8"/>
  <c r="EH313" i="8"/>
  <c r="EE313" i="8"/>
  <c r="DX313" i="8"/>
  <c r="DO313" i="8"/>
  <c r="CS313" i="8"/>
  <c r="CP313" i="8"/>
  <c r="ALN312" i="8"/>
  <c r="AJW312" i="8"/>
  <c r="AJZ312" i="8" s="1"/>
  <c r="AEE312" i="8"/>
  <c r="ACN312" i="8"/>
  <c r="ACM312" i="8"/>
  <c r="ACK312" i="8"/>
  <c r="ACI312" i="8"/>
  <c r="ACC312" i="8"/>
  <c r="ACD312" i="8" s="1"/>
  <c r="YJ312" i="8"/>
  <c r="YH312" i="8"/>
  <c r="YC312" i="8"/>
  <c r="YB312" i="8"/>
  <c r="XZ312" i="8"/>
  <c r="XY312" i="8"/>
  <c r="XX312" i="8"/>
  <c r="XQ312" i="8"/>
  <c r="XO312" i="8"/>
  <c r="XN312" i="8"/>
  <c r="XG312" i="8"/>
  <c r="XB312" i="8"/>
  <c r="WY312" i="8"/>
  <c r="VG312" i="8"/>
  <c r="VA312" i="8"/>
  <c r="UQ312" i="8"/>
  <c r="UG312" i="8"/>
  <c r="UD312" i="8"/>
  <c r="TS312" i="8"/>
  <c r="TB312" i="8"/>
  <c r="SO312" i="8"/>
  <c r="SG312" i="8"/>
  <c r="SA312" i="8"/>
  <c r="RK312" i="8"/>
  <c r="QY312" i="8"/>
  <c r="QF312" i="8"/>
  <c r="PD312" i="8"/>
  <c r="MS312" i="8"/>
  <c r="MM312" i="8"/>
  <c r="MF312" i="8"/>
  <c r="MA312" i="8"/>
  <c r="LT312" i="8"/>
  <c r="LG312" i="8"/>
  <c r="KB312" i="8"/>
  <c r="JV312" i="8"/>
  <c r="JJ312" i="8"/>
  <c r="IZ312" i="8"/>
  <c r="IW312" i="8"/>
  <c r="IN312" i="8"/>
  <c r="ID312" i="8"/>
  <c r="HX312" i="8"/>
  <c r="HS312" i="8"/>
  <c r="HC312" i="8"/>
  <c r="GY312" i="8"/>
  <c r="GP312" i="8"/>
  <c r="EH312" i="8"/>
  <c r="EE312" i="8"/>
  <c r="DX312" i="8"/>
  <c r="DO312" i="8"/>
  <c r="CS312" i="8"/>
  <c r="CP312" i="8"/>
  <c r="ALN311" i="8"/>
  <c r="AJW311" i="8"/>
  <c r="AJZ311" i="8" s="1"/>
  <c r="AEE311" i="8"/>
  <c r="ACN311" i="8"/>
  <c r="ACM311" i="8"/>
  <c r="ACK311" i="8"/>
  <c r="ACI311" i="8"/>
  <c r="ACC311" i="8"/>
  <c r="ACD311" i="8" s="1"/>
  <c r="YJ311" i="8"/>
  <c r="YH311" i="8"/>
  <c r="YC311" i="8"/>
  <c r="YB311" i="8"/>
  <c r="XZ311" i="8"/>
  <c r="XY311" i="8"/>
  <c r="XX311" i="8"/>
  <c r="XQ311" i="8"/>
  <c r="XO311" i="8"/>
  <c r="XN311" i="8"/>
  <c r="XG311" i="8"/>
  <c r="XB311" i="8"/>
  <c r="WY311" i="8"/>
  <c r="VG311" i="8"/>
  <c r="VA311" i="8"/>
  <c r="UQ311" i="8"/>
  <c r="UG311" i="8"/>
  <c r="XM311" i="8" s="1"/>
  <c r="UD311" i="8"/>
  <c r="TS311" i="8"/>
  <c r="TB311" i="8"/>
  <c r="SO311" i="8"/>
  <c r="SG311" i="8"/>
  <c r="SA311" i="8"/>
  <c r="RK311" i="8"/>
  <c r="QY311" i="8"/>
  <c r="QF311" i="8"/>
  <c r="PD311" i="8"/>
  <c r="MS311" i="8"/>
  <c r="MM311" i="8"/>
  <c r="MF311" i="8"/>
  <c r="MA311" i="8"/>
  <c r="LT311" i="8"/>
  <c r="LG311" i="8"/>
  <c r="KB311" i="8"/>
  <c r="JV311" i="8"/>
  <c r="JJ311" i="8"/>
  <c r="IZ311" i="8"/>
  <c r="IW311" i="8"/>
  <c r="IN311" i="8"/>
  <c r="ID311" i="8"/>
  <c r="HX311" i="8"/>
  <c r="HS311" i="8"/>
  <c r="HC311" i="8"/>
  <c r="GY311" i="8"/>
  <c r="GP311" i="8"/>
  <c r="EH311" i="8"/>
  <c r="EE311" i="8"/>
  <c r="DX311" i="8"/>
  <c r="DO311" i="8"/>
  <c r="CS311" i="8"/>
  <c r="CP311" i="8"/>
  <c r="ALN310" i="8"/>
  <c r="AJW310" i="8"/>
  <c r="AJZ310" i="8" s="1"/>
  <c r="AEE310" i="8"/>
  <c r="ACN310" i="8"/>
  <c r="ACM310" i="8"/>
  <c r="ACK310" i="8"/>
  <c r="ACI310" i="8"/>
  <c r="ACC310" i="8"/>
  <c r="ACD310" i="8" s="1"/>
  <c r="YJ310" i="8"/>
  <c r="YH310" i="8"/>
  <c r="YC310" i="8"/>
  <c r="YB310" i="8"/>
  <c r="XZ310" i="8"/>
  <c r="XY310" i="8"/>
  <c r="XX310" i="8"/>
  <c r="XQ310" i="8"/>
  <c r="XO310" i="8"/>
  <c r="XN310" i="8"/>
  <c r="XG310" i="8"/>
  <c r="XB310" i="8"/>
  <c r="WY310" i="8"/>
  <c r="VG310" i="8"/>
  <c r="VA310" i="8"/>
  <c r="UQ310" i="8"/>
  <c r="UG310" i="8"/>
  <c r="UD310" i="8"/>
  <c r="TS310" i="8"/>
  <c r="TB310" i="8"/>
  <c r="SO310" i="8"/>
  <c r="SG310" i="8"/>
  <c r="SA310" i="8"/>
  <c r="RK310" i="8"/>
  <c r="QY310" i="8"/>
  <c r="QF310" i="8"/>
  <c r="PD310" i="8"/>
  <c r="MS310" i="8"/>
  <c r="MM310" i="8"/>
  <c r="MF310" i="8"/>
  <c r="MA310" i="8"/>
  <c r="LT310" i="8"/>
  <c r="LG310" i="8"/>
  <c r="KB310" i="8"/>
  <c r="JV310" i="8"/>
  <c r="JJ310" i="8"/>
  <c r="IZ310" i="8"/>
  <c r="IW310" i="8"/>
  <c r="IN310" i="8"/>
  <c r="ID310" i="8"/>
  <c r="HX310" i="8"/>
  <c r="HS310" i="8"/>
  <c r="HC310" i="8"/>
  <c r="GY310" i="8"/>
  <c r="GP310" i="8"/>
  <c r="EH310" i="8"/>
  <c r="EE310" i="8"/>
  <c r="DX310" i="8"/>
  <c r="DO310" i="8"/>
  <c r="CS310" i="8"/>
  <c r="CP310" i="8"/>
  <c r="ALN309" i="8"/>
  <c r="AJW309" i="8"/>
  <c r="AJZ309" i="8" s="1"/>
  <c r="AEE309" i="8"/>
  <c r="ACN309" i="8"/>
  <c r="ACM309" i="8"/>
  <c r="ACK309" i="8"/>
  <c r="ACI309" i="8"/>
  <c r="ACC309" i="8"/>
  <c r="ACD309" i="8" s="1"/>
  <c r="YJ309" i="8"/>
  <c r="YH309" i="8"/>
  <c r="YC309" i="8"/>
  <c r="YB309" i="8"/>
  <c r="XZ309" i="8"/>
  <c r="XY309" i="8"/>
  <c r="XX309" i="8"/>
  <c r="XQ309" i="8"/>
  <c r="XO309" i="8"/>
  <c r="XN309" i="8"/>
  <c r="XG309" i="8"/>
  <c r="XB309" i="8"/>
  <c r="WY309" i="8"/>
  <c r="VG309" i="8"/>
  <c r="VA309" i="8"/>
  <c r="UQ309" i="8"/>
  <c r="UG309" i="8"/>
  <c r="UD309" i="8"/>
  <c r="TS309" i="8"/>
  <c r="TB309" i="8"/>
  <c r="SO309" i="8"/>
  <c r="SG309" i="8"/>
  <c r="SA309" i="8"/>
  <c r="RK309" i="8"/>
  <c r="QY309" i="8"/>
  <c r="QF309" i="8"/>
  <c r="PD309" i="8"/>
  <c r="MS309" i="8"/>
  <c r="MM309" i="8"/>
  <c r="MF309" i="8"/>
  <c r="MA309" i="8"/>
  <c r="LT309" i="8"/>
  <c r="LG309" i="8"/>
  <c r="KB309" i="8"/>
  <c r="JV309" i="8"/>
  <c r="JJ309" i="8"/>
  <c r="IZ309" i="8"/>
  <c r="IW309" i="8"/>
  <c r="IN309" i="8"/>
  <c r="ID309" i="8"/>
  <c r="HX309" i="8"/>
  <c r="HS309" i="8"/>
  <c r="HC309" i="8"/>
  <c r="GY309" i="8"/>
  <c r="GP309" i="8"/>
  <c r="EH309" i="8"/>
  <c r="EE309" i="8"/>
  <c r="DX309" i="8"/>
  <c r="DO309" i="8"/>
  <c r="CS309" i="8"/>
  <c r="CP309" i="8"/>
  <c r="ALN308" i="8"/>
  <c r="AJW308" i="8"/>
  <c r="AJZ308" i="8" s="1"/>
  <c r="AEE308" i="8"/>
  <c r="ACN308" i="8"/>
  <c r="ACM308" i="8"/>
  <c r="ACK308" i="8"/>
  <c r="ACI308" i="8"/>
  <c r="ACC308" i="8"/>
  <c r="ACD308" i="8" s="1"/>
  <c r="YJ308" i="8"/>
  <c r="YH308" i="8"/>
  <c r="YC308" i="8"/>
  <c r="YB308" i="8"/>
  <c r="XZ308" i="8"/>
  <c r="XY308" i="8"/>
  <c r="XX308" i="8"/>
  <c r="XQ308" i="8"/>
  <c r="XO308" i="8"/>
  <c r="XN308" i="8"/>
  <c r="XG308" i="8"/>
  <c r="XB308" i="8"/>
  <c r="WY308" i="8"/>
  <c r="VG308" i="8"/>
  <c r="VA308" i="8"/>
  <c r="UQ308" i="8"/>
  <c r="UG308" i="8"/>
  <c r="UD308" i="8"/>
  <c r="TS308" i="8"/>
  <c r="TB308" i="8"/>
  <c r="SO308" i="8"/>
  <c r="SG308" i="8"/>
  <c r="SA308" i="8"/>
  <c r="RK308" i="8"/>
  <c r="QY308" i="8"/>
  <c r="QF308" i="8"/>
  <c r="PD308" i="8"/>
  <c r="MS308" i="8"/>
  <c r="MM308" i="8"/>
  <c r="MF308" i="8"/>
  <c r="MA308" i="8"/>
  <c r="LT308" i="8"/>
  <c r="LG308" i="8"/>
  <c r="KB308" i="8"/>
  <c r="JV308" i="8"/>
  <c r="JJ308" i="8"/>
  <c r="IZ308" i="8"/>
  <c r="IW308" i="8"/>
  <c r="IN308" i="8"/>
  <c r="ID308" i="8"/>
  <c r="HX308" i="8"/>
  <c r="HS308" i="8"/>
  <c r="HC308" i="8"/>
  <c r="GY308" i="8"/>
  <c r="GP308" i="8"/>
  <c r="EH308" i="8"/>
  <c r="EE308" i="8"/>
  <c r="DX308" i="8"/>
  <c r="DO308" i="8"/>
  <c r="CS308" i="8"/>
  <c r="CP308" i="8"/>
  <c r="ALN307" i="8"/>
  <c r="AJW307" i="8"/>
  <c r="AJZ307" i="8" s="1"/>
  <c r="AEE307" i="8"/>
  <c r="ACN307" i="8"/>
  <c r="ACM307" i="8"/>
  <c r="ACK307" i="8"/>
  <c r="ACI307" i="8"/>
  <c r="ACC307" i="8"/>
  <c r="ACD307" i="8" s="1"/>
  <c r="YJ307" i="8"/>
  <c r="YH307" i="8"/>
  <c r="YC307" i="8"/>
  <c r="YB307" i="8"/>
  <c r="XZ307" i="8"/>
  <c r="XY307" i="8"/>
  <c r="XX307" i="8"/>
  <c r="XQ307" i="8"/>
  <c r="XO307" i="8"/>
  <c r="XN307" i="8"/>
  <c r="XG307" i="8"/>
  <c r="XB307" i="8"/>
  <c r="WY307" i="8"/>
  <c r="VG307" i="8"/>
  <c r="VA307" i="8"/>
  <c r="UQ307" i="8"/>
  <c r="UG307" i="8"/>
  <c r="UD307" i="8"/>
  <c r="TS307" i="8"/>
  <c r="TB307" i="8"/>
  <c r="SO307" i="8"/>
  <c r="SG307" i="8"/>
  <c r="SA307" i="8"/>
  <c r="RK307" i="8"/>
  <c r="QY307" i="8"/>
  <c r="QF307" i="8"/>
  <c r="PD307" i="8"/>
  <c r="MS307" i="8"/>
  <c r="MM307" i="8"/>
  <c r="MF307" i="8"/>
  <c r="MA307" i="8"/>
  <c r="LT307" i="8"/>
  <c r="LG307" i="8"/>
  <c r="KB307" i="8"/>
  <c r="JV307" i="8"/>
  <c r="JJ307" i="8"/>
  <c r="IZ307" i="8"/>
  <c r="IW307" i="8"/>
  <c r="IN307" i="8"/>
  <c r="ID307" i="8"/>
  <c r="HX307" i="8"/>
  <c r="HS307" i="8"/>
  <c r="HC307" i="8"/>
  <c r="GY307" i="8"/>
  <c r="GP307" i="8"/>
  <c r="EH307" i="8"/>
  <c r="EE307" i="8"/>
  <c r="DX307" i="8"/>
  <c r="DO307" i="8"/>
  <c r="CS307" i="8"/>
  <c r="CP307" i="8"/>
  <c r="ALN306" i="8"/>
  <c r="AJW306" i="8"/>
  <c r="AJZ306" i="8" s="1"/>
  <c r="AEE306" i="8"/>
  <c r="ACN306" i="8"/>
  <c r="ACM306" i="8"/>
  <c r="ACK306" i="8"/>
  <c r="ACI306" i="8"/>
  <c r="ACC306" i="8"/>
  <c r="ACD306" i="8" s="1"/>
  <c r="YJ306" i="8"/>
  <c r="YH306" i="8"/>
  <c r="YC306" i="8"/>
  <c r="YB306" i="8"/>
  <c r="XZ306" i="8"/>
  <c r="XY306" i="8"/>
  <c r="XX306" i="8"/>
  <c r="XQ306" i="8"/>
  <c r="XO306" i="8"/>
  <c r="XN306" i="8"/>
  <c r="XG306" i="8"/>
  <c r="XB306" i="8"/>
  <c r="WY306" i="8"/>
  <c r="VG306" i="8"/>
  <c r="VA306" i="8"/>
  <c r="UQ306" i="8"/>
  <c r="UG306" i="8"/>
  <c r="UD306" i="8"/>
  <c r="TS306" i="8"/>
  <c r="TB306" i="8"/>
  <c r="SO306" i="8"/>
  <c r="SG306" i="8"/>
  <c r="SA306" i="8"/>
  <c r="RK306" i="8"/>
  <c r="QY306" i="8"/>
  <c r="QF306" i="8"/>
  <c r="PD306" i="8"/>
  <c r="MS306" i="8"/>
  <c r="MM306" i="8"/>
  <c r="MF306" i="8"/>
  <c r="MA306" i="8"/>
  <c r="LT306" i="8"/>
  <c r="LG306" i="8"/>
  <c r="KB306" i="8"/>
  <c r="JV306" i="8"/>
  <c r="JJ306" i="8"/>
  <c r="IZ306" i="8"/>
  <c r="IW306" i="8"/>
  <c r="IN306" i="8"/>
  <c r="ID306" i="8"/>
  <c r="HX306" i="8"/>
  <c r="HS306" i="8"/>
  <c r="HC306" i="8"/>
  <c r="GY306" i="8"/>
  <c r="GP306" i="8"/>
  <c r="EH306" i="8"/>
  <c r="EE306" i="8"/>
  <c r="DX306" i="8"/>
  <c r="DO306" i="8"/>
  <c r="CS306" i="8"/>
  <c r="CP306" i="8"/>
  <c r="ALN305" i="8"/>
  <c r="AJW305" i="8"/>
  <c r="AEE305" i="8"/>
  <c r="ACN305" i="8"/>
  <c r="ACM305" i="8"/>
  <c r="ACK305" i="8"/>
  <c r="ACI305" i="8"/>
  <c r="ACD305" i="8"/>
  <c r="YJ305" i="8"/>
  <c r="YH305" i="8"/>
  <c r="YC305" i="8"/>
  <c r="YB305" i="8"/>
  <c r="XZ305" i="8"/>
  <c r="XY305" i="8"/>
  <c r="XX305" i="8"/>
  <c r="XQ305" i="8"/>
  <c r="XO305" i="8"/>
  <c r="XN305" i="8"/>
  <c r="XG305" i="8"/>
  <c r="XB305" i="8"/>
  <c r="WY305" i="8"/>
  <c r="VG305" i="8"/>
  <c r="VA305" i="8"/>
  <c r="UQ305" i="8"/>
  <c r="UG305" i="8"/>
  <c r="UD305" i="8"/>
  <c r="TS305" i="8"/>
  <c r="TB305" i="8"/>
  <c r="SO305" i="8"/>
  <c r="SG305" i="8"/>
  <c r="SA305" i="8"/>
  <c r="RK305" i="8"/>
  <c r="QY305" i="8"/>
  <c r="QF305" i="8"/>
  <c r="PD305" i="8"/>
  <c r="MS305" i="8"/>
  <c r="MM305" i="8"/>
  <c r="MF305" i="8"/>
  <c r="MA305" i="8"/>
  <c r="LT305" i="8"/>
  <c r="LG305" i="8"/>
  <c r="KB305" i="8"/>
  <c r="JV305" i="8"/>
  <c r="JJ305" i="8"/>
  <c r="IZ305" i="8"/>
  <c r="IW305" i="8"/>
  <c r="IN305" i="8"/>
  <c r="ID305" i="8"/>
  <c r="HX305" i="8"/>
  <c r="HS305" i="8"/>
  <c r="HC305" i="8"/>
  <c r="GY305" i="8"/>
  <c r="GP305" i="8"/>
  <c r="EH305" i="8"/>
  <c r="EE305" i="8"/>
  <c r="DX305" i="8"/>
  <c r="DO305" i="8"/>
  <c r="CS305" i="8"/>
  <c r="CP305" i="8"/>
  <c r="ALN304" i="8"/>
  <c r="AJW304" i="8"/>
  <c r="AJZ304" i="8" s="1"/>
  <c r="AEE304" i="8"/>
  <c r="ACN304" i="8"/>
  <c r="ACM304" i="8"/>
  <c r="ACK304" i="8"/>
  <c r="ACI304" i="8"/>
  <c r="ACC304" i="8"/>
  <c r="ACD304" i="8" s="1"/>
  <c r="YJ304" i="8"/>
  <c r="YH304" i="8"/>
  <c r="YC304" i="8"/>
  <c r="YB304" i="8"/>
  <c r="XZ304" i="8"/>
  <c r="XY304" i="8"/>
  <c r="XX304" i="8"/>
  <c r="XQ304" i="8"/>
  <c r="XO304" i="8"/>
  <c r="XN304" i="8"/>
  <c r="XG304" i="8"/>
  <c r="XB304" i="8"/>
  <c r="WY304" i="8"/>
  <c r="VG304" i="8"/>
  <c r="VA304" i="8"/>
  <c r="UQ304" i="8"/>
  <c r="UG304" i="8"/>
  <c r="UD304" i="8"/>
  <c r="TS304" i="8"/>
  <c r="TB304" i="8"/>
  <c r="SO304" i="8"/>
  <c r="SG304" i="8"/>
  <c r="SA304" i="8"/>
  <c r="RK304" i="8"/>
  <c r="QY304" i="8"/>
  <c r="QF304" i="8"/>
  <c r="PD304" i="8"/>
  <c r="MS304" i="8"/>
  <c r="MM304" i="8"/>
  <c r="MF304" i="8"/>
  <c r="MA304" i="8"/>
  <c r="LT304" i="8"/>
  <c r="LG304" i="8"/>
  <c r="KB304" i="8"/>
  <c r="JV304" i="8"/>
  <c r="JJ304" i="8"/>
  <c r="IZ304" i="8"/>
  <c r="IW304" i="8"/>
  <c r="IN304" i="8"/>
  <c r="ID304" i="8"/>
  <c r="HX304" i="8"/>
  <c r="HS304" i="8"/>
  <c r="HC304" i="8"/>
  <c r="GY304" i="8"/>
  <c r="GP304" i="8"/>
  <c r="EH304" i="8"/>
  <c r="EE304" i="8"/>
  <c r="DX304" i="8"/>
  <c r="DO304" i="8"/>
  <c r="CS304" i="8"/>
  <c r="CP304" i="8"/>
  <c r="ALN303" i="8"/>
  <c r="AJW303" i="8"/>
  <c r="AJZ303" i="8" s="1"/>
  <c r="AEE303" i="8"/>
  <c r="ACN303" i="8"/>
  <c r="ACM303" i="8"/>
  <c r="ACK303" i="8"/>
  <c r="ACI303" i="8"/>
  <c r="ACD303" i="8"/>
  <c r="YJ303" i="8"/>
  <c r="YH303" i="8"/>
  <c r="YC303" i="8"/>
  <c r="YB303" i="8"/>
  <c r="XZ303" i="8"/>
  <c r="XY303" i="8"/>
  <c r="XX303" i="8"/>
  <c r="XQ303" i="8"/>
  <c r="XO303" i="8"/>
  <c r="XN303" i="8"/>
  <c r="XG303" i="8"/>
  <c r="XB303" i="8"/>
  <c r="WY303" i="8"/>
  <c r="VG303" i="8"/>
  <c r="VA303" i="8"/>
  <c r="UQ303" i="8"/>
  <c r="UG303" i="8"/>
  <c r="UD303" i="8"/>
  <c r="TS303" i="8"/>
  <c r="TB303" i="8"/>
  <c r="SO303" i="8"/>
  <c r="SG303" i="8"/>
  <c r="SA303" i="8"/>
  <c r="RK303" i="8"/>
  <c r="QY303" i="8"/>
  <c r="QF303" i="8"/>
  <c r="PD303" i="8"/>
  <c r="MS303" i="8"/>
  <c r="MM303" i="8"/>
  <c r="MF303" i="8"/>
  <c r="MA303" i="8"/>
  <c r="LT303" i="8"/>
  <c r="LG303" i="8"/>
  <c r="KB303" i="8"/>
  <c r="JV303" i="8"/>
  <c r="JJ303" i="8"/>
  <c r="IZ303" i="8"/>
  <c r="IW303" i="8"/>
  <c r="IN303" i="8"/>
  <c r="ID303" i="8"/>
  <c r="HX303" i="8"/>
  <c r="HS303" i="8"/>
  <c r="HC303" i="8"/>
  <c r="GY303" i="8"/>
  <c r="GP303" i="8"/>
  <c r="EH303" i="8"/>
  <c r="EE303" i="8"/>
  <c r="DX303" i="8"/>
  <c r="DO303" i="8"/>
  <c r="CS303" i="8"/>
  <c r="CP303" i="8"/>
  <c r="ALN302" i="8"/>
  <c r="AJW302" i="8"/>
  <c r="AJZ302" i="8" s="1"/>
  <c r="AEE302" i="8"/>
  <c r="ACN302" i="8"/>
  <c r="ACM302" i="8"/>
  <c r="ACK302" i="8"/>
  <c r="ACI302" i="8"/>
  <c r="ACC302" i="8"/>
  <c r="ACD302" i="8" s="1"/>
  <c r="YJ302" i="8"/>
  <c r="YH302" i="8"/>
  <c r="YC302" i="8"/>
  <c r="YB302" i="8"/>
  <c r="XZ302" i="8"/>
  <c r="XY302" i="8"/>
  <c r="XX302" i="8"/>
  <c r="XQ302" i="8"/>
  <c r="XO302" i="8"/>
  <c r="XN302" i="8"/>
  <c r="XG302" i="8"/>
  <c r="XB302" i="8"/>
  <c r="WY302" i="8"/>
  <c r="VG302" i="8"/>
  <c r="VA302" i="8"/>
  <c r="UQ302" i="8"/>
  <c r="UG302" i="8"/>
  <c r="UD302" i="8"/>
  <c r="TS302" i="8"/>
  <c r="TB302" i="8"/>
  <c r="SO302" i="8"/>
  <c r="SG302" i="8"/>
  <c r="SA302" i="8"/>
  <c r="RK302" i="8"/>
  <c r="QY302" i="8"/>
  <c r="QF302" i="8"/>
  <c r="PD302" i="8"/>
  <c r="MS302" i="8"/>
  <c r="MM302" i="8"/>
  <c r="MF302" i="8"/>
  <c r="MA302" i="8"/>
  <c r="LT302" i="8"/>
  <c r="LG302" i="8"/>
  <c r="KB302" i="8"/>
  <c r="JV302" i="8"/>
  <c r="JJ302" i="8"/>
  <c r="IZ302" i="8"/>
  <c r="IW302" i="8"/>
  <c r="IN302" i="8"/>
  <c r="ID302" i="8"/>
  <c r="HX302" i="8"/>
  <c r="HS302" i="8"/>
  <c r="HC302" i="8"/>
  <c r="GY302" i="8"/>
  <c r="GP302" i="8"/>
  <c r="EH302" i="8"/>
  <c r="EE302" i="8"/>
  <c r="DX302" i="8"/>
  <c r="DO302" i="8"/>
  <c r="CS302" i="8"/>
  <c r="CP302" i="8"/>
  <c r="ALN301" i="8"/>
  <c r="AJW301" i="8"/>
  <c r="AJZ301" i="8" s="1"/>
  <c r="AEE301" i="8"/>
  <c r="ACN301" i="8"/>
  <c r="ACM301" i="8"/>
  <c r="ACK301" i="8"/>
  <c r="ACI301" i="8"/>
  <c r="ACC301" i="8"/>
  <c r="ACD301" i="8" s="1"/>
  <c r="YJ301" i="8"/>
  <c r="YH301" i="8"/>
  <c r="YC301" i="8"/>
  <c r="YB301" i="8"/>
  <c r="XZ301" i="8"/>
  <c r="XY301" i="8"/>
  <c r="XX301" i="8"/>
  <c r="XQ301" i="8"/>
  <c r="XO301" i="8"/>
  <c r="XN301" i="8"/>
  <c r="XG301" i="8"/>
  <c r="XB301" i="8"/>
  <c r="WY301" i="8"/>
  <c r="VG301" i="8"/>
  <c r="VA301" i="8"/>
  <c r="UQ301" i="8"/>
  <c r="UG301" i="8"/>
  <c r="UD301" i="8"/>
  <c r="TS301" i="8"/>
  <c r="TB301" i="8"/>
  <c r="SO301" i="8"/>
  <c r="SG301" i="8"/>
  <c r="SA301" i="8"/>
  <c r="RK301" i="8"/>
  <c r="QY301" i="8"/>
  <c r="QF301" i="8"/>
  <c r="PD301" i="8"/>
  <c r="MS301" i="8"/>
  <c r="MM301" i="8"/>
  <c r="MF301" i="8"/>
  <c r="MA301" i="8"/>
  <c r="LT301" i="8"/>
  <c r="LG301" i="8"/>
  <c r="KB301" i="8"/>
  <c r="JV301" i="8"/>
  <c r="JJ301" i="8"/>
  <c r="IZ301" i="8"/>
  <c r="IW301" i="8"/>
  <c r="IN301" i="8"/>
  <c r="ID301" i="8"/>
  <c r="HX301" i="8"/>
  <c r="HS301" i="8"/>
  <c r="HC301" i="8"/>
  <c r="GY301" i="8"/>
  <c r="GP301" i="8"/>
  <c r="EH301" i="8"/>
  <c r="EE301" i="8"/>
  <c r="DX301" i="8"/>
  <c r="DO301" i="8"/>
  <c r="CS301" i="8"/>
  <c r="CP301" i="8"/>
  <c r="ALN300" i="8"/>
  <c r="AJW300" i="8"/>
  <c r="AJZ300" i="8" s="1"/>
  <c r="AEE300" i="8"/>
  <c r="ACN300" i="8"/>
  <c r="ACM300" i="8"/>
  <c r="ACK300" i="8"/>
  <c r="ACI300" i="8"/>
  <c r="ACC300" i="8"/>
  <c r="ACD300" i="8" s="1"/>
  <c r="YJ300" i="8"/>
  <c r="YH300" i="8"/>
  <c r="YC300" i="8"/>
  <c r="YB300" i="8"/>
  <c r="XZ300" i="8"/>
  <c r="XY300" i="8"/>
  <c r="XX300" i="8"/>
  <c r="XQ300" i="8"/>
  <c r="XO300" i="8"/>
  <c r="XN300" i="8"/>
  <c r="XG300" i="8"/>
  <c r="XB300" i="8"/>
  <c r="WY300" i="8"/>
  <c r="VG300" i="8"/>
  <c r="VA300" i="8"/>
  <c r="UQ300" i="8"/>
  <c r="UG300" i="8"/>
  <c r="UD300" i="8"/>
  <c r="TS300" i="8"/>
  <c r="TB300" i="8"/>
  <c r="SO300" i="8"/>
  <c r="SG300" i="8"/>
  <c r="SA300" i="8"/>
  <c r="RK300" i="8"/>
  <c r="QY300" i="8"/>
  <c r="QF300" i="8"/>
  <c r="PD300" i="8"/>
  <c r="MS300" i="8"/>
  <c r="MM300" i="8"/>
  <c r="MF300" i="8"/>
  <c r="MA300" i="8"/>
  <c r="LT300" i="8"/>
  <c r="LG300" i="8"/>
  <c r="KB300" i="8"/>
  <c r="JV300" i="8"/>
  <c r="JJ300" i="8"/>
  <c r="IZ300" i="8"/>
  <c r="IW300" i="8"/>
  <c r="IN300" i="8"/>
  <c r="ID300" i="8"/>
  <c r="HX300" i="8"/>
  <c r="HS300" i="8"/>
  <c r="HC300" i="8"/>
  <c r="GY300" i="8"/>
  <c r="GP300" i="8"/>
  <c r="EH300" i="8"/>
  <c r="EE300" i="8"/>
  <c r="DX300" i="8"/>
  <c r="DO300" i="8"/>
  <c r="CS300" i="8"/>
  <c r="CP300" i="8"/>
  <c r="ALN299" i="8"/>
  <c r="AJW299" i="8"/>
  <c r="AJZ299" i="8" s="1"/>
  <c r="AGM299" i="8"/>
  <c r="AEE299" i="8"/>
  <c r="ACN299" i="8"/>
  <c r="ACM299" i="8"/>
  <c r="ACK299" i="8"/>
  <c r="ACI299" i="8"/>
  <c r="ACC299" i="8"/>
  <c r="ACD299" i="8" s="1"/>
  <c r="YJ299" i="8"/>
  <c r="YH299" i="8"/>
  <c r="YC299" i="8"/>
  <c r="YB299" i="8"/>
  <c r="XZ299" i="8"/>
  <c r="XY299" i="8"/>
  <c r="XX299" i="8"/>
  <c r="XQ299" i="8"/>
  <c r="XO299" i="8"/>
  <c r="XN299" i="8"/>
  <c r="XG299" i="8"/>
  <c r="XB299" i="8"/>
  <c r="WY299" i="8"/>
  <c r="VG299" i="8"/>
  <c r="VA299" i="8"/>
  <c r="UQ299" i="8"/>
  <c r="UG299" i="8"/>
  <c r="UD299" i="8"/>
  <c r="TS299" i="8"/>
  <c r="TB299" i="8"/>
  <c r="SO299" i="8"/>
  <c r="SG299" i="8"/>
  <c r="SA299" i="8"/>
  <c r="RK299" i="8"/>
  <c r="QY299" i="8"/>
  <c r="QF299" i="8"/>
  <c r="PD299" i="8"/>
  <c r="MS299" i="8"/>
  <c r="MM299" i="8"/>
  <c r="MF299" i="8"/>
  <c r="MA299" i="8"/>
  <c r="LT299" i="8"/>
  <c r="LG299" i="8"/>
  <c r="KB299" i="8"/>
  <c r="JV299" i="8"/>
  <c r="JJ299" i="8"/>
  <c r="IZ299" i="8"/>
  <c r="IW299" i="8"/>
  <c r="IN299" i="8"/>
  <c r="ID299" i="8"/>
  <c r="HX299" i="8"/>
  <c r="HS299" i="8"/>
  <c r="HC299" i="8"/>
  <c r="GY299" i="8"/>
  <c r="GP299" i="8"/>
  <c r="EH299" i="8"/>
  <c r="EE299" i="8"/>
  <c r="DX299" i="8"/>
  <c r="DO299" i="8"/>
  <c r="CS299" i="8"/>
  <c r="CP299" i="8"/>
  <c r="ALN298" i="8"/>
  <c r="AJW298" i="8"/>
  <c r="AGM298" i="8"/>
  <c r="AEE298" i="8"/>
  <c r="ACN298" i="8"/>
  <c r="ACM298" i="8"/>
  <c r="ACK298" i="8"/>
  <c r="ACI298" i="8"/>
  <c r="ACC298" i="8"/>
  <c r="ACD298" i="8" s="1"/>
  <c r="YJ298" i="8"/>
  <c r="YH298" i="8"/>
  <c r="YC298" i="8"/>
  <c r="YB298" i="8"/>
  <c r="XZ298" i="8"/>
  <c r="XY298" i="8"/>
  <c r="XX298" i="8"/>
  <c r="XQ298" i="8"/>
  <c r="XO298" i="8"/>
  <c r="XN298" i="8"/>
  <c r="XG298" i="8"/>
  <c r="XB298" i="8"/>
  <c r="WY298" i="8"/>
  <c r="VG298" i="8"/>
  <c r="VA298" i="8"/>
  <c r="UQ298" i="8"/>
  <c r="UG298" i="8"/>
  <c r="UD298" i="8"/>
  <c r="TS298" i="8"/>
  <c r="TB298" i="8"/>
  <c r="SO298" i="8"/>
  <c r="SG298" i="8"/>
  <c r="SA298" i="8"/>
  <c r="RK298" i="8"/>
  <c r="QY298" i="8"/>
  <c r="QF298" i="8"/>
  <c r="PD298" i="8"/>
  <c r="MS298" i="8"/>
  <c r="MM298" i="8"/>
  <c r="MF298" i="8"/>
  <c r="MA298" i="8"/>
  <c r="LT298" i="8"/>
  <c r="LG298" i="8"/>
  <c r="KB298" i="8"/>
  <c r="JV298" i="8"/>
  <c r="JJ298" i="8"/>
  <c r="IZ298" i="8"/>
  <c r="IW298" i="8"/>
  <c r="IN298" i="8"/>
  <c r="ID298" i="8"/>
  <c r="HX298" i="8"/>
  <c r="HS298" i="8"/>
  <c r="HC298" i="8"/>
  <c r="GY298" i="8"/>
  <c r="GP298" i="8"/>
  <c r="EH298" i="8"/>
  <c r="EE298" i="8"/>
  <c r="DX298" i="8"/>
  <c r="DO298" i="8"/>
  <c r="CS298" i="8"/>
  <c r="CP298" i="8"/>
  <c r="AJW297" i="8"/>
  <c r="AJZ297" i="8" s="1"/>
  <c r="AEE297" i="8"/>
  <c r="ACN297" i="8"/>
  <c r="ACM297" i="8"/>
  <c r="ACK297" i="8"/>
  <c r="ACI297" i="8"/>
  <c r="ACC297" i="8"/>
  <c r="ACD297" i="8" s="1"/>
  <c r="YJ297" i="8"/>
  <c r="YH297" i="8"/>
  <c r="YC297" i="8"/>
  <c r="YB297" i="8"/>
  <c r="XZ297" i="8"/>
  <c r="XY297" i="8"/>
  <c r="XX297" i="8"/>
  <c r="XQ297" i="8"/>
  <c r="XO297" i="8"/>
  <c r="XN297" i="8"/>
  <c r="XG297" i="8"/>
  <c r="XB297" i="8"/>
  <c r="WY297" i="8"/>
  <c r="VG297" i="8"/>
  <c r="VA297" i="8"/>
  <c r="UQ297" i="8"/>
  <c r="UG297" i="8"/>
  <c r="UD297" i="8"/>
  <c r="TS297" i="8"/>
  <c r="TB297" i="8"/>
  <c r="SO297" i="8"/>
  <c r="SG297" i="8"/>
  <c r="SA297" i="8"/>
  <c r="RK297" i="8"/>
  <c r="QY297" i="8"/>
  <c r="QF297" i="8"/>
  <c r="PD297" i="8"/>
  <c r="MS297" i="8"/>
  <c r="MM297" i="8"/>
  <c r="MF297" i="8"/>
  <c r="MA297" i="8"/>
  <c r="LT297" i="8"/>
  <c r="LG297" i="8"/>
  <c r="KB297" i="8"/>
  <c r="JV297" i="8"/>
  <c r="JJ297" i="8"/>
  <c r="IZ297" i="8"/>
  <c r="IW297" i="8"/>
  <c r="IN297" i="8"/>
  <c r="ID297" i="8"/>
  <c r="HX297" i="8"/>
  <c r="HS297" i="8"/>
  <c r="HC297" i="8"/>
  <c r="GY297" i="8"/>
  <c r="GP297" i="8"/>
  <c r="EH297" i="8"/>
  <c r="EE297" i="8"/>
  <c r="DX297" i="8"/>
  <c r="DO297" i="8"/>
  <c r="CS297" i="8"/>
  <c r="CP297" i="8"/>
  <c r="ALN296" i="8"/>
  <c r="AJW296" i="8"/>
  <c r="AEE296" i="8"/>
  <c r="ACN296" i="8"/>
  <c r="ACM296" i="8"/>
  <c r="ACK296" i="8"/>
  <c r="ACI296" i="8"/>
  <c r="ACC296" i="8"/>
  <c r="ACD296" i="8" s="1"/>
  <c r="YJ296" i="8"/>
  <c r="YH296" i="8"/>
  <c r="YC296" i="8"/>
  <c r="YB296" i="8"/>
  <c r="XZ296" i="8"/>
  <c r="XY296" i="8"/>
  <c r="XX296" i="8"/>
  <c r="XQ296" i="8"/>
  <c r="XO296" i="8"/>
  <c r="XN296" i="8"/>
  <c r="XG296" i="8"/>
  <c r="XB296" i="8"/>
  <c r="WY296" i="8"/>
  <c r="VG296" i="8"/>
  <c r="VA296" i="8"/>
  <c r="UQ296" i="8"/>
  <c r="UG296" i="8"/>
  <c r="UD296" i="8"/>
  <c r="TS296" i="8"/>
  <c r="TB296" i="8"/>
  <c r="SO296" i="8"/>
  <c r="SG296" i="8"/>
  <c r="SA296" i="8"/>
  <c r="RK296" i="8"/>
  <c r="QY296" i="8"/>
  <c r="QF296" i="8"/>
  <c r="PD296" i="8"/>
  <c r="MS296" i="8"/>
  <c r="MM296" i="8"/>
  <c r="MF296" i="8"/>
  <c r="MA296" i="8"/>
  <c r="LT296" i="8"/>
  <c r="LG296" i="8"/>
  <c r="KB296" i="8"/>
  <c r="JV296" i="8"/>
  <c r="JJ296" i="8"/>
  <c r="IZ296" i="8"/>
  <c r="IW296" i="8"/>
  <c r="IN296" i="8"/>
  <c r="ID296" i="8"/>
  <c r="HX296" i="8"/>
  <c r="HS296" i="8"/>
  <c r="HC296" i="8"/>
  <c r="GY296" i="8"/>
  <c r="GP296" i="8"/>
  <c r="EH296" i="8"/>
  <c r="EE296" i="8"/>
  <c r="DX296" i="8"/>
  <c r="DO296" i="8"/>
  <c r="CS296" i="8"/>
  <c r="CP296" i="8"/>
  <c r="ALN295" i="8"/>
  <c r="AJW295" i="8"/>
  <c r="AJZ295" i="8" s="1"/>
  <c r="AEE295" i="8"/>
  <c r="ACN295" i="8"/>
  <c r="ACM295" i="8"/>
  <c r="ACK295" i="8"/>
  <c r="ACI295" i="8"/>
  <c r="ACC295" i="8"/>
  <c r="ACD295" i="8" s="1"/>
  <c r="YJ295" i="8"/>
  <c r="YH295" i="8"/>
  <c r="YC295" i="8"/>
  <c r="YB295" i="8"/>
  <c r="XZ295" i="8"/>
  <c r="XY295" i="8"/>
  <c r="XX295" i="8"/>
  <c r="XQ295" i="8"/>
  <c r="XO295" i="8"/>
  <c r="XN295" i="8"/>
  <c r="XG295" i="8"/>
  <c r="XB295" i="8"/>
  <c r="WY295" i="8"/>
  <c r="VG295" i="8"/>
  <c r="VA295" i="8"/>
  <c r="UQ295" i="8"/>
  <c r="UG295" i="8"/>
  <c r="UD295" i="8"/>
  <c r="TS295" i="8"/>
  <c r="TB295" i="8"/>
  <c r="SO295" i="8"/>
  <c r="SG295" i="8"/>
  <c r="SA295" i="8"/>
  <c r="RK295" i="8"/>
  <c r="QY295" i="8"/>
  <c r="QF295" i="8"/>
  <c r="PD295" i="8"/>
  <c r="MS295" i="8"/>
  <c r="MM295" i="8"/>
  <c r="MF295" i="8"/>
  <c r="MA295" i="8"/>
  <c r="LT295" i="8"/>
  <c r="LG295" i="8"/>
  <c r="KB295" i="8"/>
  <c r="JV295" i="8"/>
  <c r="JJ295" i="8"/>
  <c r="IZ295" i="8"/>
  <c r="IW295" i="8"/>
  <c r="IN295" i="8"/>
  <c r="ID295" i="8"/>
  <c r="HX295" i="8"/>
  <c r="HS295" i="8"/>
  <c r="HC295" i="8"/>
  <c r="GY295" i="8"/>
  <c r="GP295" i="8"/>
  <c r="EH295" i="8"/>
  <c r="EE295" i="8"/>
  <c r="DX295" i="8"/>
  <c r="DO295" i="8"/>
  <c r="CS295" i="8"/>
  <c r="CP295" i="8"/>
  <c r="AJW294" i="8"/>
  <c r="AJZ294" i="8" s="1"/>
  <c r="AEE294" i="8"/>
  <c r="ACN294" i="8"/>
  <c r="ACM294" i="8"/>
  <c r="ACK294" i="8"/>
  <c r="ACI294" i="8"/>
  <c r="ACC294" i="8"/>
  <c r="ACD294" i="8" s="1"/>
  <c r="YJ294" i="8"/>
  <c r="YH294" i="8"/>
  <c r="YC294" i="8"/>
  <c r="YB294" i="8"/>
  <c r="XZ294" i="8"/>
  <c r="XY294" i="8"/>
  <c r="XX294" i="8"/>
  <c r="XQ294" i="8"/>
  <c r="XO294" i="8"/>
  <c r="XN294" i="8"/>
  <c r="XG294" i="8"/>
  <c r="XB294" i="8"/>
  <c r="WY294" i="8"/>
  <c r="VG294" i="8"/>
  <c r="VA294" i="8"/>
  <c r="UQ294" i="8"/>
  <c r="UG294" i="8"/>
  <c r="UD294" i="8"/>
  <c r="TS294" i="8"/>
  <c r="TB294" i="8"/>
  <c r="SO294" i="8"/>
  <c r="SG294" i="8"/>
  <c r="SA294" i="8"/>
  <c r="RK294" i="8"/>
  <c r="QY294" i="8"/>
  <c r="QF294" i="8"/>
  <c r="PD294" i="8"/>
  <c r="MS294" i="8"/>
  <c r="MM294" i="8"/>
  <c r="MF294" i="8"/>
  <c r="MA294" i="8"/>
  <c r="LT294" i="8"/>
  <c r="LG294" i="8"/>
  <c r="KB294" i="8"/>
  <c r="JV294" i="8"/>
  <c r="JJ294" i="8"/>
  <c r="IZ294" i="8"/>
  <c r="IW294" i="8"/>
  <c r="IN294" i="8"/>
  <c r="ID294" i="8"/>
  <c r="HX294" i="8"/>
  <c r="HS294" i="8"/>
  <c r="HC294" i="8"/>
  <c r="GY294" i="8"/>
  <c r="GP294" i="8"/>
  <c r="EH294" i="8"/>
  <c r="EE294" i="8"/>
  <c r="DX294" i="8"/>
  <c r="DO294" i="8"/>
  <c r="CS294" i="8"/>
  <c r="CP294" i="8"/>
  <c r="ALN293" i="8"/>
  <c r="AJW293" i="8"/>
  <c r="AJZ293" i="8" s="1"/>
  <c r="AGM293" i="8"/>
  <c r="AEE293" i="8"/>
  <c r="ACN293" i="8"/>
  <c r="ACM293" i="8"/>
  <c r="ACK293" i="8"/>
  <c r="ACI293" i="8"/>
  <c r="ACC293" i="8"/>
  <c r="ACD293" i="8" s="1"/>
  <c r="YJ293" i="8"/>
  <c r="YH293" i="8"/>
  <c r="YC293" i="8"/>
  <c r="YB293" i="8"/>
  <c r="XZ293" i="8"/>
  <c r="XY293" i="8"/>
  <c r="XX293" i="8"/>
  <c r="XQ293" i="8"/>
  <c r="XO293" i="8"/>
  <c r="XN293" i="8"/>
  <c r="XG293" i="8"/>
  <c r="XB293" i="8"/>
  <c r="WY293" i="8"/>
  <c r="VG293" i="8"/>
  <c r="VA293" i="8"/>
  <c r="UQ293" i="8"/>
  <c r="UG293" i="8"/>
  <c r="UD293" i="8"/>
  <c r="TS293" i="8"/>
  <c r="TB293" i="8"/>
  <c r="SO293" i="8"/>
  <c r="SG293" i="8"/>
  <c r="SA293" i="8"/>
  <c r="RK293" i="8"/>
  <c r="QY293" i="8"/>
  <c r="QF293" i="8"/>
  <c r="PD293" i="8"/>
  <c r="MS293" i="8"/>
  <c r="MM293" i="8"/>
  <c r="MF293" i="8"/>
  <c r="MA293" i="8"/>
  <c r="LT293" i="8"/>
  <c r="LG293" i="8"/>
  <c r="KB293" i="8"/>
  <c r="JV293" i="8"/>
  <c r="JJ293" i="8"/>
  <c r="IZ293" i="8"/>
  <c r="IW293" i="8"/>
  <c r="IN293" i="8"/>
  <c r="ID293" i="8"/>
  <c r="HX293" i="8"/>
  <c r="HS293" i="8"/>
  <c r="HC293" i="8"/>
  <c r="GY293" i="8"/>
  <c r="GP293" i="8"/>
  <c r="EH293" i="8"/>
  <c r="EE293" i="8"/>
  <c r="DX293" i="8"/>
  <c r="DO293" i="8"/>
  <c r="CS293" i="8"/>
  <c r="CP293" i="8"/>
  <c r="ALN292" i="8"/>
  <c r="AJW292" i="8"/>
  <c r="AEE292" i="8"/>
  <c r="ACN292" i="8"/>
  <c r="ACM292" i="8"/>
  <c r="ACK292" i="8"/>
  <c r="ACI292" i="8"/>
  <c r="ACC292" i="8"/>
  <c r="ACD292" i="8" s="1"/>
  <c r="YJ292" i="8"/>
  <c r="YH292" i="8"/>
  <c r="YC292" i="8"/>
  <c r="YB292" i="8"/>
  <c r="XZ292" i="8"/>
  <c r="XY292" i="8"/>
  <c r="XX292" i="8"/>
  <c r="XQ292" i="8"/>
  <c r="XO292" i="8"/>
  <c r="XN292" i="8"/>
  <c r="XG292" i="8"/>
  <c r="XB292" i="8"/>
  <c r="WY292" i="8"/>
  <c r="VG292" i="8"/>
  <c r="VA292" i="8"/>
  <c r="UQ292" i="8"/>
  <c r="UG292" i="8"/>
  <c r="UD292" i="8"/>
  <c r="TS292" i="8"/>
  <c r="TB292" i="8"/>
  <c r="SO292" i="8"/>
  <c r="SG292" i="8"/>
  <c r="SA292" i="8"/>
  <c r="RK292" i="8"/>
  <c r="QY292" i="8"/>
  <c r="QF292" i="8"/>
  <c r="PD292" i="8"/>
  <c r="MS292" i="8"/>
  <c r="MM292" i="8"/>
  <c r="MF292" i="8"/>
  <c r="MA292" i="8"/>
  <c r="LT292" i="8"/>
  <c r="LG292" i="8"/>
  <c r="KB292" i="8"/>
  <c r="JV292" i="8"/>
  <c r="JJ292" i="8"/>
  <c r="IZ292" i="8"/>
  <c r="IW292" i="8"/>
  <c r="IN292" i="8"/>
  <c r="ID292" i="8"/>
  <c r="HX292" i="8"/>
  <c r="HS292" i="8"/>
  <c r="HC292" i="8"/>
  <c r="GY292" i="8"/>
  <c r="GP292" i="8"/>
  <c r="EH292" i="8"/>
  <c r="EE292" i="8"/>
  <c r="DX292" i="8"/>
  <c r="DO292" i="8"/>
  <c r="CS292" i="8"/>
  <c r="CP292" i="8"/>
  <c r="ALN291" i="8"/>
  <c r="AJW291" i="8"/>
  <c r="AJZ291" i="8" s="1"/>
  <c r="AEE291" i="8"/>
  <c r="ACN291" i="8"/>
  <c r="ACM291" i="8"/>
  <c r="ACK291" i="8"/>
  <c r="ACI291" i="8"/>
  <c r="ACC291" i="8"/>
  <c r="ACD291" i="8" s="1"/>
  <c r="YJ291" i="8"/>
  <c r="YH291" i="8"/>
  <c r="YC291" i="8"/>
  <c r="YB291" i="8"/>
  <c r="XZ291" i="8"/>
  <c r="XY291" i="8"/>
  <c r="XX291" i="8"/>
  <c r="XQ291" i="8"/>
  <c r="XO291" i="8"/>
  <c r="XN291" i="8"/>
  <c r="XG291" i="8"/>
  <c r="XB291" i="8"/>
  <c r="WY291" i="8"/>
  <c r="VG291" i="8"/>
  <c r="VA291" i="8"/>
  <c r="UQ291" i="8"/>
  <c r="UG291" i="8"/>
  <c r="UD291" i="8"/>
  <c r="TS291" i="8"/>
  <c r="TB291" i="8"/>
  <c r="SO291" i="8"/>
  <c r="SG291" i="8"/>
  <c r="SA291" i="8"/>
  <c r="RK291" i="8"/>
  <c r="QY291" i="8"/>
  <c r="QF291" i="8"/>
  <c r="PD291" i="8"/>
  <c r="MS291" i="8"/>
  <c r="MM291" i="8"/>
  <c r="MF291" i="8"/>
  <c r="MA291" i="8"/>
  <c r="LT291" i="8"/>
  <c r="LG291" i="8"/>
  <c r="KB291" i="8"/>
  <c r="JV291" i="8"/>
  <c r="JJ291" i="8"/>
  <c r="IZ291" i="8"/>
  <c r="IW291" i="8"/>
  <c r="IN291" i="8"/>
  <c r="ID291" i="8"/>
  <c r="HX291" i="8"/>
  <c r="HS291" i="8"/>
  <c r="HC291" i="8"/>
  <c r="GY291" i="8"/>
  <c r="GP291" i="8"/>
  <c r="EH291" i="8"/>
  <c r="EE291" i="8"/>
  <c r="DX291" i="8"/>
  <c r="DO291" i="8"/>
  <c r="CS291" i="8"/>
  <c r="CP291" i="8"/>
  <c r="ALN290" i="8"/>
  <c r="AJW290" i="8"/>
  <c r="AJZ290" i="8" s="1"/>
  <c r="AGM290" i="8"/>
  <c r="AEE290" i="8"/>
  <c r="ACN290" i="8"/>
  <c r="ACM290" i="8"/>
  <c r="ACK290" i="8"/>
  <c r="ACI290" i="8"/>
  <c r="ACC290" i="8"/>
  <c r="ACD290" i="8" s="1"/>
  <c r="YJ290" i="8"/>
  <c r="YH290" i="8"/>
  <c r="YC290" i="8"/>
  <c r="YB290" i="8"/>
  <c r="XZ290" i="8"/>
  <c r="XY290" i="8"/>
  <c r="XX290" i="8"/>
  <c r="XQ290" i="8"/>
  <c r="XO290" i="8"/>
  <c r="XN290" i="8"/>
  <c r="XG290" i="8"/>
  <c r="XB290" i="8"/>
  <c r="WY290" i="8"/>
  <c r="VG290" i="8"/>
  <c r="VA290" i="8"/>
  <c r="UQ290" i="8"/>
  <c r="UG290" i="8"/>
  <c r="UD290" i="8"/>
  <c r="TS290" i="8"/>
  <c r="TB290" i="8"/>
  <c r="SO290" i="8"/>
  <c r="SG290" i="8"/>
  <c r="SA290" i="8"/>
  <c r="RK290" i="8"/>
  <c r="QY290" i="8"/>
  <c r="QF290" i="8"/>
  <c r="PD290" i="8"/>
  <c r="MS290" i="8"/>
  <c r="MM290" i="8"/>
  <c r="MF290" i="8"/>
  <c r="MA290" i="8"/>
  <c r="LT290" i="8"/>
  <c r="LG290" i="8"/>
  <c r="KB290" i="8"/>
  <c r="JV290" i="8"/>
  <c r="JJ290" i="8"/>
  <c r="IZ290" i="8"/>
  <c r="IW290" i="8"/>
  <c r="IN290" i="8"/>
  <c r="ID290" i="8"/>
  <c r="HX290" i="8"/>
  <c r="HS290" i="8"/>
  <c r="HC290" i="8"/>
  <c r="GY290" i="8"/>
  <c r="GP290" i="8"/>
  <c r="EH290" i="8"/>
  <c r="EE290" i="8"/>
  <c r="DX290" i="8"/>
  <c r="DO290" i="8"/>
  <c r="CS290" i="8"/>
  <c r="CP290" i="8"/>
  <c r="ALN289" i="8"/>
  <c r="AJW289" i="8"/>
  <c r="AJZ289" i="8" s="1"/>
  <c r="AGM289" i="8"/>
  <c r="AEE289" i="8"/>
  <c r="ACN289" i="8"/>
  <c r="ACM289" i="8"/>
  <c r="ACK289" i="8"/>
  <c r="ACI289" i="8"/>
  <c r="ACC289" i="8"/>
  <c r="ACD289" i="8" s="1"/>
  <c r="YJ289" i="8"/>
  <c r="YH289" i="8"/>
  <c r="YC289" i="8"/>
  <c r="YB289" i="8"/>
  <c r="XZ289" i="8"/>
  <c r="XY289" i="8"/>
  <c r="XX289" i="8"/>
  <c r="XQ289" i="8"/>
  <c r="XO289" i="8"/>
  <c r="XN289" i="8"/>
  <c r="XG289" i="8"/>
  <c r="XB289" i="8"/>
  <c r="WY289" i="8"/>
  <c r="VG289" i="8"/>
  <c r="VA289" i="8"/>
  <c r="UQ289" i="8"/>
  <c r="UG289" i="8"/>
  <c r="UD289" i="8"/>
  <c r="TS289" i="8"/>
  <c r="TB289" i="8"/>
  <c r="SO289" i="8"/>
  <c r="SG289" i="8"/>
  <c r="SA289" i="8"/>
  <c r="RK289" i="8"/>
  <c r="QY289" i="8"/>
  <c r="QF289" i="8"/>
  <c r="PD289" i="8"/>
  <c r="MS289" i="8"/>
  <c r="MM289" i="8"/>
  <c r="MF289" i="8"/>
  <c r="MA289" i="8"/>
  <c r="LT289" i="8"/>
  <c r="LG289" i="8"/>
  <c r="KB289" i="8"/>
  <c r="JV289" i="8"/>
  <c r="JJ289" i="8"/>
  <c r="IZ289" i="8"/>
  <c r="IW289" i="8"/>
  <c r="IN289" i="8"/>
  <c r="ID289" i="8"/>
  <c r="HX289" i="8"/>
  <c r="HS289" i="8"/>
  <c r="HC289" i="8"/>
  <c r="GY289" i="8"/>
  <c r="GP289" i="8"/>
  <c r="EH289" i="8"/>
  <c r="EE289" i="8"/>
  <c r="DX289" i="8"/>
  <c r="DO289" i="8"/>
  <c r="CS289" i="8"/>
  <c r="CP289" i="8"/>
  <c r="ALN288" i="8"/>
  <c r="AJW288" i="8"/>
  <c r="AJZ288" i="8" s="1"/>
  <c r="AGM288" i="8"/>
  <c r="AEE288" i="8"/>
  <c r="ACN288" i="8"/>
  <c r="ACM288" i="8"/>
  <c r="ACK288" i="8"/>
  <c r="ACI288" i="8"/>
  <c r="ACC288" i="8"/>
  <c r="ACD288" i="8" s="1"/>
  <c r="YJ288" i="8"/>
  <c r="YH288" i="8"/>
  <c r="YC288" i="8"/>
  <c r="YB288" i="8"/>
  <c r="XZ288" i="8"/>
  <c r="XY288" i="8"/>
  <c r="XX288" i="8"/>
  <c r="XQ288" i="8"/>
  <c r="XO288" i="8"/>
  <c r="XN288" i="8"/>
  <c r="XG288" i="8"/>
  <c r="XB288" i="8"/>
  <c r="WY288" i="8"/>
  <c r="VG288" i="8"/>
  <c r="VA288" i="8"/>
  <c r="UQ288" i="8"/>
  <c r="UG288" i="8"/>
  <c r="UD288" i="8"/>
  <c r="TS288" i="8"/>
  <c r="TB288" i="8"/>
  <c r="SO288" i="8"/>
  <c r="SG288" i="8"/>
  <c r="SA288" i="8"/>
  <c r="RK288" i="8"/>
  <c r="QY288" i="8"/>
  <c r="QF288" i="8"/>
  <c r="PD288" i="8"/>
  <c r="MS288" i="8"/>
  <c r="MM288" i="8"/>
  <c r="MF288" i="8"/>
  <c r="MA288" i="8"/>
  <c r="LT288" i="8"/>
  <c r="LG288" i="8"/>
  <c r="KB288" i="8"/>
  <c r="JV288" i="8"/>
  <c r="JJ288" i="8"/>
  <c r="IZ288" i="8"/>
  <c r="IW288" i="8"/>
  <c r="IN288" i="8"/>
  <c r="ID288" i="8"/>
  <c r="HX288" i="8"/>
  <c r="HS288" i="8"/>
  <c r="HC288" i="8"/>
  <c r="GY288" i="8"/>
  <c r="GP288" i="8"/>
  <c r="EH288" i="8"/>
  <c r="EE288" i="8"/>
  <c r="DX288" i="8"/>
  <c r="DO288" i="8"/>
  <c r="CS288" i="8"/>
  <c r="CP288" i="8"/>
  <c r="ALN287" i="8"/>
  <c r="AJW287" i="8"/>
  <c r="AJZ287" i="8" s="1"/>
  <c r="AGM287" i="8"/>
  <c r="AEE287" i="8"/>
  <c r="ACN287" i="8"/>
  <c r="ACM287" i="8"/>
  <c r="ACK287" i="8"/>
  <c r="ACI287" i="8"/>
  <c r="ACC287" i="8"/>
  <c r="ACD287" i="8" s="1"/>
  <c r="YJ287" i="8"/>
  <c r="YH287" i="8"/>
  <c r="YC287" i="8"/>
  <c r="YB287" i="8"/>
  <c r="XZ287" i="8"/>
  <c r="XY287" i="8"/>
  <c r="XX287" i="8"/>
  <c r="XQ287" i="8"/>
  <c r="XO287" i="8"/>
  <c r="XN287" i="8"/>
  <c r="XG287" i="8"/>
  <c r="XB287" i="8"/>
  <c r="WY287" i="8"/>
  <c r="VG287" i="8"/>
  <c r="VA287" i="8"/>
  <c r="UQ287" i="8"/>
  <c r="UG287" i="8"/>
  <c r="UD287" i="8"/>
  <c r="TS287" i="8"/>
  <c r="TB287" i="8"/>
  <c r="SO287" i="8"/>
  <c r="SG287" i="8"/>
  <c r="SA287" i="8"/>
  <c r="RK287" i="8"/>
  <c r="QY287" i="8"/>
  <c r="QF287" i="8"/>
  <c r="PD287" i="8"/>
  <c r="MS287" i="8"/>
  <c r="MM287" i="8"/>
  <c r="MF287" i="8"/>
  <c r="MA287" i="8"/>
  <c r="LT287" i="8"/>
  <c r="LG287" i="8"/>
  <c r="KB287" i="8"/>
  <c r="JV287" i="8"/>
  <c r="JJ287" i="8"/>
  <c r="IZ287" i="8"/>
  <c r="IW287" i="8"/>
  <c r="IN287" i="8"/>
  <c r="ID287" i="8"/>
  <c r="HX287" i="8"/>
  <c r="HS287" i="8"/>
  <c r="HC287" i="8"/>
  <c r="GY287" i="8"/>
  <c r="GP287" i="8"/>
  <c r="EH287" i="8"/>
  <c r="EE287" i="8"/>
  <c r="DX287" i="8"/>
  <c r="DO287" i="8"/>
  <c r="CS287" i="8"/>
  <c r="CP287" i="8"/>
  <c r="ALN286" i="8"/>
  <c r="AJW286" i="8"/>
  <c r="AJZ286" i="8" s="1"/>
  <c r="AGM286" i="8"/>
  <c r="AEE286" i="8"/>
  <c r="ACN286" i="8"/>
  <c r="ACM286" i="8"/>
  <c r="ACK286" i="8"/>
  <c r="ACI286" i="8"/>
  <c r="ACC286" i="8"/>
  <c r="ACD286" i="8" s="1"/>
  <c r="YJ286" i="8"/>
  <c r="YH286" i="8"/>
  <c r="YC286" i="8"/>
  <c r="YB286" i="8"/>
  <c r="XZ286" i="8"/>
  <c r="XY286" i="8"/>
  <c r="XX286" i="8"/>
  <c r="XQ286" i="8"/>
  <c r="XO286" i="8"/>
  <c r="XN286" i="8"/>
  <c r="XG286" i="8"/>
  <c r="XB286" i="8"/>
  <c r="WY286" i="8"/>
  <c r="VG286" i="8"/>
  <c r="VA286" i="8"/>
  <c r="UQ286" i="8"/>
  <c r="UG286" i="8"/>
  <c r="UD286" i="8"/>
  <c r="TS286" i="8"/>
  <c r="TB286" i="8"/>
  <c r="SO286" i="8"/>
  <c r="SG286" i="8"/>
  <c r="SA286" i="8"/>
  <c r="RK286" i="8"/>
  <c r="QY286" i="8"/>
  <c r="QF286" i="8"/>
  <c r="PD286" i="8"/>
  <c r="MS286" i="8"/>
  <c r="MM286" i="8"/>
  <c r="MF286" i="8"/>
  <c r="MA286" i="8"/>
  <c r="LT286" i="8"/>
  <c r="LG286" i="8"/>
  <c r="KB286" i="8"/>
  <c r="JV286" i="8"/>
  <c r="JJ286" i="8"/>
  <c r="IZ286" i="8"/>
  <c r="IW286" i="8"/>
  <c r="IN286" i="8"/>
  <c r="ID286" i="8"/>
  <c r="HX286" i="8"/>
  <c r="HS286" i="8"/>
  <c r="HC286" i="8"/>
  <c r="GY286" i="8"/>
  <c r="GP286" i="8"/>
  <c r="EH286" i="8"/>
  <c r="EE286" i="8"/>
  <c r="DX286" i="8"/>
  <c r="DO286" i="8"/>
  <c r="CS286" i="8"/>
  <c r="CP286" i="8"/>
  <c r="ALN285" i="8"/>
  <c r="AJW285" i="8"/>
  <c r="AJZ285" i="8" s="1"/>
  <c r="AGM285" i="8"/>
  <c r="AEE285" i="8"/>
  <c r="ACN285" i="8"/>
  <c r="ACM285" i="8"/>
  <c r="ACK285" i="8"/>
  <c r="ACI285" i="8"/>
  <c r="ACC285" i="8"/>
  <c r="ACD285" i="8" s="1"/>
  <c r="YJ285" i="8"/>
  <c r="YH285" i="8"/>
  <c r="YC285" i="8"/>
  <c r="YB285" i="8"/>
  <c r="XZ285" i="8"/>
  <c r="XY285" i="8"/>
  <c r="XX285" i="8"/>
  <c r="XQ285" i="8"/>
  <c r="XO285" i="8"/>
  <c r="XN285" i="8"/>
  <c r="XG285" i="8"/>
  <c r="XB285" i="8"/>
  <c r="WY285" i="8"/>
  <c r="VG285" i="8"/>
  <c r="VA285" i="8"/>
  <c r="UQ285" i="8"/>
  <c r="UG285" i="8"/>
  <c r="UD285" i="8"/>
  <c r="TS285" i="8"/>
  <c r="TB285" i="8"/>
  <c r="SO285" i="8"/>
  <c r="SG285" i="8"/>
  <c r="SA285" i="8"/>
  <c r="RK285" i="8"/>
  <c r="QY285" i="8"/>
  <c r="QF285" i="8"/>
  <c r="PD285" i="8"/>
  <c r="MS285" i="8"/>
  <c r="MM285" i="8"/>
  <c r="MF285" i="8"/>
  <c r="MA285" i="8"/>
  <c r="LT285" i="8"/>
  <c r="LG285" i="8"/>
  <c r="KB285" i="8"/>
  <c r="JV285" i="8"/>
  <c r="JJ285" i="8"/>
  <c r="IZ285" i="8"/>
  <c r="IW285" i="8"/>
  <c r="IN285" i="8"/>
  <c r="ID285" i="8"/>
  <c r="HX285" i="8"/>
  <c r="HS285" i="8"/>
  <c r="HC285" i="8"/>
  <c r="GY285" i="8"/>
  <c r="GP285" i="8"/>
  <c r="EH285" i="8"/>
  <c r="EE285" i="8"/>
  <c r="DX285" i="8"/>
  <c r="DO285" i="8"/>
  <c r="CS285" i="8"/>
  <c r="CP285" i="8"/>
  <c r="ALN284" i="8"/>
  <c r="AJW284" i="8"/>
  <c r="AJZ284" i="8" s="1"/>
  <c r="AGM284" i="8"/>
  <c r="AEE284" i="8"/>
  <c r="ACN284" i="8"/>
  <c r="ACM284" i="8"/>
  <c r="ACK284" i="8"/>
  <c r="ACI284" i="8"/>
  <c r="ACC284" i="8"/>
  <c r="ACD284" i="8" s="1"/>
  <c r="YJ284" i="8"/>
  <c r="YH284" i="8"/>
  <c r="YC284" i="8"/>
  <c r="YB284" i="8"/>
  <c r="XZ284" i="8"/>
  <c r="XY284" i="8"/>
  <c r="XX284" i="8"/>
  <c r="XQ284" i="8"/>
  <c r="XO284" i="8"/>
  <c r="XN284" i="8"/>
  <c r="XG284" i="8"/>
  <c r="XB284" i="8"/>
  <c r="WY284" i="8"/>
  <c r="VG284" i="8"/>
  <c r="VA284" i="8"/>
  <c r="UQ284" i="8"/>
  <c r="UG284" i="8"/>
  <c r="UD284" i="8"/>
  <c r="TS284" i="8"/>
  <c r="TB284" i="8"/>
  <c r="SO284" i="8"/>
  <c r="SG284" i="8"/>
  <c r="SA284" i="8"/>
  <c r="RK284" i="8"/>
  <c r="QY284" i="8"/>
  <c r="QF284" i="8"/>
  <c r="PD284" i="8"/>
  <c r="MS284" i="8"/>
  <c r="MM284" i="8"/>
  <c r="MF284" i="8"/>
  <c r="MA284" i="8"/>
  <c r="LT284" i="8"/>
  <c r="LG284" i="8"/>
  <c r="KB284" i="8"/>
  <c r="JV284" i="8"/>
  <c r="JJ284" i="8"/>
  <c r="IZ284" i="8"/>
  <c r="IW284" i="8"/>
  <c r="IN284" i="8"/>
  <c r="ID284" i="8"/>
  <c r="HX284" i="8"/>
  <c r="HS284" i="8"/>
  <c r="HC284" i="8"/>
  <c r="GY284" i="8"/>
  <c r="GP284" i="8"/>
  <c r="EH284" i="8"/>
  <c r="EE284" i="8"/>
  <c r="DX284" i="8"/>
  <c r="DO284" i="8"/>
  <c r="CS284" i="8"/>
  <c r="CP284" i="8"/>
  <c r="ALN283" i="8"/>
  <c r="AJW283" i="8"/>
  <c r="AJZ283" i="8" s="1"/>
  <c r="AGM283" i="8"/>
  <c r="AEE283" i="8"/>
  <c r="ACN283" i="8"/>
  <c r="ACM283" i="8"/>
  <c r="ACK283" i="8"/>
  <c r="ACI283" i="8"/>
  <c r="ACC283" i="8"/>
  <c r="ACD283" i="8" s="1"/>
  <c r="YJ283" i="8"/>
  <c r="YH283" i="8"/>
  <c r="YF283" i="8"/>
  <c r="YC283" i="8"/>
  <c r="YB283" i="8"/>
  <c r="XZ283" i="8"/>
  <c r="XY283" i="8"/>
  <c r="XX283" i="8"/>
  <c r="XQ283" i="8"/>
  <c r="XO283" i="8"/>
  <c r="XN283" i="8"/>
  <c r="XG283" i="8"/>
  <c r="XB283" i="8"/>
  <c r="WY283" i="8"/>
  <c r="VG283" i="8"/>
  <c r="VA283" i="8"/>
  <c r="UQ283" i="8"/>
  <c r="UG283" i="8"/>
  <c r="UD283" i="8"/>
  <c r="TS283" i="8"/>
  <c r="TB283" i="8"/>
  <c r="SO283" i="8"/>
  <c r="SG283" i="8"/>
  <c r="SA283" i="8"/>
  <c r="RK283" i="8"/>
  <c r="QY283" i="8"/>
  <c r="QF283" i="8"/>
  <c r="PD283" i="8"/>
  <c r="MS283" i="8"/>
  <c r="MM283" i="8"/>
  <c r="MF283" i="8"/>
  <c r="MA283" i="8"/>
  <c r="LT283" i="8"/>
  <c r="LG283" i="8"/>
  <c r="KB283" i="8"/>
  <c r="JV283" i="8"/>
  <c r="JJ283" i="8"/>
  <c r="IZ283" i="8"/>
  <c r="IW283" i="8"/>
  <c r="IN283" i="8"/>
  <c r="ID283" i="8"/>
  <c r="HX283" i="8"/>
  <c r="HS283" i="8"/>
  <c r="HC283" i="8"/>
  <c r="GY283" i="8"/>
  <c r="GP283" i="8"/>
  <c r="EH283" i="8"/>
  <c r="EE283" i="8"/>
  <c r="DX283" i="8"/>
  <c r="DO283" i="8"/>
  <c r="CS283" i="8"/>
  <c r="CP283" i="8"/>
  <c r="ALN282" i="8"/>
  <c r="AJW282" i="8"/>
  <c r="AJZ282" i="8" s="1"/>
  <c r="AGM282" i="8"/>
  <c r="AEE282" i="8"/>
  <c r="ACN282" i="8"/>
  <c r="ACM282" i="8"/>
  <c r="ACK282" i="8"/>
  <c r="ACI282" i="8"/>
  <c r="ACC282" i="8"/>
  <c r="ACD282" i="8" s="1"/>
  <c r="YJ282" i="8"/>
  <c r="YH282" i="8"/>
  <c r="YC282" i="8"/>
  <c r="YB282" i="8"/>
  <c r="XZ282" i="8"/>
  <c r="XY282" i="8"/>
  <c r="XX282" i="8"/>
  <c r="XQ282" i="8"/>
  <c r="XO282" i="8"/>
  <c r="XN282" i="8"/>
  <c r="XG282" i="8"/>
  <c r="XB282" i="8"/>
  <c r="WY282" i="8"/>
  <c r="VG282" i="8"/>
  <c r="VA282" i="8"/>
  <c r="UQ282" i="8"/>
  <c r="UG282" i="8"/>
  <c r="UD282" i="8"/>
  <c r="TS282" i="8"/>
  <c r="TB282" i="8"/>
  <c r="SO282" i="8"/>
  <c r="SG282" i="8"/>
  <c r="SA282" i="8"/>
  <c r="RK282" i="8"/>
  <c r="QY282" i="8"/>
  <c r="QF282" i="8"/>
  <c r="PD282" i="8"/>
  <c r="MS282" i="8"/>
  <c r="MM282" i="8"/>
  <c r="MF282" i="8"/>
  <c r="MA282" i="8"/>
  <c r="LT282" i="8"/>
  <c r="LG282" i="8"/>
  <c r="KB282" i="8"/>
  <c r="JV282" i="8"/>
  <c r="JJ282" i="8"/>
  <c r="IZ282" i="8"/>
  <c r="IW282" i="8"/>
  <c r="IN282" i="8"/>
  <c r="ID282" i="8"/>
  <c r="HX282" i="8"/>
  <c r="HS282" i="8"/>
  <c r="HC282" i="8"/>
  <c r="GY282" i="8"/>
  <c r="GP282" i="8"/>
  <c r="EH282" i="8"/>
  <c r="EE282" i="8"/>
  <c r="DX282" i="8"/>
  <c r="DO282" i="8"/>
  <c r="CS282" i="8"/>
  <c r="CP282" i="8"/>
  <c r="ALN281" i="8"/>
  <c r="AJW281" i="8"/>
  <c r="AJZ281" i="8" s="1"/>
  <c r="AGM281" i="8"/>
  <c r="AEE281" i="8"/>
  <c r="ACN281" i="8"/>
  <c r="ACM281" i="8"/>
  <c r="ACK281" i="8"/>
  <c r="ACI281" i="8"/>
  <c r="ACC281" i="8"/>
  <c r="ACD281" i="8" s="1"/>
  <c r="YJ281" i="8"/>
  <c r="YH281" i="8"/>
  <c r="YC281" i="8"/>
  <c r="YB281" i="8"/>
  <c r="XZ281" i="8"/>
  <c r="XY281" i="8"/>
  <c r="XX281" i="8"/>
  <c r="XQ281" i="8"/>
  <c r="XO281" i="8"/>
  <c r="XN281" i="8"/>
  <c r="XG281" i="8"/>
  <c r="XB281" i="8"/>
  <c r="WY281" i="8"/>
  <c r="VG281" i="8"/>
  <c r="VA281" i="8"/>
  <c r="UQ281" i="8"/>
  <c r="UG281" i="8"/>
  <c r="UD281" i="8"/>
  <c r="TS281" i="8"/>
  <c r="TB281" i="8"/>
  <c r="SO281" i="8"/>
  <c r="SG281" i="8"/>
  <c r="SA281" i="8"/>
  <c r="RK281" i="8"/>
  <c r="QY281" i="8"/>
  <c r="QF281" i="8"/>
  <c r="PD281" i="8"/>
  <c r="MS281" i="8"/>
  <c r="MM281" i="8"/>
  <c r="MF281" i="8"/>
  <c r="MA281" i="8"/>
  <c r="LT281" i="8"/>
  <c r="LG281" i="8"/>
  <c r="KB281" i="8"/>
  <c r="JV281" i="8"/>
  <c r="JJ281" i="8"/>
  <c r="IZ281" i="8"/>
  <c r="IW281" i="8"/>
  <c r="IN281" i="8"/>
  <c r="ID281" i="8"/>
  <c r="HX281" i="8"/>
  <c r="HS281" i="8"/>
  <c r="HC281" i="8"/>
  <c r="GY281" i="8"/>
  <c r="GP281" i="8"/>
  <c r="EH281" i="8"/>
  <c r="EE281" i="8"/>
  <c r="DX281" i="8"/>
  <c r="DO281" i="8"/>
  <c r="CS281" i="8"/>
  <c r="CP281" i="8"/>
  <c r="ALN280" i="8"/>
  <c r="AJW280" i="8"/>
  <c r="AJZ280" i="8" s="1"/>
  <c r="AGM280" i="8"/>
  <c r="AEE280" i="8"/>
  <c r="ACN280" i="8"/>
  <c r="ACM280" i="8"/>
  <c r="ACK280" i="8"/>
  <c r="ACI280" i="8"/>
  <c r="ACC280" i="8"/>
  <c r="ACD280" i="8" s="1"/>
  <c r="YJ280" i="8"/>
  <c r="YH280" i="8"/>
  <c r="YC280" i="8"/>
  <c r="YB280" i="8"/>
  <c r="XZ280" i="8"/>
  <c r="XY280" i="8"/>
  <c r="XX280" i="8"/>
  <c r="XQ280" i="8"/>
  <c r="XO280" i="8"/>
  <c r="XN280" i="8"/>
  <c r="XG280" i="8"/>
  <c r="XB280" i="8"/>
  <c r="WY280" i="8"/>
  <c r="VG280" i="8"/>
  <c r="VA280" i="8"/>
  <c r="UQ280" i="8"/>
  <c r="UG280" i="8"/>
  <c r="UD280" i="8"/>
  <c r="TS280" i="8"/>
  <c r="TB280" i="8"/>
  <c r="SO280" i="8"/>
  <c r="SG280" i="8"/>
  <c r="SA280" i="8"/>
  <c r="RK280" i="8"/>
  <c r="QY280" i="8"/>
  <c r="QF280" i="8"/>
  <c r="PD280" i="8"/>
  <c r="MS280" i="8"/>
  <c r="MM280" i="8"/>
  <c r="MF280" i="8"/>
  <c r="MA280" i="8"/>
  <c r="LT280" i="8"/>
  <c r="LG280" i="8"/>
  <c r="KB280" i="8"/>
  <c r="JV280" i="8"/>
  <c r="JJ280" i="8"/>
  <c r="IZ280" i="8"/>
  <c r="IW280" i="8"/>
  <c r="IN280" i="8"/>
  <c r="ID280" i="8"/>
  <c r="HX280" i="8"/>
  <c r="HS280" i="8"/>
  <c r="HC280" i="8"/>
  <c r="GY280" i="8"/>
  <c r="GP280" i="8"/>
  <c r="EH280" i="8"/>
  <c r="EE280" i="8"/>
  <c r="DX280" i="8"/>
  <c r="DO280" i="8"/>
  <c r="CS280" i="8"/>
  <c r="CP280" i="8"/>
  <c r="ALN279" i="8"/>
  <c r="AJW279" i="8"/>
  <c r="AEE279" i="8"/>
  <c r="ACN279" i="8"/>
  <c r="ACM279" i="8"/>
  <c r="ACK279" i="8"/>
  <c r="ACI279" i="8"/>
  <c r="ACC279" i="8"/>
  <c r="YJ279" i="8"/>
  <c r="YH279" i="8"/>
  <c r="YF279" i="8"/>
  <c r="YC279" i="8"/>
  <c r="YB279" i="8"/>
  <c r="XZ279" i="8"/>
  <c r="XY279" i="8"/>
  <c r="XX279" i="8"/>
  <c r="XQ279" i="8"/>
  <c r="XO279" i="8"/>
  <c r="XN279" i="8"/>
  <c r="XG279" i="8"/>
  <c r="XB279" i="8"/>
  <c r="WY279" i="8"/>
  <c r="VG279" i="8"/>
  <c r="VA279" i="8"/>
  <c r="UQ279" i="8"/>
  <c r="UG279" i="8"/>
  <c r="UD279" i="8"/>
  <c r="TS279" i="8"/>
  <c r="TB279" i="8"/>
  <c r="SO279" i="8"/>
  <c r="SG279" i="8"/>
  <c r="SA279" i="8"/>
  <c r="RK279" i="8"/>
  <c r="QY279" i="8"/>
  <c r="QF279" i="8"/>
  <c r="PD279" i="8"/>
  <c r="MS279" i="8"/>
  <c r="MM279" i="8"/>
  <c r="MF279" i="8"/>
  <c r="MA279" i="8"/>
  <c r="LT279" i="8"/>
  <c r="LG279" i="8"/>
  <c r="KB279" i="8"/>
  <c r="JV279" i="8"/>
  <c r="JJ279" i="8"/>
  <c r="IZ279" i="8"/>
  <c r="IW279" i="8"/>
  <c r="IN279" i="8"/>
  <c r="ID279" i="8"/>
  <c r="HX279" i="8"/>
  <c r="HS279" i="8"/>
  <c r="HC279" i="8"/>
  <c r="GY279" i="8"/>
  <c r="GP279" i="8"/>
  <c r="EH279" i="8"/>
  <c r="EE279" i="8"/>
  <c r="DX279" i="8"/>
  <c r="DO279" i="8"/>
  <c r="CS279" i="8"/>
  <c r="CP279" i="8"/>
  <c r="ALN278" i="8"/>
  <c r="AJW278" i="8"/>
  <c r="AJZ278" i="8" s="1"/>
  <c r="AGM278" i="8"/>
  <c r="AEE278" i="8"/>
  <c r="ACN278" i="8"/>
  <c r="ACM278" i="8"/>
  <c r="ACK278" i="8"/>
  <c r="ACI278" i="8"/>
  <c r="ACC278" i="8"/>
  <c r="ACD278" i="8" s="1"/>
  <c r="YJ278" i="8"/>
  <c r="YH278" i="8"/>
  <c r="YC278" i="8"/>
  <c r="YB278" i="8"/>
  <c r="XZ278" i="8"/>
  <c r="XY278" i="8"/>
  <c r="XX278" i="8"/>
  <c r="XQ278" i="8"/>
  <c r="XO278" i="8"/>
  <c r="XN278" i="8"/>
  <c r="XG278" i="8"/>
  <c r="XB278" i="8"/>
  <c r="WY278" i="8"/>
  <c r="VG278" i="8"/>
  <c r="VA278" i="8"/>
  <c r="UQ278" i="8"/>
  <c r="UG278" i="8"/>
  <c r="UD278" i="8"/>
  <c r="TS278" i="8"/>
  <c r="TB278" i="8"/>
  <c r="SO278" i="8"/>
  <c r="SG278" i="8"/>
  <c r="SA278" i="8"/>
  <c r="RK278" i="8"/>
  <c r="QY278" i="8"/>
  <c r="QF278" i="8"/>
  <c r="PD278" i="8"/>
  <c r="MS278" i="8"/>
  <c r="MM278" i="8"/>
  <c r="MF278" i="8"/>
  <c r="MA278" i="8"/>
  <c r="LT278" i="8"/>
  <c r="LG278" i="8"/>
  <c r="KB278" i="8"/>
  <c r="JV278" i="8"/>
  <c r="JJ278" i="8"/>
  <c r="IZ278" i="8"/>
  <c r="IW278" i="8"/>
  <c r="IN278" i="8"/>
  <c r="ID278" i="8"/>
  <c r="HX278" i="8"/>
  <c r="HS278" i="8"/>
  <c r="HC278" i="8"/>
  <c r="GY278" i="8"/>
  <c r="GP278" i="8"/>
  <c r="EH278" i="8"/>
  <c r="EE278" i="8"/>
  <c r="DX278" i="8"/>
  <c r="DO278" i="8"/>
  <c r="CS278" i="8"/>
  <c r="CP278" i="8"/>
  <c r="ALN277" i="8"/>
  <c r="AJW277" i="8"/>
  <c r="AJZ277" i="8" s="1"/>
  <c r="AGM277" i="8"/>
  <c r="AEE277" i="8"/>
  <c r="ACN277" i="8"/>
  <c r="ACM277" i="8"/>
  <c r="ACK277" i="8"/>
  <c r="ACI277" i="8"/>
  <c r="ACC277" i="8"/>
  <c r="ACD277" i="8" s="1"/>
  <c r="YJ277" i="8"/>
  <c r="YH277" i="8"/>
  <c r="YC277" i="8"/>
  <c r="YB277" i="8"/>
  <c r="XZ277" i="8"/>
  <c r="XY277" i="8"/>
  <c r="XX277" i="8"/>
  <c r="XQ277" i="8"/>
  <c r="XO277" i="8"/>
  <c r="XN277" i="8"/>
  <c r="XG277" i="8"/>
  <c r="XB277" i="8"/>
  <c r="WY277" i="8"/>
  <c r="VG277" i="8"/>
  <c r="VA277" i="8"/>
  <c r="UQ277" i="8"/>
  <c r="UG277" i="8"/>
  <c r="UD277" i="8"/>
  <c r="TS277" i="8"/>
  <c r="TB277" i="8"/>
  <c r="SO277" i="8"/>
  <c r="SG277" i="8"/>
  <c r="SA277" i="8"/>
  <c r="RK277" i="8"/>
  <c r="QY277" i="8"/>
  <c r="QF277" i="8"/>
  <c r="PD277" i="8"/>
  <c r="MS277" i="8"/>
  <c r="MM277" i="8"/>
  <c r="MF277" i="8"/>
  <c r="MA277" i="8"/>
  <c r="LT277" i="8"/>
  <c r="LG277" i="8"/>
  <c r="KB277" i="8"/>
  <c r="JV277" i="8"/>
  <c r="JJ277" i="8"/>
  <c r="IZ277" i="8"/>
  <c r="IW277" i="8"/>
  <c r="IN277" i="8"/>
  <c r="ID277" i="8"/>
  <c r="HX277" i="8"/>
  <c r="HS277" i="8"/>
  <c r="HC277" i="8"/>
  <c r="GY277" i="8"/>
  <c r="GP277" i="8"/>
  <c r="EH277" i="8"/>
  <c r="EE277" i="8"/>
  <c r="DX277" i="8"/>
  <c r="DO277" i="8"/>
  <c r="CS277" i="8"/>
  <c r="CP277" i="8"/>
  <c r="ALN276" i="8"/>
  <c r="AJW276" i="8"/>
  <c r="AJZ276" i="8" s="1"/>
  <c r="AGM276" i="8"/>
  <c r="AEE276" i="8"/>
  <c r="ACN276" i="8"/>
  <c r="ACM276" i="8"/>
  <c r="ACK276" i="8"/>
  <c r="ACI276" i="8"/>
  <c r="ACC276" i="8"/>
  <c r="ACD276" i="8" s="1"/>
  <c r="YJ276" i="8"/>
  <c r="YH276" i="8"/>
  <c r="YC276" i="8"/>
  <c r="YB276" i="8"/>
  <c r="XZ276" i="8"/>
  <c r="XY276" i="8"/>
  <c r="XX276" i="8"/>
  <c r="XQ276" i="8"/>
  <c r="XO276" i="8"/>
  <c r="XN276" i="8"/>
  <c r="XG276" i="8"/>
  <c r="XB276" i="8"/>
  <c r="WY276" i="8"/>
  <c r="VG276" i="8"/>
  <c r="VA276" i="8"/>
  <c r="UQ276" i="8"/>
  <c r="UG276" i="8"/>
  <c r="UD276" i="8"/>
  <c r="TS276" i="8"/>
  <c r="TB276" i="8"/>
  <c r="SO276" i="8"/>
  <c r="SG276" i="8"/>
  <c r="SA276" i="8"/>
  <c r="RK276" i="8"/>
  <c r="QY276" i="8"/>
  <c r="QF276" i="8"/>
  <c r="PD276" i="8"/>
  <c r="MS276" i="8"/>
  <c r="MM276" i="8"/>
  <c r="MF276" i="8"/>
  <c r="MA276" i="8"/>
  <c r="LT276" i="8"/>
  <c r="LG276" i="8"/>
  <c r="KB276" i="8"/>
  <c r="JV276" i="8"/>
  <c r="JJ276" i="8"/>
  <c r="IZ276" i="8"/>
  <c r="IW276" i="8"/>
  <c r="IN276" i="8"/>
  <c r="ID276" i="8"/>
  <c r="HX276" i="8"/>
  <c r="HS276" i="8"/>
  <c r="HC276" i="8"/>
  <c r="GY276" i="8"/>
  <c r="GP276" i="8"/>
  <c r="EH276" i="8"/>
  <c r="EE276" i="8"/>
  <c r="DX276" i="8"/>
  <c r="DO276" i="8"/>
  <c r="CS276" i="8"/>
  <c r="CP276" i="8"/>
  <c r="ALN275" i="8"/>
  <c r="AJW275" i="8"/>
  <c r="AJZ275" i="8" s="1"/>
  <c r="AGM275" i="8"/>
  <c r="AEE275" i="8"/>
  <c r="ACN275" i="8"/>
  <c r="ACM275" i="8"/>
  <c r="ACK275" i="8"/>
  <c r="ACI275" i="8"/>
  <c r="ACC275" i="8"/>
  <c r="ACD275" i="8" s="1"/>
  <c r="YJ275" i="8"/>
  <c r="YH275" i="8"/>
  <c r="YF275" i="8"/>
  <c r="YC275" i="8"/>
  <c r="YB275" i="8"/>
  <c r="XZ275" i="8"/>
  <c r="XY275" i="8"/>
  <c r="XX275" i="8"/>
  <c r="XQ275" i="8"/>
  <c r="XO275" i="8"/>
  <c r="XN275" i="8"/>
  <c r="XG275" i="8"/>
  <c r="XB275" i="8"/>
  <c r="WY275" i="8"/>
  <c r="VG275" i="8"/>
  <c r="VA275" i="8"/>
  <c r="UQ275" i="8"/>
  <c r="UG275" i="8"/>
  <c r="UD275" i="8"/>
  <c r="TS275" i="8"/>
  <c r="TB275" i="8"/>
  <c r="SO275" i="8"/>
  <c r="SG275" i="8"/>
  <c r="SA275" i="8"/>
  <c r="RK275" i="8"/>
  <c r="QY275" i="8"/>
  <c r="QF275" i="8"/>
  <c r="PD275" i="8"/>
  <c r="MS275" i="8"/>
  <c r="MM275" i="8"/>
  <c r="MF275" i="8"/>
  <c r="MA275" i="8"/>
  <c r="LT275" i="8"/>
  <c r="LG275" i="8"/>
  <c r="KB275" i="8"/>
  <c r="JV275" i="8"/>
  <c r="JJ275" i="8"/>
  <c r="IZ275" i="8"/>
  <c r="IW275" i="8"/>
  <c r="IN275" i="8"/>
  <c r="ID275" i="8"/>
  <c r="HX275" i="8"/>
  <c r="HS275" i="8"/>
  <c r="HC275" i="8"/>
  <c r="GY275" i="8"/>
  <c r="GP275" i="8"/>
  <c r="EH275" i="8"/>
  <c r="EE275" i="8"/>
  <c r="DX275" i="8"/>
  <c r="DO275" i="8"/>
  <c r="CS275" i="8"/>
  <c r="CP275" i="8"/>
  <c r="ALN274" i="8"/>
  <c r="AJW274" i="8"/>
  <c r="AJZ274" i="8" s="1"/>
  <c r="AEE274" i="8"/>
  <c r="ACN274" i="8"/>
  <c r="ACM274" i="8"/>
  <c r="ACK274" i="8"/>
  <c r="ACI274" i="8"/>
  <c r="ACC274" i="8"/>
  <c r="ACD274" i="8" s="1"/>
  <c r="YJ274" i="8"/>
  <c r="YH274" i="8"/>
  <c r="YC274" i="8"/>
  <c r="YB274" i="8"/>
  <c r="XZ274" i="8"/>
  <c r="XY274" i="8"/>
  <c r="XX274" i="8"/>
  <c r="XQ274" i="8"/>
  <c r="XO274" i="8"/>
  <c r="XN274" i="8"/>
  <c r="XG274" i="8"/>
  <c r="XB274" i="8"/>
  <c r="WY274" i="8"/>
  <c r="VG274" i="8"/>
  <c r="VA274" i="8"/>
  <c r="UQ274" i="8"/>
  <c r="UG274" i="8"/>
  <c r="UD274" i="8"/>
  <c r="TS274" i="8"/>
  <c r="TB274" i="8"/>
  <c r="SO274" i="8"/>
  <c r="SG274" i="8"/>
  <c r="SA274" i="8"/>
  <c r="RK274" i="8"/>
  <c r="QY274" i="8"/>
  <c r="QF274" i="8"/>
  <c r="PD274" i="8"/>
  <c r="MS274" i="8"/>
  <c r="MM274" i="8"/>
  <c r="MF274" i="8"/>
  <c r="MA274" i="8"/>
  <c r="LT274" i="8"/>
  <c r="LG274" i="8"/>
  <c r="KB274" i="8"/>
  <c r="JV274" i="8"/>
  <c r="JJ274" i="8"/>
  <c r="IZ274" i="8"/>
  <c r="IW274" i="8"/>
  <c r="IN274" i="8"/>
  <c r="ID274" i="8"/>
  <c r="HX274" i="8"/>
  <c r="HS274" i="8"/>
  <c r="HC274" i="8"/>
  <c r="GY274" i="8"/>
  <c r="GP274" i="8"/>
  <c r="EH274" i="8"/>
  <c r="EE274" i="8"/>
  <c r="DX274" i="8"/>
  <c r="DO274" i="8"/>
  <c r="CS274" i="8"/>
  <c r="CP274" i="8"/>
  <c r="ALN273" i="8"/>
  <c r="AJW273" i="8"/>
  <c r="AJZ273" i="8" s="1"/>
  <c r="AGM273" i="8"/>
  <c r="AEE273" i="8"/>
  <c r="ACN273" i="8"/>
  <c r="ACM273" i="8"/>
  <c r="ACK273" i="8"/>
  <c r="ACI273" i="8"/>
  <c r="ACC273" i="8"/>
  <c r="ACD273" i="8" s="1"/>
  <c r="YJ273" i="8"/>
  <c r="YH273" i="8"/>
  <c r="YC273" i="8"/>
  <c r="YB273" i="8"/>
  <c r="XZ273" i="8"/>
  <c r="XY273" i="8"/>
  <c r="XX273" i="8"/>
  <c r="XQ273" i="8"/>
  <c r="XO273" i="8"/>
  <c r="XN273" i="8"/>
  <c r="XG273" i="8"/>
  <c r="XB273" i="8"/>
  <c r="WY273" i="8"/>
  <c r="VG273" i="8"/>
  <c r="VA273" i="8"/>
  <c r="UQ273" i="8"/>
  <c r="UG273" i="8"/>
  <c r="UD273" i="8"/>
  <c r="TS273" i="8"/>
  <c r="TB273" i="8"/>
  <c r="SO273" i="8"/>
  <c r="SG273" i="8"/>
  <c r="SA273" i="8"/>
  <c r="RK273" i="8"/>
  <c r="QY273" i="8"/>
  <c r="QF273" i="8"/>
  <c r="PD273" i="8"/>
  <c r="MS273" i="8"/>
  <c r="MM273" i="8"/>
  <c r="MF273" i="8"/>
  <c r="MA273" i="8"/>
  <c r="LT273" i="8"/>
  <c r="LG273" i="8"/>
  <c r="KB273" i="8"/>
  <c r="JV273" i="8"/>
  <c r="JJ273" i="8"/>
  <c r="IZ273" i="8"/>
  <c r="IW273" i="8"/>
  <c r="IN273" i="8"/>
  <c r="ID273" i="8"/>
  <c r="HX273" i="8"/>
  <c r="HS273" i="8"/>
  <c r="HC273" i="8"/>
  <c r="GY273" i="8"/>
  <c r="GP273" i="8"/>
  <c r="EH273" i="8"/>
  <c r="EE273" i="8"/>
  <c r="DX273" i="8"/>
  <c r="DO273" i="8"/>
  <c r="CS273" i="8"/>
  <c r="CP273" i="8"/>
  <c r="ALN272" i="8"/>
  <c r="AJW272" i="8"/>
  <c r="AJZ272" i="8" s="1"/>
  <c r="AGM272" i="8"/>
  <c r="AEE272" i="8"/>
  <c r="ACN272" i="8"/>
  <c r="ACM272" i="8"/>
  <c r="ACK272" i="8"/>
  <c r="ACI272" i="8"/>
  <c r="ACC272" i="8"/>
  <c r="ACD272" i="8" s="1"/>
  <c r="YJ272" i="8"/>
  <c r="YH272" i="8"/>
  <c r="YC272" i="8"/>
  <c r="YB272" i="8"/>
  <c r="XZ272" i="8"/>
  <c r="XY272" i="8"/>
  <c r="XX272" i="8"/>
  <c r="XQ272" i="8"/>
  <c r="XO272" i="8"/>
  <c r="XN272" i="8"/>
  <c r="XG272" i="8"/>
  <c r="XB272" i="8"/>
  <c r="WY272" i="8"/>
  <c r="VG272" i="8"/>
  <c r="VA272" i="8"/>
  <c r="UQ272" i="8"/>
  <c r="UG272" i="8"/>
  <c r="UD272" i="8"/>
  <c r="TS272" i="8"/>
  <c r="TB272" i="8"/>
  <c r="SO272" i="8"/>
  <c r="SG272" i="8"/>
  <c r="SA272" i="8"/>
  <c r="RK272" i="8"/>
  <c r="QY272" i="8"/>
  <c r="QF272" i="8"/>
  <c r="PD272" i="8"/>
  <c r="MS272" i="8"/>
  <c r="MM272" i="8"/>
  <c r="MF272" i="8"/>
  <c r="MA272" i="8"/>
  <c r="LT272" i="8"/>
  <c r="LG272" i="8"/>
  <c r="KB272" i="8"/>
  <c r="JV272" i="8"/>
  <c r="JJ272" i="8"/>
  <c r="IZ272" i="8"/>
  <c r="IW272" i="8"/>
  <c r="IN272" i="8"/>
  <c r="ID272" i="8"/>
  <c r="HX272" i="8"/>
  <c r="HS272" i="8"/>
  <c r="HC272" i="8"/>
  <c r="GY272" i="8"/>
  <c r="GP272" i="8"/>
  <c r="EH272" i="8"/>
  <c r="EE272" i="8"/>
  <c r="DX272" i="8"/>
  <c r="DO272" i="8"/>
  <c r="CS272" i="8"/>
  <c r="CP272" i="8"/>
  <c r="ALN271" i="8"/>
  <c r="AJW271" i="8"/>
  <c r="AJZ271" i="8" s="1"/>
  <c r="AGM271" i="8"/>
  <c r="AEE271" i="8"/>
  <c r="ACN271" i="8"/>
  <c r="ACM271" i="8"/>
  <c r="ACK271" i="8"/>
  <c r="ACI271" i="8"/>
  <c r="ACC271" i="8"/>
  <c r="ACD271" i="8" s="1"/>
  <c r="YJ271" i="8"/>
  <c r="YH271" i="8"/>
  <c r="YC271" i="8"/>
  <c r="YB271" i="8"/>
  <c r="XZ271" i="8"/>
  <c r="XY271" i="8"/>
  <c r="XX271" i="8"/>
  <c r="XQ271" i="8"/>
  <c r="XO271" i="8"/>
  <c r="XN271" i="8"/>
  <c r="XG271" i="8"/>
  <c r="XB271" i="8"/>
  <c r="WY271" i="8"/>
  <c r="VG271" i="8"/>
  <c r="VA271" i="8"/>
  <c r="UQ271" i="8"/>
  <c r="UG271" i="8"/>
  <c r="UD271" i="8"/>
  <c r="TS271" i="8"/>
  <c r="TB271" i="8"/>
  <c r="SO271" i="8"/>
  <c r="SG271" i="8"/>
  <c r="SA271" i="8"/>
  <c r="RK271" i="8"/>
  <c r="QY271" i="8"/>
  <c r="QF271" i="8"/>
  <c r="PD271" i="8"/>
  <c r="MS271" i="8"/>
  <c r="MM271" i="8"/>
  <c r="MF271" i="8"/>
  <c r="MA271" i="8"/>
  <c r="LT271" i="8"/>
  <c r="LG271" i="8"/>
  <c r="KB271" i="8"/>
  <c r="JV271" i="8"/>
  <c r="JJ271" i="8"/>
  <c r="IZ271" i="8"/>
  <c r="IW271" i="8"/>
  <c r="IN271" i="8"/>
  <c r="ID271" i="8"/>
  <c r="HX271" i="8"/>
  <c r="HS271" i="8"/>
  <c r="HC271" i="8"/>
  <c r="GY271" i="8"/>
  <c r="GP271" i="8"/>
  <c r="EH271" i="8"/>
  <c r="EE271" i="8"/>
  <c r="DX271" i="8"/>
  <c r="DO271" i="8"/>
  <c r="CS271" i="8"/>
  <c r="CP271" i="8"/>
  <c r="ALN270" i="8"/>
  <c r="AJW270" i="8"/>
  <c r="AJZ270" i="8" s="1"/>
  <c r="AGM270" i="8"/>
  <c r="AEE270" i="8"/>
  <c r="ACN270" i="8"/>
  <c r="ACM270" i="8"/>
  <c r="ACK270" i="8"/>
  <c r="ACI270" i="8"/>
  <c r="ACC270" i="8"/>
  <c r="ACD270" i="8" s="1"/>
  <c r="YJ270" i="8"/>
  <c r="YH270" i="8"/>
  <c r="YC270" i="8"/>
  <c r="YB270" i="8"/>
  <c r="XZ270" i="8"/>
  <c r="XY270" i="8"/>
  <c r="XX270" i="8"/>
  <c r="XQ270" i="8"/>
  <c r="XO270" i="8"/>
  <c r="XN270" i="8"/>
  <c r="XG270" i="8"/>
  <c r="XB270" i="8"/>
  <c r="WY270" i="8"/>
  <c r="VG270" i="8"/>
  <c r="VA270" i="8"/>
  <c r="UQ270" i="8"/>
  <c r="UG270" i="8"/>
  <c r="UD270" i="8"/>
  <c r="TS270" i="8"/>
  <c r="TB270" i="8"/>
  <c r="SO270" i="8"/>
  <c r="SG270" i="8"/>
  <c r="SA270" i="8"/>
  <c r="RK270" i="8"/>
  <c r="QY270" i="8"/>
  <c r="QF270" i="8"/>
  <c r="PD270" i="8"/>
  <c r="MS270" i="8"/>
  <c r="MM270" i="8"/>
  <c r="MF270" i="8"/>
  <c r="MA270" i="8"/>
  <c r="LT270" i="8"/>
  <c r="LG270" i="8"/>
  <c r="KB270" i="8"/>
  <c r="JV270" i="8"/>
  <c r="JJ270" i="8"/>
  <c r="IZ270" i="8"/>
  <c r="IW270" i="8"/>
  <c r="IN270" i="8"/>
  <c r="ID270" i="8"/>
  <c r="HX270" i="8"/>
  <c r="HS270" i="8"/>
  <c r="HC270" i="8"/>
  <c r="GY270" i="8"/>
  <c r="GP270" i="8"/>
  <c r="EH270" i="8"/>
  <c r="EE270" i="8"/>
  <c r="DX270" i="8"/>
  <c r="DO270" i="8"/>
  <c r="CS270" i="8"/>
  <c r="CP270" i="8"/>
  <c r="ALN269" i="8"/>
  <c r="AJW269" i="8"/>
  <c r="AJZ269" i="8" s="1"/>
  <c r="AGM269" i="8"/>
  <c r="AEE269" i="8"/>
  <c r="ACN269" i="8"/>
  <c r="ACM269" i="8"/>
  <c r="ACK269" i="8"/>
  <c r="ACI269" i="8"/>
  <c r="ACC269" i="8"/>
  <c r="ACD269" i="8" s="1"/>
  <c r="YJ269" i="8"/>
  <c r="YH269" i="8"/>
  <c r="YC269" i="8"/>
  <c r="YB269" i="8"/>
  <c r="XZ269" i="8"/>
  <c r="XY269" i="8"/>
  <c r="XX269" i="8"/>
  <c r="XQ269" i="8"/>
  <c r="XO269" i="8"/>
  <c r="XN269" i="8"/>
  <c r="XG269" i="8"/>
  <c r="XB269" i="8"/>
  <c r="WY269" i="8"/>
  <c r="VG269" i="8"/>
  <c r="VA269" i="8"/>
  <c r="UQ269" i="8"/>
  <c r="UG269" i="8"/>
  <c r="UD269" i="8"/>
  <c r="TS269" i="8"/>
  <c r="TB269" i="8"/>
  <c r="SO269" i="8"/>
  <c r="SG269" i="8"/>
  <c r="SA269" i="8"/>
  <c r="RK269" i="8"/>
  <c r="QY269" i="8"/>
  <c r="QF269" i="8"/>
  <c r="PD269" i="8"/>
  <c r="MS269" i="8"/>
  <c r="MM269" i="8"/>
  <c r="MF269" i="8"/>
  <c r="MA269" i="8"/>
  <c r="LT269" i="8"/>
  <c r="LG269" i="8"/>
  <c r="KB269" i="8"/>
  <c r="JV269" i="8"/>
  <c r="JJ269" i="8"/>
  <c r="IZ269" i="8"/>
  <c r="IW269" i="8"/>
  <c r="IN269" i="8"/>
  <c r="ID269" i="8"/>
  <c r="HX269" i="8"/>
  <c r="HS269" i="8"/>
  <c r="HC269" i="8"/>
  <c r="GY269" i="8"/>
  <c r="GP269" i="8"/>
  <c r="EH269" i="8"/>
  <c r="EE269" i="8"/>
  <c r="DX269" i="8"/>
  <c r="DO269" i="8"/>
  <c r="CS269" i="8"/>
  <c r="CP269" i="8"/>
  <c r="ALN268" i="8"/>
  <c r="AJW268" i="8"/>
  <c r="AJZ268" i="8" s="1"/>
  <c r="AGM268" i="8"/>
  <c r="AEE268" i="8"/>
  <c r="ACN268" i="8"/>
  <c r="ACM268" i="8"/>
  <c r="ACK268" i="8"/>
  <c r="ACI268" i="8"/>
  <c r="ACC268" i="8"/>
  <c r="ACD268" i="8" s="1"/>
  <c r="YJ268" i="8"/>
  <c r="YH268" i="8"/>
  <c r="YC268" i="8"/>
  <c r="YB268" i="8"/>
  <c r="XZ268" i="8"/>
  <c r="XY268" i="8"/>
  <c r="XX268" i="8"/>
  <c r="XQ268" i="8"/>
  <c r="XO268" i="8"/>
  <c r="XN268" i="8"/>
  <c r="XG268" i="8"/>
  <c r="XB268" i="8"/>
  <c r="WY268" i="8"/>
  <c r="VG268" i="8"/>
  <c r="VA268" i="8"/>
  <c r="UQ268" i="8"/>
  <c r="UG268" i="8"/>
  <c r="UD268" i="8"/>
  <c r="TS268" i="8"/>
  <c r="TB268" i="8"/>
  <c r="SO268" i="8"/>
  <c r="SG268" i="8"/>
  <c r="SA268" i="8"/>
  <c r="RK268" i="8"/>
  <c r="QY268" i="8"/>
  <c r="QF268" i="8"/>
  <c r="PD268" i="8"/>
  <c r="MS268" i="8"/>
  <c r="MM268" i="8"/>
  <c r="MF268" i="8"/>
  <c r="MA268" i="8"/>
  <c r="LT268" i="8"/>
  <c r="LG268" i="8"/>
  <c r="KB268" i="8"/>
  <c r="JV268" i="8"/>
  <c r="JJ268" i="8"/>
  <c r="IZ268" i="8"/>
  <c r="IW268" i="8"/>
  <c r="IN268" i="8"/>
  <c r="ID268" i="8"/>
  <c r="HX268" i="8"/>
  <c r="HS268" i="8"/>
  <c r="HC268" i="8"/>
  <c r="GY268" i="8"/>
  <c r="GP268" i="8"/>
  <c r="EH268" i="8"/>
  <c r="EE268" i="8"/>
  <c r="DX268" i="8"/>
  <c r="DO268" i="8"/>
  <c r="CS268" i="8"/>
  <c r="CP268" i="8"/>
  <c r="ALN267" i="8"/>
  <c r="AJW267" i="8"/>
  <c r="AJZ267" i="8" s="1"/>
  <c r="AGM267" i="8"/>
  <c r="AEE267" i="8"/>
  <c r="ACN267" i="8"/>
  <c r="ACM267" i="8"/>
  <c r="ACK267" i="8"/>
  <c r="ACI267" i="8"/>
  <c r="ACC267" i="8"/>
  <c r="ACD267" i="8" s="1"/>
  <c r="YJ267" i="8"/>
  <c r="YH267" i="8"/>
  <c r="YC267" i="8"/>
  <c r="YB267" i="8"/>
  <c r="XZ267" i="8"/>
  <c r="XY267" i="8"/>
  <c r="XX267" i="8"/>
  <c r="XQ267" i="8"/>
  <c r="XO267" i="8"/>
  <c r="XN267" i="8"/>
  <c r="XG267" i="8"/>
  <c r="XB267" i="8"/>
  <c r="WY267" i="8"/>
  <c r="VG267" i="8"/>
  <c r="VA267" i="8"/>
  <c r="UQ267" i="8"/>
  <c r="UG267" i="8"/>
  <c r="UD267" i="8"/>
  <c r="TS267" i="8"/>
  <c r="TB267" i="8"/>
  <c r="SO267" i="8"/>
  <c r="SG267" i="8"/>
  <c r="SA267" i="8"/>
  <c r="RK267" i="8"/>
  <c r="QY267" i="8"/>
  <c r="QF267" i="8"/>
  <c r="PD267" i="8"/>
  <c r="MS267" i="8"/>
  <c r="MM267" i="8"/>
  <c r="MF267" i="8"/>
  <c r="MA267" i="8"/>
  <c r="LT267" i="8"/>
  <c r="LG267" i="8"/>
  <c r="KB267" i="8"/>
  <c r="JV267" i="8"/>
  <c r="JJ267" i="8"/>
  <c r="IZ267" i="8"/>
  <c r="IW267" i="8"/>
  <c r="IN267" i="8"/>
  <c r="ID267" i="8"/>
  <c r="HX267" i="8"/>
  <c r="HS267" i="8"/>
  <c r="HC267" i="8"/>
  <c r="GY267" i="8"/>
  <c r="GP267" i="8"/>
  <c r="EH267" i="8"/>
  <c r="EE267" i="8"/>
  <c r="DX267" i="8"/>
  <c r="DO267" i="8"/>
  <c r="CS267" i="8"/>
  <c r="CP267" i="8"/>
  <c r="ALN266" i="8"/>
  <c r="AJW266" i="8"/>
  <c r="AJZ266" i="8" s="1"/>
  <c r="AGM266" i="8"/>
  <c r="AEE266" i="8"/>
  <c r="ACN266" i="8"/>
  <c r="ACM266" i="8"/>
  <c r="ACK266" i="8"/>
  <c r="ACI266" i="8"/>
  <c r="ACC266" i="8"/>
  <c r="ACD266" i="8" s="1"/>
  <c r="YJ266" i="8"/>
  <c r="YH266" i="8"/>
  <c r="YC266" i="8"/>
  <c r="YB266" i="8"/>
  <c r="XZ266" i="8"/>
  <c r="XY266" i="8"/>
  <c r="XX266" i="8"/>
  <c r="XQ266" i="8"/>
  <c r="XO266" i="8"/>
  <c r="XN266" i="8"/>
  <c r="XG266" i="8"/>
  <c r="XB266" i="8"/>
  <c r="WY266" i="8"/>
  <c r="VG266" i="8"/>
  <c r="VA266" i="8"/>
  <c r="UQ266" i="8"/>
  <c r="UG266" i="8"/>
  <c r="UD266" i="8"/>
  <c r="TS266" i="8"/>
  <c r="TB266" i="8"/>
  <c r="SO266" i="8"/>
  <c r="SG266" i="8"/>
  <c r="SA266" i="8"/>
  <c r="RK266" i="8"/>
  <c r="QY266" i="8"/>
  <c r="QF266" i="8"/>
  <c r="PD266" i="8"/>
  <c r="MS266" i="8"/>
  <c r="MM266" i="8"/>
  <c r="MF266" i="8"/>
  <c r="MA266" i="8"/>
  <c r="LT266" i="8"/>
  <c r="LG266" i="8"/>
  <c r="KB266" i="8"/>
  <c r="JV266" i="8"/>
  <c r="JJ266" i="8"/>
  <c r="IZ266" i="8"/>
  <c r="IW266" i="8"/>
  <c r="IN266" i="8"/>
  <c r="ID266" i="8"/>
  <c r="HX266" i="8"/>
  <c r="HS266" i="8"/>
  <c r="HC266" i="8"/>
  <c r="GY266" i="8"/>
  <c r="GP266" i="8"/>
  <c r="EH266" i="8"/>
  <c r="EE266" i="8"/>
  <c r="DX266" i="8"/>
  <c r="DO266" i="8"/>
  <c r="CS266" i="8"/>
  <c r="CP266" i="8"/>
  <c r="ALN265" i="8"/>
  <c r="AJW265" i="8"/>
  <c r="AJZ265" i="8" s="1"/>
  <c r="AGM265" i="8"/>
  <c r="AEE265" i="8"/>
  <c r="ACN265" i="8"/>
  <c r="ACM265" i="8"/>
  <c r="ACK265" i="8"/>
  <c r="ACI265" i="8"/>
  <c r="ACC265" i="8"/>
  <c r="ACD265" i="8" s="1"/>
  <c r="YJ265" i="8"/>
  <c r="YH265" i="8"/>
  <c r="YC265" i="8"/>
  <c r="YB265" i="8"/>
  <c r="XZ265" i="8"/>
  <c r="XY265" i="8"/>
  <c r="XX265" i="8"/>
  <c r="XQ265" i="8"/>
  <c r="XO265" i="8"/>
  <c r="XN265" i="8"/>
  <c r="XG265" i="8"/>
  <c r="XB265" i="8"/>
  <c r="WY265" i="8"/>
  <c r="VG265" i="8"/>
  <c r="VA265" i="8"/>
  <c r="UQ265" i="8"/>
  <c r="UG265" i="8"/>
  <c r="UD265" i="8"/>
  <c r="TS265" i="8"/>
  <c r="TB265" i="8"/>
  <c r="SO265" i="8"/>
  <c r="SG265" i="8"/>
  <c r="SA265" i="8"/>
  <c r="RK265" i="8"/>
  <c r="QY265" i="8"/>
  <c r="QF265" i="8"/>
  <c r="PD265" i="8"/>
  <c r="MS265" i="8"/>
  <c r="MM265" i="8"/>
  <c r="MF265" i="8"/>
  <c r="MA265" i="8"/>
  <c r="LT265" i="8"/>
  <c r="LG265" i="8"/>
  <c r="KB265" i="8"/>
  <c r="JV265" i="8"/>
  <c r="JJ265" i="8"/>
  <c r="IZ265" i="8"/>
  <c r="IW265" i="8"/>
  <c r="IN265" i="8"/>
  <c r="ID265" i="8"/>
  <c r="HX265" i="8"/>
  <c r="HS265" i="8"/>
  <c r="HC265" i="8"/>
  <c r="GY265" i="8"/>
  <c r="GP265" i="8"/>
  <c r="EH265" i="8"/>
  <c r="EE265" i="8"/>
  <c r="DX265" i="8"/>
  <c r="DO265" i="8"/>
  <c r="CS265" i="8"/>
  <c r="CP265" i="8"/>
  <c r="ALN264" i="8"/>
  <c r="AJW264" i="8"/>
  <c r="AJZ264" i="8" s="1"/>
  <c r="AGM264" i="8"/>
  <c r="AEE264" i="8"/>
  <c r="ACN264" i="8"/>
  <c r="ACM264" i="8"/>
  <c r="ACK264" i="8"/>
  <c r="ACI264" i="8"/>
  <c r="ACC264" i="8"/>
  <c r="ACD264" i="8" s="1"/>
  <c r="YJ264" i="8"/>
  <c r="YH264" i="8"/>
  <c r="YC264" i="8"/>
  <c r="YB264" i="8"/>
  <c r="XZ264" i="8"/>
  <c r="XY264" i="8"/>
  <c r="XX264" i="8"/>
  <c r="XQ264" i="8"/>
  <c r="XO264" i="8"/>
  <c r="XN264" i="8"/>
  <c r="XG264" i="8"/>
  <c r="XB264" i="8"/>
  <c r="WY264" i="8"/>
  <c r="VG264" i="8"/>
  <c r="VA264" i="8"/>
  <c r="UQ264" i="8"/>
  <c r="UG264" i="8"/>
  <c r="UD264" i="8"/>
  <c r="TS264" i="8"/>
  <c r="TB264" i="8"/>
  <c r="SO264" i="8"/>
  <c r="SG264" i="8"/>
  <c r="SA264" i="8"/>
  <c r="RK264" i="8"/>
  <c r="QY264" i="8"/>
  <c r="QF264" i="8"/>
  <c r="PD264" i="8"/>
  <c r="MS264" i="8"/>
  <c r="MM264" i="8"/>
  <c r="MF264" i="8"/>
  <c r="MA264" i="8"/>
  <c r="LT264" i="8"/>
  <c r="LG264" i="8"/>
  <c r="KB264" i="8"/>
  <c r="JV264" i="8"/>
  <c r="JJ264" i="8"/>
  <c r="IZ264" i="8"/>
  <c r="IW264" i="8"/>
  <c r="IN264" i="8"/>
  <c r="ID264" i="8"/>
  <c r="HX264" i="8"/>
  <c r="HS264" i="8"/>
  <c r="HC264" i="8"/>
  <c r="GY264" i="8"/>
  <c r="GP264" i="8"/>
  <c r="EH264" i="8"/>
  <c r="EE264" i="8"/>
  <c r="DX264" i="8"/>
  <c r="DO264" i="8"/>
  <c r="CS264" i="8"/>
  <c r="CP264" i="8"/>
  <c r="ALN263" i="8"/>
  <c r="AJW263" i="8"/>
  <c r="AJZ263" i="8" s="1"/>
  <c r="AGM263" i="8"/>
  <c r="AEE263" i="8"/>
  <c r="ACN263" i="8"/>
  <c r="ACM263" i="8"/>
  <c r="ACK263" i="8"/>
  <c r="ACI263" i="8"/>
  <c r="ACC263" i="8"/>
  <c r="ACD263" i="8" s="1"/>
  <c r="YJ263" i="8"/>
  <c r="YH263" i="8"/>
  <c r="YC263" i="8"/>
  <c r="YB263" i="8"/>
  <c r="XZ263" i="8"/>
  <c r="XY263" i="8"/>
  <c r="XX263" i="8"/>
  <c r="XQ263" i="8"/>
  <c r="XO263" i="8"/>
  <c r="XN263" i="8"/>
  <c r="XG263" i="8"/>
  <c r="XB263" i="8"/>
  <c r="WY263" i="8"/>
  <c r="VG263" i="8"/>
  <c r="VA263" i="8"/>
  <c r="UQ263" i="8"/>
  <c r="UG263" i="8"/>
  <c r="UD263" i="8"/>
  <c r="TS263" i="8"/>
  <c r="TB263" i="8"/>
  <c r="SO263" i="8"/>
  <c r="SG263" i="8"/>
  <c r="SA263" i="8"/>
  <c r="RK263" i="8"/>
  <c r="QY263" i="8"/>
  <c r="QF263" i="8"/>
  <c r="PD263" i="8"/>
  <c r="MS263" i="8"/>
  <c r="MM263" i="8"/>
  <c r="MF263" i="8"/>
  <c r="MA263" i="8"/>
  <c r="LT263" i="8"/>
  <c r="LG263" i="8"/>
  <c r="KB263" i="8"/>
  <c r="JV263" i="8"/>
  <c r="JJ263" i="8"/>
  <c r="IZ263" i="8"/>
  <c r="IW263" i="8"/>
  <c r="IN263" i="8"/>
  <c r="ID263" i="8"/>
  <c r="HX263" i="8"/>
  <c r="HS263" i="8"/>
  <c r="HC263" i="8"/>
  <c r="GY263" i="8"/>
  <c r="GP263" i="8"/>
  <c r="EH263" i="8"/>
  <c r="EE263" i="8"/>
  <c r="DX263" i="8"/>
  <c r="DO263" i="8"/>
  <c r="CS263" i="8"/>
  <c r="CP263" i="8"/>
  <c r="ALN262" i="8"/>
  <c r="AJW262" i="8"/>
  <c r="AJZ262" i="8" s="1"/>
  <c r="AGM262" i="8"/>
  <c r="AEE262" i="8"/>
  <c r="ACN262" i="8"/>
  <c r="ACM262" i="8"/>
  <c r="ACK262" i="8"/>
  <c r="ACI262" i="8"/>
  <c r="ACC262" i="8"/>
  <c r="YJ262" i="8"/>
  <c r="YH262" i="8"/>
  <c r="YF262" i="8"/>
  <c r="YC262" i="8"/>
  <c r="YB262" i="8"/>
  <c r="XZ262" i="8"/>
  <c r="XY262" i="8"/>
  <c r="XX262" i="8"/>
  <c r="XQ262" i="8"/>
  <c r="XO262" i="8"/>
  <c r="XN262" i="8"/>
  <c r="XG262" i="8"/>
  <c r="XB262" i="8"/>
  <c r="WY262" i="8"/>
  <c r="VG262" i="8"/>
  <c r="VA262" i="8"/>
  <c r="UQ262" i="8"/>
  <c r="UG262" i="8"/>
  <c r="UD262" i="8"/>
  <c r="TS262" i="8"/>
  <c r="TB262" i="8"/>
  <c r="SO262" i="8"/>
  <c r="SG262" i="8"/>
  <c r="SA262" i="8"/>
  <c r="RK262" i="8"/>
  <c r="QY262" i="8"/>
  <c r="QF262" i="8"/>
  <c r="PD262" i="8"/>
  <c r="MS262" i="8"/>
  <c r="MM262" i="8"/>
  <c r="MF262" i="8"/>
  <c r="MA262" i="8"/>
  <c r="LT262" i="8"/>
  <c r="LG262" i="8"/>
  <c r="KB262" i="8"/>
  <c r="JV262" i="8"/>
  <c r="JJ262" i="8"/>
  <c r="IZ262" i="8"/>
  <c r="IW262" i="8"/>
  <c r="IN262" i="8"/>
  <c r="ID262" i="8"/>
  <c r="HX262" i="8"/>
  <c r="HS262" i="8"/>
  <c r="HC262" i="8"/>
  <c r="GY262" i="8"/>
  <c r="GP262" i="8"/>
  <c r="EH262" i="8"/>
  <c r="EE262" i="8"/>
  <c r="DX262" i="8"/>
  <c r="DO262" i="8"/>
  <c r="CS262" i="8"/>
  <c r="CP262" i="8"/>
  <c r="ALN261" i="8"/>
  <c r="AJW261" i="8"/>
  <c r="AJZ261" i="8" s="1"/>
  <c r="AGM261" i="8"/>
  <c r="AEE261" i="8"/>
  <c r="ACN261" i="8"/>
  <c r="ACM261" i="8"/>
  <c r="ACK261" i="8"/>
  <c r="ACI261" i="8"/>
  <c r="ACC261" i="8"/>
  <c r="ACD261" i="8" s="1"/>
  <c r="YJ261" i="8"/>
  <c r="YH261" i="8"/>
  <c r="YC261" i="8"/>
  <c r="YB261" i="8"/>
  <c r="XZ261" i="8"/>
  <c r="XY261" i="8"/>
  <c r="XX261" i="8"/>
  <c r="XQ261" i="8"/>
  <c r="XO261" i="8"/>
  <c r="XN261" i="8"/>
  <c r="XG261" i="8"/>
  <c r="XB261" i="8"/>
  <c r="WY261" i="8"/>
  <c r="VG261" i="8"/>
  <c r="VA261" i="8"/>
  <c r="UQ261" i="8"/>
  <c r="UG261" i="8"/>
  <c r="UD261" i="8"/>
  <c r="TS261" i="8"/>
  <c r="TB261" i="8"/>
  <c r="SO261" i="8"/>
  <c r="SG261" i="8"/>
  <c r="SA261" i="8"/>
  <c r="RK261" i="8"/>
  <c r="QY261" i="8"/>
  <c r="QF261" i="8"/>
  <c r="PD261" i="8"/>
  <c r="MS261" i="8"/>
  <c r="MM261" i="8"/>
  <c r="MF261" i="8"/>
  <c r="MA261" i="8"/>
  <c r="LT261" i="8"/>
  <c r="LG261" i="8"/>
  <c r="KB261" i="8"/>
  <c r="JV261" i="8"/>
  <c r="JJ261" i="8"/>
  <c r="IZ261" i="8"/>
  <c r="IW261" i="8"/>
  <c r="IN261" i="8"/>
  <c r="ID261" i="8"/>
  <c r="HX261" i="8"/>
  <c r="HS261" i="8"/>
  <c r="HC261" i="8"/>
  <c r="GY261" i="8"/>
  <c r="GP261" i="8"/>
  <c r="EH261" i="8"/>
  <c r="EE261" i="8"/>
  <c r="DX261" i="8"/>
  <c r="DO261" i="8"/>
  <c r="CS261" i="8"/>
  <c r="CP261" i="8"/>
  <c r="ALN260" i="8"/>
  <c r="AJW260" i="8"/>
  <c r="AJZ260" i="8" s="1"/>
  <c r="AGM260" i="8"/>
  <c r="AEE260" i="8"/>
  <c r="ACN260" i="8"/>
  <c r="ACM260" i="8"/>
  <c r="ACK260" i="8"/>
  <c r="ACI260" i="8"/>
  <c r="ACC260" i="8"/>
  <c r="ACD260" i="8" s="1"/>
  <c r="YJ260" i="8"/>
  <c r="YH260" i="8"/>
  <c r="YC260" i="8"/>
  <c r="YB260" i="8"/>
  <c r="XZ260" i="8"/>
  <c r="XY260" i="8"/>
  <c r="XX260" i="8"/>
  <c r="XQ260" i="8"/>
  <c r="XO260" i="8"/>
  <c r="XN260" i="8"/>
  <c r="XG260" i="8"/>
  <c r="XB260" i="8"/>
  <c r="WY260" i="8"/>
  <c r="VG260" i="8"/>
  <c r="VA260" i="8"/>
  <c r="UQ260" i="8"/>
  <c r="UG260" i="8"/>
  <c r="UD260" i="8"/>
  <c r="TS260" i="8"/>
  <c r="TB260" i="8"/>
  <c r="SO260" i="8"/>
  <c r="SG260" i="8"/>
  <c r="SA260" i="8"/>
  <c r="RK260" i="8"/>
  <c r="QY260" i="8"/>
  <c r="QF260" i="8"/>
  <c r="PD260" i="8"/>
  <c r="MS260" i="8"/>
  <c r="MM260" i="8"/>
  <c r="MF260" i="8"/>
  <c r="MA260" i="8"/>
  <c r="LT260" i="8"/>
  <c r="LG260" i="8"/>
  <c r="KB260" i="8"/>
  <c r="JV260" i="8"/>
  <c r="JJ260" i="8"/>
  <c r="IZ260" i="8"/>
  <c r="IW260" i="8"/>
  <c r="IN260" i="8"/>
  <c r="ID260" i="8"/>
  <c r="HX260" i="8"/>
  <c r="HS260" i="8"/>
  <c r="HC260" i="8"/>
  <c r="GY260" i="8"/>
  <c r="GP260" i="8"/>
  <c r="EH260" i="8"/>
  <c r="EE260" i="8"/>
  <c r="DX260" i="8"/>
  <c r="DO260" i="8"/>
  <c r="CS260" i="8"/>
  <c r="CP260" i="8"/>
  <c r="ALN259" i="8"/>
  <c r="AJW259" i="8"/>
  <c r="AJZ259" i="8" s="1"/>
  <c r="AGM259" i="8"/>
  <c r="AEE259" i="8"/>
  <c r="ACN259" i="8"/>
  <c r="ACM259" i="8"/>
  <c r="ACK259" i="8"/>
  <c r="ACI259" i="8"/>
  <c r="ACC259" i="8"/>
  <c r="ACD259" i="8" s="1"/>
  <c r="YJ259" i="8"/>
  <c r="YH259" i="8"/>
  <c r="YC259" i="8"/>
  <c r="YB259" i="8"/>
  <c r="XZ259" i="8"/>
  <c r="XY259" i="8"/>
  <c r="XX259" i="8"/>
  <c r="XQ259" i="8"/>
  <c r="XO259" i="8"/>
  <c r="XN259" i="8"/>
  <c r="XG259" i="8"/>
  <c r="XB259" i="8"/>
  <c r="WY259" i="8"/>
  <c r="VG259" i="8"/>
  <c r="VA259" i="8"/>
  <c r="UQ259" i="8"/>
  <c r="UG259" i="8"/>
  <c r="UD259" i="8"/>
  <c r="TS259" i="8"/>
  <c r="TB259" i="8"/>
  <c r="SO259" i="8"/>
  <c r="SG259" i="8"/>
  <c r="SA259" i="8"/>
  <c r="RK259" i="8"/>
  <c r="QY259" i="8"/>
  <c r="QF259" i="8"/>
  <c r="PD259" i="8"/>
  <c r="MS259" i="8"/>
  <c r="MM259" i="8"/>
  <c r="MF259" i="8"/>
  <c r="MA259" i="8"/>
  <c r="LT259" i="8"/>
  <c r="LG259" i="8"/>
  <c r="KB259" i="8"/>
  <c r="JV259" i="8"/>
  <c r="JJ259" i="8"/>
  <c r="IZ259" i="8"/>
  <c r="IW259" i="8"/>
  <c r="IN259" i="8"/>
  <c r="ID259" i="8"/>
  <c r="HX259" i="8"/>
  <c r="HS259" i="8"/>
  <c r="HC259" i="8"/>
  <c r="GY259" i="8"/>
  <c r="GP259" i="8"/>
  <c r="EH259" i="8"/>
  <c r="EE259" i="8"/>
  <c r="DX259" i="8"/>
  <c r="DO259" i="8"/>
  <c r="CS259" i="8"/>
  <c r="CP259" i="8"/>
  <c r="ALN258" i="8"/>
  <c r="AJW258" i="8"/>
  <c r="AJZ258" i="8" s="1"/>
  <c r="AEE258" i="8"/>
  <c r="ACN258" i="8"/>
  <c r="ACM258" i="8"/>
  <c r="ACK258" i="8"/>
  <c r="ACI258" i="8"/>
  <c r="ACC258" i="8"/>
  <c r="ACD258" i="8" s="1"/>
  <c r="YJ258" i="8"/>
  <c r="YH258" i="8"/>
  <c r="YC258" i="8"/>
  <c r="YB258" i="8"/>
  <c r="XZ258" i="8"/>
  <c r="XY258" i="8"/>
  <c r="XX258" i="8"/>
  <c r="XQ258" i="8"/>
  <c r="XO258" i="8"/>
  <c r="XN258" i="8"/>
  <c r="XG258" i="8"/>
  <c r="XB258" i="8"/>
  <c r="WY258" i="8"/>
  <c r="VG258" i="8"/>
  <c r="VA258" i="8"/>
  <c r="UQ258" i="8"/>
  <c r="UG258" i="8"/>
  <c r="UD258" i="8"/>
  <c r="TS258" i="8"/>
  <c r="TB258" i="8"/>
  <c r="SO258" i="8"/>
  <c r="SG258" i="8"/>
  <c r="SA258" i="8"/>
  <c r="RK258" i="8"/>
  <c r="QY258" i="8"/>
  <c r="QF258" i="8"/>
  <c r="PD258" i="8"/>
  <c r="MS258" i="8"/>
  <c r="MM258" i="8"/>
  <c r="MF258" i="8"/>
  <c r="MA258" i="8"/>
  <c r="LT258" i="8"/>
  <c r="LG258" i="8"/>
  <c r="KB258" i="8"/>
  <c r="JV258" i="8"/>
  <c r="JJ258" i="8"/>
  <c r="IZ258" i="8"/>
  <c r="IW258" i="8"/>
  <c r="IN258" i="8"/>
  <c r="ID258" i="8"/>
  <c r="HX258" i="8"/>
  <c r="HS258" i="8"/>
  <c r="HC258" i="8"/>
  <c r="GY258" i="8"/>
  <c r="GP258" i="8"/>
  <c r="EH258" i="8"/>
  <c r="EE258" i="8"/>
  <c r="DX258" i="8"/>
  <c r="DO258" i="8"/>
  <c r="CS258" i="8"/>
  <c r="CP258" i="8"/>
  <c r="ALN257" i="8"/>
  <c r="AJW257" i="8"/>
  <c r="AJZ257" i="8" s="1"/>
  <c r="AGM257" i="8"/>
  <c r="AEE257" i="8"/>
  <c r="ACN257" i="8"/>
  <c r="ACM257" i="8"/>
  <c r="ACK257" i="8"/>
  <c r="ACI257" i="8"/>
  <c r="ACC257" i="8"/>
  <c r="ACD257" i="8" s="1"/>
  <c r="YJ257" i="8"/>
  <c r="YH257" i="8"/>
  <c r="YC257" i="8"/>
  <c r="YB257" i="8"/>
  <c r="XZ257" i="8"/>
  <c r="XY257" i="8"/>
  <c r="XX257" i="8"/>
  <c r="XQ257" i="8"/>
  <c r="XO257" i="8"/>
  <c r="XN257" i="8"/>
  <c r="XG257" i="8"/>
  <c r="XB257" i="8"/>
  <c r="WY257" i="8"/>
  <c r="VG257" i="8"/>
  <c r="VA257" i="8"/>
  <c r="UQ257" i="8"/>
  <c r="UG257" i="8"/>
  <c r="UD257" i="8"/>
  <c r="TS257" i="8"/>
  <c r="TB257" i="8"/>
  <c r="SO257" i="8"/>
  <c r="SG257" i="8"/>
  <c r="SA257" i="8"/>
  <c r="RK257" i="8"/>
  <c r="QY257" i="8"/>
  <c r="QF257" i="8"/>
  <c r="PD257" i="8"/>
  <c r="MS257" i="8"/>
  <c r="MM257" i="8"/>
  <c r="MF257" i="8"/>
  <c r="MA257" i="8"/>
  <c r="LT257" i="8"/>
  <c r="LG257" i="8"/>
  <c r="KB257" i="8"/>
  <c r="JV257" i="8"/>
  <c r="JJ257" i="8"/>
  <c r="IZ257" i="8"/>
  <c r="IW257" i="8"/>
  <c r="IN257" i="8"/>
  <c r="ID257" i="8"/>
  <c r="HX257" i="8"/>
  <c r="HS257" i="8"/>
  <c r="HC257" i="8"/>
  <c r="GY257" i="8"/>
  <c r="GP257" i="8"/>
  <c r="EH257" i="8"/>
  <c r="EE257" i="8"/>
  <c r="DX257" i="8"/>
  <c r="DO257" i="8"/>
  <c r="CS257" i="8"/>
  <c r="CP257" i="8"/>
  <c r="ALN256" i="8"/>
  <c r="AJW256" i="8"/>
  <c r="AJZ256" i="8" s="1"/>
  <c r="AEE256" i="8"/>
  <c r="ACN256" i="8"/>
  <c r="ACM256" i="8"/>
  <c r="ACK256" i="8"/>
  <c r="ACI256" i="8"/>
  <c r="ACC256" i="8"/>
  <c r="ACD256" i="8" s="1"/>
  <c r="YJ256" i="8"/>
  <c r="YH256" i="8"/>
  <c r="YC256" i="8"/>
  <c r="YB256" i="8"/>
  <c r="XZ256" i="8"/>
  <c r="XY256" i="8"/>
  <c r="XX256" i="8"/>
  <c r="XQ256" i="8"/>
  <c r="XO256" i="8"/>
  <c r="XN256" i="8"/>
  <c r="XG256" i="8"/>
  <c r="XB256" i="8"/>
  <c r="WY256" i="8"/>
  <c r="VG256" i="8"/>
  <c r="VA256" i="8"/>
  <c r="UQ256" i="8"/>
  <c r="UG256" i="8"/>
  <c r="UD256" i="8"/>
  <c r="TS256" i="8"/>
  <c r="TB256" i="8"/>
  <c r="SO256" i="8"/>
  <c r="SG256" i="8"/>
  <c r="SA256" i="8"/>
  <c r="RK256" i="8"/>
  <c r="QY256" i="8"/>
  <c r="QF256" i="8"/>
  <c r="PD256" i="8"/>
  <c r="MS256" i="8"/>
  <c r="MM256" i="8"/>
  <c r="MF256" i="8"/>
  <c r="MA256" i="8"/>
  <c r="LT256" i="8"/>
  <c r="LG256" i="8"/>
  <c r="KB256" i="8"/>
  <c r="JV256" i="8"/>
  <c r="JJ256" i="8"/>
  <c r="IZ256" i="8"/>
  <c r="IW256" i="8"/>
  <c r="IN256" i="8"/>
  <c r="ID256" i="8"/>
  <c r="HX256" i="8"/>
  <c r="HS256" i="8"/>
  <c r="HC256" i="8"/>
  <c r="GY256" i="8"/>
  <c r="GP256" i="8"/>
  <c r="EH256" i="8"/>
  <c r="EE256" i="8"/>
  <c r="DX256" i="8"/>
  <c r="DO256" i="8"/>
  <c r="CS256" i="8"/>
  <c r="CP256" i="8"/>
  <c r="ALN255" i="8"/>
  <c r="AJW255" i="8"/>
  <c r="AJZ255" i="8" s="1"/>
  <c r="AEE255" i="8"/>
  <c r="ACN255" i="8"/>
  <c r="ACM255" i="8"/>
  <c r="ACK255" i="8"/>
  <c r="ACI255" i="8"/>
  <c r="ACC255" i="8"/>
  <c r="ACD255" i="8" s="1"/>
  <c r="YJ255" i="8"/>
  <c r="YH255" i="8"/>
  <c r="YC255" i="8"/>
  <c r="YB255" i="8"/>
  <c r="XZ255" i="8"/>
  <c r="XY255" i="8"/>
  <c r="XX255" i="8"/>
  <c r="XQ255" i="8"/>
  <c r="XO255" i="8"/>
  <c r="XN255" i="8"/>
  <c r="XG255" i="8"/>
  <c r="XB255" i="8"/>
  <c r="WY255" i="8"/>
  <c r="VG255" i="8"/>
  <c r="VA255" i="8"/>
  <c r="UQ255" i="8"/>
  <c r="UG255" i="8"/>
  <c r="UD255" i="8"/>
  <c r="TS255" i="8"/>
  <c r="TB255" i="8"/>
  <c r="SO255" i="8"/>
  <c r="SG255" i="8"/>
  <c r="SA255" i="8"/>
  <c r="RK255" i="8"/>
  <c r="QY255" i="8"/>
  <c r="QF255" i="8"/>
  <c r="PD255" i="8"/>
  <c r="MS255" i="8"/>
  <c r="MM255" i="8"/>
  <c r="MF255" i="8"/>
  <c r="MA255" i="8"/>
  <c r="LT255" i="8"/>
  <c r="LG255" i="8"/>
  <c r="KB255" i="8"/>
  <c r="JV255" i="8"/>
  <c r="JJ255" i="8"/>
  <c r="IZ255" i="8"/>
  <c r="IW255" i="8"/>
  <c r="IN255" i="8"/>
  <c r="ID255" i="8"/>
  <c r="HX255" i="8"/>
  <c r="HS255" i="8"/>
  <c r="HC255" i="8"/>
  <c r="GY255" i="8"/>
  <c r="GP255" i="8"/>
  <c r="EH255" i="8"/>
  <c r="EE255" i="8"/>
  <c r="DX255" i="8"/>
  <c r="DO255" i="8"/>
  <c r="CS255" i="8"/>
  <c r="CP255" i="8"/>
  <c r="ALN254" i="8"/>
  <c r="AJW254" i="8"/>
  <c r="AJZ254" i="8" s="1"/>
  <c r="AGM254" i="8"/>
  <c r="AEE254" i="8"/>
  <c r="ACN254" i="8"/>
  <c r="ACM254" i="8"/>
  <c r="ACK254" i="8"/>
  <c r="ACI254" i="8"/>
  <c r="ACC254" i="8"/>
  <c r="ACD254" i="8" s="1"/>
  <c r="YJ254" i="8"/>
  <c r="YH254" i="8"/>
  <c r="YC254" i="8"/>
  <c r="YB254" i="8"/>
  <c r="XZ254" i="8"/>
  <c r="XY254" i="8"/>
  <c r="XX254" i="8"/>
  <c r="XQ254" i="8"/>
  <c r="XO254" i="8"/>
  <c r="XN254" i="8"/>
  <c r="XG254" i="8"/>
  <c r="XB254" i="8"/>
  <c r="WY254" i="8"/>
  <c r="VG254" i="8"/>
  <c r="VA254" i="8"/>
  <c r="UQ254" i="8"/>
  <c r="UG254" i="8"/>
  <c r="UD254" i="8"/>
  <c r="TS254" i="8"/>
  <c r="TB254" i="8"/>
  <c r="SO254" i="8"/>
  <c r="SG254" i="8"/>
  <c r="SA254" i="8"/>
  <c r="RK254" i="8"/>
  <c r="QY254" i="8"/>
  <c r="QF254" i="8"/>
  <c r="PD254" i="8"/>
  <c r="MS254" i="8"/>
  <c r="MM254" i="8"/>
  <c r="MF254" i="8"/>
  <c r="MA254" i="8"/>
  <c r="LT254" i="8"/>
  <c r="LG254" i="8"/>
  <c r="KB254" i="8"/>
  <c r="JV254" i="8"/>
  <c r="JJ254" i="8"/>
  <c r="IZ254" i="8"/>
  <c r="IW254" i="8"/>
  <c r="IN254" i="8"/>
  <c r="ID254" i="8"/>
  <c r="HX254" i="8"/>
  <c r="HS254" i="8"/>
  <c r="HC254" i="8"/>
  <c r="GY254" i="8"/>
  <c r="GP254" i="8"/>
  <c r="EH254" i="8"/>
  <c r="EE254" i="8"/>
  <c r="DX254" i="8"/>
  <c r="DO254" i="8"/>
  <c r="CS254" i="8"/>
  <c r="CP254" i="8"/>
  <c r="ALN253" i="8"/>
  <c r="AJW253" i="8"/>
  <c r="AJZ253" i="8" s="1"/>
  <c r="AEE253" i="8"/>
  <c r="ACN253" i="8"/>
  <c r="ACM253" i="8"/>
  <c r="ACK253" i="8"/>
  <c r="ACI253" i="8"/>
  <c r="ACC253" i="8"/>
  <c r="ACD253" i="8" s="1"/>
  <c r="YJ253" i="8"/>
  <c r="YH253" i="8"/>
  <c r="YC253" i="8"/>
  <c r="YB253" i="8"/>
  <c r="XZ253" i="8"/>
  <c r="XY253" i="8"/>
  <c r="XX253" i="8"/>
  <c r="XQ253" i="8"/>
  <c r="XO253" i="8"/>
  <c r="XN253" i="8"/>
  <c r="XG253" i="8"/>
  <c r="XB253" i="8"/>
  <c r="WY253" i="8"/>
  <c r="VG253" i="8"/>
  <c r="VA253" i="8"/>
  <c r="UQ253" i="8"/>
  <c r="UG253" i="8"/>
  <c r="UD253" i="8"/>
  <c r="TS253" i="8"/>
  <c r="TB253" i="8"/>
  <c r="SO253" i="8"/>
  <c r="SG253" i="8"/>
  <c r="SA253" i="8"/>
  <c r="RK253" i="8"/>
  <c r="QY253" i="8"/>
  <c r="QF253" i="8"/>
  <c r="PD253" i="8"/>
  <c r="MS253" i="8"/>
  <c r="MM253" i="8"/>
  <c r="MF253" i="8"/>
  <c r="MA253" i="8"/>
  <c r="LT253" i="8"/>
  <c r="LG253" i="8"/>
  <c r="KB253" i="8"/>
  <c r="JV253" i="8"/>
  <c r="JJ253" i="8"/>
  <c r="IZ253" i="8"/>
  <c r="IW253" i="8"/>
  <c r="IN253" i="8"/>
  <c r="ID253" i="8"/>
  <c r="HX253" i="8"/>
  <c r="HS253" i="8"/>
  <c r="HC253" i="8"/>
  <c r="GY253" i="8"/>
  <c r="GP253" i="8"/>
  <c r="EH253" i="8"/>
  <c r="EE253" i="8"/>
  <c r="DX253" i="8"/>
  <c r="DO253" i="8"/>
  <c r="CS253" i="8"/>
  <c r="CP253" i="8"/>
  <c r="ALN252" i="8"/>
  <c r="AJW252" i="8"/>
  <c r="AJZ252" i="8" s="1"/>
  <c r="AEE252" i="8"/>
  <c r="ACN252" i="8"/>
  <c r="ACM252" i="8"/>
  <c r="ACK252" i="8"/>
  <c r="ACI252" i="8"/>
  <c r="ACC252" i="8"/>
  <c r="ACD252" i="8" s="1"/>
  <c r="YJ252" i="8"/>
  <c r="YH252" i="8"/>
  <c r="YC252" i="8"/>
  <c r="YB252" i="8"/>
  <c r="XZ252" i="8"/>
  <c r="XY252" i="8"/>
  <c r="XX252" i="8"/>
  <c r="XQ252" i="8"/>
  <c r="XO252" i="8"/>
  <c r="XN252" i="8"/>
  <c r="XG252" i="8"/>
  <c r="XB252" i="8"/>
  <c r="WY252" i="8"/>
  <c r="VG252" i="8"/>
  <c r="VA252" i="8"/>
  <c r="UQ252" i="8"/>
  <c r="UG252" i="8"/>
  <c r="UD252" i="8"/>
  <c r="TS252" i="8"/>
  <c r="TB252" i="8"/>
  <c r="SO252" i="8"/>
  <c r="SG252" i="8"/>
  <c r="SA252" i="8"/>
  <c r="RK252" i="8"/>
  <c r="QY252" i="8"/>
  <c r="QF252" i="8"/>
  <c r="PD252" i="8"/>
  <c r="MS252" i="8"/>
  <c r="MM252" i="8"/>
  <c r="MF252" i="8"/>
  <c r="MA252" i="8"/>
  <c r="LT252" i="8"/>
  <c r="LG252" i="8"/>
  <c r="KB252" i="8"/>
  <c r="JV252" i="8"/>
  <c r="JJ252" i="8"/>
  <c r="IZ252" i="8"/>
  <c r="IW252" i="8"/>
  <c r="IN252" i="8"/>
  <c r="ID252" i="8"/>
  <c r="HX252" i="8"/>
  <c r="HS252" i="8"/>
  <c r="HC252" i="8"/>
  <c r="GY252" i="8"/>
  <c r="GP252" i="8"/>
  <c r="EH252" i="8"/>
  <c r="EE252" i="8"/>
  <c r="DX252" i="8"/>
  <c r="DO252" i="8"/>
  <c r="CS252" i="8"/>
  <c r="CP252" i="8"/>
  <c r="ALN251" i="8"/>
  <c r="AJW251" i="8"/>
  <c r="AJZ251" i="8" s="1"/>
  <c r="AEE251" i="8"/>
  <c r="ACN251" i="8"/>
  <c r="ACM251" i="8"/>
  <c r="ACK251" i="8"/>
  <c r="ACI251" i="8"/>
  <c r="ACC251" i="8"/>
  <c r="ACD251" i="8" s="1"/>
  <c r="YJ251" i="8"/>
  <c r="YH251" i="8"/>
  <c r="YC251" i="8"/>
  <c r="YB251" i="8"/>
  <c r="XZ251" i="8"/>
  <c r="XY251" i="8"/>
  <c r="XX251" i="8"/>
  <c r="XQ251" i="8"/>
  <c r="XO251" i="8"/>
  <c r="XN251" i="8"/>
  <c r="XG251" i="8"/>
  <c r="XB251" i="8"/>
  <c r="WY251" i="8"/>
  <c r="VG251" i="8"/>
  <c r="VA251" i="8"/>
  <c r="UQ251" i="8"/>
  <c r="UG251" i="8"/>
  <c r="UD251" i="8"/>
  <c r="TS251" i="8"/>
  <c r="TB251" i="8"/>
  <c r="SO251" i="8"/>
  <c r="SG251" i="8"/>
  <c r="SA251" i="8"/>
  <c r="RK251" i="8"/>
  <c r="QY251" i="8"/>
  <c r="QF251" i="8"/>
  <c r="PD251" i="8"/>
  <c r="MS251" i="8"/>
  <c r="MM251" i="8"/>
  <c r="MF251" i="8"/>
  <c r="MA251" i="8"/>
  <c r="LT251" i="8"/>
  <c r="LG251" i="8"/>
  <c r="KB251" i="8"/>
  <c r="JV251" i="8"/>
  <c r="JJ251" i="8"/>
  <c r="IZ251" i="8"/>
  <c r="IW251" i="8"/>
  <c r="IN251" i="8"/>
  <c r="ID251" i="8"/>
  <c r="HX251" i="8"/>
  <c r="HS251" i="8"/>
  <c r="HC251" i="8"/>
  <c r="GY251" i="8"/>
  <c r="GP251" i="8"/>
  <c r="EH251" i="8"/>
  <c r="EE251" i="8"/>
  <c r="DX251" i="8"/>
  <c r="DO251" i="8"/>
  <c r="CS251" i="8"/>
  <c r="CP251" i="8"/>
  <c r="ALN250" i="8"/>
  <c r="AJW250" i="8"/>
  <c r="AJZ250" i="8" s="1"/>
  <c r="AEE250" i="8"/>
  <c r="ACN250" i="8"/>
  <c r="ACM250" i="8"/>
  <c r="ACK250" i="8"/>
  <c r="ACI250" i="8"/>
  <c r="ACC250" i="8"/>
  <c r="ACD250" i="8" s="1"/>
  <c r="YJ250" i="8"/>
  <c r="YH250" i="8"/>
  <c r="YC250" i="8"/>
  <c r="YB250" i="8"/>
  <c r="XZ250" i="8"/>
  <c r="XY250" i="8"/>
  <c r="XX250" i="8"/>
  <c r="XQ250" i="8"/>
  <c r="XO250" i="8"/>
  <c r="XN250" i="8"/>
  <c r="XG250" i="8"/>
  <c r="XB250" i="8"/>
  <c r="WY250" i="8"/>
  <c r="VG250" i="8"/>
  <c r="VA250" i="8"/>
  <c r="UQ250" i="8"/>
  <c r="UG250" i="8"/>
  <c r="UD250" i="8"/>
  <c r="TS250" i="8"/>
  <c r="TB250" i="8"/>
  <c r="SO250" i="8"/>
  <c r="SG250" i="8"/>
  <c r="SA250" i="8"/>
  <c r="RK250" i="8"/>
  <c r="QY250" i="8"/>
  <c r="QF250" i="8"/>
  <c r="PD250" i="8"/>
  <c r="MS250" i="8"/>
  <c r="MM250" i="8"/>
  <c r="MF250" i="8"/>
  <c r="MA250" i="8"/>
  <c r="LT250" i="8"/>
  <c r="LG250" i="8"/>
  <c r="KB250" i="8"/>
  <c r="JV250" i="8"/>
  <c r="JJ250" i="8"/>
  <c r="IZ250" i="8"/>
  <c r="IW250" i="8"/>
  <c r="IN250" i="8"/>
  <c r="ID250" i="8"/>
  <c r="HX250" i="8"/>
  <c r="HS250" i="8"/>
  <c r="HC250" i="8"/>
  <c r="GY250" i="8"/>
  <c r="GP250" i="8"/>
  <c r="EH250" i="8"/>
  <c r="EE250" i="8"/>
  <c r="DX250" i="8"/>
  <c r="DO250" i="8"/>
  <c r="CS250" i="8"/>
  <c r="CP250" i="8"/>
  <c r="ALN249" i="8"/>
  <c r="AJW249" i="8"/>
  <c r="AJZ249" i="8" s="1"/>
  <c r="AEE249" i="8"/>
  <c r="ACN249" i="8"/>
  <c r="ACM249" i="8"/>
  <c r="ACK249" i="8"/>
  <c r="ACI249" i="8"/>
  <c r="ACC249" i="8"/>
  <c r="ACD249" i="8" s="1"/>
  <c r="YJ249" i="8"/>
  <c r="YH249" i="8"/>
  <c r="YC249" i="8"/>
  <c r="YB249" i="8"/>
  <c r="XZ249" i="8"/>
  <c r="XY249" i="8"/>
  <c r="XX249" i="8"/>
  <c r="XQ249" i="8"/>
  <c r="XO249" i="8"/>
  <c r="XN249" i="8"/>
  <c r="XG249" i="8"/>
  <c r="XB249" i="8"/>
  <c r="WY249" i="8"/>
  <c r="VG249" i="8"/>
  <c r="VA249" i="8"/>
  <c r="UQ249" i="8"/>
  <c r="UG249" i="8"/>
  <c r="UD249" i="8"/>
  <c r="TS249" i="8"/>
  <c r="TB249" i="8"/>
  <c r="SO249" i="8"/>
  <c r="SG249" i="8"/>
  <c r="SA249" i="8"/>
  <c r="RK249" i="8"/>
  <c r="QY249" i="8"/>
  <c r="QF249" i="8"/>
  <c r="PD249" i="8"/>
  <c r="MS249" i="8"/>
  <c r="MM249" i="8"/>
  <c r="MF249" i="8"/>
  <c r="MA249" i="8"/>
  <c r="LT249" i="8"/>
  <c r="LG249" i="8"/>
  <c r="KB249" i="8"/>
  <c r="JV249" i="8"/>
  <c r="JJ249" i="8"/>
  <c r="IZ249" i="8"/>
  <c r="IW249" i="8"/>
  <c r="IN249" i="8"/>
  <c r="ID249" i="8"/>
  <c r="HX249" i="8"/>
  <c r="HS249" i="8"/>
  <c r="HC249" i="8"/>
  <c r="GY249" i="8"/>
  <c r="GP249" i="8"/>
  <c r="EH249" i="8"/>
  <c r="EE249" i="8"/>
  <c r="DX249" i="8"/>
  <c r="DO249" i="8"/>
  <c r="CS249" i="8"/>
  <c r="CP249" i="8"/>
  <c r="ALN248" i="8"/>
  <c r="AJW248" i="8"/>
  <c r="AJZ248" i="8" s="1"/>
  <c r="AEE248" i="8"/>
  <c r="ACN248" i="8"/>
  <c r="ACM248" i="8"/>
  <c r="ACK248" i="8"/>
  <c r="ACI248" i="8"/>
  <c r="ACC248" i="8"/>
  <c r="ACD248" i="8" s="1"/>
  <c r="YJ248" i="8"/>
  <c r="YH248" i="8"/>
  <c r="YC248" i="8"/>
  <c r="YB248" i="8"/>
  <c r="XZ248" i="8"/>
  <c r="XY248" i="8"/>
  <c r="XX248" i="8"/>
  <c r="XQ248" i="8"/>
  <c r="XO248" i="8"/>
  <c r="XN248" i="8"/>
  <c r="XG248" i="8"/>
  <c r="XB248" i="8"/>
  <c r="WY248" i="8"/>
  <c r="VG248" i="8"/>
  <c r="VA248" i="8"/>
  <c r="UQ248" i="8"/>
  <c r="UG248" i="8"/>
  <c r="UD248" i="8"/>
  <c r="TS248" i="8"/>
  <c r="TB248" i="8"/>
  <c r="SO248" i="8"/>
  <c r="SG248" i="8"/>
  <c r="SA248" i="8"/>
  <c r="RK248" i="8"/>
  <c r="QY248" i="8"/>
  <c r="QF248" i="8"/>
  <c r="PD248" i="8"/>
  <c r="MS248" i="8"/>
  <c r="MM248" i="8"/>
  <c r="MF248" i="8"/>
  <c r="MA248" i="8"/>
  <c r="LT248" i="8"/>
  <c r="LG248" i="8"/>
  <c r="KB248" i="8"/>
  <c r="JV248" i="8"/>
  <c r="JJ248" i="8"/>
  <c r="IZ248" i="8"/>
  <c r="IW248" i="8"/>
  <c r="IN248" i="8"/>
  <c r="ID248" i="8"/>
  <c r="HX248" i="8"/>
  <c r="HS248" i="8"/>
  <c r="HC248" i="8"/>
  <c r="GY248" i="8"/>
  <c r="GP248" i="8"/>
  <c r="EH248" i="8"/>
  <c r="EE248" i="8"/>
  <c r="DX248" i="8"/>
  <c r="DO248" i="8"/>
  <c r="CS248" i="8"/>
  <c r="CP248" i="8"/>
  <c r="ALN247" i="8"/>
  <c r="AJW247" i="8"/>
  <c r="AJZ247" i="8" s="1"/>
  <c r="AEE247" i="8"/>
  <c r="ACN247" i="8"/>
  <c r="ACM247" i="8"/>
  <c r="ACK247" i="8"/>
  <c r="ACI247" i="8"/>
  <c r="ACC247" i="8"/>
  <c r="ACD247" i="8" s="1"/>
  <c r="YJ247" i="8"/>
  <c r="YH247" i="8"/>
  <c r="YC247" i="8"/>
  <c r="YB247" i="8"/>
  <c r="XZ247" i="8"/>
  <c r="XY247" i="8"/>
  <c r="XX247" i="8"/>
  <c r="XQ247" i="8"/>
  <c r="XO247" i="8"/>
  <c r="XN247" i="8"/>
  <c r="XG247" i="8"/>
  <c r="XB247" i="8"/>
  <c r="WY247" i="8"/>
  <c r="VG247" i="8"/>
  <c r="VA247" i="8"/>
  <c r="UQ247" i="8"/>
  <c r="UG247" i="8"/>
  <c r="UD247" i="8"/>
  <c r="TS247" i="8"/>
  <c r="TB247" i="8"/>
  <c r="SO247" i="8"/>
  <c r="SG247" i="8"/>
  <c r="SA247" i="8"/>
  <c r="RK247" i="8"/>
  <c r="QY247" i="8"/>
  <c r="QF247" i="8"/>
  <c r="PD247" i="8"/>
  <c r="MS247" i="8"/>
  <c r="MM247" i="8"/>
  <c r="MF247" i="8"/>
  <c r="MA247" i="8"/>
  <c r="LT247" i="8"/>
  <c r="LG247" i="8"/>
  <c r="KB247" i="8"/>
  <c r="JV247" i="8"/>
  <c r="JJ247" i="8"/>
  <c r="IZ247" i="8"/>
  <c r="IW247" i="8"/>
  <c r="IN247" i="8"/>
  <c r="ID247" i="8"/>
  <c r="HX247" i="8"/>
  <c r="HS247" i="8"/>
  <c r="HC247" i="8"/>
  <c r="GY247" i="8"/>
  <c r="GP247" i="8"/>
  <c r="EH247" i="8"/>
  <c r="EE247" i="8"/>
  <c r="DX247" i="8"/>
  <c r="DO247" i="8"/>
  <c r="CS247" i="8"/>
  <c r="CP247" i="8"/>
  <c r="ALN246" i="8"/>
  <c r="AJW246" i="8"/>
  <c r="AJZ246" i="8" s="1"/>
  <c r="AGM246" i="8"/>
  <c r="AEE246" i="8"/>
  <c r="ACN246" i="8"/>
  <c r="ACM246" i="8"/>
  <c r="ACK246" i="8"/>
  <c r="ACI246" i="8"/>
  <c r="ACC246" i="8"/>
  <c r="ACD246" i="8" s="1"/>
  <c r="YJ246" i="8"/>
  <c r="YH246" i="8"/>
  <c r="YC246" i="8"/>
  <c r="YB246" i="8"/>
  <c r="XZ246" i="8"/>
  <c r="XY246" i="8"/>
  <c r="XX246" i="8"/>
  <c r="XQ246" i="8"/>
  <c r="XO246" i="8"/>
  <c r="XN246" i="8"/>
  <c r="XG246" i="8"/>
  <c r="XB246" i="8"/>
  <c r="WY246" i="8"/>
  <c r="VG246" i="8"/>
  <c r="VA246" i="8"/>
  <c r="UQ246" i="8"/>
  <c r="UG246" i="8"/>
  <c r="UD246" i="8"/>
  <c r="TS246" i="8"/>
  <c r="TB246" i="8"/>
  <c r="SO246" i="8"/>
  <c r="SG246" i="8"/>
  <c r="SA246" i="8"/>
  <c r="RK246" i="8"/>
  <c r="QY246" i="8"/>
  <c r="QF246" i="8"/>
  <c r="PD246" i="8"/>
  <c r="MS246" i="8"/>
  <c r="MM246" i="8"/>
  <c r="MF246" i="8"/>
  <c r="MA246" i="8"/>
  <c r="LT246" i="8"/>
  <c r="LG246" i="8"/>
  <c r="KB246" i="8"/>
  <c r="JV246" i="8"/>
  <c r="JJ246" i="8"/>
  <c r="IZ246" i="8"/>
  <c r="IW246" i="8"/>
  <c r="IN246" i="8"/>
  <c r="ID246" i="8"/>
  <c r="HX246" i="8"/>
  <c r="HS246" i="8"/>
  <c r="HC246" i="8"/>
  <c r="GY246" i="8"/>
  <c r="GP246" i="8"/>
  <c r="EH246" i="8"/>
  <c r="EE246" i="8"/>
  <c r="DX246" i="8"/>
  <c r="DO246" i="8"/>
  <c r="CS246" i="8"/>
  <c r="CP246" i="8"/>
  <c r="ALN245" i="8"/>
  <c r="AJW245" i="8"/>
  <c r="AJZ245" i="8" s="1"/>
  <c r="AGM245" i="8"/>
  <c r="AEE245" i="8"/>
  <c r="ACN245" i="8"/>
  <c r="ACM245" i="8"/>
  <c r="ACK245" i="8"/>
  <c r="ACI245" i="8"/>
  <c r="ACC245" i="8"/>
  <c r="ACD245" i="8" s="1"/>
  <c r="YJ245" i="8"/>
  <c r="YH245" i="8"/>
  <c r="YC245" i="8"/>
  <c r="YB245" i="8"/>
  <c r="XZ245" i="8"/>
  <c r="XY245" i="8"/>
  <c r="XX245" i="8"/>
  <c r="XQ245" i="8"/>
  <c r="XO245" i="8"/>
  <c r="XN245" i="8"/>
  <c r="XG245" i="8"/>
  <c r="XB245" i="8"/>
  <c r="WY245" i="8"/>
  <c r="VG245" i="8"/>
  <c r="VA245" i="8"/>
  <c r="UQ245" i="8"/>
  <c r="UG245" i="8"/>
  <c r="UD245" i="8"/>
  <c r="TS245" i="8"/>
  <c r="TB245" i="8"/>
  <c r="SO245" i="8"/>
  <c r="SG245" i="8"/>
  <c r="SA245" i="8"/>
  <c r="RK245" i="8"/>
  <c r="QY245" i="8"/>
  <c r="QF245" i="8"/>
  <c r="PD245" i="8"/>
  <c r="MS245" i="8"/>
  <c r="MM245" i="8"/>
  <c r="MF245" i="8"/>
  <c r="MA245" i="8"/>
  <c r="LT245" i="8"/>
  <c r="LG245" i="8"/>
  <c r="KB245" i="8"/>
  <c r="JV245" i="8"/>
  <c r="JJ245" i="8"/>
  <c r="IZ245" i="8"/>
  <c r="IW245" i="8"/>
  <c r="IN245" i="8"/>
  <c r="ID245" i="8"/>
  <c r="HX245" i="8"/>
  <c r="HS245" i="8"/>
  <c r="HC245" i="8"/>
  <c r="GY245" i="8"/>
  <c r="GP245" i="8"/>
  <c r="EH245" i="8"/>
  <c r="EE245" i="8"/>
  <c r="DX245" i="8"/>
  <c r="DO245" i="8"/>
  <c r="CS245" i="8"/>
  <c r="CP245" i="8"/>
  <c r="ALN244" i="8"/>
  <c r="AJW244" i="8"/>
  <c r="AJZ244" i="8" s="1"/>
  <c r="AEE244" i="8"/>
  <c r="ACN244" i="8"/>
  <c r="ACM244" i="8"/>
  <c r="ACK244" i="8"/>
  <c r="ACI244" i="8"/>
  <c r="ACC244" i="8"/>
  <c r="ACD244" i="8" s="1"/>
  <c r="YJ244" i="8"/>
  <c r="YH244" i="8"/>
  <c r="YC244" i="8"/>
  <c r="YB244" i="8"/>
  <c r="XZ244" i="8"/>
  <c r="XY244" i="8"/>
  <c r="XX244" i="8"/>
  <c r="XQ244" i="8"/>
  <c r="XO244" i="8"/>
  <c r="XN244" i="8"/>
  <c r="XG244" i="8"/>
  <c r="XB244" i="8"/>
  <c r="WY244" i="8"/>
  <c r="VG244" i="8"/>
  <c r="VA244" i="8"/>
  <c r="UQ244" i="8"/>
  <c r="UG244" i="8"/>
  <c r="UD244" i="8"/>
  <c r="TS244" i="8"/>
  <c r="TB244" i="8"/>
  <c r="SO244" i="8"/>
  <c r="SG244" i="8"/>
  <c r="SA244" i="8"/>
  <c r="RK244" i="8"/>
  <c r="QY244" i="8"/>
  <c r="QF244" i="8"/>
  <c r="PD244" i="8"/>
  <c r="MS244" i="8"/>
  <c r="MM244" i="8"/>
  <c r="MF244" i="8"/>
  <c r="MA244" i="8"/>
  <c r="LT244" i="8"/>
  <c r="LG244" i="8"/>
  <c r="KB244" i="8"/>
  <c r="JV244" i="8"/>
  <c r="JJ244" i="8"/>
  <c r="IZ244" i="8"/>
  <c r="IW244" i="8"/>
  <c r="IN244" i="8"/>
  <c r="ID244" i="8"/>
  <c r="HX244" i="8"/>
  <c r="HS244" i="8"/>
  <c r="HC244" i="8"/>
  <c r="GY244" i="8"/>
  <c r="GP244" i="8"/>
  <c r="EH244" i="8"/>
  <c r="EE244" i="8"/>
  <c r="DX244" i="8"/>
  <c r="DO244" i="8"/>
  <c r="CS244" i="8"/>
  <c r="CP244" i="8"/>
  <c r="ALN243" i="8"/>
  <c r="AJW243" i="8"/>
  <c r="AJZ243" i="8" s="1"/>
  <c r="AGM243" i="8"/>
  <c r="AEE243" i="8"/>
  <c r="ACN243" i="8"/>
  <c r="ACM243" i="8"/>
  <c r="ACK243" i="8"/>
  <c r="ACI243" i="8"/>
  <c r="ACC243" i="8"/>
  <c r="ACD243" i="8" s="1"/>
  <c r="YJ243" i="8"/>
  <c r="YH243" i="8"/>
  <c r="YC243" i="8"/>
  <c r="YB243" i="8"/>
  <c r="XZ243" i="8"/>
  <c r="XY243" i="8"/>
  <c r="XX243" i="8"/>
  <c r="XQ243" i="8"/>
  <c r="XO243" i="8"/>
  <c r="XN243" i="8"/>
  <c r="XG243" i="8"/>
  <c r="XB243" i="8"/>
  <c r="WY243" i="8"/>
  <c r="VG243" i="8"/>
  <c r="VA243" i="8"/>
  <c r="UQ243" i="8"/>
  <c r="UG243" i="8"/>
  <c r="UD243" i="8"/>
  <c r="TS243" i="8"/>
  <c r="TB243" i="8"/>
  <c r="SO243" i="8"/>
  <c r="SG243" i="8"/>
  <c r="SA243" i="8"/>
  <c r="RK243" i="8"/>
  <c r="QY243" i="8"/>
  <c r="QF243" i="8"/>
  <c r="PD243" i="8"/>
  <c r="MS243" i="8"/>
  <c r="MM243" i="8"/>
  <c r="MF243" i="8"/>
  <c r="MA243" i="8"/>
  <c r="LT243" i="8"/>
  <c r="LG243" i="8"/>
  <c r="KB243" i="8"/>
  <c r="JV243" i="8"/>
  <c r="JJ243" i="8"/>
  <c r="IZ243" i="8"/>
  <c r="IW243" i="8"/>
  <c r="IN243" i="8"/>
  <c r="ID243" i="8"/>
  <c r="HX243" i="8"/>
  <c r="HS243" i="8"/>
  <c r="HC243" i="8"/>
  <c r="GY243" i="8"/>
  <c r="GP243" i="8"/>
  <c r="EH243" i="8"/>
  <c r="EE243" i="8"/>
  <c r="DX243" i="8"/>
  <c r="DO243" i="8"/>
  <c r="CS243" i="8"/>
  <c r="CP243" i="8"/>
  <c r="ALN242" i="8"/>
  <c r="AJW242" i="8"/>
  <c r="AJZ242" i="8" s="1"/>
  <c r="AGM242" i="8"/>
  <c r="AEE242" i="8"/>
  <c r="ACN242" i="8"/>
  <c r="ACM242" i="8"/>
  <c r="ACK242" i="8"/>
  <c r="ACI242" i="8"/>
  <c r="ACC242" i="8"/>
  <c r="ACD242" i="8" s="1"/>
  <c r="YJ242" i="8"/>
  <c r="YH242" i="8"/>
  <c r="YC242" i="8"/>
  <c r="YB242" i="8"/>
  <c r="XZ242" i="8"/>
  <c r="XY242" i="8"/>
  <c r="XX242" i="8"/>
  <c r="XQ242" i="8"/>
  <c r="XO242" i="8"/>
  <c r="XN242" i="8"/>
  <c r="XG242" i="8"/>
  <c r="XB242" i="8"/>
  <c r="WY242" i="8"/>
  <c r="VG242" i="8"/>
  <c r="VA242" i="8"/>
  <c r="UQ242" i="8"/>
  <c r="UG242" i="8"/>
  <c r="UD242" i="8"/>
  <c r="TS242" i="8"/>
  <c r="TB242" i="8"/>
  <c r="SO242" i="8"/>
  <c r="SG242" i="8"/>
  <c r="SA242" i="8"/>
  <c r="RK242" i="8"/>
  <c r="XP242" i="8" s="1"/>
  <c r="QY242" i="8"/>
  <c r="QF242" i="8"/>
  <c r="PD242" i="8"/>
  <c r="MS242" i="8"/>
  <c r="MM242" i="8"/>
  <c r="MF242" i="8"/>
  <c r="MA242" i="8"/>
  <c r="LT242" i="8"/>
  <c r="LG242" i="8"/>
  <c r="KB242" i="8"/>
  <c r="JV242" i="8"/>
  <c r="JJ242" i="8"/>
  <c r="IZ242" i="8"/>
  <c r="IW242" i="8"/>
  <c r="IN242" i="8"/>
  <c r="ID242" i="8"/>
  <c r="HX242" i="8"/>
  <c r="HS242" i="8"/>
  <c r="HC242" i="8"/>
  <c r="GY242" i="8"/>
  <c r="GP242" i="8"/>
  <c r="EH242" i="8"/>
  <c r="EE242" i="8"/>
  <c r="DX242" i="8"/>
  <c r="DO242" i="8"/>
  <c r="CS242" i="8"/>
  <c r="CP242" i="8"/>
  <c r="ALN241" i="8"/>
  <c r="AJW241" i="8"/>
  <c r="AJZ241" i="8" s="1"/>
  <c r="AGM241" i="8"/>
  <c r="AEE241" i="8"/>
  <c r="ACN241" i="8"/>
  <c r="ACM241" i="8"/>
  <c r="ACK241" i="8"/>
  <c r="ACI241" i="8"/>
  <c r="ACC241" i="8"/>
  <c r="ACD241" i="8" s="1"/>
  <c r="YJ241" i="8"/>
  <c r="YH241" i="8"/>
  <c r="YC241" i="8"/>
  <c r="YB241" i="8"/>
  <c r="XZ241" i="8"/>
  <c r="XY241" i="8"/>
  <c r="XX241" i="8"/>
  <c r="XQ241" i="8"/>
  <c r="XO241" i="8"/>
  <c r="XN241" i="8"/>
  <c r="XG241" i="8"/>
  <c r="XB241" i="8"/>
  <c r="WY241" i="8"/>
  <c r="VG241" i="8"/>
  <c r="VA241" i="8"/>
  <c r="UQ241" i="8"/>
  <c r="UG241" i="8"/>
  <c r="UD241" i="8"/>
  <c r="TS241" i="8"/>
  <c r="TB241" i="8"/>
  <c r="SO241" i="8"/>
  <c r="SG241" i="8"/>
  <c r="SA241" i="8"/>
  <c r="RK241" i="8"/>
  <c r="QY241" i="8"/>
  <c r="QF241" i="8"/>
  <c r="PD241" i="8"/>
  <c r="MS241" i="8"/>
  <c r="MM241" i="8"/>
  <c r="MF241" i="8"/>
  <c r="MA241" i="8"/>
  <c r="LT241" i="8"/>
  <c r="LG241" i="8"/>
  <c r="KB241" i="8"/>
  <c r="JV241" i="8"/>
  <c r="JJ241" i="8"/>
  <c r="IZ241" i="8"/>
  <c r="IW241" i="8"/>
  <c r="IN241" i="8"/>
  <c r="ID241" i="8"/>
  <c r="HX241" i="8"/>
  <c r="HS241" i="8"/>
  <c r="HC241" i="8"/>
  <c r="GY241" i="8"/>
  <c r="GP241" i="8"/>
  <c r="EH241" i="8"/>
  <c r="EE241" i="8"/>
  <c r="DX241" i="8"/>
  <c r="DO241" i="8"/>
  <c r="CS241" i="8"/>
  <c r="CP241" i="8"/>
  <c r="ALN240" i="8"/>
  <c r="AJW240" i="8"/>
  <c r="AJZ240" i="8" s="1"/>
  <c r="AGM240" i="8"/>
  <c r="AEE240" i="8"/>
  <c r="ACN240" i="8"/>
  <c r="ACM240" i="8"/>
  <c r="ACK240" i="8"/>
  <c r="ACI240" i="8"/>
  <c r="ACC240" i="8"/>
  <c r="ACD240" i="8" s="1"/>
  <c r="YJ240" i="8"/>
  <c r="YH240" i="8"/>
  <c r="YC240" i="8"/>
  <c r="YB240" i="8"/>
  <c r="XZ240" i="8"/>
  <c r="XY240" i="8"/>
  <c r="XX240" i="8"/>
  <c r="XQ240" i="8"/>
  <c r="XO240" i="8"/>
  <c r="XN240" i="8"/>
  <c r="XG240" i="8"/>
  <c r="XB240" i="8"/>
  <c r="WY240" i="8"/>
  <c r="VG240" i="8"/>
  <c r="VA240" i="8"/>
  <c r="UQ240" i="8"/>
  <c r="UG240" i="8"/>
  <c r="UD240" i="8"/>
  <c r="TS240" i="8"/>
  <c r="TB240" i="8"/>
  <c r="SO240" i="8"/>
  <c r="SG240" i="8"/>
  <c r="SA240" i="8"/>
  <c r="RK240" i="8"/>
  <c r="QY240" i="8"/>
  <c r="QF240" i="8"/>
  <c r="PD240" i="8"/>
  <c r="MS240" i="8"/>
  <c r="MM240" i="8"/>
  <c r="MF240" i="8"/>
  <c r="MA240" i="8"/>
  <c r="LT240" i="8"/>
  <c r="LG240" i="8"/>
  <c r="KB240" i="8"/>
  <c r="JV240" i="8"/>
  <c r="JJ240" i="8"/>
  <c r="IZ240" i="8"/>
  <c r="IW240" i="8"/>
  <c r="IN240" i="8"/>
  <c r="ID240" i="8"/>
  <c r="HX240" i="8"/>
  <c r="HS240" i="8"/>
  <c r="HC240" i="8"/>
  <c r="GY240" i="8"/>
  <c r="GP240" i="8"/>
  <c r="EH240" i="8"/>
  <c r="EE240" i="8"/>
  <c r="DX240" i="8"/>
  <c r="DO240" i="8"/>
  <c r="CS240" i="8"/>
  <c r="CP240" i="8"/>
  <c r="ALN239" i="8"/>
  <c r="AJW239" i="8"/>
  <c r="AJZ239" i="8" s="1"/>
  <c r="AGM239" i="8"/>
  <c r="AEE239" i="8"/>
  <c r="ACN239" i="8"/>
  <c r="ACM239" i="8"/>
  <c r="ACK239" i="8"/>
  <c r="ACI239" i="8"/>
  <c r="ACC239" i="8"/>
  <c r="ACD239" i="8" s="1"/>
  <c r="YJ239" i="8"/>
  <c r="YH239" i="8"/>
  <c r="YC239" i="8"/>
  <c r="YB239" i="8"/>
  <c r="XZ239" i="8"/>
  <c r="XY239" i="8"/>
  <c r="XX239" i="8"/>
  <c r="XQ239" i="8"/>
  <c r="XO239" i="8"/>
  <c r="XN239" i="8"/>
  <c r="XG239" i="8"/>
  <c r="XB239" i="8"/>
  <c r="WY239" i="8"/>
  <c r="VG239" i="8"/>
  <c r="VA239" i="8"/>
  <c r="UQ239" i="8"/>
  <c r="UG239" i="8"/>
  <c r="UD239" i="8"/>
  <c r="TS239" i="8"/>
  <c r="TB239" i="8"/>
  <c r="SO239" i="8"/>
  <c r="SG239" i="8"/>
  <c r="SA239" i="8"/>
  <c r="RK239" i="8"/>
  <c r="QY239" i="8"/>
  <c r="QF239" i="8"/>
  <c r="PD239" i="8"/>
  <c r="MS239" i="8"/>
  <c r="MM239" i="8"/>
  <c r="MF239" i="8"/>
  <c r="MA239" i="8"/>
  <c r="LT239" i="8"/>
  <c r="LG239" i="8"/>
  <c r="KB239" i="8"/>
  <c r="JV239" i="8"/>
  <c r="JJ239" i="8"/>
  <c r="IZ239" i="8"/>
  <c r="IW239" i="8"/>
  <c r="IN239" i="8"/>
  <c r="ID239" i="8"/>
  <c r="HX239" i="8"/>
  <c r="HS239" i="8"/>
  <c r="HC239" i="8"/>
  <c r="GY239" i="8"/>
  <c r="GP239" i="8"/>
  <c r="EH239" i="8"/>
  <c r="EE239" i="8"/>
  <c r="DX239" i="8"/>
  <c r="DO239" i="8"/>
  <c r="CS239" i="8"/>
  <c r="CP239" i="8"/>
  <c r="ALN238" i="8"/>
  <c r="AJW238" i="8"/>
  <c r="AJZ238" i="8" s="1"/>
  <c r="AGM238" i="8"/>
  <c r="AEE238" i="8"/>
  <c r="ACN238" i="8"/>
  <c r="ACM238" i="8"/>
  <c r="ACK238" i="8"/>
  <c r="ACI238" i="8"/>
  <c r="ACC238" i="8"/>
  <c r="ACD238" i="8" s="1"/>
  <c r="YJ238" i="8"/>
  <c r="YH238" i="8"/>
  <c r="YC238" i="8"/>
  <c r="YB238" i="8"/>
  <c r="XZ238" i="8"/>
  <c r="XY238" i="8"/>
  <c r="XX238" i="8"/>
  <c r="XQ238" i="8"/>
  <c r="XO238" i="8"/>
  <c r="XN238" i="8"/>
  <c r="XG238" i="8"/>
  <c r="XB238" i="8"/>
  <c r="WY238" i="8"/>
  <c r="VG238" i="8"/>
  <c r="VA238" i="8"/>
  <c r="UQ238" i="8"/>
  <c r="UG238" i="8"/>
  <c r="UD238" i="8"/>
  <c r="TS238" i="8"/>
  <c r="TB238" i="8"/>
  <c r="SO238" i="8"/>
  <c r="SG238" i="8"/>
  <c r="SA238" i="8"/>
  <c r="RK238" i="8"/>
  <c r="XP238" i="8" s="1"/>
  <c r="QY238" i="8"/>
  <c r="QF238" i="8"/>
  <c r="PD238" i="8"/>
  <c r="MS238" i="8"/>
  <c r="MM238" i="8"/>
  <c r="MF238" i="8"/>
  <c r="MA238" i="8"/>
  <c r="LT238" i="8"/>
  <c r="LG238" i="8"/>
  <c r="KB238" i="8"/>
  <c r="JV238" i="8"/>
  <c r="JJ238" i="8"/>
  <c r="IZ238" i="8"/>
  <c r="IW238" i="8"/>
  <c r="IN238" i="8"/>
  <c r="ID238" i="8"/>
  <c r="HX238" i="8"/>
  <c r="HS238" i="8"/>
  <c r="HC238" i="8"/>
  <c r="GY238" i="8"/>
  <c r="GP238" i="8"/>
  <c r="EH238" i="8"/>
  <c r="EE238" i="8"/>
  <c r="DX238" i="8"/>
  <c r="DO238" i="8"/>
  <c r="CS238" i="8"/>
  <c r="CP238" i="8"/>
  <c r="ALN237" i="8"/>
  <c r="AJW237" i="8"/>
  <c r="AJZ237" i="8" s="1"/>
  <c r="AGM237" i="8"/>
  <c r="AEE237" i="8"/>
  <c r="ACN237" i="8"/>
  <c r="ACM237" i="8"/>
  <c r="ACK237" i="8"/>
  <c r="ACI237" i="8"/>
  <c r="ACC237" i="8"/>
  <c r="ACD237" i="8" s="1"/>
  <c r="YJ237" i="8"/>
  <c r="YH237" i="8"/>
  <c r="YC237" i="8"/>
  <c r="YB237" i="8"/>
  <c r="XZ237" i="8"/>
  <c r="XY237" i="8"/>
  <c r="XX237" i="8"/>
  <c r="XQ237" i="8"/>
  <c r="XO237" i="8"/>
  <c r="XN237" i="8"/>
  <c r="XG237" i="8"/>
  <c r="XB237" i="8"/>
  <c r="WY237" i="8"/>
  <c r="VG237" i="8"/>
  <c r="VA237" i="8"/>
  <c r="UQ237" i="8"/>
  <c r="UG237" i="8"/>
  <c r="UD237" i="8"/>
  <c r="TS237" i="8"/>
  <c r="TB237" i="8"/>
  <c r="SO237" i="8"/>
  <c r="SG237" i="8"/>
  <c r="SA237" i="8"/>
  <c r="RK237" i="8"/>
  <c r="QY237" i="8"/>
  <c r="QF237" i="8"/>
  <c r="PD237" i="8"/>
  <c r="MS237" i="8"/>
  <c r="MM237" i="8"/>
  <c r="MF237" i="8"/>
  <c r="MA237" i="8"/>
  <c r="LT237" i="8"/>
  <c r="LG237" i="8"/>
  <c r="KB237" i="8"/>
  <c r="JV237" i="8"/>
  <c r="JJ237" i="8"/>
  <c r="IZ237" i="8"/>
  <c r="IW237" i="8"/>
  <c r="IN237" i="8"/>
  <c r="ID237" i="8"/>
  <c r="HX237" i="8"/>
  <c r="HS237" i="8"/>
  <c r="HC237" i="8"/>
  <c r="GY237" i="8"/>
  <c r="GP237" i="8"/>
  <c r="EH237" i="8"/>
  <c r="EE237" i="8"/>
  <c r="DX237" i="8"/>
  <c r="DO237" i="8"/>
  <c r="CS237" i="8"/>
  <c r="CP237" i="8"/>
  <c r="ALN236" i="8"/>
  <c r="AJW236" i="8"/>
  <c r="AJZ236" i="8" s="1"/>
  <c r="AGM236" i="8"/>
  <c r="AEE236" i="8"/>
  <c r="ACN236" i="8"/>
  <c r="ACM236" i="8"/>
  <c r="ACK236" i="8"/>
  <c r="ACI236" i="8"/>
  <c r="ACC236" i="8"/>
  <c r="ACD236" i="8" s="1"/>
  <c r="YJ236" i="8"/>
  <c r="YH236" i="8"/>
  <c r="YC236" i="8"/>
  <c r="YB236" i="8"/>
  <c r="XZ236" i="8"/>
  <c r="XY236" i="8"/>
  <c r="XX236" i="8"/>
  <c r="XQ236" i="8"/>
  <c r="XO236" i="8"/>
  <c r="XN236" i="8"/>
  <c r="XG236" i="8"/>
  <c r="XB236" i="8"/>
  <c r="WY236" i="8"/>
  <c r="VG236" i="8"/>
  <c r="VA236" i="8"/>
  <c r="UQ236" i="8"/>
  <c r="UG236" i="8"/>
  <c r="UD236" i="8"/>
  <c r="TS236" i="8"/>
  <c r="TB236" i="8"/>
  <c r="SO236" i="8"/>
  <c r="SG236" i="8"/>
  <c r="SA236" i="8"/>
  <c r="RK236" i="8"/>
  <c r="QY236" i="8"/>
  <c r="QF236" i="8"/>
  <c r="PD236" i="8"/>
  <c r="MS236" i="8"/>
  <c r="MM236" i="8"/>
  <c r="MF236" i="8"/>
  <c r="MA236" i="8"/>
  <c r="LT236" i="8"/>
  <c r="LG236" i="8"/>
  <c r="KB236" i="8"/>
  <c r="JV236" i="8"/>
  <c r="JJ236" i="8"/>
  <c r="IZ236" i="8"/>
  <c r="IW236" i="8"/>
  <c r="IN236" i="8"/>
  <c r="ID236" i="8"/>
  <c r="HX236" i="8"/>
  <c r="HS236" i="8"/>
  <c r="HC236" i="8"/>
  <c r="GY236" i="8"/>
  <c r="GP236" i="8"/>
  <c r="EH236" i="8"/>
  <c r="EE236" i="8"/>
  <c r="DX236" i="8"/>
  <c r="DO236" i="8"/>
  <c r="CS236" i="8"/>
  <c r="CP236" i="8"/>
  <c r="ALN235" i="8"/>
  <c r="AJW235" i="8"/>
  <c r="AJZ235" i="8" s="1"/>
  <c r="AGM235" i="8"/>
  <c r="AEE235" i="8"/>
  <c r="ACN235" i="8"/>
  <c r="ACM235" i="8"/>
  <c r="ACK235" i="8"/>
  <c r="ACI235" i="8"/>
  <c r="ACC235" i="8"/>
  <c r="YJ235" i="8"/>
  <c r="YH235" i="8"/>
  <c r="YF235" i="8"/>
  <c r="YC235" i="8"/>
  <c r="YB235" i="8"/>
  <c r="XZ235" i="8"/>
  <c r="XY235" i="8"/>
  <c r="XX235" i="8"/>
  <c r="XQ235" i="8"/>
  <c r="XO235" i="8"/>
  <c r="XN235" i="8"/>
  <c r="XG235" i="8"/>
  <c r="XB235" i="8"/>
  <c r="WY235" i="8"/>
  <c r="VG235" i="8"/>
  <c r="VA235" i="8"/>
  <c r="UQ235" i="8"/>
  <c r="UG235" i="8"/>
  <c r="UD235" i="8"/>
  <c r="TS235" i="8"/>
  <c r="TB235" i="8"/>
  <c r="SO235" i="8"/>
  <c r="SG235" i="8"/>
  <c r="SA235" i="8"/>
  <c r="RK235" i="8"/>
  <c r="QY235" i="8"/>
  <c r="QF235" i="8"/>
  <c r="PD235" i="8"/>
  <c r="MS235" i="8"/>
  <c r="MM235" i="8"/>
  <c r="MF235" i="8"/>
  <c r="MA235" i="8"/>
  <c r="LT235" i="8"/>
  <c r="LG235" i="8"/>
  <c r="KB235" i="8"/>
  <c r="JV235" i="8"/>
  <c r="JJ235" i="8"/>
  <c r="IZ235" i="8"/>
  <c r="IW235" i="8"/>
  <c r="IN235" i="8"/>
  <c r="ID235" i="8"/>
  <c r="HX235" i="8"/>
  <c r="HS235" i="8"/>
  <c r="HC235" i="8"/>
  <c r="GY235" i="8"/>
  <c r="GP235" i="8"/>
  <c r="EH235" i="8"/>
  <c r="EE235" i="8"/>
  <c r="DX235" i="8"/>
  <c r="DO235" i="8"/>
  <c r="CS235" i="8"/>
  <c r="CP235" i="8"/>
  <c r="ALN234" i="8"/>
  <c r="AJW234" i="8"/>
  <c r="AJZ234" i="8" s="1"/>
  <c r="AGM234" i="8"/>
  <c r="AEE234" i="8"/>
  <c r="ACN234" i="8"/>
  <c r="ACM234" i="8"/>
  <c r="ACK234" i="8"/>
  <c r="ACI234" i="8"/>
  <c r="ACC234" i="8"/>
  <c r="ACD234" i="8" s="1"/>
  <c r="YJ234" i="8"/>
  <c r="YH234" i="8"/>
  <c r="YC234" i="8"/>
  <c r="YB234" i="8"/>
  <c r="XZ234" i="8"/>
  <c r="XY234" i="8"/>
  <c r="XX234" i="8"/>
  <c r="XQ234" i="8"/>
  <c r="XO234" i="8"/>
  <c r="XN234" i="8"/>
  <c r="XG234" i="8"/>
  <c r="XB234" i="8"/>
  <c r="WY234" i="8"/>
  <c r="VG234" i="8"/>
  <c r="VA234" i="8"/>
  <c r="UQ234" i="8"/>
  <c r="UG234" i="8"/>
  <c r="UD234" i="8"/>
  <c r="TS234" i="8"/>
  <c r="TB234" i="8"/>
  <c r="SO234" i="8"/>
  <c r="SG234" i="8"/>
  <c r="SA234" i="8"/>
  <c r="RK234" i="8"/>
  <c r="QY234" i="8"/>
  <c r="QF234" i="8"/>
  <c r="PD234" i="8"/>
  <c r="MS234" i="8"/>
  <c r="MM234" i="8"/>
  <c r="MF234" i="8"/>
  <c r="MA234" i="8"/>
  <c r="LT234" i="8"/>
  <c r="LG234" i="8"/>
  <c r="KB234" i="8"/>
  <c r="JV234" i="8"/>
  <c r="JJ234" i="8"/>
  <c r="IZ234" i="8"/>
  <c r="IW234" i="8"/>
  <c r="IN234" i="8"/>
  <c r="ID234" i="8"/>
  <c r="HX234" i="8"/>
  <c r="HS234" i="8"/>
  <c r="HC234" i="8"/>
  <c r="GY234" i="8"/>
  <c r="GP234" i="8"/>
  <c r="EH234" i="8"/>
  <c r="EE234" i="8"/>
  <c r="DX234" i="8"/>
  <c r="DO234" i="8"/>
  <c r="CS234" i="8"/>
  <c r="CP234" i="8"/>
  <c r="ALN233" i="8"/>
  <c r="AJW233" i="8"/>
  <c r="AJZ233" i="8" s="1"/>
  <c r="AGM233" i="8"/>
  <c r="AEE233" i="8"/>
  <c r="ACN233" i="8"/>
  <c r="ACM233" i="8"/>
  <c r="ACK233" i="8"/>
  <c r="ACI233" i="8"/>
  <c r="ACC233" i="8"/>
  <c r="ACD233" i="8" s="1"/>
  <c r="YJ233" i="8"/>
  <c r="YH233" i="8"/>
  <c r="YC233" i="8"/>
  <c r="YB233" i="8"/>
  <c r="XZ233" i="8"/>
  <c r="XY233" i="8"/>
  <c r="XX233" i="8"/>
  <c r="XQ233" i="8"/>
  <c r="XO233" i="8"/>
  <c r="XN233" i="8"/>
  <c r="XG233" i="8"/>
  <c r="XB233" i="8"/>
  <c r="WY233" i="8"/>
  <c r="VG233" i="8"/>
  <c r="VA233" i="8"/>
  <c r="UQ233" i="8"/>
  <c r="UG233" i="8"/>
  <c r="UD233" i="8"/>
  <c r="TS233" i="8"/>
  <c r="TB233" i="8"/>
  <c r="SO233" i="8"/>
  <c r="SG233" i="8"/>
  <c r="SA233" i="8"/>
  <c r="RK233" i="8"/>
  <c r="QY233" i="8"/>
  <c r="QF233" i="8"/>
  <c r="PD233" i="8"/>
  <c r="MS233" i="8"/>
  <c r="MM233" i="8"/>
  <c r="MF233" i="8"/>
  <c r="MA233" i="8"/>
  <c r="LT233" i="8"/>
  <c r="LG233" i="8"/>
  <c r="KB233" i="8"/>
  <c r="JV233" i="8"/>
  <c r="JJ233" i="8"/>
  <c r="IZ233" i="8"/>
  <c r="IW233" i="8"/>
  <c r="IN233" i="8"/>
  <c r="ID233" i="8"/>
  <c r="HX233" i="8"/>
  <c r="HS233" i="8"/>
  <c r="HC233" i="8"/>
  <c r="GY233" i="8"/>
  <c r="GP233" i="8"/>
  <c r="EH233" i="8"/>
  <c r="EE233" i="8"/>
  <c r="DX233" i="8"/>
  <c r="DO233" i="8"/>
  <c r="CS233" i="8"/>
  <c r="CP233" i="8"/>
  <c r="ALN232" i="8"/>
  <c r="AJW232" i="8"/>
  <c r="AJZ232" i="8" s="1"/>
  <c r="AGM232" i="8"/>
  <c r="AEE232" i="8"/>
  <c r="ACN232" i="8"/>
  <c r="ACM232" i="8"/>
  <c r="ACK232" i="8"/>
  <c r="ACI232" i="8"/>
  <c r="ACC232" i="8"/>
  <c r="ACD232" i="8" s="1"/>
  <c r="YJ232" i="8"/>
  <c r="YH232" i="8"/>
  <c r="YC232" i="8"/>
  <c r="YB232" i="8"/>
  <c r="XZ232" i="8"/>
  <c r="XY232" i="8"/>
  <c r="XX232" i="8"/>
  <c r="XQ232" i="8"/>
  <c r="XO232" i="8"/>
  <c r="XN232" i="8"/>
  <c r="XG232" i="8"/>
  <c r="XB232" i="8"/>
  <c r="WY232" i="8"/>
  <c r="VG232" i="8"/>
  <c r="VA232" i="8"/>
  <c r="UQ232" i="8"/>
  <c r="UG232" i="8"/>
  <c r="UD232" i="8"/>
  <c r="TS232" i="8"/>
  <c r="TB232" i="8"/>
  <c r="SO232" i="8"/>
  <c r="SG232" i="8"/>
  <c r="SA232" i="8"/>
  <c r="RK232" i="8"/>
  <c r="QY232" i="8"/>
  <c r="QF232" i="8"/>
  <c r="PD232" i="8"/>
  <c r="MS232" i="8"/>
  <c r="MM232" i="8"/>
  <c r="MF232" i="8"/>
  <c r="MA232" i="8"/>
  <c r="LT232" i="8"/>
  <c r="LG232" i="8"/>
  <c r="KB232" i="8"/>
  <c r="JV232" i="8"/>
  <c r="JJ232" i="8"/>
  <c r="IZ232" i="8"/>
  <c r="IW232" i="8"/>
  <c r="IN232" i="8"/>
  <c r="ID232" i="8"/>
  <c r="HX232" i="8"/>
  <c r="HS232" i="8"/>
  <c r="HC232" i="8"/>
  <c r="GY232" i="8"/>
  <c r="GP232" i="8"/>
  <c r="EH232" i="8"/>
  <c r="EE232" i="8"/>
  <c r="DX232" i="8"/>
  <c r="DO232" i="8"/>
  <c r="CS232" i="8"/>
  <c r="CP232" i="8"/>
  <c r="ALN231" i="8"/>
  <c r="AJW231" i="8"/>
  <c r="AJZ231" i="8" s="1"/>
  <c r="AGM231" i="8"/>
  <c r="AEE231" i="8"/>
  <c r="ACN231" i="8"/>
  <c r="ACM231" i="8"/>
  <c r="ACK231" i="8"/>
  <c r="ACI231" i="8"/>
  <c r="ACC231" i="8"/>
  <c r="ACD231" i="8" s="1"/>
  <c r="YJ231" i="8"/>
  <c r="YH231" i="8"/>
  <c r="YC231" i="8"/>
  <c r="YB231" i="8"/>
  <c r="XZ231" i="8"/>
  <c r="XY231" i="8"/>
  <c r="XX231" i="8"/>
  <c r="XQ231" i="8"/>
  <c r="XO231" i="8"/>
  <c r="XN231" i="8"/>
  <c r="XG231" i="8"/>
  <c r="XB231" i="8"/>
  <c r="WY231" i="8"/>
  <c r="VG231" i="8"/>
  <c r="VA231" i="8"/>
  <c r="UQ231" i="8"/>
  <c r="UG231" i="8"/>
  <c r="UD231" i="8"/>
  <c r="TS231" i="8"/>
  <c r="TB231" i="8"/>
  <c r="SO231" i="8"/>
  <c r="SG231" i="8"/>
  <c r="SA231" i="8"/>
  <c r="RK231" i="8"/>
  <c r="QY231" i="8"/>
  <c r="QF231" i="8"/>
  <c r="PD231" i="8"/>
  <c r="MS231" i="8"/>
  <c r="MM231" i="8"/>
  <c r="MF231" i="8"/>
  <c r="MA231" i="8"/>
  <c r="LT231" i="8"/>
  <c r="LG231" i="8"/>
  <c r="KB231" i="8"/>
  <c r="JV231" i="8"/>
  <c r="JJ231" i="8"/>
  <c r="IZ231" i="8"/>
  <c r="IW231" i="8"/>
  <c r="IN231" i="8"/>
  <c r="ID231" i="8"/>
  <c r="HX231" i="8"/>
  <c r="HS231" i="8"/>
  <c r="HC231" i="8"/>
  <c r="GY231" i="8"/>
  <c r="GP231" i="8"/>
  <c r="EH231" i="8"/>
  <c r="EE231" i="8"/>
  <c r="DX231" i="8"/>
  <c r="DO231" i="8"/>
  <c r="CS231" i="8"/>
  <c r="CP231" i="8"/>
  <c r="ALN230" i="8"/>
  <c r="AJW230" i="8"/>
  <c r="AJZ230" i="8" s="1"/>
  <c r="AGM230" i="8"/>
  <c r="AEE230" i="8"/>
  <c r="ACN230" i="8"/>
  <c r="ACM230" i="8"/>
  <c r="ACK230" i="8"/>
  <c r="ACI230" i="8"/>
  <c r="ACC230" i="8"/>
  <c r="ACD230" i="8" s="1"/>
  <c r="YJ230" i="8"/>
  <c r="YH230" i="8"/>
  <c r="YC230" i="8"/>
  <c r="YB230" i="8"/>
  <c r="XZ230" i="8"/>
  <c r="XY230" i="8"/>
  <c r="XX230" i="8"/>
  <c r="XQ230" i="8"/>
  <c r="XO230" i="8"/>
  <c r="XN230" i="8"/>
  <c r="XG230" i="8"/>
  <c r="XB230" i="8"/>
  <c r="WY230" i="8"/>
  <c r="VG230" i="8"/>
  <c r="VA230" i="8"/>
  <c r="UQ230" i="8"/>
  <c r="UG230" i="8"/>
  <c r="UD230" i="8"/>
  <c r="TS230" i="8"/>
  <c r="TB230" i="8"/>
  <c r="SO230" i="8"/>
  <c r="SG230" i="8"/>
  <c r="SA230" i="8"/>
  <c r="RK230" i="8"/>
  <c r="QY230" i="8"/>
  <c r="QF230" i="8"/>
  <c r="PD230" i="8"/>
  <c r="MS230" i="8"/>
  <c r="MM230" i="8"/>
  <c r="MF230" i="8"/>
  <c r="MA230" i="8"/>
  <c r="LT230" i="8"/>
  <c r="LG230" i="8"/>
  <c r="KB230" i="8"/>
  <c r="JV230" i="8"/>
  <c r="JJ230" i="8"/>
  <c r="IZ230" i="8"/>
  <c r="IW230" i="8"/>
  <c r="IN230" i="8"/>
  <c r="ID230" i="8"/>
  <c r="HX230" i="8"/>
  <c r="HS230" i="8"/>
  <c r="HC230" i="8"/>
  <c r="GY230" i="8"/>
  <c r="GP230" i="8"/>
  <c r="EH230" i="8"/>
  <c r="EE230" i="8"/>
  <c r="DX230" i="8"/>
  <c r="DO230" i="8"/>
  <c r="CS230" i="8"/>
  <c r="CP230" i="8"/>
  <c r="ALN229" i="8"/>
  <c r="AJW229" i="8"/>
  <c r="AJZ229" i="8" s="1"/>
  <c r="AGM229" i="8"/>
  <c r="AEE229" i="8"/>
  <c r="ACN229" i="8"/>
  <c r="ACM229" i="8"/>
  <c r="ACK229" i="8"/>
  <c r="ACI229" i="8"/>
  <c r="ACC229" i="8"/>
  <c r="ACD229" i="8" s="1"/>
  <c r="YJ229" i="8"/>
  <c r="YH229" i="8"/>
  <c r="YC229" i="8"/>
  <c r="YB229" i="8"/>
  <c r="XZ229" i="8"/>
  <c r="XY229" i="8"/>
  <c r="XX229" i="8"/>
  <c r="XQ229" i="8"/>
  <c r="XO229" i="8"/>
  <c r="XN229" i="8"/>
  <c r="XG229" i="8"/>
  <c r="XB229" i="8"/>
  <c r="WY229" i="8"/>
  <c r="VG229" i="8"/>
  <c r="VA229" i="8"/>
  <c r="UQ229" i="8"/>
  <c r="UG229" i="8"/>
  <c r="UD229" i="8"/>
  <c r="TS229" i="8"/>
  <c r="TB229" i="8"/>
  <c r="SO229" i="8"/>
  <c r="SG229" i="8"/>
  <c r="SA229" i="8"/>
  <c r="RK229" i="8"/>
  <c r="QY229" i="8"/>
  <c r="QF229" i="8"/>
  <c r="PD229" i="8"/>
  <c r="MS229" i="8"/>
  <c r="MM229" i="8"/>
  <c r="MF229" i="8"/>
  <c r="MA229" i="8"/>
  <c r="LT229" i="8"/>
  <c r="LG229" i="8"/>
  <c r="KB229" i="8"/>
  <c r="JV229" i="8"/>
  <c r="JJ229" i="8"/>
  <c r="IZ229" i="8"/>
  <c r="IW229" i="8"/>
  <c r="IN229" i="8"/>
  <c r="ID229" i="8"/>
  <c r="HX229" i="8"/>
  <c r="HS229" i="8"/>
  <c r="HC229" i="8"/>
  <c r="GY229" i="8"/>
  <c r="GP229" i="8"/>
  <c r="EH229" i="8"/>
  <c r="EE229" i="8"/>
  <c r="DX229" i="8"/>
  <c r="DO229" i="8"/>
  <c r="CS229" i="8"/>
  <c r="CP229" i="8"/>
  <c r="ALN228" i="8"/>
  <c r="AJW228" i="8"/>
  <c r="AJZ228" i="8" s="1"/>
  <c r="AGM228" i="8"/>
  <c r="AEE228" i="8"/>
  <c r="ACN228" i="8"/>
  <c r="ACM228" i="8"/>
  <c r="ACK228" i="8"/>
  <c r="ACI228" i="8"/>
  <c r="ACC228" i="8"/>
  <c r="ACD228" i="8" s="1"/>
  <c r="YJ228" i="8"/>
  <c r="YH228" i="8"/>
  <c r="YC228" i="8"/>
  <c r="YB228" i="8"/>
  <c r="XZ228" i="8"/>
  <c r="XY228" i="8"/>
  <c r="XX228" i="8"/>
  <c r="XQ228" i="8"/>
  <c r="XO228" i="8"/>
  <c r="XN228" i="8"/>
  <c r="XG228" i="8"/>
  <c r="XB228" i="8"/>
  <c r="WY228" i="8"/>
  <c r="VG228" i="8"/>
  <c r="VA228" i="8"/>
  <c r="UQ228" i="8"/>
  <c r="UG228" i="8"/>
  <c r="UD228" i="8"/>
  <c r="TS228" i="8"/>
  <c r="TB228" i="8"/>
  <c r="SO228" i="8"/>
  <c r="SG228" i="8"/>
  <c r="SA228" i="8"/>
  <c r="RK228" i="8"/>
  <c r="QY228" i="8"/>
  <c r="QF228" i="8"/>
  <c r="PD228" i="8"/>
  <c r="MS228" i="8"/>
  <c r="MM228" i="8"/>
  <c r="MF228" i="8"/>
  <c r="MA228" i="8"/>
  <c r="LT228" i="8"/>
  <c r="LG228" i="8"/>
  <c r="KB228" i="8"/>
  <c r="JV228" i="8"/>
  <c r="JJ228" i="8"/>
  <c r="IZ228" i="8"/>
  <c r="IW228" i="8"/>
  <c r="IN228" i="8"/>
  <c r="ID228" i="8"/>
  <c r="HX228" i="8"/>
  <c r="HS228" i="8"/>
  <c r="HC228" i="8"/>
  <c r="GY228" i="8"/>
  <c r="GP228" i="8"/>
  <c r="EH228" i="8"/>
  <c r="EE228" i="8"/>
  <c r="DX228" i="8"/>
  <c r="DO228" i="8"/>
  <c r="CS228" i="8"/>
  <c r="CP228" i="8"/>
  <c r="ALN227" i="8"/>
  <c r="AJW227" i="8"/>
  <c r="AJZ227" i="8" s="1"/>
  <c r="AEE227" i="8"/>
  <c r="ACN227" i="8"/>
  <c r="ACM227" i="8"/>
  <c r="ACK227" i="8"/>
  <c r="ACI227" i="8"/>
  <c r="ACC227" i="8"/>
  <c r="ACD227" i="8" s="1"/>
  <c r="YJ227" i="8"/>
  <c r="YH227" i="8"/>
  <c r="YC227" i="8"/>
  <c r="YB227" i="8"/>
  <c r="XZ227" i="8"/>
  <c r="XY227" i="8"/>
  <c r="XX227" i="8"/>
  <c r="XQ227" i="8"/>
  <c r="XO227" i="8"/>
  <c r="XN227" i="8"/>
  <c r="XG227" i="8"/>
  <c r="XB227" i="8"/>
  <c r="WY227" i="8"/>
  <c r="VG227" i="8"/>
  <c r="VA227" i="8"/>
  <c r="UQ227" i="8"/>
  <c r="UG227" i="8"/>
  <c r="UD227" i="8"/>
  <c r="TS227" i="8"/>
  <c r="TB227" i="8"/>
  <c r="SO227" i="8"/>
  <c r="SG227" i="8"/>
  <c r="SA227" i="8"/>
  <c r="RK227" i="8"/>
  <c r="QY227" i="8"/>
  <c r="QF227" i="8"/>
  <c r="PD227" i="8"/>
  <c r="MS227" i="8"/>
  <c r="MM227" i="8"/>
  <c r="MF227" i="8"/>
  <c r="MA227" i="8"/>
  <c r="LT227" i="8"/>
  <c r="LG227" i="8"/>
  <c r="KB227" i="8"/>
  <c r="JV227" i="8"/>
  <c r="JJ227" i="8"/>
  <c r="IZ227" i="8"/>
  <c r="IW227" i="8"/>
  <c r="IN227" i="8"/>
  <c r="ID227" i="8"/>
  <c r="HX227" i="8"/>
  <c r="HS227" i="8"/>
  <c r="HC227" i="8"/>
  <c r="GY227" i="8"/>
  <c r="GP227" i="8"/>
  <c r="EH227" i="8"/>
  <c r="EE227" i="8"/>
  <c r="DX227" i="8"/>
  <c r="DO227" i="8"/>
  <c r="CS227" i="8"/>
  <c r="CP227" i="8"/>
  <c r="ALN226" i="8"/>
  <c r="AJW226" i="8"/>
  <c r="AJZ226" i="8" s="1"/>
  <c r="AGM226" i="8"/>
  <c r="AEE226" i="8"/>
  <c r="ACN226" i="8"/>
  <c r="ACM226" i="8"/>
  <c r="ACK226" i="8"/>
  <c r="ACI226" i="8"/>
  <c r="ACC226" i="8"/>
  <c r="ACD226" i="8" s="1"/>
  <c r="YJ226" i="8"/>
  <c r="YH226" i="8"/>
  <c r="YC226" i="8"/>
  <c r="YB226" i="8"/>
  <c r="XZ226" i="8"/>
  <c r="XY226" i="8"/>
  <c r="XX226" i="8"/>
  <c r="XQ226" i="8"/>
  <c r="XO226" i="8"/>
  <c r="XN226" i="8"/>
  <c r="XG226" i="8"/>
  <c r="XB226" i="8"/>
  <c r="WY226" i="8"/>
  <c r="VG226" i="8"/>
  <c r="VA226" i="8"/>
  <c r="UQ226" i="8"/>
  <c r="UG226" i="8"/>
  <c r="UD226" i="8"/>
  <c r="TS226" i="8"/>
  <c r="TB226" i="8"/>
  <c r="SO226" i="8"/>
  <c r="SG226" i="8"/>
  <c r="SA226" i="8"/>
  <c r="RK226" i="8"/>
  <c r="QY226" i="8"/>
  <c r="QF226" i="8"/>
  <c r="PD226" i="8"/>
  <c r="MS226" i="8"/>
  <c r="MM226" i="8"/>
  <c r="MF226" i="8"/>
  <c r="MA226" i="8"/>
  <c r="LT226" i="8"/>
  <c r="LG226" i="8"/>
  <c r="KB226" i="8"/>
  <c r="JV226" i="8"/>
  <c r="JJ226" i="8"/>
  <c r="IZ226" i="8"/>
  <c r="IW226" i="8"/>
  <c r="IN226" i="8"/>
  <c r="ID226" i="8"/>
  <c r="HX226" i="8"/>
  <c r="HS226" i="8"/>
  <c r="HC226" i="8"/>
  <c r="GY226" i="8"/>
  <c r="GP226" i="8"/>
  <c r="EH226" i="8"/>
  <c r="EE226" i="8"/>
  <c r="DX226" i="8"/>
  <c r="DO226" i="8"/>
  <c r="CS226" i="8"/>
  <c r="CP226" i="8"/>
  <c r="ALN225" i="8"/>
  <c r="AJW225" i="8"/>
  <c r="AJZ225" i="8" s="1"/>
  <c r="AGM225" i="8"/>
  <c r="AEE225" i="8"/>
  <c r="ACN225" i="8"/>
  <c r="ACM225" i="8"/>
  <c r="ACK225" i="8"/>
  <c r="ACI225" i="8"/>
  <c r="ACC225" i="8"/>
  <c r="ACD225" i="8" s="1"/>
  <c r="YJ225" i="8"/>
  <c r="YH225" i="8"/>
  <c r="YC225" i="8"/>
  <c r="YB225" i="8"/>
  <c r="XZ225" i="8"/>
  <c r="XY225" i="8"/>
  <c r="XX225" i="8"/>
  <c r="XQ225" i="8"/>
  <c r="XO225" i="8"/>
  <c r="XN225" i="8"/>
  <c r="XG225" i="8"/>
  <c r="XB225" i="8"/>
  <c r="WY225" i="8"/>
  <c r="VG225" i="8"/>
  <c r="VA225" i="8"/>
  <c r="UQ225" i="8"/>
  <c r="UG225" i="8"/>
  <c r="UD225" i="8"/>
  <c r="TS225" i="8"/>
  <c r="TB225" i="8"/>
  <c r="SO225" i="8"/>
  <c r="SG225" i="8"/>
  <c r="SA225" i="8"/>
  <c r="RK225" i="8"/>
  <c r="QY225" i="8"/>
  <c r="QF225" i="8"/>
  <c r="PD225" i="8"/>
  <c r="MS225" i="8"/>
  <c r="MM225" i="8"/>
  <c r="MF225" i="8"/>
  <c r="MA225" i="8"/>
  <c r="LT225" i="8"/>
  <c r="LG225" i="8"/>
  <c r="KB225" i="8"/>
  <c r="JV225" i="8"/>
  <c r="JJ225" i="8"/>
  <c r="IZ225" i="8"/>
  <c r="IW225" i="8"/>
  <c r="IN225" i="8"/>
  <c r="ID225" i="8"/>
  <c r="HX225" i="8"/>
  <c r="HS225" i="8"/>
  <c r="HC225" i="8"/>
  <c r="GY225" i="8"/>
  <c r="GP225" i="8"/>
  <c r="EH225" i="8"/>
  <c r="EE225" i="8"/>
  <c r="DX225" i="8"/>
  <c r="DO225" i="8"/>
  <c r="CS225" i="8"/>
  <c r="CP225" i="8"/>
  <c r="ALN224" i="8"/>
  <c r="AJW224" i="8"/>
  <c r="AEE224" i="8"/>
  <c r="ACN224" i="8"/>
  <c r="ACM224" i="8"/>
  <c r="ACK224" i="8"/>
  <c r="ACI224" i="8"/>
  <c r="ACC224" i="8"/>
  <c r="ACD224" i="8" s="1"/>
  <c r="YJ224" i="8"/>
  <c r="YH224" i="8"/>
  <c r="YC224" i="8"/>
  <c r="YB224" i="8"/>
  <c r="XZ224" i="8"/>
  <c r="XY224" i="8"/>
  <c r="XX224" i="8"/>
  <c r="XQ224" i="8"/>
  <c r="XO224" i="8"/>
  <c r="XN224" i="8"/>
  <c r="XG224" i="8"/>
  <c r="XB224" i="8"/>
  <c r="WY224" i="8"/>
  <c r="VG224" i="8"/>
  <c r="VA224" i="8"/>
  <c r="UQ224" i="8"/>
  <c r="UG224" i="8"/>
  <c r="UD224" i="8"/>
  <c r="TS224" i="8"/>
  <c r="TB224" i="8"/>
  <c r="SO224" i="8"/>
  <c r="SG224" i="8"/>
  <c r="SA224" i="8"/>
  <c r="RK224" i="8"/>
  <c r="QY224" i="8"/>
  <c r="QF224" i="8"/>
  <c r="PD224" i="8"/>
  <c r="MS224" i="8"/>
  <c r="MM224" i="8"/>
  <c r="MF224" i="8"/>
  <c r="MA224" i="8"/>
  <c r="LT224" i="8"/>
  <c r="LG224" i="8"/>
  <c r="KB224" i="8"/>
  <c r="JV224" i="8"/>
  <c r="JJ224" i="8"/>
  <c r="IZ224" i="8"/>
  <c r="IW224" i="8"/>
  <c r="IN224" i="8"/>
  <c r="ID224" i="8"/>
  <c r="HX224" i="8"/>
  <c r="HS224" i="8"/>
  <c r="HC224" i="8"/>
  <c r="GY224" i="8"/>
  <c r="GP224" i="8"/>
  <c r="EH224" i="8"/>
  <c r="EE224" i="8"/>
  <c r="DX224" i="8"/>
  <c r="DO224" i="8"/>
  <c r="CS224" i="8"/>
  <c r="CP224" i="8"/>
  <c r="ALN223" i="8"/>
  <c r="AJW223" i="8"/>
  <c r="AJZ223" i="8" s="1"/>
  <c r="AGM223" i="8"/>
  <c r="AEE223" i="8"/>
  <c r="ACN223" i="8"/>
  <c r="ACM223" i="8"/>
  <c r="ACK223" i="8"/>
  <c r="ACI223" i="8"/>
  <c r="ACC223" i="8"/>
  <c r="ACD223" i="8" s="1"/>
  <c r="YJ223" i="8"/>
  <c r="YH223" i="8"/>
  <c r="YC223" i="8"/>
  <c r="YB223" i="8"/>
  <c r="XZ223" i="8"/>
  <c r="XY223" i="8"/>
  <c r="XX223" i="8"/>
  <c r="XQ223" i="8"/>
  <c r="XO223" i="8"/>
  <c r="XN223" i="8"/>
  <c r="XG223" i="8"/>
  <c r="XB223" i="8"/>
  <c r="WY223" i="8"/>
  <c r="VG223" i="8"/>
  <c r="VA223" i="8"/>
  <c r="UQ223" i="8"/>
  <c r="UG223" i="8"/>
  <c r="UD223" i="8"/>
  <c r="TS223" i="8"/>
  <c r="TB223" i="8"/>
  <c r="SO223" i="8"/>
  <c r="SG223" i="8"/>
  <c r="SA223" i="8"/>
  <c r="RK223" i="8"/>
  <c r="QY223" i="8"/>
  <c r="QF223" i="8"/>
  <c r="PD223" i="8"/>
  <c r="MS223" i="8"/>
  <c r="MM223" i="8"/>
  <c r="MF223" i="8"/>
  <c r="MA223" i="8"/>
  <c r="LT223" i="8"/>
  <c r="LG223" i="8"/>
  <c r="KB223" i="8"/>
  <c r="JV223" i="8"/>
  <c r="JJ223" i="8"/>
  <c r="IZ223" i="8"/>
  <c r="IW223" i="8"/>
  <c r="IN223" i="8"/>
  <c r="ID223" i="8"/>
  <c r="HX223" i="8"/>
  <c r="HS223" i="8"/>
  <c r="HC223" i="8"/>
  <c r="GY223" i="8"/>
  <c r="GP223" i="8"/>
  <c r="EH223" i="8"/>
  <c r="EE223" i="8"/>
  <c r="DX223" i="8"/>
  <c r="DO223" i="8"/>
  <c r="CS223" i="8"/>
  <c r="CP223" i="8"/>
  <c r="ALN222" i="8"/>
  <c r="AJW222" i="8"/>
  <c r="AJZ222" i="8" s="1"/>
  <c r="AEE222" i="8"/>
  <c r="ACN222" i="8"/>
  <c r="ACM222" i="8"/>
  <c r="ACK222" i="8"/>
  <c r="ACI222" i="8"/>
  <c r="ACC222" i="8"/>
  <c r="ACD222" i="8" s="1"/>
  <c r="YJ222" i="8"/>
  <c r="YH222" i="8"/>
  <c r="YC222" i="8"/>
  <c r="YB222" i="8"/>
  <c r="XZ222" i="8"/>
  <c r="XY222" i="8"/>
  <c r="XX222" i="8"/>
  <c r="XQ222" i="8"/>
  <c r="XO222" i="8"/>
  <c r="XN222" i="8"/>
  <c r="XG222" i="8"/>
  <c r="XB222" i="8"/>
  <c r="WY222" i="8"/>
  <c r="VG222" i="8"/>
  <c r="VA222" i="8"/>
  <c r="UQ222" i="8"/>
  <c r="UG222" i="8"/>
  <c r="UD222" i="8"/>
  <c r="TS222" i="8"/>
  <c r="TB222" i="8"/>
  <c r="SO222" i="8"/>
  <c r="SG222" i="8"/>
  <c r="SA222" i="8"/>
  <c r="RK222" i="8"/>
  <c r="QY222" i="8"/>
  <c r="QF222" i="8"/>
  <c r="PD222" i="8"/>
  <c r="MS222" i="8"/>
  <c r="MM222" i="8"/>
  <c r="MF222" i="8"/>
  <c r="MA222" i="8"/>
  <c r="LT222" i="8"/>
  <c r="LG222" i="8"/>
  <c r="KB222" i="8"/>
  <c r="JV222" i="8"/>
  <c r="JJ222" i="8"/>
  <c r="IZ222" i="8"/>
  <c r="IW222" i="8"/>
  <c r="IN222" i="8"/>
  <c r="ID222" i="8"/>
  <c r="HX222" i="8"/>
  <c r="HS222" i="8"/>
  <c r="HC222" i="8"/>
  <c r="GY222" i="8"/>
  <c r="GP222" i="8"/>
  <c r="EH222" i="8"/>
  <c r="EE222" i="8"/>
  <c r="DX222" i="8"/>
  <c r="DO222" i="8"/>
  <c r="CS222" i="8"/>
  <c r="CP222" i="8"/>
  <c r="ALN221" i="8"/>
  <c r="AJW221" i="8"/>
  <c r="AJZ221" i="8" s="1"/>
  <c r="AGM221" i="8"/>
  <c r="AEE221" i="8"/>
  <c r="ACN221" i="8"/>
  <c r="ACM221" i="8"/>
  <c r="ACK221" i="8"/>
  <c r="ACI221" i="8"/>
  <c r="ACC221" i="8"/>
  <c r="ACD221" i="8" s="1"/>
  <c r="YJ221" i="8"/>
  <c r="YH221" i="8"/>
  <c r="YC221" i="8"/>
  <c r="YB221" i="8"/>
  <c r="XZ221" i="8"/>
  <c r="XY221" i="8"/>
  <c r="XX221" i="8"/>
  <c r="XQ221" i="8"/>
  <c r="XO221" i="8"/>
  <c r="XN221" i="8"/>
  <c r="XG221" i="8"/>
  <c r="XB221" i="8"/>
  <c r="WY221" i="8"/>
  <c r="VG221" i="8"/>
  <c r="VA221" i="8"/>
  <c r="UQ221" i="8"/>
  <c r="UG221" i="8"/>
  <c r="UD221" i="8"/>
  <c r="TS221" i="8"/>
  <c r="TB221" i="8"/>
  <c r="SO221" i="8"/>
  <c r="SG221" i="8"/>
  <c r="SA221" i="8"/>
  <c r="RK221" i="8"/>
  <c r="QY221" i="8"/>
  <c r="QF221" i="8"/>
  <c r="PD221" i="8"/>
  <c r="MS221" i="8"/>
  <c r="MM221" i="8"/>
  <c r="MF221" i="8"/>
  <c r="MA221" i="8"/>
  <c r="LT221" i="8"/>
  <c r="LG221" i="8"/>
  <c r="KB221" i="8"/>
  <c r="JV221" i="8"/>
  <c r="JJ221" i="8"/>
  <c r="IZ221" i="8"/>
  <c r="IW221" i="8"/>
  <c r="IN221" i="8"/>
  <c r="ID221" i="8"/>
  <c r="HX221" i="8"/>
  <c r="HS221" i="8"/>
  <c r="HC221" i="8"/>
  <c r="GY221" i="8"/>
  <c r="GP221" i="8"/>
  <c r="EH221" i="8"/>
  <c r="EE221" i="8"/>
  <c r="DX221" i="8"/>
  <c r="DO221" i="8"/>
  <c r="CS221" i="8"/>
  <c r="CP221" i="8"/>
  <c r="ALN220" i="8"/>
  <c r="AJW220" i="8"/>
  <c r="AJZ220" i="8" s="1"/>
  <c r="AGM220" i="8"/>
  <c r="AEE220" i="8"/>
  <c r="ACN220" i="8"/>
  <c r="ACM220" i="8"/>
  <c r="ACK220" i="8"/>
  <c r="ACI220" i="8"/>
  <c r="ACC220" i="8"/>
  <c r="ACD220" i="8" s="1"/>
  <c r="YJ220" i="8"/>
  <c r="YH220" i="8"/>
  <c r="YC220" i="8"/>
  <c r="YB220" i="8"/>
  <c r="XZ220" i="8"/>
  <c r="XY220" i="8"/>
  <c r="XX220" i="8"/>
  <c r="XQ220" i="8"/>
  <c r="XO220" i="8"/>
  <c r="XN220" i="8"/>
  <c r="XG220" i="8"/>
  <c r="XB220" i="8"/>
  <c r="WY220" i="8"/>
  <c r="VG220" i="8"/>
  <c r="VA220" i="8"/>
  <c r="UQ220" i="8"/>
  <c r="UG220" i="8"/>
  <c r="UD220" i="8"/>
  <c r="TS220" i="8"/>
  <c r="TB220" i="8"/>
  <c r="SO220" i="8"/>
  <c r="SG220" i="8"/>
  <c r="SA220" i="8"/>
  <c r="RK220" i="8"/>
  <c r="QY220" i="8"/>
  <c r="QF220" i="8"/>
  <c r="PD220" i="8"/>
  <c r="MS220" i="8"/>
  <c r="MM220" i="8"/>
  <c r="MF220" i="8"/>
  <c r="MA220" i="8"/>
  <c r="LT220" i="8"/>
  <c r="LG220" i="8"/>
  <c r="KB220" i="8"/>
  <c r="JV220" i="8"/>
  <c r="JJ220" i="8"/>
  <c r="IZ220" i="8"/>
  <c r="IW220" i="8"/>
  <c r="IN220" i="8"/>
  <c r="ID220" i="8"/>
  <c r="HX220" i="8"/>
  <c r="HS220" i="8"/>
  <c r="HC220" i="8"/>
  <c r="GY220" i="8"/>
  <c r="GP220" i="8"/>
  <c r="EH220" i="8"/>
  <c r="EE220" i="8"/>
  <c r="DX220" i="8"/>
  <c r="DO220" i="8"/>
  <c r="CS220" i="8"/>
  <c r="CP220" i="8"/>
  <c r="ALN219" i="8"/>
  <c r="AJW219" i="8"/>
  <c r="AEE219" i="8"/>
  <c r="ACN219" i="8"/>
  <c r="ACM219" i="8"/>
  <c r="ACK219" i="8"/>
  <c r="ACI219" i="8"/>
  <c r="ACC219" i="8"/>
  <c r="ACE219" i="8" s="1"/>
  <c r="YJ219" i="8"/>
  <c r="YH219" i="8"/>
  <c r="YF219" i="8"/>
  <c r="YC219" i="8"/>
  <c r="YB219" i="8"/>
  <c r="XZ219" i="8"/>
  <c r="XY219" i="8"/>
  <c r="XX219" i="8"/>
  <c r="XQ219" i="8"/>
  <c r="XO219" i="8"/>
  <c r="XN219" i="8"/>
  <c r="XG219" i="8"/>
  <c r="XB219" i="8"/>
  <c r="WY219" i="8"/>
  <c r="VG219" i="8"/>
  <c r="VA219" i="8"/>
  <c r="UQ219" i="8"/>
  <c r="UG219" i="8"/>
  <c r="UD219" i="8"/>
  <c r="TS219" i="8"/>
  <c r="TB219" i="8"/>
  <c r="SO219" i="8"/>
  <c r="SG219" i="8"/>
  <c r="SA219" i="8"/>
  <c r="RK219" i="8"/>
  <c r="QY219" i="8"/>
  <c r="QF219" i="8"/>
  <c r="PD219" i="8"/>
  <c r="MS219" i="8"/>
  <c r="MM219" i="8"/>
  <c r="MF219" i="8"/>
  <c r="MA219" i="8"/>
  <c r="LT219" i="8"/>
  <c r="LG219" i="8"/>
  <c r="KB219" i="8"/>
  <c r="JV219" i="8"/>
  <c r="JJ219" i="8"/>
  <c r="IZ219" i="8"/>
  <c r="IW219" i="8"/>
  <c r="IN219" i="8"/>
  <c r="ID219" i="8"/>
  <c r="HX219" i="8"/>
  <c r="HS219" i="8"/>
  <c r="HC219" i="8"/>
  <c r="GY219" i="8"/>
  <c r="GP219" i="8"/>
  <c r="EH219" i="8"/>
  <c r="EE219" i="8"/>
  <c r="DX219" i="8"/>
  <c r="DO219" i="8"/>
  <c r="CS219" i="8"/>
  <c r="CP219" i="8"/>
  <c r="ALN218" i="8"/>
  <c r="AJW218" i="8"/>
  <c r="AJZ218" i="8" s="1"/>
  <c r="AGM218" i="8"/>
  <c r="AEE218" i="8"/>
  <c r="ACN218" i="8"/>
  <c r="ACM218" i="8"/>
  <c r="ACK218" i="8"/>
  <c r="ACI218" i="8"/>
  <c r="ACC218" i="8"/>
  <c r="ACD218" i="8" s="1"/>
  <c r="YJ218" i="8"/>
  <c r="YH218" i="8"/>
  <c r="YC218" i="8"/>
  <c r="YB218" i="8"/>
  <c r="XZ218" i="8"/>
  <c r="XY218" i="8"/>
  <c r="XX218" i="8"/>
  <c r="XQ218" i="8"/>
  <c r="XO218" i="8"/>
  <c r="XN218" i="8"/>
  <c r="XG218" i="8"/>
  <c r="XB218" i="8"/>
  <c r="WY218" i="8"/>
  <c r="VG218" i="8"/>
  <c r="VA218" i="8"/>
  <c r="UQ218" i="8"/>
  <c r="UG218" i="8"/>
  <c r="UD218" i="8"/>
  <c r="TS218" i="8"/>
  <c r="TB218" i="8"/>
  <c r="SO218" i="8"/>
  <c r="SG218" i="8"/>
  <c r="SA218" i="8"/>
  <c r="RK218" i="8"/>
  <c r="QY218" i="8"/>
  <c r="QF218" i="8"/>
  <c r="PD218" i="8"/>
  <c r="MS218" i="8"/>
  <c r="MM218" i="8"/>
  <c r="MF218" i="8"/>
  <c r="MA218" i="8"/>
  <c r="LT218" i="8"/>
  <c r="LG218" i="8"/>
  <c r="KB218" i="8"/>
  <c r="JV218" i="8"/>
  <c r="JJ218" i="8"/>
  <c r="IZ218" i="8"/>
  <c r="IW218" i="8"/>
  <c r="IN218" i="8"/>
  <c r="ID218" i="8"/>
  <c r="HX218" i="8"/>
  <c r="HS218" i="8"/>
  <c r="HC218" i="8"/>
  <c r="GY218" i="8"/>
  <c r="GP218" i="8"/>
  <c r="EH218" i="8"/>
  <c r="EE218" i="8"/>
  <c r="DX218" i="8"/>
  <c r="DO218" i="8"/>
  <c r="CS218" i="8"/>
  <c r="CP218" i="8"/>
  <c r="ALN217" i="8"/>
  <c r="AJW217" i="8"/>
  <c r="AEE217" i="8"/>
  <c r="ACN217" i="8"/>
  <c r="ACM217" i="8"/>
  <c r="ACK217" i="8"/>
  <c r="ACI217" i="8"/>
  <c r="ACC217" i="8"/>
  <c r="ACD217" i="8" s="1"/>
  <c r="YJ217" i="8"/>
  <c r="YH217" i="8"/>
  <c r="YF217" i="8"/>
  <c r="YC217" i="8"/>
  <c r="YB217" i="8"/>
  <c r="XZ217" i="8"/>
  <c r="XY217" i="8"/>
  <c r="XX217" i="8"/>
  <c r="XQ217" i="8"/>
  <c r="XO217" i="8"/>
  <c r="XN217" i="8"/>
  <c r="XG217" i="8"/>
  <c r="XB217" i="8"/>
  <c r="WY217" i="8"/>
  <c r="VG217" i="8"/>
  <c r="VA217" i="8"/>
  <c r="UQ217" i="8"/>
  <c r="UG217" i="8"/>
  <c r="UD217" i="8"/>
  <c r="TS217" i="8"/>
  <c r="TB217" i="8"/>
  <c r="SO217" i="8"/>
  <c r="SG217" i="8"/>
  <c r="SA217" i="8"/>
  <c r="RK217" i="8"/>
  <c r="QY217" i="8"/>
  <c r="QF217" i="8"/>
  <c r="PD217" i="8"/>
  <c r="MS217" i="8"/>
  <c r="MM217" i="8"/>
  <c r="MF217" i="8"/>
  <c r="MA217" i="8"/>
  <c r="LT217" i="8"/>
  <c r="LG217" i="8"/>
  <c r="KB217" i="8"/>
  <c r="JV217" i="8"/>
  <c r="JJ217" i="8"/>
  <c r="IZ217" i="8"/>
  <c r="IW217" i="8"/>
  <c r="IN217" i="8"/>
  <c r="ID217" i="8"/>
  <c r="HX217" i="8"/>
  <c r="HS217" i="8"/>
  <c r="HC217" i="8"/>
  <c r="GY217" i="8"/>
  <c r="GP217" i="8"/>
  <c r="EH217" i="8"/>
  <c r="EE217" i="8"/>
  <c r="DX217" i="8"/>
  <c r="DO217" i="8"/>
  <c r="CS217" i="8"/>
  <c r="CP217" i="8"/>
  <c r="ALN216" i="8"/>
  <c r="AJW216" i="8"/>
  <c r="AEE216" i="8"/>
  <c r="ACN216" i="8"/>
  <c r="ACM216" i="8"/>
  <c r="ACK216" i="8"/>
  <c r="ACI216" i="8"/>
  <c r="ACC216" i="8"/>
  <c r="ACD216" i="8" s="1"/>
  <c r="YJ216" i="8"/>
  <c r="YH216" i="8"/>
  <c r="YC216" i="8"/>
  <c r="YB216" i="8"/>
  <c r="XZ216" i="8"/>
  <c r="XY216" i="8"/>
  <c r="XX216" i="8"/>
  <c r="XQ216" i="8"/>
  <c r="XO216" i="8"/>
  <c r="XN216" i="8"/>
  <c r="XG216" i="8"/>
  <c r="XB216" i="8"/>
  <c r="WY216" i="8"/>
  <c r="VG216" i="8"/>
  <c r="VA216" i="8"/>
  <c r="UQ216" i="8"/>
  <c r="UG216" i="8"/>
  <c r="UD216" i="8"/>
  <c r="TS216" i="8"/>
  <c r="TB216" i="8"/>
  <c r="SO216" i="8"/>
  <c r="SG216" i="8"/>
  <c r="SA216" i="8"/>
  <c r="RK216" i="8"/>
  <c r="QY216" i="8"/>
  <c r="QF216" i="8"/>
  <c r="PD216" i="8"/>
  <c r="MS216" i="8"/>
  <c r="MM216" i="8"/>
  <c r="MF216" i="8"/>
  <c r="MA216" i="8"/>
  <c r="LT216" i="8"/>
  <c r="LG216" i="8"/>
  <c r="KB216" i="8"/>
  <c r="JV216" i="8"/>
  <c r="JJ216" i="8"/>
  <c r="IZ216" i="8"/>
  <c r="IW216" i="8"/>
  <c r="IN216" i="8"/>
  <c r="ID216" i="8"/>
  <c r="HX216" i="8"/>
  <c r="HS216" i="8"/>
  <c r="HC216" i="8"/>
  <c r="GY216" i="8"/>
  <c r="GP216" i="8"/>
  <c r="EH216" i="8"/>
  <c r="EE216" i="8"/>
  <c r="DX216" i="8"/>
  <c r="DO216" i="8"/>
  <c r="CS216" i="8"/>
  <c r="CP216" i="8"/>
  <c r="ALN215" i="8"/>
  <c r="AJW215" i="8"/>
  <c r="AJZ215" i="8" s="1"/>
  <c r="AGM215" i="8"/>
  <c r="AEE215" i="8"/>
  <c r="ACN215" i="8"/>
  <c r="ACM215" i="8"/>
  <c r="ACK215" i="8"/>
  <c r="ACI215" i="8"/>
  <c r="ACC215" i="8"/>
  <c r="ACD215" i="8" s="1"/>
  <c r="YJ215" i="8"/>
  <c r="YH215" i="8"/>
  <c r="YC215" i="8"/>
  <c r="YB215" i="8"/>
  <c r="XZ215" i="8"/>
  <c r="XY215" i="8"/>
  <c r="XX215" i="8"/>
  <c r="XQ215" i="8"/>
  <c r="XO215" i="8"/>
  <c r="XN215" i="8"/>
  <c r="XG215" i="8"/>
  <c r="XB215" i="8"/>
  <c r="WY215" i="8"/>
  <c r="VG215" i="8"/>
  <c r="VA215" i="8"/>
  <c r="UQ215" i="8"/>
  <c r="UG215" i="8"/>
  <c r="UD215" i="8"/>
  <c r="TS215" i="8"/>
  <c r="TB215" i="8"/>
  <c r="SO215" i="8"/>
  <c r="SG215" i="8"/>
  <c r="SA215" i="8"/>
  <c r="RK215" i="8"/>
  <c r="QY215" i="8"/>
  <c r="QF215" i="8"/>
  <c r="PD215" i="8"/>
  <c r="MS215" i="8"/>
  <c r="MM215" i="8"/>
  <c r="MF215" i="8"/>
  <c r="MA215" i="8"/>
  <c r="LT215" i="8"/>
  <c r="LG215" i="8"/>
  <c r="KB215" i="8"/>
  <c r="JV215" i="8"/>
  <c r="JJ215" i="8"/>
  <c r="IZ215" i="8"/>
  <c r="IW215" i="8"/>
  <c r="IN215" i="8"/>
  <c r="ID215" i="8"/>
  <c r="HX215" i="8"/>
  <c r="HS215" i="8"/>
  <c r="HC215" i="8"/>
  <c r="GY215" i="8"/>
  <c r="GP215" i="8"/>
  <c r="EH215" i="8"/>
  <c r="EE215" i="8"/>
  <c r="DX215" i="8"/>
  <c r="DO215" i="8"/>
  <c r="CS215" i="8"/>
  <c r="CP215" i="8"/>
  <c r="ALN214" i="8"/>
  <c r="AJW214" i="8"/>
  <c r="AJZ214" i="8" s="1"/>
  <c r="AGM214" i="8"/>
  <c r="AEE214" i="8"/>
  <c r="ACN214" i="8"/>
  <c r="ACM214" i="8"/>
  <c r="ACK214" i="8"/>
  <c r="ACI214" i="8"/>
  <c r="ACC214" i="8"/>
  <c r="ACD214" i="8" s="1"/>
  <c r="YJ214" i="8"/>
  <c r="YH214" i="8"/>
  <c r="YC214" i="8"/>
  <c r="YB214" i="8"/>
  <c r="XZ214" i="8"/>
  <c r="XY214" i="8"/>
  <c r="XX214" i="8"/>
  <c r="XQ214" i="8"/>
  <c r="XO214" i="8"/>
  <c r="XN214" i="8"/>
  <c r="XG214" i="8"/>
  <c r="XB214" i="8"/>
  <c r="WY214" i="8"/>
  <c r="VG214" i="8"/>
  <c r="VA214" i="8"/>
  <c r="UQ214" i="8"/>
  <c r="UG214" i="8"/>
  <c r="UD214" i="8"/>
  <c r="TS214" i="8"/>
  <c r="TB214" i="8"/>
  <c r="SO214" i="8"/>
  <c r="SG214" i="8"/>
  <c r="SA214" i="8"/>
  <c r="RK214" i="8"/>
  <c r="QY214" i="8"/>
  <c r="QF214" i="8"/>
  <c r="PD214" i="8"/>
  <c r="MS214" i="8"/>
  <c r="MM214" i="8"/>
  <c r="MF214" i="8"/>
  <c r="MA214" i="8"/>
  <c r="LT214" i="8"/>
  <c r="LG214" i="8"/>
  <c r="KB214" i="8"/>
  <c r="JV214" i="8"/>
  <c r="JJ214" i="8"/>
  <c r="IZ214" i="8"/>
  <c r="IW214" i="8"/>
  <c r="IN214" i="8"/>
  <c r="ID214" i="8"/>
  <c r="HX214" i="8"/>
  <c r="HS214" i="8"/>
  <c r="HC214" i="8"/>
  <c r="GY214" i="8"/>
  <c r="GP214" i="8"/>
  <c r="EH214" i="8"/>
  <c r="EE214" i="8"/>
  <c r="DX214" i="8"/>
  <c r="DO214" i="8"/>
  <c r="CS214" i="8"/>
  <c r="CP214" i="8"/>
  <c r="ALN213" i="8"/>
  <c r="AJW213" i="8"/>
  <c r="AJZ213" i="8" s="1"/>
  <c r="AGM213" i="8"/>
  <c r="AEE213" i="8"/>
  <c r="ACN213" i="8"/>
  <c r="ACM213" i="8"/>
  <c r="ACK213" i="8"/>
  <c r="ACI213" i="8"/>
  <c r="ACC213" i="8"/>
  <c r="ACD213" i="8" s="1"/>
  <c r="YJ213" i="8"/>
  <c r="YH213" i="8"/>
  <c r="YC213" i="8"/>
  <c r="YB213" i="8"/>
  <c r="XZ213" i="8"/>
  <c r="XY213" i="8"/>
  <c r="XX213" i="8"/>
  <c r="XQ213" i="8"/>
  <c r="XO213" i="8"/>
  <c r="XN213" i="8"/>
  <c r="XG213" i="8"/>
  <c r="XB213" i="8"/>
  <c r="WY213" i="8"/>
  <c r="VG213" i="8"/>
  <c r="VA213" i="8"/>
  <c r="UQ213" i="8"/>
  <c r="UG213" i="8"/>
  <c r="UD213" i="8"/>
  <c r="TS213" i="8"/>
  <c r="TB213" i="8"/>
  <c r="SO213" i="8"/>
  <c r="SG213" i="8"/>
  <c r="SA213" i="8"/>
  <c r="RK213" i="8"/>
  <c r="QY213" i="8"/>
  <c r="QF213" i="8"/>
  <c r="PD213" i="8"/>
  <c r="MS213" i="8"/>
  <c r="MM213" i="8"/>
  <c r="MF213" i="8"/>
  <c r="MA213" i="8"/>
  <c r="LT213" i="8"/>
  <c r="LG213" i="8"/>
  <c r="KB213" i="8"/>
  <c r="JV213" i="8"/>
  <c r="JJ213" i="8"/>
  <c r="IZ213" i="8"/>
  <c r="IW213" i="8"/>
  <c r="IN213" i="8"/>
  <c r="ID213" i="8"/>
  <c r="HX213" i="8"/>
  <c r="HS213" i="8"/>
  <c r="HC213" i="8"/>
  <c r="GY213" i="8"/>
  <c r="GP213" i="8"/>
  <c r="EH213" i="8"/>
  <c r="EE213" i="8"/>
  <c r="DX213" i="8"/>
  <c r="DO213" i="8"/>
  <c r="CS213" i="8"/>
  <c r="CP213" i="8"/>
  <c r="ALN212" i="8"/>
  <c r="AJW212" i="8"/>
  <c r="AJZ212" i="8" s="1"/>
  <c r="AGM212" i="8"/>
  <c r="AEE212" i="8"/>
  <c r="ACN212" i="8"/>
  <c r="ACM212" i="8"/>
  <c r="ACK212" i="8"/>
  <c r="ACI212" i="8"/>
  <c r="ACC212" i="8"/>
  <c r="ACD212" i="8" s="1"/>
  <c r="YJ212" i="8"/>
  <c r="YH212" i="8"/>
  <c r="YC212" i="8"/>
  <c r="YB212" i="8"/>
  <c r="XZ212" i="8"/>
  <c r="XY212" i="8"/>
  <c r="XX212" i="8"/>
  <c r="XQ212" i="8"/>
  <c r="XO212" i="8"/>
  <c r="XN212" i="8"/>
  <c r="XG212" i="8"/>
  <c r="XB212" i="8"/>
  <c r="WY212" i="8"/>
  <c r="VG212" i="8"/>
  <c r="VA212" i="8"/>
  <c r="UQ212" i="8"/>
  <c r="UG212" i="8"/>
  <c r="UD212" i="8"/>
  <c r="TS212" i="8"/>
  <c r="TB212" i="8"/>
  <c r="SO212" i="8"/>
  <c r="SG212" i="8"/>
  <c r="SA212" i="8"/>
  <c r="RK212" i="8"/>
  <c r="QY212" i="8"/>
  <c r="QF212" i="8"/>
  <c r="PD212" i="8"/>
  <c r="MS212" i="8"/>
  <c r="MM212" i="8"/>
  <c r="MF212" i="8"/>
  <c r="MA212" i="8"/>
  <c r="LT212" i="8"/>
  <c r="LG212" i="8"/>
  <c r="KB212" i="8"/>
  <c r="JV212" i="8"/>
  <c r="JJ212" i="8"/>
  <c r="IZ212" i="8"/>
  <c r="IW212" i="8"/>
  <c r="IN212" i="8"/>
  <c r="ID212" i="8"/>
  <c r="HX212" i="8"/>
  <c r="HS212" i="8"/>
  <c r="HC212" i="8"/>
  <c r="GY212" i="8"/>
  <c r="GP212" i="8"/>
  <c r="EH212" i="8"/>
  <c r="EE212" i="8"/>
  <c r="DX212" i="8"/>
  <c r="DO212" i="8"/>
  <c r="CS212" i="8"/>
  <c r="CP212" i="8"/>
  <c r="ALN211" i="8"/>
  <c r="AJW211" i="8"/>
  <c r="AJZ211" i="8" s="1"/>
  <c r="AGM211" i="8"/>
  <c r="AEE211" i="8"/>
  <c r="ACN211" i="8"/>
  <c r="ACM211" i="8"/>
  <c r="ACK211" i="8"/>
  <c r="ACI211" i="8"/>
  <c r="ACC211" i="8"/>
  <c r="ACD211" i="8" s="1"/>
  <c r="YJ211" i="8"/>
  <c r="YH211" i="8"/>
  <c r="YC211" i="8"/>
  <c r="YB211" i="8"/>
  <c r="XZ211" i="8"/>
  <c r="XY211" i="8"/>
  <c r="XX211" i="8"/>
  <c r="XQ211" i="8"/>
  <c r="XO211" i="8"/>
  <c r="XN211" i="8"/>
  <c r="XG211" i="8"/>
  <c r="XB211" i="8"/>
  <c r="WY211" i="8"/>
  <c r="VG211" i="8"/>
  <c r="VA211" i="8"/>
  <c r="UQ211" i="8"/>
  <c r="UG211" i="8"/>
  <c r="UD211" i="8"/>
  <c r="TS211" i="8"/>
  <c r="TB211" i="8"/>
  <c r="SO211" i="8"/>
  <c r="SG211" i="8"/>
  <c r="SA211" i="8"/>
  <c r="RK211" i="8"/>
  <c r="QY211" i="8"/>
  <c r="QF211" i="8"/>
  <c r="PD211" i="8"/>
  <c r="MS211" i="8"/>
  <c r="MM211" i="8"/>
  <c r="MF211" i="8"/>
  <c r="MA211" i="8"/>
  <c r="LT211" i="8"/>
  <c r="LG211" i="8"/>
  <c r="KB211" i="8"/>
  <c r="JV211" i="8"/>
  <c r="JJ211" i="8"/>
  <c r="IZ211" i="8"/>
  <c r="IW211" i="8"/>
  <c r="IN211" i="8"/>
  <c r="ID211" i="8"/>
  <c r="HX211" i="8"/>
  <c r="HS211" i="8"/>
  <c r="HC211" i="8"/>
  <c r="GY211" i="8"/>
  <c r="GP211" i="8"/>
  <c r="EH211" i="8"/>
  <c r="EE211" i="8"/>
  <c r="DX211" i="8"/>
  <c r="DO211" i="8"/>
  <c r="CS211" i="8"/>
  <c r="CP211" i="8"/>
  <c r="ALN210" i="8"/>
  <c r="AJW210" i="8"/>
  <c r="AJZ210" i="8" s="1"/>
  <c r="AGM210" i="8"/>
  <c r="AEE210" i="8"/>
  <c r="ACN210" i="8"/>
  <c r="ACM210" i="8"/>
  <c r="ACK210" i="8"/>
  <c r="ACI210" i="8"/>
  <c r="ACC210" i="8"/>
  <c r="ACD210" i="8" s="1"/>
  <c r="YJ210" i="8"/>
  <c r="YH210" i="8"/>
  <c r="YC210" i="8"/>
  <c r="YB210" i="8"/>
  <c r="XZ210" i="8"/>
  <c r="XY210" i="8"/>
  <c r="XX210" i="8"/>
  <c r="XQ210" i="8"/>
  <c r="XO210" i="8"/>
  <c r="XN210" i="8"/>
  <c r="XG210" i="8"/>
  <c r="XB210" i="8"/>
  <c r="WY210" i="8"/>
  <c r="VG210" i="8"/>
  <c r="VA210" i="8"/>
  <c r="UQ210" i="8"/>
  <c r="UG210" i="8"/>
  <c r="UD210" i="8"/>
  <c r="TS210" i="8"/>
  <c r="TB210" i="8"/>
  <c r="SO210" i="8"/>
  <c r="SG210" i="8"/>
  <c r="SA210" i="8"/>
  <c r="RK210" i="8"/>
  <c r="QY210" i="8"/>
  <c r="QF210" i="8"/>
  <c r="PD210" i="8"/>
  <c r="MS210" i="8"/>
  <c r="MM210" i="8"/>
  <c r="MF210" i="8"/>
  <c r="MA210" i="8"/>
  <c r="LT210" i="8"/>
  <c r="LG210" i="8"/>
  <c r="KB210" i="8"/>
  <c r="JV210" i="8"/>
  <c r="JJ210" i="8"/>
  <c r="IZ210" i="8"/>
  <c r="IW210" i="8"/>
  <c r="IN210" i="8"/>
  <c r="ID210" i="8"/>
  <c r="HX210" i="8"/>
  <c r="HS210" i="8"/>
  <c r="HC210" i="8"/>
  <c r="GY210" i="8"/>
  <c r="GP210" i="8"/>
  <c r="EH210" i="8"/>
  <c r="EE210" i="8"/>
  <c r="DX210" i="8"/>
  <c r="DO210" i="8"/>
  <c r="CS210" i="8"/>
  <c r="CP210" i="8"/>
  <c r="ALN209" i="8"/>
  <c r="AJW209" i="8"/>
  <c r="AJZ209" i="8" s="1"/>
  <c r="AGM209" i="8"/>
  <c r="AEE209" i="8"/>
  <c r="ACN209" i="8"/>
  <c r="ACM209" i="8"/>
  <c r="ACK209" i="8"/>
  <c r="ACI209" i="8"/>
  <c r="ACC209" i="8"/>
  <c r="ACD209" i="8" s="1"/>
  <c r="YJ209" i="8"/>
  <c r="YH209" i="8"/>
  <c r="YC209" i="8"/>
  <c r="YB209" i="8"/>
  <c r="XZ209" i="8"/>
  <c r="XY209" i="8"/>
  <c r="XX209" i="8"/>
  <c r="XQ209" i="8"/>
  <c r="XO209" i="8"/>
  <c r="XN209" i="8"/>
  <c r="XG209" i="8"/>
  <c r="XB209" i="8"/>
  <c r="WY209" i="8"/>
  <c r="VG209" i="8"/>
  <c r="VA209" i="8"/>
  <c r="UQ209" i="8"/>
  <c r="UG209" i="8"/>
  <c r="UD209" i="8"/>
  <c r="TS209" i="8"/>
  <c r="TB209" i="8"/>
  <c r="SO209" i="8"/>
  <c r="SG209" i="8"/>
  <c r="SA209" i="8"/>
  <c r="RK209" i="8"/>
  <c r="QY209" i="8"/>
  <c r="QF209" i="8"/>
  <c r="PD209" i="8"/>
  <c r="MS209" i="8"/>
  <c r="MM209" i="8"/>
  <c r="MF209" i="8"/>
  <c r="MA209" i="8"/>
  <c r="LT209" i="8"/>
  <c r="LG209" i="8"/>
  <c r="KB209" i="8"/>
  <c r="JV209" i="8"/>
  <c r="JJ209" i="8"/>
  <c r="IZ209" i="8"/>
  <c r="IW209" i="8"/>
  <c r="IN209" i="8"/>
  <c r="ID209" i="8"/>
  <c r="HX209" i="8"/>
  <c r="HS209" i="8"/>
  <c r="HC209" i="8"/>
  <c r="GY209" i="8"/>
  <c r="GP209" i="8"/>
  <c r="EH209" i="8"/>
  <c r="EE209" i="8"/>
  <c r="DX209" i="8"/>
  <c r="DO209" i="8"/>
  <c r="CS209" i="8"/>
  <c r="CP209" i="8"/>
  <c r="ALN208" i="8"/>
  <c r="AJW208" i="8"/>
  <c r="AJZ208" i="8" s="1"/>
  <c r="AGM208" i="8"/>
  <c r="AEE208" i="8"/>
  <c r="ACN208" i="8"/>
  <c r="ACM208" i="8"/>
  <c r="ACK208" i="8"/>
  <c r="ACI208" i="8"/>
  <c r="ACC208" i="8"/>
  <c r="ACD208" i="8" s="1"/>
  <c r="YJ208" i="8"/>
  <c r="YH208" i="8"/>
  <c r="YC208" i="8"/>
  <c r="YB208" i="8"/>
  <c r="XZ208" i="8"/>
  <c r="XY208" i="8"/>
  <c r="XX208" i="8"/>
  <c r="XQ208" i="8"/>
  <c r="XO208" i="8"/>
  <c r="XN208" i="8"/>
  <c r="XG208" i="8"/>
  <c r="XB208" i="8"/>
  <c r="WY208" i="8"/>
  <c r="VG208" i="8"/>
  <c r="VA208" i="8"/>
  <c r="UQ208" i="8"/>
  <c r="UG208" i="8"/>
  <c r="UD208" i="8"/>
  <c r="TS208" i="8"/>
  <c r="TB208" i="8"/>
  <c r="SO208" i="8"/>
  <c r="SG208" i="8"/>
  <c r="SA208" i="8"/>
  <c r="RK208" i="8"/>
  <c r="QY208" i="8"/>
  <c r="QF208" i="8"/>
  <c r="PD208" i="8"/>
  <c r="MS208" i="8"/>
  <c r="MM208" i="8"/>
  <c r="MF208" i="8"/>
  <c r="MA208" i="8"/>
  <c r="LT208" i="8"/>
  <c r="LG208" i="8"/>
  <c r="KB208" i="8"/>
  <c r="JV208" i="8"/>
  <c r="JJ208" i="8"/>
  <c r="IZ208" i="8"/>
  <c r="IW208" i="8"/>
  <c r="IN208" i="8"/>
  <c r="ID208" i="8"/>
  <c r="HX208" i="8"/>
  <c r="HS208" i="8"/>
  <c r="HC208" i="8"/>
  <c r="GY208" i="8"/>
  <c r="GP208" i="8"/>
  <c r="EH208" i="8"/>
  <c r="EE208" i="8"/>
  <c r="DX208" i="8"/>
  <c r="DO208" i="8"/>
  <c r="CS208" i="8"/>
  <c r="CP208" i="8"/>
  <c r="ALN207" i="8"/>
  <c r="AJW207" i="8"/>
  <c r="AJZ207" i="8" s="1"/>
  <c r="AGM207" i="8"/>
  <c r="AEE207" i="8"/>
  <c r="ACN207" i="8"/>
  <c r="ACM207" i="8"/>
  <c r="ACK207" i="8"/>
  <c r="ACI207" i="8"/>
  <c r="ACC207" i="8"/>
  <c r="ACD207" i="8" s="1"/>
  <c r="YJ207" i="8"/>
  <c r="YH207" i="8"/>
  <c r="YC207" i="8"/>
  <c r="YB207" i="8"/>
  <c r="XZ207" i="8"/>
  <c r="XY207" i="8"/>
  <c r="XX207" i="8"/>
  <c r="XQ207" i="8"/>
  <c r="XO207" i="8"/>
  <c r="XN207" i="8"/>
  <c r="XG207" i="8"/>
  <c r="XB207" i="8"/>
  <c r="WY207" i="8"/>
  <c r="VG207" i="8"/>
  <c r="VA207" i="8"/>
  <c r="UQ207" i="8"/>
  <c r="UG207" i="8"/>
  <c r="UD207" i="8"/>
  <c r="TS207" i="8"/>
  <c r="TB207" i="8"/>
  <c r="SO207" i="8"/>
  <c r="SG207" i="8"/>
  <c r="SA207" i="8"/>
  <c r="RK207" i="8"/>
  <c r="QY207" i="8"/>
  <c r="QF207" i="8"/>
  <c r="PD207" i="8"/>
  <c r="MS207" i="8"/>
  <c r="MM207" i="8"/>
  <c r="MF207" i="8"/>
  <c r="MA207" i="8"/>
  <c r="LT207" i="8"/>
  <c r="LG207" i="8"/>
  <c r="KB207" i="8"/>
  <c r="JV207" i="8"/>
  <c r="JJ207" i="8"/>
  <c r="IZ207" i="8"/>
  <c r="IW207" i="8"/>
  <c r="IN207" i="8"/>
  <c r="ID207" i="8"/>
  <c r="HX207" i="8"/>
  <c r="HS207" i="8"/>
  <c r="HC207" i="8"/>
  <c r="GY207" i="8"/>
  <c r="GP207" i="8"/>
  <c r="EH207" i="8"/>
  <c r="EE207" i="8"/>
  <c r="DX207" i="8"/>
  <c r="DO207" i="8"/>
  <c r="CS207" i="8"/>
  <c r="CP207" i="8"/>
  <c r="ALN206" i="8"/>
  <c r="AJW206" i="8"/>
  <c r="AJZ206" i="8" s="1"/>
  <c r="AGM206" i="8"/>
  <c r="AEE206" i="8"/>
  <c r="ACN206" i="8"/>
  <c r="ACM206" i="8"/>
  <c r="ACK206" i="8"/>
  <c r="ACI206" i="8"/>
  <c r="ACC206" i="8"/>
  <c r="ACE206" i="8" s="1"/>
  <c r="YJ206" i="8"/>
  <c r="YH206" i="8"/>
  <c r="YF206" i="8"/>
  <c r="YC206" i="8"/>
  <c r="YB206" i="8"/>
  <c r="XZ206" i="8"/>
  <c r="XY206" i="8"/>
  <c r="XX206" i="8"/>
  <c r="XQ206" i="8"/>
  <c r="XO206" i="8"/>
  <c r="XN206" i="8"/>
  <c r="XG206" i="8"/>
  <c r="XB206" i="8"/>
  <c r="WY206" i="8"/>
  <c r="VG206" i="8"/>
  <c r="VA206" i="8"/>
  <c r="UQ206" i="8"/>
  <c r="UG206" i="8"/>
  <c r="UD206" i="8"/>
  <c r="TS206" i="8"/>
  <c r="TB206" i="8"/>
  <c r="SO206" i="8"/>
  <c r="SG206" i="8"/>
  <c r="SA206" i="8"/>
  <c r="RK206" i="8"/>
  <c r="QY206" i="8"/>
  <c r="QF206" i="8"/>
  <c r="PD206" i="8"/>
  <c r="MS206" i="8"/>
  <c r="MM206" i="8"/>
  <c r="MF206" i="8"/>
  <c r="MA206" i="8"/>
  <c r="LT206" i="8"/>
  <c r="LG206" i="8"/>
  <c r="KB206" i="8"/>
  <c r="JV206" i="8"/>
  <c r="JJ206" i="8"/>
  <c r="IZ206" i="8"/>
  <c r="IW206" i="8"/>
  <c r="IN206" i="8"/>
  <c r="ID206" i="8"/>
  <c r="HX206" i="8"/>
  <c r="HS206" i="8"/>
  <c r="HC206" i="8"/>
  <c r="GY206" i="8"/>
  <c r="GP206" i="8"/>
  <c r="EH206" i="8"/>
  <c r="EE206" i="8"/>
  <c r="DX206" i="8"/>
  <c r="DO206" i="8"/>
  <c r="CS206" i="8"/>
  <c r="CP206" i="8"/>
  <c r="ALN205" i="8"/>
  <c r="AJW205" i="8"/>
  <c r="AJZ205" i="8" s="1"/>
  <c r="AGM205" i="8"/>
  <c r="AEE205" i="8"/>
  <c r="ACN205" i="8"/>
  <c r="ACM205" i="8"/>
  <c r="ACK205" i="8"/>
  <c r="ACI205" i="8"/>
  <c r="ACC205" i="8"/>
  <c r="ACD205" i="8" s="1"/>
  <c r="YJ205" i="8"/>
  <c r="YH205" i="8"/>
  <c r="YC205" i="8"/>
  <c r="YB205" i="8"/>
  <c r="XZ205" i="8"/>
  <c r="XY205" i="8"/>
  <c r="XX205" i="8"/>
  <c r="XQ205" i="8"/>
  <c r="XO205" i="8"/>
  <c r="XN205" i="8"/>
  <c r="XG205" i="8"/>
  <c r="XB205" i="8"/>
  <c r="WY205" i="8"/>
  <c r="VG205" i="8"/>
  <c r="VA205" i="8"/>
  <c r="UQ205" i="8"/>
  <c r="UG205" i="8"/>
  <c r="UD205" i="8"/>
  <c r="TS205" i="8"/>
  <c r="TB205" i="8"/>
  <c r="SO205" i="8"/>
  <c r="SG205" i="8"/>
  <c r="SA205" i="8"/>
  <c r="RK205" i="8"/>
  <c r="QY205" i="8"/>
  <c r="QF205" i="8"/>
  <c r="PD205" i="8"/>
  <c r="MS205" i="8"/>
  <c r="MM205" i="8"/>
  <c r="MF205" i="8"/>
  <c r="MA205" i="8"/>
  <c r="LT205" i="8"/>
  <c r="LG205" i="8"/>
  <c r="KB205" i="8"/>
  <c r="JV205" i="8"/>
  <c r="JJ205" i="8"/>
  <c r="IZ205" i="8"/>
  <c r="IW205" i="8"/>
  <c r="IN205" i="8"/>
  <c r="ID205" i="8"/>
  <c r="HX205" i="8"/>
  <c r="HS205" i="8"/>
  <c r="HC205" i="8"/>
  <c r="GY205" i="8"/>
  <c r="GP205" i="8"/>
  <c r="EH205" i="8"/>
  <c r="EE205" i="8"/>
  <c r="DX205" i="8"/>
  <c r="DO205" i="8"/>
  <c r="CS205" i="8"/>
  <c r="CP205" i="8"/>
  <c r="ALN204" i="8"/>
  <c r="AJW204" i="8"/>
  <c r="AJZ204" i="8" s="1"/>
  <c r="AEE204" i="8"/>
  <c r="ACN204" i="8"/>
  <c r="ACM204" i="8"/>
  <c r="ACK204" i="8"/>
  <c r="ACI204" i="8"/>
  <c r="ACC204" i="8"/>
  <c r="ACD204" i="8" s="1"/>
  <c r="YJ204" i="8"/>
  <c r="YH204" i="8"/>
  <c r="YC204" i="8"/>
  <c r="YB204" i="8"/>
  <c r="XZ204" i="8"/>
  <c r="XY204" i="8"/>
  <c r="XX204" i="8"/>
  <c r="XQ204" i="8"/>
  <c r="XO204" i="8"/>
  <c r="XN204" i="8"/>
  <c r="XG204" i="8"/>
  <c r="XB204" i="8"/>
  <c r="WY204" i="8"/>
  <c r="VG204" i="8"/>
  <c r="VA204" i="8"/>
  <c r="UQ204" i="8"/>
  <c r="UG204" i="8"/>
  <c r="UD204" i="8"/>
  <c r="TS204" i="8"/>
  <c r="TB204" i="8"/>
  <c r="SO204" i="8"/>
  <c r="SG204" i="8"/>
  <c r="SA204" i="8"/>
  <c r="RK204" i="8"/>
  <c r="QY204" i="8"/>
  <c r="QF204" i="8"/>
  <c r="PD204" i="8"/>
  <c r="MS204" i="8"/>
  <c r="MM204" i="8"/>
  <c r="MF204" i="8"/>
  <c r="MA204" i="8"/>
  <c r="LT204" i="8"/>
  <c r="LG204" i="8"/>
  <c r="KB204" i="8"/>
  <c r="JV204" i="8"/>
  <c r="JJ204" i="8"/>
  <c r="IZ204" i="8"/>
  <c r="IW204" i="8"/>
  <c r="IN204" i="8"/>
  <c r="ID204" i="8"/>
  <c r="HX204" i="8"/>
  <c r="HS204" i="8"/>
  <c r="HC204" i="8"/>
  <c r="GY204" i="8"/>
  <c r="GP204" i="8"/>
  <c r="EH204" i="8"/>
  <c r="EE204" i="8"/>
  <c r="DX204" i="8"/>
  <c r="DO204" i="8"/>
  <c r="CS204" i="8"/>
  <c r="CP204" i="8"/>
  <c r="ALN203" i="8"/>
  <c r="AJW203" i="8"/>
  <c r="AJZ203" i="8" s="1"/>
  <c r="AGM203" i="8"/>
  <c r="AEE203" i="8"/>
  <c r="ACN203" i="8"/>
  <c r="ACM203" i="8"/>
  <c r="ACK203" i="8"/>
  <c r="ACI203" i="8"/>
  <c r="ACC203" i="8"/>
  <c r="ACD203" i="8" s="1"/>
  <c r="YJ203" i="8"/>
  <c r="YH203" i="8"/>
  <c r="YC203" i="8"/>
  <c r="YB203" i="8"/>
  <c r="XZ203" i="8"/>
  <c r="XY203" i="8"/>
  <c r="XX203" i="8"/>
  <c r="XQ203" i="8"/>
  <c r="XO203" i="8"/>
  <c r="XN203" i="8"/>
  <c r="XG203" i="8"/>
  <c r="XB203" i="8"/>
  <c r="WY203" i="8"/>
  <c r="VG203" i="8"/>
  <c r="VA203" i="8"/>
  <c r="UQ203" i="8"/>
  <c r="UG203" i="8"/>
  <c r="UD203" i="8"/>
  <c r="TS203" i="8"/>
  <c r="TB203" i="8"/>
  <c r="SO203" i="8"/>
  <c r="SG203" i="8"/>
  <c r="SA203" i="8"/>
  <c r="RK203" i="8"/>
  <c r="QY203" i="8"/>
  <c r="QF203" i="8"/>
  <c r="PD203" i="8"/>
  <c r="MS203" i="8"/>
  <c r="MM203" i="8"/>
  <c r="MF203" i="8"/>
  <c r="MA203" i="8"/>
  <c r="LT203" i="8"/>
  <c r="LG203" i="8"/>
  <c r="KB203" i="8"/>
  <c r="JV203" i="8"/>
  <c r="JJ203" i="8"/>
  <c r="IZ203" i="8"/>
  <c r="IW203" i="8"/>
  <c r="IN203" i="8"/>
  <c r="ID203" i="8"/>
  <c r="HX203" i="8"/>
  <c r="HS203" i="8"/>
  <c r="HC203" i="8"/>
  <c r="GY203" i="8"/>
  <c r="GP203" i="8"/>
  <c r="EH203" i="8"/>
  <c r="EE203" i="8"/>
  <c r="DX203" i="8"/>
  <c r="DO203" i="8"/>
  <c r="CS203" i="8"/>
  <c r="CP203" i="8"/>
  <c r="ALN202" i="8"/>
  <c r="AJW202" i="8"/>
  <c r="AJZ202" i="8" s="1"/>
  <c r="AGM202" i="8"/>
  <c r="AEE202" i="8"/>
  <c r="ACN202" i="8"/>
  <c r="ACM202" i="8"/>
  <c r="ACK202" i="8"/>
  <c r="ACI202" i="8"/>
  <c r="ACC202" i="8"/>
  <c r="ACD202" i="8" s="1"/>
  <c r="YJ202" i="8"/>
  <c r="YH202" i="8"/>
  <c r="YC202" i="8"/>
  <c r="YB202" i="8"/>
  <c r="XZ202" i="8"/>
  <c r="XY202" i="8"/>
  <c r="XX202" i="8"/>
  <c r="XQ202" i="8"/>
  <c r="XO202" i="8"/>
  <c r="XN202" i="8"/>
  <c r="XG202" i="8"/>
  <c r="XB202" i="8"/>
  <c r="WY202" i="8"/>
  <c r="VG202" i="8"/>
  <c r="VA202" i="8"/>
  <c r="UQ202" i="8"/>
  <c r="UG202" i="8"/>
  <c r="UD202" i="8"/>
  <c r="TS202" i="8"/>
  <c r="TB202" i="8"/>
  <c r="SO202" i="8"/>
  <c r="SG202" i="8"/>
  <c r="SA202" i="8"/>
  <c r="RK202" i="8"/>
  <c r="QY202" i="8"/>
  <c r="QF202" i="8"/>
  <c r="PD202" i="8"/>
  <c r="MS202" i="8"/>
  <c r="MM202" i="8"/>
  <c r="MF202" i="8"/>
  <c r="MA202" i="8"/>
  <c r="LT202" i="8"/>
  <c r="LG202" i="8"/>
  <c r="KB202" i="8"/>
  <c r="JV202" i="8"/>
  <c r="JJ202" i="8"/>
  <c r="IZ202" i="8"/>
  <c r="IW202" i="8"/>
  <c r="IN202" i="8"/>
  <c r="ID202" i="8"/>
  <c r="HX202" i="8"/>
  <c r="HS202" i="8"/>
  <c r="HC202" i="8"/>
  <c r="GY202" i="8"/>
  <c r="GP202" i="8"/>
  <c r="EH202" i="8"/>
  <c r="EE202" i="8"/>
  <c r="DX202" i="8"/>
  <c r="DO202" i="8"/>
  <c r="CS202" i="8"/>
  <c r="CP202" i="8"/>
  <c r="ALN201" i="8"/>
  <c r="AJW201" i="8"/>
  <c r="AEE201" i="8"/>
  <c r="ACN201" i="8"/>
  <c r="ACM201" i="8"/>
  <c r="ACK201" i="8"/>
  <c r="ACI201" i="8"/>
  <c r="ACC201" i="8"/>
  <c r="YJ201" i="8"/>
  <c r="YH201" i="8"/>
  <c r="YF201" i="8"/>
  <c r="YC201" i="8"/>
  <c r="YB201" i="8"/>
  <c r="XZ201" i="8"/>
  <c r="XY201" i="8"/>
  <c r="XX201" i="8"/>
  <c r="XQ201" i="8"/>
  <c r="XO201" i="8"/>
  <c r="XN201" i="8"/>
  <c r="XG201" i="8"/>
  <c r="XB201" i="8"/>
  <c r="WY201" i="8"/>
  <c r="VG201" i="8"/>
  <c r="VA201" i="8"/>
  <c r="UQ201" i="8"/>
  <c r="UG201" i="8"/>
  <c r="UD201" i="8"/>
  <c r="TS201" i="8"/>
  <c r="TB201" i="8"/>
  <c r="SO201" i="8"/>
  <c r="SG201" i="8"/>
  <c r="SA201" i="8"/>
  <c r="RK201" i="8"/>
  <c r="QY201" i="8"/>
  <c r="QF201" i="8"/>
  <c r="PD201" i="8"/>
  <c r="MS201" i="8"/>
  <c r="MM201" i="8"/>
  <c r="MF201" i="8"/>
  <c r="MA201" i="8"/>
  <c r="LT201" i="8"/>
  <c r="LG201" i="8"/>
  <c r="KB201" i="8"/>
  <c r="JV201" i="8"/>
  <c r="JJ201" i="8"/>
  <c r="IZ201" i="8"/>
  <c r="IW201" i="8"/>
  <c r="IN201" i="8"/>
  <c r="ID201" i="8"/>
  <c r="HX201" i="8"/>
  <c r="HS201" i="8"/>
  <c r="HC201" i="8"/>
  <c r="GY201" i="8"/>
  <c r="GP201" i="8"/>
  <c r="EH201" i="8"/>
  <c r="EE201" i="8"/>
  <c r="DX201" i="8"/>
  <c r="DO201" i="8"/>
  <c r="CS201" i="8"/>
  <c r="CP201" i="8"/>
  <c r="ALN200" i="8"/>
  <c r="AJW200" i="8"/>
  <c r="AJZ200" i="8" s="1"/>
  <c r="AGM200" i="8"/>
  <c r="AEE200" i="8"/>
  <c r="ACN200" i="8"/>
  <c r="ACM200" i="8"/>
  <c r="ACK200" i="8"/>
  <c r="ACI200" i="8"/>
  <c r="ACC200" i="8"/>
  <c r="ACD200" i="8" s="1"/>
  <c r="YJ200" i="8"/>
  <c r="YH200" i="8"/>
  <c r="YC200" i="8"/>
  <c r="YB200" i="8"/>
  <c r="XZ200" i="8"/>
  <c r="XY200" i="8"/>
  <c r="XX200" i="8"/>
  <c r="XQ200" i="8"/>
  <c r="XO200" i="8"/>
  <c r="XN200" i="8"/>
  <c r="XG200" i="8"/>
  <c r="XB200" i="8"/>
  <c r="WY200" i="8"/>
  <c r="VG200" i="8"/>
  <c r="VA200" i="8"/>
  <c r="UQ200" i="8"/>
  <c r="UG200" i="8"/>
  <c r="UD200" i="8"/>
  <c r="TS200" i="8"/>
  <c r="TB200" i="8"/>
  <c r="SO200" i="8"/>
  <c r="SG200" i="8"/>
  <c r="SA200" i="8"/>
  <c r="RK200" i="8"/>
  <c r="QY200" i="8"/>
  <c r="QF200" i="8"/>
  <c r="PD200" i="8"/>
  <c r="MS200" i="8"/>
  <c r="MM200" i="8"/>
  <c r="MF200" i="8"/>
  <c r="MA200" i="8"/>
  <c r="LT200" i="8"/>
  <c r="LG200" i="8"/>
  <c r="KB200" i="8"/>
  <c r="JV200" i="8"/>
  <c r="JJ200" i="8"/>
  <c r="IZ200" i="8"/>
  <c r="IW200" i="8"/>
  <c r="IN200" i="8"/>
  <c r="ID200" i="8"/>
  <c r="HX200" i="8"/>
  <c r="HS200" i="8"/>
  <c r="HC200" i="8"/>
  <c r="GY200" i="8"/>
  <c r="GP200" i="8"/>
  <c r="EH200" i="8"/>
  <c r="EE200" i="8"/>
  <c r="DX200" i="8"/>
  <c r="DO200" i="8"/>
  <c r="CS200" i="8"/>
  <c r="CP200" i="8"/>
  <c r="ALN199" i="8"/>
  <c r="AJW199" i="8"/>
  <c r="AJZ199" i="8" s="1"/>
  <c r="AGM199" i="8"/>
  <c r="AEE199" i="8"/>
  <c r="ACN199" i="8"/>
  <c r="ACM199" i="8"/>
  <c r="ACK199" i="8"/>
  <c r="ACI199" i="8"/>
  <c r="ACC199" i="8"/>
  <c r="ACD199" i="8" s="1"/>
  <c r="YJ199" i="8"/>
  <c r="YH199" i="8"/>
  <c r="YC199" i="8"/>
  <c r="YB199" i="8"/>
  <c r="XZ199" i="8"/>
  <c r="XY199" i="8"/>
  <c r="XX199" i="8"/>
  <c r="XQ199" i="8"/>
  <c r="XO199" i="8"/>
  <c r="XN199" i="8"/>
  <c r="XG199" i="8"/>
  <c r="XB199" i="8"/>
  <c r="WY199" i="8"/>
  <c r="VG199" i="8"/>
  <c r="VA199" i="8"/>
  <c r="UQ199" i="8"/>
  <c r="UG199" i="8"/>
  <c r="UD199" i="8"/>
  <c r="TS199" i="8"/>
  <c r="TB199" i="8"/>
  <c r="SO199" i="8"/>
  <c r="SG199" i="8"/>
  <c r="SA199" i="8"/>
  <c r="RK199" i="8"/>
  <c r="QY199" i="8"/>
  <c r="QF199" i="8"/>
  <c r="PD199" i="8"/>
  <c r="MS199" i="8"/>
  <c r="MM199" i="8"/>
  <c r="MF199" i="8"/>
  <c r="MA199" i="8"/>
  <c r="LT199" i="8"/>
  <c r="LG199" i="8"/>
  <c r="KB199" i="8"/>
  <c r="JV199" i="8"/>
  <c r="JJ199" i="8"/>
  <c r="IZ199" i="8"/>
  <c r="IW199" i="8"/>
  <c r="IN199" i="8"/>
  <c r="ID199" i="8"/>
  <c r="HX199" i="8"/>
  <c r="HS199" i="8"/>
  <c r="HC199" i="8"/>
  <c r="GY199" i="8"/>
  <c r="GP199" i="8"/>
  <c r="EH199" i="8"/>
  <c r="EE199" i="8"/>
  <c r="DX199" i="8"/>
  <c r="DO199" i="8"/>
  <c r="CS199" i="8"/>
  <c r="CP199" i="8"/>
  <c r="ALN198" i="8"/>
  <c r="AJW198" i="8"/>
  <c r="AJZ198" i="8" s="1"/>
  <c r="AGM198" i="8"/>
  <c r="AEE198" i="8"/>
  <c r="ACN198" i="8"/>
  <c r="ACM198" i="8"/>
  <c r="ACK198" i="8"/>
  <c r="ACI198" i="8"/>
  <c r="ACC198" i="8"/>
  <c r="ACD198" i="8" s="1"/>
  <c r="YJ198" i="8"/>
  <c r="YH198" i="8"/>
  <c r="YC198" i="8"/>
  <c r="YB198" i="8"/>
  <c r="XZ198" i="8"/>
  <c r="XY198" i="8"/>
  <c r="XX198" i="8"/>
  <c r="XQ198" i="8"/>
  <c r="XO198" i="8"/>
  <c r="XN198" i="8"/>
  <c r="XG198" i="8"/>
  <c r="XB198" i="8"/>
  <c r="WY198" i="8"/>
  <c r="VG198" i="8"/>
  <c r="VA198" i="8"/>
  <c r="UQ198" i="8"/>
  <c r="UG198" i="8"/>
  <c r="UD198" i="8"/>
  <c r="TS198" i="8"/>
  <c r="TB198" i="8"/>
  <c r="SO198" i="8"/>
  <c r="SG198" i="8"/>
  <c r="SA198" i="8"/>
  <c r="RK198" i="8"/>
  <c r="QY198" i="8"/>
  <c r="QF198" i="8"/>
  <c r="PD198" i="8"/>
  <c r="MS198" i="8"/>
  <c r="MM198" i="8"/>
  <c r="MF198" i="8"/>
  <c r="MA198" i="8"/>
  <c r="LT198" i="8"/>
  <c r="LG198" i="8"/>
  <c r="KB198" i="8"/>
  <c r="JV198" i="8"/>
  <c r="JJ198" i="8"/>
  <c r="IZ198" i="8"/>
  <c r="IW198" i="8"/>
  <c r="IN198" i="8"/>
  <c r="ID198" i="8"/>
  <c r="HX198" i="8"/>
  <c r="HS198" i="8"/>
  <c r="HC198" i="8"/>
  <c r="GY198" i="8"/>
  <c r="GP198" i="8"/>
  <c r="EH198" i="8"/>
  <c r="EE198" i="8"/>
  <c r="DX198" i="8"/>
  <c r="DO198" i="8"/>
  <c r="CS198" i="8"/>
  <c r="CP198" i="8"/>
  <c r="ALN197" i="8"/>
  <c r="AJW197" i="8"/>
  <c r="AJZ197" i="8" s="1"/>
  <c r="AGM197" i="8"/>
  <c r="AEE197" i="8"/>
  <c r="ACN197" i="8"/>
  <c r="ACM197" i="8"/>
  <c r="ACK197" i="8"/>
  <c r="ACI197" i="8"/>
  <c r="ACC197" i="8"/>
  <c r="ACD197" i="8" s="1"/>
  <c r="YJ197" i="8"/>
  <c r="YH197" i="8"/>
  <c r="YC197" i="8"/>
  <c r="YB197" i="8"/>
  <c r="XZ197" i="8"/>
  <c r="XY197" i="8"/>
  <c r="XX197" i="8"/>
  <c r="XQ197" i="8"/>
  <c r="XO197" i="8"/>
  <c r="XN197" i="8"/>
  <c r="XG197" i="8"/>
  <c r="XB197" i="8"/>
  <c r="WY197" i="8"/>
  <c r="VG197" i="8"/>
  <c r="VA197" i="8"/>
  <c r="UQ197" i="8"/>
  <c r="UG197" i="8"/>
  <c r="UD197" i="8"/>
  <c r="TS197" i="8"/>
  <c r="TB197" i="8"/>
  <c r="SO197" i="8"/>
  <c r="SG197" i="8"/>
  <c r="SA197" i="8"/>
  <c r="RK197" i="8"/>
  <c r="QY197" i="8"/>
  <c r="QF197" i="8"/>
  <c r="PD197" i="8"/>
  <c r="MS197" i="8"/>
  <c r="MM197" i="8"/>
  <c r="MF197" i="8"/>
  <c r="MA197" i="8"/>
  <c r="LT197" i="8"/>
  <c r="LG197" i="8"/>
  <c r="KB197" i="8"/>
  <c r="JV197" i="8"/>
  <c r="JJ197" i="8"/>
  <c r="IZ197" i="8"/>
  <c r="IW197" i="8"/>
  <c r="IN197" i="8"/>
  <c r="ID197" i="8"/>
  <c r="HX197" i="8"/>
  <c r="HS197" i="8"/>
  <c r="HC197" i="8"/>
  <c r="GY197" i="8"/>
  <c r="GP197" i="8"/>
  <c r="EH197" i="8"/>
  <c r="EE197" i="8"/>
  <c r="DX197" i="8"/>
  <c r="DO197" i="8"/>
  <c r="CS197" i="8"/>
  <c r="CP197" i="8"/>
  <c r="ALN196" i="8"/>
  <c r="AJW196" i="8"/>
  <c r="AJZ196" i="8" s="1"/>
  <c r="AGM196" i="8"/>
  <c r="AEE196" i="8"/>
  <c r="ACN196" i="8"/>
  <c r="ACM196" i="8"/>
  <c r="ACK196" i="8"/>
  <c r="ACI196" i="8"/>
  <c r="ACC196" i="8"/>
  <c r="ACD196" i="8" s="1"/>
  <c r="YJ196" i="8"/>
  <c r="YH196" i="8"/>
  <c r="YF196" i="8"/>
  <c r="YC196" i="8"/>
  <c r="YB196" i="8"/>
  <c r="XZ196" i="8"/>
  <c r="XY196" i="8"/>
  <c r="XX196" i="8"/>
  <c r="XQ196" i="8"/>
  <c r="XO196" i="8"/>
  <c r="XN196" i="8"/>
  <c r="XG196" i="8"/>
  <c r="XB196" i="8"/>
  <c r="WY196" i="8"/>
  <c r="VG196" i="8"/>
  <c r="VA196" i="8"/>
  <c r="UQ196" i="8"/>
  <c r="UG196" i="8"/>
  <c r="UD196" i="8"/>
  <c r="TS196" i="8"/>
  <c r="TB196" i="8"/>
  <c r="SO196" i="8"/>
  <c r="SG196" i="8"/>
  <c r="SA196" i="8"/>
  <c r="RK196" i="8"/>
  <c r="QY196" i="8"/>
  <c r="QF196" i="8"/>
  <c r="PD196" i="8"/>
  <c r="MS196" i="8"/>
  <c r="MM196" i="8"/>
  <c r="MF196" i="8"/>
  <c r="MA196" i="8"/>
  <c r="LT196" i="8"/>
  <c r="LG196" i="8"/>
  <c r="KB196" i="8"/>
  <c r="JV196" i="8"/>
  <c r="JJ196" i="8"/>
  <c r="IZ196" i="8"/>
  <c r="IW196" i="8"/>
  <c r="IN196" i="8"/>
  <c r="ID196" i="8"/>
  <c r="HX196" i="8"/>
  <c r="HS196" i="8"/>
  <c r="HC196" i="8"/>
  <c r="GY196" i="8"/>
  <c r="GP196" i="8"/>
  <c r="EH196" i="8"/>
  <c r="EE196" i="8"/>
  <c r="DX196" i="8"/>
  <c r="DO196" i="8"/>
  <c r="CS196" i="8"/>
  <c r="CP196" i="8"/>
  <c r="ALN195" i="8"/>
  <c r="AJW195" i="8"/>
  <c r="AJZ195" i="8" s="1"/>
  <c r="AGM195" i="8"/>
  <c r="AEE195" i="8"/>
  <c r="ACN195" i="8"/>
  <c r="ACM195" i="8"/>
  <c r="ACK195" i="8"/>
  <c r="ACI195" i="8"/>
  <c r="ACC195" i="8"/>
  <c r="ACD195" i="8" s="1"/>
  <c r="YJ195" i="8"/>
  <c r="YH195" i="8"/>
  <c r="YC195" i="8"/>
  <c r="YB195" i="8"/>
  <c r="XZ195" i="8"/>
  <c r="XY195" i="8"/>
  <c r="XX195" i="8"/>
  <c r="XQ195" i="8"/>
  <c r="XO195" i="8"/>
  <c r="XN195" i="8"/>
  <c r="XG195" i="8"/>
  <c r="XB195" i="8"/>
  <c r="WY195" i="8"/>
  <c r="VG195" i="8"/>
  <c r="VA195" i="8"/>
  <c r="UQ195" i="8"/>
  <c r="UG195" i="8"/>
  <c r="UD195" i="8"/>
  <c r="TS195" i="8"/>
  <c r="TB195" i="8"/>
  <c r="SO195" i="8"/>
  <c r="SG195" i="8"/>
  <c r="SA195" i="8"/>
  <c r="RK195" i="8"/>
  <c r="QY195" i="8"/>
  <c r="QF195" i="8"/>
  <c r="PD195" i="8"/>
  <c r="MS195" i="8"/>
  <c r="MM195" i="8"/>
  <c r="MF195" i="8"/>
  <c r="MA195" i="8"/>
  <c r="LT195" i="8"/>
  <c r="LG195" i="8"/>
  <c r="KB195" i="8"/>
  <c r="JV195" i="8"/>
  <c r="JJ195" i="8"/>
  <c r="IZ195" i="8"/>
  <c r="IW195" i="8"/>
  <c r="IN195" i="8"/>
  <c r="ID195" i="8"/>
  <c r="HX195" i="8"/>
  <c r="HS195" i="8"/>
  <c r="HC195" i="8"/>
  <c r="GY195" i="8"/>
  <c r="GP195" i="8"/>
  <c r="EH195" i="8"/>
  <c r="EE195" i="8"/>
  <c r="DX195" i="8"/>
  <c r="DO195" i="8"/>
  <c r="CS195" i="8"/>
  <c r="CP195" i="8"/>
  <c r="ALN194" i="8"/>
  <c r="AJW194" i="8"/>
  <c r="AJZ194" i="8" s="1"/>
  <c r="AGM194" i="8"/>
  <c r="AEE194" i="8"/>
  <c r="ACN194" i="8"/>
  <c r="ACM194" i="8"/>
  <c r="ACK194" i="8"/>
  <c r="ACI194" i="8"/>
  <c r="ACC194" i="8"/>
  <c r="ACD194" i="8" s="1"/>
  <c r="YJ194" i="8"/>
  <c r="YH194" i="8"/>
  <c r="YC194" i="8"/>
  <c r="YB194" i="8"/>
  <c r="XZ194" i="8"/>
  <c r="XY194" i="8"/>
  <c r="XX194" i="8"/>
  <c r="XQ194" i="8"/>
  <c r="XO194" i="8"/>
  <c r="XN194" i="8"/>
  <c r="XG194" i="8"/>
  <c r="XB194" i="8"/>
  <c r="WY194" i="8"/>
  <c r="VG194" i="8"/>
  <c r="VA194" i="8"/>
  <c r="UQ194" i="8"/>
  <c r="UG194" i="8"/>
  <c r="UD194" i="8"/>
  <c r="TS194" i="8"/>
  <c r="TB194" i="8"/>
  <c r="SO194" i="8"/>
  <c r="SG194" i="8"/>
  <c r="SA194" i="8"/>
  <c r="RK194" i="8"/>
  <c r="QY194" i="8"/>
  <c r="QF194" i="8"/>
  <c r="PD194" i="8"/>
  <c r="MS194" i="8"/>
  <c r="MM194" i="8"/>
  <c r="MF194" i="8"/>
  <c r="MA194" i="8"/>
  <c r="LT194" i="8"/>
  <c r="LG194" i="8"/>
  <c r="KB194" i="8"/>
  <c r="JV194" i="8"/>
  <c r="JJ194" i="8"/>
  <c r="IZ194" i="8"/>
  <c r="IW194" i="8"/>
  <c r="IN194" i="8"/>
  <c r="ID194" i="8"/>
  <c r="HX194" i="8"/>
  <c r="HS194" i="8"/>
  <c r="HC194" i="8"/>
  <c r="GY194" i="8"/>
  <c r="GP194" i="8"/>
  <c r="EH194" i="8"/>
  <c r="EE194" i="8"/>
  <c r="DX194" i="8"/>
  <c r="DO194" i="8"/>
  <c r="CS194" i="8"/>
  <c r="CP194" i="8"/>
  <c r="ALN193" i="8"/>
  <c r="AJW193" i="8"/>
  <c r="AJZ193" i="8" s="1"/>
  <c r="AGM193" i="8"/>
  <c r="AEE193" i="8"/>
  <c r="ACN193" i="8"/>
  <c r="ACM193" i="8"/>
  <c r="ACK193" i="8"/>
  <c r="ACI193" i="8"/>
  <c r="ACC193" i="8"/>
  <c r="ACD193" i="8" s="1"/>
  <c r="YJ193" i="8"/>
  <c r="YH193" i="8"/>
  <c r="YC193" i="8"/>
  <c r="YB193" i="8"/>
  <c r="XZ193" i="8"/>
  <c r="XY193" i="8"/>
  <c r="XX193" i="8"/>
  <c r="XQ193" i="8"/>
  <c r="XO193" i="8"/>
  <c r="XN193" i="8"/>
  <c r="XG193" i="8"/>
  <c r="XB193" i="8"/>
  <c r="WY193" i="8"/>
  <c r="VG193" i="8"/>
  <c r="VA193" i="8"/>
  <c r="UQ193" i="8"/>
  <c r="UG193" i="8"/>
  <c r="UD193" i="8"/>
  <c r="TS193" i="8"/>
  <c r="TB193" i="8"/>
  <c r="SO193" i="8"/>
  <c r="SG193" i="8"/>
  <c r="SA193" i="8"/>
  <c r="RK193" i="8"/>
  <c r="QY193" i="8"/>
  <c r="QF193" i="8"/>
  <c r="PD193" i="8"/>
  <c r="MS193" i="8"/>
  <c r="MM193" i="8"/>
  <c r="MF193" i="8"/>
  <c r="MA193" i="8"/>
  <c r="LT193" i="8"/>
  <c r="LG193" i="8"/>
  <c r="KB193" i="8"/>
  <c r="JV193" i="8"/>
  <c r="JJ193" i="8"/>
  <c r="IZ193" i="8"/>
  <c r="IW193" i="8"/>
  <c r="IN193" i="8"/>
  <c r="ID193" i="8"/>
  <c r="HX193" i="8"/>
  <c r="HS193" i="8"/>
  <c r="HC193" i="8"/>
  <c r="GY193" i="8"/>
  <c r="GP193" i="8"/>
  <c r="EH193" i="8"/>
  <c r="EE193" i="8"/>
  <c r="DX193" i="8"/>
  <c r="DO193" i="8"/>
  <c r="CS193" i="8"/>
  <c r="CP193" i="8"/>
  <c r="ALN192" i="8"/>
  <c r="AJW192" i="8"/>
  <c r="AJZ192" i="8" s="1"/>
  <c r="AEE192" i="8"/>
  <c r="ACN192" i="8"/>
  <c r="ACM192" i="8"/>
  <c r="ACK192" i="8"/>
  <c r="ACI192" i="8"/>
  <c r="ACC192" i="8"/>
  <c r="ACD192" i="8" s="1"/>
  <c r="YJ192" i="8"/>
  <c r="YH192" i="8"/>
  <c r="YC192" i="8"/>
  <c r="YB192" i="8"/>
  <c r="XZ192" i="8"/>
  <c r="XY192" i="8"/>
  <c r="XX192" i="8"/>
  <c r="XQ192" i="8"/>
  <c r="XO192" i="8"/>
  <c r="XN192" i="8"/>
  <c r="XG192" i="8"/>
  <c r="XB192" i="8"/>
  <c r="WY192" i="8"/>
  <c r="VG192" i="8"/>
  <c r="VA192" i="8"/>
  <c r="UQ192" i="8"/>
  <c r="UG192" i="8"/>
  <c r="UD192" i="8"/>
  <c r="TS192" i="8"/>
  <c r="TB192" i="8"/>
  <c r="SO192" i="8"/>
  <c r="SG192" i="8"/>
  <c r="SA192" i="8"/>
  <c r="RK192" i="8"/>
  <c r="QY192" i="8"/>
  <c r="QF192" i="8"/>
  <c r="PD192" i="8"/>
  <c r="MS192" i="8"/>
  <c r="MM192" i="8"/>
  <c r="MF192" i="8"/>
  <c r="MA192" i="8"/>
  <c r="LT192" i="8"/>
  <c r="LG192" i="8"/>
  <c r="KB192" i="8"/>
  <c r="JV192" i="8"/>
  <c r="JJ192" i="8"/>
  <c r="IZ192" i="8"/>
  <c r="IW192" i="8"/>
  <c r="IN192" i="8"/>
  <c r="ID192" i="8"/>
  <c r="HX192" i="8"/>
  <c r="HS192" i="8"/>
  <c r="HC192" i="8"/>
  <c r="GY192" i="8"/>
  <c r="GP192" i="8"/>
  <c r="EH192" i="8"/>
  <c r="EE192" i="8"/>
  <c r="DX192" i="8"/>
  <c r="DO192" i="8"/>
  <c r="CS192" i="8"/>
  <c r="CP192" i="8"/>
  <c r="ALN191" i="8"/>
  <c r="AJW191" i="8"/>
  <c r="AJZ191" i="8" s="1"/>
  <c r="AGM191" i="8"/>
  <c r="AEE191" i="8"/>
  <c r="ACN191" i="8"/>
  <c r="ACM191" i="8"/>
  <c r="ACK191" i="8"/>
  <c r="ACI191" i="8"/>
  <c r="ACC191" i="8"/>
  <c r="ACD191" i="8" s="1"/>
  <c r="YJ191" i="8"/>
  <c r="YH191" i="8"/>
  <c r="YC191" i="8"/>
  <c r="YB191" i="8"/>
  <c r="XZ191" i="8"/>
  <c r="XY191" i="8"/>
  <c r="XX191" i="8"/>
  <c r="XQ191" i="8"/>
  <c r="XO191" i="8"/>
  <c r="XN191" i="8"/>
  <c r="XG191" i="8"/>
  <c r="XB191" i="8"/>
  <c r="WY191" i="8"/>
  <c r="VG191" i="8"/>
  <c r="VA191" i="8"/>
  <c r="UQ191" i="8"/>
  <c r="UG191" i="8"/>
  <c r="UD191" i="8"/>
  <c r="TS191" i="8"/>
  <c r="TB191" i="8"/>
  <c r="SO191" i="8"/>
  <c r="SG191" i="8"/>
  <c r="SA191" i="8"/>
  <c r="RK191" i="8"/>
  <c r="QY191" i="8"/>
  <c r="QF191" i="8"/>
  <c r="PD191" i="8"/>
  <c r="MS191" i="8"/>
  <c r="MM191" i="8"/>
  <c r="MF191" i="8"/>
  <c r="MA191" i="8"/>
  <c r="LT191" i="8"/>
  <c r="LG191" i="8"/>
  <c r="KB191" i="8"/>
  <c r="JV191" i="8"/>
  <c r="JJ191" i="8"/>
  <c r="IZ191" i="8"/>
  <c r="IW191" i="8"/>
  <c r="IN191" i="8"/>
  <c r="ID191" i="8"/>
  <c r="HX191" i="8"/>
  <c r="HS191" i="8"/>
  <c r="HC191" i="8"/>
  <c r="GY191" i="8"/>
  <c r="GP191" i="8"/>
  <c r="EH191" i="8"/>
  <c r="EE191" i="8"/>
  <c r="DX191" i="8"/>
  <c r="DO191" i="8"/>
  <c r="CS191" i="8"/>
  <c r="CP191" i="8"/>
  <c r="ALN190" i="8"/>
  <c r="AJW190" i="8"/>
  <c r="AJZ190" i="8" s="1"/>
  <c r="AGM190" i="8"/>
  <c r="AEE190" i="8"/>
  <c r="ACN190" i="8"/>
  <c r="ACM190" i="8"/>
  <c r="ACK190" i="8"/>
  <c r="ACI190" i="8"/>
  <c r="ACC190" i="8"/>
  <c r="ACD190" i="8" s="1"/>
  <c r="YJ190" i="8"/>
  <c r="YH190" i="8"/>
  <c r="YC190" i="8"/>
  <c r="YB190" i="8"/>
  <c r="XZ190" i="8"/>
  <c r="XY190" i="8"/>
  <c r="XX190" i="8"/>
  <c r="XQ190" i="8"/>
  <c r="XO190" i="8"/>
  <c r="XN190" i="8"/>
  <c r="XG190" i="8"/>
  <c r="XB190" i="8"/>
  <c r="WY190" i="8"/>
  <c r="VG190" i="8"/>
  <c r="VA190" i="8"/>
  <c r="UQ190" i="8"/>
  <c r="UG190" i="8"/>
  <c r="UD190" i="8"/>
  <c r="TS190" i="8"/>
  <c r="TB190" i="8"/>
  <c r="SO190" i="8"/>
  <c r="SG190" i="8"/>
  <c r="SA190" i="8"/>
  <c r="RK190" i="8"/>
  <c r="QY190" i="8"/>
  <c r="QF190" i="8"/>
  <c r="PD190" i="8"/>
  <c r="MS190" i="8"/>
  <c r="MM190" i="8"/>
  <c r="MF190" i="8"/>
  <c r="MA190" i="8"/>
  <c r="LT190" i="8"/>
  <c r="LG190" i="8"/>
  <c r="KB190" i="8"/>
  <c r="JV190" i="8"/>
  <c r="JJ190" i="8"/>
  <c r="IZ190" i="8"/>
  <c r="IW190" i="8"/>
  <c r="IN190" i="8"/>
  <c r="ID190" i="8"/>
  <c r="HX190" i="8"/>
  <c r="HS190" i="8"/>
  <c r="HC190" i="8"/>
  <c r="GY190" i="8"/>
  <c r="GP190" i="8"/>
  <c r="EH190" i="8"/>
  <c r="EE190" i="8"/>
  <c r="DX190" i="8"/>
  <c r="DO190" i="8"/>
  <c r="CS190" i="8"/>
  <c r="CP190" i="8"/>
  <c r="ALN189" i="8"/>
  <c r="AJW189" i="8"/>
  <c r="AJZ189" i="8" s="1"/>
  <c r="AGM189" i="8"/>
  <c r="AEE189" i="8"/>
  <c r="ACN189" i="8"/>
  <c r="ACM189" i="8"/>
  <c r="ACK189" i="8"/>
  <c r="ACI189" i="8"/>
  <c r="ACC189" i="8"/>
  <c r="ACD189" i="8" s="1"/>
  <c r="YJ189" i="8"/>
  <c r="YH189" i="8"/>
  <c r="YC189" i="8"/>
  <c r="YB189" i="8"/>
  <c r="XZ189" i="8"/>
  <c r="XY189" i="8"/>
  <c r="XX189" i="8"/>
  <c r="XQ189" i="8"/>
  <c r="XO189" i="8"/>
  <c r="XN189" i="8"/>
  <c r="XG189" i="8"/>
  <c r="XB189" i="8"/>
  <c r="WY189" i="8"/>
  <c r="VG189" i="8"/>
  <c r="VA189" i="8"/>
  <c r="UQ189" i="8"/>
  <c r="UG189" i="8"/>
  <c r="UD189" i="8"/>
  <c r="TS189" i="8"/>
  <c r="TB189" i="8"/>
  <c r="SO189" i="8"/>
  <c r="SG189" i="8"/>
  <c r="SA189" i="8"/>
  <c r="RK189" i="8"/>
  <c r="QY189" i="8"/>
  <c r="QF189" i="8"/>
  <c r="PD189" i="8"/>
  <c r="MS189" i="8"/>
  <c r="MM189" i="8"/>
  <c r="MF189" i="8"/>
  <c r="MA189" i="8"/>
  <c r="LT189" i="8"/>
  <c r="LG189" i="8"/>
  <c r="KB189" i="8"/>
  <c r="JV189" i="8"/>
  <c r="JJ189" i="8"/>
  <c r="IZ189" i="8"/>
  <c r="IW189" i="8"/>
  <c r="IN189" i="8"/>
  <c r="ID189" i="8"/>
  <c r="HX189" i="8"/>
  <c r="HS189" i="8"/>
  <c r="HC189" i="8"/>
  <c r="GY189" i="8"/>
  <c r="GP189" i="8"/>
  <c r="EH189" i="8"/>
  <c r="EE189" i="8"/>
  <c r="DX189" i="8"/>
  <c r="DO189" i="8"/>
  <c r="CS189" i="8"/>
  <c r="CP189" i="8"/>
  <c r="ALN188" i="8"/>
  <c r="AJW188" i="8"/>
  <c r="AJZ188" i="8" s="1"/>
  <c r="AGM188" i="8"/>
  <c r="AEE188" i="8"/>
  <c r="ACN188" i="8"/>
  <c r="ACM188" i="8"/>
  <c r="ACK188" i="8"/>
  <c r="ACI188" i="8"/>
  <c r="ACC188" i="8"/>
  <c r="ACD188" i="8" s="1"/>
  <c r="YJ188" i="8"/>
  <c r="YH188" i="8"/>
  <c r="YC188" i="8"/>
  <c r="YB188" i="8"/>
  <c r="XZ188" i="8"/>
  <c r="XY188" i="8"/>
  <c r="XX188" i="8"/>
  <c r="XQ188" i="8"/>
  <c r="XO188" i="8"/>
  <c r="XN188" i="8"/>
  <c r="XG188" i="8"/>
  <c r="XB188" i="8"/>
  <c r="WY188" i="8"/>
  <c r="VG188" i="8"/>
  <c r="VA188" i="8"/>
  <c r="UQ188" i="8"/>
  <c r="UG188" i="8"/>
  <c r="UD188" i="8"/>
  <c r="TS188" i="8"/>
  <c r="TB188" i="8"/>
  <c r="SO188" i="8"/>
  <c r="SG188" i="8"/>
  <c r="SA188" i="8"/>
  <c r="RK188" i="8"/>
  <c r="QY188" i="8"/>
  <c r="QF188" i="8"/>
  <c r="PD188" i="8"/>
  <c r="MS188" i="8"/>
  <c r="MM188" i="8"/>
  <c r="MF188" i="8"/>
  <c r="MA188" i="8"/>
  <c r="LT188" i="8"/>
  <c r="LG188" i="8"/>
  <c r="KB188" i="8"/>
  <c r="JV188" i="8"/>
  <c r="JJ188" i="8"/>
  <c r="IZ188" i="8"/>
  <c r="IW188" i="8"/>
  <c r="IN188" i="8"/>
  <c r="ID188" i="8"/>
  <c r="HX188" i="8"/>
  <c r="HS188" i="8"/>
  <c r="HC188" i="8"/>
  <c r="GY188" i="8"/>
  <c r="GP188" i="8"/>
  <c r="EH188" i="8"/>
  <c r="EE188" i="8"/>
  <c r="DX188" i="8"/>
  <c r="DO188" i="8"/>
  <c r="CS188" i="8"/>
  <c r="CP188" i="8"/>
  <c r="ALN187" i="8"/>
  <c r="AJW187" i="8"/>
  <c r="AJZ187" i="8" s="1"/>
  <c r="AGM187" i="8"/>
  <c r="AEE187" i="8"/>
  <c r="ACN187" i="8"/>
  <c r="ACM187" i="8"/>
  <c r="ACK187" i="8"/>
  <c r="ACI187" i="8"/>
  <c r="ACC187" i="8"/>
  <c r="ACD187" i="8" s="1"/>
  <c r="YJ187" i="8"/>
  <c r="YH187" i="8"/>
  <c r="YC187" i="8"/>
  <c r="YB187" i="8"/>
  <c r="XZ187" i="8"/>
  <c r="XY187" i="8"/>
  <c r="XX187" i="8"/>
  <c r="XQ187" i="8"/>
  <c r="XO187" i="8"/>
  <c r="XN187" i="8"/>
  <c r="XG187" i="8"/>
  <c r="XB187" i="8"/>
  <c r="WY187" i="8"/>
  <c r="VG187" i="8"/>
  <c r="VA187" i="8"/>
  <c r="UQ187" i="8"/>
  <c r="UG187" i="8"/>
  <c r="XM187" i="8" s="1"/>
  <c r="UD187" i="8"/>
  <c r="TS187" i="8"/>
  <c r="TB187" i="8"/>
  <c r="SO187" i="8"/>
  <c r="SG187" i="8"/>
  <c r="SA187" i="8"/>
  <c r="RK187" i="8"/>
  <c r="QY187" i="8"/>
  <c r="QF187" i="8"/>
  <c r="PD187" i="8"/>
  <c r="MS187" i="8"/>
  <c r="MM187" i="8"/>
  <c r="MF187" i="8"/>
  <c r="MA187" i="8"/>
  <c r="LT187" i="8"/>
  <c r="LG187" i="8"/>
  <c r="KB187" i="8"/>
  <c r="JV187" i="8"/>
  <c r="JJ187" i="8"/>
  <c r="IZ187" i="8"/>
  <c r="IW187" i="8"/>
  <c r="IN187" i="8"/>
  <c r="ID187" i="8"/>
  <c r="HX187" i="8"/>
  <c r="HS187" i="8"/>
  <c r="HC187" i="8"/>
  <c r="GY187" i="8"/>
  <c r="GP187" i="8"/>
  <c r="EH187" i="8"/>
  <c r="EE187" i="8"/>
  <c r="DX187" i="8"/>
  <c r="DO187" i="8"/>
  <c r="CS187" i="8"/>
  <c r="CP187" i="8"/>
  <c r="ALN186" i="8"/>
  <c r="AJW186" i="8"/>
  <c r="AJZ186" i="8" s="1"/>
  <c r="AGM186" i="8"/>
  <c r="AEE186" i="8"/>
  <c r="ACN186" i="8"/>
  <c r="ACM186" i="8"/>
  <c r="ACK186" i="8"/>
  <c r="ACI186" i="8"/>
  <c r="ACC186" i="8"/>
  <c r="ACD186" i="8" s="1"/>
  <c r="YJ186" i="8"/>
  <c r="YH186" i="8"/>
  <c r="YC186" i="8"/>
  <c r="YB186" i="8"/>
  <c r="XZ186" i="8"/>
  <c r="XY186" i="8"/>
  <c r="XX186" i="8"/>
  <c r="XQ186" i="8"/>
  <c r="XO186" i="8"/>
  <c r="XN186" i="8"/>
  <c r="XG186" i="8"/>
  <c r="XB186" i="8"/>
  <c r="WY186" i="8"/>
  <c r="VG186" i="8"/>
  <c r="VA186" i="8"/>
  <c r="UQ186" i="8"/>
  <c r="UG186" i="8"/>
  <c r="UD186" i="8"/>
  <c r="TS186" i="8"/>
  <c r="TB186" i="8"/>
  <c r="SO186" i="8"/>
  <c r="SG186" i="8"/>
  <c r="SA186" i="8"/>
  <c r="RK186" i="8"/>
  <c r="QY186" i="8"/>
  <c r="QF186" i="8"/>
  <c r="PD186" i="8"/>
  <c r="MS186" i="8"/>
  <c r="MM186" i="8"/>
  <c r="MF186" i="8"/>
  <c r="MA186" i="8"/>
  <c r="LT186" i="8"/>
  <c r="LG186" i="8"/>
  <c r="KB186" i="8"/>
  <c r="JV186" i="8"/>
  <c r="JJ186" i="8"/>
  <c r="IZ186" i="8"/>
  <c r="IW186" i="8"/>
  <c r="IN186" i="8"/>
  <c r="ID186" i="8"/>
  <c r="HX186" i="8"/>
  <c r="HS186" i="8"/>
  <c r="HC186" i="8"/>
  <c r="GY186" i="8"/>
  <c r="GP186" i="8"/>
  <c r="EH186" i="8"/>
  <c r="EE186" i="8"/>
  <c r="DX186" i="8"/>
  <c r="DO186" i="8"/>
  <c r="CS186" i="8"/>
  <c r="CP186" i="8"/>
  <c r="ALN185" i="8"/>
  <c r="AJW185" i="8"/>
  <c r="AJZ185" i="8" s="1"/>
  <c r="AGM185" i="8"/>
  <c r="AEE185" i="8"/>
  <c r="ACN185" i="8"/>
  <c r="ACM185" i="8"/>
  <c r="ACK185" i="8"/>
  <c r="ACI185" i="8"/>
  <c r="ACC185" i="8"/>
  <c r="ACD185" i="8" s="1"/>
  <c r="YJ185" i="8"/>
  <c r="YH185" i="8"/>
  <c r="YC185" i="8"/>
  <c r="YB185" i="8"/>
  <c r="XZ185" i="8"/>
  <c r="XY185" i="8"/>
  <c r="XX185" i="8"/>
  <c r="XQ185" i="8"/>
  <c r="XO185" i="8"/>
  <c r="XN185" i="8"/>
  <c r="XG185" i="8"/>
  <c r="XB185" i="8"/>
  <c r="WY185" i="8"/>
  <c r="VG185" i="8"/>
  <c r="VA185" i="8"/>
  <c r="UQ185" i="8"/>
  <c r="UG185" i="8"/>
  <c r="UD185" i="8"/>
  <c r="TS185" i="8"/>
  <c r="TB185" i="8"/>
  <c r="SO185" i="8"/>
  <c r="SG185" i="8"/>
  <c r="SA185" i="8"/>
  <c r="RK185" i="8"/>
  <c r="QY185" i="8"/>
  <c r="QF185" i="8"/>
  <c r="PD185" i="8"/>
  <c r="MS185" i="8"/>
  <c r="MM185" i="8"/>
  <c r="MF185" i="8"/>
  <c r="MA185" i="8"/>
  <c r="LT185" i="8"/>
  <c r="LG185" i="8"/>
  <c r="KB185" i="8"/>
  <c r="JV185" i="8"/>
  <c r="JJ185" i="8"/>
  <c r="IZ185" i="8"/>
  <c r="IW185" i="8"/>
  <c r="IN185" i="8"/>
  <c r="ID185" i="8"/>
  <c r="HX185" i="8"/>
  <c r="HS185" i="8"/>
  <c r="HC185" i="8"/>
  <c r="GY185" i="8"/>
  <c r="GP185" i="8"/>
  <c r="EH185" i="8"/>
  <c r="EE185" i="8"/>
  <c r="DX185" i="8"/>
  <c r="DO185" i="8"/>
  <c r="CS185" i="8"/>
  <c r="CP185" i="8"/>
  <c r="ALN184" i="8"/>
  <c r="AJW184" i="8"/>
  <c r="AJZ184" i="8" s="1"/>
  <c r="AGM184" i="8"/>
  <c r="AEE184" i="8"/>
  <c r="ACN184" i="8"/>
  <c r="ACM184" i="8"/>
  <c r="ACK184" i="8"/>
  <c r="ACI184" i="8"/>
  <c r="ACC184" i="8"/>
  <c r="ACD184" i="8" s="1"/>
  <c r="YJ184" i="8"/>
  <c r="YH184" i="8"/>
  <c r="YC184" i="8"/>
  <c r="YB184" i="8"/>
  <c r="XZ184" i="8"/>
  <c r="XY184" i="8"/>
  <c r="XX184" i="8"/>
  <c r="XQ184" i="8"/>
  <c r="XO184" i="8"/>
  <c r="XN184" i="8"/>
  <c r="XG184" i="8"/>
  <c r="XB184" i="8"/>
  <c r="WY184" i="8"/>
  <c r="VG184" i="8"/>
  <c r="VA184" i="8"/>
  <c r="UQ184" i="8"/>
  <c r="UG184" i="8"/>
  <c r="UD184" i="8"/>
  <c r="TS184" i="8"/>
  <c r="TB184" i="8"/>
  <c r="SO184" i="8"/>
  <c r="SG184" i="8"/>
  <c r="SA184" i="8"/>
  <c r="RK184" i="8"/>
  <c r="QY184" i="8"/>
  <c r="QF184" i="8"/>
  <c r="PD184" i="8"/>
  <c r="MS184" i="8"/>
  <c r="MM184" i="8"/>
  <c r="MF184" i="8"/>
  <c r="MA184" i="8"/>
  <c r="LT184" i="8"/>
  <c r="LG184" i="8"/>
  <c r="KB184" i="8"/>
  <c r="JV184" i="8"/>
  <c r="JJ184" i="8"/>
  <c r="IZ184" i="8"/>
  <c r="IW184" i="8"/>
  <c r="IN184" i="8"/>
  <c r="ID184" i="8"/>
  <c r="HX184" i="8"/>
  <c r="HS184" i="8"/>
  <c r="HC184" i="8"/>
  <c r="GY184" i="8"/>
  <c r="GP184" i="8"/>
  <c r="EH184" i="8"/>
  <c r="EE184" i="8"/>
  <c r="DX184" i="8"/>
  <c r="DO184" i="8"/>
  <c r="CS184" i="8"/>
  <c r="CP184" i="8"/>
  <c r="ALN183" i="8"/>
  <c r="AJW183" i="8"/>
  <c r="AJZ183" i="8" s="1"/>
  <c r="AGM183" i="8"/>
  <c r="AEE183" i="8"/>
  <c r="ACN183" i="8"/>
  <c r="ACM183" i="8"/>
  <c r="ACK183" i="8"/>
  <c r="ACI183" i="8"/>
  <c r="ACC183" i="8"/>
  <c r="ACD183" i="8" s="1"/>
  <c r="YJ183" i="8"/>
  <c r="YH183" i="8"/>
  <c r="YC183" i="8"/>
  <c r="YB183" i="8"/>
  <c r="XZ183" i="8"/>
  <c r="XY183" i="8"/>
  <c r="XX183" i="8"/>
  <c r="XQ183" i="8"/>
  <c r="XO183" i="8"/>
  <c r="XN183" i="8"/>
  <c r="XG183" i="8"/>
  <c r="XB183" i="8"/>
  <c r="WY183" i="8"/>
  <c r="VG183" i="8"/>
  <c r="VA183" i="8"/>
  <c r="UQ183" i="8"/>
  <c r="UG183" i="8"/>
  <c r="UD183" i="8"/>
  <c r="TS183" i="8"/>
  <c r="TB183" i="8"/>
  <c r="SO183" i="8"/>
  <c r="SG183" i="8"/>
  <c r="SA183" i="8"/>
  <c r="RK183" i="8"/>
  <c r="QY183" i="8"/>
  <c r="QF183" i="8"/>
  <c r="PD183" i="8"/>
  <c r="MS183" i="8"/>
  <c r="MM183" i="8"/>
  <c r="MF183" i="8"/>
  <c r="MA183" i="8"/>
  <c r="LT183" i="8"/>
  <c r="LG183" i="8"/>
  <c r="KB183" i="8"/>
  <c r="JV183" i="8"/>
  <c r="JJ183" i="8"/>
  <c r="IZ183" i="8"/>
  <c r="IW183" i="8"/>
  <c r="IN183" i="8"/>
  <c r="ID183" i="8"/>
  <c r="HX183" i="8"/>
  <c r="HS183" i="8"/>
  <c r="HC183" i="8"/>
  <c r="GY183" i="8"/>
  <c r="GP183" i="8"/>
  <c r="EH183" i="8"/>
  <c r="EE183" i="8"/>
  <c r="DX183" i="8"/>
  <c r="DO183" i="8"/>
  <c r="CS183" i="8"/>
  <c r="CP183" i="8"/>
  <c r="ALN182" i="8"/>
  <c r="AJW182" i="8"/>
  <c r="AJZ182" i="8" s="1"/>
  <c r="AGM182" i="8"/>
  <c r="AEE182" i="8"/>
  <c r="ACN182" i="8"/>
  <c r="ACM182" i="8"/>
  <c r="ACK182" i="8"/>
  <c r="ACI182" i="8"/>
  <c r="ACC182" i="8"/>
  <c r="ACD182" i="8" s="1"/>
  <c r="YJ182" i="8"/>
  <c r="YH182" i="8"/>
  <c r="YC182" i="8"/>
  <c r="YB182" i="8"/>
  <c r="XZ182" i="8"/>
  <c r="XY182" i="8"/>
  <c r="XX182" i="8"/>
  <c r="XQ182" i="8"/>
  <c r="XO182" i="8"/>
  <c r="XN182" i="8"/>
  <c r="XG182" i="8"/>
  <c r="XB182" i="8"/>
  <c r="WY182" i="8"/>
  <c r="VG182" i="8"/>
  <c r="VA182" i="8"/>
  <c r="UQ182" i="8"/>
  <c r="UG182" i="8"/>
  <c r="UD182" i="8"/>
  <c r="TS182" i="8"/>
  <c r="TB182" i="8"/>
  <c r="SO182" i="8"/>
  <c r="SG182" i="8"/>
  <c r="SA182" i="8"/>
  <c r="RK182" i="8"/>
  <c r="QY182" i="8"/>
  <c r="QF182" i="8"/>
  <c r="PD182" i="8"/>
  <c r="MS182" i="8"/>
  <c r="MM182" i="8"/>
  <c r="MF182" i="8"/>
  <c r="MA182" i="8"/>
  <c r="LT182" i="8"/>
  <c r="LG182" i="8"/>
  <c r="KB182" i="8"/>
  <c r="JV182" i="8"/>
  <c r="JJ182" i="8"/>
  <c r="IZ182" i="8"/>
  <c r="IW182" i="8"/>
  <c r="IN182" i="8"/>
  <c r="ID182" i="8"/>
  <c r="HX182" i="8"/>
  <c r="HS182" i="8"/>
  <c r="HC182" i="8"/>
  <c r="GY182" i="8"/>
  <c r="GP182" i="8"/>
  <c r="EH182" i="8"/>
  <c r="EE182" i="8"/>
  <c r="DX182" i="8"/>
  <c r="DO182" i="8"/>
  <c r="CS182" i="8"/>
  <c r="CP182" i="8"/>
  <c r="ALN181" i="8"/>
  <c r="AJW181" i="8"/>
  <c r="AEE181" i="8"/>
  <c r="ACN181" i="8"/>
  <c r="ACM181" i="8"/>
  <c r="ACK181" i="8"/>
  <c r="ACI181" i="8"/>
  <c r="ACC181" i="8"/>
  <c r="ACD181" i="8" s="1"/>
  <c r="YJ181" i="8"/>
  <c r="YH181" i="8"/>
  <c r="YC181" i="8"/>
  <c r="YB181" i="8"/>
  <c r="XZ181" i="8"/>
  <c r="XY181" i="8"/>
  <c r="XX181" i="8"/>
  <c r="XQ181" i="8"/>
  <c r="XO181" i="8"/>
  <c r="XN181" i="8"/>
  <c r="XG181" i="8"/>
  <c r="XB181" i="8"/>
  <c r="WY181" i="8"/>
  <c r="VG181" i="8"/>
  <c r="VA181" i="8"/>
  <c r="UQ181" i="8"/>
  <c r="UG181" i="8"/>
  <c r="UD181" i="8"/>
  <c r="TS181" i="8"/>
  <c r="TB181" i="8"/>
  <c r="SO181" i="8"/>
  <c r="SG181" i="8"/>
  <c r="SA181" i="8"/>
  <c r="RK181" i="8"/>
  <c r="QY181" i="8"/>
  <c r="QF181" i="8"/>
  <c r="PD181" i="8"/>
  <c r="MS181" i="8"/>
  <c r="MM181" i="8"/>
  <c r="MF181" i="8"/>
  <c r="MA181" i="8"/>
  <c r="LT181" i="8"/>
  <c r="LG181" i="8"/>
  <c r="KB181" i="8"/>
  <c r="JV181" i="8"/>
  <c r="JJ181" i="8"/>
  <c r="IZ181" i="8"/>
  <c r="IW181" i="8"/>
  <c r="IN181" i="8"/>
  <c r="ID181" i="8"/>
  <c r="HX181" i="8"/>
  <c r="HS181" i="8"/>
  <c r="HC181" i="8"/>
  <c r="GY181" i="8"/>
  <c r="GP181" i="8"/>
  <c r="EH181" i="8"/>
  <c r="EE181" i="8"/>
  <c r="DX181" i="8"/>
  <c r="DO181" i="8"/>
  <c r="CS181" i="8"/>
  <c r="CP181" i="8"/>
  <c r="ALN180" i="8"/>
  <c r="AJW180" i="8"/>
  <c r="AJZ180" i="8" s="1"/>
  <c r="AGM180" i="8"/>
  <c r="AEE180" i="8"/>
  <c r="ACN180" i="8"/>
  <c r="ACM180" i="8"/>
  <c r="ACK180" i="8"/>
  <c r="ACI180" i="8"/>
  <c r="ACC180" i="8"/>
  <c r="ACD180" i="8" s="1"/>
  <c r="YJ180" i="8"/>
  <c r="YH180" i="8"/>
  <c r="YC180" i="8"/>
  <c r="YB180" i="8"/>
  <c r="XZ180" i="8"/>
  <c r="XY180" i="8"/>
  <c r="XX180" i="8"/>
  <c r="XQ180" i="8"/>
  <c r="XO180" i="8"/>
  <c r="XN180" i="8"/>
  <c r="XG180" i="8"/>
  <c r="XB180" i="8"/>
  <c r="WY180" i="8"/>
  <c r="VG180" i="8"/>
  <c r="VA180" i="8"/>
  <c r="UQ180" i="8"/>
  <c r="UG180" i="8"/>
  <c r="UD180" i="8"/>
  <c r="TS180" i="8"/>
  <c r="TB180" i="8"/>
  <c r="SO180" i="8"/>
  <c r="SG180" i="8"/>
  <c r="SA180" i="8"/>
  <c r="RK180" i="8"/>
  <c r="QY180" i="8"/>
  <c r="QF180" i="8"/>
  <c r="PD180" i="8"/>
  <c r="MS180" i="8"/>
  <c r="MM180" i="8"/>
  <c r="MF180" i="8"/>
  <c r="MA180" i="8"/>
  <c r="LT180" i="8"/>
  <c r="LG180" i="8"/>
  <c r="KB180" i="8"/>
  <c r="JV180" i="8"/>
  <c r="JJ180" i="8"/>
  <c r="IZ180" i="8"/>
  <c r="IW180" i="8"/>
  <c r="IN180" i="8"/>
  <c r="ID180" i="8"/>
  <c r="HX180" i="8"/>
  <c r="HS180" i="8"/>
  <c r="HC180" i="8"/>
  <c r="GY180" i="8"/>
  <c r="GP180" i="8"/>
  <c r="EH180" i="8"/>
  <c r="EE180" i="8"/>
  <c r="DX180" i="8"/>
  <c r="DO180" i="8"/>
  <c r="CS180" i="8"/>
  <c r="CP180" i="8"/>
  <c r="ALN179" i="8"/>
  <c r="AJW179" i="8"/>
  <c r="AJZ179" i="8" s="1"/>
  <c r="AEE179" i="8"/>
  <c r="ACN179" i="8"/>
  <c r="ACM179" i="8"/>
  <c r="ACK179" i="8"/>
  <c r="ACI179" i="8"/>
  <c r="ACC179" i="8"/>
  <c r="ACD179" i="8" s="1"/>
  <c r="YJ179" i="8"/>
  <c r="YH179" i="8"/>
  <c r="YC179" i="8"/>
  <c r="YB179" i="8"/>
  <c r="XZ179" i="8"/>
  <c r="XY179" i="8"/>
  <c r="XX179" i="8"/>
  <c r="XQ179" i="8"/>
  <c r="XO179" i="8"/>
  <c r="XN179" i="8"/>
  <c r="XG179" i="8"/>
  <c r="XB179" i="8"/>
  <c r="WY179" i="8"/>
  <c r="VG179" i="8"/>
  <c r="VA179" i="8"/>
  <c r="UQ179" i="8"/>
  <c r="UG179" i="8"/>
  <c r="UD179" i="8"/>
  <c r="TS179" i="8"/>
  <c r="TB179" i="8"/>
  <c r="SO179" i="8"/>
  <c r="SG179" i="8"/>
  <c r="SA179" i="8"/>
  <c r="RK179" i="8"/>
  <c r="QY179" i="8"/>
  <c r="QF179" i="8"/>
  <c r="PD179" i="8"/>
  <c r="MS179" i="8"/>
  <c r="MM179" i="8"/>
  <c r="MF179" i="8"/>
  <c r="MA179" i="8"/>
  <c r="LT179" i="8"/>
  <c r="LG179" i="8"/>
  <c r="KB179" i="8"/>
  <c r="JV179" i="8"/>
  <c r="JJ179" i="8"/>
  <c r="IZ179" i="8"/>
  <c r="IW179" i="8"/>
  <c r="IN179" i="8"/>
  <c r="ID179" i="8"/>
  <c r="HX179" i="8"/>
  <c r="HS179" i="8"/>
  <c r="HC179" i="8"/>
  <c r="GY179" i="8"/>
  <c r="GP179" i="8"/>
  <c r="EH179" i="8"/>
  <c r="EE179" i="8"/>
  <c r="DX179" i="8"/>
  <c r="DO179" i="8"/>
  <c r="CS179" i="8"/>
  <c r="CP179" i="8"/>
  <c r="ALN178" i="8"/>
  <c r="AJW178" i="8"/>
  <c r="AJZ178" i="8" s="1"/>
  <c r="AGM178" i="8"/>
  <c r="AEE178" i="8"/>
  <c r="ACN178" i="8"/>
  <c r="ACM178" i="8"/>
  <c r="ACK178" i="8"/>
  <c r="ACI178" i="8"/>
  <c r="ACC178" i="8"/>
  <c r="ACD178" i="8" s="1"/>
  <c r="YJ178" i="8"/>
  <c r="YH178" i="8"/>
  <c r="YC178" i="8"/>
  <c r="YB178" i="8"/>
  <c r="XZ178" i="8"/>
  <c r="XY178" i="8"/>
  <c r="XX178" i="8"/>
  <c r="XQ178" i="8"/>
  <c r="XO178" i="8"/>
  <c r="XN178" i="8"/>
  <c r="XG178" i="8"/>
  <c r="XB178" i="8"/>
  <c r="WY178" i="8"/>
  <c r="VG178" i="8"/>
  <c r="VA178" i="8"/>
  <c r="UQ178" i="8"/>
  <c r="UG178" i="8"/>
  <c r="UD178" i="8"/>
  <c r="TS178" i="8"/>
  <c r="TB178" i="8"/>
  <c r="SO178" i="8"/>
  <c r="SG178" i="8"/>
  <c r="SA178" i="8"/>
  <c r="RK178" i="8"/>
  <c r="QY178" i="8"/>
  <c r="QF178" i="8"/>
  <c r="PD178" i="8"/>
  <c r="MS178" i="8"/>
  <c r="MM178" i="8"/>
  <c r="MF178" i="8"/>
  <c r="MA178" i="8"/>
  <c r="LT178" i="8"/>
  <c r="LG178" i="8"/>
  <c r="KB178" i="8"/>
  <c r="JV178" i="8"/>
  <c r="JJ178" i="8"/>
  <c r="IZ178" i="8"/>
  <c r="IW178" i="8"/>
  <c r="IN178" i="8"/>
  <c r="ID178" i="8"/>
  <c r="HX178" i="8"/>
  <c r="HS178" i="8"/>
  <c r="HC178" i="8"/>
  <c r="GY178" i="8"/>
  <c r="GP178" i="8"/>
  <c r="EH178" i="8"/>
  <c r="EE178" i="8"/>
  <c r="DX178" i="8"/>
  <c r="DO178" i="8"/>
  <c r="CS178" i="8"/>
  <c r="CP178" i="8"/>
  <c r="ALN177" i="8"/>
  <c r="AJW177" i="8"/>
  <c r="AJZ177" i="8" s="1"/>
  <c r="AGM177" i="8"/>
  <c r="AEE177" i="8"/>
  <c r="ACN177" i="8"/>
  <c r="ACM177" i="8"/>
  <c r="ACK177" i="8"/>
  <c r="ACI177" i="8"/>
  <c r="ACC177" i="8"/>
  <c r="ACD177" i="8" s="1"/>
  <c r="YJ177" i="8"/>
  <c r="YH177" i="8"/>
  <c r="YC177" i="8"/>
  <c r="YB177" i="8"/>
  <c r="XZ177" i="8"/>
  <c r="XY177" i="8"/>
  <c r="XX177" i="8"/>
  <c r="XQ177" i="8"/>
  <c r="XO177" i="8"/>
  <c r="XN177" i="8"/>
  <c r="XG177" i="8"/>
  <c r="XB177" i="8"/>
  <c r="WY177" i="8"/>
  <c r="VG177" i="8"/>
  <c r="VA177" i="8"/>
  <c r="UQ177" i="8"/>
  <c r="UG177" i="8"/>
  <c r="UD177" i="8"/>
  <c r="TS177" i="8"/>
  <c r="TB177" i="8"/>
  <c r="SO177" i="8"/>
  <c r="SG177" i="8"/>
  <c r="SA177" i="8"/>
  <c r="RK177" i="8"/>
  <c r="QY177" i="8"/>
  <c r="QF177" i="8"/>
  <c r="PD177" i="8"/>
  <c r="MS177" i="8"/>
  <c r="MM177" i="8"/>
  <c r="MF177" i="8"/>
  <c r="MA177" i="8"/>
  <c r="LT177" i="8"/>
  <c r="LG177" i="8"/>
  <c r="KB177" i="8"/>
  <c r="JV177" i="8"/>
  <c r="JJ177" i="8"/>
  <c r="IZ177" i="8"/>
  <c r="IW177" i="8"/>
  <c r="IN177" i="8"/>
  <c r="ID177" i="8"/>
  <c r="HX177" i="8"/>
  <c r="HS177" i="8"/>
  <c r="HC177" i="8"/>
  <c r="GY177" i="8"/>
  <c r="GP177" i="8"/>
  <c r="EH177" i="8"/>
  <c r="EE177" i="8"/>
  <c r="DX177" i="8"/>
  <c r="DO177" i="8"/>
  <c r="CS177" i="8"/>
  <c r="CP177" i="8"/>
  <c r="ALN176" i="8"/>
  <c r="AJW176" i="8"/>
  <c r="AJZ176" i="8" s="1"/>
  <c r="AGM176" i="8"/>
  <c r="AEE176" i="8"/>
  <c r="ACN176" i="8"/>
  <c r="ACM176" i="8"/>
  <c r="ACK176" i="8"/>
  <c r="ACI176" i="8"/>
  <c r="ACC176" i="8"/>
  <c r="ACD176" i="8" s="1"/>
  <c r="YJ176" i="8"/>
  <c r="YH176" i="8"/>
  <c r="YC176" i="8"/>
  <c r="YB176" i="8"/>
  <c r="XZ176" i="8"/>
  <c r="XY176" i="8"/>
  <c r="XX176" i="8"/>
  <c r="XQ176" i="8"/>
  <c r="XO176" i="8"/>
  <c r="XN176" i="8"/>
  <c r="XG176" i="8"/>
  <c r="XB176" i="8"/>
  <c r="WY176" i="8"/>
  <c r="VG176" i="8"/>
  <c r="VA176" i="8"/>
  <c r="UQ176" i="8"/>
  <c r="UG176" i="8"/>
  <c r="UD176" i="8"/>
  <c r="TS176" i="8"/>
  <c r="TB176" i="8"/>
  <c r="SO176" i="8"/>
  <c r="SG176" i="8"/>
  <c r="SA176" i="8"/>
  <c r="RK176" i="8"/>
  <c r="QY176" i="8"/>
  <c r="QF176" i="8"/>
  <c r="PD176" i="8"/>
  <c r="MS176" i="8"/>
  <c r="MM176" i="8"/>
  <c r="MF176" i="8"/>
  <c r="MA176" i="8"/>
  <c r="LT176" i="8"/>
  <c r="LG176" i="8"/>
  <c r="KB176" i="8"/>
  <c r="JV176" i="8"/>
  <c r="JJ176" i="8"/>
  <c r="IZ176" i="8"/>
  <c r="IW176" i="8"/>
  <c r="IN176" i="8"/>
  <c r="ID176" i="8"/>
  <c r="HX176" i="8"/>
  <c r="HS176" i="8"/>
  <c r="HC176" i="8"/>
  <c r="GY176" i="8"/>
  <c r="GP176" i="8"/>
  <c r="EH176" i="8"/>
  <c r="EE176" i="8"/>
  <c r="DX176" i="8"/>
  <c r="DO176" i="8"/>
  <c r="CS176" i="8"/>
  <c r="CP176" i="8"/>
  <c r="ALN175" i="8"/>
  <c r="AJW175" i="8"/>
  <c r="AJZ175" i="8" s="1"/>
  <c r="AGM175" i="8"/>
  <c r="AEE175" i="8"/>
  <c r="ACN175" i="8"/>
  <c r="ACM175" i="8"/>
  <c r="ACK175" i="8"/>
  <c r="ACI175" i="8"/>
  <c r="ACC175" i="8"/>
  <c r="ACD175" i="8" s="1"/>
  <c r="YJ175" i="8"/>
  <c r="YH175" i="8"/>
  <c r="YC175" i="8"/>
  <c r="YB175" i="8"/>
  <c r="XZ175" i="8"/>
  <c r="XY175" i="8"/>
  <c r="XX175" i="8"/>
  <c r="XQ175" i="8"/>
  <c r="XO175" i="8"/>
  <c r="XN175" i="8"/>
  <c r="XG175" i="8"/>
  <c r="XB175" i="8"/>
  <c r="WY175" i="8"/>
  <c r="VG175" i="8"/>
  <c r="VA175" i="8"/>
  <c r="UQ175" i="8"/>
  <c r="UG175" i="8"/>
  <c r="UD175" i="8"/>
  <c r="TS175" i="8"/>
  <c r="TB175" i="8"/>
  <c r="SO175" i="8"/>
  <c r="SG175" i="8"/>
  <c r="SA175" i="8"/>
  <c r="RK175" i="8"/>
  <c r="QY175" i="8"/>
  <c r="QF175" i="8"/>
  <c r="PD175" i="8"/>
  <c r="MS175" i="8"/>
  <c r="MM175" i="8"/>
  <c r="MF175" i="8"/>
  <c r="MA175" i="8"/>
  <c r="LT175" i="8"/>
  <c r="LG175" i="8"/>
  <c r="KB175" i="8"/>
  <c r="JV175" i="8"/>
  <c r="JJ175" i="8"/>
  <c r="IZ175" i="8"/>
  <c r="IW175" i="8"/>
  <c r="IN175" i="8"/>
  <c r="ID175" i="8"/>
  <c r="HX175" i="8"/>
  <c r="HS175" i="8"/>
  <c r="HC175" i="8"/>
  <c r="GY175" i="8"/>
  <c r="GP175" i="8"/>
  <c r="EH175" i="8"/>
  <c r="EE175" i="8"/>
  <c r="DX175" i="8"/>
  <c r="DO175" i="8"/>
  <c r="CS175" i="8"/>
  <c r="CP175" i="8"/>
  <c r="ALN174" i="8"/>
  <c r="AJW174" i="8"/>
  <c r="AJZ174" i="8" s="1"/>
  <c r="AGM174" i="8"/>
  <c r="AEE174" i="8"/>
  <c r="ACN174" i="8"/>
  <c r="ACM174" i="8"/>
  <c r="ACK174" i="8"/>
  <c r="ACI174" i="8"/>
  <c r="ACC174" i="8"/>
  <c r="ACD174" i="8" s="1"/>
  <c r="YJ174" i="8"/>
  <c r="YH174" i="8"/>
  <c r="YC174" i="8"/>
  <c r="YB174" i="8"/>
  <c r="XZ174" i="8"/>
  <c r="XY174" i="8"/>
  <c r="XX174" i="8"/>
  <c r="XQ174" i="8"/>
  <c r="XO174" i="8"/>
  <c r="XN174" i="8"/>
  <c r="XG174" i="8"/>
  <c r="XB174" i="8"/>
  <c r="WY174" i="8"/>
  <c r="VG174" i="8"/>
  <c r="VA174" i="8"/>
  <c r="UQ174" i="8"/>
  <c r="UG174" i="8"/>
  <c r="UD174" i="8"/>
  <c r="TS174" i="8"/>
  <c r="TB174" i="8"/>
  <c r="SO174" i="8"/>
  <c r="SG174" i="8"/>
  <c r="SA174" i="8"/>
  <c r="RK174" i="8"/>
  <c r="QY174" i="8"/>
  <c r="QF174" i="8"/>
  <c r="PD174" i="8"/>
  <c r="MS174" i="8"/>
  <c r="MM174" i="8"/>
  <c r="MF174" i="8"/>
  <c r="MA174" i="8"/>
  <c r="LT174" i="8"/>
  <c r="LG174" i="8"/>
  <c r="KB174" i="8"/>
  <c r="JV174" i="8"/>
  <c r="JJ174" i="8"/>
  <c r="IZ174" i="8"/>
  <c r="IW174" i="8"/>
  <c r="IN174" i="8"/>
  <c r="ID174" i="8"/>
  <c r="HX174" i="8"/>
  <c r="HS174" i="8"/>
  <c r="HC174" i="8"/>
  <c r="GY174" i="8"/>
  <c r="GP174" i="8"/>
  <c r="EH174" i="8"/>
  <c r="EE174" i="8"/>
  <c r="DX174" i="8"/>
  <c r="DO174" i="8"/>
  <c r="CS174" i="8"/>
  <c r="CP174" i="8"/>
  <c r="ALN173" i="8"/>
  <c r="AJW173" i="8"/>
  <c r="AJZ173" i="8" s="1"/>
  <c r="AGM173" i="8"/>
  <c r="AEE173" i="8"/>
  <c r="ACN173" i="8"/>
  <c r="ACM173" i="8"/>
  <c r="ACK173" i="8"/>
  <c r="ACI173" i="8"/>
  <c r="ACC173" i="8"/>
  <c r="ACD173" i="8" s="1"/>
  <c r="YJ173" i="8"/>
  <c r="YH173" i="8"/>
  <c r="YF173" i="8"/>
  <c r="YC173" i="8"/>
  <c r="YB173" i="8"/>
  <c r="XZ173" i="8"/>
  <c r="XY173" i="8"/>
  <c r="XX173" i="8"/>
  <c r="XQ173" i="8"/>
  <c r="XO173" i="8"/>
  <c r="XN173" i="8"/>
  <c r="XG173" i="8"/>
  <c r="XB173" i="8"/>
  <c r="WY173" i="8"/>
  <c r="VG173" i="8"/>
  <c r="VA173" i="8"/>
  <c r="UQ173" i="8"/>
  <c r="UG173" i="8"/>
  <c r="UD173" i="8"/>
  <c r="TS173" i="8"/>
  <c r="TB173" i="8"/>
  <c r="SO173" i="8"/>
  <c r="SG173" i="8"/>
  <c r="SA173" i="8"/>
  <c r="RK173" i="8"/>
  <c r="QY173" i="8"/>
  <c r="QF173" i="8"/>
  <c r="PD173" i="8"/>
  <c r="MS173" i="8"/>
  <c r="MM173" i="8"/>
  <c r="MF173" i="8"/>
  <c r="MA173" i="8"/>
  <c r="LT173" i="8"/>
  <c r="LG173" i="8"/>
  <c r="KB173" i="8"/>
  <c r="JV173" i="8"/>
  <c r="JJ173" i="8"/>
  <c r="IZ173" i="8"/>
  <c r="IW173" i="8"/>
  <c r="IN173" i="8"/>
  <c r="ID173" i="8"/>
  <c r="HX173" i="8"/>
  <c r="HS173" i="8"/>
  <c r="HC173" i="8"/>
  <c r="GY173" i="8"/>
  <c r="GP173" i="8"/>
  <c r="EH173" i="8"/>
  <c r="EE173" i="8"/>
  <c r="DX173" i="8"/>
  <c r="DO173" i="8"/>
  <c r="CS173" i="8"/>
  <c r="CP173" i="8"/>
  <c r="ALN172" i="8"/>
  <c r="AJW172" i="8"/>
  <c r="AJZ172" i="8" s="1"/>
  <c r="AGM172" i="8"/>
  <c r="AEE172" i="8"/>
  <c r="ACN172" i="8"/>
  <c r="ACM172" i="8"/>
  <c r="ACK172" i="8"/>
  <c r="ACI172" i="8"/>
  <c r="ACC172" i="8"/>
  <c r="ACE172" i="8" s="1"/>
  <c r="YJ172" i="8"/>
  <c r="YH172" i="8"/>
  <c r="YF172" i="8"/>
  <c r="YC172" i="8"/>
  <c r="YB172" i="8"/>
  <c r="XZ172" i="8"/>
  <c r="XY172" i="8"/>
  <c r="XX172" i="8"/>
  <c r="XQ172" i="8"/>
  <c r="XO172" i="8"/>
  <c r="XN172" i="8"/>
  <c r="XG172" i="8"/>
  <c r="XB172" i="8"/>
  <c r="WY172" i="8"/>
  <c r="VG172" i="8"/>
  <c r="VA172" i="8"/>
  <c r="UQ172" i="8"/>
  <c r="UG172" i="8"/>
  <c r="UD172" i="8"/>
  <c r="TS172" i="8"/>
  <c r="TB172" i="8"/>
  <c r="SO172" i="8"/>
  <c r="SG172" i="8"/>
  <c r="SA172" i="8"/>
  <c r="RK172" i="8"/>
  <c r="QY172" i="8"/>
  <c r="QF172" i="8"/>
  <c r="PD172" i="8"/>
  <c r="MS172" i="8"/>
  <c r="MM172" i="8"/>
  <c r="MF172" i="8"/>
  <c r="MA172" i="8"/>
  <c r="LT172" i="8"/>
  <c r="LG172" i="8"/>
  <c r="KB172" i="8"/>
  <c r="JV172" i="8"/>
  <c r="JJ172" i="8"/>
  <c r="IZ172" i="8"/>
  <c r="IW172" i="8"/>
  <c r="IN172" i="8"/>
  <c r="ID172" i="8"/>
  <c r="HX172" i="8"/>
  <c r="HS172" i="8"/>
  <c r="HC172" i="8"/>
  <c r="GY172" i="8"/>
  <c r="GP172" i="8"/>
  <c r="EH172" i="8"/>
  <c r="EE172" i="8"/>
  <c r="DX172" i="8"/>
  <c r="DO172" i="8"/>
  <c r="CS172" i="8"/>
  <c r="CP172" i="8"/>
  <c r="ALN171" i="8"/>
  <c r="AJW171" i="8"/>
  <c r="AJZ171" i="8" s="1"/>
  <c r="AGM171" i="8"/>
  <c r="AEE171" i="8"/>
  <c r="ACN171" i="8"/>
  <c r="ACM171" i="8"/>
  <c r="ACK171" i="8"/>
  <c r="ACI171" i="8"/>
  <c r="ACC171" i="8"/>
  <c r="YJ171" i="8"/>
  <c r="YH171" i="8"/>
  <c r="YF171" i="8"/>
  <c r="YC171" i="8"/>
  <c r="YB171" i="8"/>
  <c r="XZ171" i="8"/>
  <c r="XY171" i="8"/>
  <c r="XX171" i="8"/>
  <c r="XQ171" i="8"/>
  <c r="XO171" i="8"/>
  <c r="XN171" i="8"/>
  <c r="XG171" i="8"/>
  <c r="XB171" i="8"/>
  <c r="WY171" i="8"/>
  <c r="VG171" i="8"/>
  <c r="VA171" i="8"/>
  <c r="UQ171" i="8"/>
  <c r="UG171" i="8"/>
  <c r="UD171" i="8"/>
  <c r="TS171" i="8"/>
  <c r="TB171" i="8"/>
  <c r="SO171" i="8"/>
  <c r="SG171" i="8"/>
  <c r="SA171" i="8"/>
  <c r="RK171" i="8"/>
  <c r="QY171" i="8"/>
  <c r="QF171" i="8"/>
  <c r="PD171" i="8"/>
  <c r="MS171" i="8"/>
  <c r="MM171" i="8"/>
  <c r="MF171" i="8"/>
  <c r="MA171" i="8"/>
  <c r="LT171" i="8"/>
  <c r="LG171" i="8"/>
  <c r="KB171" i="8"/>
  <c r="JV171" i="8"/>
  <c r="JJ171" i="8"/>
  <c r="IZ171" i="8"/>
  <c r="IW171" i="8"/>
  <c r="IN171" i="8"/>
  <c r="ID171" i="8"/>
  <c r="HX171" i="8"/>
  <c r="HS171" i="8"/>
  <c r="HC171" i="8"/>
  <c r="GY171" i="8"/>
  <c r="GP171" i="8"/>
  <c r="EH171" i="8"/>
  <c r="EE171" i="8"/>
  <c r="DX171" i="8"/>
  <c r="DO171" i="8"/>
  <c r="CS171" i="8"/>
  <c r="CP171" i="8"/>
  <c r="ALN170" i="8"/>
  <c r="AJW170" i="8"/>
  <c r="AJZ170" i="8" s="1"/>
  <c r="AGM170" i="8"/>
  <c r="AEE170" i="8"/>
  <c r="ACN170" i="8"/>
  <c r="ACM170" i="8"/>
  <c r="ACK170" i="8"/>
  <c r="ACI170" i="8"/>
  <c r="ACC170" i="8"/>
  <c r="ACD170" i="8" s="1"/>
  <c r="YJ170" i="8"/>
  <c r="YH170" i="8"/>
  <c r="YC170" i="8"/>
  <c r="YB170" i="8"/>
  <c r="XZ170" i="8"/>
  <c r="XY170" i="8"/>
  <c r="XX170" i="8"/>
  <c r="XQ170" i="8"/>
  <c r="XO170" i="8"/>
  <c r="XN170" i="8"/>
  <c r="XG170" i="8"/>
  <c r="XB170" i="8"/>
  <c r="WY170" i="8"/>
  <c r="VG170" i="8"/>
  <c r="VA170" i="8"/>
  <c r="UQ170" i="8"/>
  <c r="UG170" i="8"/>
  <c r="UD170" i="8"/>
  <c r="TS170" i="8"/>
  <c r="TB170" i="8"/>
  <c r="SO170" i="8"/>
  <c r="SG170" i="8"/>
  <c r="SA170" i="8"/>
  <c r="RK170" i="8"/>
  <c r="QY170" i="8"/>
  <c r="QF170" i="8"/>
  <c r="PD170" i="8"/>
  <c r="MS170" i="8"/>
  <c r="MM170" i="8"/>
  <c r="MF170" i="8"/>
  <c r="MA170" i="8"/>
  <c r="LT170" i="8"/>
  <c r="LG170" i="8"/>
  <c r="KB170" i="8"/>
  <c r="JV170" i="8"/>
  <c r="JJ170" i="8"/>
  <c r="IZ170" i="8"/>
  <c r="IW170" i="8"/>
  <c r="IN170" i="8"/>
  <c r="ID170" i="8"/>
  <c r="HX170" i="8"/>
  <c r="HS170" i="8"/>
  <c r="HC170" i="8"/>
  <c r="GY170" i="8"/>
  <c r="GP170" i="8"/>
  <c r="EH170" i="8"/>
  <c r="EE170" i="8"/>
  <c r="DX170" i="8"/>
  <c r="DO170" i="8"/>
  <c r="CS170" i="8"/>
  <c r="CP170" i="8"/>
  <c r="ALN169" i="8"/>
  <c r="AJW169" i="8"/>
  <c r="AJZ169" i="8" s="1"/>
  <c r="AGM169" i="8"/>
  <c r="AEE169" i="8"/>
  <c r="ACN169" i="8"/>
  <c r="ACM169" i="8"/>
  <c r="ACK169" i="8"/>
  <c r="ACI169" i="8"/>
  <c r="ACC169" i="8"/>
  <c r="ACD169" i="8" s="1"/>
  <c r="YJ169" i="8"/>
  <c r="YH169" i="8"/>
  <c r="YC169" i="8"/>
  <c r="YB169" i="8"/>
  <c r="XZ169" i="8"/>
  <c r="XY169" i="8"/>
  <c r="XX169" i="8"/>
  <c r="XQ169" i="8"/>
  <c r="XO169" i="8"/>
  <c r="XN169" i="8"/>
  <c r="XG169" i="8"/>
  <c r="XB169" i="8"/>
  <c r="WY169" i="8"/>
  <c r="VG169" i="8"/>
  <c r="VA169" i="8"/>
  <c r="UQ169" i="8"/>
  <c r="UG169" i="8"/>
  <c r="UD169" i="8"/>
  <c r="TS169" i="8"/>
  <c r="TB169" i="8"/>
  <c r="SO169" i="8"/>
  <c r="SG169" i="8"/>
  <c r="SA169" i="8"/>
  <c r="RK169" i="8"/>
  <c r="QY169" i="8"/>
  <c r="QF169" i="8"/>
  <c r="PD169" i="8"/>
  <c r="MS169" i="8"/>
  <c r="MM169" i="8"/>
  <c r="MF169" i="8"/>
  <c r="MA169" i="8"/>
  <c r="LT169" i="8"/>
  <c r="LG169" i="8"/>
  <c r="KB169" i="8"/>
  <c r="JV169" i="8"/>
  <c r="JJ169" i="8"/>
  <c r="IZ169" i="8"/>
  <c r="IW169" i="8"/>
  <c r="IN169" i="8"/>
  <c r="ID169" i="8"/>
  <c r="HX169" i="8"/>
  <c r="HS169" i="8"/>
  <c r="HC169" i="8"/>
  <c r="GY169" i="8"/>
  <c r="GP169" i="8"/>
  <c r="EH169" i="8"/>
  <c r="EE169" i="8"/>
  <c r="DX169" i="8"/>
  <c r="DO169" i="8"/>
  <c r="CS169" i="8"/>
  <c r="CP169" i="8"/>
  <c r="ALN168" i="8"/>
  <c r="AJW168" i="8"/>
  <c r="AJZ168" i="8" s="1"/>
  <c r="AGM168" i="8"/>
  <c r="AEE168" i="8"/>
  <c r="ACN168" i="8"/>
  <c r="ACM168" i="8"/>
  <c r="ACK168" i="8"/>
  <c r="ACI168" i="8"/>
  <c r="ACC168" i="8"/>
  <c r="ACD168" i="8" s="1"/>
  <c r="YJ168" i="8"/>
  <c r="YH168" i="8"/>
  <c r="YC168" i="8"/>
  <c r="YB168" i="8"/>
  <c r="XZ168" i="8"/>
  <c r="XY168" i="8"/>
  <c r="XX168" i="8"/>
  <c r="XQ168" i="8"/>
  <c r="XO168" i="8"/>
  <c r="XN168" i="8"/>
  <c r="XG168" i="8"/>
  <c r="XB168" i="8"/>
  <c r="WY168" i="8"/>
  <c r="VG168" i="8"/>
  <c r="VA168" i="8"/>
  <c r="UQ168" i="8"/>
  <c r="UG168" i="8"/>
  <c r="UD168" i="8"/>
  <c r="TS168" i="8"/>
  <c r="TB168" i="8"/>
  <c r="SO168" i="8"/>
  <c r="SG168" i="8"/>
  <c r="SA168" i="8"/>
  <c r="RK168" i="8"/>
  <c r="QY168" i="8"/>
  <c r="QF168" i="8"/>
  <c r="PD168" i="8"/>
  <c r="MS168" i="8"/>
  <c r="MM168" i="8"/>
  <c r="MF168" i="8"/>
  <c r="MA168" i="8"/>
  <c r="LT168" i="8"/>
  <c r="LG168" i="8"/>
  <c r="KB168" i="8"/>
  <c r="JV168" i="8"/>
  <c r="JJ168" i="8"/>
  <c r="IZ168" i="8"/>
  <c r="IW168" i="8"/>
  <c r="IN168" i="8"/>
  <c r="ID168" i="8"/>
  <c r="HX168" i="8"/>
  <c r="HS168" i="8"/>
  <c r="HC168" i="8"/>
  <c r="GY168" i="8"/>
  <c r="GP168" i="8"/>
  <c r="EH168" i="8"/>
  <c r="EE168" i="8"/>
  <c r="DX168" i="8"/>
  <c r="DO168" i="8"/>
  <c r="CS168" i="8"/>
  <c r="CP168" i="8"/>
  <c r="ALN167" i="8"/>
  <c r="AJW167" i="8"/>
  <c r="AJZ167" i="8" s="1"/>
  <c r="AGM167" i="8"/>
  <c r="AEE167" i="8"/>
  <c r="ACN167" i="8"/>
  <c r="ACM167" i="8"/>
  <c r="ACK167" i="8"/>
  <c r="ACI167" i="8"/>
  <c r="ACC167" i="8"/>
  <c r="YJ167" i="8"/>
  <c r="YH167" i="8"/>
  <c r="YF167" i="8"/>
  <c r="YC167" i="8"/>
  <c r="YB167" i="8"/>
  <c r="XZ167" i="8"/>
  <c r="XY167" i="8"/>
  <c r="XX167" i="8"/>
  <c r="XQ167" i="8"/>
  <c r="XO167" i="8"/>
  <c r="XN167" i="8"/>
  <c r="XG167" i="8"/>
  <c r="XB167" i="8"/>
  <c r="WY167" i="8"/>
  <c r="VG167" i="8"/>
  <c r="VA167" i="8"/>
  <c r="UQ167" i="8"/>
  <c r="UG167" i="8"/>
  <c r="UD167" i="8"/>
  <c r="TS167" i="8"/>
  <c r="TB167" i="8"/>
  <c r="SO167" i="8"/>
  <c r="SG167" i="8"/>
  <c r="SA167" i="8"/>
  <c r="RK167" i="8"/>
  <c r="QY167" i="8"/>
  <c r="QF167" i="8"/>
  <c r="PD167" i="8"/>
  <c r="MS167" i="8"/>
  <c r="MM167" i="8"/>
  <c r="MF167" i="8"/>
  <c r="MA167" i="8"/>
  <c r="LT167" i="8"/>
  <c r="LG167" i="8"/>
  <c r="KB167" i="8"/>
  <c r="JV167" i="8"/>
  <c r="JJ167" i="8"/>
  <c r="IZ167" i="8"/>
  <c r="IW167" i="8"/>
  <c r="IN167" i="8"/>
  <c r="ID167" i="8"/>
  <c r="HX167" i="8"/>
  <c r="HS167" i="8"/>
  <c r="HC167" i="8"/>
  <c r="GY167" i="8"/>
  <c r="GP167" i="8"/>
  <c r="EH167" i="8"/>
  <c r="EE167" i="8"/>
  <c r="DX167" i="8"/>
  <c r="DO167" i="8"/>
  <c r="CS167" i="8"/>
  <c r="CP167" i="8"/>
  <c r="ALN166" i="8"/>
  <c r="AJW166" i="8"/>
  <c r="AJZ166" i="8" s="1"/>
  <c r="AGM166" i="8"/>
  <c r="AEE166" i="8"/>
  <c r="ACN166" i="8"/>
  <c r="ACM166" i="8"/>
  <c r="ACK166" i="8"/>
  <c r="ACI166" i="8"/>
  <c r="ACC166" i="8"/>
  <c r="ACE166" i="8" s="1"/>
  <c r="YJ166" i="8"/>
  <c r="YH166" i="8"/>
  <c r="YF166" i="8"/>
  <c r="YC166" i="8"/>
  <c r="YB166" i="8"/>
  <c r="XZ166" i="8"/>
  <c r="XY166" i="8"/>
  <c r="XX166" i="8"/>
  <c r="XQ166" i="8"/>
  <c r="XO166" i="8"/>
  <c r="XN166" i="8"/>
  <c r="XG166" i="8"/>
  <c r="XB166" i="8"/>
  <c r="WY166" i="8"/>
  <c r="VG166" i="8"/>
  <c r="VA166" i="8"/>
  <c r="UQ166" i="8"/>
  <c r="UG166" i="8"/>
  <c r="UD166" i="8"/>
  <c r="TS166" i="8"/>
  <c r="TB166" i="8"/>
  <c r="SO166" i="8"/>
  <c r="SG166" i="8"/>
  <c r="SA166" i="8"/>
  <c r="RK166" i="8"/>
  <c r="QY166" i="8"/>
  <c r="QF166" i="8"/>
  <c r="PD166" i="8"/>
  <c r="MS166" i="8"/>
  <c r="MM166" i="8"/>
  <c r="MF166" i="8"/>
  <c r="MA166" i="8"/>
  <c r="LT166" i="8"/>
  <c r="LG166" i="8"/>
  <c r="KB166" i="8"/>
  <c r="JV166" i="8"/>
  <c r="JJ166" i="8"/>
  <c r="IZ166" i="8"/>
  <c r="IW166" i="8"/>
  <c r="IN166" i="8"/>
  <c r="ID166" i="8"/>
  <c r="HX166" i="8"/>
  <c r="HS166" i="8"/>
  <c r="HC166" i="8"/>
  <c r="GY166" i="8"/>
  <c r="GP166" i="8"/>
  <c r="EH166" i="8"/>
  <c r="EE166" i="8"/>
  <c r="DX166" i="8"/>
  <c r="DO166" i="8"/>
  <c r="CS166" i="8"/>
  <c r="CP166" i="8"/>
  <c r="ALN165" i="8"/>
  <c r="AJW165" i="8"/>
  <c r="AJZ165" i="8" s="1"/>
  <c r="AGM165" i="8"/>
  <c r="AEE165" i="8"/>
  <c r="ACN165" i="8"/>
  <c r="ACM165" i="8"/>
  <c r="ACK165" i="8"/>
  <c r="ACI165" i="8"/>
  <c r="ACC165" i="8"/>
  <c r="ACD165" i="8" s="1"/>
  <c r="YJ165" i="8"/>
  <c r="YH165" i="8"/>
  <c r="YC165" i="8"/>
  <c r="YB165" i="8"/>
  <c r="XZ165" i="8"/>
  <c r="XY165" i="8"/>
  <c r="XX165" i="8"/>
  <c r="XQ165" i="8"/>
  <c r="XO165" i="8"/>
  <c r="XN165" i="8"/>
  <c r="XG165" i="8"/>
  <c r="XB165" i="8"/>
  <c r="WY165" i="8"/>
  <c r="VG165" i="8"/>
  <c r="VA165" i="8"/>
  <c r="UQ165" i="8"/>
  <c r="UG165" i="8"/>
  <c r="UD165" i="8"/>
  <c r="TS165" i="8"/>
  <c r="TB165" i="8"/>
  <c r="SO165" i="8"/>
  <c r="SG165" i="8"/>
  <c r="SA165" i="8"/>
  <c r="RK165" i="8"/>
  <c r="QY165" i="8"/>
  <c r="QF165" i="8"/>
  <c r="PD165" i="8"/>
  <c r="MS165" i="8"/>
  <c r="MM165" i="8"/>
  <c r="MF165" i="8"/>
  <c r="MA165" i="8"/>
  <c r="LT165" i="8"/>
  <c r="LG165" i="8"/>
  <c r="KB165" i="8"/>
  <c r="JV165" i="8"/>
  <c r="JJ165" i="8"/>
  <c r="IZ165" i="8"/>
  <c r="IW165" i="8"/>
  <c r="IN165" i="8"/>
  <c r="ID165" i="8"/>
  <c r="HX165" i="8"/>
  <c r="HS165" i="8"/>
  <c r="HC165" i="8"/>
  <c r="GY165" i="8"/>
  <c r="GP165" i="8"/>
  <c r="EH165" i="8"/>
  <c r="EE165" i="8"/>
  <c r="DX165" i="8"/>
  <c r="DO165" i="8"/>
  <c r="CS165" i="8"/>
  <c r="CP165" i="8"/>
  <c r="ALN164" i="8"/>
  <c r="AJW164" i="8"/>
  <c r="AJZ164" i="8" s="1"/>
  <c r="AGM164" i="8"/>
  <c r="AEE164" i="8"/>
  <c r="ACN164" i="8"/>
  <c r="ACM164" i="8"/>
  <c r="ACK164" i="8"/>
  <c r="ACI164" i="8"/>
  <c r="ACC164" i="8"/>
  <c r="ACE164" i="8" s="1"/>
  <c r="YJ164" i="8"/>
  <c r="YH164" i="8"/>
  <c r="YF164" i="8"/>
  <c r="YC164" i="8"/>
  <c r="YB164" i="8"/>
  <c r="XZ164" i="8"/>
  <c r="XY164" i="8"/>
  <c r="XX164" i="8"/>
  <c r="XQ164" i="8"/>
  <c r="XO164" i="8"/>
  <c r="XN164" i="8"/>
  <c r="XG164" i="8"/>
  <c r="XB164" i="8"/>
  <c r="WY164" i="8"/>
  <c r="VG164" i="8"/>
  <c r="VA164" i="8"/>
  <c r="UQ164" i="8"/>
  <c r="UG164" i="8"/>
  <c r="UD164" i="8"/>
  <c r="TS164" i="8"/>
  <c r="TB164" i="8"/>
  <c r="SO164" i="8"/>
  <c r="SG164" i="8"/>
  <c r="SA164" i="8"/>
  <c r="RK164" i="8"/>
  <c r="QY164" i="8"/>
  <c r="QF164" i="8"/>
  <c r="PD164" i="8"/>
  <c r="MS164" i="8"/>
  <c r="MM164" i="8"/>
  <c r="MF164" i="8"/>
  <c r="MA164" i="8"/>
  <c r="LT164" i="8"/>
  <c r="LG164" i="8"/>
  <c r="KB164" i="8"/>
  <c r="JV164" i="8"/>
  <c r="JJ164" i="8"/>
  <c r="IZ164" i="8"/>
  <c r="IW164" i="8"/>
  <c r="IN164" i="8"/>
  <c r="ID164" i="8"/>
  <c r="HX164" i="8"/>
  <c r="HS164" i="8"/>
  <c r="HC164" i="8"/>
  <c r="GY164" i="8"/>
  <c r="GP164" i="8"/>
  <c r="EH164" i="8"/>
  <c r="EE164" i="8"/>
  <c r="DX164" i="8"/>
  <c r="DO164" i="8"/>
  <c r="CS164" i="8"/>
  <c r="CP164" i="8"/>
  <c r="ALN163" i="8"/>
  <c r="AJW163" i="8"/>
  <c r="AJZ163" i="8" s="1"/>
  <c r="AGM163" i="8"/>
  <c r="AEE163" i="8"/>
  <c r="ACN163" i="8"/>
  <c r="ACM163" i="8"/>
  <c r="ACK163" i="8"/>
  <c r="ACI163" i="8"/>
  <c r="ACC163" i="8"/>
  <c r="YJ163" i="8"/>
  <c r="YH163" i="8"/>
  <c r="YF163" i="8"/>
  <c r="YC163" i="8"/>
  <c r="YB163" i="8"/>
  <c r="XZ163" i="8"/>
  <c r="XY163" i="8"/>
  <c r="XX163" i="8"/>
  <c r="XQ163" i="8"/>
  <c r="XO163" i="8"/>
  <c r="XN163" i="8"/>
  <c r="XG163" i="8"/>
  <c r="XB163" i="8"/>
  <c r="WY163" i="8"/>
  <c r="VG163" i="8"/>
  <c r="VA163" i="8"/>
  <c r="UQ163" i="8"/>
  <c r="UG163" i="8"/>
  <c r="UD163" i="8"/>
  <c r="TS163" i="8"/>
  <c r="TB163" i="8"/>
  <c r="SO163" i="8"/>
  <c r="SG163" i="8"/>
  <c r="SA163" i="8"/>
  <c r="RK163" i="8"/>
  <c r="QY163" i="8"/>
  <c r="QF163" i="8"/>
  <c r="PD163" i="8"/>
  <c r="MS163" i="8"/>
  <c r="MM163" i="8"/>
  <c r="MF163" i="8"/>
  <c r="MA163" i="8"/>
  <c r="LT163" i="8"/>
  <c r="LG163" i="8"/>
  <c r="KB163" i="8"/>
  <c r="JV163" i="8"/>
  <c r="JJ163" i="8"/>
  <c r="IZ163" i="8"/>
  <c r="IW163" i="8"/>
  <c r="IN163" i="8"/>
  <c r="ID163" i="8"/>
  <c r="HX163" i="8"/>
  <c r="HS163" i="8"/>
  <c r="HC163" i="8"/>
  <c r="GY163" i="8"/>
  <c r="GP163" i="8"/>
  <c r="EH163" i="8"/>
  <c r="EE163" i="8"/>
  <c r="DX163" i="8"/>
  <c r="DO163" i="8"/>
  <c r="CS163" i="8"/>
  <c r="CP163" i="8"/>
  <c r="ALN162" i="8"/>
  <c r="AJW162" i="8"/>
  <c r="AJZ162" i="8" s="1"/>
  <c r="AGM162" i="8"/>
  <c r="AEE162" i="8"/>
  <c r="ACN162" i="8"/>
  <c r="ACM162" i="8"/>
  <c r="ACK162" i="8"/>
  <c r="ACI162" i="8"/>
  <c r="ACC162" i="8"/>
  <c r="ACD162" i="8" s="1"/>
  <c r="YJ162" i="8"/>
  <c r="YH162" i="8"/>
  <c r="YC162" i="8"/>
  <c r="YB162" i="8"/>
  <c r="XZ162" i="8"/>
  <c r="XY162" i="8"/>
  <c r="XX162" i="8"/>
  <c r="XQ162" i="8"/>
  <c r="XO162" i="8"/>
  <c r="XN162" i="8"/>
  <c r="XG162" i="8"/>
  <c r="XB162" i="8"/>
  <c r="WY162" i="8"/>
  <c r="VG162" i="8"/>
  <c r="VA162" i="8"/>
  <c r="UQ162" i="8"/>
  <c r="UG162" i="8"/>
  <c r="UD162" i="8"/>
  <c r="TS162" i="8"/>
  <c r="TB162" i="8"/>
  <c r="SO162" i="8"/>
  <c r="SG162" i="8"/>
  <c r="SA162" i="8"/>
  <c r="RK162" i="8"/>
  <c r="QY162" i="8"/>
  <c r="QF162" i="8"/>
  <c r="PD162" i="8"/>
  <c r="MS162" i="8"/>
  <c r="MM162" i="8"/>
  <c r="MF162" i="8"/>
  <c r="MA162" i="8"/>
  <c r="LT162" i="8"/>
  <c r="LG162" i="8"/>
  <c r="KB162" i="8"/>
  <c r="JV162" i="8"/>
  <c r="JJ162" i="8"/>
  <c r="IZ162" i="8"/>
  <c r="IW162" i="8"/>
  <c r="IN162" i="8"/>
  <c r="ID162" i="8"/>
  <c r="HX162" i="8"/>
  <c r="HS162" i="8"/>
  <c r="HC162" i="8"/>
  <c r="GY162" i="8"/>
  <c r="GP162" i="8"/>
  <c r="EH162" i="8"/>
  <c r="EE162" i="8"/>
  <c r="DX162" i="8"/>
  <c r="DO162" i="8"/>
  <c r="CS162" i="8"/>
  <c r="CP162" i="8"/>
  <c r="ALN161" i="8"/>
  <c r="AJW161" i="8"/>
  <c r="AJZ161" i="8" s="1"/>
  <c r="AGM161" i="8"/>
  <c r="AEE161" i="8"/>
  <c r="ACN161" i="8"/>
  <c r="ACM161" i="8"/>
  <c r="ACK161" i="8"/>
  <c r="ACI161" i="8"/>
  <c r="ACC161" i="8"/>
  <c r="ACD161" i="8" s="1"/>
  <c r="YJ161" i="8"/>
  <c r="YH161" i="8"/>
  <c r="YF161" i="8"/>
  <c r="YC161" i="8"/>
  <c r="YB161" i="8"/>
  <c r="XZ161" i="8"/>
  <c r="XY161" i="8"/>
  <c r="XX161" i="8"/>
  <c r="XQ161" i="8"/>
  <c r="XO161" i="8"/>
  <c r="XN161" i="8"/>
  <c r="XG161" i="8"/>
  <c r="XB161" i="8"/>
  <c r="WY161" i="8"/>
  <c r="VG161" i="8"/>
  <c r="VA161" i="8"/>
  <c r="UQ161" i="8"/>
  <c r="UG161" i="8"/>
  <c r="UD161" i="8"/>
  <c r="TS161" i="8"/>
  <c r="TB161" i="8"/>
  <c r="SO161" i="8"/>
  <c r="SG161" i="8"/>
  <c r="SA161" i="8"/>
  <c r="RK161" i="8"/>
  <c r="QY161" i="8"/>
  <c r="QF161" i="8"/>
  <c r="PD161" i="8"/>
  <c r="MS161" i="8"/>
  <c r="MM161" i="8"/>
  <c r="MF161" i="8"/>
  <c r="MA161" i="8"/>
  <c r="LT161" i="8"/>
  <c r="LG161" i="8"/>
  <c r="KB161" i="8"/>
  <c r="JV161" i="8"/>
  <c r="JJ161" i="8"/>
  <c r="IZ161" i="8"/>
  <c r="IW161" i="8"/>
  <c r="IN161" i="8"/>
  <c r="ID161" i="8"/>
  <c r="HX161" i="8"/>
  <c r="HS161" i="8"/>
  <c r="HC161" i="8"/>
  <c r="GY161" i="8"/>
  <c r="GP161" i="8"/>
  <c r="EH161" i="8"/>
  <c r="EE161" i="8"/>
  <c r="DX161" i="8"/>
  <c r="DO161" i="8"/>
  <c r="CS161" i="8"/>
  <c r="CP161" i="8"/>
  <c r="ALN160" i="8"/>
  <c r="AJW160" i="8"/>
  <c r="AJZ160" i="8" s="1"/>
  <c r="AGM160" i="8"/>
  <c r="AEE160" i="8"/>
  <c r="ACN160" i="8"/>
  <c r="ACM160" i="8"/>
  <c r="ACK160" i="8"/>
  <c r="ACI160" i="8"/>
  <c r="ACC160" i="8"/>
  <c r="ACD160" i="8" s="1"/>
  <c r="YJ160" i="8"/>
  <c r="YH160" i="8"/>
  <c r="YC160" i="8"/>
  <c r="YB160" i="8"/>
  <c r="XZ160" i="8"/>
  <c r="XY160" i="8"/>
  <c r="XX160" i="8"/>
  <c r="XQ160" i="8"/>
  <c r="XO160" i="8"/>
  <c r="XN160" i="8"/>
  <c r="XG160" i="8"/>
  <c r="XB160" i="8"/>
  <c r="WY160" i="8"/>
  <c r="VG160" i="8"/>
  <c r="VA160" i="8"/>
  <c r="UQ160" i="8"/>
  <c r="UG160" i="8"/>
  <c r="UD160" i="8"/>
  <c r="TS160" i="8"/>
  <c r="TB160" i="8"/>
  <c r="SO160" i="8"/>
  <c r="SG160" i="8"/>
  <c r="SA160" i="8"/>
  <c r="RK160" i="8"/>
  <c r="QY160" i="8"/>
  <c r="QF160" i="8"/>
  <c r="PD160" i="8"/>
  <c r="MS160" i="8"/>
  <c r="MM160" i="8"/>
  <c r="MF160" i="8"/>
  <c r="MA160" i="8"/>
  <c r="LT160" i="8"/>
  <c r="LG160" i="8"/>
  <c r="KB160" i="8"/>
  <c r="JV160" i="8"/>
  <c r="JJ160" i="8"/>
  <c r="IZ160" i="8"/>
  <c r="IW160" i="8"/>
  <c r="IN160" i="8"/>
  <c r="ID160" i="8"/>
  <c r="HX160" i="8"/>
  <c r="HS160" i="8"/>
  <c r="HC160" i="8"/>
  <c r="GY160" i="8"/>
  <c r="GP160" i="8"/>
  <c r="EH160" i="8"/>
  <c r="EE160" i="8"/>
  <c r="DX160" i="8"/>
  <c r="DO160" i="8"/>
  <c r="CS160" i="8"/>
  <c r="CP160" i="8"/>
  <c r="ALN159" i="8"/>
  <c r="AJW159" i="8"/>
  <c r="AJZ159" i="8" s="1"/>
  <c r="AGM159" i="8"/>
  <c r="AEE159" i="8"/>
  <c r="ACN159" i="8"/>
  <c r="ACM159" i="8"/>
  <c r="ACK159" i="8"/>
  <c r="ACI159" i="8"/>
  <c r="ACC159" i="8"/>
  <c r="ACD159" i="8" s="1"/>
  <c r="YJ159" i="8"/>
  <c r="YH159" i="8"/>
  <c r="YC159" i="8"/>
  <c r="YB159" i="8"/>
  <c r="XZ159" i="8"/>
  <c r="XY159" i="8"/>
  <c r="XX159" i="8"/>
  <c r="XQ159" i="8"/>
  <c r="XO159" i="8"/>
  <c r="XN159" i="8"/>
  <c r="XG159" i="8"/>
  <c r="XB159" i="8"/>
  <c r="WY159" i="8"/>
  <c r="VG159" i="8"/>
  <c r="VA159" i="8"/>
  <c r="UQ159" i="8"/>
  <c r="UG159" i="8"/>
  <c r="UD159" i="8"/>
  <c r="TS159" i="8"/>
  <c r="TB159" i="8"/>
  <c r="SO159" i="8"/>
  <c r="SG159" i="8"/>
  <c r="SA159" i="8"/>
  <c r="RK159" i="8"/>
  <c r="QY159" i="8"/>
  <c r="QF159" i="8"/>
  <c r="PD159" i="8"/>
  <c r="MS159" i="8"/>
  <c r="MM159" i="8"/>
  <c r="MF159" i="8"/>
  <c r="MA159" i="8"/>
  <c r="LT159" i="8"/>
  <c r="LG159" i="8"/>
  <c r="KB159" i="8"/>
  <c r="JV159" i="8"/>
  <c r="JJ159" i="8"/>
  <c r="IZ159" i="8"/>
  <c r="IW159" i="8"/>
  <c r="IN159" i="8"/>
  <c r="ID159" i="8"/>
  <c r="HX159" i="8"/>
  <c r="HS159" i="8"/>
  <c r="HC159" i="8"/>
  <c r="GY159" i="8"/>
  <c r="GP159" i="8"/>
  <c r="EH159" i="8"/>
  <c r="EE159" i="8"/>
  <c r="DX159" i="8"/>
  <c r="DO159" i="8"/>
  <c r="CS159" i="8"/>
  <c r="CP159" i="8"/>
  <c r="ALN158" i="8"/>
  <c r="AJW158" i="8"/>
  <c r="AJZ158" i="8" s="1"/>
  <c r="AGM158" i="8"/>
  <c r="AEE158" i="8"/>
  <c r="ACN158" i="8"/>
  <c r="ACM158" i="8"/>
  <c r="ACK158" i="8"/>
  <c r="ACI158" i="8"/>
  <c r="ACC158" i="8"/>
  <c r="ACE158" i="8" s="1"/>
  <c r="YJ158" i="8"/>
  <c r="YH158" i="8"/>
  <c r="YF158" i="8"/>
  <c r="YC158" i="8"/>
  <c r="YB158" i="8"/>
  <c r="XZ158" i="8"/>
  <c r="XY158" i="8"/>
  <c r="XX158" i="8"/>
  <c r="XQ158" i="8"/>
  <c r="XO158" i="8"/>
  <c r="XN158" i="8"/>
  <c r="XG158" i="8"/>
  <c r="XB158" i="8"/>
  <c r="WY158" i="8"/>
  <c r="VG158" i="8"/>
  <c r="VA158" i="8"/>
  <c r="UQ158" i="8"/>
  <c r="UG158" i="8"/>
  <c r="UD158" i="8"/>
  <c r="TS158" i="8"/>
  <c r="TB158" i="8"/>
  <c r="SO158" i="8"/>
  <c r="SG158" i="8"/>
  <c r="SA158" i="8"/>
  <c r="RK158" i="8"/>
  <c r="QY158" i="8"/>
  <c r="QF158" i="8"/>
  <c r="PD158" i="8"/>
  <c r="MS158" i="8"/>
  <c r="MM158" i="8"/>
  <c r="MF158" i="8"/>
  <c r="MA158" i="8"/>
  <c r="LT158" i="8"/>
  <c r="LG158" i="8"/>
  <c r="KB158" i="8"/>
  <c r="JV158" i="8"/>
  <c r="JJ158" i="8"/>
  <c r="IZ158" i="8"/>
  <c r="IW158" i="8"/>
  <c r="IN158" i="8"/>
  <c r="ID158" i="8"/>
  <c r="HX158" i="8"/>
  <c r="HS158" i="8"/>
  <c r="HC158" i="8"/>
  <c r="GY158" i="8"/>
  <c r="GP158" i="8"/>
  <c r="EH158" i="8"/>
  <c r="EE158" i="8"/>
  <c r="DX158" i="8"/>
  <c r="DO158" i="8"/>
  <c r="CS158" i="8"/>
  <c r="CP158" i="8"/>
  <c r="ALN157" i="8"/>
  <c r="AJW157" i="8"/>
  <c r="AJZ157" i="8" s="1"/>
  <c r="AGM157" i="8"/>
  <c r="AEE157" i="8"/>
  <c r="ACN157" i="8"/>
  <c r="ACM157" i="8"/>
  <c r="ACK157" i="8"/>
  <c r="ACI157" i="8"/>
  <c r="ACC157" i="8"/>
  <c r="ACD157" i="8" s="1"/>
  <c r="YJ157" i="8"/>
  <c r="YH157" i="8"/>
  <c r="YC157" i="8"/>
  <c r="YB157" i="8"/>
  <c r="XZ157" i="8"/>
  <c r="XY157" i="8"/>
  <c r="XX157" i="8"/>
  <c r="XQ157" i="8"/>
  <c r="XO157" i="8"/>
  <c r="XN157" i="8"/>
  <c r="XG157" i="8"/>
  <c r="XB157" i="8"/>
  <c r="WY157" i="8"/>
  <c r="VG157" i="8"/>
  <c r="VA157" i="8"/>
  <c r="UQ157" i="8"/>
  <c r="UG157" i="8"/>
  <c r="UD157" i="8"/>
  <c r="TS157" i="8"/>
  <c r="TB157" i="8"/>
  <c r="SO157" i="8"/>
  <c r="SG157" i="8"/>
  <c r="SA157" i="8"/>
  <c r="RK157" i="8"/>
  <c r="QY157" i="8"/>
  <c r="QF157" i="8"/>
  <c r="PD157" i="8"/>
  <c r="MS157" i="8"/>
  <c r="MM157" i="8"/>
  <c r="MF157" i="8"/>
  <c r="MA157" i="8"/>
  <c r="LT157" i="8"/>
  <c r="LG157" i="8"/>
  <c r="KB157" i="8"/>
  <c r="JV157" i="8"/>
  <c r="JJ157" i="8"/>
  <c r="IZ157" i="8"/>
  <c r="IW157" i="8"/>
  <c r="IN157" i="8"/>
  <c r="ID157" i="8"/>
  <c r="HX157" i="8"/>
  <c r="HS157" i="8"/>
  <c r="HC157" i="8"/>
  <c r="GY157" i="8"/>
  <c r="GP157" i="8"/>
  <c r="EH157" i="8"/>
  <c r="EE157" i="8"/>
  <c r="DX157" i="8"/>
  <c r="DO157" i="8"/>
  <c r="CS157" i="8"/>
  <c r="CP157" i="8"/>
  <c r="ALN156" i="8"/>
  <c r="AJW156" i="8"/>
  <c r="AJZ156" i="8" s="1"/>
  <c r="AGM156" i="8"/>
  <c r="AEE156" i="8"/>
  <c r="ACN156" i="8"/>
  <c r="ACM156" i="8"/>
  <c r="ACK156" i="8"/>
  <c r="ACI156" i="8"/>
  <c r="ACC156" i="8"/>
  <c r="ACD156" i="8" s="1"/>
  <c r="YJ156" i="8"/>
  <c r="YH156" i="8"/>
  <c r="YF156" i="8"/>
  <c r="YC156" i="8"/>
  <c r="YB156" i="8"/>
  <c r="XZ156" i="8"/>
  <c r="XY156" i="8"/>
  <c r="XX156" i="8"/>
  <c r="XQ156" i="8"/>
  <c r="XO156" i="8"/>
  <c r="XN156" i="8"/>
  <c r="XG156" i="8"/>
  <c r="XB156" i="8"/>
  <c r="WY156" i="8"/>
  <c r="VG156" i="8"/>
  <c r="VA156" i="8"/>
  <c r="UQ156" i="8"/>
  <c r="UG156" i="8"/>
  <c r="UD156" i="8"/>
  <c r="TS156" i="8"/>
  <c r="TB156" i="8"/>
  <c r="SO156" i="8"/>
  <c r="SG156" i="8"/>
  <c r="SA156" i="8"/>
  <c r="RK156" i="8"/>
  <c r="QY156" i="8"/>
  <c r="QF156" i="8"/>
  <c r="PD156" i="8"/>
  <c r="MS156" i="8"/>
  <c r="MM156" i="8"/>
  <c r="MF156" i="8"/>
  <c r="MA156" i="8"/>
  <c r="LT156" i="8"/>
  <c r="LG156" i="8"/>
  <c r="KB156" i="8"/>
  <c r="JV156" i="8"/>
  <c r="JJ156" i="8"/>
  <c r="IZ156" i="8"/>
  <c r="IW156" i="8"/>
  <c r="IN156" i="8"/>
  <c r="ID156" i="8"/>
  <c r="HX156" i="8"/>
  <c r="HS156" i="8"/>
  <c r="HC156" i="8"/>
  <c r="GY156" i="8"/>
  <c r="GP156" i="8"/>
  <c r="EH156" i="8"/>
  <c r="EE156" i="8"/>
  <c r="DX156" i="8"/>
  <c r="DO156" i="8"/>
  <c r="CS156" i="8"/>
  <c r="CP156" i="8"/>
  <c r="ALN155" i="8"/>
  <c r="AJW155" i="8"/>
  <c r="AJZ155" i="8" s="1"/>
  <c r="AGM155" i="8"/>
  <c r="AEE155" i="8"/>
  <c r="ACN155" i="8"/>
  <c r="ACM155" i="8"/>
  <c r="ACK155" i="8"/>
  <c r="ACI155" i="8"/>
  <c r="ACC155" i="8"/>
  <c r="ACD155" i="8" s="1"/>
  <c r="YJ155" i="8"/>
  <c r="YH155" i="8"/>
  <c r="YC155" i="8"/>
  <c r="YB155" i="8"/>
  <c r="XZ155" i="8"/>
  <c r="XY155" i="8"/>
  <c r="XX155" i="8"/>
  <c r="XQ155" i="8"/>
  <c r="XO155" i="8"/>
  <c r="XN155" i="8"/>
  <c r="XG155" i="8"/>
  <c r="XB155" i="8"/>
  <c r="WY155" i="8"/>
  <c r="VG155" i="8"/>
  <c r="VA155" i="8"/>
  <c r="UQ155" i="8"/>
  <c r="UG155" i="8"/>
  <c r="UD155" i="8"/>
  <c r="TS155" i="8"/>
  <c r="TB155" i="8"/>
  <c r="SO155" i="8"/>
  <c r="SG155" i="8"/>
  <c r="SA155" i="8"/>
  <c r="RK155" i="8"/>
  <c r="QY155" i="8"/>
  <c r="QF155" i="8"/>
  <c r="PD155" i="8"/>
  <c r="MS155" i="8"/>
  <c r="MM155" i="8"/>
  <c r="MF155" i="8"/>
  <c r="MA155" i="8"/>
  <c r="LT155" i="8"/>
  <c r="LG155" i="8"/>
  <c r="KB155" i="8"/>
  <c r="JV155" i="8"/>
  <c r="JJ155" i="8"/>
  <c r="IZ155" i="8"/>
  <c r="IW155" i="8"/>
  <c r="IN155" i="8"/>
  <c r="ID155" i="8"/>
  <c r="HX155" i="8"/>
  <c r="HS155" i="8"/>
  <c r="HC155" i="8"/>
  <c r="GY155" i="8"/>
  <c r="GP155" i="8"/>
  <c r="EH155" i="8"/>
  <c r="EE155" i="8"/>
  <c r="DX155" i="8"/>
  <c r="DO155" i="8"/>
  <c r="CS155" i="8"/>
  <c r="CP155" i="8"/>
  <c r="ALN154" i="8"/>
  <c r="AJW154" i="8"/>
  <c r="AJZ154" i="8" s="1"/>
  <c r="AGM154" i="8"/>
  <c r="AEE154" i="8"/>
  <c r="ACN154" i="8"/>
  <c r="ACM154" i="8"/>
  <c r="ACK154" i="8"/>
  <c r="ACI154" i="8"/>
  <c r="ACC154" i="8"/>
  <c r="ACD154" i="8" s="1"/>
  <c r="YJ154" i="8"/>
  <c r="YH154" i="8"/>
  <c r="YF154" i="8"/>
  <c r="YC154" i="8"/>
  <c r="YB154" i="8"/>
  <c r="XZ154" i="8"/>
  <c r="XY154" i="8"/>
  <c r="XX154" i="8"/>
  <c r="XQ154" i="8"/>
  <c r="XO154" i="8"/>
  <c r="XN154" i="8"/>
  <c r="XG154" i="8"/>
  <c r="XB154" i="8"/>
  <c r="WY154" i="8"/>
  <c r="VG154" i="8"/>
  <c r="VA154" i="8"/>
  <c r="UQ154" i="8"/>
  <c r="UG154" i="8"/>
  <c r="UD154" i="8"/>
  <c r="TS154" i="8"/>
  <c r="TB154" i="8"/>
  <c r="SO154" i="8"/>
  <c r="SG154" i="8"/>
  <c r="SA154" i="8"/>
  <c r="RK154" i="8"/>
  <c r="QY154" i="8"/>
  <c r="QF154" i="8"/>
  <c r="PD154" i="8"/>
  <c r="MS154" i="8"/>
  <c r="MM154" i="8"/>
  <c r="MF154" i="8"/>
  <c r="MA154" i="8"/>
  <c r="LT154" i="8"/>
  <c r="LG154" i="8"/>
  <c r="KB154" i="8"/>
  <c r="JV154" i="8"/>
  <c r="JJ154" i="8"/>
  <c r="IZ154" i="8"/>
  <c r="IW154" i="8"/>
  <c r="IN154" i="8"/>
  <c r="ID154" i="8"/>
  <c r="HX154" i="8"/>
  <c r="HS154" i="8"/>
  <c r="HC154" i="8"/>
  <c r="GY154" i="8"/>
  <c r="GP154" i="8"/>
  <c r="EH154" i="8"/>
  <c r="EE154" i="8"/>
  <c r="DX154" i="8"/>
  <c r="DO154" i="8"/>
  <c r="CS154" i="8"/>
  <c r="CP154" i="8"/>
  <c r="ALN153" i="8"/>
  <c r="AJW153" i="8"/>
  <c r="AJZ153" i="8" s="1"/>
  <c r="AGM153" i="8"/>
  <c r="AEE153" i="8"/>
  <c r="ACN153" i="8"/>
  <c r="ACM153" i="8"/>
  <c r="ACK153" i="8"/>
  <c r="ACI153" i="8"/>
  <c r="ACC153" i="8"/>
  <c r="ACD153" i="8" s="1"/>
  <c r="YJ153" i="8"/>
  <c r="YH153" i="8"/>
  <c r="YC153" i="8"/>
  <c r="YB153" i="8"/>
  <c r="XZ153" i="8"/>
  <c r="XY153" i="8"/>
  <c r="XX153" i="8"/>
  <c r="XQ153" i="8"/>
  <c r="XO153" i="8"/>
  <c r="XN153" i="8"/>
  <c r="XG153" i="8"/>
  <c r="XB153" i="8"/>
  <c r="WY153" i="8"/>
  <c r="VG153" i="8"/>
  <c r="VA153" i="8"/>
  <c r="UQ153" i="8"/>
  <c r="UG153" i="8"/>
  <c r="UD153" i="8"/>
  <c r="TS153" i="8"/>
  <c r="TB153" i="8"/>
  <c r="SO153" i="8"/>
  <c r="SG153" i="8"/>
  <c r="SA153" i="8"/>
  <c r="RK153" i="8"/>
  <c r="QY153" i="8"/>
  <c r="QF153" i="8"/>
  <c r="PD153" i="8"/>
  <c r="MS153" i="8"/>
  <c r="MM153" i="8"/>
  <c r="MF153" i="8"/>
  <c r="MA153" i="8"/>
  <c r="LT153" i="8"/>
  <c r="LG153" i="8"/>
  <c r="KB153" i="8"/>
  <c r="JV153" i="8"/>
  <c r="JJ153" i="8"/>
  <c r="IZ153" i="8"/>
  <c r="IW153" i="8"/>
  <c r="IN153" i="8"/>
  <c r="ID153" i="8"/>
  <c r="HX153" i="8"/>
  <c r="HS153" i="8"/>
  <c r="HC153" i="8"/>
  <c r="GY153" i="8"/>
  <c r="GP153" i="8"/>
  <c r="EH153" i="8"/>
  <c r="EE153" i="8"/>
  <c r="DX153" i="8"/>
  <c r="DO153" i="8"/>
  <c r="CS153" i="8"/>
  <c r="CP153" i="8"/>
  <c r="ALN152" i="8"/>
  <c r="AJW152" i="8"/>
  <c r="AJZ152" i="8" s="1"/>
  <c r="AGM152" i="8"/>
  <c r="AEE152" i="8"/>
  <c r="ACN152" i="8"/>
  <c r="ACM152" i="8"/>
  <c r="ACK152" i="8"/>
  <c r="ACI152" i="8"/>
  <c r="ACC152" i="8"/>
  <c r="ACD152" i="8" s="1"/>
  <c r="YJ152" i="8"/>
  <c r="YH152" i="8"/>
  <c r="YF152" i="8"/>
  <c r="YC152" i="8"/>
  <c r="YB152" i="8"/>
  <c r="XZ152" i="8"/>
  <c r="XY152" i="8"/>
  <c r="XX152" i="8"/>
  <c r="XQ152" i="8"/>
  <c r="XO152" i="8"/>
  <c r="XN152" i="8"/>
  <c r="XG152" i="8"/>
  <c r="XB152" i="8"/>
  <c r="WY152" i="8"/>
  <c r="VG152" i="8"/>
  <c r="VA152" i="8"/>
  <c r="UQ152" i="8"/>
  <c r="UG152" i="8"/>
  <c r="UD152" i="8"/>
  <c r="TS152" i="8"/>
  <c r="TB152" i="8"/>
  <c r="SO152" i="8"/>
  <c r="SG152" i="8"/>
  <c r="SA152" i="8"/>
  <c r="RK152" i="8"/>
  <c r="QY152" i="8"/>
  <c r="QF152" i="8"/>
  <c r="PD152" i="8"/>
  <c r="MS152" i="8"/>
  <c r="MM152" i="8"/>
  <c r="MF152" i="8"/>
  <c r="MA152" i="8"/>
  <c r="LT152" i="8"/>
  <c r="LG152" i="8"/>
  <c r="KB152" i="8"/>
  <c r="JV152" i="8"/>
  <c r="JJ152" i="8"/>
  <c r="IZ152" i="8"/>
  <c r="IW152" i="8"/>
  <c r="IN152" i="8"/>
  <c r="ID152" i="8"/>
  <c r="HX152" i="8"/>
  <c r="HS152" i="8"/>
  <c r="HC152" i="8"/>
  <c r="GY152" i="8"/>
  <c r="GP152" i="8"/>
  <c r="EH152" i="8"/>
  <c r="EE152" i="8"/>
  <c r="DX152" i="8"/>
  <c r="DO152" i="8"/>
  <c r="CS152" i="8"/>
  <c r="CP152" i="8"/>
  <c r="ALN151" i="8"/>
  <c r="AJW151" i="8"/>
  <c r="AJZ151" i="8" s="1"/>
  <c r="AGM151" i="8"/>
  <c r="AEE151" i="8"/>
  <c r="ACN151" i="8"/>
  <c r="ACM151" i="8"/>
  <c r="ACK151" i="8"/>
  <c r="ACI151" i="8"/>
  <c r="ACC151" i="8"/>
  <c r="ACD151" i="8" s="1"/>
  <c r="YJ151" i="8"/>
  <c r="YH151" i="8"/>
  <c r="YC151" i="8"/>
  <c r="YB151" i="8"/>
  <c r="XZ151" i="8"/>
  <c r="XY151" i="8"/>
  <c r="XX151" i="8"/>
  <c r="XQ151" i="8"/>
  <c r="XO151" i="8"/>
  <c r="XN151" i="8"/>
  <c r="XG151" i="8"/>
  <c r="XB151" i="8"/>
  <c r="WY151" i="8"/>
  <c r="VG151" i="8"/>
  <c r="VA151" i="8"/>
  <c r="UQ151" i="8"/>
  <c r="UG151" i="8"/>
  <c r="UD151" i="8"/>
  <c r="TS151" i="8"/>
  <c r="TB151" i="8"/>
  <c r="SO151" i="8"/>
  <c r="SG151" i="8"/>
  <c r="SA151" i="8"/>
  <c r="RK151" i="8"/>
  <c r="QY151" i="8"/>
  <c r="QF151" i="8"/>
  <c r="PD151" i="8"/>
  <c r="MS151" i="8"/>
  <c r="MM151" i="8"/>
  <c r="MF151" i="8"/>
  <c r="MA151" i="8"/>
  <c r="LT151" i="8"/>
  <c r="LG151" i="8"/>
  <c r="KB151" i="8"/>
  <c r="JV151" i="8"/>
  <c r="JJ151" i="8"/>
  <c r="IZ151" i="8"/>
  <c r="IW151" i="8"/>
  <c r="IN151" i="8"/>
  <c r="ID151" i="8"/>
  <c r="HX151" i="8"/>
  <c r="HS151" i="8"/>
  <c r="HC151" i="8"/>
  <c r="GY151" i="8"/>
  <c r="GP151" i="8"/>
  <c r="EH151" i="8"/>
  <c r="EE151" i="8"/>
  <c r="DX151" i="8"/>
  <c r="DO151" i="8"/>
  <c r="CS151" i="8"/>
  <c r="CP151" i="8"/>
  <c r="ALN150" i="8"/>
  <c r="AJW150" i="8"/>
  <c r="AJZ150" i="8" s="1"/>
  <c r="AGM150" i="8"/>
  <c r="AEE150" i="8"/>
  <c r="ACN150" i="8"/>
  <c r="ACM150" i="8"/>
  <c r="ACK150" i="8"/>
  <c r="ACI150" i="8"/>
  <c r="ACC150" i="8"/>
  <c r="ACD150" i="8" s="1"/>
  <c r="YJ150" i="8"/>
  <c r="YH150" i="8"/>
  <c r="YC150" i="8"/>
  <c r="YB150" i="8"/>
  <c r="XZ150" i="8"/>
  <c r="XY150" i="8"/>
  <c r="XX150" i="8"/>
  <c r="XQ150" i="8"/>
  <c r="XO150" i="8"/>
  <c r="XN150" i="8"/>
  <c r="XG150" i="8"/>
  <c r="XB150" i="8"/>
  <c r="WY150" i="8"/>
  <c r="VG150" i="8"/>
  <c r="VA150" i="8"/>
  <c r="UQ150" i="8"/>
  <c r="UG150" i="8"/>
  <c r="UD150" i="8"/>
  <c r="TS150" i="8"/>
  <c r="TB150" i="8"/>
  <c r="SO150" i="8"/>
  <c r="SG150" i="8"/>
  <c r="SA150" i="8"/>
  <c r="RK150" i="8"/>
  <c r="QY150" i="8"/>
  <c r="QF150" i="8"/>
  <c r="PD150" i="8"/>
  <c r="MS150" i="8"/>
  <c r="MM150" i="8"/>
  <c r="MF150" i="8"/>
  <c r="MA150" i="8"/>
  <c r="LT150" i="8"/>
  <c r="LG150" i="8"/>
  <c r="KB150" i="8"/>
  <c r="JV150" i="8"/>
  <c r="JJ150" i="8"/>
  <c r="IZ150" i="8"/>
  <c r="IW150" i="8"/>
  <c r="IN150" i="8"/>
  <c r="ID150" i="8"/>
  <c r="HX150" i="8"/>
  <c r="HS150" i="8"/>
  <c r="HC150" i="8"/>
  <c r="GY150" i="8"/>
  <c r="GP150" i="8"/>
  <c r="EH150" i="8"/>
  <c r="EE150" i="8"/>
  <c r="DX150" i="8"/>
  <c r="DO150" i="8"/>
  <c r="CS150" i="8"/>
  <c r="CP150" i="8"/>
  <c r="ALN149" i="8"/>
  <c r="AJW149" i="8"/>
  <c r="AJZ149" i="8" s="1"/>
  <c r="AGM149" i="8"/>
  <c r="AEE149" i="8"/>
  <c r="ACN149" i="8"/>
  <c r="ACM149" i="8"/>
  <c r="ACK149" i="8"/>
  <c r="ACI149" i="8"/>
  <c r="ACC149" i="8"/>
  <c r="ACD149" i="8" s="1"/>
  <c r="YJ149" i="8"/>
  <c r="YH149" i="8"/>
  <c r="YC149" i="8"/>
  <c r="YB149" i="8"/>
  <c r="XZ149" i="8"/>
  <c r="XY149" i="8"/>
  <c r="XX149" i="8"/>
  <c r="XQ149" i="8"/>
  <c r="XO149" i="8"/>
  <c r="XN149" i="8"/>
  <c r="XG149" i="8"/>
  <c r="XB149" i="8"/>
  <c r="WY149" i="8"/>
  <c r="VG149" i="8"/>
  <c r="VA149" i="8"/>
  <c r="UQ149" i="8"/>
  <c r="UG149" i="8"/>
  <c r="UD149" i="8"/>
  <c r="TS149" i="8"/>
  <c r="TB149" i="8"/>
  <c r="SO149" i="8"/>
  <c r="SG149" i="8"/>
  <c r="SA149" i="8"/>
  <c r="RK149" i="8"/>
  <c r="QY149" i="8"/>
  <c r="QF149" i="8"/>
  <c r="PD149" i="8"/>
  <c r="MS149" i="8"/>
  <c r="MM149" i="8"/>
  <c r="MF149" i="8"/>
  <c r="MA149" i="8"/>
  <c r="LT149" i="8"/>
  <c r="LG149" i="8"/>
  <c r="KB149" i="8"/>
  <c r="JV149" i="8"/>
  <c r="JJ149" i="8"/>
  <c r="IZ149" i="8"/>
  <c r="IW149" i="8"/>
  <c r="IN149" i="8"/>
  <c r="ID149" i="8"/>
  <c r="HX149" i="8"/>
  <c r="HS149" i="8"/>
  <c r="HC149" i="8"/>
  <c r="GY149" i="8"/>
  <c r="GP149" i="8"/>
  <c r="EH149" i="8"/>
  <c r="EE149" i="8"/>
  <c r="DX149" i="8"/>
  <c r="DO149" i="8"/>
  <c r="CS149" i="8"/>
  <c r="CP149" i="8"/>
  <c r="ALN148" i="8"/>
  <c r="AJW148" i="8"/>
  <c r="AJZ148" i="8" s="1"/>
  <c r="AGM148" i="8"/>
  <c r="AEE148" i="8"/>
  <c r="ACN148" i="8"/>
  <c r="ACM148" i="8"/>
  <c r="ACK148" i="8"/>
  <c r="ACI148" i="8"/>
  <c r="ACC148" i="8"/>
  <c r="ACD148" i="8" s="1"/>
  <c r="YJ148" i="8"/>
  <c r="YH148" i="8"/>
  <c r="YC148" i="8"/>
  <c r="YB148" i="8"/>
  <c r="XZ148" i="8"/>
  <c r="XY148" i="8"/>
  <c r="XX148" i="8"/>
  <c r="XQ148" i="8"/>
  <c r="XO148" i="8"/>
  <c r="XN148" i="8"/>
  <c r="XG148" i="8"/>
  <c r="XB148" i="8"/>
  <c r="WY148" i="8"/>
  <c r="VG148" i="8"/>
  <c r="VA148" i="8"/>
  <c r="UQ148" i="8"/>
  <c r="UG148" i="8"/>
  <c r="UD148" i="8"/>
  <c r="TS148" i="8"/>
  <c r="TB148" i="8"/>
  <c r="SO148" i="8"/>
  <c r="SG148" i="8"/>
  <c r="SA148" i="8"/>
  <c r="RK148" i="8"/>
  <c r="QY148" i="8"/>
  <c r="QF148" i="8"/>
  <c r="PD148" i="8"/>
  <c r="MS148" i="8"/>
  <c r="MM148" i="8"/>
  <c r="MF148" i="8"/>
  <c r="MA148" i="8"/>
  <c r="LT148" i="8"/>
  <c r="LG148" i="8"/>
  <c r="KB148" i="8"/>
  <c r="JV148" i="8"/>
  <c r="JJ148" i="8"/>
  <c r="IZ148" i="8"/>
  <c r="IW148" i="8"/>
  <c r="IN148" i="8"/>
  <c r="ID148" i="8"/>
  <c r="HX148" i="8"/>
  <c r="HS148" i="8"/>
  <c r="HC148" i="8"/>
  <c r="GY148" i="8"/>
  <c r="GP148" i="8"/>
  <c r="EH148" i="8"/>
  <c r="EE148" i="8"/>
  <c r="DX148" i="8"/>
  <c r="DO148" i="8"/>
  <c r="CS148" i="8"/>
  <c r="CP148" i="8"/>
  <c r="ALN147" i="8"/>
  <c r="AJW147" i="8"/>
  <c r="AJZ147" i="8" s="1"/>
  <c r="AGM147" i="8"/>
  <c r="AEE147" i="8"/>
  <c r="ACN147" i="8"/>
  <c r="ACM147" i="8"/>
  <c r="ACK147" i="8"/>
  <c r="ACI147" i="8"/>
  <c r="ACC147" i="8"/>
  <c r="ACE147" i="8" s="1"/>
  <c r="YJ147" i="8"/>
  <c r="YH147" i="8"/>
  <c r="YF147" i="8"/>
  <c r="YC147" i="8"/>
  <c r="YB147" i="8"/>
  <c r="XZ147" i="8"/>
  <c r="XY147" i="8"/>
  <c r="XX147" i="8"/>
  <c r="XQ147" i="8"/>
  <c r="XO147" i="8"/>
  <c r="XN147" i="8"/>
  <c r="XG147" i="8"/>
  <c r="XB147" i="8"/>
  <c r="WY147" i="8"/>
  <c r="VG147" i="8"/>
  <c r="VA147" i="8"/>
  <c r="UQ147" i="8"/>
  <c r="UG147" i="8"/>
  <c r="UD147" i="8"/>
  <c r="TS147" i="8"/>
  <c r="TB147" i="8"/>
  <c r="SO147" i="8"/>
  <c r="SG147" i="8"/>
  <c r="SA147" i="8"/>
  <c r="RK147" i="8"/>
  <c r="QY147" i="8"/>
  <c r="QF147" i="8"/>
  <c r="PD147" i="8"/>
  <c r="MS147" i="8"/>
  <c r="MM147" i="8"/>
  <c r="MF147" i="8"/>
  <c r="MA147" i="8"/>
  <c r="LT147" i="8"/>
  <c r="LG147" i="8"/>
  <c r="KB147" i="8"/>
  <c r="JV147" i="8"/>
  <c r="JJ147" i="8"/>
  <c r="IZ147" i="8"/>
  <c r="IW147" i="8"/>
  <c r="IN147" i="8"/>
  <c r="ID147" i="8"/>
  <c r="HX147" i="8"/>
  <c r="HS147" i="8"/>
  <c r="HC147" i="8"/>
  <c r="GY147" i="8"/>
  <c r="GP147" i="8"/>
  <c r="EH147" i="8"/>
  <c r="EE147" i="8"/>
  <c r="DX147" i="8"/>
  <c r="DO147" i="8"/>
  <c r="CS147" i="8"/>
  <c r="CP147" i="8"/>
  <c r="ALN146" i="8"/>
  <c r="AJW146" i="8"/>
  <c r="AJZ146" i="8" s="1"/>
  <c r="AGM146" i="8"/>
  <c r="AEE146" i="8"/>
  <c r="ACN146" i="8"/>
  <c r="ACM146" i="8"/>
  <c r="ACK146" i="8"/>
  <c r="ACI146" i="8"/>
  <c r="ACC146" i="8"/>
  <c r="ACE146" i="8" s="1"/>
  <c r="YJ146" i="8"/>
  <c r="YH146" i="8"/>
  <c r="YF146" i="8"/>
  <c r="YC146" i="8"/>
  <c r="YB146" i="8"/>
  <c r="XZ146" i="8"/>
  <c r="XY146" i="8"/>
  <c r="XX146" i="8"/>
  <c r="XQ146" i="8"/>
  <c r="XO146" i="8"/>
  <c r="XN146" i="8"/>
  <c r="XG146" i="8"/>
  <c r="XB146" i="8"/>
  <c r="WY146" i="8"/>
  <c r="VG146" i="8"/>
  <c r="VA146" i="8"/>
  <c r="UQ146" i="8"/>
  <c r="UG146" i="8"/>
  <c r="UD146" i="8"/>
  <c r="TS146" i="8"/>
  <c r="TB146" i="8"/>
  <c r="SO146" i="8"/>
  <c r="SG146" i="8"/>
  <c r="SA146" i="8"/>
  <c r="RK146" i="8"/>
  <c r="QY146" i="8"/>
  <c r="QF146" i="8"/>
  <c r="PD146" i="8"/>
  <c r="MS146" i="8"/>
  <c r="MM146" i="8"/>
  <c r="MF146" i="8"/>
  <c r="MA146" i="8"/>
  <c r="LT146" i="8"/>
  <c r="LG146" i="8"/>
  <c r="KB146" i="8"/>
  <c r="JV146" i="8"/>
  <c r="JJ146" i="8"/>
  <c r="IZ146" i="8"/>
  <c r="IW146" i="8"/>
  <c r="IN146" i="8"/>
  <c r="ID146" i="8"/>
  <c r="HX146" i="8"/>
  <c r="HS146" i="8"/>
  <c r="HC146" i="8"/>
  <c r="GY146" i="8"/>
  <c r="GP146" i="8"/>
  <c r="EH146" i="8"/>
  <c r="EE146" i="8"/>
  <c r="DX146" i="8"/>
  <c r="DO146" i="8"/>
  <c r="CS146" i="8"/>
  <c r="CP146" i="8"/>
  <c r="ALN145" i="8"/>
  <c r="AJW145" i="8"/>
  <c r="AJZ145" i="8" s="1"/>
  <c r="AGM145" i="8"/>
  <c r="AEE145" i="8"/>
  <c r="ACN145" i="8"/>
  <c r="ACM145" i="8"/>
  <c r="ACK145" i="8"/>
  <c r="ACI145" i="8"/>
  <c r="ACC145" i="8"/>
  <c r="YJ145" i="8"/>
  <c r="YH145" i="8"/>
  <c r="YF145" i="8"/>
  <c r="YC145" i="8"/>
  <c r="YB145" i="8"/>
  <c r="XZ145" i="8"/>
  <c r="XY145" i="8"/>
  <c r="XX145" i="8"/>
  <c r="XQ145" i="8"/>
  <c r="XO145" i="8"/>
  <c r="XN145" i="8"/>
  <c r="XG145" i="8"/>
  <c r="XB145" i="8"/>
  <c r="WY145" i="8"/>
  <c r="VG145" i="8"/>
  <c r="VA145" i="8"/>
  <c r="UQ145" i="8"/>
  <c r="UG145" i="8"/>
  <c r="UD145" i="8"/>
  <c r="TS145" i="8"/>
  <c r="TB145" i="8"/>
  <c r="SO145" i="8"/>
  <c r="SG145" i="8"/>
  <c r="SA145" i="8"/>
  <c r="RK145" i="8"/>
  <c r="QY145" i="8"/>
  <c r="QF145" i="8"/>
  <c r="PD145" i="8"/>
  <c r="MS145" i="8"/>
  <c r="MM145" i="8"/>
  <c r="MF145" i="8"/>
  <c r="MA145" i="8"/>
  <c r="LT145" i="8"/>
  <c r="LG145" i="8"/>
  <c r="KB145" i="8"/>
  <c r="JV145" i="8"/>
  <c r="JJ145" i="8"/>
  <c r="IZ145" i="8"/>
  <c r="IW145" i="8"/>
  <c r="IN145" i="8"/>
  <c r="ID145" i="8"/>
  <c r="HX145" i="8"/>
  <c r="HS145" i="8"/>
  <c r="HC145" i="8"/>
  <c r="GY145" i="8"/>
  <c r="GP145" i="8"/>
  <c r="EH145" i="8"/>
  <c r="EE145" i="8"/>
  <c r="DX145" i="8"/>
  <c r="DO145" i="8"/>
  <c r="CS145" i="8"/>
  <c r="CP145" i="8"/>
  <c r="ALN144" i="8"/>
  <c r="AJW144" i="8"/>
  <c r="AJZ144" i="8" s="1"/>
  <c r="AGM144" i="8"/>
  <c r="AEE144" i="8"/>
  <c r="ACN144" i="8"/>
  <c r="ACM144" i="8"/>
  <c r="ACK144" i="8"/>
  <c r="ACI144" i="8"/>
  <c r="ACC144" i="8"/>
  <c r="ACE144" i="8" s="1"/>
  <c r="YJ144" i="8"/>
  <c r="YH144" i="8"/>
  <c r="YF144" i="8"/>
  <c r="YC144" i="8"/>
  <c r="YB144" i="8"/>
  <c r="XZ144" i="8"/>
  <c r="XY144" i="8"/>
  <c r="XX144" i="8"/>
  <c r="XQ144" i="8"/>
  <c r="XO144" i="8"/>
  <c r="XN144" i="8"/>
  <c r="XG144" i="8"/>
  <c r="XB144" i="8"/>
  <c r="WY144" i="8"/>
  <c r="VG144" i="8"/>
  <c r="VA144" i="8"/>
  <c r="UQ144" i="8"/>
  <c r="UG144" i="8"/>
  <c r="UD144" i="8"/>
  <c r="TS144" i="8"/>
  <c r="TB144" i="8"/>
  <c r="SO144" i="8"/>
  <c r="SG144" i="8"/>
  <c r="SA144" i="8"/>
  <c r="RK144" i="8"/>
  <c r="QY144" i="8"/>
  <c r="QF144" i="8"/>
  <c r="PD144" i="8"/>
  <c r="MS144" i="8"/>
  <c r="MM144" i="8"/>
  <c r="MF144" i="8"/>
  <c r="MA144" i="8"/>
  <c r="LT144" i="8"/>
  <c r="LG144" i="8"/>
  <c r="KB144" i="8"/>
  <c r="JV144" i="8"/>
  <c r="JJ144" i="8"/>
  <c r="IZ144" i="8"/>
  <c r="IW144" i="8"/>
  <c r="IN144" i="8"/>
  <c r="ID144" i="8"/>
  <c r="HX144" i="8"/>
  <c r="HS144" i="8"/>
  <c r="HC144" i="8"/>
  <c r="GY144" i="8"/>
  <c r="GP144" i="8"/>
  <c r="EH144" i="8"/>
  <c r="EE144" i="8"/>
  <c r="DX144" i="8"/>
  <c r="DO144" i="8"/>
  <c r="CS144" i="8"/>
  <c r="CP144" i="8"/>
  <c r="ALN143" i="8"/>
  <c r="AJW143" i="8"/>
  <c r="AJZ143" i="8" s="1"/>
  <c r="AGM143" i="8"/>
  <c r="AEE143" i="8"/>
  <c r="ACN143" i="8"/>
  <c r="ACM143" i="8"/>
  <c r="ACK143" i="8"/>
  <c r="ACI143" i="8"/>
  <c r="ACC143" i="8"/>
  <c r="ACE143" i="8" s="1"/>
  <c r="YJ143" i="8"/>
  <c r="YH143" i="8"/>
  <c r="YF143" i="8"/>
  <c r="YC143" i="8"/>
  <c r="YB143" i="8"/>
  <c r="XZ143" i="8"/>
  <c r="XY143" i="8"/>
  <c r="XX143" i="8"/>
  <c r="XQ143" i="8"/>
  <c r="XO143" i="8"/>
  <c r="XN143" i="8"/>
  <c r="XG143" i="8"/>
  <c r="XB143" i="8"/>
  <c r="WY143" i="8"/>
  <c r="VG143" i="8"/>
  <c r="VA143" i="8"/>
  <c r="UQ143" i="8"/>
  <c r="UG143" i="8"/>
  <c r="UD143" i="8"/>
  <c r="TS143" i="8"/>
  <c r="TB143" i="8"/>
  <c r="SO143" i="8"/>
  <c r="SG143" i="8"/>
  <c r="SA143" i="8"/>
  <c r="RK143" i="8"/>
  <c r="QY143" i="8"/>
  <c r="QF143" i="8"/>
  <c r="PD143" i="8"/>
  <c r="MS143" i="8"/>
  <c r="MM143" i="8"/>
  <c r="MF143" i="8"/>
  <c r="MA143" i="8"/>
  <c r="LT143" i="8"/>
  <c r="LG143" i="8"/>
  <c r="KB143" i="8"/>
  <c r="JV143" i="8"/>
  <c r="JJ143" i="8"/>
  <c r="IZ143" i="8"/>
  <c r="IW143" i="8"/>
  <c r="IN143" i="8"/>
  <c r="ID143" i="8"/>
  <c r="HX143" i="8"/>
  <c r="HS143" i="8"/>
  <c r="HC143" i="8"/>
  <c r="GY143" i="8"/>
  <c r="GP143" i="8"/>
  <c r="EH143" i="8"/>
  <c r="EE143" i="8"/>
  <c r="DX143" i="8"/>
  <c r="DO143" i="8"/>
  <c r="CS143" i="8"/>
  <c r="CP143" i="8"/>
  <c r="ALN142" i="8"/>
  <c r="AJW142" i="8"/>
  <c r="AJZ142" i="8" s="1"/>
  <c r="AGM142" i="8"/>
  <c r="AEE142" i="8"/>
  <c r="ACN142" i="8"/>
  <c r="ACM142" i="8"/>
  <c r="ACK142" i="8"/>
  <c r="ACI142" i="8"/>
  <c r="ACC142" i="8"/>
  <c r="ACD142" i="8" s="1"/>
  <c r="YJ142" i="8"/>
  <c r="YH142" i="8"/>
  <c r="YC142" i="8"/>
  <c r="YB142" i="8"/>
  <c r="XZ142" i="8"/>
  <c r="XY142" i="8"/>
  <c r="XX142" i="8"/>
  <c r="XQ142" i="8"/>
  <c r="XO142" i="8"/>
  <c r="XN142" i="8"/>
  <c r="XG142" i="8"/>
  <c r="XB142" i="8"/>
  <c r="WY142" i="8"/>
  <c r="VG142" i="8"/>
  <c r="VA142" i="8"/>
  <c r="UQ142" i="8"/>
  <c r="UG142" i="8"/>
  <c r="UD142" i="8"/>
  <c r="TS142" i="8"/>
  <c r="TB142" i="8"/>
  <c r="SO142" i="8"/>
  <c r="SG142" i="8"/>
  <c r="SA142" i="8"/>
  <c r="RK142" i="8"/>
  <c r="QY142" i="8"/>
  <c r="QF142" i="8"/>
  <c r="PD142" i="8"/>
  <c r="MS142" i="8"/>
  <c r="MM142" i="8"/>
  <c r="MF142" i="8"/>
  <c r="MA142" i="8"/>
  <c r="LT142" i="8"/>
  <c r="LG142" i="8"/>
  <c r="KB142" i="8"/>
  <c r="JV142" i="8"/>
  <c r="JJ142" i="8"/>
  <c r="IZ142" i="8"/>
  <c r="IW142" i="8"/>
  <c r="IN142" i="8"/>
  <c r="ID142" i="8"/>
  <c r="HX142" i="8"/>
  <c r="HS142" i="8"/>
  <c r="HC142" i="8"/>
  <c r="GY142" i="8"/>
  <c r="GP142" i="8"/>
  <c r="EH142" i="8"/>
  <c r="EE142" i="8"/>
  <c r="DX142" i="8"/>
  <c r="DO142" i="8"/>
  <c r="CS142" i="8"/>
  <c r="CP142" i="8"/>
  <c r="ALN141" i="8"/>
  <c r="AJW141" i="8"/>
  <c r="AJZ141" i="8" s="1"/>
  <c r="AGM141" i="8"/>
  <c r="AEE141" i="8"/>
  <c r="ACN141" i="8"/>
  <c r="ACM141" i="8"/>
  <c r="ACK141" i="8"/>
  <c r="ACI141" i="8"/>
  <c r="ACC141" i="8"/>
  <c r="ACD141" i="8" s="1"/>
  <c r="YJ141" i="8"/>
  <c r="YH141" i="8"/>
  <c r="YC141" i="8"/>
  <c r="YB141" i="8"/>
  <c r="XZ141" i="8"/>
  <c r="XY141" i="8"/>
  <c r="XX141" i="8"/>
  <c r="XQ141" i="8"/>
  <c r="XO141" i="8"/>
  <c r="XN141" i="8"/>
  <c r="XG141" i="8"/>
  <c r="XB141" i="8"/>
  <c r="WY141" i="8"/>
  <c r="VG141" i="8"/>
  <c r="VA141" i="8"/>
  <c r="UQ141" i="8"/>
  <c r="UG141" i="8"/>
  <c r="UD141" i="8"/>
  <c r="TS141" i="8"/>
  <c r="TB141" i="8"/>
  <c r="SO141" i="8"/>
  <c r="SG141" i="8"/>
  <c r="SA141" i="8"/>
  <c r="RK141" i="8"/>
  <c r="QY141" i="8"/>
  <c r="QF141" i="8"/>
  <c r="PD141" i="8"/>
  <c r="MS141" i="8"/>
  <c r="MM141" i="8"/>
  <c r="MF141" i="8"/>
  <c r="MA141" i="8"/>
  <c r="LT141" i="8"/>
  <c r="LG141" i="8"/>
  <c r="KB141" i="8"/>
  <c r="JV141" i="8"/>
  <c r="JJ141" i="8"/>
  <c r="IZ141" i="8"/>
  <c r="IW141" i="8"/>
  <c r="IN141" i="8"/>
  <c r="ID141" i="8"/>
  <c r="HX141" i="8"/>
  <c r="HS141" i="8"/>
  <c r="HC141" i="8"/>
  <c r="GY141" i="8"/>
  <c r="GP141" i="8"/>
  <c r="EH141" i="8"/>
  <c r="EE141" i="8"/>
  <c r="DX141" i="8"/>
  <c r="DO141" i="8"/>
  <c r="CS141" i="8"/>
  <c r="CP141" i="8"/>
  <c r="ALN140" i="8"/>
  <c r="AJW140" i="8"/>
  <c r="AJZ140" i="8" s="1"/>
  <c r="AGM140" i="8"/>
  <c r="AEE140" i="8"/>
  <c r="ACN140" i="8"/>
  <c r="ACM140" i="8"/>
  <c r="ACK140" i="8"/>
  <c r="ACI140" i="8"/>
  <c r="ACC140" i="8"/>
  <c r="ACD140" i="8" s="1"/>
  <c r="YJ140" i="8"/>
  <c r="YH140" i="8"/>
  <c r="YC140" i="8"/>
  <c r="YB140" i="8"/>
  <c r="XZ140" i="8"/>
  <c r="XY140" i="8"/>
  <c r="XX140" i="8"/>
  <c r="XQ140" i="8"/>
  <c r="XO140" i="8"/>
  <c r="XN140" i="8"/>
  <c r="XG140" i="8"/>
  <c r="XB140" i="8"/>
  <c r="WY140" i="8"/>
  <c r="VG140" i="8"/>
  <c r="VA140" i="8"/>
  <c r="UQ140" i="8"/>
  <c r="UG140" i="8"/>
  <c r="UD140" i="8"/>
  <c r="TS140" i="8"/>
  <c r="TB140" i="8"/>
  <c r="SO140" i="8"/>
  <c r="SG140" i="8"/>
  <c r="SA140" i="8"/>
  <c r="RK140" i="8"/>
  <c r="QY140" i="8"/>
  <c r="QF140" i="8"/>
  <c r="PD140" i="8"/>
  <c r="MS140" i="8"/>
  <c r="MM140" i="8"/>
  <c r="MF140" i="8"/>
  <c r="MA140" i="8"/>
  <c r="LT140" i="8"/>
  <c r="LG140" i="8"/>
  <c r="KB140" i="8"/>
  <c r="JV140" i="8"/>
  <c r="JJ140" i="8"/>
  <c r="IZ140" i="8"/>
  <c r="IW140" i="8"/>
  <c r="IN140" i="8"/>
  <c r="ID140" i="8"/>
  <c r="HX140" i="8"/>
  <c r="HS140" i="8"/>
  <c r="HC140" i="8"/>
  <c r="GY140" i="8"/>
  <c r="GP140" i="8"/>
  <c r="EH140" i="8"/>
  <c r="EE140" i="8"/>
  <c r="DX140" i="8"/>
  <c r="DO140" i="8"/>
  <c r="CS140" i="8"/>
  <c r="CP140" i="8"/>
  <c r="ALN139" i="8"/>
  <c r="AJW139" i="8"/>
  <c r="AJZ139" i="8" s="1"/>
  <c r="AGM139" i="8"/>
  <c r="AEE139" i="8"/>
  <c r="ACN139" i="8"/>
  <c r="ACM139" i="8"/>
  <c r="ACK139" i="8"/>
  <c r="ACI139" i="8"/>
  <c r="ACC139" i="8"/>
  <c r="ACD139" i="8" s="1"/>
  <c r="YJ139" i="8"/>
  <c r="YH139" i="8"/>
  <c r="YC139" i="8"/>
  <c r="YB139" i="8"/>
  <c r="XZ139" i="8"/>
  <c r="XY139" i="8"/>
  <c r="XX139" i="8"/>
  <c r="XQ139" i="8"/>
  <c r="XO139" i="8"/>
  <c r="XN139" i="8"/>
  <c r="XG139" i="8"/>
  <c r="XB139" i="8"/>
  <c r="WY139" i="8"/>
  <c r="VG139" i="8"/>
  <c r="VA139" i="8"/>
  <c r="UQ139" i="8"/>
  <c r="UG139" i="8"/>
  <c r="UD139" i="8"/>
  <c r="TS139" i="8"/>
  <c r="TB139" i="8"/>
  <c r="SO139" i="8"/>
  <c r="SG139" i="8"/>
  <c r="SA139" i="8"/>
  <c r="RK139" i="8"/>
  <c r="QY139" i="8"/>
  <c r="QF139" i="8"/>
  <c r="PD139" i="8"/>
  <c r="MS139" i="8"/>
  <c r="MM139" i="8"/>
  <c r="MF139" i="8"/>
  <c r="MA139" i="8"/>
  <c r="LT139" i="8"/>
  <c r="LG139" i="8"/>
  <c r="KB139" i="8"/>
  <c r="JV139" i="8"/>
  <c r="JJ139" i="8"/>
  <c r="IZ139" i="8"/>
  <c r="IW139" i="8"/>
  <c r="IN139" i="8"/>
  <c r="ID139" i="8"/>
  <c r="HX139" i="8"/>
  <c r="HS139" i="8"/>
  <c r="HC139" i="8"/>
  <c r="GY139" i="8"/>
  <c r="GP139" i="8"/>
  <c r="EH139" i="8"/>
  <c r="EE139" i="8"/>
  <c r="DX139" i="8"/>
  <c r="DO139" i="8"/>
  <c r="CS139" i="8"/>
  <c r="CP139" i="8"/>
  <c r="ALN138" i="8"/>
  <c r="AJW138" i="8"/>
  <c r="AJZ138" i="8" s="1"/>
  <c r="AGM138" i="8"/>
  <c r="AEE138" i="8"/>
  <c r="ACN138" i="8"/>
  <c r="ACM138" i="8"/>
  <c r="ACK138" i="8"/>
  <c r="ACI138" i="8"/>
  <c r="ACC138" i="8"/>
  <c r="ACD138" i="8" s="1"/>
  <c r="YJ138" i="8"/>
  <c r="YH138" i="8"/>
  <c r="YC138" i="8"/>
  <c r="YB138" i="8"/>
  <c r="XZ138" i="8"/>
  <c r="XY138" i="8"/>
  <c r="XX138" i="8"/>
  <c r="XQ138" i="8"/>
  <c r="XO138" i="8"/>
  <c r="XN138" i="8"/>
  <c r="XG138" i="8"/>
  <c r="XB138" i="8"/>
  <c r="WY138" i="8"/>
  <c r="VG138" i="8"/>
  <c r="VA138" i="8"/>
  <c r="UQ138" i="8"/>
  <c r="UG138" i="8"/>
  <c r="UD138" i="8"/>
  <c r="TS138" i="8"/>
  <c r="TB138" i="8"/>
  <c r="SO138" i="8"/>
  <c r="SG138" i="8"/>
  <c r="SA138" i="8"/>
  <c r="RK138" i="8"/>
  <c r="QY138" i="8"/>
  <c r="QF138" i="8"/>
  <c r="PD138" i="8"/>
  <c r="MS138" i="8"/>
  <c r="MM138" i="8"/>
  <c r="MF138" i="8"/>
  <c r="MA138" i="8"/>
  <c r="LT138" i="8"/>
  <c r="LG138" i="8"/>
  <c r="KB138" i="8"/>
  <c r="JV138" i="8"/>
  <c r="JJ138" i="8"/>
  <c r="IZ138" i="8"/>
  <c r="IW138" i="8"/>
  <c r="IN138" i="8"/>
  <c r="ID138" i="8"/>
  <c r="HX138" i="8"/>
  <c r="HS138" i="8"/>
  <c r="HC138" i="8"/>
  <c r="GY138" i="8"/>
  <c r="GP138" i="8"/>
  <c r="EH138" i="8"/>
  <c r="EE138" i="8"/>
  <c r="DX138" i="8"/>
  <c r="DO138" i="8"/>
  <c r="CS138" i="8"/>
  <c r="CP138" i="8"/>
  <c r="ALN137" i="8"/>
  <c r="AJW137" i="8"/>
  <c r="AJZ137" i="8" s="1"/>
  <c r="AGM137" i="8"/>
  <c r="AEE137" i="8"/>
  <c r="ACN137" i="8"/>
  <c r="ACM137" i="8"/>
  <c r="ACK137" i="8"/>
  <c r="ACI137" i="8"/>
  <c r="ACC137" i="8"/>
  <c r="ACD137" i="8" s="1"/>
  <c r="YJ137" i="8"/>
  <c r="YH137" i="8"/>
  <c r="YC137" i="8"/>
  <c r="YB137" i="8"/>
  <c r="XZ137" i="8"/>
  <c r="XY137" i="8"/>
  <c r="XX137" i="8"/>
  <c r="XQ137" i="8"/>
  <c r="XO137" i="8"/>
  <c r="XN137" i="8"/>
  <c r="XG137" i="8"/>
  <c r="XB137" i="8"/>
  <c r="WY137" i="8"/>
  <c r="VG137" i="8"/>
  <c r="VA137" i="8"/>
  <c r="UQ137" i="8"/>
  <c r="UG137" i="8"/>
  <c r="UD137" i="8"/>
  <c r="TS137" i="8"/>
  <c r="TB137" i="8"/>
  <c r="SO137" i="8"/>
  <c r="SG137" i="8"/>
  <c r="SA137" i="8"/>
  <c r="RK137" i="8"/>
  <c r="QY137" i="8"/>
  <c r="QF137" i="8"/>
  <c r="PD137" i="8"/>
  <c r="MS137" i="8"/>
  <c r="MM137" i="8"/>
  <c r="MF137" i="8"/>
  <c r="MA137" i="8"/>
  <c r="LT137" i="8"/>
  <c r="LG137" i="8"/>
  <c r="KB137" i="8"/>
  <c r="JV137" i="8"/>
  <c r="JJ137" i="8"/>
  <c r="IZ137" i="8"/>
  <c r="IW137" i="8"/>
  <c r="IN137" i="8"/>
  <c r="ID137" i="8"/>
  <c r="HX137" i="8"/>
  <c r="HS137" i="8"/>
  <c r="HC137" i="8"/>
  <c r="GY137" i="8"/>
  <c r="GP137" i="8"/>
  <c r="EH137" i="8"/>
  <c r="EE137" i="8"/>
  <c r="DX137" i="8"/>
  <c r="DO137" i="8"/>
  <c r="CS137" i="8"/>
  <c r="CP137" i="8"/>
  <c r="ALN136" i="8"/>
  <c r="AJW136" i="8"/>
  <c r="AJZ136" i="8" s="1"/>
  <c r="AGM136" i="8"/>
  <c r="AEE136" i="8"/>
  <c r="ACN136" i="8"/>
  <c r="ACM136" i="8"/>
  <c r="ACK136" i="8"/>
  <c r="ACI136" i="8"/>
  <c r="ACC136" i="8"/>
  <c r="ACD136" i="8" s="1"/>
  <c r="YJ136" i="8"/>
  <c r="YH136" i="8"/>
  <c r="YC136" i="8"/>
  <c r="YB136" i="8"/>
  <c r="XZ136" i="8"/>
  <c r="XY136" i="8"/>
  <c r="XX136" i="8"/>
  <c r="XQ136" i="8"/>
  <c r="XO136" i="8"/>
  <c r="XN136" i="8"/>
  <c r="XG136" i="8"/>
  <c r="XB136" i="8"/>
  <c r="WY136" i="8"/>
  <c r="VG136" i="8"/>
  <c r="VA136" i="8"/>
  <c r="UQ136" i="8"/>
  <c r="UG136" i="8"/>
  <c r="UD136" i="8"/>
  <c r="TS136" i="8"/>
  <c r="TB136" i="8"/>
  <c r="SO136" i="8"/>
  <c r="SG136" i="8"/>
  <c r="SA136" i="8"/>
  <c r="RK136" i="8"/>
  <c r="QY136" i="8"/>
  <c r="QF136" i="8"/>
  <c r="PD136" i="8"/>
  <c r="MS136" i="8"/>
  <c r="MM136" i="8"/>
  <c r="MF136" i="8"/>
  <c r="MA136" i="8"/>
  <c r="LT136" i="8"/>
  <c r="LG136" i="8"/>
  <c r="KB136" i="8"/>
  <c r="JV136" i="8"/>
  <c r="JJ136" i="8"/>
  <c r="IZ136" i="8"/>
  <c r="IW136" i="8"/>
  <c r="IN136" i="8"/>
  <c r="ID136" i="8"/>
  <c r="HX136" i="8"/>
  <c r="HS136" i="8"/>
  <c r="HC136" i="8"/>
  <c r="GY136" i="8"/>
  <c r="GP136" i="8"/>
  <c r="EH136" i="8"/>
  <c r="EE136" i="8"/>
  <c r="DX136" i="8"/>
  <c r="DO136" i="8"/>
  <c r="CS136" i="8"/>
  <c r="CP136" i="8"/>
  <c r="ALN135" i="8"/>
  <c r="AJW135" i="8"/>
  <c r="AJZ135" i="8" s="1"/>
  <c r="AGM135" i="8"/>
  <c r="AEE135" i="8"/>
  <c r="ACN135" i="8"/>
  <c r="ACM135" i="8"/>
  <c r="ACK135" i="8"/>
  <c r="ACI135" i="8"/>
  <c r="ACC135" i="8"/>
  <c r="ACD135" i="8" s="1"/>
  <c r="YJ135" i="8"/>
  <c r="YH135" i="8"/>
  <c r="YC135" i="8"/>
  <c r="YB135" i="8"/>
  <c r="XZ135" i="8"/>
  <c r="XY135" i="8"/>
  <c r="XX135" i="8"/>
  <c r="XQ135" i="8"/>
  <c r="XO135" i="8"/>
  <c r="XN135" i="8"/>
  <c r="XG135" i="8"/>
  <c r="XB135" i="8"/>
  <c r="WY135" i="8"/>
  <c r="VG135" i="8"/>
  <c r="VA135" i="8"/>
  <c r="UQ135" i="8"/>
  <c r="UG135" i="8"/>
  <c r="UD135" i="8"/>
  <c r="TS135" i="8"/>
  <c r="TB135" i="8"/>
  <c r="SO135" i="8"/>
  <c r="SG135" i="8"/>
  <c r="SA135" i="8"/>
  <c r="RK135" i="8"/>
  <c r="QY135" i="8"/>
  <c r="QF135" i="8"/>
  <c r="PD135" i="8"/>
  <c r="MS135" i="8"/>
  <c r="MM135" i="8"/>
  <c r="MF135" i="8"/>
  <c r="MA135" i="8"/>
  <c r="LT135" i="8"/>
  <c r="LG135" i="8"/>
  <c r="KB135" i="8"/>
  <c r="JV135" i="8"/>
  <c r="JJ135" i="8"/>
  <c r="IZ135" i="8"/>
  <c r="IW135" i="8"/>
  <c r="IN135" i="8"/>
  <c r="ID135" i="8"/>
  <c r="HX135" i="8"/>
  <c r="HS135" i="8"/>
  <c r="HC135" i="8"/>
  <c r="GY135" i="8"/>
  <c r="GP135" i="8"/>
  <c r="EH135" i="8"/>
  <c r="EE135" i="8"/>
  <c r="DX135" i="8"/>
  <c r="DO135" i="8"/>
  <c r="CS135" i="8"/>
  <c r="CP135" i="8"/>
  <c r="ALN134" i="8"/>
  <c r="AJW134" i="8"/>
  <c r="AJZ134" i="8" s="1"/>
  <c r="AGM134" i="8"/>
  <c r="AEE134" i="8"/>
  <c r="ACN134" i="8"/>
  <c r="ACM134" i="8"/>
  <c r="ACK134" i="8"/>
  <c r="ACI134" i="8"/>
  <c r="ACC134" i="8"/>
  <c r="ACD134" i="8" s="1"/>
  <c r="YJ134" i="8"/>
  <c r="YH134" i="8"/>
  <c r="YC134" i="8"/>
  <c r="YB134" i="8"/>
  <c r="XZ134" i="8"/>
  <c r="XY134" i="8"/>
  <c r="XX134" i="8"/>
  <c r="XQ134" i="8"/>
  <c r="XO134" i="8"/>
  <c r="XN134" i="8"/>
  <c r="XG134" i="8"/>
  <c r="XB134" i="8"/>
  <c r="WY134" i="8"/>
  <c r="VG134" i="8"/>
  <c r="VA134" i="8"/>
  <c r="UQ134" i="8"/>
  <c r="UG134" i="8"/>
  <c r="UD134" i="8"/>
  <c r="TS134" i="8"/>
  <c r="TB134" i="8"/>
  <c r="SO134" i="8"/>
  <c r="SG134" i="8"/>
  <c r="SA134" i="8"/>
  <c r="RK134" i="8"/>
  <c r="XP134" i="8" s="1"/>
  <c r="QY134" i="8"/>
  <c r="QF134" i="8"/>
  <c r="PD134" i="8"/>
  <c r="MS134" i="8"/>
  <c r="MM134" i="8"/>
  <c r="MF134" i="8"/>
  <c r="MA134" i="8"/>
  <c r="LT134" i="8"/>
  <c r="LG134" i="8"/>
  <c r="KB134" i="8"/>
  <c r="JV134" i="8"/>
  <c r="JJ134" i="8"/>
  <c r="IZ134" i="8"/>
  <c r="IW134" i="8"/>
  <c r="IN134" i="8"/>
  <c r="ID134" i="8"/>
  <c r="HX134" i="8"/>
  <c r="HS134" i="8"/>
  <c r="HC134" i="8"/>
  <c r="GY134" i="8"/>
  <c r="GP134" i="8"/>
  <c r="EH134" i="8"/>
  <c r="EE134" i="8"/>
  <c r="DX134" i="8"/>
  <c r="DO134" i="8"/>
  <c r="CS134" i="8"/>
  <c r="CP134" i="8"/>
  <c r="ALN133" i="8"/>
  <c r="AJW133" i="8"/>
  <c r="AJZ133" i="8" s="1"/>
  <c r="AGM133" i="8"/>
  <c r="AEE133" i="8"/>
  <c r="ACN133" i="8"/>
  <c r="ACM133" i="8"/>
  <c r="ACK133" i="8"/>
  <c r="ACI133" i="8"/>
  <c r="ACC133" i="8"/>
  <c r="ACD133" i="8" s="1"/>
  <c r="YJ133" i="8"/>
  <c r="YH133" i="8"/>
  <c r="YC133" i="8"/>
  <c r="YB133" i="8"/>
  <c r="XZ133" i="8"/>
  <c r="XY133" i="8"/>
  <c r="XX133" i="8"/>
  <c r="XQ133" i="8"/>
  <c r="XO133" i="8"/>
  <c r="XN133" i="8"/>
  <c r="XG133" i="8"/>
  <c r="XB133" i="8"/>
  <c r="WY133" i="8"/>
  <c r="VG133" i="8"/>
  <c r="VA133" i="8"/>
  <c r="UQ133" i="8"/>
  <c r="UG133" i="8"/>
  <c r="UD133" i="8"/>
  <c r="TS133" i="8"/>
  <c r="TB133" i="8"/>
  <c r="SO133" i="8"/>
  <c r="SG133" i="8"/>
  <c r="SA133" i="8"/>
  <c r="RK133" i="8"/>
  <c r="QY133" i="8"/>
  <c r="QF133" i="8"/>
  <c r="PD133" i="8"/>
  <c r="MS133" i="8"/>
  <c r="MM133" i="8"/>
  <c r="MF133" i="8"/>
  <c r="MA133" i="8"/>
  <c r="LT133" i="8"/>
  <c r="LG133" i="8"/>
  <c r="KB133" i="8"/>
  <c r="JV133" i="8"/>
  <c r="JJ133" i="8"/>
  <c r="IZ133" i="8"/>
  <c r="IW133" i="8"/>
  <c r="IN133" i="8"/>
  <c r="ID133" i="8"/>
  <c r="HX133" i="8"/>
  <c r="HS133" i="8"/>
  <c r="HC133" i="8"/>
  <c r="GY133" i="8"/>
  <c r="GP133" i="8"/>
  <c r="EH133" i="8"/>
  <c r="EE133" i="8"/>
  <c r="DX133" i="8"/>
  <c r="DO133" i="8"/>
  <c r="CS133" i="8"/>
  <c r="CP133" i="8"/>
  <c r="ALN132" i="8"/>
  <c r="AJW132" i="8"/>
  <c r="AJZ132" i="8" s="1"/>
  <c r="AGM132" i="8"/>
  <c r="AEE132" i="8"/>
  <c r="ACN132" i="8"/>
  <c r="ACM132" i="8"/>
  <c r="ACK132" i="8"/>
  <c r="ACI132" i="8"/>
  <c r="ACC132" i="8"/>
  <c r="ACD132" i="8" s="1"/>
  <c r="YJ132" i="8"/>
  <c r="YH132" i="8"/>
  <c r="YC132" i="8"/>
  <c r="YB132" i="8"/>
  <c r="XZ132" i="8"/>
  <c r="XY132" i="8"/>
  <c r="XX132" i="8"/>
  <c r="XQ132" i="8"/>
  <c r="XO132" i="8"/>
  <c r="XN132" i="8"/>
  <c r="XG132" i="8"/>
  <c r="XB132" i="8"/>
  <c r="WY132" i="8"/>
  <c r="VG132" i="8"/>
  <c r="VA132" i="8"/>
  <c r="UQ132" i="8"/>
  <c r="UG132" i="8"/>
  <c r="UD132" i="8"/>
  <c r="TS132" i="8"/>
  <c r="TB132" i="8"/>
  <c r="SO132" i="8"/>
  <c r="SG132" i="8"/>
  <c r="SA132" i="8"/>
  <c r="RK132" i="8"/>
  <c r="QY132" i="8"/>
  <c r="QF132" i="8"/>
  <c r="PD132" i="8"/>
  <c r="MS132" i="8"/>
  <c r="MM132" i="8"/>
  <c r="MF132" i="8"/>
  <c r="MA132" i="8"/>
  <c r="LT132" i="8"/>
  <c r="LG132" i="8"/>
  <c r="KB132" i="8"/>
  <c r="JV132" i="8"/>
  <c r="JJ132" i="8"/>
  <c r="IZ132" i="8"/>
  <c r="IW132" i="8"/>
  <c r="IN132" i="8"/>
  <c r="ID132" i="8"/>
  <c r="HX132" i="8"/>
  <c r="HS132" i="8"/>
  <c r="HC132" i="8"/>
  <c r="GY132" i="8"/>
  <c r="GP132" i="8"/>
  <c r="EH132" i="8"/>
  <c r="EE132" i="8"/>
  <c r="DX132" i="8"/>
  <c r="DO132" i="8"/>
  <c r="CS132" i="8"/>
  <c r="CP132" i="8"/>
  <c r="ALN131" i="8"/>
  <c r="AJW131" i="8"/>
  <c r="AJZ131" i="8" s="1"/>
  <c r="AGM131" i="8"/>
  <c r="AEE131" i="8"/>
  <c r="ACN131" i="8"/>
  <c r="ACM131" i="8"/>
  <c r="ACK131" i="8"/>
  <c r="ACI131" i="8"/>
  <c r="ACC131" i="8"/>
  <c r="ACD131" i="8" s="1"/>
  <c r="YJ131" i="8"/>
  <c r="YH131" i="8"/>
  <c r="YC131" i="8"/>
  <c r="YB131" i="8"/>
  <c r="XZ131" i="8"/>
  <c r="XY131" i="8"/>
  <c r="XX131" i="8"/>
  <c r="XQ131" i="8"/>
  <c r="XO131" i="8"/>
  <c r="XN131" i="8"/>
  <c r="XG131" i="8"/>
  <c r="XB131" i="8"/>
  <c r="WY131" i="8"/>
  <c r="VG131" i="8"/>
  <c r="VA131" i="8"/>
  <c r="UQ131" i="8"/>
  <c r="UG131" i="8"/>
  <c r="UD131" i="8"/>
  <c r="TS131" i="8"/>
  <c r="TB131" i="8"/>
  <c r="SO131" i="8"/>
  <c r="SG131" i="8"/>
  <c r="SA131" i="8"/>
  <c r="RK131" i="8"/>
  <c r="QY131" i="8"/>
  <c r="QF131" i="8"/>
  <c r="PD131" i="8"/>
  <c r="MS131" i="8"/>
  <c r="MM131" i="8"/>
  <c r="MF131" i="8"/>
  <c r="MA131" i="8"/>
  <c r="LT131" i="8"/>
  <c r="LG131" i="8"/>
  <c r="KB131" i="8"/>
  <c r="JV131" i="8"/>
  <c r="JJ131" i="8"/>
  <c r="IZ131" i="8"/>
  <c r="IW131" i="8"/>
  <c r="IN131" i="8"/>
  <c r="ID131" i="8"/>
  <c r="HX131" i="8"/>
  <c r="HS131" i="8"/>
  <c r="HC131" i="8"/>
  <c r="GY131" i="8"/>
  <c r="GP131" i="8"/>
  <c r="EH131" i="8"/>
  <c r="EE131" i="8"/>
  <c r="DX131" i="8"/>
  <c r="DO131" i="8"/>
  <c r="CS131" i="8"/>
  <c r="CP131" i="8"/>
  <c r="ALN130" i="8"/>
  <c r="AJW130" i="8"/>
  <c r="AJZ130" i="8" s="1"/>
  <c r="AGM130" i="8"/>
  <c r="AEE130" i="8"/>
  <c r="ACN130" i="8"/>
  <c r="ACM130" i="8"/>
  <c r="ACK130" i="8"/>
  <c r="ACI130" i="8"/>
  <c r="ACC130" i="8"/>
  <c r="ACD130" i="8" s="1"/>
  <c r="YJ130" i="8"/>
  <c r="YH130" i="8"/>
  <c r="YC130" i="8"/>
  <c r="YB130" i="8"/>
  <c r="XZ130" i="8"/>
  <c r="XY130" i="8"/>
  <c r="XX130" i="8"/>
  <c r="XQ130" i="8"/>
  <c r="XO130" i="8"/>
  <c r="XN130" i="8"/>
  <c r="XG130" i="8"/>
  <c r="XB130" i="8"/>
  <c r="WY130" i="8"/>
  <c r="VG130" i="8"/>
  <c r="VA130" i="8"/>
  <c r="UQ130" i="8"/>
  <c r="UG130" i="8"/>
  <c r="UD130" i="8"/>
  <c r="TS130" i="8"/>
  <c r="TB130" i="8"/>
  <c r="SO130" i="8"/>
  <c r="SG130" i="8"/>
  <c r="SA130" i="8"/>
  <c r="RK130" i="8"/>
  <c r="QY130" i="8"/>
  <c r="QF130" i="8"/>
  <c r="PD130" i="8"/>
  <c r="MS130" i="8"/>
  <c r="MM130" i="8"/>
  <c r="MF130" i="8"/>
  <c r="MA130" i="8"/>
  <c r="LT130" i="8"/>
  <c r="LG130" i="8"/>
  <c r="KB130" i="8"/>
  <c r="JV130" i="8"/>
  <c r="JJ130" i="8"/>
  <c r="IZ130" i="8"/>
  <c r="IW130" i="8"/>
  <c r="IN130" i="8"/>
  <c r="ID130" i="8"/>
  <c r="HX130" i="8"/>
  <c r="HS130" i="8"/>
  <c r="HC130" i="8"/>
  <c r="GY130" i="8"/>
  <c r="GP130" i="8"/>
  <c r="EH130" i="8"/>
  <c r="EE130" i="8"/>
  <c r="DX130" i="8"/>
  <c r="DO130" i="8"/>
  <c r="CS130" i="8"/>
  <c r="CP130" i="8"/>
  <c r="ALN129" i="8"/>
  <c r="AJW129" i="8"/>
  <c r="AJZ129" i="8" s="1"/>
  <c r="AGM129" i="8"/>
  <c r="AEE129" i="8"/>
  <c r="ACN129" i="8"/>
  <c r="ACM129" i="8"/>
  <c r="ACK129" i="8"/>
  <c r="ACI129" i="8"/>
  <c r="ACC129" i="8"/>
  <c r="ACD129" i="8" s="1"/>
  <c r="YJ129" i="8"/>
  <c r="YH129" i="8"/>
  <c r="YC129" i="8"/>
  <c r="YB129" i="8"/>
  <c r="XZ129" i="8"/>
  <c r="XY129" i="8"/>
  <c r="XX129" i="8"/>
  <c r="XQ129" i="8"/>
  <c r="XO129" i="8"/>
  <c r="XN129" i="8"/>
  <c r="XG129" i="8"/>
  <c r="XB129" i="8"/>
  <c r="WY129" i="8"/>
  <c r="VG129" i="8"/>
  <c r="VA129" i="8"/>
  <c r="UQ129" i="8"/>
  <c r="UG129" i="8"/>
  <c r="UD129" i="8"/>
  <c r="TS129" i="8"/>
  <c r="TB129" i="8"/>
  <c r="SO129" i="8"/>
  <c r="SG129" i="8"/>
  <c r="SA129" i="8"/>
  <c r="RK129" i="8"/>
  <c r="QY129" i="8"/>
  <c r="QF129" i="8"/>
  <c r="PD129" i="8"/>
  <c r="MS129" i="8"/>
  <c r="MM129" i="8"/>
  <c r="MF129" i="8"/>
  <c r="MA129" i="8"/>
  <c r="LT129" i="8"/>
  <c r="LG129" i="8"/>
  <c r="KB129" i="8"/>
  <c r="JV129" i="8"/>
  <c r="JJ129" i="8"/>
  <c r="IZ129" i="8"/>
  <c r="IW129" i="8"/>
  <c r="IN129" i="8"/>
  <c r="ID129" i="8"/>
  <c r="HX129" i="8"/>
  <c r="HS129" i="8"/>
  <c r="HC129" i="8"/>
  <c r="GY129" i="8"/>
  <c r="GP129" i="8"/>
  <c r="EH129" i="8"/>
  <c r="EE129" i="8"/>
  <c r="DX129" i="8"/>
  <c r="DO129" i="8"/>
  <c r="CS129" i="8"/>
  <c r="CP129" i="8"/>
  <c r="ALN128" i="8"/>
  <c r="AJW128" i="8"/>
  <c r="AJZ128" i="8" s="1"/>
  <c r="AGM128" i="8"/>
  <c r="AEE128" i="8"/>
  <c r="ACN128" i="8"/>
  <c r="ACM128" i="8"/>
  <c r="ACK128" i="8"/>
  <c r="ACI128" i="8"/>
  <c r="ACC128" i="8"/>
  <c r="ACD128" i="8" s="1"/>
  <c r="YJ128" i="8"/>
  <c r="YH128" i="8"/>
  <c r="YC128" i="8"/>
  <c r="YB128" i="8"/>
  <c r="XZ128" i="8"/>
  <c r="XY128" i="8"/>
  <c r="XX128" i="8"/>
  <c r="XQ128" i="8"/>
  <c r="XO128" i="8"/>
  <c r="XN128" i="8"/>
  <c r="XG128" i="8"/>
  <c r="XB128" i="8"/>
  <c r="WY128" i="8"/>
  <c r="VG128" i="8"/>
  <c r="VA128" i="8"/>
  <c r="UQ128" i="8"/>
  <c r="UG128" i="8"/>
  <c r="UD128" i="8"/>
  <c r="TS128" i="8"/>
  <c r="TB128" i="8"/>
  <c r="SO128" i="8"/>
  <c r="SG128" i="8"/>
  <c r="SA128" i="8"/>
  <c r="RK128" i="8"/>
  <c r="XP128" i="8" s="1"/>
  <c r="QY128" i="8"/>
  <c r="QF128" i="8"/>
  <c r="PD128" i="8"/>
  <c r="MS128" i="8"/>
  <c r="MM128" i="8"/>
  <c r="MF128" i="8"/>
  <c r="MA128" i="8"/>
  <c r="LT128" i="8"/>
  <c r="LG128" i="8"/>
  <c r="KB128" i="8"/>
  <c r="JV128" i="8"/>
  <c r="JJ128" i="8"/>
  <c r="IZ128" i="8"/>
  <c r="IW128" i="8"/>
  <c r="IN128" i="8"/>
  <c r="ID128" i="8"/>
  <c r="HX128" i="8"/>
  <c r="HS128" i="8"/>
  <c r="HC128" i="8"/>
  <c r="GY128" i="8"/>
  <c r="GP128" i="8"/>
  <c r="EH128" i="8"/>
  <c r="EE128" i="8"/>
  <c r="DX128" i="8"/>
  <c r="DO128" i="8"/>
  <c r="CS128" i="8"/>
  <c r="CP128" i="8"/>
  <c r="ALN127" i="8"/>
  <c r="AJW127" i="8"/>
  <c r="AJZ127" i="8" s="1"/>
  <c r="AGM127" i="8"/>
  <c r="AEE127" i="8"/>
  <c r="ACN127" i="8"/>
  <c r="ACM127" i="8"/>
  <c r="ACK127" i="8"/>
  <c r="ACI127" i="8"/>
  <c r="ACC127" i="8"/>
  <c r="ACD127" i="8" s="1"/>
  <c r="YJ127" i="8"/>
  <c r="YH127" i="8"/>
  <c r="YC127" i="8"/>
  <c r="YB127" i="8"/>
  <c r="XZ127" i="8"/>
  <c r="XY127" i="8"/>
  <c r="XX127" i="8"/>
  <c r="XQ127" i="8"/>
  <c r="XO127" i="8"/>
  <c r="XN127" i="8"/>
  <c r="XG127" i="8"/>
  <c r="XB127" i="8"/>
  <c r="WY127" i="8"/>
  <c r="VG127" i="8"/>
  <c r="VA127" i="8"/>
  <c r="UQ127" i="8"/>
  <c r="UG127" i="8"/>
  <c r="UD127" i="8"/>
  <c r="TS127" i="8"/>
  <c r="TB127" i="8"/>
  <c r="SO127" i="8"/>
  <c r="SG127" i="8"/>
  <c r="SA127" i="8"/>
  <c r="RK127" i="8"/>
  <c r="QY127" i="8"/>
  <c r="QF127" i="8"/>
  <c r="PD127" i="8"/>
  <c r="MS127" i="8"/>
  <c r="MM127" i="8"/>
  <c r="MF127" i="8"/>
  <c r="MA127" i="8"/>
  <c r="LT127" i="8"/>
  <c r="LG127" i="8"/>
  <c r="KB127" i="8"/>
  <c r="JV127" i="8"/>
  <c r="JJ127" i="8"/>
  <c r="IZ127" i="8"/>
  <c r="IW127" i="8"/>
  <c r="IN127" i="8"/>
  <c r="ID127" i="8"/>
  <c r="HX127" i="8"/>
  <c r="HS127" i="8"/>
  <c r="HC127" i="8"/>
  <c r="GY127" i="8"/>
  <c r="GP127" i="8"/>
  <c r="EH127" i="8"/>
  <c r="EE127" i="8"/>
  <c r="DX127" i="8"/>
  <c r="DO127" i="8"/>
  <c r="CS127" i="8"/>
  <c r="CP127" i="8"/>
  <c r="ALN126" i="8"/>
  <c r="AJW126" i="8"/>
  <c r="AJZ126" i="8" s="1"/>
  <c r="AGM126" i="8"/>
  <c r="AEE126" i="8"/>
  <c r="ACN126" i="8"/>
  <c r="ACM126" i="8"/>
  <c r="ACK126" i="8"/>
  <c r="ACI126" i="8"/>
  <c r="ACC126" i="8"/>
  <c r="ACD126" i="8" s="1"/>
  <c r="YJ126" i="8"/>
  <c r="YH126" i="8"/>
  <c r="YC126" i="8"/>
  <c r="YB126" i="8"/>
  <c r="XZ126" i="8"/>
  <c r="XY126" i="8"/>
  <c r="XX126" i="8"/>
  <c r="XQ126" i="8"/>
  <c r="XO126" i="8"/>
  <c r="XN126" i="8"/>
  <c r="XG126" i="8"/>
  <c r="XB126" i="8"/>
  <c r="WY126" i="8"/>
  <c r="VG126" i="8"/>
  <c r="VA126" i="8"/>
  <c r="UQ126" i="8"/>
  <c r="UG126" i="8"/>
  <c r="UD126" i="8"/>
  <c r="TS126" i="8"/>
  <c r="TB126" i="8"/>
  <c r="SO126" i="8"/>
  <c r="SG126" i="8"/>
  <c r="SA126" i="8"/>
  <c r="RK126" i="8"/>
  <c r="QY126" i="8"/>
  <c r="QF126" i="8"/>
  <c r="PD126" i="8"/>
  <c r="MS126" i="8"/>
  <c r="MM126" i="8"/>
  <c r="MF126" i="8"/>
  <c r="MA126" i="8"/>
  <c r="LT126" i="8"/>
  <c r="LG126" i="8"/>
  <c r="KB126" i="8"/>
  <c r="JV126" i="8"/>
  <c r="JJ126" i="8"/>
  <c r="IZ126" i="8"/>
  <c r="IW126" i="8"/>
  <c r="IN126" i="8"/>
  <c r="ID126" i="8"/>
  <c r="HX126" i="8"/>
  <c r="HS126" i="8"/>
  <c r="HC126" i="8"/>
  <c r="GY126" i="8"/>
  <c r="GP126" i="8"/>
  <c r="EH126" i="8"/>
  <c r="EE126" i="8"/>
  <c r="DX126" i="8"/>
  <c r="DO126" i="8"/>
  <c r="CS126" i="8"/>
  <c r="CP126" i="8"/>
  <c r="ALN125" i="8"/>
  <c r="AJW125" i="8"/>
  <c r="AJZ125" i="8" s="1"/>
  <c r="AGM125" i="8"/>
  <c r="AEE125" i="8"/>
  <c r="ACN125" i="8"/>
  <c r="ACM125" i="8"/>
  <c r="ACK125" i="8"/>
  <c r="ACI125" i="8"/>
  <c r="ACC125" i="8"/>
  <c r="ACE125" i="8" s="1"/>
  <c r="YJ125" i="8"/>
  <c r="YH125" i="8"/>
  <c r="YF125" i="8"/>
  <c r="YC125" i="8"/>
  <c r="YB125" i="8"/>
  <c r="XZ125" i="8"/>
  <c r="XY125" i="8"/>
  <c r="XX125" i="8"/>
  <c r="XQ125" i="8"/>
  <c r="XO125" i="8"/>
  <c r="XN125" i="8"/>
  <c r="XG125" i="8"/>
  <c r="XB125" i="8"/>
  <c r="WY125" i="8"/>
  <c r="VG125" i="8"/>
  <c r="VA125" i="8"/>
  <c r="UQ125" i="8"/>
  <c r="UG125" i="8"/>
  <c r="UD125" i="8"/>
  <c r="TS125" i="8"/>
  <c r="TB125" i="8"/>
  <c r="SO125" i="8"/>
  <c r="SG125" i="8"/>
  <c r="SA125" i="8"/>
  <c r="RK125" i="8"/>
  <c r="QY125" i="8"/>
  <c r="QF125" i="8"/>
  <c r="PD125" i="8"/>
  <c r="MS125" i="8"/>
  <c r="MM125" i="8"/>
  <c r="MF125" i="8"/>
  <c r="MA125" i="8"/>
  <c r="LT125" i="8"/>
  <c r="LG125" i="8"/>
  <c r="KB125" i="8"/>
  <c r="JV125" i="8"/>
  <c r="JJ125" i="8"/>
  <c r="IZ125" i="8"/>
  <c r="IW125" i="8"/>
  <c r="IN125" i="8"/>
  <c r="ID125" i="8"/>
  <c r="HX125" i="8"/>
  <c r="HS125" i="8"/>
  <c r="HC125" i="8"/>
  <c r="GY125" i="8"/>
  <c r="GP125" i="8"/>
  <c r="EH125" i="8"/>
  <c r="EE125" i="8"/>
  <c r="DX125" i="8"/>
  <c r="DO125" i="8"/>
  <c r="CS125" i="8"/>
  <c r="CP125" i="8"/>
  <c r="ALN124" i="8"/>
  <c r="AJZ124" i="8"/>
  <c r="AEE124" i="8"/>
  <c r="ACN124" i="8"/>
  <c r="ACM124" i="8"/>
  <c r="ACK124" i="8"/>
  <c r="ACI124" i="8"/>
  <c r="ACC124" i="8"/>
  <c r="ACD124" i="8" s="1"/>
  <c r="YJ124" i="8"/>
  <c r="YH124" i="8"/>
  <c r="YC124" i="8"/>
  <c r="YB124" i="8"/>
  <c r="XZ124" i="8"/>
  <c r="XY124" i="8"/>
  <c r="XX124" i="8"/>
  <c r="XQ124" i="8"/>
  <c r="XO124" i="8"/>
  <c r="XN124" i="8"/>
  <c r="XG124" i="8"/>
  <c r="XB124" i="8"/>
  <c r="WY124" i="8"/>
  <c r="VG124" i="8"/>
  <c r="VA124" i="8"/>
  <c r="UQ124" i="8"/>
  <c r="UG124" i="8"/>
  <c r="UD124" i="8"/>
  <c r="TS124" i="8"/>
  <c r="TB124" i="8"/>
  <c r="SO124" i="8"/>
  <c r="SG124" i="8"/>
  <c r="SA124" i="8"/>
  <c r="RK124" i="8"/>
  <c r="QY124" i="8"/>
  <c r="QF124" i="8"/>
  <c r="PD124" i="8"/>
  <c r="MS124" i="8"/>
  <c r="MM124" i="8"/>
  <c r="MF124" i="8"/>
  <c r="MA124" i="8"/>
  <c r="LT124" i="8"/>
  <c r="LG124" i="8"/>
  <c r="KB124" i="8"/>
  <c r="JV124" i="8"/>
  <c r="JJ124" i="8"/>
  <c r="IZ124" i="8"/>
  <c r="IW124" i="8"/>
  <c r="IN124" i="8"/>
  <c r="ID124" i="8"/>
  <c r="HX124" i="8"/>
  <c r="HS124" i="8"/>
  <c r="HC124" i="8"/>
  <c r="GY124" i="8"/>
  <c r="GP124" i="8"/>
  <c r="EH124" i="8"/>
  <c r="EE124" i="8"/>
  <c r="DX124" i="8"/>
  <c r="DO124" i="8"/>
  <c r="CS124" i="8"/>
  <c r="CP124" i="8"/>
  <c r="ALN123" i="8"/>
  <c r="AJW123" i="8"/>
  <c r="AEE123" i="8"/>
  <c r="ACN123" i="8"/>
  <c r="ACM123" i="8"/>
  <c r="ACK123" i="8"/>
  <c r="ACI123" i="8"/>
  <c r="ACC123" i="8"/>
  <c r="ACD123" i="8" s="1"/>
  <c r="YJ123" i="8"/>
  <c r="YH123" i="8"/>
  <c r="YC123" i="8"/>
  <c r="YB123" i="8"/>
  <c r="XZ123" i="8"/>
  <c r="XY123" i="8"/>
  <c r="XX123" i="8"/>
  <c r="XQ123" i="8"/>
  <c r="XO123" i="8"/>
  <c r="XN123" i="8"/>
  <c r="XG123" i="8"/>
  <c r="XB123" i="8"/>
  <c r="WY123" i="8"/>
  <c r="VG123" i="8"/>
  <c r="VA123" i="8"/>
  <c r="UQ123" i="8"/>
  <c r="UG123" i="8"/>
  <c r="UD123" i="8"/>
  <c r="TS123" i="8"/>
  <c r="TB123" i="8"/>
  <c r="SO123" i="8"/>
  <c r="SG123" i="8"/>
  <c r="SA123" i="8"/>
  <c r="RK123" i="8"/>
  <c r="QY123" i="8"/>
  <c r="QF123" i="8"/>
  <c r="PD123" i="8"/>
  <c r="MS123" i="8"/>
  <c r="MM123" i="8"/>
  <c r="MF123" i="8"/>
  <c r="MA123" i="8"/>
  <c r="LT123" i="8"/>
  <c r="LG123" i="8"/>
  <c r="KB123" i="8"/>
  <c r="JV123" i="8"/>
  <c r="JJ123" i="8"/>
  <c r="IZ123" i="8"/>
  <c r="IW123" i="8"/>
  <c r="IN123" i="8"/>
  <c r="ID123" i="8"/>
  <c r="HX123" i="8"/>
  <c r="HS123" i="8"/>
  <c r="HC123" i="8"/>
  <c r="GY123" i="8"/>
  <c r="GP123" i="8"/>
  <c r="EH123" i="8"/>
  <c r="EE123" i="8"/>
  <c r="DX123" i="8"/>
  <c r="DO123" i="8"/>
  <c r="CS123" i="8"/>
  <c r="CP123" i="8"/>
  <c r="ALN122" i="8"/>
  <c r="AJW122" i="8"/>
  <c r="AJZ122" i="8" s="1"/>
  <c r="AGM122" i="8"/>
  <c r="AEE122" i="8"/>
  <c r="ACN122" i="8"/>
  <c r="ACM122" i="8"/>
  <c r="ACK122" i="8"/>
  <c r="ACI122" i="8"/>
  <c r="ACC122" i="8"/>
  <c r="ACD122" i="8" s="1"/>
  <c r="YJ122" i="8"/>
  <c r="YH122" i="8"/>
  <c r="YC122" i="8"/>
  <c r="YB122" i="8"/>
  <c r="XZ122" i="8"/>
  <c r="XY122" i="8"/>
  <c r="XX122" i="8"/>
  <c r="XQ122" i="8"/>
  <c r="XO122" i="8"/>
  <c r="XN122" i="8"/>
  <c r="XG122" i="8"/>
  <c r="XB122" i="8"/>
  <c r="WY122" i="8"/>
  <c r="VG122" i="8"/>
  <c r="VA122" i="8"/>
  <c r="UQ122" i="8"/>
  <c r="UG122" i="8"/>
  <c r="UD122" i="8"/>
  <c r="TS122" i="8"/>
  <c r="TB122" i="8"/>
  <c r="SO122" i="8"/>
  <c r="SG122" i="8"/>
  <c r="SA122" i="8"/>
  <c r="RK122" i="8"/>
  <c r="QY122" i="8"/>
  <c r="QF122" i="8"/>
  <c r="PD122" i="8"/>
  <c r="MS122" i="8"/>
  <c r="MM122" i="8"/>
  <c r="MF122" i="8"/>
  <c r="MA122" i="8"/>
  <c r="LT122" i="8"/>
  <c r="LG122" i="8"/>
  <c r="KB122" i="8"/>
  <c r="JV122" i="8"/>
  <c r="JJ122" i="8"/>
  <c r="IZ122" i="8"/>
  <c r="IW122" i="8"/>
  <c r="IN122" i="8"/>
  <c r="ID122" i="8"/>
  <c r="HX122" i="8"/>
  <c r="HS122" i="8"/>
  <c r="HC122" i="8"/>
  <c r="GY122" i="8"/>
  <c r="GP122" i="8"/>
  <c r="EH122" i="8"/>
  <c r="EE122" i="8"/>
  <c r="DX122" i="8"/>
  <c r="DO122" i="8"/>
  <c r="CS122" i="8"/>
  <c r="CP122" i="8"/>
  <c r="ALN121" i="8"/>
  <c r="AJW121" i="8"/>
  <c r="AJZ121" i="8" s="1"/>
  <c r="AGM121" i="8"/>
  <c r="AEE121" i="8"/>
  <c r="ACN121" i="8"/>
  <c r="ACM121" i="8"/>
  <c r="ACK121" i="8"/>
  <c r="ACI121" i="8"/>
  <c r="ACC121" i="8"/>
  <c r="ACD121" i="8" s="1"/>
  <c r="YJ121" i="8"/>
  <c r="YH121" i="8"/>
  <c r="YC121" i="8"/>
  <c r="YB121" i="8"/>
  <c r="XZ121" i="8"/>
  <c r="XY121" i="8"/>
  <c r="XX121" i="8"/>
  <c r="XQ121" i="8"/>
  <c r="XO121" i="8"/>
  <c r="XN121" i="8"/>
  <c r="XG121" i="8"/>
  <c r="XB121" i="8"/>
  <c r="WY121" i="8"/>
  <c r="VG121" i="8"/>
  <c r="VA121" i="8"/>
  <c r="UQ121" i="8"/>
  <c r="UG121" i="8"/>
  <c r="UD121" i="8"/>
  <c r="TS121" i="8"/>
  <c r="TB121" i="8"/>
  <c r="SO121" i="8"/>
  <c r="SG121" i="8"/>
  <c r="SA121" i="8"/>
  <c r="RK121" i="8"/>
  <c r="QY121" i="8"/>
  <c r="QF121" i="8"/>
  <c r="PD121" i="8"/>
  <c r="MS121" i="8"/>
  <c r="MM121" i="8"/>
  <c r="MF121" i="8"/>
  <c r="MA121" i="8"/>
  <c r="LT121" i="8"/>
  <c r="LG121" i="8"/>
  <c r="KB121" i="8"/>
  <c r="JV121" i="8"/>
  <c r="JJ121" i="8"/>
  <c r="IZ121" i="8"/>
  <c r="IW121" i="8"/>
  <c r="IN121" i="8"/>
  <c r="ID121" i="8"/>
  <c r="HX121" i="8"/>
  <c r="HS121" i="8"/>
  <c r="HC121" i="8"/>
  <c r="GY121" i="8"/>
  <c r="GP121" i="8"/>
  <c r="EH121" i="8"/>
  <c r="EE121" i="8"/>
  <c r="DX121" i="8"/>
  <c r="DO121" i="8"/>
  <c r="CS121" i="8"/>
  <c r="CP121" i="8"/>
  <c r="ALN120" i="8"/>
  <c r="AJW120" i="8"/>
  <c r="AJZ120" i="8" s="1"/>
  <c r="AGM120" i="8"/>
  <c r="AEE120" i="8"/>
  <c r="ACN120" i="8"/>
  <c r="ACM120" i="8"/>
  <c r="ACK120" i="8"/>
  <c r="ACI120" i="8"/>
  <c r="ACC120" i="8"/>
  <c r="ACD120" i="8" s="1"/>
  <c r="YJ120" i="8"/>
  <c r="YH120" i="8"/>
  <c r="YC120" i="8"/>
  <c r="YB120" i="8"/>
  <c r="XZ120" i="8"/>
  <c r="XY120" i="8"/>
  <c r="XX120" i="8"/>
  <c r="XQ120" i="8"/>
  <c r="XO120" i="8"/>
  <c r="XN120" i="8"/>
  <c r="XG120" i="8"/>
  <c r="XB120" i="8"/>
  <c r="WY120" i="8"/>
  <c r="VG120" i="8"/>
  <c r="VA120" i="8"/>
  <c r="UQ120" i="8"/>
  <c r="UG120" i="8"/>
  <c r="UD120" i="8"/>
  <c r="TS120" i="8"/>
  <c r="TB120" i="8"/>
  <c r="SO120" i="8"/>
  <c r="SG120" i="8"/>
  <c r="SA120" i="8"/>
  <c r="RK120" i="8"/>
  <c r="QY120" i="8"/>
  <c r="QF120" i="8"/>
  <c r="PD120" i="8"/>
  <c r="MS120" i="8"/>
  <c r="MM120" i="8"/>
  <c r="MF120" i="8"/>
  <c r="MA120" i="8"/>
  <c r="LT120" i="8"/>
  <c r="LG120" i="8"/>
  <c r="KB120" i="8"/>
  <c r="JV120" i="8"/>
  <c r="JJ120" i="8"/>
  <c r="IZ120" i="8"/>
  <c r="IW120" i="8"/>
  <c r="IN120" i="8"/>
  <c r="ID120" i="8"/>
  <c r="HX120" i="8"/>
  <c r="HS120" i="8"/>
  <c r="HC120" i="8"/>
  <c r="XV120" i="8" s="1"/>
  <c r="GY120" i="8"/>
  <c r="GP120" i="8"/>
  <c r="EH120" i="8"/>
  <c r="EE120" i="8"/>
  <c r="DX120" i="8"/>
  <c r="DO120" i="8"/>
  <c r="CS120" i="8"/>
  <c r="CP120" i="8"/>
  <c r="ALN119" i="8"/>
  <c r="AJW119" i="8"/>
  <c r="AJZ119" i="8" s="1"/>
  <c r="AGM119" i="8"/>
  <c r="AEE119" i="8"/>
  <c r="ACN119" i="8"/>
  <c r="ACM119" i="8"/>
  <c r="ACK119" i="8"/>
  <c r="ACI119" i="8"/>
  <c r="ACC119" i="8"/>
  <c r="ACD119" i="8" s="1"/>
  <c r="YJ119" i="8"/>
  <c r="YH119" i="8"/>
  <c r="YC119" i="8"/>
  <c r="YB119" i="8"/>
  <c r="XZ119" i="8"/>
  <c r="XY119" i="8"/>
  <c r="XX119" i="8"/>
  <c r="XQ119" i="8"/>
  <c r="XO119" i="8"/>
  <c r="XN119" i="8"/>
  <c r="XG119" i="8"/>
  <c r="XB119" i="8"/>
  <c r="WY119" i="8"/>
  <c r="VG119" i="8"/>
  <c r="VA119" i="8"/>
  <c r="UQ119" i="8"/>
  <c r="UG119" i="8"/>
  <c r="UD119" i="8"/>
  <c r="TS119" i="8"/>
  <c r="TB119" i="8"/>
  <c r="SO119" i="8"/>
  <c r="SG119" i="8"/>
  <c r="SA119" i="8"/>
  <c r="RK119" i="8"/>
  <c r="QY119" i="8"/>
  <c r="QF119" i="8"/>
  <c r="PD119" i="8"/>
  <c r="MS119" i="8"/>
  <c r="MM119" i="8"/>
  <c r="MF119" i="8"/>
  <c r="MA119" i="8"/>
  <c r="LT119" i="8"/>
  <c r="LG119" i="8"/>
  <c r="KB119" i="8"/>
  <c r="JV119" i="8"/>
  <c r="JJ119" i="8"/>
  <c r="IZ119" i="8"/>
  <c r="IW119" i="8"/>
  <c r="IN119" i="8"/>
  <c r="ID119" i="8"/>
  <c r="HX119" i="8"/>
  <c r="HS119" i="8"/>
  <c r="HC119" i="8"/>
  <c r="GY119" i="8"/>
  <c r="GP119" i="8"/>
  <c r="EH119" i="8"/>
  <c r="EE119" i="8"/>
  <c r="DX119" i="8"/>
  <c r="DO119" i="8"/>
  <c r="CS119" i="8"/>
  <c r="CP119" i="8"/>
  <c r="ALN118" i="8"/>
  <c r="AJW118" i="8"/>
  <c r="AJZ118" i="8" s="1"/>
  <c r="AGM118" i="8"/>
  <c r="AEE118" i="8"/>
  <c r="ACN118" i="8"/>
  <c r="ACM118" i="8"/>
  <c r="ACK118" i="8"/>
  <c r="ACI118" i="8"/>
  <c r="ACC118" i="8"/>
  <c r="ACD118" i="8" s="1"/>
  <c r="YJ118" i="8"/>
  <c r="YH118" i="8"/>
  <c r="YC118" i="8"/>
  <c r="YB118" i="8"/>
  <c r="XZ118" i="8"/>
  <c r="XY118" i="8"/>
  <c r="XX118" i="8"/>
  <c r="XQ118" i="8"/>
  <c r="XO118" i="8"/>
  <c r="XN118" i="8"/>
  <c r="XG118" i="8"/>
  <c r="XB118" i="8"/>
  <c r="WY118" i="8"/>
  <c r="VG118" i="8"/>
  <c r="VA118" i="8"/>
  <c r="UQ118" i="8"/>
  <c r="UG118" i="8"/>
  <c r="UD118" i="8"/>
  <c r="TS118" i="8"/>
  <c r="TB118" i="8"/>
  <c r="SO118" i="8"/>
  <c r="SG118" i="8"/>
  <c r="SA118" i="8"/>
  <c r="RK118" i="8"/>
  <c r="QY118" i="8"/>
  <c r="QF118" i="8"/>
  <c r="PD118" i="8"/>
  <c r="MS118" i="8"/>
  <c r="MM118" i="8"/>
  <c r="MF118" i="8"/>
  <c r="MA118" i="8"/>
  <c r="LT118" i="8"/>
  <c r="LG118" i="8"/>
  <c r="KB118" i="8"/>
  <c r="JV118" i="8"/>
  <c r="JJ118" i="8"/>
  <c r="IZ118" i="8"/>
  <c r="IW118" i="8"/>
  <c r="IN118" i="8"/>
  <c r="ID118" i="8"/>
  <c r="HX118" i="8"/>
  <c r="HS118" i="8"/>
  <c r="HC118" i="8"/>
  <c r="GY118" i="8"/>
  <c r="GP118" i="8"/>
  <c r="EH118" i="8"/>
  <c r="EE118" i="8"/>
  <c r="DX118" i="8"/>
  <c r="DO118" i="8"/>
  <c r="CS118" i="8"/>
  <c r="CP118" i="8"/>
  <c r="ALN117" i="8"/>
  <c r="AJW117" i="8"/>
  <c r="AJZ117" i="8" s="1"/>
  <c r="AGM117" i="8"/>
  <c r="AEE117" i="8"/>
  <c r="ACN117" i="8"/>
  <c r="ACM117" i="8"/>
  <c r="ACK117" i="8"/>
  <c r="ACI117" i="8"/>
  <c r="ACC117" i="8"/>
  <c r="ACD117" i="8" s="1"/>
  <c r="YJ117" i="8"/>
  <c r="YH117" i="8"/>
  <c r="YC117" i="8"/>
  <c r="YB117" i="8"/>
  <c r="XZ117" i="8"/>
  <c r="XY117" i="8"/>
  <c r="XX117" i="8"/>
  <c r="XQ117" i="8"/>
  <c r="XO117" i="8"/>
  <c r="XN117" i="8"/>
  <c r="XG117" i="8"/>
  <c r="XB117" i="8"/>
  <c r="WY117" i="8"/>
  <c r="VG117" i="8"/>
  <c r="VA117" i="8"/>
  <c r="UQ117" i="8"/>
  <c r="UG117" i="8"/>
  <c r="UD117" i="8"/>
  <c r="TS117" i="8"/>
  <c r="TB117" i="8"/>
  <c r="SO117" i="8"/>
  <c r="SG117" i="8"/>
  <c r="SA117" i="8"/>
  <c r="RK117" i="8"/>
  <c r="QY117" i="8"/>
  <c r="QF117" i="8"/>
  <c r="PD117" i="8"/>
  <c r="MS117" i="8"/>
  <c r="MM117" i="8"/>
  <c r="MF117" i="8"/>
  <c r="MA117" i="8"/>
  <c r="LT117" i="8"/>
  <c r="LG117" i="8"/>
  <c r="KB117" i="8"/>
  <c r="JV117" i="8"/>
  <c r="JJ117" i="8"/>
  <c r="IZ117" i="8"/>
  <c r="IW117" i="8"/>
  <c r="IN117" i="8"/>
  <c r="ID117" i="8"/>
  <c r="HX117" i="8"/>
  <c r="HS117" i="8"/>
  <c r="HC117" i="8"/>
  <c r="GY117" i="8"/>
  <c r="GP117" i="8"/>
  <c r="EH117" i="8"/>
  <c r="EE117" i="8"/>
  <c r="DX117" i="8"/>
  <c r="DO117" i="8"/>
  <c r="CS117" i="8"/>
  <c r="CP117" i="8"/>
  <c r="ALN116" i="8"/>
  <c r="AJW116" i="8"/>
  <c r="AJZ116" i="8" s="1"/>
  <c r="AGM116" i="8"/>
  <c r="AEE116" i="8"/>
  <c r="ACN116" i="8"/>
  <c r="ACM116" i="8"/>
  <c r="ACK116" i="8"/>
  <c r="ACI116" i="8"/>
  <c r="ACC116" i="8"/>
  <c r="ACD116" i="8" s="1"/>
  <c r="YJ116" i="8"/>
  <c r="YH116" i="8"/>
  <c r="YC116" i="8"/>
  <c r="YB116" i="8"/>
  <c r="XZ116" i="8"/>
  <c r="XY116" i="8"/>
  <c r="XX116" i="8"/>
  <c r="XQ116" i="8"/>
  <c r="XO116" i="8"/>
  <c r="XN116" i="8"/>
  <c r="XG116" i="8"/>
  <c r="XB116" i="8"/>
  <c r="WY116" i="8"/>
  <c r="VG116" i="8"/>
  <c r="VA116" i="8"/>
  <c r="UQ116" i="8"/>
  <c r="UG116" i="8"/>
  <c r="UD116" i="8"/>
  <c r="TS116" i="8"/>
  <c r="TB116" i="8"/>
  <c r="SO116" i="8"/>
  <c r="SG116" i="8"/>
  <c r="SA116" i="8"/>
  <c r="RK116" i="8"/>
  <c r="QY116" i="8"/>
  <c r="QF116" i="8"/>
  <c r="PD116" i="8"/>
  <c r="MS116" i="8"/>
  <c r="MM116" i="8"/>
  <c r="MF116" i="8"/>
  <c r="MA116" i="8"/>
  <c r="LT116" i="8"/>
  <c r="LG116" i="8"/>
  <c r="KB116" i="8"/>
  <c r="JV116" i="8"/>
  <c r="JJ116" i="8"/>
  <c r="IZ116" i="8"/>
  <c r="IW116" i="8"/>
  <c r="IN116" i="8"/>
  <c r="ID116" i="8"/>
  <c r="HX116" i="8"/>
  <c r="HS116" i="8"/>
  <c r="HC116" i="8"/>
  <c r="GY116" i="8"/>
  <c r="GP116" i="8"/>
  <c r="EH116" i="8"/>
  <c r="EE116" i="8"/>
  <c r="DX116" i="8"/>
  <c r="DO116" i="8"/>
  <c r="CS116" i="8"/>
  <c r="CP116" i="8"/>
  <c r="ALN115" i="8"/>
  <c r="AJW115" i="8"/>
  <c r="AJZ115" i="8" s="1"/>
  <c r="AGM115" i="8"/>
  <c r="AEE115" i="8"/>
  <c r="ACN115" i="8"/>
  <c r="ACM115" i="8"/>
  <c r="ACK115" i="8"/>
  <c r="ACI115" i="8"/>
  <c r="ACC115" i="8"/>
  <c r="ACD115" i="8" s="1"/>
  <c r="YJ115" i="8"/>
  <c r="YH115" i="8"/>
  <c r="YC115" i="8"/>
  <c r="YB115" i="8"/>
  <c r="XZ115" i="8"/>
  <c r="XY115" i="8"/>
  <c r="XX115" i="8"/>
  <c r="XQ115" i="8"/>
  <c r="XO115" i="8"/>
  <c r="XN115" i="8"/>
  <c r="XG115" i="8"/>
  <c r="XB115" i="8"/>
  <c r="WY115" i="8"/>
  <c r="VG115" i="8"/>
  <c r="VA115" i="8"/>
  <c r="UQ115" i="8"/>
  <c r="UG115" i="8"/>
  <c r="UD115" i="8"/>
  <c r="TS115" i="8"/>
  <c r="TB115" i="8"/>
  <c r="SO115" i="8"/>
  <c r="SG115" i="8"/>
  <c r="SA115" i="8"/>
  <c r="RK115" i="8"/>
  <c r="QY115" i="8"/>
  <c r="QF115" i="8"/>
  <c r="PD115" i="8"/>
  <c r="MS115" i="8"/>
  <c r="MM115" i="8"/>
  <c r="MF115" i="8"/>
  <c r="MA115" i="8"/>
  <c r="LT115" i="8"/>
  <c r="LG115" i="8"/>
  <c r="KB115" i="8"/>
  <c r="JV115" i="8"/>
  <c r="JJ115" i="8"/>
  <c r="IZ115" i="8"/>
  <c r="IW115" i="8"/>
  <c r="IN115" i="8"/>
  <c r="ID115" i="8"/>
  <c r="HX115" i="8"/>
  <c r="HS115" i="8"/>
  <c r="HC115" i="8"/>
  <c r="GY115" i="8"/>
  <c r="GP115" i="8"/>
  <c r="EH115" i="8"/>
  <c r="EE115" i="8"/>
  <c r="DX115" i="8"/>
  <c r="DO115" i="8"/>
  <c r="CS115" i="8"/>
  <c r="CP115" i="8"/>
  <c r="ALN114" i="8"/>
  <c r="AJW114" i="8"/>
  <c r="AJZ114" i="8" s="1"/>
  <c r="AGM114" i="8"/>
  <c r="AEE114" i="8"/>
  <c r="ACN114" i="8"/>
  <c r="ACM114" i="8"/>
  <c r="ACK114" i="8"/>
  <c r="ACI114" i="8"/>
  <c r="ACC114" i="8"/>
  <c r="ACD114" i="8" s="1"/>
  <c r="YJ114" i="8"/>
  <c r="YH114" i="8"/>
  <c r="YC114" i="8"/>
  <c r="YB114" i="8"/>
  <c r="XZ114" i="8"/>
  <c r="XY114" i="8"/>
  <c r="XX114" i="8"/>
  <c r="XQ114" i="8"/>
  <c r="XO114" i="8"/>
  <c r="XN114" i="8"/>
  <c r="XG114" i="8"/>
  <c r="XB114" i="8"/>
  <c r="WY114" i="8"/>
  <c r="VG114" i="8"/>
  <c r="VA114" i="8"/>
  <c r="UQ114" i="8"/>
  <c r="UG114" i="8"/>
  <c r="UD114" i="8"/>
  <c r="TS114" i="8"/>
  <c r="TB114" i="8"/>
  <c r="SO114" i="8"/>
  <c r="SG114" i="8"/>
  <c r="SA114" i="8"/>
  <c r="RK114" i="8"/>
  <c r="QY114" i="8"/>
  <c r="QF114" i="8"/>
  <c r="PD114" i="8"/>
  <c r="MS114" i="8"/>
  <c r="MM114" i="8"/>
  <c r="MF114" i="8"/>
  <c r="MA114" i="8"/>
  <c r="LT114" i="8"/>
  <c r="LG114" i="8"/>
  <c r="KB114" i="8"/>
  <c r="JV114" i="8"/>
  <c r="JJ114" i="8"/>
  <c r="IZ114" i="8"/>
  <c r="IW114" i="8"/>
  <c r="IN114" i="8"/>
  <c r="ID114" i="8"/>
  <c r="HX114" i="8"/>
  <c r="HS114" i="8"/>
  <c r="HC114" i="8"/>
  <c r="GY114" i="8"/>
  <c r="GP114" i="8"/>
  <c r="EH114" i="8"/>
  <c r="EE114" i="8"/>
  <c r="DX114" i="8"/>
  <c r="DO114" i="8"/>
  <c r="CS114" i="8"/>
  <c r="CP114" i="8"/>
  <c r="ALN113" i="8"/>
  <c r="AJW113" i="8"/>
  <c r="AJZ113" i="8" s="1"/>
  <c r="AGM113" i="8"/>
  <c r="AEE113" i="8"/>
  <c r="ACN113" i="8"/>
  <c r="ACM113" i="8"/>
  <c r="ACK113" i="8"/>
  <c r="ACI113" i="8"/>
  <c r="ACC113" i="8"/>
  <c r="ACD113" i="8" s="1"/>
  <c r="YJ113" i="8"/>
  <c r="YH113" i="8"/>
  <c r="YC113" i="8"/>
  <c r="YB113" i="8"/>
  <c r="XZ113" i="8"/>
  <c r="XY113" i="8"/>
  <c r="XX113" i="8"/>
  <c r="XQ113" i="8"/>
  <c r="XO113" i="8"/>
  <c r="XN113" i="8"/>
  <c r="XG113" i="8"/>
  <c r="XB113" i="8"/>
  <c r="WY113" i="8"/>
  <c r="VG113" i="8"/>
  <c r="VA113" i="8"/>
  <c r="UQ113" i="8"/>
  <c r="UG113" i="8"/>
  <c r="UD113" i="8"/>
  <c r="TS113" i="8"/>
  <c r="TB113" i="8"/>
  <c r="SO113" i="8"/>
  <c r="SG113" i="8"/>
  <c r="SA113" i="8"/>
  <c r="RK113" i="8"/>
  <c r="QY113" i="8"/>
  <c r="QF113" i="8"/>
  <c r="PD113" i="8"/>
  <c r="MS113" i="8"/>
  <c r="MM113" i="8"/>
  <c r="MF113" i="8"/>
  <c r="MA113" i="8"/>
  <c r="LT113" i="8"/>
  <c r="LG113" i="8"/>
  <c r="KB113" i="8"/>
  <c r="JV113" i="8"/>
  <c r="JJ113" i="8"/>
  <c r="IZ113" i="8"/>
  <c r="IW113" i="8"/>
  <c r="IN113" i="8"/>
  <c r="ID113" i="8"/>
  <c r="HX113" i="8"/>
  <c r="HS113" i="8"/>
  <c r="HC113" i="8"/>
  <c r="GY113" i="8"/>
  <c r="GP113" i="8"/>
  <c r="EH113" i="8"/>
  <c r="EE113" i="8"/>
  <c r="DX113" i="8"/>
  <c r="DO113" i="8"/>
  <c r="CS113" i="8"/>
  <c r="CP113" i="8"/>
  <c r="ALN112" i="8"/>
  <c r="AJW112" i="8"/>
  <c r="AJZ112" i="8" s="1"/>
  <c r="AGM112" i="8"/>
  <c r="AEE112" i="8"/>
  <c r="ACN112" i="8"/>
  <c r="ACM112" i="8"/>
  <c r="ACK112" i="8"/>
  <c r="ACI112" i="8"/>
  <c r="ACC112" i="8"/>
  <c r="ACD112" i="8" s="1"/>
  <c r="YJ112" i="8"/>
  <c r="YH112" i="8"/>
  <c r="YC112" i="8"/>
  <c r="YB112" i="8"/>
  <c r="XZ112" i="8"/>
  <c r="XY112" i="8"/>
  <c r="XX112" i="8"/>
  <c r="XQ112" i="8"/>
  <c r="XO112" i="8"/>
  <c r="XN112" i="8"/>
  <c r="XG112" i="8"/>
  <c r="XB112" i="8"/>
  <c r="WY112" i="8"/>
  <c r="VG112" i="8"/>
  <c r="VA112" i="8"/>
  <c r="UQ112" i="8"/>
  <c r="UG112" i="8"/>
  <c r="UD112" i="8"/>
  <c r="TS112" i="8"/>
  <c r="TB112" i="8"/>
  <c r="SO112" i="8"/>
  <c r="SG112" i="8"/>
  <c r="SA112" i="8"/>
  <c r="RK112" i="8"/>
  <c r="QY112" i="8"/>
  <c r="QF112" i="8"/>
  <c r="PD112" i="8"/>
  <c r="MS112" i="8"/>
  <c r="MM112" i="8"/>
  <c r="MF112" i="8"/>
  <c r="MA112" i="8"/>
  <c r="LT112" i="8"/>
  <c r="LG112" i="8"/>
  <c r="KB112" i="8"/>
  <c r="JV112" i="8"/>
  <c r="JJ112" i="8"/>
  <c r="IZ112" i="8"/>
  <c r="IW112" i="8"/>
  <c r="IN112" i="8"/>
  <c r="ID112" i="8"/>
  <c r="HX112" i="8"/>
  <c r="HS112" i="8"/>
  <c r="HC112" i="8"/>
  <c r="GY112" i="8"/>
  <c r="GP112" i="8"/>
  <c r="EH112" i="8"/>
  <c r="EE112" i="8"/>
  <c r="DX112" i="8"/>
  <c r="DO112" i="8"/>
  <c r="CS112" i="8"/>
  <c r="CP112" i="8"/>
  <c r="ALN111" i="8"/>
  <c r="AJW111" i="8"/>
  <c r="AJZ111" i="8" s="1"/>
  <c r="AGM111" i="8"/>
  <c r="AEE111" i="8"/>
  <c r="ACN111" i="8"/>
  <c r="ACM111" i="8"/>
  <c r="ACK111" i="8"/>
  <c r="ACI111" i="8"/>
  <c r="ACC111" i="8"/>
  <c r="ACD111" i="8" s="1"/>
  <c r="YJ111" i="8"/>
  <c r="YH111" i="8"/>
  <c r="YC111" i="8"/>
  <c r="YB111" i="8"/>
  <c r="XZ111" i="8"/>
  <c r="XY111" i="8"/>
  <c r="XX111" i="8"/>
  <c r="XQ111" i="8"/>
  <c r="XO111" i="8"/>
  <c r="XN111" i="8"/>
  <c r="XG111" i="8"/>
  <c r="XB111" i="8"/>
  <c r="WY111" i="8"/>
  <c r="VG111" i="8"/>
  <c r="VA111" i="8"/>
  <c r="UQ111" i="8"/>
  <c r="UG111" i="8"/>
  <c r="UD111" i="8"/>
  <c r="TS111" i="8"/>
  <c r="TB111" i="8"/>
  <c r="SO111" i="8"/>
  <c r="SG111" i="8"/>
  <c r="SA111" i="8"/>
  <c r="RK111" i="8"/>
  <c r="QY111" i="8"/>
  <c r="QF111" i="8"/>
  <c r="PD111" i="8"/>
  <c r="MS111" i="8"/>
  <c r="MM111" i="8"/>
  <c r="MF111" i="8"/>
  <c r="MA111" i="8"/>
  <c r="LT111" i="8"/>
  <c r="LG111" i="8"/>
  <c r="KB111" i="8"/>
  <c r="JV111" i="8"/>
  <c r="JJ111" i="8"/>
  <c r="IZ111" i="8"/>
  <c r="IW111" i="8"/>
  <c r="IN111" i="8"/>
  <c r="ID111" i="8"/>
  <c r="HX111" i="8"/>
  <c r="HS111" i="8"/>
  <c r="HC111" i="8"/>
  <c r="GY111" i="8"/>
  <c r="GP111" i="8"/>
  <c r="EH111" i="8"/>
  <c r="EE111" i="8"/>
  <c r="DX111" i="8"/>
  <c r="DO111" i="8"/>
  <c r="CS111" i="8"/>
  <c r="CP111" i="8"/>
  <c r="ALN110" i="8"/>
  <c r="AJW110" i="8"/>
  <c r="AJZ110" i="8" s="1"/>
  <c r="AGM110" i="8"/>
  <c r="AEE110" i="8"/>
  <c r="ACN110" i="8"/>
  <c r="ACM110" i="8"/>
  <c r="ACK110" i="8"/>
  <c r="ACI110" i="8"/>
  <c r="ACC110" i="8"/>
  <c r="ACD110" i="8" s="1"/>
  <c r="YJ110" i="8"/>
  <c r="YH110" i="8"/>
  <c r="YC110" i="8"/>
  <c r="YB110" i="8"/>
  <c r="XZ110" i="8"/>
  <c r="XY110" i="8"/>
  <c r="XX110" i="8"/>
  <c r="XQ110" i="8"/>
  <c r="XO110" i="8"/>
  <c r="XN110" i="8"/>
  <c r="XG110" i="8"/>
  <c r="XB110" i="8"/>
  <c r="WY110" i="8"/>
  <c r="VG110" i="8"/>
  <c r="VA110" i="8"/>
  <c r="UQ110" i="8"/>
  <c r="UG110" i="8"/>
  <c r="UD110" i="8"/>
  <c r="TS110" i="8"/>
  <c r="TB110" i="8"/>
  <c r="SO110" i="8"/>
  <c r="SG110" i="8"/>
  <c r="SA110" i="8"/>
  <c r="RK110" i="8"/>
  <c r="QY110" i="8"/>
  <c r="QF110" i="8"/>
  <c r="PD110" i="8"/>
  <c r="MS110" i="8"/>
  <c r="MM110" i="8"/>
  <c r="MF110" i="8"/>
  <c r="MA110" i="8"/>
  <c r="LT110" i="8"/>
  <c r="LG110" i="8"/>
  <c r="KB110" i="8"/>
  <c r="JV110" i="8"/>
  <c r="JJ110" i="8"/>
  <c r="IZ110" i="8"/>
  <c r="IW110" i="8"/>
  <c r="IN110" i="8"/>
  <c r="ID110" i="8"/>
  <c r="HX110" i="8"/>
  <c r="HS110" i="8"/>
  <c r="HC110" i="8"/>
  <c r="GY110" i="8"/>
  <c r="GP110" i="8"/>
  <c r="EH110" i="8"/>
  <c r="EE110" i="8"/>
  <c r="DX110" i="8"/>
  <c r="DO110" i="8"/>
  <c r="CS110" i="8"/>
  <c r="CP110" i="8"/>
  <c r="ALN109" i="8"/>
  <c r="AJW109" i="8"/>
  <c r="AJZ109" i="8" s="1"/>
  <c r="AGM109" i="8"/>
  <c r="AEE109" i="8"/>
  <c r="ACN109" i="8"/>
  <c r="ACM109" i="8"/>
  <c r="ACK109" i="8"/>
  <c r="ACI109" i="8"/>
  <c r="ACC109" i="8"/>
  <c r="ACD109" i="8" s="1"/>
  <c r="YJ109" i="8"/>
  <c r="YH109" i="8"/>
  <c r="YF109" i="8"/>
  <c r="YC109" i="8"/>
  <c r="YB109" i="8"/>
  <c r="XZ109" i="8"/>
  <c r="XY109" i="8"/>
  <c r="XX109" i="8"/>
  <c r="XQ109" i="8"/>
  <c r="XO109" i="8"/>
  <c r="XN109" i="8"/>
  <c r="XG109" i="8"/>
  <c r="XB109" i="8"/>
  <c r="WY109" i="8"/>
  <c r="VG109" i="8"/>
  <c r="VA109" i="8"/>
  <c r="UQ109" i="8"/>
  <c r="UG109" i="8"/>
  <c r="UD109" i="8"/>
  <c r="TS109" i="8"/>
  <c r="TB109" i="8"/>
  <c r="SO109" i="8"/>
  <c r="SG109" i="8"/>
  <c r="SA109" i="8"/>
  <c r="RK109" i="8"/>
  <c r="QY109" i="8"/>
  <c r="QF109" i="8"/>
  <c r="PD109" i="8"/>
  <c r="MS109" i="8"/>
  <c r="MM109" i="8"/>
  <c r="MF109" i="8"/>
  <c r="MA109" i="8"/>
  <c r="LT109" i="8"/>
  <c r="LG109" i="8"/>
  <c r="KB109" i="8"/>
  <c r="JV109" i="8"/>
  <c r="JJ109" i="8"/>
  <c r="IZ109" i="8"/>
  <c r="IW109" i="8"/>
  <c r="IN109" i="8"/>
  <c r="ID109" i="8"/>
  <c r="HX109" i="8"/>
  <c r="HS109" i="8"/>
  <c r="HC109" i="8"/>
  <c r="GY109" i="8"/>
  <c r="GP109" i="8"/>
  <c r="EH109" i="8"/>
  <c r="EE109" i="8"/>
  <c r="DX109" i="8"/>
  <c r="DO109" i="8"/>
  <c r="CS109" i="8"/>
  <c r="CP109" i="8"/>
  <c r="ALN108" i="8"/>
  <c r="AJW108" i="8"/>
  <c r="AJZ108" i="8" s="1"/>
  <c r="AGM108" i="8"/>
  <c r="AEE108" i="8"/>
  <c r="ACN108" i="8"/>
  <c r="ACM108" i="8"/>
  <c r="ACK108" i="8"/>
  <c r="ACI108" i="8"/>
  <c r="ACC108" i="8"/>
  <c r="ACD108" i="8" s="1"/>
  <c r="YJ108" i="8"/>
  <c r="YH108" i="8"/>
  <c r="YC108" i="8"/>
  <c r="YB108" i="8"/>
  <c r="XZ108" i="8"/>
  <c r="XY108" i="8"/>
  <c r="XX108" i="8"/>
  <c r="XQ108" i="8"/>
  <c r="XO108" i="8"/>
  <c r="XN108" i="8"/>
  <c r="XG108" i="8"/>
  <c r="XB108" i="8"/>
  <c r="WY108" i="8"/>
  <c r="VG108" i="8"/>
  <c r="VA108" i="8"/>
  <c r="UQ108" i="8"/>
  <c r="UG108" i="8"/>
  <c r="UD108" i="8"/>
  <c r="TS108" i="8"/>
  <c r="TB108" i="8"/>
  <c r="SO108" i="8"/>
  <c r="SG108" i="8"/>
  <c r="SA108" i="8"/>
  <c r="RK108" i="8"/>
  <c r="QY108" i="8"/>
  <c r="QF108" i="8"/>
  <c r="PD108" i="8"/>
  <c r="MS108" i="8"/>
  <c r="MM108" i="8"/>
  <c r="MF108" i="8"/>
  <c r="MA108" i="8"/>
  <c r="LT108" i="8"/>
  <c r="LG108" i="8"/>
  <c r="KB108" i="8"/>
  <c r="JV108" i="8"/>
  <c r="JJ108" i="8"/>
  <c r="IZ108" i="8"/>
  <c r="IW108" i="8"/>
  <c r="IN108" i="8"/>
  <c r="ID108" i="8"/>
  <c r="HX108" i="8"/>
  <c r="HS108" i="8"/>
  <c r="HC108" i="8"/>
  <c r="GY108" i="8"/>
  <c r="GP108" i="8"/>
  <c r="EH108" i="8"/>
  <c r="EE108" i="8"/>
  <c r="DX108" i="8"/>
  <c r="DO108" i="8"/>
  <c r="CS108" i="8"/>
  <c r="CP108" i="8"/>
  <c r="ALN107" i="8"/>
  <c r="AJW107" i="8"/>
  <c r="AJZ107" i="8" s="1"/>
  <c r="AGM107" i="8"/>
  <c r="AEE107" i="8"/>
  <c r="ACN107" i="8"/>
  <c r="ACM107" i="8"/>
  <c r="ACK107" i="8"/>
  <c r="ACI107" i="8"/>
  <c r="ACC107" i="8"/>
  <c r="ACD107" i="8" s="1"/>
  <c r="YJ107" i="8"/>
  <c r="YH107" i="8"/>
  <c r="YC107" i="8"/>
  <c r="YB107" i="8"/>
  <c r="XZ107" i="8"/>
  <c r="XY107" i="8"/>
  <c r="XX107" i="8"/>
  <c r="XQ107" i="8"/>
  <c r="XO107" i="8"/>
  <c r="XN107" i="8"/>
  <c r="XG107" i="8"/>
  <c r="XB107" i="8"/>
  <c r="WY107" i="8"/>
  <c r="VG107" i="8"/>
  <c r="VA107" i="8"/>
  <c r="UQ107" i="8"/>
  <c r="UG107" i="8"/>
  <c r="UD107" i="8"/>
  <c r="TS107" i="8"/>
  <c r="TB107" i="8"/>
  <c r="SO107" i="8"/>
  <c r="SG107" i="8"/>
  <c r="SA107" i="8"/>
  <c r="RK107" i="8"/>
  <c r="QY107" i="8"/>
  <c r="QF107" i="8"/>
  <c r="PD107" i="8"/>
  <c r="MS107" i="8"/>
  <c r="MM107" i="8"/>
  <c r="MF107" i="8"/>
  <c r="MA107" i="8"/>
  <c r="LT107" i="8"/>
  <c r="LG107" i="8"/>
  <c r="KB107" i="8"/>
  <c r="JV107" i="8"/>
  <c r="JJ107" i="8"/>
  <c r="IZ107" i="8"/>
  <c r="IW107" i="8"/>
  <c r="IN107" i="8"/>
  <c r="ID107" i="8"/>
  <c r="HX107" i="8"/>
  <c r="HS107" i="8"/>
  <c r="HC107" i="8"/>
  <c r="GY107" i="8"/>
  <c r="GP107" i="8"/>
  <c r="EH107" i="8"/>
  <c r="EE107" i="8"/>
  <c r="DX107" i="8"/>
  <c r="DO107" i="8"/>
  <c r="CS107" i="8"/>
  <c r="CP107" i="8"/>
  <c r="ALN106" i="8"/>
  <c r="AJW106" i="8"/>
  <c r="AJZ106" i="8" s="1"/>
  <c r="AGM106" i="8"/>
  <c r="AEE106" i="8"/>
  <c r="ACN106" i="8"/>
  <c r="ACM106" i="8"/>
  <c r="ACK106" i="8"/>
  <c r="ACI106" i="8"/>
  <c r="ACC106" i="8"/>
  <c r="ACD106" i="8" s="1"/>
  <c r="YJ106" i="8"/>
  <c r="YH106" i="8"/>
  <c r="YC106" i="8"/>
  <c r="YB106" i="8"/>
  <c r="XZ106" i="8"/>
  <c r="XY106" i="8"/>
  <c r="XX106" i="8"/>
  <c r="XQ106" i="8"/>
  <c r="XO106" i="8"/>
  <c r="XN106" i="8"/>
  <c r="XG106" i="8"/>
  <c r="XB106" i="8"/>
  <c r="WY106" i="8"/>
  <c r="VG106" i="8"/>
  <c r="VA106" i="8"/>
  <c r="UQ106" i="8"/>
  <c r="UG106" i="8"/>
  <c r="UD106" i="8"/>
  <c r="TS106" i="8"/>
  <c r="TB106" i="8"/>
  <c r="SO106" i="8"/>
  <c r="SG106" i="8"/>
  <c r="SA106" i="8"/>
  <c r="RK106" i="8"/>
  <c r="QY106" i="8"/>
  <c r="QF106" i="8"/>
  <c r="PD106" i="8"/>
  <c r="MS106" i="8"/>
  <c r="MM106" i="8"/>
  <c r="MF106" i="8"/>
  <c r="MA106" i="8"/>
  <c r="LT106" i="8"/>
  <c r="LG106" i="8"/>
  <c r="KB106" i="8"/>
  <c r="JV106" i="8"/>
  <c r="JJ106" i="8"/>
  <c r="IZ106" i="8"/>
  <c r="IW106" i="8"/>
  <c r="IN106" i="8"/>
  <c r="ID106" i="8"/>
  <c r="HX106" i="8"/>
  <c r="HS106" i="8"/>
  <c r="HC106" i="8"/>
  <c r="GY106" i="8"/>
  <c r="GP106" i="8"/>
  <c r="EH106" i="8"/>
  <c r="EE106" i="8"/>
  <c r="DX106" i="8"/>
  <c r="DO106" i="8"/>
  <c r="CS106" i="8"/>
  <c r="CP106" i="8"/>
  <c r="ALN105" i="8"/>
  <c r="AJW105" i="8"/>
  <c r="AJZ105" i="8" s="1"/>
  <c r="AGM105" i="8"/>
  <c r="AEE105" i="8"/>
  <c r="ACN105" i="8"/>
  <c r="ACM105" i="8"/>
  <c r="ACK105" i="8"/>
  <c r="ACI105" i="8"/>
  <c r="ACC105" i="8"/>
  <c r="ACD105" i="8" s="1"/>
  <c r="YJ105" i="8"/>
  <c r="YH105" i="8"/>
  <c r="YC105" i="8"/>
  <c r="YB105" i="8"/>
  <c r="XZ105" i="8"/>
  <c r="XY105" i="8"/>
  <c r="XX105" i="8"/>
  <c r="XQ105" i="8"/>
  <c r="XO105" i="8"/>
  <c r="XN105" i="8"/>
  <c r="XG105" i="8"/>
  <c r="XB105" i="8"/>
  <c r="WY105" i="8"/>
  <c r="VG105" i="8"/>
  <c r="VA105" i="8"/>
  <c r="UQ105" i="8"/>
  <c r="UG105" i="8"/>
  <c r="UD105" i="8"/>
  <c r="TS105" i="8"/>
  <c r="TB105" i="8"/>
  <c r="SO105" i="8"/>
  <c r="SG105" i="8"/>
  <c r="SA105" i="8"/>
  <c r="RK105" i="8"/>
  <c r="QY105" i="8"/>
  <c r="QF105" i="8"/>
  <c r="PD105" i="8"/>
  <c r="MS105" i="8"/>
  <c r="MM105" i="8"/>
  <c r="MF105" i="8"/>
  <c r="MA105" i="8"/>
  <c r="LT105" i="8"/>
  <c r="LG105" i="8"/>
  <c r="KB105" i="8"/>
  <c r="JV105" i="8"/>
  <c r="JJ105" i="8"/>
  <c r="IZ105" i="8"/>
  <c r="IW105" i="8"/>
  <c r="IN105" i="8"/>
  <c r="ID105" i="8"/>
  <c r="HX105" i="8"/>
  <c r="HS105" i="8"/>
  <c r="HC105" i="8"/>
  <c r="GY105" i="8"/>
  <c r="GP105" i="8"/>
  <c r="EH105" i="8"/>
  <c r="EE105" i="8"/>
  <c r="DX105" i="8"/>
  <c r="DO105" i="8"/>
  <c r="CS105" i="8"/>
  <c r="CP105" i="8"/>
  <c r="ALN104" i="8"/>
  <c r="AJW104" i="8"/>
  <c r="AJZ104" i="8" s="1"/>
  <c r="AGM104" i="8"/>
  <c r="AEE104" i="8"/>
  <c r="ACN104" i="8"/>
  <c r="ACM104" i="8"/>
  <c r="ACK104" i="8"/>
  <c r="ACI104" i="8"/>
  <c r="ACC104" i="8"/>
  <c r="ACD104" i="8" s="1"/>
  <c r="YJ104" i="8"/>
  <c r="YH104" i="8"/>
  <c r="YC104" i="8"/>
  <c r="YB104" i="8"/>
  <c r="XZ104" i="8"/>
  <c r="XY104" i="8"/>
  <c r="XX104" i="8"/>
  <c r="XQ104" i="8"/>
  <c r="XO104" i="8"/>
  <c r="XN104" i="8"/>
  <c r="XG104" i="8"/>
  <c r="XB104" i="8"/>
  <c r="WY104" i="8"/>
  <c r="VG104" i="8"/>
  <c r="VA104" i="8"/>
  <c r="UQ104" i="8"/>
  <c r="UG104" i="8"/>
  <c r="UD104" i="8"/>
  <c r="TS104" i="8"/>
  <c r="TB104" i="8"/>
  <c r="SO104" i="8"/>
  <c r="SG104" i="8"/>
  <c r="SA104" i="8"/>
  <c r="RK104" i="8"/>
  <c r="QY104" i="8"/>
  <c r="QF104" i="8"/>
  <c r="PD104" i="8"/>
  <c r="MS104" i="8"/>
  <c r="MM104" i="8"/>
  <c r="MF104" i="8"/>
  <c r="MA104" i="8"/>
  <c r="LT104" i="8"/>
  <c r="LG104" i="8"/>
  <c r="KB104" i="8"/>
  <c r="JV104" i="8"/>
  <c r="JJ104" i="8"/>
  <c r="IZ104" i="8"/>
  <c r="IW104" i="8"/>
  <c r="IN104" i="8"/>
  <c r="ID104" i="8"/>
  <c r="HX104" i="8"/>
  <c r="HS104" i="8"/>
  <c r="HC104" i="8"/>
  <c r="GY104" i="8"/>
  <c r="GP104" i="8"/>
  <c r="EH104" i="8"/>
  <c r="EE104" i="8"/>
  <c r="DX104" i="8"/>
  <c r="DO104" i="8"/>
  <c r="CS104" i="8"/>
  <c r="CP104" i="8"/>
  <c r="ALN103" i="8"/>
  <c r="AJW103" i="8"/>
  <c r="AJZ103" i="8" s="1"/>
  <c r="AGM103" i="8"/>
  <c r="AEE103" i="8"/>
  <c r="ACN103" i="8"/>
  <c r="ACM103" i="8"/>
  <c r="ACK103" i="8"/>
  <c r="ACI103" i="8"/>
  <c r="ACC103" i="8"/>
  <c r="ACD103" i="8" s="1"/>
  <c r="YJ103" i="8"/>
  <c r="YH103" i="8"/>
  <c r="YC103" i="8"/>
  <c r="YB103" i="8"/>
  <c r="XZ103" i="8"/>
  <c r="XY103" i="8"/>
  <c r="XX103" i="8"/>
  <c r="XQ103" i="8"/>
  <c r="XO103" i="8"/>
  <c r="XN103" i="8"/>
  <c r="XG103" i="8"/>
  <c r="XB103" i="8"/>
  <c r="WY103" i="8"/>
  <c r="VG103" i="8"/>
  <c r="VA103" i="8"/>
  <c r="UQ103" i="8"/>
  <c r="UG103" i="8"/>
  <c r="UD103" i="8"/>
  <c r="TS103" i="8"/>
  <c r="TB103" i="8"/>
  <c r="SO103" i="8"/>
  <c r="SG103" i="8"/>
  <c r="SA103" i="8"/>
  <c r="RK103" i="8"/>
  <c r="QY103" i="8"/>
  <c r="QF103" i="8"/>
  <c r="PD103" i="8"/>
  <c r="MS103" i="8"/>
  <c r="MM103" i="8"/>
  <c r="MF103" i="8"/>
  <c r="MA103" i="8"/>
  <c r="LT103" i="8"/>
  <c r="LG103" i="8"/>
  <c r="KB103" i="8"/>
  <c r="JV103" i="8"/>
  <c r="JJ103" i="8"/>
  <c r="IZ103" i="8"/>
  <c r="IW103" i="8"/>
  <c r="IN103" i="8"/>
  <c r="ID103" i="8"/>
  <c r="HX103" i="8"/>
  <c r="HS103" i="8"/>
  <c r="HC103" i="8"/>
  <c r="GY103" i="8"/>
  <c r="GP103" i="8"/>
  <c r="EH103" i="8"/>
  <c r="EE103" i="8"/>
  <c r="DX103" i="8"/>
  <c r="DO103" i="8"/>
  <c r="CS103" i="8"/>
  <c r="CP103" i="8"/>
  <c r="ALN102" i="8"/>
  <c r="AJW102" i="8"/>
  <c r="AJZ102" i="8" s="1"/>
  <c r="AGM102" i="8"/>
  <c r="AEE102" i="8"/>
  <c r="ACN102" i="8"/>
  <c r="ACM102" i="8"/>
  <c r="ACK102" i="8"/>
  <c r="ACI102" i="8"/>
  <c r="ACC102" i="8"/>
  <c r="ACD102" i="8" s="1"/>
  <c r="YJ102" i="8"/>
  <c r="YH102" i="8"/>
  <c r="YC102" i="8"/>
  <c r="YB102" i="8"/>
  <c r="XZ102" i="8"/>
  <c r="XY102" i="8"/>
  <c r="XX102" i="8"/>
  <c r="XQ102" i="8"/>
  <c r="XO102" i="8"/>
  <c r="XN102" i="8"/>
  <c r="XG102" i="8"/>
  <c r="XB102" i="8"/>
  <c r="WY102" i="8"/>
  <c r="VG102" i="8"/>
  <c r="VA102" i="8"/>
  <c r="UQ102" i="8"/>
  <c r="UG102" i="8"/>
  <c r="UD102" i="8"/>
  <c r="TS102" i="8"/>
  <c r="TB102" i="8"/>
  <c r="SO102" i="8"/>
  <c r="SG102" i="8"/>
  <c r="SA102" i="8"/>
  <c r="RK102" i="8"/>
  <c r="QY102" i="8"/>
  <c r="QF102" i="8"/>
  <c r="PD102" i="8"/>
  <c r="MS102" i="8"/>
  <c r="MM102" i="8"/>
  <c r="MF102" i="8"/>
  <c r="MA102" i="8"/>
  <c r="LT102" i="8"/>
  <c r="LG102" i="8"/>
  <c r="KB102" i="8"/>
  <c r="JV102" i="8"/>
  <c r="JJ102" i="8"/>
  <c r="IZ102" i="8"/>
  <c r="IW102" i="8"/>
  <c r="IN102" i="8"/>
  <c r="ID102" i="8"/>
  <c r="HX102" i="8"/>
  <c r="HS102" i="8"/>
  <c r="HC102" i="8"/>
  <c r="GY102" i="8"/>
  <c r="GP102" i="8"/>
  <c r="EH102" i="8"/>
  <c r="EE102" i="8"/>
  <c r="DX102" i="8"/>
  <c r="DO102" i="8"/>
  <c r="CS102" i="8"/>
  <c r="CP102" i="8"/>
  <c r="ALN101" i="8"/>
  <c r="AJW101" i="8"/>
  <c r="AJZ101" i="8" s="1"/>
  <c r="AGM101" i="8"/>
  <c r="AEE101" i="8"/>
  <c r="ACN101" i="8"/>
  <c r="ACM101" i="8"/>
  <c r="ACK101" i="8"/>
  <c r="ACI101" i="8"/>
  <c r="ACC101" i="8"/>
  <c r="ACD101" i="8" s="1"/>
  <c r="YJ101" i="8"/>
  <c r="YH101" i="8"/>
  <c r="YC101" i="8"/>
  <c r="YB101" i="8"/>
  <c r="XZ101" i="8"/>
  <c r="XY101" i="8"/>
  <c r="XX101" i="8"/>
  <c r="XQ101" i="8"/>
  <c r="XO101" i="8"/>
  <c r="XN101" i="8"/>
  <c r="XG101" i="8"/>
  <c r="XB101" i="8"/>
  <c r="WY101" i="8"/>
  <c r="VG101" i="8"/>
  <c r="VA101" i="8"/>
  <c r="UQ101" i="8"/>
  <c r="UG101" i="8"/>
  <c r="UD101" i="8"/>
  <c r="TS101" i="8"/>
  <c r="TB101" i="8"/>
  <c r="SO101" i="8"/>
  <c r="SG101" i="8"/>
  <c r="SA101" i="8"/>
  <c r="RK101" i="8"/>
  <c r="QY101" i="8"/>
  <c r="QF101" i="8"/>
  <c r="PD101" i="8"/>
  <c r="MS101" i="8"/>
  <c r="MM101" i="8"/>
  <c r="MF101" i="8"/>
  <c r="MA101" i="8"/>
  <c r="LT101" i="8"/>
  <c r="LG101" i="8"/>
  <c r="KB101" i="8"/>
  <c r="JV101" i="8"/>
  <c r="JJ101" i="8"/>
  <c r="IZ101" i="8"/>
  <c r="IW101" i="8"/>
  <c r="IN101" i="8"/>
  <c r="ID101" i="8"/>
  <c r="HX101" i="8"/>
  <c r="HS101" i="8"/>
  <c r="HC101" i="8"/>
  <c r="GY101" i="8"/>
  <c r="GP101" i="8"/>
  <c r="EH101" i="8"/>
  <c r="EE101" i="8"/>
  <c r="DX101" i="8"/>
  <c r="DO101" i="8"/>
  <c r="CS101" i="8"/>
  <c r="CP101" i="8"/>
  <c r="ALN100" i="8"/>
  <c r="AJW100" i="8"/>
  <c r="AJZ100" i="8" s="1"/>
  <c r="AEE100" i="8"/>
  <c r="ACN100" i="8"/>
  <c r="ACM100" i="8"/>
  <c r="ACK100" i="8"/>
  <c r="ACI100" i="8"/>
  <c r="ACC100" i="8"/>
  <c r="ACD100" i="8" s="1"/>
  <c r="YJ100" i="8"/>
  <c r="YH100" i="8"/>
  <c r="YC100" i="8"/>
  <c r="YB100" i="8"/>
  <c r="XZ100" i="8"/>
  <c r="XY100" i="8"/>
  <c r="XX100" i="8"/>
  <c r="XQ100" i="8"/>
  <c r="XO100" i="8"/>
  <c r="XN100" i="8"/>
  <c r="XG100" i="8"/>
  <c r="XB100" i="8"/>
  <c r="WY100" i="8"/>
  <c r="VG100" i="8"/>
  <c r="VA100" i="8"/>
  <c r="UQ100" i="8"/>
  <c r="UG100" i="8"/>
  <c r="UD100" i="8"/>
  <c r="TS100" i="8"/>
  <c r="TB100" i="8"/>
  <c r="SO100" i="8"/>
  <c r="SG100" i="8"/>
  <c r="SA100" i="8"/>
  <c r="RK100" i="8"/>
  <c r="QY100" i="8"/>
  <c r="QF100" i="8"/>
  <c r="PD100" i="8"/>
  <c r="MS100" i="8"/>
  <c r="MM100" i="8"/>
  <c r="MF100" i="8"/>
  <c r="MA100" i="8"/>
  <c r="LT100" i="8"/>
  <c r="LG100" i="8"/>
  <c r="KB100" i="8"/>
  <c r="JV100" i="8"/>
  <c r="JJ100" i="8"/>
  <c r="IZ100" i="8"/>
  <c r="IW100" i="8"/>
  <c r="IN100" i="8"/>
  <c r="ID100" i="8"/>
  <c r="HX100" i="8"/>
  <c r="HS100" i="8"/>
  <c r="HC100" i="8"/>
  <c r="GY100" i="8"/>
  <c r="GP100" i="8"/>
  <c r="EH100" i="8"/>
  <c r="EE100" i="8"/>
  <c r="DX100" i="8"/>
  <c r="DO100" i="8"/>
  <c r="CS100" i="8"/>
  <c r="CP100" i="8"/>
  <c r="ALN99" i="8"/>
  <c r="AJW99" i="8"/>
  <c r="AJZ99" i="8" s="1"/>
  <c r="AGM99" i="8"/>
  <c r="AEE99" i="8"/>
  <c r="ACN99" i="8"/>
  <c r="ACM99" i="8"/>
  <c r="ACK99" i="8"/>
  <c r="ACI99" i="8"/>
  <c r="ACC99" i="8"/>
  <c r="YJ99" i="8"/>
  <c r="YH99" i="8"/>
  <c r="YC99" i="8"/>
  <c r="YB99" i="8"/>
  <c r="XZ99" i="8"/>
  <c r="XY99" i="8"/>
  <c r="XX99" i="8"/>
  <c r="XQ99" i="8"/>
  <c r="XO99" i="8"/>
  <c r="XN99" i="8"/>
  <c r="XG99" i="8"/>
  <c r="XB99" i="8"/>
  <c r="WY99" i="8"/>
  <c r="VG99" i="8"/>
  <c r="VA99" i="8"/>
  <c r="UQ99" i="8"/>
  <c r="UG99" i="8"/>
  <c r="UD99" i="8"/>
  <c r="TS99" i="8"/>
  <c r="TB99" i="8"/>
  <c r="SO99" i="8"/>
  <c r="SG99" i="8"/>
  <c r="SA99" i="8"/>
  <c r="RK99" i="8"/>
  <c r="QY99" i="8"/>
  <c r="QF99" i="8"/>
  <c r="PD99" i="8"/>
  <c r="MS99" i="8"/>
  <c r="MM99" i="8"/>
  <c r="MF99" i="8"/>
  <c r="MA99" i="8"/>
  <c r="LT99" i="8"/>
  <c r="LG99" i="8"/>
  <c r="KB99" i="8"/>
  <c r="JV99" i="8"/>
  <c r="JJ99" i="8"/>
  <c r="IZ99" i="8"/>
  <c r="IW99" i="8"/>
  <c r="IN99" i="8"/>
  <c r="ID99" i="8"/>
  <c r="HX99" i="8"/>
  <c r="HS99" i="8"/>
  <c r="HC99" i="8"/>
  <c r="GY99" i="8"/>
  <c r="GP99" i="8"/>
  <c r="EH99" i="8"/>
  <c r="EE99" i="8"/>
  <c r="DX99" i="8"/>
  <c r="DO99" i="8"/>
  <c r="CS99" i="8"/>
  <c r="CP99" i="8"/>
  <c r="AJW98" i="8"/>
  <c r="AJZ98" i="8" s="1"/>
  <c r="AEE98" i="8"/>
  <c r="ACN98" i="8"/>
  <c r="ACM98" i="8"/>
  <c r="ACK98" i="8"/>
  <c r="ACI98" i="8"/>
  <c r="ACC98" i="8"/>
  <c r="ACD98" i="8" s="1"/>
  <c r="YJ98" i="8"/>
  <c r="YH98" i="8"/>
  <c r="YC98" i="8"/>
  <c r="YB98" i="8"/>
  <c r="XZ98" i="8"/>
  <c r="XY98" i="8"/>
  <c r="XX98" i="8"/>
  <c r="XQ98" i="8"/>
  <c r="XO98" i="8"/>
  <c r="XN98" i="8"/>
  <c r="XG98" i="8"/>
  <c r="XB98" i="8"/>
  <c r="WY98" i="8"/>
  <c r="VG98" i="8"/>
  <c r="VA98" i="8"/>
  <c r="UQ98" i="8"/>
  <c r="UG98" i="8"/>
  <c r="UD98" i="8"/>
  <c r="TS98" i="8"/>
  <c r="TB98" i="8"/>
  <c r="SO98" i="8"/>
  <c r="SG98" i="8"/>
  <c r="SA98" i="8"/>
  <c r="RK98" i="8"/>
  <c r="QY98" i="8"/>
  <c r="QF98" i="8"/>
  <c r="PD98" i="8"/>
  <c r="MS98" i="8"/>
  <c r="MM98" i="8"/>
  <c r="MF98" i="8"/>
  <c r="MA98" i="8"/>
  <c r="LT98" i="8"/>
  <c r="LG98" i="8"/>
  <c r="KB98" i="8"/>
  <c r="JV98" i="8"/>
  <c r="JJ98" i="8"/>
  <c r="IZ98" i="8"/>
  <c r="IW98" i="8"/>
  <c r="IN98" i="8"/>
  <c r="ID98" i="8"/>
  <c r="HX98" i="8"/>
  <c r="HS98" i="8"/>
  <c r="HC98" i="8"/>
  <c r="GY98" i="8"/>
  <c r="GP98" i="8"/>
  <c r="EH98" i="8"/>
  <c r="EE98" i="8"/>
  <c r="DX98" i="8"/>
  <c r="DO98" i="8"/>
  <c r="CS98" i="8"/>
  <c r="CP98" i="8"/>
  <c r="ALN97" i="8"/>
  <c r="AJW97" i="8"/>
  <c r="AJZ97" i="8" s="1"/>
  <c r="AGM97" i="8"/>
  <c r="AEE97" i="8"/>
  <c r="ACN97" i="8"/>
  <c r="ACM97" i="8"/>
  <c r="ACK97" i="8"/>
  <c r="ACI97" i="8"/>
  <c r="ACC97" i="8"/>
  <c r="ACD97" i="8" s="1"/>
  <c r="YJ97" i="8"/>
  <c r="YH97" i="8"/>
  <c r="YC97" i="8"/>
  <c r="YB97" i="8"/>
  <c r="XZ97" i="8"/>
  <c r="XY97" i="8"/>
  <c r="XX97" i="8"/>
  <c r="XQ97" i="8"/>
  <c r="XO97" i="8"/>
  <c r="XN97" i="8"/>
  <c r="XG97" i="8"/>
  <c r="XB97" i="8"/>
  <c r="WY97" i="8"/>
  <c r="VG97" i="8"/>
  <c r="VA97" i="8"/>
  <c r="UQ97" i="8"/>
  <c r="UG97" i="8"/>
  <c r="UD97" i="8"/>
  <c r="TS97" i="8"/>
  <c r="TB97" i="8"/>
  <c r="SO97" i="8"/>
  <c r="XP97" i="8" s="1"/>
  <c r="SG97" i="8"/>
  <c r="SA97" i="8"/>
  <c r="RK97" i="8"/>
  <c r="QY97" i="8"/>
  <c r="QF97" i="8"/>
  <c r="PD97" i="8"/>
  <c r="MS97" i="8"/>
  <c r="MM97" i="8"/>
  <c r="MF97" i="8"/>
  <c r="MA97" i="8"/>
  <c r="LT97" i="8"/>
  <c r="LG97" i="8"/>
  <c r="KB97" i="8"/>
  <c r="JV97" i="8"/>
  <c r="JJ97" i="8"/>
  <c r="IZ97" i="8"/>
  <c r="IW97" i="8"/>
  <c r="IN97" i="8"/>
  <c r="ID97" i="8"/>
  <c r="HX97" i="8"/>
  <c r="HS97" i="8"/>
  <c r="HC97" i="8"/>
  <c r="GY97" i="8"/>
  <c r="GP97" i="8"/>
  <c r="EH97" i="8"/>
  <c r="EE97" i="8"/>
  <c r="DX97" i="8"/>
  <c r="DO97" i="8"/>
  <c r="CS97" i="8"/>
  <c r="CP97" i="8"/>
  <c r="ALN96" i="8"/>
  <c r="AJW96" i="8"/>
  <c r="AJZ96" i="8" s="1"/>
  <c r="AGM96" i="8"/>
  <c r="AEE96" i="8"/>
  <c r="ACN96" i="8"/>
  <c r="ACM96" i="8"/>
  <c r="ACK96" i="8"/>
  <c r="ACI96" i="8"/>
  <c r="ACC96" i="8"/>
  <c r="ACD96" i="8" s="1"/>
  <c r="YJ96" i="8"/>
  <c r="YH96" i="8"/>
  <c r="YC96" i="8"/>
  <c r="YB96" i="8"/>
  <c r="XZ96" i="8"/>
  <c r="XY96" i="8"/>
  <c r="XX96" i="8"/>
  <c r="XQ96" i="8"/>
  <c r="XO96" i="8"/>
  <c r="XN96" i="8"/>
  <c r="XG96" i="8"/>
  <c r="XB96" i="8"/>
  <c r="WY96" i="8"/>
  <c r="VG96" i="8"/>
  <c r="VA96" i="8"/>
  <c r="UQ96" i="8"/>
  <c r="UG96" i="8"/>
  <c r="UD96" i="8"/>
  <c r="TS96" i="8"/>
  <c r="TB96" i="8"/>
  <c r="SO96" i="8"/>
  <c r="SG96" i="8"/>
  <c r="SA96" i="8"/>
  <c r="RK96" i="8"/>
  <c r="QY96" i="8"/>
  <c r="QF96" i="8"/>
  <c r="PD96" i="8"/>
  <c r="MS96" i="8"/>
  <c r="MM96" i="8"/>
  <c r="MF96" i="8"/>
  <c r="MA96" i="8"/>
  <c r="LT96" i="8"/>
  <c r="LG96" i="8"/>
  <c r="KB96" i="8"/>
  <c r="JV96" i="8"/>
  <c r="JJ96" i="8"/>
  <c r="IZ96" i="8"/>
  <c r="IW96" i="8"/>
  <c r="IN96" i="8"/>
  <c r="ID96" i="8"/>
  <c r="HX96" i="8"/>
  <c r="HS96" i="8"/>
  <c r="HC96" i="8"/>
  <c r="GY96" i="8"/>
  <c r="GP96" i="8"/>
  <c r="EH96" i="8"/>
  <c r="EE96" i="8"/>
  <c r="DX96" i="8"/>
  <c r="DO96" i="8"/>
  <c r="CS96" i="8"/>
  <c r="CP96" i="8"/>
  <c r="ALN95" i="8"/>
  <c r="AJW95" i="8"/>
  <c r="AJZ95" i="8" s="1"/>
  <c r="AEE95" i="8"/>
  <c r="ACN95" i="8"/>
  <c r="ACM95" i="8"/>
  <c r="ACK95" i="8"/>
  <c r="ACI95" i="8"/>
  <c r="ACC95" i="8"/>
  <c r="ACD95" i="8" s="1"/>
  <c r="YJ95" i="8"/>
  <c r="YH95" i="8"/>
  <c r="YC95" i="8"/>
  <c r="YB95" i="8"/>
  <c r="XZ95" i="8"/>
  <c r="XY95" i="8"/>
  <c r="XX95" i="8"/>
  <c r="XQ95" i="8"/>
  <c r="XO95" i="8"/>
  <c r="XN95" i="8"/>
  <c r="XG95" i="8"/>
  <c r="XB95" i="8"/>
  <c r="WY95" i="8"/>
  <c r="VG95" i="8"/>
  <c r="VA95" i="8"/>
  <c r="UQ95" i="8"/>
  <c r="UG95" i="8"/>
  <c r="UD95" i="8"/>
  <c r="TS95" i="8"/>
  <c r="TB95" i="8"/>
  <c r="SO95" i="8"/>
  <c r="SG95" i="8"/>
  <c r="SA95" i="8"/>
  <c r="RK95" i="8"/>
  <c r="QY95" i="8"/>
  <c r="QF95" i="8"/>
  <c r="PD95" i="8"/>
  <c r="MS95" i="8"/>
  <c r="MM95" i="8"/>
  <c r="MF95" i="8"/>
  <c r="MA95" i="8"/>
  <c r="LT95" i="8"/>
  <c r="LG95" i="8"/>
  <c r="KB95" i="8"/>
  <c r="JV95" i="8"/>
  <c r="JJ95" i="8"/>
  <c r="IZ95" i="8"/>
  <c r="IW95" i="8"/>
  <c r="IN95" i="8"/>
  <c r="ID95" i="8"/>
  <c r="HX95" i="8"/>
  <c r="HS95" i="8"/>
  <c r="HC95" i="8"/>
  <c r="GY95" i="8"/>
  <c r="GP95" i="8"/>
  <c r="EH95" i="8"/>
  <c r="EE95" i="8"/>
  <c r="DX95" i="8"/>
  <c r="DO95" i="8"/>
  <c r="CS95" i="8"/>
  <c r="CP95" i="8"/>
  <c r="ALN94" i="8"/>
  <c r="AJW94" i="8"/>
  <c r="AJZ94" i="8" s="1"/>
  <c r="AEE94" i="8"/>
  <c r="ACN94" i="8"/>
  <c r="ACM94" i="8"/>
  <c r="ACK94" i="8"/>
  <c r="ACI94" i="8"/>
  <c r="ACC94" i="8"/>
  <c r="ACD94" i="8" s="1"/>
  <c r="YJ94" i="8"/>
  <c r="YH94" i="8"/>
  <c r="YC94" i="8"/>
  <c r="YB94" i="8"/>
  <c r="XZ94" i="8"/>
  <c r="XY94" i="8"/>
  <c r="XX94" i="8"/>
  <c r="XQ94" i="8"/>
  <c r="XO94" i="8"/>
  <c r="XN94" i="8"/>
  <c r="XG94" i="8"/>
  <c r="XB94" i="8"/>
  <c r="WY94" i="8"/>
  <c r="VG94" i="8"/>
  <c r="VA94" i="8"/>
  <c r="UQ94" i="8"/>
  <c r="UG94" i="8"/>
  <c r="UD94" i="8"/>
  <c r="TS94" i="8"/>
  <c r="TB94" i="8"/>
  <c r="SO94" i="8"/>
  <c r="SG94" i="8"/>
  <c r="SA94" i="8"/>
  <c r="RK94" i="8"/>
  <c r="QY94" i="8"/>
  <c r="QF94" i="8"/>
  <c r="PD94" i="8"/>
  <c r="MS94" i="8"/>
  <c r="MM94" i="8"/>
  <c r="MF94" i="8"/>
  <c r="MA94" i="8"/>
  <c r="LT94" i="8"/>
  <c r="LG94" i="8"/>
  <c r="KB94" i="8"/>
  <c r="JV94" i="8"/>
  <c r="JJ94" i="8"/>
  <c r="IZ94" i="8"/>
  <c r="IW94" i="8"/>
  <c r="IN94" i="8"/>
  <c r="ID94" i="8"/>
  <c r="HX94" i="8"/>
  <c r="HS94" i="8"/>
  <c r="HC94" i="8"/>
  <c r="GY94" i="8"/>
  <c r="GP94" i="8"/>
  <c r="EH94" i="8"/>
  <c r="EE94" i="8"/>
  <c r="DX94" i="8"/>
  <c r="DO94" i="8"/>
  <c r="CS94" i="8"/>
  <c r="CP94" i="8"/>
  <c r="ALN93" i="8"/>
  <c r="AJW93" i="8"/>
  <c r="AEE93" i="8"/>
  <c r="ACN93" i="8"/>
  <c r="ACM93" i="8"/>
  <c r="ACK93" i="8"/>
  <c r="ACI93" i="8"/>
  <c r="ACC93" i="8"/>
  <c r="ACD93" i="8" s="1"/>
  <c r="YJ93" i="8"/>
  <c r="YH93" i="8"/>
  <c r="YC93" i="8"/>
  <c r="YB93" i="8"/>
  <c r="XZ93" i="8"/>
  <c r="XY93" i="8"/>
  <c r="XX93" i="8"/>
  <c r="XQ93" i="8"/>
  <c r="XO93" i="8"/>
  <c r="XN93" i="8"/>
  <c r="XG93" i="8"/>
  <c r="XB93" i="8"/>
  <c r="WY93" i="8"/>
  <c r="VG93" i="8"/>
  <c r="VA93" i="8"/>
  <c r="UQ93" i="8"/>
  <c r="UG93" i="8"/>
  <c r="UD93" i="8"/>
  <c r="TS93" i="8"/>
  <c r="TB93" i="8"/>
  <c r="SO93" i="8"/>
  <c r="SG93" i="8"/>
  <c r="SA93" i="8"/>
  <c r="RK93" i="8"/>
  <c r="QY93" i="8"/>
  <c r="QF93" i="8"/>
  <c r="PD93" i="8"/>
  <c r="MS93" i="8"/>
  <c r="MM93" i="8"/>
  <c r="MF93" i="8"/>
  <c r="MA93" i="8"/>
  <c r="LT93" i="8"/>
  <c r="LG93" i="8"/>
  <c r="KB93" i="8"/>
  <c r="JV93" i="8"/>
  <c r="JJ93" i="8"/>
  <c r="IZ93" i="8"/>
  <c r="IW93" i="8"/>
  <c r="IN93" i="8"/>
  <c r="ID93" i="8"/>
  <c r="HX93" i="8"/>
  <c r="HS93" i="8"/>
  <c r="HC93" i="8"/>
  <c r="GY93" i="8"/>
  <c r="GP93" i="8"/>
  <c r="EH93" i="8"/>
  <c r="EE93" i="8"/>
  <c r="DX93" i="8"/>
  <c r="DO93" i="8"/>
  <c r="CS93" i="8"/>
  <c r="CP93" i="8"/>
  <c r="ALO92" i="8"/>
  <c r="ALN92" i="8"/>
  <c r="AEE92" i="8"/>
  <c r="ACN92" i="8"/>
  <c r="ACM92" i="8"/>
  <c r="ACK92" i="8"/>
  <c r="ACI92" i="8"/>
  <c r="ACC92" i="8"/>
  <c r="YJ92" i="8"/>
  <c r="YH92" i="8"/>
  <c r="YC92" i="8"/>
  <c r="YB92" i="8"/>
  <c r="XZ92" i="8"/>
  <c r="XY92" i="8"/>
  <c r="XX92" i="8"/>
  <c r="XQ92" i="8"/>
  <c r="XO92" i="8"/>
  <c r="XN92" i="8"/>
  <c r="XG92" i="8"/>
  <c r="XB92" i="8"/>
  <c r="WY92" i="8"/>
  <c r="VG92" i="8"/>
  <c r="VA92" i="8"/>
  <c r="UQ92" i="8"/>
  <c r="UG92" i="8"/>
  <c r="UD92" i="8"/>
  <c r="TS92" i="8"/>
  <c r="TB92" i="8"/>
  <c r="SO92" i="8"/>
  <c r="SG92" i="8"/>
  <c r="SA92" i="8"/>
  <c r="RK92" i="8"/>
  <c r="QY92" i="8"/>
  <c r="QF92" i="8"/>
  <c r="PD92" i="8"/>
  <c r="MS92" i="8"/>
  <c r="MM92" i="8"/>
  <c r="MF92" i="8"/>
  <c r="MA92" i="8"/>
  <c r="LT92" i="8"/>
  <c r="LG92" i="8"/>
  <c r="KB92" i="8"/>
  <c r="JV92" i="8"/>
  <c r="JJ92" i="8"/>
  <c r="IZ92" i="8"/>
  <c r="IW92" i="8"/>
  <c r="IN92" i="8"/>
  <c r="ID92" i="8"/>
  <c r="HX92" i="8"/>
  <c r="HS92" i="8"/>
  <c r="HC92" i="8"/>
  <c r="GY92" i="8"/>
  <c r="GP92" i="8"/>
  <c r="EH92" i="8"/>
  <c r="EE92" i="8"/>
  <c r="DX92" i="8"/>
  <c r="DO92" i="8"/>
  <c r="CS92" i="8"/>
  <c r="CP92" i="8"/>
  <c r="ALN91" i="8"/>
  <c r="AJW91" i="8"/>
  <c r="AJZ91" i="8" s="1"/>
  <c r="AEE91" i="8"/>
  <c r="ACN91" i="8"/>
  <c r="ACM91" i="8"/>
  <c r="ACK91" i="8"/>
  <c r="ACI91" i="8"/>
  <c r="ACC91" i="8"/>
  <c r="ACD91" i="8" s="1"/>
  <c r="YJ91" i="8"/>
  <c r="YH91" i="8"/>
  <c r="YC91" i="8"/>
  <c r="YB91" i="8"/>
  <c r="XZ91" i="8"/>
  <c r="XY91" i="8"/>
  <c r="XX91" i="8"/>
  <c r="XQ91" i="8"/>
  <c r="XO91" i="8"/>
  <c r="XN91" i="8"/>
  <c r="XG91" i="8"/>
  <c r="XB91" i="8"/>
  <c r="WY91" i="8"/>
  <c r="VG91" i="8"/>
  <c r="VA91" i="8"/>
  <c r="UQ91" i="8"/>
  <c r="UG91" i="8"/>
  <c r="UD91" i="8"/>
  <c r="TS91" i="8"/>
  <c r="TB91" i="8"/>
  <c r="SO91" i="8"/>
  <c r="SG91" i="8"/>
  <c r="SA91" i="8"/>
  <c r="RK91" i="8"/>
  <c r="QY91" i="8"/>
  <c r="QF91" i="8"/>
  <c r="PD91" i="8"/>
  <c r="MS91" i="8"/>
  <c r="MM91" i="8"/>
  <c r="MF91" i="8"/>
  <c r="MA91" i="8"/>
  <c r="LT91" i="8"/>
  <c r="LG91" i="8"/>
  <c r="KB91" i="8"/>
  <c r="JV91" i="8"/>
  <c r="JJ91" i="8"/>
  <c r="IZ91" i="8"/>
  <c r="IW91" i="8"/>
  <c r="IN91" i="8"/>
  <c r="ID91" i="8"/>
  <c r="HX91" i="8"/>
  <c r="HS91" i="8"/>
  <c r="HC91" i="8"/>
  <c r="GY91" i="8"/>
  <c r="GP91" i="8"/>
  <c r="EH91" i="8"/>
  <c r="EE91" i="8"/>
  <c r="DX91" i="8"/>
  <c r="DO91" i="8"/>
  <c r="CS91" i="8"/>
  <c r="CP91" i="8"/>
  <c r="ALN90" i="8"/>
  <c r="AJW90" i="8"/>
  <c r="AJZ90" i="8" s="1"/>
  <c r="AGM90" i="8"/>
  <c r="AEE90" i="8"/>
  <c r="ACN90" i="8"/>
  <c r="ACM90" i="8"/>
  <c r="ACK90" i="8"/>
  <c r="ACI90" i="8"/>
  <c r="ACC90" i="8"/>
  <c r="ACD90" i="8" s="1"/>
  <c r="YJ90" i="8"/>
  <c r="YH90" i="8"/>
  <c r="YC90" i="8"/>
  <c r="YB90" i="8"/>
  <c r="XZ90" i="8"/>
  <c r="XY90" i="8"/>
  <c r="XX90" i="8"/>
  <c r="XQ90" i="8"/>
  <c r="XO90" i="8"/>
  <c r="XN90" i="8"/>
  <c r="XG90" i="8"/>
  <c r="XB90" i="8"/>
  <c r="WY90" i="8"/>
  <c r="VG90" i="8"/>
  <c r="VA90" i="8"/>
  <c r="UQ90" i="8"/>
  <c r="UG90" i="8"/>
  <c r="UD90" i="8"/>
  <c r="TS90" i="8"/>
  <c r="TB90" i="8"/>
  <c r="SO90" i="8"/>
  <c r="SG90" i="8"/>
  <c r="SA90" i="8"/>
  <c r="RK90" i="8"/>
  <c r="QY90" i="8"/>
  <c r="QF90" i="8"/>
  <c r="PD90" i="8"/>
  <c r="MS90" i="8"/>
  <c r="MM90" i="8"/>
  <c r="MF90" i="8"/>
  <c r="MA90" i="8"/>
  <c r="LT90" i="8"/>
  <c r="LG90" i="8"/>
  <c r="KB90" i="8"/>
  <c r="JV90" i="8"/>
  <c r="JJ90" i="8"/>
  <c r="IZ90" i="8"/>
  <c r="IW90" i="8"/>
  <c r="IN90" i="8"/>
  <c r="ID90" i="8"/>
  <c r="HX90" i="8"/>
  <c r="HS90" i="8"/>
  <c r="HC90" i="8"/>
  <c r="GY90" i="8"/>
  <c r="GP90" i="8"/>
  <c r="EH90" i="8"/>
  <c r="EE90" i="8"/>
  <c r="DX90" i="8"/>
  <c r="DO90" i="8"/>
  <c r="CS90" i="8"/>
  <c r="CP90" i="8"/>
  <c r="ALN89" i="8"/>
  <c r="AJW89" i="8"/>
  <c r="AJZ89" i="8" s="1"/>
  <c r="AGM89" i="8"/>
  <c r="AEE89" i="8"/>
  <c r="ACN89" i="8"/>
  <c r="ACM89" i="8"/>
  <c r="ACK89" i="8"/>
  <c r="ACI89" i="8"/>
  <c r="ACC89" i="8"/>
  <c r="ACD89" i="8" s="1"/>
  <c r="YJ89" i="8"/>
  <c r="YH89" i="8"/>
  <c r="YC89" i="8"/>
  <c r="YB89" i="8"/>
  <c r="XZ89" i="8"/>
  <c r="XY89" i="8"/>
  <c r="XX89" i="8"/>
  <c r="XQ89" i="8"/>
  <c r="XO89" i="8"/>
  <c r="XN89" i="8"/>
  <c r="XG89" i="8"/>
  <c r="XB89" i="8"/>
  <c r="WY89" i="8"/>
  <c r="VG89" i="8"/>
  <c r="VA89" i="8"/>
  <c r="UQ89" i="8"/>
  <c r="UG89" i="8"/>
  <c r="UD89" i="8"/>
  <c r="TS89" i="8"/>
  <c r="TB89" i="8"/>
  <c r="SO89" i="8"/>
  <c r="SG89" i="8"/>
  <c r="SA89" i="8"/>
  <c r="RK89" i="8"/>
  <c r="QY89" i="8"/>
  <c r="QF89" i="8"/>
  <c r="PD89" i="8"/>
  <c r="MS89" i="8"/>
  <c r="MM89" i="8"/>
  <c r="MF89" i="8"/>
  <c r="MA89" i="8"/>
  <c r="LT89" i="8"/>
  <c r="LG89" i="8"/>
  <c r="KB89" i="8"/>
  <c r="JV89" i="8"/>
  <c r="JJ89" i="8"/>
  <c r="IZ89" i="8"/>
  <c r="IW89" i="8"/>
  <c r="IN89" i="8"/>
  <c r="ID89" i="8"/>
  <c r="HX89" i="8"/>
  <c r="HS89" i="8"/>
  <c r="HC89" i="8"/>
  <c r="GY89" i="8"/>
  <c r="GP89" i="8"/>
  <c r="EH89" i="8"/>
  <c r="EE89" i="8"/>
  <c r="DX89" i="8"/>
  <c r="DO89" i="8"/>
  <c r="CS89" i="8"/>
  <c r="CP89" i="8"/>
  <c r="ALN88" i="8"/>
  <c r="AJW88" i="8"/>
  <c r="AJZ88" i="8" s="1"/>
  <c r="AGM88" i="8"/>
  <c r="AEE88" i="8"/>
  <c r="ACN88" i="8"/>
  <c r="ACM88" i="8"/>
  <c r="ACK88" i="8"/>
  <c r="ACI88" i="8"/>
  <c r="ACC88" i="8"/>
  <c r="ACE88" i="8" s="1"/>
  <c r="AJI88" i="8" s="1"/>
  <c r="YJ88" i="8"/>
  <c r="YH88" i="8"/>
  <c r="YF88" i="8"/>
  <c r="YC88" i="8"/>
  <c r="YB88" i="8"/>
  <c r="XZ88" i="8"/>
  <c r="XY88" i="8"/>
  <c r="XX88" i="8"/>
  <c r="XQ88" i="8"/>
  <c r="XO88" i="8"/>
  <c r="XN88" i="8"/>
  <c r="XG88" i="8"/>
  <c r="XB88" i="8"/>
  <c r="WY88" i="8"/>
  <c r="VG88" i="8"/>
  <c r="VA88" i="8"/>
  <c r="UQ88" i="8"/>
  <c r="UG88" i="8"/>
  <c r="UD88" i="8"/>
  <c r="TS88" i="8"/>
  <c r="TB88" i="8"/>
  <c r="SO88" i="8"/>
  <c r="SG88" i="8"/>
  <c r="SA88" i="8"/>
  <c r="RK88" i="8"/>
  <c r="QY88" i="8"/>
  <c r="QF88" i="8"/>
  <c r="PD88" i="8"/>
  <c r="MS88" i="8"/>
  <c r="MM88" i="8"/>
  <c r="MF88" i="8"/>
  <c r="MA88" i="8"/>
  <c r="LT88" i="8"/>
  <c r="LG88" i="8"/>
  <c r="KB88" i="8"/>
  <c r="JV88" i="8"/>
  <c r="JJ88" i="8"/>
  <c r="IZ88" i="8"/>
  <c r="IW88" i="8"/>
  <c r="IN88" i="8"/>
  <c r="ID88" i="8"/>
  <c r="HX88" i="8"/>
  <c r="HS88" i="8"/>
  <c r="HC88" i="8"/>
  <c r="GY88" i="8"/>
  <c r="GP88" i="8"/>
  <c r="EH88" i="8"/>
  <c r="EE88" i="8"/>
  <c r="DX88" i="8"/>
  <c r="DO88" i="8"/>
  <c r="CS88" i="8"/>
  <c r="CP88" i="8"/>
  <c r="ALN87" i="8"/>
  <c r="AJW87" i="8"/>
  <c r="AJZ87" i="8" s="1"/>
  <c r="AGM87" i="8"/>
  <c r="AEE87" i="8"/>
  <c r="ACN87" i="8"/>
  <c r="ACM87" i="8"/>
  <c r="ACK87" i="8"/>
  <c r="ACI87" i="8"/>
  <c r="ACC87" i="8"/>
  <c r="ACD87" i="8" s="1"/>
  <c r="YJ87" i="8"/>
  <c r="YH87" i="8"/>
  <c r="YC87" i="8"/>
  <c r="YB87" i="8"/>
  <c r="XZ87" i="8"/>
  <c r="XY87" i="8"/>
  <c r="XX87" i="8"/>
  <c r="XQ87" i="8"/>
  <c r="XO87" i="8"/>
  <c r="XN87" i="8"/>
  <c r="XG87" i="8"/>
  <c r="XB87" i="8"/>
  <c r="WY87" i="8"/>
  <c r="VG87" i="8"/>
  <c r="VA87" i="8"/>
  <c r="UQ87" i="8"/>
  <c r="UG87" i="8"/>
  <c r="UD87" i="8"/>
  <c r="TS87" i="8"/>
  <c r="TB87" i="8"/>
  <c r="SO87" i="8"/>
  <c r="SG87" i="8"/>
  <c r="SA87" i="8"/>
  <c r="RK87" i="8"/>
  <c r="QY87" i="8"/>
  <c r="QF87" i="8"/>
  <c r="PD87" i="8"/>
  <c r="MS87" i="8"/>
  <c r="MM87" i="8"/>
  <c r="MF87" i="8"/>
  <c r="MA87" i="8"/>
  <c r="LT87" i="8"/>
  <c r="LG87" i="8"/>
  <c r="KB87" i="8"/>
  <c r="JV87" i="8"/>
  <c r="JJ87" i="8"/>
  <c r="IZ87" i="8"/>
  <c r="IW87" i="8"/>
  <c r="IN87" i="8"/>
  <c r="ID87" i="8"/>
  <c r="HX87" i="8"/>
  <c r="HS87" i="8"/>
  <c r="HC87" i="8"/>
  <c r="GY87" i="8"/>
  <c r="GP87" i="8"/>
  <c r="EH87" i="8"/>
  <c r="EE87" i="8"/>
  <c r="DX87" i="8"/>
  <c r="DO87" i="8"/>
  <c r="CS87" i="8"/>
  <c r="CP87" i="8"/>
  <c r="ALN86" i="8"/>
  <c r="AJW86" i="8"/>
  <c r="AJZ86" i="8" s="1"/>
  <c r="AGM86" i="8"/>
  <c r="AEE86" i="8"/>
  <c r="ACN86" i="8"/>
  <c r="ACM86" i="8"/>
  <c r="ACK86" i="8"/>
  <c r="ACI86" i="8"/>
  <c r="ACC86" i="8"/>
  <c r="YJ86" i="8"/>
  <c r="YH86" i="8"/>
  <c r="YC86" i="8"/>
  <c r="YB86" i="8"/>
  <c r="XZ86" i="8"/>
  <c r="XY86" i="8"/>
  <c r="XX86" i="8"/>
  <c r="XQ86" i="8"/>
  <c r="XO86" i="8"/>
  <c r="XN86" i="8"/>
  <c r="XG86" i="8"/>
  <c r="XB86" i="8"/>
  <c r="WY86" i="8"/>
  <c r="VG86" i="8"/>
  <c r="VA86" i="8"/>
  <c r="UQ86" i="8"/>
  <c r="UG86" i="8"/>
  <c r="UD86" i="8"/>
  <c r="TS86" i="8"/>
  <c r="TB86" i="8"/>
  <c r="SO86" i="8"/>
  <c r="SG86" i="8"/>
  <c r="SA86" i="8"/>
  <c r="RK86" i="8"/>
  <c r="QY86" i="8"/>
  <c r="QF86" i="8"/>
  <c r="PD86" i="8"/>
  <c r="MS86" i="8"/>
  <c r="MM86" i="8"/>
  <c r="MF86" i="8"/>
  <c r="MA86" i="8"/>
  <c r="LT86" i="8"/>
  <c r="LG86" i="8"/>
  <c r="KB86" i="8"/>
  <c r="JV86" i="8"/>
  <c r="JJ86" i="8"/>
  <c r="IZ86" i="8"/>
  <c r="IW86" i="8"/>
  <c r="IN86" i="8"/>
  <c r="ID86" i="8"/>
  <c r="HX86" i="8"/>
  <c r="HS86" i="8"/>
  <c r="HC86" i="8"/>
  <c r="GY86" i="8"/>
  <c r="GP86" i="8"/>
  <c r="EH86" i="8"/>
  <c r="EE86" i="8"/>
  <c r="DX86" i="8"/>
  <c r="DO86" i="8"/>
  <c r="CS86" i="8"/>
  <c r="CP86" i="8"/>
  <c r="ALN85" i="8"/>
  <c r="AJW85" i="8"/>
  <c r="AJZ85" i="8" s="1"/>
  <c r="AGM85" i="8"/>
  <c r="AEE85" i="8"/>
  <c r="ACN85" i="8"/>
  <c r="ACM85" i="8"/>
  <c r="ACK85" i="8"/>
  <c r="ACI85" i="8"/>
  <c r="ACC85" i="8"/>
  <c r="ACD85" i="8" s="1"/>
  <c r="YJ85" i="8"/>
  <c r="YH85" i="8"/>
  <c r="YC85" i="8"/>
  <c r="YB85" i="8"/>
  <c r="XZ85" i="8"/>
  <c r="XY85" i="8"/>
  <c r="XX85" i="8"/>
  <c r="XQ85" i="8"/>
  <c r="XO85" i="8"/>
  <c r="XN85" i="8"/>
  <c r="XG85" i="8"/>
  <c r="XB85" i="8"/>
  <c r="WY85" i="8"/>
  <c r="VG85" i="8"/>
  <c r="VA85" i="8"/>
  <c r="UQ85" i="8"/>
  <c r="UG85" i="8"/>
  <c r="UD85" i="8"/>
  <c r="TS85" i="8"/>
  <c r="TB85" i="8"/>
  <c r="SO85" i="8"/>
  <c r="SG85" i="8"/>
  <c r="SA85" i="8"/>
  <c r="RK85" i="8"/>
  <c r="QY85" i="8"/>
  <c r="QF85" i="8"/>
  <c r="PD85" i="8"/>
  <c r="MS85" i="8"/>
  <c r="MM85" i="8"/>
  <c r="MF85" i="8"/>
  <c r="MA85" i="8"/>
  <c r="LT85" i="8"/>
  <c r="LG85" i="8"/>
  <c r="KB85" i="8"/>
  <c r="JV85" i="8"/>
  <c r="JJ85" i="8"/>
  <c r="IZ85" i="8"/>
  <c r="IW85" i="8"/>
  <c r="IN85" i="8"/>
  <c r="ID85" i="8"/>
  <c r="HX85" i="8"/>
  <c r="HS85" i="8"/>
  <c r="HC85" i="8"/>
  <c r="GY85" i="8"/>
  <c r="GP85" i="8"/>
  <c r="EH85" i="8"/>
  <c r="EE85" i="8"/>
  <c r="DX85" i="8"/>
  <c r="DO85" i="8"/>
  <c r="CS85" i="8"/>
  <c r="CP85" i="8"/>
  <c r="ALN84" i="8"/>
  <c r="AJW84" i="8"/>
  <c r="AJZ84" i="8" s="1"/>
  <c r="AGM84" i="8"/>
  <c r="AEE84" i="8"/>
  <c r="ACN84" i="8"/>
  <c r="ACM84" i="8"/>
  <c r="ACK84" i="8"/>
  <c r="ACI84" i="8"/>
  <c r="ACC84" i="8"/>
  <c r="YJ84" i="8"/>
  <c r="YH84" i="8"/>
  <c r="YC84" i="8"/>
  <c r="YB84" i="8"/>
  <c r="XZ84" i="8"/>
  <c r="XY84" i="8"/>
  <c r="XX84" i="8"/>
  <c r="XQ84" i="8"/>
  <c r="XO84" i="8"/>
  <c r="XN84" i="8"/>
  <c r="XG84" i="8"/>
  <c r="XB84" i="8"/>
  <c r="WY84" i="8"/>
  <c r="VG84" i="8"/>
  <c r="VA84" i="8"/>
  <c r="UQ84" i="8"/>
  <c r="UG84" i="8"/>
  <c r="UD84" i="8"/>
  <c r="TS84" i="8"/>
  <c r="TB84" i="8"/>
  <c r="SO84" i="8"/>
  <c r="SG84" i="8"/>
  <c r="SA84" i="8"/>
  <c r="RK84" i="8"/>
  <c r="QY84" i="8"/>
  <c r="QF84" i="8"/>
  <c r="PD84" i="8"/>
  <c r="MS84" i="8"/>
  <c r="MM84" i="8"/>
  <c r="MF84" i="8"/>
  <c r="MA84" i="8"/>
  <c r="LT84" i="8"/>
  <c r="LG84" i="8"/>
  <c r="KB84" i="8"/>
  <c r="JV84" i="8"/>
  <c r="JJ84" i="8"/>
  <c r="IZ84" i="8"/>
  <c r="IW84" i="8"/>
  <c r="IN84" i="8"/>
  <c r="ID84" i="8"/>
  <c r="HX84" i="8"/>
  <c r="HS84" i="8"/>
  <c r="HC84" i="8"/>
  <c r="GY84" i="8"/>
  <c r="GP84" i="8"/>
  <c r="EH84" i="8"/>
  <c r="EE84" i="8"/>
  <c r="DX84" i="8"/>
  <c r="DO84" i="8"/>
  <c r="CS84" i="8"/>
  <c r="CP84" i="8"/>
  <c r="ALN83" i="8"/>
  <c r="AJW83" i="8"/>
  <c r="AJZ83" i="8" s="1"/>
  <c r="AGM83" i="8"/>
  <c r="AEE83" i="8"/>
  <c r="ACN83" i="8"/>
  <c r="ACM83" i="8"/>
  <c r="ACK83" i="8"/>
  <c r="ACI83" i="8"/>
  <c r="ACC83" i="8"/>
  <c r="ACD83" i="8" s="1"/>
  <c r="YJ83" i="8"/>
  <c r="YH83" i="8"/>
  <c r="YC83" i="8"/>
  <c r="YB83" i="8"/>
  <c r="XZ83" i="8"/>
  <c r="XY83" i="8"/>
  <c r="XX83" i="8"/>
  <c r="XQ83" i="8"/>
  <c r="XO83" i="8"/>
  <c r="XN83" i="8"/>
  <c r="XG83" i="8"/>
  <c r="XB83" i="8"/>
  <c r="WY83" i="8"/>
  <c r="VG83" i="8"/>
  <c r="VA83" i="8"/>
  <c r="UQ83" i="8"/>
  <c r="UG83" i="8"/>
  <c r="UD83" i="8"/>
  <c r="TS83" i="8"/>
  <c r="TB83" i="8"/>
  <c r="SO83" i="8"/>
  <c r="SG83" i="8"/>
  <c r="SA83" i="8"/>
  <c r="RK83" i="8"/>
  <c r="QY83" i="8"/>
  <c r="QF83" i="8"/>
  <c r="PD83" i="8"/>
  <c r="MS83" i="8"/>
  <c r="MM83" i="8"/>
  <c r="MF83" i="8"/>
  <c r="MA83" i="8"/>
  <c r="LT83" i="8"/>
  <c r="LG83" i="8"/>
  <c r="KB83" i="8"/>
  <c r="JV83" i="8"/>
  <c r="JJ83" i="8"/>
  <c r="IZ83" i="8"/>
  <c r="IW83" i="8"/>
  <c r="IN83" i="8"/>
  <c r="ID83" i="8"/>
  <c r="HX83" i="8"/>
  <c r="HS83" i="8"/>
  <c r="HC83" i="8"/>
  <c r="GY83" i="8"/>
  <c r="GP83" i="8"/>
  <c r="EH83" i="8"/>
  <c r="EE83" i="8"/>
  <c r="DX83" i="8"/>
  <c r="DO83" i="8"/>
  <c r="CS83" i="8"/>
  <c r="CP83" i="8"/>
  <c r="ALN82" i="8"/>
  <c r="AJW82" i="8"/>
  <c r="AJZ82" i="8" s="1"/>
  <c r="AGM82" i="8"/>
  <c r="AEE82" i="8"/>
  <c r="ACN82" i="8"/>
  <c r="ACM82" i="8"/>
  <c r="ACK82" i="8"/>
  <c r="ACI82" i="8"/>
  <c r="ACC82" i="8"/>
  <c r="ACD82" i="8" s="1"/>
  <c r="YJ82" i="8"/>
  <c r="YH82" i="8"/>
  <c r="YC82" i="8"/>
  <c r="YB82" i="8"/>
  <c r="XZ82" i="8"/>
  <c r="XY82" i="8"/>
  <c r="XX82" i="8"/>
  <c r="XQ82" i="8"/>
  <c r="XO82" i="8"/>
  <c r="XN82" i="8"/>
  <c r="XG82" i="8"/>
  <c r="XB82" i="8"/>
  <c r="WY82" i="8"/>
  <c r="VG82" i="8"/>
  <c r="VA82" i="8"/>
  <c r="UQ82" i="8"/>
  <c r="UG82" i="8"/>
  <c r="UD82" i="8"/>
  <c r="TS82" i="8"/>
  <c r="TB82" i="8"/>
  <c r="SO82" i="8"/>
  <c r="SG82" i="8"/>
  <c r="SA82" i="8"/>
  <c r="RK82" i="8"/>
  <c r="QY82" i="8"/>
  <c r="QF82" i="8"/>
  <c r="PD82" i="8"/>
  <c r="MS82" i="8"/>
  <c r="MM82" i="8"/>
  <c r="MF82" i="8"/>
  <c r="MA82" i="8"/>
  <c r="LT82" i="8"/>
  <c r="LG82" i="8"/>
  <c r="KB82" i="8"/>
  <c r="JV82" i="8"/>
  <c r="JJ82" i="8"/>
  <c r="IZ82" i="8"/>
  <c r="IW82" i="8"/>
  <c r="IN82" i="8"/>
  <c r="ID82" i="8"/>
  <c r="HX82" i="8"/>
  <c r="HS82" i="8"/>
  <c r="HC82" i="8"/>
  <c r="GY82" i="8"/>
  <c r="GP82" i="8"/>
  <c r="EH82" i="8"/>
  <c r="EE82" i="8"/>
  <c r="DX82" i="8"/>
  <c r="DO82" i="8"/>
  <c r="CS82" i="8"/>
  <c r="CP82" i="8"/>
  <c r="ALN81" i="8"/>
  <c r="AJW81" i="8"/>
  <c r="AJZ81" i="8" s="1"/>
  <c r="AGM81" i="8"/>
  <c r="AEE81" i="8"/>
  <c r="ACN81" i="8"/>
  <c r="ACM81" i="8"/>
  <c r="ACK81" i="8"/>
  <c r="ACI81" i="8"/>
  <c r="ACC81" i="8"/>
  <c r="ACD81" i="8" s="1"/>
  <c r="YJ81" i="8"/>
  <c r="YH81" i="8"/>
  <c r="YC81" i="8"/>
  <c r="YB81" i="8"/>
  <c r="XZ81" i="8"/>
  <c r="XY81" i="8"/>
  <c r="XX81" i="8"/>
  <c r="XQ81" i="8"/>
  <c r="XO81" i="8"/>
  <c r="XN81" i="8"/>
  <c r="XG81" i="8"/>
  <c r="XB81" i="8"/>
  <c r="WY81" i="8"/>
  <c r="VG81" i="8"/>
  <c r="VA81" i="8"/>
  <c r="UQ81" i="8"/>
  <c r="UG81" i="8"/>
  <c r="UD81" i="8"/>
  <c r="TS81" i="8"/>
  <c r="TB81" i="8"/>
  <c r="SO81" i="8"/>
  <c r="SG81" i="8"/>
  <c r="SA81" i="8"/>
  <c r="RK81" i="8"/>
  <c r="QY81" i="8"/>
  <c r="QF81" i="8"/>
  <c r="PD81" i="8"/>
  <c r="MS81" i="8"/>
  <c r="MM81" i="8"/>
  <c r="MF81" i="8"/>
  <c r="MA81" i="8"/>
  <c r="LT81" i="8"/>
  <c r="LG81" i="8"/>
  <c r="KB81" i="8"/>
  <c r="JV81" i="8"/>
  <c r="JJ81" i="8"/>
  <c r="IZ81" i="8"/>
  <c r="IW81" i="8"/>
  <c r="IN81" i="8"/>
  <c r="ID81" i="8"/>
  <c r="HX81" i="8"/>
  <c r="HS81" i="8"/>
  <c r="HC81" i="8"/>
  <c r="GY81" i="8"/>
  <c r="GP81" i="8"/>
  <c r="EH81" i="8"/>
  <c r="EE81" i="8"/>
  <c r="DX81" i="8"/>
  <c r="DO81" i="8"/>
  <c r="CS81" i="8"/>
  <c r="CP81" i="8"/>
  <c r="ALN80" i="8"/>
  <c r="AJW80" i="8"/>
  <c r="AJZ80" i="8" s="1"/>
  <c r="AGM80" i="8"/>
  <c r="AEE80" i="8"/>
  <c r="ACN80" i="8"/>
  <c r="ACM80" i="8"/>
  <c r="ACK80" i="8"/>
  <c r="ACI80" i="8"/>
  <c r="ACC80" i="8"/>
  <c r="ACE80" i="8" s="1"/>
  <c r="AJI80" i="8" s="1"/>
  <c r="YJ80" i="8"/>
  <c r="YH80" i="8"/>
  <c r="YF80" i="8"/>
  <c r="YC80" i="8"/>
  <c r="YB80" i="8"/>
  <c r="XZ80" i="8"/>
  <c r="XY80" i="8"/>
  <c r="XX80" i="8"/>
  <c r="XQ80" i="8"/>
  <c r="XO80" i="8"/>
  <c r="XN80" i="8"/>
  <c r="XG80" i="8"/>
  <c r="XB80" i="8"/>
  <c r="WY80" i="8"/>
  <c r="VG80" i="8"/>
  <c r="VA80" i="8"/>
  <c r="UQ80" i="8"/>
  <c r="UG80" i="8"/>
  <c r="UD80" i="8"/>
  <c r="TS80" i="8"/>
  <c r="TB80" i="8"/>
  <c r="SO80" i="8"/>
  <c r="SG80" i="8"/>
  <c r="SA80" i="8"/>
  <c r="RK80" i="8"/>
  <c r="QY80" i="8"/>
  <c r="QF80" i="8"/>
  <c r="PD80" i="8"/>
  <c r="MS80" i="8"/>
  <c r="MM80" i="8"/>
  <c r="MF80" i="8"/>
  <c r="MA80" i="8"/>
  <c r="LT80" i="8"/>
  <c r="LG80" i="8"/>
  <c r="KB80" i="8"/>
  <c r="JV80" i="8"/>
  <c r="JJ80" i="8"/>
  <c r="IZ80" i="8"/>
  <c r="IW80" i="8"/>
  <c r="IN80" i="8"/>
  <c r="ID80" i="8"/>
  <c r="HX80" i="8"/>
  <c r="HS80" i="8"/>
  <c r="HC80" i="8"/>
  <c r="GY80" i="8"/>
  <c r="GP80" i="8"/>
  <c r="EH80" i="8"/>
  <c r="EE80" i="8"/>
  <c r="DX80" i="8"/>
  <c r="DO80" i="8"/>
  <c r="CS80" i="8"/>
  <c r="CP80" i="8"/>
  <c r="ALN79" i="8"/>
  <c r="AJW79" i="8"/>
  <c r="AJZ79" i="8" s="1"/>
  <c r="AGM79" i="8"/>
  <c r="AEE79" i="8"/>
  <c r="ACN79" i="8"/>
  <c r="ACM79" i="8"/>
  <c r="ACK79" i="8"/>
  <c r="ACI79" i="8"/>
  <c r="ACC79" i="8"/>
  <c r="YJ79" i="8"/>
  <c r="YH79" i="8"/>
  <c r="YC79" i="8"/>
  <c r="YB79" i="8"/>
  <c r="XZ79" i="8"/>
  <c r="XY79" i="8"/>
  <c r="XX79" i="8"/>
  <c r="XQ79" i="8"/>
  <c r="XO79" i="8"/>
  <c r="XN79" i="8"/>
  <c r="XG79" i="8"/>
  <c r="XB79" i="8"/>
  <c r="WY79" i="8"/>
  <c r="VG79" i="8"/>
  <c r="VA79" i="8"/>
  <c r="UQ79" i="8"/>
  <c r="UG79" i="8"/>
  <c r="UD79" i="8"/>
  <c r="TS79" i="8"/>
  <c r="TB79" i="8"/>
  <c r="SO79" i="8"/>
  <c r="SG79" i="8"/>
  <c r="SA79" i="8"/>
  <c r="RK79" i="8"/>
  <c r="QY79" i="8"/>
  <c r="QF79" i="8"/>
  <c r="PD79" i="8"/>
  <c r="MS79" i="8"/>
  <c r="MM79" i="8"/>
  <c r="MF79" i="8"/>
  <c r="MA79" i="8"/>
  <c r="LT79" i="8"/>
  <c r="LG79" i="8"/>
  <c r="KB79" i="8"/>
  <c r="JV79" i="8"/>
  <c r="JJ79" i="8"/>
  <c r="IZ79" i="8"/>
  <c r="IW79" i="8"/>
  <c r="IN79" i="8"/>
  <c r="ID79" i="8"/>
  <c r="HX79" i="8"/>
  <c r="HS79" i="8"/>
  <c r="HC79" i="8"/>
  <c r="GY79" i="8"/>
  <c r="GP79" i="8"/>
  <c r="EH79" i="8"/>
  <c r="EE79" i="8"/>
  <c r="DX79" i="8"/>
  <c r="DO79" i="8"/>
  <c r="CS79" i="8"/>
  <c r="CP79" i="8"/>
  <c r="ALN78" i="8"/>
  <c r="AJW78" i="8"/>
  <c r="AJZ78" i="8" s="1"/>
  <c r="AGM78" i="8"/>
  <c r="AEE78" i="8"/>
  <c r="ACN78" i="8"/>
  <c r="ACM78" i="8"/>
  <c r="ACK78" i="8"/>
  <c r="ACI78" i="8"/>
  <c r="ACC78" i="8"/>
  <c r="YJ78" i="8"/>
  <c r="YH78" i="8"/>
  <c r="YC78" i="8"/>
  <c r="YB78" i="8"/>
  <c r="XZ78" i="8"/>
  <c r="XY78" i="8"/>
  <c r="XX78" i="8"/>
  <c r="XQ78" i="8"/>
  <c r="XO78" i="8"/>
  <c r="XN78" i="8"/>
  <c r="XG78" i="8"/>
  <c r="XB78" i="8"/>
  <c r="WY78" i="8"/>
  <c r="VG78" i="8"/>
  <c r="VA78" i="8"/>
  <c r="UQ78" i="8"/>
  <c r="UG78" i="8"/>
  <c r="UD78" i="8"/>
  <c r="TS78" i="8"/>
  <c r="TB78" i="8"/>
  <c r="SO78" i="8"/>
  <c r="SG78" i="8"/>
  <c r="SA78" i="8"/>
  <c r="RK78" i="8"/>
  <c r="QY78" i="8"/>
  <c r="QF78" i="8"/>
  <c r="PD78" i="8"/>
  <c r="MS78" i="8"/>
  <c r="MM78" i="8"/>
  <c r="MF78" i="8"/>
  <c r="MA78" i="8"/>
  <c r="LT78" i="8"/>
  <c r="LG78" i="8"/>
  <c r="KB78" i="8"/>
  <c r="JV78" i="8"/>
  <c r="JJ78" i="8"/>
  <c r="IZ78" i="8"/>
  <c r="IW78" i="8"/>
  <c r="IN78" i="8"/>
  <c r="ID78" i="8"/>
  <c r="HX78" i="8"/>
  <c r="HS78" i="8"/>
  <c r="HC78" i="8"/>
  <c r="GY78" i="8"/>
  <c r="GP78" i="8"/>
  <c r="EH78" i="8"/>
  <c r="EE78" i="8"/>
  <c r="DX78" i="8"/>
  <c r="DO78" i="8"/>
  <c r="CS78" i="8"/>
  <c r="CP78" i="8"/>
  <c r="ALN77" i="8"/>
  <c r="AJW77" i="8"/>
  <c r="AJZ77" i="8" s="1"/>
  <c r="AGM77" i="8"/>
  <c r="AEE77" i="8"/>
  <c r="ACN77" i="8"/>
  <c r="ACM77" i="8"/>
  <c r="ACK77" i="8"/>
  <c r="ACI77" i="8"/>
  <c r="ACC77" i="8"/>
  <c r="YJ77" i="8"/>
  <c r="YH77" i="8"/>
  <c r="YC77" i="8"/>
  <c r="YB77" i="8"/>
  <c r="XZ77" i="8"/>
  <c r="XY77" i="8"/>
  <c r="XX77" i="8"/>
  <c r="XQ77" i="8"/>
  <c r="XO77" i="8"/>
  <c r="XN77" i="8"/>
  <c r="XG77" i="8"/>
  <c r="XB77" i="8"/>
  <c r="WY77" i="8"/>
  <c r="VG77" i="8"/>
  <c r="VA77" i="8"/>
  <c r="UQ77" i="8"/>
  <c r="UG77" i="8"/>
  <c r="UD77" i="8"/>
  <c r="TS77" i="8"/>
  <c r="TB77" i="8"/>
  <c r="SO77" i="8"/>
  <c r="SG77" i="8"/>
  <c r="SA77" i="8"/>
  <c r="RK77" i="8"/>
  <c r="QY77" i="8"/>
  <c r="QF77" i="8"/>
  <c r="PD77" i="8"/>
  <c r="MS77" i="8"/>
  <c r="MM77" i="8"/>
  <c r="MF77" i="8"/>
  <c r="MA77" i="8"/>
  <c r="LT77" i="8"/>
  <c r="LG77" i="8"/>
  <c r="KB77" i="8"/>
  <c r="JV77" i="8"/>
  <c r="JJ77" i="8"/>
  <c r="IZ77" i="8"/>
  <c r="IW77" i="8"/>
  <c r="IN77" i="8"/>
  <c r="ID77" i="8"/>
  <c r="HX77" i="8"/>
  <c r="HS77" i="8"/>
  <c r="HC77" i="8"/>
  <c r="GY77" i="8"/>
  <c r="GP77" i="8"/>
  <c r="EH77" i="8"/>
  <c r="EE77" i="8"/>
  <c r="DX77" i="8"/>
  <c r="DO77" i="8"/>
  <c r="CS77" i="8"/>
  <c r="CP77" i="8"/>
  <c r="ALN76" i="8"/>
  <c r="AJW76" i="8"/>
  <c r="AJZ76" i="8" s="1"/>
  <c r="AEE76" i="8"/>
  <c r="ACN76" i="8"/>
  <c r="ACM76" i="8"/>
  <c r="ACK76" i="8"/>
  <c r="ACI76" i="8"/>
  <c r="ACC76" i="8"/>
  <c r="ACD76" i="8" s="1"/>
  <c r="YJ76" i="8"/>
  <c r="YH76" i="8"/>
  <c r="YC76" i="8"/>
  <c r="YB76" i="8"/>
  <c r="XZ76" i="8"/>
  <c r="XY76" i="8"/>
  <c r="XX76" i="8"/>
  <c r="XQ76" i="8"/>
  <c r="XO76" i="8"/>
  <c r="XN76" i="8"/>
  <c r="XG76" i="8"/>
  <c r="XB76" i="8"/>
  <c r="WY76" i="8"/>
  <c r="VG76" i="8"/>
  <c r="VA76" i="8"/>
  <c r="UQ76" i="8"/>
  <c r="UG76" i="8"/>
  <c r="UD76" i="8"/>
  <c r="TS76" i="8"/>
  <c r="TB76" i="8"/>
  <c r="SO76" i="8"/>
  <c r="SG76" i="8"/>
  <c r="SA76" i="8"/>
  <c r="RK76" i="8"/>
  <c r="QY76" i="8"/>
  <c r="QF76" i="8"/>
  <c r="PD76" i="8"/>
  <c r="MS76" i="8"/>
  <c r="MM76" i="8"/>
  <c r="MF76" i="8"/>
  <c r="MA76" i="8"/>
  <c r="LT76" i="8"/>
  <c r="LG76" i="8"/>
  <c r="KB76" i="8"/>
  <c r="JV76" i="8"/>
  <c r="JJ76" i="8"/>
  <c r="IZ76" i="8"/>
  <c r="IW76" i="8"/>
  <c r="IN76" i="8"/>
  <c r="ID76" i="8"/>
  <c r="HX76" i="8"/>
  <c r="HS76" i="8"/>
  <c r="HC76" i="8"/>
  <c r="GY76" i="8"/>
  <c r="GP76" i="8"/>
  <c r="EH76" i="8"/>
  <c r="EE76" i="8"/>
  <c r="DX76" i="8"/>
  <c r="DO76" i="8"/>
  <c r="CS76" i="8"/>
  <c r="CP76" i="8"/>
  <c r="ALN75" i="8"/>
  <c r="AJW75" i="8"/>
  <c r="AJZ75" i="8" s="1"/>
  <c r="AGM75" i="8"/>
  <c r="AEE75" i="8"/>
  <c r="ACN75" i="8"/>
  <c r="ACM75" i="8"/>
  <c r="ACK75" i="8"/>
  <c r="ACI75" i="8"/>
  <c r="ACC75" i="8"/>
  <c r="ACD75" i="8" s="1"/>
  <c r="YJ75" i="8"/>
  <c r="YH75" i="8"/>
  <c r="YC75" i="8"/>
  <c r="YB75" i="8"/>
  <c r="XZ75" i="8"/>
  <c r="XY75" i="8"/>
  <c r="XX75" i="8"/>
  <c r="XQ75" i="8"/>
  <c r="XO75" i="8"/>
  <c r="XN75" i="8"/>
  <c r="XG75" i="8"/>
  <c r="XB75" i="8"/>
  <c r="WY75" i="8"/>
  <c r="VG75" i="8"/>
  <c r="VA75" i="8"/>
  <c r="UQ75" i="8"/>
  <c r="UG75" i="8"/>
  <c r="UD75" i="8"/>
  <c r="TS75" i="8"/>
  <c r="TB75" i="8"/>
  <c r="SO75" i="8"/>
  <c r="SG75" i="8"/>
  <c r="SA75" i="8"/>
  <c r="RK75" i="8"/>
  <c r="QY75" i="8"/>
  <c r="QF75" i="8"/>
  <c r="PD75" i="8"/>
  <c r="MS75" i="8"/>
  <c r="MM75" i="8"/>
  <c r="MF75" i="8"/>
  <c r="MA75" i="8"/>
  <c r="LT75" i="8"/>
  <c r="LG75" i="8"/>
  <c r="KB75" i="8"/>
  <c r="JV75" i="8"/>
  <c r="JJ75" i="8"/>
  <c r="IZ75" i="8"/>
  <c r="IW75" i="8"/>
  <c r="IN75" i="8"/>
  <c r="ID75" i="8"/>
  <c r="HX75" i="8"/>
  <c r="HS75" i="8"/>
  <c r="HC75" i="8"/>
  <c r="GY75" i="8"/>
  <c r="GP75" i="8"/>
  <c r="EH75" i="8"/>
  <c r="EE75" i="8"/>
  <c r="DX75" i="8"/>
  <c r="DO75" i="8"/>
  <c r="CS75" i="8"/>
  <c r="CP75" i="8"/>
  <c r="ALN74" i="8"/>
  <c r="AJW74" i="8"/>
  <c r="AJZ74" i="8" s="1"/>
  <c r="AGM74" i="8"/>
  <c r="AEE74" i="8"/>
  <c r="ACN74" i="8"/>
  <c r="ACM74" i="8"/>
  <c r="ACK74" i="8"/>
  <c r="ACI74" i="8"/>
  <c r="ACC74" i="8"/>
  <c r="ACD74" i="8" s="1"/>
  <c r="YJ74" i="8"/>
  <c r="YH74" i="8"/>
  <c r="YC74" i="8"/>
  <c r="YB74" i="8"/>
  <c r="XZ74" i="8"/>
  <c r="XY74" i="8"/>
  <c r="XX74" i="8"/>
  <c r="XQ74" i="8"/>
  <c r="XO74" i="8"/>
  <c r="XN74" i="8"/>
  <c r="XG74" i="8"/>
  <c r="XB74" i="8"/>
  <c r="WY74" i="8"/>
  <c r="VG74" i="8"/>
  <c r="VA74" i="8"/>
  <c r="UQ74" i="8"/>
  <c r="UG74" i="8"/>
  <c r="UD74" i="8"/>
  <c r="TS74" i="8"/>
  <c r="TB74" i="8"/>
  <c r="SO74" i="8"/>
  <c r="SG74" i="8"/>
  <c r="SA74" i="8"/>
  <c r="RK74" i="8"/>
  <c r="QY74" i="8"/>
  <c r="QF74" i="8"/>
  <c r="PD74" i="8"/>
  <c r="MS74" i="8"/>
  <c r="MM74" i="8"/>
  <c r="MF74" i="8"/>
  <c r="MA74" i="8"/>
  <c r="LT74" i="8"/>
  <c r="LG74" i="8"/>
  <c r="KB74" i="8"/>
  <c r="JV74" i="8"/>
  <c r="JJ74" i="8"/>
  <c r="IZ74" i="8"/>
  <c r="IW74" i="8"/>
  <c r="IN74" i="8"/>
  <c r="ID74" i="8"/>
  <c r="HX74" i="8"/>
  <c r="HS74" i="8"/>
  <c r="HC74" i="8"/>
  <c r="GY74" i="8"/>
  <c r="GP74" i="8"/>
  <c r="EH74" i="8"/>
  <c r="EE74" i="8"/>
  <c r="DX74" i="8"/>
  <c r="DO74" i="8"/>
  <c r="CS74" i="8"/>
  <c r="CP74" i="8"/>
  <c r="ALN73" i="8"/>
  <c r="AJW73" i="8"/>
  <c r="AJZ73" i="8" s="1"/>
  <c r="AGM73" i="8"/>
  <c r="AEE73" i="8"/>
  <c r="ACN73" i="8"/>
  <c r="ACM73" i="8"/>
  <c r="ACK73" i="8"/>
  <c r="ACI73" i="8"/>
  <c r="ACC73" i="8"/>
  <c r="YJ73" i="8"/>
  <c r="YH73" i="8"/>
  <c r="YC73" i="8"/>
  <c r="YB73" i="8"/>
  <c r="XZ73" i="8"/>
  <c r="XY73" i="8"/>
  <c r="XX73" i="8"/>
  <c r="XQ73" i="8"/>
  <c r="XO73" i="8"/>
  <c r="XN73" i="8"/>
  <c r="XG73" i="8"/>
  <c r="XB73" i="8"/>
  <c r="WY73" i="8"/>
  <c r="VG73" i="8"/>
  <c r="VA73" i="8"/>
  <c r="UQ73" i="8"/>
  <c r="UG73" i="8"/>
  <c r="UD73" i="8"/>
  <c r="TS73" i="8"/>
  <c r="TB73" i="8"/>
  <c r="SO73" i="8"/>
  <c r="SG73" i="8"/>
  <c r="SA73" i="8"/>
  <c r="RK73" i="8"/>
  <c r="QY73" i="8"/>
  <c r="QF73" i="8"/>
  <c r="PD73" i="8"/>
  <c r="MS73" i="8"/>
  <c r="MM73" i="8"/>
  <c r="MF73" i="8"/>
  <c r="MA73" i="8"/>
  <c r="LT73" i="8"/>
  <c r="LG73" i="8"/>
  <c r="KB73" i="8"/>
  <c r="JV73" i="8"/>
  <c r="JJ73" i="8"/>
  <c r="IZ73" i="8"/>
  <c r="IW73" i="8"/>
  <c r="IN73" i="8"/>
  <c r="ID73" i="8"/>
  <c r="HX73" i="8"/>
  <c r="HS73" i="8"/>
  <c r="HC73" i="8"/>
  <c r="GY73" i="8"/>
  <c r="GP73" i="8"/>
  <c r="EH73" i="8"/>
  <c r="EE73" i="8"/>
  <c r="DX73" i="8"/>
  <c r="DO73" i="8"/>
  <c r="CS73" i="8"/>
  <c r="CP73" i="8"/>
  <c r="ALN72" i="8"/>
  <c r="AJW72" i="8"/>
  <c r="AJZ72" i="8" s="1"/>
  <c r="AGM72" i="8"/>
  <c r="AEE72" i="8"/>
  <c r="ACN72" i="8"/>
  <c r="ACM72" i="8"/>
  <c r="ACK72" i="8"/>
  <c r="ACI72" i="8"/>
  <c r="ACC72" i="8"/>
  <c r="ACD72" i="8" s="1"/>
  <c r="YJ72" i="8"/>
  <c r="YH72" i="8"/>
  <c r="YC72" i="8"/>
  <c r="YB72" i="8"/>
  <c r="XZ72" i="8"/>
  <c r="XY72" i="8"/>
  <c r="XX72" i="8"/>
  <c r="XQ72" i="8"/>
  <c r="XO72" i="8"/>
  <c r="XN72" i="8"/>
  <c r="XG72" i="8"/>
  <c r="XB72" i="8"/>
  <c r="WY72" i="8"/>
  <c r="VG72" i="8"/>
  <c r="VA72" i="8"/>
  <c r="UQ72" i="8"/>
  <c r="UG72" i="8"/>
  <c r="UD72" i="8"/>
  <c r="TS72" i="8"/>
  <c r="TB72" i="8"/>
  <c r="SO72" i="8"/>
  <c r="SG72" i="8"/>
  <c r="SA72" i="8"/>
  <c r="RK72" i="8"/>
  <c r="QY72" i="8"/>
  <c r="QF72" i="8"/>
  <c r="PD72" i="8"/>
  <c r="MS72" i="8"/>
  <c r="MM72" i="8"/>
  <c r="MF72" i="8"/>
  <c r="MA72" i="8"/>
  <c r="LT72" i="8"/>
  <c r="LG72" i="8"/>
  <c r="KB72" i="8"/>
  <c r="JV72" i="8"/>
  <c r="JJ72" i="8"/>
  <c r="IZ72" i="8"/>
  <c r="IW72" i="8"/>
  <c r="IN72" i="8"/>
  <c r="ID72" i="8"/>
  <c r="HX72" i="8"/>
  <c r="HS72" i="8"/>
  <c r="HC72" i="8"/>
  <c r="GY72" i="8"/>
  <c r="GP72" i="8"/>
  <c r="EH72" i="8"/>
  <c r="EE72" i="8"/>
  <c r="DX72" i="8"/>
  <c r="DO72" i="8"/>
  <c r="CS72" i="8"/>
  <c r="CP72" i="8"/>
  <c r="ALN71" i="8"/>
  <c r="AJW71" i="8"/>
  <c r="AJZ71" i="8" s="1"/>
  <c r="AGM71" i="8"/>
  <c r="AEE71" i="8"/>
  <c r="ACN71" i="8"/>
  <c r="ACM71" i="8"/>
  <c r="ACK71" i="8"/>
  <c r="ACI71" i="8"/>
  <c r="ACC71" i="8"/>
  <c r="YJ71" i="8"/>
  <c r="YH71" i="8"/>
  <c r="YC71" i="8"/>
  <c r="YB71" i="8"/>
  <c r="XZ71" i="8"/>
  <c r="XY71" i="8"/>
  <c r="XX71" i="8"/>
  <c r="XQ71" i="8"/>
  <c r="XO71" i="8"/>
  <c r="XN71" i="8"/>
  <c r="XG71" i="8"/>
  <c r="XB71" i="8"/>
  <c r="WY71" i="8"/>
  <c r="VG71" i="8"/>
  <c r="VA71" i="8"/>
  <c r="UQ71" i="8"/>
  <c r="UG71" i="8"/>
  <c r="UD71" i="8"/>
  <c r="TS71" i="8"/>
  <c r="TB71" i="8"/>
  <c r="SO71" i="8"/>
  <c r="SG71" i="8"/>
  <c r="SA71" i="8"/>
  <c r="RK71" i="8"/>
  <c r="QY71" i="8"/>
  <c r="QF71" i="8"/>
  <c r="PD71" i="8"/>
  <c r="MS71" i="8"/>
  <c r="MM71" i="8"/>
  <c r="MF71" i="8"/>
  <c r="MA71" i="8"/>
  <c r="LT71" i="8"/>
  <c r="LG71" i="8"/>
  <c r="KB71" i="8"/>
  <c r="JV71" i="8"/>
  <c r="JJ71" i="8"/>
  <c r="IZ71" i="8"/>
  <c r="IW71" i="8"/>
  <c r="IN71" i="8"/>
  <c r="ID71" i="8"/>
  <c r="HX71" i="8"/>
  <c r="HS71" i="8"/>
  <c r="HC71" i="8"/>
  <c r="GY71" i="8"/>
  <c r="GP71" i="8"/>
  <c r="EH71" i="8"/>
  <c r="EE71" i="8"/>
  <c r="DX71" i="8"/>
  <c r="DO71" i="8"/>
  <c r="CS71" i="8"/>
  <c r="CP71" i="8"/>
  <c r="ALN70" i="8"/>
  <c r="AJW70" i="8"/>
  <c r="AJZ70" i="8" s="1"/>
  <c r="AGM70" i="8"/>
  <c r="AEE70" i="8"/>
  <c r="ACN70" i="8"/>
  <c r="ACM70" i="8"/>
  <c r="ACK70" i="8"/>
  <c r="ACI70" i="8"/>
  <c r="ACC70" i="8"/>
  <c r="ACD70" i="8" s="1"/>
  <c r="YJ70" i="8"/>
  <c r="YH70" i="8"/>
  <c r="YC70" i="8"/>
  <c r="YB70" i="8"/>
  <c r="XZ70" i="8"/>
  <c r="XY70" i="8"/>
  <c r="XX70" i="8"/>
  <c r="XQ70" i="8"/>
  <c r="XO70" i="8"/>
  <c r="XN70" i="8"/>
  <c r="XG70" i="8"/>
  <c r="XB70" i="8"/>
  <c r="WY70" i="8"/>
  <c r="VG70" i="8"/>
  <c r="VA70" i="8"/>
  <c r="UQ70" i="8"/>
  <c r="UG70" i="8"/>
  <c r="UD70" i="8"/>
  <c r="TS70" i="8"/>
  <c r="TB70" i="8"/>
  <c r="SO70" i="8"/>
  <c r="SG70" i="8"/>
  <c r="SA70" i="8"/>
  <c r="RK70" i="8"/>
  <c r="QY70" i="8"/>
  <c r="QF70" i="8"/>
  <c r="PD70" i="8"/>
  <c r="MS70" i="8"/>
  <c r="MM70" i="8"/>
  <c r="MF70" i="8"/>
  <c r="MA70" i="8"/>
  <c r="LT70" i="8"/>
  <c r="LG70" i="8"/>
  <c r="KB70" i="8"/>
  <c r="JV70" i="8"/>
  <c r="JJ70" i="8"/>
  <c r="IZ70" i="8"/>
  <c r="IW70" i="8"/>
  <c r="IN70" i="8"/>
  <c r="ID70" i="8"/>
  <c r="HX70" i="8"/>
  <c r="HS70" i="8"/>
  <c r="HC70" i="8"/>
  <c r="GY70" i="8"/>
  <c r="GP70" i="8"/>
  <c r="EH70" i="8"/>
  <c r="EE70" i="8"/>
  <c r="DX70" i="8"/>
  <c r="DO70" i="8"/>
  <c r="CS70" i="8"/>
  <c r="CP70" i="8"/>
  <c r="ALN69" i="8"/>
  <c r="AJW69" i="8"/>
  <c r="AJZ69" i="8" s="1"/>
  <c r="AGM69" i="8"/>
  <c r="AEE69" i="8"/>
  <c r="ACN69" i="8"/>
  <c r="ACM69" i="8"/>
  <c r="ACK69" i="8"/>
  <c r="ACI69" i="8"/>
  <c r="ACC69" i="8"/>
  <c r="YJ69" i="8"/>
  <c r="YH69" i="8"/>
  <c r="YC69" i="8"/>
  <c r="YB69" i="8"/>
  <c r="XZ69" i="8"/>
  <c r="XY69" i="8"/>
  <c r="XX69" i="8"/>
  <c r="XQ69" i="8"/>
  <c r="XO69" i="8"/>
  <c r="XN69" i="8"/>
  <c r="XG69" i="8"/>
  <c r="XB69" i="8"/>
  <c r="WY69" i="8"/>
  <c r="VG69" i="8"/>
  <c r="VA69" i="8"/>
  <c r="UQ69" i="8"/>
  <c r="UG69" i="8"/>
  <c r="UD69" i="8"/>
  <c r="TS69" i="8"/>
  <c r="TB69" i="8"/>
  <c r="SO69" i="8"/>
  <c r="SG69" i="8"/>
  <c r="SA69" i="8"/>
  <c r="RK69" i="8"/>
  <c r="QY69" i="8"/>
  <c r="QF69" i="8"/>
  <c r="PD69" i="8"/>
  <c r="MS69" i="8"/>
  <c r="MM69" i="8"/>
  <c r="MF69" i="8"/>
  <c r="MA69" i="8"/>
  <c r="LT69" i="8"/>
  <c r="LG69" i="8"/>
  <c r="KB69" i="8"/>
  <c r="JV69" i="8"/>
  <c r="JJ69" i="8"/>
  <c r="IZ69" i="8"/>
  <c r="IW69" i="8"/>
  <c r="IN69" i="8"/>
  <c r="ID69" i="8"/>
  <c r="HX69" i="8"/>
  <c r="HS69" i="8"/>
  <c r="HC69" i="8"/>
  <c r="GY69" i="8"/>
  <c r="GP69" i="8"/>
  <c r="EH69" i="8"/>
  <c r="EE69" i="8"/>
  <c r="DX69" i="8"/>
  <c r="DO69" i="8"/>
  <c r="CS69" i="8"/>
  <c r="CP69" i="8"/>
  <c r="ALN68" i="8"/>
  <c r="AJW68" i="8"/>
  <c r="AJZ68" i="8" s="1"/>
  <c r="AGM68" i="8"/>
  <c r="AEE68" i="8"/>
  <c r="ACN68" i="8"/>
  <c r="ACM68" i="8"/>
  <c r="ACK68" i="8"/>
  <c r="ACI68" i="8"/>
  <c r="ACC68" i="8"/>
  <c r="YJ68" i="8"/>
  <c r="YH68" i="8"/>
  <c r="YC68" i="8"/>
  <c r="YB68" i="8"/>
  <c r="XZ68" i="8"/>
  <c r="XY68" i="8"/>
  <c r="XX68" i="8"/>
  <c r="XQ68" i="8"/>
  <c r="XO68" i="8"/>
  <c r="XN68" i="8"/>
  <c r="XG68" i="8"/>
  <c r="XB68" i="8"/>
  <c r="WY68" i="8"/>
  <c r="VG68" i="8"/>
  <c r="VA68" i="8"/>
  <c r="UQ68" i="8"/>
  <c r="UG68" i="8"/>
  <c r="UD68" i="8"/>
  <c r="TS68" i="8"/>
  <c r="TB68" i="8"/>
  <c r="SO68" i="8"/>
  <c r="SG68" i="8"/>
  <c r="SA68" i="8"/>
  <c r="RK68" i="8"/>
  <c r="QY68" i="8"/>
  <c r="QF68" i="8"/>
  <c r="PD68" i="8"/>
  <c r="MS68" i="8"/>
  <c r="MM68" i="8"/>
  <c r="MF68" i="8"/>
  <c r="MA68" i="8"/>
  <c r="LT68" i="8"/>
  <c r="LG68" i="8"/>
  <c r="KB68" i="8"/>
  <c r="JV68" i="8"/>
  <c r="JJ68" i="8"/>
  <c r="IZ68" i="8"/>
  <c r="IW68" i="8"/>
  <c r="IN68" i="8"/>
  <c r="ID68" i="8"/>
  <c r="HX68" i="8"/>
  <c r="HS68" i="8"/>
  <c r="HC68" i="8"/>
  <c r="GY68" i="8"/>
  <c r="GP68" i="8"/>
  <c r="EH68" i="8"/>
  <c r="EE68" i="8"/>
  <c r="DX68" i="8"/>
  <c r="DO68" i="8"/>
  <c r="CS68" i="8"/>
  <c r="CP68" i="8"/>
  <c r="ALN67" i="8"/>
  <c r="AJW67" i="8"/>
  <c r="AJZ67" i="8" s="1"/>
  <c r="AGM67" i="8"/>
  <c r="AEE67" i="8"/>
  <c r="ACN67" i="8"/>
  <c r="ACM67" i="8"/>
  <c r="ACK67" i="8"/>
  <c r="ACI67" i="8"/>
  <c r="ACC67" i="8"/>
  <c r="ACD67" i="8" s="1"/>
  <c r="YJ67" i="8"/>
  <c r="YH67" i="8"/>
  <c r="YC67" i="8"/>
  <c r="YB67" i="8"/>
  <c r="XZ67" i="8"/>
  <c r="XY67" i="8"/>
  <c r="XX67" i="8"/>
  <c r="XQ67" i="8"/>
  <c r="XO67" i="8"/>
  <c r="XN67" i="8"/>
  <c r="XG67" i="8"/>
  <c r="XB67" i="8"/>
  <c r="WY67" i="8"/>
  <c r="VG67" i="8"/>
  <c r="VA67" i="8"/>
  <c r="UQ67" i="8"/>
  <c r="UG67" i="8"/>
  <c r="UD67" i="8"/>
  <c r="TS67" i="8"/>
  <c r="TB67" i="8"/>
  <c r="SO67" i="8"/>
  <c r="SG67" i="8"/>
  <c r="SA67" i="8"/>
  <c r="RK67" i="8"/>
  <c r="QY67" i="8"/>
  <c r="QF67" i="8"/>
  <c r="PD67" i="8"/>
  <c r="MS67" i="8"/>
  <c r="MM67" i="8"/>
  <c r="MF67" i="8"/>
  <c r="MA67" i="8"/>
  <c r="LT67" i="8"/>
  <c r="LG67" i="8"/>
  <c r="KB67" i="8"/>
  <c r="JV67" i="8"/>
  <c r="JJ67" i="8"/>
  <c r="IZ67" i="8"/>
  <c r="IW67" i="8"/>
  <c r="IN67" i="8"/>
  <c r="ID67" i="8"/>
  <c r="HX67" i="8"/>
  <c r="HS67" i="8"/>
  <c r="HC67" i="8"/>
  <c r="GY67" i="8"/>
  <c r="GP67" i="8"/>
  <c r="EH67" i="8"/>
  <c r="EE67" i="8"/>
  <c r="DX67" i="8"/>
  <c r="DO67" i="8"/>
  <c r="CS67" i="8"/>
  <c r="CP67" i="8"/>
  <c r="ALN66" i="8"/>
  <c r="AJW66" i="8"/>
  <c r="AJZ66" i="8" s="1"/>
  <c r="AGM66" i="8"/>
  <c r="AEE66" i="8"/>
  <c r="ACN66" i="8"/>
  <c r="ACM66" i="8"/>
  <c r="ACK66" i="8"/>
  <c r="ACI66" i="8"/>
  <c r="ACC66" i="8"/>
  <c r="YJ66" i="8"/>
  <c r="YH66" i="8"/>
  <c r="YC66" i="8"/>
  <c r="YB66" i="8"/>
  <c r="XZ66" i="8"/>
  <c r="XY66" i="8"/>
  <c r="XX66" i="8"/>
  <c r="XQ66" i="8"/>
  <c r="XO66" i="8"/>
  <c r="XN66" i="8"/>
  <c r="XG66" i="8"/>
  <c r="XB66" i="8"/>
  <c r="WY66" i="8"/>
  <c r="VG66" i="8"/>
  <c r="VA66" i="8"/>
  <c r="UQ66" i="8"/>
  <c r="UG66" i="8"/>
  <c r="UD66" i="8"/>
  <c r="TS66" i="8"/>
  <c r="TB66" i="8"/>
  <c r="SO66" i="8"/>
  <c r="SG66" i="8"/>
  <c r="SA66" i="8"/>
  <c r="RK66" i="8"/>
  <c r="QY66" i="8"/>
  <c r="QF66" i="8"/>
  <c r="PD66" i="8"/>
  <c r="MS66" i="8"/>
  <c r="MM66" i="8"/>
  <c r="MF66" i="8"/>
  <c r="MA66" i="8"/>
  <c r="LT66" i="8"/>
  <c r="LG66" i="8"/>
  <c r="KB66" i="8"/>
  <c r="JV66" i="8"/>
  <c r="JJ66" i="8"/>
  <c r="IZ66" i="8"/>
  <c r="IW66" i="8"/>
  <c r="IN66" i="8"/>
  <c r="ID66" i="8"/>
  <c r="HX66" i="8"/>
  <c r="HS66" i="8"/>
  <c r="HC66" i="8"/>
  <c r="GY66" i="8"/>
  <c r="GP66" i="8"/>
  <c r="EH66" i="8"/>
  <c r="EE66" i="8"/>
  <c r="DX66" i="8"/>
  <c r="DO66" i="8"/>
  <c r="CS66" i="8"/>
  <c r="CP66" i="8"/>
  <c r="ALN65" i="8"/>
  <c r="AJW65" i="8"/>
  <c r="AJZ65" i="8" s="1"/>
  <c r="AGM65" i="8"/>
  <c r="AEE65" i="8"/>
  <c r="ACN65" i="8"/>
  <c r="ACM65" i="8"/>
  <c r="ACK65" i="8"/>
  <c r="ACI65" i="8"/>
  <c r="ACC65" i="8"/>
  <c r="ACD65" i="8" s="1"/>
  <c r="YJ65" i="8"/>
  <c r="YH65" i="8"/>
  <c r="YC65" i="8"/>
  <c r="YB65" i="8"/>
  <c r="XZ65" i="8"/>
  <c r="XY65" i="8"/>
  <c r="XX65" i="8"/>
  <c r="XQ65" i="8"/>
  <c r="XO65" i="8"/>
  <c r="XN65" i="8"/>
  <c r="XG65" i="8"/>
  <c r="XB65" i="8"/>
  <c r="WY65" i="8"/>
  <c r="VG65" i="8"/>
  <c r="VA65" i="8"/>
  <c r="UQ65" i="8"/>
  <c r="UG65" i="8"/>
  <c r="XM65" i="8" s="1"/>
  <c r="UD65" i="8"/>
  <c r="TS65" i="8"/>
  <c r="TB65" i="8"/>
  <c r="SO65" i="8"/>
  <c r="SG65" i="8"/>
  <c r="SA65" i="8"/>
  <c r="RK65" i="8"/>
  <c r="QY65" i="8"/>
  <c r="QF65" i="8"/>
  <c r="PD65" i="8"/>
  <c r="MS65" i="8"/>
  <c r="MM65" i="8"/>
  <c r="MF65" i="8"/>
  <c r="MA65" i="8"/>
  <c r="LT65" i="8"/>
  <c r="LG65" i="8"/>
  <c r="KB65" i="8"/>
  <c r="JV65" i="8"/>
  <c r="JJ65" i="8"/>
  <c r="IZ65" i="8"/>
  <c r="IW65" i="8"/>
  <c r="IN65" i="8"/>
  <c r="ID65" i="8"/>
  <c r="HX65" i="8"/>
  <c r="HS65" i="8"/>
  <c r="HC65" i="8"/>
  <c r="GY65" i="8"/>
  <c r="GP65" i="8"/>
  <c r="EH65" i="8"/>
  <c r="EE65" i="8"/>
  <c r="DX65" i="8"/>
  <c r="DO65" i="8"/>
  <c r="CS65" i="8"/>
  <c r="CP65" i="8"/>
  <c r="ALN64" i="8"/>
  <c r="AJW64" i="8"/>
  <c r="AJZ64" i="8" s="1"/>
  <c r="AGM64" i="8"/>
  <c r="AEE64" i="8"/>
  <c r="ACN64" i="8"/>
  <c r="ACM64" i="8"/>
  <c r="ACK64" i="8"/>
  <c r="ACI64" i="8"/>
  <c r="ACC64" i="8"/>
  <c r="ACD64" i="8" s="1"/>
  <c r="YJ64" i="8"/>
  <c r="YH64" i="8"/>
  <c r="YC64" i="8"/>
  <c r="YB64" i="8"/>
  <c r="XZ64" i="8"/>
  <c r="XY64" i="8"/>
  <c r="XX64" i="8"/>
  <c r="XQ64" i="8"/>
  <c r="XO64" i="8"/>
  <c r="XN64" i="8"/>
  <c r="XG64" i="8"/>
  <c r="XB64" i="8"/>
  <c r="WY64" i="8"/>
  <c r="VG64" i="8"/>
  <c r="VA64" i="8"/>
  <c r="UQ64" i="8"/>
  <c r="UG64" i="8"/>
  <c r="UD64" i="8"/>
  <c r="TS64" i="8"/>
  <c r="TB64" i="8"/>
  <c r="SO64" i="8"/>
  <c r="SG64" i="8"/>
  <c r="SA64" i="8"/>
  <c r="RK64" i="8"/>
  <c r="QY64" i="8"/>
  <c r="QF64" i="8"/>
  <c r="PD64" i="8"/>
  <c r="MS64" i="8"/>
  <c r="MM64" i="8"/>
  <c r="MF64" i="8"/>
  <c r="MA64" i="8"/>
  <c r="LT64" i="8"/>
  <c r="LG64" i="8"/>
  <c r="KB64" i="8"/>
  <c r="JV64" i="8"/>
  <c r="JJ64" i="8"/>
  <c r="IZ64" i="8"/>
  <c r="IW64" i="8"/>
  <c r="IN64" i="8"/>
  <c r="ID64" i="8"/>
  <c r="HX64" i="8"/>
  <c r="HS64" i="8"/>
  <c r="HC64" i="8"/>
  <c r="GY64" i="8"/>
  <c r="GP64" i="8"/>
  <c r="EH64" i="8"/>
  <c r="EE64" i="8"/>
  <c r="DX64" i="8"/>
  <c r="DO64" i="8"/>
  <c r="CS64" i="8"/>
  <c r="CP64" i="8"/>
  <c r="ALN63" i="8"/>
  <c r="AJW63" i="8"/>
  <c r="AJZ63" i="8" s="1"/>
  <c r="AGM63" i="8"/>
  <c r="AEE63" i="8"/>
  <c r="ACN63" i="8"/>
  <c r="ACM63" i="8"/>
  <c r="ACK63" i="8"/>
  <c r="ACI63" i="8"/>
  <c r="ACC63" i="8"/>
  <c r="ACD63" i="8" s="1"/>
  <c r="YJ63" i="8"/>
  <c r="YH63" i="8"/>
  <c r="YC63" i="8"/>
  <c r="YB63" i="8"/>
  <c r="XZ63" i="8"/>
  <c r="XY63" i="8"/>
  <c r="XX63" i="8"/>
  <c r="XQ63" i="8"/>
  <c r="XO63" i="8"/>
  <c r="XN63" i="8"/>
  <c r="XG63" i="8"/>
  <c r="XB63" i="8"/>
  <c r="WY63" i="8"/>
  <c r="VG63" i="8"/>
  <c r="VA63" i="8"/>
  <c r="UQ63" i="8"/>
  <c r="UG63" i="8"/>
  <c r="UD63" i="8"/>
  <c r="TS63" i="8"/>
  <c r="TB63" i="8"/>
  <c r="SO63" i="8"/>
  <c r="SG63" i="8"/>
  <c r="SA63" i="8"/>
  <c r="RK63" i="8"/>
  <c r="QY63" i="8"/>
  <c r="QF63" i="8"/>
  <c r="PD63" i="8"/>
  <c r="MS63" i="8"/>
  <c r="MM63" i="8"/>
  <c r="MF63" i="8"/>
  <c r="MA63" i="8"/>
  <c r="LT63" i="8"/>
  <c r="LG63" i="8"/>
  <c r="KB63" i="8"/>
  <c r="JV63" i="8"/>
  <c r="JJ63" i="8"/>
  <c r="IZ63" i="8"/>
  <c r="IW63" i="8"/>
  <c r="IN63" i="8"/>
  <c r="ID63" i="8"/>
  <c r="HX63" i="8"/>
  <c r="HS63" i="8"/>
  <c r="HC63" i="8"/>
  <c r="GY63" i="8"/>
  <c r="GP63" i="8"/>
  <c r="EH63" i="8"/>
  <c r="EE63" i="8"/>
  <c r="DX63" i="8"/>
  <c r="DO63" i="8"/>
  <c r="CS63" i="8"/>
  <c r="CP63" i="8"/>
  <c r="ALN62" i="8"/>
  <c r="AJW62" i="8"/>
  <c r="AJZ62" i="8" s="1"/>
  <c r="AGM62" i="8"/>
  <c r="AEE62" i="8"/>
  <c r="ACN62" i="8"/>
  <c r="ACM62" i="8"/>
  <c r="ACK62" i="8"/>
  <c r="ACI62" i="8"/>
  <c r="ACC62" i="8"/>
  <c r="YJ62" i="8"/>
  <c r="YH62" i="8"/>
  <c r="YC62" i="8"/>
  <c r="YB62" i="8"/>
  <c r="XZ62" i="8"/>
  <c r="XY62" i="8"/>
  <c r="XX62" i="8"/>
  <c r="XQ62" i="8"/>
  <c r="XO62" i="8"/>
  <c r="XN62" i="8"/>
  <c r="XG62" i="8"/>
  <c r="XB62" i="8"/>
  <c r="WY62" i="8"/>
  <c r="VG62" i="8"/>
  <c r="VA62" i="8"/>
  <c r="UQ62" i="8"/>
  <c r="UG62" i="8"/>
  <c r="UD62" i="8"/>
  <c r="TS62" i="8"/>
  <c r="TB62" i="8"/>
  <c r="SO62" i="8"/>
  <c r="SG62" i="8"/>
  <c r="SA62" i="8"/>
  <c r="RK62" i="8"/>
  <c r="QY62" i="8"/>
  <c r="QF62" i="8"/>
  <c r="PD62" i="8"/>
  <c r="MS62" i="8"/>
  <c r="MM62" i="8"/>
  <c r="MF62" i="8"/>
  <c r="MA62" i="8"/>
  <c r="LT62" i="8"/>
  <c r="LG62" i="8"/>
  <c r="KB62" i="8"/>
  <c r="JV62" i="8"/>
  <c r="JJ62" i="8"/>
  <c r="IZ62" i="8"/>
  <c r="IW62" i="8"/>
  <c r="IN62" i="8"/>
  <c r="ID62" i="8"/>
  <c r="HX62" i="8"/>
  <c r="HS62" i="8"/>
  <c r="HC62" i="8"/>
  <c r="GY62" i="8"/>
  <c r="GP62" i="8"/>
  <c r="EH62" i="8"/>
  <c r="EE62" i="8"/>
  <c r="DX62" i="8"/>
  <c r="DO62" i="8"/>
  <c r="CS62" i="8"/>
  <c r="CP62" i="8"/>
  <c r="ALN61" i="8"/>
  <c r="AJW61" i="8"/>
  <c r="AJZ61" i="8" s="1"/>
  <c r="AGM61" i="8"/>
  <c r="AEE61" i="8"/>
  <c r="ACN61" i="8"/>
  <c r="ACM61" i="8"/>
  <c r="ACK61" i="8"/>
  <c r="ACI61" i="8"/>
  <c r="ACC61" i="8"/>
  <c r="ACD61" i="8" s="1"/>
  <c r="YJ61" i="8"/>
  <c r="YH61" i="8"/>
  <c r="YC61" i="8"/>
  <c r="YB61" i="8"/>
  <c r="XZ61" i="8"/>
  <c r="XY61" i="8"/>
  <c r="XX61" i="8"/>
  <c r="XQ61" i="8"/>
  <c r="XO61" i="8"/>
  <c r="XN61" i="8"/>
  <c r="XG61" i="8"/>
  <c r="XB61" i="8"/>
  <c r="WY61" i="8"/>
  <c r="VG61" i="8"/>
  <c r="VA61" i="8"/>
  <c r="UQ61" i="8"/>
  <c r="UG61" i="8"/>
  <c r="UD61" i="8"/>
  <c r="TS61" i="8"/>
  <c r="TB61" i="8"/>
  <c r="SO61" i="8"/>
  <c r="SG61" i="8"/>
  <c r="SA61" i="8"/>
  <c r="RK61" i="8"/>
  <c r="QY61" i="8"/>
  <c r="QF61" i="8"/>
  <c r="PD61" i="8"/>
  <c r="MS61" i="8"/>
  <c r="MM61" i="8"/>
  <c r="MF61" i="8"/>
  <c r="MA61" i="8"/>
  <c r="LT61" i="8"/>
  <c r="LG61" i="8"/>
  <c r="KB61" i="8"/>
  <c r="JV61" i="8"/>
  <c r="JJ61" i="8"/>
  <c r="IZ61" i="8"/>
  <c r="IW61" i="8"/>
  <c r="IN61" i="8"/>
  <c r="ID61" i="8"/>
  <c r="HX61" i="8"/>
  <c r="HS61" i="8"/>
  <c r="HC61" i="8"/>
  <c r="GY61" i="8"/>
  <c r="GP61" i="8"/>
  <c r="EH61" i="8"/>
  <c r="EE61" i="8"/>
  <c r="DX61" i="8"/>
  <c r="DO61" i="8"/>
  <c r="CS61" i="8"/>
  <c r="CP61" i="8"/>
  <c r="ALN60" i="8"/>
  <c r="AJW60" i="8"/>
  <c r="AJZ60" i="8" s="1"/>
  <c r="AGM60" i="8"/>
  <c r="AEE60" i="8"/>
  <c r="ACN60" i="8"/>
  <c r="ACM60" i="8"/>
  <c r="ACK60" i="8"/>
  <c r="ACI60" i="8"/>
  <c r="ACC60" i="8"/>
  <c r="ACE60" i="8" s="1"/>
  <c r="YJ60" i="8"/>
  <c r="YH60" i="8"/>
  <c r="YF60" i="8"/>
  <c r="YC60" i="8"/>
  <c r="YB60" i="8"/>
  <c r="XZ60" i="8"/>
  <c r="XY60" i="8"/>
  <c r="XX60" i="8"/>
  <c r="XQ60" i="8"/>
  <c r="XO60" i="8"/>
  <c r="XN60" i="8"/>
  <c r="XG60" i="8"/>
  <c r="XB60" i="8"/>
  <c r="WY60" i="8"/>
  <c r="VG60" i="8"/>
  <c r="VA60" i="8"/>
  <c r="UQ60" i="8"/>
  <c r="UG60" i="8"/>
  <c r="UD60" i="8"/>
  <c r="TS60" i="8"/>
  <c r="TB60" i="8"/>
  <c r="SO60" i="8"/>
  <c r="SG60" i="8"/>
  <c r="SA60" i="8"/>
  <c r="RK60" i="8"/>
  <c r="QY60" i="8"/>
  <c r="QF60" i="8"/>
  <c r="PD60" i="8"/>
  <c r="MS60" i="8"/>
  <c r="MM60" i="8"/>
  <c r="MF60" i="8"/>
  <c r="MA60" i="8"/>
  <c r="LT60" i="8"/>
  <c r="LG60" i="8"/>
  <c r="KB60" i="8"/>
  <c r="JV60" i="8"/>
  <c r="JJ60" i="8"/>
  <c r="IZ60" i="8"/>
  <c r="IW60" i="8"/>
  <c r="IN60" i="8"/>
  <c r="ID60" i="8"/>
  <c r="HX60" i="8"/>
  <c r="HS60" i="8"/>
  <c r="HC60" i="8"/>
  <c r="GY60" i="8"/>
  <c r="GP60" i="8"/>
  <c r="EH60" i="8"/>
  <c r="EE60" i="8"/>
  <c r="DX60" i="8"/>
  <c r="DO60" i="8"/>
  <c r="CS60" i="8"/>
  <c r="CP60" i="8"/>
  <c r="ALN59" i="8"/>
  <c r="AJW59" i="8"/>
  <c r="AJZ59" i="8" s="1"/>
  <c r="AGM59" i="8"/>
  <c r="AEE59" i="8"/>
  <c r="ACN59" i="8"/>
  <c r="ACM59" i="8"/>
  <c r="ACK59" i="8"/>
  <c r="ACI59" i="8"/>
  <c r="ACC59" i="8"/>
  <c r="ACD59" i="8" s="1"/>
  <c r="YJ59" i="8"/>
  <c r="YH59" i="8"/>
  <c r="YC59" i="8"/>
  <c r="YB59" i="8"/>
  <c r="XZ59" i="8"/>
  <c r="XY59" i="8"/>
  <c r="XX59" i="8"/>
  <c r="XQ59" i="8"/>
  <c r="XO59" i="8"/>
  <c r="XN59" i="8"/>
  <c r="XG59" i="8"/>
  <c r="XB59" i="8"/>
  <c r="WY59" i="8"/>
  <c r="VG59" i="8"/>
  <c r="VA59" i="8"/>
  <c r="UQ59" i="8"/>
  <c r="UG59" i="8"/>
  <c r="UD59" i="8"/>
  <c r="TS59" i="8"/>
  <c r="TB59" i="8"/>
  <c r="SO59" i="8"/>
  <c r="SG59" i="8"/>
  <c r="SA59" i="8"/>
  <c r="RK59" i="8"/>
  <c r="QY59" i="8"/>
  <c r="QF59" i="8"/>
  <c r="PD59" i="8"/>
  <c r="MS59" i="8"/>
  <c r="MM59" i="8"/>
  <c r="MF59" i="8"/>
  <c r="MA59" i="8"/>
  <c r="LT59" i="8"/>
  <c r="LG59" i="8"/>
  <c r="KB59" i="8"/>
  <c r="JV59" i="8"/>
  <c r="JJ59" i="8"/>
  <c r="IZ59" i="8"/>
  <c r="IW59" i="8"/>
  <c r="IN59" i="8"/>
  <c r="ID59" i="8"/>
  <c r="HX59" i="8"/>
  <c r="HS59" i="8"/>
  <c r="HC59" i="8"/>
  <c r="GY59" i="8"/>
  <c r="GP59" i="8"/>
  <c r="EH59" i="8"/>
  <c r="EE59" i="8"/>
  <c r="DX59" i="8"/>
  <c r="DO59" i="8"/>
  <c r="CS59" i="8"/>
  <c r="CP59" i="8"/>
  <c r="ALN58" i="8"/>
  <c r="AJW58" i="8"/>
  <c r="AJZ58" i="8" s="1"/>
  <c r="AGM58" i="8"/>
  <c r="AEE58" i="8"/>
  <c r="ACN58" i="8"/>
  <c r="ACM58" i="8"/>
  <c r="ACK58" i="8"/>
  <c r="ACI58" i="8"/>
  <c r="ACC58" i="8"/>
  <c r="ACD58" i="8" s="1"/>
  <c r="YJ58" i="8"/>
  <c r="YH58" i="8"/>
  <c r="YC58" i="8"/>
  <c r="YB58" i="8"/>
  <c r="XZ58" i="8"/>
  <c r="XY58" i="8"/>
  <c r="XX58" i="8"/>
  <c r="XQ58" i="8"/>
  <c r="XO58" i="8"/>
  <c r="XN58" i="8"/>
  <c r="XG58" i="8"/>
  <c r="XB58" i="8"/>
  <c r="WY58" i="8"/>
  <c r="VG58" i="8"/>
  <c r="VA58" i="8"/>
  <c r="UQ58" i="8"/>
  <c r="UG58" i="8"/>
  <c r="UD58" i="8"/>
  <c r="TS58" i="8"/>
  <c r="TB58" i="8"/>
  <c r="SO58" i="8"/>
  <c r="SG58" i="8"/>
  <c r="SA58" i="8"/>
  <c r="RK58" i="8"/>
  <c r="QY58" i="8"/>
  <c r="QF58" i="8"/>
  <c r="PD58" i="8"/>
  <c r="MS58" i="8"/>
  <c r="MM58" i="8"/>
  <c r="MF58" i="8"/>
  <c r="MA58" i="8"/>
  <c r="LT58" i="8"/>
  <c r="LG58" i="8"/>
  <c r="KB58" i="8"/>
  <c r="JV58" i="8"/>
  <c r="JJ58" i="8"/>
  <c r="IZ58" i="8"/>
  <c r="IW58" i="8"/>
  <c r="IN58" i="8"/>
  <c r="ID58" i="8"/>
  <c r="HX58" i="8"/>
  <c r="HS58" i="8"/>
  <c r="HC58" i="8"/>
  <c r="GY58" i="8"/>
  <c r="GP58" i="8"/>
  <c r="EH58" i="8"/>
  <c r="EE58" i="8"/>
  <c r="DX58" i="8"/>
  <c r="DO58" i="8"/>
  <c r="CS58" i="8"/>
  <c r="CP58" i="8"/>
  <c r="ALN57" i="8"/>
  <c r="AJW57" i="8"/>
  <c r="AJZ57" i="8" s="1"/>
  <c r="AGM57" i="8"/>
  <c r="AEE57" i="8"/>
  <c r="ACN57" i="8"/>
  <c r="ACM57" i="8"/>
  <c r="ACK57" i="8"/>
  <c r="ACI57" i="8"/>
  <c r="ACC57" i="8"/>
  <c r="ACD57" i="8" s="1"/>
  <c r="YJ57" i="8"/>
  <c r="YH57" i="8"/>
  <c r="YC57" i="8"/>
  <c r="YB57" i="8"/>
  <c r="XZ57" i="8"/>
  <c r="XY57" i="8"/>
  <c r="XX57" i="8"/>
  <c r="XQ57" i="8"/>
  <c r="XO57" i="8"/>
  <c r="XN57" i="8"/>
  <c r="XG57" i="8"/>
  <c r="XB57" i="8"/>
  <c r="WY57" i="8"/>
  <c r="VG57" i="8"/>
  <c r="VA57" i="8"/>
  <c r="UQ57" i="8"/>
  <c r="UG57" i="8"/>
  <c r="UD57" i="8"/>
  <c r="TS57" i="8"/>
  <c r="TB57" i="8"/>
  <c r="SO57" i="8"/>
  <c r="SG57" i="8"/>
  <c r="SA57" i="8"/>
  <c r="RK57" i="8"/>
  <c r="QY57" i="8"/>
  <c r="QF57" i="8"/>
  <c r="PD57" i="8"/>
  <c r="MS57" i="8"/>
  <c r="MM57" i="8"/>
  <c r="MF57" i="8"/>
  <c r="MA57" i="8"/>
  <c r="LT57" i="8"/>
  <c r="LG57" i="8"/>
  <c r="KB57" i="8"/>
  <c r="JV57" i="8"/>
  <c r="JJ57" i="8"/>
  <c r="IZ57" i="8"/>
  <c r="IW57" i="8"/>
  <c r="IN57" i="8"/>
  <c r="ID57" i="8"/>
  <c r="HX57" i="8"/>
  <c r="HS57" i="8"/>
  <c r="HC57" i="8"/>
  <c r="GY57" i="8"/>
  <c r="GP57" i="8"/>
  <c r="EH57" i="8"/>
  <c r="EE57" i="8"/>
  <c r="DX57" i="8"/>
  <c r="DO57" i="8"/>
  <c r="CS57" i="8"/>
  <c r="CP57" i="8"/>
  <c r="ALN56" i="8"/>
  <c r="AJW56" i="8"/>
  <c r="AJZ56" i="8" s="1"/>
  <c r="AGM56" i="8"/>
  <c r="AEE56" i="8"/>
  <c r="ACN56" i="8"/>
  <c r="ACM56" i="8"/>
  <c r="ACK56" i="8"/>
  <c r="ACI56" i="8"/>
  <c r="ACC56" i="8"/>
  <c r="YJ56" i="8"/>
  <c r="YH56" i="8"/>
  <c r="YC56" i="8"/>
  <c r="YB56" i="8"/>
  <c r="XZ56" i="8"/>
  <c r="XY56" i="8"/>
  <c r="XX56" i="8"/>
  <c r="XQ56" i="8"/>
  <c r="XO56" i="8"/>
  <c r="XN56" i="8"/>
  <c r="XG56" i="8"/>
  <c r="XB56" i="8"/>
  <c r="WY56" i="8"/>
  <c r="VG56" i="8"/>
  <c r="VA56" i="8"/>
  <c r="UQ56" i="8"/>
  <c r="UG56" i="8"/>
  <c r="UD56" i="8"/>
  <c r="TS56" i="8"/>
  <c r="TB56" i="8"/>
  <c r="SO56" i="8"/>
  <c r="SG56" i="8"/>
  <c r="SA56" i="8"/>
  <c r="RK56" i="8"/>
  <c r="QY56" i="8"/>
  <c r="QF56" i="8"/>
  <c r="PD56" i="8"/>
  <c r="MS56" i="8"/>
  <c r="MM56" i="8"/>
  <c r="MF56" i="8"/>
  <c r="MA56" i="8"/>
  <c r="LT56" i="8"/>
  <c r="LG56" i="8"/>
  <c r="KB56" i="8"/>
  <c r="JV56" i="8"/>
  <c r="JJ56" i="8"/>
  <c r="IZ56" i="8"/>
  <c r="IW56" i="8"/>
  <c r="IN56" i="8"/>
  <c r="ID56" i="8"/>
  <c r="HX56" i="8"/>
  <c r="HS56" i="8"/>
  <c r="HC56" i="8"/>
  <c r="GY56" i="8"/>
  <c r="GP56" i="8"/>
  <c r="EH56" i="8"/>
  <c r="EE56" i="8"/>
  <c r="DX56" i="8"/>
  <c r="DO56" i="8"/>
  <c r="CS56" i="8"/>
  <c r="CP56" i="8"/>
  <c r="ALN55" i="8"/>
  <c r="AJW55" i="8"/>
  <c r="AJZ55" i="8" s="1"/>
  <c r="AGM55" i="8"/>
  <c r="AEE55" i="8"/>
  <c r="ACN55" i="8"/>
  <c r="ACM55" i="8"/>
  <c r="ACK55" i="8"/>
  <c r="ACI55" i="8"/>
  <c r="ACC55" i="8"/>
  <c r="ACD55" i="8" s="1"/>
  <c r="YJ55" i="8"/>
  <c r="YH55" i="8"/>
  <c r="YC55" i="8"/>
  <c r="YB55" i="8"/>
  <c r="XZ55" i="8"/>
  <c r="XY55" i="8"/>
  <c r="XX55" i="8"/>
  <c r="XQ55" i="8"/>
  <c r="XO55" i="8"/>
  <c r="XN55" i="8"/>
  <c r="XG55" i="8"/>
  <c r="XB55" i="8"/>
  <c r="WY55" i="8"/>
  <c r="VG55" i="8"/>
  <c r="VA55" i="8"/>
  <c r="UQ55" i="8"/>
  <c r="UG55" i="8"/>
  <c r="UD55" i="8"/>
  <c r="TS55" i="8"/>
  <c r="TB55" i="8"/>
  <c r="SO55" i="8"/>
  <c r="SG55" i="8"/>
  <c r="SA55" i="8"/>
  <c r="RK55" i="8"/>
  <c r="QY55" i="8"/>
  <c r="QF55" i="8"/>
  <c r="PD55" i="8"/>
  <c r="MS55" i="8"/>
  <c r="MM55" i="8"/>
  <c r="MF55" i="8"/>
  <c r="MA55" i="8"/>
  <c r="LT55" i="8"/>
  <c r="LG55" i="8"/>
  <c r="KB55" i="8"/>
  <c r="JV55" i="8"/>
  <c r="JJ55" i="8"/>
  <c r="IZ55" i="8"/>
  <c r="IW55" i="8"/>
  <c r="IN55" i="8"/>
  <c r="ID55" i="8"/>
  <c r="HX55" i="8"/>
  <c r="HS55" i="8"/>
  <c r="HC55" i="8"/>
  <c r="GY55" i="8"/>
  <c r="GP55" i="8"/>
  <c r="EH55" i="8"/>
  <c r="EE55" i="8"/>
  <c r="DX55" i="8"/>
  <c r="DO55" i="8"/>
  <c r="CS55" i="8"/>
  <c r="CP55" i="8"/>
  <c r="ALN54" i="8"/>
  <c r="AJW54" i="8"/>
  <c r="AJZ54" i="8" s="1"/>
  <c r="AGM54" i="8"/>
  <c r="AEE54" i="8"/>
  <c r="ACN54" i="8"/>
  <c r="ACM54" i="8"/>
  <c r="ACK54" i="8"/>
  <c r="ACI54" i="8"/>
  <c r="ACC54" i="8"/>
  <c r="YJ54" i="8"/>
  <c r="YH54" i="8"/>
  <c r="YC54" i="8"/>
  <c r="YB54" i="8"/>
  <c r="XZ54" i="8"/>
  <c r="XY54" i="8"/>
  <c r="XX54" i="8"/>
  <c r="XQ54" i="8"/>
  <c r="XO54" i="8"/>
  <c r="XN54" i="8"/>
  <c r="XG54" i="8"/>
  <c r="XB54" i="8"/>
  <c r="WY54" i="8"/>
  <c r="VG54" i="8"/>
  <c r="VA54" i="8"/>
  <c r="UQ54" i="8"/>
  <c r="UG54" i="8"/>
  <c r="UD54" i="8"/>
  <c r="TS54" i="8"/>
  <c r="TB54" i="8"/>
  <c r="SO54" i="8"/>
  <c r="SG54" i="8"/>
  <c r="SA54" i="8"/>
  <c r="RK54" i="8"/>
  <c r="QY54" i="8"/>
  <c r="QF54" i="8"/>
  <c r="PD54" i="8"/>
  <c r="MS54" i="8"/>
  <c r="MM54" i="8"/>
  <c r="MF54" i="8"/>
  <c r="MA54" i="8"/>
  <c r="LT54" i="8"/>
  <c r="LG54" i="8"/>
  <c r="KB54" i="8"/>
  <c r="JV54" i="8"/>
  <c r="JJ54" i="8"/>
  <c r="IZ54" i="8"/>
  <c r="IW54" i="8"/>
  <c r="IN54" i="8"/>
  <c r="ID54" i="8"/>
  <c r="HX54" i="8"/>
  <c r="HS54" i="8"/>
  <c r="HC54" i="8"/>
  <c r="GY54" i="8"/>
  <c r="GP54" i="8"/>
  <c r="EH54" i="8"/>
  <c r="EE54" i="8"/>
  <c r="DX54" i="8"/>
  <c r="DO54" i="8"/>
  <c r="CS54" i="8"/>
  <c r="CP54" i="8"/>
  <c r="ALN53" i="8"/>
  <c r="AJW53" i="8"/>
  <c r="AJZ53" i="8" s="1"/>
  <c r="AGM53" i="8"/>
  <c r="AEE53" i="8"/>
  <c r="ACN53" i="8"/>
  <c r="ACM53" i="8"/>
  <c r="ACK53" i="8"/>
  <c r="ACI53" i="8"/>
  <c r="ACC53" i="8"/>
  <c r="ACD53" i="8" s="1"/>
  <c r="YJ53" i="8"/>
  <c r="YH53" i="8"/>
  <c r="YC53" i="8"/>
  <c r="YB53" i="8"/>
  <c r="XZ53" i="8"/>
  <c r="XY53" i="8"/>
  <c r="XX53" i="8"/>
  <c r="XQ53" i="8"/>
  <c r="XO53" i="8"/>
  <c r="XN53" i="8"/>
  <c r="XG53" i="8"/>
  <c r="XB53" i="8"/>
  <c r="WY53" i="8"/>
  <c r="VG53" i="8"/>
  <c r="VA53" i="8"/>
  <c r="UQ53" i="8"/>
  <c r="UG53" i="8"/>
  <c r="UD53" i="8"/>
  <c r="TS53" i="8"/>
  <c r="TB53" i="8"/>
  <c r="SO53" i="8"/>
  <c r="SG53" i="8"/>
  <c r="SA53" i="8"/>
  <c r="RK53" i="8"/>
  <c r="QY53" i="8"/>
  <c r="QF53" i="8"/>
  <c r="PD53" i="8"/>
  <c r="MS53" i="8"/>
  <c r="MM53" i="8"/>
  <c r="MF53" i="8"/>
  <c r="MA53" i="8"/>
  <c r="LT53" i="8"/>
  <c r="LG53" i="8"/>
  <c r="KB53" i="8"/>
  <c r="JV53" i="8"/>
  <c r="JJ53" i="8"/>
  <c r="IZ53" i="8"/>
  <c r="IW53" i="8"/>
  <c r="IN53" i="8"/>
  <c r="ID53" i="8"/>
  <c r="HX53" i="8"/>
  <c r="HS53" i="8"/>
  <c r="HC53" i="8"/>
  <c r="GY53" i="8"/>
  <c r="GP53" i="8"/>
  <c r="EH53" i="8"/>
  <c r="EE53" i="8"/>
  <c r="DX53" i="8"/>
  <c r="DO53" i="8"/>
  <c r="CS53" i="8"/>
  <c r="CP53" i="8"/>
  <c r="ALN52" i="8"/>
  <c r="AJW52" i="8"/>
  <c r="AJZ52" i="8" s="1"/>
  <c r="AGM52" i="8"/>
  <c r="AEE52" i="8"/>
  <c r="ACN52" i="8"/>
  <c r="ACM52" i="8"/>
  <c r="ACK52" i="8"/>
  <c r="ACI52" i="8"/>
  <c r="ACC52" i="8"/>
  <c r="ACD52" i="8" s="1"/>
  <c r="YJ52" i="8"/>
  <c r="YH52" i="8"/>
  <c r="YC52" i="8"/>
  <c r="YB52" i="8"/>
  <c r="XZ52" i="8"/>
  <c r="XY52" i="8"/>
  <c r="XX52" i="8"/>
  <c r="XQ52" i="8"/>
  <c r="XO52" i="8"/>
  <c r="XN52" i="8"/>
  <c r="XG52" i="8"/>
  <c r="XB52" i="8"/>
  <c r="WY52" i="8"/>
  <c r="VG52" i="8"/>
  <c r="VA52" i="8"/>
  <c r="UQ52" i="8"/>
  <c r="UG52" i="8"/>
  <c r="UD52" i="8"/>
  <c r="TS52" i="8"/>
  <c r="TB52" i="8"/>
  <c r="SO52" i="8"/>
  <c r="SG52" i="8"/>
  <c r="SA52" i="8"/>
  <c r="RK52" i="8"/>
  <c r="QY52" i="8"/>
  <c r="QF52" i="8"/>
  <c r="PD52" i="8"/>
  <c r="MS52" i="8"/>
  <c r="MM52" i="8"/>
  <c r="MF52" i="8"/>
  <c r="MA52" i="8"/>
  <c r="LT52" i="8"/>
  <c r="LG52" i="8"/>
  <c r="KB52" i="8"/>
  <c r="JV52" i="8"/>
  <c r="JJ52" i="8"/>
  <c r="IZ52" i="8"/>
  <c r="IW52" i="8"/>
  <c r="IN52" i="8"/>
  <c r="ID52" i="8"/>
  <c r="HX52" i="8"/>
  <c r="HS52" i="8"/>
  <c r="HC52" i="8"/>
  <c r="GY52" i="8"/>
  <c r="GP52" i="8"/>
  <c r="EH52" i="8"/>
  <c r="EE52" i="8"/>
  <c r="DX52" i="8"/>
  <c r="DO52" i="8"/>
  <c r="CS52" i="8"/>
  <c r="CP52" i="8"/>
  <c r="ALN51" i="8"/>
  <c r="AJW51" i="8"/>
  <c r="AJZ51" i="8" s="1"/>
  <c r="AGM51" i="8"/>
  <c r="AEE51" i="8"/>
  <c r="ACN51" i="8"/>
  <c r="ACM51" i="8"/>
  <c r="ACK51" i="8"/>
  <c r="ACI51" i="8"/>
  <c r="ACC51" i="8"/>
  <c r="ACE51" i="8" s="1"/>
  <c r="YJ51" i="8"/>
  <c r="YH51" i="8"/>
  <c r="YF51" i="8"/>
  <c r="YC51" i="8"/>
  <c r="YB51" i="8"/>
  <c r="XZ51" i="8"/>
  <c r="XY51" i="8"/>
  <c r="XX51" i="8"/>
  <c r="XQ51" i="8"/>
  <c r="XO51" i="8"/>
  <c r="XN51" i="8"/>
  <c r="XG51" i="8"/>
  <c r="XB51" i="8"/>
  <c r="WY51" i="8"/>
  <c r="VG51" i="8"/>
  <c r="VA51" i="8"/>
  <c r="UQ51" i="8"/>
  <c r="UG51" i="8"/>
  <c r="UD51" i="8"/>
  <c r="TS51" i="8"/>
  <c r="TB51" i="8"/>
  <c r="SO51" i="8"/>
  <c r="SG51" i="8"/>
  <c r="SA51" i="8"/>
  <c r="RK51" i="8"/>
  <c r="QY51" i="8"/>
  <c r="QF51" i="8"/>
  <c r="PD51" i="8"/>
  <c r="MS51" i="8"/>
  <c r="MM51" i="8"/>
  <c r="MF51" i="8"/>
  <c r="MA51" i="8"/>
  <c r="LT51" i="8"/>
  <c r="LG51" i="8"/>
  <c r="KB51" i="8"/>
  <c r="JV51" i="8"/>
  <c r="JJ51" i="8"/>
  <c r="IZ51" i="8"/>
  <c r="IW51" i="8"/>
  <c r="IN51" i="8"/>
  <c r="ID51" i="8"/>
  <c r="HX51" i="8"/>
  <c r="HS51" i="8"/>
  <c r="HC51" i="8"/>
  <c r="GY51" i="8"/>
  <c r="GP51" i="8"/>
  <c r="EH51" i="8"/>
  <c r="EE51" i="8"/>
  <c r="DX51" i="8"/>
  <c r="DO51" i="8"/>
  <c r="CS51" i="8"/>
  <c r="CP51" i="8"/>
  <c r="ALN50" i="8"/>
  <c r="AJW50" i="8"/>
  <c r="AJZ50" i="8" s="1"/>
  <c r="AGM50" i="8"/>
  <c r="AEE50" i="8"/>
  <c r="ACN50" i="8"/>
  <c r="ACM50" i="8"/>
  <c r="ACK50" i="8"/>
  <c r="ACI50" i="8"/>
  <c r="ACC50" i="8"/>
  <c r="ACD50" i="8" s="1"/>
  <c r="YJ50" i="8"/>
  <c r="YH50" i="8"/>
  <c r="YC50" i="8"/>
  <c r="YB50" i="8"/>
  <c r="XZ50" i="8"/>
  <c r="XY50" i="8"/>
  <c r="XX50" i="8"/>
  <c r="XQ50" i="8"/>
  <c r="XO50" i="8"/>
  <c r="XN50" i="8"/>
  <c r="XG50" i="8"/>
  <c r="XB50" i="8"/>
  <c r="WY50" i="8"/>
  <c r="VG50" i="8"/>
  <c r="VA50" i="8"/>
  <c r="UQ50" i="8"/>
  <c r="UG50" i="8"/>
  <c r="UD50" i="8"/>
  <c r="TS50" i="8"/>
  <c r="TB50" i="8"/>
  <c r="SO50" i="8"/>
  <c r="SG50" i="8"/>
  <c r="SA50" i="8"/>
  <c r="RK50" i="8"/>
  <c r="QY50" i="8"/>
  <c r="QF50" i="8"/>
  <c r="PD50" i="8"/>
  <c r="MS50" i="8"/>
  <c r="MM50" i="8"/>
  <c r="MF50" i="8"/>
  <c r="MA50" i="8"/>
  <c r="LT50" i="8"/>
  <c r="LG50" i="8"/>
  <c r="KB50" i="8"/>
  <c r="JV50" i="8"/>
  <c r="JJ50" i="8"/>
  <c r="IZ50" i="8"/>
  <c r="IW50" i="8"/>
  <c r="IN50" i="8"/>
  <c r="ID50" i="8"/>
  <c r="HX50" i="8"/>
  <c r="HS50" i="8"/>
  <c r="HC50" i="8"/>
  <c r="GY50" i="8"/>
  <c r="GP50" i="8"/>
  <c r="EH50" i="8"/>
  <c r="EE50" i="8"/>
  <c r="DX50" i="8"/>
  <c r="DO50" i="8"/>
  <c r="CS50" i="8"/>
  <c r="CP50" i="8"/>
  <c r="ALN49" i="8"/>
  <c r="AJW49" i="8"/>
  <c r="AJZ49" i="8" s="1"/>
  <c r="AGM49" i="8"/>
  <c r="AEE49" i="8"/>
  <c r="ACN49" i="8"/>
  <c r="ACM49" i="8"/>
  <c r="ACK49" i="8"/>
  <c r="ACI49" i="8"/>
  <c r="ACC49" i="8"/>
  <c r="YJ49" i="8"/>
  <c r="YH49" i="8"/>
  <c r="YC49" i="8"/>
  <c r="YB49" i="8"/>
  <c r="XZ49" i="8"/>
  <c r="XY49" i="8"/>
  <c r="XX49" i="8"/>
  <c r="XQ49" i="8"/>
  <c r="XO49" i="8"/>
  <c r="XN49" i="8"/>
  <c r="XG49" i="8"/>
  <c r="XB49" i="8"/>
  <c r="WY49" i="8"/>
  <c r="VG49" i="8"/>
  <c r="VA49" i="8"/>
  <c r="UQ49" i="8"/>
  <c r="UG49" i="8"/>
  <c r="UD49" i="8"/>
  <c r="TS49" i="8"/>
  <c r="TB49" i="8"/>
  <c r="SO49" i="8"/>
  <c r="SG49" i="8"/>
  <c r="SA49" i="8"/>
  <c r="RK49" i="8"/>
  <c r="QY49" i="8"/>
  <c r="QF49" i="8"/>
  <c r="PD49" i="8"/>
  <c r="MS49" i="8"/>
  <c r="MM49" i="8"/>
  <c r="MF49" i="8"/>
  <c r="MA49" i="8"/>
  <c r="LT49" i="8"/>
  <c r="LG49" i="8"/>
  <c r="KB49" i="8"/>
  <c r="JV49" i="8"/>
  <c r="JJ49" i="8"/>
  <c r="IZ49" i="8"/>
  <c r="IW49" i="8"/>
  <c r="IN49" i="8"/>
  <c r="ID49" i="8"/>
  <c r="HX49" i="8"/>
  <c r="HS49" i="8"/>
  <c r="HC49" i="8"/>
  <c r="GY49" i="8"/>
  <c r="GP49" i="8"/>
  <c r="EH49" i="8"/>
  <c r="EE49" i="8"/>
  <c r="DX49" i="8"/>
  <c r="DO49" i="8"/>
  <c r="CS49" i="8"/>
  <c r="CP49" i="8"/>
  <c r="ALN48" i="8"/>
  <c r="AJW48" i="8"/>
  <c r="AJZ48" i="8" s="1"/>
  <c r="AGM48" i="8"/>
  <c r="AEE48" i="8"/>
  <c r="ACN48" i="8"/>
  <c r="ACM48" i="8"/>
  <c r="ACK48" i="8"/>
  <c r="ACI48" i="8"/>
  <c r="ACC48" i="8"/>
  <c r="ACD48" i="8" s="1"/>
  <c r="YJ48" i="8"/>
  <c r="YH48" i="8"/>
  <c r="YC48" i="8"/>
  <c r="YB48" i="8"/>
  <c r="XZ48" i="8"/>
  <c r="XY48" i="8"/>
  <c r="XX48" i="8"/>
  <c r="XQ48" i="8"/>
  <c r="XO48" i="8"/>
  <c r="XN48" i="8"/>
  <c r="XG48" i="8"/>
  <c r="XB48" i="8"/>
  <c r="WY48" i="8"/>
  <c r="VG48" i="8"/>
  <c r="VA48" i="8"/>
  <c r="UQ48" i="8"/>
  <c r="UG48" i="8"/>
  <c r="UD48" i="8"/>
  <c r="TS48" i="8"/>
  <c r="TB48" i="8"/>
  <c r="SO48" i="8"/>
  <c r="SG48" i="8"/>
  <c r="SA48" i="8"/>
  <c r="RK48" i="8"/>
  <c r="QY48" i="8"/>
  <c r="QF48" i="8"/>
  <c r="PD48" i="8"/>
  <c r="MS48" i="8"/>
  <c r="MM48" i="8"/>
  <c r="MF48" i="8"/>
  <c r="MA48" i="8"/>
  <c r="LT48" i="8"/>
  <c r="LG48" i="8"/>
  <c r="KB48" i="8"/>
  <c r="JV48" i="8"/>
  <c r="JJ48" i="8"/>
  <c r="IZ48" i="8"/>
  <c r="IW48" i="8"/>
  <c r="IN48" i="8"/>
  <c r="ID48" i="8"/>
  <c r="HX48" i="8"/>
  <c r="HS48" i="8"/>
  <c r="HC48" i="8"/>
  <c r="GY48" i="8"/>
  <c r="GP48" i="8"/>
  <c r="EH48" i="8"/>
  <c r="EE48" i="8"/>
  <c r="DX48" i="8"/>
  <c r="DO48" i="8"/>
  <c r="CS48" i="8"/>
  <c r="CP48" i="8"/>
  <c r="ALN47" i="8"/>
  <c r="AJW47" i="8"/>
  <c r="AJZ47" i="8" s="1"/>
  <c r="AGM47" i="8"/>
  <c r="AEE47" i="8"/>
  <c r="ACN47" i="8"/>
  <c r="ACM47" i="8"/>
  <c r="ACK47" i="8"/>
  <c r="ACI47" i="8"/>
  <c r="ACC47" i="8"/>
  <c r="ACD47" i="8" s="1"/>
  <c r="YJ47" i="8"/>
  <c r="YH47" i="8"/>
  <c r="YC47" i="8"/>
  <c r="YB47" i="8"/>
  <c r="XZ47" i="8"/>
  <c r="XY47" i="8"/>
  <c r="XX47" i="8"/>
  <c r="XQ47" i="8"/>
  <c r="XO47" i="8"/>
  <c r="XN47" i="8"/>
  <c r="XG47" i="8"/>
  <c r="XB47" i="8"/>
  <c r="WY47" i="8"/>
  <c r="VG47" i="8"/>
  <c r="VA47" i="8"/>
  <c r="UQ47" i="8"/>
  <c r="UG47" i="8"/>
  <c r="UD47" i="8"/>
  <c r="TS47" i="8"/>
  <c r="TB47" i="8"/>
  <c r="SO47" i="8"/>
  <c r="SG47" i="8"/>
  <c r="SA47" i="8"/>
  <c r="RK47" i="8"/>
  <c r="QY47" i="8"/>
  <c r="QF47" i="8"/>
  <c r="PD47" i="8"/>
  <c r="MS47" i="8"/>
  <c r="MM47" i="8"/>
  <c r="MF47" i="8"/>
  <c r="MA47" i="8"/>
  <c r="LT47" i="8"/>
  <c r="LG47" i="8"/>
  <c r="KB47" i="8"/>
  <c r="JV47" i="8"/>
  <c r="JJ47" i="8"/>
  <c r="IZ47" i="8"/>
  <c r="IW47" i="8"/>
  <c r="IN47" i="8"/>
  <c r="ID47" i="8"/>
  <c r="HX47" i="8"/>
  <c r="HS47" i="8"/>
  <c r="HC47" i="8"/>
  <c r="GY47" i="8"/>
  <c r="GP47" i="8"/>
  <c r="EH47" i="8"/>
  <c r="EE47" i="8"/>
  <c r="DX47" i="8"/>
  <c r="DO47" i="8"/>
  <c r="CS47" i="8"/>
  <c r="CP47" i="8"/>
  <c r="ALN46" i="8"/>
  <c r="AJW46" i="8"/>
  <c r="AJZ46" i="8" s="1"/>
  <c r="AGM46" i="8"/>
  <c r="AEE46" i="8"/>
  <c r="ACN46" i="8"/>
  <c r="ACM46" i="8"/>
  <c r="ACK46" i="8"/>
  <c r="ACI46" i="8"/>
  <c r="ACC46" i="8"/>
  <c r="ACD46" i="8" s="1"/>
  <c r="YJ46" i="8"/>
  <c r="YH46" i="8"/>
  <c r="YC46" i="8"/>
  <c r="YB46" i="8"/>
  <c r="XZ46" i="8"/>
  <c r="XY46" i="8"/>
  <c r="XX46" i="8"/>
  <c r="XQ46" i="8"/>
  <c r="XO46" i="8"/>
  <c r="XN46" i="8"/>
  <c r="XG46" i="8"/>
  <c r="XB46" i="8"/>
  <c r="WY46" i="8"/>
  <c r="VG46" i="8"/>
  <c r="VA46" i="8"/>
  <c r="UQ46" i="8"/>
  <c r="UG46" i="8"/>
  <c r="UD46" i="8"/>
  <c r="TS46" i="8"/>
  <c r="TB46" i="8"/>
  <c r="SO46" i="8"/>
  <c r="SG46" i="8"/>
  <c r="SA46" i="8"/>
  <c r="RK46" i="8"/>
  <c r="QY46" i="8"/>
  <c r="QF46" i="8"/>
  <c r="PD46" i="8"/>
  <c r="MS46" i="8"/>
  <c r="MM46" i="8"/>
  <c r="MF46" i="8"/>
  <c r="MA46" i="8"/>
  <c r="LT46" i="8"/>
  <c r="LG46" i="8"/>
  <c r="KB46" i="8"/>
  <c r="JV46" i="8"/>
  <c r="JJ46" i="8"/>
  <c r="IZ46" i="8"/>
  <c r="IW46" i="8"/>
  <c r="IN46" i="8"/>
  <c r="ID46" i="8"/>
  <c r="HX46" i="8"/>
  <c r="HS46" i="8"/>
  <c r="HC46" i="8"/>
  <c r="GY46" i="8"/>
  <c r="GP46" i="8"/>
  <c r="EH46" i="8"/>
  <c r="EE46" i="8"/>
  <c r="DX46" i="8"/>
  <c r="DO46" i="8"/>
  <c r="CS46" i="8"/>
  <c r="CP46" i="8"/>
  <c r="ALN45" i="8"/>
  <c r="AJW45" i="8"/>
  <c r="AJZ45" i="8" s="1"/>
  <c r="AGM45" i="8"/>
  <c r="AEE45" i="8"/>
  <c r="ACN45" i="8"/>
  <c r="ACM45" i="8"/>
  <c r="ACK45" i="8"/>
  <c r="ACI45" i="8"/>
  <c r="ACC45" i="8"/>
  <c r="ACD45" i="8" s="1"/>
  <c r="YJ45" i="8"/>
  <c r="YH45" i="8"/>
  <c r="YC45" i="8"/>
  <c r="YB45" i="8"/>
  <c r="XZ45" i="8"/>
  <c r="XY45" i="8"/>
  <c r="XX45" i="8"/>
  <c r="XQ45" i="8"/>
  <c r="XO45" i="8"/>
  <c r="XN45" i="8"/>
  <c r="XG45" i="8"/>
  <c r="XB45" i="8"/>
  <c r="WY45" i="8"/>
  <c r="VG45" i="8"/>
  <c r="VA45" i="8"/>
  <c r="UQ45" i="8"/>
  <c r="UG45" i="8"/>
  <c r="UD45" i="8"/>
  <c r="TS45" i="8"/>
  <c r="TB45" i="8"/>
  <c r="SO45" i="8"/>
  <c r="SG45" i="8"/>
  <c r="SA45" i="8"/>
  <c r="RK45" i="8"/>
  <c r="QY45" i="8"/>
  <c r="QF45" i="8"/>
  <c r="PD45" i="8"/>
  <c r="MS45" i="8"/>
  <c r="MM45" i="8"/>
  <c r="MF45" i="8"/>
  <c r="MA45" i="8"/>
  <c r="LT45" i="8"/>
  <c r="LG45" i="8"/>
  <c r="KB45" i="8"/>
  <c r="JV45" i="8"/>
  <c r="JJ45" i="8"/>
  <c r="IZ45" i="8"/>
  <c r="IW45" i="8"/>
  <c r="IN45" i="8"/>
  <c r="ID45" i="8"/>
  <c r="HX45" i="8"/>
  <c r="HS45" i="8"/>
  <c r="HC45" i="8"/>
  <c r="GY45" i="8"/>
  <c r="GP45" i="8"/>
  <c r="EH45" i="8"/>
  <c r="EE45" i="8"/>
  <c r="DX45" i="8"/>
  <c r="DO45" i="8"/>
  <c r="CS45" i="8"/>
  <c r="CP45" i="8"/>
  <c r="ALN44" i="8"/>
  <c r="AJW44" i="8"/>
  <c r="AJZ44" i="8" s="1"/>
  <c r="AGM44" i="8"/>
  <c r="AEE44" i="8"/>
  <c r="ACN44" i="8"/>
  <c r="ACM44" i="8"/>
  <c r="ACK44" i="8"/>
  <c r="ACI44" i="8"/>
  <c r="ACC44" i="8"/>
  <c r="ACD44" i="8" s="1"/>
  <c r="YJ44" i="8"/>
  <c r="YH44" i="8"/>
  <c r="YC44" i="8"/>
  <c r="YB44" i="8"/>
  <c r="XZ44" i="8"/>
  <c r="XY44" i="8"/>
  <c r="XX44" i="8"/>
  <c r="XQ44" i="8"/>
  <c r="XO44" i="8"/>
  <c r="XN44" i="8"/>
  <c r="XG44" i="8"/>
  <c r="XB44" i="8"/>
  <c r="WY44" i="8"/>
  <c r="VG44" i="8"/>
  <c r="VA44" i="8"/>
  <c r="UQ44" i="8"/>
  <c r="UG44" i="8"/>
  <c r="UD44" i="8"/>
  <c r="TS44" i="8"/>
  <c r="TB44" i="8"/>
  <c r="SO44" i="8"/>
  <c r="SG44" i="8"/>
  <c r="SA44" i="8"/>
  <c r="RK44" i="8"/>
  <c r="QY44" i="8"/>
  <c r="QF44" i="8"/>
  <c r="PD44" i="8"/>
  <c r="MS44" i="8"/>
  <c r="MM44" i="8"/>
  <c r="MF44" i="8"/>
  <c r="MA44" i="8"/>
  <c r="LT44" i="8"/>
  <c r="LG44" i="8"/>
  <c r="KB44" i="8"/>
  <c r="JV44" i="8"/>
  <c r="JJ44" i="8"/>
  <c r="IZ44" i="8"/>
  <c r="IW44" i="8"/>
  <c r="IN44" i="8"/>
  <c r="ID44" i="8"/>
  <c r="HX44" i="8"/>
  <c r="HS44" i="8"/>
  <c r="HC44" i="8"/>
  <c r="GY44" i="8"/>
  <c r="GP44" i="8"/>
  <c r="EH44" i="8"/>
  <c r="EE44" i="8"/>
  <c r="DX44" i="8"/>
  <c r="DO44" i="8"/>
  <c r="CS44" i="8"/>
  <c r="CP44" i="8"/>
  <c r="ALN43" i="8"/>
  <c r="AJW43" i="8"/>
  <c r="AJZ43" i="8" s="1"/>
  <c r="AGM43" i="8"/>
  <c r="AEE43" i="8"/>
  <c r="ACN43" i="8"/>
  <c r="ACM43" i="8"/>
  <c r="ACK43" i="8"/>
  <c r="ACI43" i="8"/>
  <c r="ACC43" i="8"/>
  <c r="YJ43" i="8"/>
  <c r="YH43" i="8"/>
  <c r="YC43" i="8"/>
  <c r="YB43" i="8"/>
  <c r="XZ43" i="8"/>
  <c r="XY43" i="8"/>
  <c r="XX43" i="8"/>
  <c r="XQ43" i="8"/>
  <c r="XO43" i="8"/>
  <c r="XN43" i="8"/>
  <c r="XG43" i="8"/>
  <c r="XB43" i="8"/>
  <c r="WY43" i="8"/>
  <c r="VG43" i="8"/>
  <c r="VA43" i="8"/>
  <c r="UQ43" i="8"/>
  <c r="UG43" i="8"/>
  <c r="UD43" i="8"/>
  <c r="TS43" i="8"/>
  <c r="TB43" i="8"/>
  <c r="SO43" i="8"/>
  <c r="SG43" i="8"/>
  <c r="SA43" i="8"/>
  <c r="RK43" i="8"/>
  <c r="QY43" i="8"/>
  <c r="QF43" i="8"/>
  <c r="PD43" i="8"/>
  <c r="MS43" i="8"/>
  <c r="MM43" i="8"/>
  <c r="MF43" i="8"/>
  <c r="MA43" i="8"/>
  <c r="LT43" i="8"/>
  <c r="LG43" i="8"/>
  <c r="KB43" i="8"/>
  <c r="JV43" i="8"/>
  <c r="JJ43" i="8"/>
  <c r="IZ43" i="8"/>
  <c r="IW43" i="8"/>
  <c r="IN43" i="8"/>
  <c r="ID43" i="8"/>
  <c r="HX43" i="8"/>
  <c r="HS43" i="8"/>
  <c r="HC43" i="8"/>
  <c r="GY43" i="8"/>
  <c r="GP43" i="8"/>
  <c r="EH43" i="8"/>
  <c r="EE43" i="8"/>
  <c r="DX43" i="8"/>
  <c r="DO43" i="8"/>
  <c r="CS43" i="8"/>
  <c r="CP43" i="8"/>
  <c r="ALN42" i="8"/>
  <c r="AJW42" i="8"/>
  <c r="AJZ42" i="8" s="1"/>
  <c r="AGM42" i="8"/>
  <c r="AEE42" i="8"/>
  <c r="ACN42" i="8"/>
  <c r="ACM42" i="8"/>
  <c r="ACK42" i="8"/>
  <c r="ACI42" i="8"/>
  <c r="ACC42" i="8"/>
  <c r="ACD42" i="8" s="1"/>
  <c r="YJ42" i="8"/>
  <c r="YH42" i="8"/>
  <c r="YC42" i="8"/>
  <c r="YB42" i="8"/>
  <c r="XZ42" i="8"/>
  <c r="XY42" i="8"/>
  <c r="XX42" i="8"/>
  <c r="XQ42" i="8"/>
  <c r="XO42" i="8"/>
  <c r="XN42" i="8"/>
  <c r="XG42" i="8"/>
  <c r="XB42" i="8"/>
  <c r="WY42" i="8"/>
  <c r="VG42" i="8"/>
  <c r="VA42" i="8"/>
  <c r="UQ42" i="8"/>
  <c r="UG42" i="8"/>
  <c r="UD42" i="8"/>
  <c r="TS42" i="8"/>
  <c r="TB42" i="8"/>
  <c r="SO42" i="8"/>
  <c r="SG42" i="8"/>
  <c r="SA42" i="8"/>
  <c r="RK42" i="8"/>
  <c r="QY42" i="8"/>
  <c r="QF42" i="8"/>
  <c r="PD42" i="8"/>
  <c r="MS42" i="8"/>
  <c r="MM42" i="8"/>
  <c r="MF42" i="8"/>
  <c r="MA42" i="8"/>
  <c r="LT42" i="8"/>
  <c r="LG42" i="8"/>
  <c r="KB42" i="8"/>
  <c r="JV42" i="8"/>
  <c r="JJ42" i="8"/>
  <c r="IZ42" i="8"/>
  <c r="IW42" i="8"/>
  <c r="IN42" i="8"/>
  <c r="ID42" i="8"/>
  <c r="HX42" i="8"/>
  <c r="HS42" i="8"/>
  <c r="HC42" i="8"/>
  <c r="GY42" i="8"/>
  <c r="GP42" i="8"/>
  <c r="EH42" i="8"/>
  <c r="EE42" i="8"/>
  <c r="DX42" i="8"/>
  <c r="DO42" i="8"/>
  <c r="CS42" i="8"/>
  <c r="CP42" i="8"/>
  <c r="ALN41" i="8"/>
  <c r="AJW41" i="8"/>
  <c r="AJZ41" i="8" s="1"/>
  <c r="AGM41" i="8"/>
  <c r="AEE41" i="8"/>
  <c r="ACN41" i="8"/>
  <c r="ACM41" i="8"/>
  <c r="ACK41" i="8"/>
  <c r="ACI41" i="8"/>
  <c r="ACC41" i="8"/>
  <c r="ACD41" i="8" s="1"/>
  <c r="YJ41" i="8"/>
  <c r="YH41" i="8"/>
  <c r="YC41" i="8"/>
  <c r="YB41" i="8"/>
  <c r="XZ41" i="8"/>
  <c r="XY41" i="8"/>
  <c r="XX41" i="8"/>
  <c r="XQ41" i="8"/>
  <c r="XO41" i="8"/>
  <c r="XN41" i="8"/>
  <c r="XG41" i="8"/>
  <c r="XB41" i="8"/>
  <c r="WY41" i="8"/>
  <c r="VG41" i="8"/>
  <c r="VA41" i="8"/>
  <c r="UQ41" i="8"/>
  <c r="UG41" i="8"/>
  <c r="UD41" i="8"/>
  <c r="TS41" i="8"/>
  <c r="TB41" i="8"/>
  <c r="SO41" i="8"/>
  <c r="SG41" i="8"/>
  <c r="SA41" i="8"/>
  <c r="RK41" i="8"/>
  <c r="QY41" i="8"/>
  <c r="QF41" i="8"/>
  <c r="PD41" i="8"/>
  <c r="MS41" i="8"/>
  <c r="MM41" i="8"/>
  <c r="MF41" i="8"/>
  <c r="MA41" i="8"/>
  <c r="LT41" i="8"/>
  <c r="LG41" i="8"/>
  <c r="KB41" i="8"/>
  <c r="JV41" i="8"/>
  <c r="JJ41" i="8"/>
  <c r="IZ41" i="8"/>
  <c r="IW41" i="8"/>
  <c r="IN41" i="8"/>
  <c r="ID41" i="8"/>
  <c r="HX41" i="8"/>
  <c r="HS41" i="8"/>
  <c r="HC41" i="8"/>
  <c r="GY41" i="8"/>
  <c r="GP41" i="8"/>
  <c r="EH41" i="8"/>
  <c r="EE41" i="8"/>
  <c r="DX41" i="8"/>
  <c r="DO41" i="8"/>
  <c r="CS41" i="8"/>
  <c r="CP41" i="8"/>
  <c r="ALN40" i="8"/>
  <c r="AJW40" i="8"/>
  <c r="AJZ40" i="8" s="1"/>
  <c r="AGM40" i="8"/>
  <c r="AEE40" i="8"/>
  <c r="ACN40" i="8"/>
  <c r="ACM40" i="8"/>
  <c r="ACK40" i="8"/>
  <c r="ACI40" i="8"/>
  <c r="ACC40" i="8"/>
  <c r="YJ40" i="8"/>
  <c r="YH40" i="8"/>
  <c r="YF40" i="8"/>
  <c r="YC40" i="8"/>
  <c r="YB40" i="8"/>
  <c r="XZ40" i="8"/>
  <c r="XY40" i="8"/>
  <c r="XX40" i="8"/>
  <c r="XQ40" i="8"/>
  <c r="XO40" i="8"/>
  <c r="XN40" i="8"/>
  <c r="XG40" i="8"/>
  <c r="XB40" i="8"/>
  <c r="WY40" i="8"/>
  <c r="VG40" i="8"/>
  <c r="VA40" i="8"/>
  <c r="UQ40" i="8"/>
  <c r="UG40" i="8"/>
  <c r="UD40" i="8"/>
  <c r="TS40" i="8"/>
  <c r="TB40" i="8"/>
  <c r="SO40" i="8"/>
  <c r="SG40" i="8"/>
  <c r="SA40" i="8"/>
  <c r="RK40" i="8"/>
  <c r="QY40" i="8"/>
  <c r="QF40" i="8"/>
  <c r="PD40" i="8"/>
  <c r="MS40" i="8"/>
  <c r="MM40" i="8"/>
  <c r="MF40" i="8"/>
  <c r="MA40" i="8"/>
  <c r="LT40" i="8"/>
  <c r="LG40" i="8"/>
  <c r="KB40" i="8"/>
  <c r="JV40" i="8"/>
  <c r="JJ40" i="8"/>
  <c r="IZ40" i="8"/>
  <c r="IW40" i="8"/>
  <c r="IN40" i="8"/>
  <c r="ID40" i="8"/>
  <c r="HX40" i="8"/>
  <c r="HS40" i="8"/>
  <c r="HC40" i="8"/>
  <c r="GY40" i="8"/>
  <c r="GP40" i="8"/>
  <c r="EH40" i="8"/>
  <c r="EE40" i="8"/>
  <c r="DX40" i="8"/>
  <c r="DO40" i="8"/>
  <c r="CS40" i="8"/>
  <c r="CP40" i="8"/>
  <c r="ALN39" i="8"/>
  <c r="AJW39" i="8"/>
  <c r="AJZ39" i="8" s="1"/>
  <c r="AGM39" i="8"/>
  <c r="AEE39" i="8"/>
  <c r="ACN39" i="8"/>
  <c r="ACM39" i="8"/>
  <c r="ACK39" i="8"/>
  <c r="ACI39" i="8"/>
  <c r="ACC39" i="8"/>
  <c r="ACD39" i="8" s="1"/>
  <c r="YJ39" i="8"/>
  <c r="YH39" i="8"/>
  <c r="YC39" i="8"/>
  <c r="YB39" i="8"/>
  <c r="XZ39" i="8"/>
  <c r="XY39" i="8"/>
  <c r="XX39" i="8"/>
  <c r="XQ39" i="8"/>
  <c r="XO39" i="8"/>
  <c r="XN39" i="8"/>
  <c r="XG39" i="8"/>
  <c r="XB39" i="8"/>
  <c r="WY39" i="8"/>
  <c r="VG39" i="8"/>
  <c r="VA39" i="8"/>
  <c r="UQ39" i="8"/>
  <c r="UG39" i="8"/>
  <c r="UD39" i="8"/>
  <c r="TS39" i="8"/>
  <c r="TB39" i="8"/>
  <c r="SO39" i="8"/>
  <c r="SG39" i="8"/>
  <c r="SA39" i="8"/>
  <c r="RK39" i="8"/>
  <c r="QY39" i="8"/>
  <c r="QF39" i="8"/>
  <c r="PD39" i="8"/>
  <c r="MS39" i="8"/>
  <c r="MM39" i="8"/>
  <c r="MF39" i="8"/>
  <c r="MA39" i="8"/>
  <c r="LT39" i="8"/>
  <c r="LG39" i="8"/>
  <c r="KB39" i="8"/>
  <c r="JV39" i="8"/>
  <c r="JJ39" i="8"/>
  <c r="IZ39" i="8"/>
  <c r="IW39" i="8"/>
  <c r="IN39" i="8"/>
  <c r="ID39" i="8"/>
  <c r="HX39" i="8"/>
  <c r="HS39" i="8"/>
  <c r="HC39" i="8"/>
  <c r="GY39" i="8"/>
  <c r="GP39" i="8"/>
  <c r="EH39" i="8"/>
  <c r="EE39" i="8"/>
  <c r="DX39" i="8"/>
  <c r="DO39" i="8"/>
  <c r="CS39" i="8"/>
  <c r="CP39" i="8"/>
  <c r="ALN38" i="8"/>
  <c r="AJW38" i="8"/>
  <c r="AJZ38" i="8" s="1"/>
  <c r="AGM38" i="8"/>
  <c r="AEE38" i="8"/>
  <c r="ACN38" i="8"/>
  <c r="ACM38" i="8"/>
  <c r="ACK38" i="8"/>
  <c r="ACI38" i="8"/>
  <c r="ACC38" i="8"/>
  <c r="ACD38" i="8" s="1"/>
  <c r="YJ38" i="8"/>
  <c r="YH38" i="8"/>
  <c r="YC38" i="8"/>
  <c r="YB38" i="8"/>
  <c r="XZ38" i="8"/>
  <c r="XY38" i="8"/>
  <c r="XX38" i="8"/>
  <c r="XQ38" i="8"/>
  <c r="XO38" i="8"/>
  <c r="XN38" i="8"/>
  <c r="XG38" i="8"/>
  <c r="XB38" i="8"/>
  <c r="WY38" i="8"/>
  <c r="VG38" i="8"/>
  <c r="VA38" i="8"/>
  <c r="UQ38" i="8"/>
  <c r="UG38" i="8"/>
  <c r="UD38" i="8"/>
  <c r="TS38" i="8"/>
  <c r="TB38" i="8"/>
  <c r="SO38" i="8"/>
  <c r="SG38" i="8"/>
  <c r="SA38" i="8"/>
  <c r="RK38" i="8"/>
  <c r="QY38" i="8"/>
  <c r="QF38" i="8"/>
  <c r="PD38" i="8"/>
  <c r="MS38" i="8"/>
  <c r="MM38" i="8"/>
  <c r="MF38" i="8"/>
  <c r="MA38" i="8"/>
  <c r="LT38" i="8"/>
  <c r="LG38" i="8"/>
  <c r="KB38" i="8"/>
  <c r="JV38" i="8"/>
  <c r="JJ38" i="8"/>
  <c r="IZ38" i="8"/>
  <c r="IW38" i="8"/>
  <c r="IN38" i="8"/>
  <c r="ID38" i="8"/>
  <c r="HX38" i="8"/>
  <c r="HS38" i="8"/>
  <c r="HC38" i="8"/>
  <c r="GY38" i="8"/>
  <c r="GP38" i="8"/>
  <c r="EH38" i="8"/>
  <c r="EE38" i="8"/>
  <c r="DX38" i="8"/>
  <c r="DO38" i="8"/>
  <c r="CS38" i="8"/>
  <c r="CP38" i="8"/>
  <c r="ALN37" i="8"/>
  <c r="AJW37" i="8"/>
  <c r="AJZ37" i="8" s="1"/>
  <c r="AGM37" i="8"/>
  <c r="AEE37" i="8"/>
  <c r="ACN37" i="8"/>
  <c r="ACM37" i="8"/>
  <c r="ACK37" i="8"/>
  <c r="ACI37" i="8"/>
  <c r="ACC37" i="8"/>
  <c r="ACD37" i="8" s="1"/>
  <c r="YJ37" i="8"/>
  <c r="YH37" i="8"/>
  <c r="YC37" i="8"/>
  <c r="YB37" i="8"/>
  <c r="XZ37" i="8"/>
  <c r="XY37" i="8"/>
  <c r="XX37" i="8"/>
  <c r="XQ37" i="8"/>
  <c r="XO37" i="8"/>
  <c r="XN37" i="8"/>
  <c r="XG37" i="8"/>
  <c r="XB37" i="8"/>
  <c r="WY37" i="8"/>
  <c r="VG37" i="8"/>
  <c r="VA37" i="8"/>
  <c r="UQ37" i="8"/>
  <c r="UG37" i="8"/>
  <c r="UD37" i="8"/>
  <c r="TS37" i="8"/>
  <c r="TB37" i="8"/>
  <c r="SO37" i="8"/>
  <c r="SG37" i="8"/>
  <c r="SA37" i="8"/>
  <c r="RK37" i="8"/>
  <c r="QY37" i="8"/>
  <c r="QF37" i="8"/>
  <c r="PD37" i="8"/>
  <c r="MS37" i="8"/>
  <c r="MM37" i="8"/>
  <c r="MF37" i="8"/>
  <c r="MA37" i="8"/>
  <c r="LT37" i="8"/>
  <c r="LG37" i="8"/>
  <c r="KB37" i="8"/>
  <c r="JV37" i="8"/>
  <c r="JJ37" i="8"/>
  <c r="IZ37" i="8"/>
  <c r="IW37" i="8"/>
  <c r="IN37" i="8"/>
  <c r="ID37" i="8"/>
  <c r="HX37" i="8"/>
  <c r="HS37" i="8"/>
  <c r="HC37" i="8"/>
  <c r="GY37" i="8"/>
  <c r="GP37" i="8"/>
  <c r="EH37" i="8"/>
  <c r="EE37" i="8"/>
  <c r="DX37" i="8"/>
  <c r="DO37" i="8"/>
  <c r="CS37" i="8"/>
  <c r="CP37" i="8"/>
  <c r="ALN36" i="8"/>
  <c r="AJW36" i="8"/>
  <c r="AJZ36" i="8" s="1"/>
  <c r="AGM36" i="8"/>
  <c r="AEE36" i="8"/>
  <c r="ACN36" i="8"/>
  <c r="ACM36" i="8"/>
  <c r="ACK36" i="8"/>
  <c r="ACI36" i="8"/>
  <c r="ACC36" i="8"/>
  <c r="ACD36" i="8" s="1"/>
  <c r="YJ36" i="8"/>
  <c r="YH36" i="8"/>
  <c r="YC36" i="8"/>
  <c r="YB36" i="8"/>
  <c r="XZ36" i="8"/>
  <c r="XY36" i="8"/>
  <c r="XX36" i="8"/>
  <c r="XQ36" i="8"/>
  <c r="XO36" i="8"/>
  <c r="XN36" i="8"/>
  <c r="XG36" i="8"/>
  <c r="XB36" i="8"/>
  <c r="WY36" i="8"/>
  <c r="VG36" i="8"/>
  <c r="VA36" i="8"/>
  <c r="UQ36" i="8"/>
  <c r="UG36" i="8"/>
  <c r="UD36" i="8"/>
  <c r="TS36" i="8"/>
  <c r="TB36" i="8"/>
  <c r="SO36" i="8"/>
  <c r="SG36" i="8"/>
  <c r="SA36" i="8"/>
  <c r="RK36" i="8"/>
  <c r="QY36" i="8"/>
  <c r="QF36" i="8"/>
  <c r="PD36" i="8"/>
  <c r="MS36" i="8"/>
  <c r="MM36" i="8"/>
  <c r="MF36" i="8"/>
  <c r="MA36" i="8"/>
  <c r="LT36" i="8"/>
  <c r="LG36" i="8"/>
  <c r="KB36" i="8"/>
  <c r="JV36" i="8"/>
  <c r="JJ36" i="8"/>
  <c r="IZ36" i="8"/>
  <c r="IW36" i="8"/>
  <c r="IN36" i="8"/>
  <c r="ID36" i="8"/>
  <c r="HX36" i="8"/>
  <c r="HS36" i="8"/>
  <c r="HC36" i="8"/>
  <c r="GY36" i="8"/>
  <c r="GP36" i="8"/>
  <c r="EH36" i="8"/>
  <c r="EE36" i="8"/>
  <c r="DX36" i="8"/>
  <c r="DO36" i="8"/>
  <c r="CS36" i="8"/>
  <c r="CP36" i="8"/>
  <c r="ALN35" i="8"/>
  <c r="AJW35" i="8"/>
  <c r="AJZ35" i="8" s="1"/>
  <c r="AGM35" i="8"/>
  <c r="AEE35" i="8"/>
  <c r="ACN35" i="8"/>
  <c r="ACM35" i="8"/>
  <c r="ACK35" i="8"/>
  <c r="ACI35" i="8"/>
  <c r="ACC35" i="8"/>
  <c r="ACD35" i="8" s="1"/>
  <c r="YJ35" i="8"/>
  <c r="YH35" i="8"/>
  <c r="YC35" i="8"/>
  <c r="YB35" i="8"/>
  <c r="XZ35" i="8"/>
  <c r="XY35" i="8"/>
  <c r="XX35" i="8"/>
  <c r="XQ35" i="8"/>
  <c r="XO35" i="8"/>
  <c r="XN35" i="8"/>
  <c r="XG35" i="8"/>
  <c r="XB35" i="8"/>
  <c r="WY35" i="8"/>
  <c r="VG35" i="8"/>
  <c r="VA35" i="8"/>
  <c r="UQ35" i="8"/>
  <c r="UG35" i="8"/>
  <c r="UD35" i="8"/>
  <c r="TS35" i="8"/>
  <c r="TB35" i="8"/>
  <c r="SO35" i="8"/>
  <c r="SG35" i="8"/>
  <c r="SA35" i="8"/>
  <c r="RK35" i="8"/>
  <c r="QY35" i="8"/>
  <c r="QF35" i="8"/>
  <c r="PD35" i="8"/>
  <c r="MS35" i="8"/>
  <c r="MM35" i="8"/>
  <c r="MF35" i="8"/>
  <c r="MA35" i="8"/>
  <c r="LT35" i="8"/>
  <c r="LG35" i="8"/>
  <c r="KB35" i="8"/>
  <c r="JV35" i="8"/>
  <c r="JJ35" i="8"/>
  <c r="IZ35" i="8"/>
  <c r="IW35" i="8"/>
  <c r="IN35" i="8"/>
  <c r="ID35" i="8"/>
  <c r="HX35" i="8"/>
  <c r="HS35" i="8"/>
  <c r="HC35" i="8"/>
  <c r="GY35" i="8"/>
  <c r="GP35" i="8"/>
  <c r="EH35" i="8"/>
  <c r="EE35" i="8"/>
  <c r="DX35" i="8"/>
  <c r="DO35" i="8"/>
  <c r="CS35" i="8"/>
  <c r="CP35" i="8"/>
  <c r="ALN34" i="8"/>
  <c r="AJW34" i="8"/>
  <c r="AJZ34" i="8" s="1"/>
  <c r="AGM34" i="8"/>
  <c r="AEE34" i="8"/>
  <c r="ACN34" i="8"/>
  <c r="ACM34" i="8"/>
  <c r="ACK34" i="8"/>
  <c r="ACI34" i="8"/>
  <c r="ACC34" i="8"/>
  <c r="ACD34" i="8" s="1"/>
  <c r="YJ34" i="8"/>
  <c r="YH34" i="8"/>
  <c r="YC34" i="8"/>
  <c r="YB34" i="8"/>
  <c r="XZ34" i="8"/>
  <c r="XY34" i="8"/>
  <c r="XX34" i="8"/>
  <c r="XQ34" i="8"/>
  <c r="XO34" i="8"/>
  <c r="XN34" i="8"/>
  <c r="XG34" i="8"/>
  <c r="XB34" i="8"/>
  <c r="WY34" i="8"/>
  <c r="VG34" i="8"/>
  <c r="VA34" i="8"/>
  <c r="UQ34" i="8"/>
  <c r="UG34" i="8"/>
  <c r="UD34" i="8"/>
  <c r="TS34" i="8"/>
  <c r="TB34" i="8"/>
  <c r="SO34" i="8"/>
  <c r="SG34" i="8"/>
  <c r="SA34" i="8"/>
  <c r="RK34" i="8"/>
  <c r="QY34" i="8"/>
  <c r="QF34" i="8"/>
  <c r="PD34" i="8"/>
  <c r="MS34" i="8"/>
  <c r="MM34" i="8"/>
  <c r="MF34" i="8"/>
  <c r="MA34" i="8"/>
  <c r="LT34" i="8"/>
  <c r="LG34" i="8"/>
  <c r="KB34" i="8"/>
  <c r="JV34" i="8"/>
  <c r="JJ34" i="8"/>
  <c r="IZ34" i="8"/>
  <c r="IW34" i="8"/>
  <c r="IN34" i="8"/>
  <c r="ID34" i="8"/>
  <c r="HX34" i="8"/>
  <c r="HS34" i="8"/>
  <c r="HC34" i="8"/>
  <c r="GY34" i="8"/>
  <c r="GP34" i="8"/>
  <c r="EH34" i="8"/>
  <c r="EE34" i="8"/>
  <c r="DX34" i="8"/>
  <c r="DO34" i="8"/>
  <c r="CS34" i="8"/>
  <c r="CP34" i="8"/>
  <c r="ALN33" i="8"/>
  <c r="AJW33" i="8"/>
  <c r="AJZ33" i="8" s="1"/>
  <c r="AGM33" i="8"/>
  <c r="AEE33" i="8"/>
  <c r="ACN33" i="8"/>
  <c r="ACM33" i="8"/>
  <c r="ACK33" i="8"/>
  <c r="ACI33" i="8"/>
  <c r="ACC33" i="8"/>
  <c r="YJ33" i="8"/>
  <c r="YH33" i="8"/>
  <c r="YC33" i="8"/>
  <c r="YB33" i="8"/>
  <c r="XZ33" i="8"/>
  <c r="XY33" i="8"/>
  <c r="XX33" i="8"/>
  <c r="XQ33" i="8"/>
  <c r="XO33" i="8"/>
  <c r="XN33" i="8"/>
  <c r="XG33" i="8"/>
  <c r="XB33" i="8"/>
  <c r="WY33" i="8"/>
  <c r="VG33" i="8"/>
  <c r="VA33" i="8"/>
  <c r="UQ33" i="8"/>
  <c r="UG33" i="8"/>
  <c r="UD33" i="8"/>
  <c r="TS33" i="8"/>
  <c r="TB33" i="8"/>
  <c r="SO33" i="8"/>
  <c r="SG33" i="8"/>
  <c r="SA33" i="8"/>
  <c r="RK33" i="8"/>
  <c r="QY33" i="8"/>
  <c r="QF33" i="8"/>
  <c r="PD33" i="8"/>
  <c r="MS33" i="8"/>
  <c r="MM33" i="8"/>
  <c r="MF33" i="8"/>
  <c r="MA33" i="8"/>
  <c r="LT33" i="8"/>
  <c r="LG33" i="8"/>
  <c r="KB33" i="8"/>
  <c r="JV33" i="8"/>
  <c r="JJ33" i="8"/>
  <c r="IZ33" i="8"/>
  <c r="IW33" i="8"/>
  <c r="IN33" i="8"/>
  <c r="ID33" i="8"/>
  <c r="HX33" i="8"/>
  <c r="HS33" i="8"/>
  <c r="HC33" i="8"/>
  <c r="GY33" i="8"/>
  <c r="GP33" i="8"/>
  <c r="EH33" i="8"/>
  <c r="EE33" i="8"/>
  <c r="DX33" i="8"/>
  <c r="DO33" i="8"/>
  <c r="CS33" i="8"/>
  <c r="CP33" i="8"/>
  <c r="ALN32" i="8"/>
  <c r="AJW32" i="8"/>
  <c r="AJZ32" i="8" s="1"/>
  <c r="AGM32" i="8"/>
  <c r="AEE32" i="8"/>
  <c r="ACN32" i="8"/>
  <c r="ACM32" i="8"/>
  <c r="ACK32" i="8"/>
  <c r="ACI32" i="8"/>
  <c r="ACC32" i="8"/>
  <c r="ACD32" i="8" s="1"/>
  <c r="YJ32" i="8"/>
  <c r="YH32" i="8"/>
  <c r="YC32" i="8"/>
  <c r="YB32" i="8"/>
  <c r="XZ32" i="8"/>
  <c r="XY32" i="8"/>
  <c r="XX32" i="8"/>
  <c r="XQ32" i="8"/>
  <c r="XO32" i="8"/>
  <c r="XN32" i="8"/>
  <c r="XG32" i="8"/>
  <c r="XB32" i="8"/>
  <c r="WY32" i="8"/>
  <c r="VG32" i="8"/>
  <c r="VA32" i="8"/>
  <c r="UQ32" i="8"/>
  <c r="UG32" i="8"/>
  <c r="UD32" i="8"/>
  <c r="TS32" i="8"/>
  <c r="TB32" i="8"/>
  <c r="SO32" i="8"/>
  <c r="SG32" i="8"/>
  <c r="SA32" i="8"/>
  <c r="RK32" i="8"/>
  <c r="QY32" i="8"/>
  <c r="QF32" i="8"/>
  <c r="PD32" i="8"/>
  <c r="MS32" i="8"/>
  <c r="MM32" i="8"/>
  <c r="MF32" i="8"/>
  <c r="MA32" i="8"/>
  <c r="LT32" i="8"/>
  <c r="LG32" i="8"/>
  <c r="KB32" i="8"/>
  <c r="JV32" i="8"/>
  <c r="JJ32" i="8"/>
  <c r="IZ32" i="8"/>
  <c r="IW32" i="8"/>
  <c r="IN32" i="8"/>
  <c r="ID32" i="8"/>
  <c r="HX32" i="8"/>
  <c r="HS32" i="8"/>
  <c r="HC32" i="8"/>
  <c r="GY32" i="8"/>
  <c r="GP32" i="8"/>
  <c r="EH32" i="8"/>
  <c r="EE32" i="8"/>
  <c r="DX32" i="8"/>
  <c r="DO32" i="8"/>
  <c r="CS32" i="8"/>
  <c r="CP32" i="8"/>
  <c r="ALN31" i="8"/>
  <c r="AJW31" i="8"/>
  <c r="AJZ31" i="8" s="1"/>
  <c r="AGM31" i="8"/>
  <c r="AEE31" i="8"/>
  <c r="ACN31" i="8"/>
  <c r="ACM31" i="8"/>
  <c r="ACK31" i="8"/>
  <c r="ACI31" i="8"/>
  <c r="ACC31" i="8"/>
  <c r="ACD31" i="8" s="1"/>
  <c r="YJ31" i="8"/>
  <c r="YH31" i="8"/>
  <c r="YC31" i="8"/>
  <c r="YB31" i="8"/>
  <c r="XZ31" i="8"/>
  <c r="XY31" i="8"/>
  <c r="XX31" i="8"/>
  <c r="XQ31" i="8"/>
  <c r="XO31" i="8"/>
  <c r="XN31" i="8"/>
  <c r="XG31" i="8"/>
  <c r="XB31" i="8"/>
  <c r="WY31" i="8"/>
  <c r="VG31" i="8"/>
  <c r="VA31" i="8"/>
  <c r="UQ31" i="8"/>
  <c r="UG31" i="8"/>
  <c r="UD31" i="8"/>
  <c r="TS31" i="8"/>
  <c r="TB31" i="8"/>
  <c r="SO31" i="8"/>
  <c r="SG31" i="8"/>
  <c r="SA31" i="8"/>
  <c r="RK31" i="8"/>
  <c r="QY31" i="8"/>
  <c r="QF31" i="8"/>
  <c r="PD31" i="8"/>
  <c r="MS31" i="8"/>
  <c r="MM31" i="8"/>
  <c r="MF31" i="8"/>
  <c r="MA31" i="8"/>
  <c r="LT31" i="8"/>
  <c r="LG31" i="8"/>
  <c r="KB31" i="8"/>
  <c r="JV31" i="8"/>
  <c r="JJ31" i="8"/>
  <c r="IZ31" i="8"/>
  <c r="IW31" i="8"/>
  <c r="IN31" i="8"/>
  <c r="ID31" i="8"/>
  <c r="HX31" i="8"/>
  <c r="HS31" i="8"/>
  <c r="HC31" i="8"/>
  <c r="GY31" i="8"/>
  <c r="GP31" i="8"/>
  <c r="EH31" i="8"/>
  <c r="EE31" i="8"/>
  <c r="DX31" i="8"/>
  <c r="DO31" i="8"/>
  <c r="CS31" i="8"/>
  <c r="CP31" i="8"/>
  <c r="ALN30" i="8"/>
  <c r="AJW30" i="8"/>
  <c r="AJZ30" i="8" s="1"/>
  <c r="AGM30" i="8"/>
  <c r="AEE30" i="8"/>
  <c r="ACN30" i="8"/>
  <c r="ACM30" i="8"/>
  <c r="ACK30" i="8"/>
  <c r="ACI30" i="8"/>
  <c r="ACC30" i="8"/>
  <c r="ACD30" i="8" s="1"/>
  <c r="YJ30" i="8"/>
  <c r="YH30" i="8"/>
  <c r="YC30" i="8"/>
  <c r="YB30" i="8"/>
  <c r="XZ30" i="8"/>
  <c r="XY30" i="8"/>
  <c r="XX30" i="8"/>
  <c r="XQ30" i="8"/>
  <c r="XO30" i="8"/>
  <c r="XN30" i="8"/>
  <c r="XG30" i="8"/>
  <c r="XB30" i="8"/>
  <c r="WY30" i="8"/>
  <c r="VG30" i="8"/>
  <c r="VA30" i="8"/>
  <c r="UQ30" i="8"/>
  <c r="UG30" i="8"/>
  <c r="UD30" i="8"/>
  <c r="TS30" i="8"/>
  <c r="TB30" i="8"/>
  <c r="SO30" i="8"/>
  <c r="SG30" i="8"/>
  <c r="SA30" i="8"/>
  <c r="RK30" i="8"/>
  <c r="QY30" i="8"/>
  <c r="QF30" i="8"/>
  <c r="PD30" i="8"/>
  <c r="MS30" i="8"/>
  <c r="MM30" i="8"/>
  <c r="MF30" i="8"/>
  <c r="MA30" i="8"/>
  <c r="LT30" i="8"/>
  <c r="LG30" i="8"/>
  <c r="KB30" i="8"/>
  <c r="JV30" i="8"/>
  <c r="JJ30" i="8"/>
  <c r="IZ30" i="8"/>
  <c r="IW30" i="8"/>
  <c r="IN30" i="8"/>
  <c r="ID30" i="8"/>
  <c r="HX30" i="8"/>
  <c r="HS30" i="8"/>
  <c r="HC30" i="8"/>
  <c r="GY30" i="8"/>
  <c r="GP30" i="8"/>
  <c r="EH30" i="8"/>
  <c r="EE30" i="8"/>
  <c r="DX30" i="8"/>
  <c r="DO30" i="8"/>
  <c r="CS30" i="8"/>
  <c r="CP30" i="8"/>
  <c r="ALN29" i="8"/>
  <c r="AJW29" i="8"/>
  <c r="AJZ29" i="8" s="1"/>
  <c r="AGM29" i="8"/>
  <c r="AEE29" i="8"/>
  <c r="ACN29" i="8"/>
  <c r="ACM29" i="8"/>
  <c r="ACK29" i="8"/>
  <c r="ACI29" i="8"/>
  <c r="ACC29" i="8"/>
  <c r="ACD29" i="8" s="1"/>
  <c r="YJ29" i="8"/>
  <c r="YH29" i="8"/>
  <c r="YC29" i="8"/>
  <c r="YB29" i="8"/>
  <c r="XZ29" i="8"/>
  <c r="XY29" i="8"/>
  <c r="XX29" i="8"/>
  <c r="XQ29" i="8"/>
  <c r="XO29" i="8"/>
  <c r="XN29" i="8"/>
  <c r="XG29" i="8"/>
  <c r="XB29" i="8"/>
  <c r="WY29" i="8"/>
  <c r="VG29" i="8"/>
  <c r="VA29" i="8"/>
  <c r="UQ29" i="8"/>
  <c r="UG29" i="8"/>
  <c r="UD29" i="8"/>
  <c r="TS29" i="8"/>
  <c r="TB29" i="8"/>
  <c r="SO29" i="8"/>
  <c r="SG29" i="8"/>
  <c r="SA29" i="8"/>
  <c r="RK29" i="8"/>
  <c r="QY29" i="8"/>
  <c r="QF29" i="8"/>
  <c r="PD29" i="8"/>
  <c r="MS29" i="8"/>
  <c r="MM29" i="8"/>
  <c r="MF29" i="8"/>
  <c r="MA29" i="8"/>
  <c r="LT29" i="8"/>
  <c r="LG29" i="8"/>
  <c r="KB29" i="8"/>
  <c r="JV29" i="8"/>
  <c r="JJ29" i="8"/>
  <c r="IZ29" i="8"/>
  <c r="IW29" i="8"/>
  <c r="IN29" i="8"/>
  <c r="ID29" i="8"/>
  <c r="HX29" i="8"/>
  <c r="HS29" i="8"/>
  <c r="HC29" i="8"/>
  <c r="GY29" i="8"/>
  <c r="GP29" i="8"/>
  <c r="EH29" i="8"/>
  <c r="EE29" i="8"/>
  <c r="DX29" i="8"/>
  <c r="DO29" i="8"/>
  <c r="CS29" i="8"/>
  <c r="CP29" i="8"/>
  <c r="ALN28" i="8"/>
  <c r="AJW28" i="8"/>
  <c r="AJZ28" i="8" s="1"/>
  <c r="AGM28" i="8"/>
  <c r="AEE28" i="8"/>
  <c r="ACN28" i="8"/>
  <c r="ACM28" i="8"/>
  <c r="ACK28" i="8"/>
  <c r="ACI28" i="8"/>
  <c r="ACC28" i="8"/>
  <c r="ACD28" i="8" s="1"/>
  <c r="YJ28" i="8"/>
  <c r="YH28" i="8"/>
  <c r="YC28" i="8"/>
  <c r="YB28" i="8"/>
  <c r="XZ28" i="8"/>
  <c r="XY28" i="8"/>
  <c r="XX28" i="8"/>
  <c r="XQ28" i="8"/>
  <c r="XO28" i="8"/>
  <c r="XN28" i="8"/>
  <c r="XG28" i="8"/>
  <c r="XB28" i="8"/>
  <c r="WY28" i="8"/>
  <c r="VG28" i="8"/>
  <c r="VA28" i="8"/>
  <c r="UQ28" i="8"/>
  <c r="UG28" i="8"/>
  <c r="UD28" i="8"/>
  <c r="TS28" i="8"/>
  <c r="TB28" i="8"/>
  <c r="SO28" i="8"/>
  <c r="SG28" i="8"/>
  <c r="SA28" i="8"/>
  <c r="RK28" i="8"/>
  <c r="QY28" i="8"/>
  <c r="QF28" i="8"/>
  <c r="PD28" i="8"/>
  <c r="MS28" i="8"/>
  <c r="MM28" i="8"/>
  <c r="MF28" i="8"/>
  <c r="MA28" i="8"/>
  <c r="LT28" i="8"/>
  <c r="LG28" i="8"/>
  <c r="KB28" i="8"/>
  <c r="JV28" i="8"/>
  <c r="JJ28" i="8"/>
  <c r="IZ28" i="8"/>
  <c r="IW28" i="8"/>
  <c r="IN28" i="8"/>
  <c r="ID28" i="8"/>
  <c r="HX28" i="8"/>
  <c r="HS28" i="8"/>
  <c r="HC28" i="8"/>
  <c r="GY28" i="8"/>
  <c r="GP28" i="8"/>
  <c r="EH28" i="8"/>
  <c r="EE28" i="8"/>
  <c r="DX28" i="8"/>
  <c r="DO28" i="8"/>
  <c r="CS28" i="8"/>
  <c r="CP28" i="8"/>
  <c r="ALN27" i="8"/>
  <c r="AJW27" i="8"/>
  <c r="AJZ27" i="8" s="1"/>
  <c r="AGM27" i="8"/>
  <c r="AEE27" i="8"/>
  <c r="ACN27" i="8"/>
  <c r="ACM27" i="8"/>
  <c r="ACK27" i="8"/>
  <c r="ACI27" i="8"/>
  <c r="ACC27" i="8"/>
  <c r="YJ27" i="8"/>
  <c r="YH27" i="8"/>
  <c r="YC27" i="8"/>
  <c r="YB27" i="8"/>
  <c r="XZ27" i="8"/>
  <c r="XY27" i="8"/>
  <c r="XX27" i="8"/>
  <c r="XQ27" i="8"/>
  <c r="XO27" i="8"/>
  <c r="XN27" i="8"/>
  <c r="XG27" i="8"/>
  <c r="XB27" i="8"/>
  <c r="WY27" i="8"/>
  <c r="VG27" i="8"/>
  <c r="VA27" i="8"/>
  <c r="UQ27" i="8"/>
  <c r="UG27" i="8"/>
  <c r="UD27" i="8"/>
  <c r="TS27" i="8"/>
  <c r="TB27" i="8"/>
  <c r="SO27" i="8"/>
  <c r="SG27" i="8"/>
  <c r="SA27" i="8"/>
  <c r="RK27" i="8"/>
  <c r="QY27" i="8"/>
  <c r="QF27" i="8"/>
  <c r="PD27" i="8"/>
  <c r="MS27" i="8"/>
  <c r="MM27" i="8"/>
  <c r="MF27" i="8"/>
  <c r="MA27" i="8"/>
  <c r="LT27" i="8"/>
  <c r="LG27" i="8"/>
  <c r="KB27" i="8"/>
  <c r="JV27" i="8"/>
  <c r="JJ27" i="8"/>
  <c r="IZ27" i="8"/>
  <c r="IW27" i="8"/>
  <c r="IN27" i="8"/>
  <c r="ID27" i="8"/>
  <c r="HX27" i="8"/>
  <c r="HS27" i="8"/>
  <c r="HC27" i="8"/>
  <c r="GY27" i="8"/>
  <c r="GP27" i="8"/>
  <c r="EH27" i="8"/>
  <c r="EE27" i="8"/>
  <c r="DX27" i="8"/>
  <c r="DO27" i="8"/>
  <c r="CS27" i="8"/>
  <c r="CP27" i="8"/>
  <c r="ALN26" i="8"/>
  <c r="AJW26" i="8"/>
  <c r="AJZ26" i="8" s="1"/>
  <c r="AGM26" i="8"/>
  <c r="AEE26" i="8"/>
  <c r="ACN26" i="8"/>
  <c r="ACM26" i="8"/>
  <c r="ACK26" i="8"/>
  <c r="ACI26" i="8"/>
  <c r="ACC26" i="8"/>
  <c r="YJ26" i="8"/>
  <c r="YH26" i="8"/>
  <c r="YC26" i="8"/>
  <c r="YB26" i="8"/>
  <c r="XZ26" i="8"/>
  <c r="XY26" i="8"/>
  <c r="XX26" i="8"/>
  <c r="XQ26" i="8"/>
  <c r="XO26" i="8"/>
  <c r="XN26" i="8"/>
  <c r="XG26" i="8"/>
  <c r="XB26" i="8"/>
  <c r="WY26" i="8"/>
  <c r="VG26" i="8"/>
  <c r="VA26" i="8"/>
  <c r="UQ26" i="8"/>
  <c r="UG26" i="8"/>
  <c r="UD26" i="8"/>
  <c r="TS26" i="8"/>
  <c r="TB26" i="8"/>
  <c r="SO26" i="8"/>
  <c r="SG26" i="8"/>
  <c r="SA26" i="8"/>
  <c r="RK26" i="8"/>
  <c r="QY26" i="8"/>
  <c r="QF26" i="8"/>
  <c r="PD26" i="8"/>
  <c r="MS26" i="8"/>
  <c r="MM26" i="8"/>
  <c r="MF26" i="8"/>
  <c r="MA26" i="8"/>
  <c r="LT26" i="8"/>
  <c r="LG26" i="8"/>
  <c r="KB26" i="8"/>
  <c r="JV26" i="8"/>
  <c r="JJ26" i="8"/>
  <c r="IZ26" i="8"/>
  <c r="IW26" i="8"/>
  <c r="IN26" i="8"/>
  <c r="ID26" i="8"/>
  <c r="HX26" i="8"/>
  <c r="HS26" i="8"/>
  <c r="HC26" i="8"/>
  <c r="GY26" i="8"/>
  <c r="GP26" i="8"/>
  <c r="EH26" i="8"/>
  <c r="EE26" i="8"/>
  <c r="DX26" i="8"/>
  <c r="DO26" i="8"/>
  <c r="CS26" i="8"/>
  <c r="CP26" i="8"/>
  <c r="ALN25" i="8"/>
  <c r="AJW25" i="8"/>
  <c r="AJZ25" i="8" s="1"/>
  <c r="AGM25" i="8"/>
  <c r="AEE25" i="8"/>
  <c r="ACN25" i="8"/>
  <c r="ACM25" i="8"/>
  <c r="ACK25" i="8"/>
  <c r="ACI25" i="8"/>
  <c r="ACC25" i="8"/>
  <c r="ACD25" i="8" s="1"/>
  <c r="YJ25" i="8"/>
  <c r="YH25" i="8"/>
  <c r="YF25" i="8"/>
  <c r="YC25" i="8"/>
  <c r="YB25" i="8"/>
  <c r="XZ25" i="8"/>
  <c r="XY25" i="8"/>
  <c r="XX25" i="8"/>
  <c r="XQ25" i="8"/>
  <c r="XO25" i="8"/>
  <c r="XN25" i="8"/>
  <c r="XG25" i="8"/>
  <c r="XB25" i="8"/>
  <c r="WY25" i="8"/>
  <c r="VG25" i="8"/>
  <c r="VA25" i="8"/>
  <c r="UQ25" i="8"/>
  <c r="UG25" i="8"/>
  <c r="UD25" i="8"/>
  <c r="TS25" i="8"/>
  <c r="TB25" i="8"/>
  <c r="SO25" i="8"/>
  <c r="SG25" i="8"/>
  <c r="SA25" i="8"/>
  <c r="RK25" i="8"/>
  <c r="QY25" i="8"/>
  <c r="QF25" i="8"/>
  <c r="PD25" i="8"/>
  <c r="MS25" i="8"/>
  <c r="MM25" i="8"/>
  <c r="MF25" i="8"/>
  <c r="MA25" i="8"/>
  <c r="LT25" i="8"/>
  <c r="LG25" i="8"/>
  <c r="KB25" i="8"/>
  <c r="JV25" i="8"/>
  <c r="JJ25" i="8"/>
  <c r="IZ25" i="8"/>
  <c r="IW25" i="8"/>
  <c r="IN25" i="8"/>
  <c r="ID25" i="8"/>
  <c r="HX25" i="8"/>
  <c r="HS25" i="8"/>
  <c r="HC25" i="8"/>
  <c r="GY25" i="8"/>
  <c r="GP25" i="8"/>
  <c r="EH25" i="8"/>
  <c r="EE25" i="8"/>
  <c r="DX25" i="8"/>
  <c r="DO25" i="8"/>
  <c r="CS25" i="8"/>
  <c r="CP25" i="8"/>
  <c r="ALN24" i="8"/>
  <c r="AJW24" i="8"/>
  <c r="AJZ24" i="8" s="1"/>
  <c r="AGM24" i="8"/>
  <c r="AEE24" i="8"/>
  <c r="ACN24" i="8"/>
  <c r="ACM24" i="8"/>
  <c r="ACK24" i="8"/>
  <c r="ACI24" i="8"/>
  <c r="ACC24" i="8"/>
  <c r="YJ24" i="8"/>
  <c r="YH24" i="8"/>
  <c r="YC24" i="8"/>
  <c r="YB24" i="8"/>
  <c r="XZ24" i="8"/>
  <c r="XY24" i="8"/>
  <c r="XX24" i="8"/>
  <c r="XQ24" i="8"/>
  <c r="XO24" i="8"/>
  <c r="XN24" i="8"/>
  <c r="XG24" i="8"/>
  <c r="XB24" i="8"/>
  <c r="WY24" i="8"/>
  <c r="VG24" i="8"/>
  <c r="VA24" i="8"/>
  <c r="UQ24" i="8"/>
  <c r="UG24" i="8"/>
  <c r="UD24" i="8"/>
  <c r="TS24" i="8"/>
  <c r="TB24" i="8"/>
  <c r="SO24" i="8"/>
  <c r="SG24" i="8"/>
  <c r="SA24" i="8"/>
  <c r="RK24" i="8"/>
  <c r="QY24" i="8"/>
  <c r="QF24" i="8"/>
  <c r="PD24" i="8"/>
  <c r="MS24" i="8"/>
  <c r="MM24" i="8"/>
  <c r="MF24" i="8"/>
  <c r="MA24" i="8"/>
  <c r="LT24" i="8"/>
  <c r="LG24" i="8"/>
  <c r="KB24" i="8"/>
  <c r="JV24" i="8"/>
  <c r="JJ24" i="8"/>
  <c r="IZ24" i="8"/>
  <c r="IW24" i="8"/>
  <c r="IN24" i="8"/>
  <c r="ID24" i="8"/>
  <c r="HX24" i="8"/>
  <c r="HS24" i="8"/>
  <c r="HC24" i="8"/>
  <c r="GY24" i="8"/>
  <c r="GP24" i="8"/>
  <c r="EH24" i="8"/>
  <c r="EE24" i="8"/>
  <c r="DX24" i="8"/>
  <c r="DO24" i="8"/>
  <c r="CS24" i="8"/>
  <c r="CP24" i="8"/>
  <c r="ALN23" i="8"/>
  <c r="AJW23" i="8"/>
  <c r="AJZ23" i="8" s="1"/>
  <c r="AGM23" i="8"/>
  <c r="AEE23" i="8"/>
  <c r="ACN23" i="8"/>
  <c r="ACM23" i="8"/>
  <c r="ACK23" i="8"/>
  <c r="ACI23" i="8"/>
  <c r="ACC23" i="8"/>
  <c r="ACD23" i="8" s="1"/>
  <c r="YJ23" i="8"/>
  <c r="YH23" i="8"/>
  <c r="YC23" i="8"/>
  <c r="YB23" i="8"/>
  <c r="XZ23" i="8"/>
  <c r="XY23" i="8"/>
  <c r="XX23" i="8"/>
  <c r="XQ23" i="8"/>
  <c r="XO23" i="8"/>
  <c r="XN23" i="8"/>
  <c r="XG23" i="8"/>
  <c r="XB23" i="8"/>
  <c r="WY23" i="8"/>
  <c r="VG23" i="8"/>
  <c r="VA23" i="8"/>
  <c r="UQ23" i="8"/>
  <c r="UG23" i="8"/>
  <c r="UD23" i="8"/>
  <c r="TS23" i="8"/>
  <c r="TB23" i="8"/>
  <c r="SO23" i="8"/>
  <c r="SG23" i="8"/>
  <c r="SA23" i="8"/>
  <c r="RK23" i="8"/>
  <c r="QY23" i="8"/>
  <c r="QF23" i="8"/>
  <c r="PD23" i="8"/>
  <c r="MS23" i="8"/>
  <c r="MM23" i="8"/>
  <c r="MF23" i="8"/>
  <c r="MA23" i="8"/>
  <c r="LT23" i="8"/>
  <c r="LG23" i="8"/>
  <c r="KB23" i="8"/>
  <c r="JV23" i="8"/>
  <c r="JJ23" i="8"/>
  <c r="IZ23" i="8"/>
  <c r="IW23" i="8"/>
  <c r="IN23" i="8"/>
  <c r="ID23" i="8"/>
  <c r="HX23" i="8"/>
  <c r="HS23" i="8"/>
  <c r="HC23" i="8"/>
  <c r="GY23" i="8"/>
  <c r="GP23" i="8"/>
  <c r="EH23" i="8"/>
  <c r="EE23" i="8"/>
  <c r="DX23" i="8"/>
  <c r="DO23" i="8"/>
  <c r="CS23" i="8"/>
  <c r="CP23" i="8"/>
  <c r="ALN22" i="8"/>
  <c r="AJW22" i="8"/>
  <c r="AJZ22" i="8" s="1"/>
  <c r="AGM22" i="8"/>
  <c r="AEE22" i="8"/>
  <c r="ACN22" i="8"/>
  <c r="ACM22" i="8"/>
  <c r="ACK22" i="8"/>
  <c r="ACI22" i="8"/>
  <c r="ACC22" i="8"/>
  <c r="YJ22" i="8"/>
  <c r="YH22" i="8"/>
  <c r="YC22" i="8"/>
  <c r="YB22" i="8"/>
  <c r="XZ22" i="8"/>
  <c r="XY22" i="8"/>
  <c r="XX22" i="8"/>
  <c r="XQ22" i="8"/>
  <c r="XO22" i="8"/>
  <c r="XN22" i="8"/>
  <c r="XG22" i="8"/>
  <c r="XB22" i="8"/>
  <c r="WY22" i="8"/>
  <c r="VG22" i="8"/>
  <c r="VA22" i="8"/>
  <c r="UQ22" i="8"/>
  <c r="UG22" i="8"/>
  <c r="UD22" i="8"/>
  <c r="TS22" i="8"/>
  <c r="TB22" i="8"/>
  <c r="SO22" i="8"/>
  <c r="SG22" i="8"/>
  <c r="SA22" i="8"/>
  <c r="RK22" i="8"/>
  <c r="QY22" i="8"/>
  <c r="QF22" i="8"/>
  <c r="PD22" i="8"/>
  <c r="MS22" i="8"/>
  <c r="MM22" i="8"/>
  <c r="MF22" i="8"/>
  <c r="MA22" i="8"/>
  <c r="LT22" i="8"/>
  <c r="LG22" i="8"/>
  <c r="KB22" i="8"/>
  <c r="JV22" i="8"/>
  <c r="JJ22" i="8"/>
  <c r="IZ22" i="8"/>
  <c r="IW22" i="8"/>
  <c r="IN22" i="8"/>
  <c r="ID22" i="8"/>
  <c r="HX22" i="8"/>
  <c r="HS22" i="8"/>
  <c r="HC22" i="8"/>
  <c r="GY22" i="8"/>
  <c r="GP22" i="8"/>
  <c r="EH22" i="8"/>
  <c r="EE22" i="8"/>
  <c r="DX22" i="8"/>
  <c r="DO22" i="8"/>
  <c r="CS22" i="8"/>
  <c r="CP22" i="8"/>
  <c r="ALN21" i="8"/>
  <c r="AJW21" i="8"/>
  <c r="AJZ21" i="8" s="1"/>
  <c r="AGM21" i="8"/>
  <c r="AEE21" i="8"/>
  <c r="ACN21" i="8"/>
  <c r="ACM21" i="8"/>
  <c r="ACK21" i="8"/>
  <c r="ACI21" i="8"/>
  <c r="ACC21" i="8"/>
  <c r="ACD21" i="8" s="1"/>
  <c r="YJ21" i="8"/>
  <c r="YH21" i="8"/>
  <c r="YC21" i="8"/>
  <c r="YB21" i="8"/>
  <c r="XZ21" i="8"/>
  <c r="XY21" i="8"/>
  <c r="XX21" i="8"/>
  <c r="XQ21" i="8"/>
  <c r="XO21" i="8"/>
  <c r="XN21" i="8"/>
  <c r="XG21" i="8"/>
  <c r="XB21" i="8"/>
  <c r="WY21" i="8"/>
  <c r="VG21" i="8"/>
  <c r="VA21" i="8"/>
  <c r="UQ21" i="8"/>
  <c r="UG21" i="8"/>
  <c r="UD21" i="8"/>
  <c r="TS21" i="8"/>
  <c r="TB21" i="8"/>
  <c r="SO21" i="8"/>
  <c r="SG21" i="8"/>
  <c r="SA21" i="8"/>
  <c r="RK21" i="8"/>
  <c r="QY21" i="8"/>
  <c r="QF21" i="8"/>
  <c r="PD21" i="8"/>
  <c r="MS21" i="8"/>
  <c r="MM21" i="8"/>
  <c r="MF21" i="8"/>
  <c r="MA21" i="8"/>
  <c r="LT21" i="8"/>
  <c r="LG21" i="8"/>
  <c r="KB21" i="8"/>
  <c r="JV21" i="8"/>
  <c r="JJ21" i="8"/>
  <c r="IZ21" i="8"/>
  <c r="IW21" i="8"/>
  <c r="IN21" i="8"/>
  <c r="ID21" i="8"/>
  <c r="HX21" i="8"/>
  <c r="HS21" i="8"/>
  <c r="HC21" i="8"/>
  <c r="GY21" i="8"/>
  <c r="GP21" i="8"/>
  <c r="EH21" i="8"/>
  <c r="EE21" i="8"/>
  <c r="DX21" i="8"/>
  <c r="DO21" i="8"/>
  <c r="CS21" i="8"/>
  <c r="CP21" i="8"/>
  <c r="ALN20" i="8"/>
  <c r="AJW20" i="8"/>
  <c r="AJZ20" i="8" s="1"/>
  <c r="AGM20" i="8"/>
  <c r="AEE20" i="8"/>
  <c r="ACN20" i="8"/>
  <c r="ACM20" i="8"/>
  <c r="ACK20" i="8"/>
  <c r="ACI20" i="8"/>
  <c r="ACC20" i="8"/>
  <c r="YJ20" i="8"/>
  <c r="YH20" i="8"/>
  <c r="YC20" i="8"/>
  <c r="YB20" i="8"/>
  <c r="XZ20" i="8"/>
  <c r="XY20" i="8"/>
  <c r="XX20" i="8"/>
  <c r="XQ20" i="8"/>
  <c r="XO20" i="8"/>
  <c r="XN20" i="8"/>
  <c r="XG20" i="8"/>
  <c r="XB20" i="8"/>
  <c r="WY20" i="8"/>
  <c r="VG20" i="8"/>
  <c r="VA20" i="8"/>
  <c r="UQ20" i="8"/>
  <c r="UG20" i="8"/>
  <c r="UD20" i="8"/>
  <c r="TS20" i="8"/>
  <c r="TB20" i="8"/>
  <c r="SO20" i="8"/>
  <c r="SG20" i="8"/>
  <c r="SA20" i="8"/>
  <c r="RK20" i="8"/>
  <c r="QY20" i="8"/>
  <c r="QF20" i="8"/>
  <c r="PD20" i="8"/>
  <c r="MS20" i="8"/>
  <c r="MM20" i="8"/>
  <c r="MF20" i="8"/>
  <c r="MA20" i="8"/>
  <c r="LT20" i="8"/>
  <c r="LG20" i="8"/>
  <c r="KB20" i="8"/>
  <c r="JV20" i="8"/>
  <c r="JJ20" i="8"/>
  <c r="IZ20" i="8"/>
  <c r="IW20" i="8"/>
  <c r="IN20" i="8"/>
  <c r="ID20" i="8"/>
  <c r="HX20" i="8"/>
  <c r="HS20" i="8"/>
  <c r="HC20" i="8"/>
  <c r="GY20" i="8"/>
  <c r="GP20" i="8"/>
  <c r="EH20" i="8"/>
  <c r="EE20" i="8"/>
  <c r="DX20" i="8"/>
  <c r="DO20" i="8"/>
  <c r="CS20" i="8"/>
  <c r="CP20" i="8"/>
  <c r="ALN19" i="8"/>
  <c r="AJW19" i="8"/>
  <c r="AJZ19" i="8" s="1"/>
  <c r="AGM19" i="8"/>
  <c r="AEE19" i="8"/>
  <c r="ACN19" i="8"/>
  <c r="ACM19" i="8"/>
  <c r="ACK19" i="8"/>
  <c r="ACI19" i="8"/>
  <c r="ACC19" i="8"/>
  <c r="ACD19" i="8" s="1"/>
  <c r="YJ19" i="8"/>
  <c r="YH19" i="8"/>
  <c r="YC19" i="8"/>
  <c r="YB19" i="8"/>
  <c r="XZ19" i="8"/>
  <c r="XY19" i="8"/>
  <c r="XX19" i="8"/>
  <c r="XQ19" i="8"/>
  <c r="XO19" i="8"/>
  <c r="XN19" i="8"/>
  <c r="XG19" i="8"/>
  <c r="XB19" i="8"/>
  <c r="WY19" i="8"/>
  <c r="VG19" i="8"/>
  <c r="VA19" i="8"/>
  <c r="UQ19" i="8"/>
  <c r="UG19" i="8"/>
  <c r="UD19" i="8"/>
  <c r="TS19" i="8"/>
  <c r="TB19" i="8"/>
  <c r="SO19" i="8"/>
  <c r="SG19" i="8"/>
  <c r="SA19" i="8"/>
  <c r="RK19" i="8"/>
  <c r="QY19" i="8"/>
  <c r="QF19" i="8"/>
  <c r="PD19" i="8"/>
  <c r="MS19" i="8"/>
  <c r="MM19" i="8"/>
  <c r="MF19" i="8"/>
  <c r="MA19" i="8"/>
  <c r="LT19" i="8"/>
  <c r="LG19" i="8"/>
  <c r="KB19" i="8"/>
  <c r="JV19" i="8"/>
  <c r="JJ19" i="8"/>
  <c r="IZ19" i="8"/>
  <c r="IW19" i="8"/>
  <c r="IN19" i="8"/>
  <c r="ID19" i="8"/>
  <c r="HX19" i="8"/>
  <c r="HS19" i="8"/>
  <c r="HC19" i="8"/>
  <c r="GY19" i="8"/>
  <c r="GP19" i="8"/>
  <c r="EH19" i="8"/>
  <c r="EE19" i="8"/>
  <c r="DX19" i="8"/>
  <c r="DO19" i="8"/>
  <c r="CS19" i="8"/>
  <c r="CP19" i="8"/>
  <c r="ALN18" i="8"/>
  <c r="AJW18" i="8"/>
  <c r="AJZ18" i="8" s="1"/>
  <c r="AGM18" i="8"/>
  <c r="AEE18" i="8"/>
  <c r="ACN18" i="8"/>
  <c r="ACM18" i="8"/>
  <c r="ACK18" i="8"/>
  <c r="ACI18" i="8"/>
  <c r="ACC18" i="8"/>
  <c r="YJ18" i="8"/>
  <c r="YH18" i="8"/>
  <c r="YC18" i="8"/>
  <c r="YB18" i="8"/>
  <c r="XZ18" i="8"/>
  <c r="XY18" i="8"/>
  <c r="XX18" i="8"/>
  <c r="XQ18" i="8"/>
  <c r="XO18" i="8"/>
  <c r="XN18" i="8"/>
  <c r="XG18" i="8"/>
  <c r="XB18" i="8"/>
  <c r="WY18" i="8"/>
  <c r="VG18" i="8"/>
  <c r="VA18" i="8"/>
  <c r="UQ18" i="8"/>
  <c r="UG18" i="8"/>
  <c r="UD18" i="8"/>
  <c r="TS18" i="8"/>
  <c r="TB18" i="8"/>
  <c r="SO18" i="8"/>
  <c r="SG18" i="8"/>
  <c r="SA18" i="8"/>
  <c r="RK18" i="8"/>
  <c r="QY18" i="8"/>
  <c r="QF18" i="8"/>
  <c r="PD18" i="8"/>
  <c r="MS18" i="8"/>
  <c r="MM18" i="8"/>
  <c r="MF18" i="8"/>
  <c r="MA18" i="8"/>
  <c r="LT18" i="8"/>
  <c r="LG18" i="8"/>
  <c r="KB18" i="8"/>
  <c r="JV18" i="8"/>
  <c r="JJ18" i="8"/>
  <c r="IZ18" i="8"/>
  <c r="IW18" i="8"/>
  <c r="IN18" i="8"/>
  <c r="ID18" i="8"/>
  <c r="HX18" i="8"/>
  <c r="HS18" i="8"/>
  <c r="HC18" i="8"/>
  <c r="GY18" i="8"/>
  <c r="GP18" i="8"/>
  <c r="EH18" i="8"/>
  <c r="EE18" i="8"/>
  <c r="DX18" i="8"/>
  <c r="DO18" i="8"/>
  <c r="CS18" i="8"/>
  <c r="CP18" i="8"/>
  <c r="ALN17" i="8"/>
  <c r="AJW17" i="8"/>
  <c r="AJZ17" i="8" s="1"/>
  <c r="AGM17" i="8"/>
  <c r="AEE17" i="8"/>
  <c r="ACN17" i="8"/>
  <c r="ACM17" i="8"/>
  <c r="ACK17" i="8"/>
  <c r="ACI17" i="8"/>
  <c r="ACC17" i="8"/>
  <c r="ACD17" i="8" s="1"/>
  <c r="YJ17" i="8"/>
  <c r="YH17" i="8"/>
  <c r="YC17" i="8"/>
  <c r="YB17" i="8"/>
  <c r="XZ17" i="8"/>
  <c r="XY17" i="8"/>
  <c r="XX17" i="8"/>
  <c r="XQ17" i="8"/>
  <c r="XO17" i="8"/>
  <c r="XN17" i="8"/>
  <c r="XG17" i="8"/>
  <c r="XB17" i="8"/>
  <c r="WY17" i="8"/>
  <c r="VG17" i="8"/>
  <c r="VA17" i="8"/>
  <c r="UQ17" i="8"/>
  <c r="UG17" i="8"/>
  <c r="UD17" i="8"/>
  <c r="TS17" i="8"/>
  <c r="TB17" i="8"/>
  <c r="SO17" i="8"/>
  <c r="SG17" i="8"/>
  <c r="SA17" i="8"/>
  <c r="RK17" i="8"/>
  <c r="QY17" i="8"/>
  <c r="QF17" i="8"/>
  <c r="PD17" i="8"/>
  <c r="MS17" i="8"/>
  <c r="MM17" i="8"/>
  <c r="MF17" i="8"/>
  <c r="MA17" i="8"/>
  <c r="LT17" i="8"/>
  <c r="LG17" i="8"/>
  <c r="KB17" i="8"/>
  <c r="JV17" i="8"/>
  <c r="JJ17" i="8"/>
  <c r="IZ17" i="8"/>
  <c r="IW17" i="8"/>
  <c r="IN17" i="8"/>
  <c r="ID17" i="8"/>
  <c r="HX17" i="8"/>
  <c r="HS17" i="8"/>
  <c r="HC17" i="8"/>
  <c r="GY17" i="8"/>
  <c r="GP17" i="8"/>
  <c r="EH17" i="8"/>
  <c r="EE17" i="8"/>
  <c r="DX17" i="8"/>
  <c r="DO17" i="8"/>
  <c r="CS17" i="8"/>
  <c r="CP17" i="8"/>
  <c r="ALN16" i="8"/>
  <c r="AJW16" i="8"/>
  <c r="AJZ16" i="8" s="1"/>
  <c r="AGM16" i="8"/>
  <c r="AEE16" i="8"/>
  <c r="ACN16" i="8"/>
  <c r="ACM16" i="8"/>
  <c r="ACK16" i="8"/>
  <c r="ACI16" i="8"/>
  <c r="ACC16" i="8"/>
  <c r="ACD16" i="8" s="1"/>
  <c r="YJ16" i="8"/>
  <c r="YH16" i="8"/>
  <c r="YC16" i="8"/>
  <c r="YB16" i="8"/>
  <c r="XZ16" i="8"/>
  <c r="XY16" i="8"/>
  <c r="XX16" i="8"/>
  <c r="XQ16" i="8"/>
  <c r="XO16" i="8"/>
  <c r="XN16" i="8"/>
  <c r="XG16" i="8"/>
  <c r="XB16" i="8"/>
  <c r="WY16" i="8"/>
  <c r="VG16" i="8"/>
  <c r="VA16" i="8"/>
  <c r="UQ16" i="8"/>
  <c r="UG16" i="8"/>
  <c r="UD16" i="8"/>
  <c r="TS16" i="8"/>
  <c r="TB16" i="8"/>
  <c r="SO16" i="8"/>
  <c r="SG16" i="8"/>
  <c r="SA16" i="8"/>
  <c r="RK16" i="8"/>
  <c r="QY16" i="8"/>
  <c r="QF16" i="8"/>
  <c r="PD16" i="8"/>
  <c r="MS16" i="8"/>
  <c r="MM16" i="8"/>
  <c r="MF16" i="8"/>
  <c r="MA16" i="8"/>
  <c r="LT16" i="8"/>
  <c r="LG16" i="8"/>
  <c r="KB16" i="8"/>
  <c r="JV16" i="8"/>
  <c r="JJ16" i="8"/>
  <c r="IZ16" i="8"/>
  <c r="IW16" i="8"/>
  <c r="IN16" i="8"/>
  <c r="ID16" i="8"/>
  <c r="HX16" i="8"/>
  <c r="HS16" i="8"/>
  <c r="HC16" i="8"/>
  <c r="GY16" i="8"/>
  <c r="GP16" i="8"/>
  <c r="EH16" i="8"/>
  <c r="EE16" i="8"/>
  <c r="DX16" i="8"/>
  <c r="DO16" i="8"/>
  <c r="CS16" i="8"/>
  <c r="CP16" i="8"/>
  <c r="ALN15" i="8"/>
  <c r="AJW15" i="8"/>
  <c r="AJZ15" i="8" s="1"/>
  <c r="AGM15" i="8"/>
  <c r="AEE15" i="8"/>
  <c r="ACN15" i="8"/>
  <c r="ACM15" i="8"/>
  <c r="ACK15" i="8"/>
  <c r="ACI15" i="8"/>
  <c r="ACC15" i="8"/>
  <c r="ACD15" i="8" s="1"/>
  <c r="YJ15" i="8"/>
  <c r="YH15" i="8"/>
  <c r="YC15" i="8"/>
  <c r="YB15" i="8"/>
  <c r="XZ15" i="8"/>
  <c r="XY15" i="8"/>
  <c r="XX15" i="8"/>
  <c r="XQ15" i="8"/>
  <c r="XO15" i="8"/>
  <c r="XN15" i="8"/>
  <c r="XG15" i="8"/>
  <c r="XB15" i="8"/>
  <c r="WY15" i="8"/>
  <c r="VG15" i="8"/>
  <c r="VA15" i="8"/>
  <c r="UQ15" i="8"/>
  <c r="UG15" i="8"/>
  <c r="UD15" i="8"/>
  <c r="TS15" i="8"/>
  <c r="TB15" i="8"/>
  <c r="SO15" i="8"/>
  <c r="SG15" i="8"/>
  <c r="SA15" i="8"/>
  <c r="RK15" i="8"/>
  <c r="QY15" i="8"/>
  <c r="QF15" i="8"/>
  <c r="PD15" i="8"/>
  <c r="MS15" i="8"/>
  <c r="MM15" i="8"/>
  <c r="MF15" i="8"/>
  <c r="MA15" i="8"/>
  <c r="LT15" i="8"/>
  <c r="LG15" i="8"/>
  <c r="KB15" i="8"/>
  <c r="JV15" i="8"/>
  <c r="JJ15" i="8"/>
  <c r="IZ15" i="8"/>
  <c r="IW15" i="8"/>
  <c r="IN15" i="8"/>
  <c r="ID15" i="8"/>
  <c r="HX15" i="8"/>
  <c r="HS15" i="8"/>
  <c r="HC15" i="8"/>
  <c r="GY15" i="8"/>
  <c r="GP15" i="8"/>
  <c r="EH15" i="8"/>
  <c r="EE15" i="8"/>
  <c r="DX15" i="8"/>
  <c r="DO15" i="8"/>
  <c r="CS15" i="8"/>
  <c r="CP15" i="8"/>
  <c r="ALN14" i="8"/>
  <c r="AJW14" i="8"/>
  <c r="AJZ14" i="8" s="1"/>
  <c r="AGM14" i="8"/>
  <c r="AEE14" i="8"/>
  <c r="ACN14" i="8"/>
  <c r="ACM14" i="8"/>
  <c r="ACK14" i="8"/>
  <c r="ACI14" i="8"/>
  <c r="ACC14" i="8"/>
  <c r="ACD14" i="8" s="1"/>
  <c r="YJ14" i="8"/>
  <c r="YH14" i="8"/>
  <c r="YC14" i="8"/>
  <c r="YB14" i="8"/>
  <c r="XZ14" i="8"/>
  <c r="XY14" i="8"/>
  <c r="XX14" i="8"/>
  <c r="XQ14" i="8"/>
  <c r="XO14" i="8"/>
  <c r="XN14" i="8"/>
  <c r="XG14" i="8"/>
  <c r="XB14" i="8"/>
  <c r="WY14" i="8"/>
  <c r="VG14" i="8"/>
  <c r="VA14" i="8"/>
  <c r="UQ14" i="8"/>
  <c r="UG14" i="8"/>
  <c r="UD14" i="8"/>
  <c r="TS14" i="8"/>
  <c r="TB14" i="8"/>
  <c r="SO14" i="8"/>
  <c r="SG14" i="8"/>
  <c r="SA14" i="8"/>
  <c r="RK14" i="8"/>
  <c r="QY14" i="8"/>
  <c r="QF14" i="8"/>
  <c r="PD14" i="8"/>
  <c r="MS14" i="8"/>
  <c r="MM14" i="8"/>
  <c r="MF14" i="8"/>
  <c r="MA14" i="8"/>
  <c r="LT14" i="8"/>
  <c r="LG14" i="8"/>
  <c r="KB14" i="8"/>
  <c r="JV14" i="8"/>
  <c r="JJ14" i="8"/>
  <c r="IZ14" i="8"/>
  <c r="IW14" i="8"/>
  <c r="IN14" i="8"/>
  <c r="ID14" i="8"/>
  <c r="HX14" i="8"/>
  <c r="HS14" i="8"/>
  <c r="HC14" i="8"/>
  <c r="GY14" i="8"/>
  <c r="GP14" i="8"/>
  <c r="EH14" i="8"/>
  <c r="EE14" i="8"/>
  <c r="DX14" i="8"/>
  <c r="DO14" i="8"/>
  <c r="CS14" i="8"/>
  <c r="CP14" i="8"/>
  <c r="ALN13" i="8"/>
  <c r="AJW13" i="8"/>
  <c r="AJZ13" i="8" s="1"/>
  <c r="AGM13" i="8"/>
  <c r="AEE13" i="8"/>
  <c r="ACN13" i="8"/>
  <c r="ACM13" i="8"/>
  <c r="ACK13" i="8"/>
  <c r="ACI13" i="8"/>
  <c r="ACC13" i="8"/>
  <c r="ACD13" i="8" s="1"/>
  <c r="YJ13" i="8"/>
  <c r="YH13" i="8"/>
  <c r="YC13" i="8"/>
  <c r="YB13" i="8"/>
  <c r="XZ13" i="8"/>
  <c r="XY13" i="8"/>
  <c r="XX13" i="8"/>
  <c r="XQ13" i="8"/>
  <c r="XO13" i="8"/>
  <c r="XN13" i="8"/>
  <c r="XG13" i="8"/>
  <c r="XB13" i="8"/>
  <c r="WY13" i="8"/>
  <c r="VG13" i="8"/>
  <c r="VA13" i="8"/>
  <c r="UQ13" i="8"/>
  <c r="UG13" i="8"/>
  <c r="UD13" i="8"/>
  <c r="TS13" i="8"/>
  <c r="TB13" i="8"/>
  <c r="SO13" i="8"/>
  <c r="SG13" i="8"/>
  <c r="SA13" i="8"/>
  <c r="RK13" i="8"/>
  <c r="QY13" i="8"/>
  <c r="QF13" i="8"/>
  <c r="PD13" i="8"/>
  <c r="MS13" i="8"/>
  <c r="MM13" i="8"/>
  <c r="MF13" i="8"/>
  <c r="MA13" i="8"/>
  <c r="LT13" i="8"/>
  <c r="LG13" i="8"/>
  <c r="KB13" i="8"/>
  <c r="JV13" i="8"/>
  <c r="JJ13" i="8"/>
  <c r="IZ13" i="8"/>
  <c r="IW13" i="8"/>
  <c r="IN13" i="8"/>
  <c r="ID13" i="8"/>
  <c r="HX13" i="8"/>
  <c r="HS13" i="8"/>
  <c r="HC13" i="8"/>
  <c r="GY13" i="8"/>
  <c r="GP13" i="8"/>
  <c r="EH13" i="8"/>
  <c r="EE13" i="8"/>
  <c r="DX13" i="8"/>
  <c r="DO13" i="8"/>
  <c r="CS13" i="8"/>
  <c r="CP13" i="8"/>
  <c r="ALN12" i="8"/>
  <c r="AJW12" i="8"/>
  <c r="AJZ12" i="8" s="1"/>
  <c r="AGM12" i="8"/>
  <c r="AEE12" i="8"/>
  <c r="ACN12" i="8"/>
  <c r="ACM12" i="8"/>
  <c r="ACK12" i="8"/>
  <c r="ACI12" i="8"/>
  <c r="ACC12" i="8"/>
  <c r="ACD12" i="8" s="1"/>
  <c r="YJ12" i="8"/>
  <c r="YH12" i="8"/>
  <c r="YC12" i="8"/>
  <c r="YB12" i="8"/>
  <c r="XZ12" i="8"/>
  <c r="XY12" i="8"/>
  <c r="XX12" i="8"/>
  <c r="XQ12" i="8"/>
  <c r="XO12" i="8"/>
  <c r="XN12" i="8"/>
  <c r="XG12" i="8"/>
  <c r="XB12" i="8"/>
  <c r="WY12" i="8"/>
  <c r="VG12" i="8"/>
  <c r="VA12" i="8"/>
  <c r="UQ12" i="8"/>
  <c r="UG12" i="8"/>
  <c r="UD12" i="8"/>
  <c r="TS12" i="8"/>
  <c r="TB12" i="8"/>
  <c r="SO12" i="8"/>
  <c r="SG12" i="8"/>
  <c r="SA12" i="8"/>
  <c r="RK12" i="8"/>
  <c r="QY12" i="8"/>
  <c r="QF12" i="8"/>
  <c r="PD12" i="8"/>
  <c r="MS12" i="8"/>
  <c r="MM12" i="8"/>
  <c r="MF12" i="8"/>
  <c r="MA12" i="8"/>
  <c r="LT12" i="8"/>
  <c r="LG12" i="8"/>
  <c r="KB12" i="8"/>
  <c r="JV12" i="8"/>
  <c r="JJ12" i="8"/>
  <c r="IZ12" i="8"/>
  <c r="IW12" i="8"/>
  <c r="IN12" i="8"/>
  <c r="ID12" i="8"/>
  <c r="HX12" i="8"/>
  <c r="HS12" i="8"/>
  <c r="HC12" i="8"/>
  <c r="GY12" i="8"/>
  <c r="GP12" i="8"/>
  <c r="EH12" i="8"/>
  <c r="EE12" i="8"/>
  <c r="DX12" i="8"/>
  <c r="DO12" i="8"/>
  <c r="CS12" i="8"/>
  <c r="CP12" i="8"/>
  <c r="ALN11" i="8"/>
  <c r="AJW11" i="8"/>
  <c r="AEE11" i="8"/>
  <c r="ACN11" i="8"/>
  <c r="ACM11" i="8"/>
  <c r="ACK11" i="8"/>
  <c r="ACI11" i="8"/>
  <c r="ACC11" i="8"/>
  <c r="YJ11" i="8"/>
  <c r="YH11" i="8"/>
  <c r="YC11" i="8"/>
  <c r="YB11" i="8"/>
  <c r="XZ11" i="8"/>
  <c r="XY11" i="8"/>
  <c r="XX11" i="8"/>
  <c r="XQ11" i="8"/>
  <c r="XO11" i="8"/>
  <c r="XN11" i="8"/>
  <c r="XG11" i="8"/>
  <c r="XB11" i="8"/>
  <c r="WY11" i="8"/>
  <c r="VG11" i="8"/>
  <c r="VA11" i="8"/>
  <c r="UQ11" i="8"/>
  <c r="UG11" i="8"/>
  <c r="UD11" i="8"/>
  <c r="TS11" i="8"/>
  <c r="TB11" i="8"/>
  <c r="SO11" i="8"/>
  <c r="SG11" i="8"/>
  <c r="SA11" i="8"/>
  <c r="RK11" i="8"/>
  <c r="QY11" i="8"/>
  <c r="QF11" i="8"/>
  <c r="PD11" i="8"/>
  <c r="MS11" i="8"/>
  <c r="MM11" i="8"/>
  <c r="MF11" i="8"/>
  <c r="MA11" i="8"/>
  <c r="LT11" i="8"/>
  <c r="LG11" i="8"/>
  <c r="KB11" i="8"/>
  <c r="JV11" i="8"/>
  <c r="JJ11" i="8"/>
  <c r="IZ11" i="8"/>
  <c r="IW11" i="8"/>
  <c r="IN11" i="8"/>
  <c r="ID11" i="8"/>
  <c r="HX11" i="8"/>
  <c r="HS11" i="8"/>
  <c r="HC11" i="8"/>
  <c r="GY11" i="8"/>
  <c r="GP11" i="8"/>
  <c r="EH11" i="8"/>
  <c r="EE11" i="8"/>
  <c r="DX11" i="8"/>
  <c r="DO11" i="8"/>
  <c r="CS11" i="8"/>
  <c r="CP11" i="8"/>
  <c r="ALN10" i="8"/>
  <c r="AJW10" i="8"/>
  <c r="AJZ10" i="8" s="1"/>
  <c r="AGM10" i="8"/>
  <c r="AEE10" i="8"/>
  <c r="ACN10" i="8"/>
  <c r="ACM10" i="8"/>
  <c r="ACK10" i="8"/>
  <c r="ACI10" i="8"/>
  <c r="ACC10" i="8"/>
  <c r="YJ10" i="8"/>
  <c r="YH10" i="8"/>
  <c r="YC10" i="8"/>
  <c r="YB10" i="8"/>
  <c r="XZ10" i="8"/>
  <c r="XY10" i="8"/>
  <c r="XX10" i="8"/>
  <c r="XQ10" i="8"/>
  <c r="XO10" i="8"/>
  <c r="XN10" i="8"/>
  <c r="XG10" i="8"/>
  <c r="XB10" i="8"/>
  <c r="WY10" i="8"/>
  <c r="VG10" i="8"/>
  <c r="VA10" i="8"/>
  <c r="UQ10" i="8"/>
  <c r="UG10" i="8"/>
  <c r="UD10" i="8"/>
  <c r="TS10" i="8"/>
  <c r="TB10" i="8"/>
  <c r="SO10" i="8"/>
  <c r="SG10" i="8"/>
  <c r="SA10" i="8"/>
  <c r="RK10" i="8"/>
  <c r="QY10" i="8"/>
  <c r="QF10" i="8"/>
  <c r="PD10" i="8"/>
  <c r="MS10" i="8"/>
  <c r="MM10" i="8"/>
  <c r="MF10" i="8"/>
  <c r="MA10" i="8"/>
  <c r="LT10" i="8"/>
  <c r="LG10" i="8"/>
  <c r="KB10" i="8"/>
  <c r="JV10" i="8"/>
  <c r="JJ10" i="8"/>
  <c r="IZ10" i="8"/>
  <c r="IW10" i="8"/>
  <c r="IN10" i="8"/>
  <c r="ID10" i="8"/>
  <c r="HX10" i="8"/>
  <c r="HS10" i="8"/>
  <c r="HC10" i="8"/>
  <c r="GY10" i="8"/>
  <c r="GP10" i="8"/>
  <c r="EH10" i="8"/>
  <c r="EE10" i="8"/>
  <c r="DX10" i="8"/>
  <c r="DO10" i="8"/>
  <c r="CS10" i="8"/>
  <c r="CP10" i="8"/>
  <c r="ALN9" i="8"/>
  <c r="AJW9" i="8"/>
  <c r="AJZ9" i="8" s="1"/>
  <c r="AGM9" i="8"/>
  <c r="AEE9" i="8"/>
  <c r="ACN9" i="8"/>
  <c r="ACM9" i="8"/>
  <c r="ACK9" i="8"/>
  <c r="ACI9" i="8"/>
  <c r="ACC9" i="8"/>
  <c r="YJ9" i="8"/>
  <c r="YH9" i="8"/>
  <c r="YC9" i="8"/>
  <c r="YB9" i="8"/>
  <c r="XZ9" i="8"/>
  <c r="XY9" i="8"/>
  <c r="XX9" i="8"/>
  <c r="XQ9" i="8"/>
  <c r="XO9" i="8"/>
  <c r="XN9" i="8"/>
  <c r="XG9" i="8"/>
  <c r="XB9" i="8"/>
  <c r="WY9" i="8"/>
  <c r="VG9" i="8"/>
  <c r="VA9" i="8"/>
  <c r="UQ9" i="8"/>
  <c r="UG9" i="8"/>
  <c r="UD9" i="8"/>
  <c r="TS9" i="8"/>
  <c r="TB9" i="8"/>
  <c r="SO9" i="8"/>
  <c r="SG9" i="8"/>
  <c r="SA9" i="8"/>
  <c r="RK9" i="8"/>
  <c r="QY9" i="8"/>
  <c r="QF9" i="8"/>
  <c r="PD9" i="8"/>
  <c r="MS9" i="8"/>
  <c r="MM9" i="8"/>
  <c r="MF9" i="8"/>
  <c r="MA9" i="8"/>
  <c r="LT9" i="8"/>
  <c r="LG9" i="8"/>
  <c r="KB9" i="8"/>
  <c r="JV9" i="8"/>
  <c r="JJ9" i="8"/>
  <c r="IZ9" i="8"/>
  <c r="IW9" i="8"/>
  <c r="IN9" i="8"/>
  <c r="ID9" i="8"/>
  <c r="HX9" i="8"/>
  <c r="HS9" i="8"/>
  <c r="HC9" i="8"/>
  <c r="GY9" i="8"/>
  <c r="GP9" i="8"/>
  <c r="EH9" i="8"/>
  <c r="EE9" i="8"/>
  <c r="DX9" i="8"/>
  <c r="DO9" i="8"/>
  <c r="CS9" i="8"/>
  <c r="CP9" i="8"/>
  <c r="ALN8" i="8"/>
  <c r="AJW8" i="8"/>
  <c r="AJZ8" i="8" s="1"/>
  <c r="AGM8" i="8"/>
  <c r="AEE8" i="8"/>
  <c r="ACN8" i="8"/>
  <c r="ACM8" i="8"/>
  <c r="ACK8" i="8"/>
  <c r="ACI8" i="8"/>
  <c r="ACC8" i="8"/>
  <c r="YJ8" i="8"/>
  <c r="YH8" i="8"/>
  <c r="YC8" i="8"/>
  <c r="YB8" i="8"/>
  <c r="XZ8" i="8"/>
  <c r="XY8" i="8"/>
  <c r="XX8" i="8"/>
  <c r="XQ8" i="8"/>
  <c r="XO8" i="8"/>
  <c r="XN8" i="8"/>
  <c r="XG8" i="8"/>
  <c r="XB8" i="8"/>
  <c r="WY8" i="8"/>
  <c r="VG8" i="8"/>
  <c r="VA8" i="8"/>
  <c r="UQ8" i="8"/>
  <c r="UG8" i="8"/>
  <c r="UD8" i="8"/>
  <c r="TS8" i="8"/>
  <c r="TB8" i="8"/>
  <c r="SO8" i="8"/>
  <c r="SG8" i="8"/>
  <c r="SA8" i="8"/>
  <c r="RK8" i="8"/>
  <c r="QY8" i="8"/>
  <c r="QF8" i="8"/>
  <c r="PD8" i="8"/>
  <c r="MS8" i="8"/>
  <c r="MM8" i="8"/>
  <c r="MF8" i="8"/>
  <c r="MA8" i="8"/>
  <c r="LT8" i="8"/>
  <c r="LG8" i="8"/>
  <c r="KB8" i="8"/>
  <c r="JV8" i="8"/>
  <c r="JJ8" i="8"/>
  <c r="IZ8" i="8"/>
  <c r="IW8" i="8"/>
  <c r="IN8" i="8"/>
  <c r="ID8" i="8"/>
  <c r="HX8" i="8"/>
  <c r="HS8" i="8"/>
  <c r="HC8" i="8"/>
  <c r="GY8" i="8"/>
  <c r="GP8" i="8"/>
  <c r="EH8" i="8"/>
  <c r="EE8" i="8"/>
  <c r="DX8" i="8"/>
  <c r="DO8" i="8"/>
  <c r="CS8" i="8"/>
  <c r="CP8" i="8"/>
  <c r="ALN7" i="8"/>
  <c r="AJW7" i="8"/>
  <c r="AJZ7" i="8" s="1"/>
  <c r="AGM7" i="8"/>
  <c r="AEE7" i="8"/>
  <c r="ACN7" i="8"/>
  <c r="ACM7" i="8"/>
  <c r="ACK7" i="8"/>
  <c r="ACI7" i="8"/>
  <c r="ACC7" i="8"/>
  <c r="ACD7" i="8" s="1"/>
  <c r="YJ7" i="8"/>
  <c r="YH7" i="8"/>
  <c r="YC7" i="8"/>
  <c r="YB7" i="8"/>
  <c r="XZ7" i="8"/>
  <c r="XY7" i="8"/>
  <c r="XX7" i="8"/>
  <c r="XQ7" i="8"/>
  <c r="XO7" i="8"/>
  <c r="XN7" i="8"/>
  <c r="XG7" i="8"/>
  <c r="XB7" i="8"/>
  <c r="WY7" i="8"/>
  <c r="VG7" i="8"/>
  <c r="VA7" i="8"/>
  <c r="UQ7" i="8"/>
  <c r="UG7" i="8"/>
  <c r="UD7" i="8"/>
  <c r="TS7" i="8"/>
  <c r="TB7" i="8"/>
  <c r="SO7" i="8"/>
  <c r="SG7" i="8"/>
  <c r="SA7" i="8"/>
  <c r="RK7" i="8"/>
  <c r="QY7" i="8"/>
  <c r="QF7" i="8"/>
  <c r="PD7" i="8"/>
  <c r="MS7" i="8"/>
  <c r="MM7" i="8"/>
  <c r="MF7" i="8"/>
  <c r="MA7" i="8"/>
  <c r="LT7" i="8"/>
  <c r="LG7" i="8"/>
  <c r="KB7" i="8"/>
  <c r="JV7" i="8"/>
  <c r="JJ7" i="8"/>
  <c r="IZ7" i="8"/>
  <c r="IW7" i="8"/>
  <c r="IN7" i="8"/>
  <c r="ID7" i="8"/>
  <c r="HX7" i="8"/>
  <c r="HS7" i="8"/>
  <c r="HC7" i="8"/>
  <c r="GY7" i="8"/>
  <c r="GP7" i="8"/>
  <c r="EH7" i="8"/>
  <c r="EE7" i="8"/>
  <c r="DX7" i="8"/>
  <c r="DO7" i="8"/>
  <c r="CS7" i="8"/>
  <c r="CP7" i="8"/>
  <c r="ALN6" i="8"/>
  <c r="AJW6" i="8"/>
  <c r="AJZ6" i="8" s="1"/>
  <c r="AGM6" i="8"/>
  <c r="AEE6" i="8"/>
  <c r="ACN6" i="8"/>
  <c r="ACM6" i="8"/>
  <c r="ACK6" i="8"/>
  <c r="ACI6" i="8"/>
  <c r="ACC6" i="8"/>
  <c r="ACD6" i="8" s="1"/>
  <c r="YJ6" i="8"/>
  <c r="YH6" i="8"/>
  <c r="YC6" i="8"/>
  <c r="YB6" i="8"/>
  <c r="XZ6" i="8"/>
  <c r="XY6" i="8"/>
  <c r="XX6" i="8"/>
  <c r="XQ6" i="8"/>
  <c r="XO6" i="8"/>
  <c r="XN6" i="8"/>
  <c r="XG6" i="8"/>
  <c r="XB6" i="8"/>
  <c r="WY6" i="8"/>
  <c r="VG6" i="8"/>
  <c r="VA6" i="8"/>
  <c r="UQ6" i="8"/>
  <c r="UG6" i="8"/>
  <c r="UD6" i="8"/>
  <c r="TS6" i="8"/>
  <c r="TB6" i="8"/>
  <c r="SO6" i="8"/>
  <c r="SG6" i="8"/>
  <c r="SA6" i="8"/>
  <c r="RK6" i="8"/>
  <c r="QY6" i="8"/>
  <c r="QF6" i="8"/>
  <c r="PD6" i="8"/>
  <c r="MS6" i="8"/>
  <c r="MM6" i="8"/>
  <c r="MF6" i="8"/>
  <c r="MA6" i="8"/>
  <c r="LT6" i="8"/>
  <c r="LG6" i="8"/>
  <c r="KB6" i="8"/>
  <c r="JV6" i="8"/>
  <c r="JJ6" i="8"/>
  <c r="IZ6" i="8"/>
  <c r="IW6" i="8"/>
  <c r="IN6" i="8"/>
  <c r="ID6" i="8"/>
  <c r="HX6" i="8"/>
  <c r="HS6" i="8"/>
  <c r="HC6" i="8"/>
  <c r="GY6" i="8"/>
  <c r="GP6" i="8"/>
  <c r="EH6" i="8"/>
  <c r="EE6" i="8"/>
  <c r="DX6" i="8"/>
  <c r="DO6" i="8"/>
  <c r="CS6" i="8"/>
  <c r="CP6" i="8"/>
  <c r="ALN5" i="8"/>
  <c r="AJW5" i="8"/>
  <c r="AJZ5" i="8" s="1"/>
  <c r="AGM5" i="8"/>
  <c r="AEE5" i="8"/>
  <c r="ACN5" i="8"/>
  <c r="ACM5" i="8"/>
  <c r="ACK5" i="8"/>
  <c r="ACI5" i="8"/>
  <c r="ACC5" i="8"/>
  <c r="YJ5" i="8"/>
  <c r="YH5" i="8"/>
  <c r="YC5" i="8"/>
  <c r="YB5" i="8"/>
  <c r="XZ5" i="8"/>
  <c r="XY5" i="8"/>
  <c r="XX5" i="8"/>
  <c r="XQ5" i="8"/>
  <c r="XO5" i="8"/>
  <c r="XN5" i="8"/>
  <c r="XG5" i="8"/>
  <c r="XB5" i="8"/>
  <c r="WY5" i="8"/>
  <c r="VG5" i="8"/>
  <c r="VA5" i="8"/>
  <c r="UQ5" i="8"/>
  <c r="UG5" i="8"/>
  <c r="UD5" i="8"/>
  <c r="TS5" i="8"/>
  <c r="TB5" i="8"/>
  <c r="SO5" i="8"/>
  <c r="SG5" i="8"/>
  <c r="SA5" i="8"/>
  <c r="RK5" i="8"/>
  <c r="QY5" i="8"/>
  <c r="QF5" i="8"/>
  <c r="PD5" i="8"/>
  <c r="MS5" i="8"/>
  <c r="MM5" i="8"/>
  <c r="MF5" i="8"/>
  <c r="MA5" i="8"/>
  <c r="LT5" i="8"/>
  <c r="LG5" i="8"/>
  <c r="KB5" i="8"/>
  <c r="JV5" i="8"/>
  <c r="JJ5" i="8"/>
  <c r="IZ5" i="8"/>
  <c r="IW5" i="8"/>
  <c r="IN5" i="8"/>
  <c r="ID5" i="8"/>
  <c r="HX5" i="8"/>
  <c r="HS5" i="8"/>
  <c r="HC5" i="8"/>
  <c r="GY5" i="8"/>
  <c r="GP5" i="8"/>
  <c r="EH5" i="8"/>
  <c r="EE5" i="8"/>
  <c r="DX5" i="8"/>
  <c r="DO5" i="8"/>
  <c r="CS5" i="8"/>
  <c r="CP5" i="8"/>
  <c r="ALN4" i="8"/>
  <c r="AJW4" i="8"/>
  <c r="AJZ4" i="8" s="1"/>
  <c r="AGM4" i="8"/>
  <c r="AEE4" i="8"/>
  <c r="ACN4" i="8"/>
  <c r="ACM4" i="8"/>
  <c r="ACK4" i="8"/>
  <c r="ACI4" i="8"/>
  <c r="ACC4" i="8"/>
  <c r="YJ4" i="8"/>
  <c r="YH4" i="8"/>
  <c r="YC4" i="8"/>
  <c r="YB4" i="8"/>
  <c r="XZ4" i="8"/>
  <c r="XY4" i="8"/>
  <c r="XX4" i="8"/>
  <c r="XQ4" i="8"/>
  <c r="XO4" i="8"/>
  <c r="XN4" i="8"/>
  <c r="XG4" i="8"/>
  <c r="XB4" i="8"/>
  <c r="WY4" i="8"/>
  <c r="VG4" i="8"/>
  <c r="VA4" i="8"/>
  <c r="UQ4" i="8"/>
  <c r="UG4" i="8"/>
  <c r="UD4" i="8"/>
  <c r="TS4" i="8"/>
  <c r="TB4" i="8"/>
  <c r="SO4" i="8"/>
  <c r="SG4" i="8"/>
  <c r="SA4" i="8"/>
  <c r="RK4" i="8"/>
  <c r="QY4" i="8"/>
  <c r="QF4" i="8"/>
  <c r="PD4" i="8"/>
  <c r="MS4" i="8"/>
  <c r="MM4" i="8"/>
  <c r="MF4" i="8"/>
  <c r="MA4" i="8"/>
  <c r="LT4" i="8"/>
  <c r="LG4" i="8"/>
  <c r="KB4" i="8"/>
  <c r="JV4" i="8"/>
  <c r="JJ4" i="8"/>
  <c r="IZ4" i="8"/>
  <c r="IW4" i="8"/>
  <c r="IN4" i="8"/>
  <c r="ID4" i="8"/>
  <c r="HX4" i="8"/>
  <c r="HS4" i="8"/>
  <c r="HC4" i="8"/>
  <c r="GY4" i="8"/>
  <c r="GP4" i="8"/>
  <c r="EH4" i="8"/>
  <c r="EE4" i="8"/>
  <c r="DX4" i="8"/>
  <c r="DO4" i="8"/>
  <c r="CS4" i="8"/>
  <c r="CP4" i="8"/>
  <c r="ALN3" i="8"/>
  <c r="AJY3" i="8"/>
  <c r="AJW3" i="8"/>
  <c r="AEE3" i="8"/>
  <c r="ACN3" i="8"/>
  <c r="ACM3" i="8"/>
  <c r="ACK3" i="8"/>
  <c r="ACI3" i="8"/>
  <c r="ACC3" i="8"/>
  <c r="YJ3" i="8"/>
  <c r="YH3" i="8"/>
  <c r="YC3" i="8"/>
  <c r="YB3" i="8"/>
  <c r="XZ3" i="8"/>
  <c r="XY3" i="8"/>
  <c r="XX3" i="8"/>
  <c r="XQ3" i="8"/>
  <c r="XO3" i="8"/>
  <c r="XN3" i="8"/>
  <c r="XG3" i="8"/>
  <c r="XB3" i="8"/>
  <c r="WY3" i="8"/>
  <c r="VG3" i="8"/>
  <c r="VA3" i="8"/>
  <c r="UQ3" i="8"/>
  <c r="UG3" i="8"/>
  <c r="UD3" i="8"/>
  <c r="TS3" i="8"/>
  <c r="TB3" i="8"/>
  <c r="SZ3" i="8"/>
  <c r="SO3" i="8"/>
  <c r="SG3" i="8"/>
  <c r="SA3" i="8"/>
  <c r="RK3" i="8"/>
  <c r="QY3" i="8"/>
  <c r="QF3" i="8"/>
  <c r="PD3" i="8"/>
  <c r="MS3" i="8"/>
  <c r="MM3" i="8"/>
  <c r="MF3" i="8"/>
  <c r="MA3" i="8"/>
  <c r="LT3" i="8"/>
  <c r="LG3" i="8"/>
  <c r="KB3" i="8"/>
  <c r="JV3" i="8"/>
  <c r="JJ3" i="8"/>
  <c r="IZ3" i="8"/>
  <c r="IW3" i="8"/>
  <c r="IN3" i="8"/>
  <c r="ID3" i="8"/>
  <c r="HX3" i="8"/>
  <c r="HS3" i="8"/>
  <c r="HC3" i="8"/>
  <c r="GY3" i="8"/>
  <c r="GP3" i="8"/>
  <c r="EH3" i="8"/>
  <c r="EE3" i="8"/>
  <c r="DX3" i="8"/>
  <c r="DO3" i="8"/>
  <c r="CS3" i="8"/>
  <c r="CP3" i="8"/>
  <c r="ALQ430" i="6"/>
  <c r="XP153" i="8" l="1"/>
  <c r="XP270" i="8"/>
  <c r="XM8" i="8"/>
  <c r="YA113" i="8"/>
  <c r="YA122" i="8"/>
  <c r="YA123" i="8"/>
  <c r="YA217" i="8"/>
  <c r="XM14" i="8"/>
  <c r="XM3" i="8"/>
  <c r="XM57" i="8"/>
  <c r="XP199" i="8"/>
  <c r="XM250" i="8"/>
  <c r="XM35" i="8"/>
  <c r="XP54" i="8"/>
  <c r="XP243" i="8"/>
  <c r="XV252" i="8"/>
  <c r="XU54" i="8"/>
  <c r="XM222" i="8"/>
  <c r="XW15" i="8"/>
  <c r="XM18" i="8"/>
  <c r="XM186" i="8"/>
  <c r="XV247" i="8"/>
  <c r="YA254" i="8"/>
  <c r="XM258" i="8"/>
  <c r="XW273" i="8"/>
  <c r="XM74" i="8"/>
  <c r="XP27" i="8"/>
  <c r="XV236" i="8"/>
  <c r="YA236" i="8"/>
  <c r="XV241" i="8"/>
  <c r="YA242" i="8"/>
  <c r="XV243" i="8"/>
  <c r="YA243" i="8"/>
  <c r="XV244" i="8"/>
  <c r="XP251" i="8"/>
  <c r="XM284" i="8"/>
  <c r="XW168" i="8"/>
  <c r="XM296" i="8"/>
  <c r="XU306" i="8"/>
  <c r="YA306" i="8"/>
  <c r="YA218" i="8"/>
  <c r="YA219" i="8"/>
  <c r="YA220" i="8"/>
  <c r="XM235" i="8"/>
  <c r="XR265" i="8"/>
  <c r="ACE283" i="8"/>
  <c r="AJI283" i="8" s="1"/>
  <c r="XU13" i="8"/>
  <c r="XP202" i="8"/>
  <c r="XT205" i="8"/>
  <c r="YA208" i="8"/>
  <c r="XP217" i="8"/>
  <c r="XP219" i="8"/>
  <c r="XV235" i="8"/>
  <c r="YA286" i="8"/>
  <c r="YA288" i="8"/>
  <c r="XM4" i="8"/>
  <c r="XM7" i="8"/>
  <c r="XP89" i="8"/>
  <c r="XV93" i="8"/>
  <c r="XP99" i="8"/>
  <c r="XP114" i="8"/>
  <c r="XP145" i="8"/>
  <c r="XR165" i="8"/>
  <c r="XW177" i="8"/>
  <c r="XW178" i="8"/>
  <c r="XP186" i="8"/>
  <c r="XU186" i="8"/>
  <c r="ACD206" i="8"/>
  <c r="XW220" i="8"/>
  <c r="XM221" i="8"/>
  <c r="XR266" i="8"/>
  <c r="XP286" i="8"/>
  <c r="XP291" i="8"/>
  <c r="XP13" i="8"/>
  <c r="XV21" i="8"/>
  <c r="YA71" i="8"/>
  <c r="XU72" i="8"/>
  <c r="XV72" i="8"/>
  <c r="YA72" i="8"/>
  <c r="XV73" i="8"/>
  <c r="XV74" i="8"/>
  <c r="YA74" i="8"/>
  <c r="XV75" i="8"/>
  <c r="XP78" i="8"/>
  <c r="XV81" i="8"/>
  <c r="XV82" i="8"/>
  <c r="XV106" i="8"/>
  <c r="XV109" i="8"/>
  <c r="XV126" i="8"/>
  <c r="XV127" i="8"/>
  <c r="XV138" i="8"/>
  <c r="XV139" i="8"/>
  <c r="XV141" i="8"/>
  <c r="ACD164" i="8"/>
  <c r="XV165" i="8"/>
  <c r="XP174" i="8"/>
  <c r="YA264" i="8"/>
  <c r="YA265" i="8"/>
  <c r="XV270" i="8"/>
  <c r="XV271" i="8"/>
  <c r="YA271" i="8"/>
  <c r="YA274" i="8"/>
  <c r="XV276" i="8"/>
  <c r="XV282" i="8"/>
  <c r="XV283" i="8"/>
  <c r="XM176" i="8"/>
  <c r="XM26" i="8"/>
  <c r="XM212" i="8"/>
  <c r="XR234" i="8"/>
  <c r="XP10" i="8"/>
  <c r="XP19" i="8"/>
  <c r="XW36" i="8"/>
  <c r="XW39" i="8"/>
  <c r="XM40" i="8"/>
  <c r="XW66" i="8"/>
  <c r="XW67" i="8"/>
  <c r="XT68" i="8"/>
  <c r="XW68" i="8"/>
  <c r="XW71" i="8"/>
  <c r="XM85" i="8"/>
  <c r="XU96" i="8"/>
  <c r="YA96" i="8"/>
  <c r="XT157" i="8"/>
  <c r="XP157" i="8"/>
  <c r="XV163" i="8"/>
  <c r="XW238" i="8"/>
  <c r="YA250" i="8"/>
  <c r="YA251" i="8"/>
  <c r="XM253" i="8"/>
  <c r="XP298" i="8"/>
  <c r="XP299" i="8"/>
  <c r="XV309" i="8"/>
  <c r="XM11" i="8"/>
  <c r="XP48" i="8"/>
  <c r="XV52" i="8"/>
  <c r="XV53" i="8"/>
  <c r="XP93" i="8"/>
  <c r="XV95" i="8"/>
  <c r="XP96" i="8"/>
  <c r="XM100" i="8"/>
  <c r="XW114" i="8"/>
  <c r="XL116" i="8"/>
  <c r="XW120" i="8"/>
  <c r="XP151" i="8"/>
  <c r="YA173" i="8"/>
  <c r="XT221" i="8"/>
  <c r="XP221" i="8"/>
  <c r="XU221" i="8"/>
  <c r="XV222" i="8"/>
  <c r="XP225" i="8"/>
  <c r="XP266" i="8"/>
  <c r="XT296" i="8"/>
  <c r="XP296" i="8"/>
  <c r="XP300" i="8"/>
  <c r="XV302" i="8"/>
  <c r="XP6" i="8"/>
  <c r="XM44" i="8"/>
  <c r="XM51" i="8"/>
  <c r="XP56" i="8"/>
  <c r="XV59" i="8"/>
  <c r="XP66" i="8"/>
  <c r="XP67" i="8"/>
  <c r="XP81" i="8"/>
  <c r="XU102" i="8"/>
  <c r="XR110" i="8"/>
  <c r="XP141" i="8"/>
  <c r="XV144" i="8"/>
  <c r="XT147" i="8"/>
  <c r="XV197" i="8"/>
  <c r="XV219" i="8"/>
  <c r="XV256" i="8"/>
  <c r="XV264" i="8"/>
  <c r="XV265" i="8"/>
  <c r="XP278" i="8"/>
  <c r="XP280" i="8"/>
  <c r="XV287" i="8"/>
  <c r="XV289" i="8"/>
  <c r="XV299" i="8"/>
  <c r="XP311" i="8"/>
  <c r="XM157" i="8"/>
  <c r="XW181" i="8"/>
  <c r="XM19" i="8"/>
  <c r="XM58" i="8"/>
  <c r="XM97" i="8"/>
  <c r="XM105" i="8"/>
  <c r="XM107" i="8"/>
  <c r="XW147" i="8"/>
  <c r="XW25" i="8"/>
  <c r="XL30" i="8"/>
  <c r="XM160" i="8"/>
  <c r="XU43" i="8"/>
  <c r="YA53" i="8"/>
  <c r="XS66" i="8"/>
  <c r="XM73" i="8"/>
  <c r="XM81" i="8"/>
  <c r="XM84" i="8"/>
  <c r="XU98" i="8"/>
  <c r="XT106" i="8"/>
  <c r="XL144" i="8"/>
  <c r="XM149" i="8"/>
  <c r="YA52" i="8"/>
  <c r="XV12" i="8"/>
  <c r="XM88" i="8"/>
  <c r="XP90" i="8"/>
  <c r="XS100" i="8"/>
  <c r="XT117" i="8"/>
  <c r="XM125" i="8"/>
  <c r="ACE154" i="8"/>
  <c r="ACF154" i="8" s="1"/>
  <c r="YA155" i="8"/>
  <c r="XM10" i="8"/>
  <c r="YA12" i="8"/>
  <c r="XT29" i="8"/>
  <c r="XV8" i="8"/>
  <c r="XV36" i="8"/>
  <c r="XU37" i="8"/>
  <c r="YA59" i="8"/>
  <c r="XU69" i="8"/>
  <c r="XM89" i="8"/>
  <c r="YA104" i="8"/>
  <c r="YA109" i="8"/>
  <c r="XU115" i="8"/>
  <c r="XW126" i="8"/>
  <c r="XM130" i="8"/>
  <c r="XM137" i="8"/>
  <c r="XT19" i="8"/>
  <c r="XW29" i="8"/>
  <c r="XP41" i="8"/>
  <c r="XT53" i="8"/>
  <c r="XU8" i="8"/>
  <c r="YA8" i="8"/>
  <c r="XV11" i="8"/>
  <c r="XV18" i="8"/>
  <c r="YA18" i="8"/>
  <c r="XM30" i="8"/>
  <c r="XM31" i="8"/>
  <c r="XV37" i="8"/>
  <c r="YA37" i="8"/>
  <c r="XV38" i="8"/>
  <c r="XV40" i="8"/>
  <c r="YA40" i="8"/>
  <c r="XM54" i="8"/>
  <c r="XM6" i="8"/>
  <c r="XM13" i="8"/>
  <c r="XS22" i="8"/>
  <c r="XL25" i="8"/>
  <c r="XW33" i="8"/>
  <c r="XM34" i="8"/>
  <c r="XP37" i="8"/>
  <c r="XW55" i="8"/>
  <c r="XP59" i="8"/>
  <c r="YA61" i="8"/>
  <c r="YA62" i="8"/>
  <c r="XU64" i="8"/>
  <c r="YA64" i="8"/>
  <c r="XV78" i="8"/>
  <c r="YA78" i="8"/>
  <c r="XV80" i="8"/>
  <c r="XV90" i="8"/>
  <c r="YA94" i="8"/>
  <c r="XV100" i="8"/>
  <c r="XT103" i="8"/>
  <c r="XW103" i="8"/>
  <c r="XP104" i="8"/>
  <c r="XP109" i="8"/>
  <c r="XV110" i="8"/>
  <c r="YA110" i="8"/>
  <c r="XM123" i="8"/>
  <c r="XL173" i="8"/>
  <c r="XR226" i="8"/>
  <c r="XU236" i="8"/>
  <c r="XU271" i="8"/>
  <c r="YA276" i="8"/>
  <c r="XV279" i="8"/>
  <c r="XR279" i="8"/>
  <c r="XP289" i="8"/>
  <c r="XP293" i="8"/>
  <c r="XT298" i="8"/>
  <c r="XM298" i="8"/>
  <c r="XM301" i="8"/>
  <c r="XV305" i="8"/>
  <c r="XM196" i="8"/>
  <c r="XS201" i="8"/>
  <c r="XS204" i="8"/>
  <c r="XR223" i="8"/>
  <c r="XT267" i="8"/>
  <c r="XW267" i="8"/>
  <c r="YA163" i="8"/>
  <c r="XT178" i="8"/>
  <c r="XU184" i="8"/>
  <c r="XT197" i="8"/>
  <c r="XW234" i="8"/>
  <c r="XM240" i="8"/>
  <c r="XM269" i="8"/>
  <c r="XM272" i="8"/>
  <c r="XV164" i="8"/>
  <c r="XM165" i="8"/>
  <c r="XT176" i="8"/>
  <c r="XP176" i="8"/>
  <c r="XP180" i="8"/>
  <c r="XU180" i="8"/>
  <c r="XL190" i="8"/>
  <c r="XP195" i="8"/>
  <c r="XV201" i="8"/>
  <c r="XV204" i="8"/>
  <c r="XP215" i="8"/>
  <c r="XU217" i="8"/>
  <c r="XW217" i="8"/>
  <c r="XM218" i="8"/>
  <c r="XU231" i="8"/>
  <c r="XV231" i="8"/>
  <c r="YA231" i="8"/>
  <c r="XV232" i="8"/>
  <c r="YA232" i="8"/>
  <c r="XV233" i="8"/>
  <c r="XV234" i="8"/>
  <c r="YA234" i="8"/>
  <c r="XV238" i="8"/>
  <c r="XW243" i="8"/>
  <c r="XP257" i="8"/>
  <c r="XT258" i="8"/>
  <c r="XP258" i="8"/>
  <c r="XP260" i="8"/>
  <c r="XM262" i="8"/>
  <c r="XP264" i="8"/>
  <c r="XU297" i="8"/>
  <c r="XV114" i="8"/>
  <c r="XV121" i="8"/>
  <c r="XP125" i="8"/>
  <c r="XU125" i="8"/>
  <c r="XV128" i="8"/>
  <c r="XW138" i="8"/>
  <c r="XW140" i="8"/>
  <c r="XP146" i="8"/>
  <c r="XV149" i="8"/>
  <c r="XV168" i="8"/>
  <c r="YA168" i="8"/>
  <c r="XV169" i="8"/>
  <c r="XV171" i="8"/>
  <c r="XM174" i="8"/>
  <c r="XV175" i="8"/>
  <c r="XP177" i="8"/>
  <c r="XU201" i="8"/>
  <c r="XW213" i="8"/>
  <c r="XW215" i="8"/>
  <c r="XW216" i="8"/>
  <c r="YA223" i="8"/>
  <c r="YA224" i="8"/>
  <c r="XR248" i="8"/>
  <c r="XU269" i="8"/>
  <c r="XP272" i="8"/>
  <c r="XU274" i="8"/>
  <c r="XM276" i="8"/>
  <c r="XV286" i="8"/>
  <c r="XT288" i="8"/>
  <c r="XM289" i="8"/>
  <c r="XM290" i="8"/>
  <c r="XW293" i="8"/>
  <c r="XT294" i="8"/>
  <c r="YA299" i="8"/>
  <c r="YA307" i="8"/>
  <c r="XM309" i="8"/>
  <c r="XU311" i="8"/>
  <c r="XS48" i="8"/>
  <c r="XP49" i="8"/>
  <c r="XR53" i="8"/>
  <c r="XL53" i="8"/>
  <c r="YA55" i="8"/>
  <c r="XU57" i="8"/>
  <c r="XL70" i="8"/>
  <c r="XW78" i="8"/>
  <c r="XW80" i="8"/>
  <c r="XV86" i="8"/>
  <c r="XW110" i="8"/>
  <c r="XP113" i="8"/>
  <c r="XV117" i="8"/>
  <c r="XU129" i="8"/>
  <c r="XP130" i="8"/>
  <c r="XV147" i="8"/>
  <c r="XM150" i="8"/>
  <c r="XP152" i="8"/>
  <c r="XS152" i="8"/>
  <c r="XW158" i="8"/>
  <c r="XV159" i="8"/>
  <c r="XV191" i="8"/>
  <c r="YA191" i="8"/>
  <c r="YA192" i="8"/>
  <c r="XP194" i="8"/>
  <c r="XS194" i="8"/>
  <c r="YA196" i="8"/>
  <c r="XV205" i="8"/>
  <c r="XU212" i="8"/>
  <c r="XP223" i="8"/>
  <c r="XM228" i="8"/>
  <c r="XM229" i="8"/>
  <c r="XR240" i="8"/>
  <c r="XV248" i="8"/>
  <c r="XP253" i="8"/>
  <c r="XW256" i="8"/>
  <c r="YA258" i="8"/>
  <c r="XV259" i="8"/>
  <c r="YA259" i="8"/>
  <c r="XV260" i="8"/>
  <c r="YA260" i="8"/>
  <c r="XV297" i="8"/>
  <c r="XT301" i="8"/>
  <c r="XP304" i="8"/>
  <c r="XV306" i="8"/>
  <c r="XW308" i="8"/>
  <c r="XM308" i="8"/>
  <c r="XL39" i="8"/>
  <c r="XT45" i="8"/>
  <c r="XT50" i="8"/>
  <c r="XM67" i="8"/>
  <c r="XT90" i="8"/>
  <c r="XM141" i="8"/>
  <c r="XT142" i="8"/>
  <c r="XW148" i="8"/>
  <c r="XM151" i="8"/>
  <c r="XL165" i="8"/>
  <c r="XS19" i="8"/>
  <c r="XW22" i="8"/>
  <c r="XM22" i="8"/>
  <c r="XW23" i="8"/>
  <c r="XM23" i="8"/>
  <c r="XW24" i="8"/>
  <c r="XS29" i="8"/>
  <c r="XS37" i="8"/>
  <c r="XW45" i="8"/>
  <c r="XM45" i="8"/>
  <c r="XU48" i="8"/>
  <c r="XW48" i="8"/>
  <c r="XW49" i="8"/>
  <c r="XM50" i="8"/>
  <c r="XL52" i="8"/>
  <c r="XS58" i="8"/>
  <c r="XU65" i="8"/>
  <c r="XM69" i="8"/>
  <c r="XS71" i="8"/>
  <c r="XU74" i="8"/>
  <c r="XL74" i="8"/>
  <c r="XS75" i="8"/>
  <c r="XU82" i="8"/>
  <c r="XT85" i="8"/>
  <c r="XW85" i="8"/>
  <c r="XS86" i="8"/>
  <c r="XP94" i="8"/>
  <c r="XU95" i="8"/>
  <c r="XV97" i="8"/>
  <c r="XM101" i="8"/>
  <c r="XM102" i="8"/>
  <c r="XU104" i="8"/>
  <c r="XL104" i="8"/>
  <c r="XV105" i="8"/>
  <c r="ACE109" i="8"/>
  <c r="XV112" i="8"/>
  <c r="XU113" i="8"/>
  <c r="XV113" i="8"/>
  <c r="XP116" i="8"/>
  <c r="XM118" i="8"/>
  <c r="XP120" i="8"/>
  <c r="XP122" i="8"/>
  <c r="XL128" i="8"/>
  <c r="XW128" i="8"/>
  <c r="XS155" i="8"/>
  <c r="XW161" i="8"/>
  <c r="XT7" i="8"/>
  <c r="XS11" i="8"/>
  <c r="XU44" i="8"/>
  <c r="XT59" i="8"/>
  <c r="XS59" i="8"/>
  <c r="XM71" i="8"/>
  <c r="XT74" i="8"/>
  <c r="XM80" i="8"/>
  <c r="YA81" i="8"/>
  <c r="XM86" i="8"/>
  <c r="YA88" i="8"/>
  <c r="XU103" i="8"/>
  <c r="XS104" i="8"/>
  <c r="XS105" i="8"/>
  <c r="YA114" i="8"/>
  <c r="XU120" i="8"/>
  <c r="XT131" i="8"/>
  <c r="XL140" i="8"/>
  <c r="XU140" i="8"/>
  <c r="XU141" i="8"/>
  <c r="XT151" i="8"/>
  <c r="XU151" i="8"/>
  <c r="YA154" i="8"/>
  <c r="XM155" i="8"/>
  <c r="XM163" i="8"/>
  <c r="XU6" i="8"/>
  <c r="YA11" i="8"/>
  <c r="XS12" i="8"/>
  <c r="XP22" i="8"/>
  <c r="XT23" i="8"/>
  <c r="XV32" i="8"/>
  <c r="XV42" i="8"/>
  <c r="XP51" i="8"/>
  <c r="XP57" i="8"/>
  <c r="XV61" i="8"/>
  <c r="XV62" i="8"/>
  <c r="XV63" i="8"/>
  <c r="XV64" i="8"/>
  <c r="XV65" i="8"/>
  <c r="XP70" i="8"/>
  <c r="XW74" i="8"/>
  <c r="XM75" i="8"/>
  <c r="XT76" i="8"/>
  <c r="XW76" i="8"/>
  <c r="XV77" i="8"/>
  <c r="XW87" i="8"/>
  <c r="XP88" i="8"/>
  <c r="XP92" i="8"/>
  <c r="XV94" i="8"/>
  <c r="XL94" i="8"/>
  <c r="XL96" i="8"/>
  <c r="XT98" i="8"/>
  <c r="XP98" i="8"/>
  <c r="XP100" i="8"/>
  <c r="XW104" i="8"/>
  <c r="XM104" i="8"/>
  <c r="XM111" i="8"/>
  <c r="XM112" i="8"/>
  <c r="XP118" i="8"/>
  <c r="XV122" i="8"/>
  <c r="XV124" i="8"/>
  <c r="XT125" i="8"/>
  <c r="XP129" i="8"/>
  <c r="XW131" i="8"/>
  <c r="XM131" i="8"/>
  <c r="XV136" i="8"/>
  <c r="XS141" i="8"/>
  <c r="XM29" i="8"/>
  <c r="YA5" i="8"/>
  <c r="XP23" i="8"/>
  <c r="XP45" i="8"/>
  <c r="XP46" i="8"/>
  <c r="XT51" i="8"/>
  <c r="XW52" i="8"/>
  <c r="XP5" i="8"/>
  <c r="XT10" i="8"/>
  <c r="XU15" i="8"/>
  <c r="XL21" i="8"/>
  <c r="XP21" i="8"/>
  <c r="ACE25" i="8"/>
  <c r="YA26" i="8"/>
  <c r="XP29" i="8"/>
  <c r="XV33" i="8"/>
  <c r="YA33" i="8"/>
  <c r="XL35" i="8"/>
  <c r="XP36" i="8"/>
  <c r="XP42" i="8"/>
  <c r="XS42" i="8"/>
  <c r="XV43" i="8"/>
  <c r="XL50" i="8"/>
  <c r="XT62" i="8"/>
  <c r="XV68" i="8"/>
  <c r="YA68" i="8"/>
  <c r="XP72" i="8"/>
  <c r="XU77" i="8"/>
  <c r="XT79" i="8"/>
  <c r="XU79" i="8"/>
  <c r="XV83" i="8"/>
  <c r="XV84" i="8"/>
  <c r="YA84" i="8"/>
  <c r="XU86" i="8"/>
  <c r="XU93" i="8"/>
  <c r="YA93" i="8"/>
  <c r="XT94" i="8"/>
  <c r="XT95" i="8"/>
  <c r="YA117" i="8"/>
  <c r="XR121" i="8"/>
  <c r="XT123" i="8"/>
  <c r="XU126" i="8"/>
  <c r="YA126" i="8"/>
  <c r="XS129" i="8"/>
  <c r="XU133" i="8"/>
  <c r="XS134" i="8"/>
  <c r="XS135" i="8"/>
  <c r="YA138" i="8"/>
  <c r="YA139" i="8"/>
  <c r="ACD146" i="8"/>
  <c r="YA147" i="8"/>
  <c r="XU159" i="8"/>
  <c r="YA159" i="8"/>
  <c r="XT162" i="8"/>
  <c r="XU11" i="8"/>
  <c r="XS18" i="8"/>
  <c r="XT30" i="8"/>
  <c r="XM36" i="8"/>
  <c r="XS40" i="8"/>
  <c r="XV5" i="8"/>
  <c r="XS10" i="8"/>
  <c r="XT12" i="8"/>
  <c r="XW12" i="8"/>
  <c r="XM12" i="8"/>
  <c r="XT13" i="8"/>
  <c r="XW17" i="8"/>
  <c r="XV20" i="8"/>
  <c r="XP35" i="8"/>
  <c r="XT46" i="8"/>
  <c r="XV6" i="8"/>
  <c r="XW10" i="8"/>
  <c r="XW11" i="8"/>
  <c r="XV15" i="8"/>
  <c r="YA15" i="8"/>
  <c r="XV17" i="8"/>
  <c r="XU25" i="8"/>
  <c r="ACK316" i="8"/>
  <c r="XR4" i="8"/>
  <c r="XS6" i="8"/>
  <c r="XP15" i="8"/>
  <c r="XV16" i="8"/>
  <c r="XL17" i="8"/>
  <c r="XW20" i="8"/>
  <c r="XV22" i="8"/>
  <c r="XV23" i="8"/>
  <c r="XU24" i="8"/>
  <c r="XV24" i="8"/>
  <c r="YA24" i="8"/>
  <c r="XT26" i="8"/>
  <c r="XV27" i="8"/>
  <c r="XL28" i="8"/>
  <c r="XU30" i="8"/>
  <c r="XW32" i="8"/>
  <c r="XS34" i="8"/>
  <c r="XP40" i="8"/>
  <c r="XW41" i="8"/>
  <c r="XM41" i="8"/>
  <c r="XP43" i="8"/>
  <c r="XS44" i="8"/>
  <c r="XV45" i="8"/>
  <c r="YA45" i="8"/>
  <c r="XU46" i="8"/>
  <c r="XV46" i="8"/>
  <c r="XV47" i="8"/>
  <c r="XL49" i="8"/>
  <c r="YA49" i="8"/>
  <c r="XV50" i="8"/>
  <c r="YA50" i="8"/>
  <c r="XV56" i="8"/>
  <c r="YA56" i="8"/>
  <c r="XL57" i="8"/>
  <c r="XP60" i="8"/>
  <c r="XS61" i="8"/>
  <c r="XW61" i="8"/>
  <c r="XT63" i="8"/>
  <c r="XS67" i="8"/>
  <c r="XP68" i="8"/>
  <c r="XV69" i="8"/>
  <c r="XP75" i="8"/>
  <c r="XU75" i="8"/>
  <c r="XW82" i="8"/>
  <c r="XP87" i="8"/>
  <c r="XV88" i="8"/>
  <c r="XS89" i="8"/>
  <c r="YA90" i="8"/>
  <c r="XU91" i="8"/>
  <c r="XV91" i="8"/>
  <c r="YA91" i="8"/>
  <c r="XW95" i="8"/>
  <c r="XM95" i="8"/>
  <c r="XM96" i="8"/>
  <c r="XS97" i="8"/>
  <c r="XU101" i="8"/>
  <c r="XV101" i="8"/>
  <c r="XS101" i="8"/>
  <c r="YA101" i="8"/>
  <c r="XV102" i="8"/>
  <c r="XP105" i="8"/>
  <c r="XU105" i="8"/>
  <c r="XU109" i="8"/>
  <c r="XW109" i="8"/>
  <c r="XP111" i="8"/>
  <c r="XT112" i="8"/>
  <c r="XP112" i="8"/>
  <c r="XU112" i="8"/>
  <c r="XT116" i="8"/>
  <c r="XM116" i="8"/>
  <c r="XV118" i="8"/>
  <c r="XV119" i="8"/>
  <c r="XL121" i="8"/>
  <c r="XU121" i="8"/>
  <c r="XT122" i="8"/>
  <c r="XM122" i="8"/>
  <c r="XU124" i="8"/>
  <c r="XW124" i="8"/>
  <c r="XP126" i="8"/>
  <c r="XV129" i="8"/>
  <c r="XW135" i="8"/>
  <c r="XM135" i="8"/>
  <c r="XM136" i="8"/>
  <c r="XP138" i="8"/>
  <c r="XP139" i="8"/>
  <c r="XS139" i="8"/>
  <c r="XS140" i="8"/>
  <c r="XU143" i="8"/>
  <c r="XV143" i="8"/>
  <c r="YA143" i="8"/>
  <c r="XL145" i="8"/>
  <c r="YA145" i="8"/>
  <c r="XV150" i="8"/>
  <c r="XS153" i="8"/>
  <c r="XW162" i="8"/>
  <c r="XM162" i="8"/>
  <c r="XU164" i="8"/>
  <c r="ACD167" i="8"/>
  <c r="ACE167" i="8"/>
  <c r="AJI167" i="8" s="1"/>
  <c r="XM172" i="8"/>
  <c r="XM177" i="8"/>
  <c r="XM181" i="8"/>
  <c r="XM205" i="8"/>
  <c r="XV215" i="8"/>
  <c r="XV217" i="8"/>
  <c r="XP231" i="8"/>
  <c r="ACE235" i="8"/>
  <c r="ACF235" i="8" s="1"/>
  <c r="ACD235" i="8"/>
  <c r="XL245" i="8"/>
  <c r="XL180" i="8"/>
  <c r="XS191" i="8"/>
  <c r="XS215" i="8"/>
  <c r="XU170" i="8"/>
  <c r="YA171" i="8"/>
  <c r="XT174" i="8"/>
  <c r="XU174" i="8"/>
  <c r="XS175" i="8"/>
  <c r="XU177" i="8"/>
  <c r="XU189" i="8"/>
  <c r="XM192" i="8"/>
  <c r="YA212" i="8"/>
  <c r="XL221" i="8"/>
  <c r="XM224" i="8"/>
  <c r="XM245" i="8"/>
  <c r="XU156" i="8"/>
  <c r="XW156" i="8"/>
  <c r="XS160" i="8"/>
  <c r="XV161" i="8"/>
  <c r="YA161" i="8"/>
  <c r="XW165" i="8"/>
  <c r="XT201" i="8"/>
  <c r="XP201" i="8"/>
  <c r="XM219" i="8"/>
  <c r="XR227" i="8"/>
  <c r="XT231" i="8"/>
  <c r="XS154" i="8"/>
  <c r="XW159" i="8"/>
  <c r="XP161" i="8"/>
  <c r="XV167" i="8"/>
  <c r="YA167" i="8"/>
  <c r="XV172" i="8"/>
  <c r="YA172" i="8"/>
  <c r="XV178" i="8"/>
  <c r="YA178" i="8"/>
  <c r="XV179" i="8"/>
  <c r="XP182" i="8"/>
  <c r="XS182" i="8"/>
  <c r="XU188" i="8"/>
  <c r="XV188" i="8"/>
  <c r="YA188" i="8"/>
  <c r="XV189" i="8"/>
  <c r="XP192" i="8"/>
  <c r="ACE196" i="8"/>
  <c r="XU197" i="8"/>
  <c r="YA197" i="8"/>
  <c r="XU205" i="8"/>
  <c r="YA205" i="8"/>
  <c r="XL211" i="8"/>
  <c r="YA211" i="8"/>
  <c r="XU214" i="8"/>
  <c r="XT218" i="8"/>
  <c r="XP218" i="8"/>
  <c r="XU218" i="8"/>
  <c r="XM230" i="8"/>
  <c r="XU232" i="8"/>
  <c r="XW232" i="8"/>
  <c r="XP239" i="8"/>
  <c r="XT130" i="8"/>
  <c r="XU131" i="8"/>
  <c r="XV131" i="8"/>
  <c r="YA131" i="8"/>
  <c r="XU132" i="8"/>
  <c r="XV132" i="8"/>
  <c r="XU134" i="8"/>
  <c r="XT136" i="8"/>
  <c r="XP136" i="8"/>
  <c r="XU136" i="8"/>
  <c r="XP137" i="8"/>
  <c r="XV140" i="8"/>
  <c r="XW142" i="8"/>
  <c r="XM142" i="8"/>
  <c r="XW145" i="8"/>
  <c r="XU146" i="8"/>
  <c r="XV146" i="8"/>
  <c r="YA146" i="8"/>
  <c r="XU148" i="8"/>
  <c r="XV148" i="8"/>
  <c r="YA148" i="8"/>
  <c r="XW152" i="8"/>
  <c r="XU162" i="8"/>
  <c r="XV162" i="8"/>
  <c r="XS162" i="8"/>
  <c r="YA162" i="8"/>
  <c r="XT165" i="8"/>
  <c r="XP165" i="8"/>
  <c r="XT172" i="8"/>
  <c r="XP173" i="8"/>
  <c r="ACE173" i="8"/>
  <c r="XT177" i="8"/>
  <c r="XP178" i="8"/>
  <c r="XP179" i="8"/>
  <c r="XS179" i="8"/>
  <c r="XS181" i="8"/>
  <c r="XW182" i="8"/>
  <c r="XW184" i="8"/>
  <c r="XP188" i="8"/>
  <c r="XV194" i="8"/>
  <c r="YA194" i="8"/>
  <c r="XL195" i="8"/>
  <c r="XP197" i="8"/>
  <c r="XV198" i="8"/>
  <c r="XV199" i="8"/>
  <c r="XV200" i="8"/>
  <c r="YA200" i="8"/>
  <c r="XV202" i="8"/>
  <c r="XV203" i="8"/>
  <c r="YA203" i="8"/>
  <c r="XP205" i="8"/>
  <c r="XV206" i="8"/>
  <c r="XS212" i="8"/>
  <c r="XV213" i="8"/>
  <c r="YA213" i="8"/>
  <c r="XV223" i="8"/>
  <c r="XV226" i="8"/>
  <c r="YA226" i="8"/>
  <c r="XP229" i="8"/>
  <c r="XV230" i="8"/>
  <c r="XP244" i="8"/>
  <c r="XV250" i="8"/>
  <c r="XR253" i="8"/>
  <c r="XP256" i="8"/>
  <c r="XR258" i="8"/>
  <c r="XP261" i="8"/>
  <c r="XT269" i="8"/>
  <c r="XP269" i="8"/>
  <c r="XV274" i="8"/>
  <c r="XP277" i="8"/>
  <c r="XU280" i="8"/>
  <c r="XV280" i="8"/>
  <c r="YA280" i="8"/>
  <c r="XT284" i="8"/>
  <c r="XP287" i="8"/>
  <c r="XW288" i="8"/>
  <c r="XV295" i="8"/>
  <c r="YA295" i="8"/>
  <c r="XV296" i="8"/>
  <c r="XV301" i="8"/>
  <c r="XP302" i="8"/>
  <c r="XP305" i="8"/>
  <c r="XV312" i="8"/>
  <c r="XV313" i="8"/>
  <c r="XL238" i="8"/>
  <c r="XT241" i="8"/>
  <c r="XS242" i="8"/>
  <c r="XU243" i="8"/>
  <c r="XU247" i="8"/>
  <c r="YA253" i="8"/>
  <c r="XL253" i="8"/>
  <c r="XU253" i="8"/>
  <c r="XU258" i="8"/>
  <c r="XL261" i="8"/>
  <c r="XW261" i="8"/>
  <c r="XP263" i="8"/>
  <c r="XP265" i="8"/>
  <c r="XP274" i="8"/>
  <c r="XP283" i="8"/>
  <c r="XU286" i="8"/>
  <c r="XV291" i="8"/>
  <c r="XV292" i="8"/>
  <c r="YA292" i="8"/>
  <c r="XU294" i="8"/>
  <c r="XV294" i="8"/>
  <c r="YA294" i="8"/>
  <c r="XP297" i="8"/>
  <c r="YA300" i="8"/>
  <c r="XP301" i="8"/>
  <c r="XW302" i="8"/>
  <c r="XW304" i="8"/>
  <c r="XU310" i="8"/>
  <c r="XW311" i="8"/>
  <c r="XT312" i="8"/>
  <c r="XP313" i="8"/>
  <c r="XW241" i="8"/>
  <c r="XR257" i="8"/>
  <c r="XR260" i="8"/>
  <c r="XW260" i="8"/>
  <c r="XT262" i="8"/>
  <c r="XR273" i="8"/>
  <c r="YA287" i="8"/>
  <c r="XT289" i="8"/>
  <c r="XS291" i="8"/>
  <c r="XP294" i="8"/>
  <c r="XT295" i="8"/>
  <c r="XW295" i="8"/>
  <c r="XV303" i="8"/>
  <c r="XP307" i="8"/>
  <c r="XP309" i="8"/>
  <c r="XM312" i="8"/>
  <c r="XU313" i="8"/>
  <c r="XW313" i="8"/>
  <c r="XL268" i="8"/>
  <c r="XT268" i="8"/>
  <c r="XP222" i="8"/>
  <c r="XU222" i="8"/>
  <c r="XP226" i="8"/>
  <c r="XT235" i="8"/>
  <c r="XP235" i="8"/>
  <c r="XU235" i="8"/>
  <c r="XP236" i="8"/>
  <c r="XS236" i="8"/>
  <c r="XP241" i="8"/>
  <c r="XU241" i="8"/>
  <c r="XR245" i="8"/>
  <c r="XS246" i="8"/>
  <c r="XP249" i="8"/>
  <c r="XP250" i="8"/>
  <c r="XT250" i="8"/>
  <c r="XS252" i="8"/>
  <c r="XT253" i="8"/>
  <c r="XP254" i="8"/>
  <c r="XS254" i="8"/>
  <c r="XP259" i="8"/>
  <c r="XS259" i="8"/>
  <c r="XS264" i="8"/>
  <c r="XM268" i="8"/>
  <c r="XW278" i="8"/>
  <c r="AEE315" i="8"/>
  <c r="AEE321" i="8" s="1"/>
  <c r="XV176" i="8"/>
  <c r="YA176" i="8"/>
  <c r="XU182" i="8"/>
  <c r="XV182" i="8"/>
  <c r="YA182" i="8"/>
  <c r="XV183" i="8"/>
  <c r="YA183" i="8"/>
  <c r="XV185" i="8"/>
  <c r="YA185" i="8"/>
  <c r="XV186" i="8"/>
  <c r="XW193" i="8"/>
  <c r="XW194" i="8"/>
  <c r="XU199" i="8"/>
  <c r="XW201" i="8"/>
  <c r="XM201" i="8"/>
  <c r="XU202" i="8"/>
  <c r="XW204" i="8"/>
  <c r="XM204" i="8"/>
  <c r="YA207" i="8"/>
  <c r="XP210" i="8"/>
  <c r="XP213" i="8"/>
  <c r="YA215" i="8"/>
  <c r="XP216" i="8"/>
  <c r="XR218" i="8"/>
  <c r="XT224" i="8"/>
  <c r="XP224" i="8"/>
  <c r="XU226" i="8"/>
  <c r="XL226" i="8"/>
  <c r="XW226" i="8"/>
  <c r="XV229" i="8"/>
  <c r="YA229" i="8"/>
  <c r="YA238" i="8"/>
  <c r="XT245" i="8"/>
  <c r="XP245" i="8"/>
  <c r="XU245" i="8"/>
  <c r="XL249" i="8"/>
  <c r="XV261" i="8"/>
  <c r="YA261" i="8"/>
  <c r="XP262" i="8"/>
  <c r="XU262" i="8"/>
  <c r="XM263" i="8"/>
  <c r="XU264" i="8"/>
  <c r="YA266" i="8"/>
  <c r="XP267" i="8"/>
  <c r="XP271" i="8"/>
  <c r="XU277" i="8"/>
  <c r="XV277" i="8"/>
  <c r="YA277" i="8"/>
  <c r="XU278" i="8"/>
  <c r="XV278" i="8"/>
  <c r="YA278" i="8"/>
  <c r="XP281" i="8"/>
  <c r="XP282" i="8"/>
  <c r="XU282" i="8"/>
  <c r="XV284" i="8"/>
  <c r="YA284" i="8"/>
  <c r="YA285" i="8"/>
  <c r="YA290" i="8"/>
  <c r="YA298" i="8"/>
  <c r="XU298" i="8"/>
  <c r="YA302" i="8"/>
  <c r="YA305" i="8"/>
  <c r="XT306" i="8"/>
  <c r="XT309" i="8"/>
  <c r="XR9" i="8"/>
  <c r="XR13" i="8"/>
  <c r="XL15" i="8"/>
  <c r="XM17" i="8"/>
  <c r="XR19" i="8"/>
  <c r="XM20" i="8"/>
  <c r="XT21" i="8"/>
  <c r="XS21" i="8"/>
  <c r="XL22" i="8"/>
  <c r="XU22" i="8"/>
  <c r="XL24" i="8"/>
  <c r="XS26" i="8"/>
  <c r="XR27" i="8"/>
  <c r="XW28" i="8"/>
  <c r="XM28" i="8"/>
  <c r="XV29" i="8"/>
  <c r="YA29" i="8"/>
  <c r="XR30" i="8"/>
  <c r="XU32" i="8"/>
  <c r="XL32" i="8"/>
  <c r="YA32" i="8"/>
  <c r="XR34" i="8"/>
  <c r="XT35" i="8"/>
  <c r="XU36" i="8"/>
  <c r="XS36" i="8"/>
  <c r="XL36" i="8"/>
  <c r="YA36" i="8"/>
  <c r="XU39" i="8"/>
  <c r="XT40" i="8"/>
  <c r="XW40" i="8"/>
  <c r="XT41" i="8"/>
  <c r="XR42" i="8"/>
  <c r="XT43" i="8"/>
  <c r="XS43" i="8"/>
  <c r="XU45" i="8"/>
  <c r="XW46" i="8"/>
  <c r="XM46" i="8"/>
  <c r="XR54" i="8"/>
  <c r="XT55" i="8"/>
  <c r="XW58" i="8"/>
  <c r="XR60" i="8"/>
  <c r="XT61" i="8"/>
  <c r="XL62" i="8"/>
  <c r="XL68" i="8"/>
  <c r="XR70" i="8"/>
  <c r="XL72" i="8"/>
  <c r="XM76" i="8"/>
  <c r="XM78" i="8"/>
  <c r="XL80" i="8"/>
  <c r="XT86" i="8"/>
  <c r="XL6" i="8"/>
  <c r="XL11" i="8"/>
  <c r="XW4" i="8"/>
  <c r="XL5" i="8"/>
  <c r="XW7" i="8"/>
  <c r="XS8" i="8"/>
  <c r="XL8" i="8"/>
  <c r="XR10" i="8"/>
  <c r="XL13" i="8"/>
  <c r="XW14" i="8"/>
  <c r="XT15" i="8"/>
  <c r="XS15" i="8"/>
  <c r="XR17" i="8"/>
  <c r="XR20" i="8"/>
  <c r="XW21" i="8"/>
  <c r="XM21" i="8"/>
  <c r="XR23" i="8"/>
  <c r="XP24" i="8"/>
  <c r="XT24" i="8"/>
  <c r="XS24" i="8"/>
  <c r="XV26" i="8"/>
  <c r="XV28" i="8"/>
  <c r="XR28" i="8"/>
  <c r="XP30" i="8"/>
  <c r="XW31" i="8"/>
  <c r="XP32" i="8"/>
  <c r="XT32" i="8"/>
  <c r="XS32" i="8"/>
  <c r="XL34" i="8"/>
  <c r="XP34" i="8"/>
  <c r="XW35" i="8"/>
  <c r="XL37" i="8"/>
  <c r="XR40" i="8"/>
  <c r="XW43" i="8"/>
  <c r="XM43" i="8"/>
  <c r="XR47" i="8"/>
  <c r="XT48" i="8"/>
  <c r="XS50" i="8"/>
  <c r="XR51" i="8"/>
  <c r="XR58" i="8"/>
  <c r="XM61" i="8"/>
  <c r="XS62" i="8"/>
  <c r="XM66" i="8"/>
  <c r="XS68" i="8"/>
  <c r="XR71" i="8"/>
  <c r="XR76" i="8"/>
  <c r="XR79" i="8"/>
  <c r="XL81" i="8"/>
  <c r="XS13" i="8"/>
  <c r="XU17" i="8"/>
  <c r="XR21" i="8"/>
  <c r="YA22" i="8"/>
  <c r="XM24" i="8"/>
  <c r="YA25" i="8"/>
  <c r="XU28" i="8"/>
  <c r="XS30" i="8"/>
  <c r="XR31" i="8"/>
  <c r="XM32" i="8"/>
  <c r="XL33" i="8"/>
  <c r="XR35" i="8"/>
  <c r="XT37" i="8"/>
  <c r="XL38" i="8"/>
  <c r="YA38" i="8"/>
  <c r="YA39" i="8"/>
  <c r="XL40" i="8"/>
  <c r="XU40" i="8"/>
  <c r="ACD40" i="8"/>
  <c r="ACE40" i="8"/>
  <c r="XR44" i="8"/>
  <c r="XM48" i="8"/>
  <c r="XT49" i="8"/>
  <c r="XS49" i="8"/>
  <c r="XR55" i="8"/>
  <c r="XS56" i="8"/>
  <c r="YA57" i="8"/>
  <c r="XL64" i="8"/>
  <c r="XR66" i="8"/>
  <c r="XR67" i="8"/>
  <c r="XM68" i="8"/>
  <c r="YA69" i="8"/>
  <c r="XW73" i="8"/>
  <c r="XS74" i="8"/>
  <c r="XU76" i="8"/>
  <c r="XS81" i="8"/>
  <c r="XL85" i="8"/>
  <c r="XT5" i="8"/>
  <c r="XL10" i="8"/>
  <c r="YA16" i="8"/>
  <c r="XT4" i="8"/>
  <c r="XP4" i="8"/>
  <c r="XU5" i="8"/>
  <c r="XW5" i="8"/>
  <c r="XM5" i="8"/>
  <c r="XP7" i="8"/>
  <c r="XU7" i="8"/>
  <c r="XW8" i="8"/>
  <c r="XV9" i="8"/>
  <c r="XL9" i="8"/>
  <c r="YA9" i="8"/>
  <c r="XR11" i="8"/>
  <c r="XR12" i="8"/>
  <c r="XV13" i="8"/>
  <c r="YA13" i="8"/>
  <c r="XT14" i="8"/>
  <c r="XP14" i="8"/>
  <c r="XR15" i="8"/>
  <c r="XP16" i="8"/>
  <c r="XT16" i="8"/>
  <c r="XS16" i="8"/>
  <c r="XT18" i="8"/>
  <c r="XW18" i="8"/>
  <c r="XU19" i="8"/>
  <c r="XV19" i="8"/>
  <c r="XL19" i="8"/>
  <c r="YA19" i="8"/>
  <c r="XU21" i="8"/>
  <c r="XS23" i="8"/>
  <c r="XR24" i="8"/>
  <c r="XP25" i="8"/>
  <c r="XT25" i="8"/>
  <c r="XS25" i="8"/>
  <c r="XW26" i="8"/>
  <c r="XU27" i="8"/>
  <c r="XL27" i="8"/>
  <c r="YA27" i="8"/>
  <c r="XR29" i="8"/>
  <c r="XV30" i="8"/>
  <c r="YA30" i="8"/>
  <c r="XT31" i="8"/>
  <c r="XP31" i="8"/>
  <c r="XR32" i="8"/>
  <c r="XP33" i="8"/>
  <c r="XT33" i="8"/>
  <c r="XS33" i="8"/>
  <c r="XV34" i="8"/>
  <c r="YA34" i="8"/>
  <c r="XU35" i="8"/>
  <c r="XR36" i="8"/>
  <c r="XW37" i="8"/>
  <c r="XM37" i="8"/>
  <c r="XP38" i="8"/>
  <c r="XT38" i="8"/>
  <c r="XS38" i="8"/>
  <c r="XU42" i="8"/>
  <c r="XL42" i="8"/>
  <c r="YA42" i="8"/>
  <c r="XL44" i="8"/>
  <c r="XP44" i="8"/>
  <c r="XR48" i="8"/>
  <c r="XM49" i="8"/>
  <c r="XS52" i="8"/>
  <c r="XM52" i="8"/>
  <c r="XV54" i="8"/>
  <c r="XS54" i="8"/>
  <c r="YA54" i="8"/>
  <c r="XP55" i="8"/>
  <c r="XT57" i="8"/>
  <c r="XW63" i="8"/>
  <c r="XM63" i="8"/>
  <c r="XT64" i="8"/>
  <c r="XS64" i="8"/>
  <c r="YA65" i="8"/>
  <c r="XU66" i="8"/>
  <c r="XU67" i="8"/>
  <c r="XR68" i="8"/>
  <c r="XL69" i="8"/>
  <c r="XP69" i="8"/>
  <c r="XT69" i="8"/>
  <c r="XS69" i="8"/>
  <c r="XR72" i="8"/>
  <c r="XR73" i="8"/>
  <c r="XL75" i="8"/>
  <c r="YA75" i="8"/>
  <c r="XU80" i="8"/>
  <c r="XT82" i="8"/>
  <c r="XS3" i="8"/>
  <c r="XS5" i="8"/>
  <c r="XR7" i="8"/>
  <c r="XU10" i="8"/>
  <c r="XM15" i="8"/>
  <c r="XL16" i="8"/>
  <c r="XR5" i="8"/>
  <c r="XT6" i="8"/>
  <c r="XL7" i="8"/>
  <c r="XS7" i="8"/>
  <c r="XT9" i="8"/>
  <c r="XV10" i="8"/>
  <c r="YA10" i="8"/>
  <c r="XT11" i="8"/>
  <c r="XP11" i="8"/>
  <c r="XL12" i="8"/>
  <c r="XP12" i="8"/>
  <c r="YE12" i="8" s="1"/>
  <c r="XU12" i="8"/>
  <c r="XS14" i="8"/>
  <c r="XU16" i="8"/>
  <c r="XW16" i="8"/>
  <c r="XM16" i="8"/>
  <c r="YA17" i="8"/>
  <c r="XR18" i="8"/>
  <c r="XU20" i="8"/>
  <c r="XL20" i="8"/>
  <c r="YA20" i="8"/>
  <c r="XT22" i="8"/>
  <c r="XU23" i="8"/>
  <c r="XL23" i="8"/>
  <c r="YA23" i="8"/>
  <c r="XM25" i="8"/>
  <c r="XR26" i="8"/>
  <c r="XT27" i="8"/>
  <c r="XS27" i="8"/>
  <c r="YA28" i="8"/>
  <c r="XL29" i="8"/>
  <c r="XU29" i="8"/>
  <c r="XU33" i="8"/>
  <c r="XM33" i="8"/>
  <c r="XS35" i="8"/>
  <c r="XT36" i="8"/>
  <c r="XR37" i="8"/>
  <c r="XM39" i="8"/>
  <c r="XT42" i="8"/>
  <c r="XS46" i="8"/>
  <c r="XL46" i="8"/>
  <c r="YA46" i="8"/>
  <c r="XU47" i="8"/>
  <c r="XL47" i="8"/>
  <c r="YA47" i="8"/>
  <c r="XV49" i="8"/>
  <c r="XR49" i="8"/>
  <c r="XW50" i="8"/>
  <c r="XU51" i="8"/>
  <c r="XV51" i="8"/>
  <c r="XS51" i="8"/>
  <c r="XL51" i="8"/>
  <c r="YA51" i="8"/>
  <c r="XM53" i="8"/>
  <c r="XV58" i="8"/>
  <c r="XT60" i="8"/>
  <c r="XS60" i="8"/>
  <c r="XP62" i="8"/>
  <c r="XU62" i="8"/>
  <c r="XR63" i="8"/>
  <c r="XW64" i="8"/>
  <c r="XM64" i="8"/>
  <c r="XL65" i="8"/>
  <c r="XP65" i="8"/>
  <c r="XT65" i="8"/>
  <c r="XS65" i="8"/>
  <c r="XT70" i="8"/>
  <c r="XV71" i="8"/>
  <c r="XL71" i="8"/>
  <c r="XU73" i="8"/>
  <c r="XR74" i="8"/>
  <c r="YE74" i="8" s="1"/>
  <c r="XT75" i="8"/>
  <c r="XV76" i="8"/>
  <c r="XL77" i="8"/>
  <c r="XP77" i="8"/>
  <c r="XT77" i="8"/>
  <c r="XS77" i="8"/>
  <c r="XU78" i="8"/>
  <c r="XL78" i="8"/>
  <c r="XV79" i="8"/>
  <c r="YA79" i="8"/>
  <c r="XT83" i="8"/>
  <c r="YA6" i="8"/>
  <c r="XR14" i="8"/>
  <c r="XW6" i="8"/>
  <c r="XR8" i="8"/>
  <c r="XP9" i="8"/>
  <c r="XS9" i="8"/>
  <c r="AGM317" i="8"/>
  <c r="XW3" i="8"/>
  <c r="XU4" i="8"/>
  <c r="XV4" i="8"/>
  <c r="XS4" i="8"/>
  <c r="XL4" i="8"/>
  <c r="YA4" i="8"/>
  <c r="XR6" i="8"/>
  <c r="XV7" i="8"/>
  <c r="YA7" i="8"/>
  <c r="XT8" i="8"/>
  <c r="XP8" i="8"/>
  <c r="XU9" i="8"/>
  <c r="XW9" i="8"/>
  <c r="XM9" i="8"/>
  <c r="XW13" i="8"/>
  <c r="XU14" i="8"/>
  <c r="XV14" i="8"/>
  <c r="XL14" i="8"/>
  <c r="YA14" i="8"/>
  <c r="XR16" i="8"/>
  <c r="XP17" i="8"/>
  <c r="XT17" i="8"/>
  <c r="XS17" i="8"/>
  <c r="XL18" i="8"/>
  <c r="XP18" i="8"/>
  <c r="XU18" i="8"/>
  <c r="XW19" i="8"/>
  <c r="XP20" i="8"/>
  <c r="XT20" i="8"/>
  <c r="XS20" i="8"/>
  <c r="YA21" i="8"/>
  <c r="XR22" i="8"/>
  <c r="XV25" i="8"/>
  <c r="XR25" i="8"/>
  <c r="XL26" i="8"/>
  <c r="XP26" i="8"/>
  <c r="XU26" i="8"/>
  <c r="XW27" i="8"/>
  <c r="XM27" i="8"/>
  <c r="XP28" i="8"/>
  <c r="XT28" i="8"/>
  <c r="XS28" i="8"/>
  <c r="XW30" i="8"/>
  <c r="XU31" i="8"/>
  <c r="XV31" i="8"/>
  <c r="XS31" i="8"/>
  <c r="XL31" i="8"/>
  <c r="YA31" i="8"/>
  <c r="XR33" i="8"/>
  <c r="XT34" i="8"/>
  <c r="XW34" i="8"/>
  <c r="XV35" i="8"/>
  <c r="YA35" i="8"/>
  <c r="XR38" i="8"/>
  <c r="XV39" i="8"/>
  <c r="XR39" i="8"/>
  <c r="XR41" i="8"/>
  <c r="XW42" i="8"/>
  <c r="XM42" i="8"/>
  <c r="XL43" i="8"/>
  <c r="YA43" i="8"/>
  <c r="XV44" i="8"/>
  <c r="YA44" i="8"/>
  <c r="XR45" i="8"/>
  <c r="XP47" i="8"/>
  <c r="XT47" i="8"/>
  <c r="XS47" i="8"/>
  <c r="XU49" i="8"/>
  <c r="XR50" i="8"/>
  <c r="XU56" i="8"/>
  <c r="XR57" i="8"/>
  <c r="XW60" i="8"/>
  <c r="XM60" i="8"/>
  <c r="XL61" i="8"/>
  <c r="XU63" i="8"/>
  <c r="XW70" i="8"/>
  <c r="XM70" i="8"/>
  <c r="XT71" i="8"/>
  <c r="XW77" i="8"/>
  <c r="XM77" i="8"/>
  <c r="XT78" i="8"/>
  <c r="XP80" i="8"/>
  <c r="XT80" i="8"/>
  <c r="XS80" i="8"/>
  <c r="XR81" i="8"/>
  <c r="XP82" i="8"/>
  <c r="XS82" i="8"/>
  <c r="XP83" i="8"/>
  <c r="XR84" i="8"/>
  <c r="XP85" i="8"/>
  <c r="XS85" i="8"/>
  <c r="XP86" i="8"/>
  <c r="XT87" i="8"/>
  <c r="XS87" i="8"/>
  <c r="XW89" i="8"/>
  <c r="XL90" i="8"/>
  <c r="XR91" i="8"/>
  <c r="XS92" i="8"/>
  <c r="XW92" i="8"/>
  <c r="XM92" i="8"/>
  <c r="XR93" i="8"/>
  <c r="XR94" i="8"/>
  <c r="XP95" i="8"/>
  <c r="XS95" i="8"/>
  <c r="XW97" i="8"/>
  <c r="XR98" i="8"/>
  <c r="XR99" i="8"/>
  <c r="XW100" i="8"/>
  <c r="XL102" i="8"/>
  <c r="XR105" i="8"/>
  <c r="XM108" i="8"/>
  <c r="XR113" i="8"/>
  <c r="XR119" i="8"/>
  <c r="XT120" i="8"/>
  <c r="XS120" i="8"/>
  <c r="XR123" i="8"/>
  <c r="XM124" i="8"/>
  <c r="XT128" i="8"/>
  <c r="XS128" i="8"/>
  <c r="XL129" i="8"/>
  <c r="XW130" i="8"/>
  <c r="XL131" i="8"/>
  <c r="XW133" i="8"/>
  <c r="XM133" i="8"/>
  <c r="XT134" i="8"/>
  <c r="XW137" i="8"/>
  <c r="XT138" i="8"/>
  <c r="XS138" i="8"/>
  <c r="XL139" i="8"/>
  <c r="XW144" i="8"/>
  <c r="XM144" i="8"/>
  <c r="XS149" i="8"/>
  <c r="XU81" i="8"/>
  <c r="XM82" i="8"/>
  <c r="XU84" i="8"/>
  <c r="XM87" i="8"/>
  <c r="XL88" i="8"/>
  <c r="XT88" i="8"/>
  <c r="XS88" i="8"/>
  <c r="XR89" i="8"/>
  <c r="XS90" i="8"/>
  <c r="XR92" i="8"/>
  <c r="XU94" i="8"/>
  <c r="XR97" i="8"/>
  <c r="YE97" i="8" s="1"/>
  <c r="XR100" i="8"/>
  <c r="XL101" i="8"/>
  <c r="XM103" i="8"/>
  <c r="XT104" i="8"/>
  <c r="XL106" i="8"/>
  <c r="XR108" i="8"/>
  <c r="XS116" i="8"/>
  <c r="XS118" i="8"/>
  <c r="XR125" i="8"/>
  <c r="XL126" i="8"/>
  <c r="XM128" i="8"/>
  <c r="XR130" i="8"/>
  <c r="XR133" i="8"/>
  <c r="XL136" i="8"/>
  <c r="XR137" i="8"/>
  <c r="XM138" i="8"/>
  <c r="XT139" i="8"/>
  <c r="XW143" i="8"/>
  <c r="XR144" i="8"/>
  <c r="AJI144" i="8"/>
  <c r="ACF144" i="8"/>
  <c r="XL146" i="8"/>
  <c r="XL148" i="8"/>
  <c r="XR77" i="8"/>
  <c r="XS78" i="8"/>
  <c r="XL79" i="8"/>
  <c r="XR80" i="8"/>
  <c r="XR82" i="8"/>
  <c r="XU83" i="8"/>
  <c r="XL83" i="8"/>
  <c r="YA83" i="8"/>
  <c r="XR85" i="8"/>
  <c r="XL86" i="8"/>
  <c r="YA86" i="8"/>
  <c r="XR87" i="8"/>
  <c r="XW88" i="8"/>
  <c r="XU89" i="8"/>
  <c r="XW90" i="8"/>
  <c r="XM90" i="8"/>
  <c r="XU92" i="8"/>
  <c r="XR95" i="8"/>
  <c r="XT96" i="8"/>
  <c r="XS96" i="8"/>
  <c r="XU97" i="8"/>
  <c r="XL98" i="8"/>
  <c r="XU100" i="8"/>
  <c r="XT101" i="8"/>
  <c r="YA102" i="8"/>
  <c r="XR103" i="8"/>
  <c r="YA106" i="8"/>
  <c r="XS107" i="8"/>
  <c r="XR109" i="8"/>
  <c r="XL110" i="8"/>
  <c r="XT110" i="8"/>
  <c r="XM110" i="8"/>
  <c r="YA112" i="8"/>
  <c r="XU114" i="8"/>
  <c r="XU116" i="8"/>
  <c r="XU118" i="8"/>
  <c r="YA118" i="8"/>
  <c r="XS122" i="8"/>
  <c r="XS123" i="8"/>
  <c r="XL125" i="8"/>
  <c r="XT126" i="8"/>
  <c r="XS126" i="8"/>
  <c r="XR128" i="8"/>
  <c r="YA129" i="8"/>
  <c r="XL130" i="8"/>
  <c r="XU130" i="8"/>
  <c r="XL132" i="8"/>
  <c r="YA132" i="8"/>
  <c r="XT135" i="8"/>
  <c r="XS136" i="8"/>
  <c r="XR138" i="8"/>
  <c r="XL141" i="8"/>
  <c r="XL143" i="8"/>
  <c r="XU144" i="8"/>
  <c r="ACD144" i="8"/>
  <c r="XT145" i="8"/>
  <c r="XS145" i="8"/>
  <c r="XT146" i="8"/>
  <c r="XS146" i="8"/>
  <c r="XR88" i="8"/>
  <c r="XR90" i="8"/>
  <c r="XL91" i="8"/>
  <c r="XL93" i="8"/>
  <c r="XW96" i="8"/>
  <c r="XV98" i="8"/>
  <c r="YA98" i="8"/>
  <c r="XV99" i="8"/>
  <c r="XL99" i="8"/>
  <c r="YA99" i="8"/>
  <c r="XW101" i="8"/>
  <c r="XP102" i="8"/>
  <c r="XT102" i="8"/>
  <c r="XS102" i="8"/>
  <c r="XP103" i="8"/>
  <c r="XV104" i="8"/>
  <c r="XR104" i="8"/>
  <c r="XL105" i="8"/>
  <c r="YA105" i="8"/>
  <c r="XP106" i="8"/>
  <c r="XS106" i="8"/>
  <c r="XU107" i="8"/>
  <c r="XV107" i="8"/>
  <c r="YA107" i="8"/>
  <c r="XW111" i="8"/>
  <c r="XR114" i="8"/>
  <c r="XL115" i="8"/>
  <c r="YA115" i="8"/>
  <c r="XW117" i="8"/>
  <c r="XM117" i="8"/>
  <c r="XT118" i="8"/>
  <c r="XU119" i="8"/>
  <c r="YA119" i="8"/>
  <c r="YA121" i="8"/>
  <c r="XW122" i="8"/>
  <c r="XV123" i="8"/>
  <c r="XS125" i="8"/>
  <c r="XM126" i="8"/>
  <c r="XL127" i="8"/>
  <c r="YA127" i="8"/>
  <c r="XU128" i="8"/>
  <c r="XS130" i="8"/>
  <c r="XR131" i="8"/>
  <c r="XR135" i="8"/>
  <c r="YA136" i="8"/>
  <c r="XS137" i="8"/>
  <c r="XP140" i="8"/>
  <c r="XT140" i="8"/>
  <c r="XR142" i="8"/>
  <c r="XM145" i="8"/>
  <c r="XP52" i="8"/>
  <c r="XW56" i="8"/>
  <c r="XM56" i="8"/>
  <c r="XP58" i="8"/>
  <c r="XU58" i="8"/>
  <c r="XU59" i="8"/>
  <c r="XM59" i="8"/>
  <c r="XR61" i="8"/>
  <c r="XW62" i="8"/>
  <c r="XM62" i="8"/>
  <c r="XL63" i="8"/>
  <c r="YA63" i="8"/>
  <c r="XR64" i="8"/>
  <c r="XW65" i="8"/>
  <c r="XV66" i="8"/>
  <c r="XL66" i="8"/>
  <c r="YA66" i="8"/>
  <c r="XV67" i="8"/>
  <c r="XL67" i="8"/>
  <c r="YA67" i="8"/>
  <c r="XU68" i="8"/>
  <c r="XW69" i="8"/>
  <c r="XU70" i="8"/>
  <c r="XV70" i="8"/>
  <c r="YE70" i="8" s="1"/>
  <c r="YA70" i="8"/>
  <c r="XP71" i="8"/>
  <c r="XU71" i="8"/>
  <c r="XT72" i="8"/>
  <c r="XS72" i="8"/>
  <c r="YA73" i="8"/>
  <c r="XP74" i="8"/>
  <c r="XW75" i="8"/>
  <c r="XL76" i="8"/>
  <c r="YA76" i="8"/>
  <c r="XR78" i="8"/>
  <c r="XP79" i="8"/>
  <c r="XS79" i="8"/>
  <c r="XT81" i="8"/>
  <c r="XL82" i="8"/>
  <c r="XW83" i="8"/>
  <c r="XM83" i="8"/>
  <c r="XL84" i="8"/>
  <c r="XP84" i="8"/>
  <c r="XT84" i="8"/>
  <c r="XS84" i="8"/>
  <c r="XW86" i="8"/>
  <c r="XU88" i="8"/>
  <c r="XV89" i="8"/>
  <c r="YE89" i="8" s="1"/>
  <c r="XL89" i="8"/>
  <c r="YA89" i="8"/>
  <c r="XU90" i="8"/>
  <c r="XP91" i="8"/>
  <c r="XT91" i="8"/>
  <c r="XS91" i="8"/>
  <c r="XV92" i="8"/>
  <c r="XL92" i="8"/>
  <c r="YA92" i="8"/>
  <c r="XS93" i="8"/>
  <c r="XS94" i="8"/>
  <c r="XV96" i="8"/>
  <c r="XR96" i="8"/>
  <c r="XL97" i="8"/>
  <c r="YA97" i="8"/>
  <c r="XS98" i="8"/>
  <c r="XS99" i="8"/>
  <c r="XL100" i="8"/>
  <c r="YA100" i="8"/>
  <c r="XR101" i="8"/>
  <c r="XW102" i="8"/>
  <c r="XS103" i="8"/>
  <c r="XT105" i="8"/>
  <c r="XU106" i="8"/>
  <c r="XT107" i="8"/>
  <c r="XU108" i="8"/>
  <c r="XV108" i="8"/>
  <c r="YA108" i="8"/>
  <c r="XP110" i="8"/>
  <c r="XS111" i="8"/>
  <c r="XR111" i="8"/>
  <c r="XS113" i="8"/>
  <c r="XP115" i="8"/>
  <c r="XT115" i="8"/>
  <c r="XW118" i="8"/>
  <c r="XP119" i="8"/>
  <c r="XS119" i="8"/>
  <c r="XP121" i="8"/>
  <c r="XT121" i="8"/>
  <c r="XS121" i="8"/>
  <c r="XR122" i="8"/>
  <c r="XL124" i="8"/>
  <c r="YA124" i="8"/>
  <c r="XV125" i="8"/>
  <c r="YA125" i="8"/>
  <c r="XR126" i="8"/>
  <c r="XP127" i="8"/>
  <c r="XT127" i="8"/>
  <c r="XS127" i="8"/>
  <c r="XT129" i="8"/>
  <c r="XW129" i="8"/>
  <c r="XM129" i="8"/>
  <c r="XV133" i="8"/>
  <c r="XL135" i="8"/>
  <c r="XP135" i="8"/>
  <c r="XU135" i="8"/>
  <c r="XM140" i="8"/>
  <c r="YA141" i="8"/>
  <c r="XL142" i="8"/>
  <c r="XP142" i="8"/>
  <c r="XU142" i="8"/>
  <c r="XM143" i="8"/>
  <c r="XV145" i="8"/>
  <c r="XR145" i="8"/>
  <c r="ACE145" i="8"/>
  <c r="ACD145" i="8"/>
  <c r="XU34" i="8"/>
  <c r="XU38" i="8"/>
  <c r="XW38" i="8"/>
  <c r="XM38" i="8"/>
  <c r="XP39" i="8"/>
  <c r="XT39" i="8"/>
  <c r="YE39" i="8" s="1"/>
  <c r="XS39" i="8"/>
  <c r="XU41" i="8"/>
  <c r="XV41" i="8"/>
  <c r="XS41" i="8"/>
  <c r="XL41" i="8"/>
  <c r="YA41" i="8"/>
  <c r="XR43" i="8"/>
  <c r="XT44" i="8"/>
  <c r="XW44" i="8"/>
  <c r="XL45" i="8"/>
  <c r="XS45" i="8"/>
  <c r="XR46" i="8"/>
  <c r="XW47" i="8"/>
  <c r="XM47" i="8"/>
  <c r="XV48" i="8"/>
  <c r="XL48" i="8"/>
  <c r="YA48" i="8"/>
  <c r="XP50" i="8"/>
  <c r="XU50" i="8"/>
  <c r="XW51" i="8"/>
  <c r="XP53" i="8"/>
  <c r="XU53" i="8"/>
  <c r="XW54" i="8"/>
  <c r="XU55" i="8"/>
  <c r="XV55" i="8"/>
  <c r="XU60" i="8"/>
  <c r="XV60" i="8"/>
  <c r="YA60" i="8"/>
  <c r="XP61" i="8"/>
  <c r="XU61" i="8"/>
  <c r="XR62" i="8"/>
  <c r="XP63" i="8"/>
  <c r="XS63" i="8"/>
  <c r="XP64" i="8"/>
  <c r="XR65" i="8"/>
  <c r="XT66" i="8"/>
  <c r="XT67" i="8"/>
  <c r="XR69" i="8"/>
  <c r="XS70" i="8"/>
  <c r="XW72" i="8"/>
  <c r="XM72" i="8"/>
  <c r="XL73" i="8"/>
  <c r="XP73" i="8"/>
  <c r="XT73" i="8"/>
  <c r="XS73" i="8"/>
  <c r="XR75" i="8"/>
  <c r="XP76" i="8"/>
  <c r="XS76" i="8"/>
  <c r="YA77" i="8"/>
  <c r="XW79" i="8"/>
  <c r="XM79" i="8"/>
  <c r="YA80" i="8"/>
  <c r="XW81" i="8"/>
  <c r="YA82" i="8"/>
  <c r="XS83" i="8"/>
  <c r="XW84" i="8"/>
  <c r="XU85" i="8"/>
  <c r="XV85" i="8"/>
  <c r="YA85" i="8"/>
  <c r="XR86" i="8"/>
  <c r="XU87" i="8"/>
  <c r="XV87" i="8"/>
  <c r="XL87" i="8"/>
  <c r="YA87" i="8"/>
  <c r="XT89" i="8"/>
  <c r="XW91" i="8"/>
  <c r="XM91" i="8"/>
  <c r="XT92" i="8"/>
  <c r="XT93" i="8"/>
  <c r="XW93" i="8"/>
  <c r="XM93" i="8"/>
  <c r="XW94" i="8"/>
  <c r="XM94" i="8"/>
  <c r="XL95" i="8"/>
  <c r="YA95" i="8"/>
  <c r="XT97" i="8"/>
  <c r="XW98" i="8"/>
  <c r="XM98" i="8"/>
  <c r="XU99" i="8"/>
  <c r="XT99" i="8"/>
  <c r="XW99" i="8"/>
  <c r="XM99" i="8"/>
  <c r="XT100" i="8"/>
  <c r="XP101" i="8"/>
  <c r="YE101" i="8" s="1"/>
  <c r="XR102" i="8"/>
  <c r="XV103" i="8"/>
  <c r="XL103" i="8"/>
  <c r="YA103" i="8"/>
  <c r="XW105" i="8"/>
  <c r="XR106" i="8"/>
  <c r="XW107" i="8"/>
  <c r="XP108" i="8"/>
  <c r="XT108" i="8"/>
  <c r="XT111" i="8"/>
  <c r="XL111" i="8"/>
  <c r="XU111" i="8"/>
  <c r="XR112" i="8"/>
  <c r="XW113" i="8"/>
  <c r="XM113" i="8"/>
  <c r="XW115" i="8"/>
  <c r="XL117" i="8"/>
  <c r="XP117" i="8"/>
  <c r="XU117" i="8"/>
  <c r="XR118" i="8"/>
  <c r="XW119" i="8"/>
  <c r="XM119" i="8"/>
  <c r="XL120" i="8"/>
  <c r="YA120" i="8"/>
  <c r="XW121" i="8"/>
  <c r="XM121" i="8"/>
  <c r="XU122" i="8"/>
  <c r="XW123" i="8"/>
  <c r="XP124" i="8"/>
  <c r="XT124" i="8"/>
  <c r="XS124" i="8"/>
  <c r="XU127" i="8"/>
  <c r="XW127" i="8"/>
  <c r="XM127" i="8"/>
  <c r="XS131" i="8"/>
  <c r="XR132" i="8"/>
  <c r="XP133" i="8"/>
  <c r="XT133" i="8"/>
  <c r="XS133" i="8"/>
  <c r="XL134" i="8"/>
  <c r="YA134" i="8"/>
  <c r="XT137" i="8"/>
  <c r="XU138" i="8"/>
  <c r="XL138" i="8"/>
  <c r="XR140" i="8"/>
  <c r="XP144" i="8"/>
  <c r="XT144" i="8"/>
  <c r="XS144" i="8"/>
  <c r="XM147" i="8"/>
  <c r="XW149" i="8"/>
  <c r="YA151" i="8"/>
  <c r="XL151" i="8"/>
  <c r="XT152" i="8"/>
  <c r="XR153" i="8"/>
  <c r="XM156" i="8"/>
  <c r="XR157" i="8"/>
  <c r="XM158" i="8"/>
  <c r="XL159" i="8"/>
  <c r="XR160" i="8"/>
  <c r="XU165" i="8"/>
  <c r="XT166" i="8"/>
  <c r="XW166" i="8"/>
  <c r="XM166" i="8"/>
  <c r="XT184" i="8"/>
  <c r="XR156" i="8"/>
  <c r="ACE156" i="8"/>
  <c r="AJI156" i="8" s="1"/>
  <c r="XR158" i="8"/>
  <c r="ACD158" i="8"/>
  <c r="XT161" i="8"/>
  <c r="XS161" i="8"/>
  <c r="XR166" i="8"/>
  <c r="XM168" i="8"/>
  <c r="XR170" i="8"/>
  <c r="XR171" i="8"/>
  <c r="ACE171" i="8"/>
  <c r="AJI171" i="8" s="1"/>
  <c r="ACD171" i="8"/>
  <c r="XT179" i="8"/>
  <c r="XR196" i="8"/>
  <c r="XL201" i="8"/>
  <c r="XR150" i="8"/>
  <c r="XR152" i="8"/>
  <c r="XM159" i="8"/>
  <c r="XM161" i="8"/>
  <c r="YA165" i="8"/>
  <c r="XS172" i="8"/>
  <c r="XM178" i="8"/>
  <c r="XR147" i="8"/>
  <c r="XP148" i="8"/>
  <c r="XS148" i="8"/>
  <c r="XT149" i="8"/>
  <c r="XL149" i="8"/>
  <c r="XP149" i="8"/>
  <c r="XU149" i="8"/>
  <c r="XT150" i="8"/>
  <c r="XL150" i="8"/>
  <c r="XP150" i="8"/>
  <c r="XU150" i="8"/>
  <c r="ACE152" i="8"/>
  <c r="XV153" i="8"/>
  <c r="YA153" i="8"/>
  <c r="XW154" i="8"/>
  <c r="XM154" i="8"/>
  <c r="XT155" i="8"/>
  <c r="XW155" i="8"/>
  <c r="XU157" i="8"/>
  <c r="XV157" i="8"/>
  <c r="XS157" i="8"/>
  <c r="XL157" i="8"/>
  <c r="YA157" i="8"/>
  <c r="XR159" i="8"/>
  <c r="XV160" i="8"/>
  <c r="XR161" i="8"/>
  <c r="XR162" i="8"/>
  <c r="XR163" i="8"/>
  <c r="XP164" i="8"/>
  <c r="XS164" i="8"/>
  <c r="XL184" i="8"/>
  <c r="XR187" i="8"/>
  <c r="XR188" i="8"/>
  <c r="XP132" i="8"/>
  <c r="YE132" i="8" s="1"/>
  <c r="XT132" i="8"/>
  <c r="XS132" i="8"/>
  <c r="XW134" i="8"/>
  <c r="XM134" i="8"/>
  <c r="XW136" i="8"/>
  <c r="XU137" i="8"/>
  <c r="XV137" i="8"/>
  <c r="XL137" i="8"/>
  <c r="YA137" i="8"/>
  <c r="XU139" i="8"/>
  <c r="XW139" i="8"/>
  <c r="XM139" i="8"/>
  <c r="XT141" i="8"/>
  <c r="XW141" i="8"/>
  <c r="XS142" i="8"/>
  <c r="XR143" i="8"/>
  <c r="XU145" i="8"/>
  <c r="XW146" i="8"/>
  <c r="XM146" i="8"/>
  <c r="XL147" i="8"/>
  <c r="XP147" i="8"/>
  <c r="XU147" i="8"/>
  <c r="XM148" i="8"/>
  <c r="XW150" i="8"/>
  <c r="XS150" i="8"/>
  <c r="XV154" i="8"/>
  <c r="XR154" i="8"/>
  <c r="XV155" i="8"/>
  <c r="XR155" i="8"/>
  <c r="XV156" i="8"/>
  <c r="XL156" i="8"/>
  <c r="YA156" i="8"/>
  <c r="XU158" i="8"/>
  <c r="XV158" i="8"/>
  <c r="XL158" i="8"/>
  <c r="YA158" i="8"/>
  <c r="XT163" i="8"/>
  <c r="XP163" i="8"/>
  <c r="XU163" i="8"/>
  <c r="XW164" i="8"/>
  <c r="XM164" i="8"/>
  <c r="XR167" i="8"/>
  <c r="XU169" i="8"/>
  <c r="XV170" i="8"/>
  <c r="XL170" i="8"/>
  <c r="YA170" i="8"/>
  <c r="XS173" i="8"/>
  <c r="XT175" i="8"/>
  <c r="XS185" i="8"/>
  <c r="XT194" i="8"/>
  <c r="XW106" i="8"/>
  <c r="XM106" i="8"/>
  <c r="XS110" i="8"/>
  <c r="XS112" i="8"/>
  <c r="XV115" i="8"/>
  <c r="XR115" i="8"/>
  <c r="XR117" i="8"/>
  <c r="XR120" i="8"/>
  <c r="XL123" i="8"/>
  <c r="XP123" i="8"/>
  <c r="XU123" i="8"/>
  <c r="XR124" i="8"/>
  <c r="XW125" i="8"/>
  <c r="XR127" i="8"/>
  <c r="YA128" i="8"/>
  <c r="XR129" i="8"/>
  <c r="XV130" i="8"/>
  <c r="YA130" i="8"/>
  <c r="XP131" i="8"/>
  <c r="XW132" i="8"/>
  <c r="XM132" i="8"/>
  <c r="XL133" i="8"/>
  <c r="YA133" i="8"/>
  <c r="XV134" i="8"/>
  <c r="XR134" i="8"/>
  <c r="XV135" i="8"/>
  <c r="YA135" i="8"/>
  <c r="XR136" i="8"/>
  <c r="YE136" i="8" s="1"/>
  <c r="XR139" i="8"/>
  <c r="YA140" i="8"/>
  <c r="XR141" i="8"/>
  <c r="XV142" i="8"/>
  <c r="YA142" i="8"/>
  <c r="XT143" i="8"/>
  <c r="XP143" i="8"/>
  <c r="ACD143" i="8"/>
  <c r="YA144" i="8"/>
  <c r="XR146" i="8"/>
  <c r="XS147" i="8"/>
  <c r="XR148" i="8"/>
  <c r="XS151" i="8"/>
  <c r="XU152" i="8"/>
  <c r="XV152" i="8"/>
  <c r="YA152" i="8"/>
  <c r="XT153" i="8"/>
  <c r="XW153" i="8"/>
  <c r="XM153" i="8"/>
  <c r="XP154" i="8"/>
  <c r="XU154" i="8"/>
  <c r="XP155" i="8"/>
  <c r="XU155" i="8"/>
  <c r="XP156" i="8"/>
  <c r="XT156" i="8"/>
  <c r="XS156" i="8"/>
  <c r="XW157" i="8"/>
  <c r="XP158" i="8"/>
  <c r="XT158" i="8"/>
  <c r="XS158" i="8"/>
  <c r="XW160" i="8"/>
  <c r="ACE161" i="8"/>
  <c r="XS163" i="8"/>
  <c r="XR164" i="8"/>
  <c r="XS165" i="8"/>
  <c r="XU167" i="8"/>
  <c r="XL168" i="8"/>
  <c r="XP169" i="8"/>
  <c r="XT169" i="8"/>
  <c r="XS169" i="8"/>
  <c r="XR192" i="8"/>
  <c r="XM193" i="8"/>
  <c r="XS196" i="8"/>
  <c r="ACE201" i="8"/>
  <c r="ACD201" i="8"/>
  <c r="XL207" i="8"/>
  <c r="XS211" i="8"/>
  <c r="XL214" i="8"/>
  <c r="XT217" i="8"/>
  <c r="XL219" i="8"/>
  <c r="XW251" i="8"/>
  <c r="XT273" i="8"/>
  <c r="XT277" i="8"/>
  <c r="XU171" i="8"/>
  <c r="XL172" i="8"/>
  <c r="XU173" i="8"/>
  <c r="XR174" i="8"/>
  <c r="XU183" i="8"/>
  <c r="XM184" i="8"/>
  <c r="XS186" i="8"/>
  <c r="XT190" i="8"/>
  <c r="XU192" i="8"/>
  <c r="XR193" i="8"/>
  <c r="XL194" i="8"/>
  <c r="XM194" i="8"/>
  <c r="XR198" i="8"/>
  <c r="XT199" i="8"/>
  <c r="XS199" i="8"/>
  <c r="XL200" i="8"/>
  <c r="XT202" i="8"/>
  <c r="XS202" i="8"/>
  <c r="XL203" i="8"/>
  <c r="XT207" i="8"/>
  <c r="XT216" i="8"/>
  <c r="XR221" i="8"/>
  <c r="YA225" i="8"/>
  <c r="XL232" i="8"/>
  <c r="XM232" i="8"/>
  <c r="XR237" i="8"/>
  <c r="XT242" i="8"/>
  <c r="XM246" i="8"/>
  <c r="XL251" i="8"/>
  <c r="XL258" i="8"/>
  <c r="XM261" i="8"/>
  <c r="XL169" i="8"/>
  <c r="YA169" i="8"/>
  <c r="XL174" i="8"/>
  <c r="XU175" i="8"/>
  <c r="XL175" i="8"/>
  <c r="YA175" i="8"/>
  <c r="XS176" i="8"/>
  <c r="XS180" i="8"/>
  <c r="XL182" i="8"/>
  <c r="XS184" i="8"/>
  <c r="XL186" i="8"/>
  <c r="YA186" i="8"/>
  <c r="XW190" i="8"/>
  <c r="XM190" i="8"/>
  <c r="XS192" i="8"/>
  <c r="XL199" i="8"/>
  <c r="XW199" i="8"/>
  <c r="XM199" i="8"/>
  <c r="YE199" i="8" s="1"/>
  <c r="XT200" i="8"/>
  <c r="XL202" i="8"/>
  <c r="XW202" i="8"/>
  <c r="XM202" i="8"/>
  <c r="XL209" i="8"/>
  <c r="XT213" i="8"/>
  <c r="XL224" i="8"/>
  <c r="XW228" i="8"/>
  <c r="XS229" i="8"/>
  <c r="XR238" i="8"/>
  <c r="XM242" i="8"/>
  <c r="XS243" i="8"/>
  <c r="XW249" i="8"/>
  <c r="XM249" i="8"/>
  <c r="XW172" i="8"/>
  <c r="XV173" i="8"/>
  <c r="XP175" i="8"/>
  <c r="XT182" i="8"/>
  <c r="XP184" i="8"/>
  <c r="XW185" i="8"/>
  <c r="XM185" i="8"/>
  <c r="XT186" i="8"/>
  <c r="XL188" i="8"/>
  <c r="XS190" i="8"/>
  <c r="XV192" i="8"/>
  <c r="XL192" i="8"/>
  <c r="XW195" i="8"/>
  <c r="XM195" i="8"/>
  <c r="XV196" i="8"/>
  <c r="XL197" i="8"/>
  <c r="YE197" i="8" s="1"/>
  <c r="XR199" i="8"/>
  <c r="XR202" i="8"/>
  <c r="XL205" i="8"/>
  <c r="XT220" i="8"/>
  <c r="XM223" i="8"/>
  <c r="XV225" i="8"/>
  <c r="XR228" i="8"/>
  <c r="XL231" i="8"/>
  <c r="XL235" i="8"/>
  <c r="XT236" i="8"/>
  <c r="XR249" i="8"/>
  <c r="XR250" i="8"/>
  <c r="XL260" i="8"/>
  <c r="XL265" i="8"/>
  <c r="XM293" i="8"/>
  <c r="XU166" i="8"/>
  <c r="XV166" i="8"/>
  <c r="XL166" i="8"/>
  <c r="YA166" i="8"/>
  <c r="XP167" i="8"/>
  <c r="XT167" i="8"/>
  <c r="XS167" i="8"/>
  <c r="XS168" i="8"/>
  <c r="XW169" i="8"/>
  <c r="XM169" i="8"/>
  <c r="XP170" i="8"/>
  <c r="XT170" i="8"/>
  <c r="XS170" i="8"/>
  <c r="XP171" i="8"/>
  <c r="XT171" i="8"/>
  <c r="XS171" i="8"/>
  <c r="XR172" i="8"/>
  <c r="XT173" i="8"/>
  <c r="XV174" i="8"/>
  <c r="YA174" i="8"/>
  <c r="XR176" i="8"/>
  <c r="XU178" i="8"/>
  <c r="XL178" i="8"/>
  <c r="XR181" i="8"/>
  <c r="XM182" i="8"/>
  <c r="XP183" i="8"/>
  <c r="XT183" i="8"/>
  <c r="XS183" i="8"/>
  <c r="XP187" i="8"/>
  <c r="XT187" i="8"/>
  <c r="XS187" i="8"/>
  <c r="XT188" i="8"/>
  <c r="XS188" i="8"/>
  <c r="YA189" i="8"/>
  <c r="XP190" i="8"/>
  <c r="XU190" i="8"/>
  <c r="XW191" i="8"/>
  <c r="XM191" i="8"/>
  <c r="XT192" i="8"/>
  <c r="XV193" i="8"/>
  <c r="XS195" i="8"/>
  <c r="XS197" i="8"/>
  <c r="XU198" i="8"/>
  <c r="XL198" i="8"/>
  <c r="YA198" i="8"/>
  <c r="XS205" i="8"/>
  <c r="XR208" i="8"/>
  <c r="XR211" i="8"/>
  <c r="XM215" i="8"/>
  <c r="ACD219" i="8"/>
  <c r="YA221" i="8"/>
  <c r="XR222" i="8"/>
  <c r="XL227" i="8"/>
  <c r="XM234" i="8"/>
  <c r="XS240" i="8"/>
  <c r="YA247" i="8"/>
  <c r="XT259" i="8"/>
  <c r="ACD262" i="8"/>
  <c r="ACE262" i="8"/>
  <c r="XR286" i="8"/>
  <c r="XL288" i="8"/>
  <c r="XR292" i="8"/>
  <c r="XP159" i="8"/>
  <c r="YE159" i="8" s="1"/>
  <c r="XT159" i="8"/>
  <c r="XS159" i="8"/>
  <c r="YA160" i="8"/>
  <c r="XL160" i="8"/>
  <c r="XP160" i="8"/>
  <c r="XU160" i="8"/>
  <c r="XL161" i="8"/>
  <c r="XP162" i="8"/>
  <c r="XW163" i="8"/>
  <c r="YA164" i="8"/>
  <c r="XP166" i="8"/>
  <c r="XS166" i="8"/>
  <c r="XL167" i="8"/>
  <c r="XW167" i="8"/>
  <c r="XM167" i="8"/>
  <c r="XT168" i="8"/>
  <c r="XP168" i="8"/>
  <c r="XU168" i="8"/>
  <c r="XR169" i="8"/>
  <c r="XW170" i="8"/>
  <c r="XM170" i="8"/>
  <c r="XL171" i="8"/>
  <c r="XW171" i="8"/>
  <c r="XM171" i="8"/>
  <c r="XP172" i="8"/>
  <c r="XU172" i="8"/>
  <c r="XW173" i="8"/>
  <c r="XM173" i="8"/>
  <c r="XS174" i="8"/>
  <c r="XL176" i="8"/>
  <c r="YE176" i="8" s="1"/>
  <c r="XU176" i="8"/>
  <c r="XR177" i="8"/>
  <c r="XS178" i="8"/>
  <c r="XU179" i="8"/>
  <c r="XL179" i="8"/>
  <c r="YA179" i="8"/>
  <c r="XV180" i="8"/>
  <c r="YA180" i="8"/>
  <c r="XT181" i="8"/>
  <c r="XL181" i="8"/>
  <c r="XP181" i="8"/>
  <c r="XU181" i="8"/>
  <c r="XR182" i="8"/>
  <c r="XR186" i="8"/>
  <c r="XW187" i="8"/>
  <c r="XW188" i="8"/>
  <c r="XM188" i="8"/>
  <c r="XP189" i="8"/>
  <c r="XT189" i="8"/>
  <c r="XS189" i="8"/>
  <c r="XP193" i="8"/>
  <c r="XT193" i="8"/>
  <c r="XS193" i="8"/>
  <c r="XU195" i="8"/>
  <c r="XW196" i="8"/>
  <c r="XW197" i="8"/>
  <c r="XM197" i="8"/>
  <c r="XP200" i="8"/>
  <c r="XU200" i="8"/>
  <c r="XR201" i="8"/>
  <c r="XP203" i="8"/>
  <c r="XU203" i="8"/>
  <c r="XR204" i="8"/>
  <c r="XW211" i="8"/>
  <c r="XM211" i="8"/>
  <c r="XR214" i="8"/>
  <c r="XL218" i="8"/>
  <c r="XT226" i="8"/>
  <c r="XS226" i="8"/>
  <c r="XW231" i="8"/>
  <c r="XL233" i="8"/>
  <c r="XU251" i="8"/>
  <c r="XM252" i="8"/>
  <c r="XR206" i="8"/>
  <c r="XU208" i="8"/>
  <c r="XL208" i="8"/>
  <c r="XW208" i="8"/>
  <c r="XS210" i="8"/>
  <c r="XR212" i="8"/>
  <c r="XU219" i="8"/>
  <c r="XW221" i="8"/>
  <c r="XW222" i="8"/>
  <c r="XL223" i="8"/>
  <c r="XU224" i="8"/>
  <c r="XT225" i="8"/>
  <c r="XW225" i="8"/>
  <c r="XW227" i="8"/>
  <c r="XL229" i="8"/>
  <c r="XU229" i="8"/>
  <c r="XT230" i="8"/>
  <c r="XS230" i="8"/>
  <c r="XR233" i="8"/>
  <c r="XL234" i="8"/>
  <c r="XW237" i="8"/>
  <c r="XM241" i="8"/>
  <c r="XT249" i="8"/>
  <c r="XS249" i="8"/>
  <c r="XS250" i="8"/>
  <c r="YA256" i="8"/>
  <c r="XU256" i="8"/>
  <c r="XW258" i="8"/>
  <c r="XT270" i="8"/>
  <c r="XU289" i="8"/>
  <c r="XR290" i="8"/>
  <c r="XT291" i="8"/>
  <c r="XL300" i="8"/>
  <c r="XM302" i="8"/>
  <c r="XM304" i="8"/>
  <c r="XS253" i="8"/>
  <c r="XS258" i="8"/>
  <c r="XS261" i="8"/>
  <c r="XR269" i="8"/>
  <c r="XM270" i="8"/>
  <c r="XT271" i="8"/>
  <c r="XW274" i="8"/>
  <c r="XM285" i="8"/>
  <c r="XM295" i="8"/>
  <c r="XW299" i="8"/>
  <c r="XR303" i="8"/>
  <c r="XR307" i="8"/>
  <c r="XR310" i="8"/>
  <c r="XM313" i="8"/>
  <c r="XT203" i="8"/>
  <c r="XT204" i="8"/>
  <c r="XL204" i="8"/>
  <c r="XP204" i="8"/>
  <c r="XU204" i="8"/>
  <c r="XW205" i="8"/>
  <c r="XU206" i="8"/>
  <c r="XL206" i="8"/>
  <c r="YA206" i="8"/>
  <c r="XW207" i="8"/>
  <c r="XM207" i="8"/>
  <c r="XW209" i="8"/>
  <c r="XM209" i="8"/>
  <c r="YA210" i="8"/>
  <c r="XR210" i="8"/>
  <c r="XT211" i="8"/>
  <c r="XP211" i="8"/>
  <c r="XV212" i="8"/>
  <c r="XU213" i="8"/>
  <c r="YA214" i="8"/>
  <c r="XR215" i="8"/>
  <c r="XS219" i="8"/>
  <c r="XV220" i="8"/>
  <c r="XR220" i="8"/>
  <c r="XW223" i="8"/>
  <c r="XS225" i="8"/>
  <c r="YA227" i="8"/>
  <c r="XT228" i="8"/>
  <c r="XP228" i="8"/>
  <c r="XU228" i="8"/>
  <c r="XT229" i="8"/>
  <c r="YA230" i="8"/>
  <c r="XP230" i="8"/>
  <c r="XU230" i="8"/>
  <c r="XS232" i="8"/>
  <c r="YA233" i="8"/>
  <c r="XS234" i="8"/>
  <c r="XR235" i="8"/>
  <c r="XS235" i="8"/>
  <c r="XW236" i="8"/>
  <c r="XM236" i="8"/>
  <c r="XV240" i="8"/>
  <c r="XM243" i="8"/>
  <c r="YA244" i="8"/>
  <c r="XR246" i="8"/>
  <c r="YA248" i="8"/>
  <c r="XT251" i="8"/>
  <c r="XV254" i="8"/>
  <c r="XR254" i="8"/>
  <c r="XP255" i="8"/>
  <c r="XS256" i="8"/>
  <c r="XU259" i="8"/>
  <c r="XW259" i="8"/>
  <c r="XW263" i="8"/>
  <c r="XT264" i="8"/>
  <c r="XV272" i="8"/>
  <c r="XL282" i="8"/>
  <c r="XL297" i="8"/>
  <c r="XR298" i="8"/>
  <c r="XS301" i="8"/>
  <c r="XS309" i="8"/>
  <c r="XL311" i="8"/>
  <c r="XW175" i="8"/>
  <c r="XM175" i="8"/>
  <c r="YE175" i="8" s="1"/>
  <c r="XS177" i="8"/>
  <c r="XR178" i="8"/>
  <c r="XW179" i="8"/>
  <c r="XM179" i="8"/>
  <c r="XT180" i="8"/>
  <c r="XL183" i="8"/>
  <c r="XW183" i="8"/>
  <c r="XM183" i="8"/>
  <c r="XR185" i="8"/>
  <c r="XL189" i="8"/>
  <c r="XW189" i="8"/>
  <c r="XM189" i="8"/>
  <c r="XR191" i="8"/>
  <c r="XR194" i="8"/>
  <c r="XV195" i="8"/>
  <c r="YA195" i="8"/>
  <c r="XT196" i="8"/>
  <c r="XL196" i="8"/>
  <c r="XP196" i="8"/>
  <c r="XU196" i="8"/>
  <c r="XR197" i="8"/>
  <c r="XP198" i="8"/>
  <c r="XT198" i="8"/>
  <c r="XS198" i="8"/>
  <c r="XW200" i="8"/>
  <c r="XM200" i="8"/>
  <c r="XW203" i="8"/>
  <c r="XM203" i="8"/>
  <c r="XR205" i="8"/>
  <c r="XP206" i="8"/>
  <c r="XT206" i="8"/>
  <c r="XS206" i="8"/>
  <c r="XV207" i="8"/>
  <c r="XS207" i="8"/>
  <c r="XV208" i="8"/>
  <c r="XV209" i="8"/>
  <c r="XS209" i="8"/>
  <c r="XP212" i="8"/>
  <c r="XT212" i="8"/>
  <c r="XR213" i="8"/>
  <c r="XP214" i="8"/>
  <c r="XT214" i="8"/>
  <c r="XS214" i="8"/>
  <c r="XU215" i="8"/>
  <c r="XV216" i="8"/>
  <c r="YA216" i="8"/>
  <c r="ACE217" i="8"/>
  <c r="XW218" i="8"/>
  <c r="XW219" i="8"/>
  <c r="XP220" i="8"/>
  <c r="XL222" i="8"/>
  <c r="YA222" i="8"/>
  <c r="XP227" i="8"/>
  <c r="XS227" i="8"/>
  <c r="XW229" i="8"/>
  <c r="XW230" i="8"/>
  <c r="XP232" i="8"/>
  <c r="XP233" i="8"/>
  <c r="XS233" i="8"/>
  <c r="XP234" i="8"/>
  <c r="XU234" i="8"/>
  <c r="XR236" i="8"/>
  <c r="XL239" i="8"/>
  <c r="XT239" i="8"/>
  <c r="XW239" i="8"/>
  <c r="XM239" i="8"/>
  <c r="XS241" i="8"/>
  <c r="YA241" i="8"/>
  <c r="XR243" i="8"/>
  <c r="XV245" i="8"/>
  <c r="YA245" i="8"/>
  <c r="XT246" i="8"/>
  <c r="XP246" i="8"/>
  <c r="XU246" i="8"/>
  <c r="XP247" i="8"/>
  <c r="XS247" i="8"/>
  <c r="XP248" i="8"/>
  <c r="XT248" i="8"/>
  <c r="XT252" i="8"/>
  <c r="XP252" i="8"/>
  <c r="XU252" i="8"/>
  <c r="XW255" i="8"/>
  <c r="XM255" i="8"/>
  <c r="XL256" i="8"/>
  <c r="XM256" i="8"/>
  <c r="XR259" i="8"/>
  <c r="XV262" i="8"/>
  <c r="XR263" i="8"/>
  <c r="XW264" i="8"/>
  <c r="XL306" i="8"/>
  <c r="XV307" i="8"/>
  <c r="XT308" i="8"/>
  <c r="XW174" i="8"/>
  <c r="XR175" i="8"/>
  <c r="XW176" i="8"/>
  <c r="XV177" i="8"/>
  <c r="XL177" i="8"/>
  <c r="YA177" i="8"/>
  <c r="XR179" i="8"/>
  <c r="XW180" i="8"/>
  <c r="XM180" i="8"/>
  <c r="XV181" i="8"/>
  <c r="YA181" i="8"/>
  <c r="XR183" i="8"/>
  <c r="XV184" i="8"/>
  <c r="YA184" i="8"/>
  <c r="XT185" i="8"/>
  <c r="XL185" i="8"/>
  <c r="XP185" i="8"/>
  <c r="XU185" i="8"/>
  <c r="XW186" i="8"/>
  <c r="XU187" i="8"/>
  <c r="XV187" i="8"/>
  <c r="XL187" i="8"/>
  <c r="YA187" i="8"/>
  <c r="XR189" i="8"/>
  <c r="XV190" i="8"/>
  <c r="YA190" i="8"/>
  <c r="XT191" i="8"/>
  <c r="XL191" i="8"/>
  <c r="YE191" i="8" s="1"/>
  <c r="XP191" i="8"/>
  <c r="XU191" i="8"/>
  <c r="XW192" i="8"/>
  <c r="XU193" i="8"/>
  <c r="XL193" i="8"/>
  <c r="YA193" i="8"/>
  <c r="XU194" i="8"/>
  <c r="XT195" i="8"/>
  <c r="XW198" i="8"/>
  <c r="XM198" i="8"/>
  <c r="YA199" i="8"/>
  <c r="XS200" i="8"/>
  <c r="YA201" i="8"/>
  <c r="YA202" i="8"/>
  <c r="XS203" i="8"/>
  <c r="YA204" i="8"/>
  <c r="XW206" i="8"/>
  <c r="XM206" i="8"/>
  <c r="XP207" i="8"/>
  <c r="XU207" i="8"/>
  <c r="XP208" i="8"/>
  <c r="XP209" i="8"/>
  <c r="XL210" i="8"/>
  <c r="XT210" i="8"/>
  <c r="XW210" i="8"/>
  <c r="XM210" i="8"/>
  <c r="XU211" i="8"/>
  <c r="XW212" i="8"/>
  <c r="XW214" i="8"/>
  <c r="XM214" i="8"/>
  <c r="XR219" i="8"/>
  <c r="XS222" i="8"/>
  <c r="XV224" i="8"/>
  <c r="XR224" i="8"/>
  <c r="XU227" i="8"/>
  <c r="XM227" i="8"/>
  <c r="XV228" i="8"/>
  <c r="YA228" i="8"/>
  <c r="XR229" i="8"/>
  <c r="XR231" i="8"/>
  <c r="XT233" i="8"/>
  <c r="XW233" i="8"/>
  <c r="XM233" i="8"/>
  <c r="XP237" i="8"/>
  <c r="XS239" i="8"/>
  <c r="XR239" i="8"/>
  <c r="AKC255" i="8"/>
  <c r="XL244" i="8"/>
  <c r="XW244" i="8"/>
  <c r="XW246" i="8"/>
  <c r="XW247" i="8"/>
  <c r="XM247" i="8"/>
  <c r="XV249" i="8"/>
  <c r="XU250" i="8"/>
  <c r="XV251" i="8"/>
  <c r="XW252" i="8"/>
  <c r="XR255" i="8"/>
  <c r="XR256" i="8"/>
  <c r="XL257" i="8"/>
  <c r="XT257" i="8"/>
  <c r="XW257" i="8"/>
  <c r="XM257" i="8"/>
  <c r="XU263" i="8"/>
  <c r="XR264" i="8"/>
  <c r="XS266" i="8"/>
  <c r="XR268" i="8"/>
  <c r="XS269" i="8"/>
  <c r="XP273" i="8"/>
  <c r="XS276" i="8"/>
  <c r="ACE279" i="8"/>
  <c r="AJI279" i="8" s="1"/>
  <c r="ACD279" i="8"/>
  <c r="XU284" i="8"/>
  <c r="XR289" i="8"/>
  <c r="XS293" i="8"/>
  <c r="XL295" i="8"/>
  <c r="XL296" i="8"/>
  <c r="XT304" i="8"/>
  <c r="XV310" i="8"/>
  <c r="XS274" i="8"/>
  <c r="XS275" i="8"/>
  <c r="XT276" i="8"/>
  <c r="XR281" i="8"/>
  <c r="YA283" i="8"/>
  <c r="XT285" i="8"/>
  <c r="XS286" i="8"/>
  <c r="YA296" i="8"/>
  <c r="XU296" i="8"/>
  <c r="XS298" i="8"/>
  <c r="XW310" i="8"/>
  <c r="XM310" i="8"/>
  <c r="XW268" i="8"/>
  <c r="XR275" i="8"/>
  <c r="XP276" i="8"/>
  <c r="XL279" i="8"/>
  <c r="XW279" i="8"/>
  <c r="XS283" i="8"/>
  <c r="XT293" i="8"/>
  <c r="XL294" i="8"/>
  <c r="YA297" i="8"/>
  <c r="XS299" i="8"/>
  <c r="XU300" i="8"/>
  <c r="XW300" i="8"/>
  <c r="XR304" i="8"/>
  <c r="XU305" i="8"/>
  <c r="XW305" i="8"/>
  <c r="XM306" i="8"/>
  <c r="XP312" i="8"/>
  <c r="XR313" i="8"/>
  <c r="XS312" i="8"/>
  <c r="XU237" i="8"/>
  <c r="XV237" i="8"/>
  <c r="YA237" i="8"/>
  <c r="XT240" i="8"/>
  <c r="XL240" i="8"/>
  <c r="XP240" i="8"/>
  <c r="XU240" i="8"/>
  <c r="XR241" i="8"/>
  <c r="XU242" i="8"/>
  <c r="XV242" i="8"/>
  <c r="XR244" i="8"/>
  <c r="XW245" i="8"/>
  <c r="XV246" i="8"/>
  <c r="XL246" i="8"/>
  <c r="XR247" i="8"/>
  <c r="XU248" i="8"/>
  <c r="YA249" i="8"/>
  <c r="XR252" i="8"/>
  <c r="XU254" i="8"/>
  <c r="XW254" i="8"/>
  <c r="XV255" i="8"/>
  <c r="YA255" i="8"/>
  <c r="XS257" i="8"/>
  <c r="XU260" i="8"/>
  <c r="XR261" i="8"/>
  <c r="XR262" i="8"/>
  <c r="XW262" i="8"/>
  <c r="XS262" i="8"/>
  <c r="XW265" i="8"/>
  <c r="XL266" i="8"/>
  <c r="XW266" i="8"/>
  <c r="XP268" i="8"/>
  <c r="XU268" i="8"/>
  <c r="XV269" i="8"/>
  <c r="YA272" i="8"/>
  <c r="XU272" i="8"/>
  <c r="XL274" i="8"/>
  <c r="XT275" i="8"/>
  <c r="XW275" i="8"/>
  <c r="XM277" i="8"/>
  <c r="XP279" i="8"/>
  <c r="XW281" i="8"/>
  <c r="XR284" i="8"/>
  <c r="XR287" i="8"/>
  <c r="XS289" i="8"/>
  <c r="XV290" i="8"/>
  <c r="XL290" i="8"/>
  <c r="XU292" i="8"/>
  <c r="XR293" i="8"/>
  <c r="XW294" i="8"/>
  <c r="XM294" i="8"/>
  <c r="XV298" i="8"/>
  <c r="XW301" i="8"/>
  <c r="XU302" i="8"/>
  <c r="YA303" i="8"/>
  <c r="XL308" i="8"/>
  <c r="XP308" i="8"/>
  <c r="XU308" i="8"/>
  <c r="XT311" i="8"/>
  <c r="ADZ321" i="8"/>
  <c r="AEG321" i="8"/>
  <c r="AEM321" i="8"/>
  <c r="AEA321" i="8"/>
  <c r="AEH321" i="8"/>
  <c r="AEN321" i="8"/>
  <c r="XW282" i="8"/>
  <c r="XW284" i="8"/>
  <c r="XW286" i="8"/>
  <c r="XM286" i="8"/>
  <c r="XW290" i="8"/>
  <c r="XU291" i="8"/>
  <c r="XL291" i="8"/>
  <c r="YA291" i="8"/>
  <c r="XU293" i="8"/>
  <c r="XS294" i="8"/>
  <c r="XR296" i="8"/>
  <c r="XW296" i="8"/>
  <c r="XW297" i="8"/>
  <c r="XR297" i="8"/>
  <c r="XU299" i="8"/>
  <c r="XU301" i="8"/>
  <c r="XS302" i="8"/>
  <c r="XS308" i="8"/>
  <c r="XU309" i="8"/>
  <c r="XL309" i="8"/>
  <c r="YA309" i="8"/>
  <c r="XS311" i="8"/>
  <c r="XU312" i="8"/>
  <c r="XL312" i="8"/>
  <c r="YA312" i="8"/>
  <c r="AEB321" i="8"/>
  <c r="AEI321" i="8"/>
  <c r="AEO321" i="8"/>
  <c r="AEJ321" i="8"/>
  <c r="AEP321" i="8"/>
  <c r="AEE316" i="8"/>
  <c r="XV263" i="8"/>
  <c r="YA263" i="8"/>
  <c r="XU265" i="8"/>
  <c r="XV266" i="8"/>
  <c r="XW271" i="8"/>
  <c r="XM271" i="8"/>
  <c r="XS272" i="8"/>
  <c r="XM274" i="8"/>
  <c r="YA275" i="8"/>
  <c r="XL275" i="8"/>
  <c r="XP275" i="8"/>
  <c r="XU275" i="8"/>
  <c r="XU276" i="8"/>
  <c r="XW276" i="8"/>
  <c r="XT280" i="8"/>
  <c r="XU281" i="8"/>
  <c r="XV281" i="8"/>
  <c r="YA281" i="8"/>
  <c r="XP284" i="8"/>
  <c r="XU285" i="8"/>
  <c r="XV285" i="8"/>
  <c r="XT290" i="8"/>
  <c r="XP290" i="8"/>
  <c r="XU290" i="8"/>
  <c r="XW291" i="8"/>
  <c r="XM291" i="8"/>
  <c r="XP292" i="8"/>
  <c r="XT292" i="8"/>
  <c r="XS292" i="8"/>
  <c r="XV293" i="8"/>
  <c r="XL293" i="8"/>
  <c r="YA293" i="8"/>
  <c r="XR294" i="8"/>
  <c r="XS295" i="8"/>
  <c r="XS296" i="8"/>
  <c r="XV300" i="8"/>
  <c r="XR300" i="8"/>
  <c r="YA301" i="8"/>
  <c r="XR302" i="8"/>
  <c r="XP303" i="8"/>
  <c r="XU304" i="8"/>
  <c r="XV304" i="8"/>
  <c r="YA304" i="8"/>
  <c r="XR305" i="8"/>
  <c r="XS307" i="8"/>
  <c r="XW309" i="8"/>
  <c r="XL310" i="8"/>
  <c r="YA310" i="8"/>
  <c r="XW312" i="8"/>
  <c r="XL313" i="8"/>
  <c r="YA313" i="8"/>
  <c r="AED321" i="8"/>
  <c r="AEK321" i="8"/>
  <c r="AEQ321" i="8"/>
  <c r="XT263" i="8"/>
  <c r="XS263" i="8"/>
  <c r="YA268" i="8"/>
  <c r="XW269" i="8"/>
  <c r="XU270" i="8"/>
  <c r="YA270" i="8"/>
  <c r="XR271" i="8"/>
  <c r="XW272" i="8"/>
  <c r="XV273" i="8"/>
  <c r="YA273" i="8"/>
  <c r="XR274" i="8"/>
  <c r="XR276" i="8"/>
  <c r="XR278" i="8"/>
  <c r="YA279" i="8"/>
  <c r="XM280" i="8"/>
  <c r="YA282" i="8"/>
  <c r="XL283" i="8"/>
  <c r="XT283" i="8"/>
  <c r="XW283" i="8"/>
  <c r="XM283" i="8"/>
  <c r="XS284" i="8"/>
  <c r="XP285" i="8"/>
  <c r="XL287" i="8"/>
  <c r="XW287" i="8"/>
  <c r="XP288" i="8"/>
  <c r="XU288" i="8"/>
  <c r="XW289" i="8"/>
  <c r="XS290" i="8"/>
  <c r="XR291" i="8"/>
  <c r="XL292" i="8"/>
  <c r="XW292" i="8"/>
  <c r="XM292" i="8"/>
  <c r="XP295" i="8"/>
  <c r="XU295" i="8"/>
  <c r="XW298" i="8"/>
  <c r="XR299" i="8"/>
  <c r="XU303" i="8"/>
  <c r="XL303" i="8"/>
  <c r="XW303" i="8"/>
  <c r="XP306" i="8"/>
  <c r="XU307" i="8"/>
  <c r="XW307" i="8"/>
  <c r="XM307" i="8"/>
  <c r="XV308" i="8"/>
  <c r="YA308" i="8"/>
  <c r="XR309" i="8"/>
  <c r="XP310" i="8"/>
  <c r="XT310" i="8"/>
  <c r="XS310" i="8"/>
  <c r="XV311" i="8"/>
  <c r="YA311" i="8"/>
  <c r="XR312" i="8"/>
  <c r="XT313" i="8"/>
  <c r="XS313" i="8"/>
  <c r="ADY321" i="8"/>
  <c r="AEF321" i="8"/>
  <c r="AEL321" i="8"/>
  <c r="ACF51" i="8"/>
  <c r="AJI51" i="8"/>
  <c r="YE7" i="8"/>
  <c r="YE49" i="8"/>
  <c r="YE48" i="8"/>
  <c r="CS315" i="8"/>
  <c r="CS316" i="8"/>
  <c r="IW316" i="8"/>
  <c r="IW315" i="8"/>
  <c r="QF316" i="8"/>
  <c r="QF315" i="8"/>
  <c r="ACI319" i="8"/>
  <c r="ACI317" i="8"/>
  <c r="ACI316" i="8"/>
  <c r="EE316" i="8"/>
  <c r="EE315" i="8"/>
  <c r="JV315" i="8"/>
  <c r="JV316" i="8"/>
  <c r="EH315" i="8"/>
  <c r="EH316" i="8"/>
  <c r="KB315" i="8"/>
  <c r="KB316" i="8"/>
  <c r="SG316" i="8"/>
  <c r="SG315" i="8"/>
  <c r="UG315" i="8"/>
  <c r="UG316" i="8"/>
  <c r="XG315" i="8"/>
  <c r="XG316" i="8"/>
  <c r="XQ316" i="8"/>
  <c r="XQ315" i="8"/>
  <c r="YC316" i="8"/>
  <c r="YC315" i="8"/>
  <c r="XS53" i="8"/>
  <c r="GY316" i="8"/>
  <c r="GY315" i="8"/>
  <c r="SZ316" i="8"/>
  <c r="SZ315" i="8"/>
  <c r="XY315" i="8"/>
  <c r="XY316" i="8"/>
  <c r="HX316" i="8"/>
  <c r="HX315" i="8"/>
  <c r="MM316" i="8"/>
  <c r="MM315" i="8"/>
  <c r="ID316" i="8"/>
  <c r="ID315" i="8"/>
  <c r="MS316" i="8"/>
  <c r="MS315" i="8"/>
  <c r="CP316" i="8"/>
  <c r="CP315" i="8"/>
  <c r="GP315" i="8"/>
  <c r="GP316" i="8"/>
  <c r="IN315" i="8"/>
  <c r="IN316" i="8"/>
  <c r="LG315" i="8"/>
  <c r="LG316" i="8"/>
  <c r="PD315" i="8"/>
  <c r="PD316" i="8"/>
  <c r="SO316" i="8"/>
  <c r="SO315" i="8"/>
  <c r="UQ316" i="8"/>
  <c r="UQ315" i="8"/>
  <c r="XL3" i="8"/>
  <c r="XR3" i="8"/>
  <c r="XX315" i="8"/>
  <c r="XX316" i="8"/>
  <c r="XT52" i="8"/>
  <c r="XL59" i="8"/>
  <c r="AJI60" i="8"/>
  <c r="ACF60" i="8"/>
  <c r="XL54" i="8"/>
  <c r="XL56" i="8"/>
  <c r="XT56" i="8"/>
  <c r="AJY315" i="8"/>
  <c r="AJY316" i="8"/>
  <c r="AGM316" i="8"/>
  <c r="ACD51" i="8"/>
  <c r="XR52" i="8"/>
  <c r="XW53" i="8"/>
  <c r="XT54" i="8"/>
  <c r="XL55" i="8"/>
  <c r="XV57" i="8"/>
  <c r="XL58" i="8"/>
  <c r="YA58" i="8"/>
  <c r="XW59" i="8"/>
  <c r="YE93" i="8"/>
  <c r="YE105" i="8"/>
  <c r="LT315" i="8"/>
  <c r="LT316" i="8"/>
  <c r="VA316" i="8"/>
  <c r="VA315" i="8"/>
  <c r="AJW316" i="8"/>
  <c r="AJW315" i="8"/>
  <c r="DO316" i="8"/>
  <c r="DO315" i="8"/>
  <c r="HC315" i="8"/>
  <c r="HC316" i="8"/>
  <c r="IZ315" i="8"/>
  <c r="IZ316" i="8"/>
  <c r="MA316" i="8"/>
  <c r="MA315" i="8"/>
  <c r="QY316" i="8"/>
  <c r="QY315" i="8"/>
  <c r="TB315" i="8"/>
  <c r="TB316" i="8"/>
  <c r="VG316" i="8"/>
  <c r="VG315" i="8"/>
  <c r="XN315" i="8"/>
  <c r="XN316" i="8"/>
  <c r="XT3" i="8"/>
  <c r="XZ315" i="8"/>
  <c r="XZ316" i="8"/>
  <c r="YH316" i="8"/>
  <c r="YH315" i="8"/>
  <c r="DX315" i="8"/>
  <c r="DX316" i="8"/>
  <c r="HS316" i="8"/>
  <c r="HS315" i="8"/>
  <c r="JJ315" i="8"/>
  <c r="JJ316" i="8"/>
  <c r="MF315" i="8"/>
  <c r="MF316" i="8"/>
  <c r="RK316" i="8"/>
  <c r="RK315" i="8"/>
  <c r="TS316" i="8"/>
  <c r="TS315" i="8"/>
  <c r="WY316" i="8"/>
  <c r="WY315" i="8"/>
  <c r="XO316" i="8"/>
  <c r="XO315" i="8"/>
  <c r="XU3" i="8"/>
  <c r="YA3" i="8"/>
  <c r="YJ315" i="8"/>
  <c r="YJ316" i="8"/>
  <c r="ACM316" i="8"/>
  <c r="AJZ3" i="8"/>
  <c r="XU52" i="8"/>
  <c r="XS55" i="8"/>
  <c r="XR56" i="8"/>
  <c r="XS57" i="8"/>
  <c r="XT58" i="8"/>
  <c r="XR59" i="8"/>
  <c r="SA316" i="8"/>
  <c r="SA315" i="8"/>
  <c r="UD316" i="8"/>
  <c r="UD315" i="8"/>
  <c r="XB315" i="8"/>
  <c r="XB316" i="8"/>
  <c r="XP3" i="8"/>
  <c r="XV3" i="8"/>
  <c r="YB316" i="8"/>
  <c r="YB315" i="8"/>
  <c r="ACC317" i="8"/>
  <c r="ACC316" i="8"/>
  <c r="ACN316" i="8"/>
  <c r="ALN316" i="8"/>
  <c r="ALN315" i="8"/>
  <c r="XM55" i="8"/>
  <c r="XW57" i="8"/>
  <c r="XL60" i="8"/>
  <c r="YE103" i="8"/>
  <c r="XM109" i="8"/>
  <c r="XT113" i="8"/>
  <c r="XM114" i="8"/>
  <c r="XW116" i="8"/>
  <c r="XR116" i="8"/>
  <c r="XL119" i="8"/>
  <c r="AJI125" i="8"/>
  <c r="ACF125" i="8"/>
  <c r="XL107" i="8"/>
  <c r="AJI109" i="8"/>
  <c r="ACF109" i="8"/>
  <c r="XT119" i="8"/>
  <c r="YE139" i="8"/>
  <c r="ACD60" i="8"/>
  <c r="ACF80" i="8"/>
  <c r="ACF88" i="8"/>
  <c r="XL118" i="8"/>
  <c r="YE135" i="8"/>
  <c r="XL108" i="8"/>
  <c r="XL112" i="8"/>
  <c r="AJI143" i="8"/>
  <c r="ACF143" i="8"/>
  <c r="AJI147" i="8"/>
  <c r="ACF147" i="8"/>
  <c r="XR83" i="8"/>
  <c r="XR107" i="8"/>
  <c r="XS108" i="8"/>
  <c r="XL109" i="8"/>
  <c r="XL114" i="8"/>
  <c r="XS115" i="8"/>
  <c r="XV116" i="8"/>
  <c r="YA116" i="8"/>
  <c r="XS117" i="8"/>
  <c r="AJI146" i="8"/>
  <c r="ACF146" i="8"/>
  <c r="XP107" i="8"/>
  <c r="XW108" i="8"/>
  <c r="XT109" i="8"/>
  <c r="XS109" i="8"/>
  <c r="XU110" i="8"/>
  <c r="XV111" i="8"/>
  <c r="YA111" i="8"/>
  <c r="XW112" i="8"/>
  <c r="XL113" i="8"/>
  <c r="XT114" i="8"/>
  <c r="XS114" i="8"/>
  <c r="XM115" i="8"/>
  <c r="XM120" i="8"/>
  <c r="XL122" i="8"/>
  <c r="YE138" i="8"/>
  <c r="YE141" i="8"/>
  <c r="XR149" i="8"/>
  <c r="XW151" i="8"/>
  <c r="XR151" i="8"/>
  <c r="XL154" i="8"/>
  <c r="AJI158" i="8"/>
  <c r="ACF158" i="8"/>
  <c r="XL152" i="8"/>
  <c r="AJI152" i="8"/>
  <c r="ACF152" i="8"/>
  <c r="XT148" i="8"/>
  <c r="YA150" i="8"/>
  <c r="XM152" i="8"/>
  <c r="ACD125" i="8"/>
  <c r="ACD147" i="8"/>
  <c r="YA149" i="8"/>
  <c r="XV151" i="8"/>
  <c r="XT154" i="8"/>
  <c r="AJI154" i="8"/>
  <c r="XL155" i="8"/>
  <c r="XL153" i="8"/>
  <c r="XU153" i="8"/>
  <c r="XL162" i="8"/>
  <c r="YE162" i="8" s="1"/>
  <c r="XT164" i="8"/>
  <c r="ACF156" i="8"/>
  <c r="XL163" i="8"/>
  <c r="XT160" i="8"/>
  <c r="XU161" i="8"/>
  <c r="ACE163" i="8"/>
  <c r="ACD163" i="8"/>
  <c r="XL164" i="8"/>
  <c r="AJI164" i="8"/>
  <c r="ACF164" i="8"/>
  <c r="AJI166" i="8"/>
  <c r="ACF166" i="8"/>
  <c r="XR168" i="8"/>
  <c r="YE174" i="8"/>
  <c r="ACD166" i="8"/>
  <c r="ACF167" i="8"/>
  <c r="ACF171" i="8"/>
  <c r="ACF172" i="8"/>
  <c r="AJI172" i="8"/>
  <c r="AJI206" i="8"/>
  <c r="ACF206" i="8"/>
  <c r="XT208" i="8"/>
  <c r="XS208" i="8"/>
  <c r="XM213" i="8"/>
  <c r="XT215" i="8"/>
  <c r="XR173" i="8"/>
  <c r="XR180" i="8"/>
  <c r="XR184" i="8"/>
  <c r="XR190" i="8"/>
  <c r="XR195" i="8"/>
  <c r="XR200" i="8"/>
  <c r="XR203" i="8"/>
  <c r="XR207" i="8"/>
  <c r="XM208" i="8"/>
  <c r="XR209" i="8"/>
  <c r="AJI217" i="8"/>
  <c r="ACF217" i="8"/>
  <c r="AJI219" i="8"/>
  <c r="ACF219" i="8"/>
  <c r="XM225" i="8"/>
  <c r="XU209" i="8"/>
  <c r="XM216" i="8"/>
  <c r="XL217" i="8"/>
  <c r="XS218" i="8"/>
  <c r="XT219" i="8"/>
  <c r="XM220" i="8"/>
  <c r="XS221" i="8"/>
  <c r="XT222" i="8"/>
  <c r="XS223" i="8"/>
  <c r="AKC316" i="8"/>
  <c r="AKC315" i="8"/>
  <c r="AKD255" i="8"/>
  <c r="ACD172" i="8"/>
  <c r="XU210" i="8"/>
  <c r="XL215" i="8"/>
  <c r="XR216" i="8"/>
  <c r="XS217" i="8"/>
  <c r="XU223" i="8"/>
  <c r="XW224" i="8"/>
  <c r="XU225" i="8"/>
  <c r="YA209" i="8"/>
  <c r="XL213" i="8"/>
  <c r="XU216" i="8"/>
  <c r="XM217" i="8"/>
  <c r="XU220" i="8"/>
  <c r="XS224" i="8"/>
  <c r="XL228" i="8"/>
  <c r="XT209" i="8"/>
  <c r="XV210" i="8"/>
  <c r="XV211" i="8"/>
  <c r="XL212" i="8"/>
  <c r="XS213" i="8"/>
  <c r="XV214" i="8"/>
  <c r="XL216" i="8"/>
  <c r="XS216" i="8"/>
  <c r="XR217" i="8"/>
  <c r="XV218" i="8"/>
  <c r="XL220" i="8"/>
  <c r="XS220" i="8"/>
  <c r="XV221" i="8"/>
  <c r="XV227" i="8"/>
  <c r="XS228" i="8"/>
  <c r="XL237" i="8"/>
  <c r="XL241" i="8"/>
  <c r="XL247" i="8"/>
  <c r="XT247" i="8"/>
  <c r="XL262" i="8"/>
  <c r="XM267" i="8"/>
  <c r="XT223" i="8"/>
  <c r="XR225" i="8"/>
  <c r="XM226" i="8"/>
  <c r="YE226" i="8" s="1"/>
  <c r="XT227" i="8"/>
  <c r="XR232" i="8"/>
  <c r="XT237" i="8"/>
  <c r="XS237" i="8"/>
  <c r="XW248" i="8"/>
  <c r="XL255" i="8"/>
  <c r="XS267" i="8"/>
  <c r="XT286" i="8"/>
  <c r="XL230" i="8"/>
  <c r="YA235" i="8"/>
  <c r="XM237" i="8"/>
  <c r="XT238" i="8"/>
  <c r="XS238" i="8"/>
  <c r="XU239" i="8"/>
  <c r="YA240" i="8"/>
  <c r="XL242" i="8"/>
  <c r="XL243" i="8"/>
  <c r="XT244" i="8"/>
  <c r="XS244" i="8"/>
  <c r="XL248" i="8"/>
  <c r="XS255" i="8"/>
  <c r="XL263" i="8"/>
  <c r="XM238" i="8"/>
  <c r="XT243" i="8"/>
  <c r="XM244" i="8"/>
  <c r="XL225" i="8"/>
  <c r="XS231" i="8"/>
  <c r="XT234" i="8"/>
  <c r="XW235" i="8"/>
  <c r="XV239" i="8"/>
  <c r="YA239" i="8"/>
  <c r="XW240" i="8"/>
  <c r="XW242" i="8"/>
  <c r="XV253" i="8"/>
  <c r="XL254" i="8"/>
  <c r="XT254" i="8"/>
  <c r="XR230" i="8"/>
  <c r="XM231" i="8"/>
  <c r="XT232" i="8"/>
  <c r="XU233" i="8"/>
  <c r="XL236" i="8"/>
  <c r="XU238" i="8"/>
  <c r="XR242" i="8"/>
  <c r="XU244" i="8"/>
  <c r="XS245" i="8"/>
  <c r="YA246" i="8"/>
  <c r="XL250" i="8"/>
  <c r="XR251" i="8"/>
  <c r="XL252" i="8"/>
  <c r="XU255" i="8"/>
  <c r="XT256" i="8"/>
  <c r="XL271" i="8"/>
  <c r="XM254" i="8"/>
  <c r="XT255" i="8"/>
  <c r="XM259" i="8"/>
  <c r="XM264" i="8"/>
  <c r="XR267" i="8"/>
  <c r="XS271" i="8"/>
  <c r="XL273" i="8"/>
  <c r="XS248" i="8"/>
  <c r="YA252" i="8"/>
  <c r="XT261" i="8"/>
  <c r="YA262" i="8"/>
  <c r="XT266" i="8"/>
  <c r="XL267" i="8"/>
  <c r="XU267" i="8"/>
  <c r="XL270" i="8"/>
  <c r="XM248" i="8"/>
  <c r="XW250" i="8"/>
  <c r="XU257" i="8"/>
  <c r="XT260" i="8"/>
  <c r="XS260" i="8"/>
  <c r="XT265" i="8"/>
  <c r="XS265" i="8"/>
  <c r="XM266" i="8"/>
  <c r="XS268" i="8"/>
  <c r="XS270" i="8"/>
  <c r="XU273" i="8"/>
  <c r="XU249" i="8"/>
  <c r="XS251" i="8"/>
  <c r="XM260" i="8"/>
  <c r="XM265" i="8"/>
  <c r="XV267" i="8"/>
  <c r="YA267" i="8"/>
  <c r="XV268" i="8"/>
  <c r="XL269" i="8"/>
  <c r="YA269" i="8"/>
  <c r="XW270" i="8"/>
  <c r="XT272" i="8"/>
  <c r="XM279" i="8"/>
  <c r="XM287" i="8"/>
  <c r="XS288" i="8"/>
  <c r="XR288" i="8"/>
  <c r="XM251" i="8"/>
  <c r="XW253" i="8"/>
  <c r="XV257" i="8"/>
  <c r="YA257" i="8"/>
  <c r="XV258" i="8"/>
  <c r="XL259" i="8"/>
  <c r="XU261" i="8"/>
  <c r="XL264" i="8"/>
  <c r="XU266" i="8"/>
  <c r="XR270" i="8"/>
  <c r="XM275" i="8"/>
  <c r="XR282" i="8"/>
  <c r="XS273" i="8"/>
  <c r="XL280" i="8"/>
  <c r="XL285" i="8"/>
  <c r="XL289" i="8"/>
  <c r="XR272" i="8"/>
  <c r="XM273" i="8"/>
  <c r="XT274" i="8"/>
  <c r="XL277" i="8"/>
  <c r="XU279" i="8"/>
  <c r="ACF279" i="8"/>
  <c r="XS280" i="8"/>
  <c r="XL281" i="8"/>
  <c r="XR283" i="8"/>
  <c r="XS285" i="8"/>
  <c r="XU287" i="8"/>
  <c r="ACE275" i="8"/>
  <c r="XS277" i="8"/>
  <c r="XL278" i="8"/>
  <c r="XW280" i="8"/>
  <c r="XT281" i="8"/>
  <c r="XS281" i="8"/>
  <c r="ACF283" i="8"/>
  <c r="XW285" i="8"/>
  <c r="XV288" i="8"/>
  <c r="YA289" i="8"/>
  <c r="XV275" i="8"/>
  <c r="XW277" i="8"/>
  <c r="XT278" i="8"/>
  <c r="XS278" i="8"/>
  <c r="XR280" i="8"/>
  <c r="XM281" i="8"/>
  <c r="XT282" i="8"/>
  <c r="XS282" i="8"/>
  <c r="XU283" i="8"/>
  <c r="XL284" i="8"/>
  <c r="XR285" i="8"/>
  <c r="XL272" i="8"/>
  <c r="XL276" i="8"/>
  <c r="XR277" i="8"/>
  <c r="XM278" i="8"/>
  <c r="XT279" i="8"/>
  <c r="XS279" i="8"/>
  <c r="XM282" i="8"/>
  <c r="XL286" i="8"/>
  <c r="XT287" i="8"/>
  <c r="XS287" i="8"/>
  <c r="XM288" i="8"/>
  <c r="XL298" i="8"/>
  <c r="XM300" i="8"/>
  <c r="XL302" i="8"/>
  <c r="XT303" i="8"/>
  <c r="XS303" i="8"/>
  <c r="XL304" i="8"/>
  <c r="XT305" i="8"/>
  <c r="XS305" i="8"/>
  <c r="XS306" i="8"/>
  <c r="XR295" i="8"/>
  <c r="YE295" i="8" s="1"/>
  <c r="XT302" i="8"/>
  <c r="XM303" i="8"/>
  <c r="XM305" i="8"/>
  <c r="XL299" i="8"/>
  <c r="XR301" i="8"/>
  <c r="XW306" i="8"/>
  <c r="XL307" i="8"/>
  <c r="XT297" i="8"/>
  <c r="XS297" i="8"/>
  <c r="XT299" i="8"/>
  <c r="XL301" i="8"/>
  <c r="XR306" i="8"/>
  <c r="XT307" i="8"/>
  <c r="XM297" i="8"/>
  <c r="XM299" i="8"/>
  <c r="XT300" i="8"/>
  <c r="XS300" i="8"/>
  <c r="XS304" i="8"/>
  <c r="XL305" i="8"/>
  <c r="AEC321" i="8"/>
  <c r="XR308" i="8"/>
  <c r="XR311" i="8"/>
  <c r="ADX420" i="6"/>
  <c r="AEE4" i="6"/>
  <c r="AEE5" i="6"/>
  <c r="AEE6" i="6"/>
  <c r="AEE7" i="6"/>
  <c r="AEE8" i="6"/>
  <c r="AEE9" i="6"/>
  <c r="AEE10" i="6"/>
  <c r="AEE11" i="6"/>
  <c r="AEE12" i="6"/>
  <c r="AEE13" i="6"/>
  <c r="AEE14" i="6"/>
  <c r="AEE15" i="6"/>
  <c r="AEE16" i="6"/>
  <c r="AEE17" i="6"/>
  <c r="AEE18" i="6"/>
  <c r="AEE19" i="6"/>
  <c r="AEE20" i="6"/>
  <c r="AEE21" i="6"/>
  <c r="AEE22" i="6"/>
  <c r="AEE23" i="6"/>
  <c r="AEE24" i="6"/>
  <c r="AEE25" i="6"/>
  <c r="AEE26" i="6"/>
  <c r="AEE27" i="6"/>
  <c r="AEE28" i="6"/>
  <c r="AEE29" i="6"/>
  <c r="AEE30" i="6"/>
  <c r="AEE31" i="6"/>
  <c r="AEE32" i="6"/>
  <c r="AEE33" i="6"/>
  <c r="AEE34" i="6"/>
  <c r="AEE35" i="6"/>
  <c r="AEE36" i="6"/>
  <c r="AEE37" i="6"/>
  <c r="AEE38" i="6"/>
  <c r="AEE39" i="6"/>
  <c r="AEE40" i="6"/>
  <c r="AEE41" i="6"/>
  <c r="AEE42" i="6"/>
  <c r="AEE43" i="6"/>
  <c r="AEE44" i="6"/>
  <c r="AEE45" i="6"/>
  <c r="AEE46" i="6"/>
  <c r="AEE47" i="6"/>
  <c r="AEE48" i="6"/>
  <c r="AEE49" i="6"/>
  <c r="AEE50" i="6"/>
  <c r="AEE51" i="6"/>
  <c r="AEE52" i="6"/>
  <c r="AEE53" i="6"/>
  <c r="AEE54" i="6"/>
  <c r="AEE55" i="6"/>
  <c r="AEE56" i="6"/>
  <c r="AEE57" i="6"/>
  <c r="AEE58" i="6"/>
  <c r="AEE59" i="6"/>
  <c r="AEE60" i="6"/>
  <c r="AEE61" i="6"/>
  <c r="AEE62" i="6"/>
  <c r="AEE63" i="6"/>
  <c r="AEE64" i="6"/>
  <c r="AEE65" i="6"/>
  <c r="AEE66" i="6"/>
  <c r="AEE67" i="6"/>
  <c r="AEE68" i="6"/>
  <c r="AEE69" i="6"/>
  <c r="AEE70" i="6"/>
  <c r="AEE71" i="6"/>
  <c r="AEE72" i="6"/>
  <c r="AEE73" i="6"/>
  <c r="AEE74" i="6"/>
  <c r="AEE75" i="6"/>
  <c r="AEE76" i="6"/>
  <c r="AEE77" i="6"/>
  <c r="AEE78" i="6"/>
  <c r="AEE79" i="6"/>
  <c r="AEE80" i="6"/>
  <c r="AEE81" i="6"/>
  <c r="AEE82" i="6"/>
  <c r="AEE83" i="6"/>
  <c r="AEE84" i="6"/>
  <c r="AEE85" i="6"/>
  <c r="AEE86" i="6"/>
  <c r="AEE87" i="6"/>
  <c r="AEE88" i="6"/>
  <c r="AEE89" i="6"/>
  <c r="AEE90" i="6"/>
  <c r="AEE91" i="6"/>
  <c r="AEE92" i="6"/>
  <c r="AEE99" i="6"/>
  <c r="AEE100" i="6"/>
  <c r="AEE101" i="6"/>
  <c r="AEE102" i="6"/>
  <c r="AEE103" i="6"/>
  <c r="AEE104" i="6"/>
  <c r="AEE105" i="6"/>
  <c r="AEE106" i="6"/>
  <c r="AEE107" i="6"/>
  <c r="AEE108" i="6"/>
  <c r="AEE109" i="6"/>
  <c r="AEE110" i="6"/>
  <c r="AEE111" i="6"/>
  <c r="AEE112" i="6"/>
  <c r="AEE113" i="6"/>
  <c r="AEE114" i="6"/>
  <c r="AEE115" i="6"/>
  <c r="AEE116" i="6"/>
  <c r="AEE117" i="6"/>
  <c r="AEE118" i="6"/>
  <c r="AEE119" i="6"/>
  <c r="AEE120" i="6"/>
  <c r="AEE121" i="6"/>
  <c r="AEE122" i="6"/>
  <c r="AEE123" i="6"/>
  <c r="AEE125" i="6"/>
  <c r="AEE126" i="6"/>
  <c r="AEE127" i="6"/>
  <c r="AEE128" i="6"/>
  <c r="AEE129" i="6"/>
  <c r="AEE130" i="6"/>
  <c r="AEE131" i="6"/>
  <c r="AEE132" i="6"/>
  <c r="AEE133" i="6"/>
  <c r="AEE134" i="6"/>
  <c r="AEE135" i="6"/>
  <c r="AEE136" i="6"/>
  <c r="AEE137" i="6"/>
  <c r="AEE138" i="6"/>
  <c r="AEE139" i="6"/>
  <c r="AEE140" i="6"/>
  <c r="AEE141" i="6"/>
  <c r="AEE142" i="6"/>
  <c r="AEE143" i="6"/>
  <c r="AEE144" i="6"/>
  <c r="AEE145" i="6"/>
  <c r="AEE146" i="6"/>
  <c r="AEE147" i="6"/>
  <c r="AEE148" i="6"/>
  <c r="AEE149" i="6"/>
  <c r="AEE150" i="6"/>
  <c r="AEE151" i="6"/>
  <c r="AEE152" i="6"/>
  <c r="AEE153" i="6"/>
  <c r="AEE154" i="6"/>
  <c r="AEE155" i="6"/>
  <c r="AEE156" i="6"/>
  <c r="AEE157" i="6"/>
  <c r="AEE158" i="6"/>
  <c r="AEE159" i="6"/>
  <c r="AEE160" i="6"/>
  <c r="AEE161" i="6"/>
  <c r="AEE162" i="6"/>
  <c r="AEE163" i="6"/>
  <c r="AEE164" i="6"/>
  <c r="AEE165" i="6"/>
  <c r="AEE166" i="6"/>
  <c r="AEE167" i="6"/>
  <c r="AEE168" i="6"/>
  <c r="AEE169" i="6"/>
  <c r="AEE170" i="6"/>
  <c r="AEE171" i="6"/>
  <c r="AEE172" i="6"/>
  <c r="AEE173" i="6"/>
  <c r="AEE174" i="6"/>
  <c r="AEE175" i="6"/>
  <c r="AEE176" i="6"/>
  <c r="AEE177" i="6"/>
  <c r="AEE178" i="6"/>
  <c r="AEE179" i="6"/>
  <c r="AEE180" i="6"/>
  <c r="AEE181" i="6"/>
  <c r="AEE182" i="6"/>
  <c r="AEE183" i="6"/>
  <c r="AEE184" i="6"/>
  <c r="AEE185" i="6"/>
  <c r="AEE186" i="6"/>
  <c r="AEE187" i="6"/>
  <c r="AEE188" i="6"/>
  <c r="AEE189" i="6"/>
  <c r="AEE190" i="6"/>
  <c r="AEE191" i="6"/>
  <c r="AEE192" i="6"/>
  <c r="AEE193" i="6"/>
  <c r="AEE194" i="6"/>
  <c r="AEE195" i="6"/>
  <c r="AEE196" i="6"/>
  <c r="AEE197" i="6"/>
  <c r="AEE198" i="6"/>
  <c r="AEE199" i="6"/>
  <c r="AEE200" i="6"/>
  <c r="AEE201" i="6"/>
  <c r="AEE202" i="6"/>
  <c r="AEE203" i="6"/>
  <c r="AEE204" i="6"/>
  <c r="AEE205" i="6"/>
  <c r="AEE206" i="6"/>
  <c r="AEE207" i="6"/>
  <c r="AEE208" i="6"/>
  <c r="AEE209" i="6"/>
  <c r="AEE210" i="6"/>
  <c r="AEE211" i="6"/>
  <c r="AEE212" i="6"/>
  <c r="AEE213" i="6"/>
  <c r="AEE214" i="6"/>
  <c r="AEE215" i="6"/>
  <c r="AEE216" i="6"/>
  <c r="AEE217" i="6"/>
  <c r="AEE218" i="6"/>
  <c r="AEE219" i="6"/>
  <c r="AEE220" i="6"/>
  <c r="AEE221" i="6"/>
  <c r="AEE222" i="6"/>
  <c r="AEE223" i="6"/>
  <c r="AEE224" i="6"/>
  <c r="AEE225" i="6"/>
  <c r="AEE226" i="6"/>
  <c r="AEE227" i="6"/>
  <c r="AEE228" i="6"/>
  <c r="AEE229" i="6"/>
  <c r="AEE230" i="6"/>
  <c r="AEE231" i="6"/>
  <c r="AEE232" i="6"/>
  <c r="AEE233" i="6"/>
  <c r="AEE234" i="6"/>
  <c r="AEE235" i="6"/>
  <c r="AEE236" i="6"/>
  <c r="AEE237" i="6"/>
  <c r="AEE238" i="6"/>
  <c r="AEE239" i="6"/>
  <c r="AEE240" i="6"/>
  <c r="AEE241" i="6"/>
  <c r="AEE242" i="6"/>
  <c r="AEE243" i="6"/>
  <c r="AEE244" i="6"/>
  <c r="AEE245" i="6"/>
  <c r="AEE246" i="6"/>
  <c r="AEE247" i="6"/>
  <c r="AEE248" i="6"/>
  <c r="AEE249" i="6"/>
  <c r="AEE250" i="6"/>
  <c r="AEE251" i="6"/>
  <c r="AEE252" i="6"/>
  <c r="AEE253" i="6"/>
  <c r="AEE254" i="6"/>
  <c r="AEE255" i="6"/>
  <c r="AEE256" i="6"/>
  <c r="AEE257" i="6"/>
  <c r="AEE258" i="6"/>
  <c r="AEE259" i="6"/>
  <c r="AEE260" i="6"/>
  <c r="AEE261" i="6"/>
  <c r="AEE262" i="6"/>
  <c r="AEE263" i="6"/>
  <c r="AEE264" i="6"/>
  <c r="AEE265" i="6"/>
  <c r="AEE266" i="6"/>
  <c r="AEE267" i="6"/>
  <c r="AEE268" i="6"/>
  <c r="AEE269" i="6"/>
  <c r="AEE270" i="6"/>
  <c r="AEE271" i="6"/>
  <c r="AEE272" i="6"/>
  <c r="AEE273" i="6"/>
  <c r="AEE274" i="6"/>
  <c r="AEE275" i="6"/>
  <c r="AEE276" i="6"/>
  <c r="AEE277" i="6"/>
  <c r="AEE278" i="6"/>
  <c r="AEE279" i="6"/>
  <c r="AEE280" i="6"/>
  <c r="AEE281" i="6"/>
  <c r="AEE282" i="6"/>
  <c r="AEE283" i="6"/>
  <c r="AEE284" i="6"/>
  <c r="AEE285" i="6"/>
  <c r="AEE286" i="6"/>
  <c r="AEE287" i="6"/>
  <c r="AEE288" i="6"/>
  <c r="AEE289" i="6"/>
  <c r="AEE290" i="6"/>
  <c r="AEE291" i="6"/>
  <c r="AEE292" i="6"/>
  <c r="AEE293" i="6"/>
  <c r="AEE294" i="6"/>
  <c r="AEE295" i="6"/>
  <c r="AEE296" i="6"/>
  <c r="AEE297" i="6"/>
  <c r="AEE298" i="6"/>
  <c r="AEE299" i="6"/>
  <c r="AEE300" i="6"/>
  <c r="AEE301" i="6"/>
  <c r="AEE302" i="6"/>
  <c r="AEE303" i="6"/>
  <c r="AEE304" i="6"/>
  <c r="AEE305" i="6"/>
  <c r="AEE306" i="6"/>
  <c r="AEE307" i="6"/>
  <c r="AEE308" i="6"/>
  <c r="AEE309" i="6"/>
  <c r="AEE310" i="6"/>
  <c r="AEE311" i="6"/>
  <c r="AEE312" i="6"/>
  <c r="AEE313" i="6"/>
  <c r="AEE314" i="6"/>
  <c r="AEE315" i="6"/>
  <c r="AEE316" i="6"/>
  <c r="AEE317" i="6"/>
  <c r="AEE318" i="6"/>
  <c r="AEE319" i="6"/>
  <c r="AEE320" i="6"/>
  <c r="AEE321" i="6"/>
  <c r="AEE322" i="6"/>
  <c r="AEE323" i="6"/>
  <c r="AEE324" i="6"/>
  <c r="AEE325" i="6"/>
  <c r="AEE326" i="6"/>
  <c r="AEE327" i="6"/>
  <c r="AEE328" i="6"/>
  <c r="AEE329" i="6"/>
  <c r="AEE330" i="6"/>
  <c r="AEE331" i="6"/>
  <c r="AEE333" i="6"/>
  <c r="AEE334" i="6"/>
  <c r="AEE335" i="6"/>
  <c r="AEE336" i="6"/>
  <c r="AEE337" i="6"/>
  <c r="AEE338" i="6"/>
  <c r="AEE339" i="6"/>
  <c r="AEE340" i="6"/>
  <c r="AEE341" i="6"/>
  <c r="AEE342" i="6"/>
  <c r="AEE343" i="6"/>
  <c r="AEE344" i="6"/>
  <c r="AEE345" i="6"/>
  <c r="AEE346" i="6"/>
  <c r="AEE347" i="6"/>
  <c r="AEE348" i="6"/>
  <c r="AEE349" i="6"/>
  <c r="AEE350" i="6"/>
  <c r="AEE351" i="6"/>
  <c r="AEE352" i="6"/>
  <c r="AEE353" i="6"/>
  <c r="AEE354" i="6"/>
  <c r="AEE355" i="6"/>
  <c r="AEE356" i="6"/>
  <c r="AEE357" i="6"/>
  <c r="AEE358" i="6"/>
  <c r="AEE359" i="6"/>
  <c r="AEE360" i="6"/>
  <c r="AEE363" i="6"/>
  <c r="AEE364" i="6"/>
  <c r="AEE365" i="6"/>
  <c r="AEE366" i="6"/>
  <c r="AEE367" i="6"/>
  <c r="AEE368" i="6"/>
  <c r="AEE369" i="6"/>
  <c r="AEE370" i="6"/>
  <c r="AEE371" i="6"/>
  <c r="AEE372" i="6"/>
  <c r="AEE373" i="6"/>
  <c r="AEE374" i="6"/>
  <c r="AEE375" i="6"/>
  <c r="AEE376" i="6"/>
  <c r="AEE377" i="6"/>
  <c r="AEE378" i="6"/>
  <c r="AEE379" i="6"/>
  <c r="AEE380" i="6"/>
  <c r="AEE381" i="6"/>
  <c r="AEE382" i="6"/>
  <c r="AEE383" i="6"/>
  <c r="AEE384" i="6"/>
  <c r="AEE385" i="6"/>
  <c r="AEE386" i="6"/>
  <c r="AEE387" i="6"/>
  <c r="AEE388" i="6"/>
  <c r="AEE389" i="6"/>
  <c r="AEE390" i="6"/>
  <c r="AEE391" i="6"/>
  <c r="AEE392" i="6"/>
  <c r="AEE393" i="6"/>
  <c r="AEE394" i="6"/>
  <c r="AEE395" i="6"/>
  <c r="AEE396" i="6"/>
  <c r="AEE397" i="6"/>
  <c r="AEE361" i="6"/>
  <c r="AEE362" i="6"/>
  <c r="AEE98" i="6"/>
  <c r="AEE398" i="6"/>
  <c r="AEE399" i="6"/>
  <c r="AEE97" i="6"/>
  <c r="AEE400" i="6"/>
  <c r="AEE332" i="6"/>
  <c r="AEE96" i="6"/>
  <c r="AEE401" i="6"/>
  <c r="AEE402" i="6"/>
  <c r="AEE124" i="6"/>
  <c r="AEE403" i="6"/>
  <c r="AEE404" i="6"/>
  <c r="AEE405" i="6"/>
  <c r="AEE406" i="6"/>
  <c r="AEE407" i="6"/>
  <c r="AEE408" i="6"/>
  <c r="AEE94" i="6"/>
  <c r="AEE95" i="6"/>
  <c r="AEE409" i="6"/>
  <c r="AEE410" i="6"/>
  <c r="AEE411" i="6"/>
  <c r="AEE412" i="6"/>
  <c r="AEE413" i="6"/>
  <c r="AEE414" i="6"/>
  <c r="AEE415" i="6"/>
  <c r="AEE416" i="6"/>
  <c r="AEE417" i="6"/>
  <c r="AEE93" i="6"/>
  <c r="AEE418" i="6"/>
  <c r="AEE419" i="6"/>
  <c r="AEE422" i="6"/>
  <c r="AEE423" i="6"/>
  <c r="AEE424" i="6"/>
  <c r="AEE425" i="6"/>
  <c r="AEE3" i="6"/>
  <c r="AJC425" i="6"/>
  <c r="J425" i="6"/>
  <c r="ALX424" i="6"/>
  <c r="ALW424" i="6"/>
  <c r="ALV424" i="6"/>
  <c r="ALU424" i="6"/>
  <c r="ALT424" i="6"/>
  <c r="ALQ424" i="6"/>
  <c r="AJL424" i="6"/>
  <c r="AJD424" i="6"/>
  <c r="AJC424" i="6"/>
  <c r="ADW424" i="6"/>
  <c r="ADU424" i="6"/>
  <c r="ACH424" i="6"/>
  <c r="CG424" i="6"/>
  <c r="M424" i="6"/>
  <c r="J424" i="6"/>
  <c r="ALQ423" i="6"/>
  <c r="AJZ423" i="6"/>
  <c r="AJL423" i="6"/>
  <c r="AJC423" i="6"/>
  <c r="M423" i="6"/>
  <c r="J423" i="6"/>
  <c r="AMA422" i="6"/>
  <c r="ALX422" i="6"/>
  <c r="ALW422" i="6"/>
  <c r="ALV422" i="6"/>
  <c r="ALU422" i="6"/>
  <c r="ALT422" i="6"/>
  <c r="ALQ422" i="6"/>
  <c r="AJZ422" i="6"/>
  <c r="AJO422" i="6"/>
  <c r="AJL422" i="6"/>
  <c r="AJC422" i="6"/>
  <c r="AHO422" i="6"/>
  <c r="AGP422" i="6"/>
  <c r="ADW422" i="6"/>
  <c r="ADU422" i="6"/>
  <c r="YI422" i="6"/>
  <c r="YG422" i="6"/>
  <c r="M422" i="6"/>
  <c r="J422" i="6"/>
  <c r="AMM421" i="6"/>
  <c r="AML421" i="6"/>
  <c r="AMK421" i="6"/>
  <c r="AMJ421" i="6"/>
  <c r="AMI421" i="6"/>
  <c r="AMH421" i="6"/>
  <c r="AMG421" i="6"/>
  <c r="AMF421" i="6"/>
  <c r="AME421" i="6"/>
  <c r="AMD421" i="6"/>
  <c r="AMC421" i="6"/>
  <c r="AMB421" i="6"/>
  <c r="AMA421" i="6"/>
  <c r="ALZ421" i="6"/>
  <c r="ALY421" i="6"/>
  <c r="ALX421" i="6"/>
  <c r="ALW421" i="6"/>
  <c r="ALV421" i="6"/>
  <c r="ALU421" i="6"/>
  <c r="ALT421" i="6"/>
  <c r="ALQ421" i="6"/>
  <c r="ALP421" i="6"/>
  <c r="ALO421" i="6"/>
  <c r="ALN421" i="6"/>
  <c r="ALM421" i="6"/>
  <c r="ALL421" i="6"/>
  <c r="ALK421" i="6"/>
  <c r="ALJ421" i="6"/>
  <c r="ALI421" i="6"/>
  <c r="ALH421" i="6"/>
  <c r="ALG421" i="6"/>
  <c r="ALF421" i="6"/>
  <c r="ALE421" i="6"/>
  <c r="ALD421" i="6"/>
  <c r="ALC421" i="6"/>
  <c r="ALB421" i="6"/>
  <c r="ALA421" i="6"/>
  <c r="AKZ421" i="6"/>
  <c r="AKY421" i="6"/>
  <c r="AKX421" i="6"/>
  <c r="AKW421" i="6"/>
  <c r="AKV421" i="6"/>
  <c r="AKU421" i="6"/>
  <c r="AKT421" i="6"/>
  <c r="AKS421" i="6"/>
  <c r="AKR421" i="6"/>
  <c r="AKQ421" i="6"/>
  <c r="AKP421" i="6"/>
  <c r="AKO421" i="6"/>
  <c r="AKN421" i="6"/>
  <c r="AKM421" i="6"/>
  <c r="AKL421" i="6"/>
  <c r="AKK421" i="6"/>
  <c r="AKJ421" i="6"/>
  <c r="AKI421" i="6"/>
  <c r="AKF421" i="6"/>
  <c r="AKE421" i="6"/>
  <c r="AKB421" i="6"/>
  <c r="AJY421" i="6"/>
  <c r="AJX421" i="6"/>
  <c r="AJW421" i="6"/>
  <c r="AJV421" i="6"/>
  <c r="AJU421" i="6"/>
  <c r="AJT421" i="6"/>
  <c r="AJS421" i="6"/>
  <c r="AJR421" i="6"/>
  <c r="AJQ421" i="6"/>
  <c r="AJP421" i="6"/>
  <c r="AJO421" i="6"/>
  <c r="AJN421" i="6"/>
  <c r="AJL421" i="6"/>
  <c r="AJL426" i="6" s="1"/>
  <c r="AJK421" i="6"/>
  <c r="AJJ421" i="6"/>
  <c r="AJI421" i="6"/>
  <c r="AJH421" i="6"/>
  <c r="AJG421" i="6"/>
  <c r="AJF421" i="6"/>
  <c r="AJE421" i="6"/>
  <c r="AJD421" i="6"/>
  <c r="AJC421" i="6"/>
  <c r="AJB421" i="6"/>
  <c r="AJA421" i="6"/>
  <c r="AIZ421" i="6"/>
  <c r="AIY421" i="6"/>
  <c r="AIX421" i="6"/>
  <c r="AIW421" i="6"/>
  <c r="AIV421" i="6"/>
  <c r="AIU421" i="6"/>
  <c r="AIT421" i="6"/>
  <c r="AIS421" i="6"/>
  <c r="AIR421" i="6"/>
  <c r="AIQ421" i="6"/>
  <c r="AIP421" i="6"/>
  <c r="AIO421" i="6"/>
  <c r="AIN421" i="6"/>
  <c r="AIM421" i="6"/>
  <c r="AIL421" i="6"/>
  <c r="AIK421" i="6"/>
  <c r="AIJ421" i="6"/>
  <c r="AII421" i="6"/>
  <c r="AIH421" i="6"/>
  <c r="AIG421" i="6"/>
  <c r="AIF421" i="6"/>
  <c r="AIE421" i="6"/>
  <c r="AID421" i="6"/>
  <c r="AIC421" i="6"/>
  <c r="AIB421" i="6"/>
  <c r="AIA421" i="6"/>
  <c r="AHZ421" i="6"/>
  <c r="AHY421" i="6"/>
  <c r="AHX421" i="6"/>
  <c r="AHW421" i="6"/>
  <c r="AHV421" i="6"/>
  <c r="AHU421" i="6"/>
  <c r="AHT421" i="6"/>
  <c r="AHS421" i="6"/>
  <c r="AHR421" i="6"/>
  <c r="AHQ421" i="6"/>
  <c r="AHP421" i="6"/>
  <c r="AHN421" i="6"/>
  <c r="AHN426" i="6" s="1"/>
  <c r="AHM421" i="6"/>
  <c r="AHL421" i="6"/>
  <c r="AHH421" i="6"/>
  <c r="AHG421" i="6"/>
  <c r="AHF421" i="6"/>
  <c r="AHE421" i="6"/>
  <c r="AGQ421" i="6"/>
  <c r="AGP421" i="6"/>
  <c r="AGP426" i="6" s="1"/>
  <c r="AHD421" i="6"/>
  <c r="AHC421" i="6"/>
  <c r="AHB421" i="6"/>
  <c r="AHA421" i="6"/>
  <c r="AGZ421" i="6"/>
  <c r="AGY421" i="6"/>
  <c r="AGX421" i="6"/>
  <c r="AGW421" i="6"/>
  <c r="AGV421" i="6"/>
  <c r="AGU421" i="6"/>
  <c r="AGU426" i="6" s="1"/>
  <c r="AGL421" i="6"/>
  <c r="AGL426" i="6" s="1"/>
  <c r="AGK421" i="6"/>
  <c r="AGJ421" i="6"/>
  <c r="AGI421" i="6"/>
  <c r="AGH421" i="6"/>
  <c r="AGG421" i="6"/>
  <c r="AGF421" i="6"/>
  <c r="AGE421" i="6"/>
  <c r="AGD421" i="6"/>
  <c r="AGC421" i="6"/>
  <c r="AGB421" i="6"/>
  <c r="AGA421" i="6"/>
  <c r="AFZ421" i="6"/>
  <c r="AFY421" i="6"/>
  <c r="AFX421" i="6"/>
  <c r="AFW421" i="6"/>
  <c r="AFV421" i="6"/>
  <c r="AFU421" i="6"/>
  <c r="AFT421" i="6"/>
  <c r="AFS421" i="6"/>
  <c r="AFR421" i="6"/>
  <c r="AFQ421" i="6"/>
  <c r="AFP421" i="6"/>
  <c r="AFO421" i="6"/>
  <c r="AFN421" i="6"/>
  <c r="AFM421" i="6"/>
  <c r="AFL421" i="6"/>
  <c r="AFK421" i="6"/>
  <c r="AFJ421" i="6"/>
  <c r="AFI421" i="6"/>
  <c r="AFH421" i="6"/>
  <c r="AFG421" i="6"/>
  <c r="AFF421" i="6"/>
  <c r="AFE421" i="6"/>
  <c r="AFD421" i="6"/>
  <c r="AFC421" i="6"/>
  <c r="AFB421" i="6"/>
  <c r="AFA421" i="6"/>
  <c r="AEZ421" i="6"/>
  <c r="AEY421" i="6"/>
  <c r="AEX421" i="6"/>
  <c r="AEW421" i="6"/>
  <c r="AEV421" i="6"/>
  <c r="AEU421" i="6"/>
  <c r="AET421" i="6"/>
  <c r="AES421" i="6"/>
  <c r="AER421" i="6"/>
  <c r="AEQ421" i="6"/>
  <c r="AEP421" i="6"/>
  <c r="AEO421" i="6"/>
  <c r="AEN421" i="6"/>
  <c r="AEM421" i="6"/>
  <c r="AEL421" i="6"/>
  <c r="AEK421" i="6"/>
  <c r="AEJ421" i="6"/>
  <c r="AEH421" i="6"/>
  <c r="AEI421" i="6"/>
  <c r="AEG421" i="6"/>
  <c r="AEF421" i="6"/>
  <c r="AED421" i="6"/>
  <c r="AEC421" i="6"/>
  <c r="AEB421" i="6"/>
  <c r="AEA421" i="6"/>
  <c r="ADZ421" i="6"/>
  <c r="ADY421" i="6"/>
  <c r="ADX421" i="6"/>
  <c r="ADW421" i="6"/>
  <c r="ADU421" i="6"/>
  <c r="ADT421" i="6"/>
  <c r="ADS421" i="6"/>
  <c r="ADR421" i="6"/>
  <c r="ADQ421" i="6"/>
  <c r="ADP421" i="6"/>
  <c r="ADO421" i="6"/>
  <c r="ADN421" i="6"/>
  <c r="ADM421" i="6"/>
  <c r="ADL421" i="6"/>
  <c r="ADL426" i="6" s="1"/>
  <c r="ADK421" i="6"/>
  <c r="ADJ421" i="6"/>
  <c r="ADI421" i="6"/>
  <c r="ADH421" i="6"/>
  <c r="ADG421" i="6"/>
  <c r="ADF421" i="6"/>
  <c r="ADE421" i="6"/>
  <c r="ADD421" i="6"/>
  <c r="ADC421" i="6"/>
  <c r="ADB421" i="6"/>
  <c r="ADA421" i="6"/>
  <c r="ACZ421" i="6"/>
  <c r="ACY421" i="6"/>
  <c r="ACX421" i="6"/>
  <c r="ACW421" i="6"/>
  <c r="ACV421" i="6"/>
  <c r="ACU421" i="6"/>
  <c r="ACT421" i="6"/>
  <c r="ACS421" i="6"/>
  <c r="ACR421" i="6"/>
  <c r="ACQ421" i="6"/>
  <c r="ACP421" i="6"/>
  <c r="ACO421" i="6"/>
  <c r="ACL421" i="6"/>
  <c r="ACJ421" i="6"/>
  <c r="ACH421" i="6"/>
  <c r="ACG421" i="6"/>
  <c r="ACB421" i="6"/>
  <c r="ACA421" i="6"/>
  <c r="ABZ421" i="6"/>
  <c r="ABY421" i="6"/>
  <c r="ABX421" i="6"/>
  <c r="ABW421" i="6"/>
  <c r="ABV421" i="6"/>
  <c r="ABU421" i="6"/>
  <c r="ABT421" i="6"/>
  <c r="ABS421" i="6"/>
  <c r="ABR421" i="6"/>
  <c r="ABQ421" i="6"/>
  <c r="ABP421" i="6"/>
  <c r="ABO421" i="6"/>
  <c r="ABN421" i="6"/>
  <c r="ABM421" i="6"/>
  <c r="ABL421" i="6"/>
  <c r="ABK421" i="6"/>
  <c r="ABJ421" i="6"/>
  <c r="ABI421" i="6"/>
  <c r="ABH421" i="6"/>
  <c r="ABG421" i="6"/>
  <c r="ABF421" i="6"/>
  <c r="ABE421" i="6"/>
  <c r="ABD421" i="6"/>
  <c r="ABC421" i="6"/>
  <c r="ABB421" i="6"/>
  <c r="ABA421" i="6"/>
  <c r="AAZ421" i="6"/>
  <c r="AAY421" i="6"/>
  <c r="AAX421" i="6"/>
  <c r="AAW421" i="6"/>
  <c r="AAV421" i="6"/>
  <c r="AAU421" i="6"/>
  <c r="AAT421" i="6"/>
  <c r="AAS421" i="6"/>
  <c r="AAR421" i="6"/>
  <c r="AAQ421" i="6"/>
  <c r="AAP421" i="6"/>
  <c r="AAO421" i="6"/>
  <c r="AAN421" i="6"/>
  <c r="AAM421" i="6"/>
  <c r="AAL421" i="6"/>
  <c r="AAK421" i="6"/>
  <c r="AAJ421" i="6"/>
  <c r="AAI421" i="6"/>
  <c r="AAH421" i="6"/>
  <c r="AAG421" i="6"/>
  <c r="AAF421" i="6"/>
  <c r="AAE421" i="6"/>
  <c r="AAD421" i="6"/>
  <c r="AAC421" i="6"/>
  <c r="AAB421" i="6"/>
  <c r="AAA421" i="6"/>
  <c r="ZZ421" i="6"/>
  <c r="ZY421" i="6"/>
  <c r="ZX421" i="6"/>
  <c r="ZW421" i="6"/>
  <c r="ZV421" i="6"/>
  <c r="ZU421" i="6"/>
  <c r="ZT421" i="6"/>
  <c r="ZS421" i="6"/>
  <c r="ZR421" i="6"/>
  <c r="ZQ421" i="6"/>
  <c r="ZP421" i="6"/>
  <c r="ZO421" i="6"/>
  <c r="ZN421" i="6"/>
  <c r="ZM421" i="6"/>
  <c r="ZL421" i="6"/>
  <c r="ZK421" i="6"/>
  <c r="ZJ421" i="6"/>
  <c r="ZI421" i="6"/>
  <c r="ZH421" i="6"/>
  <c r="ZG421" i="6"/>
  <c r="ZF421" i="6"/>
  <c r="ZE421" i="6"/>
  <c r="ZD421" i="6"/>
  <c r="ZC421" i="6"/>
  <c r="ZB421" i="6"/>
  <c r="ZA421" i="6"/>
  <c r="YZ421" i="6"/>
  <c r="YY421" i="6"/>
  <c r="YX421" i="6"/>
  <c r="YW421" i="6"/>
  <c r="YV421" i="6"/>
  <c r="YU421" i="6"/>
  <c r="YT421" i="6"/>
  <c r="YS421" i="6"/>
  <c r="YR421" i="6"/>
  <c r="YQ421" i="6"/>
  <c r="YP421" i="6"/>
  <c r="YO421" i="6"/>
  <c r="YN421" i="6"/>
  <c r="YM421" i="6"/>
  <c r="YL421" i="6"/>
  <c r="YK421" i="6"/>
  <c r="YI421" i="6"/>
  <c r="YG421" i="6"/>
  <c r="YD421" i="6"/>
  <c r="XK421" i="6"/>
  <c r="XJ421" i="6"/>
  <c r="XI421" i="6"/>
  <c r="XH421" i="6"/>
  <c r="XF421" i="6"/>
  <c r="XE421" i="6"/>
  <c r="XD421" i="6"/>
  <c r="XC421" i="6"/>
  <c r="XA421" i="6"/>
  <c r="WZ421" i="6"/>
  <c r="WX421" i="6"/>
  <c r="WW421" i="6"/>
  <c r="WV421" i="6"/>
  <c r="WU421" i="6"/>
  <c r="WT421" i="6"/>
  <c r="WS421" i="6"/>
  <c r="WR421" i="6"/>
  <c r="WQ421" i="6"/>
  <c r="WP421" i="6"/>
  <c r="WO421" i="6"/>
  <c r="WN421" i="6"/>
  <c r="WM421" i="6"/>
  <c r="WL421" i="6"/>
  <c r="WK421" i="6"/>
  <c r="WJ421" i="6"/>
  <c r="WI421" i="6"/>
  <c r="WH421" i="6"/>
  <c r="WG421" i="6"/>
  <c r="WF421" i="6"/>
  <c r="WE421" i="6"/>
  <c r="WD421" i="6"/>
  <c r="WC421" i="6"/>
  <c r="WB421" i="6"/>
  <c r="WA421" i="6"/>
  <c r="VZ421" i="6"/>
  <c r="VY421" i="6"/>
  <c r="VX421" i="6"/>
  <c r="VW421" i="6"/>
  <c r="VV421" i="6"/>
  <c r="VU421" i="6"/>
  <c r="VT421" i="6"/>
  <c r="VS421" i="6"/>
  <c r="VR421" i="6"/>
  <c r="VQ421" i="6"/>
  <c r="VP421" i="6"/>
  <c r="VO421" i="6"/>
  <c r="VN421" i="6"/>
  <c r="VM421" i="6"/>
  <c r="VL421" i="6"/>
  <c r="VK421" i="6"/>
  <c r="VJ421" i="6"/>
  <c r="VI421" i="6"/>
  <c r="VH421" i="6"/>
  <c r="VF421" i="6"/>
  <c r="VE421" i="6"/>
  <c r="VD421" i="6"/>
  <c r="VC421" i="6"/>
  <c r="VB421" i="6"/>
  <c r="UZ421" i="6"/>
  <c r="UY421" i="6"/>
  <c r="UX421" i="6"/>
  <c r="UW421" i="6"/>
  <c r="UV421" i="6"/>
  <c r="UU421" i="6"/>
  <c r="UT421" i="6"/>
  <c r="US421" i="6"/>
  <c r="UR421" i="6"/>
  <c r="UP421" i="6"/>
  <c r="UO421" i="6"/>
  <c r="UN421" i="6"/>
  <c r="UM421" i="6"/>
  <c r="UL421" i="6"/>
  <c r="UK421" i="6"/>
  <c r="UJ421" i="6"/>
  <c r="UI421" i="6"/>
  <c r="UH421" i="6"/>
  <c r="UF421" i="6"/>
  <c r="UE421" i="6"/>
  <c r="UC421" i="6"/>
  <c r="UB421" i="6"/>
  <c r="UA421" i="6"/>
  <c r="TZ421" i="6"/>
  <c r="TY421" i="6"/>
  <c r="TX421" i="6"/>
  <c r="TW421" i="6"/>
  <c r="TV421" i="6"/>
  <c r="TU421" i="6"/>
  <c r="TT421" i="6"/>
  <c r="TR421" i="6"/>
  <c r="TQ421" i="6"/>
  <c r="TP421" i="6"/>
  <c r="TO421" i="6"/>
  <c r="TN421" i="6"/>
  <c r="TM421" i="6"/>
  <c r="TL421" i="6"/>
  <c r="TK421" i="6"/>
  <c r="TJ421" i="6"/>
  <c r="TI421" i="6"/>
  <c r="TH421" i="6"/>
  <c r="TG421" i="6"/>
  <c r="TF421" i="6"/>
  <c r="TE421" i="6"/>
  <c r="TD421" i="6"/>
  <c r="TC421" i="6"/>
  <c r="TA421" i="6"/>
  <c r="SY421" i="6"/>
  <c r="SX421" i="6"/>
  <c r="SW421" i="6"/>
  <c r="SV421" i="6"/>
  <c r="SU421" i="6"/>
  <c r="ST421" i="6"/>
  <c r="SS421" i="6"/>
  <c r="SR421" i="6"/>
  <c r="SQ421" i="6"/>
  <c r="SP421" i="6"/>
  <c r="SN421" i="6"/>
  <c r="SM421" i="6"/>
  <c r="SL421" i="6"/>
  <c r="SK421" i="6"/>
  <c r="SJ421" i="6"/>
  <c r="SI421" i="6"/>
  <c r="SH421" i="6"/>
  <c r="SF421" i="6"/>
  <c r="SE421" i="6"/>
  <c r="SD421" i="6"/>
  <c r="SC421" i="6"/>
  <c r="SB421" i="6"/>
  <c r="RZ421" i="6"/>
  <c r="RY421" i="6"/>
  <c r="RX421" i="6"/>
  <c r="RW421" i="6"/>
  <c r="RV421" i="6"/>
  <c r="RU421" i="6"/>
  <c r="RT421" i="6"/>
  <c r="RS421" i="6"/>
  <c r="RR421" i="6"/>
  <c r="RQ421" i="6"/>
  <c r="RP421" i="6"/>
  <c r="RO421" i="6"/>
  <c r="RN421" i="6"/>
  <c r="RM421" i="6"/>
  <c r="RL421" i="6"/>
  <c r="RJ421" i="6"/>
  <c r="RI421" i="6"/>
  <c r="RH421" i="6"/>
  <c r="RG421" i="6"/>
  <c r="RF421" i="6"/>
  <c r="RE421" i="6"/>
  <c r="RD421" i="6"/>
  <c r="RC421" i="6"/>
  <c r="RB421" i="6"/>
  <c r="RA421" i="6"/>
  <c r="QZ421" i="6"/>
  <c r="QX421" i="6"/>
  <c r="QW421" i="6"/>
  <c r="QV421" i="6"/>
  <c r="QU421" i="6"/>
  <c r="QT421" i="6"/>
  <c r="QS421" i="6"/>
  <c r="QR421" i="6"/>
  <c r="QQ421" i="6"/>
  <c r="QP421" i="6"/>
  <c r="QO421" i="6"/>
  <c r="QN421" i="6"/>
  <c r="QM421" i="6"/>
  <c r="QL421" i="6"/>
  <c r="QK421" i="6"/>
  <c r="QJ421" i="6"/>
  <c r="QI421" i="6"/>
  <c r="QH421" i="6"/>
  <c r="QG421" i="6"/>
  <c r="QE421" i="6"/>
  <c r="QD421" i="6"/>
  <c r="QC421" i="6"/>
  <c r="QB421" i="6"/>
  <c r="QA421" i="6"/>
  <c r="PZ421" i="6"/>
  <c r="PY421" i="6"/>
  <c r="PX421" i="6"/>
  <c r="PW421" i="6"/>
  <c r="PV421" i="6"/>
  <c r="PU421" i="6"/>
  <c r="PT421" i="6"/>
  <c r="PS421" i="6"/>
  <c r="PR421" i="6"/>
  <c r="PQ421" i="6"/>
  <c r="PP421" i="6"/>
  <c r="PO421" i="6"/>
  <c r="PN421" i="6"/>
  <c r="PM421" i="6"/>
  <c r="PL421" i="6"/>
  <c r="PK421" i="6"/>
  <c r="PJ421" i="6"/>
  <c r="PI421" i="6"/>
  <c r="PH421" i="6"/>
  <c r="PG421" i="6"/>
  <c r="PF421" i="6"/>
  <c r="PE421" i="6"/>
  <c r="PC421" i="6"/>
  <c r="PB421" i="6"/>
  <c r="PA421" i="6"/>
  <c r="OZ421" i="6"/>
  <c r="OY421" i="6"/>
  <c r="OX421" i="6"/>
  <c r="OW421" i="6"/>
  <c r="OV421" i="6"/>
  <c r="OU421" i="6"/>
  <c r="OT421" i="6"/>
  <c r="OS421" i="6"/>
  <c r="OR421" i="6"/>
  <c r="OQ421" i="6"/>
  <c r="OP421" i="6"/>
  <c r="OO421" i="6"/>
  <c r="ON421" i="6"/>
  <c r="OM421" i="6"/>
  <c r="OL421" i="6"/>
  <c r="OK421" i="6"/>
  <c r="OJ421" i="6"/>
  <c r="OI421" i="6"/>
  <c r="OH421" i="6"/>
  <c r="OG421" i="6"/>
  <c r="OF421" i="6"/>
  <c r="OE421" i="6"/>
  <c r="OD421" i="6"/>
  <c r="OC421" i="6"/>
  <c r="OB421" i="6"/>
  <c r="OA421" i="6"/>
  <c r="NZ421" i="6"/>
  <c r="NY421" i="6"/>
  <c r="NX421" i="6"/>
  <c r="NW421" i="6"/>
  <c r="NV421" i="6"/>
  <c r="NU421" i="6"/>
  <c r="NT421" i="6"/>
  <c r="NS421" i="6"/>
  <c r="NR421" i="6"/>
  <c r="NQ421" i="6"/>
  <c r="NP421" i="6"/>
  <c r="NO421" i="6"/>
  <c r="NN421" i="6"/>
  <c r="NM421" i="6"/>
  <c r="NL421" i="6"/>
  <c r="NK421" i="6"/>
  <c r="NJ421" i="6"/>
  <c r="NI421" i="6"/>
  <c r="NH421" i="6"/>
  <c r="NG421" i="6"/>
  <c r="NF421" i="6"/>
  <c r="NE421" i="6"/>
  <c r="ND421" i="6"/>
  <c r="NC421" i="6"/>
  <c r="NB421" i="6"/>
  <c r="NA421" i="6"/>
  <c r="MZ421" i="6"/>
  <c r="MY421" i="6"/>
  <c r="MX421" i="6"/>
  <c r="MW421" i="6"/>
  <c r="MV421" i="6"/>
  <c r="MU421" i="6"/>
  <c r="MT421" i="6"/>
  <c r="MR421" i="6"/>
  <c r="MQ421" i="6"/>
  <c r="MP421" i="6"/>
  <c r="MO421" i="6"/>
  <c r="MN421" i="6"/>
  <c r="ML421" i="6"/>
  <c r="MK421" i="6"/>
  <c r="MJ421" i="6"/>
  <c r="MI421" i="6"/>
  <c r="MH421" i="6"/>
  <c r="MG421" i="6"/>
  <c r="ME421" i="6"/>
  <c r="MD421" i="6"/>
  <c r="MC421" i="6"/>
  <c r="MB421" i="6"/>
  <c r="LZ421" i="6"/>
  <c r="LY421" i="6"/>
  <c r="LX421" i="6"/>
  <c r="LW421" i="6"/>
  <c r="LV421" i="6"/>
  <c r="LU421" i="6"/>
  <c r="LS421" i="6"/>
  <c r="LR421" i="6"/>
  <c r="LQ421" i="6"/>
  <c r="LP421" i="6"/>
  <c r="LO421" i="6"/>
  <c r="LN421" i="6"/>
  <c r="LM421" i="6"/>
  <c r="LL421" i="6"/>
  <c r="LK421" i="6"/>
  <c r="LJ421" i="6"/>
  <c r="LI421" i="6"/>
  <c r="LH421" i="6"/>
  <c r="LF421" i="6"/>
  <c r="LE421" i="6"/>
  <c r="LD421" i="6"/>
  <c r="LC421" i="6"/>
  <c r="LB421" i="6"/>
  <c r="LA421" i="6"/>
  <c r="KZ421" i="6"/>
  <c r="KY421" i="6"/>
  <c r="KX421" i="6"/>
  <c r="KW421" i="6"/>
  <c r="KV421" i="6"/>
  <c r="KU421" i="6"/>
  <c r="KT421" i="6"/>
  <c r="KS421" i="6"/>
  <c r="KR421" i="6"/>
  <c r="KQ421" i="6"/>
  <c r="KP421" i="6"/>
  <c r="KO421" i="6"/>
  <c r="KN421" i="6"/>
  <c r="KM421" i="6"/>
  <c r="KL421" i="6"/>
  <c r="KK421" i="6"/>
  <c r="KJ421" i="6"/>
  <c r="KI421" i="6"/>
  <c r="KH421" i="6"/>
  <c r="KG421" i="6"/>
  <c r="KF421" i="6"/>
  <c r="KE421" i="6"/>
  <c r="KD421" i="6"/>
  <c r="KC421" i="6"/>
  <c r="KA421" i="6"/>
  <c r="JZ421" i="6"/>
  <c r="JY421" i="6"/>
  <c r="JX421" i="6"/>
  <c r="JW421" i="6"/>
  <c r="JU421" i="6"/>
  <c r="JT421" i="6"/>
  <c r="JS421" i="6"/>
  <c r="JR421" i="6"/>
  <c r="JQ421" i="6"/>
  <c r="JP421" i="6"/>
  <c r="JO421" i="6"/>
  <c r="JN421" i="6"/>
  <c r="JM421" i="6"/>
  <c r="JL421" i="6"/>
  <c r="JK421" i="6"/>
  <c r="JI421" i="6"/>
  <c r="JH421" i="6"/>
  <c r="JG421" i="6"/>
  <c r="JF421" i="6"/>
  <c r="JE421" i="6"/>
  <c r="JD421" i="6"/>
  <c r="JC421" i="6"/>
  <c r="JB421" i="6"/>
  <c r="JA421" i="6"/>
  <c r="IY421" i="6"/>
  <c r="IX421" i="6"/>
  <c r="IV421" i="6"/>
  <c r="IU421" i="6"/>
  <c r="IT421" i="6"/>
  <c r="IS421" i="6"/>
  <c r="IR421" i="6"/>
  <c r="IQ421" i="6"/>
  <c r="IP421" i="6"/>
  <c r="IO421" i="6"/>
  <c r="IM421" i="6"/>
  <c r="IL421" i="6"/>
  <c r="IK421" i="6"/>
  <c r="IJ421" i="6"/>
  <c r="II421" i="6"/>
  <c r="IH421" i="6"/>
  <c r="IG421" i="6"/>
  <c r="IF421" i="6"/>
  <c r="IE421" i="6"/>
  <c r="IC421" i="6"/>
  <c r="IB421" i="6"/>
  <c r="IA421" i="6"/>
  <c r="HZ421" i="6"/>
  <c r="HY421" i="6"/>
  <c r="HW421" i="6"/>
  <c r="HV421" i="6"/>
  <c r="HU421" i="6"/>
  <c r="HT421" i="6"/>
  <c r="HR421" i="6"/>
  <c r="HQ421" i="6"/>
  <c r="HP421" i="6"/>
  <c r="HO421" i="6"/>
  <c r="HN421" i="6"/>
  <c r="HM421" i="6"/>
  <c r="HL421" i="6"/>
  <c r="HK421" i="6"/>
  <c r="HJ421" i="6"/>
  <c r="HI421" i="6"/>
  <c r="HH421" i="6"/>
  <c r="HG421" i="6"/>
  <c r="HF421" i="6"/>
  <c r="HE421" i="6"/>
  <c r="HD421" i="6"/>
  <c r="HB421" i="6"/>
  <c r="HA421" i="6"/>
  <c r="GZ421" i="6"/>
  <c r="GX421" i="6"/>
  <c r="GW421" i="6"/>
  <c r="GV421" i="6"/>
  <c r="GU421" i="6"/>
  <c r="GT421" i="6"/>
  <c r="GS421" i="6"/>
  <c r="GR421" i="6"/>
  <c r="GQ421" i="6"/>
  <c r="GO421" i="6"/>
  <c r="GN421" i="6"/>
  <c r="GM421" i="6"/>
  <c r="GL421" i="6"/>
  <c r="GK421" i="6"/>
  <c r="GJ421" i="6"/>
  <c r="GI421" i="6"/>
  <c r="GH421" i="6"/>
  <c r="GG421" i="6"/>
  <c r="GF421" i="6"/>
  <c r="GE421" i="6"/>
  <c r="GD421" i="6"/>
  <c r="GC421" i="6"/>
  <c r="GB421" i="6"/>
  <c r="GA421" i="6"/>
  <c r="FZ421" i="6"/>
  <c r="FY421" i="6"/>
  <c r="FX421" i="6"/>
  <c r="FW421" i="6"/>
  <c r="FV421" i="6"/>
  <c r="FU421" i="6"/>
  <c r="FT421" i="6"/>
  <c r="FS421" i="6"/>
  <c r="FR421" i="6"/>
  <c r="FQ421" i="6"/>
  <c r="FP421" i="6"/>
  <c r="FO421" i="6"/>
  <c r="FN421" i="6"/>
  <c r="FM421" i="6"/>
  <c r="FL421" i="6"/>
  <c r="FK421" i="6"/>
  <c r="FJ421" i="6"/>
  <c r="FI421" i="6"/>
  <c r="FH421" i="6"/>
  <c r="FG421" i="6"/>
  <c r="FF421" i="6"/>
  <c r="FE421" i="6"/>
  <c r="FD421" i="6"/>
  <c r="FC421" i="6"/>
  <c r="FB421" i="6"/>
  <c r="FA421" i="6"/>
  <c r="EZ421" i="6"/>
  <c r="EY421" i="6"/>
  <c r="EX421" i="6"/>
  <c r="EW421" i="6"/>
  <c r="EV421" i="6"/>
  <c r="EU421" i="6"/>
  <c r="ET421" i="6"/>
  <c r="ES421" i="6"/>
  <c r="ER421" i="6"/>
  <c r="EQ421" i="6"/>
  <c r="EP421" i="6"/>
  <c r="EO421" i="6"/>
  <c r="EN421" i="6"/>
  <c r="EM421" i="6"/>
  <c r="EL421" i="6"/>
  <c r="EK421" i="6"/>
  <c r="EJ421" i="6"/>
  <c r="EI421" i="6"/>
  <c r="EG421" i="6"/>
  <c r="EF421" i="6"/>
  <c r="ED421" i="6"/>
  <c r="EC421" i="6"/>
  <c r="EB421" i="6"/>
  <c r="EA421" i="6"/>
  <c r="DZ421" i="6"/>
  <c r="DY421" i="6"/>
  <c r="DW421" i="6"/>
  <c r="DV421" i="6"/>
  <c r="DU421" i="6"/>
  <c r="DT421" i="6"/>
  <c r="DS421" i="6"/>
  <c r="DR421" i="6"/>
  <c r="DQ421" i="6"/>
  <c r="DP421" i="6"/>
  <c r="DN421" i="6"/>
  <c r="DM421" i="6"/>
  <c r="DL421" i="6"/>
  <c r="DK421" i="6"/>
  <c r="DJ421" i="6"/>
  <c r="DI421" i="6"/>
  <c r="DH421" i="6"/>
  <c r="DG421" i="6"/>
  <c r="DF421" i="6"/>
  <c r="DE421" i="6"/>
  <c r="DD421" i="6"/>
  <c r="DC421" i="6"/>
  <c r="DB421" i="6"/>
  <c r="DA421" i="6"/>
  <c r="CZ421" i="6"/>
  <c r="CY421" i="6"/>
  <c r="CX421" i="6"/>
  <c r="CW421" i="6"/>
  <c r="CV421" i="6"/>
  <c r="CU421" i="6"/>
  <c r="CT421" i="6"/>
  <c r="CR421" i="6"/>
  <c r="CQ421" i="6"/>
  <c r="CO421" i="6"/>
  <c r="CN421" i="6"/>
  <c r="CM421" i="6"/>
  <c r="CL421" i="6"/>
  <c r="CK421" i="6"/>
  <c r="CJ421" i="6"/>
  <c r="CI421" i="6"/>
  <c r="CH421" i="6"/>
  <c r="CG421" i="6"/>
  <c r="CF421" i="6"/>
  <c r="CE421" i="6"/>
  <c r="CD421" i="6"/>
  <c r="CC421" i="6"/>
  <c r="CB421" i="6"/>
  <c r="CA421" i="6"/>
  <c r="BZ421" i="6"/>
  <c r="BY421" i="6"/>
  <c r="BX421" i="6"/>
  <c r="BW421" i="6"/>
  <c r="BV421" i="6"/>
  <c r="BU421" i="6"/>
  <c r="BT421" i="6"/>
  <c r="BS421" i="6"/>
  <c r="BR421" i="6"/>
  <c r="BQ421" i="6"/>
  <c r="BP421" i="6"/>
  <c r="BO421" i="6"/>
  <c r="BN421" i="6"/>
  <c r="BM421" i="6"/>
  <c r="BL421" i="6"/>
  <c r="BK421" i="6"/>
  <c r="BJ421" i="6"/>
  <c r="BI421" i="6"/>
  <c r="BH421" i="6"/>
  <c r="BG421" i="6"/>
  <c r="BF421" i="6"/>
  <c r="BE421" i="6"/>
  <c r="BD421" i="6"/>
  <c r="BC421" i="6"/>
  <c r="BB421" i="6"/>
  <c r="BA421" i="6"/>
  <c r="AZ421" i="6"/>
  <c r="AY421" i="6"/>
  <c r="AX421" i="6"/>
  <c r="AW421" i="6"/>
  <c r="AV421" i="6"/>
  <c r="AU421" i="6"/>
  <c r="AT421" i="6"/>
  <c r="AS421" i="6"/>
  <c r="AR421" i="6"/>
  <c r="AQ421" i="6"/>
  <c r="AP421" i="6"/>
  <c r="AO421" i="6"/>
  <c r="AN421" i="6"/>
  <c r="AM421" i="6"/>
  <c r="AL421" i="6"/>
  <c r="AK421" i="6"/>
  <c r="AJ421" i="6"/>
  <c r="AI421" i="6"/>
  <c r="AH421" i="6"/>
  <c r="AG421" i="6"/>
  <c r="AF421" i="6"/>
  <c r="AE421" i="6"/>
  <c r="AD421" i="6"/>
  <c r="AC421" i="6"/>
  <c r="AB421" i="6"/>
  <c r="AA421" i="6"/>
  <c r="Z421" i="6"/>
  <c r="Y421" i="6"/>
  <c r="X421" i="6"/>
  <c r="W421" i="6"/>
  <c r="V421" i="6"/>
  <c r="U421" i="6"/>
  <c r="T421" i="6"/>
  <c r="S421" i="6"/>
  <c r="R421" i="6"/>
  <c r="Q421" i="6"/>
  <c r="P421" i="6"/>
  <c r="O421" i="6"/>
  <c r="N421" i="6"/>
  <c r="J421" i="6"/>
  <c r="I421" i="6"/>
  <c r="H421" i="6"/>
  <c r="G421" i="6"/>
  <c r="F421" i="6"/>
  <c r="AMM420" i="6"/>
  <c r="AML420" i="6"/>
  <c r="AMK420" i="6"/>
  <c r="AMJ420" i="6"/>
  <c r="AMI420" i="6"/>
  <c r="AMH420" i="6"/>
  <c r="AMG420" i="6"/>
  <c r="AMF420" i="6"/>
  <c r="AME420" i="6"/>
  <c r="AMD420" i="6"/>
  <c r="AMC420" i="6"/>
  <c r="AMB420" i="6"/>
  <c r="AMA420" i="6"/>
  <c r="ALZ420" i="6"/>
  <c r="ALY420" i="6"/>
  <c r="ALX420" i="6"/>
  <c r="ALW420" i="6"/>
  <c r="ALV420" i="6"/>
  <c r="ALU420" i="6"/>
  <c r="ALT420" i="6"/>
  <c r="ALQ420" i="6"/>
  <c r="ALP420" i="6"/>
  <c r="ALO420" i="6"/>
  <c r="ALN420" i="6"/>
  <c r="ALM420" i="6"/>
  <c r="ALL420" i="6"/>
  <c r="ALK420" i="6"/>
  <c r="ALJ420" i="6"/>
  <c r="ALI420" i="6"/>
  <c r="ALH420" i="6"/>
  <c r="ALG420" i="6"/>
  <c r="ALF420" i="6"/>
  <c r="ALE420" i="6"/>
  <c r="ALD420" i="6"/>
  <c r="ALC420" i="6"/>
  <c r="ALB420" i="6"/>
  <c r="ALA420" i="6"/>
  <c r="AKZ420" i="6"/>
  <c r="AKY420" i="6"/>
  <c r="AKX420" i="6"/>
  <c r="AKW420" i="6"/>
  <c r="AKV420" i="6"/>
  <c r="AKU420" i="6"/>
  <c r="AKT420" i="6"/>
  <c r="AKS420" i="6"/>
  <c r="AKR420" i="6"/>
  <c r="AKQ420" i="6"/>
  <c r="AKP420" i="6"/>
  <c r="AKO420" i="6"/>
  <c r="AKN420" i="6"/>
  <c r="AKM420" i="6"/>
  <c r="AKL420" i="6"/>
  <c r="AKK420" i="6"/>
  <c r="AKJ420" i="6"/>
  <c r="AKI420" i="6"/>
  <c r="AKF420" i="6"/>
  <c r="AKE420" i="6"/>
  <c r="AKB420" i="6"/>
  <c r="AJZ420" i="6"/>
  <c r="AJY420" i="6"/>
  <c r="AJX420" i="6"/>
  <c r="AJW420" i="6"/>
  <c r="AJV420" i="6"/>
  <c r="AJU420" i="6"/>
  <c r="AJT420" i="6"/>
  <c r="AJS420" i="6"/>
  <c r="AJR420" i="6"/>
  <c r="AJQ420" i="6"/>
  <c r="AJP420" i="6"/>
  <c r="AJO420" i="6"/>
  <c r="AJN420" i="6"/>
  <c r="AJL420" i="6"/>
  <c r="AJL425" i="6" s="1"/>
  <c r="AJK420" i="6"/>
  <c r="AJJ420" i="6"/>
  <c r="AJI420" i="6"/>
  <c r="AJH420" i="6"/>
  <c r="AJD420" i="6"/>
  <c r="AJC420" i="6"/>
  <c r="AJB420" i="6"/>
  <c r="AJA420" i="6"/>
  <c r="AIY420" i="6"/>
  <c r="AIW420" i="6"/>
  <c r="AIU420" i="6"/>
  <c r="AIS420" i="6"/>
  <c r="AIR420" i="6"/>
  <c r="AIQ420" i="6"/>
  <c r="AIP420" i="6"/>
  <c r="AIO420" i="6"/>
  <c r="AIN420" i="6"/>
  <c r="AIM420" i="6"/>
  <c r="AIL420" i="6"/>
  <c r="AIK420" i="6"/>
  <c r="AIJ420" i="6"/>
  <c r="AII420" i="6"/>
  <c r="AIH420" i="6"/>
  <c r="AIG420" i="6"/>
  <c r="AIF420" i="6"/>
  <c r="AIE420" i="6"/>
  <c r="AID420" i="6"/>
  <c r="AIC420" i="6"/>
  <c r="AIB420" i="6"/>
  <c r="AIA420" i="6"/>
  <c r="AHZ420" i="6"/>
  <c r="AHY420" i="6"/>
  <c r="AHX420" i="6"/>
  <c r="AHW420" i="6"/>
  <c r="AHV420" i="6"/>
  <c r="AHU420" i="6"/>
  <c r="AHT420" i="6"/>
  <c r="AHS420" i="6"/>
  <c r="AHR420" i="6"/>
  <c r="AHQ420" i="6"/>
  <c r="AHP420" i="6"/>
  <c r="AHO420" i="6"/>
  <c r="AHN420" i="6"/>
  <c r="AHM420" i="6"/>
  <c r="AHL420" i="6"/>
  <c r="AHH420" i="6"/>
  <c r="AHF420" i="6"/>
  <c r="AGQ420" i="6"/>
  <c r="AHD420" i="6"/>
  <c r="AHB420" i="6"/>
  <c r="AGZ420" i="6"/>
  <c r="AGX420" i="6"/>
  <c r="AGV420" i="6"/>
  <c r="AGK420" i="6"/>
  <c r="AGJ420" i="6"/>
  <c r="AGI420" i="6"/>
  <c r="AGH420" i="6"/>
  <c r="AGG420" i="6"/>
  <c r="AGF420" i="6"/>
  <c r="AGE420" i="6"/>
  <c r="AGD420" i="6"/>
  <c r="AGC420" i="6"/>
  <c r="AGB420" i="6"/>
  <c r="AGA420" i="6"/>
  <c r="AFZ420" i="6"/>
  <c r="AFY420" i="6"/>
  <c r="AFX420" i="6"/>
  <c r="AFW420" i="6"/>
  <c r="AFV420" i="6"/>
  <c r="AFU420" i="6"/>
  <c r="AFT420" i="6"/>
  <c r="AFS420" i="6"/>
  <c r="AFR420" i="6"/>
  <c r="AFQ420" i="6"/>
  <c r="AFP420" i="6"/>
  <c r="AFO420" i="6"/>
  <c r="AFN420" i="6"/>
  <c r="AFM420" i="6"/>
  <c r="AFL420" i="6"/>
  <c r="AFK420" i="6"/>
  <c r="AFJ420" i="6"/>
  <c r="AFH420" i="6"/>
  <c r="AFF420" i="6"/>
  <c r="AFD420" i="6"/>
  <c r="AFC420" i="6"/>
  <c r="AFB420" i="6"/>
  <c r="AFA420" i="6"/>
  <c r="AEZ420" i="6"/>
  <c r="AEY420" i="6"/>
  <c r="AEW420" i="6"/>
  <c r="AEV420" i="6"/>
  <c r="AET420" i="6"/>
  <c r="AER420" i="6"/>
  <c r="AEQ420" i="6"/>
  <c r="AEP420" i="6"/>
  <c r="AEO420" i="6"/>
  <c r="AEN420" i="6"/>
  <c r="AEM420" i="6"/>
  <c r="AEL420" i="6"/>
  <c r="AEK420" i="6"/>
  <c r="AEJ420" i="6"/>
  <c r="AEH420" i="6"/>
  <c r="AEI420" i="6"/>
  <c r="AEG420" i="6"/>
  <c r="AEF420" i="6"/>
  <c r="AED420" i="6"/>
  <c r="AEC420" i="6"/>
  <c r="AEB420" i="6"/>
  <c r="AEA420" i="6"/>
  <c r="ADZ420" i="6"/>
  <c r="ADY420" i="6"/>
  <c r="ADS420" i="6"/>
  <c r="ADR420" i="6"/>
  <c r="ADQ420" i="6"/>
  <c r="ADP420" i="6"/>
  <c r="ADO420" i="6"/>
  <c r="ADN420" i="6"/>
  <c r="ADM420" i="6"/>
  <c r="ADL420" i="6"/>
  <c r="ADK420" i="6"/>
  <c r="ADJ420" i="6"/>
  <c r="ADI420" i="6"/>
  <c r="ADH420" i="6"/>
  <c r="ADG420" i="6"/>
  <c r="ADF420" i="6"/>
  <c r="ADE420" i="6"/>
  <c r="ADD420" i="6"/>
  <c r="ADC420" i="6"/>
  <c r="ADA420" i="6"/>
  <c r="ACZ420" i="6"/>
  <c r="ACY420" i="6"/>
  <c r="ACX420" i="6"/>
  <c r="ACW420" i="6"/>
  <c r="ACV420" i="6"/>
  <c r="ACU420" i="6"/>
  <c r="ACT420" i="6"/>
  <c r="ACS420" i="6"/>
  <c r="ACR420" i="6"/>
  <c r="ACQ420" i="6"/>
  <c r="ACP420" i="6"/>
  <c r="ACO420" i="6"/>
  <c r="YI420" i="6"/>
  <c r="YG420" i="6"/>
  <c r="XK420" i="6"/>
  <c r="XJ420" i="6"/>
  <c r="XI420" i="6"/>
  <c r="XH420" i="6"/>
  <c r="XF420" i="6"/>
  <c r="XE420" i="6"/>
  <c r="XD420" i="6"/>
  <c r="XC420" i="6"/>
  <c r="XA420" i="6"/>
  <c r="WZ420" i="6"/>
  <c r="WX420" i="6"/>
  <c r="WW420" i="6"/>
  <c r="WV420" i="6"/>
  <c r="WU420" i="6"/>
  <c r="WT420" i="6"/>
  <c r="WS420" i="6"/>
  <c r="WR420" i="6"/>
  <c r="WQ420" i="6"/>
  <c r="WP420" i="6"/>
  <c r="WO420" i="6"/>
  <c r="WN420" i="6"/>
  <c r="WM420" i="6"/>
  <c r="WL420" i="6"/>
  <c r="WK420" i="6"/>
  <c r="WJ420" i="6"/>
  <c r="WI420" i="6"/>
  <c r="WH420" i="6"/>
  <c r="WG420" i="6"/>
  <c r="WF420" i="6"/>
  <c r="WE420" i="6"/>
  <c r="WD420" i="6"/>
  <c r="WC420" i="6"/>
  <c r="WB420" i="6"/>
  <c r="WA420" i="6"/>
  <c r="VZ420" i="6"/>
  <c r="VY420" i="6"/>
  <c r="VX420" i="6"/>
  <c r="VW420" i="6"/>
  <c r="VV420" i="6"/>
  <c r="VU420" i="6"/>
  <c r="VT420" i="6"/>
  <c r="VS420" i="6"/>
  <c r="VR420" i="6"/>
  <c r="VQ420" i="6"/>
  <c r="VP420" i="6"/>
  <c r="VO420" i="6"/>
  <c r="VN420" i="6"/>
  <c r="VM420" i="6"/>
  <c r="VL420" i="6"/>
  <c r="VK420" i="6"/>
  <c r="VJ420" i="6"/>
  <c r="VI420" i="6"/>
  <c r="VH420" i="6"/>
  <c r="VF420" i="6"/>
  <c r="VE420" i="6"/>
  <c r="VD420" i="6"/>
  <c r="VC420" i="6"/>
  <c r="VB420" i="6"/>
  <c r="UZ420" i="6"/>
  <c r="UY420" i="6"/>
  <c r="UX420" i="6"/>
  <c r="UW420" i="6"/>
  <c r="UV420" i="6"/>
  <c r="UU420" i="6"/>
  <c r="UT420" i="6"/>
  <c r="US420" i="6"/>
  <c r="UR420" i="6"/>
  <c r="UP420" i="6"/>
  <c r="UO420" i="6"/>
  <c r="UN420" i="6"/>
  <c r="UM420" i="6"/>
  <c r="UL420" i="6"/>
  <c r="UK420" i="6"/>
  <c r="UJ420" i="6"/>
  <c r="UI420" i="6"/>
  <c r="UH420" i="6"/>
  <c r="UF420" i="6"/>
  <c r="UE420" i="6"/>
  <c r="UC420" i="6"/>
  <c r="UB420" i="6"/>
  <c r="UA420" i="6"/>
  <c r="TZ420" i="6"/>
  <c r="TY420" i="6"/>
  <c r="TX420" i="6"/>
  <c r="TW420" i="6"/>
  <c r="TV420" i="6"/>
  <c r="TU420" i="6"/>
  <c r="TT420" i="6"/>
  <c r="TR420" i="6"/>
  <c r="TQ420" i="6"/>
  <c r="TP420" i="6"/>
  <c r="TO420" i="6"/>
  <c r="TN420" i="6"/>
  <c r="TM420" i="6"/>
  <c r="TL420" i="6"/>
  <c r="TK420" i="6"/>
  <c r="TJ420" i="6"/>
  <c r="TI420" i="6"/>
  <c r="TH420" i="6"/>
  <c r="TG420" i="6"/>
  <c r="TF420" i="6"/>
  <c r="TE420" i="6"/>
  <c r="TD420" i="6"/>
  <c r="TC420" i="6"/>
  <c r="TA420" i="6"/>
  <c r="SY420" i="6"/>
  <c r="SX420" i="6"/>
  <c r="SW420" i="6"/>
  <c r="SV420" i="6"/>
  <c r="SU420" i="6"/>
  <c r="ST420" i="6"/>
  <c r="SS420" i="6"/>
  <c r="SR420" i="6"/>
  <c r="SQ420" i="6"/>
  <c r="SP420" i="6"/>
  <c r="SN420" i="6"/>
  <c r="SM420" i="6"/>
  <c r="SL420" i="6"/>
  <c r="SK420" i="6"/>
  <c r="SJ420" i="6"/>
  <c r="SI420" i="6"/>
  <c r="SH420" i="6"/>
  <c r="SF420" i="6"/>
  <c r="SE420" i="6"/>
  <c r="SD420" i="6"/>
  <c r="SC420" i="6"/>
  <c r="SB420" i="6"/>
  <c r="RZ420" i="6"/>
  <c r="RY420" i="6"/>
  <c r="RX420" i="6"/>
  <c r="RW420" i="6"/>
  <c r="RV420" i="6"/>
  <c r="RU420" i="6"/>
  <c r="RT420" i="6"/>
  <c r="RS420" i="6"/>
  <c r="RR420" i="6"/>
  <c r="RQ420" i="6"/>
  <c r="RP420" i="6"/>
  <c r="RO420" i="6"/>
  <c r="RN420" i="6"/>
  <c r="RM420" i="6"/>
  <c r="RL420" i="6"/>
  <c r="RJ420" i="6"/>
  <c r="RI420" i="6"/>
  <c r="RH420" i="6"/>
  <c r="RG420" i="6"/>
  <c r="RF420" i="6"/>
  <c r="RE420" i="6"/>
  <c r="RD420" i="6"/>
  <c r="RC420" i="6"/>
  <c r="RB420" i="6"/>
  <c r="RA420" i="6"/>
  <c r="QZ420" i="6"/>
  <c r="QX420" i="6"/>
  <c r="QW420" i="6"/>
  <c r="QV420" i="6"/>
  <c r="QU420" i="6"/>
  <c r="QT420" i="6"/>
  <c r="QS420" i="6"/>
  <c r="QR420" i="6"/>
  <c r="QQ420" i="6"/>
  <c r="QP420" i="6"/>
  <c r="QO420" i="6"/>
  <c r="QN420" i="6"/>
  <c r="QM420" i="6"/>
  <c r="QL420" i="6"/>
  <c r="QK420" i="6"/>
  <c r="QJ420" i="6"/>
  <c r="QI420" i="6"/>
  <c r="QH420" i="6"/>
  <c r="QG420" i="6"/>
  <c r="QE420" i="6"/>
  <c r="QD420" i="6"/>
  <c r="QC420" i="6"/>
  <c r="QB420" i="6"/>
  <c r="QA420" i="6"/>
  <c r="PZ420" i="6"/>
  <c r="PY420" i="6"/>
  <c r="PX420" i="6"/>
  <c r="PW420" i="6"/>
  <c r="PV420" i="6"/>
  <c r="PU420" i="6"/>
  <c r="PT420" i="6"/>
  <c r="PS420" i="6"/>
  <c r="PR420" i="6"/>
  <c r="PQ420" i="6"/>
  <c r="PP420" i="6"/>
  <c r="PO420" i="6"/>
  <c r="PN420" i="6"/>
  <c r="PM420" i="6"/>
  <c r="PL420" i="6"/>
  <c r="PK420" i="6"/>
  <c r="PJ420" i="6"/>
  <c r="PI420" i="6"/>
  <c r="PH420" i="6"/>
  <c r="PG420" i="6"/>
  <c r="PF420" i="6"/>
  <c r="PE420" i="6"/>
  <c r="PC420" i="6"/>
  <c r="PB420" i="6"/>
  <c r="PA420" i="6"/>
  <c r="OZ420" i="6"/>
  <c r="OY420" i="6"/>
  <c r="OX420" i="6"/>
  <c r="OW420" i="6"/>
  <c r="OV420" i="6"/>
  <c r="OU420" i="6"/>
  <c r="OT420" i="6"/>
  <c r="OS420" i="6"/>
  <c r="OR420" i="6"/>
  <c r="OQ420" i="6"/>
  <c r="OP420" i="6"/>
  <c r="OO420" i="6"/>
  <c r="ON420" i="6"/>
  <c r="OM420" i="6"/>
  <c r="OL420" i="6"/>
  <c r="OK420" i="6"/>
  <c r="OJ420" i="6"/>
  <c r="OI420" i="6"/>
  <c r="OH420" i="6"/>
  <c r="OG420" i="6"/>
  <c r="OF420" i="6"/>
  <c r="OE420" i="6"/>
  <c r="OD420" i="6"/>
  <c r="OC420" i="6"/>
  <c r="OB420" i="6"/>
  <c r="OA420" i="6"/>
  <c r="NZ420" i="6"/>
  <c r="NY420" i="6"/>
  <c r="NX420" i="6"/>
  <c r="NW420" i="6"/>
  <c r="NV420" i="6"/>
  <c r="NU420" i="6"/>
  <c r="NT420" i="6"/>
  <c r="NS420" i="6"/>
  <c r="NR420" i="6"/>
  <c r="NQ420" i="6"/>
  <c r="NP420" i="6"/>
  <c r="NO420" i="6"/>
  <c r="NN420" i="6"/>
  <c r="NM420" i="6"/>
  <c r="NL420" i="6"/>
  <c r="NK420" i="6"/>
  <c r="NJ420" i="6"/>
  <c r="NI420" i="6"/>
  <c r="NH420" i="6"/>
  <c r="NG420" i="6"/>
  <c r="NF420" i="6"/>
  <c r="NE420" i="6"/>
  <c r="ND420" i="6"/>
  <c r="NC420" i="6"/>
  <c r="NB420" i="6"/>
  <c r="NA420" i="6"/>
  <c r="MZ420" i="6"/>
  <c r="MY420" i="6"/>
  <c r="MX420" i="6"/>
  <c r="MW420" i="6"/>
  <c r="MV420" i="6"/>
  <c r="MU420" i="6"/>
  <c r="MT420" i="6"/>
  <c r="MR420" i="6"/>
  <c r="MQ420" i="6"/>
  <c r="MP420" i="6"/>
  <c r="MO420" i="6"/>
  <c r="MN420" i="6"/>
  <c r="ML420" i="6"/>
  <c r="MK420" i="6"/>
  <c r="MJ420" i="6"/>
  <c r="MI420" i="6"/>
  <c r="MH420" i="6"/>
  <c r="MG420" i="6"/>
  <c r="ME420" i="6"/>
  <c r="MD420" i="6"/>
  <c r="MC420" i="6"/>
  <c r="MB420" i="6"/>
  <c r="LZ420" i="6"/>
  <c r="LY420" i="6"/>
  <c r="LX420" i="6"/>
  <c r="LW420" i="6"/>
  <c r="LV420" i="6"/>
  <c r="LU420" i="6"/>
  <c r="LS420" i="6"/>
  <c r="LR420" i="6"/>
  <c r="LQ420" i="6"/>
  <c r="LP420" i="6"/>
  <c r="LO420" i="6"/>
  <c r="LN420" i="6"/>
  <c r="LM420" i="6"/>
  <c r="LL420" i="6"/>
  <c r="LK420" i="6"/>
  <c r="LJ420" i="6"/>
  <c r="LI420" i="6"/>
  <c r="LH420" i="6"/>
  <c r="LF420" i="6"/>
  <c r="LE420" i="6"/>
  <c r="LD420" i="6"/>
  <c r="LC420" i="6"/>
  <c r="LB420" i="6"/>
  <c r="LA420" i="6"/>
  <c r="KZ420" i="6"/>
  <c r="KY420" i="6"/>
  <c r="KX420" i="6"/>
  <c r="KW420" i="6"/>
  <c r="KV420" i="6"/>
  <c r="KU420" i="6"/>
  <c r="KT420" i="6"/>
  <c r="KS420" i="6"/>
  <c r="KR420" i="6"/>
  <c r="KQ420" i="6"/>
  <c r="KP420" i="6"/>
  <c r="KO420" i="6"/>
  <c r="KN420" i="6"/>
  <c r="KM420" i="6"/>
  <c r="KL420" i="6"/>
  <c r="KK420" i="6"/>
  <c r="KJ420" i="6"/>
  <c r="KI420" i="6"/>
  <c r="KH420" i="6"/>
  <c r="KG420" i="6"/>
  <c r="KF420" i="6"/>
  <c r="KE420" i="6"/>
  <c r="KD420" i="6"/>
  <c r="KC420" i="6"/>
  <c r="KA420" i="6"/>
  <c r="JZ420" i="6"/>
  <c r="JY420" i="6"/>
  <c r="JX420" i="6"/>
  <c r="JW420" i="6"/>
  <c r="JU420" i="6"/>
  <c r="JT420" i="6"/>
  <c r="JS420" i="6"/>
  <c r="JR420" i="6"/>
  <c r="JQ420" i="6"/>
  <c r="JP420" i="6"/>
  <c r="JO420" i="6"/>
  <c r="JN420" i="6"/>
  <c r="JM420" i="6"/>
  <c r="JL420" i="6"/>
  <c r="JK420" i="6"/>
  <c r="JI420" i="6"/>
  <c r="JH420" i="6"/>
  <c r="JG420" i="6"/>
  <c r="JF420" i="6"/>
  <c r="JE420" i="6"/>
  <c r="JD420" i="6"/>
  <c r="JC420" i="6"/>
  <c r="JB420" i="6"/>
  <c r="JA420" i="6"/>
  <c r="IY420" i="6"/>
  <c r="IX420" i="6"/>
  <c r="IV420" i="6"/>
  <c r="IU420" i="6"/>
  <c r="IT420" i="6"/>
  <c r="IS420" i="6"/>
  <c r="IR420" i="6"/>
  <c r="IQ420" i="6"/>
  <c r="IP420" i="6"/>
  <c r="IO420" i="6"/>
  <c r="IM420" i="6"/>
  <c r="IL420" i="6"/>
  <c r="IK420" i="6"/>
  <c r="IJ420" i="6"/>
  <c r="II420" i="6"/>
  <c r="IH420" i="6"/>
  <c r="IG420" i="6"/>
  <c r="IF420" i="6"/>
  <c r="IE420" i="6"/>
  <c r="IC420" i="6"/>
  <c r="IB420" i="6"/>
  <c r="IA420" i="6"/>
  <c r="HZ420" i="6"/>
  <c r="HY420" i="6"/>
  <c r="HW420" i="6"/>
  <c r="HV420" i="6"/>
  <c r="HU420" i="6"/>
  <c r="HT420" i="6"/>
  <c r="HR420" i="6"/>
  <c r="HQ420" i="6"/>
  <c r="HP420" i="6"/>
  <c r="HO420" i="6"/>
  <c r="HN420" i="6"/>
  <c r="HM420" i="6"/>
  <c r="HL420" i="6"/>
  <c r="HK420" i="6"/>
  <c r="HJ420" i="6"/>
  <c r="HI420" i="6"/>
  <c r="HH420" i="6"/>
  <c r="HG420" i="6"/>
  <c r="HF420" i="6"/>
  <c r="HE420" i="6"/>
  <c r="HD420" i="6"/>
  <c r="HB420" i="6"/>
  <c r="HA420" i="6"/>
  <c r="GZ420" i="6"/>
  <c r="GX420" i="6"/>
  <c r="GW420" i="6"/>
  <c r="GV420" i="6"/>
  <c r="GU420" i="6"/>
  <c r="GT420" i="6"/>
  <c r="GS420" i="6"/>
  <c r="GR420" i="6"/>
  <c r="GQ420" i="6"/>
  <c r="GO420" i="6"/>
  <c r="GN420" i="6"/>
  <c r="GM420" i="6"/>
  <c r="GL420" i="6"/>
  <c r="GK420" i="6"/>
  <c r="GJ420" i="6"/>
  <c r="GI420" i="6"/>
  <c r="GH420" i="6"/>
  <c r="GG420" i="6"/>
  <c r="GF420" i="6"/>
  <c r="GE420" i="6"/>
  <c r="GD420" i="6"/>
  <c r="GC420" i="6"/>
  <c r="GB420" i="6"/>
  <c r="GA420" i="6"/>
  <c r="FZ420" i="6"/>
  <c r="FY420" i="6"/>
  <c r="FX420" i="6"/>
  <c r="FW420" i="6"/>
  <c r="FV420" i="6"/>
  <c r="FU420" i="6"/>
  <c r="FT420" i="6"/>
  <c r="FS420" i="6"/>
  <c r="FR420" i="6"/>
  <c r="FQ420" i="6"/>
  <c r="FP420" i="6"/>
  <c r="FO420" i="6"/>
  <c r="FN420" i="6"/>
  <c r="FM420" i="6"/>
  <c r="FL420" i="6"/>
  <c r="FK420" i="6"/>
  <c r="FJ420" i="6"/>
  <c r="FI420" i="6"/>
  <c r="FH420" i="6"/>
  <c r="FG420" i="6"/>
  <c r="FF420" i="6"/>
  <c r="FE420" i="6"/>
  <c r="FD420" i="6"/>
  <c r="FC420" i="6"/>
  <c r="FB420" i="6"/>
  <c r="FA420" i="6"/>
  <c r="EZ420" i="6"/>
  <c r="EY420" i="6"/>
  <c r="EX420" i="6"/>
  <c r="EW420" i="6"/>
  <c r="EV420" i="6"/>
  <c r="EU420" i="6"/>
  <c r="ET420" i="6"/>
  <c r="ES420" i="6"/>
  <c r="ER420" i="6"/>
  <c r="EQ420" i="6"/>
  <c r="EP420" i="6"/>
  <c r="EO420" i="6"/>
  <c r="EN420" i="6"/>
  <c r="EM420" i="6"/>
  <c r="EL420" i="6"/>
  <c r="EK420" i="6"/>
  <c r="EJ420" i="6"/>
  <c r="EI420" i="6"/>
  <c r="EG420" i="6"/>
  <c r="EF420" i="6"/>
  <c r="ED420" i="6"/>
  <c r="EC420" i="6"/>
  <c r="EB420" i="6"/>
  <c r="EA420" i="6"/>
  <c r="DZ420" i="6"/>
  <c r="DY420" i="6"/>
  <c r="DW420" i="6"/>
  <c r="DV420" i="6"/>
  <c r="DU420" i="6"/>
  <c r="DT420" i="6"/>
  <c r="DS420" i="6"/>
  <c r="DR420" i="6"/>
  <c r="DQ420" i="6"/>
  <c r="DP420" i="6"/>
  <c r="DN420" i="6"/>
  <c r="DM420" i="6"/>
  <c r="DL420" i="6"/>
  <c r="DK420" i="6"/>
  <c r="DJ420" i="6"/>
  <c r="DI420" i="6"/>
  <c r="DH420" i="6"/>
  <c r="DG420" i="6"/>
  <c r="DF420" i="6"/>
  <c r="DE420" i="6"/>
  <c r="DD420" i="6"/>
  <c r="DC420" i="6"/>
  <c r="DB420" i="6"/>
  <c r="DA420" i="6"/>
  <c r="CZ420" i="6"/>
  <c r="CY420" i="6"/>
  <c r="CX420" i="6"/>
  <c r="CW420" i="6"/>
  <c r="CV420" i="6"/>
  <c r="CU420" i="6"/>
  <c r="CT420" i="6"/>
  <c r="CR420" i="6"/>
  <c r="CQ420" i="6"/>
  <c r="CO420" i="6"/>
  <c r="CN420" i="6"/>
  <c r="CM420" i="6"/>
  <c r="CL420" i="6"/>
  <c r="CK420" i="6"/>
  <c r="CJ420" i="6"/>
  <c r="CI420" i="6"/>
  <c r="CF420" i="6"/>
  <c r="CE420" i="6"/>
  <c r="CD420" i="6"/>
  <c r="CC420" i="6"/>
  <c r="CB420" i="6"/>
  <c r="CA420" i="6"/>
  <c r="BZ420" i="6"/>
  <c r="BY420" i="6"/>
  <c r="BX420" i="6"/>
  <c r="BW420" i="6"/>
  <c r="BV420" i="6"/>
  <c r="BU420" i="6"/>
  <c r="BT420" i="6"/>
  <c r="BS420" i="6"/>
  <c r="BR420" i="6"/>
  <c r="BQ420" i="6"/>
  <c r="BP420" i="6"/>
  <c r="BO420" i="6"/>
  <c r="BN420" i="6"/>
  <c r="BM420" i="6"/>
  <c r="BL420" i="6"/>
  <c r="BK420" i="6"/>
  <c r="BJ420" i="6"/>
  <c r="BI420" i="6"/>
  <c r="BH420" i="6"/>
  <c r="BG420" i="6"/>
  <c r="BF420" i="6"/>
  <c r="BE420" i="6"/>
  <c r="BD420" i="6"/>
  <c r="BC420" i="6"/>
  <c r="BB420" i="6"/>
  <c r="BA420" i="6"/>
  <c r="AZ420" i="6"/>
  <c r="AY420" i="6"/>
  <c r="AY426" i="6" s="1"/>
  <c r="AX420" i="6"/>
  <c r="AX426" i="6" s="1"/>
  <c r="J420" i="6"/>
  <c r="F420" i="6"/>
  <c r="B420" i="6"/>
  <c r="AHK427" i="6" s="1"/>
  <c r="AJZ419" i="6"/>
  <c r="AJZ421" i="6" s="1"/>
  <c r="ACN418" i="6"/>
  <c r="ACM418" i="6"/>
  <c r="ACK418" i="6"/>
  <c r="ACI418" i="6"/>
  <c r="ACD418" i="6"/>
  <c r="YJ418" i="6"/>
  <c r="YH418" i="6"/>
  <c r="YC418" i="6"/>
  <c r="YB418" i="6"/>
  <c r="XZ418" i="6"/>
  <c r="XY418" i="6"/>
  <c r="XX418" i="6"/>
  <c r="XQ418" i="6"/>
  <c r="XO418" i="6"/>
  <c r="XN418" i="6"/>
  <c r="XG418" i="6"/>
  <c r="XB418" i="6"/>
  <c r="WY418" i="6"/>
  <c r="VG418" i="6"/>
  <c r="VA418" i="6"/>
  <c r="UQ418" i="6"/>
  <c r="UG418" i="6"/>
  <c r="UD418" i="6"/>
  <c r="TS418" i="6"/>
  <c r="TB418" i="6"/>
  <c r="SO418" i="6"/>
  <c r="SG418" i="6"/>
  <c r="SA418" i="6"/>
  <c r="RK418" i="6"/>
  <c r="QY418" i="6"/>
  <c r="QF418" i="6"/>
  <c r="PD418" i="6"/>
  <c r="MS418" i="6"/>
  <c r="MM418" i="6"/>
  <c r="MF418" i="6"/>
  <c r="MA418" i="6"/>
  <c r="LT418" i="6"/>
  <c r="LG418" i="6"/>
  <c r="KB418" i="6"/>
  <c r="JV418" i="6"/>
  <c r="JJ418" i="6"/>
  <c r="IZ418" i="6"/>
  <c r="IW418" i="6"/>
  <c r="IN418" i="6"/>
  <c r="ID418" i="6"/>
  <c r="HX418" i="6"/>
  <c r="HS418" i="6"/>
  <c r="HC418" i="6"/>
  <c r="GY418" i="6"/>
  <c r="GP418" i="6"/>
  <c r="EH418" i="6"/>
  <c r="EE418" i="6"/>
  <c r="DX418" i="6"/>
  <c r="DO418" i="6"/>
  <c r="CS418" i="6"/>
  <c r="CP418" i="6"/>
  <c r="ALR93" i="6"/>
  <c r="AKA93" i="6"/>
  <c r="ACN93" i="6"/>
  <c r="ACM93" i="6"/>
  <c r="ACK93" i="6"/>
  <c r="ACI93" i="6"/>
  <c r="ACC93" i="6"/>
  <c r="ACD93" i="6" s="1"/>
  <c r="YJ93" i="6"/>
  <c r="YH93" i="6"/>
  <c r="YC93" i="6"/>
  <c r="YB93" i="6"/>
  <c r="XZ93" i="6"/>
  <c r="XY93" i="6"/>
  <c r="XX93" i="6"/>
  <c r="XQ93" i="6"/>
  <c r="XO93" i="6"/>
  <c r="XN93" i="6"/>
  <c r="XG93" i="6"/>
  <c r="XB93" i="6"/>
  <c r="WY93" i="6"/>
  <c r="VG93" i="6"/>
  <c r="VA93" i="6"/>
  <c r="UQ93" i="6"/>
  <c r="UG93" i="6"/>
  <c r="XM93" i="6" s="1"/>
  <c r="UD93" i="6"/>
  <c r="TS93" i="6"/>
  <c r="TB93" i="6"/>
  <c r="SO93" i="6"/>
  <c r="SG93" i="6"/>
  <c r="SA93" i="6"/>
  <c r="RK93" i="6"/>
  <c r="QY93" i="6"/>
  <c r="QF93" i="6"/>
  <c r="PD93" i="6"/>
  <c r="MS93" i="6"/>
  <c r="MM93" i="6"/>
  <c r="MF93" i="6"/>
  <c r="MA93" i="6"/>
  <c r="LT93" i="6"/>
  <c r="LG93" i="6"/>
  <c r="KB93" i="6"/>
  <c r="JV93" i="6"/>
  <c r="JJ93" i="6"/>
  <c r="IZ93" i="6"/>
  <c r="IW93" i="6"/>
  <c r="IN93" i="6"/>
  <c r="ID93" i="6"/>
  <c r="HX93" i="6"/>
  <c r="HS93" i="6"/>
  <c r="HC93" i="6"/>
  <c r="GY93" i="6"/>
  <c r="GP93" i="6"/>
  <c r="EH93" i="6"/>
  <c r="EE93" i="6"/>
  <c r="DX93" i="6"/>
  <c r="DO93" i="6"/>
  <c r="CS93" i="6"/>
  <c r="CP93" i="6"/>
  <c r="ALR417" i="6"/>
  <c r="AKA417" i="6"/>
  <c r="AKD417" i="6" s="1"/>
  <c r="ACN417" i="6"/>
  <c r="ACM417" i="6"/>
  <c r="ACK417" i="6"/>
  <c r="ACI417" i="6"/>
  <c r="ACC417" i="6"/>
  <c r="ACD417" i="6" s="1"/>
  <c r="YJ417" i="6"/>
  <c r="YH417" i="6"/>
  <c r="YC417" i="6"/>
  <c r="YB417" i="6"/>
  <c r="XZ417" i="6"/>
  <c r="XY417" i="6"/>
  <c r="XX417" i="6"/>
  <c r="XQ417" i="6"/>
  <c r="XO417" i="6"/>
  <c r="XN417" i="6"/>
  <c r="XG417" i="6"/>
  <c r="XB417" i="6"/>
  <c r="WY417" i="6"/>
  <c r="VG417" i="6"/>
  <c r="VA417" i="6"/>
  <c r="UQ417" i="6"/>
  <c r="UG417" i="6"/>
  <c r="UD417" i="6"/>
  <c r="TS417" i="6"/>
  <c r="TB417" i="6"/>
  <c r="SO417" i="6"/>
  <c r="SG417" i="6"/>
  <c r="SA417" i="6"/>
  <c r="RK417" i="6"/>
  <c r="QY417" i="6"/>
  <c r="QF417" i="6"/>
  <c r="PD417" i="6"/>
  <c r="MS417" i="6"/>
  <c r="MM417" i="6"/>
  <c r="MF417" i="6"/>
  <c r="MA417" i="6"/>
  <c r="LT417" i="6"/>
  <c r="LG417" i="6"/>
  <c r="KB417" i="6"/>
  <c r="JV417" i="6"/>
  <c r="JJ417" i="6"/>
  <c r="IZ417" i="6"/>
  <c r="IW417" i="6"/>
  <c r="IN417" i="6"/>
  <c r="ID417" i="6"/>
  <c r="HX417" i="6"/>
  <c r="HS417" i="6"/>
  <c r="HC417" i="6"/>
  <c r="GY417" i="6"/>
  <c r="GP417" i="6"/>
  <c r="EH417" i="6"/>
  <c r="EE417" i="6"/>
  <c r="DX417" i="6"/>
  <c r="DO417" i="6"/>
  <c r="CS417" i="6"/>
  <c r="CP417" i="6"/>
  <c r="ALR416" i="6"/>
  <c r="AKA416" i="6"/>
  <c r="AKD416" i="6" s="1"/>
  <c r="ACN416" i="6"/>
  <c r="ACM416" i="6"/>
  <c r="ACK416" i="6"/>
  <c r="ACI416" i="6"/>
  <c r="ACC416" i="6"/>
  <c r="ACD416" i="6" s="1"/>
  <c r="YJ416" i="6"/>
  <c r="YH416" i="6"/>
  <c r="YC416" i="6"/>
  <c r="YB416" i="6"/>
  <c r="XZ416" i="6"/>
  <c r="XY416" i="6"/>
  <c r="XX416" i="6"/>
  <c r="XQ416" i="6"/>
  <c r="XO416" i="6"/>
  <c r="XN416" i="6"/>
  <c r="XG416" i="6"/>
  <c r="XB416" i="6"/>
  <c r="WY416" i="6"/>
  <c r="VG416" i="6"/>
  <c r="VA416" i="6"/>
  <c r="UQ416" i="6"/>
  <c r="UG416" i="6"/>
  <c r="UD416" i="6"/>
  <c r="TS416" i="6"/>
  <c r="TB416" i="6"/>
  <c r="SO416" i="6"/>
  <c r="SG416" i="6"/>
  <c r="SA416" i="6"/>
  <c r="RK416" i="6"/>
  <c r="QY416" i="6"/>
  <c r="QF416" i="6"/>
  <c r="PD416" i="6"/>
  <c r="MS416" i="6"/>
  <c r="MM416" i="6"/>
  <c r="MF416" i="6"/>
  <c r="MA416" i="6"/>
  <c r="LT416" i="6"/>
  <c r="LG416" i="6"/>
  <c r="KB416" i="6"/>
  <c r="JV416" i="6"/>
  <c r="JJ416" i="6"/>
  <c r="IZ416" i="6"/>
  <c r="IW416" i="6"/>
  <c r="IN416" i="6"/>
  <c r="ID416" i="6"/>
  <c r="HX416" i="6"/>
  <c r="HS416" i="6"/>
  <c r="HC416" i="6"/>
  <c r="GY416" i="6"/>
  <c r="GP416" i="6"/>
  <c r="EH416" i="6"/>
  <c r="EE416" i="6"/>
  <c r="DX416" i="6"/>
  <c r="DO416" i="6"/>
  <c r="CS416" i="6"/>
  <c r="CP416" i="6"/>
  <c r="ALR415" i="6"/>
  <c r="AKA415" i="6"/>
  <c r="AKD415" i="6" s="1"/>
  <c r="ACN415" i="6"/>
  <c r="ACM415" i="6"/>
  <c r="ACK415" i="6"/>
  <c r="ACI415" i="6"/>
  <c r="ACC415" i="6"/>
  <c r="ACD415" i="6" s="1"/>
  <c r="YJ415" i="6"/>
  <c r="YH415" i="6"/>
  <c r="YC415" i="6"/>
  <c r="YB415" i="6"/>
  <c r="XZ415" i="6"/>
  <c r="XY415" i="6"/>
  <c r="XX415" i="6"/>
  <c r="XQ415" i="6"/>
  <c r="XO415" i="6"/>
  <c r="XN415" i="6"/>
  <c r="XG415" i="6"/>
  <c r="XB415" i="6"/>
  <c r="WY415" i="6"/>
  <c r="VG415" i="6"/>
  <c r="VA415" i="6"/>
  <c r="UQ415" i="6"/>
  <c r="UG415" i="6"/>
  <c r="UD415" i="6"/>
  <c r="TS415" i="6"/>
  <c r="TB415" i="6"/>
  <c r="SO415" i="6"/>
  <c r="SG415" i="6"/>
  <c r="SA415" i="6"/>
  <c r="RK415" i="6"/>
  <c r="QY415" i="6"/>
  <c r="QF415" i="6"/>
  <c r="PD415" i="6"/>
  <c r="MS415" i="6"/>
  <c r="MM415" i="6"/>
  <c r="MF415" i="6"/>
  <c r="MA415" i="6"/>
  <c r="LT415" i="6"/>
  <c r="LG415" i="6"/>
  <c r="KB415" i="6"/>
  <c r="JV415" i="6"/>
  <c r="JJ415" i="6"/>
  <c r="IZ415" i="6"/>
  <c r="IW415" i="6"/>
  <c r="IN415" i="6"/>
  <c r="ID415" i="6"/>
  <c r="HX415" i="6"/>
  <c r="HS415" i="6"/>
  <c r="HC415" i="6"/>
  <c r="GY415" i="6"/>
  <c r="GP415" i="6"/>
  <c r="EH415" i="6"/>
  <c r="EE415" i="6"/>
  <c r="DX415" i="6"/>
  <c r="DO415" i="6"/>
  <c r="CS415" i="6"/>
  <c r="CP415" i="6"/>
  <c r="ALR414" i="6"/>
  <c r="AKA414" i="6"/>
  <c r="AKD414" i="6" s="1"/>
  <c r="ACN414" i="6"/>
  <c r="ACM414" i="6"/>
  <c r="ACK414" i="6"/>
  <c r="ACI414" i="6"/>
  <c r="ACC414" i="6"/>
  <c r="ACD414" i="6" s="1"/>
  <c r="YJ414" i="6"/>
  <c r="YH414" i="6"/>
  <c r="YC414" i="6"/>
  <c r="YB414" i="6"/>
  <c r="XZ414" i="6"/>
  <c r="XY414" i="6"/>
  <c r="XX414" i="6"/>
  <c r="XQ414" i="6"/>
  <c r="XO414" i="6"/>
  <c r="XN414" i="6"/>
  <c r="XG414" i="6"/>
  <c r="XB414" i="6"/>
  <c r="WY414" i="6"/>
  <c r="VG414" i="6"/>
  <c r="VA414" i="6"/>
  <c r="UQ414" i="6"/>
  <c r="UG414" i="6"/>
  <c r="UD414" i="6"/>
  <c r="TS414" i="6"/>
  <c r="TB414" i="6"/>
  <c r="SO414" i="6"/>
  <c r="SG414" i="6"/>
  <c r="SA414" i="6"/>
  <c r="RK414" i="6"/>
  <c r="QY414" i="6"/>
  <c r="QF414" i="6"/>
  <c r="PD414" i="6"/>
  <c r="MS414" i="6"/>
  <c r="MM414" i="6"/>
  <c r="MF414" i="6"/>
  <c r="MA414" i="6"/>
  <c r="LT414" i="6"/>
  <c r="LG414" i="6"/>
  <c r="KB414" i="6"/>
  <c r="JV414" i="6"/>
  <c r="JJ414" i="6"/>
  <c r="IZ414" i="6"/>
  <c r="IW414" i="6"/>
  <c r="IN414" i="6"/>
  <c r="ID414" i="6"/>
  <c r="HX414" i="6"/>
  <c r="HS414" i="6"/>
  <c r="HC414" i="6"/>
  <c r="GY414" i="6"/>
  <c r="GP414" i="6"/>
  <c r="EH414" i="6"/>
  <c r="EE414" i="6"/>
  <c r="DX414" i="6"/>
  <c r="DO414" i="6"/>
  <c r="CS414" i="6"/>
  <c r="CP414" i="6"/>
  <c r="ALR413" i="6"/>
  <c r="AKA413" i="6"/>
  <c r="AKD413" i="6" s="1"/>
  <c r="ACN413" i="6"/>
  <c r="ACM413" i="6"/>
  <c r="ACK413" i="6"/>
  <c r="ACI413" i="6"/>
  <c r="ACC413" i="6"/>
  <c r="ACD413" i="6" s="1"/>
  <c r="YJ413" i="6"/>
  <c r="YH413" i="6"/>
  <c r="YC413" i="6"/>
  <c r="YB413" i="6"/>
  <c r="XZ413" i="6"/>
  <c r="XY413" i="6"/>
  <c r="XX413" i="6"/>
  <c r="XQ413" i="6"/>
  <c r="XO413" i="6"/>
  <c r="XN413" i="6"/>
  <c r="XG413" i="6"/>
  <c r="XB413" i="6"/>
  <c r="WY413" i="6"/>
  <c r="VG413" i="6"/>
  <c r="VA413" i="6"/>
  <c r="UQ413" i="6"/>
  <c r="UG413" i="6"/>
  <c r="UD413" i="6"/>
  <c r="TS413" i="6"/>
  <c r="TB413" i="6"/>
  <c r="SO413" i="6"/>
  <c r="SG413" i="6"/>
  <c r="SA413" i="6"/>
  <c r="RK413" i="6"/>
  <c r="QY413" i="6"/>
  <c r="QF413" i="6"/>
  <c r="PD413" i="6"/>
  <c r="MS413" i="6"/>
  <c r="MM413" i="6"/>
  <c r="MF413" i="6"/>
  <c r="MA413" i="6"/>
  <c r="LT413" i="6"/>
  <c r="LG413" i="6"/>
  <c r="KB413" i="6"/>
  <c r="JV413" i="6"/>
  <c r="JJ413" i="6"/>
  <c r="IZ413" i="6"/>
  <c r="IW413" i="6"/>
  <c r="IN413" i="6"/>
  <c r="ID413" i="6"/>
  <c r="HX413" i="6"/>
  <c r="HS413" i="6"/>
  <c r="HC413" i="6"/>
  <c r="GY413" i="6"/>
  <c r="GP413" i="6"/>
  <c r="EH413" i="6"/>
  <c r="EE413" i="6"/>
  <c r="DX413" i="6"/>
  <c r="DO413" i="6"/>
  <c r="CS413" i="6"/>
  <c r="CP413" i="6"/>
  <c r="ALR412" i="6"/>
  <c r="AKA412" i="6"/>
  <c r="AKD412" i="6" s="1"/>
  <c r="ACN412" i="6"/>
  <c r="ACM412" i="6"/>
  <c r="ACK412" i="6"/>
  <c r="ACI412" i="6"/>
  <c r="ACC412" i="6"/>
  <c r="ACD412" i="6" s="1"/>
  <c r="YJ412" i="6"/>
  <c r="YH412" i="6"/>
  <c r="YC412" i="6"/>
  <c r="YB412" i="6"/>
  <c r="XZ412" i="6"/>
  <c r="XY412" i="6"/>
  <c r="XX412" i="6"/>
  <c r="XQ412" i="6"/>
  <c r="XO412" i="6"/>
  <c r="XN412" i="6"/>
  <c r="XG412" i="6"/>
  <c r="XB412" i="6"/>
  <c r="WY412" i="6"/>
  <c r="VG412" i="6"/>
  <c r="VA412" i="6"/>
  <c r="UQ412" i="6"/>
  <c r="UG412" i="6"/>
  <c r="UD412" i="6"/>
  <c r="TS412" i="6"/>
  <c r="TB412" i="6"/>
  <c r="SO412" i="6"/>
  <c r="SG412" i="6"/>
  <c r="SA412" i="6"/>
  <c r="RK412" i="6"/>
  <c r="QY412" i="6"/>
  <c r="QF412" i="6"/>
  <c r="PD412" i="6"/>
  <c r="MS412" i="6"/>
  <c r="MM412" i="6"/>
  <c r="MF412" i="6"/>
  <c r="MA412" i="6"/>
  <c r="LT412" i="6"/>
  <c r="LG412" i="6"/>
  <c r="KB412" i="6"/>
  <c r="JV412" i="6"/>
  <c r="JJ412" i="6"/>
  <c r="IZ412" i="6"/>
  <c r="IW412" i="6"/>
  <c r="IN412" i="6"/>
  <c r="ID412" i="6"/>
  <c r="HX412" i="6"/>
  <c r="HS412" i="6"/>
  <c r="HC412" i="6"/>
  <c r="GY412" i="6"/>
  <c r="GP412" i="6"/>
  <c r="EH412" i="6"/>
  <c r="EE412" i="6"/>
  <c r="DX412" i="6"/>
  <c r="DO412" i="6"/>
  <c r="CS412" i="6"/>
  <c r="CP412" i="6"/>
  <c r="ALR411" i="6"/>
  <c r="AKA411" i="6"/>
  <c r="AKD411" i="6" s="1"/>
  <c r="ACN411" i="6"/>
  <c r="ACM411" i="6"/>
  <c r="ACK411" i="6"/>
  <c r="ACI411" i="6"/>
  <c r="ACC411" i="6"/>
  <c r="ACD411" i="6" s="1"/>
  <c r="YJ411" i="6"/>
  <c r="YH411" i="6"/>
  <c r="YC411" i="6"/>
  <c r="YB411" i="6"/>
  <c r="XZ411" i="6"/>
  <c r="XY411" i="6"/>
  <c r="XX411" i="6"/>
  <c r="XQ411" i="6"/>
  <c r="XO411" i="6"/>
  <c r="XN411" i="6"/>
  <c r="XG411" i="6"/>
  <c r="XB411" i="6"/>
  <c r="WY411" i="6"/>
  <c r="VG411" i="6"/>
  <c r="VA411" i="6"/>
  <c r="UQ411" i="6"/>
  <c r="UG411" i="6"/>
  <c r="UD411" i="6"/>
  <c r="TS411" i="6"/>
  <c r="TB411" i="6"/>
  <c r="SO411" i="6"/>
  <c r="SG411" i="6"/>
  <c r="SA411" i="6"/>
  <c r="RK411" i="6"/>
  <c r="QY411" i="6"/>
  <c r="QF411" i="6"/>
  <c r="PD411" i="6"/>
  <c r="MS411" i="6"/>
  <c r="MM411" i="6"/>
  <c r="MF411" i="6"/>
  <c r="MA411" i="6"/>
  <c r="LT411" i="6"/>
  <c r="LG411" i="6"/>
  <c r="KB411" i="6"/>
  <c r="JV411" i="6"/>
  <c r="JJ411" i="6"/>
  <c r="IZ411" i="6"/>
  <c r="IW411" i="6"/>
  <c r="IN411" i="6"/>
  <c r="ID411" i="6"/>
  <c r="HX411" i="6"/>
  <c r="HS411" i="6"/>
  <c r="HC411" i="6"/>
  <c r="GY411" i="6"/>
  <c r="GP411" i="6"/>
  <c r="EH411" i="6"/>
  <c r="EE411" i="6"/>
  <c r="DX411" i="6"/>
  <c r="DO411" i="6"/>
  <c r="CS411" i="6"/>
  <c r="CP411" i="6"/>
  <c r="ALR410" i="6"/>
  <c r="AKA410" i="6"/>
  <c r="ACN410" i="6"/>
  <c r="ACM410" i="6"/>
  <c r="ACK410" i="6"/>
  <c r="ACI410" i="6"/>
  <c r="ACD410" i="6"/>
  <c r="YJ410" i="6"/>
  <c r="YH410" i="6"/>
  <c r="YC410" i="6"/>
  <c r="YB410" i="6"/>
  <c r="XZ410" i="6"/>
  <c r="XY410" i="6"/>
  <c r="XX410" i="6"/>
  <c r="XQ410" i="6"/>
  <c r="XO410" i="6"/>
  <c r="XN410" i="6"/>
  <c r="XG410" i="6"/>
  <c r="XB410" i="6"/>
  <c r="WY410" i="6"/>
  <c r="VG410" i="6"/>
  <c r="VA410" i="6"/>
  <c r="UQ410" i="6"/>
  <c r="UG410" i="6"/>
  <c r="UD410" i="6"/>
  <c r="TS410" i="6"/>
  <c r="TB410" i="6"/>
  <c r="SO410" i="6"/>
  <c r="SG410" i="6"/>
  <c r="SA410" i="6"/>
  <c r="RK410" i="6"/>
  <c r="QY410" i="6"/>
  <c r="QF410" i="6"/>
  <c r="PD410" i="6"/>
  <c r="MS410" i="6"/>
  <c r="MM410" i="6"/>
  <c r="MF410" i="6"/>
  <c r="MA410" i="6"/>
  <c r="LT410" i="6"/>
  <c r="LG410" i="6"/>
  <c r="KB410" i="6"/>
  <c r="JV410" i="6"/>
  <c r="JJ410" i="6"/>
  <c r="IZ410" i="6"/>
  <c r="IW410" i="6"/>
  <c r="IN410" i="6"/>
  <c r="ID410" i="6"/>
  <c r="HX410" i="6"/>
  <c r="HS410" i="6"/>
  <c r="HC410" i="6"/>
  <c r="GY410" i="6"/>
  <c r="GP410" i="6"/>
  <c r="EH410" i="6"/>
  <c r="EE410" i="6"/>
  <c r="DX410" i="6"/>
  <c r="DO410" i="6"/>
  <c r="CS410" i="6"/>
  <c r="CP410" i="6"/>
  <c r="ALR409" i="6"/>
  <c r="AKA409" i="6"/>
  <c r="AKD409" i="6" s="1"/>
  <c r="ACN409" i="6"/>
  <c r="ACM409" i="6"/>
  <c r="ACK409" i="6"/>
  <c r="ACI409" i="6"/>
  <c r="ACC409" i="6"/>
  <c r="ACD409" i="6" s="1"/>
  <c r="YJ409" i="6"/>
  <c r="YH409" i="6"/>
  <c r="YC409" i="6"/>
  <c r="YB409" i="6"/>
  <c r="XZ409" i="6"/>
  <c r="XY409" i="6"/>
  <c r="XX409" i="6"/>
  <c r="XQ409" i="6"/>
  <c r="XO409" i="6"/>
  <c r="XN409" i="6"/>
  <c r="XG409" i="6"/>
  <c r="XB409" i="6"/>
  <c r="WY409" i="6"/>
  <c r="VG409" i="6"/>
  <c r="VA409" i="6"/>
  <c r="UQ409" i="6"/>
  <c r="UG409" i="6"/>
  <c r="UD409" i="6"/>
  <c r="TS409" i="6"/>
  <c r="TB409" i="6"/>
  <c r="SO409" i="6"/>
  <c r="SG409" i="6"/>
  <c r="SA409" i="6"/>
  <c r="RK409" i="6"/>
  <c r="QY409" i="6"/>
  <c r="QF409" i="6"/>
  <c r="PD409" i="6"/>
  <c r="MS409" i="6"/>
  <c r="MM409" i="6"/>
  <c r="MF409" i="6"/>
  <c r="MA409" i="6"/>
  <c r="LT409" i="6"/>
  <c r="LG409" i="6"/>
  <c r="KB409" i="6"/>
  <c r="JV409" i="6"/>
  <c r="JJ409" i="6"/>
  <c r="IZ409" i="6"/>
  <c r="IW409" i="6"/>
  <c r="IN409" i="6"/>
  <c r="ID409" i="6"/>
  <c r="HX409" i="6"/>
  <c r="HS409" i="6"/>
  <c r="HC409" i="6"/>
  <c r="GY409" i="6"/>
  <c r="GP409" i="6"/>
  <c r="EH409" i="6"/>
  <c r="EE409" i="6"/>
  <c r="DX409" i="6"/>
  <c r="DO409" i="6"/>
  <c r="CS409" i="6"/>
  <c r="CP409" i="6"/>
  <c r="ALR95" i="6"/>
  <c r="AKA95" i="6"/>
  <c r="AKD95" i="6" s="1"/>
  <c r="ACN95" i="6"/>
  <c r="ACM95" i="6"/>
  <c r="ACK95" i="6"/>
  <c r="ACI95" i="6"/>
  <c r="ACC95" i="6"/>
  <c r="ACD95" i="6" s="1"/>
  <c r="YJ95" i="6"/>
  <c r="YH95" i="6"/>
  <c r="YC95" i="6"/>
  <c r="YB95" i="6"/>
  <c r="XZ95" i="6"/>
  <c r="XY95" i="6"/>
  <c r="XX95" i="6"/>
  <c r="XQ95" i="6"/>
  <c r="XO95" i="6"/>
  <c r="XN95" i="6"/>
  <c r="XG95" i="6"/>
  <c r="XB95" i="6"/>
  <c r="WY95" i="6"/>
  <c r="VG95" i="6"/>
  <c r="VA95" i="6"/>
  <c r="UQ95" i="6"/>
  <c r="UG95" i="6"/>
  <c r="UD95" i="6"/>
  <c r="TS95" i="6"/>
  <c r="TB95" i="6"/>
  <c r="SO95" i="6"/>
  <c r="SG95" i="6"/>
  <c r="SA95" i="6"/>
  <c r="RK95" i="6"/>
  <c r="QY95" i="6"/>
  <c r="QF95" i="6"/>
  <c r="PD95" i="6"/>
  <c r="MS95" i="6"/>
  <c r="MM95" i="6"/>
  <c r="MF95" i="6"/>
  <c r="MA95" i="6"/>
  <c r="LT95" i="6"/>
  <c r="LG95" i="6"/>
  <c r="KB95" i="6"/>
  <c r="JV95" i="6"/>
  <c r="JJ95" i="6"/>
  <c r="IZ95" i="6"/>
  <c r="IW95" i="6"/>
  <c r="IN95" i="6"/>
  <c r="ID95" i="6"/>
  <c r="HX95" i="6"/>
  <c r="HS95" i="6"/>
  <c r="HC95" i="6"/>
  <c r="GY95" i="6"/>
  <c r="GP95" i="6"/>
  <c r="EH95" i="6"/>
  <c r="EE95" i="6"/>
  <c r="DX95" i="6"/>
  <c r="DO95" i="6"/>
  <c r="CS95" i="6"/>
  <c r="CP95" i="6"/>
  <c r="ALR94" i="6"/>
  <c r="AKA94" i="6"/>
  <c r="AKD94" i="6" s="1"/>
  <c r="ACN94" i="6"/>
  <c r="ACM94" i="6"/>
  <c r="ACK94" i="6"/>
  <c r="ACI94" i="6"/>
  <c r="ACC94" i="6"/>
  <c r="ACD94" i="6" s="1"/>
  <c r="YJ94" i="6"/>
  <c r="YH94" i="6"/>
  <c r="YC94" i="6"/>
  <c r="YB94" i="6"/>
  <c r="XZ94" i="6"/>
  <c r="XY94" i="6"/>
  <c r="XX94" i="6"/>
  <c r="XQ94" i="6"/>
  <c r="XO94" i="6"/>
  <c r="XN94" i="6"/>
  <c r="XG94" i="6"/>
  <c r="XB94" i="6"/>
  <c r="WY94" i="6"/>
  <c r="VG94" i="6"/>
  <c r="VA94" i="6"/>
  <c r="UQ94" i="6"/>
  <c r="UG94" i="6"/>
  <c r="UD94" i="6"/>
  <c r="TS94" i="6"/>
  <c r="TB94" i="6"/>
  <c r="SO94" i="6"/>
  <c r="SG94" i="6"/>
  <c r="SA94" i="6"/>
  <c r="RK94" i="6"/>
  <c r="QY94" i="6"/>
  <c r="QF94" i="6"/>
  <c r="PD94" i="6"/>
  <c r="MS94" i="6"/>
  <c r="MM94" i="6"/>
  <c r="MF94" i="6"/>
  <c r="MA94" i="6"/>
  <c r="LT94" i="6"/>
  <c r="LG94" i="6"/>
  <c r="KB94" i="6"/>
  <c r="JV94" i="6"/>
  <c r="JJ94" i="6"/>
  <c r="IZ94" i="6"/>
  <c r="IW94" i="6"/>
  <c r="IN94" i="6"/>
  <c r="ID94" i="6"/>
  <c r="HX94" i="6"/>
  <c r="HS94" i="6"/>
  <c r="HC94" i="6"/>
  <c r="GY94" i="6"/>
  <c r="GP94" i="6"/>
  <c r="EH94" i="6"/>
  <c r="EE94" i="6"/>
  <c r="DX94" i="6"/>
  <c r="DO94" i="6"/>
  <c r="CS94" i="6"/>
  <c r="CP94" i="6"/>
  <c r="ALR408" i="6"/>
  <c r="AKA408" i="6"/>
  <c r="AKD408" i="6" s="1"/>
  <c r="ACN408" i="6"/>
  <c r="ACM408" i="6"/>
  <c r="ACK408" i="6"/>
  <c r="ACI408" i="6"/>
  <c r="ACD408" i="6"/>
  <c r="YJ408" i="6"/>
  <c r="YH408" i="6"/>
  <c r="YC408" i="6"/>
  <c r="YB408" i="6"/>
  <c r="XZ408" i="6"/>
  <c r="XY408" i="6"/>
  <c r="XX408" i="6"/>
  <c r="XQ408" i="6"/>
  <c r="XO408" i="6"/>
  <c r="XN408" i="6"/>
  <c r="XG408" i="6"/>
  <c r="XB408" i="6"/>
  <c r="WY408" i="6"/>
  <c r="VG408" i="6"/>
  <c r="VA408" i="6"/>
  <c r="UQ408" i="6"/>
  <c r="UG408" i="6"/>
  <c r="UD408" i="6"/>
  <c r="TS408" i="6"/>
  <c r="TB408" i="6"/>
  <c r="SO408" i="6"/>
  <c r="SG408" i="6"/>
  <c r="SA408" i="6"/>
  <c r="RK408" i="6"/>
  <c r="QY408" i="6"/>
  <c r="QF408" i="6"/>
  <c r="PD408" i="6"/>
  <c r="MS408" i="6"/>
  <c r="MM408" i="6"/>
  <c r="MF408" i="6"/>
  <c r="MA408" i="6"/>
  <c r="LT408" i="6"/>
  <c r="LG408" i="6"/>
  <c r="KB408" i="6"/>
  <c r="JV408" i="6"/>
  <c r="JJ408" i="6"/>
  <c r="IZ408" i="6"/>
  <c r="IW408" i="6"/>
  <c r="IN408" i="6"/>
  <c r="ID408" i="6"/>
  <c r="HX408" i="6"/>
  <c r="HS408" i="6"/>
  <c r="HC408" i="6"/>
  <c r="GY408" i="6"/>
  <c r="GP408" i="6"/>
  <c r="EH408" i="6"/>
  <c r="EE408" i="6"/>
  <c r="DX408" i="6"/>
  <c r="DO408" i="6"/>
  <c r="CS408" i="6"/>
  <c r="CP408" i="6"/>
  <c r="ALR407" i="6"/>
  <c r="AKA407" i="6"/>
  <c r="AKD407" i="6" s="1"/>
  <c r="ACN407" i="6"/>
  <c r="ACM407" i="6"/>
  <c r="ACK407" i="6"/>
  <c r="ACI407" i="6"/>
  <c r="ACC407" i="6"/>
  <c r="ACD407" i="6" s="1"/>
  <c r="YJ407" i="6"/>
  <c r="YH407" i="6"/>
  <c r="YC407" i="6"/>
  <c r="YB407" i="6"/>
  <c r="XZ407" i="6"/>
  <c r="XY407" i="6"/>
  <c r="XX407" i="6"/>
  <c r="XQ407" i="6"/>
  <c r="XO407" i="6"/>
  <c r="XN407" i="6"/>
  <c r="XG407" i="6"/>
  <c r="XB407" i="6"/>
  <c r="WY407" i="6"/>
  <c r="VG407" i="6"/>
  <c r="VA407" i="6"/>
  <c r="UQ407" i="6"/>
  <c r="UG407" i="6"/>
  <c r="XM407" i="6" s="1"/>
  <c r="UD407" i="6"/>
  <c r="TS407" i="6"/>
  <c r="TB407" i="6"/>
  <c r="SO407" i="6"/>
  <c r="SG407" i="6"/>
  <c r="SA407" i="6"/>
  <c r="RK407" i="6"/>
  <c r="QY407" i="6"/>
  <c r="QF407" i="6"/>
  <c r="PD407" i="6"/>
  <c r="MS407" i="6"/>
  <c r="MM407" i="6"/>
  <c r="MF407" i="6"/>
  <c r="MA407" i="6"/>
  <c r="LT407" i="6"/>
  <c r="LG407" i="6"/>
  <c r="KB407" i="6"/>
  <c r="JV407" i="6"/>
  <c r="JJ407" i="6"/>
  <c r="IZ407" i="6"/>
  <c r="IW407" i="6"/>
  <c r="IN407" i="6"/>
  <c r="ID407" i="6"/>
  <c r="HX407" i="6"/>
  <c r="HS407" i="6"/>
  <c r="HC407" i="6"/>
  <c r="GY407" i="6"/>
  <c r="GP407" i="6"/>
  <c r="EH407" i="6"/>
  <c r="EE407" i="6"/>
  <c r="DX407" i="6"/>
  <c r="DO407" i="6"/>
  <c r="CS407" i="6"/>
  <c r="CP407" i="6"/>
  <c r="ALR406" i="6"/>
  <c r="AKA406" i="6"/>
  <c r="AKD406" i="6" s="1"/>
  <c r="ACN406" i="6"/>
  <c r="ACM406" i="6"/>
  <c r="ACK406" i="6"/>
  <c r="ACI406" i="6"/>
  <c r="ACC406" i="6"/>
  <c r="ACD406" i="6" s="1"/>
  <c r="YJ406" i="6"/>
  <c r="YH406" i="6"/>
  <c r="YC406" i="6"/>
  <c r="YB406" i="6"/>
  <c r="XZ406" i="6"/>
  <c r="XY406" i="6"/>
  <c r="XX406" i="6"/>
  <c r="XQ406" i="6"/>
  <c r="XO406" i="6"/>
  <c r="XN406" i="6"/>
  <c r="XG406" i="6"/>
  <c r="XB406" i="6"/>
  <c r="WY406" i="6"/>
  <c r="VG406" i="6"/>
  <c r="VA406" i="6"/>
  <c r="UQ406" i="6"/>
  <c r="UG406" i="6"/>
  <c r="UD406" i="6"/>
  <c r="TS406" i="6"/>
  <c r="TB406" i="6"/>
  <c r="SO406" i="6"/>
  <c r="SG406" i="6"/>
  <c r="SA406" i="6"/>
  <c r="RK406" i="6"/>
  <c r="QY406" i="6"/>
  <c r="QF406" i="6"/>
  <c r="PD406" i="6"/>
  <c r="MS406" i="6"/>
  <c r="MM406" i="6"/>
  <c r="MF406" i="6"/>
  <c r="MA406" i="6"/>
  <c r="LT406" i="6"/>
  <c r="LG406" i="6"/>
  <c r="KB406" i="6"/>
  <c r="JV406" i="6"/>
  <c r="JJ406" i="6"/>
  <c r="IZ406" i="6"/>
  <c r="IW406" i="6"/>
  <c r="IN406" i="6"/>
  <c r="ID406" i="6"/>
  <c r="HX406" i="6"/>
  <c r="HS406" i="6"/>
  <c r="HC406" i="6"/>
  <c r="GY406" i="6"/>
  <c r="GP406" i="6"/>
  <c r="EH406" i="6"/>
  <c r="EE406" i="6"/>
  <c r="DX406" i="6"/>
  <c r="DO406" i="6"/>
  <c r="CS406" i="6"/>
  <c r="CP406" i="6"/>
  <c r="ALR405" i="6"/>
  <c r="AKA405" i="6"/>
  <c r="AKD405" i="6" s="1"/>
  <c r="ACN405" i="6"/>
  <c r="ACM405" i="6"/>
  <c r="ACK405" i="6"/>
  <c r="ACI405" i="6"/>
  <c r="ACC405" i="6"/>
  <c r="ACD405" i="6" s="1"/>
  <c r="YJ405" i="6"/>
  <c r="YH405" i="6"/>
  <c r="YC405" i="6"/>
  <c r="YB405" i="6"/>
  <c r="XZ405" i="6"/>
  <c r="XY405" i="6"/>
  <c r="XX405" i="6"/>
  <c r="XQ405" i="6"/>
  <c r="XO405" i="6"/>
  <c r="XN405" i="6"/>
  <c r="XG405" i="6"/>
  <c r="XB405" i="6"/>
  <c r="WY405" i="6"/>
  <c r="VG405" i="6"/>
  <c r="VA405" i="6"/>
  <c r="UQ405" i="6"/>
  <c r="UG405" i="6"/>
  <c r="UD405" i="6"/>
  <c r="TS405" i="6"/>
  <c r="TB405" i="6"/>
  <c r="SO405" i="6"/>
  <c r="SG405" i="6"/>
  <c r="SA405" i="6"/>
  <c r="RK405" i="6"/>
  <c r="QY405" i="6"/>
  <c r="QF405" i="6"/>
  <c r="PD405" i="6"/>
  <c r="MS405" i="6"/>
  <c r="MM405" i="6"/>
  <c r="MF405" i="6"/>
  <c r="MA405" i="6"/>
  <c r="LT405" i="6"/>
  <c r="LG405" i="6"/>
  <c r="KB405" i="6"/>
  <c r="JV405" i="6"/>
  <c r="JJ405" i="6"/>
  <c r="IZ405" i="6"/>
  <c r="IW405" i="6"/>
  <c r="IN405" i="6"/>
  <c r="ID405" i="6"/>
  <c r="HX405" i="6"/>
  <c r="HS405" i="6"/>
  <c r="HC405" i="6"/>
  <c r="GY405" i="6"/>
  <c r="GP405" i="6"/>
  <c r="EH405" i="6"/>
  <c r="EE405" i="6"/>
  <c r="DX405" i="6"/>
  <c r="DO405" i="6"/>
  <c r="CS405" i="6"/>
  <c r="CP405" i="6"/>
  <c r="ALR404" i="6"/>
  <c r="AKA404" i="6"/>
  <c r="AKD404" i="6" s="1"/>
  <c r="AGM404" i="6"/>
  <c r="ACN404" i="6"/>
  <c r="ACM404" i="6"/>
  <c r="ACK404" i="6"/>
  <c r="ACI404" i="6"/>
  <c r="ACC404" i="6"/>
  <c r="ACD404" i="6" s="1"/>
  <c r="YJ404" i="6"/>
  <c r="YH404" i="6"/>
  <c r="YC404" i="6"/>
  <c r="YB404" i="6"/>
  <c r="XZ404" i="6"/>
  <c r="XY404" i="6"/>
  <c r="XX404" i="6"/>
  <c r="XQ404" i="6"/>
  <c r="XO404" i="6"/>
  <c r="XN404" i="6"/>
  <c r="XG404" i="6"/>
  <c r="XB404" i="6"/>
  <c r="WY404" i="6"/>
  <c r="VG404" i="6"/>
  <c r="VA404" i="6"/>
  <c r="UQ404" i="6"/>
  <c r="UG404" i="6"/>
  <c r="UD404" i="6"/>
  <c r="TS404" i="6"/>
  <c r="TB404" i="6"/>
  <c r="SO404" i="6"/>
  <c r="SG404" i="6"/>
  <c r="SA404" i="6"/>
  <c r="RK404" i="6"/>
  <c r="QY404" i="6"/>
  <c r="QF404" i="6"/>
  <c r="PD404" i="6"/>
  <c r="MS404" i="6"/>
  <c r="MM404" i="6"/>
  <c r="MF404" i="6"/>
  <c r="MA404" i="6"/>
  <c r="LT404" i="6"/>
  <c r="LG404" i="6"/>
  <c r="KB404" i="6"/>
  <c r="JV404" i="6"/>
  <c r="JJ404" i="6"/>
  <c r="IZ404" i="6"/>
  <c r="IW404" i="6"/>
  <c r="IN404" i="6"/>
  <c r="ID404" i="6"/>
  <c r="HX404" i="6"/>
  <c r="HS404" i="6"/>
  <c r="HC404" i="6"/>
  <c r="GY404" i="6"/>
  <c r="GP404" i="6"/>
  <c r="EH404" i="6"/>
  <c r="EE404" i="6"/>
  <c r="DX404" i="6"/>
  <c r="DO404" i="6"/>
  <c r="CS404" i="6"/>
  <c r="CP404" i="6"/>
  <c r="ALR403" i="6"/>
  <c r="AKA403" i="6"/>
  <c r="AGM403" i="6"/>
  <c r="ACN403" i="6"/>
  <c r="ACM403" i="6"/>
  <c r="ACK403" i="6"/>
  <c r="ACI403" i="6"/>
  <c r="ACC403" i="6"/>
  <c r="ACD403" i="6" s="1"/>
  <c r="YJ403" i="6"/>
  <c r="YH403" i="6"/>
  <c r="YC403" i="6"/>
  <c r="YB403" i="6"/>
  <c r="XZ403" i="6"/>
  <c r="XY403" i="6"/>
  <c r="XX403" i="6"/>
  <c r="XQ403" i="6"/>
  <c r="XO403" i="6"/>
  <c r="XN403" i="6"/>
  <c r="XG403" i="6"/>
  <c r="XB403" i="6"/>
  <c r="WY403" i="6"/>
  <c r="VG403" i="6"/>
  <c r="VA403" i="6"/>
  <c r="UQ403" i="6"/>
  <c r="UG403" i="6"/>
  <c r="UD403" i="6"/>
  <c r="TS403" i="6"/>
  <c r="TB403" i="6"/>
  <c r="SO403" i="6"/>
  <c r="SG403" i="6"/>
  <c r="SA403" i="6"/>
  <c r="RK403" i="6"/>
  <c r="QY403" i="6"/>
  <c r="QF403" i="6"/>
  <c r="PD403" i="6"/>
  <c r="MS403" i="6"/>
  <c r="MM403" i="6"/>
  <c r="MF403" i="6"/>
  <c r="MA403" i="6"/>
  <c r="LT403" i="6"/>
  <c r="LG403" i="6"/>
  <c r="KB403" i="6"/>
  <c r="JV403" i="6"/>
  <c r="JJ403" i="6"/>
  <c r="IZ403" i="6"/>
  <c r="IW403" i="6"/>
  <c r="IN403" i="6"/>
  <c r="ID403" i="6"/>
  <c r="HX403" i="6"/>
  <c r="HS403" i="6"/>
  <c r="HC403" i="6"/>
  <c r="GY403" i="6"/>
  <c r="GP403" i="6"/>
  <c r="EH403" i="6"/>
  <c r="EE403" i="6"/>
  <c r="DX403" i="6"/>
  <c r="DO403" i="6"/>
  <c r="CS403" i="6"/>
  <c r="CP403" i="6"/>
  <c r="ALR124" i="6"/>
  <c r="AKD124" i="6"/>
  <c r="ACN124" i="6"/>
  <c r="ACM124" i="6"/>
  <c r="ACK124" i="6"/>
  <c r="ACI124" i="6"/>
  <c r="ACC124" i="6"/>
  <c r="ACD124" i="6" s="1"/>
  <c r="YJ124" i="6"/>
  <c r="YH124" i="6"/>
  <c r="YC124" i="6"/>
  <c r="YB124" i="6"/>
  <c r="XZ124" i="6"/>
  <c r="XY124" i="6"/>
  <c r="XX124" i="6"/>
  <c r="XQ124" i="6"/>
  <c r="XO124" i="6"/>
  <c r="XN124" i="6"/>
  <c r="XG124" i="6"/>
  <c r="XB124" i="6"/>
  <c r="WY124" i="6"/>
  <c r="VG124" i="6"/>
  <c r="VA124" i="6"/>
  <c r="UQ124" i="6"/>
  <c r="UG124" i="6"/>
  <c r="UD124" i="6"/>
  <c r="TS124" i="6"/>
  <c r="TB124" i="6"/>
  <c r="SO124" i="6"/>
  <c r="SG124" i="6"/>
  <c r="SA124" i="6"/>
  <c r="RK124" i="6"/>
  <c r="QY124" i="6"/>
  <c r="QF124" i="6"/>
  <c r="PD124" i="6"/>
  <c r="MS124" i="6"/>
  <c r="MM124" i="6"/>
  <c r="MF124" i="6"/>
  <c r="MA124" i="6"/>
  <c r="LT124" i="6"/>
  <c r="LG124" i="6"/>
  <c r="KB124" i="6"/>
  <c r="JV124" i="6"/>
  <c r="JJ124" i="6"/>
  <c r="IZ124" i="6"/>
  <c r="IW124" i="6"/>
  <c r="IN124" i="6"/>
  <c r="ID124" i="6"/>
  <c r="HX124" i="6"/>
  <c r="HS124" i="6"/>
  <c r="HC124" i="6"/>
  <c r="GY124" i="6"/>
  <c r="GP124" i="6"/>
  <c r="EH124" i="6"/>
  <c r="EE124" i="6"/>
  <c r="DX124" i="6"/>
  <c r="DO124" i="6"/>
  <c r="CS124" i="6"/>
  <c r="CP124" i="6"/>
  <c r="AKA402" i="6"/>
  <c r="AKD402" i="6" s="1"/>
  <c r="ACN402" i="6"/>
  <c r="ACM402" i="6"/>
  <c r="ACK402" i="6"/>
  <c r="ACI402" i="6"/>
  <c r="ACC402" i="6"/>
  <c r="ACD402" i="6" s="1"/>
  <c r="YJ402" i="6"/>
  <c r="YH402" i="6"/>
  <c r="YC402" i="6"/>
  <c r="YB402" i="6"/>
  <c r="XZ402" i="6"/>
  <c r="XY402" i="6"/>
  <c r="XX402" i="6"/>
  <c r="XQ402" i="6"/>
  <c r="XO402" i="6"/>
  <c r="XN402" i="6"/>
  <c r="XG402" i="6"/>
  <c r="XB402" i="6"/>
  <c r="WY402" i="6"/>
  <c r="VG402" i="6"/>
  <c r="VA402" i="6"/>
  <c r="UQ402" i="6"/>
  <c r="UG402" i="6"/>
  <c r="UD402" i="6"/>
  <c r="TS402" i="6"/>
  <c r="TB402" i="6"/>
  <c r="SO402" i="6"/>
  <c r="SG402" i="6"/>
  <c r="SA402" i="6"/>
  <c r="RK402" i="6"/>
  <c r="QY402" i="6"/>
  <c r="QF402" i="6"/>
  <c r="PD402" i="6"/>
  <c r="MS402" i="6"/>
  <c r="MM402" i="6"/>
  <c r="MF402" i="6"/>
  <c r="MA402" i="6"/>
  <c r="LT402" i="6"/>
  <c r="LG402" i="6"/>
  <c r="KB402" i="6"/>
  <c r="JV402" i="6"/>
  <c r="JJ402" i="6"/>
  <c r="IZ402" i="6"/>
  <c r="IW402" i="6"/>
  <c r="IN402" i="6"/>
  <c r="ID402" i="6"/>
  <c r="HX402" i="6"/>
  <c r="HS402" i="6"/>
  <c r="HC402" i="6"/>
  <c r="GY402" i="6"/>
  <c r="GP402" i="6"/>
  <c r="EH402" i="6"/>
  <c r="EE402" i="6"/>
  <c r="DX402" i="6"/>
  <c r="DO402" i="6"/>
  <c r="CS402" i="6"/>
  <c r="CP402" i="6"/>
  <c r="ALR401" i="6"/>
  <c r="AKA401" i="6"/>
  <c r="ACN401" i="6"/>
  <c r="ACM401" i="6"/>
  <c r="ACK401" i="6"/>
  <c r="ACI401" i="6"/>
  <c r="ACC401" i="6"/>
  <c r="ACD401" i="6" s="1"/>
  <c r="YJ401" i="6"/>
  <c r="YH401" i="6"/>
  <c r="YC401" i="6"/>
  <c r="YB401" i="6"/>
  <c r="XZ401" i="6"/>
  <c r="XY401" i="6"/>
  <c r="XX401" i="6"/>
  <c r="XQ401" i="6"/>
  <c r="XO401" i="6"/>
  <c r="XN401" i="6"/>
  <c r="XG401" i="6"/>
  <c r="XB401" i="6"/>
  <c r="WY401" i="6"/>
  <c r="VG401" i="6"/>
  <c r="VA401" i="6"/>
  <c r="UQ401" i="6"/>
  <c r="UG401" i="6"/>
  <c r="XM401" i="6" s="1"/>
  <c r="UD401" i="6"/>
  <c r="TS401" i="6"/>
  <c r="TB401" i="6"/>
  <c r="SO401" i="6"/>
  <c r="SG401" i="6"/>
  <c r="SA401" i="6"/>
  <c r="RK401" i="6"/>
  <c r="QY401" i="6"/>
  <c r="QF401" i="6"/>
  <c r="PD401" i="6"/>
  <c r="MS401" i="6"/>
  <c r="MM401" i="6"/>
  <c r="MF401" i="6"/>
  <c r="MA401" i="6"/>
  <c r="LT401" i="6"/>
  <c r="LG401" i="6"/>
  <c r="KB401" i="6"/>
  <c r="JV401" i="6"/>
  <c r="JJ401" i="6"/>
  <c r="IZ401" i="6"/>
  <c r="IW401" i="6"/>
  <c r="IN401" i="6"/>
  <c r="ID401" i="6"/>
  <c r="HX401" i="6"/>
  <c r="HS401" i="6"/>
  <c r="HC401" i="6"/>
  <c r="GY401" i="6"/>
  <c r="GP401" i="6"/>
  <c r="EH401" i="6"/>
  <c r="EE401" i="6"/>
  <c r="DX401" i="6"/>
  <c r="DO401" i="6"/>
  <c r="CS401" i="6"/>
  <c r="CP401" i="6"/>
  <c r="ALR96" i="6"/>
  <c r="AKA96" i="6"/>
  <c r="AKD96" i="6" s="1"/>
  <c r="AGM96" i="6"/>
  <c r="ACN96" i="6"/>
  <c r="ACM96" i="6"/>
  <c r="ACK96" i="6"/>
  <c r="ACI96" i="6"/>
  <c r="ACC96" i="6"/>
  <c r="ACD96" i="6" s="1"/>
  <c r="YJ96" i="6"/>
  <c r="YH96" i="6"/>
  <c r="YC96" i="6"/>
  <c r="YB96" i="6"/>
  <c r="XZ96" i="6"/>
  <c r="XY96" i="6"/>
  <c r="XX96" i="6"/>
  <c r="XQ96" i="6"/>
  <c r="XO96" i="6"/>
  <c r="XN96" i="6"/>
  <c r="XG96" i="6"/>
  <c r="XB96" i="6"/>
  <c r="WY96" i="6"/>
  <c r="VG96" i="6"/>
  <c r="VA96" i="6"/>
  <c r="UQ96" i="6"/>
  <c r="UG96" i="6"/>
  <c r="UD96" i="6"/>
  <c r="TS96" i="6"/>
  <c r="TB96" i="6"/>
  <c r="SO96" i="6"/>
  <c r="SG96" i="6"/>
  <c r="SA96" i="6"/>
  <c r="RK96" i="6"/>
  <c r="QY96" i="6"/>
  <c r="QF96" i="6"/>
  <c r="PD96" i="6"/>
  <c r="MS96" i="6"/>
  <c r="MM96" i="6"/>
  <c r="MF96" i="6"/>
  <c r="MA96" i="6"/>
  <c r="LT96" i="6"/>
  <c r="LG96" i="6"/>
  <c r="KB96" i="6"/>
  <c r="JV96" i="6"/>
  <c r="JJ96" i="6"/>
  <c r="IZ96" i="6"/>
  <c r="IW96" i="6"/>
  <c r="IN96" i="6"/>
  <c r="ID96" i="6"/>
  <c r="HX96" i="6"/>
  <c r="HS96" i="6"/>
  <c r="HC96" i="6"/>
  <c r="GY96" i="6"/>
  <c r="GP96" i="6"/>
  <c r="EH96" i="6"/>
  <c r="EE96" i="6"/>
  <c r="DX96" i="6"/>
  <c r="DO96" i="6"/>
  <c r="CS96" i="6"/>
  <c r="CP96" i="6"/>
  <c r="ALR332" i="6"/>
  <c r="AKA332" i="6"/>
  <c r="AKD332" i="6" s="1"/>
  <c r="ACN332" i="6"/>
  <c r="ACM332" i="6"/>
  <c r="ACK332" i="6"/>
  <c r="ACI332" i="6"/>
  <c r="ACC332" i="6"/>
  <c r="ACD332" i="6" s="1"/>
  <c r="YJ332" i="6"/>
  <c r="YH332" i="6"/>
  <c r="YC332" i="6"/>
  <c r="YB332" i="6"/>
  <c r="XZ332" i="6"/>
  <c r="XY332" i="6"/>
  <c r="XX332" i="6"/>
  <c r="XQ332" i="6"/>
  <c r="XO332" i="6"/>
  <c r="XN332" i="6"/>
  <c r="XG332" i="6"/>
  <c r="XB332" i="6"/>
  <c r="WY332" i="6"/>
  <c r="VG332" i="6"/>
  <c r="VA332" i="6"/>
  <c r="UQ332" i="6"/>
  <c r="UG332" i="6"/>
  <c r="XM332" i="6" s="1"/>
  <c r="UD332" i="6"/>
  <c r="TS332" i="6"/>
  <c r="TB332" i="6"/>
  <c r="SO332" i="6"/>
  <c r="SG332" i="6"/>
  <c r="SA332" i="6"/>
  <c r="RK332" i="6"/>
  <c r="QY332" i="6"/>
  <c r="QF332" i="6"/>
  <c r="PD332" i="6"/>
  <c r="MS332" i="6"/>
  <c r="MM332" i="6"/>
  <c r="MF332" i="6"/>
  <c r="MA332" i="6"/>
  <c r="LT332" i="6"/>
  <c r="LG332" i="6"/>
  <c r="KB332" i="6"/>
  <c r="JV332" i="6"/>
  <c r="JJ332" i="6"/>
  <c r="IZ332" i="6"/>
  <c r="IW332" i="6"/>
  <c r="IN332" i="6"/>
  <c r="ID332" i="6"/>
  <c r="HX332" i="6"/>
  <c r="HS332" i="6"/>
  <c r="HC332" i="6"/>
  <c r="GY332" i="6"/>
  <c r="GP332" i="6"/>
  <c r="EH332" i="6"/>
  <c r="EE332" i="6"/>
  <c r="DX332" i="6"/>
  <c r="DO332" i="6"/>
  <c r="CS332" i="6"/>
  <c r="CP332" i="6"/>
  <c r="ALR400" i="6"/>
  <c r="AKA400" i="6"/>
  <c r="AKD400" i="6" s="1"/>
  <c r="ACN400" i="6"/>
  <c r="ACM400" i="6"/>
  <c r="ACK400" i="6"/>
  <c r="ACI400" i="6"/>
  <c r="ACC400" i="6"/>
  <c r="ACD400" i="6" s="1"/>
  <c r="YJ400" i="6"/>
  <c r="YH400" i="6"/>
  <c r="YC400" i="6"/>
  <c r="YB400" i="6"/>
  <c r="XZ400" i="6"/>
  <c r="XY400" i="6"/>
  <c r="XX400" i="6"/>
  <c r="XQ400" i="6"/>
  <c r="XO400" i="6"/>
  <c r="XN400" i="6"/>
  <c r="XG400" i="6"/>
  <c r="XB400" i="6"/>
  <c r="WY400" i="6"/>
  <c r="VG400" i="6"/>
  <c r="VA400" i="6"/>
  <c r="UQ400" i="6"/>
  <c r="UG400" i="6"/>
  <c r="UD400" i="6"/>
  <c r="TS400" i="6"/>
  <c r="TB400" i="6"/>
  <c r="SO400" i="6"/>
  <c r="SG400" i="6"/>
  <c r="SA400" i="6"/>
  <c r="RK400" i="6"/>
  <c r="QY400" i="6"/>
  <c r="QF400" i="6"/>
  <c r="PD400" i="6"/>
  <c r="MS400" i="6"/>
  <c r="MM400" i="6"/>
  <c r="MF400" i="6"/>
  <c r="MA400" i="6"/>
  <c r="LT400" i="6"/>
  <c r="LG400" i="6"/>
  <c r="KB400" i="6"/>
  <c r="JV400" i="6"/>
  <c r="JJ400" i="6"/>
  <c r="IZ400" i="6"/>
  <c r="IW400" i="6"/>
  <c r="IN400" i="6"/>
  <c r="ID400" i="6"/>
  <c r="HX400" i="6"/>
  <c r="HS400" i="6"/>
  <c r="HC400" i="6"/>
  <c r="GY400" i="6"/>
  <c r="GP400" i="6"/>
  <c r="EH400" i="6"/>
  <c r="EE400" i="6"/>
  <c r="DX400" i="6"/>
  <c r="DO400" i="6"/>
  <c r="CS400" i="6"/>
  <c r="CP400" i="6"/>
  <c r="ALR97" i="6"/>
  <c r="AKA97" i="6"/>
  <c r="AKD97" i="6" s="1"/>
  <c r="AGM97" i="6"/>
  <c r="ACN97" i="6"/>
  <c r="ACM97" i="6"/>
  <c r="ACK97" i="6"/>
  <c r="ACI97" i="6"/>
  <c r="ACC97" i="6"/>
  <c r="ACD97" i="6" s="1"/>
  <c r="YJ97" i="6"/>
  <c r="YH97" i="6"/>
  <c r="YC97" i="6"/>
  <c r="YB97" i="6"/>
  <c r="XZ97" i="6"/>
  <c r="XY97" i="6"/>
  <c r="XX97" i="6"/>
  <c r="XQ97" i="6"/>
  <c r="XO97" i="6"/>
  <c r="XN97" i="6"/>
  <c r="XG97" i="6"/>
  <c r="XB97" i="6"/>
  <c r="WY97" i="6"/>
  <c r="VG97" i="6"/>
  <c r="VA97" i="6"/>
  <c r="UQ97" i="6"/>
  <c r="UG97" i="6"/>
  <c r="UD97" i="6"/>
  <c r="TS97" i="6"/>
  <c r="TB97" i="6"/>
  <c r="SO97" i="6"/>
  <c r="SG97" i="6"/>
  <c r="SA97" i="6"/>
  <c r="RK97" i="6"/>
  <c r="QY97" i="6"/>
  <c r="QF97" i="6"/>
  <c r="PD97" i="6"/>
  <c r="MS97" i="6"/>
  <c r="MM97" i="6"/>
  <c r="MF97" i="6"/>
  <c r="MA97" i="6"/>
  <c r="LT97" i="6"/>
  <c r="LG97" i="6"/>
  <c r="KB97" i="6"/>
  <c r="JV97" i="6"/>
  <c r="JJ97" i="6"/>
  <c r="IZ97" i="6"/>
  <c r="IW97" i="6"/>
  <c r="IN97" i="6"/>
  <c r="ID97" i="6"/>
  <c r="HX97" i="6"/>
  <c r="HS97" i="6"/>
  <c r="HC97" i="6"/>
  <c r="GY97" i="6"/>
  <c r="GP97" i="6"/>
  <c r="EH97" i="6"/>
  <c r="EE97" i="6"/>
  <c r="DX97" i="6"/>
  <c r="DO97" i="6"/>
  <c r="CS97" i="6"/>
  <c r="CP97" i="6"/>
  <c r="AKA399" i="6"/>
  <c r="AKD399" i="6" s="1"/>
  <c r="ACN399" i="6"/>
  <c r="ACM399" i="6"/>
  <c r="ACK399" i="6"/>
  <c r="ACI399" i="6"/>
  <c r="ACC399" i="6"/>
  <c r="ACD399" i="6" s="1"/>
  <c r="YJ399" i="6"/>
  <c r="YH399" i="6"/>
  <c r="YC399" i="6"/>
  <c r="YB399" i="6"/>
  <c r="XZ399" i="6"/>
  <c r="XY399" i="6"/>
  <c r="XX399" i="6"/>
  <c r="XQ399" i="6"/>
  <c r="XO399" i="6"/>
  <c r="XN399" i="6"/>
  <c r="XG399" i="6"/>
  <c r="XB399" i="6"/>
  <c r="WY399" i="6"/>
  <c r="VG399" i="6"/>
  <c r="VA399" i="6"/>
  <c r="UQ399" i="6"/>
  <c r="UG399" i="6"/>
  <c r="XM399" i="6" s="1"/>
  <c r="UD399" i="6"/>
  <c r="TS399" i="6"/>
  <c r="TB399" i="6"/>
  <c r="SO399" i="6"/>
  <c r="SG399" i="6"/>
  <c r="SA399" i="6"/>
  <c r="RK399" i="6"/>
  <c r="QY399" i="6"/>
  <c r="QF399" i="6"/>
  <c r="PD399" i="6"/>
  <c r="MS399" i="6"/>
  <c r="MM399" i="6"/>
  <c r="MF399" i="6"/>
  <c r="MA399" i="6"/>
  <c r="LT399" i="6"/>
  <c r="LG399" i="6"/>
  <c r="KB399" i="6"/>
  <c r="JV399" i="6"/>
  <c r="JJ399" i="6"/>
  <c r="IZ399" i="6"/>
  <c r="IW399" i="6"/>
  <c r="IN399" i="6"/>
  <c r="ID399" i="6"/>
  <c r="HX399" i="6"/>
  <c r="HS399" i="6"/>
  <c r="HC399" i="6"/>
  <c r="GY399" i="6"/>
  <c r="GP399" i="6"/>
  <c r="EH399" i="6"/>
  <c r="EE399" i="6"/>
  <c r="DX399" i="6"/>
  <c r="DO399" i="6"/>
  <c r="CS399" i="6"/>
  <c r="CP399" i="6"/>
  <c r="ALR398" i="6"/>
  <c r="AKA398" i="6"/>
  <c r="AKD398" i="6" s="1"/>
  <c r="AGM398" i="6"/>
  <c r="ACN398" i="6"/>
  <c r="ACM398" i="6"/>
  <c r="ACK398" i="6"/>
  <c r="ACI398" i="6"/>
  <c r="ACC398" i="6"/>
  <c r="ACD398" i="6" s="1"/>
  <c r="YJ398" i="6"/>
  <c r="YH398" i="6"/>
  <c r="YC398" i="6"/>
  <c r="YB398" i="6"/>
  <c r="XZ398" i="6"/>
  <c r="XY398" i="6"/>
  <c r="XX398" i="6"/>
  <c r="XQ398" i="6"/>
  <c r="XO398" i="6"/>
  <c r="XN398" i="6"/>
  <c r="XG398" i="6"/>
  <c r="XB398" i="6"/>
  <c r="WY398" i="6"/>
  <c r="VG398" i="6"/>
  <c r="VA398" i="6"/>
  <c r="UQ398" i="6"/>
  <c r="UG398" i="6"/>
  <c r="UD398" i="6"/>
  <c r="TS398" i="6"/>
  <c r="TB398" i="6"/>
  <c r="SO398" i="6"/>
  <c r="SG398" i="6"/>
  <c r="SA398" i="6"/>
  <c r="RK398" i="6"/>
  <c r="QY398" i="6"/>
  <c r="QF398" i="6"/>
  <c r="PD398" i="6"/>
  <c r="MS398" i="6"/>
  <c r="MM398" i="6"/>
  <c r="MF398" i="6"/>
  <c r="MA398" i="6"/>
  <c r="LT398" i="6"/>
  <c r="LG398" i="6"/>
  <c r="KB398" i="6"/>
  <c r="JV398" i="6"/>
  <c r="JJ398" i="6"/>
  <c r="IZ398" i="6"/>
  <c r="IW398" i="6"/>
  <c r="IN398" i="6"/>
  <c r="ID398" i="6"/>
  <c r="HX398" i="6"/>
  <c r="HS398" i="6"/>
  <c r="HC398" i="6"/>
  <c r="GY398" i="6"/>
  <c r="GP398" i="6"/>
  <c r="EH398" i="6"/>
  <c r="EE398" i="6"/>
  <c r="DX398" i="6"/>
  <c r="DO398" i="6"/>
  <c r="CS398" i="6"/>
  <c r="CP398" i="6"/>
  <c r="AKA98" i="6"/>
  <c r="AKD98" i="6" s="1"/>
  <c r="ACN98" i="6"/>
  <c r="ACM98" i="6"/>
  <c r="ACK98" i="6"/>
  <c r="ACI98" i="6"/>
  <c r="ACC98" i="6"/>
  <c r="ACD98" i="6" s="1"/>
  <c r="YJ98" i="6"/>
  <c r="YH98" i="6"/>
  <c r="YC98" i="6"/>
  <c r="YB98" i="6"/>
  <c r="XZ98" i="6"/>
  <c r="XY98" i="6"/>
  <c r="XX98" i="6"/>
  <c r="XQ98" i="6"/>
  <c r="XO98" i="6"/>
  <c r="XN98" i="6"/>
  <c r="XG98" i="6"/>
  <c r="XB98" i="6"/>
  <c r="WY98" i="6"/>
  <c r="VG98" i="6"/>
  <c r="VA98" i="6"/>
  <c r="UQ98" i="6"/>
  <c r="UG98" i="6"/>
  <c r="UD98" i="6"/>
  <c r="TS98" i="6"/>
  <c r="TB98" i="6"/>
  <c r="SO98" i="6"/>
  <c r="SG98" i="6"/>
  <c r="SA98" i="6"/>
  <c r="RK98" i="6"/>
  <c r="QY98" i="6"/>
  <c r="QF98" i="6"/>
  <c r="PD98" i="6"/>
  <c r="MS98" i="6"/>
  <c r="MM98" i="6"/>
  <c r="MF98" i="6"/>
  <c r="MA98" i="6"/>
  <c r="LT98" i="6"/>
  <c r="LG98" i="6"/>
  <c r="KB98" i="6"/>
  <c r="JV98" i="6"/>
  <c r="JJ98" i="6"/>
  <c r="IZ98" i="6"/>
  <c r="IW98" i="6"/>
  <c r="IN98" i="6"/>
  <c r="ID98" i="6"/>
  <c r="HX98" i="6"/>
  <c r="HS98" i="6"/>
  <c r="HC98" i="6"/>
  <c r="GY98" i="6"/>
  <c r="GP98" i="6"/>
  <c r="EH98" i="6"/>
  <c r="EE98" i="6"/>
  <c r="DX98" i="6"/>
  <c r="DO98" i="6"/>
  <c r="CS98" i="6"/>
  <c r="CP98" i="6"/>
  <c r="ALR362" i="6"/>
  <c r="AKA362" i="6"/>
  <c r="AKD362" i="6" s="1"/>
  <c r="AGM362" i="6"/>
  <c r="ACN362" i="6"/>
  <c r="ACM362" i="6"/>
  <c r="ACK362" i="6"/>
  <c r="ACI362" i="6"/>
  <c r="ACC362" i="6"/>
  <c r="ACD362" i="6" s="1"/>
  <c r="YJ362" i="6"/>
  <c r="YH362" i="6"/>
  <c r="YC362" i="6"/>
  <c r="YB362" i="6"/>
  <c r="XZ362" i="6"/>
  <c r="XY362" i="6"/>
  <c r="XX362" i="6"/>
  <c r="XQ362" i="6"/>
  <c r="XO362" i="6"/>
  <c r="XN362" i="6"/>
  <c r="XG362" i="6"/>
  <c r="XB362" i="6"/>
  <c r="WY362" i="6"/>
  <c r="VG362" i="6"/>
  <c r="VA362" i="6"/>
  <c r="UQ362" i="6"/>
  <c r="UG362" i="6"/>
  <c r="UD362" i="6"/>
  <c r="TS362" i="6"/>
  <c r="TB362" i="6"/>
  <c r="SO362" i="6"/>
  <c r="SG362" i="6"/>
  <c r="SA362" i="6"/>
  <c r="RK362" i="6"/>
  <c r="QY362" i="6"/>
  <c r="QF362" i="6"/>
  <c r="PD362" i="6"/>
  <c r="MS362" i="6"/>
  <c r="MM362" i="6"/>
  <c r="MF362" i="6"/>
  <c r="MA362" i="6"/>
  <c r="LT362" i="6"/>
  <c r="LG362" i="6"/>
  <c r="KB362" i="6"/>
  <c r="JV362" i="6"/>
  <c r="JJ362" i="6"/>
  <c r="IZ362" i="6"/>
  <c r="IW362" i="6"/>
  <c r="IN362" i="6"/>
  <c r="ID362" i="6"/>
  <c r="HX362" i="6"/>
  <c r="HS362" i="6"/>
  <c r="HC362" i="6"/>
  <c r="GY362" i="6"/>
  <c r="GP362" i="6"/>
  <c r="EH362" i="6"/>
  <c r="EE362" i="6"/>
  <c r="DX362" i="6"/>
  <c r="DO362" i="6"/>
  <c r="CS362" i="6"/>
  <c r="CP362" i="6"/>
  <c r="ALR361" i="6"/>
  <c r="AKA361" i="6"/>
  <c r="AKD361" i="6" s="1"/>
  <c r="ACN361" i="6"/>
  <c r="ACM361" i="6"/>
  <c r="ACK361" i="6"/>
  <c r="ACI361" i="6"/>
  <c r="ACC361" i="6"/>
  <c r="ACD361" i="6" s="1"/>
  <c r="YJ361" i="6"/>
  <c r="YH361" i="6"/>
  <c r="YC361" i="6"/>
  <c r="YB361" i="6"/>
  <c r="XZ361" i="6"/>
  <c r="XY361" i="6"/>
  <c r="XX361" i="6"/>
  <c r="XQ361" i="6"/>
  <c r="XO361" i="6"/>
  <c r="XN361" i="6"/>
  <c r="XG361" i="6"/>
  <c r="XB361" i="6"/>
  <c r="WY361" i="6"/>
  <c r="VG361" i="6"/>
  <c r="VA361" i="6"/>
  <c r="UQ361" i="6"/>
  <c r="UG361" i="6"/>
  <c r="UD361" i="6"/>
  <c r="TS361" i="6"/>
  <c r="TB361" i="6"/>
  <c r="SO361" i="6"/>
  <c r="SG361" i="6"/>
  <c r="SA361" i="6"/>
  <c r="RK361" i="6"/>
  <c r="QY361" i="6"/>
  <c r="QF361" i="6"/>
  <c r="PD361" i="6"/>
  <c r="MS361" i="6"/>
  <c r="MM361" i="6"/>
  <c r="MF361" i="6"/>
  <c r="MA361" i="6"/>
  <c r="LT361" i="6"/>
  <c r="LG361" i="6"/>
  <c r="KB361" i="6"/>
  <c r="JV361" i="6"/>
  <c r="JJ361" i="6"/>
  <c r="IZ361" i="6"/>
  <c r="IW361" i="6"/>
  <c r="IN361" i="6"/>
  <c r="ID361" i="6"/>
  <c r="HX361" i="6"/>
  <c r="HS361" i="6"/>
  <c r="HC361" i="6"/>
  <c r="GY361" i="6"/>
  <c r="GP361" i="6"/>
  <c r="EH361" i="6"/>
  <c r="EE361" i="6"/>
  <c r="DX361" i="6"/>
  <c r="DO361" i="6"/>
  <c r="CS361" i="6"/>
  <c r="CP361" i="6"/>
  <c r="ALR397" i="6"/>
  <c r="AKA397" i="6"/>
  <c r="ACN397" i="6"/>
  <c r="ACM397" i="6"/>
  <c r="ACK397" i="6"/>
  <c r="ACI397" i="6"/>
  <c r="ACC397" i="6"/>
  <c r="ACD397" i="6" s="1"/>
  <c r="YJ397" i="6"/>
  <c r="YH397" i="6"/>
  <c r="YC397" i="6"/>
  <c r="YB397" i="6"/>
  <c r="XZ397" i="6"/>
  <c r="XY397" i="6"/>
  <c r="XX397" i="6"/>
  <c r="XQ397" i="6"/>
  <c r="XO397" i="6"/>
  <c r="XN397" i="6"/>
  <c r="XG397" i="6"/>
  <c r="XB397" i="6"/>
  <c r="WY397" i="6"/>
  <c r="VG397" i="6"/>
  <c r="VA397" i="6"/>
  <c r="UQ397" i="6"/>
  <c r="UG397" i="6"/>
  <c r="XM397" i="6" s="1"/>
  <c r="UD397" i="6"/>
  <c r="TS397" i="6"/>
  <c r="TB397" i="6"/>
  <c r="SO397" i="6"/>
  <c r="SG397" i="6"/>
  <c r="SA397" i="6"/>
  <c r="RK397" i="6"/>
  <c r="QY397" i="6"/>
  <c r="QF397" i="6"/>
  <c r="PD397" i="6"/>
  <c r="MS397" i="6"/>
  <c r="MM397" i="6"/>
  <c r="MF397" i="6"/>
  <c r="MA397" i="6"/>
  <c r="LT397" i="6"/>
  <c r="LG397" i="6"/>
  <c r="KB397" i="6"/>
  <c r="JV397" i="6"/>
  <c r="JJ397" i="6"/>
  <c r="IZ397" i="6"/>
  <c r="IW397" i="6"/>
  <c r="IN397" i="6"/>
  <c r="ID397" i="6"/>
  <c r="HX397" i="6"/>
  <c r="HS397" i="6"/>
  <c r="HC397" i="6"/>
  <c r="GY397" i="6"/>
  <c r="GP397" i="6"/>
  <c r="EH397" i="6"/>
  <c r="EE397" i="6"/>
  <c r="DX397" i="6"/>
  <c r="DO397" i="6"/>
  <c r="CS397" i="6"/>
  <c r="CP397" i="6"/>
  <c r="ALR396" i="6"/>
  <c r="AKA396" i="6"/>
  <c r="AKD396" i="6" s="1"/>
  <c r="ACN396" i="6"/>
  <c r="ACM396" i="6"/>
  <c r="ACK396" i="6"/>
  <c r="ACI396" i="6"/>
  <c r="ACC396" i="6"/>
  <c r="ACD396" i="6" s="1"/>
  <c r="YJ396" i="6"/>
  <c r="YH396" i="6"/>
  <c r="YC396" i="6"/>
  <c r="YB396" i="6"/>
  <c r="XZ396" i="6"/>
  <c r="XY396" i="6"/>
  <c r="XX396" i="6"/>
  <c r="XQ396" i="6"/>
  <c r="XO396" i="6"/>
  <c r="XN396" i="6"/>
  <c r="XG396" i="6"/>
  <c r="XB396" i="6"/>
  <c r="WY396" i="6"/>
  <c r="VG396" i="6"/>
  <c r="VA396" i="6"/>
  <c r="UQ396" i="6"/>
  <c r="UG396" i="6"/>
  <c r="XM396" i="6" s="1"/>
  <c r="UD396" i="6"/>
  <c r="TS396" i="6"/>
  <c r="TB396" i="6"/>
  <c r="SO396" i="6"/>
  <c r="SG396" i="6"/>
  <c r="SA396" i="6"/>
  <c r="RK396" i="6"/>
  <c r="QY396" i="6"/>
  <c r="QF396" i="6"/>
  <c r="PD396" i="6"/>
  <c r="MS396" i="6"/>
  <c r="MM396" i="6"/>
  <c r="MF396" i="6"/>
  <c r="MA396" i="6"/>
  <c r="LT396" i="6"/>
  <c r="LG396" i="6"/>
  <c r="KB396" i="6"/>
  <c r="JV396" i="6"/>
  <c r="JJ396" i="6"/>
  <c r="IZ396" i="6"/>
  <c r="IW396" i="6"/>
  <c r="IN396" i="6"/>
  <c r="ID396" i="6"/>
  <c r="HX396" i="6"/>
  <c r="HS396" i="6"/>
  <c r="HC396" i="6"/>
  <c r="GY396" i="6"/>
  <c r="GP396" i="6"/>
  <c r="EH396" i="6"/>
  <c r="EE396" i="6"/>
  <c r="DX396" i="6"/>
  <c r="DO396" i="6"/>
  <c r="CS396" i="6"/>
  <c r="CP396" i="6"/>
  <c r="ALR395" i="6"/>
  <c r="AKA395" i="6"/>
  <c r="AKD395" i="6" s="1"/>
  <c r="AGM395" i="6"/>
  <c r="ACN395" i="6"/>
  <c r="ACM395" i="6"/>
  <c r="ACK395" i="6"/>
  <c r="ACI395" i="6"/>
  <c r="ACC395" i="6"/>
  <c r="ACD395" i="6" s="1"/>
  <c r="YJ395" i="6"/>
  <c r="YH395" i="6"/>
  <c r="YC395" i="6"/>
  <c r="YB395" i="6"/>
  <c r="XZ395" i="6"/>
  <c r="XY395" i="6"/>
  <c r="XX395" i="6"/>
  <c r="XQ395" i="6"/>
  <c r="XO395" i="6"/>
  <c r="XN395" i="6"/>
  <c r="XG395" i="6"/>
  <c r="XB395" i="6"/>
  <c r="WY395" i="6"/>
  <c r="VG395" i="6"/>
  <c r="VA395" i="6"/>
  <c r="UQ395" i="6"/>
  <c r="UG395" i="6"/>
  <c r="UD395" i="6"/>
  <c r="TS395" i="6"/>
  <c r="TB395" i="6"/>
  <c r="SO395" i="6"/>
  <c r="SG395" i="6"/>
  <c r="SA395" i="6"/>
  <c r="RK395" i="6"/>
  <c r="QY395" i="6"/>
  <c r="QF395" i="6"/>
  <c r="PD395" i="6"/>
  <c r="MS395" i="6"/>
  <c r="MM395" i="6"/>
  <c r="MF395" i="6"/>
  <c r="MA395" i="6"/>
  <c r="LT395" i="6"/>
  <c r="LG395" i="6"/>
  <c r="KB395" i="6"/>
  <c r="JV395" i="6"/>
  <c r="JJ395" i="6"/>
  <c r="IZ395" i="6"/>
  <c r="IW395" i="6"/>
  <c r="IN395" i="6"/>
  <c r="ID395" i="6"/>
  <c r="HX395" i="6"/>
  <c r="HS395" i="6"/>
  <c r="HC395" i="6"/>
  <c r="GY395" i="6"/>
  <c r="GP395" i="6"/>
  <c r="EH395" i="6"/>
  <c r="EE395" i="6"/>
  <c r="DX395" i="6"/>
  <c r="DO395" i="6"/>
  <c r="CS395" i="6"/>
  <c r="CP395" i="6"/>
  <c r="ALR394" i="6"/>
  <c r="AKA394" i="6"/>
  <c r="AKD394" i="6" s="1"/>
  <c r="AGM394" i="6"/>
  <c r="ACN394" i="6"/>
  <c r="ACM394" i="6"/>
  <c r="ACK394" i="6"/>
  <c r="ACI394" i="6"/>
  <c r="ACC394" i="6"/>
  <c r="ACD394" i="6" s="1"/>
  <c r="YJ394" i="6"/>
  <c r="YH394" i="6"/>
  <c r="YC394" i="6"/>
  <c r="YB394" i="6"/>
  <c r="XZ394" i="6"/>
  <c r="XY394" i="6"/>
  <c r="XX394" i="6"/>
  <c r="XQ394" i="6"/>
  <c r="XO394" i="6"/>
  <c r="XN394" i="6"/>
  <c r="XG394" i="6"/>
  <c r="XB394" i="6"/>
  <c r="WY394" i="6"/>
  <c r="VG394" i="6"/>
  <c r="VA394" i="6"/>
  <c r="UQ394" i="6"/>
  <c r="UG394" i="6"/>
  <c r="UD394" i="6"/>
  <c r="TS394" i="6"/>
  <c r="TB394" i="6"/>
  <c r="SO394" i="6"/>
  <c r="SG394" i="6"/>
  <c r="SA394" i="6"/>
  <c r="RK394" i="6"/>
  <c r="QY394" i="6"/>
  <c r="QF394" i="6"/>
  <c r="PD394" i="6"/>
  <c r="MS394" i="6"/>
  <c r="MM394" i="6"/>
  <c r="MF394" i="6"/>
  <c r="MA394" i="6"/>
  <c r="LT394" i="6"/>
  <c r="LG394" i="6"/>
  <c r="KB394" i="6"/>
  <c r="JV394" i="6"/>
  <c r="JJ394" i="6"/>
  <c r="IZ394" i="6"/>
  <c r="IW394" i="6"/>
  <c r="IN394" i="6"/>
  <c r="ID394" i="6"/>
  <c r="HX394" i="6"/>
  <c r="HS394" i="6"/>
  <c r="HC394" i="6"/>
  <c r="GY394" i="6"/>
  <c r="GP394" i="6"/>
  <c r="EH394" i="6"/>
  <c r="EE394" i="6"/>
  <c r="DX394" i="6"/>
  <c r="DO394" i="6"/>
  <c r="CS394" i="6"/>
  <c r="CP394" i="6"/>
  <c r="ALR393" i="6"/>
  <c r="AKA393" i="6"/>
  <c r="AKD393" i="6" s="1"/>
  <c r="AGM393" i="6"/>
  <c r="ACN393" i="6"/>
  <c r="ACM393" i="6"/>
  <c r="ACK393" i="6"/>
  <c r="ACI393" i="6"/>
  <c r="ACC393" i="6"/>
  <c r="ACD393" i="6" s="1"/>
  <c r="YJ393" i="6"/>
  <c r="YH393" i="6"/>
  <c r="YC393" i="6"/>
  <c r="YB393" i="6"/>
  <c r="XZ393" i="6"/>
  <c r="XY393" i="6"/>
  <c r="XX393" i="6"/>
  <c r="XQ393" i="6"/>
  <c r="XO393" i="6"/>
  <c r="XN393" i="6"/>
  <c r="XG393" i="6"/>
  <c r="XB393" i="6"/>
  <c r="WY393" i="6"/>
  <c r="VG393" i="6"/>
  <c r="VA393" i="6"/>
  <c r="UQ393" i="6"/>
  <c r="UG393" i="6"/>
  <c r="UD393" i="6"/>
  <c r="TS393" i="6"/>
  <c r="TB393" i="6"/>
  <c r="SO393" i="6"/>
  <c r="SG393" i="6"/>
  <c r="SA393" i="6"/>
  <c r="RK393" i="6"/>
  <c r="QY393" i="6"/>
  <c r="QF393" i="6"/>
  <c r="PD393" i="6"/>
  <c r="MS393" i="6"/>
  <c r="MM393" i="6"/>
  <c r="MF393" i="6"/>
  <c r="MA393" i="6"/>
  <c r="LT393" i="6"/>
  <c r="LG393" i="6"/>
  <c r="KB393" i="6"/>
  <c r="JV393" i="6"/>
  <c r="JJ393" i="6"/>
  <c r="IZ393" i="6"/>
  <c r="IW393" i="6"/>
  <c r="IN393" i="6"/>
  <c r="ID393" i="6"/>
  <c r="HX393" i="6"/>
  <c r="HS393" i="6"/>
  <c r="HC393" i="6"/>
  <c r="GY393" i="6"/>
  <c r="GP393" i="6"/>
  <c r="EH393" i="6"/>
  <c r="EE393" i="6"/>
  <c r="DX393" i="6"/>
  <c r="DO393" i="6"/>
  <c r="CS393" i="6"/>
  <c r="CP393" i="6"/>
  <c r="ALR392" i="6"/>
  <c r="AKA392" i="6"/>
  <c r="AKD392" i="6" s="1"/>
  <c r="AGM392" i="6"/>
  <c r="ACN392" i="6"/>
  <c r="ACM392" i="6"/>
  <c r="ACK392" i="6"/>
  <c r="ACI392" i="6"/>
  <c r="ACC392" i="6"/>
  <c r="ACD392" i="6" s="1"/>
  <c r="YJ392" i="6"/>
  <c r="YH392" i="6"/>
  <c r="YC392" i="6"/>
  <c r="YB392" i="6"/>
  <c r="XZ392" i="6"/>
  <c r="XY392" i="6"/>
  <c r="XX392" i="6"/>
  <c r="XQ392" i="6"/>
  <c r="XO392" i="6"/>
  <c r="XN392" i="6"/>
  <c r="XG392" i="6"/>
  <c r="XB392" i="6"/>
  <c r="WY392" i="6"/>
  <c r="VG392" i="6"/>
  <c r="VA392" i="6"/>
  <c r="UQ392" i="6"/>
  <c r="UG392" i="6"/>
  <c r="UD392" i="6"/>
  <c r="TS392" i="6"/>
  <c r="TB392" i="6"/>
  <c r="SO392" i="6"/>
  <c r="SG392" i="6"/>
  <c r="SA392" i="6"/>
  <c r="RK392" i="6"/>
  <c r="QY392" i="6"/>
  <c r="QF392" i="6"/>
  <c r="PD392" i="6"/>
  <c r="MS392" i="6"/>
  <c r="MM392" i="6"/>
  <c r="MF392" i="6"/>
  <c r="MA392" i="6"/>
  <c r="LT392" i="6"/>
  <c r="LG392" i="6"/>
  <c r="KB392" i="6"/>
  <c r="JV392" i="6"/>
  <c r="JJ392" i="6"/>
  <c r="IZ392" i="6"/>
  <c r="IW392" i="6"/>
  <c r="IN392" i="6"/>
  <c r="ID392" i="6"/>
  <c r="HX392" i="6"/>
  <c r="HS392" i="6"/>
  <c r="HC392" i="6"/>
  <c r="GY392" i="6"/>
  <c r="GP392" i="6"/>
  <c r="EH392" i="6"/>
  <c r="EE392" i="6"/>
  <c r="DX392" i="6"/>
  <c r="DO392" i="6"/>
  <c r="CS392" i="6"/>
  <c r="CP392" i="6"/>
  <c r="ALR391" i="6"/>
  <c r="AKA391" i="6"/>
  <c r="AKD391" i="6" s="1"/>
  <c r="AGM391" i="6"/>
  <c r="ACN391" i="6"/>
  <c r="ACM391" i="6"/>
  <c r="ACK391" i="6"/>
  <c r="ACI391" i="6"/>
  <c r="ACC391" i="6"/>
  <c r="ACD391" i="6" s="1"/>
  <c r="YJ391" i="6"/>
  <c r="YH391" i="6"/>
  <c r="YC391" i="6"/>
  <c r="YB391" i="6"/>
  <c r="XZ391" i="6"/>
  <c r="XY391" i="6"/>
  <c r="XX391" i="6"/>
  <c r="XQ391" i="6"/>
  <c r="XO391" i="6"/>
  <c r="XN391" i="6"/>
  <c r="XG391" i="6"/>
  <c r="XB391" i="6"/>
  <c r="WY391" i="6"/>
  <c r="VG391" i="6"/>
  <c r="VA391" i="6"/>
  <c r="UQ391" i="6"/>
  <c r="UG391" i="6"/>
  <c r="UD391" i="6"/>
  <c r="TS391" i="6"/>
  <c r="TB391" i="6"/>
  <c r="SO391" i="6"/>
  <c r="SG391" i="6"/>
  <c r="SA391" i="6"/>
  <c r="RK391" i="6"/>
  <c r="QY391" i="6"/>
  <c r="QF391" i="6"/>
  <c r="PD391" i="6"/>
  <c r="MS391" i="6"/>
  <c r="MM391" i="6"/>
  <c r="MF391" i="6"/>
  <c r="MA391" i="6"/>
  <c r="LT391" i="6"/>
  <c r="LG391" i="6"/>
  <c r="KB391" i="6"/>
  <c r="JV391" i="6"/>
  <c r="JJ391" i="6"/>
  <c r="IZ391" i="6"/>
  <c r="IW391" i="6"/>
  <c r="IN391" i="6"/>
  <c r="ID391" i="6"/>
  <c r="HX391" i="6"/>
  <c r="HS391" i="6"/>
  <c r="HC391" i="6"/>
  <c r="GY391" i="6"/>
  <c r="GP391" i="6"/>
  <c r="EH391" i="6"/>
  <c r="EE391" i="6"/>
  <c r="DX391" i="6"/>
  <c r="DO391" i="6"/>
  <c r="CS391" i="6"/>
  <c r="CP391" i="6"/>
  <c r="ALR390" i="6"/>
  <c r="AKA390" i="6"/>
  <c r="AKD390" i="6" s="1"/>
  <c r="AGM390" i="6"/>
  <c r="ACN390" i="6"/>
  <c r="ACM390" i="6"/>
  <c r="ACK390" i="6"/>
  <c r="ACI390" i="6"/>
  <c r="ACC390" i="6"/>
  <c r="ACD390" i="6" s="1"/>
  <c r="YJ390" i="6"/>
  <c r="YH390" i="6"/>
  <c r="YC390" i="6"/>
  <c r="YB390" i="6"/>
  <c r="XZ390" i="6"/>
  <c r="XY390" i="6"/>
  <c r="XX390" i="6"/>
  <c r="XQ390" i="6"/>
  <c r="XO390" i="6"/>
  <c r="XN390" i="6"/>
  <c r="XG390" i="6"/>
  <c r="XB390" i="6"/>
  <c r="WY390" i="6"/>
  <c r="VG390" i="6"/>
  <c r="VA390" i="6"/>
  <c r="UQ390" i="6"/>
  <c r="UG390" i="6"/>
  <c r="UD390" i="6"/>
  <c r="TS390" i="6"/>
  <c r="TB390" i="6"/>
  <c r="SO390" i="6"/>
  <c r="SG390" i="6"/>
  <c r="SA390" i="6"/>
  <c r="RK390" i="6"/>
  <c r="QY390" i="6"/>
  <c r="QF390" i="6"/>
  <c r="PD390" i="6"/>
  <c r="MS390" i="6"/>
  <c r="MM390" i="6"/>
  <c r="MF390" i="6"/>
  <c r="MA390" i="6"/>
  <c r="LT390" i="6"/>
  <c r="LG390" i="6"/>
  <c r="KB390" i="6"/>
  <c r="JV390" i="6"/>
  <c r="JJ390" i="6"/>
  <c r="IZ390" i="6"/>
  <c r="IW390" i="6"/>
  <c r="IN390" i="6"/>
  <c r="ID390" i="6"/>
  <c r="HX390" i="6"/>
  <c r="HS390" i="6"/>
  <c r="HC390" i="6"/>
  <c r="GY390" i="6"/>
  <c r="GP390" i="6"/>
  <c r="EH390" i="6"/>
  <c r="EE390" i="6"/>
  <c r="DX390" i="6"/>
  <c r="DO390" i="6"/>
  <c r="CS390" i="6"/>
  <c r="CP390" i="6"/>
  <c r="ALR389" i="6"/>
  <c r="AKA389" i="6"/>
  <c r="AKD389" i="6" s="1"/>
  <c r="AGM389" i="6"/>
  <c r="ACN389" i="6"/>
  <c r="ACM389" i="6"/>
  <c r="ACK389" i="6"/>
  <c r="ACI389" i="6"/>
  <c r="ACC389" i="6"/>
  <c r="ACD389" i="6" s="1"/>
  <c r="YJ389" i="6"/>
  <c r="YH389" i="6"/>
  <c r="YC389" i="6"/>
  <c r="YB389" i="6"/>
  <c r="XZ389" i="6"/>
  <c r="XY389" i="6"/>
  <c r="XX389" i="6"/>
  <c r="XQ389" i="6"/>
  <c r="XO389" i="6"/>
  <c r="XN389" i="6"/>
  <c r="XG389" i="6"/>
  <c r="XB389" i="6"/>
  <c r="WY389" i="6"/>
  <c r="VG389" i="6"/>
  <c r="VA389" i="6"/>
  <c r="UQ389" i="6"/>
  <c r="UG389" i="6"/>
  <c r="UD389" i="6"/>
  <c r="TS389" i="6"/>
  <c r="TB389" i="6"/>
  <c r="SO389" i="6"/>
  <c r="SG389" i="6"/>
  <c r="SA389" i="6"/>
  <c r="RK389" i="6"/>
  <c r="QY389" i="6"/>
  <c r="QF389" i="6"/>
  <c r="PD389" i="6"/>
  <c r="MS389" i="6"/>
  <c r="MM389" i="6"/>
  <c r="MF389" i="6"/>
  <c r="MA389" i="6"/>
  <c r="LT389" i="6"/>
  <c r="LG389" i="6"/>
  <c r="KB389" i="6"/>
  <c r="JV389" i="6"/>
  <c r="JJ389" i="6"/>
  <c r="IZ389" i="6"/>
  <c r="IW389" i="6"/>
  <c r="IN389" i="6"/>
  <c r="ID389" i="6"/>
  <c r="HX389" i="6"/>
  <c r="HS389" i="6"/>
  <c r="HC389" i="6"/>
  <c r="GY389" i="6"/>
  <c r="GP389" i="6"/>
  <c r="EH389" i="6"/>
  <c r="EE389" i="6"/>
  <c r="DX389" i="6"/>
  <c r="DO389" i="6"/>
  <c r="CS389" i="6"/>
  <c r="CP389" i="6"/>
  <c r="ALR388" i="6"/>
  <c r="AKA388" i="6"/>
  <c r="AKD388" i="6" s="1"/>
  <c r="AGM388" i="6"/>
  <c r="ACN388" i="6"/>
  <c r="ACM388" i="6"/>
  <c r="ACK388" i="6"/>
  <c r="ACI388" i="6"/>
  <c r="ACC388" i="6"/>
  <c r="ACD388" i="6" s="1"/>
  <c r="YJ388" i="6"/>
  <c r="YH388" i="6"/>
  <c r="YF388" i="6"/>
  <c r="YC388" i="6"/>
  <c r="YB388" i="6"/>
  <c r="XZ388" i="6"/>
  <c r="XY388" i="6"/>
  <c r="XX388" i="6"/>
  <c r="XQ388" i="6"/>
  <c r="XO388" i="6"/>
  <c r="XN388" i="6"/>
  <c r="XG388" i="6"/>
  <c r="XB388" i="6"/>
  <c r="WY388" i="6"/>
  <c r="VG388" i="6"/>
  <c r="VA388" i="6"/>
  <c r="UQ388" i="6"/>
  <c r="UG388" i="6"/>
  <c r="UD388" i="6"/>
  <c r="TS388" i="6"/>
  <c r="TB388" i="6"/>
  <c r="SO388" i="6"/>
  <c r="SG388" i="6"/>
  <c r="SA388" i="6"/>
  <c r="RK388" i="6"/>
  <c r="QY388" i="6"/>
  <c r="QF388" i="6"/>
  <c r="PD388" i="6"/>
  <c r="MS388" i="6"/>
  <c r="MM388" i="6"/>
  <c r="MF388" i="6"/>
  <c r="MA388" i="6"/>
  <c r="LT388" i="6"/>
  <c r="LG388" i="6"/>
  <c r="KB388" i="6"/>
  <c r="JV388" i="6"/>
  <c r="JJ388" i="6"/>
  <c r="IZ388" i="6"/>
  <c r="IW388" i="6"/>
  <c r="IN388" i="6"/>
  <c r="ID388" i="6"/>
  <c r="HX388" i="6"/>
  <c r="HS388" i="6"/>
  <c r="HC388" i="6"/>
  <c r="GY388" i="6"/>
  <c r="GP388" i="6"/>
  <c r="EH388" i="6"/>
  <c r="EE388" i="6"/>
  <c r="DX388" i="6"/>
  <c r="DO388" i="6"/>
  <c r="CS388" i="6"/>
  <c r="CP388" i="6"/>
  <c r="ALR387" i="6"/>
  <c r="AKA387" i="6"/>
  <c r="AKD387" i="6" s="1"/>
  <c r="AGM387" i="6"/>
  <c r="ACN387" i="6"/>
  <c r="ACM387" i="6"/>
  <c r="ACK387" i="6"/>
  <c r="ACI387" i="6"/>
  <c r="ACC387" i="6"/>
  <c r="ACD387" i="6" s="1"/>
  <c r="YJ387" i="6"/>
  <c r="YH387" i="6"/>
  <c r="YC387" i="6"/>
  <c r="YB387" i="6"/>
  <c r="XZ387" i="6"/>
  <c r="XY387" i="6"/>
  <c r="XX387" i="6"/>
  <c r="XQ387" i="6"/>
  <c r="XO387" i="6"/>
  <c r="XN387" i="6"/>
  <c r="XG387" i="6"/>
  <c r="XB387" i="6"/>
  <c r="WY387" i="6"/>
  <c r="VG387" i="6"/>
  <c r="VA387" i="6"/>
  <c r="UQ387" i="6"/>
  <c r="UG387" i="6"/>
  <c r="UD387" i="6"/>
  <c r="TS387" i="6"/>
  <c r="TB387" i="6"/>
  <c r="SO387" i="6"/>
  <c r="SG387" i="6"/>
  <c r="SA387" i="6"/>
  <c r="RK387" i="6"/>
  <c r="QY387" i="6"/>
  <c r="QF387" i="6"/>
  <c r="PD387" i="6"/>
  <c r="MS387" i="6"/>
  <c r="MM387" i="6"/>
  <c r="MF387" i="6"/>
  <c r="MA387" i="6"/>
  <c r="LT387" i="6"/>
  <c r="LG387" i="6"/>
  <c r="KB387" i="6"/>
  <c r="JV387" i="6"/>
  <c r="JJ387" i="6"/>
  <c r="IZ387" i="6"/>
  <c r="IW387" i="6"/>
  <c r="IN387" i="6"/>
  <c r="ID387" i="6"/>
  <c r="HX387" i="6"/>
  <c r="HS387" i="6"/>
  <c r="HC387" i="6"/>
  <c r="GY387" i="6"/>
  <c r="GP387" i="6"/>
  <c r="EH387" i="6"/>
  <c r="EE387" i="6"/>
  <c r="DX387" i="6"/>
  <c r="DO387" i="6"/>
  <c r="CS387" i="6"/>
  <c r="CP387" i="6"/>
  <c r="ALR386" i="6"/>
  <c r="AKA386" i="6"/>
  <c r="AKD386" i="6" s="1"/>
  <c r="AGM386" i="6"/>
  <c r="ACN386" i="6"/>
  <c r="ACM386" i="6"/>
  <c r="ACK386" i="6"/>
  <c r="ACI386" i="6"/>
  <c r="ACC386" i="6"/>
  <c r="ACD386" i="6" s="1"/>
  <c r="YJ386" i="6"/>
  <c r="YH386" i="6"/>
  <c r="YC386" i="6"/>
  <c r="YB386" i="6"/>
  <c r="XZ386" i="6"/>
  <c r="XY386" i="6"/>
  <c r="XX386" i="6"/>
  <c r="XQ386" i="6"/>
  <c r="XO386" i="6"/>
  <c r="XN386" i="6"/>
  <c r="XG386" i="6"/>
  <c r="XB386" i="6"/>
  <c r="WY386" i="6"/>
  <c r="VG386" i="6"/>
  <c r="VA386" i="6"/>
  <c r="UQ386" i="6"/>
  <c r="UG386" i="6"/>
  <c r="XM386" i="6" s="1"/>
  <c r="UD386" i="6"/>
  <c r="TS386" i="6"/>
  <c r="TB386" i="6"/>
  <c r="SO386" i="6"/>
  <c r="SG386" i="6"/>
  <c r="SA386" i="6"/>
  <c r="RK386" i="6"/>
  <c r="QY386" i="6"/>
  <c r="QF386" i="6"/>
  <c r="PD386" i="6"/>
  <c r="MS386" i="6"/>
  <c r="MM386" i="6"/>
  <c r="MF386" i="6"/>
  <c r="MA386" i="6"/>
  <c r="LT386" i="6"/>
  <c r="LG386" i="6"/>
  <c r="KB386" i="6"/>
  <c r="JV386" i="6"/>
  <c r="JJ386" i="6"/>
  <c r="IZ386" i="6"/>
  <c r="IW386" i="6"/>
  <c r="IN386" i="6"/>
  <c r="ID386" i="6"/>
  <c r="HX386" i="6"/>
  <c r="HS386" i="6"/>
  <c r="HC386" i="6"/>
  <c r="GY386" i="6"/>
  <c r="GP386" i="6"/>
  <c r="EH386" i="6"/>
  <c r="EE386" i="6"/>
  <c r="DX386" i="6"/>
  <c r="DO386" i="6"/>
  <c r="CS386" i="6"/>
  <c r="CP386" i="6"/>
  <c r="ALR385" i="6"/>
  <c r="AKA385" i="6"/>
  <c r="AKD385" i="6" s="1"/>
  <c r="AGM385" i="6"/>
  <c r="ACN385" i="6"/>
  <c r="ACM385" i="6"/>
  <c r="ACK385" i="6"/>
  <c r="ACI385" i="6"/>
  <c r="ACC385" i="6"/>
  <c r="ACD385" i="6" s="1"/>
  <c r="YJ385" i="6"/>
  <c r="YH385" i="6"/>
  <c r="YC385" i="6"/>
  <c r="YB385" i="6"/>
  <c r="XZ385" i="6"/>
  <c r="XY385" i="6"/>
  <c r="XX385" i="6"/>
  <c r="XQ385" i="6"/>
  <c r="XO385" i="6"/>
  <c r="XN385" i="6"/>
  <c r="XG385" i="6"/>
  <c r="XB385" i="6"/>
  <c r="WY385" i="6"/>
  <c r="VG385" i="6"/>
  <c r="VA385" i="6"/>
  <c r="UQ385" i="6"/>
  <c r="UG385" i="6"/>
  <c r="UD385" i="6"/>
  <c r="TS385" i="6"/>
  <c r="TB385" i="6"/>
  <c r="SO385" i="6"/>
  <c r="SG385" i="6"/>
  <c r="SA385" i="6"/>
  <c r="RK385" i="6"/>
  <c r="QY385" i="6"/>
  <c r="QF385" i="6"/>
  <c r="PD385" i="6"/>
  <c r="MS385" i="6"/>
  <c r="MM385" i="6"/>
  <c r="MF385" i="6"/>
  <c r="MA385" i="6"/>
  <c r="LT385" i="6"/>
  <c r="LG385" i="6"/>
  <c r="KB385" i="6"/>
  <c r="JV385" i="6"/>
  <c r="JJ385" i="6"/>
  <c r="IZ385" i="6"/>
  <c r="IW385" i="6"/>
  <c r="IN385" i="6"/>
  <c r="ID385" i="6"/>
  <c r="HX385" i="6"/>
  <c r="HS385" i="6"/>
  <c r="HC385" i="6"/>
  <c r="GY385" i="6"/>
  <c r="GP385" i="6"/>
  <c r="EH385" i="6"/>
  <c r="EE385" i="6"/>
  <c r="DX385" i="6"/>
  <c r="DO385" i="6"/>
  <c r="CS385" i="6"/>
  <c r="CP385" i="6"/>
  <c r="ALR384" i="6"/>
  <c r="AKA384" i="6"/>
  <c r="ACN384" i="6"/>
  <c r="ACM384" i="6"/>
  <c r="ACK384" i="6"/>
  <c r="ACI384" i="6"/>
  <c r="ACC384" i="6"/>
  <c r="ACD384" i="6" s="1"/>
  <c r="YJ384" i="6"/>
  <c r="YH384" i="6"/>
  <c r="YF384" i="6"/>
  <c r="YC384" i="6"/>
  <c r="YB384" i="6"/>
  <c r="XZ384" i="6"/>
  <c r="XY384" i="6"/>
  <c r="XX384" i="6"/>
  <c r="XQ384" i="6"/>
  <c r="XO384" i="6"/>
  <c r="XN384" i="6"/>
  <c r="XG384" i="6"/>
  <c r="XB384" i="6"/>
  <c r="WY384" i="6"/>
  <c r="VG384" i="6"/>
  <c r="VA384" i="6"/>
  <c r="UQ384" i="6"/>
  <c r="UG384" i="6"/>
  <c r="UD384" i="6"/>
  <c r="TS384" i="6"/>
  <c r="TB384" i="6"/>
  <c r="SO384" i="6"/>
  <c r="SG384" i="6"/>
  <c r="SA384" i="6"/>
  <c r="RK384" i="6"/>
  <c r="QY384" i="6"/>
  <c r="QF384" i="6"/>
  <c r="PD384" i="6"/>
  <c r="MS384" i="6"/>
  <c r="MM384" i="6"/>
  <c r="MF384" i="6"/>
  <c r="MA384" i="6"/>
  <c r="LT384" i="6"/>
  <c r="LG384" i="6"/>
  <c r="KB384" i="6"/>
  <c r="JV384" i="6"/>
  <c r="JJ384" i="6"/>
  <c r="IZ384" i="6"/>
  <c r="IW384" i="6"/>
  <c r="IN384" i="6"/>
  <c r="ID384" i="6"/>
  <c r="HX384" i="6"/>
  <c r="HS384" i="6"/>
  <c r="HC384" i="6"/>
  <c r="GY384" i="6"/>
  <c r="GP384" i="6"/>
  <c r="EH384" i="6"/>
  <c r="EE384" i="6"/>
  <c r="DX384" i="6"/>
  <c r="DO384" i="6"/>
  <c r="CS384" i="6"/>
  <c r="CP384" i="6"/>
  <c r="ALR383" i="6"/>
  <c r="AKA383" i="6"/>
  <c r="AKD383" i="6" s="1"/>
  <c r="AGM383" i="6"/>
  <c r="ACN383" i="6"/>
  <c r="ACM383" i="6"/>
  <c r="ACK383" i="6"/>
  <c r="ACI383" i="6"/>
  <c r="ACC383" i="6"/>
  <c r="ACD383" i="6" s="1"/>
  <c r="YJ383" i="6"/>
  <c r="YH383" i="6"/>
  <c r="YC383" i="6"/>
  <c r="YB383" i="6"/>
  <c r="XZ383" i="6"/>
  <c r="XY383" i="6"/>
  <c r="XX383" i="6"/>
  <c r="XQ383" i="6"/>
  <c r="XO383" i="6"/>
  <c r="XN383" i="6"/>
  <c r="XG383" i="6"/>
  <c r="XB383" i="6"/>
  <c r="WY383" i="6"/>
  <c r="VG383" i="6"/>
  <c r="VA383" i="6"/>
  <c r="UQ383" i="6"/>
  <c r="UG383" i="6"/>
  <c r="UD383" i="6"/>
  <c r="TS383" i="6"/>
  <c r="TB383" i="6"/>
  <c r="SO383" i="6"/>
  <c r="SG383" i="6"/>
  <c r="SA383" i="6"/>
  <c r="RK383" i="6"/>
  <c r="QY383" i="6"/>
  <c r="QF383" i="6"/>
  <c r="PD383" i="6"/>
  <c r="MS383" i="6"/>
  <c r="MM383" i="6"/>
  <c r="MF383" i="6"/>
  <c r="MA383" i="6"/>
  <c r="LT383" i="6"/>
  <c r="LG383" i="6"/>
  <c r="KB383" i="6"/>
  <c r="JV383" i="6"/>
  <c r="JJ383" i="6"/>
  <c r="IZ383" i="6"/>
  <c r="IW383" i="6"/>
  <c r="IN383" i="6"/>
  <c r="ID383" i="6"/>
  <c r="HX383" i="6"/>
  <c r="HS383" i="6"/>
  <c r="HC383" i="6"/>
  <c r="GY383" i="6"/>
  <c r="GP383" i="6"/>
  <c r="EH383" i="6"/>
  <c r="EE383" i="6"/>
  <c r="DX383" i="6"/>
  <c r="DO383" i="6"/>
  <c r="CS383" i="6"/>
  <c r="CP383" i="6"/>
  <c r="ALR382" i="6"/>
  <c r="AKA382" i="6"/>
  <c r="AKD382" i="6" s="1"/>
  <c r="AGM382" i="6"/>
  <c r="ACN382" i="6"/>
  <c r="ACM382" i="6"/>
  <c r="ACK382" i="6"/>
  <c r="ACI382" i="6"/>
  <c r="ACC382" i="6"/>
  <c r="ACD382" i="6" s="1"/>
  <c r="YJ382" i="6"/>
  <c r="YH382" i="6"/>
  <c r="YC382" i="6"/>
  <c r="YB382" i="6"/>
  <c r="XZ382" i="6"/>
  <c r="XY382" i="6"/>
  <c r="XX382" i="6"/>
  <c r="XQ382" i="6"/>
  <c r="XO382" i="6"/>
  <c r="XN382" i="6"/>
  <c r="XG382" i="6"/>
  <c r="XB382" i="6"/>
  <c r="WY382" i="6"/>
  <c r="VG382" i="6"/>
  <c r="VA382" i="6"/>
  <c r="UQ382" i="6"/>
  <c r="UG382" i="6"/>
  <c r="UD382" i="6"/>
  <c r="TS382" i="6"/>
  <c r="TB382" i="6"/>
  <c r="SO382" i="6"/>
  <c r="SG382" i="6"/>
  <c r="SA382" i="6"/>
  <c r="RK382" i="6"/>
  <c r="QY382" i="6"/>
  <c r="QF382" i="6"/>
  <c r="PD382" i="6"/>
  <c r="MS382" i="6"/>
  <c r="MM382" i="6"/>
  <c r="MF382" i="6"/>
  <c r="MA382" i="6"/>
  <c r="LT382" i="6"/>
  <c r="LG382" i="6"/>
  <c r="KB382" i="6"/>
  <c r="JV382" i="6"/>
  <c r="JJ382" i="6"/>
  <c r="IZ382" i="6"/>
  <c r="IW382" i="6"/>
  <c r="IN382" i="6"/>
  <c r="ID382" i="6"/>
  <c r="HX382" i="6"/>
  <c r="HS382" i="6"/>
  <c r="HC382" i="6"/>
  <c r="GY382" i="6"/>
  <c r="GP382" i="6"/>
  <c r="EH382" i="6"/>
  <c r="EE382" i="6"/>
  <c r="DX382" i="6"/>
  <c r="DO382" i="6"/>
  <c r="CS382" i="6"/>
  <c r="CP382" i="6"/>
  <c r="ALR381" i="6"/>
  <c r="AKA381" i="6"/>
  <c r="AKD381" i="6" s="1"/>
  <c r="AGM381" i="6"/>
  <c r="ACN381" i="6"/>
  <c r="ACM381" i="6"/>
  <c r="ACK381" i="6"/>
  <c r="ACI381" i="6"/>
  <c r="ACC381" i="6"/>
  <c r="ACD381" i="6" s="1"/>
  <c r="YJ381" i="6"/>
  <c r="YH381" i="6"/>
  <c r="YC381" i="6"/>
  <c r="YB381" i="6"/>
  <c r="XZ381" i="6"/>
  <c r="XY381" i="6"/>
  <c r="XX381" i="6"/>
  <c r="XQ381" i="6"/>
  <c r="XO381" i="6"/>
  <c r="XN381" i="6"/>
  <c r="XG381" i="6"/>
  <c r="XB381" i="6"/>
  <c r="WY381" i="6"/>
  <c r="VG381" i="6"/>
  <c r="VA381" i="6"/>
  <c r="UQ381" i="6"/>
  <c r="UG381" i="6"/>
  <c r="UD381" i="6"/>
  <c r="TS381" i="6"/>
  <c r="TB381" i="6"/>
  <c r="SO381" i="6"/>
  <c r="SG381" i="6"/>
  <c r="SA381" i="6"/>
  <c r="RK381" i="6"/>
  <c r="QY381" i="6"/>
  <c r="QF381" i="6"/>
  <c r="PD381" i="6"/>
  <c r="MS381" i="6"/>
  <c r="MM381" i="6"/>
  <c r="MF381" i="6"/>
  <c r="MA381" i="6"/>
  <c r="LT381" i="6"/>
  <c r="LG381" i="6"/>
  <c r="KB381" i="6"/>
  <c r="JV381" i="6"/>
  <c r="JJ381" i="6"/>
  <c r="IZ381" i="6"/>
  <c r="IW381" i="6"/>
  <c r="IN381" i="6"/>
  <c r="ID381" i="6"/>
  <c r="HX381" i="6"/>
  <c r="HS381" i="6"/>
  <c r="HC381" i="6"/>
  <c r="GY381" i="6"/>
  <c r="GP381" i="6"/>
  <c r="EH381" i="6"/>
  <c r="EE381" i="6"/>
  <c r="DX381" i="6"/>
  <c r="DO381" i="6"/>
  <c r="CS381" i="6"/>
  <c r="CP381" i="6"/>
  <c r="ALR380" i="6"/>
  <c r="AKA380" i="6"/>
  <c r="AKD380" i="6" s="1"/>
  <c r="AGM380" i="6"/>
  <c r="ACN380" i="6"/>
  <c r="ACM380" i="6"/>
  <c r="ACK380" i="6"/>
  <c r="ACI380" i="6"/>
  <c r="ACC380" i="6"/>
  <c r="ACE380" i="6" s="1"/>
  <c r="AJM380" i="6" s="1"/>
  <c r="YJ380" i="6"/>
  <c r="YH380" i="6"/>
  <c r="YF380" i="6"/>
  <c r="YC380" i="6"/>
  <c r="YB380" i="6"/>
  <c r="XZ380" i="6"/>
  <c r="XY380" i="6"/>
  <c r="XX380" i="6"/>
  <c r="XQ380" i="6"/>
  <c r="XO380" i="6"/>
  <c r="XN380" i="6"/>
  <c r="XG380" i="6"/>
  <c r="XB380" i="6"/>
  <c r="WY380" i="6"/>
  <c r="VG380" i="6"/>
  <c r="VA380" i="6"/>
  <c r="UQ380" i="6"/>
  <c r="UG380" i="6"/>
  <c r="UD380" i="6"/>
  <c r="TS380" i="6"/>
  <c r="TB380" i="6"/>
  <c r="SO380" i="6"/>
  <c r="SG380" i="6"/>
  <c r="SA380" i="6"/>
  <c r="RK380" i="6"/>
  <c r="QY380" i="6"/>
  <c r="QF380" i="6"/>
  <c r="PD380" i="6"/>
  <c r="MS380" i="6"/>
  <c r="MM380" i="6"/>
  <c r="MF380" i="6"/>
  <c r="MA380" i="6"/>
  <c r="LT380" i="6"/>
  <c r="LG380" i="6"/>
  <c r="KB380" i="6"/>
  <c r="JV380" i="6"/>
  <c r="JJ380" i="6"/>
  <c r="IZ380" i="6"/>
  <c r="IW380" i="6"/>
  <c r="IN380" i="6"/>
  <c r="ID380" i="6"/>
  <c r="HX380" i="6"/>
  <c r="HS380" i="6"/>
  <c r="HC380" i="6"/>
  <c r="GY380" i="6"/>
  <c r="GP380" i="6"/>
  <c r="EH380" i="6"/>
  <c r="EE380" i="6"/>
  <c r="DX380" i="6"/>
  <c r="DO380" i="6"/>
  <c r="CS380" i="6"/>
  <c r="CP380" i="6"/>
  <c r="ALR379" i="6"/>
  <c r="AKA379" i="6"/>
  <c r="AKD379" i="6" s="1"/>
  <c r="ACN379" i="6"/>
  <c r="ACM379" i="6"/>
  <c r="ACK379" i="6"/>
  <c r="ACI379" i="6"/>
  <c r="ACC379" i="6"/>
  <c r="ACD379" i="6" s="1"/>
  <c r="YJ379" i="6"/>
  <c r="YH379" i="6"/>
  <c r="YC379" i="6"/>
  <c r="YB379" i="6"/>
  <c r="XZ379" i="6"/>
  <c r="XY379" i="6"/>
  <c r="XX379" i="6"/>
  <c r="XQ379" i="6"/>
  <c r="XO379" i="6"/>
  <c r="XN379" i="6"/>
  <c r="XG379" i="6"/>
  <c r="XB379" i="6"/>
  <c r="WY379" i="6"/>
  <c r="VG379" i="6"/>
  <c r="VA379" i="6"/>
  <c r="UQ379" i="6"/>
  <c r="UG379" i="6"/>
  <c r="UD379" i="6"/>
  <c r="TS379" i="6"/>
  <c r="TB379" i="6"/>
  <c r="SO379" i="6"/>
  <c r="SG379" i="6"/>
  <c r="SA379" i="6"/>
  <c r="RK379" i="6"/>
  <c r="QY379" i="6"/>
  <c r="QF379" i="6"/>
  <c r="PD379" i="6"/>
  <c r="MS379" i="6"/>
  <c r="MM379" i="6"/>
  <c r="MF379" i="6"/>
  <c r="MA379" i="6"/>
  <c r="LT379" i="6"/>
  <c r="LG379" i="6"/>
  <c r="KB379" i="6"/>
  <c r="JV379" i="6"/>
  <c r="JJ379" i="6"/>
  <c r="IZ379" i="6"/>
  <c r="IW379" i="6"/>
  <c r="IN379" i="6"/>
  <c r="ID379" i="6"/>
  <c r="HX379" i="6"/>
  <c r="HS379" i="6"/>
  <c r="HC379" i="6"/>
  <c r="GY379" i="6"/>
  <c r="GP379" i="6"/>
  <c r="EH379" i="6"/>
  <c r="EE379" i="6"/>
  <c r="DX379" i="6"/>
  <c r="DO379" i="6"/>
  <c r="CS379" i="6"/>
  <c r="CP379" i="6"/>
  <c r="ALR378" i="6"/>
  <c r="AKA378" i="6"/>
  <c r="AKD378" i="6" s="1"/>
  <c r="AGM378" i="6"/>
  <c r="ACN378" i="6"/>
  <c r="ACM378" i="6"/>
  <c r="ACK378" i="6"/>
  <c r="ACI378" i="6"/>
  <c r="ACC378" i="6"/>
  <c r="ACD378" i="6" s="1"/>
  <c r="YJ378" i="6"/>
  <c r="YH378" i="6"/>
  <c r="YC378" i="6"/>
  <c r="YB378" i="6"/>
  <c r="XZ378" i="6"/>
  <c r="XY378" i="6"/>
  <c r="XX378" i="6"/>
  <c r="XQ378" i="6"/>
  <c r="XO378" i="6"/>
  <c r="XN378" i="6"/>
  <c r="XG378" i="6"/>
  <c r="XB378" i="6"/>
  <c r="WY378" i="6"/>
  <c r="VG378" i="6"/>
  <c r="VA378" i="6"/>
  <c r="UQ378" i="6"/>
  <c r="UG378" i="6"/>
  <c r="UD378" i="6"/>
  <c r="TS378" i="6"/>
  <c r="TB378" i="6"/>
  <c r="SO378" i="6"/>
  <c r="SG378" i="6"/>
  <c r="SA378" i="6"/>
  <c r="RK378" i="6"/>
  <c r="QY378" i="6"/>
  <c r="QF378" i="6"/>
  <c r="PD378" i="6"/>
  <c r="MS378" i="6"/>
  <c r="MM378" i="6"/>
  <c r="MF378" i="6"/>
  <c r="MA378" i="6"/>
  <c r="LT378" i="6"/>
  <c r="LG378" i="6"/>
  <c r="KB378" i="6"/>
  <c r="JV378" i="6"/>
  <c r="JJ378" i="6"/>
  <c r="IZ378" i="6"/>
  <c r="IW378" i="6"/>
  <c r="IN378" i="6"/>
  <c r="ID378" i="6"/>
  <c r="HX378" i="6"/>
  <c r="HS378" i="6"/>
  <c r="HC378" i="6"/>
  <c r="GY378" i="6"/>
  <c r="GP378" i="6"/>
  <c r="EH378" i="6"/>
  <c r="EE378" i="6"/>
  <c r="DX378" i="6"/>
  <c r="DO378" i="6"/>
  <c r="CS378" i="6"/>
  <c r="CP378" i="6"/>
  <c r="ALR377" i="6"/>
  <c r="AKA377" i="6"/>
  <c r="AKD377" i="6" s="1"/>
  <c r="AGM377" i="6"/>
  <c r="ACN377" i="6"/>
  <c r="ACM377" i="6"/>
  <c r="ACK377" i="6"/>
  <c r="ACI377" i="6"/>
  <c r="ACC377" i="6"/>
  <c r="ACD377" i="6" s="1"/>
  <c r="YJ377" i="6"/>
  <c r="YH377" i="6"/>
  <c r="YC377" i="6"/>
  <c r="YB377" i="6"/>
  <c r="XZ377" i="6"/>
  <c r="XY377" i="6"/>
  <c r="XX377" i="6"/>
  <c r="XQ377" i="6"/>
  <c r="XO377" i="6"/>
  <c r="XN377" i="6"/>
  <c r="XG377" i="6"/>
  <c r="XB377" i="6"/>
  <c r="WY377" i="6"/>
  <c r="VG377" i="6"/>
  <c r="VA377" i="6"/>
  <c r="UQ377" i="6"/>
  <c r="UG377" i="6"/>
  <c r="UD377" i="6"/>
  <c r="TS377" i="6"/>
  <c r="TB377" i="6"/>
  <c r="SO377" i="6"/>
  <c r="SG377" i="6"/>
  <c r="SA377" i="6"/>
  <c r="RK377" i="6"/>
  <c r="QY377" i="6"/>
  <c r="QF377" i="6"/>
  <c r="PD377" i="6"/>
  <c r="MS377" i="6"/>
  <c r="MM377" i="6"/>
  <c r="MF377" i="6"/>
  <c r="MA377" i="6"/>
  <c r="LT377" i="6"/>
  <c r="LG377" i="6"/>
  <c r="KB377" i="6"/>
  <c r="JV377" i="6"/>
  <c r="JJ377" i="6"/>
  <c r="IZ377" i="6"/>
  <c r="IW377" i="6"/>
  <c r="IN377" i="6"/>
  <c r="ID377" i="6"/>
  <c r="HX377" i="6"/>
  <c r="HS377" i="6"/>
  <c r="HC377" i="6"/>
  <c r="GY377" i="6"/>
  <c r="GP377" i="6"/>
  <c r="EH377" i="6"/>
  <c r="EE377" i="6"/>
  <c r="DX377" i="6"/>
  <c r="DO377" i="6"/>
  <c r="CS377" i="6"/>
  <c r="CP377" i="6"/>
  <c r="ALR376" i="6"/>
  <c r="AKA376" i="6"/>
  <c r="AKD376" i="6" s="1"/>
  <c r="AGM376" i="6"/>
  <c r="ACN376" i="6"/>
  <c r="ACM376" i="6"/>
  <c r="ACK376" i="6"/>
  <c r="ACI376" i="6"/>
  <c r="ACC376" i="6"/>
  <c r="ACD376" i="6" s="1"/>
  <c r="YJ376" i="6"/>
  <c r="YH376" i="6"/>
  <c r="YC376" i="6"/>
  <c r="YB376" i="6"/>
  <c r="XZ376" i="6"/>
  <c r="XY376" i="6"/>
  <c r="XX376" i="6"/>
  <c r="XQ376" i="6"/>
  <c r="XO376" i="6"/>
  <c r="XN376" i="6"/>
  <c r="XG376" i="6"/>
  <c r="XB376" i="6"/>
  <c r="WY376" i="6"/>
  <c r="VG376" i="6"/>
  <c r="VA376" i="6"/>
  <c r="UQ376" i="6"/>
  <c r="UG376" i="6"/>
  <c r="UD376" i="6"/>
  <c r="TS376" i="6"/>
  <c r="TB376" i="6"/>
  <c r="SO376" i="6"/>
  <c r="SG376" i="6"/>
  <c r="SA376" i="6"/>
  <c r="RK376" i="6"/>
  <c r="QY376" i="6"/>
  <c r="QF376" i="6"/>
  <c r="PD376" i="6"/>
  <c r="MS376" i="6"/>
  <c r="MM376" i="6"/>
  <c r="MF376" i="6"/>
  <c r="MA376" i="6"/>
  <c r="LT376" i="6"/>
  <c r="LG376" i="6"/>
  <c r="KB376" i="6"/>
  <c r="JV376" i="6"/>
  <c r="JJ376" i="6"/>
  <c r="IZ376" i="6"/>
  <c r="IW376" i="6"/>
  <c r="IN376" i="6"/>
  <c r="ID376" i="6"/>
  <c r="HX376" i="6"/>
  <c r="HS376" i="6"/>
  <c r="HC376" i="6"/>
  <c r="GY376" i="6"/>
  <c r="GP376" i="6"/>
  <c r="EH376" i="6"/>
  <c r="EE376" i="6"/>
  <c r="DX376" i="6"/>
  <c r="DO376" i="6"/>
  <c r="CS376" i="6"/>
  <c r="CP376" i="6"/>
  <c r="ALR375" i="6"/>
  <c r="AKA375" i="6"/>
  <c r="AKD375" i="6" s="1"/>
  <c r="AGM375" i="6"/>
  <c r="ACN375" i="6"/>
  <c r="ACM375" i="6"/>
  <c r="ACK375" i="6"/>
  <c r="ACI375" i="6"/>
  <c r="ACC375" i="6"/>
  <c r="ACD375" i="6" s="1"/>
  <c r="YJ375" i="6"/>
  <c r="YH375" i="6"/>
  <c r="YC375" i="6"/>
  <c r="YB375" i="6"/>
  <c r="XZ375" i="6"/>
  <c r="XY375" i="6"/>
  <c r="XX375" i="6"/>
  <c r="XQ375" i="6"/>
  <c r="XO375" i="6"/>
  <c r="XN375" i="6"/>
  <c r="XG375" i="6"/>
  <c r="XB375" i="6"/>
  <c r="WY375" i="6"/>
  <c r="VG375" i="6"/>
  <c r="VA375" i="6"/>
  <c r="UQ375" i="6"/>
  <c r="UG375" i="6"/>
  <c r="UD375" i="6"/>
  <c r="TS375" i="6"/>
  <c r="TB375" i="6"/>
  <c r="SO375" i="6"/>
  <c r="SG375" i="6"/>
  <c r="SA375" i="6"/>
  <c r="RK375" i="6"/>
  <c r="QY375" i="6"/>
  <c r="QF375" i="6"/>
  <c r="PD375" i="6"/>
  <c r="MS375" i="6"/>
  <c r="MM375" i="6"/>
  <c r="MF375" i="6"/>
  <c r="MA375" i="6"/>
  <c r="LT375" i="6"/>
  <c r="LG375" i="6"/>
  <c r="KB375" i="6"/>
  <c r="JV375" i="6"/>
  <c r="JJ375" i="6"/>
  <c r="IZ375" i="6"/>
  <c r="IW375" i="6"/>
  <c r="IN375" i="6"/>
  <c r="ID375" i="6"/>
  <c r="HX375" i="6"/>
  <c r="HS375" i="6"/>
  <c r="HC375" i="6"/>
  <c r="GY375" i="6"/>
  <c r="GP375" i="6"/>
  <c r="EH375" i="6"/>
  <c r="EE375" i="6"/>
  <c r="DX375" i="6"/>
  <c r="DO375" i="6"/>
  <c r="CS375" i="6"/>
  <c r="CP375" i="6"/>
  <c r="ALR374" i="6"/>
  <c r="AKA374" i="6"/>
  <c r="AKD374" i="6" s="1"/>
  <c r="AGM374" i="6"/>
  <c r="ACN374" i="6"/>
  <c r="ACM374" i="6"/>
  <c r="ACK374" i="6"/>
  <c r="ACI374" i="6"/>
  <c r="ACC374" i="6"/>
  <c r="ACD374" i="6" s="1"/>
  <c r="YJ374" i="6"/>
  <c r="YH374" i="6"/>
  <c r="YC374" i="6"/>
  <c r="YB374" i="6"/>
  <c r="XZ374" i="6"/>
  <c r="XY374" i="6"/>
  <c r="XX374" i="6"/>
  <c r="XQ374" i="6"/>
  <c r="XO374" i="6"/>
  <c r="XN374" i="6"/>
  <c r="XG374" i="6"/>
  <c r="XB374" i="6"/>
  <c r="WY374" i="6"/>
  <c r="VG374" i="6"/>
  <c r="VA374" i="6"/>
  <c r="UQ374" i="6"/>
  <c r="UG374" i="6"/>
  <c r="UD374" i="6"/>
  <c r="TS374" i="6"/>
  <c r="TB374" i="6"/>
  <c r="SO374" i="6"/>
  <c r="SG374" i="6"/>
  <c r="SA374" i="6"/>
  <c r="RK374" i="6"/>
  <c r="QY374" i="6"/>
  <c r="QF374" i="6"/>
  <c r="PD374" i="6"/>
  <c r="MS374" i="6"/>
  <c r="MM374" i="6"/>
  <c r="MF374" i="6"/>
  <c r="MA374" i="6"/>
  <c r="LT374" i="6"/>
  <c r="LG374" i="6"/>
  <c r="KB374" i="6"/>
  <c r="JV374" i="6"/>
  <c r="JJ374" i="6"/>
  <c r="IZ374" i="6"/>
  <c r="IW374" i="6"/>
  <c r="IN374" i="6"/>
  <c r="ID374" i="6"/>
  <c r="HX374" i="6"/>
  <c r="HS374" i="6"/>
  <c r="HC374" i="6"/>
  <c r="GY374" i="6"/>
  <c r="GP374" i="6"/>
  <c r="EH374" i="6"/>
  <c r="EE374" i="6"/>
  <c r="DX374" i="6"/>
  <c r="DO374" i="6"/>
  <c r="CS374" i="6"/>
  <c r="CP374" i="6"/>
  <c r="ALR373" i="6"/>
  <c r="AKA373" i="6"/>
  <c r="AKD373" i="6" s="1"/>
  <c r="AGM373" i="6"/>
  <c r="ACN373" i="6"/>
  <c r="ACM373" i="6"/>
  <c r="ACK373" i="6"/>
  <c r="ACI373" i="6"/>
  <c r="ACC373" i="6"/>
  <c r="ACD373" i="6" s="1"/>
  <c r="YJ373" i="6"/>
  <c r="YH373" i="6"/>
  <c r="YC373" i="6"/>
  <c r="YB373" i="6"/>
  <c r="XZ373" i="6"/>
  <c r="XY373" i="6"/>
  <c r="XX373" i="6"/>
  <c r="XQ373" i="6"/>
  <c r="XO373" i="6"/>
  <c r="XN373" i="6"/>
  <c r="XG373" i="6"/>
  <c r="XB373" i="6"/>
  <c r="WY373" i="6"/>
  <c r="VG373" i="6"/>
  <c r="VA373" i="6"/>
  <c r="UQ373" i="6"/>
  <c r="UG373" i="6"/>
  <c r="XM373" i="6" s="1"/>
  <c r="UD373" i="6"/>
  <c r="TS373" i="6"/>
  <c r="TB373" i="6"/>
  <c r="SO373" i="6"/>
  <c r="SG373" i="6"/>
  <c r="SA373" i="6"/>
  <c r="RK373" i="6"/>
  <c r="QY373" i="6"/>
  <c r="QF373" i="6"/>
  <c r="PD373" i="6"/>
  <c r="MS373" i="6"/>
  <c r="MM373" i="6"/>
  <c r="MF373" i="6"/>
  <c r="MA373" i="6"/>
  <c r="LT373" i="6"/>
  <c r="LG373" i="6"/>
  <c r="KB373" i="6"/>
  <c r="JV373" i="6"/>
  <c r="JJ373" i="6"/>
  <c r="IZ373" i="6"/>
  <c r="IW373" i="6"/>
  <c r="IN373" i="6"/>
  <c r="ID373" i="6"/>
  <c r="HX373" i="6"/>
  <c r="HS373" i="6"/>
  <c r="HC373" i="6"/>
  <c r="GY373" i="6"/>
  <c r="GP373" i="6"/>
  <c r="EH373" i="6"/>
  <c r="EE373" i="6"/>
  <c r="DX373" i="6"/>
  <c r="DO373" i="6"/>
  <c r="CS373" i="6"/>
  <c r="CP373" i="6"/>
  <c r="ALR372" i="6"/>
  <c r="AKA372" i="6"/>
  <c r="AKD372" i="6" s="1"/>
  <c r="AGM372" i="6"/>
  <c r="ACN372" i="6"/>
  <c r="ACM372" i="6"/>
  <c r="ACK372" i="6"/>
  <c r="ACI372" i="6"/>
  <c r="ACC372" i="6"/>
  <c r="ACD372" i="6" s="1"/>
  <c r="YJ372" i="6"/>
  <c r="YH372" i="6"/>
  <c r="YC372" i="6"/>
  <c r="YB372" i="6"/>
  <c r="XZ372" i="6"/>
  <c r="XY372" i="6"/>
  <c r="XX372" i="6"/>
  <c r="XQ372" i="6"/>
  <c r="XO372" i="6"/>
  <c r="XN372" i="6"/>
  <c r="XG372" i="6"/>
  <c r="XB372" i="6"/>
  <c r="WY372" i="6"/>
  <c r="VG372" i="6"/>
  <c r="VA372" i="6"/>
  <c r="UQ372" i="6"/>
  <c r="UG372" i="6"/>
  <c r="UD372" i="6"/>
  <c r="TS372" i="6"/>
  <c r="TB372" i="6"/>
  <c r="SO372" i="6"/>
  <c r="SG372" i="6"/>
  <c r="SA372" i="6"/>
  <c r="RK372" i="6"/>
  <c r="QY372" i="6"/>
  <c r="QF372" i="6"/>
  <c r="PD372" i="6"/>
  <c r="MS372" i="6"/>
  <c r="MM372" i="6"/>
  <c r="MF372" i="6"/>
  <c r="MA372" i="6"/>
  <c r="LT372" i="6"/>
  <c r="LG372" i="6"/>
  <c r="KB372" i="6"/>
  <c r="JV372" i="6"/>
  <c r="JJ372" i="6"/>
  <c r="IZ372" i="6"/>
  <c r="IW372" i="6"/>
  <c r="IN372" i="6"/>
  <c r="ID372" i="6"/>
  <c r="HX372" i="6"/>
  <c r="HS372" i="6"/>
  <c r="HC372" i="6"/>
  <c r="GY372" i="6"/>
  <c r="GP372" i="6"/>
  <c r="EH372" i="6"/>
  <c r="EE372" i="6"/>
  <c r="DX372" i="6"/>
  <c r="DO372" i="6"/>
  <c r="CS372" i="6"/>
  <c r="CP372" i="6"/>
  <c r="ALR371" i="6"/>
  <c r="AKA371" i="6"/>
  <c r="AKD371" i="6" s="1"/>
  <c r="AGM371" i="6"/>
  <c r="ACN371" i="6"/>
  <c r="ACM371" i="6"/>
  <c r="ACK371" i="6"/>
  <c r="ACI371" i="6"/>
  <c r="ACC371" i="6"/>
  <c r="ACD371" i="6" s="1"/>
  <c r="YJ371" i="6"/>
  <c r="YH371" i="6"/>
  <c r="YC371" i="6"/>
  <c r="YB371" i="6"/>
  <c r="XZ371" i="6"/>
  <c r="XY371" i="6"/>
  <c r="XX371" i="6"/>
  <c r="XQ371" i="6"/>
  <c r="XO371" i="6"/>
  <c r="XN371" i="6"/>
  <c r="XG371" i="6"/>
  <c r="XB371" i="6"/>
  <c r="WY371" i="6"/>
  <c r="VG371" i="6"/>
  <c r="VA371" i="6"/>
  <c r="UQ371" i="6"/>
  <c r="UG371" i="6"/>
  <c r="UD371" i="6"/>
  <c r="TS371" i="6"/>
  <c r="TB371" i="6"/>
  <c r="SO371" i="6"/>
  <c r="SG371" i="6"/>
  <c r="SA371" i="6"/>
  <c r="RK371" i="6"/>
  <c r="QY371" i="6"/>
  <c r="QF371" i="6"/>
  <c r="PD371" i="6"/>
  <c r="MS371" i="6"/>
  <c r="MM371" i="6"/>
  <c r="MF371" i="6"/>
  <c r="MA371" i="6"/>
  <c r="LT371" i="6"/>
  <c r="LG371" i="6"/>
  <c r="KB371" i="6"/>
  <c r="JV371" i="6"/>
  <c r="JJ371" i="6"/>
  <c r="IZ371" i="6"/>
  <c r="IW371" i="6"/>
  <c r="IN371" i="6"/>
  <c r="ID371" i="6"/>
  <c r="HX371" i="6"/>
  <c r="HS371" i="6"/>
  <c r="HC371" i="6"/>
  <c r="GY371" i="6"/>
  <c r="GP371" i="6"/>
  <c r="EH371" i="6"/>
  <c r="EE371" i="6"/>
  <c r="DX371" i="6"/>
  <c r="DO371" i="6"/>
  <c r="CS371" i="6"/>
  <c r="CP371" i="6"/>
  <c r="ALR370" i="6"/>
  <c r="AKA370" i="6"/>
  <c r="AKD370" i="6" s="1"/>
  <c r="AGM370" i="6"/>
  <c r="ACN370" i="6"/>
  <c r="ACM370" i="6"/>
  <c r="ACK370" i="6"/>
  <c r="ACI370" i="6"/>
  <c r="ACC370" i="6"/>
  <c r="ACD370" i="6" s="1"/>
  <c r="YJ370" i="6"/>
  <c r="YH370" i="6"/>
  <c r="YC370" i="6"/>
  <c r="YB370" i="6"/>
  <c r="XZ370" i="6"/>
  <c r="XY370" i="6"/>
  <c r="XX370" i="6"/>
  <c r="XQ370" i="6"/>
  <c r="XO370" i="6"/>
  <c r="XN370" i="6"/>
  <c r="XG370" i="6"/>
  <c r="XB370" i="6"/>
  <c r="WY370" i="6"/>
  <c r="VG370" i="6"/>
  <c r="VA370" i="6"/>
  <c r="UQ370" i="6"/>
  <c r="UG370" i="6"/>
  <c r="UD370" i="6"/>
  <c r="TS370" i="6"/>
  <c r="TB370" i="6"/>
  <c r="SO370" i="6"/>
  <c r="SG370" i="6"/>
  <c r="SA370" i="6"/>
  <c r="RK370" i="6"/>
  <c r="QY370" i="6"/>
  <c r="QF370" i="6"/>
  <c r="PD370" i="6"/>
  <c r="MS370" i="6"/>
  <c r="MM370" i="6"/>
  <c r="MF370" i="6"/>
  <c r="MA370" i="6"/>
  <c r="LT370" i="6"/>
  <c r="LG370" i="6"/>
  <c r="KB370" i="6"/>
  <c r="JV370" i="6"/>
  <c r="JJ370" i="6"/>
  <c r="IZ370" i="6"/>
  <c r="IW370" i="6"/>
  <c r="IN370" i="6"/>
  <c r="ID370" i="6"/>
  <c r="HX370" i="6"/>
  <c r="HS370" i="6"/>
  <c r="HC370" i="6"/>
  <c r="GY370" i="6"/>
  <c r="GP370" i="6"/>
  <c r="EH370" i="6"/>
  <c r="EE370" i="6"/>
  <c r="DX370" i="6"/>
  <c r="DO370" i="6"/>
  <c r="CS370" i="6"/>
  <c r="CP370" i="6"/>
  <c r="ALR369" i="6"/>
  <c r="AKA369" i="6"/>
  <c r="AKD369" i="6" s="1"/>
  <c r="AGM369" i="6"/>
  <c r="ACN369" i="6"/>
  <c r="ACM369" i="6"/>
  <c r="ACK369" i="6"/>
  <c r="ACI369" i="6"/>
  <c r="ACC369" i="6"/>
  <c r="ACD369" i="6" s="1"/>
  <c r="YJ369" i="6"/>
  <c r="YH369" i="6"/>
  <c r="YC369" i="6"/>
  <c r="YB369" i="6"/>
  <c r="XZ369" i="6"/>
  <c r="XY369" i="6"/>
  <c r="XX369" i="6"/>
  <c r="XQ369" i="6"/>
  <c r="XO369" i="6"/>
  <c r="XN369" i="6"/>
  <c r="XG369" i="6"/>
  <c r="XB369" i="6"/>
  <c r="WY369" i="6"/>
  <c r="VG369" i="6"/>
  <c r="VA369" i="6"/>
  <c r="UQ369" i="6"/>
  <c r="UG369" i="6"/>
  <c r="UD369" i="6"/>
  <c r="TS369" i="6"/>
  <c r="TB369" i="6"/>
  <c r="SO369" i="6"/>
  <c r="SG369" i="6"/>
  <c r="SA369" i="6"/>
  <c r="RK369" i="6"/>
  <c r="QY369" i="6"/>
  <c r="QF369" i="6"/>
  <c r="PD369" i="6"/>
  <c r="MS369" i="6"/>
  <c r="MM369" i="6"/>
  <c r="MF369" i="6"/>
  <c r="MA369" i="6"/>
  <c r="LT369" i="6"/>
  <c r="LG369" i="6"/>
  <c r="KB369" i="6"/>
  <c r="JV369" i="6"/>
  <c r="JJ369" i="6"/>
  <c r="IZ369" i="6"/>
  <c r="IW369" i="6"/>
  <c r="IN369" i="6"/>
  <c r="ID369" i="6"/>
  <c r="HX369" i="6"/>
  <c r="HS369" i="6"/>
  <c r="HC369" i="6"/>
  <c r="GY369" i="6"/>
  <c r="GP369" i="6"/>
  <c r="EH369" i="6"/>
  <c r="EE369" i="6"/>
  <c r="DX369" i="6"/>
  <c r="DO369" i="6"/>
  <c r="CS369" i="6"/>
  <c r="CP369" i="6"/>
  <c r="ALR368" i="6"/>
  <c r="AKA368" i="6"/>
  <c r="AKD368" i="6" s="1"/>
  <c r="AGM368" i="6"/>
  <c r="ACN368" i="6"/>
  <c r="ACM368" i="6"/>
  <c r="ACK368" i="6"/>
  <c r="ACI368" i="6"/>
  <c r="ACC368" i="6"/>
  <c r="ACD368" i="6" s="1"/>
  <c r="YJ368" i="6"/>
  <c r="YH368" i="6"/>
  <c r="YC368" i="6"/>
  <c r="YB368" i="6"/>
  <c r="XZ368" i="6"/>
  <c r="XY368" i="6"/>
  <c r="XX368" i="6"/>
  <c r="XQ368" i="6"/>
  <c r="XO368" i="6"/>
  <c r="XN368" i="6"/>
  <c r="XG368" i="6"/>
  <c r="XB368" i="6"/>
  <c r="WY368" i="6"/>
  <c r="VG368" i="6"/>
  <c r="VA368" i="6"/>
  <c r="UQ368" i="6"/>
  <c r="UG368" i="6"/>
  <c r="UD368" i="6"/>
  <c r="TS368" i="6"/>
  <c r="TB368" i="6"/>
  <c r="SO368" i="6"/>
  <c r="SG368" i="6"/>
  <c r="SA368" i="6"/>
  <c r="RK368" i="6"/>
  <c r="QY368" i="6"/>
  <c r="QF368" i="6"/>
  <c r="PD368" i="6"/>
  <c r="MS368" i="6"/>
  <c r="MM368" i="6"/>
  <c r="MF368" i="6"/>
  <c r="MA368" i="6"/>
  <c r="LT368" i="6"/>
  <c r="LG368" i="6"/>
  <c r="KB368" i="6"/>
  <c r="JV368" i="6"/>
  <c r="JJ368" i="6"/>
  <c r="IZ368" i="6"/>
  <c r="IW368" i="6"/>
  <c r="IN368" i="6"/>
  <c r="ID368" i="6"/>
  <c r="HX368" i="6"/>
  <c r="HS368" i="6"/>
  <c r="HC368" i="6"/>
  <c r="GY368" i="6"/>
  <c r="GP368" i="6"/>
  <c r="EH368" i="6"/>
  <c r="EE368" i="6"/>
  <c r="DX368" i="6"/>
  <c r="DO368" i="6"/>
  <c r="CS368" i="6"/>
  <c r="CP368" i="6"/>
  <c r="ALR367" i="6"/>
  <c r="AKA367" i="6"/>
  <c r="AKD367" i="6" s="1"/>
  <c r="AGM367" i="6"/>
  <c r="ACN367" i="6"/>
  <c r="ACM367" i="6"/>
  <c r="ACK367" i="6"/>
  <c r="ACI367" i="6"/>
  <c r="ACC367" i="6"/>
  <c r="ACE367" i="6" s="1"/>
  <c r="AJM367" i="6" s="1"/>
  <c r="YJ367" i="6"/>
  <c r="YH367" i="6"/>
  <c r="YF367" i="6"/>
  <c r="YC367" i="6"/>
  <c r="YB367" i="6"/>
  <c r="XZ367" i="6"/>
  <c r="XY367" i="6"/>
  <c r="XX367" i="6"/>
  <c r="XQ367" i="6"/>
  <c r="XO367" i="6"/>
  <c r="XN367" i="6"/>
  <c r="XG367" i="6"/>
  <c r="XB367" i="6"/>
  <c r="WY367" i="6"/>
  <c r="VG367" i="6"/>
  <c r="VA367" i="6"/>
  <c r="UQ367" i="6"/>
  <c r="UG367" i="6"/>
  <c r="UD367" i="6"/>
  <c r="TS367" i="6"/>
  <c r="TB367" i="6"/>
  <c r="SO367" i="6"/>
  <c r="SG367" i="6"/>
  <c r="SA367" i="6"/>
  <c r="RK367" i="6"/>
  <c r="QY367" i="6"/>
  <c r="QF367" i="6"/>
  <c r="PD367" i="6"/>
  <c r="MS367" i="6"/>
  <c r="MM367" i="6"/>
  <c r="MF367" i="6"/>
  <c r="MA367" i="6"/>
  <c r="LT367" i="6"/>
  <c r="LG367" i="6"/>
  <c r="KB367" i="6"/>
  <c r="JV367" i="6"/>
  <c r="JJ367" i="6"/>
  <c r="IZ367" i="6"/>
  <c r="IW367" i="6"/>
  <c r="IN367" i="6"/>
  <c r="ID367" i="6"/>
  <c r="HX367" i="6"/>
  <c r="HS367" i="6"/>
  <c r="HC367" i="6"/>
  <c r="GY367" i="6"/>
  <c r="GP367" i="6"/>
  <c r="EH367" i="6"/>
  <c r="EE367" i="6"/>
  <c r="DX367" i="6"/>
  <c r="DO367" i="6"/>
  <c r="CS367" i="6"/>
  <c r="CP367" i="6"/>
  <c r="ALR366" i="6"/>
  <c r="AKA366" i="6"/>
  <c r="AKD366" i="6" s="1"/>
  <c r="AGM366" i="6"/>
  <c r="ACN366" i="6"/>
  <c r="ACM366" i="6"/>
  <c r="ACK366" i="6"/>
  <c r="ACI366" i="6"/>
  <c r="ACC366" i="6"/>
  <c r="ACD366" i="6" s="1"/>
  <c r="YJ366" i="6"/>
  <c r="YH366" i="6"/>
  <c r="YC366" i="6"/>
  <c r="YB366" i="6"/>
  <c r="XZ366" i="6"/>
  <c r="XY366" i="6"/>
  <c r="XX366" i="6"/>
  <c r="XQ366" i="6"/>
  <c r="XO366" i="6"/>
  <c r="XN366" i="6"/>
  <c r="XG366" i="6"/>
  <c r="XB366" i="6"/>
  <c r="WY366" i="6"/>
  <c r="VG366" i="6"/>
  <c r="VA366" i="6"/>
  <c r="UQ366" i="6"/>
  <c r="UG366" i="6"/>
  <c r="UD366" i="6"/>
  <c r="TS366" i="6"/>
  <c r="TB366" i="6"/>
  <c r="SO366" i="6"/>
  <c r="SG366" i="6"/>
  <c r="SA366" i="6"/>
  <c r="RK366" i="6"/>
  <c r="QY366" i="6"/>
  <c r="QF366" i="6"/>
  <c r="PD366" i="6"/>
  <c r="MS366" i="6"/>
  <c r="MM366" i="6"/>
  <c r="MF366" i="6"/>
  <c r="MA366" i="6"/>
  <c r="LT366" i="6"/>
  <c r="LG366" i="6"/>
  <c r="KB366" i="6"/>
  <c r="JV366" i="6"/>
  <c r="JJ366" i="6"/>
  <c r="IZ366" i="6"/>
  <c r="IW366" i="6"/>
  <c r="IN366" i="6"/>
  <c r="ID366" i="6"/>
  <c r="HX366" i="6"/>
  <c r="HS366" i="6"/>
  <c r="HC366" i="6"/>
  <c r="GY366" i="6"/>
  <c r="GP366" i="6"/>
  <c r="EH366" i="6"/>
  <c r="EE366" i="6"/>
  <c r="DX366" i="6"/>
  <c r="DO366" i="6"/>
  <c r="CS366" i="6"/>
  <c r="CP366" i="6"/>
  <c r="ALR365" i="6"/>
  <c r="AKA365" i="6"/>
  <c r="AKD365" i="6" s="1"/>
  <c r="AGM365" i="6"/>
  <c r="ACN365" i="6"/>
  <c r="ACM365" i="6"/>
  <c r="ACK365" i="6"/>
  <c r="ACI365" i="6"/>
  <c r="ACC365" i="6"/>
  <c r="ACD365" i="6" s="1"/>
  <c r="YJ365" i="6"/>
  <c r="YH365" i="6"/>
  <c r="YC365" i="6"/>
  <c r="YB365" i="6"/>
  <c r="XZ365" i="6"/>
  <c r="XY365" i="6"/>
  <c r="XX365" i="6"/>
  <c r="XQ365" i="6"/>
  <c r="XO365" i="6"/>
  <c r="XN365" i="6"/>
  <c r="XG365" i="6"/>
  <c r="XB365" i="6"/>
  <c r="WY365" i="6"/>
  <c r="VG365" i="6"/>
  <c r="VA365" i="6"/>
  <c r="UQ365" i="6"/>
  <c r="UG365" i="6"/>
  <c r="UD365" i="6"/>
  <c r="TS365" i="6"/>
  <c r="TB365" i="6"/>
  <c r="SO365" i="6"/>
  <c r="SG365" i="6"/>
  <c r="SA365" i="6"/>
  <c r="RK365" i="6"/>
  <c r="QY365" i="6"/>
  <c r="QF365" i="6"/>
  <c r="PD365" i="6"/>
  <c r="MS365" i="6"/>
  <c r="MM365" i="6"/>
  <c r="MF365" i="6"/>
  <c r="MA365" i="6"/>
  <c r="LT365" i="6"/>
  <c r="LG365" i="6"/>
  <c r="KB365" i="6"/>
  <c r="JV365" i="6"/>
  <c r="JJ365" i="6"/>
  <c r="IZ365" i="6"/>
  <c r="IW365" i="6"/>
  <c r="IN365" i="6"/>
  <c r="ID365" i="6"/>
  <c r="HX365" i="6"/>
  <c r="HS365" i="6"/>
  <c r="HC365" i="6"/>
  <c r="GY365" i="6"/>
  <c r="GP365" i="6"/>
  <c r="EH365" i="6"/>
  <c r="EE365" i="6"/>
  <c r="DX365" i="6"/>
  <c r="DO365" i="6"/>
  <c r="CS365" i="6"/>
  <c r="CP365" i="6"/>
  <c r="ALR364" i="6"/>
  <c r="AKA364" i="6"/>
  <c r="AKD364" i="6" s="1"/>
  <c r="AGM364" i="6"/>
  <c r="ACN364" i="6"/>
  <c r="ACM364" i="6"/>
  <c r="ACK364" i="6"/>
  <c r="ACI364" i="6"/>
  <c r="ACC364" i="6"/>
  <c r="ACD364" i="6" s="1"/>
  <c r="YJ364" i="6"/>
  <c r="YH364" i="6"/>
  <c r="YC364" i="6"/>
  <c r="YB364" i="6"/>
  <c r="XZ364" i="6"/>
  <c r="XY364" i="6"/>
  <c r="XX364" i="6"/>
  <c r="XQ364" i="6"/>
  <c r="XO364" i="6"/>
  <c r="XN364" i="6"/>
  <c r="XG364" i="6"/>
  <c r="XB364" i="6"/>
  <c r="WY364" i="6"/>
  <c r="VG364" i="6"/>
  <c r="VA364" i="6"/>
  <c r="UQ364" i="6"/>
  <c r="UG364" i="6"/>
  <c r="UD364" i="6"/>
  <c r="TS364" i="6"/>
  <c r="TB364" i="6"/>
  <c r="SO364" i="6"/>
  <c r="SG364" i="6"/>
  <c r="SA364" i="6"/>
  <c r="RK364" i="6"/>
  <c r="QY364" i="6"/>
  <c r="QF364" i="6"/>
  <c r="PD364" i="6"/>
  <c r="MS364" i="6"/>
  <c r="MM364" i="6"/>
  <c r="MF364" i="6"/>
  <c r="MA364" i="6"/>
  <c r="LT364" i="6"/>
  <c r="LG364" i="6"/>
  <c r="KB364" i="6"/>
  <c r="JV364" i="6"/>
  <c r="JJ364" i="6"/>
  <c r="IZ364" i="6"/>
  <c r="IW364" i="6"/>
  <c r="IN364" i="6"/>
  <c r="ID364" i="6"/>
  <c r="HX364" i="6"/>
  <c r="HS364" i="6"/>
  <c r="HC364" i="6"/>
  <c r="GY364" i="6"/>
  <c r="GP364" i="6"/>
  <c r="EH364" i="6"/>
  <c r="EE364" i="6"/>
  <c r="DX364" i="6"/>
  <c r="DO364" i="6"/>
  <c r="CS364" i="6"/>
  <c r="CP364" i="6"/>
  <c r="ALR363" i="6"/>
  <c r="AKA363" i="6"/>
  <c r="AKD363" i="6" s="1"/>
  <c r="ACN363" i="6"/>
  <c r="ACM363" i="6"/>
  <c r="ACK363" i="6"/>
  <c r="ACI363" i="6"/>
  <c r="ACC363" i="6"/>
  <c r="ACD363" i="6" s="1"/>
  <c r="YJ363" i="6"/>
  <c r="YH363" i="6"/>
  <c r="YC363" i="6"/>
  <c r="YB363" i="6"/>
  <c r="XZ363" i="6"/>
  <c r="XY363" i="6"/>
  <c r="XX363" i="6"/>
  <c r="XQ363" i="6"/>
  <c r="XO363" i="6"/>
  <c r="XN363" i="6"/>
  <c r="XG363" i="6"/>
  <c r="XB363" i="6"/>
  <c r="WY363" i="6"/>
  <c r="VG363" i="6"/>
  <c r="VA363" i="6"/>
  <c r="UQ363" i="6"/>
  <c r="UG363" i="6"/>
  <c r="UD363" i="6"/>
  <c r="TS363" i="6"/>
  <c r="TB363" i="6"/>
  <c r="SO363" i="6"/>
  <c r="SG363" i="6"/>
  <c r="SA363" i="6"/>
  <c r="RK363" i="6"/>
  <c r="QY363" i="6"/>
  <c r="QF363" i="6"/>
  <c r="PD363" i="6"/>
  <c r="MS363" i="6"/>
  <c r="MM363" i="6"/>
  <c r="MF363" i="6"/>
  <c r="MA363" i="6"/>
  <c r="LT363" i="6"/>
  <c r="LG363" i="6"/>
  <c r="KB363" i="6"/>
  <c r="JV363" i="6"/>
  <c r="JJ363" i="6"/>
  <c r="IZ363" i="6"/>
  <c r="IW363" i="6"/>
  <c r="IN363" i="6"/>
  <c r="ID363" i="6"/>
  <c r="HX363" i="6"/>
  <c r="HS363" i="6"/>
  <c r="HC363" i="6"/>
  <c r="GY363" i="6"/>
  <c r="GP363" i="6"/>
  <c r="EH363" i="6"/>
  <c r="EE363" i="6"/>
  <c r="DX363" i="6"/>
  <c r="DO363" i="6"/>
  <c r="CS363" i="6"/>
  <c r="CP363" i="6"/>
  <c r="ALR360" i="6"/>
  <c r="AKA360" i="6"/>
  <c r="AKD360" i="6" s="1"/>
  <c r="ACN360" i="6"/>
  <c r="ACM360" i="6"/>
  <c r="ACK360" i="6"/>
  <c r="ACI360" i="6"/>
  <c r="ACC360" i="6"/>
  <c r="ACD360" i="6" s="1"/>
  <c r="YJ360" i="6"/>
  <c r="YH360" i="6"/>
  <c r="YC360" i="6"/>
  <c r="YB360" i="6"/>
  <c r="XZ360" i="6"/>
  <c r="XY360" i="6"/>
  <c r="XX360" i="6"/>
  <c r="XQ360" i="6"/>
  <c r="XO360" i="6"/>
  <c r="XN360" i="6"/>
  <c r="XG360" i="6"/>
  <c r="XB360" i="6"/>
  <c r="WY360" i="6"/>
  <c r="VG360" i="6"/>
  <c r="VA360" i="6"/>
  <c r="UQ360" i="6"/>
  <c r="UG360" i="6"/>
  <c r="UD360" i="6"/>
  <c r="TS360" i="6"/>
  <c r="TB360" i="6"/>
  <c r="SO360" i="6"/>
  <c r="SG360" i="6"/>
  <c r="SA360" i="6"/>
  <c r="RK360" i="6"/>
  <c r="QY360" i="6"/>
  <c r="QF360" i="6"/>
  <c r="PD360" i="6"/>
  <c r="MS360" i="6"/>
  <c r="MM360" i="6"/>
  <c r="MF360" i="6"/>
  <c r="MA360" i="6"/>
  <c r="LT360" i="6"/>
  <c r="LG360" i="6"/>
  <c r="KB360" i="6"/>
  <c r="JV360" i="6"/>
  <c r="JJ360" i="6"/>
  <c r="IZ360" i="6"/>
  <c r="IW360" i="6"/>
  <c r="IN360" i="6"/>
  <c r="ID360" i="6"/>
  <c r="HX360" i="6"/>
  <c r="HS360" i="6"/>
  <c r="HC360" i="6"/>
  <c r="GY360" i="6"/>
  <c r="GP360" i="6"/>
  <c r="EH360" i="6"/>
  <c r="EE360" i="6"/>
  <c r="DX360" i="6"/>
  <c r="DO360" i="6"/>
  <c r="CS360" i="6"/>
  <c r="CP360" i="6"/>
  <c r="ALR359" i="6"/>
  <c r="AKA359" i="6"/>
  <c r="AKD359" i="6" s="1"/>
  <c r="AGM359" i="6"/>
  <c r="ACN359" i="6"/>
  <c r="ACM359" i="6"/>
  <c r="ACK359" i="6"/>
  <c r="ACI359" i="6"/>
  <c r="ACC359" i="6"/>
  <c r="ACD359" i="6" s="1"/>
  <c r="YJ359" i="6"/>
  <c r="YH359" i="6"/>
  <c r="YC359" i="6"/>
  <c r="YB359" i="6"/>
  <c r="XZ359" i="6"/>
  <c r="XY359" i="6"/>
  <c r="XX359" i="6"/>
  <c r="XQ359" i="6"/>
  <c r="XO359" i="6"/>
  <c r="XN359" i="6"/>
  <c r="XG359" i="6"/>
  <c r="XB359" i="6"/>
  <c r="WY359" i="6"/>
  <c r="VG359" i="6"/>
  <c r="VA359" i="6"/>
  <c r="UQ359" i="6"/>
  <c r="UG359" i="6"/>
  <c r="UD359" i="6"/>
  <c r="TS359" i="6"/>
  <c r="TB359" i="6"/>
  <c r="SO359" i="6"/>
  <c r="SG359" i="6"/>
  <c r="SA359" i="6"/>
  <c r="RK359" i="6"/>
  <c r="QY359" i="6"/>
  <c r="QF359" i="6"/>
  <c r="PD359" i="6"/>
  <c r="MS359" i="6"/>
  <c r="MM359" i="6"/>
  <c r="MF359" i="6"/>
  <c r="MA359" i="6"/>
  <c r="LT359" i="6"/>
  <c r="LG359" i="6"/>
  <c r="KB359" i="6"/>
  <c r="JV359" i="6"/>
  <c r="JJ359" i="6"/>
  <c r="IZ359" i="6"/>
  <c r="IW359" i="6"/>
  <c r="IN359" i="6"/>
  <c r="ID359" i="6"/>
  <c r="HX359" i="6"/>
  <c r="HS359" i="6"/>
  <c r="HC359" i="6"/>
  <c r="GY359" i="6"/>
  <c r="GP359" i="6"/>
  <c r="EH359" i="6"/>
  <c r="EE359" i="6"/>
  <c r="DX359" i="6"/>
  <c r="DO359" i="6"/>
  <c r="CS359" i="6"/>
  <c r="CP359" i="6"/>
  <c r="ALR358" i="6"/>
  <c r="AKA358" i="6"/>
  <c r="AKD358" i="6" s="1"/>
  <c r="ACN358" i="6"/>
  <c r="ACM358" i="6"/>
  <c r="ACK358" i="6"/>
  <c r="ACI358" i="6"/>
  <c r="ACC358" i="6"/>
  <c r="ACD358" i="6" s="1"/>
  <c r="YJ358" i="6"/>
  <c r="YH358" i="6"/>
  <c r="YC358" i="6"/>
  <c r="YB358" i="6"/>
  <c r="XZ358" i="6"/>
  <c r="XY358" i="6"/>
  <c r="XX358" i="6"/>
  <c r="XQ358" i="6"/>
  <c r="XO358" i="6"/>
  <c r="XN358" i="6"/>
  <c r="XG358" i="6"/>
  <c r="XB358" i="6"/>
  <c r="WY358" i="6"/>
  <c r="VG358" i="6"/>
  <c r="VA358" i="6"/>
  <c r="UQ358" i="6"/>
  <c r="UG358" i="6"/>
  <c r="UD358" i="6"/>
  <c r="TS358" i="6"/>
  <c r="TB358" i="6"/>
  <c r="SO358" i="6"/>
  <c r="SG358" i="6"/>
  <c r="SA358" i="6"/>
  <c r="RK358" i="6"/>
  <c r="QY358" i="6"/>
  <c r="QF358" i="6"/>
  <c r="PD358" i="6"/>
  <c r="MS358" i="6"/>
  <c r="MM358" i="6"/>
  <c r="MF358" i="6"/>
  <c r="MA358" i="6"/>
  <c r="LT358" i="6"/>
  <c r="LG358" i="6"/>
  <c r="KB358" i="6"/>
  <c r="JV358" i="6"/>
  <c r="JJ358" i="6"/>
  <c r="IZ358" i="6"/>
  <c r="IW358" i="6"/>
  <c r="IN358" i="6"/>
  <c r="ID358" i="6"/>
  <c r="HX358" i="6"/>
  <c r="HS358" i="6"/>
  <c r="HC358" i="6"/>
  <c r="GY358" i="6"/>
  <c r="GP358" i="6"/>
  <c r="EH358" i="6"/>
  <c r="EE358" i="6"/>
  <c r="DX358" i="6"/>
  <c r="DO358" i="6"/>
  <c r="CS358" i="6"/>
  <c r="CP358" i="6"/>
  <c r="ALR357" i="6"/>
  <c r="AKA357" i="6"/>
  <c r="AKD357" i="6" s="1"/>
  <c r="ACN357" i="6"/>
  <c r="ACM357" i="6"/>
  <c r="ACK357" i="6"/>
  <c r="ACI357" i="6"/>
  <c r="ACC357" i="6"/>
  <c r="ACD357" i="6" s="1"/>
  <c r="YJ357" i="6"/>
  <c r="YH357" i="6"/>
  <c r="YC357" i="6"/>
  <c r="YB357" i="6"/>
  <c r="XZ357" i="6"/>
  <c r="XY357" i="6"/>
  <c r="XX357" i="6"/>
  <c r="XQ357" i="6"/>
  <c r="XO357" i="6"/>
  <c r="XN357" i="6"/>
  <c r="XG357" i="6"/>
  <c r="XB357" i="6"/>
  <c r="WY357" i="6"/>
  <c r="VG357" i="6"/>
  <c r="VA357" i="6"/>
  <c r="UQ357" i="6"/>
  <c r="UG357" i="6"/>
  <c r="UD357" i="6"/>
  <c r="TS357" i="6"/>
  <c r="TB357" i="6"/>
  <c r="SO357" i="6"/>
  <c r="SG357" i="6"/>
  <c r="SA357" i="6"/>
  <c r="RK357" i="6"/>
  <c r="QY357" i="6"/>
  <c r="QF357" i="6"/>
  <c r="PD357" i="6"/>
  <c r="MS357" i="6"/>
  <c r="MM357" i="6"/>
  <c r="MF357" i="6"/>
  <c r="MA357" i="6"/>
  <c r="LT357" i="6"/>
  <c r="LG357" i="6"/>
  <c r="KB357" i="6"/>
  <c r="JV357" i="6"/>
  <c r="JJ357" i="6"/>
  <c r="IZ357" i="6"/>
  <c r="IW357" i="6"/>
  <c r="IN357" i="6"/>
  <c r="ID357" i="6"/>
  <c r="HX357" i="6"/>
  <c r="HS357" i="6"/>
  <c r="HC357" i="6"/>
  <c r="GY357" i="6"/>
  <c r="GP357" i="6"/>
  <c r="EH357" i="6"/>
  <c r="EE357" i="6"/>
  <c r="DX357" i="6"/>
  <c r="DO357" i="6"/>
  <c r="CS357" i="6"/>
  <c r="CP357" i="6"/>
  <c r="ALR356" i="6"/>
  <c r="AKA356" i="6"/>
  <c r="AKD356" i="6" s="1"/>
  <c r="ACN356" i="6"/>
  <c r="ACM356" i="6"/>
  <c r="ACK356" i="6"/>
  <c r="ACI356" i="6"/>
  <c r="ACC356" i="6"/>
  <c r="ACD356" i="6" s="1"/>
  <c r="YJ356" i="6"/>
  <c r="YH356" i="6"/>
  <c r="YC356" i="6"/>
  <c r="YB356" i="6"/>
  <c r="XZ356" i="6"/>
  <c r="XY356" i="6"/>
  <c r="XX356" i="6"/>
  <c r="XQ356" i="6"/>
  <c r="XO356" i="6"/>
  <c r="XN356" i="6"/>
  <c r="XG356" i="6"/>
  <c r="XB356" i="6"/>
  <c r="WY356" i="6"/>
  <c r="VG356" i="6"/>
  <c r="VA356" i="6"/>
  <c r="UQ356" i="6"/>
  <c r="UG356" i="6"/>
  <c r="UD356" i="6"/>
  <c r="TS356" i="6"/>
  <c r="TB356" i="6"/>
  <c r="SO356" i="6"/>
  <c r="SG356" i="6"/>
  <c r="SA356" i="6"/>
  <c r="RK356" i="6"/>
  <c r="QY356" i="6"/>
  <c r="QF356" i="6"/>
  <c r="PD356" i="6"/>
  <c r="MS356" i="6"/>
  <c r="MM356" i="6"/>
  <c r="MF356" i="6"/>
  <c r="MA356" i="6"/>
  <c r="LT356" i="6"/>
  <c r="LG356" i="6"/>
  <c r="KB356" i="6"/>
  <c r="JV356" i="6"/>
  <c r="JJ356" i="6"/>
  <c r="IZ356" i="6"/>
  <c r="IW356" i="6"/>
  <c r="IN356" i="6"/>
  <c r="ID356" i="6"/>
  <c r="HX356" i="6"/>
  <c r="HS356" i="6"/>
  <c r="HC356" i="6"/>
  <c r="GY356" i="6"/>
  <c r="GP356" i="6"/>
  <c r="EH356" i="6"/>
  <c r="EE356" i="6"/>
  <c r="DX356" i="6"/>
  <c r="DO356" i="6"/>
  <c r="CS356" i="6"/>
  <c r="CP356" i="6"/>
  <c r="ALR355" i="6"/>
  <c r="AKA355" i="6"/>
  <c r="AKD355" i="6" s="1"/>
  <c r="ACN355" i="6"/>
  <c r="ACM355" i="6"/>
  <c r="ACK355" i="6"/>
  <c r="ACI355" i="6"/>
  <c r="ACC355" i="6"/>
  <c r="ACD355" i="6" s="1"/>
  <c r="YJ355" i="6"/>
  <c r="YH355" i="6"/>
  <c r="YC355" i="6"/>
  <c r="YB355" i="6"/>
  <c r="XZ355" i="6"/>
  <c r="XY355" i="6"/>
  <c r="XX355" i="6"/>
  <c r="XQ355" i="6"/>
  <c r="XO355" i="6"/>
  <c r="XN355" i="6"/>
  <c r="XG355" i="6"/>
  <c r="XB355" i="6"/>
  <c r="WY355" i="6"/>
  <c r="VG355" i="6"/>
  <c r="VA355" i="6"/>
  <c r="UQ355" i="6"/>
  <c r="UG355" i="6"/>
  <c r="UD355" i="6"/>
  <c r="TS355" i="6"/>
  <c r="TB355" i="6"/>
  <c r="SO355" i="6"/>
  <c r="SG355" i="6"/>
  <c r="SA355" i="6"/>
  <c r="RK355" i="6"/>
  <c r="QY355" i="6"/>
  <c r="QF355" i="6"/>
  <c r="PD355" i="6"/>
  <c r="MS355" i="6"/>
  <c r="MM355" i="6"/>
  <c r="MF355" i="6"/>
  <c r="MA355" i="6"/>
  <c r="LT355" i="6"/>
  <c r="LG355" i="6"/>
  <c r="KB355" i="6"/>
  <c r="JV355" i="6"/>
  <c r="JJ355" i="6"/>
  <c r="IZ355" i="6"/>
  <c r="IW355" i="6"/>
  <c r="IN355" i="6"/>
  <c r="ID355" i="6"/>
  <c r="HX355" i="6"/>
  <c r="HS355" i="6"/>
  <c r="HC355" i="6"/>
  <c r="GY355" i="6"/>
  <c r="GP355" i="6"/>
  <c r="EH355" i="6"/>
  <c r="EE355" i="6"/>
  <c r="DX355" i="6"/>
  <c r="DO355" i="6"/>
  <c r="CS355" i="6"/>
  <c r="CP355" i="6"/>
  <c r="ALR354" i="6"/>
  <c r="AKA354" i="6"/>
  <c r="AKD354" i="6" s="1"/>
  <c r="ACN354" i="6"/>
  <c r="ACM354" i="6"/>
  <c r="ACK354" i="6"/>
  <c r="ACI354" i="6"/>
  <c r="ACC354" i="6"/>
  <c r="ACD354" i="6" s="1"/>
  <c r="YJ354" i="6"/>
  <c r="YH354" i="6"/>
  <c r="YC354" i="6"/>
  <c r="YB354" i="6"/>
  <c r="XZ354" i="6"/>
  <c r="XY354" i="6"/>
  <c r="XX354" i="6"/>
  <c r="XQ354" i="6"/>
  <c r="XO354" i="6"/>
  <c r="XN354" i="6"/>
  <c r="XG354" i="6"/>
  <c r="XB354" i="6"/>
  <c r="WY354" i="6"/>
  <c r="VG354" i="6"/>
  <c r="VA354" i="6"/>
  <c r="UQ354" i="6"/>
  <c r="UG354" i="6"/>
  <c r="UD354" i="6"/>
  <c r="TS354" i="6"/>
  <c r="TB354" i="6"/>
  <c r="SO354" i="6"/>
  <c r="SG354" i="6"/>
  <c r="SA354" i="6"/>
  <c r="RK354" i="6"/>
  <c r="QY354" i="6"/>
  <c r="QF354" i="6"/>
  <c r="PD354" i="6"/>
  <c r="MS354" i="6"/>
  <c r="MM354" i="6"/>
  <c r="MF354" i="6"/>
  <c r="MA354" i="6"/>
  <c r="LT354" i="6"/>
  <c r="LG354" i="6"/>
  <c r="KB354" i="6"/>
  <c r="JV354" i="6"/>
  <c r="JJ354" i="6"/>
  <c r="IZ354" i="6"/>
  <c r="IW354" i="6"/>
  <c r="IN354" i="6"/>
  <c r="ID354" i="6"/>
  <c r="HX354" i="6"/>
  <c r="HS354" i="6"/>
  <c r="HC354" i="6"/>
  <c r="GY354" i="6"/>
  <c r="GP354" i="6"/>
  <c r="EH354" i="6"/>
  <c r="EE354" i="6"/>
  <c r="DX354" i="6"/>
  <c r="DO354" i="6"/>
  <c r="CS354" i="6"/>
  <c r="CP354" i="6"/>
  <c r="ALR353" i="6"/>
  <c r="AKA353" i="6"/>
  <c r="AKD353" i="6" s="1"/>
  <c r="ACN353" i="6"/>
  <c r="ACM353" i="6"/>
  <c r="ACK353" i="6"/>
  <c r="ACI353" i="6"/>
  <c r="ACC353" i="6"/>
  <c r="ACD353" i="6" s="1"/>
  <c r="YJ353" i="6"/>
  <c r="YH353" i="6"/>
  <c r="YC353" i="6"/>
  <c r="YB353" i="6"/>
  <c r="XZ353" i="6"/>
  <c r="XY353" i="6"/>
  <c r="XX353" i="6"/>
  <c r="XQ353" i="6"/>
  <c r="XO353" i="6"/>
  <c r="XN353" i="6"/>
  <c r="XG353" i="6"/>
  <c r="XB353" i="6"/>
  <c r="WY353" i="6"/>
  <c r="VG353" i="6"/>
  <c r="VA353" i="6"/>
  <c r="UQ353" i="6"/>
  <c r="UG353" i="6"/>
  <c r="UD353" i="6"/>
  <c r="TS353" i="6"/>
  <c r="TB353" i="6"/>
  <c r="SO353" i="6"/>
  <c r="SG353" i="6"/>
  <c r="SA353" i="6"/>
  <c r="RK353" i="6"/>
  <c r="QY353" i="6"/>
  <c r="QF353" i="6"/>
  <c r="PD353" i="6"/>
  <c r="MS353" i="6"/>
  <c r="MM353" i="6"/>
  <c r="MF353" i="6"/>
  <c r="MA353" i="6"/>
  <c r="LT353" i="6"/>
  <c r="LG353" i="6"/>
  <c r="KB353" i="6"/>
  <c r="JV353" i="6"/>
  <c r="JJ353" i="6"/>
  <c r="IZ353" i="6"/>
  <c r="IW353" i="6"/>
  <c r="IN353" i="6"/>
  <c r="ID353" i="6"/>
  <c r="HX353" i="6"/>
  <c r="HS353" i="6"/>
  <c r="HC353" i="6"/>
  <c r="GY353" i="6"/>
  <c r="GP353" i="6"/>
  <c r="EH353" i="6"/>
  <c r="EE353" i="6"/>
  <c r="DX353" i="6"/>
  <c r="DO353" i="6"/>
  <c r="CS353" i="6"/>
  <c r="CP353" i="6"/>
  <c r="ALR352" i="6"/>
  <c r="AKA352" i="6"/>
  <c r="AKD352" i="6" s="1"/>
  <c r="ACN352" i="6"/>
  <c r="ACM352" i="6"/>
  <c r="ACK352" i="6"/>
  <c r="ACI352" i="6"/>
  <c r="ACC352" i="6"/>
  <c r="ACD352" i="6" s="1"/>
  <c r="YJ352" i="6"/>
  <c r="YH352" i="6"/>
  <c r="YC352" i="6"/>
  <c r="YB352" i="6"/>
  <c r="XZ352" i="6"/>
  <c r="XY352" i="6"/>
  <c r="XX352" i="6"/>
  <c r="XQ352" i="6"/>
  <c r="XO352" i="6"/>
  <c r="XN352" i="6"/>
  <c r="XG352" i="6"/>
  <c r="XB352" i="6"/>
  <c r="WY352" i="6"/>
  <c r="VG352" i="6"/>
  <c r="VA352" i="6"/>
  <c r="UQ352" i="6"/>
  <c r="UG352" i="6"/>
  <c r="UD352" i="6"/>
  <c r="TS352" i="6"/>
  <c r="TB352" i="6"/>
  <c r="SO352" i="6"/>
  <c r="SG352" i="6"/>
  <c r="SA352" i="6"/>
  <c r="RK352" i="6"/>
  <c r="QY352" i="6"/>
  <c r="QF352" i="6"/>
  <c r="PD352" i="6"/>
  <c r="MS352" i="6"/>
  <c r="MM352" i="6"/>
  <c r="MF352" i="6"/>
  <c r="MA352" i="6"/>
  <c r="LT352" i="6"/>
  <c r="LG352" i="6"/>
  <c r="KB352" i="6"/>
  <c r="JV352" i="6"/>
  <c r="JJ352" i="6"/>
  <c r="IZ352" i="6"/>
  <c r="IW352" i="6"/>
  <c r="IN352" i="6"/>
  <c r="ID352" i="6"/>
  <c r="HX352" i="6"/>
  <c r="HS352" i="6"/>
  <c r="HC352" i="6"/>
  <c r="GY352" i="6"/>
  <c r="GP352" i="6"/>
  <c r="EH352" i="6"/>
  <c r="EE352" i="6"/>
  <c r="DX352" i="6"/>
  <c r="DO352" i="6"/>
  <c r="CS352" i="6"/>
  <c r="CP352" i="6"/>
  <c r="ALR351" i="6"/>
  <c r="AKA351" i="6"/>
  <c r="AKD351" i="6" s="1"/>
  <c r="AGM351" i="6"/>
  <c r="ACN351" i="6"/>
  <c r="ACM351" i="6"/>
  <c r="ACK351" i="6"/>
  <c r="ACI351" i="6"/>
  <c r="ACC351" i="6"/>
  <c r="ACD351" i="6" s="1"/>
  <c r="YJ351" i="6"/>
  <c r="YH351" i="6"/>
  <c r="YC351" i="6"/>
  <c r="YB351" i="6"/>
  <c r="XZ351" i="6"/>
  <c r="XY351" i="6"/>
  <c r="XX351" i="6"/>
  <c r="XQ351" i="6"/>
  <c r="XO351" i="6"/>
  <c r="XN351" i="6"/>
  <c r="XG351" i="6"/>
  <c r="XB351" i="6"/>
  <c r="WY351" i="6"/>
  <c r="VG351" i="6"/>
  <c r="VA351" i="6"/>
  <c r="UQ351" i="6"/>
  <c r="UG351" i="6"/>
  <c r="UD351" i="6"/>
  <c r="TS351" i="6"/>
  <c r="TB351" i="6"/>
  <c r="SO351" i="6"/>
  <c r="SG351" i="6"/>
  <c r="SA351" i="6"/>
  <c r="RK351" i="6"/>
  <c r="QY351" i="6"/>
  <c r="QF351" i="6"/>
  <c r="PD351" i="6"/>
  <c r="MS351" i="6"/>
  <c r="MM351" i="6"/>
  <c r="MF351" i="6"/>
  <c r="MA351" i="6"/>
  <c r="LT351" i="6"/>
  <c r="LG351" i="6"/>
  <c r="KB351" i="6"/>
  <c r="JV351" i="6"/>
  <c r="JJ351" i="6"/>
  <c r="IZ351" i="6"/>
  <c r="IW351" i="6"/>
  <c r="IN351" i="6"/>
  <c r="ID351" i="6"/>
  <c r="HX351" i="6"/>
  <c r="HS351" i="6"/>
  <c r="HC351" i="6"/>
  <c r="GY351" i="6"/>
  <c r="GP351" i="6"/>
  <c r="EH351" i="6"/>
  <c r="EE351" i="6"/>
  <c r="DX351" i="6"/>
  <c r="DO351" i="6"/>
  <c r="CS351" i="6"/>
  <c r="CP351" i="6"/>
  <c r="ALR350" i="6"/>
  <c r="AKA350" i="6"/>
  <c r="AKD350" i="6" s="1"/>
  <c r="AGM350" i="6"/>
  <c r="ACN350" i="6"/>
  <c r="ACM350" i="6"/>
  <c r="ACK350" i="6"/>
  <c r="ACI350" i="6"/>
  <c r="ACC350" i="6"/>
  <c r="ACD350" i="6" s="1"/>
  <c r="YJ350" i="6"/>
  <c r="YH350" i="6"/>
  <c r="YC350" i="6"/>
  <c r="YB350" i="6"/>
  <c r="XZ350" i="6"/>
  <c r="XY350" i="6"/>
  <c r="XX350" i="6"/>
  <c r="XQ350" i="6"/>
  <c r="XO350" i="6"/>
  <c r="XN350" i="6"/>
  <c r="XG350" i="6"/>
  <c r="XB350" i="6"/>
  <c r="WY350" i="6"/>
  <c r="VG350" i="6"/>
  <c r="VA350" i="6"/>
  <c r="UQ350" i="6"/>
  <c r="UG350" i="6"/>
  <c r="XM350" i="6" s="1"/>
  <c r="UD350" i="6"/>
  <c r="TS350" i="6"/>
  <c r="TB350" i="6"/>
  <c r="SO350" i="6"/>
  <c r="SG350" i="6"/>
  <c r="SA350" i="6"/>
  <c r="RK350" i="6"/>
  <c r="QY350" i="6"/>
  <c r="QF350" i="6"/>
  <c r="PD350" i="6"/>
  <c r="MS350" i="6"/>
  <c r="MM350" i="6"/>
  <c r="MF350" i="6"/>
  <c r="MA350" i="6"/>
  <c r="LT350" i="6"/>
  <c r="LG350" i="6"/>
  <c r="KB350" i="6"/>
  <c r="JV350" i="6"/>
  <c r="JJ350" i="6"/>
  <c r="IZ350" i="6"/>
  <c r="IW350" i="6"/>
  <c r="IN350" i="6"/>
  <c r="ID350" i="6"/>
  <c r="HX350" i="6"/>
  <c r="HS350" i="6"/>
  <c r="HC350" i="6"/>
  <c r="GY350" i="6"/>
  <c r="GP350" i="6"/>
  <c r="EH350" i="6"/>
  <c r="EE350" i="6"/>
  <c r="DX350" i="6"/>
  <c r="DO350" i="6"/>
  <c r="CS350" i="6"/>
  <c r="CP350" i="6"/>
  <c r="ALR349" i="6"/>
  <c r="AKA349" i="6"/>
  <c r="AKD349" i="6" s="1"/>
  <c r="ACN349" i="6"/>
  <c r="ACM349" i="6"/>
  <c r="ACK349" i="6"/>
  <c r="ACI349" i="6"/>
  <c r="ACC349" i="6"/>
  <c r="ACD349" i="6" s="1"/>
  <c r="YJ349" i="6"/>
  <c r="YH349" i="6"/>
  <c r="YC349" i="6"/>
  <c r="YB349" i="6"/>
  <c r="XZ349" i="6"/>
  <c r="XY349" i="6"/>
  <c r="XX349" i="6"/>
  <c r="XQ349" i="6"/>
  <c r="XO349" i="6"/>
  <c r="XN349" i="6"/>
  <c r="XG349" i="6"/>
  <c r="XB349" i="6"/>
  <c r="WY349" i="6"/>
  <c r="VG349" i="6"/>
  <c r="VA349" i="6"/>
  <c r="UQ349" i="6"/>
  <c r="UG349" i="6"/>
  <c r="UD349" i="6"/>
  <c r="TS349" i="6"/>
  <c r="TB349" i="6"/>
  <c r="SO349" i="6"/>
  <c r="SG349" i="6"/>
  <c r="SA349" i="6"/>
  <c r="RK349" i="6"/>
  <c r="QY349" i="6"/>
  <c r="QF349" i="6"/>
  <c r="PD349" i="6"/>
  <c r="MS349" i="6"/>
  <c r="MM349" i="6"/>
  <c r="MF349" i="6"/>
  <c r="MA349" i="6"/>
  <c r="LT349" i="6"/>
  <c r="LG349" i="6"/>
  <c r="KB349" i="6"/>
  <c r="JV349" i="6"/>
  <c r="JJ349" i="6"/>
  <c r="IZ349" i="6"/>
  <c r="IW349" i="6"/>
  <c r="IN349" i="6"/>
  <c r="ID349" i="6"/>
  <c r="HX349" i="6"/>
  <c r="HS349" i="6"/>
  <c r="HC349" i="6"/>
  <c r="GY349" i="6"/>
  <c r="GP349" i="6"/>
  <c r="EH349" i="6"/>
  <c r="EE349" i="6"/>
  <c r="DX349" i="6"/>
  <c r="DO349" i="6"/>
  <c r="CS349" i="6"/>
  <c r="CP349" i="6"/>
  <c r="ALR348" i="6"/>
  <c r="AKA348" i="6"/>
  <c r="AKD348" i="6" s="1"/>
  <c r="AGM348" i="6"/>
  <c r="ACN348" i="6"/>
  <c r="ACM348" i="6"/>
  <c r="ACK348" i="6"/>
  <c r="ACI348" i="6"/>
  <c r="ACC348" i="6"/>
  <c r="ACD348" i="6" s="1"/>
  <c r="YJ348" i="6"/>
  <c r="YH348" i="6"/>
  <c r="YC348" i="6"/>
  <c r="YB348" i="6"/>
  <c r="XZ348" i="6"/>
  <c r="XY348" i="6"/>
  <c r="XX348" i="6"/>
  <c r="XQ348" i="6"/>
  <c r="XO348" i="6"/>
  <c r="XN348" i="6"/>
  <c r="XG348" i="6"/>
  <c r="XB348" i="6"/>
  <c r="WY348" i="6"/>
  <c r="VG348" i="6"/>
  <c r="VA348" i="6"/>
  <c r="UQ348" i="6"/>
  <c r="UG348" i="6"/>
  <c r="UD348" i="6"/>
  <c r="TS348" i="6"/>
  <c r="TB348" i="6"/>
  <c r="SO348" i="6"/>
  <c r="SG348" i="6"/>
  <c r="SA348" i="6"/>
  <c r="RK348" i="6"/>
  <c r="QY348" i="6"/>
  <c r="QF348" i="6"/>
  <c r="PD348" i="6"/>
  <c r="MS348" i="6"/>
  <c r="MM348" i="6"/>
  <c r="MF348" i="6"/>
  <c r="MA348" i="6"/>
  <c r="LT348" i="6"/>
  <c r="LG348" i="6"/>
  <c r="KB348" i="6"/>
  <c r="JV348" i="6"/>
  <c r="JJ348" i="6"/>
  <c r="IZ348" i="6"/>
  <c r="IW348" i="6"/>
  <c r="IN348" i="6"/>
  <c r="ID348" i="6"/>
  <c r="HX348" i="6"/>
  <c r="HS348" i="6"/>
  <c r="HC348" i="6"/>
  <c r="GY348" i="6"/>
  <c r="GP348" i="6"/>
  <c r="EH348" i="6"/>
  <c r="EE348" i="6"/>
  <c r="DX348" i="6"/>
  <c r="DO348" i="6"/>
  <c r="CS348" i="6"/>
  <c r="CP348" i="6"/>
  <c r="ALR347" i="6"/>
  <c r="AKA347" i="6"/>
  <c r="AKD347" i="6" s="1"/>
  <c r="AGM347" i="6"/>
  <c r="ACN347" i="6"/>
  <c r="ACM347" i="6"/>
  <c r="ACK347" i="6"/>
  <c r="ACI347" i="6"/>
  <c r="ACC347" i="6"/>
  <c r="ACD347" i="6" s="1"/>
  <c r="YJ347" i="6"/>
  <c r="YH347" i="6"/>
  <c r="YC347" i="6"/>
  <c r="YB347" i="6"/>
  <c r="XZ347" i="6"/>
  <c r="XY347" i="6"/>
  <c r="XX347" i="6"/>
  <c r="XQ347" i="6"/>
  <c r="XO347" i="6"/>
  <c r="XN347" i="6"/>
  <c r="XG347" i="6"/>
  <c r="XB347" i="6"/>
  <c r="WY347" i="6"/>
  <c r="VG347" i="6"/>
  <c r="VA347" i="6"/>
  <c r="UQ347" i="6"/>
  <c r="UG347" i="6"/>
  <c r="UD347" i="6"/>
  <c r="TS347" i="6"/>
  <c r="TB347" i="6"/>
  <c r="SO347" i="6"/>
  <c r="SG347" i="6"/>
  <c r="SA347" i="6"/>
  <c r="RK347" i="6"/>
  <c r="QY347" i="6"/>
  <c r="QF347" i="6"/>
  <c r="PD347" i="6"/>
  <c r="MS347" i="6"/>
  <c r="MM347" i="6"/>
  <c r="MF347" i="6"/>
  <c r="MA347" i="6"/>
  <c r="LT347" i="6"/>
  <c r="LG347" i="6"/>
  <c r="KB347" i="6"/>
  <c r="JV347" i="6"/>
  <c r="JJ347" i="6"/>
  <c r="IZ347" i="6"/>
  <c r="IW347" i="6"/>
  <c r="IN347" i="6"/>
  <c r="ID347" i="6"/>
  <c r="HX347" i="6"/>
  <c r="HS347" i="6"/>
  <c r="HC347" i="6"/>
  <c r="GY347" i="6"/>
  <c r="GP347" i="6"/>
  <c r="EH347" i="6"/>
  <c r="EE347" i="6"/>
  <c r="DX347" i="6"/>
  <c r="DO347" i="6"/>
  <c r="CS347" i="6"/>
  <c r="CP347" i="6"/>
  <c r="ALR346" i="6"/>
  <c r="AKA346" i="6"/>
  <c r="AKD346" i="6" s="1"/>
  <c r="AGM346" i="6"/>
  <c r="ACN346" i="6"/>
  <c r="ACM346" i="6"/>
  <c r="ACK346" i="6"/>
  <c r="ACI346" i="6"/>
  <c r="ACC346" i="6"/>
  <c r="ACD346" i="6" s="1"/>
  <c r="YJ346" i="6"/>
  <c r="YH346" i="6"/>
  <c r="YC346" i="6"/>
  <c r="YB346" i="6"/>
  <c r="XZ346" i="6"/>
  <c r="XY346" i="6"/>
  <c r="XX346" i="6"/>
  <c r="XQ346" i="6"/>
  <c r="XO346" i="6"/>
  <c r="XN346" i="6"/>
  <c r="XG346" i="6"/>
  <c r="XB346" i="6"/>
  <c r="WY346" i="6"/>
  <c r="VG346" i="6"/>
  <c r="VA346" i="6"/>
  <c r="UQ346" i="6"/>
  <c r="UG346" i="6"/>
  <c r="UD346" i="6"/>
  <c r="TS346" i="6"/>
  <c r="TB346" i="6"/>
  <c r="SO346" i="6"/>
  <c r="SG346" i="6"/>
  <c r="SA346" i="6"/>
  <c r="RK346" i="6"/>
  <c r="QY346" i="6"/>
  <c r="QF346" i="6"/>
  <c r="PD346" i="6"/>
  <c r="MS346" i="6"/>
  <c r="MM346" i="6"/>
  <c r="MF346" i="6"/>
  <c r="MA346" i="6"/>
  <c r="LT346" i="6"/>
  <c r="LG346" i="6"/>
  <c r="KB346" i="6"/>
  <c r="JV346" i="6"/>
  <c r="JJ346" i="6"/>
  <c r="IZ346" i="6"/>
  <c r="IW346" i="6"/>
  <c r="IN346" i="6"/>
  <c r="ID346" i="6"/>
  <c r="HX346" i="6"/>
  <c r="HS346" i="6"/>
  <c r="HC346" i="6"/>
  <c r="GY346" i="6"/>
  <c r="GP346" i="6"/>
  <c r="EH346" i="6"/>
  <c r="EE346" i="6"/>
  <c r="DX346" i="6"/>
  <c r="DO346" i="6"/>
  <c r="CS346" i="6"/>
  <c r="CP346" i="6"/>
  <c r="ALR345" i="6"/>
  <c r="AKA345" i="6"/>
  <c r="AKD345" i="6" s="1"/>
  <c r="AGM345" i="6"/>
  <c r="ACN345" i="6"/>
  <c r="ACM345" i="6"/>
  <c r="ACK345" i="6"/>
  <c r="ACI345" i="6"/>
  <c r="ACC345" i="6"/>
  <c r="ACD345" i="6" s="1"/>
  <c r="YJ345" i="6"/>
  <c r="YH345" i="6"/>
  <c r="YC345" i="6"/>
  <c r="YB345" i="6"/>
  <c r="XZ345" i="6"/>
  <c r="XY345" i="6"/>
  <c r="XX345" i="6"/>
  <c r="XQ345" i="6"/>
  <c r="XO345" i="6"/>
  <c r="XN345" i="6"/>
  <c r="XG345" i="6"/>
  <c r="XB345" i="6"/>
  <c r="WY345" i="6"/>
  <c r="VG345" i="6"/>
  <c r="VA345" i="6"/>
  <c r="UQ345" i="6"/>
  <c r="UG345" i="6"/>
  <c r="UD345" i="6"/>
  <c r="TS345" i="6"/>
  <c r="TB345" i="6"/>
  <c r="SO345" i="6"/>
  <c r="SG345" i="6"/>
  <c r="SA345" i="6"/>
  <c r="RK345" i="6"/>
  <c r="QY345" i="6"/>
  <c r="QF345" i="6"/>
  <c r="PD345" i="6"/>
  <c r="MS345" i="6"/>
  <c r="MM345" i="6"/>
  <c r="MF345" i="6"/>
  <c r="MA345" i="6"/>
  <c r="LT345" i="6"/>
  <c r="LG345" i="6"/>
  <c r="KB345" i="6"/>
  <c r="JV345" i="6"/>
  <c r="JJ345" i="6"/>
  <c r="IZ345" i="6"/>
  <c r="IW345" i="6"/>
  <c r="IN345" i="6"/>
  <c r="ID345" i="6"/>
  <c r="HX345" i="6"/>
  <c r="HS345" i="6"/>
  <c r="HC345" i="6"/>
  <c r="GY345" i="6"/>
  <c r="GP345" i="6"/>
  <c r="EH345" i="6"/>
  <c r="EE345" i="6"/>
  <c r="DX345" i="6"/>
  <c r="DO345" i="6"/>
  <c r="CS345" i="6"/>
  <c r="CP345" i="6"/>
  <c r="ALR344" i="6"/>
  <c r="AKA344" i="6"/>
  <c r="AKD344" i="6" s="1"/>
  <c r="AGM344" i="6"/>
  <c r="ACN344" i="6"/>
  <c r="ACM344" i="6"/>
  <c r="ACK344" i="6"/>
  <c r="ACI344" i="6"/>
  <c r="ACC344" i="6"/>
  <c r="ACD344" i="6" s="1"/>
  <c r="YJ344" i="6"/>
  <c r="YH344" i="6"/>
  <c r="YC344" i="6"/>
  <c r="YB344" i="6"/>
  <c r="XZ344" i="6"/>
  <c r="XY344" i="6"/>
  <c r="XX344" i="6"/>
  <c r="XQ344" i="6"/>
  <c r="XO344" i="6"/>
  <c r="XN344" i="6"/>
  <c r="XG344" i="6"/>
  <c r="XB344" i="6"/>
  <c r="WY344" i="6"/>
  <c r="VG344" i="6"/>
  <c r="VA344" i="6"/>
  <c r="UQ344" i="6"/>
  <c r="UG344" i="6"/>
  <c r="XM344" i="6" s="1"/>
  <c r="UD344" i="6"/>
  <c r="TS344" i="6"/>
  <c r="TB344" i="6"/>
  <c r="SO344" i="6"/>
  <c r="SG344" i="6"/>
  <c r="SA344" i="6"/>
  <c r="RK344" i="6"/>
  <c r="QY344" i="6"/>
  <c r="QF344" i="6"/>
  <c r="PD344" i="6"/>
  <c r="MS344" i="6"/>
  <c r="MM344" i="6"/>
  <c r="MF344" i="6"/>
  <c r="MA344" i="6"/>
  <c r="LT344" i="6"/>
  <c r="LG344" i="6"/>
  <c r="KB344" i="6"/>
  <c r="JV344" i="6"/>
  <c r="JJ344" i="6"/>
  <c r="IZ344" i="6"/>
  <c r="IW344" i="6"/>
  <c r="IN344" i="6"/>
  <c r="ID344" i="6"/>
  <c r="HX344" i="6"/>
  <c r="HS344" i="6"/>
  <c r="HC344" i="6"/>
  <c r="GY344" i="6"/>
  <c r="GP344" i="6"/>
  <c r="EH344" i="6"/>
  <c r="EE344" i="6"/>
  <c r="DX344" i="6"/>
  <c r="DO344" i="6"/>
  <c r="CS344" i="6"/>
  <c r="CP344" i="6"/>
  <c r="ALR343" i="6"/>
  <c r="AKA343" i="6"/>
  <c r="AKD343" i="6" s="1"/>
  <c r="AGM343" i="6"/>
  <c r="ACN343" i="6"/>
  <c r="ACM343" i="6"/>
  <c r="ACK343" i="6"/>
  <c r="ACI343" i="6"/>
  <c r="ACC343" i="6"/>
  <c r="ACD343" i="6" s="1"/>
  <c r="YJ343" i="6"/>
  <c r="YH343" i="6"/>
  <c r="YC343" i="6"/>
  <c r="YB343" i="6"/>
  <c r="XZ343" i="6"/>
  <c r="XY343" i="6"/>
  <c r="XX343" i="6"/>
  <c r="XQ343" i="6"/>
  <c r="XO343" i="6"/>
  <c r="XN343" i="6"/>
  <c r="XG343" i="6"/>
  <c r="XB343" i="6"/>
  <c r="WY343" i="6"/>
  <c r="VG343" i="6"/>
  <c r="VA343" i="6"/>
  <c r="UQ343" i="6"/>
  <c r="UG343" i="6"/>
  <c r="UD343" i="6"/>
  <c r="TS343" i="6"/>
  <c r="TB343" i="6"/>
  <c r="SO343" i="6"/>
  <c r="SG343" i="6"/>
  <c r="SA343" i="6"/>
  <c r="RK343" i="6"/>
  <c r="QY343" i="6"/>
  <c r="QF343" i="6"/>
  <c r="PD343" i="6"/>
  <c r="MS343" i="6"/>
  <c r="MM343" i="6"/>
  <c r="MF343" i="6"/>
  <c r="MA343" i="6"/>
  <c r="LT343" i="6"/>
  <c r="LG343" i="6"/>
  <c r="KB343" i="6"/>
  <c r="JV343" i="6"/>
  <c r="JJ343" i="6"/>
  <c r="IZ343" i="6"/>
  <c r="IW343" i="6"/>
  <c r="IN343" i="6"/>
  <c r="ID343" i="6"/>
  <c r="HX343" i="6"/>
  <c r="HS343" i="6"/>
  <c r="HC343" i="6"/>
  <c r="GY343" i="6"/>
  <c r="GP343" i="6"/>
  <c r="EH343" i="6"/>
  <c r="EE343" i="6"/>
  <c r="DX343" i="6"/>
  <c r="DO343" i="6"/>
  <c r="CS343" i="6"/>
  <c r="CP343" i="6"/>
  <c r="ALR342" i="6"/>
  <c r="AKA342" i="6"/>
  <c r="AKD342" i="6" s="1"/>
  <c r="AGM342" i="6"/>
  <c r="ACN342" i="6"/>
  <c r="ACM342" i="6"/>
  <c r="ACK342" i="6"/>
  <c r="ACI342" i="6"/>
  <c r="ACC342" i="6"/>
  <c r="ACD342" i="6" s="1"/>
  <c r="YJ342" i="6"/>
  <c r="YH342" i="6"/>
  <c r="YC342" i="6"/>
  <c r="YB342" i="6"/>
  <c r="XZ342" i="6"/>
  <c r="XY342" i="6"/>
  <c r="XX342" i="6"/>
  <c r="XQ342" i="6"/>
  <c r="XO342" i="6"/>
  <c r="XN342" i="6"/>
  <c r="XG342" i="6"/>
  <c r="XB342" i="6"/>
  <c r="WY342" i="6"/>
  <c r="VG342" i="6"/>
  <c r="VA342" i="6"/>
  <c r="UQ342" i="6"/>
  <c r="UG342" i="6"/>
  <c r="UD342" i="6"/>
  <c r="TS342" i="6"/>
  <c r="TB342" i="6"/>
  <c r="SO342" i="6"/>
  <c r="SG342" i="6"/>
  <c r="SA342" i="6"/>
  <c r="RK342" i="6"/>
  <c r="QY342" i="6"/>
  <c r="QF342" i="6"/>
  <c r="PD342" i="6"/>
  <c r="MS342" i="6"/>
  <c r="MM342" i="6"/>
  <c r="MF342" i="6"/>
  <c r="MA342" i="6"/>
  <c r="LT342" i="6"/>
  <c r="LG342" i="6"/>
  <c r="KB342" i="6"/>
  <c r="JV342" i="6"/>
  <c r="JJ342" i="6"/>
  <c r="IZ342" i="6"/>
  <c r="IW342" i="6"/>
  <c r="IN342" i="6"/>
  <c r="ID342" i="6"/>
  <c r="HX342" i="6"/>
  <c r="HS342" i="6"/>
  <c r="HC342" i="6"/>
  <c r="GY342" i="6"/>
  <c r="GP342" i="6"/>
  <c r="EH342" i="6"/>
  <c r="EE342" i="6"/>
  <c r="DX342" i="6"/>
  <c r="DO342" i="6"/>
  <c r="CS342" i="6"/>
  <c r="CP342" i="6"/>
  <c r="ALR341" i="6"/>
  <c r="AKA341" i="6"/>
  <c r="AKD341" i="6" s="1"/>
  <c r="AGM341" i="6"/>
  <c r="ACN341" i="6"/>
  <c r="ACM341" i="6"/>
  <c r="ACK341" i="6"/>
  <c r="ACI341" i="6"/>
  <c r="ACC341" i="6"/>
  <c r="ACD341" i="6" s="1"/>
  <c r="YJ341" i="6"/>
  <c r="YH341" i="6"/>
  <c r="YC341" i="6"/>
  <c r="YB341" i="6"/>
  <c r="XZ341" i="6"/>
  <c r="XY341" i="6"/>
  <c r="XX341" i="6"/>
  <c r="XQ341" i="6"/>
  <c r="XO341" i="6"/>
  <c r="XN341" i="6"/>
  <c r="XG341" i="6"/>
  <c r="XB341" i="6"/>
  <c r="WY341" i="6"/>
  <c r="VG341" i="6"/>
  <c r="VA341" i="6"/>
  <c r="UQ341" i="6"/>
  <c r="UG341" i="6"/>
  <c r="UD341" i="6"/>
  <c r="TS341" i="6"/>
  <c r="TB341" i="6"/>
  <c r="SO341" i="6"/>
  <c r="SG341" i="6"/>
  <c r="SA341" i="6"/>
  <c r="RK341" i="6"/>
  <c r="QY341" i="6"/>
  <c r="QF341" i="6"/>
  <c r="PD341" i="6"/>
  <c r="MS341" i="6"/>
  <c r="MM341" i="6"/>
  <c r="MF341" i="6"/>
  <c r="MA341" i="6"/>
  <c r="LT341" i="6"/>
  <c r="LG341" i="6"/>
  <c r="KB341" i="6"/>
  <c r="JV341" i="6"/>
  <c r="JJ341" i="6"/>
  <c r="IZ341" i="6"/>
  <c r="IW341" i="6"/>
  <c r="IN341" i="6"/>
  <c r="ID341" i="6"/>
  <c r="HX341" i="6"/>
  <c r="HS341" i="6"/>
  <c r="HC341" i="6"/>
  <c r="GY341" i="6"/>
  <c r="GP341" i="6"/>
  <c r="EH341" i="6"/>
  <c r="EE341" i="6"/>
  <c r="DX341" i="6"/>
  <c r="DO341" i="6"/>
  <c r="CS341" i="6"/>
  <c r="CP341" i="6"/>
  <c r="ALR340" i="6"/>
  <c r="AKA340" i="6"/>
  <c r="AKD340" i="6" s="1"/>
  <c r="AGM340" i="6"/>
  <c r="ACN340" i="6"/>
  <c r="ACM340" i="6"/>
  <c r="ACK340" i="6"/>
  <c r="ACI340" i="6"/>
  <c r="ACC340" i="6"/>
  <c r="ACE340" i="6" s="1"/>
  <c r="YJ340" i="6"/>
  <c r="YH340" i="6"/>
  <c r="YF340" i="6"/>
  <c r="YC340" i="6"/>
  <c r="YB340" i="6"/>
  <c r="XZ340" i="6"/>
  <c r="XY340" i="6"/>
  <c r="XX340" i="6"/>
  <c r="XQ340" i="6"/>
  <c r="XO340" i="6"/>
  <c r="XN340" i="6"/>
  <c r="XG340" i="6"/>
  <c r="XB340" i="6"/>
  <c r="WY340" i="6"/>
  <c r="VG340" i="6"/>
  <c r="VA340" i="6"/>
  <c r="UQ340" i="6"/>
  <c r="UG340" i="6"/>
  <c r="UD340" i="6"/>
  <c r="TS340" i="6"/>
  <c r="TB340" i="6"/>
  <c r="SO340" i="6"/>
  <c r="SG340" i="6"/>
  <c r="SA340" i="6"/>
  <c r="RK340" i="6"/>
  <c r="QY340" i="6"/>
  <c r="QF340" i="6"/>
  <c r="PD340" i="6"/>
  <c r="MS340" i="6"/>
  <c r="MM340" i="6"/>
  <c r="MF340" i="6"/>
  <c r="MA340" i="6"/>
  <c r="LT340" i="6"/>
  <c r="LG340" i="6"/>
  <c r="KB340" i="6"/>
  <c r="JV340" i="6"/>
  <c r="JJ340" i="6"/>
  <c r="IZ340" i="6"/>
  <c r="IW340" i="6"/>
  <c r="IN340" i="6"/>
  <c r="ID340" i="6"/>
  <c r="HX340" i="6"/>
  <c r="HS340" i="6"/>
  <c r="HC340" i="6"/>
  <c r="GY340" i="6"/>
  <c r="GP340" i="6"/>
  <c r="EH340" i="6"/>
  <c r="EE340" i="6"/>
  <c r="DX340" i="6"/>
  <c r="DO340" i="6"/>
  <c r="CS340" i="6"/>
  <c r="CP340" i="6"/>
  <c r="ALR339" i="6"/>
  <c r="AKA339" i="6"/>
  <c r="AKD339" i="6" s="1"/>
  <c r="AGM339" i="6"/>
  <c r="ACN339" i="6"/>
  <c r="ACM339" i="6"/>
  <c r="ACK339" i="6"/>
  <c r="ACI339" i="6"/>
  <c r="ACC339" i="6"/>
  <c r="ACD339" i="6" s="1"/>
  <c r="YJ339" i="6"/>
  <c r="YH339" i="6"/>
  <c r="YC339" i="6"/>
  <c r="YB339" i="6"/>
  <c r="XZ339" i="6"/>
  <c r="XY339" i="6"/>
  <c r="XX339" i="6"/>
  <c r="XQ339" i="6"/>
  <c r="XO339" i="6"/>
  <c r="XN339" i="6"/>
  <c r="XG339" i="6"/>
  <c r="XB339" i="6"/>
  <c r="WY339" i="6"/>
  <c r="VG339" i="6"/>
  <c r="VA339" i="6"/>
  <c r="UQ339" i="6"/>
  <c r="UG339" i="6"/>
  <c r="UD339" i="6"/>
  <c r="TS339" i="6"/>
  <c r="TB339" i="6"/>
  <c r="SO339" i="6"/>
  <c r="SG339" i="6"/>
  <c r="SA339" i="6"/>
  <c r="RK339" i="6"/>
  <c r="QY339" i="6"/>
  <c r="QF339" i="6"/>
  <c r="PD339" i="6"/>
  <c r="MS339" i="6"/>
  <c r="MM339" i="6"/>
  <c r="MF339" i="6"/>
  <c r="MA339" i="6"/>
  <c r="LT339" i="6"/>
  <c r="LG339" i="6"/>
  <c r="KB339" i="6"/>
  <c r="JV339" i="6"/>
  <c r="JJ339" i="6"/>
  <c r="IZ339" i="6"/>
  <c r="IW339" i="6"/>
  <c r="IN339" i="6"/>
  <c r="ID339" i="6"/>
  <c r="HX339" i="6"/>
  <c r="HS339" i="6"/>
  <c r="HC339" i="6"/>
  <c r="GY339" i="6"/>
  <c r="GP339" i="6"/>
  <c r="EH339" i="6"/>
  <c r="EE339" i="6"/>
  <c r="DX339" i="6"/>
  <c r="DO339" i="6"/>
  <c r="CS339" i="6"/>
  <c r="CP339" i="6"/>
  <c r="ALR338" i="6"/>
  <c r="AKA338" i="6"/>
  <c r="AKD338" i="6" s="1"/>
  <c r="AGM338" i="6"/>
  <c r="ACN338" i="6"/>
  <c r="ACM338" i="6"/>
  <c r="ACK338" i="6"/>
  <c r="ACI338" i="6"/>
  <c r="ACC338" i="6"/>
  <c r="ACD338" i="6" s="1"/>
  <c r="YJ338" i="6"/>
  <c r="YH338" i="6"/>
  <c r="YC338" i="6"/>
  <c r="YB338" i="6"/>
  <c r="XZ338" i="6"/>
  <c r="XY338" i="6"/>
  <c r="XX338" i="6"/>
  <c r="XQ338" i="6"/>
  <c r="XO338" i="6"/>
  <c r="XN338" i="6"/>
  <c r="XG338" i="6"/>
  <c r="XB338" i="6"/>
  <c r="WY338" i="6"/>
  <c r="VG338" i="6"/>
  <c r="VA338" i="6"/>
  <c r="UQ338" i="6"/>
  <c r="UG338" i="6"/>
  <c r="UD338" i="6"/>
  <c r="TS338" i="6"/>
  <c r="TB338" i="6"/>
  <c r="SO338" i="6"/>
  <c r="SG338" i="6"/>
  <c r="SA338" i="6"/>
  <c r="RK338" i="6"/>
  <c r="QY338" i="6"/>
  <c r="QF338" i="6"/>
  <c r="PD338" i="6"/>
  <c r="MS338" i="6"/>
  <c r="MM338" i="6"/>
  <c r="MF338" i="6"/>
  <c r="MA338" i="6"/>
  <c r="LT338" i="6"/>
  <c r="LG338" i="6"/>
  <c r="KB338" i="6"/>
  <c r="JV338" i="6"/>
  <c r="JJ338" i="6"/>
  <c r="IZ338" i="6"/>
  <c r="IW338" i="6"/>
  <c r="IN338" i="6"/>
  <c r="ID338" i="6"/>
  <c r="HX338" i="6"/>
  <c r="HS338" i="6"/>
  <c r="HC338" i="6"/>
  <c r="GY338" i="6"/>
  <c r="GP338" i="6"/>
  <c r="EH338" i="6"/>
  <c r="EE338" i="6"/>
  <c r="DX338" i="6"/>
  <c r="DO338" i="6"/>
  <c r="CS338" i="6"/>
  <c r="CP338" i="6"/>
  <c r="ALR337" i="6"/>
  <c r="AKA337" i="6"/>
  <c r="AKD337" i="6" s="1"/>
  <c r="AGM337" i="6"/>
  <c r="ACN337" i="6"/>
  <c r="ACM337" i="6"/>
  <c r="ACK337" i="6"/>
  <c r="ACI337" i="6"/>
  <c r="ACC337" i="6"/>
  <c r="ACD337" i="6" s="1"/>
  <c r="YJ337" i="6"/>
  <c r="YH337" i="6"/>
  <c r="YC337" i="6"/>
  <c r="YB337" i="6"/>
  <c r="XZ337" i="6"/>
  <c r="XY337" i="6"/>
  <c r="XX337" i="6"/>
  <c r="XQ337" i="6"/>
  <c r="XO337" i="6"/>
  <c r="XN337" i="6"/>
  <c r="XG337" i="6"/>
  <c r="XB337" i="6"/>
  <c r="WY337" i="6"/>
  <c r="VG337" i="6"/>
  <c r="VA337" i="6"/>
  <c r="UQ337" i="6"/>
  <c r="UG337" i="6"/>
  <c r="XM337" i="6" s="1"/>
  <c r="UD337" i="6"/>
  <c r="TS337" i="6"/>
  <c r="TB337" i="6"/>
  <c r="SO337" i="6"/>
  <c r="SG337" i="6"/>
  <c r="SA337" i="6"/>
  <c r="RK337" i="6"/>
  <c r="QY337" i="6"/>
  <c r="QF337" i="6"/>
  <c r="PD337" i="6"/>
  <c r="MS337" i="6"/>
  <c r="MM337" i="6"/>
  <c r="MF337" i="6"/>
  <c r="MA337" i="6"/>
  <c r="LT337" i="6"/>
  <c r="LG337" i="6"/>
  <c r="KB337" i="6"/>
  <c r="JV337" i="6"/>
  <c r="JJ337" i="6"/>
  <c r="IZ337" i="6"/>
  <c r="IW337" i="6"/>
  <c r="IN337" i="6"/>
  <c r="ID337" i="6"/>
  <c r="HX337" i="6"/>
  <c r="HS337" i="6"/>
  <c r="HC337" i="6"/>
  <c r="GY337" i="6"/>
  <c r="GP337" i="6"/>
  <c r="EH337" i="6"/>
  <c r="EE337" i="6"/>
  <c r="DX337" i="6"/>
  <c r="DO337" i="6"/>
  <c r="CS337" i="6"/>
  <c r="CP337" i="6"/>
  <c r="ALR336" i="6"/>
  <c r="AKA336" i="6"/>
  <c r="AKD336" i="6" s="1"/>
  <c r="AGM336" i="6"/>
  <c r="ACN336" i="6"/>
  <c r="ACM336" i="6"/>
  <c r="ACK336" i="6"/>
  <c r="ACI336" i="6"/>
  <c r="ACC336" i="6"/>
  <c r="ACD336" i="6" s="1"/>
  <c r="YJ336" i="6"/>
  <c r="YH336" i="6"/>
  <c r="YC336" i="6"/>
  <c r="YB336" i="6"/>
  <c r="XZ336" i="6"/>
  <c r="XY336" i="6"/>
  <c r="XX336" i="6"/>
  <c r="XQ336" i="6"/>
  <c r="XO336" i="6"/>
  <c r="XN336" i="6"/>
  <c r="XG336" i="6"/>
  <c r="XB336" i="6"/>
  <c r="WY336" i="6"/>
  <c r="VG336" i="6"/>
  <c r="VA336" i="6"/>
  <c r="UQ336" i="6"/>
  <c r="UG336" i="6"/>
  <c r="UD336" i="6"/>
  <c r="TS336" i="6"/>
  <c r="TB336" i="6"/>
  <c r="SO336" i="6"/>
  <c r="SG336" i="6"/>
  <c r="SA336" i="6"/>
  <c r="RK336" i="6"/>
  <c r="QY336" i="6"/>
  <c r="QF336" i="6"/>
  <c r="PD336" i="6"/>
  <c r="MS336" i="6"/>
  <c r="MM336" i="6"/>
  <c r="MF336" i="6"/>
  <c r="MA336" i="6"/>
  <c r="LT336" i="6"/>
  <c r="LG336" i="6"/>
  <c r="KB336" i="6"/>
  <c r="JV336" i="6"/>
  <c r="JJ336" i="6"/>
  <c r="IZ336" i="6"/>
  <c r="IW336" i="6"/>
  <c r="IN336" i="6"/>
  <c r="ID336" i="6"/>
  <c r="HX336" i="6"/>
  <c r="HS336" i="6"/>
  <c r="HC336" i="6"/>
  <c r="GY336" i="6"/>
  <c r="GP336" i="6"/>
  <c r="EH336" i="6"/>
  <c r="EE336" i="6"/>
  <c r="DX336" i="6"/>
  <c r="DO336" i="6"/>
  <c r="CS336" i="6"/>
  <c r="CP336" i="6"/>
  <c r="ALR335" i="6"/>
  <c r="AKA335" i="6"/>
  <c r="AKD335" i="6" s="1"/>
  <c r="AGM335" i="6"/>
  <c r="ACN335" i="6"/>
  <c r="ACM335" i="6"/>
  <c r="ACK335" i="6"/>
  <c r="ACI335" i="6"/>
  <c r="ACC335" i="6"/>
  <c r="ACD335" i="6" s="1"/>
  <c r="YJ335" i="6"/>
  <c r="YH335" i="6"/>
  <c r="YC335" i="6"/>
  <c r="YB335" i="6"/>
  <c r="XZ335" i="6"/>
  <c r="XY335" i="6"/>
  <c r="XX335" i="6"/>
  <c r="XQ335" i="6"/>
  <c r="XO335" i="6"/>
  <c r="XN335" i="6"/>
  <c r="XG335" i="6"/>
  <c r="XB335" i="6"/>
  <c r="WY335" i="6"/>
  <c r="VG335" i="6"/>
  <c r="VA335" i="6"/>
  <c r="UQ335" i="6"/>
  <c r="UG335" i="6"/>
  <c r="UD335" i="6"/>
  <c r="TS335" i="6"/>
  <c r="TB335" i="6"/>
  <c r="SO335" i="6"/>
  <c r="SG335" i="6"/>
  <c r="SA335" i="6"/>
  <c r="RK335" i="6"/>
  <c r="QY335" i="6"/>
  <c r="QF335" i="6"/>
  <c r="PD335" i="6"/>
  <c r="MS335" i="6"/>
  <c r="MM335" i="6"/>
  <c r="MF335" i="6"/>
  <c r="MA335" i="6"/>
  <c r="LT335" i="6"/>
  <c r="LG335" i="6"/>
  <c r="KB335" i="6"/>
  <c r="JV335" i="6"/>
  <c r="JJ335" i="6"/>
  <c r="IZ335" i="6"/>
  <c r="IW335" i="6"/>
  <c r="IN335" i="6"/>
  <c r="ID335" i="6"/>
  <c r="HX335" i="6"/>
  <c r="HS335" i="6"/>
  <c r="HC335" i="6"/>
  <c r="GY335" i="6"/>
  <c r="GP335" i="6"/>
  <c r="EH335" i="6"/>
  <c r="EE335" i="6"/>
  <c r="DX335" i="6"/>
  <c r="DO335" i="6"/>
  <c r="CS335" i="6"/>
  <c r="CP335" i="6"/>
  <c r="ALR334" i="6"/>
  <c r="AKA334" i="6"/>
  <c r="AKD334" i="6" s="1"/>
  <c r="AGM334" i="6"/>
  <c r="ACN334" i="6"/>
  <c r="ACM334" i="6"/>
  <c r="ACK334" i="6"/>
  <c r="ACI334" i="6"/>
  <c r="ACC334" i="6"/>
  <c r="ACD334" i="6" s="1"/>
  <c r="YJ334" i="6"/>
  <c r="YH334" i="6"/>
  <c r="YC334" i="6"/>
  <c r="YB334" i="6"/>
  <c r="XZ334" i="6"/>
  <c r="XY334" i="6"/>
  <c r="XX334" i="6"/>
  <c r="XQ334" i="6"/>
  <c r="XO334" i="6"/>
  <c r="XN334" i="6"/>
  <c r="XG334" i="6"/>
  <c r="XB334" i="6"/>
  <c r="WY334" i="6"/>
  <c r="VG334" i="6"/>
  <c r="VA334" i="6"/>
  <c r="UQ334" i="6"/>
  <c r="UG334" i="6"/>
  <c r="XM334" i="6" s="1"/>
  <c r="UD334" i="6"/>
  <c r="TS334" i="6"/>
  <c r="TB334" i="6"/>
  <c r="SO334" i="6"/>
  <c r="SG334" i="6"/>
  <c r="SA334" i="6"/>
  <c r="RK334" i="6"/>
  <c r="QY334" i="6"/>
  <c r="QF334" i="6"/>
  <c r="PD334" i="6"/>
  <c r="MS334" i="6"/>
  <c r="MM334" i="6"/>
  <c r="MF334" i="6"/>
  <c r="MA334" i="6"/>
  <c r="LT334" i="6"/>
  <c r="LG334" i="6"/>
  <c r="KB334" i="6"/>
  <c r="JV334" i="6"/>
  <c r="JJ334" i="6"/>
  <c r="IZ334" i="6"/>
  <c r="IW334" i="6"/>
  <c r="IN334" i="6"/>
  <c r="ID334" i="6"/>
  <c r="HX334" i="6"/>
  <c r="HS334" i="6"/>
  <c r="HC334" i="6"/>
  <c r="GY334" i="6"/>
  <c r="GP334" i="6"/>
  <c r="EH334" i="6"/>
  <c r="EE334" i="6"/>
  <c r="DX334" i="6"/>
  <c r="DO334" i="6"/>
  <c r="CS334" i="6"/>
  <c r="CP334" i="6"/>
  <c r="ALR333" i="6"/>
  <c r="AKA333" i="6"/>
  <c r="AKD333" i="6" s="1"/>
  <c r="AGM333" i="6"/>
  <c r="ACN333" i="6"/>
  <c r="ACM333" i="6"/>
  <c r="ACK333" i="6"/>
  <c r="ACI333" i="6"/>
  <c r="ACC333" i="6"/>
  <c r="ACD333" i="6" s="1"/>
  <c r="YJ333" i="6"/>
  <c r="YH333" i="6"/>
  <c r="YC333" i="6"/>
  <c r="YB333" i="6"/>
  <c r="XZ333" i="6"/>
  <c r="XY333" i="6"/>
  <c r="XX333" i="6"/>
  <c r="XQ333" i="6"/>
  <c r="XO333" i="6"/>
  <c r="XN333" i="6"/>
  <c r="XG333" i="6"/>
  <c r="XB333" i="6"/>
  <c r="WY333" i="6"/>
  <c r="VG333" i="6"/>
  <c r="VA333" i="6"/>
  <c r="UQ333" i="6"/>
  <c r="UG333" i="6"/>
  <c r="UD333" i="6"/>
  <c r="TS333" i="6"/>
  <c r="TB333" i="6"/>
  <c r="SO333" i="6"/>
  <c r="SG333" i="6"/>
  <c r="SA333" i="6"/>
  <c r="RK333" i="6"/>
  <c r="QY333" i="6"/>
  <c r="QF333" i="6"/>
  <c r="PD333" i="6"/>
  <c r="MS333" i="6"/>
  <c r="MM333" i="6"/>
  <c r="MF333" i="6"/>
  <c r="MA333" i="6"/>
  <c r="LT333" i="6"/>
  <c r="LG333" i="6"/>
  <c r="KB333" i="6"/>
  <c r="JV333" i="6"/>
  <c r="JJ333" i="6"/>
  <c r="IZ333" i="6"/>
  <c r="IW333" i="6"/>
  <c r="IN333" i="6"/>
  <c r="ID333" i="6"/>
  <c r="HX333" i="6"/>
  <c r="HS333" i="6"/>
  <c r="HC333" i="6"/>
  <c r="GY333" i="6"/>
  <c r="GP333" i="6"/>
  <c r="EH333" i="6"/>
  <c r="EE333" i="6"/>
  <c r="DX333" i="6"/>
  <c r="DO333" i="6"/>
  <c r="CS333" i="6"/>
  <c r="CP333" i="6"/>
  <c r="ALR331" i="6"/>
  <c r="AKA331" i="6"/>
  <c r="AKD331" i="6" s="1"/>
  <c r="AGM331" i="6"/>
  <c r="ACN331" i="6"/>
  <c r="ACM331" i="6"/>
  <c r="ACK331" i="6"/>
  <c r="ACI331" i="6"/>
  <c r="ACC331" i="6"/>
  <c r="ACD331" i="6" s="1"/>
  <c r="YJ331" i="6"/>
  <c r="YH331" i="6"/>
  <c r="YC331" i="6"/>
  <c r="YB331" i="6"/>
  <c r="XZ331" i="6"/>
  <c r="XY331" i="6"/>
  <c r="XX331" i="6"/>
  <c r="XQ331" i="6"/>
  <c r="XO331" i="6"/>
  <c r="XN331" i="6"/>
  <c r="XG331" i="6"/>
  <c r="XB331" i="6"/>
  <c r="WY331" i="6"/>
  <c r="VG331" i="6"/>
  <c r="VA331" i="6"/>
  <c r="UQ331" i="6"/>
  <c r="UG331" i="6"/>
  <c r="UD331" i="6"/>
  <c r="TS331" i="6"/>
  <c r="TB331" i="6"/>
  <c r="SO331" i="6"/>
  <c r="SG331" i="6"/>
  <c r="SA331" i="6"/>
  <c r="RK331" i="6"/>
  <c r="QY331" i="6"/>
  <c r="QF331" i="6"/>
  <c r="PD331" i="6"/>
  <c r="MS331" i="6"/>
  <c r="MM331" i="6"/>
  <c r="MF331" i="6"/>
  <c r="MA331" i="6"/>
  <c r="LT331" i="6"/>
  <c r="LG331" i="6"/>
  <c r="KB331" i="6"/>
  <c r="JV331" i="6"/>
  <c r="JJ331" i="6"/>
  <c r="IZ331" i="6"/>
  <c r="IW331" i="6"/>
  <c r="IN331" i="6"/>
  <c r="ID331" i="6"/>
  <c r="HX331" i="6"/>
  <c r="HS331" i="6"/>
  <c r="HC331" i="6"/>
  <c r="GY331" i="6"/>
  <c r="GP331" i="6"/>
  <c r="EH331" i="6"/>
  <c r="EE331" i="6"/>
  <c r="DX331" i="6"/>
  <c r="DO331" i="6"/>
  <c r="CS331" i="6"/>
  <c r="CP331" i="6"/>
  <c r="ALR330" i="6"/>
  <c r="AKA330" i="6"/>
  <c r="AKD330" i="6" s="1"/>
  <c r="AGM330" i="6"/>
  <c r="ACN330" i="6"/>
  <c r="ACM330" i="6"/>
  <c r="ACK330" i="6"/>
  <c r="ACI330" i="6"/>
  <c r="ACC330" i="6"/>
  <c r="ACD330" i="6" s="1"/>
  <c r="YJ330" i="6"/>
  <c r="YH330" i="6"/>
  <c r="YC330" i="6"/>
  <c r="YB330" i="6"/>
  <c r="XZ330" i="6"/>
  <c r="XY330" i="6"/>
  <c r="XX330" i="6"/>
  <c r="XQ330" i="6"/>
  <c r="XO330" i="6"/>
  <c r="XN330" i="6"/>
  <c r="XG330" i="6"/>
  <c r="XB330" i="6"/>
  <c r="WY330" i="6"/>
  <c r="VG330" i="6"/>
  <c r="VA330" i="6"/>
  <c r="UQ330" i="6"/>
  <c r="UG330" i="6"/>
  <c r="XM330" i="6" s="1"/>
  <c r="UD330" i="6"/>
  <c r="TS330" i="6"/>
  <c r="TB330" i="6"/>
  <c r="SO330" i="6"/>
  <c r="SG330" i="6"/>
  <c r="SA330" i="6"/>
  <c r="RK330" i="6"/>
  <c r="QY330" i="6"/>
  <c r="QF330" i="6"/>
  <c r="PD330" i="6"/>
  <c r="MS330" i="6"/>
  <c r="MM330" i="6"/>
  <c r="MF330" i="6"/>
  <c r="MA330" i="6"/>
  <c r="LT330" i="6"/>
  <c r="LG330" i="6"/>
  <c r="KB330" i="6"/>
  <c r="JV330" i="6"/>
  <c r="JJ330" i="6"/>
  <c r="IZ330" i="6"/>
  <c r="IW330" i="6"/>
  <c r="IN330" i="6"/>
  <c r="ID330" i="6"/>
  <c r="HX330" i="6"/>
  <c r="HS330" i="6"/>
  <c r="HC330" i="6"/>
  <c r="GY330" i="6"/>
  <c r="GP330" i="6"/>
  <c r="EH330" i="6"/>
  <c r="EE330" i="6"/>
  <c r="DX330" i="6"/>
  <c r="DO330" i="6"/>
  <c r="CS330" i="6"/>
  <c r="CP330" i="6"/>
  <c r="ALR329" i="6"/>
  <c r="AKA329" i="6"/>
  <c r="ACN329" i="6"/>
  <c r="ACM329" i="6"/>
  <c r="ACK329" i="6"/>
  <c r="ACI329" i="6"/>
  <c r="ACC329" i="6"/>
  <c r="ACD329" i="6" s="1"/>
  <c r="YJ329" i="6"/>
  <c r="YH329" i="6"/>
  <c r="YC329" i="6"/>
  <c r="YB329" i="6"/>
  <c r="XZ329" i="6"/>
  <c r="XY329" i="6"/>
  <c r="XX329" i="6"/>
  <c r="XQ329" i="6"/>
  <c r="XO329" i="6"/>
  <c r="XN329" i="6"/>
  <c r="XG329" i="6"/>
  <c r="XB329" i="6"/>
  <c r="WY329" i="6"/>
  <c r="VG329" i="6"/>
  <c r="VA329" i="6"/>
  <c r="UQ329" i="6"/>
  <c r="UG329" i="6"/>
  <c r="UD329" i="6"/>
  <c r="TS329" i="6"/>
  <c r="TB329" i="6"/>
  <c r="SO329" i="6"/>
  <c r="SG329" i="6"/>
  <c r="SA329" i="6"/>
  <c r="RK329" i="6"/>
  <c r="QY329" i="6"/>
  <c r="QF329" i="6"/>
  <c r="PD329" i="6"/>
  <c r="MS329" i="6"/>
  <c r="MM329" i="6"/>
  <c r="MF329" i="6"/>
  <c r="MA329" i="6"/>
  <c r="LT329" i="6"/>
  <c r="LG329" i="6"/>
  <c r="KB329" i="6"/>
  <c r="JV329" i="6"/>
  <c r="JJ329" i="6"/>
  <c r="IZ329" i="6"/>
  <c r="IW329" i="6"/>
  <c r="IN329" i="6"/>
  <c r="ID329" i="6"/>
  <c r="HX329" i="6"/>
  <c r="HS329" i="6"/>
  <c r="HC329" i="6"/>
  <c r="GY329" i="6"/>
  <c r="GP329" i="6"/>
  <c r="EH329" i="6"/>
  <c r="EE329" i="6"/>
  <c r="DX329" i="6"/>
  <c r="DO329" i="6"/>
  <c r="CS329" i="6"/>
  <c r="CP329" i="6"/>
  <c r="ALR328" i="6"/>
  <c r="AKA328" i="6"/>
  <c r="AKD328" i="6" s="1"/>
  <c r="AGM328" i="6"/>
  <c r="ACN328" i="6"/>
  <c r="ACM328" i="6"/>
  <c r="ACK328" i="6"/>
  <c r="ACI328" i="6"/>
  <c r="ACC328" i="6"/>
  <c r="ACD328" i="6" s="1"/>
  <c r="YJ328" i="6"/>
  <c r="YH328" i="6"/>
  <c r="YC328" i="6"/>
  <c r="YB328" i="6"/>
  <c r="XZ328" i="6"/>
  <c r="XY328" i="6"/>
  <c r="XX328" i="6"/>
  <c r="XQ328" i="6"/>
  <c r="XO328" i="6"/>
  <c r="XN328" i="6"/>
  <c r="XG328" i="6"/>
  <c r="XB328" i="6"/>
  <c r="WY328" i="6"/>
  <c r="VG328" i="6"/>
  <c r="VA328" i="6"/>
  <c r="UQ328" i="6"/>
  <c r="UG328" i="6"/>
  <c r="XM328" i="6" s="1"/>
  <c r="UD328" i="6"/>
  <c r="TS328" i="6"/>
  <c r="TB328" i="6"/>
  <c r="SO328" i="6"/>
  <c r="SG328" i="6"/>
  <c r="SA328" i="6"/>
  <c r="RK328" i="6"/>
  <c r="QY328" i="6"/>
  <c r="QF328" i="6"/>
  <c r="PD328" i="6"/>
  <c r="MS328" i="6"/>
  <c r="MM328" i="6"/>
  <c r="MF328" i="6"/>
  <c r="MA328" i="6"/>
  <c r="LT328" i="6"/>
  <c r="LG328" i="6"/>
  <c r="KB328" i="6"/>
  <c r="JV328" i="6"/>
  <c r="JJ328" i="6"/>
  <c r="IZ328" i="6"/>
  <c r="IW328" i="6"/>
  <c r="IN328" i="6"/>
  <c r="ID328" i="6"/>
  <c r="HX328" i="6"/>
  <c r="HS328" i="6"/>
  <c r="HC328" i="6"/>
  <c r="GY328" i="6"/>
  <c r="GP328" i="6"/>
  <c r="EH328" i="6"/>
  <c r="EE328" i="6"/>
  <c r="DX328" i="6"/>
  <c r="DO328" i="6"/>
  <c r="CS328" i="6"/>
  <c r="CP328" i="6"/>
  <c r="ALR327" i="6"/>
  <c r="AKA327" i="6"/>
  <c r="AKD327" i="6" s="1"/>
  <c r="ACN327" i="6"/>
  <c r="ACM327" i="6"/>
  <c r="ACK327" i="6"/>
  <c r="ACI327" i="6"/>
  <c r="ACC327" i="6"/>
  <c r="ACD327" i="6" s="1"/>
  <c r="YJ327" i="6"/>
  <c r="YH327" i="6"/>
  <c r="YC327" i="6"/>
  <c r="YB327" i="6"/>
  <c r="XZ327" i="6"/>
  <c r="XY327" i="6"/>
  <c r="XX327" i="6"/>
  <c r="XQ327" i="6"/>
  <c r="XO327" i="6"/>
  <c r="XN327" i="6"/>
  <c r="XG327" i="6"/>
  <c r="XB327" i="6"/>
  <c r="WY327" i="6"/>
  <c r="VG327" i="6"/>
  <c r="VA327" i="6"/>
  <c r="UQ327" i="6"/>
  <c r="UG327" i="6"/>
  <c r="UD327" i="6"/>
  <c r="TS327" i="6"/>
  <c r="TB327" i="6"/>
  <c r="SO327" i="6"/>
  <c r="SG327" i="6"/>
  <c r="SA327" i="6"/>
  <c r="RK327" i="6"/>
  <c r="QY327" i="6"/>
  <c r="QF327" i="6"/>
  <c r="PD327" i="6"/>
  <c r="MS327" i="6"/>
  <c r="MM327" i="6"/>
  <c r="MF327" i="6"/>
  <c r="MA327" i="6"/>
  <c r="LT327" i="6"/>
  <c r="LG327" i="6"/>
  <c r="KB327" i="6"/>
  <c r="JV327" i="6"/>
  <c r="JJ327" i="6"/>
  <c r="IZ327" i="6"/>
  <c r="IW327" i="6"/>
  <c r="IN327" i="6"/>
  <c r="ID327" i="6"/>
  <c r="HX327" i="6"/>
  <c r="HS327" i="6"/>
  <c r="HC327" i="6"/>
  <c r="GY327" i="6"/>
  <c r="GP327" i="6"/>
  <c r="EH327" i="6"/>
  <c r="EE327" i="6"/>
  <c r="DX327" i="6"/>
  <c r="DO327" i="6"/>
  <c r="CS327" i="6"/>
  <c r="CP327" i="6"/>
  <c r="ALR326" i="6"/>
  <c r="AKA326" i="6"/>
  <c r="AKD326" i="6" s="1"/>
  <c r="AGM326" i="6"/>
  <c r="ACN326" i="6"/>
  <c r="ACM326" i="6"/>
  <c r="ACK326" i="6"/>
  <c r="ACI326" i="6"/>
  <c r="ACC326" i="6"/>
  <c r="ACD326" i="6" s="1"/>
  <c r="YJ326" i="6"/>
  <c r="YH326" i="6"/>
  <c r="YC326" i="6"/>
  <c r="YB326" i="6"/>
  <c r="XZ326" i="6"/>
  <c r="XY326" i="6"/>
  <c r="XX326" i="6"/>
  <c r="XQ326" i="6"/>
  <c r="XO326" i="6"/>
  <c r="XN326" i="6"/>
  <c r="XG326" i="6"/>
  <c r="XB326" i="6"/>
  <c r="WY326" i="6"/>
  <c r="VG326" i="6"/>
  <c r="VA326" i="6"/>
  <c r="UQ326" i="6"/>
  <c r="UG326" i="6"/>
  <c r="XM326" i="6" s="1"/>
  <c r="UD326" i="6"/>
  <c r="TS326" i="6"/>
  <c r="TB326" i="6"/>
  <c r="SO326" i="6"/>
  <c r="SG326" i="6"/>
  <c r="SA326" i="6"/>
  <c r="RK326" i="6"/>
  <c r="QY326" i="6"/>
  <c r="QF326" i="6"/>
  <c r="PD326" i="6"/>
  <c r="MS326" i="6"/>
  <c r="MM326" i="6"/>
  <c r="MF326" i="6"/>
  <c r="MA326" i="6"/>
  <c r="LT326" i="6"/>
  <c r="LG326" i="6"/>
  <c r="KB326" i="6"/>
  <c r="JV326" i="6"/>
  <c r="JJ326" i="6"/>
  <c r="IZ326" i="6"/>
  <c r="IW326" i="6"/>
  <c r="IN326" i="6"/>
  <c r="ID326" i="6"/>
  <c r="HX326" i="6"/>
  <c r="HS326" i="6"/>
  <c r="HC326" i="6"/>
  <c r="GY326" i="6"/>
  <c r="GP326" i="6"/>
  <c r="EH326" i="6"/>
  <c r="EE326" i="6"/>
  <c r="DX326" i="6"/>
  <c r="DO326" i="6"/>
  <c r="CS326" i="6"/>
  <c r="CP326" i="6"/>
  <c r="ALR325" i="6"/>
  <c r="AKA325" i="6"/>
  <c r="AKD325" i="6" s="1"/>
  <c r="AGM325" i="6"/>
  <c r="ACN325" i="6"/>
  <c r="ACM325" i="6"/>
  <c r="ACK325" i="6"/>
  <c r="ACI325" i="6"/>
  <c r="ACC325" i="6"/>
  <c r="ACD325" i="6" s="1"/>
  <c r="YJ325" i="6"/>
  <c r="YH325" i="6"/>
  <c r="YC325" i="6"/>
  <c r="YB325" i="6"/>
  <c r="XZ325" i="6"/>
  <c r="XY325" i="6"/>
  <c r="XX325" i="6"/>
  <c r="XQ325" i="6"/>
  <c r="XO325" i="6"/>
  <c r="XN325" i="6"/>
  <c r="XG325" i="6"/>
  <c r="XB325" i="6"/>
  <c r="WY325" i="6"/>
  <c r="VG325" i="6"/>
  <c r="VA325" i="6"/>
  <c r="UQ325" i="6"/>
  <c r="UG325" i="6"/>
  <c r="XM325" i="6" s="1"/>
  <c r="UD325" i="6"/>
  <c r="TS325" i="6"/>
  <c r="TB325" i="6"/>
  <c r="SO325" i="6"/>
  <c r="SG325" i="6"/>
  <c r="SA325" i="6"/>
  <c r="RK325" i="6"/>
  <c r="QY325" i="6"/>
  <c r="QF325" i="6"/>
  <c r="PD325" i="6"/>
  <c r="MS325" i="6"/>
  <c r="MM325" i="6"/>
  <c r="MF325" i="6"/>
  <c r="MA325" i="6"/>
  <c r="LT325" i="6"/>
  <c r="LG325" i="6"/>
  <c r="KB325" i="6"/>
  <c r="JV325" i="6"/>
  <c r="JJ325" i="6"/>
  <c r="IZ325" i="6"/>
  <c r="IW325" i="6"/>
  <c r="IN325" i="6"/>
  <c r="ID325" i="6"/>
  <c r="HX325" i="6"/>
  <c r="HS325" i="6"/>
  <c r="HC325" i="6"/>
  <c r="GY325" i="6"/>
  <c r="GP325" i="6"/>
  <c r="EH325" i="6"/>
  <c r="EE325" i="6"/>
  <c r="DX325" i="6"/>
  <c r="DO325" i="6"/>
  <c r="CS325" i="6"/>
  <c r="CP325" i="6"/>
  <c r="ALR324" i="6"/>
  <c r="AKA324" i="6"/>
  <c r="ACN324" i="6"/>
  <c r="ACM324" i="6"/>
  <c r="ACK324" i="6"/>
  <c r="ACI324" i="6"/>
  <c r="ACC324" i="6"/>
  <c r="YJ324" i="6"/>
  <c r="YH324" i="6"/>
  <c r="YF324" i="6"/>
  <c r="YC324" i="6"/>
  <c r="YB324" i="6"/>
  <c r="XZ324" i="6"/>
  <c r="XY324" i="6"/>
  <c r="XX324" i="6"/>
  <c r="XQ324" i="6"/>
  <c r="XO324" i="6"/>
  <c r="XN324" i="6"/>
  <c r="XG324" i="6"/>
  <c r="XB324" i="6"/>
  <c r="WY324" i="6"/>
  <c r="VG324" i="6"/>
  <c r="VA324" i="6"/>
  <c r="UQ324" i="6"/>
  <c r="UG324" i="6"/>
  <c r="UD324" i="6"/>
  <c r="TS324" i="6"/>
  <c r="TB324" i="6"/>
  <c r="SO324" i="6"/>
  <c r="SG324" i="6"/>
  <c r="SA324" i="6"/>
  <c r="RK324" i="6"/>
  <c r="QY324" i="6"/>
  <c r="QF324" i="6"/>
  <c r="PD324" i="6"/>
  <c r="MS324" i="6"/>
  <c r="MM324" i="6"/>
  <c r="MF324" i="6"/>
  <c r="MA324" i="6"/>
  <c r="LT324" i="6"/>
  <c r="LG324" i="6"/>
  <c r="KB324" i="6"/>
  <c r="JV324" i="6"/>
  <c r="JJ324" i="6"/>
  <c r="IZ324" i="6"/>
  <c r="IW324" i="6"/>
  <c r="IN324" i="6"/>
  <c r="ID324" i="6"/>
  <c r="HX324" i="6"/>
  <c r="HS324" i="6"/>
  <c r="HC324" i="6"/>
  <c r="GY324" i="6"/>
  <c r="GP324" i="6"/>
  <c r="EH324" i="6"/>
  <c r="EE324" i="6"/>
  <c r="DX324" i="6"/>
  <c r="DO324" i="6"/>
  <c r="CS324" i="6"/>
  <c r="CP324" i="6"/>
  <c r="ALR323" i="6"/>
  <c r="AKA323" i="6"/>
  <c r="AKD323" i="6" s="1"/>
  <c r="AGM323" i="6"/>
  <c r="ACN323" i="6"/>
  <c r="ACM323" i="6"/>
  <c r="ACK323" i="6"/>
  <c r="ACI323" i="6"/>
  <c r="ACC323" i="6"/>
  <c r="ACD323" i="6" s="1"/>
  <c r="YJ323" i="6"/>
  <c r="YH323" i="6"/>
  <c r="YC323" i="6"/>
  <c r="YB323" i="6"/>
  <c r="XZ323" i="6"/>
  <c r="XY323" i="6"/>
  <c r="XX323" i="6"/>
  <c r="XQ323" i="6"/>
  <c r="XO323" i="6"/>
  <c r="XN323" i="6"/>
  <c r="XG323" i="6"/>
  <c r="XB323" i="6"/>
  <c r="WY323" i="6"/>
  <c r="VG323" i="6"/>
  <c r="VA323" i="6"/>
  <c r="UQ323" i="6"/>
  <c r="UG323" i="6"/>
  <c r="UD323" i="6"/>
  <c r="TS323" i="6"/>
  <c r="TB323" i="6"/>
  <c r="SO323" i="6"/>
  <c r="SG323" i="6"/>
  <c r="SA323" i="6"/>
  <c r="RK323" i="6"/>
  <c r="QY323" i="6"/>
  <c r="QF323" i="6"/>
  <c r="PD323" i="6"/>
  <c r="MS323" i="6"/>
  <c r="MM323" i="6"/>
  <c r="MF323" i="6"/>
  <c r="MA323" i="6"/>
  <c r="LT323" i="6"/>
  <c r="LG323" i="6"/>
  <c r="KB323" i="6"/>
  <c r="JV323" i="6"/>
  <c r="JJ323" i="6"/>
  <c r="IZ323" i="6"/>
  <c r="IW323" i="6"/>
  <c r="IN323" i="6"/>
  <c r="ID323" i="6"/>
  <c r="HX323" i="6"/>
  <c r="HS323" i="6"/>
  <c r="HC323" i="6"/>
  <c r="GY323" i="6"/>
  <c r="GP323" i="6"/>
  <c r="EH323" i="6"/>
  <c r="EE323" i="6"/>
  <c r="DX323" i="6"/>
  <c r="DO323" i="6"/>
  <c r="CS323" i="6"/>
  <c r="CP323" i="6"/>
  <c r="ALR322" i="6"/>
  <c r="AKA322" i="6"/>
  <c r="ACN322" i="6"/>
  <c r="ACM322" i="6"/>
  <c r="ACK322" i="6"/>
  <c r="ACI322" i="6"/>
  <c r="ACC322" i="6"/>
  <c r="ACE322" i="6" s="1"/>
  <c r="ACF322" i="6" s="1"/>
  <c r="YJ322" i="6"/>
  <c r="YH322" i="6"/>
  <c r="YF322" i="6"/>
  <c r="YC322" i="6"/>
  <c r="YB322" i="6"/>
  <c r="XZ322" i="6"/>
  <c r="XY322" i="6"/>
  <c r="XX322" i="6"/>
  <c r="XQ322" i="6"/>
  <c r="XO322" i="6"/>
  <c r="XN322" i="6"/>
  <c r="XG322" i="6"/>
  <c r="XB322" i="6"/>
  <c r="WY322" i="6"/>
  <c r="VG322" i="6"/>
  <c r="VA322" i="6"/>
  <c r="UQ322" i="6"/>
  <c r="UG322" i="6"/>
  <c r="XM322" i="6" s="1"/>
  <c r="UD322" i="6"/>
  <c r="TS322" i="6"/>
  <c r="TB322" i="6"/>
  <c r="SO322" i="6"/>
  <c r="SG322" i="6"/>
  <c r="SA322" i="6"/>
  <c r="RK322" i="6"/>
  <c r="QY322" i="6"/>
  <c r="QF322" i="6"/>
  <c r="PD322" i="6"/>
  <c r="MS322" i="6"/>
  <c r="MM322" i="6"/>
  <c r="MF322" i="6"/>
  <c r="MA322" i="6"/>
  <c r="LT322" i="6"/>
  <c r="LG322" i="6"/>
  <c r="KB322" i="6"/>
  <c r="JV322" i="6"/>
  <c r="JJ322" i="6"/>
  <c r="IZ322" i="6"/>
  <c r="IW322" i="6"/>
  <c r="IN322" i="6"/>
  <c r="ID322" i="6"/>
  <c r="HX322" i="6"/>
  <c r="HS322" i="6"/>
  <c r="HC322" i="6"/>
  <c r="GY322" i="6"/>
  <c r="GP322" i="6"/>
  <c r="EH322" i="6"/>
  <c r="EE322" i="6"/>
  <c r="DX322" i="6"/>
  <c r="DO322" i="6"/>
  <c r="CS322" i="6"/>
  <c r="CP322" i="6"/>
  <c r="ALR321" i="6"/>
  <c r="AKA321" i="6"/>
  <c r="ACN321" i="6"/>
  <c r="ACM321" i="6"/>
  <c r="ACK321" i="6"/>
  <c r="ACI321" i="6"/>
  <c r="ACC321" i="6"/>
  <c r="ACD321" i="6" s="1"/>
  <c r="YJ321" i="6"/>
  <c r="YH321" i="6"/>
  <c r="YC321" i="6"/>
  <c r="YB321" i="6"/>
  <c r="XZ321" i="6"/>
  <c r="XY321" i="6"/>
  <c r="XX321" i="6"/>
  <c r="XQ321" i="6"/>
  <c r="XO321" i="6"/>
  <c r="XN321" i="6"/>
  <c r="XG321" i="6"/>
  <c r="XB321" i="6"/>
  <c r="WY321" i="6"/>
  <c r="VG321" i="6"/>
  <c r="VA321" i="6"/>
  <c r="UQ321" i="6"/>
  <c r="UG321" i="6"/>
  <c r="XM321" i="6" s="1"/>
  <c r="UD321" i="6"/>
  <c r="TS321" i="6"/>
  <c r="TB321" i="6"/>
  <c r="SO321" i="6"/>
  <c r="SG321" i="6"/>
  <c r="SA321" i="6"/>
  <c r="RK321" i="6"/>
  <c r="QY321" i="6"/>
  <c r="QF321" i="6"/>
  <c r="PD321" i="6"/>
  <c r="MS321" i="6"/>
  <c r="MM321" i="6"/>
  <c r="MF321" i="6"/>
  <c r="MA321" i="6"/>
  <c r="LT321" i="6"/>
  <c r="LG321" i="6"/>
  <c r="KB321" i="6"/>
  <c r="JV321" i="6"/>
  <c r="JJ321" i="6"/>
  <c r="IZ321" i="6"/>
  <c r="IW321" i="6"/>
  <c r="IN321" i="6"/>
  <c r="ID321" i="6"/>
  <c r="HX321" i="6"/>
  <c r="HS321" i="6"/>
  <c r="HC321" i="6"/>
  <c r="GY321" i="6"/>
  <c r="GP321" i="6"/>
  <c r="EH321" i="6"/>
  <c r="EE321" i="6"/>
  <c r="DX321" i="6"/>
  <c r="DO321" i="6"/>
  <c r="CS321" i="6"/>
  <c r="CP321" i="6"/>
  <c r="ALR320" i="6"/>
  <c r="AKA320" i="6"/>
  <c r="AKD320" i="6" s="1"/>
  <c r="AGM320" i="6"/>
  <c r="ACN320" i="6"/>
  <c r="ACM320" i="6"/>
  <c r="ACK320" i="6"/>
  <c r="ACI320" i="6"/>
  <c r="ACC320" i="6"/>
  <c r="ACD320" i="6" s="1"/>
  <c r="YJ320" i="6"/>
  <c r="YH320" i="6"/>
  <c r="YC320" i="6"/>
  <c r="YB320" i="6"/>
  <c r="XZ320" i="6"/>
  <c r="XY320" i="6"/>
  <c r="XX320" i="6"/>
  <c r="XQ320" i="6"/>
  <c r="XO320" i="6"/>
  <c r="XN320" i="6"/>
  <c r="XG320" i="6"/>
  <c r="XB320" i="6"/>
  <c r="WY320" i="6"/>
  <c r="VG320" i="6"/>
  <c r="VA320" i="6"/>
  <c r="UQ320" i="6"/>
  <c r="UG320" i="6"/>
  <c r="UD320" i="6"/>
  <c r="TS320" i="6"/>
  <c r="TB320" i="6"/>
  <c r="SO320" i="6"/>
  <c r="SG320" i="6"/>
  <c r="SA320" i="6"/>
  <c r="RK320" i="6"/>
  <c r="QY320" i="6"/>
  <c r="QF320" i="6"/>
  <c r="PD320" i="6"/>
  <c r="MS320" i="6"/>
  <c r="MM320" i="6"/>
  <c r="MF320" i="6"/>
  <c r="MA320" i="6"/>
  <c r="LT320" i="6"/>
  <c r="LG320" i="6"/>
  <c r="KB320" i="6"/>
  <c r="JV320" i="6"/>
  <c r="JJ320" i="6"/>
  <c r="IZ320" i="6"/>
  <c r="IW320" i="6"/>
  <c r="IN320" i="6"/>
  <c r="ID320" i="6"/>
  <c r="HX320" i="6"/>
  <c r="HS320" i="6"/>
  <c r="HC320" i="6"/>
  <c r="GY320" i="6"/>
  <c r="GP320" i="6"/>
  <c r="EH320" i="6"/>
  <c r="EE320" i="6"/>
  <c r="DX320" i="6"/>
  <c r="DO320" i="6"/>
  <c r="CS320" i="6"/>
  <c r="CP320" i="6"/>
  <c r="ALR319" i="6"/>
  <c r="AKA319" i="6"/>
  <c r="AKD319" i="6" s="1"/>
  <c r="AGM319" i="6"/>
  <c r="ACN319" i="6"/>
  <c r="ACM319" i="6"/>
  <c r="ACK319" i="6"/>
  <c r="ACI319" i="6"/>
  <c r="ACC319" i="6"/>
  <c r="ACD319" i="6" s="1"/>
  <c r="YJ319" i="6"/>
  <c r="YH319" i="6"/>
  <c r="YC319" i="6"/>
  <c r="YB319" i="6"/>
  <c r="XZ319" i="6"/>
  <c r="XY319" i="6"/>
  <c r="XX319" i="6"/>
  <c r="XQ319" i="6"/>
  <c r="XO319" i="6"/>
  <c r="XN319" i="6"/>
  <c r="XG319" i="6"/>
  <c r="XB319" i="6"/>
  <c r="WY319" i="6"/>
  <c r="VG319" i="6"/>
  <c r="VA319" i="6"/>
  <c r="UQ319" i="6"/>
  <c r="UG319" i="6"/>
  <c r="UD319" i="6"/>
  <c r="TS319" i="6"/>
  <c r="TB319" i="6"/>
  <c r="SO319" i="6"/>
  <c r="SG319" i="6"/>
  <c r="SA319" i="6"/>
  <c r="RK319" i="6"/>
  <c r="QY319" i="6"/>
  <c r="QF319" i="6"/>
  <c r="PD319" i="6"/>
  <c r="MS319" i="6"/>
  <c r="MM319" i="6"/>
  <c r="MF319" i="6"/>
  <c r="MA319" i="6"/>
  <c r="LT319" i="6"/>
  <c r="LG319" i="6"/>
  <c r="KB319" i="6"/>
  <c r="JV319" i="6"/>
  <c r="JJ319" i="6"/>
  <c r="IZ319" i="6"/>
  <c r="IW319" i="6"/>
  <c r="IN319" i="6"/>
  <c r="ID319" i="6"/>
  <c r="HX319" i="6"/>
  <c r="HS319" i="6"/>
  <c r="HC319" i="6"/>
  <c r="GY319" i="6"/>
  <c r="GP319" i="6"/>
  <c r="EH319" i="6"/>
  <c r="EE319" i="6"/>
  <c r="DX319" i="6"/>
  <c r="DO319" i="6"/>
  <c r="CS319" i="6"/>
  <c r="CP319" i="6"/>
  <c r="ALR318" i="6"/>
  <c r="AKA318" i="6"/>
  <c r="AKD318" i="6" s="1"/>
  <c r="AGM318" i="6"/>
  <c r="ACN318" i="6"/>
  <c r="ACM318" i="6"/>
  <c r="ACK318" i="6"/>
  <c r="ACI318" i="6"/>
  <c r="ACC318" i="6"/>
  <c r="ACD318" i="6" s="1"/>
  <c r="YJ318" i="6"/>
  <c r="YH318" i="6"/>
  <c r="YC318" i="6"/>
  <c r="YB318" i="6"/>
  <c r="XZ318" i="6"/>
  <c r="XY318" i="6"/>
  <c r="XX318" i="6"/>
  <c r="XQ318" i="6"/>
  <c r="XO318" i="6"/>
  <c r="XN318" i="6"/>
  <c r="XG318" i="6"/>
  <c r="XB318" i="6"/>
  <c r="WY318" i="6"/>
  <c r="VG318" i="6"/>
  <c r="VA318" i="6"/>
  <c r="UQ318" i="6"/>
  <c r="UG318" i="6"/>
  <c r="UD318" i="6"/>
  <c r="TS318" i="6"/>
  <c r="TB318" i="6"/>
  <c r="SO318" i="6"/>
  <c r="SG318" i="6"/>
  <c r="SA318" i="6"/>
  <c r="RK318" i="6"/>
  <c r="QY318" i="6"/>
  <c r="QF318" i="6"/>
  <c r="PD318" i="6"/>
  <c r="MS318" i="6"/>
  <c r="MM318" i="6"/>
  <c r="MF318" i="6"/>
  <c r="MA318" i="6"/>
  <c r="LT318" i="6"/>
  <c r="LG318" i="6"/>
  <c r="KB318" i="6"/>
  <c r="JV318" i="6"/>
  <c r="JJ318" i="6"/>
  <c r="IZ318" i="6"/>
  <c r="IW318" i="6"/>
  <c r="IN318" i="6"/>
  <c r="ID318" i="6"/>
  <c r="HX318" i="6"/>
  <c r="HS318" i="6"/>
  <c r="HC318" i="6"/>
  <c r="GY318" i="6"/>
  <c r="GP318" i="6"/>
  <c r="EH318" i="6"/>
  <c r="EE318" i="6"/>
  <c r="DX318" i="6"/>
  <c r="DO318" i="6"/>
  <c r="CS318" i="6"/>
  <c r="CP318" i="6"/>
  <c r="ALR317" i="6"/>
  <c r="AKA317" i="6"/>
  <c r="AKD317" i="6" s="1"/>
  <c r="AGM317" i="6"/>
  <c r="ACN317" i="6"/>
  <c r="ACM317" i="6"/>
  <c r="ACK317" i="6"/>
  <c r="ACI317" i="6"/>
  <c r="ACC317" i="6"/>
  <c r="ACD317" i="6" s="1"/>
  <c r="YJ317" i="6"/>
  <c r="YH317" i="6"/>
  <c r="YC317" i="6"/>
  <c r="YB317" i="6"/>
  <c r="XZ317" i="6"/>
  <c r="XY317" i="6"/>
  <c r="XX317" i="6"/>
  <c r="XQ317" i="6"/>
  <c r="XO317" i="6"/>
  <c r="XN317" i="6"/>
  <c r="XG317" i="6"/>
  <c r="XB317" i="6"/>
  <c r="WY317" i="6"/>
  <c r="VG317" i="6"/>
  <c r="VA317" i="6"/>
  <c r="UQ317" i="6"/>
  <c r="UG317" i="6"/>
  <c r="UD317" i="6"/>
  <c r="TS317" i="6"/>
  <c r="TB317" i="6"/>
  <c r="SO317" i="6"/>
  <c r="SG317" i="6"/>
  <c r="SA317" i="6"/>
  <c r="RK317" i="6"/>
  <c r="QY317" i="6"/>
  <c r="QF317" i="6"/>
  <c r="PD317" i="6"/>
  <c r="MS317" i="6"/>
  <c r="MM317" i="6"/>
  <c r="MF317" i="6"/>
  <c r="MA317" i="6"/>
  <c r="LT317" i="6"/>
  <c r="LG317" i="6"/>
  <c r="KB317" i="6"/>
  <c r="JV317" i="6"/>
  <c r="JJ317" i="6"/>
  <c r="IZ317" i="6"/>
  <c r="IW317" i="6"/>
  <c r="IN317" i="6"/>
  <c r="ID317" i="6"/>
  <c r="HX317" i="6"/>
  <c r="HS317" i="6"/>
  <c r="HC317" i="6"/>
  <c r="GY317" i="6"/>
  <c r="GP317" i="6"/>
  <c r="EH317" i="6"/>
  <c r="EE317" i="6"/>
  <c r="DX317" i="6"/>
  <c r="DO317" i="6"/>
  <c r="CS317" i="6"/>
  <c r="CP317" i="6"/>
  <c r="ALR316" i="6"/>
  <c r="AKA316" i="6"/>
  <c r="AKD316" i="6" s="1"/>
  <c r="AGM316" i="6"/>
  <c r="ACN316" i="6"/>
  <c r="ACM316" i="6"/>
  <c r="ACK316" i="6"/>
  <c r="ACI316" i="6"/>
  <c r="ACC316" i="6"/>
  <c r="ACD316" i="6" s="1"/>
  <c r="YJ316" i="6"/>
  <c r="YH316" i="6"/>
  <c r="YC316" i="6"/>
  <c r="YB316" i="6"/>
  <c r="XZ316" i="6"/>
  <c r="XY316" i="6"/>
  <c r="XX316" i="6"/>
  <c r="XQ316" i="6"/>
  <c r="XO316" i="6"/>
  <c r="XN316" i="6"/>
  <c r="XG316" i="6"/>
  <c r="XB316" i="6"/>
  <c r="WY316" i="6"/>
  <c r="VG316" i="6"/>
  <c r="VA316" i="6"/>
  <c r="UQ316" i="6"/>
  <c r="UG316" i="6"/>
  <c r="UD316" i="6"/>
  <c r="TS316" i="6"/>
  <c r="TB316" i="6"/>
  <c r="SO316" i="6"/>
  <c r="SG316" i="6"/>
  <c r="SA316" i="6"/>
  <c r="RK316" i="6"/>
  <c r="QY316" i="6"/>
  <c r="QF316" i="6"/>
  <c r="PD316" i="6"/>
  <c r="MS316" i="6"/>
  <c r="MM316" i="6"/>
  <c r="MF316" i="6"/>
  <c r="MA316" i="6"/>
  <c r="LT316" i="6"/>
  <c r="LG316" i="6"/>
  <c r="KB316" i="6"/>
  <c r="JV316" i="6"/>
  <c r="JJ316" i="6"/>
  <c r="IZ316" i="6"/>
  <c r="IW316" i="6"/>
  <c r="IN316" i="6"/>
  <c r="ID316" i="6"/>
  <c r="HX316" i="6"/>
  <c r="HS316" i="6"/>
  <c r="HC316" i="6"/>
  <c r="GY316" i="6"/>
  <c r="GP316" i="6"/>
  <c r="EH316" i="6"/>
  <c r="EE316" i="6"/>
  <c r="DX316" i="6"/>
  <c r="DO316" i="6"/>
  <c r="CS316" i="6"/>
  <c r="CP316" i="6"/>
  <c r="ALR315" i="6"/>
  <c r="AKA315" i="6"/>
  <c r="AKD315" i="6" s="1"/>
  <c r="AGM315" i="6"/>
  <c r="ACN315" i="6"/>
  <c r="ACM315" i="6"/>
  <c r="ACK315" i="6"/>
  <c r="ACI315" i="6"/>
  <c r="ACC315" i="6"/>
  <c r="ACD315" i="6" s="1"/>
  <c r="YJ315" i="6"/>
  <c r="YH315" i="6"/>
  <c r="YC315" i="6"/>
  <c r="YB315" i="6"/>
  <c r="XZ315" i="6"/>
  <c r="XY315" i="6"/>
  <c r="XX315" i="6"/>
  <c r="XQ315" i="6"/>
  <c r="XO315" i="6"/>
  <c r="XN315" i="6"/>
  <c r="XG315" i="6"/>
  <c r="XB315" i="6"/>
  <c r="WY315" i="6"/>
  <c r="VG315" i="6"/>
  <c r="VA315" i="6"/>
  <c r="UQ315" i="6"/>
  <c r="UG315" i="6"/>
  <c r="UD315" i="6"/>
  <c r="TS315" i="6"/>
  <c r="TB315" i="6"/>
  <c r="SO315" i="6"/>
  <c r="SG315" i="6"/>
  <c r="SA315" i="6"/>
  <c r="RK315" i="6"/>
  <c r="QY315" i="6"/>
  <c r="QF315" i="6"/>
  <c r="PD315" i="6"/>
  <c r="MS315" i="6"/>
  <c r="MM315" i="6"/>
  <c r="MF315" i="6"/>
  <c r="MA315" i="6"/>
  <c r="LT315" i="6"/>
  <c r="LG315" i="6"/>
  <c r="KB315" i="6"/>
  <c r="JV315" i="6"/>
  <c r="JJ315" i="6"/>
  <c r="IZ315" i="6"/>
  <c r="IW315" i="6"/>
  <c r="IN315" i="6"/>
  <c r="ID315" i="6"/>
  <c r="HX315" i="6"/>
  <c r="HS315" i="6"/>
  <c r="HC315" i="6"/>
  <c r="GY315" i="6"/>
  <c r="GP315" i="6"/>
  <c r="EH315" i="6"/>
  <c r="EE315" i="6"/>
  <c r="DX315" i="6"/>
  <c r="DO315" i="6"/>
  <c r="CS315" i="6"/>
  <c r="CP315" i="6"/>
  <c r="ALR314" i="6"/>
  <c r="AKA314" i="6"/>
  <c r="AKD314" i="6" s="1"/>
  <c r="AGM314" i="6"/>
  <c r="ACN314" i="6"/>
  <c r="ACM314" i="6"/>
  <c r="ACK314" i="6"/>
  <c r="ACI314" i="6"/>
  <c r="ACC314" i="6"/>
  <c r="ACD314" i="6" s="1"/>
  <c r="YJ314" i="6"/>
  <c r="YH314" i="6"/>
  <c r="YC314" i="6"/>
  <c r="YB314" i="6"/>
  <c r="XZ314" i="6"/>
  <c r="XY314" i="6"/>
  <c r="XX314" i="6"/>
  <c r="XQ314" i="6"/>
  <c r="XO314" i="6"/>
  <c r="XN314" i="6"/>
  <c r="XG314" i="6"/>
  <c r="XB314" i="6"/>
  <c r="WY314" i="6"/>
  <c r="VG314" i="6"/>
  <c r="VA314" i="6"/>
  <c r="UQ314" i="6"/>
  <c r="UG314" i="6"/>
  <c r="UD314" i="6"/>
  <c r="TS314" i="6"/>
  <c r="TB314" i="6"/>
  <c r="SO314" i="6"/>
  <c r="SG314" i="6"/>
  <c r="SA314" i="6"/>
  <c r="RK314" i="6"/>
  <c r="QY314" i="6"/>
  <c r="QF314" i="6"/>
  <c r="PD314" i="6"/>
  <c r="MS314" i="6"/>
  <c r="MM314" i="6"/>
  <c r="MF314" i="6"/>
  <c r="MA314" i="6"/>
  <c r="LT314" i="6"/>
  <c r="LG314" i="6"/>
  <c r="KB314" i="6"/>
  <c r="JV314" i="6"/>
  <c r="JJ314" i="6"/>
  <c r="IZ314" i="6"/>
  <c r="IW314" i="6"/>
  <c r="IN314" i="6"/>
  <c r="ID314" i="6"/>
  <c r="HX314" i="6"/>
  <c r="HS314" i="6"/>
  <c r="HC314" i="6"/>
  <c r="GY314" i="6"/>
  <c r="GP314" i="6"/>
  <c r="EH314" i="6"/>
  <c r="EE314" i="6"/>
  <c r="DX314" i="6"/>
  <c r="DO314" i="6"/>
  <c r="CS314" i="6"/>
  <c r="CP314" i="6"/>
  <c r="ALR313" i="6"/>
  <c r="AKA313" i="6"/>
  <c r="AKD313" i="6" s="1"/>
  <c r="AGM313" i="6"/>
  <c r="ACN313" i="6"/>
  <c r="ACM313" i="6"/>
  <c r="ACK313" i="6"/>
  <c r="ACI313" i="6"/>
  <c r="ACC313" i="6"/>
  <c r="ACD313" i="6" s="1"/>
  <c r="YJ313" i="6"/>
  <c r="YH313" i="6"/>
  <c r="YC313" i="6"/>
  <c r="YB313" i="6"/>
  <c r="XZ313" i="6"/>
  <c r="XY313" i="6"/>
  <c r="XX313" i="6"/>
  <c r="XQ313" i="6"/>
  <c r="XO313" i="6"/>
  <c r="XN313" i="6"/>
  <c r="XG313" i="6"/>
  <c r="XB313" i="6"/>
  <c r="WY313" i="6"/>
  <c r="VG313" i="6"/>
  <c r="VA313" i="6"/>
  <c r="UQ313" i="6"/>
  <c r="UG313" i="6"/>
  <c r="UD313" i="6"/>
  <c r="TS313" i="6"/>
  <c r="TB313" i="6"/>
  <c r="SO313" i="6"/>
  <c r="SG313" i="6"/>
  <c r="SA313" i="6"/>
  <c r="RK313" i="6"/>
  <c r="QY313" i="6"/>
  <c r="QF313" i="6"/>
  <c r="PD313" i="6"/>
  <c r="MS313" i="6"/>
  <c r="MM313" i="6"/>
  <c r="MF313" i="6"/>
  <c r="MA313" i="6"/>
  <c r="LT313" i="6"/>
  <c r="LG313" i="6"/>
  <c r="KB313" i="6"/>
  <c r="JV313" i="6"/>
  <c r="JJ313" i="6"/>
  <c r="IZ313" i="6"/>
  <c r="IW313" i="6"/>
  <c r="IN313" i="6"/>
  <c r="ID313" i="6"/>
  <c r="HX313" i="6"/>
  <c r="HS313" i="6"/>
  <c r="HC313" i="6"/>
  <c r="GY313" i="6"/>
  <c r="GP313" i="6"/>
  <c r="EH313" i="6"/>
  <c r="EE313" i="6"/>
  <c r="DX313" i="6"/>
  <c r="DO313" i="6"/>
  <c r="CS313" i="6"/>
  <c r="CP313" i="6"/>
  <c r="ALR312" i="6"/>
  <c r="AKA312" i="6"/>
  <c r="AKD312" i="6" s="1"/>
  <c r="AGM312" i="6"/>
  <c r="ACN312" i="6"/>
  <c r="ACM312" i="6"/>
  <c r="ACK312" i="6"/>
  <c r="ACI312" i="6"/>
  <c r="ACC312" i="6"/>
  <c r="ACD312" i="6" s="1"/>
  <c r="YJ312" i="6"/>
  <c r="YH312" i="6"/>
  <c r="YC312" i="6"/>
  <c r="YB312" i="6"/>
  <c r="XZ312" i="6"/>
  <c r="XY312" i="6"/>
  <c r="XX312" i="6"/>
  <c r="XQ312" i="6"/>
  <c r="XO312" i="6"/>
  <c r="XN312" i="6"/>
  <c r="XG312" i="6"/>
  <c r="XB312" i="6"/>
  <c r="WY312" i="6"/>
  <c r="VG312" i="6"/>
  <c r="VA312" i="6"/>
  <c r="UQ312" i="6"/>
  <c r="UG312" i="6"/>
  <c r="UD312" i="6"/>
  <c r="TS312" i="6"/>
  <c r="TB312" i="6"/>
  <c r="SO312" i="6"/>
  <c r="SG312" i="6"/>
  <c r="SA312" i="6"/>
  <c r="RK312" i="6"/>
  <c r="QY312" i="6"/>
  <c r="QF312" i="6"/>
  <c r="PD312" i="6"/>
  <c r="MS312" i="6"/>
  <c r="MM312" i="6"/>
  <c r="MF312" i="6"/>
  <c r="MA312" i="6"/>
  <c r="LT312" i="6"/>
  <c r="LG312" i="6"/>
  <c r="KB312" i="6"/>
  <c r="JV312" i="6"/>
  <c r="JJ312" i="6"/>
  <c r="IZ312" i="6"/>
  <c r="IW312" i="6"/>
  <c r="IN312" i="6"/>
  <c r="ID312" i="6"/>
  <c r="HX312" i="6"/>
  <c r="HS312" i="6"/>
  <c r="HC312" i="6"/>
  <c r="GY312" i="6"/>
  <c r="GP312" i="6"/>
  <c r="EH312" i="6"/>
  <c r="EE312" i="6"/>
  <c r="DX312" i="6"/>
  <c r="DO312" i="6"/>
  <c r="CS312" i="6"/>
  <c r="CP312" i="6"/>
  <c r="ALR311" i="6"/>
  <c r="AKA311" i="6"/>
  <c r="AKD311" i="6" s="1"/>
  <c r="AGM311" i="6"/>
  <c r="ACN311" i="6"/>
  <c r="ACM311" i="6"/>
  <c r="ACK311" i="6"/>
  <c r="ACI311" i="6"/>
  <c r="ACC311" i="6"/>
  <c r="ACD311" i="6" s="1"/>
  <c r="YJ311" i="6"/>
  <c r="YH311" i="6"/>
  <c r="YF311" i="6"/>
  <c r="YC311" i="6"/>
  <c r="YB311" i="6"/>
  <c r="XZ311" i="6"/>
  <c r="XY311" i="6"/>
  <c r="XX311" i="6"/>
  <c r="XQ311" i="6"/>
  <c r="XO311" i="6"/>
  <c r="XN311" i="6"/>
  <c r="XG311" i="6"/>
  <c r="XB311" i="6"/>
  <c r="WY311" i="6"/>
  <c r="VG311" i="6"/>
  <c r="VA311" i="6"/>
  <c r="UQ311" i="6"/>
  <c r="UG311" i="6"/>
  <c r="UD311" i="6"/>
  <c r="TS311" i="6"/>
  <c r="TB311" i="6"/>
  <c r="SO311" i="6"/>
  <c r="SG311" i="6"/>
  <c r="SA311" i="6"/>
  <c r="RK311" i="6"/>
  <c r="QY311" i="6"/>
  <c r="QF311" i="6"/>
  <c r="PD311" i="6"/>
  <c r="MS311" i="6"/>
  <c r="MM311" i="6"/>
  <c r="MF311" i="6"/>
  <c r="MA311" i="6"/>
  <c r="LT311" i="6"/>
  <c r="LG311" i="6"/>
  <c r="KB311" i="6"/>
  <c r="JV311" i="6"/>
  <c r="JJ311" i="6"/>
  <c r="IZ311" i="6"/>
  <c r="IW311" i="6"/>
  <c r="IN311" i="6"/>
  <c r="ID311" i="6"/>
  <c r="HX311" i="6"/>
  <c r="HS311" i="6"/>
  <c r="HC311" i="6"/>
  <c r="GY311" i="6"/>
  <c r="GP311" i="6"/>
  <c r="EH311" i="6"/>
  <c r="EE311" i="6"/>
  <c r="DX311" i="6"/>
  <c r="DO311" i="6"/>
  <c r="CS311" i="6"/>
  <c r="CP311" i="6"/>
  <c r="ALR310" i="6"/>
  <c r="AKA310" i="6"/>
  <c r="AKD310" i="6" s="1"/>
  <c r="AGM310" i="6"/>
  <c r="ACN310" i="6"/>
  <c r="ACM310" i="6"/>
  <c r="ACK310" i="6"/>
  <c r="ACI310" i="6"/>
  <c r="ACC310" i="6"/>
  <c r="ACD310" i="6" s="1"/>
  <c r="YJ310" i="6"/>
  <c r="YH310" i="6"/>
  <c r="YC310" i="6"/>
  <c r="YB310" i="6"/>
  <c r="XZ310" i="6"/>
  <c r="XY310" i="6"/>
  <c r="XX310" i="6"/>
  <c r="XQ310" i="6"/>
  <c r="XO310" i="6"/>
  <c r="XN310" i="6"/>
  <c r="XG310" i="6"/>
  <c r="XB310" i="6"/>
  <c r="WY310" i="6"/>
  <c r="VG310" i="6"/>
  <c r="VA310" i="6"/>
  <c r="UQ310" i="6"/>
  <c r="UG310" i="6"/>
  <c r="XM310" i="6" s="1"/>
  <c r="UD310" i="6"/>
  <c r="TS310" i="6"/>
  <c r="TB310" i="6"/>
  <c r="SO310" i="6"/>
  <c r="SG310" i="6"/>
  <c r="SA310" i="6"/>
  <c r="RK310" i="6"/>
  <c r="QY310" i="6"/>
  <c r="QF310" i="6"/>
  <c r="PD310" i="6"/>
  <c r="MS310" i="6"/>
  <c r="MM310" i="6"/>
  <c r="MF310" i="6"/>
  <c r="MA310" i="6"/>
  <c r="LT310" i="6"/>
  <c r="LG310" i="6"/>
  <c r="KB310" i="6"/>
  <c r="JV310" i="6"/>
  <c r="JJ310" i="6"/>
  <c r="IZ310" i="6"/>
  <c r="IW310" i="6"/>
  <c r="IN310" i="6"/>
  <c r="ID310" i="6"/>
  <c r="HX310" i="6"/>
  <c r="HS310" i="6"/>
  <c r="HC310" i="6"/>
  <c r="GY310" i="6"/>
  <c r="GP310" i="6"/>
  <c r="EH310" i="6"/>
  <c r="EE310" i="6"/>
  <c r="DX310" i="6"/>
  <c r="DO310" i="6"/>
  <c r="CS310" i="6"/>
  <c r="CP310" i="6"/>
  <c r="ALR309" i="6"/>
  <c r="AKA309" i="6"/>
  <c r="AKD309" i="6" s="1"/>
  <c r="ACN309" i="6"/>
  <c r="ACM309" i="6"/>
  <c r="ACK309" i="6"/>
  <c r="ACI309" i="6"/>
  <c r="ACC309" i="6"/>
  <c r="ACD309" i="6" s="1"/>
  <c r="YJ309" i="6"/>
  <c r="YH309" i="6"/>
  <c r="YC309" i="6"/>
  <c r="YB309" i="6"/>
  <c r="XZ309" i="6"/>
  <c r="XY309" i="6"/>
  <c r="XX309" i="6"/>
  <c r="XQ309" i="6"/>
  <c r="XO309" i="6"/>
  <c r="XN309" i="6"/>
  <c r="XG309" i="6"/>
  <c r="XB309" i="6"/>
  <c r="WY309" i="6"/>
  <c r="VG309" i="6"/>
  <c r="VA309" i="6"/>
  <c r="UQ309" i="6"/>
  <c r="UG309" i="6"/>
  <c r="UD309" i="6"/>
  <c r="TS309" i="6"/>
  <c r="TB309" i="6"/>
  <c r="SO309" i="6"/>
  <c r="SG309" i="6"/>
  <c r="SA309" i="6"/>
  <c r="RK309" i="6"/>
  <c r="QY309" i="6"/>
  <c r="QF309" i="6"/>
  <c r="PD309" i="6"/>
  <c r="MS309" i="6"/>
  <c r="MM309" i="6"/>
  <c r="MF309" i="6"/>
  <c r="MA309" i="6"/>
  <c r="LT309" i="6"/>
  <c r="LG309" i="6"/>
  <c r="KB309" i="6"/>
  <c r="JV309" i="6"/>
  <c r="JJ309" i="6"/>
  <c r="IZ309" i="6"/>
  <c r="IW309" i="6"/>
  <c r="IN309" i="6"/>
  <c r="ID309" i="6"/>
  <c r="HX309" i="6"/>
  <c r="HS309" i="6"/>
  <c r="HC309" i="6"/>
  <c r="GY309" i="6"/>
  <c r="GP309" i="6"/>
  <c r="EH309" i="6"/>
  <c r="EE309" i="6"/>
  <c r="DX309" i="6"/>
  <c r="DO309" i="6"/>
  <c r="CS309" i="6"/>
  <c r="CP309" i="6"/>
  <c r="ALR308" i="6"/>
  <c r="AKA308" i="6"/>
  <c r="AKD308" i="6" s="1"/>
  <c r="AGM308" i="6"/>
  <c r="ACN308" i="6"/>
  <c r="ACM308" i="6"/>
  <c r="ACK308" i="6"/>
  <c r="ACI308" i="6"/>
  <c r="ACC308" i="6"/>
  <c r="ACD308" i="6" s="1"/>
  <c r="YJ308" i="6"/>
  <c r="YH308" i="6"/>
  <c r="YC308" i="6"/>
  <c r="YB308" i="6"/>
  <c r="XZ308" i="6"/>
  <c r="XY308" i="6"/>
  <c r="XX308" i="6"/>
  <c r="XQ308" i="6"/>
  <c r="XO308" i="6"/>
  <c r="XN308" i="6"/>
  <c r="XG308" i="6"/>
  <c r="XB308" i="6"/>
  <c r="WY308" i="6"/>
  <c r="VG308" i="6"/>
  <c r="VA308" i="6"/>
  <c r="UQ308" i="6"/>
  <c r="UG308" i="6"/>
  <c r="XM308" i="6" s="1"/>
  <c r="UD308" i="6"/>
  <c r="TS308" i="6"/>
  <c r="TB308" i="6"/>
  <c r="SO308" i="6"/>
  <c r="SG308" i="6"/>
  <c r="SA308" i="6"/>
  <c r="RK308" i="6"/>
  <c r="QY308" i="6"/>
  <c r="QF308" i="6"/>
  <c r="PD308" i="6"/>
  <c r="MS308" i="6"/>
  <c r="MM308" i="6"/>
  <c r="MF308" i="6"/>
  <c r="MA308" i="6"/>
  <c r="LT308" i="6"/>
  <c r="LG308" i="6"/>
  <c r="KB308" i="6"/>
  <c r="JV308" i="6"/>
  <c r="JJ308" i="6"/>
  <c r="IZ308" i="6"/>
  <c r="IW308" i="6"/>
  <c r="IN308" i="6"/>
  <c r="ID308" i="6"/>
  <c r="HX308" i="6"/>
  <c r="HS308" i="6"/>
  <c r="HC308" i="6"/>
  <c r="GY308" i="6"/>
  <c r="GP308" i="6"/>
  <c r="EH308" i="6"/>
  <c r="EE308" i="6"/>
  <c r="DX308" i="6"/>
  <c r="DO308" i="6"/>
  <c r="CS308" i="6"/>
  <c r="CP308" i="6"/>
  <c r="ALR307" i="6"/>
  <c r="AKA307" i="6"/>
  <c r="AKD307" i="6" s="1"/>
  <c r="AGM307" i="6"/>
  <c r="ACN307" i="6"/>
  <c r="ACM307" i="6"/>
  <c r="ACK307" i="6"/>
  <c r="ACI307" i="6"/>
  <c r="ACC307" i="6"/>
  <c r="ACD307" i="6" s="1"/>
  <c r="YJ307" i="6"/>
  <c r="YH307" i="6"/>
  <c r="YC307" i="6"/>
  <c r="YB307" i="6"/>
  <c r="XZ307" i="6"/>
  <c r="XY307" i="6"/>
  <c r="XX307" i="6"/>
  <c r="XQ307" i="6"/>
  <c r="XO307" i="6"/>
  <c r="XN307" i="6"/>
  <c r="XG307" i="6"/>
  <c r="XB307" i="6"/>
  <c r="WY307" i="6"/>
  <c r="VG307" i="6"/>
  <c r="VA307" i="6"/>
  <c r="UQ307" i="6"/>
  <c r="UG307" i="6"/>
  <c r="UD307" i="6"/>
  <c r="TS307" i="6"/>
  <c r="TB307" i="6"/>
  <c r="SO307" i="6"/>
  <c r="SG307" i="6"/>
  <c r="SA307" i="6"/>
  <c r="RK307" i="6"/>
  <c r="QY307" i="6"/>
  <c r="QF307" i="6"/>
  <c r="PD307" i="6"/>
  <c r="MS307" i="6"/>
  <c r="MM307" i="6"/>
  <c r="MF307" i="6"/>
  <c r="MA307" i="6"/>
  <c r="LT307" i="6"/>
  <c r="LG307" i="6"/>
  <c r="KB307" i="6"/>
  <c r="JV307" i="6"/>
  <c r="JJ307" i="6"/>
  <c r="IZ307" i="6"/>
  <c r="IW307" i="6"/>
  <c r="IN307" i="6"/>
  <c r="ID307" i="6"/>
  <c r="HX307" i="6"/>
  <c r="HS307" i="6"/>
  <c r="HC307" i="6"/>
  <c r="GY307" i="6"/>
  <c r="GP307" i="6"/>
  <c r="EH307" i="6"/>
  <c r="EE307" i="6"/>
  <c r="DX307" i="6"/>
  <c r="DO307" i="6"/>
  <c r="CS307" i="6"/>
  <c r="CP307" i="6"/>
  <c r="ALR306" i="6"/>
  <c r="AKA306" i="6"/>
  <c r="ACN306" i="6"/>
  <c r="ACM306" i="6"/>
  <c r="ACK306" i="6"/>
  <c r="ACI306" i="6"/>
  <c r="ACC306" i="6"/>
  <c r="ACE306" i="6" s="1"/>
  <c r="AJM306" i="6" s="1"/>
  <c r="YJ306" i="6"/>
  <c r="YH306" i="6"/>
  <c r="YF306" i="6"/>
  <c r="YC306" i="6"/>
  <c r="YB306" i="6"/>
  <c r="XZ306" i="6"/>
  <c r="XY306" i="6"/>
  <c r="XX306" i="6"/>
  <c r="XQ306" i="6"/>
  <c r="XO306" i="6"/>
  <c r="XN306" i="6"/>
  <c r="XG306" i="6"/>
  <c r="XB306" i="6"/>
  <c r="WY306" i="6"/>
  <c r="VG306" i="6"/>
  <c r="VA306" i="6"/>
  <c r="UQ306" i="6"/>
  <c r="UG306" i="6"/>
  <c r="UD306" i="6"/>
  <c r="TS306" i="6"/>
  <c r="TB306" i="6"/>
  <c r="SO306" i="6"/>
  <c r="SG306" i="6"/>
  <c r="SA306" i="6"/>
  <c r="RK306" i="6"/>
  <c r="QY306" i="6"/>
  <c r="QF306" i="6"/>
  <c r="PD306" i="6"/>
  <c r="MS306" i="6"/>
  <c r="MM306" i="6"/>
  <c r="MF306" i="6"/>
  <c r="MA306" i="6"/>
  <c r="LT306" i="6"/>
  <c r="LG306" i="6"/>
  <c r="KB306" i="6"/>
  <c r="JV306" i="6"/>
  <c r="JJ306" i="6"/>
  <c r="IZ306" i="6"/>
  <c r="IW306" i="6"/>
  <c r="IN306" i="6"/>
  <c r="ID306" i="6"/>
  <c r="HX306" i="6"/>
  <c r="HS306" i="6"/>
  <c r="HC306" i="6"/>
  <c r="GY306" i="6"/>
  <c r="GP306" i="6"/>
  <c r="EH306" i="6"/>
  <c r="EE306" i="6"/>
  <c r="DX306" i="6"/>
  <c r="DO306" i="6"/>
  <c r="CS306" i="6"/>
  <c r="CP306" i="6"/>
  <c r="ALR305" i="6"/>
  <c r="AKA305" i="6"/>
  <c r="AKD305" i="6" s="1"/>
  <c r="AGM305" i="6"/>
  <c r="ACN305" i="6"/>
  <c r="ACM305" i="6"/>
  <c r="ACK305" i="6"/>
  <c r="ACI305" i="6"/>
  <c r="ACC305" i="6"/>
  <c r="ACD305" i="6" s="1"/>
  <c r="YJ305" i="6"/>
  <c r="YH305" i="6"/>
  <c r="YC305" i="6"/>
  <c r="YB305" i="6"/>
  <c r="XZ305" i="6"/>
  <c r="XY305" i="6"/>
  <c r="XX305" i="6"/>
  <c r="XQ305" i="6"/>
  <c r="XO305" i="6"/>
  <c r="XN305" i="6"/>
  <c r="XG305" i="6"/>
  <c r="XB305" i="6"/>
  <c r="WY305" i="6"/>
  <c r="VG305" i="6"/>
  <c r="VA305" i="6"/>
  <c r="UQ305" i="6"/>
  <c r="UG305" i="6"/>
  <c r="UD305" i="6"/>
  <c r="TS305" i="6"/>
  <c r="TB305" i="6"/>
  <c r="SO305" i="6"/>
  <c r="SG305" i="6"/>
  <c r="SA305" i="6"/>
  <c r="RK305" i="6"/>
  <c r="QY305" i="6"/>
  <c r="QF305" i="6"/>
  <c r="PD305" i="6"/>
  <c r="MS305" i="6"/>
  <c r="MM305" i="6"/>
  <c r="MF305" i="6"/>
  <c r="MA305" i="6"/>
  <c r="LT305" i="6"/>
  <c r="LG305" i="6"/>
  <c r="KB305" i="6"/>
  <c r="JV305" i="6"/>
  <c r="JJ305" i="6"/>
  <c r="IZ305" i="6"/>
  <c r="IW305" i="6"/>
  <c r="IN305" i="6"/>
  <c r="ID305" i="6"/>
  <c r="HX305" i="6"/>
  <c r="HS305" i="6"/>
  <c r="HC305" i="6"/>
  <c r="GY305" i="6"/>
  <c r="GP305" i="6"/>
  <c r="EH305" i="6"/>
  <c r="EE305" i="6"/>
  <c r="DX305" i="6"/>
  <c r="DO305" i="6"/>
  <c r="CS305" i="6"/>
  <c r="CP305" i="6"/>
  <c r="ALR304" i="6"/>
  <c r="AKA304" i="6"/>
  <c r="AKD304" i="6" s="1"/>
  <c r="AGM304" i="6"/>
  <c r="ACN304" i="6"/>
  <c r="ACM304" i="6"/>
  <c r="ACK304" i="6"/>
  <c r="ACI304" i="6"/>
  <c r="ACC304" i="6"/>
  <c r="ACD304" i="6" s="1"/>
  <c r="YJ304" i="6"/>
  <c r="YH304" i="6"/>
  <c r="YC304" i="6"/>
  <c r="YB304" i="6"/>
  <c r="XZ304" i="6"/>
  <c r="XY304" i="6"/>
  <c r="XX304" i="6"/>
  <c r="XQ304" i="6"/>
  <c r="XO304" i="6"/>
  <c r="XN304" i="6"/>
  <c r="XG304" i="6"/>
  <c r="XB304" i="6"/>
  <c r="WY304" i="6"/>
  <c r="VG304" i="6"/>
  <c r="VA304" i="6"/>
  <c r="UQ304" i="6"/>
  <c r="UG304" i="6"/>
  <c r="XM304" i="6" s="1"/>
  <c r="UD304" i="6"/>
  <c r="TS304" i="6"/>
  <c r="TB304" i="6"/>
  <c r="SO304" i="6"/>
  <c r="SG304" i="6"/>
  <c r="SA304" i="6"/>
  <c r="RK304" i="6"/>
  <c r="QY304" i="6"/>
  <c r="QF304" i="6"/>
  <c r="PD304" i="6"/>
  <c r="MS304" i="6"/>
  <c r="MM304" i="6"/>
  <c r="MF304" i="6"/>
  <c r="MA304" i="6"/>
  <c r="LT304" i="6"/>
  <c r="LG304" i="6"/>
  <c r="KB304" i="6"/>
  <c r="JV304" i="6"/>
  <c r="JJ304" i="6"/>
  <c r="IZ304" i="6"/>
  <c r="IW304" i="6"/>
  <c r="IN304" i="6"/>
  <c r="ID304" i="6"/>
  <c r="HX304" i="6"/>
  <c r="HS304" i="6"/>
  <c r="HC304" i="6"/>
  <c r="GY304" i="6"/>
  <c r="GP304" i="6"/>
  <c r="EH304" i="6"/>
  <c r="EE304" i="6"/>
  <c r="DX304" i="6"/>
  <c r="DO304" i="6"/>
  <c r="CS304" i="6"/>
  <c r="CP304" i="6"/>
  <c r="ALR303" i="6"/>
  <c r="AKA303" i="6"/>
  <c r="AKD303" i="6" s="1"/>
  <c r="AGM303" i="6"/>
  <c r="ACN303" i="6"/>
  <c r="ACM303" i="6"/>
  <c r="ACK303" i="6"/>
  <c r="ACI303" i="6"/>
  <c r="ACC303" i="6"/>
  <c r="ACD303" i="6" s="1"/>
  <c r="YJ303" i="6"/>
  <c r="YH303" i="6"/>
  <c r="YC303" i="6"/>
  <c r="YB303" i="6"/>
  <c r="XZ303" i="6"/>
  <c r="XY303" i="6"/>
  <c r="XX303" i="6"/>
  <c r="XQ303" i="6"/>
  <c r="XO303" i="6"/>
  <c r="XN303" i="6"/>
  <c r="XG303" i="6"/>
  <c r="XB303" i="6"/>
  <c r="WY303" i="6"/>
  <c r="VG303" i="6"/>
  <c r="VA303" i="6"/>
  <c r="UQ303" i="6"/>
  <c r="UG303" i="6"/>
  <c r="UD303" i="6"/>
  <c r="TS303" i="6"/>
  <c r="TB303" i="6"/>
  <c r="SO303" i="6"/>
  <c r="SG303" i="6"/>
  <c r="SA303" i="6"/>
  <c r="RK303" i="6"/>
  <c r="QY303" i="6"/>
  <c r="QF303" i="6"/>
  <c r="PD303" i="6"/>
  <c r="MS303" i="6"/>
  <c r="MM303" i="6"/>
  <c r="MF303" i="6"/>
  <c r="MA303" i="6"/>
  <c r="LT303" i="6"/>
  <c r="LG303" i="6"/>
  <c r="KB303" i="6"/>
  <c r="JV303" i="6"/>
  <c r="JJ303" i="6"/>
  <c r="IZ303" i="6"/>
  <c r="IW303" i="6"/>
  <c r="IN303" i="6"/>
  <c r="ID303" i="6"/>
  <c r="HX303" i="6"/>
  <c r="HS303" i="6"/>
  <c r="HC303" i="6"/>
  <c r="GY303" i="6"/>
  <c r="GP303" i="6"/>
  <c r="EH303" i="6"/>
  <c r="EE303" i="6"/>
  <c r="DX303" i="6"/>
  <c r="DO303" i="6"/>
  <c r="CS303" i="6"/>
  <c r="CP303" i="6"/>
  <c r="ALR302" i="6"/>
  <c r="AKA302" i="6"/>
  <c r="AKD302" i="6" s="1"/>
  <c r="AGM302" i="6"/>
  <c r="ACN302" i="6"/>
  <c r="ACM302" i="6"/>
  <c r="ACK302" i="6"/>
  <c r="ACI302" i="6"/>
  <c r="ACC302" i="6"/>
  <c r="ACD302" i="6" s="1"/>
  <c r="YJ302" i="6"/>
  <c r="YH302" i="6"/>
  <c r="YC302" i="6"/>
  <c r="YB302" i="6"/>
  <c r="XZ302" i="6"/>
  <c r="XY302" i="6"/>
  <c r="XX302" i="6"/>
  <c r="XQ302" i="6"/>
  <c r="XO302" i="6"/>
  <c r="XN302" i="6"/>
  <c r="XG302" i="6"/>
  <c r="XB302" i="6"/>
  <c r="WY302" i="6"/>
  <c r="VG302" i="6"/>
  <c r="VA302" i="6"/>
  <c r="UQ302" i="6"/>
  <c r="UG302" i="6"/>
  <c r="UD302" i="6"/>
  <c r="TS302" i="6"/>
  <c r="TB302" i="6"/>
  <c r="SO302" i="6"/>
  <c r="SG302" i="6"/>
  <c r="SA302" i="6"/>
  <c r="RK302" i="6"/>
  <c r="QY302" i="6"/>
  <c r="QF302" i="6"/>
  <c r="PD302" i="6"/>
  <c r="MS302" i="6"/>
  <c r="MM302" i="6"/>
  <c r="MF302" i="6"/>
  <c r="MA302" i="6"/>
  <c r="LT302" i="6"/>
  <c r="LG302" i="6"/>
  <c r="KB302" i="6"/>
  <c r="JV302" i="6"/>
  <c r="JJ302" i="6"/>
  <c r="IZ302" i="6"/>
  <c r="IW302" i="6"/>
  <c r="IN302" i="6"/>
  <c r="ID302" i="6"/>
  <c r="HX302" i="6"/>
  <c r="HS302" i="6"/>
  <c r="HC302" i="6"/>
  <c r="GY302" i="6"/>
  <c r="GP302" i="6"/>
  <c r="EH302" i="6"/>
  <c r="EE302" i="6"/>
  <c r="DX302" i="6"/>
  <c r="DO302" i="6"/>
  <c r="CS302" i="6"/>
  <c r="CP302" i="6"/>
  <c r="ALR301" i="6"/>
  <c r="AKA301" i="6"/>
  <c r="AKD301" i="6" s="1"/>
  <c r="AGM301" i="6"/>
  <c r="ACN301" i="6"/>
  <c r="ACM301" i="6"/>
  <c r="ACK301" i="6"/>
  <c r="ACI301" i="6"/>
  <c r="ACC301" i="6"/>
  <c r="ACD301" i="6" s="1"/>
  <c r="YJ301" i="6"/>
  <c r="YH301" i="6"/>
  <c r="YF301" i="6"/>
  <c r="YC301" i="6"/>
  <c r="YB301" i="6"/>
  <c r="XZ301" i="6"/>
  <c r="XY301" i="6"/>
  <c r="XX301" i="6"/>
  <c r="XQ301" i="6"/>
  <c r="XO301" i="6"/>
  <c r="XN301" i="6"/>
  <c r="XG301" i="6"/>
  <c r="XB301" i="6"/>
  <c r="WY301" i="6"/>
  <c r="VG301" i="6"/>
  <c r="VA301" i="6"/>
  <c r="UQ301" i="6"/>
  <c r="UG301" i="6"/>
  <c r="UD301" i="6"/>
  <c r="TS301" i="6"/>
  <c r="TB301" i="6"/>
  <c r="SO301" i="6"/>
  <c r="SG301" i="6"/>
  <c r="SA301" i="6"/>
  <c r="RK301" i="6"/>
  <c r="QY301" i="6"/>
  <c r="QF301" i="6"/>
  <c r="PD301" i="6"/>
  <c r="MS301" i="6"/>
  <c r="MM301" i="6"/>
  <c r="MF301" i="6"/>
  <c r="MA301" i="6"/>
  <c r="LT301" i="6"/>
  <c r="LG301" i="6"/>
  <c r="KB301" i="6"/>
  <c r="JV301" i="6"/>
  <c r="JJ301" i="6"/>
  <c r="IZ301" i="6"/>
  <c r="IW301" i="6"/>
  <c r="IN301" i="6"/>
  <c r="ID301" i="6"/>
  <c r="HX301" i="6"/>
  <c r="HS301" i="6"/>
  <c r="HC301" i="6"/>
  <c r="GY301" i="6"/>
  <c r="GP301" i="6"/>
  <c r="EH301" i="6"/>
  <c r="EE301" i="6"/>
  <c r="DX301" i="6"/>
  <c r="DO301" i="6"/>
  <c r="CS301" i="6"/>
  <c r="CP301" i="6"/>
  <c r="ALR300" i="6"/>
  <c r="AKA300" i="6"/>
  <c r="AKD300" i="6" s="1"/>
  <c r="AGM300" i="6"/>
  <c r="ACN300" i="6"/>
  <c r="ACM300" i="6"/>
  <c r="ACK300" i="6"/>
  <c r="ACI300" i="6"/>
  <c r="ACC300" i="6"/>
  <c r="ACD300" i="6" s="1"/>
  <c r="YJ300" i="6"/>
  <c r="YH300" i="6"/>
  <c r="YC300" i="6"/>
  <c r="YB300" i="6"/>
  <c r="XZ300" i="6"/>
  <c r="XY300" i="6"/>
  <c r="XX300" i="6"/>
  <c r="XQ300" i="6"/>
  <c r="XO300" i="6"/>
  <c r="XN300" i="6"/>
  <c r="XG300" i="6"/>
  <c r="XB300" i="6"/>
  <c r="WY300" i="6"/>
  <c r="VG300" i="6"/>
  <c r="VA300" i="6"/>
  <c r="UQ300" i="6"/>
  <c r="UG300" i="6"/>
  <c r="UD300" i="6"/>
  <c r="TS300" i="6"/>
  <c r="TB300" i="6"/>
  <c r="SO300" i="6"/>
  <c r="SG300" i="6"/>
  <c r="SA300" i="6"/>
  <c r="RK300" i="6"/>
  <c r="QY300" i="6"/>
  <c r="QF300" i="6"/>
  <c r="PD300" i="6"/>
  <c r="MS300" i="6"/>
  <c r="MM300" i="6"/>
  <c r="MF300" i="6"/>
  <c r="MA300" i="6"/>
  <c r="LT300" i="6"/>
  <c r="LG300" i="6"/>
  <c r="KB300" i="6"/>
  <c r="JV300" i="6"/>
  <c r="JJ300" i="6"/>
  <c r="IZ300" i="6"/>
  <c r="IW300" i="6"/>
  <c r="IN300" i="6"/>
  <c r="ID300" i="6"/>
  <c r="HX300" i="6"/>
  <c r="HS300" i="6"/>
  <c r="HC300" i="6"/>
  <c r="GY300" i="6"/>
  <c r="GP300" i="6"/>
  <c r="EH300" i="6"/>
  <c r="EE300" i="6"/>
  <c r="DX300" i="6"/>
  <c r="DO300" i="6"/>
  <c r="CS300" i="6"/>
  <c r="CP300" i="6"/>
  <c r="ALR299" i="6"/>
  <c r="AKA299" i="6"/>
  <c r="AKD299" i="6" s="1"/>
  <c r="AGM299" i="6"/>
  <c r="ACN299" i="6"/>
  <c r="ACM299" i="6"/>
  <c r="ACK299" i="6"/>
  <c r="ACI299" i="6"/>
  <c r="ACC299" i="6"/>
  <c r="ACD299" i="6" s="1"/>
  <c r="YJ299" i="6"/>
  <c r="YH299" i="6"/>
  <c r="YC299" i="6"/>
  <c r="YB299" i="6"/>
  <c r="XZ299" i="6"/>
  <c r="XY299" i="6"/>
  <c r="XX299" i="6"/>
  <c r="XQ299" i="6"/>
  <c r="XO299" i="6"/>
  <c r="XN299" i="6"/>
  <c r="XG299" i="6"/>
  <c r="XB299" i="6"/>
  <c r="WY299" i="6"/>
  <c r="VG299" i="6"/>
  <c r="VA299" i="6"/>
  <c r="UQ299" i="6"/>
  <c r="UG299" i="6"/>
  <c r="UD299" i="6"/>
  <c r="TS299" i="6"/>
  <c r="TB299" i="6"/>
  <c r="SO299" i="6"/>
  <c r="SG299" i="6"/>
  <c r="SA299" i="6"/>
  <c r="RK299" i="6"/>
  <c r="QY299" i="6"/>
  <c r="QF299" i="6"/>
  <c r="PD299" i="6"/>
  <c r="MS299" i="6"/>
  <c r="MM299" i="6"/>
  <c r="MF299" i="6"/>
  <c r="MA299" i="6"/>
  <c r="LT299" i="6"/>
  <c r="LG299" i="6"/>
  <c r="KB299" i="6"/>
  <c r="JV299" i="6"/>
  <c r="JJ299" i="6"/>
  <c r="IZ299" i="6"/>
  <c r="IW299" i="6"/>
  <c r="IN299" i="6"/>
  <c r="ID299" i="6"/>
  <c r="HX299" i="6"/>
  <c r="HS299" i="6"/>
  <c r="HC299" i="6"/>
  <c r="GY299" i="6"/>
  <c r="GP299" i="6"/>
  <c r="EH299" i="6"/>
  <c r="EE299" i="6"/>
  <c r="DX299" i="6"/>
  <c r="DO299" i="6"/>
  <c r="CS299" i="6"/>
  <c r="CP299" i="6"/>
  <c r="ALR298" i="6"/>
  <c r="AKA298" i="6"/>
  <c r="AKD298" i="6" s="1"/>
  <c r="AGM298" i="6"/>
  <c r="ACN298" i="6"/>
  <c r="ACM298" i="6"/>
  <c r="ACK298" i="6"/>
  <c r="ACI298" i="6"/>
  <c r="ACC298" i="6"/>
  <c r="ACD298" i="6" s="1"/>
  <c r="YJ298" i="6"/>
  <c r="YH298" i="6"/>
  <c r="YC298" i="6"/>
  <c r="YB298" i="6"/>
  <c r="XZ298" i="6"/>
  <c r="XY298" i="6"/>
  <c r="XX298" i="6"/>
  <c r="XQ298" i="6"/>
  <c r="XO298" i="6"/>
  <c r="XN298" i="6"/>
  <c r="XG298" i="6"/>
  <c r="XB298" i="6"/>
  <c r="WY298" i="6"/>
  <c r="VG298" i="6"/>
  <c r="VA298" i="6"/>
  <c r="UQ298" i="6"/>
  <c r="UG298" i="6"/>
  <c r="UD298" i="6"/>
  <c r="TS298" i="6"/>
  <c r="TB298" i="6"/>
  <c r="SO298" i="6"/>
  <c r="SG298" i="6"/>
  <c r="SA298" i="6"/>
  <c r="RK298" i="6"/>
  <c r="QY298" i="6"/>
  <c r="QF298" i="6"/>
  <c r="PD298" i="6"/>
  <c r="MS298" i="6"/>
  <c r="MM298" i="6"/>
  <c r="MF298" i="6"/>
  <c r="MA298" i="6"/>
  <c r="LT298" i="6"/>
  <c r="LG298" i="6"/>
  <c r="KB298" i="6"/>
  <c r="JV298" i="6"/>
  <c r="JJ298" i="6"/>
  <c r="IZ298" i="6"/>
  <c r="IW298" i="6"/>
  <c r="IN298" i="6"/>
  <c r="ID298" i="6"/>
  <c r="HX298" i="6"/>
  <c r="HS298" i="6"/>
  <c r="HC298" i="6"/>
  <c r="GY298" i="6"/>
  <c r="GP298" i="6"/>
  <c r="EH298" i="6"/>
  <c r="EE298" i="6"/>
  <c r="DX298" i="6"/>
  <c r="DO298" i="6"/>
  <c r="CS298" i="6"/>
  <c r="CP298" i="6"/>
  <c r="ALR297" i="6"/>
  <c r="AKA297" i="6"/>
  <c r="AKD297" i="6" s="1"/>
  <c r="ACN297" i="6"/>
  <c r="ACM297" i="6"/>
  <c r="ACK297" i="6"/>
  <c r="ACI297" i="6"/>
  <c r="ACC297" i="6"/>
  <c r="ACD297" i="6" s="1"/>
  <c r="YJ297" i="6"/>
  <c r="YH297" i="6"/>
  <c r="YC297" i="6"/>
  <c r="YB297" i="6"/>
  <c r="XZ297" i="6"/>
  <c r="XY297" i="6"/>
  <c r="XX297" i="6"/>
  <c r="XQ297" i="6"/>
  <c r="XO297" i="6"/>
  <c r="XN297" i="6"/>
  <c r="XG297" i="6"/>
  <c r="XB297" i="6"/>
  <c r="WY297" i="6"/>
  <c r="VG297" i="6"/>
  <c r="VA297" i="6"/>
  <c r="UQ297" i="6"/>
  <c r="UG297" i="6"/>
  <c r="XM297" i="6" s="1"/>
  <c r="UD297" i="6"/>
  <c r="TS297" i="6"/>
  <c r="TB297" i="6"/>
  <c r="SO297" i="6"/>
  <c r="SG297" i="6"/>
  <c r="SA297" i="6"/>
  <c r="RK297" i="6"/>
  <c r="QY297" i="6"/>
  <c r="QF297" i="6"/>
  <c r="PD297" i="6"/>
  <c r="MS297" i="6"/>
  <c r="MM297" i="6"/>
  <c r="MF297" i="6"/>
  <c r="MA297" i="6"/>
  <c r="LT297" i="6"/>
  <c r="LG297" i="6"/>
  <c r="KB297" i="6"/>
  <c r="JV297" i="6"/>
  <c r="JJ297" i="6"/>
  <c r="IZ297" i="6"/>
  <c r="IW297" i="6"/>
  <c r="IN297" i="6"/>
  <c r="ID297" i="6"/>
  <c r="HX297" i="6"/>
  <c r="HS297" i="6"/>
  <c r="HC297" i="6"/>
  <c r="GY297" i="6"/>
  <c r="GP297" i="6"/>
  <c r="EH297" i="6"/>
  <c r="EE297" i="6"/>
  <c r="DX297" i="6"/>
  <c r="DO297" i="6"/>
  <c r="CS297" i="6"/>
  <c r="CP297" i="6"/>
  <c r="ALR296" i="6"/>
  <c r="AKA296" i="6"/>
  <c r="AKD296" i="6" s="1"/>
  <c r="AGM296" i="6"/>
  <c r="ACN296" i="6"/>
  <c r="ACM296" i="6"/>
  <c r="ACK296" i="6"/>
  <c r="ACI296" i="6"/>
  <c r="ACC296" i="6"/>
  <c r="ACD296" i="6" s="1"/>
  <c r="YJ296" i="6"/>
  <c r="YH296" i="6"/>
  <c r="YC296" i="6"/>
  <c r="YB296" i="6"/>
  <c r="XZ296" i="6"/>
  <c r="XY296" i="6"/>
  <c r="XX296" i="6"/>
  <c r="XQ296" i="6"/>
  <c r="XO296" i="6"/>
  <c r="XN296" i="6"/>
  <c r="XG296" i="6"/>
  <c r="XB296" i="6"/>
  <c r="WY296" i="6"/>
  <c r="VG296" i="6"/>
  <c r="VA296" i="6"/>
  <c r="UQ296" i="6"/>
  <c r="UG296" i="6"/>
  <c r="UD296" i="6"/>
  <c r="TS296" i="6"/>
  <c r="TB296" i="6"/>
  <c r="SO296" i="6"/>
  <c r="SG296" i="6"/>
  <c r="SA296" i="6"/>
  <c r="RK296" i="6"/>
  <c r="QY296" i="6"/>
  <c r="QF296" i="6"/>
  <c r="PD296" i="6"/>
  <c r="MS296" i="6"/>
  <c r="MM296" i="6"/>
  <c r="MF296" i="6"/>
  <c r="MA296" i="6"/>
  <c r="LT296" i="6"/>
  <c r="LG296" i="6"/>
  <c r="KB296" i="6"/>
  <c r="JV296" i="6"/>
  <c r="JJ296" i="6"/>
  <c r="IZ296" i="6"/>
  <c r="IW296" i="6"/>
  <c r="IN296" i="6"/>
  <c r="ID296" i="6"/>
  <c r="HX296" i="6"/>
  <c r="HS296" i="6"/>
  <c r="HC296" i="6"/>
  <c r="GY296" i="6"/>
  <c r="GP296" i="6"/>
  <c r="EH296" i="6"/>
  <c r="EE296" i="6"/>
  <c r="DX296" i="6"/>
  <c r="DO296" i="6"/>
  <c r="CS296" i="6"/>
  <c r="CP296" i="6"/>
  <c r="ALR295" i="6"/>
  <c r="AKA295" i="6"/>
  <c r="AKD295" i="6" s="1"/>
  <c r="AGM295" i="6"/>
  <c r="ACN295" i="6"/>
  <c r="ACM295" i="6"/>
  <c r="ACK295" i="6"/>
  <c r="ACI295" i="6"/>
  <c r="ACC295" i="6"/>
  <c r="ACD295" i="6" s="1"/>
  <c r="YJ295" i="6"/>
  <c r="YH295" i="6"/>
  <c r="YC295" i="6"/>
  <c r="YB295" i="6"/>
  <c r="XZ295" i="6"/>
  <c r="XY295" i="6"/>
  <c r="XX295" i="6"/>
  <c r="XQ295" i="6"/>
  <c r="XO295" i="6"/>
  <c r="XN295" i="6"/>
  <c r="XG295" i="6"/>
  <c r="XB295" i="6"/>
  <c r="WY295" i="6"/>
  <c r="VG295" i="6"/>
  <c r="VA295" i="6"/>
  <c r="UQ295" i="6"/>
  <c r="UG295" i="6"/>
  <c r="UD295" i="6"/>
  <c r="TS295" i="6"/>
  <c r="TB295" i="6"/>
  <c r="SO295" i="6"/>
  <c r="SG295" i="6"/>
  <c r="SA295" i="6"/>
  <c r="RK295" i="6"/>
  <c r="QY295" i="6"/>
  <c r="QF295" i="6"/>
  <c r="PD295" i="6"/>
  <c r="MS295" i="6"/>
  <c r="MM295" i="6"/>
  <c r="MF295" i="6"/>
  <c r="MA295" i="6"/>
  <c r="LT295" i="6"/>
  <c r="LG295" i="6"/>
  <c r="KB295" i="6"/>
  <c r="JV295" i="6"/>
  <c r="JJ295" i="6"/>
  <c r="IZ295" i="6"/>
  <c r="IW295" i="6"/>
  <c r="IN295" i="6"/>
  <c r="ID295" i="6"/>
  <c r="HX295" i="6"/>
  <c r="HS295" i="6"/>
  <c r="HC295" i="6"/>
  <c r="GY295" i="6"/>
  <c r="GP295" i="6"/>
  <c r="EH295" i="6"/>
  <c r="EE295" i="6"/>
  <c r="DX295" i="6"/>
  <c r="DO295" i="6"/>
  <c r="CS295" i="6"/>
  <c r="CP295" i="6"/>
  <c r="ALR294" i="6"/>
  <c r="AKA294" i="6"/>
  <c r="AKD294" i="6" s="1"/>
  <c r="AGM294" i="6"/>
  <c r="ACN294" i="6"/>
  <c r="ACM294" i="6"/>
  <c r="ACK294" i="6"/>
  <c r="ACI294" i="6"/>
  <c r="ACC294" i="6"/>
  <c r="ACD294" i="6" s="1"/>
  <c r="YJ294" i="6"/>
  <c r="YH294" i="6"/>
  <c r="YC294" i="6"/>
  <c r="YB294" i="6"/>
  <c r="XZ294" i="6"/>
  <c r="XY294" i="6"/>
  <c r="XX294" i="6"/>
  <c r="XQ294" i="6"/>
  <c r="XO294" i="6"/>
  <c r="XN294" i="6"/>
  <c r="XG294" i="6"/>
  <c r="XB294" i="6"/>
  <c r="WY294" i="6"/>
  <c r="VG294" i="6"/>
  <c r="VA294" i="6"/>
  <c r="UQ294" i="6"/>
  <c r="UG294" i="6"/>
  <c r="XM294" i="6" s="1"/>
  <c r="UD294" i="6"/>
  <c r="TS294" i="6"/>
  <c r="TB294" i="6"/>
  <c r="SO294" i="6"/>
  <c r="SG294" i="6"/>
  <c r="SA294" i="6"/>
  <c r="RK294" i="6"/>
  <c r="QY294" i="6"/>
  <c r="QF294" i="6"/>
  <c r="PD294" i="6"/>
  <c r="MS294" i="6"/>
  <c r="MM294" i="6"/>
  <c r="MF294" i="6"/>
  <c r="MA294" i="6"/>
  <c r="LT294" i="6"/>
  <c r="LG294" i="6"/>
  <c r="KB294" i="6"/>
  <c r="JV294" i="6"/>
  <c r="JJ294" i="6"/>
  <c r="IZ294" i="6"/>
  <c r="IW294" i="6"/>
  <c r="IN294" i="6"/>
  <c r="ID294" i="6"/>
  <c r="HX294" i="6"/>
  <c r="HS294" i="6"/>
  <c r="HC294" i="6"/>
  <c r="GY294" i="6"/>
  <c r="GP294" i="6"/>
  <c r="EH294" i="6"/>
  <c r="EE294" i="6"/>
  <c r="DX294" i="6"/>
  <c r="DO294" i="6"/>
  <c r="CS294" i="6"/>
  <c r="CP294" i="6"/>
  <c r="ALR293" i="6"/>
  <c r="AKA293" i="6"/>
  <c r="AKD293" i="6" s="1"/>
  <c r="AGM293" i="6"/>
  <c r="ACN293" i="6"/>
  <c r="ACM293" i="6"/>
  <c r="ACK293" i="6"/>
  <c r="ACI293" i="6"/>
  <c r="ACC293" i="6"/>
  <c r="ACD293" i="6" s="1"/>
  <c r="YJ293" i="6"/>
  <c r="YH293" i="6"/>
  <c r="YC293" i="6"/>
  <c r="YB293" i="6"/>
  <c r="XZ293" i="6"/>
  <c r="XY293" i="6"/>
  <c r="XX293" i="6"/>
  <c r="XQ293" i="6"/>
  <c r="XO293" i="6"/>
  <c r="XN293" i="6"/>
  <c r="XG293" i="6"/>
  <c r="XB293" i="6"/>
  <c r="WY293" i="6"/>
  <c r="VG293" i="6"/>
  <c r="VA293" i="6"/>
  <c r="UQ293" i="6"/>
  <c r="UG293" i="6"/>
  <c r="UD293" i="6"/>
  <c r="TS293" i="6"/>
  <c r="TB293" i="6"/>
  <c r="SO293" i="6"/>
  <c r="SG293" i="6"/>
  <c r="SA293" i="6"/>
  <c r="RK293" i="6"/>
  <c r="QY293" i="6"/>
  <c r="QF293" i="6"/>
  <c r="PD293" i="6"/>
  <c r="MS293" i="6"/>
  <c r="MM293" i="6"/>
  <c r="MF293" i="6"/>
  <c r="MA293" i="6"/>
  <c r="LT293" i="6"/>
  <c r="LG293" i="6"/>
  <c r="KB293" i="6"/>
  <c r="JV293" i="6"/>
  <c r="JJ293" i="6"/>
  <c r="IZ293" i="6"/>
  <c r="IW293" i="6"/>
  <c r="IN293" i="6"/>
  <c r="ID293" i="6"/>
  <c r="HX293" i="6"/>
  <c r="HS293" i="6"/>
  <c r="HC293" i="6"/>
  <c r="GY293" i="6"/>
  <c r="GP293" i="6"/>
  <c r="EH293" i="6"/>
  <c r="EE293" i="6"/>
  <c r="DX293" i="6"/>
  <c r="DO293" i="6"/>
  <c r="CS293" i="6"/>
  <c r="CP293" i="6"/>
  <c r="ALR292" i="6"/>
  <c r="AKA292" i="6"/>
  <c r="AKD292" i="6" s="1"/>
  <c r="AGM292" i="6"/>
  <c r="ACN292" i="6"/>
  <c r="ACM292" i="6"/>
  <c r="ACK292" i="6"/>
  <c r="ACI292" i="6"/>
  <c r="ACC292" i="6"/>
  <c r="ACD292" i="6" s="1"/>
  <c r="YJ292" i="6"/>
  <c r="YH292" i="6"/>
  <c r="YC292" i="6"/>
  <c r="YB292" i="6"/>
  <c r="XZ292" i="6"/>
  <c r="XY292" i="6"/>
  <c r="XX292" i="6"/>
  <c r="XQ292" i="6"/>
  <c r="XO292" i="6"/>
  <c r="XN292" i="6"/>
  <c r="XG292" i="6"/>
  <c r="XB292" i="6"/>
  <c r="WY292" i="6"/>
  <c r="VG292" i="6"/>
  <c r="VA292" i="6"/>
  <c r="UQ292" i="6"/>
  <c r="UG292" i="6"/>
  <c r="UD292" i="6"/>
  <c r="TS292" i="6"/>
  <c r="TB292" i="6"/>
  <c r="SO292" i="6"/>
  <c r="SG292" i="6"/>
  <c r="SA292" i="6"/>
  <c r="RK292" i="6"/>
  <c r="QY292" i="6"/>
  <c r="QF292" i="6"/>
  <c r="PD292" i="6"/>
  <c r="MS292" i="6"/>
  <c r="MM292" i="6"/>
  <c r="MF292" i="6"/>
  <c r="MA292" i="6"/>
  <c r="LT292" i="6"/>
  <c r="LG292" i="6"/>
  <c r="KB292" i="6"/>
  <c r="JV292" i="6"/>
  <c r="JJ292" i="6"/>
  <c r="IZ292" i="6"/>
  <c r="IW292" i="6"/>
  <c r="IN292" i="6"/>
  <c r="ID292" i="6"/>
  <c r="HX292" i="6"/>
  <c r="HS292" i="6"/>
  <c r="HC292" i="6"/>
  <c r="GY292" i="6"/>
  <c r="GP292" i="6"/>
  <c r="EH292" i="6"/>
  <c r="EE292" i="6"/>
  <c r="DX292" i="6"/>
  <c r="DO292" i="6"/>
  <c r="CS292" i="6"/>
  <c r="CP292" i="6"/>
  <c r="ALR291" i="6"/>
  <c r="AKA291" i="6"/>
  <c r="AKD291" i="6" s="1"/>
  <c r="AGM291" i="6"/>
  <c r="ACN291" i="6"/>
  <c r="ACM291" i="6"/>
  <c r="ACK291" i="6"/>
  <c r="ACI291" i="6"/>
  <c r="ACC291" i="6"/>
  <c r="ACD291" i="6" s="1"/>
  <c r="YJ291" i="6"/>
  <c r="YH291" i="6"/>
  <c r="YC291" i="6"/>
  <c r="YB291" i="6"/>
  <c r="XZ291" i="6"/>
  <c r="XY291" i="6"/>
  <c r="XX291" i="6"/>
  <c r="XQ291" i="6"/>
  <c r="XO291" i="6"/>
  <c r="XN291" i="6"/>
  <c r="XG291" i="6"/>
  <c r="XB291" i="6"/>
  <c r="WY291" i="6"/>
  <c r="VG291" i="6"/>
  <c r="VA291" i="6"/>
  <c r="UQ291" i="6"/>
  <c r="UG291" i="6"/>
  <c r="UD291" i="6"/>
  <c r="TS291" i="6"/>
  <c r="TB291" i="6"/>
  <c r="SO291" i="6"/>
  <c r="SG291" i="6"/>
  <c r="SA291" i="6"/>
  <c r="RK291" i="6"/>
  <c r="QY291" i="6"/>
  <c r="QF291" i="6"/>
  <c r="PD291" i="6"/>
  <c r="MS291" i="6"/>
  <c r="MM291" i="6"/>
  <c r="MF291" i="6"/>
  <c r="MA291" i="6"/>
  <c r="LT291" i="6"/>
  <c r="LG291" i="6"/>
  <c r="KB291" i="6"/>
  <c r="JV291" i="6"/>
  <c r="JJ291" i="6"/>
  <c r="IZ291" i="6"/>
  <c r="IW291" i="6"/>
  <c r="IN291" i="6"/>
  <c r="ID291" i="6"/>
  <c r="HX291" i="6"/>
  <c r="HS291" i="6"/>
  <c r="HC291" i="6"/>
  <c r="GY291" i="6"/>
  <c r="GP291" i="6"/>
  <c r="EH291" i="6"/>
  <c r="EE291" i="6"/>
  <c r="DX291" i="6"/>
  <c r="DO291" i="6"/>
  <c r="CS291" i="6"/>
  <c r="CP291" i="6"/>
  <c r="ALR290" i="6"/>
  <c r="AKA290" i="6"/>
  <c r="AKD290" i="6" s="1"/>
  <c r="AGM290" i="6"/>
  <c r="ACN290" i="6"/>
  <c r="ACM290" i="6"/>
  <c r="ACK290" i="6"/>
  <c r="ACI290" i="6"/>
  <c r="ACC290" i="6"/>
  <c r="ACD290" i="6" s="1"/>
  <c r="YJ290" i="6"/>
  <c r="YH290" i="6"/>
  <c r="YC290" i="6"/>
  <c r="YB290" i="6"/>
  <c r="XZ290" i="6"/>
  <c r="XY290" i="6"/>
  <c r="XX290" i="6"/>
  <c r="XQ290" i="6"/>
  <c r="XO290" i="6"/>
  <c r="XN290" i="6"/>
  <c r="XG290" i="6"/>
  <c r="XB290" i="6"/>
  <c r="WY290" i="6"/>
  <c r="VG290" i="6"/>
  <c r="VA290" i="6"/>
  <c r="UQ290" i="6"/>
  <c r="UG290" i="6"/>
  <c r="UD290" i="6"/>
  <c r="TS290" i="6"/>
  <c r="TB290" i="6"/>
  <c r="SO290" i="6"/>
  <c r="SG290" i="6"/>
  <c r="SA290" i="6"/>
  <c r="RK290" i="6"/>
  <c r="QY290" i="6"/>
  <c r="QF290" i="6"/>
  <c r="PD290" i="6"/>
  <c r="MS290" i="6"/>
  <c r="MM290" i="6"/>
  <c r="MF290" i="6"/>
  <c r="MA290" i="6"/>
  <c r="LT290" i="6"/>
  <c r="LG290" i="6"/>
  <c r="KB290" i="6"/>
  <c r="JV290" i="6"/>
  <c r="JJ290" i="6"/>
  <c r="IZ290" i="6"/>
  <c r="IW290" i="6"/>
  <c r="IN290" i="6"/>
  <c r="ID290" i="6"/>
  <c r="HX290" i="6"/>
  <c r="HS290" i="6"/>
  <c r="HC290" i="6"/>
  <c r="GY290" i="6"/>
  <c r="GP290" i="6"/>
  <c r="EH290" i="6"/>
  <c r="EE290" i="6"/>
  <c r="DX290" i="6"/>
  <c r="DO290" i="6"/>
  <c r="CS290" i="6"/>
  <c r="CP290" i="6"/>
  <c r="ALR289" i="6"/>
  <c r="AKA289" i="6"/>
  <c r="AKD289" i="6" s="1"/>
  <c r="AGM289" i="6"/>
  <c r="ACN289" i="6"/>
  <c r="ACM289" i="6"/>
  <c r="ACK289" i="6"/>
  <c r="ACI289" i="6"/>
  <c r="ACC289" i="6"/>
  <c r="ACD289" i="6" s="1"/>
  <c r="YJ289" i="6"/>
  <c r="YH289" i="6"/>
  <c r="YC289" i="6"/>
  <c r="YB289" i="6"/>
  <c r="XZ289" i="6"/>
  <c r="XY289" i="6"/>
  <c r="XX289" i="6"/>
  <c r="XQ289" i="6"/>
  <c r="XO289" i="6"/>
  <c r="XN289" i="6"/>
  <c r="XG289" i="6"/>
  <c r="XB289" i="6"/>
  <c r="WY289" i="6"/>
  <c r="VG289" i="6"/>
  <c r="VA289" i="6"/>
  <c r="UQ289" i="6"/>
  <c r="UG289" i="6"/>
  <c r="UD289" i="6"/>
  <c r="TS289" i="6"/>
  <c r="TB289" i="6"/>
  <c r="SO289" i="6"/>
  <c r="SG289" i="6"/>
  <c r="SA289" i="6"/>
  <c r="RK289" i="6"/>
  <c r="QY289" i="6"/>
  <c r="QF289" i="6"/>
  <c r="PD289" i="6"/>
  <c r="MS289" i="6"/>
  <c r="MM289" i="6"/>
  <c r="MF289" i="6"/>
  <c r="MA289" i="6"/>
  <c r="LT289" i="6"/>
  <c r="LG289" i="6"/>
  <c r="KB289" i="6"/>
  <c r="JV289" i="6"/>
  <c r="JJ289" i="6"/>
  <c r="IZ289" i="6"/>
  <c r="IW289" i="6"/>
  <c r="IN289" i="6"/>
  <c r="ID289" i="6"/>
  <c r="HX289" i="6"/>
  <c r="HS289" i="6"/>
  <c r="HC289" i="6"/>
  <c r="GY289" i="6"/>
  <c r="GP289" i="6"/>
  <c r="EH289" i="6"/>
  <c r="EE289" i="6"/>
  <c r="DX289" i="6"/>
  <c r="DO289" i="6"/>
  <c r="CS289" i="6"/>
  <c r="CP289" i="6"/>
  <c r="ALR288" i="6"/>
  <c r="AKA288" i="6"/>
  <c r="AKD288" i="6" s="1"/>
  <c r="AGM288" i="6"/>
  <c r="ACN288" i="6"/>
  <c r="ACM288" i="6"/>
  <c r="ACK288" i="6"/>
  <c r="ACI288" i="6"/>
  <c r="ACC288" i="6"/>
  <c r="ACD288" i="6" s="1"/>
  <c r="YJ288" i="6"/>
  <c r="YH288" i="6"/>
  <c r="YC288" i="6"/>
  <c r="YB288" i="6"/>
  <c r="XZ288" i="6"/>
  <c r="XY288" i="6"/>
  <c r="XX288" i="6"/>
  <c r="XQ288" i="6"/>
  <c r="XO288" i="6"/>
  <c r="XN288" i="6"/>
  <c r="XG288" i="6"/>
  <c r="XB288" i="6"/>
  <c r="WY288" i="6"/>
  <c r="VG288" i="6"/>
  <c r="VA288" i="6"/>
  <c r="UQ288" i="6"/>
  <c r="UG288" i="6"/>
  <c r="UD288" i="6"/>
  <c r="TS288" i="6"/>
  <c r="TB288" i="6"/>
  <c r="SO288" i="6"/>
  <c r="SG288" i="6"/>
  <c r="SA288" i="6"/>
  <c r="RK288" i="6"/>
  <c r="QY288" i="6"/>
  <c r="QF288" i="6"/>
  <c r="PD288" i="6"/>
  <c r="MS288" i="6"/>
  <c r="MM288" i="6"/>
  <c r="MF288" i="6"/>
  <c r="MA288" i="6"/>
  <c r="LT288" i="6"/>
  <c r="LG288" i="6"/>
  <c r="KB288" i="6"/>
  <c r="JV288" i="6"/>
  <c r="JJ288" i="6"/>
  <c r="IZ288" i="6"/>
  <c r="IW288" i="6"/>
  <c r="IN288" i="6"/>
  <c r="ID288" i="6"/>
  <c r="HX288" i="6"/>
  <c r="HS288" i="6"/>
  <c r="HC288" i="6"/>
  <c r="GY288" i="6"/>
  <c r="GP288" i="6"/>
  <c r="EH288" i="6"/>
  <c r="EE288" i="6"/>
  <c r="DX288" i="6"/>
  <c r="DO288" i="6"/>
  <c r="CS288" i="6"/>
  <c r="CP288" i="6"/>
  <c r="ALR287" i="6"/>
  <c r="AKA287" i="6"/>
  <c r="AKD287" i="6" s="1"/>
  <c r="AGM287" i="6"/>
  <c r="ACN287" i="6"/>
  <c r="ACM287" i="6"/>
  <c r="ACK287" i="6"/>
  <c r="ACI287" i="6"/>
  <c r="ACC287" i="6"/>
  <c r="ACD287" i="6" s="1"/>
  <c r="YJ287" i="6"/>
  <c r="YH287" i="6"/>
  <c r="YC287" i="6"/>
  <c r="YB287" i="6"/>
  <c r="XZ287" i="6"/>
  <c r="XY287" i="6"/>
  <c r="XX287" i="6"/>
  <c r="XQ287" i="6"/>
  <c r="XO287" i="6"/>
  <c r="XN287" i="6"/>
  <c r="XG287" i="6"/>
  <c r="XB287" i="6"/>
  <c r="WY287" i="6"/>
  <c r="VG287" i="6"/>
  <c r="VA287" i="6"/>
  <c r="UQ287" i="6"/>
  <c r="UG287" i="6"/>
  <c r="UD287" i="6"/>
  <c r="TS287" i="6"/>
  <c r="TB287" i="6"/>
  <c r="SO287" i="6"/>
  <c r="SG287" i="6"/>
  <c r="SA287" i="6"/>
  <c r="RK287" i="6"/>
  <c r="QY287" i="6"/>
  <c r="QF287" i="6"/>
  <c r="PD287" i="6"/>
  <c r="MS287" i="6"/>
  <c r="MM287" i="6"/>
  <c r="MF287" i="6"/>
  <c r="MA287" i="6"/>
  <c r="LT287" i="6"/>
  <c r="LG287" i="6"/>
  <c r="KB287" i="6"/>
  <c r="JV287" i="6"/>
  <c r="JJ287" i="6"/>
  <c r="IZ287" i="6"/>
  <c r="IW287" i="6"/>
  <c r="IN287" i="6"/>
  <c r="ID287" i="6"/>
  <c r="HX287" i="6"/>
  <c r="HS287" i="6"/>
  <c r="HC287" i="6"/>
  <c r="GY287" i="6"/>
  <c r="GP287" i="6"/>
  <c r="EH287" i="6"/>
  <c r="EE287" i="6"/>
  <c r="DX287" i="6"/>
  <c r="DO287" i="6"/>
  <c r="CS287" i="6"/>
  <c r="CP287" i="6"/>
  <c r="ALR286" i="6"/>
  <c r="AKA286" i="6"/>
  <c r="ACN286" i="6"/>
  <c r="ACM286" i="6"/>
  <c r="ACK286" i="6"/>
  <c r="ACI286" i="6"/>
  <c r="ACC286" i="6"/>
  <c r="ACD286" i="6" s="1"/>
  <c r="YJ286" i="6"/>
  <c r="YH286" i="6"/>
  <c r="YC286" i="6"/>
  <c r="YB286" i="6"/>
  <c r="XZ286" i="6"/>
  <c r="XY286" i="6"/>
  <c r="XX286" i="6"/>
  <c r="XQ286" i="6"/>
  <c r="XO286" i="6"/>
  <c r="XN286" i="6"/>
  <c r="XG286" i="6"/>
  <c r="XB286" i="6"/>
  <c r="WY286" i="6"/>
  <c r="VG286" i="6"/>
  <c r="VA286" i="6"/>
  <c r="UQ286" i="6"/>
  <c r="UG286" i="6"/>
  <c r="UD286" i="6"/>
  <c r="TS286" i="6"/>
  <c r="TB286" i="6"/>
  <c r="SO286" i="6"/>
  <c r="SG286" i="6"/>
  <c r="SA286" i="6"/>
  <c r="RK286" i="6"/>
  <c r="QY286" i="6"/>
  <c r="QF286" i="6"/>
  <c r="PD286" i="6"/>
  <c r="MS286" i="6"/>
  <c r="MM286" i="6"/>
  <c r="MF286" i="6"/>
  <c r="MA286" i="6"/>
  <c r="LT286" i="6"/>
  <c r="LG286" i="6"/>
  <c r="KB286" i="6"/>
  <c r="JV286" i="6"/>
  <c r="JJ286" i="6"/>
  <c r="IZ286" i="6"/>
  <c r="IW286" i="6"/>
  <c r="IN286" i="6"/>
  <c r="ID286" i="6"/>
  <c r="HX286" i="6"/>
  <c r="HS286" i="6"/>
  <c r="HC286" i="6"/>
  <c r="GY286" i="6"/>
  <c r="GP286" i="6"/>
  <c r="EH286" i="6"/>
  <c r="EE286" i="6"/>
  <c r="DX286" i="6"/>
  <c r="DO286" i="6"/>
  <c r="CS286" i="6"/>
  <c r="CP286" i="6"/>
  <c r="ALR285" i="6"/>
  <c r="AKA285" i="6"/>
  <c r="AKD285" i="6" s="1"/>
  <c r="AGM285" i="6"/>
  <c r="ACN285" i="6"/>
  <c r="ACM285" i="6"/>
  <c r="ACK285" i="6"/>
  <c r="ACI285" i="6"/>
  <c r="ACC285" i="6"/>
  <c r="ACD285" i="6" s="1"/>
  <c r="YJ285" i="6"/>
  <c r="YH285" i="6"/>
  <c r="YC285" i="6"/>
  <c r="YB285" i="6"/>
  <c r="XZ285" i="6"/>
  <c r="XY285" i="6"/>
  <c r="XX285" i="6"/>
  <c r="XQ285" i="6"/>
  <c r="XO285" i="6"/>
  <c r="XN285" i="6"/>
  <c r="XG285" i="6"/>
  <c r="XB285" i="6"/>
  <c r="WY285" i="6"/>
  <c r="VG285" i="6"/>
  <c r="VA285" i="6"/>
  <c r="UQ285" i="6"/>
  <c r="UG285" i="6"/>
  <c r="UD285" i="6"/>
  <c r="TS285" i="6"/>
  <c r="TB285" i="6"/>
  <c r="SO285" i="6"/>
  <c r="SG285" i="6"/>
  <c r="SA285" i="6"/>
  <c r="RK285" i="6"/>
  <c r="QY285" i="6"/>
  <c r="QF285" i="6"/>
  <c r="PD285" i="6"/>
  <c r="MS285" i="6"/>
  <c r="MM285" i="6"/>
  <c r="MF285" i="6"/>
  <c r="MA285" i="6"/>
  <c r="LT285" i="6"/>
  <c r="LG285" i="6"/>
  <c r="KB285" i="6"/>
  <c r="JV285" i="6"/>
  <c r="JJ285" i="6"/>
  <c r="IZ285" i="6"/>
  <c r="IW285" i="6"/>
  <c r="IN285" i="6"/>
  <c r="ID285" i="6"/>
  <c r="HX285" i="6"/>
  <c r="HS285" i="6"/>
  <c r="HC285" i="6"/>
  <c r="GY285" i="6"/>
  <c r="GP285" i="6"/>
  <c r="EH285" i="6"/>
  <c r="EE285" i="6"/>
  <c r="DX285" i="6"/>
  <c r="DO285" i="6"/>
  <c r="CS285" i="6"/>
  <c r="CP285" i="6"/>
  <c r="ALR284" i="6"/>
  <c r="AKA284" i="6"/>
  <c r="AKD284" i="6" s="1"/>
  <c r="ACN284" i="6"/>
  <c r="ACM284" i="6"/>
  <c r="ACK284" i="6"/>
  <c r="ACI284" i="6"/>
  <c r="ACC284" i="6"/>
  <c r="ACD284" i="6" s="1"/>
  <c r="YJ284" i="6"/>
  <c r="YH284" i="6"/>
  <c r="YC284" i="6"/>
  <c r="YB284" i="6"/>
  <c r="XZ284" i="6"/>
  <c r="XY284" i="6"/>
  <c r="XX284" i="6"/>
  <c r="XQ284" i="6"/>
  <c r="XO284" i="6"/>
  <c r="XN284" i="6"/>
  <c r="XG284" i="6"/>
  <c r="XB284" i="6"/>
  <c r="WY284" i="6"/>
  <c r="VG284" i="6"/>
  <c r="VA284" i="6"/>
  <c r="UQ284" i="6"/>
  <c r="UG284" i="6"/>
  <c r="UD284" i="6"/>
  <c r="TS284" i="6"/>
  <c r="TB284" i="6"/>
  <c r="SO284" i="6"/>
  <c r="SG284" i="6"/>
  <c r="SA284" i="6"/>
  <c r="RK284" i="6"/>
  <c r="QY284" i="6"/>
  <c r="QF284" i="6"/>
  <c r="PD284" i="6"/>
  <c r="MS284" i="6"/>
  <c r="MM284" i="6"/>
  <c r="MF284" i="6"/>
  <c r="MA284" i="6"/>
  <c r="LT284" i="6"/>
  <c r="LG284" i="6"/>
  <c r="KB284" i="6"/>
  <c r="JV284" i="6"/>
  <c r="JJ284" i="6"/>
  <c r="IZ284" i="6"/>
  <c r="IW284" i="6"/>
  <c r="IN284" i="6"/>
  <c r="ID284" i="6"/>
  <c r="HX284" i="6"/>
  <c r="HS284" i="6"/>
  <c r="HC284" i="6"/>
  <c r="GY284" i="6"/>
  <c r="GP284" i="6"/>
  <c r="EH284" i="6"/>
  <c r="EE284" i="6"/>
  <c r="DX284" i="6"/>
  <c r="DO284" i="6"/>
  <c r="CS284" i="6"/>
  <c r="CP284" i="6"/>
  <c r="ALR283" i="6"/>
  <c r="AKA283" i="6"/>
  <c r="AKD283" i="6" s="1"/>
  <c r="AGM283" i="6"/>
  <c r="ACN283" i="6"/>
  <c r="ACM283" i="6"/>
  <c r="ACK283" i="6"/>
  <c r="ACI283" i="6"/>
  <c r="ACC283" i="6"/>
  <c r="ACD283" i="6" s="1"/>
  <c r="YJ283" i="6"/>
  <c r="YH283" i="6"/>
  <c r="YC283" i="6"/>
  <c r="YB283" i="6"/>
  <c r="XZ283" i="6"/>
  <c r="XY283" i="6"/>
  <c r="XX283" i="6"/>
  <c r="XQ283" i="6"/>
  <c r="XO283" i="6"/>
  <c r="XN283" i="6"/>
  <c r="XG283" i="6"/>
  <c r="XB283" i="6"/>
  <c r="WY283" i="6"/>
  <c r="VG283" i="6"/>
  <c r="VA283" i="6"/>
  <c r="UQ283" i="6"/>
  <c r="UG283" i="6"/>
  <c r="UD283" i="6"/>
  <c r="TS283" i="6"/>
  <c r="TB283" i="6"/>
  <c r="SO283" i="6"/>
  <c r="SG283" i="6"/>
  <c r="SA283" i="6"/>
  <c r="RK283" i="6"/>
  <c r="QY283" i="6"/>
  <c r="QF283" i="6"/>
  <c r="PD283" i="6"/>
  <c r="MS283" i="6"/>
  <c r="MM283" i="6"/>
  <c r="MF283" i="6"/>
  <c r="MA283" i="6"/>
  <c r="LT283" i="6"/>
  <c r="LG283" i="6"/>
  <c r="KB283" i="6"/>
  <c r="JV283" i="6"/>
  <c r="JJ283" i="6"/>
  <c r="IZ283" i="6"/>
  <c r="IW283" i="6"/>
  <c r="IN283" i="6"/>
  <c r="ID283" i="6"/>
  <c r="HX283" i="6"/>
  <c r="HS283" i="6"/>
  <c r="HC283" i="6"/>
  <c r="GY283" i="6"/>
  <c r="GP283" i="6"/>
  <c r="EH283" i="6"/>
  <c r="EE283" i="6"/>
  <c r="DX283" i="6"/>
  <c r="DO283" i="6"/>
  <c r="CS283" i="6"/>
  <c r="CP283" i="6"/>
  <c r="ALR282" i="6"/>
  <c r="AKA282" i="6"/>
  <c r="AKD282" i="6" s="1"/>
  <c r="AGM282" i="6"/>
  <c r="ACN282" i="6"/>
  <c r="ACM282" i="6"/>
  <c r="ACK282" i="6"/>
  <c r="ACI282" i="6"/>
  <c r="ACC282" i="6"/>
  <c r="ACD282" i="6" s="1"/>
  <c r="YJ282" i="6"/>
  <c r="YH282" i="6"/>
  <c r="YC282" i="6"/>
  <c r="YB282" i="6"/>
  <c r="XZ282" i="6"/>
  <c r="XY282" i="6"/>
  <c r="XX282" i="6"/>
  <c r="XQ282" i="6"/>
  <c r="XO282" i="6"/>
  <c r="XN282" i="6"/>
  <c r="XG282" i="6"/>
  <c r="XB282" i="6"/>
  <c r="WY282" i="6"/>
  <c r="VG282" i="6"/>
  <c r="VA282" i="6"/>
  <c r="UQ282" i="6"/>
  <c r="UG282" i="6"/>
  <c r="UD282" i="6"/>
  <c r="TS282" i="6"/>
  <c r="TB282" i="6"/>
  <c r="SO282" i="6"/>
  <c r="SG282" i="6"/>
  <c r="SA282" i="6"/>
  <c r="RK282" i="6"/>
  <c r="QY282" i="6"/>
  <c r="QF282" i="6"/>
  <c r="PD282" i="6"/>
  <c r="MS282" i="6"/>
  <c r="MM282" i="6"/>
  <c r="MF282" i="6"/>
  <c r="MA282" i="6"/>
  <c r="LT282" i="6"/>
  <c r="LG282" i="6"/>
  <c r="KB282" i="6"/>
  <c r="JV282" i="6"/>
  <c r="JJ282" i="6"/>
  <c r="IZ282" i="6"/>
  <c r="IW282" i="6"/>
  <c r="IN282" i="6"/>
  <c r="ID282" i="6"/>
  <c r="HX282" i="6"/>
  <c r="HS282" i="6"/>
  <c r="HC282" i="6"/>
  <c r="GY282" i="6"/>
  <c r="GP282" i="6"/>
  <c r="EH282" i="6"/>
  <c r="EE282" i="6"/>
  <c r="DX282" i="6"/>
  <c r="DO282" i="6"/>
  <c r="CS282" i="6"/>
  <c r="CP282" i="6"/>
  <c r="ALR281" i="6"/>
  <c r="AKA281" i="6"/>
  <c r="AKD281" i="6" s="1"/>
  <c r="AGM281" i="6"/>
  <c r="ACN281" i="6"/>
  <c r="ACM281" i="6"/>
  <c r="ACK281" i="6"/>
  <c r="ACI281" i="6"/>
  <c r="ACC281" i="6"/>
  <c r="ACD281" i="6" s="1"/>
  <c r="YJ281" i="6"/>
  <c r="YH281" i="6"/>
  <c r="YC281" i="6"/>
  <c r="YB281" i="6"/>
  <c r="XZ281" i="6"/>
  <c r="XY281" i="6"/>
  <c r="XX281" i="6"/>
  <c r="XQ281" i="6"/>
  <c r="XO281" i="6"/>
  <c r="XN281" i="6"/>
  <c r="XG281" i="6"/>
  <c r="XB281" i="6"/>
  <c r="WY281" i="6"/>
  <c r="VG281" i="6"/>
  <c r="VA281" i="6"/>
  <c r="UQ281" i="6"/>
  <c r="UG281" i="6"/>
  <c r="XM281" i="6" s="1"/>
  <c r="UD281" i="6"/>
  <c r="TS281" i="6"/>
  <c r="TB281" i="6"/>
  <c r="SO281" i="6"/>
  <c r="SG281" i="6"/>
  <c r="SA281" i="6"/>
  <c r="RK281" i="6"/>
  <c r="QY281" i="6"/>
  <c r="QF281" i="6"/>
  <c r="PD281" i="6"/>
  <c r="MS281" i="6"/>
  <c r="MM281" i="6"/>
  <c r="MF281" i="6"/>
  <c r="MA281" i="6"/>
  <c r="LT281" i="6"/>
  <c r="LG281" i="6"/>
  <c r="KB281" i="6"/>
  <c r="JV281" i="6"/>
  <c r="JJ281" i="6"/>
  <c r="IZ281" i="6"/>
  <c r="IW281" i="6"/>
  <c r="IN281" i="6"/>
  <c r="ID281" i="6"/>
  <c r="HX281" i="6"/>
  <c r="HS281" i="6"/>
  <c r="HC281" i="6"/>
  <c r="GY281" i="6"/>
  <c r="GP281" i="6"/>
  <c r="EH281" i="6"/>
  <c r="EE281" i="6"/>
  <c r="DX281" i="6"/>
  <c r="DO281" i="6"/>
  <c r="CS281" i="6"/>
  <c r="CP281" i="6"/>
  <c r="ALR280" i="6"/>
  <c r="AKA280" i="6"/>
  <c r="AKD280" i="6" s="1"/>
  <c r="AGM280" i="6"/>
  <c r="ACN280" i="6"/>
  <c r="ACM280" i="6"/>
  <c r="ACK280" i="6"/>
  <c r="ACI280" i="6"/>
  <c r="ACC280" i="6"/>
  <c r="ACD280" i="6" s="1"/>
  <c r="YJ280" i="6"/>
  <c r="YH280" i="6"/>
  <c r="YC280" i="6"/>
  <c r="YB280" i="6"/>
  <c r="XZ280" i="6"/>
  <c r="XY280" i="6"/>
  <c r="XX280" i="6"/>
  <c r="XQ280" i="6"/>
  <c r="XO280" i="6"/>
  <c r="XN280" i="6"/>
  <c r="XG280" i="6"/>
  <c r="XB280" i="6"/>
  <c r="WY280" i="6"/>
  <c r="VG280" i="6"/>
  <c r="VA280" i="6"/>
  <c r="UQ280" i="6"/>
  <c r="UG280" i="6"/>
  <c r="UD280" i="6"/>
  <c r="TS280" i="6"/>
  <c r="TB280" i="6"/>
  <c r="SO280" i="6"/>
  <c r="SG280" i="6"/>
  <c r="SA280" i="6"/>
  <c r="RK280" i="6"/>
  <c r="QY280" i="6"/>
  <c r="QF280" i="6"/>
  <c r="PD280" i="6"/>
  <c r="MS280" i="6"/>
  <c r="MM280" i="6"/>
  <c r="MF280" i="6"/>
  <c r="MA280" i="6"/>
  <c r="LT280" i="6"/>
  <c r="LG280" i="6"/>
  <c r="KB280" i="6"/>
  <c r="JV280" i="6"/>
  <c r="JJ280" i="6"/>
  <c r="IZ280" i="6"/>
  <c r="IW280" i="6"/>
  <c r="IN280" i="6"/>
  <c r="ID280" i="6"/>
  <c r="HX280" i="6"/>
  <c r="HS280" i="6"/>
  <c r="HC280" i="6"/>
  <c r="GY280" i="6"/>
  <c r="GP280" i="6"/>
  <c r="EH280" i="6"/>
  <c r="EE280" i="6"/>
  <c r="DX280" i="6"/>
  <c r="DO280" i="6"/>
  <c r="CS280" i="6"/>
  <c r="CP280" i="6"/>
  <c r="ALR279" i="6"/>
  <c r="AKA279" i="6"/>
  <c r="AKD279" i="6" s="1"/>
  <c r="AGM279" i="6"/>
  <c r="ACN279" i="6"/>
  <c r="ACM279" i="6"/>
  <c r="ACK279" i="6"/>
  <c r="ACI279" i="6"/>
  <c r="ACC279" i="6"/>
  <c r="ACE279" i="6" s="1"/>
  <c r="AJM279" i="6" s="1"/>
  <c r="YJ279" i="6"/>
  <c r="YH279" i="6"/>
  <c r="YF279" i="6"/>
  <c r="YC279" i="6"/>
  <c r="YB279" i="6"/>
  <c r="XZ279" i="6"/>
  <c r="XY279" i="6"/>
  <c r="XX279" i="6"/>
  <c r="XQ279" i="6"/>
  <c r="XO279" i="6"/>
  <c r="XN279" i="6"/>
  <c r="XG279" i="6"/>
  <c r="XB279" i="6"/>
  <c r="WY279" i="6"/>
  <c r="VG279" i="6"/>
  <c r="VA279" i="6"/>
  <c r="UQ279" i="6"/>
  <c r="UG279" i="6"/>
  <c r="UD279" i="6"/>
  <c r="TS279" i="6"/>
  <c r="TB279" i="6"/>
  <c r="SO279" i="6"/>
  <c r="SG279" i="6"/>
  <c r="SA279" i="6"/>
  <c r="RK279" i="6"/>
  <c r="QY279" i="6"/>
  <c r="QF279" i="6"/>
  <c r="PD279" i="6"/>
  <c r="MS279" i="6"/>
  <c r="MM279" i="6"/>
  <c r="MF279" i="6"/>
  <c r="MA279" i="6"/>
  <c r="LT279" i="6"/>
  <c r="LG279" i="6"/>
  <c r="KB279" i="6"/>
  <c r="JV279" i="6"/>
  <c r="JJ279" i="6"/>
  <c r="IZ279" i="6"/>
  <c r="IW279" i="6"/>
  <c r="IN279" i="6"/>
  <c r="ID279" i="6"/>
  <c r="HX279" i="6"/>
  <c r="HS279" i="6"/>
  <c r="HC279" i="6"/>
  <c r="GY279" i="6"/>
  <c r="GP279" i="6"/>
  <c r="EH279" i="6"/>
  <c r="EE279" i="6"/>
  <c r="DX279" i="6"/>
  <c r="DO279" i="6"/>
  <c r="CS279" i="6"/>
  <c r="CP279" i="6"/>
  <c r="ALR278" i="6"/>
  <c r="AKA278" i="6"/>
  <c r="AKD278" i="6" s="1"/>
  <c r="AGM278" i="6"/>
  <c r="ACN278" i="6"/>
  <c r="ACM278" i="6"/>
  <c r="ACK278" i="6"/>
  <c r="ACI278" i="6"/>
  <c r="ACC278" i="6"/>
  <c r="ACD278" i="6" s="1"/>
  <c r="YJ278" i="6"/>
  <c r="YH278" i="6"/>
  <c r="YC278" i="6"/>
  <c r="YB278" i="6"/>
  <c r="XZ278" i="6"/>
  <c r="XY278" i="6"/>
  <c r="XX278" i="6"/>
  <c r="XQ278" i="6"/>
  <c r="XO278" i="6"/>
  <c r="XN278" i="6"/>
  <c r="XG278" i="6"/>
  <c r="XB278" i="6"/>
  <c r="WY278" i="6"/>
  <c r="VG278" i="6"/>
  <c r="VA278" i="6"/>
  <c r="UQ278" i="6"/>
  <c r="UG278" i="6"/>
  <c r="UD278" i="6"/>
  <c r="TS278" i="6"/>
  <c r="TB278" i="6"/>
  <c r="SO278" i="6"/>
  <c r="SG278" i="6"/>
  <c r="SA278" i="6"/>
  <c r="RK278" i="6"/>
  <c r="QY278" i="6"/>
  <c r="QF278" i="6"/>
  <c r="PD278" i="6"/>
  <c r="MS278" i="6"/>
  <c r="MM278" i="6"/>
  <c r="MF278" i="6"/>
  <c r="MA278" i="6"/>
  <c r="LT278" i="6"/>
  <c r="LG278" i="6"/>
  <c r="KB278" i="6"/>
  <c r="JV278" i="6"/>
  <c r="JJ278" i="6"/>
  <c r="IZ278" i="6"/>
  <c r="IW278" i="6"/>
  <c r="IN278" i="6"/>
  <c r="ID278" i="6"/>
  <c r="HX278" i="6"/>
  <c r="HS278" i="6"/>
  <c r="HC278" i="6"/>
  <c r="GY278" i="6"/>
  <c r="GP278" i="6"/>
  <c r="EH278" i="6"/>
  <c r="EE278" i="6"/>
  <c r="DX278" i="6"/>
  <c r="DO278" i="6"/>
  <c r="CS278" i="6"/>
  <c r="CP278" i="6"/>
  <c r="ALR277" i="6"/>
  <c r="AKA277" i="6"/>
  <c r="AKD277" i="6" s="1"/>
  <c r="AGM277" i="6"/>
  <c r="ACN277" i="6"/>
  <c r="ACM277" i="6"/>
  <c r="ACK277" i="6"/>
  <c r="ACI277" i="6"/>
  <c r="ACC277" i="6"/>
  <c r="ACD277" i="6" s="1"/>
  <c r="YJ277" i="6"/>
  <c r="YH277" i="6"/>
  <c r="YC277" i="6"/>
  <c r="YB277" i="6"/>
  <c r="XZ277" i="6"/>
  <c r="XY277" i="6"/>
  <c r="XX277" i="6"/>
  <c r="XQ277" i="6"/>
  <c r="XO277" i="6"/>
  <c r="XN277" i="6"/>
  <c r="XG277" i="6"/>
  <c r="XB277" i="6"/>
  <c r="WY277" i="6"/>
  <c r="VG277" i="6"/>
  <c r="VA277" i="6"/>
  <c r="UQ277" i="6"/>
  <c r="UG277" i="6"/>
  <c r="UD277" i="6"/>
  <c r="TS277" i="6"/>
  <c r="TB277" i="6"/>
  <c r="SO277" i="6"/>
  <c r="SG277" i="6"/>
  <c r="SA277" i="6"/>
  <c r="RK277" i="6"/>
  <c r="QY277" i="6"/>
  <c r="QF277" i="6"/>
  <c r="PD277" i="6"/>
  <c r="MS277" i="6"/>
  <c r="MM277" i="6"/>
  <c r="MF277" i="6"/>
  <c r="MA277" i="6"/>
  <c r="LT277" i="6"/>
  <c r="LG277" i="6"/>
  <c r="KB277" i="6"/>
  <c r="JV277" i="6"/>
  <c r="JJ277" i="6"/>
  <c r="IZ277" i="6"/>
  <c r="IW277" i="6"/>
  <c r="IN277" i="6"/>
  <c r="ID277" i="6"/>
  <c r="HX277" i="6"/>
  <c r="HS277" i="6"/>
  <c r="HC277" i="6"/>
  <c r="GY277" i="6"/>
  <c r="GP277" i="6"/>
  <c r="EH277" i="6"/>
  <c r="EE277" i="6"/>
  <c r="DX277" i="6"/>
  <c r="DO277" i="6"/>
  <c r="CS277" i="6"/>
  <c r="CP277" i="6"/>
  <c r="ALR276" i="6"/>
  <c r="AKA276" i="6"/>
  <c r="AKD276" i="6" s="1"/>
  <c r="AGM276" i="6"/>
  <c r="ACN276" i="6"/>
  <c r="ACM276" i="6"/>
  <c r="ACK276" i="6"/>
  <c r="ACI276" i="6"/>
  <c r="ACC276" i="6"/>
  <c r="ACD276" i="6" s="1"/>
  <c r="YJ276" i="6"/>
  <c r="YH276" i="6"/>
  <c r="YC276" i="6"/>
  <c r="YB276" i="6"/>
  <c r="XZ276" i="6"/>
  <c r="XY276" i="6"/>
  <c r="XX276" i="6"/>
  <c r="XQ276" i="6"/>
  <c r="XO276" i="6"/>
  <c r="XN276" i="6"/>
  <c r="XG276" i="6"/>
  <c r="XB276" i="6"/>
  <c r="WY276" i="6"/>
  <c r="VG276" i="6"/>
  <c r="VA276" i="6"/>
  <c r="UQ276" i="6"/>
  <c r="UG276" i="6"/>
  <c r="UD276" i="6"/>
  <c r="TS276" i="6"/>
  <c r="TB276" i="6"/>
  <c r="SO276" i="6"/>
  <c r="SG276" i="6"/>
  <c r="SA276" i="6"/>
  <c r="RK276" i="6"/>
  <c r="QY276" i="6"/>
  <c r="QF276" i="6"/>
  <c r="PD276" i="6"/>
  <c r="MS276" i="6"/>
  <c r="MM276" i="6"/>
  <c r="MF276" i="6"/>
  <c r="MA276" i="6"/>
  <c r="LT276" i="6"/>
  <c r="LG276" i="6"/>
  <c r="KB276" i="6"/>
  <c r="JV276" i="6"/>
  <c r="JJ276" i="6"/>
  <c r="IZ276" i="6"/>
  <c r="IW276" i="6"/>
  <c r="IN276" i="6"/>
  <c r="ID276" i="6"/>
  <c r="HX276" i="6"/>
  <c r="HS276" i="6"/>
  <c r="HC276" i="6"/>
  <c r="GY276" i="6"/>
  <c r="GP276" i="6"/>
  <c r="EH276" i="6"/>
  <c r="EE276" i="6"/>
  <c r="DX276" i="6"/>
  <c r="DO276" i="6"/>
  <c r="CS276" i="6"/>
  <c r="CP276" i="6"/>
  <c r="ALR275" i="6"/>
  <c r="AKA275" i="6"/>
  <c r="AKD275" i="6" s="1"/>
  <c r="AGM275" i="6"/>
  <c r="ACN275" i="6"/>
  <c r="ACM275" i="6"/>
  <c r="ACK275" i="6"/>
  <c r="ACI275" i="6"/>
  <c r="ACC275" i="6"/>
  <c r="ACD275" i="6" s="1"/>
  <c r="YJ275" i="6"/>
  <c r="YH275" i="6"/>
  <c r="YF275" i="6"/>
  <c r="YC275" i="6"/>
  <c r="YB275" i="6"/>
  <c r="XZ275" i="6"/>
  <c r="XY275" i="6"/>
  <c r="XX275" i="6"/>
  <c r="XQ275" i="6"/>
  <c r="XO275" i="6"/>
  <c r="XN275" i="6"/>
  <c r="XG275" i="6"/>
  <c r="XB275" i="6"/>
  <c r="WY275" i="6"/>
  <c r="VG275" i="6"/>
  <c r="VA275" i="6"/>
  <c r="UQ275" i="6"/>
  <c r="UG275" i="6"/>
  <c r="UD275" i="6"/>
  <c r="TS275" i="6"/>
  <c r="TB275" i="6"/>
  <c r="SO275" i="6"/>
  <c r="SG275" i="6"/>
  <c r="SA275" i="6"/>
  <c r="RK275" i="6"/>
  <c r="QY275" i="6"/>
  <c r="QF275" i="6"/>
  <c r="PD275" i="6"/>
  <c r="MS275" i="6"/>
  <c r="MM275" i="6"/>
  <c r="MF275" i="6"/>
  <c r="MA275" i="6"/>
  <c r="LT275" i="6"/>
  <c r="LG275" i="6"/>
  <c r="KB275" i="6"/>
  <c r="JV275" i="6"/>
  <c r="JJ275" i="6"/>
  <c r="IZ275" i="6"/>
  <c r="IW275" i="6"/>
  <c r="IN275" i="6"/>
  <c r="ID275" i="6"/>
  <c r="HX275" i="6"/>
  <c r="HS275" i="6"/>
  <c r="HC275" i="6"/>
  <c r="GY275" i="6"/>
  <c r="GP275" i="6"/>
  <c r="EH275" i="6"/>
  <c r="EE275" i="6"/>
  <c r="DX275" i="6"/>
  <c r="DO275" i="6"/>
  <c r="CS275" i="6"/>
  <c r="CP275" i="6"/>
  <c r="ALR274" i="6"/>
  <c r="AKA274" i="6"/>
  <c r="AKD274" i="6" s="1"/>
  <c r="AGM274" i="6"/>
  <c r="ACN274" i="6"/>
  <c r="ACM274" i="6"/>
  <c r="ACK274" i="6"/>
  <c r="ACI274" i="6"/>
  <c r="ACC274" i="6"/>
  <c r="ACE274" i="6" s="1"/>
  <c r="AJM274" i="6" s="1"/>
  <c r="YJ274" i="6"/>
  <c r="YH274" i="6"/>
  <c r="YF274" i="6"/>
  <c r="YC274" i="6"/>
  <c r="YB274" i="6"/>
  <c r="XZ274" i="6"/>
  <c r="XY274" i="6"/>
  <c r="XX274" i="6"/>
  <c r="XQ274" i="6"/>
  <c r="XO274" i="6"/>
  <c r="XN274" i="6"/>
  <c r="XG274" i="6"/>
  <c r="XB274" i="6"/>
  <c r="WY274" i="6"/>
  <c r="VG274" i="6"/>
  <c r="VA274" i="6"/>
  <c r="UQ274" i="6"/>
  <c r="UG274" i="6"/>
  <c r="UD274" i="6"/>
  <c r="TS274" i="6"/>
  <c r="TB274" i="6"/>
  <c r="SO274" i="6"/>
  <c r="SG274" i="6"/>
  <c r="SA274" i="6"/>
  <c r="RK274" i="6"/>
  <c r="QY274" i="6"/>
  <c r="QF274" i="6"/>
  <c r="PD274" i="6"/>
  <c r="MS274" i="6"/>
  <c r="MM274" i="6"/>
  <c r="MF274" i="6"/>
  <c r="MA274" i="6"/>
  <c r="LT274" i="6"/>
  <c r="LG274" i="6"/>
  <c r="KB274" i="6"/>
  <c r="JV274" i="6"/>
  <c r="JJ274" i="6"/>
  <c r="IZ274" i="6"/>
  <c r="IW274" i="6"/>
  <c r="IN274" i="6"/>
  <c r="ID274" i="6"/>
  <c r="HX274" i="6"/>
  <c r="HS274" i="6"/>
  <c r="HC274" i="6"/>
  <c r="GY274" i="6"/>
  <c r="GP274" i="6"/>
  <c r="EH274" i="6"/>
  <c r="EE274" i="6"/>
  <c r="DX274" i="6"/>
  <c r="DO274" i="6"/>
  <c r="CS274" i="6"/>
  <c r="CP274" i="6"/>
  <c r="ALR273" i="6"/>
  <c r="AKA273" i="6"/>
  <c r="AKD273" i="6" s="1"/>
  <c r="AGM273" i="6"/>
  <c r="ACN273" i="6"/>
  <c r="ACM273" i="6"/>
  <c r="ACK273" i="6"/>
  <c r="ACI273" i="6"/>
  <c r="ACC273" i="6"/>
  <c r="ACE273" i="6" s="1"/>
  <c r="ACF273" i="6" s="1"/>
  <c r="YJ273" i="6"/>
  <c r="YH273" i="6"/>
  <c r="YF273" i="6"/>
  <c r="YC273" i="6"/>
  <c r="YB273" i="6"/>
  <c r="XZ273" i="6"/>
  <c r="XY273" i="6"/>
  <c r="XX273" i="6"/>
  <c r="XQ273" i="6"/>
  <c r="XO273" i="6"/>
  <c r="XN273" i="6"/>
  <c r="XG273" i="6"/>
  <c r="XB273" i="6"/>
  <c r="WY273" i="6"/>
  <c r="VG273" i="6"/>
  <c r="VA273" i="6"/>
  <c r="UQ273" i="6"/>
  <c r="UG273" i="6"/>
  <c r="UD273" i="6"/>
  <c r="TS273" i="6"/>
  <c r="TB273" i="6"/>
  <c r="SO273" i="6"/>
  <c r="SG273" i="6"/>
  <c r="SA273" i="6"/>
  <c r="RK273" i="6"/>
  <c r="QY273" i="6"/>
  <c r="QF273" i="6"/>
  <c r="PD273" i="6"/>
  <c r="MS273" i="6"/>
  <c r="MM273" i="6"/>
  <c r="MF273" i="6"/>
  <c r="MA273" i="6"/>
  <c r="LT273" i="6"/>
  <c r="LG273" i="6"/>
  <c r="KB273" i="6"/>
  <c r="JV273" i="6"/>
  <c r="JJ273" i="6"/>
  <c r="IZ273" i="6"/>
  <c r="IW273" i="6"/>
  <c r="IN273" i="6"/>
  <c r="ID273" i="6"/>
  <c r="HX273" i="6"/>
  <c r="HS273" i="6"/>
  <c r="HC273" i="6"/>
  <c r="GY273" i="6"/>
  <c r="GP273" i="6"/>
  <c r="EH273" i="6"/>
  <c r="EE273" i="6"/>
  <c r="DX273" i="6"/>
  <c r="DO273" i="6"/>
  <c r="CS273" i="6"/>
  <c r="CP273" i="6"/>
  <c r="ALR272" i="6"/>
  <c r="AKA272" i="6"/>
  <c r="AKD272" i="6" s="1"/>
  <c r="AGM272" i="6"/>
  <c r="ACN272" i="6"/>
  <c r="ACM272" i="6"/>
  <c r="ACK272" i="6"/>
  <c r="ACI272" i="6"/>
  <c r="ACC272" i="6"/>
  <c r="ACE272" i="6" s="1"/>
  <c r="AJM272" i="6" s="1"/>
  <c r="YJ272" i="6"/>
  <c r="YH272" i="6"/>
  <c r="YF272" i="6"/>
  <c r="YC272" i="6"/>
  <c r="YB272" i="6"/>
  <c r="XZ272" i="6"/>
  <c r="XY272" i="6"/>
  <c r="XX272" i="6"/>
  <c r="XQ272" i="6"/>
  <c r="XO272" i="6"/>
  <c r="XN272" i="6"/>
  <c r="XG272" i="6"/>
  <c r="XB272" i="6"/>
  <c r="WY272" i="6"/>
  <c r="VG272" i="6"/>
  <c r="VA272" i="6"/>
  <c r="UQ272" i="6"/>
  <c r="UG272" i="6"/>
  <c r="UD272" i="6"/>
  <c r="TS272" i="6"/>
  <c r="TB272" i="6"/>
  <c r="SO272" i="6"/>
  <c r="SG272" i="6"/>
  <c r="SA272" i="6"/>
  <c r="RK272" i="6"/>
  <c r="QY272" i="6"/>
  <c r="QF272" i="6"/>
  <c r="PD272" i="6"/>
  <c r="MS272" i="6"/>
  <c r="MM272" i="6"/>
  <c r="MF272" i="6"/>
  <c r="MA272" i="6"/>
  <c r="LT272" i="6"/>
  <c r="LG272" i="6"/>
  <c r="KB272" i="6"/>
  <c r="JV272" i="6"/>
  <c r="JJ272" i="6"/>
  <c r="IZ272" i="6"/>
  <c r="IW272" i="6"/>
  <c r="IN272" i="6"/>
  <c r="ID272" i="6"/>
  <c r="HX272" i="6"/>
  <c r="HS272" i="6"/>
  <c r="HC272" i="6"/>
  <c r="GY272" i="6"/>
  <c r="GP272" i="6"/>
  <c r="EH272" i="6"/>
  <c r="EE272" i="6"/>
  <c r="DX272" i="6"/>
  <c r="DO272" i="6"/>
  <c r="CS272" i="6"/>
  <c r="CP272" i="6"/>
  <c r="ALR271" i="6"/>
  <c r="AKA271" i="6"/>
  <c r="AKD271" i="6" s="1"/>
  <c r="AGM271" i="6"/>
  <c r="ACN271" i="6"/>
  <c r="ACM271" i="6"/>
  <c r="ACK271" i="6"/>
  <c r="ACI271" i="6"/>
  <c r="ACC271" i="6"/>
  <c r="ACD271" i="6" s="1"/>
  <c r="YJ271" i="6"/>
  <c r="YH271" i="6"/>
  <c r="YF271" i="6"/>
  <c r="YC271" i="6"/>
  <c r="YB271" i="6"/>
  <c r="XZ271" i="6"/>
  <c r="XY271" i="6"/>
  <c r="XX271" i="6"/>
  <c r="XQ271" i="6"/>
  <c r="XO271" i="6"/>
  <c r="XN271" i="6"/>
  <c r="XG271" i="6"/>
  <c r="XB271" i="6"/>
  <c r="WY271" i="6"/>
  <c r="VG271" i="6"/>
  <c r="VA271" i="6"/>
  <c r="UQ271" i="6"/>
  <c r="UG271" i="6"/>
  <c r="UD271" i="6"/>
  <c r="TS271" i="6"/>
  <c r="TB271" i="6"/>
  <c r="SO271" i="6"/>
  <c r="SG271" i="6"/>
  <c r="SA271" i="6"/>
  <c r="RK271" i="6"/>
  <c r="QY271" i="6"/>
  <c r="QF271" i="6"/>
  <c r="PD271" i="6"/>
  <c r="MS271" i="6"/>
  <c r="MM271" i="6"/>
  <c r="MF271" i="6"/>
  <c r="MA271" i="6"/>
  <c r="LT271" i="6"/>
  <c r="LG271" i="6"/>
  <c r="KB271" i="6"/>
  <c r="JV271" i="6"/>
  <c r="JJ271" i="6"/>
  <c r="IZ271" i="6"/>
  <c r="IW271" i="6"/>
  <c r="IN271" i="6"/>
  <c r="ID271" i="6"/>
  <c r="HX271" i="6"/>
  <c r="HS271" i="6"/>
  <c r="HC271" i="6"/>
  <c r="GY271" i="6"/>
  <c r="GP271" i="6"/>
  <c r="EH271" i="6"/>
  <c r="EE271" i="6"/>
  <c r="DX271" i="6"/>
  <c r="DO271" i="6"/>
  <c r="CS271" i="6"/>
  <c r="CP271" i="6"/>
  <c r="ALR270" i="6"/>
  <c r="AKA270" i="6"/>
  <c r="AKD270" i="6" s="1"/>
  <c r="AGM270" i="6"/>
  <c r="ACN270" i="6"/>
  <c r="ACM270" i="6"/>
  <c r="ACK270" i="6"/>
  <c r="ACI270" i="6"/>
  <c r="ACC270" i="6"/>
  <c r="ACD270" i="6" s="1"/>
  <c r="YJ270" i="6"/>
  <c r="YH270" i="6"/>
  <c r="YC270" i="6"/>
  <c r="YB270" i="6"/>
  <c r="XZ270" i="6"/>
  <c r="XY270" i="6"/>
  <c r="XX270" i="6"/>
  <c r="XQ270" i="6"/>
  <c r="XO270" i="6"/>
  <c r="XN270" i="6"/>
  <c r="XG270" i="6"/>
  <c r="XB270" i="6"/>
  <c r="WY270" i="6"/>
  <c r="VG270" i="6"/>
  <c r="VA270" i="6"/>
  <c r="UQ270" i="6"/>
  <c r="UG270" i="6"/>
  <c r="UD270" i="6"/>
  <c r="TS270" i="6"/>
  <c r="TB270" i="6"/>
  <c r="SO270" i="6"/>
  <c r="SG270" i="6"/>
  <c r="SA270" i="6"/>
  <c r="RK270" i="6"/>
  <c r="QY270" i="6"/>
  <c r="QF270" i="6"/>
  <c r="PD270" i="6"/>
  <c r="MS270" i="6"/>
  <c r="MM270" i="6"/>
  <c r="MF270" i="6"/>
  <c r="MA270" i="6"/>
  <c r="LT270" i="6"/>
  <c r="LG270" i="6"/>
  <c r="KB270" i="6"/>
  <c r="JV270" i="6"/>
  <c r="JJ270" i="6"/>
  <c r="IZ270" i="6"/>
  <c r="IW270" i="6"/>
  <c r="IN270" i="6"/>
  <c r="ID270" i="6"/>
  <c r="HX270" i="6"/>
  <c r="HS270" i="6"/>
  <c r="HC270" i="6"/>
  <c r="GY270" i="6"/>
  <c r="GP270" i="6"/>
  <c r="EH270" i="6"/>
  <c r="EE270" i="6"/>
  <c r="DX270" i="6"/>
  <c r="DO270" i="6"/>
  <c r="CS270" i="6"/>
  <c r="CP270" i="6"/>
  <c r="ALR269" i="6"/>
  <c r="AKA269" i="6"/>
  <c r="AKD269" i="6" s="1"/>
  <c r="AGM269" i="6"/>
  <c r="ACN269" i="6"/>
  <c r="ACM269" i="6"/>
  <c r="ACK269" i="6"/>
  <c r="ACI269" i="6"/>
  <c r="ACC269" i="6"/>
  <c r="ACD269" i="6" s="1"/>
  <c r="YJ269" i="6"/>
  <c r="YH269" i="6"/>
  <c r="YF269" i="6"/>
  <c r="YC269" i="6"/>
  <c r="YB269" i="6"/>
  <c r="XZ269" i="6"/>
  <c r="XY269" i="6"/>
  <c r="XX269" i="6"/>
  <c r="XQ269" i="6"/>
  <c r="XO269" i="6"/>
  <c r="XN269" i="6"/>
  <c r="XG269" i="6"/>
  <c r="XB269" i="6"/>
  <c r="WY269" i="6"/>
  <c r="VG269" i="6"/>
  <c r="VA269" i="6"/>
  <c r="UQ269" i="6"/>
  <c r="UG269" i="6"/>
  <c r="UD269" i="6"/>
  <c r="TS269" i="6"/>
  <c r="TB269" i="6"/>
  <c r="SO269" i="6"/>
  <c r="SG269" i="6"/>
  <c r="SA269" i="6"/>
  <c r="RK269" i="6"/>
  <c r="QY269" i="6"/>
  <c r="QF269" i="6"/>
  <c r="PD269" i="6"/>
  <c r="MS269" i="6"/>
  <c r="MM269" i="6"/>
  <c r="MF269" i="6"/>
  <c r="MA269" i="6"/>
  <c r="LT269" i="6"/>
  <c r="LG269" i="6"/>
  <c r="KB269" i="6"/>
  <c r="JV269" i="6"/>
  <c r="JJ269" i="6"/>
  <c r="IZ269" i="6"/>
  <c r="IW269" i="6"/>
  <c r="IN269" i="6"/>
  <c r="ID269" i="6"/>
  <c r="HX269" i="6"/>
  <c r="HS269" i="6"/>
  <c r="HC269" i="6"/>
  <c r="GY269" i="6"/>
  <c r="GP269" i="6"/>
  <c r="EH269" i="6"/>
  <c r="EE269" i="6"/>
  <c r="DX269" i="6"/>
  <c r="DO269" i="6"/>
  <c r="CS269" i="6"/>
  <c r="CP269" i="6"/>
  <c r="ALR268" i="6"/>
  <c r="AKA268" i="6"/>
  <c r="AKD268" i="6" s="1"/>
  <c r="AGM268" i="6"/>
  <c r="ACN268" i="6"/>
  <c r="ACM268" i="6"/>
  <c r="ACK268" i="6"/>
  <c r="ACI268" i="6"/>
  <c r="ACC268" i="6"/>
  <c r="ACD268" i="6" s="1"/>
  <c r="YJ268" i="6"/>
  <c r="YH268" i="6"/>
  <c r="YC268" i="6"/>
  <c r="YB268" i="6"/>
  <c r="XZ268" i="6"/>
  <c r="XY268" i="6"/>
  <c r="XX268" i="6"/>
  <c r="XQ268" i="6"/>
  <c r="XO268" i="6"/>
  <c r="XN268" i="6"/>
  <c r="XG268" i="6"/>
  <c r="XB268" i="6"/>
  <c r="WY268" i="6"/>
  <c r="VG268" i="6"/>
  <c r="VA268" i="6"/>
  <c r="UQ268" i="6"/>
  <c r="UG268" i="6"/>
  <c r="UD268" i="6"/>
  <c r="TS268" i="6"/>
  <c r="TB268" i="6"/>
  <c r="SO268" i="6"/>
  <c r="SG268" i="6"/>
  <c r="SA268" i="6"/>
  <c r="RK268" i="6"/>
  <c r="QY268" i="6"/>
  <c r="QF268" i="6"/>
  <c r="PD268" i="6"/>
  <c r="MS268" i="6"/>
  <c r="MM268" i="6"/>
  <c r="MF268" i="6"/>
  <c r="MA268" i="6"/>
  <c r="LT268" i="6"/>
  <c r="LG268" i="6"/>
  <c r="KB268" i="6"/>
  <c r="JV268" i="6"/>
  <c r="JJ268" i="6"/>
  <c r="IZ268" i="6"/>
  <c r="IW268" i="6"/>
  <c r="IN268" i="6"/>
  <c r="ID268" i="6"/>
  <c r="HX268" i="6"/>
  <c r="HS268" i="6"/>
  <c r="HC268" i="6"/>
  <c r="GY268" i="6"/>
  <c r="GP268" i="6"/>
  <c r="EH268" i="6"/>
  <c r="EE268" i="6"/>
  <c r="DX268" i="6"/>
  <c r="DO268" i="6"/>
  <c r="CS268" i="6"/>
  <c r="CP268" i="6"/>
  <c r="ALR267" i="6"/>
  <c r="AKA267" i="6"/>
  <c r="AKD267" i="6" s="1"/>
  <c r="AGM267" i="6"/>
  <c r="ACN267" i="6"/>
  <c r="ACM267" i="6"/>
  <c r="ACK267" i="6"/>
  <c r="ACI267" i="6"/>
  <c r="ACC267" i="6"/>
  <c r="ACD267" i="6" s="1"/>
  <c r="YJ267" i="6"/>
  <c r="YH267" i="6"/>
  <c r="YC267" i="6"/>
  <c r="YB267" i="6"/>
  <c r="XZ267" i="6"/>
  <c r="XY267" i="6"/>
  <c r="XX267" i="6"/>
  <c r="XQ267" i="6"/>
  <c r="XO267" i="6"/>
  <c r="XN267" i="6"/>
  <c r="XG267" i="6"/>
  <c r="XB267" i="6"/>
  <c r="WY267" i="6"/>
  <c r="VG267" i="6"/>
  <c r="VA267" i="6"/>
  <c r="UQ267" i="6"/>
  <c r="UG267" i="6"/>
  <c r="UD267" i="6"/>
  <c r="TS267" i="6"/>
  <c r="TB267" i="6"/>
  <c r="SO267" i="6"/>
  <c r="SG267" i="6"/>
  <c r="SA267" i="6"/>
  <c r="RK267" i="6"/>
  <c r="QY267" i="6"/>
  <c r="QF267" i="6"/>
  <c r="PD267" i="6"/>
  <c r="MS267" i="6"/>
  <c r="MM267" i="6"/>
  <c r="MF267" i="6"/>
  <c r="MA267" i="6"/>
  <c r="LT267" i="6"/>
  <c r="LG267" i="6"/>
  <c r="KB267" i="6"/>
  <c r="JV267" i="6"/>
  <c r="JJ267" i="6"/>
  <c r="IZ267" i="6"/>
  <c r="IW267" i="6"/>
  <c r="IN267" i="6"/>
  <c r="ID267" i="6"/>
  <c r="HX267" i="6"/>
  <c r="HS267" i="6"/>
  <c r="HC267" i="6"/>
  <c r="GY267" i="6"/>
  <c r="GP267" i="6"/>
  <c r="EH267" i="6"/>
  <c r="EE267" i="6"/>
  <c r="DX267" i="6"/>
  <c r="DO267" i="6"/>
  <c r="CS267" i="6"/>
  <c r="CP267" i="6"/>
  <c r="ALR266" i="6"/>
  <c r="AKA266" i="6"/>
  <c r="AKD266" i="6" s="1"/>
  <c r="AGM266" i="6"/>
  <c r="ACN266" i="6"/>
  <c r="ACM266" i="6"/>
  <c r="ACK266" i="6"/>
  <c r="ACI266" i="6"/>
  <c r="ACC266" i="6"/>
  <c r="YJ266" i="6"/>
  <c r="YH266" i="6"/>
  <c r="YF266" i="6"/>
  <c r="YC266" i="6"/>
  <c r="YB266" i="6"/>
  <c r="XZ266" i="6"/>
  <c r="XY266" i="6"/>
  <c r="XX266" i="6"/>
  <c r="XQ266" i="6"/>
  <c r="XO266" i="6"/>
  <c r="XN266" i="6"/>
  <c r="XG266" i="6"/>
  <c r="XB266" i="6"/>
  <c r="WY266" i="6"/>
  <c r="VG266" i="6"/>
  <c r="VA266" i="6"/>
  <c r="UQ266" i="6"/>
  <c r="UG266" i="6"/>
  <c r="UD266" i="6"/>
  <c r="TS266" i="6"/>
  <c r="TB266" i="6"/>
  <c r="SO266" i="6"/>
  <c r="SG266" i="6"/>
  <c r="SA266" i="6"/>
  <c r="RK266" i="6"/>
  <c r="QY266" i="6"/>
  <c r="QF266" i="6"/>
  <c r="PD266" i="6"/>
  <c r="MS266" i="6"/>
  <c r="MM266" i="6"/>
  <c r="MF266" i="6"/>
  <c r="MA266" i="6"/>
  <c r="LT266" i="6"/>
  <c r="LG266" i="6"/>
  <c r="KB266" i="6"/>
  <c r="JV266" i="6"/>
  <c r="JJ266" i="6"/>
  <c r="IZ266" i="6"/>
  <c r="IW266" i="6"/>
  <c r="IN266" i="6"/>
  <c r="ID266" i="6"/>
  <c r="HX266" i="6"/>
  <c r="HS266" i="6"/>
  <c r="HC266" i="6"/>
  <c r="GY266" i="6"/>
  <c r="GP266" i="6"/>
  <c r="EH266" i="6"/>
  <c r="EE266" i="6"/>
  <c r="DX266" i="6"/>
  <c r="DO266" i="6"/>
  <c r="CS266" i="6"/>
  <c r="CP266" i="6"/>
  <c r="ALR265" i="6"/>
  <c r="AKA265" i="6"/>
  <c r="AKD265" i="6" s="1"/>
  <c r="AGM265" i="6"/>
  <c r="ACN265" i="6"/>
  <c r="ACM265" i="6"/>
  <c r="ACK265" i="6"/>
  <c r="ACI265" i="6"/>
  <c r="ACC265" i="6"/>
  <c r="ACD265" i="6" s="1"/>
  <c r="YJ265" i="6"/>
  <c r="YH265" i="6"/>
  <c r="YF265" i="6"/>
  <c r="YC265" i="6"/>
  <c r="YB265" i="6"/>
  <c r="XZ265" i="6"/>
  <c r="XY265" i="6"/>
  <c r="XX265" i="6"/>
  <c r="XQ265" i="6"/>
  <c r="XO265" i="6"/>
  <c r="XN265" i="6"/>
  <c r="XG265" i="6"/>
  <c r="XB265" i="6"/>
  <c r="WY265" i="6"/>
  <c r="VG265" i="6"/>
  <c r="VA265" i="6"/>
  <c r="UQ265" i="6"/>
  <c r="UG265" i="6"/>
  <c r="UD265" i="6"/>
  <c r="TS265" i="6"/>
  <c r="TB265" i="6"/>
  <c r="SO265" i="6"/>
  <c r="SG265" i="6"/>
  <c r="SA265" i="6"/>
  <c r="RK265" i="6"/>
  <c r="QY265" i="6"/>
  <c r="QF265" i="6"/>
  <c r="PD265" i="6"/>
  <c r="MS265" i="6"/>
  <c r="MM265" i="6"/>
  <c r="MF265" i="6"/>
  <c r="MA265" i="6"/>
  <c r="LT265" i="6"/>
  <c r="LG265" i="6"/>
  <c r="KB265" i="6"/>
  <c r="JV265" i="6"/>
  <c r="JJ265" i="6"/>
  <c r="IZ265" i="6"/>
  <c r="IW265" i="6"/>
  <c r="IN265" i="6"/>
  <c r="ID265" i="6"/>
  <c r="HX265" i="6"/>
  <c r="HS265" i="6"/>
  <c r="HC265" i="6"/>
  <c r="GY265" i="6"/>
  <c r="GP265" i="6"/>
  <c r="EH265" i="6"/>
  <c r="EE265" i="6"/>
  <c r="DX265" i="6"/>
  <c r="DO265" i="6"/>
  <c r="CS265" i="6"/>
  <c r="CP265" i="6"/>
  <c r="ALR264" i="6"/>
  <c r="AKA264" i="6"/>
  <c r="AKD264" i="6" s="1"/>
  <c r="AGM264" i="6"/>
  <c r="ACN264" i="6"/>
  <c r="ACM264" i="6"/>
  <c r="ACK264" i="6"/>
  <c r="ACI264" i="6"/>
  <c r="ACC264" i="6"/>
  <c r="ACE264" i="6" s="1"/>
  <c r="AJM264" i="6" s="1"/>
  <c r="YJ264" i="6"/>
  <c r="YH264" i="6"/>
  <c r="YF264" i="6"/>
  <c r="YC264" i="6"/>
  <c r="YB264" i="6"/>
  <c r="XZ264" i="6"/>
  <c r="XY264" i="6"/>
  <c r="XX264" i="6"/>
  <c r="XQ264" i="6"/>
  <c r="XO264" i="6"/>
  <c r="XN264" i="6"/>
  <c r="XG264" i="6"/>
  <c r="XB264" i="6"/>
  <c r="WY264" i="6"/>
  <c r="VG264" i="6"/>
  <c r="VA264" i="6"/>
  <c r="UQ264" i="6"/>
  <c r="UG264" i="6"/>
  <c r="UD264" i="6"/>
  <c r="TS264" i="6"/>
  <c r="TB264" i="6"/>
  <c r="SO264" i="6"/>
  <c r="SG264" i="6"/>
  <c r="SA264" i="6"/>
  <c r="RK264" i="6"/>
  <c r="QY264" i="6"/>
  <c r="QF264" i="6"/>
  <c r="PD264" i="6"/>
  <c r="MS264" i="6"/>
  <c r="MM264" i="6"/>
  <c r="MF264" i="6"/>
  <c r="MA264" i="6"/>
  <c r="LT264" i="6"/>
  <c r="LG264" i="6"/>
  <c r="KB264" i="6"/>
  <c r="JV264" i="6"/>
  <c r="JJ264" i="6"/>
  <c r="IZ264" i="6"/>
  <c r="IW264" i="6"/>
  <c r="IN264" i="6"/>
  <c r="ID264" i="6"/>
  <c r="HX264" i="6"/>
  <c r="HS264" i="6"/>
  <c r="HC264" i="6"/>
  <c r="GY264" i="6"/>
  <c r="GP264" i="6"/>
  <c r="EH264" i="6"/>
  <c r="EE264" i="6"/>
  <c r="DX264" i="6"/>
  <c r="DO264" i="6"/>
  <c r="CS264" i="6"/>
  <c r="CP264" i="6"/>
  <c r="ALR263" i="6"/>
  <c r="AKA263" i="6"/>
  <c r="AKD263" i="6" s="1"/>
  <c r="AGM263" i="6"/>
  <c r="ACN263" i="6"/>
  <c r="ACM263" i="6"/>
  <c r="ACK263" i="6"/>
  <c r="ACI263" i="6"/>
  <c r="ACC263" i="6"/>
  <c r="ACE263" i="6" s="1"/>
  <c r="AJM263" i="6" s="1"/>
  <c r="YJ263" i="6"/>
  <c r="YH263" i="6"/>
  <c r="YF263" i="6"/>
  <c r="YC263" i="6"/>
  <c r="YB263" i="6"/>
  <c r="XZ263" i="6"/>
  <c r="XY263" i="6"/>
  <c r="XX263" i="6"/>
  <c r="XQ263" i="6"/>
  <c r="XO263" i="6"/>
  <c r="XN263" i="6"/>
  <c r="XG263" i="6"/>
  <c r="XB263" i="6"/>
  <c r="WY263" i="6"/>
  <c r="VG263" i="6"/>
  <c r="VA263" i="6"/>
  <c r="UQ263" i="6"/>
  <c r="UG263" i="6"/>
  <c r="UD263" i="6"/>
  <c r="TS263" i="6"/>
  <c r="TB263" i="6"/>
  <c r="SO263" i="6"/>
  <c r="SG263" i="6"/>
  <c r="SA263" i="6"/>
  <c r="RK263" i="6"/>
  <c r="QY263" i="6"/>
  <c r="QF263" i="6"/>
  <c r="PD263" i="6"/>
  <c r="MS263" i="6"/>
  <c r="MM263" i="6"/>
  <c r="MF263" i="6"/>
  <c r="MA263" i="6"/>
  <c r="LT263" i="6"/>
  <c r="LG263" i="6"/>
  <c r="KB263" i="6"/>
  <c r="JV263" i="6"/>
  <c r="JJ263" i="6"/>
  <c r="IZ263" i="6"/>
  <c r="IW263" i="6"/>
  <c r="IN263" i="6"/>
  <c r="ID263" i="6"/>
  <c r="HX263" i="6"/>
  <c r="HS263" i="6"/>
  <c r="HC263" i="6"/>
  <c r="GY263" i="6"/>
  <c r="GP263" i="6"/>
  <c r="EH263" i="6"/>
  <c r="EE263" i="6"/>
  <c r="DX263" i="6"/>
  <c r="DO263" i="6"/>
  <c r="CS263" i="6"/>
  <c r="CP263" i="6"/>
  <c r="ALR262" i="6"/>
  <c r="AKA262" i="6"/>
  <c r="AKD262" i="6" s="1"/>
  <c r="AGM262" i="6"/>
  <c r="ACN262" i="6"/>
  <c r="ACM262" i="6"/>
  <c r="ACK262" i="6"/>
  <c r="ACI262" i="6"/>
  <c r="ACC262" i="6"/>
  <c r="ACD262" i="6" s="1"/>
  <c r="YJ262" i="6"/>
  <c r="YH262" i="6"/>
  <c r="YF262" i="6"/>
  <c r="YC262" i="6"/>
  <c r="YB262" i="6"/>
  <c r="XZ262" i="6"/>
  <c r="XY262" i="6"/>
  <c r="XX262" i="6"/>
  <c r="XQ262" i="6"/>
  <c r="XO262" i="6"/>
  <c r="XN262" i="6"/>
  <c r="XG262" i="6"/>
  <c r="XB262" i="6"/>
  <c r="WY262" i="6"/>
  <c r="VG262" i="6"/>
  <c r="VA262" i="6"/>
  <c r="UQ262" i="6"/>
  <c r="UG262" i="6"/>
  <c r="UD262" i="6"/>
  <c r="TS262" i="6"/>
  <c r="TB262" i="6"/>
  <c r="SO262" i="6"/>
  <c r="SG262" i="6"/>
  <c r="SA262" i="6"/>
  <c r="RK262" i="6"/>
  <c r="QY262" i="6"/>
  <c r="QF262" i="6"/>
  <c r="PD262" i="6"/>
  <c r="MS262" i="6"/>
  <c r="MM262" i="6"/>
  <c r="MF262" i="6"/>
  <c r="MA262" i="6"/>
  <c r="LT262" i="6"/>
  <c r="LG262" i="6"/>
  <c r="KB262" i="6"/>
  <c r="JV262" i="6"/>
  <c r="JJ262" i="6"/>
  <c r="IZ262" i="6"/>
  <c r="IW262" i="6"/>
  <c r="IN262" i="6"/>
  <c r="ID262" i="6"/>
  <c r="HX262" i="6"/>
  <c r="HS262" i="6"/>
  <c r="HC262" i="6"/>
  <c r="GY262" i="6"/>
  <c r="GP262" i="6"/>
  <c r="EH262" i="6"/>
  <c r="EE262" i="6"/>
  <c r="DX262" i="6"/>
  <c r="DO262" i="6"/>
  <c r="CS262" i="6"/>
  <c r="CP262" i="6"/>
  <c r="ALR261" i="6"/>
  <c r="AKA261" i="6"/>
  <c r="AKD261" i="6" s="1"/>
  <c r="AGM261" i="6"/>
  <c r="ACN261" i="6"/>
  <c r="ACM261" i="6"/>
  <c r="ACK261" i="6"/>
  <c r="ACI261" i="6"/>
  <c r="ACC261" i="6"/>
  <c r="ACE261" i="6" s="1"/>
  <c r="ACF261" i="6" s="1"/>
  <c r="YJ261" i="6"/>
  <c r="YH261" i="6"/>
  <c r="YF261" i="6"/>
  <c r="YC261" i="6"/>
  <c r="YB261" i="6"/>
  <c r="XZ261" i="6"/>
  <c r="XY261" i="6"/>
  <c r="XX261" i="6"/>
  <c r="XQ261" i="6"/>
  <c r="XO261" i="6"/>
  <c r="XN261" i="6"/>
  <c r="XG261" i="6"/>
  <c r="XB261" i="6"/>
  <c r="WY261" i="6"/>
  <c r="VG261" i="6"/>
  <c r="VA261" i="6"/>
  <c r="UQ261" i="6"/>
  <c r="UG261" i="6"/>
  <c r="UD261" i="6"/>
  <c r="TS261" i="6"/>
  <c r="TB261" i="6"/>
  <c r="SO261" i="6"/>
  <c r="SG261" i="6"/>
  <c r="SA261" i="6"/>
  <c r="RK261" i="6"/>
  <c r="QY261" i="6"/>
  <c r="QF261" i="6"/>
  <c r="PD261" i="6"/>
  <c r="MS261" i="6"/>
  <c r="MM261" i="6"/>
  <c r="MF261" i="6"/>
  <c r="MA261" i="6"/>
  <c r="LT261" i="6"/>
  <c r="LG261" i="6"/>
  <c r="KB261" i="6"/>
  <c r="JV261" i="6"/>
  <c r="JJ261" i="6"/>
  <c r="IZ261" i="6"/>
  <c r="IW261" i="6"/>
  <c r="IN261" i="6"/>
  <c r="ID261" i="6"/>
  <c r="HX261" i="6"/>
  <c r="HS261" i="6"/>
  <c r="HC261" i="6"/>
  <c r="GY261" i="6"/>
  <c r="GP261" i="6"/>
  <c r="EH261" i="6"/>
  <c r="EE261" i="6"/>
  <c r="DX261" i="6"/>
  <c r="DO261" i="6"/>
  <c r="CS261" i="6"/>
  <c r="CP261" i="6"/>
  <c r="ALR260" i="6"/>
  <c r="AKA260" i="6"/>
  <c r="AKD260" i="6" s="1"/>
  <c r="AGM260" i="6"/>
  <c r="ACN260" i="6"/>
  <c r="ACM260" i="6"/>
  <c r="ACK260" i="6"/>
  <c r="ACI260" i="6"/>
  <c r="ACC260" i="6"/>
  <c r="YJ260" i="6"/>
  <c r="YH260" i="6"/>
  <c r="YF260" i="6"/>
  <c r="YC260" i="6"/>
  <c r="YB260" i="6"/>
  <c r="XZ260" i="6"/>
  <c r="XY260" i="6"/>
  <c r="XX260" i="6"/>
  <c r="XQ260" i="6"/>
  <c r="XO260" i="6"/>
  <c r="XN260" i="6"/>
  <c r="XG260" i="6"/>
  <c r="XB260" i="6"/>
  <c r="WY260" i="6"/>
  <c r="VG260" i="6"/>
  <c r="VA260" i="6"/>
  <c r="UQ260" i="6"/>
  <c r="UG260" i="6"/>
  <c r="UD260" i="6"/>
  <c r="TS260" i="6"/>
  <c r="TB260" i="6"/>
  <c r="SO260" i="6"/>
  <c r="SG260" i="6"/>
  <c r="SA260" i="6"/>
  <c r="RK260" i="6"/>
  <c r="QY260" i="6"/>
  <c r="QF260" i="6"/>
  <c r="PD260" i="6"/>
  <c r="MS260" i="6"/>
  <c r="MM260" i="6"/>
  <c r="MF260" i="6"/>
  <c r="MA260" i="6"/>
  <c r="LT260" i="6"/>
  <c r="LG260" i="6"/>
  <c r="KB260" i="6"/>
  <c r="JV260" i="6"/>
  <c r="JJ260" i="6"/>
  <c r="IZ260" i="6"/>
  <c r="IW260" i="6"/>
  <c r="IN260" i="6"/>
  <c r="ID260" i="6"/>
  <c r="HX260" i="6"/>
  <c r="HS260" i="6"/>
  <c r="HC260" i="6"/>
  <c r="GY260" i="6"/>
  <c r="GP260" i="6"/>
  <c r="EH260" i="6"/>
  <c r="EE260" i="6"/>
  <c r="DX260" i="6"/>
  <c r="DO260" i="6"/>
  <c r="CS260" i="6"/>
  <c r="CP260" i="6"/>
  <c r="ALR259" i="6"/>
  <c r="AKA259" i="6"/>
  <c r="AKD259" i="6" s="1"/>
  <c r="AGM259" i="6"/>
  <c r="ACN259" i="6"/>
  <c r="ACM259" i="6"/>
  <c r="ACK259" i="6"/>
  <c r="ACI259" i="6"/>
  <c r="ACC259" i="6"/>
  <c r="ACD259" i="6" s="1"/>
  <c r="YJ259" i="6"/>
  <c r="YH259" i="6"/>
  <c r="YF259" i="6"/>
  <c r="YC259" i="6"/>
  <c r="YB259" i="6"/>
  <c r="XZ259" i="6"/>
  <c r="XY259" i="6"/>
  <c r="XX259" i="6"/>
  <c r="XQ259" i="6"/>
  <c r="XO259" i="6"/>
  <c r="XN259" i="6"/>
  <c r="XG259" i="6"/>
  <c r="XB259" i="6"/>
  <c r="WY259" i="6"/>
  <c r="VG259" i="6"/>
  <c r="VA259" i="6"/>
  <c r="UQ259" i="6"/>
  <c r="UG259" i="6"/>
  <c r="UD259" i="6"/>
  <c r="TS259" i="6"/>
  <c r="TB259" i="6"/>
  <c r="SO259" i="6"/>
  <c r="SG259" i="6"/>
  <c r="SA259" i="6"/>
  <c r="RK259" i="6"/>
  <c r="QY259" i="6"/>
  <c r="QF259" i="6"/>
  <c r="PD259" i="6"/>
  <c r="MS259" i="6"/>
  <c r="MM259" i="6"/>
  <c r="MF259" i="6"/>
  <c r="MA259" i="6"/>
  <c r="LT259" i="6"/>
  <c r="LG259" i="6"/>
  <c r="KB259" i="6"/>
  <c r="JV259" i="6"/>
  <c r="JJ259" i="6"/>
  <c r="IZ259" i="6"/>
  <c r="IW259" i="6"/>
  <c r="IN259" i="6"/>
  <c r="ID259" i="6"/>
  <c r="HX259" i="6"/>
  <c r="HS259" i="6"/>
  <c r="HC259" i="6"/>
  <c r="GY259" i="6"/>
  <c r="GP259" i="6"/>
  <c r="EH259" i="6"/>
  <c r="EE259" i="6"/>
  <c r="DX259" i="6"/>
  <c r="DO259" i="6"/>
  <c r="CS259" i="6"/>
  <c r="CP259" i="6"/>
  <c r="ALR258" i="6"/>
  <c r="AKA258" i="6"/>
  <c r="AKD258" i="6" s="1"/>
  <c r="AGM258" i="6"/>
  <c r="ACN258" i="6"/>
  <c r="ACM258" i="6"/>
  <c r="ACK258" i="6"/>
  <c r="ACI258" i="6"/>
  <c r="ACC258" i="6"/>
  <c r="YJ258" i="6"/>
  <c r="YH258" i="6"/>
  <c r="YF258" i="6"/>
  <c r="YC258" i="6"/>
  <c r="YB258" i="6"/>
  <c r="XZ258" i="6"/>
  <c r="XY258" i="6"/>
  <c r="XX258" i="6"/>
  <c r="XQ258" i="6"/>
  <c r="XO258" i="6"/>
  <c r="XN258" i="6"/>
  <c r="XG258" i="6"/>
  <c r="XB258" i="6"/>
  <c r="WY258" i="6"/>
  <c r="VG258" i="6"/>
  <c r="VA258" i="6"/>
  <c r="UQ258" i="6"/>
  <c r="UG258" i="6"/>
  <c r="UD258" i="6"/>
  <c r="TS258" i="6"/>
  <c r="TB258" i="6"/>
  <c r="SO258" i="6"/>
  <c r="SG258" i="6"/>
  <c r="SA258" i="6"/>
  <c r="RK258" i="6"/>
  <c r="QY258" i="6"/>
  <c r="QF258" i="6"/>
  <c r="PD258" i="6"/>
  <c r="MS258" i="6"/>
  <c r="MM258" i="6"/>
  <c r="MF258" i="6"/>
  <c r="MA258" i="6"/>
  <c r="LT258" i="6"/>
  <c r="LG258" i="6"/>
  <c r="KB258" i="6"/>
  <c r="JV258" i="6"/>
  <c r="JJ258" i="6"/>
  <c r="IZ258" i="6"/>
  <c r="IW258" i="6"/>
  <c r="IN258" i="6"/>
  <c r="ID258" i="6"/>
  <c r="HX258" i="6"/>
  <c r="HS258" i="6"/>
  <c r="HC258" i="6"/>
  <c r="GY258" i="6"/>
  <c r="GP258" i="6"/>
  <c r="EH258" i="6"/>
  <c r="EE258" i="6"/>
  <c r="DX258" i="6"/>
  <c r="DO258" i="6"/>
  <c r="CS258" i="6"/>
  <c r="CP258" i="6"/>
  <c r="ALR257" i="6"/>
  <c r="AKA257" i="6"/>
  <c r="AKD257" i="6" s="1"/>
  <c r="AGM257" i="6"/>
  <c r="ACN257" i="6"/>
  <c r="ACM257" i="6"/>
  <c r="ACK257" i="6"/>
  <c r="ACI257" i="6"/>
  <c r="ACC257" i="6"/>
  <c r="ACD257" i="6" s="1"/>
  <c r="YJ257" i="6"/>
  <c r="YH257" i="6"/>
  <c r="YC257" i="6"/>
  <c r="YB257" i="6"/>
  <c r="XZ257" i="6"/>
  <c r="XY257" i="6"/>
  <c r="XX257" i="6"/>
  <c r="XQ257" i="6"/>
  <c r="XO257" i="6"/>
  <c r="XN257" i="6"/>
  <c r="XG257" i="6"/>
  <c r="XB257" i="6"/>
  <c r="WY257" i="6"/>
  <c r="VG257" i="6"/>
  <c r="VA257" i="6"/>
  <c r="UQ257" i="6"/>
  <c r="UG257" i="6"/>
  <c r="UD257" i="6"/>
  <c r="TS257" i="6"/>
  <c r="TB257" i="6"/>
  <c r="SO257" i="6"/>
  <c r="SG257" i="6"/>
  <c r="SA257" i="6"/>
  <c r="RK257" i="6"/>
  <c r="QY257" i="6"/>
  <c r="QF257" i="6"/>
  <c r="PD257" i="6"/>
  <c r="MS257" i="6"/>
  <c r="MM257" i="6"/>
  <c r="MF257" i="6"/>
  <c r="MA257" i="6"/>
  <c r="LT257" i="6"/>
  <c r="LG257" i="6"/>
  <c r="KB257" i="6"/>
  <c r="JV257" i="6"/>
  <c r="JJ257" i="6"/>
  <c r="IZ257" i="6"/>
  <c r="IW257" i="6"/>
  <c r="IN257" i="6"/>
  <c r="ID257" i="6"/>
  <c r="HX257" i="6"/>
  <c r="HS257" i="6"/>
  <c r="HC257" i="6"/>
  <c r="GY257" i="6"/>
  <c r="GP257" i="6"/>
  <c r="EH257" i="6"/>
  <c r="EE257" i="6"/>
  <c r="DX257" i="6"/>
  <c r="DO257" i="6"/>
  <c r="CS257" i="6"/>
  <c r="CP257" i="6"/>
  <c r="ALR256" i="6"/>
  <c r="AKA256" i="6"/>
  <c r="AKD256" i="6" s="1"/>
  <c r="AGM256" i="6"/>
  <c r="ACN256" i="6"/>
  <c r="ACM256" i="6"/>
  <c r="ACK256" i="6"/>
  <c r="ACI256" i="6"/>
  <c r="ACC256" i="6"/>
  <c r="ACD256" i="6" s="1"/>
  <c r="YJ256" i="6"/>
  <c r="YH256" i="6"/>
  <c r="YC256" i="6"/>
  <c r="YB256" i="6"/>
  <c r="XZ256" i="6"/>
  <c r="XY256" i="6"/>
  <c r="XX256" i="6"/>
  <c r="XQ256" i="6"/>
  <c r="XO256" i="6"/>
  <c r="XN256" i="6"/>
  <c r="XG256" i="6"/>
  <c r="XB256" i="6"/>
  <c r="WY256" i="6"/>
  <c r="VG256" i="6"/>
  <c r="VA256" i="6"/>
  <c r="UQ256" i="6"/>
  <c r="UG256" i="6"/>
  <c r="UD256" i="6"/>
  <c r="TS256" i="6"/>
  <c r="TB256" i="6"/>
  <c r="SO256" i="6"/>
  <c r="SG256" i="6"/>
  <c r="SA256" i="6"/>
  <c r="RK256" i="6"/>
  <c r="QY256" i="6"/>
  <c r="QF256" i="6"/>
  <c r="PD256" i="6"/>
  <c r="MS256" i="6"/>
  <c r="MM256" i="6"/>
  <c r="MF256" i="6"/>
  <c r="MA256" i="6"/>
  <c r="LT256" i="6"/>
  <c r="LG256" i="6"/>
  <c r="KB256" i="6"/>
  <c r="JV256" i="6"/>
  <c r="JJ256" i="6"/>
  <c r="IZ256" i="6"/>
  <c r="IW256" i="6"/>
  <c r="IN256" i="6"/>
  <c r="ID256" i="6"/>
  <c r="HX256" i="6"/>
  <c r="HS256" i="6"/>
  <c r="HC256" i="6"/>
  <c r="GY256" i="6"/>
  <c r="GP256" i="6"/>
  <c r="EH256" i="6"/>
  <c r="EE256" i="6"/>
  <c r="DX256" i="6"/>
  <c r="DO256" i="6"/>
  <c r="CS256" i="6"/>
  <c r="CP256" i="6"/>
  <c r="ALR255" i="6"/>
  <c r="AKA255" i="6"/>
  <c r="AKD255" i="6" s="1"/>
  <c r="AGM255" i="6"/>
  <c r="ACN255" i="6"/>
  <c r="ACM255" i="6"/>
  <c r="ACK255" i="6"/>
  <c r="ACI255" i="6"/>
  <c r="ACC255" i="6"/>
  <c r="ACE255" i="6" s="1"/>
  <c r="AJM255" i="6" s="1"/>
  <c r="YJ255" i="6"/>
  <c r="YH255" i="6"/>
  <c r="YF255" i="6"/>
  <c r="YC255" i="6"/>
  <c r="YB255" i="6"/>
  <c r="XZ255" i="6"/>
  <c r="XY255" i="6"/>
  <c r="XX255" i="6"/>
  <c r="XQ255" i="6"/>
  <c r="XO255" i="6"/>
  <c r="XN255" i="6"/>
  <c r="XG255" i="6"/>
  <c r="XB255" i="6"/>
  <c r="WY255" i="6"/>
  <c r="VG255" i="6"/>
  <c r="VA255" i="6"/>
  <c r="UQ255" i="6"/>
  <c r="UG255" i="6"/>
  <c r="UD255" i="6"/>
  <c r="TS255" i="6"/>
  <c r="TB255" i="6"/>
  <c r="SO255" i="6"/>
  <c r="SG255" i="6"/>
  <c r="SA255" i="6"/>
  <c r="RK255" i="6"/>
  <c r="QY255" i="6"/>
  <c r="QF255" i="6"/>
  <c r="PD255" i="6"/>
  <c r="MS255" i="6"/>
  <c r="MM255" i="6"/>
  <c r="MF255" i="6"/>
  <c r="MA255" i="6"/>
  <c r="LT255" i="6"/>
  <c r="LG255" i="6"/>
  <c r="KB255" i="6"/>
  <c r="JV255" i="6"/>
  <c r="JJ255" i="6"/>
  <c r="IZ255" i="6"/>
  <c r="IW255" i="6"/>
  <c r="IN255" i="6"/>
  <c r="ID255" i="6"/>
  <c r="HX255" i="6"/>
  <c r="HS255" i="6"/>
  <c r="HC255" i="6"/>
  <c r="GY255" i="6"/>
  <c r="GP255" i="6"/>
  <c r="EH255" i="6"/>
  <c r="EE255" i="6"/>
  <c r="DX255" i="6"/>
  <c r="DO255" i="6"/>
  <c r="CS255" i="6"/>
  <c r="CP255" i="6"/>
  <c r="ALR254" i="6"/>
  <c r="AKA254" i="6"/>
  <c r="AKD254" i="6" s="1"/>
  <c r="AGM254" i="6"/>
  <c r="ACN254" i="6"/>
  <c r="ACM254" i="6"/>
  <c r="ACK254" i="6"/>
  <c r="ACI254" i="6"/>
  <c r="ACC254" i="6"/>
  <c r="ACD254" i="6" s="1"/>
  <c r="YJ254" i="6"/>
  <c r="YH254" i="6"/>
  <c r="YC254" i="6"/>
  <c r="YB254" i="6"/>
  <c r="XZ254" i="6"/>
  <c r="XY254" i="6"/>
  <c r="XX254" i="6"/>
  <c r="XQ254" i="6"/>
  <c r="XO254" i="6"/>
  <c r="XN254" i="6"/>
  <c r="XG254" i="6"/>
  <c r="XB254" i="6"/>
  <c r="WY254" i="6"/>
  <c r="VG254" i="6"/>
  <c r="VA254" i="6"/>
  <c r="UQ254" i="6"/>
  <c r="UG254" i="6"/>
  <c r="UD254" i="6"/>
  <c r="TS254" i="6"/>
  <c r="TB254" i="6"/>
  <c r="SO254" i="6"/>
  <c r="SG254" i="6"/>
  <c r="SA254" i="6"/>
  <c r="RK254" i="6"/>
  <c r="QY254" i="6"/>
  <c r="QF254" i="6"/>
  <c r="PD254" i="6"/>
  <c r="MS254" i="6"/>
  <c r="MM254" i="6"/>
  <c r="MF254" i="6"/>
  <c r="MA254" i="6"/>
  <c r="LT254" i="6"/>
  <c r="LG254" i="6"/>
  <c r="KB254" i="6"/>
  <c r="JV254" i="6"/>
  <c r="JJ254" i="6"/>
  <c r="IZ254" i="6"/>
  <c r="IW254" i="6"/>
  <c r="IN254" i="6"/>
  <c r="ID254" i="6"/>
  <c r="HX254" i="6"/>
  <c r="HS254" i="6"/>
  <c r="HC254" i="6"/>
  <c r="GY254" i="6"/>
  <c r="GP254" i="6"/>
  <c r="EH254" i="6"/>
  <c r="EE254" i="6"/>
  <c r="DX254" i="6"/>
  <c r="DO254" i="6"/>
  <c r="CS254" i="6"/>
  <c r="CP254" i="6"/>
  <c r="ALR253" i="6"/>
  <c r="AKA253" i="6"/>
  <c r="AKD253" i="6" s="1"/>
  <c r="AGM253" i="6"/>
  <c r="ACN253" i="6"/>
  <c r="ACM253" i="6"/>
  <c r="ACK253" i="6"/>
  <c r="ACI253" i="6"/>
  <c r="ACC253" i="6"/>
  <c r="ACD253" i="6" s="1"/>
  <c r="YJ253" i="6"/>
  <c r="YH253" i="6"/>
  <c r="YC253" i="6"/>
  <c r="YB253" i="6"/>
  <c r="XZ253" i="6"/>
  <c r="XY253" i="6"/>
  <c r="XX253" i="6"/>
  <c r="XQ253" i="6"/>
  <c r="XO253" i="6"/>
  <c r="XN253" i="6"/>
  <c r="XG253" i="6"/>
  <c r="XB253" i="6"/>
  <c r="WY253" i="6"/>
  <c r="VG253" i="6"/>
  <c r="VA253" i="6"/>
  <c r="UQ253" i="6"/>
  <c r="UG253" i="6"/>
  <c r="XM253" i="6" s="1"/>
  <c r="UD253" i="6"/>
  <c r="TS253" i="6"/>
  <c r="TB253" i="6"/>
  <c r="SO253" i="6"/>
  <c r="SG253" i="6"/>
  <c r="SA253" i="6"/>
  <c r="RK253" i="6"/>
  <c r="QY253" i="6"/>
  <c r="QF253" i="6"/>
  <c r="PD253" i="6"/>
  <c r="MS253" i="6"/>
  <c r="MM253" i="6"/>
  <c r="MF253" i="6"/>
  <c r="MA253" i="6"/>
  <c r="LT253" i="6"/>
  <c r="LG253" i="6"/>
  <c r="KB253" i="6"/>
  <c r="JV253" i="6"/>
  <c r="JJ253" i="6"/>
  <c r="IZ253" i="6"/>
  <c r="IW253" i="6"/>
  <c r="IN253" i="6"/>
  <c r="ID253" i="6"/>
  <c r="HX253" i="6"/>
  <c r="HS253" i="6"/>
  <c r="HC253" i="6"/>
  <c r="GY253" i="6"/>
  <c r="GP253" i="6"/>
  <c r="EH253" i="6"/>
  <c r="EE253" i="6"/>
  <c r="DX253" i="6"/>
  <c r="DO253" i="6"/>
  <c r="CS253" i="6"/>
  <c r="CP253" i="6"/>
  <c r="ALR252" i="6"/>
  <c r="AKA252" i="6"/>
  <c r="AKD252" i="6" s="1"/>
  <c r="AGM252" i="6"/>
  <c r="ACN252" i="6"/>
  <c r="ACM252" i="6"/>
  <c r="ACK252" i="6"/>
  <c r="ACI252" i="6"/>
  <c r="ACC252" i="6"/>
  <c r="YJ252" i="6"/>
  <c r="YH252" i="6"/>
  <c r="YF252" i="6"/>
  <c r="YC252" i="6"/>
  <c r="YB252" i="6"/>
  <c r="XZ252" i="6"/>
  <c r="XY252" i="6"/>
  <c r="XX252" i="6"/>
  <c r="XQ252" i="6"/>
  <c r="XO252" i="6"/>
  <c r="XN252" i="6"/>
  <c r="XG252" i="6"/>
  <c r="XB252" i="6"/>
  <c r="WY252" i="6"/>
  <c r="VG252" i="6"/>
  <c r="VA252" i="6"/>
  <c r="UQ252" i="6"/>
  <c r="UG252" i="6"/>
  <c r="UD252" i="6"/>
  <c r="TS252" i="6"/>
  <c r="TB252" i="6"/>
  <c r="SO252" i="6"/>
  <c r="SG252" i="6"/>
  <c r="SA252" i="6"/>
  <c r="RK252" i="6"/>
  <c r="QY252" i="6"/>
  <c r="QF252" i="6"/>
  <c r="PD252" i="6"/>
  <c r="MS252" i="6"/>
  <c r="MM252" i="6"/>
  <c r="MF252" i="6"/>
  <c r="MA252" i="6"/>
  <c r="LT252" i="6"/>
  <c r="LG252" i="6"/>
  <c r="KB252" i="6"/>
  <c r="JV252" i="6"/>
  <c r="JJ252" i="6"/>
  <c r="IZ252" i="6"/>
  <c r="IW252" i="6"/>
  <c r="IN252" i="6"/>
  <c r="ID252" i="6"/>
  <c r="HX252" i="6"/>
  <c r="HS252" i="6"/>
  <c r="HC252" i="6"/>
  <c r="GY252" i="6"/>
  <c r="GP252" i="6"/>
  <c r="EH252" i="6"/>
  <c r="EE252" i="6"/>
  <c r="DX252" i="6"/>
  <c r="DO252" i="6"/>
  <c r="CS252" i="6"/>
  <c r="CP252" i="6"/>
  <c r="ALR251" i="6"/>
  <c r="AKA251" i="6"/>
  <c r="AKD251" i="6" s="1"/>
  <c r="AGM251" i="6"/>
  <c r="ACN251" i="6"/>
  <c r="ACM251" i="6"/>
  <c r="ACK251" i="6"/>
  <c r="ACI251" i="6"/>
  <c r="ACC251" i="6"/>
  <c r="ACE251" i="6" s="1"/>
  <c r="ACF251" i="6" s="1"/>
  <c r="YJ251" i="6"/>
  <c r="YH251" i="6"/>
  <c r="YF251" i="6"/>
  <c r="YC251" i="6"/>
  <c r="YB251" i="6"/>
  <c r="XZ251" i="6"/>
  <c r="XY251" i="6"/>
  <c r="XX251" i="6"/>
  <c r="XQ251" i="6"/>
  <c r="XO251" i="6"/>
  <c r="XN251" i="6"/>
  <c r="XG251" i="6"/>
  <c r="XB251" i="6"/>
  <c r="WY251" i="6"/>
  <c r="VG251" i="6"/>
  <c r="VA251" i="6"/>
  <c r="UQ251" i="6"/>
  <c r="UG251" i="6"/>
  <c r="UD251" i="6"/>
  <c r="TS251" i="6"/>
  <c r="TB251" i="6"/>
  <c r="SO251" i="6"/>
  <c r="SG251" i="6"/>
  <c r="SA251" i="6"/>
  <c r="RK251" i="6"/>
  <c r="QY251" i="6"/>
  <c r="QF251" i="6"/>
  <c r="PD251" i="6"/>
  <c r="MS251" i="6"/>
  <c r="MM251" i="6"/>
  <c r="MF251" i="6"/>
  <c r="MA251" i="6"/>
  <c r="LT251" i="6"/>
  <c r="LG251" i="6"/>
  <c r="KB251" i="6"/>
  <c r="JV251" i="6"/>
  <c r="JJ251" i="6"/>
  <c r="IZ251" i="6"/>
  <c r="IW251" i="6"/>
  <c r="IN251" i="6"/>
  <c r="ID251" i="6"/>
  <c r="HX251" i="6"/>
  <c r="HS251" i="6"/>
  <c r="HC251" i="6"/>
  <c r="GY251" i="6"/>
  <c r="GP251" i="6"/>
  <c r="EH251" i="6"/>
  <c r="EE251" i="6"/>
  <c r="DX251" i="6"/>
  <c r="DO251" i="6"/>
  <c r="CS251" i="6"/>
  <c r="CP251" i="6"/>
  <c r="ALR250" i="6"/>
  <c r="AKA250" i="6"/>
  <c r="AKD250" i="6" s="1"/>
  <c r="AGM250" i="6"/>
  <c r="ACN250" i="6"/>
  <c r="ACM250" i="6"/>
  <c r="ACK250" i="6"/>
  <c r="ACI250" i="6"/>
  <c r="ACC250" i="6"/>
  <c r="YJ250" i="6"/>
  <c r="YH250" i="6"/>
  <c r="YF250" i="6"/>
  <c r="YC250" i="6"/>
  <c r="YB250" i="6"/>
  <c r="XZ250" i="6"/>
  <c r="XY250" i="6"/>
  <c r="XX250" i="6"/>
  <c r="XQ250" i="6"/>
  <c r="XO250" i="6"/>
  <c r="XN250" i="6"/>
  <c r="XG250" i="6"/>
  <c r="XB250" i="6"/>
  <c r="WY250" i="6"/>
  <c r="VG250" i="6"/>
  <c r="VA250" i="6"/>
  <c r="UQ250" i="6"/>
  <c r="UG250" i="6"/>
  <c r="UD250" i="6"/>
  <c r="TS250" i="6"/>
  <c r="TB250" i="6"/>
  <c r="SO250" i="6"/>
  <c r="SG250" i="6"/>
  <c r="SA250" i="6"/>
  <c r="RK250" i="6"/>
  <c r="QY250" i="6"/>
  <c r="QF250" i="6"/>
  <c r="PD250" i="6"/>
  <c r="MS250" i="6"/>
  <c r="MM250" i="6"/>
  <c r="MF250" i="6"/>
  <c r="MA250" i="6"/>
  <c r="LT250" i="6"/>
  <c r="LG250" i="6"/>
  <c r="KB250" i="6"/>
  <c r="JV250" i="6"/>
  <c r="JJ250" i="6"/>
  <c r="IZ250" i="6"/>
  <c r="IW250" i="6"/>
  <c r="IN250" i="6"/>
  <c r="ID250" i="6"/>
  <c r="HX250" i="6"/>
  <c r="HS250" i="6"/>
  <c r="HC250" i="6"/>
  <c r="GY250" i="6"/>
  <c r="GP250" i="6"/>
  <c r="EH250" i="6"/>
  <c r="EE250" i="6"/>
  <c r="DX250" i="6"/>
  <c r="DO250" i="6"/>
  <c r="CS250" i="6"/>
  <c r="CP250" i="6"/>
  <c r="ALR249" i="6"/>
  <c r="AKA249" i="6"/>
  <c r="AKD249" i="6" s="1"/>
  <c r="AGM249" i="6"/>
  <c r="ACN249" i="6"/>
  <c r="ACM249" i="6"/>
  <c r="ACK249" i="6"/>
  <c r="ACI249" i="6"/>
  <c r="ACC249" i="6"/>
  <c r="ACD249" i="6" s="1"/>
  <c r="YJ249" i="6"/>
  <c r="YH249" i="6"/>
  <c r="YC249" i="6"/>
  <c r="YB249" i="6"/>
  <c r="XZ249" i="6"/>
  <c r="XY249" i="6"/>
  <c r="XX249" i="6"/>
  <c r="XQ249" i="6"/>
  <c r="XO249" i="6"/>
  <c r="XN249" i="6"/>
  <c r="XG249" i="6"/>
  <c r="XB249" i="6"/>
  <c r="WY249" i="6"/>
  <c r="VG249" i="6"/>
  <c r="VA249" i="6"/>
  <c r="UQ249" i="6"/>
  <c r="UG249" i="6"/>
  <c r="XM249" i="6" s="1"/>
  <c r="UD249" i="6"/>
  <c r="TS249" i="6"/>
  <c r="TB249" i="6"/>
  <c r="SO249" i="6"/>
  <c r="SG249" i="6"/>
  <c r="SA249" i="6"/>
  <c r="RK249" i="6"/>
  <c r="QY249" i="6"/>
  <c r="QF249" i="6"/>
  <c r="PD249" i="6"/>
  <c r="MS249" i="6"/>
  <c r="MM249" i="6"/>
  <c r="MF249" i="6"/>
  <c r="MA249" i="6"/>
  <c r="LT249" i="6"/>
  <c r="LG249" i="6"/>
  <c r="KB249" i="6"/>
  <c r="JV249" i="6"/>
  <c r="JJ249" i="6"/>
  <c r="IZ249" i="6"/>
  <c r="IW249" i="6"/>
  <c r="IN249" i="6"/>
  <c r="ID249" i="6"/>
  <c r="HX249" i="6"/>
  <c r="HS249" i="6"/>
  <c r="HC249" i="6"/>
  <c r="GY249" i="6"/>
  <c r="GP249" i="6"/>
  <c r="EH249" i="6"/>
  <c r="EE249" i="6"/>
  <c r="DX249" i="6"/>
  <c r="DO249" i="6"/>
  <c r="CS249" i="6"/>
  <c r="CP249" i="6"/>
  <c r="ALR248" i="6"/>
  <c r="AKA248" i="6"/>
  <c r="AKD248" i="6" s="1"/>
  <c r="AGM248" i="6"/>
  <c r="ACN248" i="6"/>
  <c r="ACM248" i="6"/>
  <c r="ACK248" i="6"/>
  <c r="ACI248" i="6"/>
  <c r="ACC248" i="6"/>
  <c r="ACD248" i="6" s="1"/>
  <c r="YJ248" i="6"/>
  <c r="YH248" i="6"/>
  <c r="YF248" i="6"/>
  <c r="YC248" i="6"/>
  <c r="YB248" i="6"/>
  <c r="XZ248" i="6"/>
  <c r="XY248" i="6"/>
  <c r="XX248" i="6"/>
  <c r="XQ248" i="6"/>
  <c r="XO248" i="6"/>
  <c r="XN248" i="6"/>
  <c r="XG248" i="6"/>
  <c r="XB248" i="6"/>
  <c r="WY248" i="6"/>
  <c r="VG248" i="6"/>
  <c r="VA248" i="6"/>
  <c r="UQ248" i="6"/>
  <c r="UG248" i="6"/>
  <c r="UD248" i="6"/>
  <c r="TS248" i="6"/>
  <c r="TB248" i="6"/>
  <c r="SO248" i="6"/>
  <c r="SG248" i="6"/>
  <c r="SA248" i="6"/>
  <c r="RK248" i="6"/>
  <c r="QY248" i="6"/>
  <c r="QF248" i="6"/>
  <c r="PD248" i="6"/>
  <c r="MS248" i="6"/>
  <c r="MM248" i="6"/>
  <c r="MF248" i="6"/>
  <c r="MA248" i="6"/>
  <c r="LT248" i="6"/>
  <c r="LG248" i="6"/>
  <c r="KB248" i="6"/>
  <c r="JV248" i="6"/>
  <c r="JJ248" i="6"/>
  <c r="IZ248" i="6"/>
  <c r="IW248" i="6"/>
  <c r="IN248" i="6"/>
  <c r="ID248" i="6"/>
  <c r="HX248" i="6"/>
  <c r="HS248" i="6"/>
  <c r="HC248" i="6"/>
  <c r="GY248" i="6"/>
  <c r="GP248" i="6"/>
  <c r="EH248" i="6"/>
  <c r="EE248" i="6"/>
  <c r="DX248" i="6"/>
  <c r="DO248" i="6"/>
  <c r="CS248" i="6"/>
  <c r="CP248" i="6"/>
  <c r="ALR247" i="6"/>
  <c r="AKA247" i="6"/>
  <c r="AKD247" i="6" s="1"/>
  <c r="AGM247" i="6"/>
  <c r="ACN247" i="6"/>
  <c r="ACM247" i="6"/>
  <c r="ACK247" i="6"/>
  <c r="ACI247" i="6"/>
  <c r="ACC247" i="6"/>
  <c r="ACD247" i="6" s="1"/>
  <c r="YJ247" i="6"/>
  <c r="YH247" i="6"/>
  <c r="YF247" i="6"/>
  <c r="YC247" i="6"/>
  <c r="YB247" i="6"/>
  <c r="XZ247" i="6"/>
  <c r="XY247" i="6"/>
  <c r="XX247" i="6"/>
  <c r="XQ247" i="6"/>
  <c r="XO247" i="6"/>
  <c r="XN247" i="6"/>
  <c r="XG247" i="6"/>
  <c r="XB247" i="6"/>
  <c r="WY247" i="6"/>
  <c r="VG247" i="6"/>
  <c r="VA247" i="6"/>
  <c r="UQ247" i="6"/>
  <c r="UG247" i="6"/>
  <c r="UD247" i="6"/>
  <c r="TS247" i="6"/>
  <c r="TB247" i="6"/>
  <c r="SO247" i="6"/>
  <c r="SG247" i="6"/>
  <c r="SA247" i="6"/>
  <c r="RK247" i="6"/>
  <c r="QY247" i="6"/>
  <c r="QF247" i="6"/>
  <c r="PD247" i="6"/>
  <c r="MS247" i="6"/>
  <c r="MM247" i="6"/>
  <c r="MF247" i="6"/>
  <c r="MA247" i="6"/>
  <c r="LT247" i="6"/>
  <c r="LG247" i="6"/>
  <c r="KB247" i="6"/>
  <c r="JV247" i="6"/>
  <c r="JJ247" i="6"/>
  <c r="IZ247" i="6"/>
  <c r="IW247" i="6"/>
  <c r="IN247" i="6"/>
  <c r="ID247" i="6"/>
  <c r="HX247" i="6"/>
  <c r="HS247" i="6"/>
  <c r="HC247" i="6"/>
  <c r="GY247" i="6"/>
  <c r="GP247" i="6"/>
  <c r="EH247" i="6"/>
  <c r="EE247" i="6"/>
  <c r="DX247" i="6"/>
  <c r="DO247" i="6"/>
  <c r="CS247" i="6"/>
  <c r="CP247" i="6"/>
  <c r="ALR246" i="6"/>
  <c r="AKA246" i="6"/>
  <c r="AKD246" i="6" s="1"/>
  <c r="AGM246" i="6"/>
  <c r="ACN246" i="6"/>
  <c r="ACM246" i="6"/>
  <c r="ACK246" i="6"/>
  <c r="ACI246" i="6"/>
  <c r="ACC246" i="6"/>
  <c r="ACD246" i="6" s="1"/>
  <c r="YJ246" i="6"/>
  <c r="YH246" i="6"/>
  <c r="YC246" i="6"/>
  <c r="YB246" i="6"/>
  <c r="XZ246" i="6"/>
  <c r="XY246" i="6"/>
  <c r="XX246" i="6"/>
  <c r="XQ246" i="6"/>
  <c r="XO246" i="6"/>
  <c r="XN246" i="6"/>
  <c r="XG246" i="6"/>
  <c r="XB246" i="6"/>
  <c r="WY246" i="6"/>
  <c r="VG246" i="6"/>
  <c r="VA246" i="6"/>
  <c r="UQ246" i="6"/>
  <c r="UG246" i="6"/>
  <c r="UD246" i="6"/>
  <c r="TS246" i="6"/>
  <c r="TB246" i="6"/>
  <c r="SO246" i="6"/>
  <c r="SG246" i="6"/>
  <c r="SA246" i="6"/>
  <c r="RK246" i="6"/>
  <c r="QY246" i="6"/>
  <c r="QF246" i="6"/>
  <c r="PD246" i="6"/>
  <c r="MS246" i="6"/>
  <c r="MM246" i="6"/>
  <c r="MF246" i="6"/>
  <c r="MA246" i="6"/>
  <c r="LT246" i="6"/>
  <c r="LG246" i="6"/>
  <c r="KB246" i="6"/>
  <c r="JV246" i="6"/>
  <c r="JJ246" i="6"/>
  <c r="IZ246" i="6"/>
  <c r="IW246" i="6"/>
  <c r="IN246" i="6"/>
  <c r="ID246" i="6"/>
  <c r="HX246" i="6"/>
  <c r="HS246" i="6"/>
  <c r="HC246" i="6"/>
  <c r="GY246" i="6"/>
  <c r="GP246" i="6"/>
  <c r="EH246" i="6"/>
  <c r="EE246" i="6"/>
  <c r="DX246" i="6"/>
  <c r="DO246" i="6"/>
  <c r="CS246" i="6"/>
  <c r="CP246" i="6"/>
  <c r="ALR245" i="6"/>
  <c r="AKA245" i="6"/>
  <c r="AKD245" i="6" s="1"/>
  <c r="AGM245" i="6"/>
  <c r="ACN245" i="6"/>
  <c r="ACM245" i="6"/>
  <c r="ACK245" i="6"/>
  <c r="ACI245" i="6"/>
  <c r="ACC245" i="6"/>
  <c r="ACD245" i="6" s="1"/>
  <c r="YJ245" i="6"/>
  <c r="YH245" i="6"/>
  <c r="YC245" i="6"/>
  <c r="YB245" i="6"/>
  <c r="XZ245" i="6"/>
  <c r="XY245" i="6"/>
  <c r="XX245" i="6"/>
  <c r="XQ245" i="6"/>
  <c r="XO245" i="6"/>
  <c r="XN245" i="6"/>
  <c r="XG245" i="6"/>
  <c r="XB245" i="6"/>
  <c r="WY245" i="6"/>
  <c r="VG245" i="6"/>
  <c r="VA245" i="6"/>
  <c r="UQ245" i="6"/>
  <c r="UG245" i="6"/>
  <c r="UD245" i="6"/>
  <c r="TS245" i="6"/>
  <c r="TB245" i="6"/>
  <c r="SO245" i="6"/>
  <c r="SG245" i="6"/>
  <c r="SA245" i="6"/>
  <c r="RK245" i="6"/>
  <c r="QY245" i="6"/>
  <c r="QF245" i="6"/>
  <c r="PD245" i="6"/>
  <c r="MS245" i="6"/>
  <c r="MM245" i="6"/>
  <c r="MF245" i="6"/>
  <c r="MA245" i="6"/>
  <c r="LT245" i="6"/>
  <c r="LG245" i="6"/>
  <c r="KB245" i="6"/>
  <c r="JV245" i="6"/>
  <c r="JJ245" i="6"/>
  <c r="IZ245" i="6"/>
  <c r="IW245" i="6"/>
  <c r="IN245" i="6"/>
  <c r="ID245" i="6"/>
  <c r="HX245" i="6"/>
  <c r="HS245" i="6"/>
  <c r="HC245" i="6"/>
  <c r="GY245" i="6"/>
  <c r="GP245" i="6"/>
  <c r="EH245" i="6"/>
  <c r="EE245" i="6"/>
  <c r="DX245" i="6"/>
  <c r="DO245" i="6"/>
  <c r="CS245" i="6"/>
  <c r="CP245" i="6"/>
  <c r="ALR244" i="6"/>
  <c r="AKA244" i="6"/>
  <c r="AKD244" i="6" s="1"/>
  <c r="AGM244" i="6"/>
  <c r="ACN244" i="6"/>
  <c r="ACM244" i="6"/>
  <c r="ACK244" i="6"/>
  <c r="ACI244" i="6"/>
  <c r="ACC244" i="6"/>
  <c r="ACD244" i="6" s="1"/>
  <c r="YJ244" i="6"/>
  <c r="YH244" i="6"/>
  <c r="YC244" i="6"/>
  <c r="YB244" i="6"/>
  <c r="XZ244" i="6"/>
  <c r="XY244" i="6"/>
  <c r="XX244" i="6"/>
  <c r="XQ244" i="6"/>
  <c r="XO244" i="6"/>
  <c r="XN244" i="6"/>
  <c r="XG244" i="6"/>
  <c r="XB244" i="6"/>
  <c r="WY244" i="6"/>
  <c r="VG244" i="6"/>
  <c r="VA244" i="6"/>
  <c r="UQ244" i="6"/>
  <c r="UG244" i="6"/>
  <c r="UD244" i="6"/>
  <c r="TS244" i="6"/>
  <c r="TB244" i="6"/>
  <c r="SO244" i="6"/>
  <c r="SG244" i="6"/>
  <c r="SA244" i="6"/>
  <c r="RK244" i="6"/>
  <c r="QY244" i="6"/>
  <c r="QF244" i="6"/>
  <c r="PD244" i="6"/>
  <c r="MS244" i="6"/>
  <c r="MM244" i="6"/>
  <c r="MF244" i="6"/>
  <c r="MA244" i="6"/>
  <c r="LT244" i="6"/>
  <c r="LG244" i="6"/>
  <c r="KB244" i="6"/>
  <c r="JV244" i="6"/>
  <c r="JJ244" i="6"/>
  <c r="IZ244" i="6"/>
  <c r="IW244" i="6"/>
  <c r="IN244" i="6"/>
  <c r="ID244" i="6"/>
  <c r="HX244" i="6"/>
  <c r="HS244" i="6"/>
  <c r="HC244" i="6"/>
  <c r="GY244" i="6"/>
  <c r="GP244" i="6"/>
  <c r="EH244" i="6"/>
  <c r="EE244" i="6"/>
  <c r="DX244" i="6"/>
  <c r="DO244" i="6"/>
  <c r="CS244" i="6"/>
  <c r="CP244" i="6"/>
  <c r="ALR243" i="6"/>
  <c r="AKA243" i="6"/>
  <c r="AKD243" i="6" s="1"/>
  <c r="AGM243" i="6"/>
  <c r="ACN243" i="6"/>
  <c r="ACM243" i="6"/>
  <c r="ACK243" i="6"/>
  <c r="ACI243" i="6"/>
  <c r="ACC243" i="6"/>
  <c r="ACD243" i="6" s="1"/>
  <c r="YJ243" i="6"/>
  <c r="YH243" i="6"/>
  <c r="YF243" i="6"/>
  <c r="YC243" i="6"/>
  <c r="YB243" i="6"/>
  <c r="XZ243" i="6"/>
  <c r="XY243" i="6"/>
  <c r="XX243" i="6"/>
  <c r="XQ243" i="6"/>
  <c r="XO243" i="6"/>
  <c r="XN243" i="6"/>
  <c r="XG243" i="6"/>
  <c r="XB243" i="6"/>
  <c r="WY243" i="6"/>
  <c r="VG243" i="6"/>
  <c r="VA243" i="6"/>
  <c r="UQ243" i="6"/>
  <c r="UG243" i="6"/>
  <c r="UD243" i="6"/>
  <c r="TS243" i="6"/>
  <c r="TB243" i="6"/>
  <c r="SO243" i="6"/>
  <c r="SG243" i="6"/>
  <c r="SA243" i="6"/>
  <c r="RK243" i="6"/>
  <c r="QY243" i="6"/>
  <c r="QF243" i="6"/>
  <c r="PD243" i="6"/>
  <c r="MS243" i="6"/>
  <c r="MM243" i="6"/>
  <c r="MF243" i="6"/>
  <c r="MA243" i="6"/>
  <c r="LT243" i="6"/>
  <c r="LG243" i="6"/>
  <c r="KB243" i="6"/>
  <c r="JV243" i="6"/>
  <c r="JJ243" i="6"/>
  <c r="IZ243" i="6"/>
  <c r="IW243" i="6"/>
  <c r="IN243" i="6"/>
  <c r="ID243" i="6"/>
  <c r="HX243" i="6"/>
  <c r="HS243" i="6"/>
  <c r="HC243" i="6"/>
  <c r="GY243" i="6"/>
  <c r="GP243" i="6"/>
  <c r="EH243" i="6"/>
  <c r="EE243" i="6"/>
  <c r="DX243" i="6"/>
  <c r="DO243" i="6"/>
  <c r="CS243" i="6"/>
  <c r="CP243" i="6"/>
  <c r="ALR242" i="6"/>
  <c r="AKA242" i="6"/>
  <c r="AKD242" i="6" s="1"/>
  <c r="AGM242" i="6"/>
  <c r="ACN242" i="6"/>
  <c r="ACM242" i="6"/>
  <c r="ACK242" i="6"/>
  <c r="ACI242" i="6"/>
  <c r="ACC242" i="6"/>
  <c r="ACD242" i="6" s="1"/>
  <c r="YJ242" i="6"/>
  <c r="YH242" i="6"/>
  <c r="YC242" i="6"/>
  <c r="YB242" i="6"/>
  <c r="XZ242" i="6"/>
  <c r="XY242" i="6"/>
  <c r="XX242" i="6"/>
  <c r="XQ242" i="6"/>
  <c r="XO242" i="6"/>
  <c r="XN242" i="6"/>
  <c r="XG242" i="6"/>
  <c r="XB242" i="6"/>
  <c r="WY242" i="6"/>
  <c r="VG242" i="6"/>
  <c r="VA242" i="6"/>
  <c r="UQ242" i="6"/>
  <c r="UG242" i="6"/>
  <c r="UD242" i="6"/>
  <c r="TS242" i="6"/>
  <c r="TB242" i="6"/>
  <c r="SO242" i="6"/>
  <c r="SG242" i="6"/>
  <c r="SA242" i="6"/>
  <c r="RK242" i="6"/>
  <c r="QY242" i="6"/>
  <c r="QF242" i="6"/>
  <c r="PD242" i="6"/>
  <c r="MS242" i="6"/>
  <c r="MM242" i="6"/>
  <c r="MF242" i="6"/>
  <c r="MA242" i="6"/>
  <c r="LT242" i="6"/>
  <c r="LG242" i="6"/>
  <c r="KB242" i="6"/>
  <c r="JV242" i="6"/>
  <c r="JJ242" i="6"/>
  <c r="IZ242" i="6"/>
  <c r="IW242" i="6"/>
  <c r="IN242" i="6"/>
  <c r="ID242" i="6"/>
  <c r="HX242" i="6"/>
  <c r="HS242" i="6"/>
  <c r="HC242" i="6"/>
  <c r="GY242" i="6"/>
  <c r="GP242" i="6"/>
  <c r="EH242" i="6"/>
  <c r="EE242" i="6"/>
  <c r="DX242" i="6"/>
  <c r="DO242" i="6"/>
  <c r="CS242" i="6"/>
  <c r="CP242" i="6"/>
  <c r="ALR241" i="6"/>
  <c r="AKA241" i="6"/>
  <c r="AKD241" i="6" s="1"/>
  <c r="AGM241" i="6"/>
  <c r="ACN241" i="6"/>
  <c r="ACM241" i="6"/>
  <c r="ACK241" i="6"/>
  <c r="ACI241" i="6"/>
  <c r="ACC241" i="6"/>
  <c r="ACD241" i="6" s="1"/>
  <c r="YJ241" i="6"/>
  <c r="YH241" i="6"/>
  <c r="YC241" i="6"/>
  <c r="YB241" i="6"/>
  <c r="XZ241" i="6"/>
  <c r="XY241" i="6"/>
  <c r="XX241" i="6"/>
  <c r="XQ241" i="6"/>
  <c r="XO241" i="6"/>
  <c r="XN241" i="6"/>
  <c r="XG241" i="6"/>
  <c r="XB241" i="6"/>
  <c r="WY241" i="6"/>
  <c r="VG241" i="6"/>
  <c r="VA241" i="6"/>
  <c r="UQ241" i="6"/>
  <c r="UG241" i="6"/>
  <c r="UD241" i="6"/>
  <c r="TS241" i="6"/>
  <c r="TB241" i="6"/>
  <c r="SO241" i="6"/>
  <c r="SG241" i="6"/>
  <c r="SA241" i="6"/>
  <c r="RK241" i="6"/>
  <c r="QY241" i="6"/>
  <c r="QF241" i="6"/>
  <c r="PD241" i="6"/>
  <c r="MS241" i="6"/>
  <c r="MM241" i="6"/>
  <c r="MF241" i="6"/>
  <c r="MA241" i="6"/>
  <c r="LT241" i="6"/>
  <c r="LG241" i="6"/>
  <c r="KB241" i="6"/>
  <c r="JV241" i="6"/>
  <c r="JJ241" i="6"/>
  <c r="IZ241" i="6"/>
  <c r="IW241" i="6"/>
  <c r="IN241" i="6"/>
  <c r="ID241" i="6"/>
  <c r="HX241" i="6"/>
  <c r="HS241" i="6"/>
  <c r="HC241" i="6"/>
  <c r="GY241" i="6"/>
  <c r="GP241" i="6"/>
  <c r="EH241" i="6"/>
  <c r="EE241" i="6"/>
  <c r="DX241" i="6"/>
  <c r="DO241" i="6"/>
  <c r="CS241" i="6"/>
  <c r="CP241" i="6"/>
  <c r="ALR240" i="6"/>
  <c r="AKA240" i="6"/>
  <c r="AKD240" i="6" s="1"/>
  <c r="AGM240" i="6"/>
  <c r="ACN240" i="6"/>
  <c r="ACM240" i="6"/>
  <c r="ACK240" i="6"/>
  <c r="ACI240" i="6"/>
  <c r="ACC240" i="6"/>
  <c r="YJ240" i="6"/>
  <c r="YH240" i="6"/>
  <c r="YF240" i="6"/>
  <c r="YC240" i="6"/>
  <c r="YB240" i="6"/>
  <c r="XZ240" i="6"/>
  <c r="XY240" i="6"/>
  <c r="XX240" i="6"/>
  <c r="XQ240" i="6"/>
  <c r="XO240" i="6"/>
  <c r="XN240" i="6"/>
  <c r="XG240" i="6"/>
  <c r="XB240" i="6"/>
  <c r="WY240" i="6"/>
  <c r="VG240" i="6"/>
  <c r="VA240" i="6"/>
  <c r="UQ240" i="6"/>
  <c r="UG240" i="6"/>
  <c r="UD240" i="6"/>
  <c r="TS240" i="6"/>
  <c r="TB240" i="6"/>
  <c r="SO240" i="6"/>
  <c r="SG240" i="6"/>
  <c r="SA240" i="6"/>
  <c r="RK240" i="6"/>
  <c r="QY240" i="6"/>
  <c r="QF240" i="6"/>
  <c r="PD240" i="6"/>
  <c r="MS240" i="6"/>
  <c r="MM240" i="6"/>
  <c r="MF240" i="6"/>
  <c r="MA240" i="6"/>
  <c r="LT240" i="6"/>
  <c r="LG240" i="6"/>
  <c r="KB240" i="6"/>
  <c r="JV240" i="6"/>
  <c r="JJ240" i="6"/>
  <c r="IZ240" i="6"/>
  <c r="IW240" i="6"/>
  <c r="IN240" i="6"/>
  <c r="ID240" i="6"/>
  <c r="HX240" i="6"/>
  <c r="HS240" i="6"/>
  <c r="HC240" i="6"/>
  <c r="GY240" i="6"/>
  <c r="GP240" i="6"/>
  <c r="EH240" i="6"/>
  <c r="EE240" i="6"/>
  <c r="DX240" i="6"/>
  <c r="DO240" i="6"/>
  <c r="CS240" i="6"/>
  <c r="CP240" i="6"/>
  <c r="ALR239" i="6"/>
  <c r="AKA239" i="6"/>
  <c r="AKD239" i="6" s="1"/>
  <c r="AGM239" i="6"/>
  <c r="ACN239" i="6"/>
  <c r="ACM239" i="6"/>
  <c r="ACK239" i="6"/>
  <c r="ACI239" i="6"/>
  <c r="ACC239" i="6"/>
  <c r="ACE239" i="6" s="1"/>
  <c r="ACF239" i="6" s="1"/>
  <c r="YJ239" i="6"/>
  <c r="YH239" i="6"/>
  <c r="YF239" i="6"/>
  <c r="YC239" i="6"/>
  <c r="YB239" i="6"/>
  <c r="XZ239" i="6"/>
  <c r="XY239" i="6"/>
  <c r="XX239" i="6"/>
  <c r="XQ239" i="6"/>
  <c r="XO239" i="6"/>
  <c r="XN239" i="6"/>
  <c r="XG239" i="6"/>
  <c r="XB239" i="6"/>
  <c r="WY239" i="6"/>
  <c r="VG239" i="6"/>
  <c r="VA239" i="6"/>
  <c r="UQ239" i="6"/>
  <c r="UG239" i="6"/>
  <c r="UD239" i="6"/>
  <c r="TS239" i="6"/>
  <c r="TB239" i="6"/>
  <c r="SO239" i="6"/>
  <c r="SG239" i="6"/>
  <c r="SA239" i="6"/>
  <c r="RK239" i="6"/>
  <c r="QY239" i="6"/>
  <c r="QF239" i="6"/>
  <c r="PD239" i="6"/>
  <c r="MS239" i="6"/>
  <c r="MM239" i="6"/>
  <c r="MF239" i="6"/>
  <c r="MA239" i="6"/>
  <c r="LT239" i="6"/>
  <c r="LG239" i="6"/>
  <c r="KB239" i="6"/>
  <c r="JV239" i="6"/>
  <c r="JJ239" i="6"/>
  <c r="IZ239" i="6"/>
  <c r="IW239" i="6"/>
  <c r="IN239" i="6"/>
  <c r="ID239" i="6"/>
  <c r="HX239" i="6"/>
  <c r="HS239" i="6"/>
  <c r="HC239" i="6"/>
  <c r="GY239" i="6"/>
  <c r="GP239" i="6"/>
  <c r="EH239" i="6"/>
  <c r="EE239" i="6"/>
  <c r="DX239" i="6"/>
  <c r="DO239" i="6"/>
  <c r="CS239" i="6"/>
  <c r="CP239" i="6"/>
  <c r="ALR238" i="6"/>
  <c r="AKA238" i="6"/>
  <c r="AKD238" i="6" s="1"/>
  <c r="AGM238" i="6"/>
  <c r="ACN238" i="6"/>
  <c r="ACM238" i="6"/>
  <c r="ACK238" i="6"/>
  <c r="ACI238" i="6"/>
  <c r="ACC238" i="6"/>
  <c r="ACD238" i="6" s="1"/>
  <c r="YJ238" i="6"/>
  <c r="YH238" i="6"/>
  <c r="YC238" i="6"/>
  <c r="YB238" i="6"/>
  <c r="XZ238" i="6"/>
  <c r="XY238" i="6"/>
  <c r="XX238" i="6"/>
  <c r="XQ238" i="6"/>
  <c r="XO238" i="6"/>
  <c r="XN238" i="6"/>
  <c r="XG238" i="6"/>
  <c r="XB238" i="6"/>
  <c r="WY238" i="6"/>
  <c r="VG238" i="6"/>
  <c r="VA238" i="6"/>
  <c r="UQ238" i="6"/>
  <c r="UG238" i="6"/>
  <c r="UD238" i="6"/>
  <c r="TS238" i="6"/>
  <c r="TB238" i="6"/>
  <c r="SO238" i="6"/>
  <c r="SG238" i="6"/>
  <c r="SA238" i="6"/>
  <c r="RK238" i="6"/>
  <c r="QY238" i="6"/>
  <c r="QF238" i="6"/>
  <c r="PD238" i="6"/>
  <c r="MS238" i="6"/>
  <c r="MM238" i="6"/>
  <c r="MF238" i="6"/>
  <c r="MA238" i="6"/>
  <c r="LT238" i="6"/>
  <c r="LG238" i="6"/>
  <c r="KB238" i="6"/>
  <c r="JV238" i="6"/>
  <c r="JJ238" i="6"/>
  <c r="IZ238" i="6"/>
  <c r="IW238" i="6"/>
  <c r="IN238" i="6"/>
  <c r="ID238" i="6"/>
  <c r="HX238" i="6"/>
  <c r="HS238" i="6"/>
  <c r="HC238" i="6"/>
  <c r="GY238" i="6"/>
  <c r="GP238" i="6"/>
  <c r="EH238" i="6"/>
  <c r="EE238" i="6"/>
  <c r="DX238" i="6"/>
  <c r="DO238" i="6"/>
  <c r="CS238" i="6"/>
  <c r="CP238" i="6"/>
  <c r="ALR237" i="6"/>
  <c r="AKA237" i="6"/>
  <c r="AKD237" i="6" s="1"/>
  <c r="AGM237" i="6"/>
  <c r="ACN237" i="6"/>
  <c r="ACM237" i="6"/>
  <c r="ACK237" i="6"/>
  <c r="ACI237" i="6"/>
  <c r="ACC237" i="6"/>
  <c r="ACE237" i="6" s="1"/>
  <c r="ACF237" i="6" s="1"/>
  <c r="YJ237" i="6"/>
  <c r="YH237" i="6"/>
  <c r="YF237" i="6"/>
  <c r="YC237" i="6"/>
  <c r="YB237" i="6"/>
  <c r="XZ237" i="6"/>
  <c r="XY237" i="6"/>
  <c r="XX237" i="6"/>
  <c r="XQ237" i="6"/>
  <c r="XO237" i="6"/>
  <c r="XN237" i="6"/>
  <c r="XG237" i="6"/>
  <c r="XB237" i="6"/>
  <c r="WY237" i="6"/>
  <c r="VG237" i="6"/>
  <c r="VA237" i="6"/>
  <c r="UQ237" i="6"/>
  <c r="UG237" i="6"/>
  <c r="UD237" i="6"/>
  <c r="TS237" i="6"/>
  <c r="TB237" i="6"/>
  <c r="SO237" i="6"/>
  <c r="SG237" i="6"/>
  <c r="SA237" i="6"/>
  <c r="RK237" i="6"/>
  <c r="QY237" i="6"/>
  <c r="QF237" i="6"/>
  <c r="PD237" i="6"/>
  <c r="MS237" i="6"/>
  <c r="MM237" i="6"/>
  <c r="MF237" i="6"/>
  <c r="MA237" i="6"/>
  <c r="LT237" i="6"/>
  <c r="LG237" i="6"/>
  <c r="KB237" i="6"/>
  <c r="JV237" i="6"/>
  <c r="JJ237" i="6"/>
  <c r="IZ237" i="6"/>
  <c r="IW237" i="6"/>
  <c r="IN237" i="6"/>
  <c r="ID237" i="6"/>
  <c r="HX237" i="6"/>
  <c r="HS237" i="6"/>
  <c r="HC237" i="6"/>
  <c r="GY237" i="6"/>
  <c r="GP237" i="6"/>
  <c r="EH237" i="6"/>
  <c r="EE237" i="6"/>
  <c r="DX237" i="6"/>
  <c r="DO237" i="6"/>
  <c r="CS237" i="6"/>
  <c r="CP237" i="6"/>
  <c r="ALR236" i="6"/>
  <c r="AKA236" i="6"/>
  <c r="AKD236" i="6" s="1"/>
  <c r="AGM236" i="6"/>
  <c r="ACN236" i="6"/>
  <c r="ACM236" i="6"/>
  <c r="ACK236" i="6"/>
  <c r="ACI236" i="6"/>
  <c r="ACC236" i="6"/>
  <c r="ACE236" i="6" s="1"/>
  <c r="YJ236" i="6"/>
  <c r="YH236" i="6"/>
  <c r="YF236" i="6"/>
  <c r="YC236" i="6"/>
  <c r="YB236" i="6"/>
  <c r="XZ236" i="6"/>
  <c r="XY236" i="6"/>
  <c r="XX236" i="6"/>
  <c r="XQ236" i="6"/>
  <c r="XO236" i="6"/>
  <c r="XN236" i="6"/>
  <c r="XG236" i="6"/>
  <c r="XB236" i="6"/>
  <c r="WY236" i="6"/>
  <c r="VG236" i="6"/>
  <c r="VA236" i="6"/>
  <c r="UQ236" i="6"/>
  <c r="UG236" i="6"/>
  <c r="UD236" i="6"/>
  <c r="TS236" i="6"/>
  <c r="TB236" i="6"/>
  <c r="SO236" i="6"/>
  <c r="SG236" i="6"/>
  <c r="SA236" i="6"/>
  <c r="RK236" i="6"/>
  <c r="QY236" i="6"/>
  <c r="QF236" i="6"/>
  <c r="PD236" i="6"/>
  <c r="MS236" i="6"/>
  <c r="MM236" i="6"/>
  <c r="MF236" i="6"/>
  <c r="MA236" i="6"/>
  <c r="LT236" i="6"/>
  <c r="LG236" i="6"/>
  <c r="KB236" i="6"/>
  <c r="JV236" i="6"/>
  <c r="JJ236" i="6"/>
  <c r="IZ236" i="6"/>
  <c r="IW236" i="6"/>
  <c r="IN236" i="6"/>
  <c r="ID236" i="6"/>
  <c r="HX236" i="6"/>
  <c r="HS236" i="6"/>
  <c r="HC236" i="6"/>
  <c r="GY236" i="6"/>
  <c r="GP236" i="6"/>
  <c r="EH236" i="6"/>
  <c r="EE236" i="6"/>
  <c r="DX236" i="6"/>
  <c r="DO236" i="6"/>
  <c r="CS236" i="6"/>
  <c r="CP236" i="6"/>
  <c r="ALR235" i="6"/>
  <c r="AKA235" i="6"/>
  <c r="AKD235" i="6" s="1"/>
  <c r="AGM235" i="6"/>
  <c r="ACN235" i="6"/>
  <c r="ACM235" i="6"/>
  <c r="ACK235" i="6"/>
  <c r="ACI235" i="6"/>
  <c r="ACC235" i="6"/>
  <c r="ACD235" i="6" s="1"/>
  <c r="YJ235" i="6"/>
  <c r="YH235" i="6"/>
  <c r="YC235" i="6"/>
  <c r="YB235" i="6"/>
  <c r="XZ235" i="6"/>
  <c r="XY235" i="6"/>
  <c r="XX235" i="6"/>
  <c r="XQ235" i="6"/>
  <c r="XO235" i="6"/>
  <c r="XN235" i="6"/>
  <c r="XG235" i="6"/>
  <c r="XB235" i="6"/>
  <c r="WY235" i="6"/>
  <c r="VG235" i="6"/>
  <c r="VA235" i="6"/>
  <c r="UQ235" i="6"/>
  <c r="UG235" i="6"/>
  <c r="UD235" i="6"/>
  <c r="TS235" i="6"/>
  <c r="TB235" i="6"/>
  <c r="SO235" i="6"/>
  <c r="SG235" i="6"/>
  <c r="SA235" i="6"/>
  <c r="RK235" i="6"/>
  <c r="QY235" i="6"/>
  <c r="QF235" i="6"/>
  <c r="PD235" i="6"/>
  <c r="MS235" i="6"/>
  <c r="MM235" i="6"/>
  <c r="MF235" i="6"/>
  <c r="MA235" i="6"/>
  <c r="LT235" i="6"/>
  <c r="LG235" i="6"/>
  <c r="KB235" i="6"/>
  <c r="JV235" i="6"/>
  <c r="JJ235" i="6"/>
  <c r="IZ235" i="6"/>
  <c r="IW235" i="6"/>
  <c r="IN235" i="6"/>
  <c r="ID235" i="6"/>
  <c r="HX235" i="6"/>
  <c r="HS235" i="6"/>
  <c r="HC235" i="6"/>
  <c r="GY235" i="6"/>
  <c r="GP235" i="6"/>
  <c r="EH235" i="6"/>
  <c r="EE235" i="6"/>
  <c r="DX235" i="6"/>
  <c r="DO235" i="6"/>
  <c r="CS235" i="6"/>
  <c r="CP235" i="6"/>
  <c r="ALR234" i="6"/>
  <c r="AKA234" i="6"/>
  <c r="AKD234" i="6" s="1"/>
  <c r="AGM234" i="6"/>
  <c r="ACN234" i="6"/>
  <c r="ACM234" i="6"/>
  <c r="ACK234" i="6"/>
  <c r="ACI234" i="6"/>
  <c r="ACC234" i="6"/>
  <c r="ACD234" i="6" s="1"/>
  <c r="YJ234" i="6"/>
  <c r="YH234" i="6"/>
  <c r="YF234" i="6"/>
  <c r="YC234" i="6"/>
  <c r="YB234" i="6"/>
  <c r="XZ234" i="6"/>
  <c r="XY234" i="6"/>
  <c r="XX234" i="6"/>
  <c r="XQ234" i="6"/>
  <c r="XO234" i="6"/>
  <c r="XN234" i="6"/>
  <c r="XG234" i="6"/>
  <c r="XB234" i="6"/>
  <c r="WY234" i="6"/>
  <c r="VG234" i="6"/>
  <c r="VA234" i="6"/>
  <c r="UQ234" i="6"/>
  <c r="UG234" i="6"/>
  <c r="UD234" i="6"/>
  <c r="TS234" i="6"/>
  <c r="TB234" i="6"/>
  <c r="SO234" i="6"/>
  <c r="SG234" i="6"/>
  <c r="SA234" i="6"/>
  <c r="RK234" i="6"/>
  <c r="QY234" i="6"/>
  <c r="QF234" i="6"/>
  <c r="PD234" i="6"/>
  <c r="MS234" i="6"/>
  <c r="MM234" i="6"/>
  <c r="MF234" i="6"/>
  <c r="MA234" i="6"/>
  <c r="LT234" i="6"/>
  <c r="LG234" i="6"/>
  <c r="KB234" i="6"/>
  <c r="JV234" i="6"/>
  <c r="JJ234" i="6"/>
  <c r="IZ234" i="6"/>
  <c r="IW234" i="6"/>
  <c r="IN234" i="6"/>
  <c r="ID234" i="6"/>
  <c r="HX234" i="6"/>
  <c r="HS234" i="6"/>
  <c r="HC234" i="6"/>
  <c r="GY234" i="6"/>
  <c r="GP234" i="6"/>
  <c r="EH234" i="6"/>
  <c r="EE234" i="6"/>
  <c r="DX234" i="6"/>
  <c r="DO234" i="6"/>
  <c r="CS234" i="6"/>
  <c r="CP234" i="6"/>
  <c r="ALR233" i="6"/>
  <c r="AKA233" i="6"/>
  <c r="AKD233" i="6" s="1"/>
  <c r="AGM233" i="6"/>
  <c r="ACN233" i="6"/>
  <c r="ACM233" i="6"/>
  <c r="ACK233" i="6"/>
  <c r="ACI233" i="6"/>
  <c r="ACC233" i="6"/>
  <c r="ACD233" i="6" s="1"/>
  <c r="YJ233" i="6"/>
  <c r="YH233" i="6"/>
  <c r="YC233" i="6"/>
  <c r="YB233" i="6"/>
  <c r="XZ233" i="6"/>
  <c r="XY233" i="6"/>
  <c r="XX233" i="6"/>
  <c r="XQ233" i="6"/>
  <c r="XO233" i="6"/>
  <c r="XN233" i="6"/>
  <c r="XG233" i="6"/>
  <c r="XB233" i="6"/>
  <c r="WY233" i="6"/>
  <c r="VG233" i="6"/>
  <c r="VA233" i="6"/>
  <c r="UQ233" i="6"/>
  <c r="UG233" i="6"/>
  <c r="XM233" i="6" s="1"/>
  <c r="UD233" i="6"/>
  <c r="TS233" i="6"/>
  <c r="TB233" i="6"/>
  <c r="SO233" i="6"/>
  <c r="SG233" i="6"/>
  <c r="SA233" i="6"/>
  <c r="RK233" i="6"/>
  <c r="QY233" i="6"/>
  <c r="QF233" i="6"/>
  <c r="PD233" i="6"/>
  <c r="MS233" i="6"/>
  <c r="MM233" i="6"/>
  <c r="MF233" i="6"/>
  <c r="MA233" i="6"/>
  <c r="LT233" i="6"/>
  <c r="LG233" i="6"/>
  <c r="KB233" i="6"/>
  <c r="JV233" i="6"/>
  <c r="JJ233" i="6"/>
  <c r="IZ233" i="6"/>
  <c r="IW233" i="6"/>
  <c r="IN233" i="6"/>
  <c r="ID233" i="6"/>
  <c r="HX233" i="6"/>
  <c r="HS233" i="6"/>
  <c r="HC233" i="6"/>
  <c r="GY233" i="6"/>
  <c r="GP233" i="6"/>
  <c r="EH233" i="6"/>
  <c r="EE233" i="6"/>
  <c r="DX233" i="6"/>
  <c r="DO233" i="6"/>
  <c r="CS233" i="6"/>
  <c r="CP233" i="6"/>
  <c r="ALR232" i="6"/>
  <c r="AKA232" i="6"/>
  <c r="AKD232" i="6" s="1"/>
  <c r="AGM232" i="6"/>
  <c r="ACN232" i="6"/>
  <c r="ACM232" i="6"/>
  <c r="ACK232" i="6"/>
  <c r="ACI232" i="6"/>
  <c r="ACC232" i="6"/>
  <c r="ACE232" i="6" s="1"/>
  <c r="AJM232" i="6" s="1"/>
  <c r="YJ232" i="6"/>
  <c r="YH232" i="6"/>
  <c r="YF232" i="6"/>
  <c r="YC232" i="6"/>
  <c r="YB232" i="6"/>
  <c r="XZ232" i="6"/>
  <c r="XY232" i="6"/>
  <c r="XX232" i="6"/>
  <c r="XQ232" i="6"/>
  <c r="XO232" i="6"/>
  <c r="XN232" i="6"/>
  <c r="XG232" i="6"/>
  <c r="XB232" i="6"/>
  <c r="WY232" i="6"/>
  <c r="VG232" i="6"/>
  <c r="VA232" i="6"/>
  <c r="UQ232" i="6"/>
  <c r="UG232" i="6"/>
  <c r="UD232" i="6"/>
  <c r="TS232" i="6"/>
  <c r="TB232" i="6"/>
  <c r="SO232" i="6"/>
  <c r="SG232" i="6"/>
  <c r="SA232" i="6"/>
  <c r="RK232" i="6"/>
  <c r="QY232" i="6"/>
  <c r="QF232" i="6"/>
  <c r="PD232" i="6"/>
  <c r="MS232" i="6"/>
  <c r="MM232" i="6"/>
  <c r="MF232" i="6"/>
  <c r="MA232" i="6"/>
  <c r="LT232" i="6"/>
  <c r="LG232" i="6"/>
  <c r="KB232" i="6"/>
  <c r="JV232" i="6"/>
  <c r="JJ232" i="6"/>
  <c r="IZ232" i="6"/>
  <c r="IW232" i="6"/>
  <c r="IN232" i="6"/>
  <c r="ID232" i="6"/>
  <c r="HX232" i="6"/>
  <c r="HS232" i="6"/>
  <c r="HC232" i="6"/>
  <c r="GY232" i="6"/>
  <c r="GP232" i="6"/>
  <c r="EH232" i="6"/>
  <c r="EE232" i="6"/>
  <c r="DX232" i="6"/>
  <c r="DO232" i="6"/>
  <c r="CS232" i="6"/>
  <c r="CP232" i="6"/>
  <c r="ALR231" i="6"/>
  <c r="AKA231" i="6"/>
  <c r="AKD231" i="6" s="1"/>
  <c r="AGM231" i="6"/>
  <c r="ACN231" i="6"/>
  <c r="ACM231" i="6"/>
  <c r="ACK231" i="6"/>
  <c r="ACI231" i="6"/>
  <c r="ACC231" i="6"/>
  <c r="ACD231" i="6" s="1"/>
  <c r="YJ231" i="6"/>
  <c r="YH231" i="6"/>
  <c r="YC231" i="6"/>
  <c r="YB231" i="6"/>
  <c r="XZ231" i="6"/>
  <c r="XY231" i="6"/>
  <c r="XX231" i="6"/>
  <c r="XQ231" i="6"/>
  <c r="XO231" i="6"/>
  <c r="XN231" i="6"/>
  <c r="XG231" i="6"/>
  <c r="XB231" i="6"/>
  <c r="WY231" i="6"/>
  <c r="VG231" i="6"/>
  <c r="VA231" i="6"/>
  <c r="UQ231" i="6"/>
  <c r="UG231" i="6"/>
  <c r="UD231" i="6"/>
  <c r="TS231" i="6"/>
  <c r="TB231" i="6"/>
  <c r="SO231" i="6"/>
  <c r="SG231" i="6"/>
  <c r="SA231" i="6"/>
  <c r="RK231" i="6"/>
  <c r="QY231" i="6"/>
  <c r="QF231" i="6"/>
  <c r="PD231" i="6"/>
  <c r="MS231" i="6"/>
  <c r="MM231" i="6"/>
  <c r="MF231" i="6"/>
  <c r="MA231" i="6"/>
  <c r="LT231" i="6"/>
  <c r="LG231" i="6"/>
  <c r="KB231" i="6"/>
  <c r="JV231" i="6"/>
  <c r="JJ231" i="6"/>
  <c r="IZ231" i="6"/>
  <c r="IW231" i="6"/>
  <c r="IN231" i="6"/>
  <c r="ID231" i="6"/>
  <c r="HX231" i="6"/>
  <c r="HS231" i="6"/>
  <c r="HC231" i="6"/>
  <c r="GY231" i="6"/>
  <c r="GP231" i="6"/>
  <c r="EH231" i="6"/>
  <c r="EE231" i="6"/>
  <c r="DX231" i="6"/>
  <c r="DO231" i="6"/>
  <c r="CS231" i="6"/>
  <c r="CP231" i="6"/>
  <c r="ALR230" i="6"/>
  <c r="AKA230" i="6"/>
  <c r="AKD230" i="6" s="1"/>
  <c r="AGM230" i="6"/>
  <c r="ACN230" i="6"/>
  <c r="ACM230" i="6"/>
  <c r="ACK230" i="6"/>
  <c r="ACI230" i="6"/>
  <c r="ACC230" i="6"/>
  <c r="ACE230" i="6" s="1"/>
  <c r="AJM230" i="6" s="1"/>
  <c r="YJ230" i="6"/>
  <c r="YH230" i="6"/>
  <c r="YF230" i="6"/>
  <c r="YC230" i="6"/>
  <c r="YB230" i="6"/>
  <c r="XZ230" i="6"/>
  <c r="XY230" i="6"/>
  <c r="XX230" i="6"/>
  <c r="XQ230" i="6"/>
  <c r="XO230" i="6"/>
  <c r="XN230" i="6"/>
  <c r="XG230" i="6"/>
  <c r="XB230" i="6"/>
  <c r="WY230" i="6"/>
  <c r="VG230" i="6"/>
  <c r="VA230" i="6"/>
  <c r="UQ230" i="6"/>
  <c r="UG230" i="6"/>
  <c r="UD230" i="6"/>
  <c r="TS230" i="6"/>
  <c r="TB230" i="6"/>
  <c r="SO230" i="6"/>
  <c r="SG230" i="6"/>
  <c r="SA230" i="6"/>
  <c r="RK230" i="6"/>
  <c r="QY230" i="6"/>
  <c r="QF230" i="6"/>
  <c r="PD230" i="6"/>
  <c r="MS230" i="6"/>
  <c r="MM230" i="6"/>
  <c r="MF230" i="6"/>
  <c r="MA230" i="6"/>
  <c r="LT230" i="6"/>
  <c r="LG230" i="6"/>
  <c r="KB230" i="6"/>
  <c r="JV230" i="6"/>
  <c r="JJ230" i="6"/>
  <c r="IZ230" i="6"/>
  <c r="IW230" i="6"/>
  <c r="IN230" i="6"/>
  <c r="ID230" i="6"/>
  <c r="HX230" i="6"/>
  <c r="HS230" i="6"/>
  <c r="HC230" i="6"/>
  <c r="GY230" i="6"/>
  <c r="GP230" i="6"/>
  <c r="EH230" i="6"/>
  <c r="EE230" i="6"/>
  <c r="DX230" i="6"/>
  <c r="DO230" i="6"/>
  <c r="CS230" i="6"/>
  <c r="CP230" i="6"/>
  <c r="ALR229" i="6"/>
  <c r="AKA229" i="6"/>
  <c r="AKD229" i="6" s="1"/>
  <c r="AGM229" i="6"/>
  <c r="ACN229" i="6"/>
  <c r="ACM229" i="6"/>
  <c r="ACK229" i="6"/>
  <c r="ACI229" i="6"/>
  <c r="ACC229" i="6"/>
  <c r="ACD229" i="6" s="1"/>
  <c r="YJ229" i="6"/>
  <c r="YH229" i="6"/>
  <c r="YF229" i="6"/>
  <c r="YC229" i="6"/>
  <c r="YB229" i="6"/>
  <c r="XZ229" i="6"/>
  <c r="XY229" i="6"/>
  <c r="XX229" i="6"/>
  <c r="XQ229" i="6"/>
  <c r="XO229" i="6"/>
  <c r="XN229" i="6"/>
  <c r="XG229" i="6"/>
  <c r="XB229" i="6"/>
  <c r="WY229" i="6"/>
  <c r="VG229" i="6"/>
  <c r="VA229" i="6"/>
  <c r="UQ229" i="6"/>
  <c r="UG229" i="6"/>
  <c r="UD229" i="6"/>
  <c r="TS229" i="6"/>
  <c r="TB229" i="6"/>
  <c r="SO229" i="6"/>
  <c r="SG229" i="6"/>
  <c r="SA229" i="6"/>
  <c r="RK229" i="6"/>
  <c r="QY229" i="6"/>
  <c r="QF229" i="6"/>
  <c r="PD229" i="6"/>
  <c r="MS229" i="6"/>
  <c r="MM229" i="6"/>
  <c r="MF229" i="6"/>
  <c r="MA229" i="6"/>
  <c r="LT229" i="6"/>
  <c r="LG229" i="6"/>
  <c r="KB229" i="6"/>
  <c r="JV229" i="6"/>
  <c r="JJ229" i="6"/>
  <c r="IZ229" i="6"/>
  <c r="IW229" i="6"/>
  <c r="IN229" i="6"/>
  <c r="ID229" i="6"/>
  <c r="HX229" i="6"/>
  <c r="HS229" i="6"/>
  <c r="HC229" i="6"/>
  <c r="GY229" i="6"/>
  <c r="GP229" i="6"/>
  <c r="EH229" i="6"/>
  <c r="EE229" i="6"/>
  <c r="DX229" i="6"/>
  <c r="DO229" i="6"/>
  <c r="CS229" i="6"/>
  <c r="CP229" i="6"/>
  <c r="ALR228" i="6"/>
  <c r="AKA228" i="6"/>
  <c r="AKD228" i="6" s="1"/>
  <c r="AGM228" i="6"/>
  <c r="ACN228" i="6"/>
  <c r="ACM228" i="6"/>
  <c r="ACK228" i="6"/>
  <c r="ACI228" i="6"/>
  <c r="ACC228" i="6"/>
  <c r="ACE228" i="6" s="1"/>
  <c r="AJM228" i="6" s="1"/>
  <c r="YJ228" i="6"/>
  <c r="YH228" i="6"/>
  <c r="YF228" i="6"/>
  <c r="YC228" i="6"/>
  <c r="YB228" i="6"/>
  <c r="XZ228" i="6"/>
  <c r="XY228" i="6"/>
  <c r="XX228" i="6"/>
  <c r="XQ228" i="6"/>
  <c r="XO228" i="6"/>
  <c r="XN228" i="6"/>
  <c r="XG228" i="6"/>
  <c r="XB228" i="6"/>
  <c r="WY228" i="6"/>
  <c r="VG228" i="6"/>
  <c r="VA228" i="6"/>
  <c r="UQ228" i="6"/>
  <c r="UG228" i="6"/>
  <c r="UD228" i="6"/>
  <c r="TS228" i="6"/>
  <c r="TB228" i="6"/>
  <c r="SO228" i="6"/>
  <c r="SG228" i="6"/>
  <c r="SA228" i="6"/>
  <c r="RK228" i="6"/>
  <c r="QY228" i="6"/>
  <c r="QF228" i="6"/>
  <c r="PD228" i="6"/>
  <c r="MS228" i="6"/>
  <c r="MM228" i="6"/>
  <c r="MF228" i="6"/>
  <c r="MA228" i="6"/>
  <c r="LT228" i="6"/>
  <c r="LG228" i="6"/>
  <c r="KB228" i="6"/>
  <c r="JV228" i="6"/>
  <c r="JJ228" i="6"/>
  <c r="IZ228" i="6"/>
  <c r="IW228" i="6"/>
  <c r="IN228" i="6"/>
  <c r="ID228" i="6"/>
  <c r="HX228" i="6"/>
  <c r="HS228" i="6"/>
  <c r="HC228" i="6"/>
  <c r="GY228" i="6"/>
  <c r="GP228" i="6"/>
  <c r="EH228" i="6"/>
  <c r="EE228" i="6"/>
  <c r="DX228" i="6"/>
  <c r="DO228" i="6"/>
  <c r="CS228" i="6"/>
  <c r="CP228" i="6"/>
  <c r="ALR227" i="6"/>
  <c r="AKA227" i="6"/>
  <c r="AKD227" i="6" s="1"/>
  <c r="AGM227" i="6"/>
  <c r="ACN227" i="6"/>
  <c r="ACM227" i="6"/>
  <c r="ACK227" i="6"/>
  <c r="ACI227" i="6"/>
  <c r="ACC227" i="6"/>
  <c r="ACD227" i="6" s="1"/>
  <c r="YJ227" i="6"/>
  <c r="YH227" i="6"/>
  <c r="YC227" i="6"/>
  <c r="YB227" i="6"/>
  <c r="XZ227" i="6"/>
  <c r="XY227" i="6"/>
  <c r="XX227" i="6"/>
  <c r="XQ227" i="6"/>
  <c r="XO227" i="6"/>
  <c r="XN227" i="6"/>
  <c r="XG227" i="6"/>
  <c r="XB227" i="6"/>
  <c r="WY227" i="6"/>
  <c r="VG227" i="6"/>
  <c r="VA227" i="6"/>
  <c r="UQ227" i="6"/>
  <c r="UG227" i="6"/>
  <c r="UD227" i="6"/>
  <c r="TS227" i="6"/>
  <c r="TB227" i="6"/>
  <c r="SO227" i="6"/>
  <c r="SG227" i="6"/>
  <c r="SA227" i="6"/>
  <c r="RK227" i="6"/>
  <c r="QY227" i="6"/>
  <c r="QF227" i="6"/>
  <c r="PD227" i="6"/>
  <c r="MS227" i="6"/>
  <c r="MM227" i="6"/>
  <c r="MF227" i="6"/>
  <c r="MA227" i="6"/>
  <c r="LT227" i="6"/>
  <c r="LG227" i="6"/>
  <c r="KB227" i="6"/>
  <c r="JV227" i="6"/>
  <c r="JJ227" i="6"/>
  <c r="IZ227" i="6"/>
  <c r="IW227" i="6"/>
  <c r="IN227" i="6"/>
  <c r="ID227" i="6"/>
  <c r="HX227" i="6"/>
  <c r="HS227" i="6"/>
  <c r="HC227" i="6"/>
  <c r="GY227" i="6"/>
  <c r="GP227" i="6"/>
  <c r="EH227" i="6"/>
  <c r="EE227" i="6"/>
  <c r="DX227" i="6"/>
  <c r="DO227" i="6"/>
  <c r="CS227" i="6"/>
  <c r="CP227" i="6"/>
  <c r="ALR226" i="6"/>
  <c r="AKA226" i="6"/>
  <c r="AKD226" i="6" s="1"/>
  <c r="AGM226" i="6"/>
  <c r="ACN226" i="6"/>
  <c r="ACM226" i="6"/>
  <c r="ACK226" i="6"/>
  <c r="ACI226" i="6"/>
  <c r="ACC226" i="6"/>
  <c r="ACD226" i="6" s="1"/>
  <c r="YJ226" i="6"/>
  <c r="YH226" i="6"/>
  <c r="YC226" i="6"/>
  <c r="YB226" i="6"/>
  <c r="XZ226" i="6"/>
  <c r="XY226" i="6"/>
  <c r="XX226" i="6"/>
  <c r="XQ226" i="6"/>
  <c r="XO226" i="6"/>
  <c r="XN226" i="6"/>
  <c r="XG226" i="6"/>
  <c r="XB226" i="6"/>
  <c r="WY226" i="6"/>
  <c r="VG226" i="6"/>
  <c r="VA226" i="6"/>
  <c r="UQ226" i="6"/>
  <c r="UG226" i="6"/>
  <c r="UD226" i="6"/>
  <c r="TS226" i="6"/>
  <c r="TB226" i="6"/>
  <c r="SO226" i="6"/>
  <c r="SG226" i="6"/>
  <c r="SA226" i="6"/>
  <c r="RK226" i="6"/>
  <c r="QY226" i="6"/>
  <c r="QF226" i="6"/>
  <c r="PD226" i="6"/>
  <c r="MS226" i="6"/>
  <c r="MM226" i="6"/>
  <c r="MF226" i="6"/>
  <c r="MA226" i="6"/>
  <c r="LT226" i="6"/>
  <c r="LG226" i="6"/>
  <c r="KB226" i="6"/>
  <c r="JV226" i="6"/>
  <c r="JJ226" i="6"/>
  <c r="IZ226" i="6"/>
  <c r="IW226" i="6"/>
  <c r="IN226" i="6"/>
  <c r="ID226" i="6"/>
  <c r="HX226" i="6"/>
  <c r="HS226" i="6"/>
  <c r="HC226" i="6"/>
  <c r="GY226" i="6"/>
  <c r="GP226" i="6"/>
  <c r="EH226" i="6"/>
  <c r="EE226" i="6"/>
  <c r="DX226" i="6"/>
  <c r="DO226" i="6"/>
  <c r="CS226" i="6"/>
  <c r="CP226" i="6"/>
  <c r="ALR225" i="6"/>
  <c r="AKA225" i="6"/>
  <c r="AKD225" i="6" s="1"/>
  <c r="AGM225" i="6"/>
  <c r="ACN225" i="6"/>
  <c r="ACM225" i="6"/>
  <c r="ACK225" i="6"/>
  <c r="ACI225" i="6"/>
  <c r="ACC225" i="6"/>
  <c r="ACD225" i="6" s="1"/>
  <c r="YJ225" i="6"/>
  <c r="YH225" i="6"/>
  <c r="YC225" i="6"/>
  <c r="YB225" i="6"/>
  <c r="XZ225" i="6"/>
  <c r="XY225" i="6"/>
  <c r="XX225" i="6"/>
  <c r="XQ225" i="6"/>
  <c r="XO225" i="6"/>
  <c r="XN225" i="6"/>
  <c r="XG225" i="6"/>
  <c r="XB225" i="6"/>
  <c r="WY225" i="6"/>
  <c r="VG225" i="6"/>
  <c r="VA225" i="6"/>
  <c r="UQ225" i="6"/>
  <c r="UG225" i="6"/>
  <c r="XM225" i="6" s="1"/>
  <c r="UD225" i="6"/>
  <c r="TS225" i="6"/>
  <c r="TB225" i="6"/>
  <c r="SO225" i="6"/>
  <c r="SG225" i="6"/>
  <c r="SA225" i="6"/>
  <c r="RK225" i="6"/>
  <c r="QY225" i="6"/>
  <c r="QF225" i="6"/>
  <c r="PD225" i="6"/>
  <c r="MS225" i="6"/>
  <c r="MM225" i="6"/>
  <c r="MF225" i="6"/>
  <c r="MA225" i="6"/>
  <c r="LT225" i="6"/>
  <c r="LG225" i="6"/>
  <c r="KB225" i="6"/>
  <c r="JV225" i="6"/>
  <c r="JJ225" i="6"/>
  <c r="IZ225" i="6"/>
  <c r="IW225" i="6"/>
  <c r="IN225" i="6"/>
  <c r="ID225" i="6"/>
  <c r="HX225" i="6"/>
  <c r="HS225" i="6"/>
  <c r="HC225" i="6"/>
  <c r="GY225" i="6"/>
  <c r="GP225" i="6"/>
  <c r="EH225" i="6"/>
  <c r="EE225" i="6"/>
  <c r="DX225" i="6"/>
  <c r="DO225" i="6"/>
  <c r="CS225" i="6"/>
  <c r="CP225" i="6"/>
  <c r="ALR224" i="6"/>
  <c r="AKA224" i="6"/>
  <c r="AKD224" i="6" s="1"/>
  <c r="AGM224" i="6"/>
  <c r="ACN224" i="6"/>
  <c r="ACM224" i="6"/>
  <c r="ACK224" i="6"/>
  <c r="ACI224" i="6"/>
  <c r="ACC224" i="6"/>
  <c r="ACD224" i="6" s="1"/>
  <c r="YJ224" i="6"/>
  <c r="YH224" i="6"/>
  <c r="YC224" i="6"/>
  <c r="YB224" i="6"/>
  <c r="XZ224" i="6"/>
  <c r="XY224" i="6"/>
  <c r="XX224" i="6"/>
  <c r="XQ224" i="6"/>
  <c r="XO224" i="6"/>
  <c r="XN224" i="6"/>
  <c r="XG224" i="6"/>
  <c r="XB224" i="6"/>
  <c r="WY224" i="6"/>
  <c r="VG224" i="6"/>
  <c r="VA224" i="6"/>
  <c r="UQ224" i="6"/>
  <c r="UG224" i="6"/>
  <c r="UD224" i="6"/>
  <c r="TS224" i="6"/>
  <c r="TB224" i="6"/>
  <c r="SO224" i="6"/>
  <c r="SG224" i="6"/>
  <c r="SA224" i="6"/>
  <c r="RK224" i="6"/>
  <c r="QY224" i="6"/>
  <c r="QF224" i="6"/>
  <c r="PD224" i="6"/>
  <c r="MS224" i="6"/>
  <c r="MM224" i="6"/>
  <c r="MF224" i="6"/>
  <c r="MA224" i="6"/>
  <c r="LT224" i="6"/>
  <c r="LG224" i="6"/>
  <c r="KB224" i="6"/>
  <c r="JV224" i="6"/>
  <c r="JJ224" i="6"/>
  <c r="IZ224" i="6"/>
  <c r="IW224" i="6"/>
  <c r="IN224" i="6"/>
  <c r="ID224" i="6"/>
  <c r="HX224" i="6"/>
  <c r="HS224" i="6"/>
  <c r="HC224" i="6"/>
  <c r="GY224" i="6"/>
  <c r="GP224" i="6"/>
  <c r="EH224" i="6"/>
  <c r="EE224" i="6"/>
  <c r="DX224" i="6"/>
  <c r="DO224" i="6"/>
  <c r="CS224" i="6"/>
  <c r="CP224" i="6"/>
  <c r="ALR223" i="6"/>
  <c r="AKA223" i="6"/>
  <c r="AKD223" i="6" s="1"/>
  <c r="AGM223" i="6"/>
  <c r="ACN223" i="6"/>
  <c r="ACM223" i="6"/>
  <c r="ACK223" i="6"/>
  <c r="ACI223" i="6"/>
  <c r="ACC223" i="6"/>
  <c r="ACD223" i="6" s="1"/>
  <c r="YJ223" i="6"/>
  <c r="YH223" i="6"/>
  <c r="YC223" i="6"/>
  <c r="YB223" i="6"/>
  <c r="XZ223" i="6"/>
  <c r="XY223" i="6"/>
  <c r="XX223" i="6"/>
  <c r="XQ223" i="6"/>
  <c r="XO223" i="6"/>
  <c r="XN223" i="6"/>
  <c r="XG223" i="6"/>
  <c r="XB223" i="6"/>
  <c r="WY223" i="6"/>
  <c r="VG223" i="6"/>
  <c r="VA223" i="6"/>
  <c r="UQ223" i="6"/>
  <c r="UG223" i="6"/>
  <c r="UD223" i="6"/>
  <c r="TS223" i="6"/>
  <c r="TB223" i="6"/>
  <c r="SO223" i="6"/>
  <c r="SG223" i="6"/>
  <c r="SA223" i="6"/>
  <c r="RK223" i="6"/>
  <c r="QY223" i="6"/>
  <c r="QF223" i="6"/>
  <c r="PD223" i="6"/>
  <c r="MS223" i="6"/>
  <c r="MM223" i="6"/>
  <c r="MF223" i="6"/>
  <c r="MA223" i="6"/>
  <c r="LT223" i="6"/>
  <c r="LG223" i="6"/>
  <c r="KB223" i="6"/>
  <c r="JV223" i="6"/>
  <c r="JJ223" i="6"/>
  <c r="IZ223" i="6"/>
  <c r="IW223" i="6"/>
  <c r="IN223" i="6"/>
  <c r="ID223" i="6"/>
  <c r="HX223" i="6"/>
  <c r="HS223" i="6"/>
  <c r="HC223" i="6"/>
  <c r="GY223" i="6"/>
  <c r="GP223" i="6"/>
  <c r="EH223" i="6"/>
  <c r="EE223" i="6"/>
  <c r="DX223" i="6"/>
  <c r="DO223" i="6"/>
  <c r="CS223" i="6"/>
  <c r="CP223" i="6"/>
  <c r="ALR222" i="6"/>
  <c r="AKA222" i="6"/>
  <c r="AKD222" i="6" s="1"/>
  <c r="AGM222" i="6"/>
  <c r="ACN222" i="6"/>
  <c r="ACM222" i="6"/>
  <c r="ACK222" i="6"/>
  <c r="ACI222" i="6"/>
  <c r="ACC222" i="6"/>
  <c r="ACE222" i="6" s="1"/>
  <c r="YJ222" i="6"/>
  <c r="YH222" i="6"/>
  <c r="YF222" i="6"/>
  <c r="YC222" i="6"/>
  <c r="YB222" i="6"/>
  <c r="XZ222" i="6"/>
  <c r="XY222" i="6"/>
  <c r="XX222" i="6"/>
  <c r="XQ222" i="6"/>
  <c r="XO222" i="6"/>
  <c r="XN222" i="6"/>
  <c r="XG222" i="6"/>
  <c r="XB222" i="6"/>
  <c r="WY222" i="6"/>
  <c r="VG222" i="6"/>
  <c r="VA222" i="6"/>
  <c r="UQ222" i="6"/>
  <c r="UG222" i="6"/>
  <c r="UD222" i="6"/>
  <c r="TS222" i="6"/>
  <c r="TB222" i="6"/>
  <c r="SO222" i="6"/>
  <c r="SG222" i="6"/>
  <c r="SA222" i="6"/>
  <c r="RK222" i="6"/>
  <c r="QY222" i="6"/>
  <c r="QF222" i="6"/>
  <c r="PD222" i="6"/>
  <c r="MS222" i="6"/>
  <c r="MM222" i="6"/>
  <c r="MF222" i="6"/>
  <c r="MA222" i="6"/>
  <c r="LT222" i="6"/>
  <c r="LG222" i="6"/>
  <c r="KB222" i="6"/>
  <c r="JV222" i="6"/>
  <c r="JJ222" i="6"/>
  <c r="IZ222" i="6"/>
  <c r="IW222" i="6"/>
  <c r="IN222" i="6"/>
  <c r="ID222" i="6"/>
  <c r="HX222" i="6"/>
  <c r="HS222" i="6"/>
  <c r="HC222" i="6"/>
  <c r="GY222" i="6"/>
  <c r="GP222" i="6"/>
  <c r="EH222" i="6"/>
  <c r="EE222" i="6"/>
  <c r="DX222" i="6"/>
  <c r="DO222" i="6"/>
  <c r="CS222" i="6"/>
  <c r="CP222" i="6"/>
  <c r="ALR221" i="6"/>
  <c r="AKA221" i="6"/>
  <c r="AKD221" i="6" s="1"/>
  <c r="AGM221" i="6"/>
  <c r="ACN221" i="6"/>
  <c r="ACM221" i="6"/>
  <c r="ACK221" i="6"/>
  <c r="ACI221" i="6"/>
  <c r="ACC221" i="6"/>
  <c r="ACE221" i="6" s="1"/>
  <c r="AJM221" i="6" s="1"/>
  <c r="YJ221" i="6"/>
  <c r="YH221" i="6"/>
  <c r="YF221" i="6"/>
  <c r="YC221" i="6"/>
  <c r="YB221" i="6"/>
  <c r="XZ221" i="6"/>
  <c r="XY221" i="6"/>
  <c r="XX221" i="6"/>
  <c r="XQ221" i="6"/>
  <c r="XO221" i="6"/>
  <c r="XN221" i="6"/>
  <c r="XG221" i="6"/>
  <c r="XB221" i="6"/>
  <c r="WY221" i="6"/>
  <c r="VG221" i="6"/>
  <c r="VA221" i="6"/>
  <c r="UQ221" i="6"/>
  <c r="UG221" i="6"/>
  <c r="UD221" i="6"/>
  <c r="TS221" i="6"/>
  <c r="TB221" i="6"/>
  <c r="SO221" i="6"/>
  <c r="SG221" i="6"/>
  <c r="SA221" i="6"/>
  <c r="RK221" i="6"/>
  <c r="QY221" i="6"/>
  <c r="QF221" i="6"/>
  <c r="PD221" i="6"/>
  <c r="MS221" i="6"/>
  <c r="MM221" i="6"/>
  <c r="MF221" i="6"/>
  <c r="MA221" i="6"/>
  <c r="LT221" i="6"/>
  <c r="LG221" i="6"/>
  <c r="KB221" i="6"/>
  <c r="JV221" i="6"/>
  <c r="JJ221" i="6"/>
  <c r="IZ221" i="6"/>
  <c r="IW221" i="6"/>
  <c r="IN221" i="6"/>
  <c r="ID221" i="6"/>
  <c r="HX221" i="6"/>
  <c r="HS221" i="6"/>
  <c r="HC221" i="6"/>
  <c r="GY221" i="6"/>
  <c r="GP221" i="6"/>
  <c r="EH221" i="6"/>
  <c r="EE221" i="6"/>
  <c r="DX221" i="6"/>
  <c r="DO221" i="6"/>
  <c r="CS221" i="6"/>
  <c r="CP221" i="6"/>
  <c r="ALR220" i="6"/>
  <c r="AKA220" i="6"/>
  <c r="AKD220" i="6" s="1"/>
  <c r="AGM220" i="6"/>
  <c r="ACN220" i="6"/>
  <c r="ACM220" i="6"/>
  <c r="ACK220" i="6"/>
  <c r="ACI220" i="6"/>
  <c r="ACC220" i="6"/>
  <c r="ACD220" i="6" s="1"/>
  <c r="YJ220" i="6"/>
  <c r="YH220" i="6"/>
  <c r="YC220" i="6"/>
  <c r="YB220" i="6"/>
  <c r="XZ220" i="6"/>
  <c r="XY220" i="6"/>
  <c r="XX220" i="6"/>
  <c r="XQ220" i="6"/>
  <c r="XO220" i="6"/>
  <c r="XN220" i="6"/>
  <c r="XG220" i="6"/>
  <c r="XB220" i="6"/>
  <c r="WY220" i="6"/>
  <c r="VG220" i="6"/>
  <c r="VA220" i="6"/>
  <c r="UQ220" i="6"/>
  <c r="UG220" i="6"/>
  <c r="UD220" i="6"/>
  <c r="TS220" i="6"/>
  <c r="TB220" i="6"/>
  <c r="SO220" i="6"/>
  <c r="SG220" i="6"/>
  <c r="SA220" i="6"/>
  <c r="RK220" i="6"/>
  <c r="QY220" i="6"/>
  <c r="QF220" i="6"/>
  <c r="PD220" i="6"/>
  <c r="MS220" i="6"/>
  <c r="MM220" i="6"/>
  <c r="MF220" i="6"/>
  <c r="MA220" i="6"/>
  <c r="LT220" i="6"/>
  <c r="LG220" i="6"/>
  <c r="KB220" i="6"/>
  <c r="JV220" i="6"/>
  <c r="JJ220" i="6"/>
  <c r="IZ220" i="6"/>
  <c r="IW220" i="6"/>
  <c r="IN220" i="6"/>
  <c r="ID220" i="6"/>
  <c r="HX220" i="6"/>
  <c r="HS220" i="6"/>
  <c r="HC220" i="6"/>
  <c r="GY220" i="6"/>
  <c r="GP220" i="6"/>
  <c r="EH220" i="6"/>
  <c r="EE220" i="6"/>
  <c r="DX220" i="6"/>
  <c r="DO220" i="6"/>
  <c r="CS220" i="6"/>
  <c r="CP220" i="6"/>
  <c r="ALR219" i="6"/>
  <c r="AKA219" i="6"/>
  <c r="AKD219" i="6" s="1"/>
  <c r="AGM219" i="6"/>
  <c r="ACN219" i="6"/>
  <c r="ACM219" i="6"/>
  <c r="ACK219" i="6"/>
  <c r="ACI219" i="6"/>
  <c r="ACC219" i="6"/>
  <c r="ACD219" i="6" s="1"/>
  <c r="YJ219" i="6"/>
  <c r="YH219" i="6"/>
  <c r="YC219" i="6"/>
  <c r="YB219" i="6"/>
  <c r="XZ219" i="6"/>
  <c r="XY219" i="6"/>
  <c r="XX219" i="6"/>
  <c r="XQ219" i="6"/>
  <c r="XO219" i="6"/>
  <c r="XN219" i="6"/>
  <c r="XG219" i="6"/>
  <c r="XB219" i="6"/>
  <c r="WY219" i="6"/>
  <c r="VG219" i="6"/>
  <c r="VA219" i="6"/>
  <c r="UQ219" i="6"/>
  <c r="UG219" i="6"/>
  <c r="UD219" i="6"/>
  <c r="TS219" i="6"/>
  <c r="TB219" i="6"/>
  <c r="SO219" i="6"/>
  <c r="SG219" i="6"/>
  <c r="SA219" i="6"/>
  <c r="RK219" i="6"/>
  <c r="QY219" i="6"/>
  <c r="QF219" i="6"/>
  <c r="PD219" i="6"/>
  <c r="MS219" i="6"/>
  <c r="MM219" i="6"/>
  <c r="MF219" i="6"/>
  <c r="MA219" i="6"/>
  <c r="LT219" i="6"/>
  <c r="LG219" i="6"/>
  <c r="KB219" i="6"/>
  <c r="JV219" i="6"/>
  <c r="JJ219" i="6"/>
  <c r="IZ219" i="6"/>
  <c r="IW219" i="6"/>
  <c r="IN219" i="6"/>
  <c r="ID219" i="6"/>
  <c r="HX219" i="6"/>
  <c r="HS219" i="6"/>
  <c r="HC219" i="6"/>
  <c r="GY219" i="6"/>
  <c r="GP219" i="6"/>
  <c r="EH219" i="6"/>
  <c r="EE219" i="6"/>
  <c r="DX219" i="6"/>
  <c r="DO219" i="6"/>
  <c r="CS219" i="6"/>
  <c r="CP219" i="6"/>
  <c r="ALR218" i="6"/>
  <c r="AKA218" i="6"/>
  <c r="AKD218" i="6" s="1"/>
  <c r="AGM218" i="6"/>
  <c r="ACN218" i="6"/>
  <c r="ACM218" i="6"/>
  <c r="ACK218" i="6"/>
  <c r="ACI218" i="6"/>
  <c r="ACC218" i="6"/>
  <c r="ACD218" i="6" s="1"/>
  <c r="YJ218" i="6"/>
  <c r="YH218" i="6"/>
  <c r="YC218" i="6"/>
  <c r="YB218" i="6"/>
  <c r="XZ218" i="6"/>
  <c r="XY218" i="6"/>
  <c r="XX218" i="6"/>
  <c r="XQ218" i="6"/>
  <c r="XO218" i="6"/>
  <c r="XN218" i="6"/>
  <c r="XG218" i="6"/>
  <c r="XB218" i="6"/>
  <c r="WY218" i="6"/>
  <c r="VG218" i="6"/>
  <c r="VA218" i="6"/>
  <c r="UQ218" i="6"/>
  <c r="UG218" i="6"/>
  <c r="UD218" i="6"/>
  <c r="TS218" i="6"/>
  <c r="TB218" i="6"/>
  <c r="SO218" i="6"/>
  <c r="SG218" i="6"/>
  <c r="SA218" i="6"/>
  <c r="RK218" i="6"/>
  <c r="QY218" i="6"/>
  <c r="QF218" i="6"/>
  <c r="PD218" i="6"/>
  <c r="MS218" i="6"/>
  <c r="MM218" i="6"/>
  <c r="MF218" i="6"/>
  <c r="MA218" i="6"/>
  <c r="LT218" i="6"/>
  <c r="LG218" i="6"/>
  <c r="KB218" i="6"/>
  <c r="JV218" i="6"/>
  <c r="JJ218" i="6"/>
  <c r="IZ218" i="6"/>
  <c r="IW218" i="6"/>
  <c r="IN218" i="6"/>
  <c r="ID218" i="6"/>
  <c r="HX218" i="6"/>
  <c r="HS218" i="6"/>
  <c r="HC218" i="6"/>
  <c r="GY218" i="6"/>
  <c r="GP218" i="6"/>
  <c r="EH218" i="6"/>
  <c r="EE218" i="6"/>
  <c r="DX218" i="6"/>
  <c r="DO218" i="6"/>
  <c r="CS218" i="6"/>
  <c r="CP218" i="6"/>
  <c r="ALR217" i="6"/>
  <c r="AKA217" i="6"/>
  <c r="AKD217" i="6" s="1"/>
  <c r="AGM217" i="6"/>
  <c r="ACN217" i="6"/>
  <c r="ACM217" i="6"/>
  <c r="ACK217" i="6"/>
  <c r="ACI217" i="6"/>
  <c r="ACC217" i="6"/>
  <c r="ACD217" i="6" s="1"/>
  <c r="YJ217" i="6"/>
  <c r="YH217" i="6"/>
  <c r="YF217" i="6"/>
  <c r="YC217" i="6"/>
  <c r="YB217" i="6"/>
  <c r="XZ217" i="6"/>
  <c r="XY217" i="6"/>
  <c r="XX217" i="6"/>
  <c r="XQ217" i="6"/>
  <c r="XO217" i="6"/>
  <c r="XN217" i="6"/>
  <c r="XG217" i="6"/>
  <c r="XB217" i="6"/>
  <c r="WY217" i="6"/>
  <c r="VG217" i="6"/>
  <c r="VA217" i="6"/>
  <c r="UQ217" i="6"/>
  <c r="UG217" i="6"/>
  <c r="UD217" i="6"/>
  <c r="TS217" i="6"/>
  <c r="TB217" i="6"/>
  <c r="SO217" i="6"/>
  <c r="SG217" i="6"/>
  <c r="SA217" i="6"/>
  <c r="RK217" i="6"/>
  <c r="QY217" i="6"/>
  <c r="QF217" i="6"/>
  <c r="PD217" i="6"/>
  <c r="MS217" i="6"/>
  <c r="MM217" i="6"/>
  <c r="MF217" i="6"/>
  <c r="MA217" i="6"/>
  <c r="LT217" i="6"/>
  <c r="LG217" i="6"/>
  <c r="KB217" i="6"/>
  <c r="JV217" i="6"/>
  <c r="JJ217" i="6"/>
  <c r="IZ217" i="6"/>
  <c r="IW217" i="6"/>
  <c r="IN217" i="6"/>
  <c r="ID217" i="6"/>
  <c r="HX217" i="6"/>
  <c r="HS217" i="6"/>
  <c r="HC217" i="6"/>
  <c r="GY217" i="6"/>
  <c r="GP217" i="6"/>
  <c r="EH217" i="6"/>
  <c r="EE217" i="6"/>
  <c r="DX217" i="6"/>
  <c r="DO217" i="6"/>
  <c r="CS217" i="6"/>
  <c r="CP217" i="6"/>
  <c r="ALR216" i="6"/>
  <c r="AKA216" i="6"/>
  <c r="AKD216" i="6" s="1"/>
  <c r="AGM216" i="6"/>
  <c r="ACN216" i="6"/>
  <c r="ACM216" i="6"/>
  <c r="ACK216" i="6"/>
  <c r="ACI216" i="6"/>
  <c r="ACC216" i="6"/>
  <c r="ACE216" i="6" s="1"/>
  <c r="ACF216" i="6" s="1"/>
  <c r="YJ216" i="6"/>
  <c r="YH216" i="6"/>
  <c r="YF216" i="6"/>
  <c r="YC216" i="6"/>
  <c r="YB216" i="6"/>
  <c r="XZ216" i="6"/>
  <c r="XY216" i="6"/>
  <c r="XX216" i="6"/>
  <c r="XQ216" i="6"/>
  <c r="XO216" i="6"/>
  <c r="XN216" i="6"/>
  <c r="XG216" i="6"/>
  <c r="XB216" i="6"/>
  <c r="WY216" i="6"/>
  <c r="VG216" i="6"/>
  <c r="VA216" i="6"/>
  <c r="UQ216" i="6"/>
  <c r="UG216" i="6"/>
  <c r="UD216" i="6"/>
  <c r="TS216" i="6"/>
  <c r="TB216" i="6"/>
  <c r="SO216" i="6"/>
  <c r="SG216" i="6"/>
  <c r="SA216" i="6"/>
  <c r="RK216" i="6"/>
  <c r="QY216" i="6"/>
  <c r="QF216" i="6"/>
  <c r="PD216" i="6"/>
  <c r="MS216" i="6"/>
  <c r="MM216" i="6"/>
  <c r="MF216" i="6"/>
  <c r="MA216" i="6"/>
  <c r="LT216" i="6"/>
  <c r="LG216" i="6"/>
  <c r="KB216" i="6"/>
  <c r="JV216" i="6"/>
  <c r="JJ216" i="6"/>
  <c r="IZ216" i="6"/>
  <c r="IW216" i="6"/>
  <c r="IN216" i="6"/>
  <c r="ID216" i="6"/>
  <c r="HX216" i="6"/>
  <c r="HS216" i="6"/>
  <c r="HC216" i="6"/>
  <c r="GY216" i="6"/>
  <c r="GP216" i="6"/>
  <c r="EH216" i="6"/>
  <c r="EE216" i="6"/>
  <c r="DX216" i="6"/>
  <c r="DO216" i="6"/>
  <c r="CS216" i="6"/>
  <c r="CP216" i="6"/>
  <c r="ALR215" i="6"/>
  <c r="AKA215" i="6"/>
  <c r="AKD215" i="6" s="1"/>
  <c r="AGM215" i="6"/>
  <c r="ACN215" i="6"/>
  <c r="ACM215" i="6"/>
  <c r="ACK215" i="6"/>
  <c r="ACI215" i="6"/>
  <c r="ACC215" i="6"/>
  <c r="ACD215" i="6" s="1"/>
  <c r="YJ215" i="6"/>
  <c r="YH215" i="6"/>
  <c r="YF215" i="6"/>
  <c r="YC215" i="6"/>
  <c r="YB215" i="6"/>
  <c r="XZ215" i="6"/>
  <c r="XY215" i="6"/>
  <c r="XX215" i="6"/>
  <c r="XQ215" i="6"/>
  <c r="XO215" i="6"/>
  <c r="XN215" i="6"/>
  <c r="XG215" i="6"/>
  <c r="XB215" i="6"/>
  <c r="WY215" i="6"/>
  <c r="VG215" i="6"/>
  <c r="VA215" i="6"/>
  <c r="UQ215" i="6"/>
  <c r="UG215" i="6"/>
  <c r="XM215" i="6" s="1"/>
  <c r="UD215" i="6"/>
  <c r="TS215" i="6"/>
  <c r="TB215" i="6"/>
  <c r="SO215" i="6"/>
  <c r="SG215" i="6"/>
  <c r="SA215" i="6"/>
  <c r="RK215" i="6"/>
  <c r="QY215" i="6"/>
  <c r="QF215" i="6"/>
  <c r="PD215" i="6"/>
  <c r="MS215" i="6"/>
  <c r="MM215" i="6"/>
  <c r="MF215" i="6"/>
  <c r="MA215" i="6"/>
  <c r="LT215" i="6"/>
  <c r="LG215" i="6"/>
  <c r="KB215" i="6"/>
  <c r="JV215" i="6"/>
  <c r="JJ215" i="6"/>
  <c r="IZ215" i="6"/>
  <c r="IW215" i="6"/>
  <c r="IN215" i="6"/>
  <c r="ID215" i="6"/>
  <c r="HX215" i="6"/>
  <c r="HS215" i="6"/>
  <c r="HC215" i="6"/>
  <c r="GY215" i="6"/>
  <c r="GP215" i="6"/>
  <c r="EH215" i="6"/>
  <c r="EE215" i="6"/>
  <c r="DX215" i="6"/>
  <c r="DO215" i="6"/>
  <c r="CS215" i="6"/>
  <c r="CP215" i="6"/>
  <c r="ALR214" i="6"/>
  <c r="AKA214" i="6"/>
  <c r="AKD214" i="6" s="1"/>
  <c r="AGM214" i="6"/>
  <c r="ACN214" i="6"/>
  <c r="ACM214" i="6"/>
  <c r="ACK214" i="6"/>
  <c r="ACI214" i="6"/>
  <c r="ACC214" i="6"/>
  <c r="ACE214" i="6" s="1"/>
  <c r="AJM214" i="6" s="1"/>
  <c r="YJ214" i="6"/>
  <c r="YH214" i="6"/>
  <c r="YF214" i="6"/>
  <c r="YC214" i="6"/>
  <c r="YB214" i="6"/>
  <c r="XZ214" i="6"/>
  <c r="XY214" i="6"/>
  <c r="XX214" i="6"/>
  <c r="XQ214" i="6"/>
  <c r="XO214" i="6"/>
  <c r="XN214" i="6"/>
  <c r="XG214" i="6"/>
  <c r="XB214" i="6"/>
  <c r="WY214" i="6"/>
  <c r="VG214" i="6"/>
  <c r="VA214" i="6"/>
  <c r="UQ214" i="6"/>
  <c r="UG214" i="6"/>
  <c r="UD214" i="6"/>
  <c r="TS214" i="6"/>
  <c r="TB214" i="6"/>
  <c r="SO214" i="6"/>
  <c r="SG214" i="6"/>
  <c r="SA214" i="6"/>
  <c r="RK214" i="6"/>
  <c r="QY214" i="6"/>
  <c r="QF214" i="6"/>
  <c r="PD214" i="6"/>
  <c r="MS214" i="6"/>
  <c r="MM214" i="6"/>
  <c r="MF214" i="6"/>
  <c r="MA214" i="6"/>
  <c r="LT214" i="6"/>
  <c r="LG214" i="6"/>
  <c r="KB214" i="6"/>
  <c r="JV214" i="6"/>
  <c r="JJ214" i="6"/>
  <c r="IZ214" i="6"/>
  <c r="IW214" i="6"/>
  <c r="IN214" i="6"/>
  <c r="ID214" i="6"/>
  <c r="HX214" i="6"/>
  <c r="HS214" i="6"/>
  <c r="HC214" i="6"/>
  <c r="GY214" i="6"/>
  <c r="GP214" i="6"/>
  <c r="EH214" i="6"/>
  <c r="EE214" i="6"/>
  <c r="DX214" i="6"/>
  <c r="DO214" i="6"/>
  <c r="CS214" i="6"/>
  <c r="CP214" i="6"/>
  <c r="ALR213" i="6"/>
  <c r="AKA213" i="6"/>
  <c r="AKD213" i="6" s="1"/>
  <c r="AGM213" i="6"/>
  <c r="ACN213" i="6"/>
  <c r="ACM213" i="6"/>
  <c r="ACK213" i="6"/>
  <c r="ACI213" i="6"/>
  <c r="ACC213" i="6"/>
  <c r="ACD213" i="6" s="1"/>
  <c r="YJ213" i="6"/>
  <c r="YH213" i="6"/>
  <c r="YC213" i="6"/>
  <c r="YB213" i="6"/>
  <c r="XZ213" i="6"/>
  <c r="XY213" i="6"/>
  <c r="XX213" i="6"/>
  <c r="XQ213" i="6"/>
  <c r="XO213" i="6"/>
  <c r="XN213" i="6"/>
  <c r="XG213" i="6"/>
  <c r="XB213" i="6"/>
  <c r="WY213" i="6"/>
  <c r="VG213" i="6"/>
  <c r="VA213" i="6"/>
  <c r="UQ213" i="6"/>
  <c r="UG213" i="6"/>
  <c r="XM213" i="6" s="1"/>
  <c r="UD213" i="6"/>
  <c r="TS213" i="6"/>
  <c r="TB213" i="6"/>
  <c r="SO213" i="6"/>
  <c r="SG213" i="6"/>
  <c r="SA213" i="6"/>
  <c r="RK213" i="6"/>
  <c r="QY213" i="6"/>
  <c r="QF213" i="6"/>
  <c r="PD213" i="6"/>
  <c r="MS213" i="6"/>
  <c r="MM213" i="6"/>
  <c r="MF213" i="6"/>
  <c r="MA213" i="6"/>
  <c r="LT213" i="6"/>
  <c r="LG213" i="6"/>
  <c r="KB213" i="6"/>
  <c r="JV213" i="6"/>
  <c r="JJ213" i="6"/>
  <c r="IZ213" i="6"/>
  <c r="IW213" i="6"/>
  <c r="IN213" i="6"/>
  <c r="ID213" i="6"/>
  <c r="HX213" i="6"/>
  <c r="HS213" i="6"/>
  <c r="HC213" i="6"/>
  <c r="GY213" i="6"/>
  <c r="GP213" i="6"/>
  <c r="EH213" i="6"/>
  <c r="EE213" i="6"/>
  <c r="DX213" i="6"/>
  <c r="DO213" i="6"/>
  <c r="CS213" i="6"/>
  <c r="CP213" i="6"/>
  <c r="ALR212" i="6"/>
  <c r="AKA212" i="6"/>
  <c r="AKD212" i="6" s="1"/>
  <c r="AGM212" i="6"/>
  <c r="ACN212" i="6"/>
  <c r="ACM212" i="6"/>
  <c r="ACK212" i="6"/>
  <c r="ACI212" i="6"/>
  <c r="ACC212" i="6"/>
  <c r="ACD212" i="6" s="1"/>
  <c r="YJ212" i="6"/>
  <c r="YH212" i="6"/>
  <c r="YC212" i="6"/>
  <c r="YB212" i="6"/>
  <c r="XZ212" i="6"/>
  <c r="XY212" i="6"/>
  <c r="XX212" i="6"/>
  <c r="XQ212" i="6"/>
  <c r="XO212" i="6"/>
  <c r="XN212" i="6"/>
  <c r="XG212" i="6"/>
  <c r="XB212" i="6"/>
  <c r="WY212" i="6"/>
  <c r="VG212" i="6"/>
  <c r="VA212" i="6"/>
  <c r="UQ212" i="6"/>
  <c r="UG212" i="6"/>
  <c r="UD212" i="6"/>
  <c r="TS212" i="6"/>
  <c r="TB212" i="6"/>
  <c r="SO212" i="6"/>
  <c r="SG212" i="6"/>
  <c r="SA212" i="6"/>
  <c r="RK212" i="6"/>
  <c r="QY212" i="6"/>
  <c r="QF212" i="6"/>
  <c r="PD212" i="6"/>
  <c r="MS212" i="6"/>
  <c r="MM212" i="6"/>
  <c r="MF212" i="6"/>
  <c r="MA212" i="6"/>
  <c r="LT212" i="6"/>
  <c r="LG212" i="6"/>
  <c r="KB212" i="6"/>
  <c r="JV212" i="6"/>
  <c r="JJ212" i="6"/>
  <c r="IZ212" i="6"/>
  <c r="IW212" i="6"/>
  <c r="IN212" i="6"/>
  <c r="ID212" i="6"/>
  <c r="HX212" i="6"/>
  <c r="HS212" i="6"/>
  <c r="HC212" i="6"/>
  <c r="GY212" i="6"/>
  <c r="GP212" i="6"/>
  <c r="EH212" i="6"/>
  <c r="EE212" i="6"/>
  <c r="DX212" i="6"/>
  <c r="DO212" i="6"/>
  <c r="CS212" i="6"/>
  <c r="CP212" i="6"/>
  <c r="ALR211" i="6"/>
  <c r="AKA211" i="6"/>
  <c r="AKD211" i="6" s="1"/>
  <c r="AGM211" i="6"/>
  <c r="ACN211" i="6"/>
  <c r="ACM211" i="6"/>
  <c r="ACK211" i="6"/>
  <c r="ACI211" i="6"/>
  <c r="ACC211" i="6"/>
  <c r="ACE211" i="6" s="1"/>
  <c r="ACF211" i="6" s="1"/>
  <c r="YJ211" i="6"/>
  <c r="YH211" i="6"/>
  <c r="YF211" i="6"/>
  <c r="YC211" i="6"/>
  <c r="YB211" i="6"/>
  <c r="XZ211" i="6"/>
  <c r="XY211" i="6"/>
  <c r="XX211" i="6"/>
  <c r="XQ211" i="6"/>
  <c r="XO211" i="6"/>
  <c r="XN211" i="6"/>
  <c r="XG211" i="6"/>
  <c r="XB211" i="6"/>
  <c r="WY211" i="6"/>
  <c r="VG211" i="6"/>
  <c r="VA211" i="6"/>
  <c r="UQ211" i="6"/>
  <c r="UG211" i="6"/>
  <c r="UD211" i="6"/>
  <c r="TS211" i="6"/>
  <c r="TB211" i="6"/>
  <c r="SO211" i="6"/>
  <c r="SG211" i="6"/>
  <c r="SA211" i="6"/>
  <c r="RK211" i="6"/>
  <c r="QY211" i="6"/>
  <c r="QF211" i="6"/>
  <c r="PD211" i="6"/>
  <c r="MS211" i="6"/>
  <c r="MM211" i="6"/>
  <c r="MF211" i="6"/>
  <c r="MA211" i="6"/>
  <c r="LT211" i="6"/>
  <c r="LG211" i="6"/>
  <c r="KB211" i="6"/>
  <c r="JV211" i="6"/>
  <c r="JJ211" i="6"/>
  <c r="IZ211" i="6"/>
  <c r="IW211" i="6"/>
  <c r="IN211" i="6"/>
  <c r="ID211" i="6"/>
  <c r="HX211" i="6"/>
  <c r="HS211" i="6"/>
  <c r="HC211" i="6"/>
  <c r="GY211" i="6"/>
  <c r="GP211" i="6"/>
  <c r="EH211" i="6"/>
  <c r="EE211" i="6"/>
  <c r="DX211" i="6"/>
  <c r="DO211" i="6"/>
  <c r="CS211" i="6"/>
  <c r="CP211" i="6"/>
  <c r="ALR210" i="6"/>
  <c r="AKA210" i="6"/>
  <c r="AKD210" i="6" s="1"/>
  <c r="AGM210" i="6"/>
  <c r="ACN210" i="6"/>
  <c r="ACM210" i="6"/>
  <c r="ACK210" i="6"/>
  <c r="ACI210" i="6"/>
  <c r="ACC210" i="6"/>
  <c r="ACD210" i="6" s="1"/>
  <c r="YJ210" i="6"/>
  <c r="YH210" i="6"/>
  <c r="YC210" i="6"/>
  <c r="YB210" i="6"/>
  <c r="XZ210" i="6"/>
  <c r="XY210" i="6"/>
  <c r="XX210" i="6"/>
  <c r="XQ210" i="6"/>
  <c r="XO210" i="6"/>
  <c r="XN210" i="6"/>
  <c r="XG210" i="6"/>
  <c r="XB210" i="6"/>
  <c r="WY210" i="6"/>
  <c r="VG210" i="6"/>
  <c r="VA210" i="6"/>
  <c r="UQ210" i="6"/>
  <c r="UG210" i="6"/>
  <c r="UD210" i="6"/>
  <c r="TS210" i="6"/>
  <c r="TB210" i="6"/>
  <c r="SO210" i="6"/>
  <c r="SG210" i="6"/>
  <c r="SA210" i="6"/>
  <c r="RK210" i="6"/>
  <c r="QY210" i="6"/>
  <c r="QF210" i="6"/>
  <c r="PD210" i="6"/>
  <c r="MS210" i="6"/>
  <c r="MM210" i="6"/>
  <c r="MF210" i="6"/>
  <c r="MA210" i="6"/>
  <c r="LT210" i="6"/>
  <c r="LG210" i="6"/>
  <c r="KB210" i="6"/>
  <c r="JV210" i="6"/>
  <c r="JJ210" i="6"/>
  <c r="IZ210" i="6"/>
  <c r="IW210" i="6"/>
  <c r="IN210" i="6"/>
  <c r="ID210" i="6"/>
  <c r="HX210" i="6"/>
  <c r="HS210" i="6"/>
  <c r="HC210" i="6"/>
  <c r="GY210" i="6"/>
  <c r="GP210" i="6"/>
  <c r="EH210" i="6"/>
  <c r="EE210" i="6"/>
  <c r="DX210" i="6"/>
  <c r="DO210" i="6"/>
  <c r="CS210" i="6"/>
  <c r="CP210" i="6"/>
  <c r="ALR209" i="6"/>
  <c r="AKA209" i="6"/>
  <c r="AKD209" i="6" s="1"/>
  <c r="AGM209" i="6"/>
  <c r="ACN209" i="6"/>
  <c r="ACM209" i="6"/>
  <c r="ACK209" i="6"/>
  <c r="ACI209" i="6"/>
  <c r="ACC209" i="6"/>
  <c r="ACE209" i="6" s="1"/>
  <c r="AJM209" i="6" s="1"/>
  <c r="YJ209" i="6"/>
  <c r="YH209" i="6"/>
  <c r="YF209" i="6"/>
  <c r="YC209" i="6"/>
  <c r="YB209" i="6"/>
  <c r="XZ209" i="6"/>
  <c r="XY209" i="6"/>
  <c r="XX209" i="6"/>
  <c r="XQ209" i="6"/>
  <c r="XO209" i="6"/>
  <c r="XN209" i="6"/>
  <c r="XG209" i="6"/>
  <c r="XB209" i="6"/>
  <c r="WY209" i="6"/>
  <c r="VG209" i="6"/>
  <c r="VA209" i="6"/>
  <c r="UQ209" i="6"/>
  <c r="UG209" i="6"/>
  <c r="UD209" i="6"/>
  <c r="TS209" i="6"/>
  <c r="TB209" i="6"/>
  <c r="SO209" i="6"/>
  <c r="SG209" i="6"/>
  <c r="SA209" i="6"/>
  <c r="RK209" i="6"/>
  <c r="QY209" i="6"/>
  <c r="QF209" i="6"/>
  <c r="PD209" i="6"/>
  <c r="MS209" i="6"/>
  <c r="MM209" i="6"/>
  <c r="MF209" i="6"/>
  <c r="MA209" i="6"/>
  <c r="LT209" i="6"/>
  <c r="LG209" i="6"/>
  <c r="KB209" i="6"/>
  <c r="JV209" i="6"/>
  <c r="JJ209" i="6"/>
  <c r="IZ209" i="6"/>
  <c r="IW209" i="6"/>
  <c r="IN209" i="6"/>
  <c r="ID209" i="6"/>
  <c r="HX209" i="6"/>
  <c r="HS209" i="6"/>
  <c r="HC209" i="6"/>
  <c r="GY209" i="6"/>
  <c r="GP209" i="6"/>
  <c r="EH209" i="6"/>
  <c r="EE209" i="6"/>
  <c r="DX209" i="6"/>
  <c r="DO209" i="6"/>
  <c r="CS209" i="6"/>
  <c r="CP209" i="6"/>
  <c r="ALR208" i="6"/>
  <c r="AKA208" i="6"/>
  <c r="AKD208" i="6" s="1"/>
  <c r="AGM208" i="6"/>
  <c r="ACN208" i="6"/>
  <c r="ACM208" i="6"/>
  <c r="ACK208" i="6"/>
  <c r="ACI208" i="6"/>
  <c r="ACC208" i="6"/>
  <c r="ACD208" i="6" s="1"/>
  <c r="YJ208" i="6"/>
  <c r="YH208" i="6"/>
  <c r="YC208" i="6"/>
  <c r="YB208" i="6"/>
  <c r="XZ208" i="6"/>
  <c r="XY208" i="6"/>
  <c r="XX208" i="6"/>
  <c r="XQ208" i="6"/>
  <c r="XO208" i="6"/>
  <c r="XN208" i="6"/>
  <c r="XG208" i="6"/>
  <c r="XB208" i="6"/>
  <c r="WY208" i="6"/>
  <c r="VG208" i="6"/>
  <c r="VA208" i="6"/>
  <c r="UQ208" i="6"/>
  <c r="UG208" i="6"/>
  <c r="UD208" i="6"/>
  <c r="TS208" i="6"/>
  <c r="TB208" i="6"/>
  <c r="SO208" i="6"/>
  <c r="SG208" i="6"/>
  <c r="SA208" i="6"/>
  <c r="RK208" i="6"/>
  <c r="QY208" i="6"/>
  <c r="QF208" i="6"/>
  <c r="PD208" i="6"/>
  <c r="MS208" i="6"/>
  <c r="MM208" i="6"/>
  <c r="MF208" i="6"/>
  <c r="MA208" i="6"/>
  <c r="LT208" i="6"/>
  <c r="LG208" i="6"/>
  <c r="KB208" i="6"/>
  <c r="JV208" i="6"/>
  <c r="JJ208" i="6"/>
  <c r="IZ208" i="6"/>
  <c r="IW208" i="6"/>
  <c r="IN208" i="6"/>
  <c r="ID208" i="6"/>
  <c r="HX208" i="6"/>
  <c r="HS208" i="6"/>
  <c r="HC208" i="6"/>
  <c r="GY208" i="6"/>
  <c r="GP208" i="6"/>
  <c r="EH208" i="6"/>
  <c r="EE208" i="6"/>
  <c r="DX208" i="6"/>
  <c r="DO208" i="6"/>
  <c r="CS208" i="6"/>
  <c r="CP208" i="6"/>
  <c r="ALR207" i="6"/>
  <c r="AKA207" i="6"/>
  <c r="AKD207" i="6" s="1"/>
  <c r="AGM207" i="6"/>
  <c r="ACN207" i="6"/>
  <c r="ACM207" i="6"/>
  <c r="ACK207" i="6"/>
  <c r="ACI207" i="6"/>
  <c r="ACC207" i="6"/>
  <c r="ACD207" i="6" s="1"/>
  <c r="YJ207" i="6"/>
  <c r="YH207" i="6"/>
  <c r="YC207" i="6"/>
  <c r="YB207" i="6"/>
  <c r="XZ207" i="6"/>
  <c r="XY207" i="6"/>
  <c r="XX207" i="6"/>
  <c r="XQ207" i="6"/>
  <c r="XO207" i="6"/>
  <c r="XN207" i="6"/>
  <c r="XG207" i="6"/>
  <c r="XB207" i="6"/>
  <c r="WY207" i="6"/>
  <c r="VG207" i="6"/>
  <c r="VA207" i="6"/>
  <c r="UQ207" i="6"/>
  <c r="UG207" i="6"/>
  <c r="UD207" i="6"/>
  <c r="TS207" i="6"/>
  <c r="TB207" i="6"/>
  <c r="SO207" i="6"/>
  <c r="SG207" i="6"/>
  <c r="SA207" i="6"/>
  <c r="RK207" i="6"/>
  <c r="QY207" i="6"/>
  <c r="QF207" i="6"/>
  <c r="PD207" i="6"/>
  <c r="MS207" i="6"/>
  <c r="MM207" i="6"/>
  <c r="MF207" i="6"/>
  <c r="MA207" i="6"/>
  <c r="LT207" i="6"/>
  <c r="LG207" i="6"/>
  <c r="KB207" i="6"/>
  <c r="JV207" i="6"/>
  <c r="JJ207" i="6"/>
  <c r="IZ207" i="6"/>
  <c r="IW207" i="6"/>
  <c r="IN207" i="6"/>
  <c r="ID207" i="6"/>
  <c r="HX207" i="6"/>
  <c r="HS207" i="6"/>
  <c r="HC207" i="6"/>
  <c r="GY207" i="6"/>
  <c r="GP207" i="6"/>
  <c r="EH207" i="6"/>
  <c r="EE207" i="6"/>
  <c r="DX207" i="6"/>
  <c r="DO207" i="6"/>
  <c r="CS207" i="6"/>
  <c r="CP207" i="6"/>
  <c r="ALR206" i="6"/>
  <c r="AKA206" i="6"/>
  <c r="AKD206" i="6" s="1"/>
  <c r="AGM206" i="6"/>
  <c r="ACN206" i="6"/>
  <c r="ACM206" i="6"/>
  <c r="ACK206" i="6"/>
  <c r="ACI206" i="6"/>
  <c r="ACC206" i="6"/>
  <c r="ACD206" i="6" s="1"/>
  <c r="YJ206" i="6"/>
  <c r="YH206" i="6"/>
  <c r="YC206" i="6"/>
  <c r="YB206" i="6"/>
  <c r="XZ206" i="6"/>
  <c r="XY206" i="6"/>
  <c r="XX206" i="6"/>
  <c r="XQ206" i="6"/>
  <c r="XO206" i="6"/>
  <c r="XN206" i="6"/>
  <c r="XG206" i="6"/>
  <c r="XB206" i="6"/>
  <c r="WY206" i="6"/>
  <c r="VG206" i="6"/>
  <c r="VA206" i="6"/>
  <c r="UQ206" i="6"/>
  <c r="UG206" i="6"/>
  <c r="XM206" i="6" s="1"/>
  <c r="UD206" i="6"/>
  <c r="TS206" i="6"/>
  <c r="TB206" i="6"/>
  <c r="SO206" i="6"/>
  <c r="SG206" i="6"/>
  <c r="SA206" i="6"/>
  <c r="RK206" i="6"/>
  <c r="QY206" i="6"/>
  <c r="QF206" i="6"/>
  <c r="PD206" i="6"/>
  <c r="MS206" i="6"/>
  <c r="MM206" i="6"/>
  <c r="MF206" i="6"/>
  <c r="MA206" i="6"/>
  <c r="LT206" i="6"/>
  <c r="LG206" i="6"/>
  <c r="KB206" i="6"/>
  <c r="JV206" i="6"/>
  <c r="JJ206" i="6"/>
  <c r="IZ206" i="6"/>
  <c r="IW206" i="6"/>
  <c r="IN206" i="6"/>
  <c r="ID206" i="6"/>
  <c r="HX206" i="6"/>
  <c r="HS206" i="6"/>
  <c r="HC206" i="6"/>
  <c r="GY206" i="6"/>
  <c r="GP206" i="6"/>
  <c r="EH206" i="6"/>
  <c r="EE206" i="6"/>
  <c r="DX206" i="6"/>
  <c r="DO206" i="6"/>
  <c r="CS206" i="6"/>
  <c r="CP206" i="6"/>
  <c r="ALR205" i="6"/>
  <c r="AKA205" i="6"/>
  <c r="AKD205" i="6" s="1"/>
  <c r="AGM205" i="6"/>
  <c r="ACN205" i="6"/>
  <c r="ACM205" i="6"/>
  <c r="ACK205" i="6"/>
  <c r="ACI205" i="6"/>
  <c r="ACC205" i="6"/>
  <c r="ACD205" i="6" s="1"/>
  <c r="YJ205" i="6"/>
  <c r="YH205" i="6"/>
  <c r="YC205" i="6"/>
  <c r="YB205" i="6"/>
  <c r="XZ205" i="6"/>
  <c r="XY205" i="6"/>
  <c r="XX205" i="6"/>
  <c r="XQ205" i="6"/>
  <c r="XO205" i="6"/>
  <c r="XN205" i="6"/>
  <c r="XG205" i="6"/>
  <c r="XB205" i="6"/>
  <c r="WY205" i="6"/>
  <c r="VG205" i="6"/>
  <c r="VA205" i="6"/>
  <c r="UQ205" i="6"/>
  <c r="UG205" i="6"/>
  <c r="UD205" i="6"/>
  <c r="TS205" i="6"/>
  <c r="TB205" i="6"/>
  <c r="SO205" i="6"/>
  <c r="SG205" i="6"/>
  <c r="SA205" i="6"/>
  <c r="RK205" i="6"/>
  <c r="QY205" i="6"/>
  <c r="QF205" i="6"/>
  <c r="PD205" i="6"/>
  <c r="MS205" i="6"/>
  <c r="MM205" i="6"/>
  <c r="MF205" i="6"/>
  <c r="MA205" i="6"/>
  <c r="LT205" i="6"/>
  <c r="LG205" i="6"/>
  <c r="KB205" i="6"/>
  <c r="JV205" i="6"/>
  <c r="JJ205" i="6"/>
  <c r="IZ205" i="6"/>
  <c r="IW205" i="6"/>
  <c r="IN205" i="6"/>
  <c r="ID205" i="6"/>
  <c r="HX205" i="6"/>
  <c r="HS205" i="6"/>
  <c r="HC205" i="6"/>
  <c r="GY205" i="6"/>
  <c r="GP205" i="6"/>
  <c r="EH205" i="6"/>
  <c r="EE205" i="6"/>
  <c r="DX205" i="6"/>
  <c r="DO205" i="6"/>
  <c r="CS205" i="6"/>
  <c r="CP205" i="6"/>
  <c r="ALR204" i="6"/>
  <c r="AKA204" i="6"/>
  <c r="AKD204" i="6" s="1"/>
  <c r="AGM204" i="6"/>
  <c r="ACN204" i="6"/>
  <c r="ACM204" i="6"/>
  <c r="ACK204" i="6"/>
  <c r="ACI204" i="6"/>
  <c r="ACC204" i="6"/>
  <c r="ACD204" i="6" s="1"/>
  <c r="YJ204" i="6"/>
  <c r="YH204" i="6"/>
  <c r="YC204" i="6"/>
  <c r="YB204" i="6"/>
  <c r="XZ204" i="6"/>
  <c r="XY204" i="6"/>
  <c r="XX204" i="6"/>
  <c r="XQ204" i="6"/>
  <c r="XO204" i="6"/>
  <c r="XN204" i="6"/>
  <c r="XG204" i="6"/>
  <c r="XB204" i="6"/>
  <c r="WY204" i="6"/>
  <c r="VG204" i="6"/>
  <c r="VA204" i="6"/>
  <c r="UQ204" i="6"/>
  <c r="UG204" i="6"/>
  <c r="UD204" i="6"/>
  <c r="TS204" i="6"/>
  <c r="TB204" i="6"/>
  <c r="SO204" i="6"/>
  <c r="SG204" i="6"/>
  <c r="SA204" i="6"/>
  <c r="RK204" i="6"/>
  <c r="QY204" i="6"/>
  <c r="QF204" i="6"/>
  <c r="PD204" i="6"/>
  <c r="MS204" i="6"/>
  <c r="MM204" i="6"/>
  <c r="MF204" i="6"/>
  <c r="MA204" i="6"/>
  <c r="LT204" i="6"/>
  <c r="LG204" i="6"/>
  <c r="KB204" i="6"/>
  <c r="JV204" i="6"/>
  <c r="JJ204" i="6"/>
  <c r="IZ204" i="6"/>
  <c r="IW204" i="6"/>
  <c r="IN204" i="6"/>
  <c r="ID204" i="6"/>
  <c r="HX204" i="6"/>
  <c r="HS204" i="6"/>
  <c r="HC204" i="6"/>
  <c r="GY204" i="6"/>
  <c r="GP204" i="6"/>
  <c r="EH204" i="6"/>
  <c r="EE204" i="6"/>
  <c r="DX204" i="6"/>
  <c r="DO204" i="6"/>
  <c r="CS204" i="6"/>
  <c r="CP204" i="6"/>
  <c r="ALR203" i="6"/>
  <c r="AKA203" i="6"/>
  <c r="AKD203" i="6" s="1"/>
  <c r="AGM203" i="6"/>
  <c r="ACN203" i="6"/>
  <c r="ACM203" i="6"/>
  <c r="ACK203" i="6"/>
  <c r="ACI203" i="6"/>
  <c r="ACC203" i="6"/>
  <c r="ACD203" i="6" s="1"/>
  <c r="YJ203" i="6"/>
  <c r="YH203" i="6"/>
  <c r="YC203" i="6"/>
  <c r="YB203" i="6"/>
  <c r="XZ203" i="6"/>
  <c r="XY203" i="6"/>
  <c r="XX203" i="6"/>
  <c r="XQ203" i="6"/>
  <c r="XO203" i="6"/>
  <c r="XN203" i="6"/>
  <c r="XG203" i="6"/>
  <c r="XB203" i="6"/>
  <c r="WY203" i="6"/>
  <c r="VG203" i="6"/>
  <c r="VA203" i="6"/>
  <c r="UQ203" i="6"/>
  <c r="UG203" i="6"/>
  <c r="UD203" i="6"/>
  <c r="TS203" i="6"/>
  <c r="TB203" i="6"/>
  <c r="SO203" i="6"/>
  <c r="SG203" i="6"/>
  <c r="SA203" i="6"/>
  <c r="RK203" i="6"/>
  <c r="QY203" i="6"/>
  <c r="QF203" i="6"/>
  <c r="PD203" i="6"/>
  <c r="MS203" i="6"/>
  <c r="MM203" i="6"/>
  <c r="MF203" i="6"/>
  <c r="MA203" i="6"/>
  <c r="LT203" i="6"/>
  <c r="LG203" i="6"/>
  <c r="KB203" i="6"/>
  <c r="JV203" i="6"/>
  <c r="JJ203" i="6"/>
  <c r="IZ203" i="6"/>
  <c r="IW203" i="6"/>
  <c r="IN203" i="6"/>
  <c r="ID203" i="6"/>
  <c r="HX203" i="6"/>
  <c r="HS203" i="6"/>
  <c r="HC203" i="6"/>
  <c r="GY203" i="6"/>
  <c r="GP203" i="6"/>
  <c r="EH203" i="6"/>
  <c r="EE203" i="6"/>
  <c r="DX203" i="6"/>
  <c r="DO203" i="6"/>
  <c r="CS203" i="6"/>
  <c r="CP203" i="6"/>
  <c r="ALR202" i="6"/>
  <c r="AKA202" i="6"/>
  <c r="AKD202" i="6" s="1"/>
  <c r="AGM202" i="6"/>
  <c r="ACN202" i="6"/>
  <c r="ACM202" i="6"/>
  <c r="ACK202" i="6"/>
  <c r="ACI202" i="6"/>
  <c r="ACC202" i="6"/>
  <c r="ACD202" i="6" s="1"/>
  <c r="YJ202" i="6"/>
  <c r="YH202" i="6"/>
  <c r="YC202" i="6"/>
  <c r="YB202" i="6"/>
  <c r="XZ202" i="6"/>
  <c r="XY202" i="6"/>
  <c r="XX202" i="6"/>
  <c r="XQ202" i="6"/>
  <c r="XO202" i="6"/>
  <c r="XN202" i="6"/>
  <c r="XG202" i="6"/>
  <c r="XB202" i="6"/>
  <c r="WY202" i="6"/>
  <c r="VG202" i="6"/>
  <c r="VA202" i="6"/>
  <c r="UQ202" i="6"/>
  <c r="UG202" i="6"/>
  <c r="UD202" i="6"/>
  <c r="TS202" i="6"/>
  <c r="TB202" i="6"/>
  <c r="SO202" i="6"/>
  <c r="SG202" i="6"/>
  <c r="SA202" i="6"/>
  <c r="RK202" i="6"/>
  <c r="QY202" i="6"/>
  <c r="QF202" i="6"/>
  <c r="PD202" i="6"/>
  <c r="MS202" i="6"/>
  <c r="MM202" i="6"/>
  <c r="MF202" i="6"/>
  <c r="MA202" i="6"/>
  <c r="LT202" i="6"/>
  <c r="LG202" i="6"/>
  <c r="KB202" i="6"/>
  <c r="JV202" i="6"/>
  <c r="JJ202" i="6"/>
  <c r="IZ202" i="6"/>
  <c r="IW202" i="6"/>
  <c r="IN202" i="6"/>
  <c r="ID202" i="6"/>
  <c r="HX202" i="6"/>
  <c r="HS202" i="6"/>
  <c r="HC202" i="6"/>
  <c r="GY202" i="6"/>
  <c r="GP202" i="6"/>
  <c r="EH202" i="6"/>
  <c r="EE202" i="6"/>
  <c r="DX202" i="6"/>
  <c r="DO202" i="6"/>
  <c r="CS202" i="6"/>
  <c r="CP202" i="6"/>
  <c r="ALR201" i="6"/>
  <c r="AKA201" i="6"/>
  <c r="AKD201" i="6" s="1"/>
  <c r="AGM201" i="6"/>
  <c r="ACN201" i="6"/>
  <c r="ACM201" i="6"/>
  <c r="ACK201" i="6"/>
  <c r="ACI201" i="6"/>
  <c r="ACC201" i="6"/>
  <c r="ACD201" i="6" s="1"/>
  <c r="YJ201" i="6"/>
  <c r="YH201" i="6"/>
  <c r="YC201" i="6"/>
  <c r="YB201" i="6"/>
  <c r="XZ201" i="6"/>
  <c r="XY201" i="6"/>
  <c r="XX201" i="6"/>
  <c r="XQ201" i="6"/>
  <c r="XO201" i="6"/>
  <c r="XN201" i="6"/>
  <c r="XG201" i="6"/>
  <c r="XB201" i="6"/>
  <c r="WY201" i="6"/>
  <c r="VG201" i="6"/>
  <c r="VA201" i="6"/>
  <c r="UQ201" i="6"/>
  <c r="UG201" i="6"/>
  <c r="UD201" i="6"/>
  <c r="TS201" i="6"/>
  <c r="TB201" i="6"/>
  <c r="SO201" i="6"/>
  <c r="SG201" i="6"/>
  <c r="SA201" i="6"/>
  <c r="RK201" i="6"/>
  <c r="QY201" i="6"/>
  <c r="QF201" i="6"/>
  <c r="PD201" i="6"/>
  <c r="MS201" i="6"/>
  <c r="MM201" i="6"/>
  <c r="MF201" i="6"/>
  <c r="MA201" i="6"/>
  <c r="LT201" i="6"/>
  <c r="LG201" i="6"/>
  <c r="KB201" i="6"/>
  <c r="JV201" i="6"/>
  <c r="JJ201" i="6"/>
  <c r="IZ201" i="6"/>
  <c r="IW201" i="6"/>
  <c r="IN201" i="6"/>
  <c r="ID201" i="6"/>
  <c r="HX201" i="6"/>
  <c r="HS201" i="6"/>
  <c r="HC201" i="6"/>
  <c r="GY201" i="6"/>
  <c r="GP201" i="6"/>
  <c r="EH201" i="6"/>
  <c r="EE201" i="6"/>
  <c r="DX201" i="6"/>
  <c r="DO201" i="6"/>
  <c r="CS201" i="6"/>
  <c r="CP201" i="6"/>
  <c r="ALR200" i="6"/>
  <c r="AKA200" i="6"/>
  <c r="AKD200" i="6" s="1"/>
  <c r="AGM200" i="6"/>
  <c r="ACN200" i="6"/>
  <c r="ACM200" i="6"/>
  <c r="ACK200" i="6"/>
  <c r="ACI200" i="6"/>
  <c r="ACC200" i="6"/>
  <c r="ACD200" i="6" s="1"/>
  <c r="YJ200" i="6"/>
  <c r="YH200" i="6"/>
  <c r="YC200" i="6"/>
  <c r="YB200" i="6"/>
  <c r="XZ200" i="6"/>
  <c r="XY200" i="6"/>
  <c r="XX200" i="6"/>
  <c r="XQ200" i="6"/>
  <c r="XO200" i="6"/>
  <c r="XN200" i="6"/>
  <c r="XG200" i="6"/>
  <c r="XB200" i="6"/>
  <c r="WY200" i="6"/>
  <c r="VG200" i="6"/>
  <c r="VA200" i="6"/>
  <c r="UQ200" i="6"/>
  <c r="UG200" i="6"/>
  <c r="UD200" i="6"/>
  <c r="TS200" i="6"/>
  <c r="TB200" i="6"/>
  <c r="SO200" i="6"/>
  <c r="SG200" i="6"/>
  <c r="SA200" i="6"/>
  <c r="RK200" i="6"/>
  <c r="QY200" i="6"/>
  <c r="QF200" i="6"/>
  <c r="PD200" i="6"/>
  <c r="MS200" i="6"/>
  <c r="MM200" i="6"/>
  <c r="MF200" i="6"/>
  <c r="MA200" i="6"/>
  <c r="LT200" i="6"/>
  <c r="LG200" i="6"/>
  <c r="KB200" i="6"/>
  <c r="JV200" i="6"/>
  <c r="JJ200" i="6"/>
  <c r="IZ200" i="6"/>
  <c r="IW200" i="6"/>
  <c r="IN200" i="6"/>
  <c r="ID200" i="6"/>
  <c r="HX200" i="6"/>
  <c r="HS200" i="6"/>
  <c r="HC200" i="6"/>
  <c r="GY200" i="6"/>
  <c r="GP200" i="6"/>
  <c r="EH200" i="6"/>
  <c r="EE200" i="6"/>
  <c r="DX200" i="6"/>
  <c r="DO200" i="6"/>
  <c r="CS200" i="6"/>
  <c r="CP200" i="6"/>
  <c r="ALR199" i="6"/>
  <c r="AKA199" i="6"/>
  <c r="AKD199" i="6" s="1"/>
  <c r="AGM199" i="6"/>
  <c r="ACN199" i="6"/>
  <c r="ACM199" i="6"/>
  <c r="ACK199" i="6"/>
  <c r="ACI199" i="6"/>
  <c r="ACC199" i="6"/>
  <c r="ACE199" i="6" s="1"/>
  <c r="AJM199" i="6" s="1"/>
  <c r="YJ199" i="6"/>
  <c r="YH199" i="6"/>
  <c r="YF199" i="6"/>
  <c r="YC199" i="6"/>
  <c r="YB199" i="6"/>
  <c r="XZ199" i="6"/>
  <c r="XY199" i="6"/>
  <c r="XX199" i="6"/>
  <c r="XQ199" i="6"/>
  <c r="XO199" i="6"/>
  <c r="XN199" i="6"/>
  <c r="XG199" i="6"/>
  <c r="XB199" i="6"/>
  <c r="WY199" i="6"/>
  <c r="VG199" i="6"/>
  <c r="VA199" i="6"/>
  <c r="UQ199" i="6"/>
  <c r="UG199" i="6"/>
  <c r="UD199" i="6"/>
  <c r="TS199" i="6"/>
  <c r="TB199" i="6"/>
  <c r="SO199" i="6"/>
  <c r="SG199" i="6"/>
  <c r="SA199" i="6"/>
  <c r="RK199" i="6"/>
  <c r="QY199" i="6"/>
  <c r="QF199" i="6"/>
  <c r="PD199" i="6"/>
  <c r="MS199" i="6"/>
  <c r="MM199" i="6"/>
  <c r="MF199" i="6"/>
  <c r="MA199" i="6"/>
  <c r="LT199" i="6"/>
  <c r="LG199" i="6"/>
  <c r="KB199" i="6"/>
  <c r="JV199" i="6"/>
  <c r="JJ199" i="6"/>
  <c r="IZ199" i="6"/>
  <c r="IW199" i="6"/>
  <c r="IN199" i="6"/>
  <c r="ID199" i="6"/>
  <c r="HX199" i="6"/>
  <c r="HS199" i="6"/>
  <c r="HC199" i="6"/>
  <c r="GY199" i="6"/>
  <c r="GP199" i="6"/>
  <c r="EH199" i="6"/>
  <c r="EE199" i="6"/>
  <c r="DX199" i="6"/>
  <c r="DO199" i="6"/>
  <c r="CS199" i="6"/>
  <c r="CP199" i="6"/>
  <c r="ALR198" i="6"/>
  <c r="AKA198" i="6"/>
  <c r="AKD198" i="6" s="1"/>
  <c r="AGM198" i="6"/>
  <c r="ACN198" i="6"/>
  <c r="ACM198" i="6"/>
  <c r="ACK198" i="6"/>
  <c r="ACI198" i="6"/>
  <c r="ACC198" i="6"/>
  <c r="ACD198" i="6" s="1"/>
  <c r="YJ198" i="6"/>
  <c r="YH198" i="6"/>
  <c r="YC198" i="6"/>
  <c r="YB198" i="6"/>
  <c r="XZ198" i="6"/>
  <c r="XY198" i="6"/>
  <c r="XX198" i="6"/>
  <c r="XQ198" i="6"/>
  <c r="XO198" i="6"/>
  <c r="XN198" i="6"/>
  <c r="XG198" i="6"/>
  <c r="XB198" i="6"/>
  <c r="WY198" i="6"/>
  <c r="VG198" i="6"/>
  <c r="VA198" i="6"/>
  <c r="UQ198" i="6"/>
  <c r="UG198" i="6"/>
  <c r="UD198" i="6"/>
  <c r="TS198" i="6"/>
  <c r="TB198" i="6"/>
  <c r="SO198" i="6"/>
  <c r="SG198" i="6"/>
  <c r="SA198" i="6"/>
  <c r="RK198" i="6"/>
  <c r="QY198" i="6"/>
  <c r="QF198" i="6"/>
  <c r="PD198" i="6"/>
  <c r="MS198" i="6"/>
  <c r="MM198" i="6"/>
  <c r="MF198" i="6"/>
  <c r="MA198" i="6"/>
  <c r="LT198" i="6"/>
  <c r="LG198" i="6"/>
  <c r="KB198" i="6"/>
  <c r="JV198" i="6"/>
  <c r="JJ198" i="6"/>
  <c r="IZ198" i="6"/>
  <c r="IW198" i="6"/>
  <c r="IN198" i="6"/>
  <c r="ID198" i="6"/>
  <c r="HX198" i="6"/>
  <c r="HS198" i="6"/>
  <c r="HC198" i="6"/>
  <c r="GY198" i="6"/>
  <c r="GP198" i="6"/>
  <c r="EH198" i="6"/>
  <c r="EE198" i="6"/>
  <c r="DX198" i="6"/>
  <c r="DO198" i="6"/>
  <c r="CS198" i="6"/>
  <c r="CP198" i="6"/>
  <c r="ALR197" i="6"/>
  <c r="AKA197" i="6"/>
  <c r="AKD197" i="6" s="1"/>
  <c r="AGM197" i="6"/>
  <c r="ACN197" i="6"/>
  <c r="ACM197" i="6"/>
  <c r="ACK197" i="6"/>
  <c r="ACI197" i="6"/>
  <c r="ACC197" i="6"/>
  <c r="ACD197" i="6" s="1"/>
  <c r="YJ197" i="6"/>
  <c r="YH197" i="6"/>
  <c r="YF197" i="6"/>
  <c r="YC197" i="6"/>
  <c r="YB197" i="6"/>
  <c r="XZ197" i="6"/>
  <c r="XY197" i="6"/>
  <c r="XX197" i="6"/>
  <c r="XQ197" i="6"/>
  <c r="XO197" i="6"/>
  <c r="XN197" i="6"/>
  <c r="XG197" i="6"/>
  <c r="XB197" i="6"/>
  <c r="WY197" i="6"/>
  <c r="VG197" i="6"/>
  <c r="VA197" i="6"/>
  <c r="UQ197" i="6"/>
  <c r="UG197" i="6"/>
  <c r="UD197" i="6"/>
  <c r="TS197" i="6"/>
  <c r="TB197" i="6"/>
  <c r="SO197" i="6"/>
  <c r="SG197" i="6"/>
  <c r="SA197" i="6"/>
  <c r="RK197" i="6"/>
  <c r="QY197" i="6"/>
  <c r="QF197" i="6"/>
  <c r="PD197" i="6"/>
  <c r="MS197" i="6"/>
  <c r="MM197" i="6"/>
  <c r="MF197" i="6"/>
  <c r="MA197" i="6"/>
  <c r="LT197" i="6"/>
  <c r="LG197" i="6"/>
  <c r="KB197" i="6"/>
  <c r="JV197" i="6"/>
  <c r="JJ197" i="6"/>
  <c r="IZ197" i="6"/>
  <c r="IW197" i="6"/>
  <c r="IN197" i="6"/>
  <c r="ID197" i="6"/>
  <c r="HX197" i="6"/>
  <c r="HS197" i="6"/>
  <c r="HC197" i="6"/>
  <c r="GY197" i="6"/>
  <c r="GP197" i="6"/>
  <c r="EH197" i="6"/>
  <c r="EE197" i="6"/>
  <c r="DX197" i="6"/>
  <c r="DO197" i="6"/>
  <c r="CS197" i="6"/>
  <c r="CP197" i="6"/>
  <c r="ALR196" i="6"/>
  <c r="AKA196" i="6"/>
  <c r="AKD196" i="6" s="1"/>
  <c r="AGM196" i="6"/>
  <c r="ACN196" i="6"/>
  <c r="ACM196" i="6"/>
  <c r="ACK196" i="6"/>
  <c r="ACI196" i="6"/>
  <c r="ACC196" i="6"/>
  <c r="ACE196" i="6" s="1"/>
  <c r="YJ196" i="6"/>
  <c r="YH196" i="6"/>
  <c r="YF196" i="6"/>
  <c r="YC196" i="6"/>
  <c r="YB196" i="6"/>
  <c r="XZ196" i="6"/>
  <c r="XY196" i="6"/>
  <c r="XX196" i="6"/>
  <c r="XQ196" i="6"/>
  <c r="XO196" i="6"/>
  <c r="XN196" i="6"/>
  <c r="XG196" i="6"/>
  <c r="XB196" i="6"/>
  <c r="WY196" i="6"/>
  <c r="VG196" i="6"/>
  <c r="VA196" i="6"/>
  <c r="UQ196" i="6"/>
  <c r="UG196" i="6"/>
  <c r="UD196" i="6"/>
  <c r="TS196" i="6"/>
  <c r="TB196" i="6"/>
  <c r="SO196" i="6"/>
  <c r="SG196" i="6"/>
  <c r="SA196" i="6"/>
  <c r="RK196" i="6"/>
  <c r="QY196" i="6"/>
  <c r="QF196" i="6"/>
  <c r="PD196" i="6"/>
  <c r="MS196" i="6"/>
  <c r="MM196" i="6"/>
  <c r="MF196" i="6"/>
  <c r="MA196" i="6"/>
  <c r="LT196" i="6"/>
  <c r="LG196" i="6"/>
  <c r="KB196" i="6"/>
  <c r="JV196" i="6"/>
  <c r="JJ196" i="6"/>
  <c r="IZ196" i="6"/>
  <c r="IW196" i="6"/>
  <c r="IN196" i="6"/>
  <c r="ID196" i="6"/>
  <c r="HX196" i="6"/>
  <c r="HS196" i="6"/>
  <c r="HC196" i="6"/>
  <c r="GY196" i="6"/>
  <c r="GP196" i="6"/>
  <c r="EH196" i="6"/>
  <c r="EE196" i="6"/>
  <c r="DX196" i="6"/>
  <c r="DO196" i="6"/>
  <c r="CS196" i="6"/>
  <c r="CP196" i="6"/>
  <c r="ALR195" i="6"/>
  <c r="AKA195" i="6"/>
  <c r="AKD195" i="6" s="1"/>
  <c r="AGM195" i="6"/>
  <c r="ACN195" i="6"/>
  <c r="ACM195" i="6"/>
  <c r="ACK195" i="6"/>
  <c r="ACI195" i="6"/>
  <c r="ACC195" i="6"/>
  <c r="ACD195" i="6" s="1"/>
  <c r="YJ195" i="6"/>
  <c r="YH195" i="6"/>
  <c r="YC195" i="6"/>
  <c r="YB195" i="6"/>
  <c r="XZ195" i="6"/>
  <c r="XY195" i="6"/>
  <c r="XX195" i="6"/>
  <c r="XQ195" i="6"/>
  <c r="XO195" i="6"/>
  <c r="XN195" i="6"/>
  <c r="XG195" i="6"/>
  <c r="XB195" i="6"/>
  <c r="WY195" i="6"/>
  <c r="VG195" i="6"/>
  <c r="VA195" i="6"/>
  <c r="UQ195" i="6"/>
  <c r="UG195" i="6"/>
  <c r="UD195" i="6"/>
  <c r="TS195" i="6"/>
  <c r="TB195" i="6"/>
  <c r="SO195" i="6"/>
  <c r="SG195" i="6"/>
  <c r="SA195" i="6"/>
  <c r="RK195" i="6"/>
  <c r="QY195" i="6"/>
  <c r="QF195" i="6"/>
  <c r="PD195" i="6"/>
  <c r="MS195" i="6"/>
  <c r="MM195" i="6"/>
  <c r="MF195" i="6"/>
  <c r="MA195" i="6"/>
  <c r="LT195" i="6"/>
  <c r="LG195" i="6"/>
  <c r="KB195" i="6"/>
  <c r="JV195" i="6"/>
  <c r="JJ195" i="6"/>
  <c r="IZ195" i="6"/>
  <c r="IW195" i="6"/>
  <c r="IN195" i="6"/>
  <c r="ID195" i="6"/>
  <c r="HX195" i="6"/>
  <c r="HS195" i="6"/>
  <c r="HC195" i="6"/>
  <c r="GY195" i="6"/>
  <c r="GP195" i="6"/>
  <c r="EH195" i="6"/>
  <c r="EE195" i="6"/>
  <c r="DX195" i="6"/>
  <c r="DO195" i="6"/>
  <c r="CS195" i="6"/>
  <c r="CP195" i="6"/>
  <c r="ALR194" i="6"/>
  <c r="AKA194" i="6"/>
  <c r="AKD194" i="6" s="1"/>
  <c r="AGM194" i="6"/>
  <c r="ACN194" i="6"/>
  <c r="ACM194" i="6"/>
  <c r="ACK194" i="6"/>
  <c r="ACI194" i="6"/>
  <c r="ACC194" i="6"/>
  <c r="ACD194" i="6" s="1"/>
  <c r="YJ194" i="6"/>
  <c r="YH194" i="6"/>
  <c r="YC194" i="6"/>
  <c r="YB194" i="6"/>
  <c r="XZ194" i="6"/>
  <c r="XY194" i="6"/>
  <c r="XX194" i="6"/>
  <c r="XQ194" i="6"/>
  <c r="XO194" i="6"/>
  <c r="XN194" i="6"/>
  <c r="XG194" i="6"/>
  <c r="XB194" i="6"/>
  <c r="WY194" i="6"/>
  <c r="VG194" i="6"/>
  <c r="VA194" i="6"/>
  <c r="UQ194" i="6"/>
  <c r="UG194" i="6"/>
  <c r="XM194" i="6" s="1"/>
  <c r="UD194" i="6"/>
  <c r="TS194" i="6"/>
  <c r="TB194" i="6"/>
  <c r="SO194" i="6"/>
  <c r="SG194" i="6"/>
  <c r="SA194" i="6"/>
  <c r="RK194" i="6"/>
  <c r="QY194" i="6"/>
  <c r="QF194" i="6"/>
  <c r="PD194" i="6"/>
  <c r="MS194" i="6"/>
  <c r="MM194" i="6"/>
  <c r="MF194" i="6"/>
  <c r="MA194" i="6"/>
  <c r="LT194" i="6"/>
  <c r="LG194" i="6"/>
  <c r="KB194" i="6"/>
  <c r="JV194" i="6"/>
  <c r="JJ194" i="6"/>
  <c r="IZ194" i="6"/>
  <c r="IW194" i="6"/>
  <c r="IN194" i="6"/>
  <c r="ID194" i="6"/>
  <c r="HX194" i="6"/>
  <c r="HS194" i="6"/>
  <c r="HC194" i="6"/>
  <c r="GY194" i="6"/>
  <c r="GP194" i="6"/>
  <c r="EH194" i="6"/>
  <c r="EE194" i="6"/>
  <c r="DX194" i="6"/>
  <c r="DO194" i="6"/>
  <c r="CS194" i="6"/>
  <c r="CP194" i="6"/>
  <c r="ALR193" i="6"/>
  <c r="AKA193" i="6"/>
  <c r="AKD193" i="6" s="1"/>
  <c r="AGM193" i="6"/>
  <c r="ACN193" i="6"/>
  <c r="ACM193" i="6"/>
  <c r="ACK193" i="6"/>
  <c r="ACI193" i="6"/>
  <c r="ACC193" i="6"/>
  <c r="ACE193" i="6" s="1"/>
  <c r="ACF193" i="6" s="1"/>
  <c r="YJ193" i="6"/>
  <c r="YH193" i="6"/>
  <c r="YF193" i="6"/>
  <c r="YC193" i="6"/>
  <c r="YB193" i="6"/>
  <c r="XZ193" i="6"/>
  <c r="XY193" i="6"/>
  <c r="XX193" i="6"/>
  <c r="XQ193" i="6"/>
  <c r="XO193" i="6"/>
  <c r="XN193" i="6"/>
  <c r="XG193" i="6"/>
  <c r="XB193" i="6"/>
  <c r="WY193" i="6"/>
  <c r="VG193" i="6"/>
  <c r="VA193" i="6"/>
  <c r="UQ193" i="6"/>
  <c r="UG193" i="6"/>
  <c r="UD193" i="6"/>
  <c r="TS193" i="6"/>
  <c r="TB193" i="6"/>
  <c r="SO193" i="6"/>
  <c r="SG193" i="6"/>
  <c r="SA193" i="6"/>
  <c r="RK193" i="6"/>
  <c r="QY193" i="6"/>
  <c r="QF193" i="6"/>
  <c r="PD193" i="6"/>
  <c r="MS193" i="6"/>
  <c r="MM193" i="6"/>
  <c r="MF193" i="6"/>
  <c r="MA193" i="6"/>
  <c r="LT193" i="6"/>
  <c r="LG193" i="6"/>
  <c r="KB193" i="6"/>
  <c r="JV193" i="6"/>
  <c r="JJ193" i="6"/>
  <c r="IZ193" i="6"/>
  <c r="IW193" i="6"/>
  <c r="IN193" i="6"/>
  <c r="ID193" i="6"/>
  <c r="HX193" i="6"/>
  <c r="HS193" i="6"/>
  <c r="HC193" i="6"/>
  <c r="GY193" i="6"/>
  <c r="GP193" i="6"/>
  <c r="EH193" i="6"/>
  <c r="EE193" i="6"/>
  <c r="DX193" i="6"/>
  <c r="DO193" i="6"/>
  <c r="CS193" i="6"/>
  <c r="CP193" i="6"/>
  <c r="ALR192" i="6"/>
  <c r="AKA192" i="6"/>
  <c r="AKD192" i="6" s="1"/>
  <c r="AGM192" i="6"/>
  <c r="ACN192" i="6"/>
  <c r="ACM192" i="6"/>
  <c r="ACK192" i="6"/>
  <c r="ACI192" i="6"/>
  <c r="ACC192" i="6"/>
  <c r="ACE192" i="6" s="1"/>
  <c r="AJM192" i="6" s="1"/>
  <c r="YJ192" i="6"/>
  <c r="YH192" i="6"/>
  <c r="YF192" i="6"/>
  <c r="YC192" i="6"/>
  <c r="YB192" i="6"/>
  <c r="XZ192" i="6"/>
  <c r="XY192" i="6"/>
  <c r="XX192" i="6"/>
  <c r="XQ192" i="6"/>
  <c r="XO192" i="6"/>
  <c r="XN192" i="6"/>
  <c r="XG192" i="6"/>
  <c r="XB192" i="6"/>
  <c r="WY192" i="6"/>
  <c r="VG192" i="6"/>
  <c r="VA192" i="6"/>
  <c r="UQ192" i="6"/>
  <c r="UG192" i="6"/>
  <c r="UD192" i="6"/>
  <c r="TS192" i="6"/>
  <c r="TB192" i="6"/>
  <c r="SO192" i="6"/>
  <c r="SG192" i="6"/>
  <c r="SA192" i="6"/>
  <c r="RK192" i="6"/>
  <c r="QY192" i="6"/>
  <c r="QF192" i="6"/>
  <c r="PD192" i="6"/>
  <c r="MS192" i="6"/>
  <c r="MM192" i="6"/>
  <c r="MF192" i="6"/>
  <c r="MA192" i="6"/>
  <c r="LT192" i="6"/>
  <c r="LG192" i="6"/>
  <c r="KB192" i="6"/>
  <c r="JV192" i="6"/>
  <c r="JJ192" i="6"/>
  <c r="IZ192" i="6"/>
  <c r="IW192" i="6"/>
  <c r="IN192" i="6"/>
  <c r="ID192" i="6"/>
  <c r="HX192" i="6"/>
  <c r="HS192" i="6"/>
  <c r="HC192" i="6"/>
  <c r="GY192" i="6"/>
  <c r="GP192" i="6"/>
  <c r="EH192" i="6"/>
  <c r="EE192" i="6"/>
  <c r="DX192" i="6"/>
  <c r="DO192" i="6"/>
  <c r="CS192" i="6"/>
  <c r="CP192" i="6"/>
  <c r="ALR191" i="6"/>
  <c r="AKA191" i="6"/>
  <c r="AKD191" i="6" s="1"/>
  <c r="AGM191" i="6"/>
  <c r="ACN191" i="6"/>
  <c r="ACM191" i="6"/>
  <c r="ACK191" i="6"/>
  <c r="ACI191" i="6"/>
  <c r="ACC191" i="6"/>
  <c r="ACE191" i="6" s="1"/>
  <c r="YJ191" i="6"/>
  <c r="YH191" i="6"/>
  <c r="YF191" i="6"/>
  <c r="YC191" i="6"/>
  <c r="YB191" i="6"/>
  <c r="XZ191" i="6"/>
  <c r="XY191" i="6"/>
  <c r="XX191" i="6"/>
  <c r="XQ191" i="6"/>
  <c r="XO191" i="6"/>
  <c r="XN191" i="6"/>
  <c r="XG191" i="6"/>
  <c r="XB191" i="6"/>
  <c r="WY191" i="6"/>
  <c r="VG191" i="6"/>
  <c r="VA191" i="6"/>
  <c r="UQ191" i="6"/>
  <c r="UG191" i="6"/>
  <c r="UD191" i="6"/>
  <c r="TS191" i="6"/>
  <c r="TB191" i="6"/>
  <c r="SO191" i="6"/>
  <c r="SG191" i="6"/>
  <c r="SA191" i="6"/>
  <c r="RK191" i="6"/>
  <c r="QY191" i="6"/>
  <c r="QF191" i="6"/>
  <c r="PD191" i="6"/>
  <c r="MS191" i="6"/>
  <c r="MM191" i="6"/>
  <c r="MF191" i="6"/>
  <c r="MA191" i="6"/>
  <c r="LT191" i="6"/>
  <c r="LG191" i="6"/>
  <c r="KB191" i="6"/>
  <c r="JV191" i="6"/>
  <c r="JJ191" i="6"/>
  <c r="IZ191" i="6"/>
  <c r="IW191" i="6"/>
  <c r="IN191" i="6"/>
  <c r="ID191" i="6"/>
  <c r="HX191" i="6"/>
  <c r="HS191" i="6"/>
  <c r="HC191" i="6"/>
  <c r="GY191" i="6"/>
  <c r="GP191" i="6"/>
  <c r="EH191" i="6"/>
  <c r="EE191" i="6"/>
  <c r="DX191" i="6"/>
  <c r="DO191" i="6"/>
  <c r="CS191" i="6"/>
  <c r="CP191" i="6"/>
  <c r="ALR190" i="6"/>
  <c r="AKA190" i="6"/>
  <c r="AKD190" i="6" s="1"/>
  <c r="AGM190" i="6"/>
  <c r="ACN190" i="6"/>
  <c r="ACM190" i="6"/>
  <c r="ACK190" i="6"/>
  <c r="ACI190" i="6"/>
  <c r="ACC190" i="6"/>
  <c r="ACD190" i="6" s="1"/>
  <c r="YJ190" i="6"/>
  <c r="YH190" i="6"/>
  <c r="YC190" i="6"/>
  <c r="YB190" i="6"/>
  <c r="XZ190" i="6"/>
  <c r="XY190" i="6"/>
  <c r="XX190" i="6"/>
  <c r="XQ190" i="6"/>
  <c r="XO190" i="6"/>
  <c r="XN190" i="6"/>
  <c r="XG190" i="6"/>
  <c r="XB190" i="6"/>
  <c r="WY190" i="6"/>
  <c r="VG190" i="6"/>
  <c r="VA190" i="6"/>
  <c r="UQ190" i="6"/>
  <c r="UG190" i="6"/>
  <c r="UD190" i="6"/>
  <c r="TS190" i="6"/>
  <c r="TB190" i="6"/>
  <c r="SO190" i="6"/>
  <c r="SG190" i="6"/>
  <c r="SA190" i="6"/>
  <c r="RK190" i="6"/>
  <c r="QY190" i="6"/>
  <c r="QF190" i="6"/>
  <c r="PD190" i="6"/>
  <c r="MS190" i="6"/>
  <c r="MM190" i="6"/>
  <c r="MF190" i="6"/>
  <c r="MA190" i="6"/>
  <c r="LT190" i="6"/>
  <c r="LG190" i="6"/>
  <c r="KB190" i="6"/>
  <c r="JV190" i="6"/>
  <c r="JJ190" i="6"/>
  <c r="IZ190" i="6"/>
  <c r="IW190" i="6"/>
  <c r="IN190" i="6"/>
  <c r="ID190" i="6"/>
  <c r="HX190" i="6"/>
  <c r="HS190" i="6"/>
  <c r="HC190" i="6"/>
  <c r="GY190" i="6"/>
  <c r="GP190" i="6"/>
  <c r="EH190" i="6"/>
  <c r="EE190" i="6"/>
  <c r="DX190" i="6"/>
  <c r="DO190" i="6"/>
  <c r="CS190" i="6"/>
  <c r="CP190" i="6"/>
  <c r="ALR189" i="6"/>
  <c r="AKA189" i="6"/>
  <c r="AKD189" i="6" s="1"/>
  <c r="AGM189" i="6"/>
  <c r="ACN189" i="6"/>
  <c r="ACM189" i="6"/>
  <c r="ACK189" i="6"/>
  <c r="ACI189" i="6"/>
  <c r="ACC189" i="6"/>
  <c r="ACD189" i="6" s="1"/>
  <c r="YJ189" i="6"/>
  <c r="YH189" i="6"/>
  <c r="YC189" i="6"/>
  <c r="YB189" i="6"/>
  <c r="XZ189" i="6"/>
  <c r="XY189" i="6"/>
  <c r="XX189" i="6"/>
  <c r="XQ189" i="6"/>
  <c r="XO189" i="6"/>
  <c r="XN189" i="6"/>
  <c r="XG189" i="6"/>
  <c r="XB189" i="6"/>
  <c r="WY189" i="6"/>
  <c r="VG189" i="6"/>
  <c r="VA189" i="6"/>
  <c r="UQ189" i="6"/>
  <c r="UG189" i="6"/>
  <c r="UD189" i="6"/>
  <c r="TS189" i="6"/>
  <c r="TB189" i="6"/>
  <c r="SO189" i="6"/>
  <c r="SG189" i="6"/>
  <c r="SA189" i="6"/>
  <c r="RK189" i="6"/>
  <c r="QY189" i="6"/>
  <c r="QF189" i="6"/>
  <c r="PD189" i="6"/>
  <c r="MS189" i="6"/>
  <c r="MM189" i="6"/>
  <c r="MF189" i="6"/>
  <c r="MA189" i="6"/>
  <c r="LT189" i="6"/>
  <c r="LG189" i="6"/>
  <c r="KB189" i="6"/>
  <c r="JV189" i="6"/>
  <c r="JJ189" i="6"/>
  <c r="IZ189" i="6"/>
  <c r="IW189" i="6"/>
  <c r="IN189" i="6"/>
  <c r="ID189" i="6"/>
  <c r="HX189" i="6"/>
  <c r="HS189" i="6"/>
  <c r="HC189" i="6"/>
  <c r="GY189" i="6"/>
  <c r="GP189" i="6"/>
  <c r="EH189" i="6"/>
  <c r="EE189" i="6"/>
  <c r="DX189" i="6"/>
  <c r="DO189" i="6"/>
  <c r="CS189" i="6"/>
  <c r="CP189" i="6"/>
  <c r="ALR188" i="6"/>
  <c r="AKA188" i="6"/>
  <c r="AKD188" i="6" s="1"/>
  <c r="AGM188" i="6"/>
  <c r="ACN188" i="6"/>
  <c r="ACM188" i="6"/>
  <c r="ACK188" i="6"/>
  <c r="ACI188" i="6"/>
  <c r="ACC188" i="6"/>
  <c r="ACE188" i="6" s="1"/>
  <c r="YJ188" i="6"/>
  <c r="YH188" i="6"/>
  <c r="YF188" i="6"/>
  <c r="YC188" i="6"/>
  <c r="YB188" i="6"/>
  <c r="XZ188" i="6"/>
  <c r="XY188" i="6"/>
  <c r="XX188" i="6"/>
  <c r="XQ188" i="6"/>
  <c r="XO188" i="6"/>
  <c r="XN188" i="6"/>
  <c r="XG188" i="6"/>
  <c r="XB188" i="6"/>
  <c r="WY188" i="6"/>
  <c r="VG188" i="6"/>
  <c r="VA188" i="6"/>
  <c r="UQ188" i="6"/>
  <c r="UG188" i="6"/>
  <c r="UD188" i="6"/>
  <c r="TS188" i="6"/>
  <c r="TB188" i="6"/>
  <c r="SO188" i="6"/>
  <c r="SG188" i="6"/>
  <c r="SA188" i="6"/>
  <c r="RK188" i="6"/>
  <c r="QY188" i="6"/>
  <c r="QF188" i="6"/>
  <c r="PD188" i="6"/>
  <c r="MS188" i="6"/>
  <c r="MM188" i="6"/>
  <c r="MF188" i="6"/>
  <c r="MA188" i="6"/>
  <c r="LT188" i="6"/>
  <c r="LG188" i="6"/>
  <c r="KB188" i="6"/>
  <c r="JV188" i="6"/>
  <c r="JJ188" i="6"/>
  <c r="IZ188" i="6"/>
  <c r="IW188" i="6"/>
  <c r="IN188" i="6"/>
  <c r="ID188" i="6"/>
  <c r="HX188" i="6"/>
  <c r="HS188" i="6"/>
  <c r="HC188" i="6"/>
  <c r="GY188" i="6"/>
  <c r="GP188" i="6"/>
  <c r="EH188" i="6"/>
  <c r="EE188" i="6"/>
  <c r="DX188" i="6"/>
  <c r="DO188" i="6"/>
  <c r="CS188" i="6"/>
  <c r="CP188" i="6"/>
  <c r="ALR187" i="6"/>
  <c r="AKA187" i="6"/>
  <c r="AKD187" i="6" s="1"/>
  <c r="AGM187" i="6"/>
  <c r="ACN187" i="6"/>
  <c r="ACM187" i="6"/>
  <c r="ACK187" i="6"/>
  <c r="ACI187" i="6"/>
  <c r="ACC187" i="6"/>
  <c r="ACD187" i="6" s="1"/>
  <c r="YJ187" i="6"/>
  <c r="YH187" i="6"/>
  <c r="YC187" i="6"/>
  <c r="YB187" i="6"/>
  <c r="XZ187" i="6"/>
  <c r="XY187" i="6"/>
  <c r="XX187" i="6"/>
  <c r="XQ187" i="6"/>
  <c r="XO187" i="6"/>
  <c r="XN187" i="6"/>
  <c r="XG187" i="6"/>
  <c r="XB187" i="6"/>
  <c r="WY187" i="6"/>
  <c r="VG187" i="6"/>
  <c r="VA187" i="6"/>
  <c r="UQ187" i="6"/>
  <c r="UG187" i="6"/>
  <c r="UD187" i="6"/>
  <c r="TS187" i="6"/>
  <c r="TB187" i="6"/>
  <c r="SO187" i="6"/>
  <c r="SG187" i="6"/>
  <c r="SA187" i="6"/>
  <c r="RK187" i="6"/>
  <c r="QY187" i="6"/>
  <c r="QF187" i="6"/>
  <c r="PD187" i="6"/>
  <c r="MS187" i="6"/>
  <c r="MM187" i="6"/>
  <c r="MF187" i="6"/>
  <c r="MA187" i="6"/>
  <c r="LT187" i="6"/>
  <c r="LG187" i="6"/>
  <c r="KB187" i="6"/>
  <c r="JV187" i="6"/>
  <c r="JJ187" i="6"/>
  <c r="IZ187" i="6"/>
  <c r="IW187" i="6"/>
  <c r="IN187" i="6"/>
  <c r="ID187" i="6"/>
  <c r="HX187" i="6"/>
  <c r="HS187" i="6"/>
  <c r="HC187" i="6"/>
  <c r="GY187" i="6"/>
  <c r="GP187" i="6"/>
  <c r="EH187" i="6"/>
  <c r="EE187" i="6"/>
  <c r="DX187" i="6"/>
  <c r="DO187" i="6"/>
  <c r="CS187" i="6"/>
  <c r="CP187" i="6"/>
  <c r="ALR186" i="6"/>
  <c r="AKA186" i="6"/>
  <c r="AKD186" i="6" s="1"/>
  <c r="AGM186" i="6"/>
  <c r="ACN186" i="6"/>
  <c r="ACM186" i="6"/>
  <c r="ACK186" i="6"/>
  <c r="ACI186" i="6"/>
  <c r="ACC186" i="6"/>
  <c r="ACD186" i="6" s="1"/>
  <c r="YJ186" i="6"/>
  <c r="YH186" i="6"/>
  <c r="YC186" i="6"/>
  <c r="YB186" i="6"/>
  <c r="XZ186" i="6"/>
  <c r="XY186" i="6"/>
  <c r="XX186" i="6"/>
  <c r="XQ186" i="6"/>
  <c r="XO186" i="6"/>
  <c r="XN186" i="6"/>
  <c r="XG186" i="6"/>
  <c r="XB186" i="6"/>
  <c r="WY186" i="6"/>
  <c r="VG186" i="6"/>
  <c r="VA186" i="6"/>
  <c r="UQ186" i="6"/>
  <c r="UG186" i="6"/>
  <c r="XM186" i="6" s="1"/>
  <c r="UD186" i="6"/>
  <c r="TS186" i="6"/>
  <c r="TB186" i="6"/>
  <c r="SO186" i="6"/>
  <c r="SG186" i="6"/>
  <c r="SA186" i="6"/>
  <c r="RK186" i="6"/>
  <c r="QY186" i="6"/>
  <c r="QF186" i="6"/>
  <c r="PD186" i="6"/>
  <c r="MS186" i="6"/>
  <c r="MM186" i="6"/>
  <c r="MF186" i="6"/>
  <c r="MA186" i="6"/>
  <c r="LT186" i="6"/>
  <c r="LG186" i="6"/>
  <c r="KB186" i="6"/>
  <c r="JV186" i="6"/>
  <c r="JJ186" i="6"/>
  <c r="IZ186" i="6"/>
  <c r="IW186" i="6"/>
  <c r="IN186" i="6"/>
  <c r="ID186" i="6"/>
  <c r="HX186" i="6"/>
  <c r="HS186" i="6"/>
  <c r="HC186" i="6"/>
  <c r="GY186" i="6"/>
  <c r="GP186" i="6"/>
  <c r="EH186" i="6"/>
  <c r="EE186" i="6"/>
  <c r="DX186" i="6"/>
  <c r="DO186" i="6"/>
  <c r="CS186" i="6"/>
  <c r="CP186" i="6"/>
  <c r="ALR185" i="6"/>
  <c r="AKA185" i="6"/>
  <c r="AKD185" i="6" s="1"/>
  <c r="AGM185" i="6"/>
  <c r="ACN185" i="6"/>
  <c r="ACM185" i="6"/>
  <c r="ACK185" i="6"/>
  <c r="ACI185" i="6"/>
  <c r="ACC185" i="6"/>
  <c r="YJ185" i="6"/>
  <c r="YH185" i="6"/>
  <c r="YF185" i="6"/>
  <c r="YC185" i="6"/>
  <c r="YB185" i="6"/>
  <c r="XZ185" i="6"/>
  <c r="XY185" i="6"/>
  <c r="XX185" i="6"/>
  <c r="XQ185" i="6"/>
  <c r="XO185" i="6"/>
  <c r="XN185" i="6"/>
  <c r="XG185" i="6"/>
  <c r="XB185" i="6"/>
  <c r="WY185" i="6"/>
  <c r="VG185" i="6"/>
  <c r="VA185" i="6"/>
  <c r="UQ185" i="6"/>
  <c r="UG185" i="6"/>
  <c r="XM185" i="6" s="1"/>
  <c r="UD185" i="6"/>
  <c r="TS185" i="6"/>
  <c r="TB185" i="6"/>
  <c r="SO185" i="6"/>
  <c r="SG185" i="6"/>
  <c r="SA185" i="6"/>
  <c r="RK185" i="6"/>
  <c r="QY185" i="6"/>
  <c r="QF185" i="6"/>
  <c r="PD185" i="6"/>
  <c r="MS185" i="6"/>
  <c r="MM185" i="6"/>
  <c r="MF185" i="6"/>
  <c r="MA185" i="6"/>
  <c r="LT185" i="6"/>
  <c r="LG185" i="6"/>
  <c r="KB185" i="6"/>
  <c r="JV185" i="6"/>
  <c r="JJ185" i="6"/>
  <c r="IZ185" i="6"/>
  <c r="IW185" i="6"/>
  <c r="IN185" i="6"/>
  <c r="ID185" i="6"/>
  <c r="HX185" i="6"/>
  <c r="HS185" i="6"/>
  <c r="HC185" i="6"/>
  <c r="GY185" i="6"/>
  <c r="GP185" i="6"/>
  <c r="EH185" i="6"/>
  <c r="EE185" i="6"/>
  <c r="DX185" i="6"/>
  <c r="DO185" i="6"/>
  <c r="CS185" i="6"/>
  <c r="CP185" i="6"/>
  <c r="ALR184" i="6"/>
  <c r="AKA184" i="6"/>
  <c r="AKD184" i="6" s="1"/>
  <c r="AGM184" i="6"/>
  <c r="ACN184" i="6"/>
  <c r="ACM184" i="6"/>
  <c r="ACK184" i="6"/>
  <c r="ACI184" i="6"/>
  <c r="ACC184" i="6"/>
  <c r="ACD184" i="6" s="1"/>
  <c r="YJ184" i="6"/>
  <c r="YH184" i="6"/>
  <c r="YC184" i="6"/>
  <c r="YB184" i="6"/>
  <c r="XZ184" i="6"/>
  <c r="XY184" i="6"/>
  <c r="XX184" i="6"/>
  <c r="XQ184" i="6"/>
  <c r="XO184" i="6"/>
  <c r="XN184" i="6"/>
  <c r="XG184" i="6"/>
  <c r="XB184" i="6"/>
  <c r="WY184" i="6"/>
  <c r="VG184" i="6"/>
  <c r="VA184" i="6"/>
  <c r="UQ184" i="6"/>
  <c r="UG184" i="6"/>
  <c r="UD184" i="6"/>
  <c r="TS184" i="6"/>
  <c r="TB184" i="6"/>
  <c r="SO184" i="6"/>
  <c r="SG184" i="6"/>
  <c r="SA184" i="6"/>
  <c r="RK184" i="6"/>
  <c r="QY184" i="6"/>
  <c r="QF184" i="6"/>
  <c r="PD184" i="6"/>
  <c r="MS184" i="6"/>
  <c r="MM184" i="6"/>
  <c r="MF184" i="6"/>
  <c r="MA184" i="6"/>
  <c r="LT184" i="6"/>
  <c r="LG184" i="6"/>
  <c r="KB184" i="6"/>
  <c r="JV184" i="6"/>
  <c r="JJ184" i="6"/>
  <c r="IZ184" i="6"/>
  <c r="IW184" i="6"/>
  <c r="IN184" i="6"/>
  <c r="ID184" i="6"/>
  <c r="HX184" i="6"/>
  <c r="HS184" i="6"/>
  <c r="HC184" i="6"/>
  <c r="GY184" i="6"/>
  <c r="GP184" i="6"/>
  <c r="EH184" i="6"/>
  <c r="EE184" i="6"/>
  <c r="DX184" i="6"/>
  <c r="DO184" i="6"/>
  <c r="CS184" i="6"/>
  <c r="CP184" i="6"/>
  <c r="ALR183" i="6"/>
  <c r="AKA183" i="6"/>
  <c r="AKD183" i="6" s="1"/>
  <c r="AGM183" i="6"/>
  <c r="ACN183" i="6"/>
  <c r="ACM183" i="6"/>
  <c r="ACK183" i="6"/>
  <c r="ACI183" i="6"/>
  <c r="ACC183" i="6"/>
  <c r="ACD183" i="6" s="1"/>
  <c r="YJ183" i="6"/>
  <c r="YH183" i="6"/>
  <c r="YC183" i="6"/>
  <c r="YB183" i="6"/>
  <c r="XZ183" i="6"/>
  <c r="XY183" i="6"/>
  <c r="XX183" i="6"/>
  <c r="XQ183" i="6"/>
  <c r="XO183" i="6"/>
  <c r="XN183" i="6"/>
  <c r="XG183" i="6"/>
  <c r="XB183" i="6"/>
  <c r="WY183" i="6"/>
  <c r="VG183" i="6"/>
  <c r="VA183" i="6"/>
  <c r="UQ183" i="6"/>
  <c r="UG183" i="6"/>
  <c r="UD183" i="6"/>
  <c r="TS183" i="6"/>
  <c r="TB183" i="6"/>
  <c r="SO183" i="6"/>
  <c r="SG183" i="6"/>
  <c r="SA183" i="6"/>
  <c r="RK183" i="6"/>
  <c r="QY183" i="6"/>
  <c r="QF183" i="6"/>
  <c r="PD183" i="6"/>
  <c r="MS183" i="6"/>
  <c r="MM183" i="6"/>
  <c r="MF183" i="6"/>
  <c r="MA183" i="6"/>
  <c r="LT183" i="6"/>
  <c r="LG183" i="6"/>
  <c r="KB183" i="6"/>
  <c r="JV183" i="6"/>
  <c r="JJ183" i="6"/>
  <c r="IZ183" i="6"/>
  <c r="IW183" i="6"/>
  <c r="IN183" i="6"/>
  <c r="ID183" i="6"/>
  <c r="HX183" i="6"/>
  <c r="HS183" i="6"/>
  <c r="HC183" i="6"/>
  <c r="GY183" i="6"/>
  <c r="GP183" i="6"/>
  <c r="EH183" i="6"/>
  <c r="EE183" i="6"/>
  <c r="DX183" i="6"/>
  <c r="DO183" i="6"/>
  <c r="CS183" i="6"/>
  <c r="CP183" i="6"/>
  <c r="ALR182" i="6"/>
  <c r="AKA182" i="6"/>
  <c r="AKD182" i="6" s="1"/>
  <c r="AGM182" i="6"/>
  <c r="ACN182" i="6"/>
  <c r="ACM182" i="6"/>
  <c r="ACK182" i="6"/>
  <c r="ACI182" i="6"/>
  <c r="ACC182" i="6"/>
  <c r="ACD182" i="6" s="1"/>
  <c r="YJ182" i="6"/>
  <c r="YH182" i="6"/>
  <c r="YF182" i="6"/>
  <c r="YC182" i="6"/>
  <c r="YB182" i="6"/>
  <c r="XZ182" i="6"/>
  <c r="XY182" i="6"/>
  <c r="XX182" i="6"/>
  <c r="XQ182" i="6"/>
  <c r="XO182" i="6"/>
  <c r="XN182" i="6"/>
  <c r="XG182" i="6"/>
  <c r="XB182" i="6"/>
  <c r="WY182" i="6"/>
  <c r="VG182" i="6"/>
  <c r="VA182" i="6"/>
  <c r="UQ182" i="6"/>
  <c r="UG182" i="6"/>
  <c r="UD182" i="6"/>
  <c r="TS182" i="6"/>
  <c r="TB182" i="6"/>
  <c r="SO182" i="6"/>
  <c r="SG182" i="6"/>
  <c r="SA182" i="6"/>
  <c r="RK182" i="6"/>
  <c r="QY182" i="6"/>
  <c r="QF182" i="6"/>
  <c r="PD182" i="6"/>
  <c r="MS182" i="6"/>
  <c r="MM182" i="6"/>
  <c r="MF182" i="6"/>
  <c r="MA182" i="6"/>
  <c r="LT182" i="6"/>
  <c r="LG182" i="6"/>
  <c r="KB182" i="6"/>
  <c r="JV182" i="6"/>
  <c r="JJ182" i="6"/>
  <c r="IZ182" i="6"/>
  <c r="IW182" i="6"/>
  <c r="IN182" i="6"/>
  <c r="ID182" i="6"/>
  <c r="HX182" i="6"/>
  <c r="HS182" i="6"/>
  <c r="HC182" i="6"/>
  <c r="GY182" i="6"/>
  <c r="GP182" i="6"/>
  <c r="EH182" i="6"/>
  <c r="EE182" i="6"/>
  <c r="DX182" i="6"/>
  <c r="DO182" i="6"/>
  <c r="CS182" i="6"/>
  <c r="CP182" i="6"/>
  <c r="ALR181" i="6"/>
  <c r="AKA181" i="6"/>
  <c r="AKD181" i="6" s="1"/>
  <c r="AGM181" i="6"/>
  <c r="ACN181" i="6"/>
  <c r="ACM181" i="6"/>
  <c r="ACK181" i="6"/>
  <c r="ACI181" i="6"/>
  <c r="ACC181" i="6"/>
  <c r="ACD181" i="6" s="1"/>
  <c r="YJ181" i="6"/>
  <c r="YH181" i="6"/>
  <c r="YF181" i="6"/>
  <c r="YC181" i="6"/>
  <c r="YB181" i="6"/>
  <c r="XZ181" i="6"/>
  <c r="XY181" i="6"/>
  <c r="XX181" i="6"/>
  <c r="XQ181" i="6"/>
  <c r="XO181" i="6"/>
  <c r="XN181" i="6"/>
  <c r="XG181" i="6"/>
  <c r="XB181" i="6"/>
  <c r="WY181" i="6"/>
  <c r="VG181" i="6"/>
  <c r="VA181" i="6"/>
  <c r="UQ181" i="6"/>
  <c r="UG181" i="6"/>
  <c r="UD181" i="6"/>
  <c r="TS181" i="6"/>
  <c r="TB181" i="6"/>
  <c r="SO181" i="6"/>
  <c r="SG181" i="6"/>
  <c r="SA181" i="6"/>
  <c r="RK181" i="6"/>
  <c r="QY181" i="6"/>
  <c r="QF181" i="6"/>
  <c r="PD181" i="6"/>
  <c r="MS181" i="6"/>
  <c r="MM181" i="6"/>
  <c r="MF181" i="6"/>
  <c r="MA181" i="6"/>
  <c r="LT181" i="6"/>
  <c r="LG181" i="6"/>
  <c r="KB181" i="6"/>
  <c r="JV181" i="6"/>
  <c r="JJ181" i="6"/>
  <c r="IZ181" i="6"/>
  <c r="IW181" i="6"/>
  <c r="IN181" i="6"/>
  <c r="ID181" i="6"/>
  <c r="HX181" i="6"/>
  <c r="HS181" i="6"/>
  <c r="HC181" i="6"/>
  <c r="GY181" i="6"/>
  <c r="GP181" i="6"/>
  <c r="EH181" i="6"/>
  <c r="EE181" i="6"/>
  <c r="DX181" i="6"/>
  <c r="DO181" i="6"/>
  <c r="CS181" i="6"/>
  <c r="CP181" i="6"/>
  <c r="ALR180" i="6"/>
  <c r="AKA180" i="6"/>
  <c r="AKD180" i="6" s="1"/>
  <c r="AGM180" i="6"/>
  <c r="ACN180" i="6"/>
  <c r="ACM180" i="6"/>
  <c r="ACK180" i="6"/>
  <c r="ACI180" i="6"/>
  <c r="ACC180" i="6"/>
  <c r="ACD180" i="6" s="1"/>
  <c r="YJ180" i="6"/>
  <c r="YH180" i="6"/>
  <c r="YF180" i="6"/>
  <c r="YC180" i="6"/>
  <c r="YB180" i="6"/>
  <c r="XZ180" i="6"/>
  <c r="XY180" i="6"/>
  <c r="XX180" i="6"/>
  <c r="XQ180" i="6"/>
  <c r="XO180" i="6"/>
  <c r="XN180" i="6"/>
  <c r="XG180" i="6"/>
  <c r="XB180" i="6"/>
  <c r="WY180" i="6"/>
  <c r="VG180" i="6"/>
  <c r="VA180" i="6"/>
  <c r="UQ180" i="6"/>
  <c r="UG180" i="6"/>
  <c r="UD180" i="6"/>
  <c r="TS180" i="6"/>
  <c r="TB180" i="6"/>
  <c r="SO180" i="6"/>
  <c r="SG180" i="6"/>
  <c r="SA180" i="6"/>
  <c r="RK180" i="6"/>
  <c r="QY180" i="6"/>
  <c r="QF180" i="6"/>
  <c r="PD180" i="6"/>
  <c r="MS180" i="6"/>
  <c r="MM180" i="6"/>
  <c r="MF180" i="6"/>
  <c r="MA180" i="6"/>
  <c r="LT180" i="6"/>
  <c r="LG180" i="6"/>
  <c r="KB180" i="6"/>
  <c r="JV180" i="6"/>
  <c r="JJ180" i="6"/>
  <c r="IZ180" i="6"/>
  <c r="IW180" i="6"/>
  <c r="IN180" i="6"/>
  <c r="ID180" i="6"/>
  <c r="HX180" i="6"/>
  <c r="HS180" i="6"/>
  <c r="HC180" i="6"/>
  <c r="GY180" i="6"/>
  <c r="GP180" i="6"/>
  <c r="EH180" i="6"/>
  <c r="EE180" i="6"/>
  <c r="DX180" i="6"/>
  <c r="DO180" i="6"/>
  <c r="CS180" i="6"/>
  <c r="CP180" i="6"/>
  <c r="ALR179" i="6"/>
  <c r="AKA179" i="6"/>
  <c r="AKD179" i="6" s="1"/>
  <c r="AGM179" i="6"/>
  <c r="ACN179" i="6"/>
  <c r="ACM179" i="6"/>
  <c r="ACK179" i="6"/>
  <c r="ACI179" i="6"/>
  <c r="ACC179" i="6"/>
  <c r="ACD179" i="6" s="1"/>
  <c r="YJ179" i="6"/>
  <c r="YH179" i="6"/>
  <c r="YC179" i="6"/>
  <c r="YB179" i="6"/>
  <c r="XZ179" i="6"/>
  <c r="XY179" i="6"/>
  <c r="XX179" i="6"/>
  <c r="XQ179" i="6"/>
  <c r="XO179" i="6"/>
  <c r="XN179" i="6"/>
  <c r="XG179" i="6"/>
  <c r="XB179" i="6"/>
  <c r="WY179" i="6"/>
  <c r="VG179" i="6"/>
  <c r="VA179" i="6"/>
  <c r="UQ179" i="6"/>
  <c r="UG179" i="6"/>
  <c r="UD179" i="6"/>
  <c r="TS179" i="6"/>
  <c r="TB179" i="6"/>
  <c r="SO179" i="6"/>
  <c r="SG179" i="6"/>
  <c r="SA179" i="6"/>
  <c r="RK179" i="6"/>
  <c r="QY179" i="6"/>
  <c r="QF179" i="6"/>
  <c r="PD179" i="6"/>
  <c r="MS179" i="6"/>
  <c r="MM179" i="6"/>
  <c r="MF179" i="6"/>
  <c r="MA179" i="6"/>
  <c r="LT179" i="6"/>
  <c r="LG179" i="6"/>
  <c r="KB179" i="6"/>
  <c r="JV179" i="6"/>
  <c r="JJ179" i="6"/>
  <c r="IZ179" i="6"/>
  <c r="IW179" i="6"/>
  <c r="IN179" i="6"/>
  <c r="ID179" i="6"/>
  <c r="HX179" i="6"/>
  <c r="HS179" i="6"/>
  <c r="HC179" i="6"/>
  <c r="GY179" i="6"/>
  <c r="GP179" i="6"/>
  <c r="EH179" i="6"/>
  <c r="EE179" i="6"/>
  <c r="DX179" i="6"/>
  <c r="DO179" i="6"/>
  <c r="CS179" i="6"/>
  <c r="CP179" i="6"/>
  <c r="ALR178" i="6"/>
  <c r="AKA178" i="6"/>
  <c r="AKD178" i="6" s="1"/>
  <c r="AGM178" i="6"/>
  <c r="ACN178" i="6"/>
  <c r="ACM178" i="6"/>
  <c r="ACK178" i="6"/>
  <c r="ACI178" i="6"/>
  <c r="ACC178" i="6"/>
  <c r="ACD178" i="6" s="1"/>
  <c r="YJ178" i="6"/>
  <c r="YH178" i="6"/>
  <c r="YC178" i="6"/>
  <c r="YB178" i="6"/>
  <c r="XZ178" i="6"/>
  <c r="XY178" i="6"/>
  <c r="XX178" i="6"/>
  <c r="XQ178" i="6"/>
  <c r="XO178" i="6"/>
  <c r="XN178" i="6"/>
  <c r="XG178" i="6"/>
  <c r="XB178" i="6"/>
  <c r="WY178" i="6"/>
  <c r="VG178" i="6"/>
  <c r="VA178" i="6"/>
  <c r="UQ178" i="6"/>
  <c r="UG178" i="6"/>
  <c r="UD178" i="6"/>
  <c r="TS178" i="6"/>
  <c r="TB178" i="6"/>
  <c r="SO178" i="6"/>
  <c r="SG178" i="6"/>
  <c r="SA178" i="6"/>
  <c r="RK178" i="6"/>
  <c r="QY178" i="6"/>
  <c r="QF178" i="6"/>
  <c r="PD178" i="6"/>
  <c r="MS178" i="6"/>
  <c r="MM178" i="6"/>
  <c r="MF178" i="6"/>
  <c r="MA178" i="6"/>
  <c r="LT178" i="6"/>
  <c r="LG178" i="6"/>
  <c r="KB178" i="6"/>
  <c r="JV178" i="6"/>
  <c r="JJ178" i="6"/>
  <c r="IZ178" i="6"/>
  <c r="IW178" i="6"/>
  <c r="IN178" i="6"/>
  <c r="ID178" i="6"/>
  <c r="HX178" i="6"/>
  <c r="HS178" i="6"/>
  <c r="HC178" i="6"/>
  <c r="GY178" i="6"/>
  <c r="GP178" i="6"/>
  <c r="EH178" i="6"/>
  <c r="EE178" i="6"/>
  <c r="DX178" i="6"/>
  <c r="DO178" i="6"/>
  <c r="CS178" i="6"/>
  <c r="CP178" i="6"/>
  <c r="ALR177" i="6"/>
  <c r="AKA177" i="6"/>
  <c r="AKD177" i="6" s="1"/>
  <c r="AGM177" i="6"/>
  <c r="ACN177" i="6"/>
  <c r="ACM177" i="6"/>
  <c r="ACK177" i="6"/>
  <c r="ACI177" i="6"/>
  <c r="ACC177" i="6"/>
  <c r="ACE177" i="6" s="1"/>
  <c r="ACF177" i="6" s="1"/>
  <c r="YJ177" i="6"/>
  <c r="YH177" i="6"/>
  <c r="YF177" i="6"/>
  <c r="YC177" i="6"/>
  <c r="YB177" i="6"/>
  <c r="XZ177" i="6"/>
  <c r="XY177" i="6"/>
  <c r="XX177" i="6"/>
  <c r="XQ177" i="6"/>
  <c r="XO177" i="6"/>
  <c r="XN177" i="6"/>
  <c r="XG177" i="6"/>
  <c r="XB177" i="6"/>
  <c r="WY177" i="6"/>
  <c r="VG177" i="6"/>
  <c r="VA177" i="6"/>
  <c r="UQ177" i="6"/>
  <c r="UG177" i="6"/>
  <c r="UD177" i="6"/>
  <c r="TS177" i="6"/>
  <c r="TB177" i="6"/>
  <c r="SO177" i="6"/>
  <c r="SG177" i="6"/>
  <c r="SA177" i="6"/>
  <c r="RK177" i="6"/>
  <c r="QY177" i="6"/>
  <c r="QF177" i="6"/>
  <c r="PD177" i="6"/>
  <c r="MS177" i="6"/>
  <c r="MM177" i="6"/>
  <c r="MF177" i="6"/>
  <c r="MA177" i="6"/>
  <c r="LT177" i="6"/>
  <c r="LG177" i="6"/>
  <c r="KB177" i="6"/>
  <c r="JV177" i="6"/>
  <c r="JJ177" i="6"/>
  <c r="IZ177" i="6"/>
  <c r="IW177" i="6"/>
  <c r="IN177" i="6"/>
  <c r="ID177" i="6"/>
  <c r="HX177" i="6"/>
  <c r="HS177" i="6"/>
  <c r="HC177" i="6"/>
  <c r="GY177" i="6"/>
  <c r="GP177" i="6"/>
  <c r="EH177" i="6"/>
  <c r="EE177" i="6"/>
  <c r="DX177" i="6"/>
  <c r="DO177" i="6"/>
  <c r="CS177" i="6"/>
  <c r="CP177" i="6"/>
  <c r="ALR176" i="6"/>
  <c r="AKA176" i="6"/>
  <c r="AKD176" i="6" s="1"/>
  <c r="AGM176" i="6"/>
  <c r="ACN176" i="6"/>
  <c r="ACM176" i="6"/>
  <c r="ACK176" i="6"/>
  <c r="ACI176" i="6"/>
  <c r="ACC176" i="6"/>
  <c r="ACD176" i="6" s="1"/>
  <c r="YJ176" i="6"/>
  <c r="YH176" i="6"/>
  <c r="YC176" i="6"/>
  <c r="YB176" i="6"/>
  <c r="XZ176" i="6"/>
  <c r="XY176" i="6"/>
  <c r="XX176" i="6"/>
  <c r="XQ176" i="6"/>
  <c r="XO176" i="6"/>
  <c r="XN176" i="6"/>
  <c r="XG176" i="6"/>
  <c r="XB176" i="6"/>
  <c r="WY176" i="6"/>
  <c r="VG176" i="6"/>
  <c r="VA176" i="6"/>
  <c r="UQ176" i="6"/>
  <c r="UG176" i="6"/>
  <c r="UD176" i="6"/>
  <c r="TS176" i="6"/>
  <c r="TB176" i="6"/>
  <c r="SO176" i="6"/>
  <c r="SG176" i="6"/>
  <c r="SA176" i="6"/>
  <c r="RK176" i="6"/>
  <c r="QY176" i="6"/>
  <c r="QF176" i="6"/>
  <c r="PD176" i="6"/>
  <c r="MS176" i="6"/>
  <c r="MM176" i="6"/>
  <c r="MF176" i="6"/>
  <c r="MA176" i="6"/>
  <c r="LT176" i="6"/>
  <c r="LG176" i="6"/>
  <c r="KB176" i="6"/>
  <c r="JV176" i="6"/>
  <c r="JJ176" i="6"/>
  <c r="IZ176" i="6"/>
  <c r="IW176" i="6"/>
  <c r="IN176" i="6"/>
  <c r="ID176" i="6"/>
  <c r="HX176" i="6"/>
  <c r="HS176" i="6"/>
  <c r="HC176" i="6"/>
  <c r="GY176" i="6"/>
  <c r="GP176" i="6"/>
  <c r="EH176" i="6"/>
  <c r="EE176" i="6"/>
  <c r="DX176" i="6"/>
  <c r="DO176" i="6"/>
  <c r="CS176" i="6"/>
  <c r="CP176" i="6"/>
  <c r="ALR175" i="6"/>
  <c r="AKA175" i="6"/>
  <c r="AKD175" i="6" s="1"/>
  <c r="AGM175" i="6"/>
  <c r="ACN175" i="6"/>
  <c r="ACM175" i="6"/>
  <c r="ACK175" i="6"/>
  <c r="ACI175" i="6"/>
  <c r="ACC175" i="6"/>
  <c r="ACD175" i="6" s="1"/>
  <c r="YJ175" i="6"/>
  <c r="YH175" i="6"/>
  <c r="YF175" i="6"/>
  <c r="YC175" i="6"/>
  <c r="YB175" i="6"/>
  <c r="XZ175" i="6"/>
  <c r="XY175" i="6"/>
  <c r="XX175" i="6"/>
  <c r="XQ175" i="6"/>
  <c r="XO175" i="6"/>
  <c r="XN175" i="6"/>
  <c r="XG175" i="6"/>
  <c r="XB175" i="6"/>
  <c r="WY175" i="6"/>
  <c r="VG175" i="6"/>
  <c r="VA175" i="6"/>
  <c r="UQ175" i="6"/>
  <c r="UG175" i="6"/>
  <c r="XM175" i="6" s="1"/>
  <c r="UD175" i="6"/>
  <c r="TS175" i="6"/>
  <c r="TB175" i="6"/>
  <c r="SO175" i="6"/>
  <c r="SG175" i="6"/>
  <c r="SA175" i="6"/>
  <c r="RK175" i="6"/>
  <c r="QY175" i="6"/>
  <c r="QF175" i="6"/>
  <c r="PD175" i="6"/>
  <c r="MS175" i="6"/>
  <c r="MM175" i="6"/>
  <c r="MF175" i="6"/>
  <c r="MA175" i="6"/>
  <c r="LT175" i="6"/>
  <c r="LG175" i="6"/>
  <c r="KB175" i="6"/>
  <c r="JV175" i="6"/>
  <c r="JJ175" i="6"/>
  <c r="IZ175" i="6"/>
  <c r="IW175" i="6"/>
  <c r="IN175" i="6"/>
  <c r="ID175" i="6"/>
  <c r="HX175" i="6"/>
  <c r="HS175" i="6"/>
  <c r="HC175" i="6"/>
  <c r="GY175" i="6"/>
  <c r="GP175" i="6"/>
  <c r="EH175" i="6"/>
  <c r="EE175" i="6"/>
  <c r="DX175" i="6"/>
  <c r="DO175" i="6"/>
  <c r="CS175" i="6"/>
  <c r="CP175" i="6"/>
  <c r="ALR174" i="6"/>
  <c r="AKA174" i="6"/>
  <c r="AKD174" i="6" s="1"/>
  <c r="AGM174" i="6"/>
  <c r="ACN174" i="6"/>
  <c r="ACM174" i="6"/>
  <c r="ACK174" i="6"/>
  <c r="ACI174" i="6"/>
  <c r="ACC174" i="6"/>
  <c r="ACD174" i="6" s="1"/>
  <c r="YJ174" i="6"/>
  <c r="YH174" i="6"/>
  <c r="YC174" i="6"/>
  <c r="YB174" i="6"/>
  <c r="XZ174" i="6"/>
  <c r="XY174" i="6"/>
  <c r="XX174" i="6"/>
  <c r="XQ174" i="6"/>
  <c r="XO174" i="6"/>
  <c r="XN174" i="6"/>
  <c r="XG174" i="6"/>
  <c r="XB174" i="6"/>
  <c r="WY174" i="6"/>
  <c r="VG174" i="6"/>
  <c r="VA174" i="6"/>
  <c r="UQ174" i="6"/>
  <c r="UG174" i="6"/>
  <c r="UD174" i="6"/>
  <c r="TS174" i="6"/>
  <c r="TB174" i="6"/>
  <c r="SO174" i="6"/>
  <c r="SG174" i="6"/>
  <c r="SA174" i="6"/>
  <c r="RK174" i="6"/>
  <c r="QY174" i="6"/>
  <c r="QF174" i="6"/>
  <c r="PD174" i="6"/>
  <c r="MS174" i="6"/>
  <c r="MM174" i="6"/>
  <c r="MF174" i="6"/>
  <c r="MA174" i="6"/>
  <c r="LT174" i="6"/>
  <c r="LG174" i="6"/>
  <c r="KB174" i="6"/>
  <c r="JV174" i="6"/>
  <c r="JJ174" i="6"/>
  <c r="IZ174" i="6"/>
  <c r="IW174" i="6"/>
  <c r="IN174" i="6"/>
  <c r="ID174" i="6"/>
  <c r="HX174" i="6"/>
  <c r="HS174" i="6"/>
  <c r="HC174" i="6"/>
  <c r="GY174" i="6"/>
  <c r="GP174" i="6"/>
  <c r="EH174" i="6"/>
  <c r="EE174" i="6"/>
  <c r="DX174" i="6"/>
  <c r="DO174" i="6"/>
  <c r="CS174" i="6"/>
  <c r="CP174" i="6"/>
  <c r="ALR173" i="6"/>
  <c r="AKA173" i="6"/>
  <c r="AKD173" i="6" s="1"/>
  <c r="AGM173" i="6"/>
  <c r="ACN173" i="6"/>
  <c r="ACM173" i="6"/>
  <c r="ACK173" i="6"/>
  <c r="ACI173" i="6"/>
  <c r="ACC173" i="6"/>
  <c r="ACD173" i="6" s="1"/>
  <c r="YJ173" i="6"/>
  <c r="YH173" i="6"/>
  <c r="YC173" i="6"/>
  <c r="YB173" i="6"/>
  <c r="XZ173" i="6"/>
  <c r="XY173" i="6"/>
  <c r="XX173" i="6"/>
  <c r="XQ173" i="6"/>
  <c r="XO173" i="6"/>
  <c r="XN173" i="6"/>
  <c r="XG173" i="6"/>
  <c r="XB173" i="6"/>
  <c r="WY173" i="6"/>
  <c r="VG173" i="6"/>
  <c r="VA173" i="6"/>
  <c r="UQ173" i="6"/>
  <c r="UG173" i="6"/>
  <c r="UD173" i="6"/>
  <c r="TS173" i="6"/>
  <c r="TB173" i="6"/>
  <c r="SO173" i="6"/>
  <c r="SG173" i="6"/>
  <c r="SA173" i="6"/>
  <c r="RK173" i="6"/>
  <c r="QY173" i="6"/>
  <c r="QF173" i="6"/>
  <c r="PD173" i="6"/>
  <c r="MS173" i="6"/>
  <c r="MM173" i="6"/>
  <c r="MF173" i="6"/>
  <c r="MA173" i="6"/>
  <c r="LT173" i="6"/>
  <c r="LG173" i="6"/>
  <c r="KB173" i="6"/>
  <c r="JV173" i="6"/>
  <c r="JJ173" i="6"/>
  <c r="IZ173" i="6"/>
  <c r="IW173" i="6"/>
  <c r="IN173" i="6"/>
  <c r="ID173" i="6"/>
  <c r="HX173" i="6"/>
  <c r="HS173" i="6"/>
  <c r="HC173" i="6"/>
  <c r="GY173" i="6"/>
  <c r="GP173" i="6"/>
  <c r="EH173" i="6"/>
  <c r="EE173" i="6"/>
  <c r="DX173" i="6"/>
  <c r="DO173" i="6"/>
  <c r="CS173" i="6"/>
  <c r="CP173" i="6"/>
  <c r="ALR172" i="6"/>
  <c r="AKA172" i="6"/>
  <c r="AKD172" i="6" s="1"/>
  <c r="AGM172" i="6"/>
  <c r="ACN172" i="6"/>
  <c r="ACM172" i="6"/>
  <c r="ACK172" i="6"/>
  <c r="ACI172" i="6"/>
  <c r="ACC172" i="6"/>
  <c r="ACE172" i="6" s="1"/>
  <c r="ACF172" i="6" s="1"/>
  <c r="YJ172" i="6"/>
  <c r="YH172" i="6"/>
  <c r="YF172" i="6"/>
  <c r="YC172" i="6"/>
  <c r="YB172" i="6"/>
  <c r="XZ172" i="6"/>
  <c r="XY172" i="6"/>
  <c r="XX172" i="6"/>
  <c r="XQ172" i="6"/>
  <c r="XO172" i="6"/>
  <c r="XN172" i="6"/>
  <c r="XG172" i="6"/>
  <c r="XB172" i="6"/>
  <c r="WY172" i="6"/>
  <c r="VG172" i="6"/>
  <c r="VA172" i="6"/>
  <c r="UQ172" i="6"/>
  <c r="UG172" i="6"/>
  <c r="UD172" i="6"/>
  <c r="TS172" i="6"/>
  <c r="TB172" i="6"/>
  <c r="SO172" i="6"/>
  <c r="SG172" i="6"/>
  <c r="SA172" i="6"/>
  <c r="RK172" i="6"/>
  <c r="QY172" i="6"/>
  <c r="QF172" i="6"/>
  <c r="PD172" i="6"/>
  <c r="MS172" i="6"/>
  <c r="MM172" i="6"/>
  <c r="MF172" i="6"/>
  <c r="MA172" i="6"/>
  <c r="LT172" i="6"/>
  <c r="LG172" i="6"/>
  <c r="KB172" i="6"/>
  <c r="JV172" i="6"/>
  <c r="JJ172" i="6"/>
  <c r="IZ172" i="6"/>
  <c r="IW172" i="6"/>
  <c r="IN172" i="6"/>
  <c r="ID172" i="6"/>
  <c r="HX172" i="6"/>
  <c r="HS172" i="6"/>
  <c r="HC172" i="6"/>
  <c r="GY172" i="6"/>
  <c r="GP172" i="6"/>
  <c r="EH172" i="6"/>
  <c r="EE172" i="6"/>
  <c r="DX172" i="6"/>
  <c r="DO172" i="6"/>
  <c r="CS172" i="6"/>
  <c r="CP172" i="6"/>
  <c r="ALR171" i="6"/>
  <c r="AKA171" i="6"/>
  <c r="AKD171" i="6" s="1"/>
  <c r="AGM171" i="6"/>
  <c r="ACN171" i="6"/>
  <c r="ACM171" i="6"/>
  <c r="ACK171" i="6"/>
  <c r="ACI171" i="6"/>
  <c r="ACC171" i="6"/>
  <c r="ACD171" i="6" s="1"/>
  <c r="YJ171" i="6"/>
  <c r="YH171" i="6"/>
  <c r="YC171" i="6"/>
  <c r="YB171" i="6"/>
  <c r="XZ171" i="6"/>
  <c r="XY171" i="6"/>
  <c r="XX171" i="6"/>
  <c r="XQ171" i="6"/>
  <c r="XO171" i="6"/>
  <c r="XN171" i="6"/>
  <c r="XG171" i="6"/>
  <c r="XB171" i="6"/>
  <c r="WY171" i="6"/>
  <c r="VG171" i="6"/>
  <c r="VA171" i="6"/>
  <c r="UQ171" i="6"/>
  <c r="UG171" i="6"/>
  <c r="UD171" i="6"/>
  <c r="TS171" i="6"/>
  <c r="TB171" i="6"/>
  <c r="SO171" i="6"/>
  <c r="SG171" i="6"/>
  <c r="SA171" i="6"/>
  <c r="RK171" i="6"/>
  <c r="QY171" i="6"/>
  <c r="QF171" i="6"/>
  <c r="PD171" i="6"/>
  <c r="MS171" i="6"/>
  <c r="MM171" i="6"/>
  <c r="MF171" i="6"/>
  <c r="MA171" i="6"/>
  <c r="LT171" i="6"/>
  <c r="LG171" i="6"/>
  <c r="KB171" i="6"/>
  <c r="JV171" i="6"/>
  <c r="JJ171" i="6"/>
  <c r="IZ171" i="6"/>
  <c r="IW171" i="6"/>
  <c r="IN171" i="6"/>
  <c r="ID171" i="6"/>
  <c r="HX171" i="6"/>
  <c r="HS171" i="6"/>
  <c r="HC171" i="6"/>
  <c r="GY171" i="6"/>
  <c r="GP171" i="6"/>
  <c r="EH171" i="6"/>
  <c r="EE171" i="6"/>
  <c r="DX171" i="6"/>
  <c r="DO171" i="6"/>
  <c r="CS171" i="6"/>
  <c r="CP171" i="6"/>
  <c r="ALR170" i="6"/>
  <c r="AKA170" i="6"/>
  <c r="AKD170" i="6" s="1"/>
  <c r="AGM170" i="6"/>
  <c r="ACN170" i="6"/>
  <c r="ACM170" i="6"/>
  <c r="ACK170" i="6"/>
  <c r="ACI170" i="6"/>
  <c r="ACC170" i="6"/>
  <c r="ACE170" i="6" s="1"/>
  <c r="AJM170" i="6" s="1"/>
  <c r="YJ170" i="6"/>
  <c r="YH170" i="6"/>
  <c r="YF170" i="6"/>
  <c r="YC170" i="6"/>
  <c r="YB170" i="6"/>
  <c r="XZ170" i="6"/>
  <c r="XY170" i="6"/>
  <c r="XX170" i="6"/>
  <c r="XQ170" i="6"/>
  <c r="XO170" i="6"/>
  <c r="XN170" i="6"/>
  <c r="XG170" i="6"/>
  <c r="XB170" i="6"/>
  <c r="WY170" i="6"/>
  <c r="VG170" i="6"/>
  <c r="VA170" i="6"/>
  <c r="UQ170" i="6"/>
  <c r="UG170" i="6"/>
  <c r="XM170" i="6" s="1"/>
  <c r="UD170" i="6"/>
  <c r="TS170" i="6"/>
  <c r="TB170" i="6"/>
  <c r="SO170" i="6"/>
  <c r="SG170" i="6"/>
  <c r="SA170" i="6"/>
  <c r="RK170" i="6"/>
  <c r="QY170" i="6"/>
  <c r="QF170" i="6"/>
  <c r="PD170" i="6"/>
  <c r="MS170" i="6"/>
  <c r="MM170" i="6"/>
  <c r="MF170" i="6"/>
  <c r="MA170" i="6"/>
  <c r="LT170" i="6"/>
  <c r="LG170" i="6"/>
  <c r="KB170" i="6"/>
  <c r="JV170" i="6"/>
  <c r="JJ170" i="6"/>
  <c r="IZ170" i="6"/>
  <c r="IW170" i="6"/>
  <c r="IN170" i="6"/>
  <c r="ID170" i="6"/>
  <c r="HX170" i="6"/>
  <c r="HS170" i="6"/>
  <c r="HC170" i="6"/>
  <c r="GY170" i="6"/>
  <c r="GP170" i="6"/>
  <c r="EH170" i="6"/>
  <c r="EE170" i="6"/>
  <c r="DX170" i="6"/>
  <c r="DO170" i="6"/>
  <c r="CS170" i="6"/>
  <c r="CP170" i="6"/>
  <c r="ALR169" i="6"/>
  <c r="AKA169" i="6"/>
  <c r="AKD169" i="6" s="1"/>
  <c r="AGM169" i="6"/>
  <c r="ACN169" i="6"/>
  <c r="ACM169" i="6"/>
  <c r="ACK169" i="6"/>
  <c r="ACI169" i="6"/>
  <c r="ACC169" i="6"/>
  <c r="ACD169" i="6" s="1"/>
  <c r="YJ169" i="6"/>
  <c r="YH169" i="6"/>
  <c r="YC169" i="6"/>
  <c r="YB169" i="6"/>
  <c r="XZ169" i="6"/>
  <c r="XY169" i="6"/>
  <c r="XX169" i="6"/>
  <c r="XQ169" i="6"/>
  <c r="XO169" i="6"/>
  <c r="XN169" i="6"/>
  <c r="XG169" i="6"/>
  <c r="XB169" i="6"/>
  <c r="WY169" i="6"/>
  <c r="VG169" i="6"/>
  <c r="VA169" i="6"/>
  <c r="UQ169" i="6"/>
  <c r="UG169" i="6"/>
  <c r="UD169" i="6"/>
  <c r="TS169" i="6"/>
  <c r="TB169" i="6"/>
  <c r="SO169" i="6"/>
  <c r="SG169" i="6"/>
  <c r="SA169" i="6"/>
  <c r="RK169" i="6"/>
  <c r="QY169" i="6"/>
  <c r="QF169" i="6"/>
  <c r="PD169" i="6"/>
  <c r="MS169" i="6"/>
  <c r="MM169" i="6"/>
  <c r="MF169" i="6"/>
  <c r="MA169" i="6"/>
  <c r="LT169" i="6"/>
  <c r="LG169" i="6"/>
  <c r="KB169" i="6"/>
  <c r="JV169" i="6"/>
  <c r="JJ169" i="6"/>
  <c r="IZ169" i="6"/>
  <c r="IW169" i="6"/>
  <c r="IN169" i="6"/>
  <c r="ID169" i="6"/>
  <c r="HX169" i="6"/>
  <c r="HS169" i="6"/>
  <c r="HC169" i="6"/>
  <c r="GY169" i="6"/>
  <c r="GP169" i="6"/>
  <c r="EH169" i="6"/>
  <c r="EE169" i="6"/>
  <c r="DX169" i="6"/>
  <c r="DO169" i="6"/>
  <c r="CS169" i="6"/>
  <c r="CP169" i="6"/>
  <c r="ALR168" i="6"/>
  <c r="AKA168" i="6"/>
  <c r="AKD168" i="6" s="1"/>
  <c r="AGM168" i="6"/>
  <c r="ACN168" i="6"/>
  <c r="ACM168" i="6"/>
  <c r="ACK168" i="6"/>
  <c r="ACI168" i="6"/>
  <c r="ACC168" i="6"/>
  <c r="ACD168" i="6" s="1"/>
  <c r="YJ168" i="6"/>
  <c r="YH168" i="6"/>
  <c r="YC168" i="6"/>
  <c r="YB168" i="6"/>
  <c r="XZ168" i="6"/>
  <c r="XY168" i="6"/>
  <c r="XX168" i="6"/>
  <c r="XQ168" i="6"/>
  <c r="XO168" i="6"/>
  <c r="XN168" i="6"/>
  <c r="XG168" i="6"/>
  <c r="XB168" i="6"/>
  <c r="WY168" i="6"/>
  <c r="VG168" i="6"/>
  <c r="VA168" i="6"/>
  <c r="UQ168" i="6"/>
  <c r="UG168" i="6"/>
  <c r="XM168" i="6" s="1"/>
  <c r="UD168" i="6"/>
  <c r="TS168" i="6"/>
  <c r="TB168" i="6"/>
  <c r="SO168" i="6"/>
  <c r="SG168" i="6"/>
  <c r="SA168" i="6"/>
  <c r="RK168" i="6"/>
  <c r="QY168" i="6"/>
  <c r="QF168" i="6"/>
  <c r="PD168" i="6"/>
  <c r="MS168" i="6"/>
  <c r="MM168" i="6"/>
  <c r="MF168" i="6"/>
  <c r="MA168" i="6"/>
  <c r="LT168" i="6"/>
  <c r="LG168" i="6"/>
  <c r="KB168" i="6"/>
  <c r="JV168" i="6"/>
  <c r="JJ168" i="6"/>
  <c r="IZ168" i="6"/>
  <c r="IW168" i="6"/>
  <c r="IN168" i="6"/>
  <c r="ID168" i="6"/>
  <c r="HX168" i="6"/>
  <c r="HS168" i="6"/>
  <c r="HC168" i="6"/>
  <c r="GY168" i="6"/>
  <c r="GP168" i="6"/>
  <c r="EH168" i="6"/>
  <c r="EE168" i="6"/>
  <c r="DX168" i="6"/>
  <c r="DO168" i="6"/>
  <c r="CS168" i="6"/>
  <c r="CP168" i="6"/>
  <c r="ALR167" i="6"/>
  <c r="AKA167" i="6"/>
  <c r="AKD167" i="6" s="1"/>
  <c r="AGM167" i="6"/>
  <c r="ACN167" i="6"/>
  <c r="ACM167" i="6"/>
  <c r="ACK167" i="6"/>
  <c r="ACI167" i="6"/>
  <c r="ACC167" i="6"/>
  <c r="ACE167" i="6" s="1"/>
  <c r="AJM167" i="6" s="1"/>
  <c r="YJ167" i="6"/>
  <c r="YH167" i="6"/>
  <c r="YF167" i="6"/>
  <c r="YC167" i="6"/>
  <c r="YB167" i="6"/>
  <c r="XZ167" i="6"/>
  <c r="XY167" i="6"/>
  <c r="XX167" i="6"/>
  <c r="XQ167" i="6"/>
  <c r="XO167" i="6"/>
  <c r="XN167" i="6"/>
  <c r="XG167" i="6"/>
  <c r="XB167" i="6"/>
  <c r="WY167" i="6"/>
  <c r="VG167" i="6"/>
  <c r="VA167" i="6"/>
  <c r="UQ167" i="6"/>
  <c r="UG167" i="6"/>
  <c r="UD167" i="6"/>
  <c r="TS167" i="6"/>
  <c r="TB167" i="6"/>
  <c r="SO167" i="6"/>
  <c r="SG167" i="6"/>
  <c r="SA167" i="6"/>
  <c r="RK167" i="6"/>
  <c r="QY167" i="6"/>
  <c r="QF167" i="6"/>
  <c r="PD167" i="6"/>
  <c r="MS167" i="6"/>
  <c r="MM167" i="6"/>
  <c r="MF167" i="6"/>
  <c r="MA167" i="6"/>
  <c r="LT167" i="6"/>
  <c r="LG167" i="6"/>
  <c r="KB167" i="6"/>
  <c r="JV167" i="6"/>
  <c r="JJ167" i="6"/>
  <c r="IZ167" i="6"/>
  <c r="IW167" i="6"/>
  <c r="IN167" i="6"/>
  <c r="ID167" i="6"/>
  <c r="HX167" i="6"/>
  <c r="HS167" i="6"/>
  <c r="HC167" i="6"/>
  <c r="GY167" i="6"/>
  <c r="GP167" i="6"/>
  <c r="EH167" i="6"/>
  <c r="EE167" i="6"/>
  <c r="DX167" i="6"/>
  <c r="DO167" i="6"/>
  <c r="CS167" i="6"/>
  <c r="CP167" i="6"/>
  <c r="ALR166" i="6"/>
  <c r="AKA166" i="6"/>
  <c r="AKD166" i="6" s="1"/>
  <c r="AGM166" i="6"/>
  <c r="ACN166" i="6"/>
  <c r="ACM166" i="6"/>
  <c r="ACK166" i="6"/>
  <c r="ACI166" i="6"/>
  <c r="ACC166" i="6"/>
  <c r="YJ166" i="6"/>
  <c r="YH166" i="6"/>
  <c r="YF166" i="6"/>
  <c r="YC166" i="6"/>
  <c r="YB166" i="6"/>
  <c r="XZ166" i="6"/>
  <c r="XY166" i="6"/>
  <c r="XX166" i="6"/>
  <c r="XQ166" i="6"/>
  <c r="XO166" i="6"/>
  <c r="XN166" i="6"/>
  <c r="XG166" i="6"/>
  <c r="XB166" i="6"/>
  <c r="WY166" i="6"/>
  <c r="VG166" i="6"/>
  <c r="VA166" i="6"/>
  <c r="UQ166" i="6"/>
  <c r="UG166" i="6"/>
  <c r="UD166" i="6"/>
  <c r="TS166" i="6"/>
  <c r="TB166" i="6"/>
  <c r="SO166" i="6"/>
  <c r="SG166" i="6"/>
  <c r="SA166" i="6"/>
  <c r="RK166" i="6"/>
  <c r="QY166" i="6"/>
  <c r="QF166" i="6"/>
  <c r="PD166" i="6"/>
  <c r="MS166" i="6"/>
  <c r="MM166" i="6"/>
  <c r="MF166" i="6"/>
  <c r="MA166" i="6"/>
  <c r="LT166" i="6"/>
  <c r="LG166" i="6"/>
  <c r="KB166" i="6"/>
  <c r="JV166" i="6"/>
  <c r="JJ166" i="6"/>
  <c r="IZ166" i="6"/>
  <c r="IW166" i="6"/>
  <c r="IN166" i="6"/>
  <c r="ID166" i="6"/>
  <c r="HX166" i="6"/>
  <c r="HS166" i="6"/>
  <c r="HC166" i="6"/>
  <c r="GY166" i="6"/>
  <c r="GP166" i="6"/>
  <c r="EH166" i="6"/>
  <c r="EE166" i="6"/>
  <c r="DX166" i="6"/>
  <c r="DO166" i="6"/>
  <c r="CS166" i="6"/>
  <c r="CP166" i="6"/>
  <c r="ALR165" i="6"/>
  <c r="AKA165" i="6"/>
  <c r="AKD165" i="6" s="1"/>
  <c r="AGM165" i="6"/>
  <c r="ACN165" i="6"/>
  <c r="ACM165" i="6"/>
  <c r="ACK165" i="6"/>
  <c r="ACI165" i="6"/>
  <c r="ACC165" i="6"/>
  <c r="ACD165" i="6" s="1"/>
  <c r="YJ165" i="6"/>
  <c r="YH165" i="6"/>
  <c r="YC165" i="6"/>
  <c r="YB165" i="6"/>
  <c r="XZ165" i="6"/>
  <c r="XY165" i="6"/>
  <c r="XX165" i="6"/>
  <c r="XQ165" i="6"/>
  <c r="XO165" i="6"/>
  <c r="XN165" i="6"/>
  <c r="XG165" i="6"/>
  <c r="XB165" i="6"/>
  <c r="WY165" i="6"/>
  <c r="VG165" i="6"/>
  <c r="VA165" i="6"/>
  <c r="UQ165" i="6"/>
  <c r="UG165" i="6"/>
  <c r="UD165" i="6"/>
  <c r="TS165" i="6"/>
  <c r="TB165" i="6"/>
  <c r="SO165" i="6"/>
  <c r="SG165" i="6"/>
  <c r="SA165" i="6"/>
  <c r="RK165" i="6"/>
  <c r="QY165" i="6"/>
  <c r="QF165" i="6"/>
  <c r="PD165" i="6"/>
  <c r="MS165" i="6"/>
  <c r="MM165" i="6"/>
  <c r="MF165" i="6"/>
  <c r="MA165" i="6"/>
  <c r="LT165" i="6"/>
  <c r="LG165" i="6"/>
  <c r="KB165" i="6"/>
  <c r="JV165" i="6"/>
  <c r="JJ165" i="6"/>
  <c r="IZ165" i="6"/>
  <c r="IW165" i="6"/>
  <c r="IN165" i="6"/>
  <c r="ID165" i="6"/>
  <c r="HX165" i="6"/>
  <c r="HS165" i="6"/>
  <c r="HC165" i="6"/>
  <c r="GY165" i="6"/>
  <c r="GP165" i="6"/>
  <c r="EH165" i="6"/>
  <c r="EE165" i="6"/>
  <c r="DX165" i="6"/>
  <c r="DO165" i="6"/>
  <c r="CS165" i="6"/>
  <c r="CP165" i="6"/>
  <c r="ALR164" i="6"/>
  <c r="AKA164" i="6"/>
  <c r="AKD164" i="6" s="1"/>
  <c r="AGM164" i="6"/>
  <c r="ACN164" i="6"/>
  <c r="ACM164" i="6"/>
  <c r="ACK164" i="6"/>
  <c r="ACI164" i="6"/>
  <c r="ACC164" i="6"/>
  <c r="ACD164" i="6" s="1"/>
  <c r="YJ164" i="6"/>
  <c r="YH164" i="6"/>
  <c r="YC164" i="6"/>
  <c r="YB164" i="6"/>
  <c r="XZ164" i="6"/>
  <c r="XY164" i="6"/>
  <c r="XX164" i="6"/>
  <c r="XQ164" i="6"/>
  <c r="XO164" i="6"/>
  <c r="XN164" i="6"/>
  <c r="XG164" i="6"/>
  <c r="XB164" i="6"/>
  <c r="WY164" i="6"/>
  <c r="VG164" i="6"/>
  <c r="VA164" i="6"/>
  <c r="UQ164" i="6"/>
  <c r="UG164" i="6"/>
  <c r="UD164" i="6"/>
  <c r="TS164" i="6"/>
  <c r="TB164" i="6"/>
  <c r="SO164" i="6"/>
  <c r="SG164" i="6"/>
  <c r="SA164" i="6"/>
  <c r="RK164" i="6"/>
  <c r="QY164" i="6"/>
  <c r="QF164" i="6"/>
  <c r="PD164" i="6"/>
  <c r="MS164" i="6"/>
  <c r="MM164" i="6"/>
  <c r="MF164" i="6"/>
  <c r="MA164" i="6"/>
  <c r="LT164" i="6"/>
  <c r="LG164" i="6"/>
  <c r="KB164" i="6"/>
  <c r="JV164" i="6"/>
  <c r="JJ164" i="6"/>
  <c r="IZ164" i="6"/>
  <c r="IW164" i="6"/>
  <c r="IN164" i="6"/>
  <c r="ID164" i="6"/>
  <c r="HX164" i="6"/>
  <c r="HS164" i="6"/>
  <c r="HC164" i="6"/>
  <c r="GY164" i="6"/>
  <c r="GP164" i="6"/>
  <c r="EH164" i="6"/>
  <c r="EE164" i="6"/>
  <c r="DX164" i="6"/>
  <c r="DO164" i="6"/>
  <c r="CS164" i="6"/>
  <c r="CP164" i="6"/>
  <c r="ALR163" i="6"/>
  <c r="AKA163" i="6"/>
  <c r="AKD163" i="6" s="1"/>
  <c r="AGM163" i="6"/>
  <c r="ACN163" i="6"/>
  <c r="ACM163" i="6"/>
  <c r="ACK163" i="6"/>
  <c r="ACI163" i="6"/>
  <c r="ACC163" i="6"/>
  <c r="ACE163" i="6" s="1"/>
  <c r="AJM163" i="6" s="1"/>
  <c r="YJ163" i="6"/>
  <c r="YH163" i="6"/>
  <c r="YF163" i="6"/>
  <c r="YC163" i="6"/>
  <c r="YB163" i="6"/>
  <c r="XZ163" i="6"/>
  <c r="XY163" i="6"/>
  <c r="XX163" i="6"/>
  <c r="XQ163" i="6"/>
  <c r="XO163" i="6"/>
  <c r="XN163" i="6"/>
  <c r="XG163" i="6"/>
  <c r="XB163" i="6"/>
  <c r="WY163" i="6"/>
  <c r="VG163" i="6"/>
  <c r="VA163" i="6"/>
  <c r="UQ163" i="6"/>
  <c r="UG163" i="6"/>
  <c r="UD163" i="6"/>
  <c r="TS163" i="6"/>
  <c r="TB163" i="6"/>
  <c r="SO163" i="6"/>
  <c r="SG163" i="6"/>
  <c r="SA163" i="6"/>
  <c r="RK163" i="6"/>
  <c r="QY163" i="6"/>
  <c r="QF163" i="6"/>
  <c r="PD163" i="6"/>
  <c r="MS163" i="6"/>
  <c r="MM163" i="6"/>
  <c r="MF163" i="6"/>
  <c r="MA163" i="6"/>
  <c r="LT163" i="6"/>
  <c r="LG163" i="6"/>
  <c r="KB163" i="6"/>
  <c r="JV163" i="6"/>
  <c r="JJ163" i="6"/>
  <c r="IZ163" i="6"/>
  <c r="IW163" i="6"/>
  <c r="IN163" i="6"/>
  <c r="ID163" i="6"/>
  <c r="HX163" i="6"/>
  <c r="HS163" i="6"/>
  <c r="HC163" i="6"/>
  <c r="GY163" i="6"/>
  <c r="GP163" i="6"/>
  <c r="EH163" i="6"/>
  <c r="EE163" i="6"/>
  <c r="DX163" i="6"/>
  <c r="DO163" i="6"/>
  <c r="CS163" i="6"/>
  <c r="CP163" i="6"/>
  <c r="ALR162" i="6"/>
  <c r="AKA162" i="6"/>
  <c r="AKD162" i="6" s="1"/>
  <c r="AGM162" i="6"/>
  <c r="ACN162" i="6"/>
  <c r="ACM162" i="6"/>
  <c r="ACK162" i="6"/>
  <c r="ACI162" i="6"/>
  <c r="ACC162" i="6"/>
  <c r="ACD162" i="6" s="1"/>
  <c r="YJ162" i="6"/>
  <c r="YH162" i="6"/>
  <c r="YF162" i="6"/>
  <c r="YC162" i="6"/>
  <c r="YB162" i="6"/>
  <c r="XZ162" i="6"/>
  <c r="XY162" i="6"/>
  <c r="XX162" i="6"/>
  <c r="XQ162" i="6"/>
  <c r="XO162" i="6"/>
  <c r="XN162" i="6"/>
  <c r="XG162" i="6"/>
  <c r="XB162" i="6"/>
  <c r="WY162" i="6"/>
  <c r="VG162" i="6"/>
  <c r="VA162" i="6"/>
  <c r="UQ162" i="6"/>
  <c r="UG162" i="6"/>
  <c r="UD162" i="6"/>
  <c r="TS162" i="6"/>
  <c r="TB162" i="6"/>
  <c r="SO162" i="6"/>
  <c r="SG162" i="6"/>
  <c r="SA162" i="6"/>
  <c r="RK162" i="6"/>
  <c r="QY162" i="6"/>
  <c r="QF162" i="6"/>
  <c r="PD162" i="6"/>
  <c r="MS162" i="6"/>
  <c r="MM162" i="6"/>
  <c r="MF162" i="6"/>
  <c r="MA162" i="6"/>
  <c r="LT162" i="6"/>
  <c r="LG162" i="6"/>
  <c r="KB162" i="6"/>
  <c r="JV162" i="6"/>
  <c r="JJ162" i="6"/>
  <c r="IZ162" i="6"/>
  <c r="IW162" i="6"/>
  <c r="IN162" i="6"/>
  <c r="ID162" i="6"/>
  <c r="HX162" i="6"/>
  <c r="HS162" i="6"/>
  <c r="HC162" i="6"/>
  <c r="GY162" i="6"/>
  <c r="GP162" i="6"/>
  <c r="EH162" i="6"/>
  <c r="EE162" i="6"/>
  <c r="DX162" i="6"/>
  <c r="DO162" i="6"/>
  <c r="CS162" i="6"/>
  <c r="CP162" i="6"/>
  <c r="ALR161" i="6"/>
  <c r="AKA161" i="6"/>
  <c r="AKD161" i="6" s="1"/>
  <c r="AGM161" i="6"/>
  <c r="ACN161" i="6"/>
  <c r="ACM161" i="6"/>
  <c r="ACK161" i="6"/>
  <c r="ACI161" i="6"/>
  <c r="ACC161" i="6"/>
  <c r="ACD161" i="6" s="1"/>
  <c r="YJ161" i="6"/>
  <c r="YH161" i="6"/>
  <c r="YC161" i="6"/>
  <c r="YB161" i="6"/>
  <c r="XZ161" i="6"/>
  <c r="XY161" i="6"/>
  <c r="XX161" i="6"/>
  <c r="XQ161" i="6"/>
  <c r="XO161" i="6"/>
  <c r="XN161" i="6"/>
  <c r="XG161" i="6"/>
  <c r="XB161" i="6"/>
  <c r="WY161" i="6"/>
  <c r="VG161" i="6"/>
  <c r="VA161" i="6"/>
  <c r="UQ161" i="6"/>
  <c r="UG161" i="6"/>
  <c r="UD161" i="6"/>
  <c r="TS161" i="6"/>
  <c r="TB161" i="6"/>
  <c r="SO161" i="6"/>
  <c r="SG161" i="6"/>
  <c r="SA161" i="6"/>
  <c r="RK161" i="6"/>
  <c r="QY161" i="6"/>
  <c r="QF161" i="6"/>
  <c r="PD161" i="6"/>
  <c r="MS161" i="6"/>
  <c r="MM161" i="6"/>
  <c r="MF161" i="6"/>
  <c r="MA161" i="6"/>
  <c r="LT161" i="6"/>
  <c r="LG161" i="6"/>
  <c r="KB161" i="6"/>
  <c r="JV161" i="6"/>
  <c r="JJ161" i="6"/>
  <c r="IZ161" i="6"/>
  <c r="IW161" i="6"/>
  <c r="IN161" i="6"/>
  <c r="ID161" i="6"/>
  <c r="HX161" i="6"/>
  <c r="HS161" i="6"/>
  <c r="HC161" i="6"/>
  <c r="GY161" i="6"/>
  <c r="GP161" i="6"/>
  <c r="EH161" i="6"/>
  <c r="EE161" i="6"/>
  <c r="DX161" i="6"/>
  <c r="DO161" i="6"/>
  <c r="CS161" i="6"/>
  <c r="CP161" i="6"/>
  <c r="ALR160" i="6"/>
  <c r="AKA160" i="6"/>
  <c r="AKD160" i="6" s="1"/>
  <c r="AGM160" i="6"/>
  <c r="ACN160" i="6"/>
  <c r="ACM160" i="6"/>
  <c r="ACK160" i="6"/>
  <c r="ACI160" i="6"/>
  <c r="ACC160" i="6"/>
  <c r="ACE160" i="6" s="1"/>
  <c r="AJM160" i="6" s="1"/>
  <c r="YJ160" i="6"/>
  <c r="YH160" i="6"/>
  <c r="YF160" i="6"/>
  <c r="YC160" i="6"/>
  <c r="YB160" i="6"/>
  <c r="XZ160" i="6"/>
  <c r="XY160" i="6"/>
  <c r="XX160" i="6"/>
  <c r="XQ160" i="6"/>
  <c r="XO160" i="6"/>
  <c r="XN160" i="6"/>
  <c r="XG160" i="6"/>
  <c r="XB160" i="6"/>
  <c r="WY160" i="6"/>
  <c r="VG160" i="6"/>
  <c r="VA160" i="6"/>
  <c r="UQ160" i="6"/>
  <c r="UG160" i="6"/>
  <c r="UD160" i="6"/>
  <c r="TS160" i="6"/>
  <c r="TB160" i="6"/>
  <c r="SO160" i="6"/>
  <c r="SG160" i="6"/>
  <c r="SA160" i="6"/>
  <c r="RK160" i="6"/>
  <c r="QY160" i="6"/>
  <c r="QF160" i="6"/>
  <c r="PD160" i="6"/>
  <c r="MS160" i="6"/>
  <c r="MM160" i="6"/>
  <c r="MF160" i="6"/>
  <c r="MA160" i="6"/>
  <c r="LT160" i="6"/>
  <c r="LG160" i="6"/>
  <c r="KB160" i="6"/>
  <c r="JV160" i="6"/>
  <c r="JJ160" i="6"/>
  <c r="IZ160" i="6"/>
  <c r="IW160" i="6"/>
  <c r="IN160" i="6"/>
  <c r="ID160" i="6"/>
  <c r="HX160" i="6"/>
  <c r="HS160" i="6"/>
  <c r="HC160" i="6"/>
  <c r="GY160" i="6"/>
  <c r="GP160" i="6"/>
  <c r="EH160" i="6"/>
  <c r="EE160" i="6"/>
  <c r="DX160" i="6"/>
  <c r="DO160" i="6"/>
  <c r="CS160" i="6"/>
  <c r="CP160" i="6"/>
  <c r="ALR159" i="6"/>
  <c r="AKA159" i="6"/>
  <c r="AKD159" i="6" s="1"/>
  <c r="AGM159" i="6"/>
  <c r="ACN159" i="6"/>
  <c r="ACM159" i="6"/>
  <c r="ACK159" i="6"/>
  <c r="ACI159" i="6"/>
  <c r="ACC159" i="6"/>
  <c r="ACE159" i="6" s="1"/>
  <c r="AJM159" i="6" s="1"/>
  <c r="YJ159" i="6"/>
  <c r="YH159" i="6"/>
  <c r="YF159" i="6"/>
  <c r="YC159" i="6"/>
  <c r="YB159" i="6"/>
  <c r="XZ159" i="6"/>
  <c r="XY159" i="6"/>
  <c r="XX159" i="6"/>
  <c r="XQ159" i="6"/>
  <c r="XO159" i="6"/>
  <c r="XN159" i="6"/>
  <c r="XG159" i="6"/>
  <c r="XB159" i="6"/>
  <c r="WY159" i="6"/>
  <c r="VG159" i="6"/>
  <c r="VA159" i="6"/>
  <c r="UQ159" i="6"/>
  <c r="UG159" i="6"/>
  <c r="UD159" i="6"/>
  <c r="TS159" i="6"/>
  <c r="TB159" i="6"/>
  <c r="SO159" i="6"/>
  <c r="SG159" i="6"/>
  <c r="SA159" i="6"/>
  <c r="RK159" i="6"/>
  <c r="QY159" i="6"/>
  <c r="QF159" i="6"/>
  <c r="PD159" i="6"/>
  <c r="MS159" i="6"/>
  <c r="MM159" i="6"/>
  <c r="MF159" i="6"/>
  <c r="MA159" i="6"/>
  <c r="LT159" i="6"/>
  <c r="LG159" i="6"/>
  <c r="KB159" i="6"/>
  <c r="JV159" i="6"/>
  <c r="JJ159" i="6"/>
  <c r="IZ159" i="6"/>
  <c r="IW159" i="6"/>
  <c r="IN159" i="6"/>
  <c r="ID159" i="6"/>
  <c r="HX159" i="6"/>
  <c r="HS159" i="6"/>
  <c r="HC159" i="6"/>
  <c r="GY159" i="6"/>
  <c r="GP159" i="6"/>
  <c r="EH159" i="6"/>
  <c r="EE159" i="6"/>
  <c r="DX159" i="6"/>
  <c r="DO159" i="6"/>
  <c r="CS159" i="6"/>
  <c r="CP159" i="6"/>
  <c r="ALR158" i="6"/>
  <c r="AKA158" i="6"/>
  <c r="AKD158" i="6" s="1"/>
  <c r="AGM158" i="6"/>
  <c r="ACN158" i="6"/>
  <c r="ACM158" i="6"/>
  <c r="ACK158" i="6"/>
  <c r="ACI158" i="6"/>
  <c r="ACC158" i="6"/>
  <c r="ACE158" i="6" s="1"/>
  <c r="AJM158" i="6" s="1"/>
  <c r="YJ158" i="6"/>
  <c r="YH158" i="6"/>
  <c r="YF158" i="6"/>
  <c r="YC158" i="6"/>
  <c r="YB158" i="6"/>
  <c r="XZ158" i="6"/>
  <c r="XY158" i="6"/>
  <c r="XX158" i="6"/>
  <c r="XQ158" i="6"/>
  <c r="XO158" i="6"/>
  <c r="XN158" i="6"/>
  <c r="XG158" i="6"/>
  <c r="XB158" i="6"/>
  <c r="WY158" i="6"/>
  <c r="VG158" i="6"/>
  <c r="VA158" i="6"/>
  <c r="UQ158" i="6"/>
  <c r="UG158" i="6"/>
  <c r="UD158" i="6"/>
  <c r="TS158" i="6"/>
  <c r="TB158" i="6"/>
  <c r="SO158" i="6"/>
  <c r="SG158" i="6"/>
  <c r="SA158" i="6"/>
  <c r="RK158" i="6"/>
  <c r="QY158" i="6"/>
  <c r="QF158" i="6"/>
  <c r="PD158" i="6"/>
  <c r="MS158" i="6"/>
  <c r="MM158" i="6"/>
  <c r="MF158" i="6"/>
  <c r="MA158" i="6"/>
  <c r="LT158" i="6"/>
  <c r="LG158" i="6"/>
  <c r="KB158" i="6"/>
  <c r="JV158" i="6"/>
  <c r="JJ158" i="6"/>
  <c r="IZ158" i="6"/>
  <c r="IW158" i="6"/>
  <c r="IN158" i="6"/>
  <c r="ID158" i="6"/>
  <c r="HX158" i="6"/>
  <c r="HS158" i="6"/>
  <c r="HC158" i="6"/>
  <c r="GY158" i="6"/>
  <c r="GP158" i="6"/>
  <c r="EH158" i="6"/>
  <c r="EE158" i="6"/>
  <c r="DX158" i="6"/>
  <c r="DO158" i="6"/>
  <c r="CS158" i="6"/>
  <c r="CP158" i="6"/>
  <c r="ALR157" i="6"/>
  <c r="AKA157" i="6"/>
  <c r="AKD157" i="6" s="1"/>
  <c r="AGM157" i="6"/>
  <c r="ACN157" i="6"/>
  <c r="ACM157" i="6"/>
  <c r="ACK157" i="6"/>
  <c r="ACI157" i="6"/>
  <c r="ACC157" i="6"/>
  <c r="ACD157" i="6" s="1"/>
  <c r="YJ157" i="6"/>
  <c r="YH157" i="6"/>
  <c r="YC157" i="6"/>
  <c r="YB157" i="6"/>
  <c r="XZ157" i="6"/>
  <c r="XY157" i="6"/>
  <c r="XX157" i="6"/>
  <c r="XQ157" i="6"/>
  <c r="XO157" i="6"/>
  <c r="XN157" i="6"/>
  <c r="XG157" i="6"/>
  <c r="XB157" i="6"/>
  <c r="WY157" i="6"/>
  <c r="VG157" i="6"/>
  <c r="VA157" i="6"/>
  <c r="UQ157" i="6"/>
  <c r="UG157" i="6"/>
  <c r="UD157" i="6"/>
  <c r="TS157" i="6"/>
  <c r="TB157" i="6"/>
  <c r="SO157" i="6"/>
  <c r="SG157" i="6"/>
  <c r="SA157" i="6"/>
  <c r="RK157" i="6"/>
  <c r="QY157" i="6"/>
  <c r="QF157" i="6"/>
  <c r="PD157" i="6"/>
  <c r="MS157" i="6"/>
  <c r="MM157" i="6"/>
  <c r="MF157" i="6"/>
  <c r="MA157" i="6"/>
  <c r="LT157" i="6"/>
  <c r="LG157" i="6"/>
  <c r="KB157" i="6"/>
  <c r="JV157" i="6"/>
  <c r="JJ157" i="6"/>
  <c r="IZ157" i="6"/>
  <c r="IW157" i="6"/>
  <c r="IN157" i="6"/>
  <c r="ID157" i="6"/>
  <c r="HX157" i="6"/>
  <c r="HS157" i="6"/>
  <c r="HC157" i="6"/>
  <c r="GY157" i="6"/>
  <c r="GP157" i="6"/>
  <c r="EH157" i="6"/>
  <c r="EE157" i="6"/>
  <c r="DX157" i="6"/>
  <c r="DO157" i="6"/>
  <c r="CS157" i="6"/>
  <c r="CP157" i="6"/>
  <c r="ALR156" i="6"/>
  <c r="AKA156" i="6"/>
  <c r="AKD156" i="6" s="1"/>
  <c r="AGM156" i="6"/>
  <c r="ACN156" i="6"/>
  <c r="ACM156" i="6"/>
  <c r="ACK156" i="6"/>
  <c r="ACI156" i="6"/>
  <c r="ACC156" i="6"/>
  <c r="ACD156" i="6" s="1"/>
  <c r="YJ156" i="6"/>
  <c r="YH156" i="6"/>
  <c r="YC156" i="6"/>
  <c r="YB156" i="6"/>
  <c r="XZ156" i="6"/>
  <c r="XY156" i="6"/>
  <c r="XX156" i="6"/>
  <c r="XQ156" i="6"/>
  <c r="XO156" i="6"/>
  <c r="XN156" i="6"/>
  <c r="XG156" i="6"/>
  <c r="XB156" i="6"/>
  <c r="WY156" i="6"/>
  <c r="VG156" i="6"/>
  <c r="VA156" i="6"/>
  <c r="UQ156" i="6"/>
  <c r="UG156" i="6"/>
  <c r="UD156" i="6"/>
  <c r="TS156" i="6"/>
  <c r="TB156" i="6"/>
  <c r="SO156" i="6"/>
  <c r="SG156" i="6"/>
  <c r="SA156" i="6"/>
  <c r="RK156" i="6"/>
  <c r="QY156" i="6"/>
  <c r="QF156" i="6"/>
  <c r="PD156" i="6"/>
  <c r="MS156" i="6"/>
  <c r="MM156" i="6"/>
  <c r="MF156" i="6"/>
  <c r="MA156" i="6"/>
  <c r="LT156" i="6"/>
  <c r="LG156" i="6"/>
  <c r="KB156" i="6"/>
  <c r="JV156" i="6"/>
  <c r="JJ156" i="6"/>
  <c r="IZ156" i="6"/>
  <c r="IW156" i="6"/>
  <c r="IN156" i="6"/>
  <c r="ID156" i="6"/>
  <c r="HX156" i="6"/>
  <c r="HS156" i="6"/>
  <c r="HC156" i="6"/>
  <c r="GY156" i="6"/>
  <c r="GP156" i="6"/>
  <c r="EH156" i="6"/>
  <c r="EE156" i="6"/>
  <c r="DX156" i="6"/>
  <c r="DO156" i="6"/>
  <c r="CS156" i="6"/>
  <c r="CP156" i="6"/>
  <c r="ALR155" i="6"/>
  <c r="AKA155" i="6"/>
  <c r="AKD155" i="6" s="1"/>
  <c r="AGM155" i="6"/>
  <c r="ACN155" i="6"/>
  <c r="ACM155" i="6"/>
  <c r="ACK155" i="6"/>
  <c r="ACI155" i="6"/>
  <c r="ACC155" i="6"/>
  <c r="ACD155" i="6" s="1"/>
  <c r="YJ155" i="6"/>
  <c r="YH155" i="6"/>
  <c r="YC155" i="6"/>
  <c r="YB155" i="6"/>
  <c r="XZ155" i="6"/>
  <c r="XY155" i="6"/>
  <c r="XX155" i="6"/>
  <c r="XQ155" i="6"/>
  <c r="XO155" i="6"/>
  <c r="XN155" i="6"/>
  <c r="XG155" i="6"/>
  <c r="XB155" i="6"/>
  <c r="WY155" i="6"/>
  <c r="VG155" i="6"/>
  <c r="VA155" i="6"/>
  <c r="UQ155" i="6"/>
  <c r="UG155" i="6"/>
  <c r="UD155" i="6"/>
  <c r="TS155" i="6"/>
  <c r="TB155" i="6"/>
  <c r="SO155" i="6"/>
  <c r="SG155" i="6"/>
  <c r="SA155" i="6"/>
  <c r="RK155" i="6"/>
  <c r="QY155" i="6"/>
  <c r="QF155" i="6"/>
  <c r="PD155" i="6"/>
  <c r="MS155" i="6"/>
  <c r="MM155" i="6"/>
  <c r="MF155" i="6"/>
  <c r="MA155" i="6"/>
  <c r="LT155" i="6"/>
  <c r="LG155" i="6"/>
  <c r="KB155" i="6"/>
  <c r="JV155" i="6"/>
  <c r="JJ155" i="6"/>
  <c r="IZ155" i="6"/>
  <c r="IW155" i="6"/>
  <c r="IN155" i="6"/>
  <c r="ID155" i="6"/>
  <c r="HX155" i="6"/>
  <c r="HS155" i="6"/>
  <c r="HC155" i="6"/>
  <c r="GY155" i="6"/>
  <c r="GP155" i="6"/>
  <c r="EH155" i="6"/>
  <c r="EE155" i="6"/>
  <c r="DX155" i="6"/>
  <c r="DO155" i="6"/>
  <c r="CS155" i="6"/>
  <c r="CP155" i="6"/>
  <c r="ALR154" i="6"/>
  <c r="AKA154" i="6"/>
  <c r="AKD154" i="6" s="1"/>
  <c r="AGM154" i="6"/>
  <c r="ACN154" i="6"/>
  <c r="ACM154" i="6"/>
  <c r="ACK154" i="6"/>
  <c r="ACI154" i="6"/>
  <c r="ACC154" i="6"/>
  <c r="ACD154" i="6" s="1"/>
  <c r="YJ154" i="6"/>
  <c r="YH154" i="6"/>
  <c r="YF154" i="6"/>
  <c r="YC154" i="6"/>
  <c r="YB154" i="6"/>
  <c r="XZ154" i="6"/>
  <c r="XY154" i="6"/>
  <c r="XX154" i="6"/>
  <c r="XQ154" i="6"/>
  <c r="XO154" i="6"/>
  <c r="XN154" i="6"/>
  <c r="XG154" i="6"/>
  <c r="XB154" i="6"/>
  <c r="WY154" i="6"/>
  <c r="VG154" i="6"/>
  <c r="VA154" i="6"/>
  <c r="UQ154" i="6"/>
  <c r="UG154" i="6"/>
  <c r="UD154" i="6"/>
  <c r="TS154" i="6"/>
  <c r="TB154" i="6"/>
  <c r="SO154" i="6"/>
  <c r="SG154" i="6"/>
  <c r="SA154" i="6"/>
  <c r="RK154" i="6"/>
  <c r="QY154" i="6"/>
  <c r="QF154" i="6"/>
  <c r="PD154" i="6"/>
  <c r="MS154" i="6"/>
  <c r="MM154" i="6"/>
  <c r="MF154" i="6"/>
  <c r="MA154" i="6"/>
  <c r="LT154" i="6"/>
  <c r="LG154" i="6"/>
  <c r="KB154" i="6"/>
  <c r="JV154" i="6"/>
  <c r="JJ154" i="6"/>
  <c r="IZ154" i="6"/>
  <c r="IW154" i="6"/>
  <c r="IN154" i="6"/>
  <c r="ID154" i="6"/>
  <c r="HX154" i="6"/>
  <c r="HS154" i="6"/>
  <c r="HC154" i="6"/>
  <c r="GY154" i="6"/>
  <c r="GP154" i="6"/>
  <c r="EH154" i="6"/>
  <c r="EE154" i="6"/>
  <c r="DX154" i="6"/>
  <c r="DO154" i="6"/>
  <c r="CS154" i="6"/>
  <c r="CP154" i="6"/>
  <c r="ALR153" i="6"/>
  <c r="AKA153" i="6"/>
  <c r="AKD153" i="6" s="1"/>
  <c r="AGM153" i="6"/>
  <c r="ACN153" i="6"/>
  <c r="ACM153" i="6"/>
  <c r="ACK153" i="6"/>
  <c r="ACI153" i="6"/>
  <c r="ACC153" i="6"/>
  <c r="ACE153" i="6" s="1"/>
  <c r="ACF153" i="6" s="1"/>
  <c r="YJ153" i="6"/>
  <c r="YH153" i="6"/>
  <c r="YF153" i="6"/>
  <c r="YC153" i="6"/>
  <c r="YB153" i="6"/>
  <c r="XZ153" i="6"/>
  <c r="XY153" i="6"/>
  <c r="XX153" i="6"/>
  <c r="XQ153" i="6"/>
  <c r="XO153" i="6"/>
  <c r="XN153" i="6"/>
  <c r="XG153" i="6"/>
  <c r="XB153" i="6"/>
  <c r="WY153" i="6"/>
  <c r="VG153" i="6"/>
  <c r="VA153" i="6"/>
  <c r="UQ153" i="6"/>
  <c r="UG153" i="6"/>
  <c r="UD153" i="6"/>
  <c r="TS153" i="6"/>
  <c r="TB153" i="6"/>
  <c r="SO153" i="6"/>
  <c r="SG153" i="6"/>
  <c r="SA153" i="6"/>
  <c r="RK153" i="6"/>
  <c r="QY153" i="6"/>
  <c r="QF153" i="6"/>
  <c r="PD153" i="6"/>
  <c r="MS153" i="6"/>
  <c r="MM153" i="6"/>
  <c r="MF153" i="6"/>
  <c r="MA153" i="6"/>
  <c r="LT153" i="6"/>
  <c r="LG153" i="6"/>
  <c r="KB153" i="6"/>
  <c r="JV153" i="6"/>
  <c r="JJ153" i="6"/>
  <c r="IZ153" i="6"/>
  <c r="IW153" i="6"/>
  <c r="IN153" i="6"/>
  <c r="ID153" i="6"/>
  <c r="HX153" i="6"/>
  <c r="HS153" i="6"/>
  <c r="HC153" i="6"/>
  <c r="GY153" i="6"/>
  <c r="GP153" i="6"/>
  <c r="EH153" i="6"/>
  <c r="EE153" i="6"/>
  <c r="DX153" i="6"/>
  <c r="DO153" i="6"/>
  <c r="CS153" i="6"/>
  <c r="CP153" i="6"/>
  <c r="ALR152" i="6"/>
  <c r="AKA152" i="6"/>
  <c r="AKD152" i="6" s="1"/>
  <c r="AGM152" i="6"/>
  <c r="ACN152" i="6"/>
  <c r="ACM152" i="6"/>
  <c r="ACK152" i="6"/>
  <c r="ACI152" i="6"/>
  <c r="ACC152" i="6"/>
  <c r="ACD152" i="6" s="1"/>
  <c r="YJ152" i="6"/>
  <c r="YH152" i="6"/>
  <c r="YC152" i="6"/>
  <c r="YB152" i="6"/>
  <c r="XZ152" i="6"/>
  <c r="XY152" i="6"/>
  <c r="XX152" i="6"/>
  <c r="XQ152" i="6"/>
  <c r="XO152" i="6"/>
  <c r="XN152" i="6"/>
  <c r="XG152" i="6"/>
  <c r="XB152" i="6"/>
  <c r="WY152" i="6"/>
  <c r="VG152" i="6"/>
  <c r="VA152" i="6"/>
  <c r="UQ152" i="6"/>
  <c r="UG152" i="6"/>
  <c r="XM152" i="6" s="1"/>
  <c r="UD152" i="6"/>
  <c r="TS152" i="6"/>
  <c r="TB152" i="6"/>
  <c r="SO152" i="6"/>
  <c r="SG152" i="6"/>
  <c r="SA152" i="6"/>
  <c r="RK152" i="6"/>
  <c r="QY152" i="6"/>
  <c r="QF152" i="6"/>
  <c r="PD152" i="6"/>
  <c r="MS152" i="6"/>
  <c r="MM152" i="6"/>
  <c r="MF152" i="6"/>
  <c r="MA152" i="6"/>
  <c r="LT152" i="6"/>
  <c r="LG152" i="6"/>
  <c r="KB152" i="6"/>
  <c r="JV152" i="6"/>
  <c r="JJ152" i="6"/>
  <c r="IZ152" i="6"/>
  <c r="IW152" i="6"/>
  <c r="IN152" i="6"/>
  <c r="ID152" i="6"/>
  <c r="HX152" i="6"/>
  <c r="HS152" i="6"/>
  <c r="HC152" i="6"/>
  <c r="GY152" i="6"/>
  <c r="GP152" i="6"/>
  <c r="EH152" i="6"/>
  <c r="EE152" i="6"/>
  <c r="DX152" i="6"/>
  <c r="DO152" i="6"/>
  <c r="CS152" i="6"/>
  <c r="CP152" i="6"/>
  <c r="ALR151" i="6"/>
  <c r="AKA151" i="6"/>
  <c r="AKD151" i="6" s="1"/>
  <c r="AGM151" i="6"/>
  <c r="ACN151" i="6"/>
  <c r="ACM151" i="6"/>
  <c r="ACK151" i="6"/>
  <c r="ACI151" i="6"/>
  <c r="ACC151" i="6"/>
  <c r="ACD151" i="6" s="1"/>
  <c r="YJ151" i="6"/>
  <c r="YH151" i="6"/>
  <c r="YC151" i="6"/>
  <c r="YB151" i="6"/>
  <c r="XZ151" i="6"/>
  <c r="XY151" i="6"/>
  <c r="XX151" i="6"/>
  <c r="XQ151" i="6"/>
  <c r="XO151" i="6"/>
  <c r="XN151" i="6"/>
  <c r="XG151" i="6"/>
  <c r="XB151" i="6"/>
  <c r="WY151" i="6"/>
  <c r="VG151" i="6"/>
  <c r="VA151" i="6"/>
  <c r="UQ151" i="6"/>
  <c r="UG151" i="6"/>
  <c r="UD151" i="6"/>
  <c r="TS151" i="6"/>
  <c r="TB151" i="6"/>
  <c r="SO151" i="6"/>
  <c r="SG151" i="6"/>
  <c r="SA151" i="6"/>
  <c r="RK151" i="6"/>
  <c r="QY151" i="6"/>
  <c r="QF151" i="6"/>
  <c r="PD151" i="6"/>
  <c r="MS151" i="6"/>
  <c r="MM151" i="6"/>
  <c r="MF151" i="6"/>
  <c r="MA151" i="6"/>
  <c r="LT151" i="6"/>
  <c r="LG151" i="6"/>
  <c r="KB151" i="6"/>
  <c r="JV151" i="6"/>
  <c r="JJ151" i="6"/>
  <c r="IZ151" i="6"/>
  <c r="IW151" i="6"/>
  <c r="IN151" i="6"/>
  <c r="ID151" i="6"/>
  <c r="HX151" i="6"/>
  <c r="HS151" i="6"/>
  <c r="HC151" i="6"/>
  <c r="GY151" i="6"/>
  <c r="GP151" i="6"/>
  <c r="EH151" i="6"/>
  <c r="EE151" i="6"/>
  <c r="DX151" i="6"/>
  <c r="DO151" i="6"/>
  <c r="CS151" i="6"/>
  <c r="CP151" i="6"/>
  <c r="ALR150" i="6"/>
  <c r="AKA150" i="6"/>
  <c r="AKD150" i="6" s="1"/>
  <c r="AGM150" i="6"/>
  <c r="ACN150" i="6"/>
  <c r="ACM150" i="6"/>
  <c r="ACK150" i="6"/>
  <c r="ACI150" i="6"/>
  <c r="ACC150" i="6"/>
  <c r="ACD150" i="6" s="1"/>
  <c r="YJ150" i="6"/>
  <c r="YH150" i="6"/>
  <c r="YF150" i="6"/>
  <c r="YC150" i="6"/>
  <c r="YB150" i="6"/>
  <c r="XZ150" i="6"/>
  <c r="XY150" i="6"/>
  <c r="XX150" i="6"/>
  <c r="XQ150" i="6"/>
  <c r="XO150" i="6"/>
  <c r="XN150" i="6"/>
  <c r="XG150" i="6"/>
  <c r="XB150" i="6"/>
  <c r="WY150" i="6"/>
  <c r="VG150" i="6"/>
  <c r="VA150" i="6"/>
  <c r="UQ150" i="6"/>
  <c r="UG150" i="6"/>
  <c r="UD150" i="6"/>
  <c r="TS150" i="6"/>
  <c r="TB150" i="6"/>
  <c r="SO150" i="6"/>
  <c r="SG150" i="6"/>
  <c r="SA150" i="6"/>
  <c r="RK150" i="6"/>
  <c r="QY150" i="6"/>
  <c r="QF150" i="6"/>
  <c r="PD150" i="6"/>
  <c r="MS150" i="6"/>
  <c r="MM150" i="6"/>
  <c r="MF150" i="6"/>
  <c r="MA150" i="6"/>
  <c r="LT150" i="6"/>
  <c r="LG150" i="6"/>
  <c r="KB150" i="6"/>
  <c r="JV150" i="6"/>
  <c r="JJ150" i="6"/>
  <c r="IZ150" i="6"/>
  <c r="IW150" i="6"/>
  <c r="IN150" i="6"/>
  <c r="ID150" i="6"/>
  <c r="HX150" i="6"/>
  <c r="HS150" i="6"/>
  <c r="HC150" i="6"/>
  <c r="GY150" i="6"/>
  <c r="GP150" i="6"/>
  <c r="EH150" i="6"/>
  <c r="EE150" i="6"/>
  <c r="DX150" i="6"/>
  <c r="DO150" i="6"/>
  <c r="CS150" i="6"/>
  <c r="CP150" i="6"/>
  <c r="ALR149" i="6"/>
  <c r="AKA149" i="6"/>
  <c r="AKD149" i="6" s="1"/>
  <c r="AGM149" i="6"/>
  <c r="ACN149" i="6"/>
  <c r="ACM149" i="6"/>
  <c r="ACK149" i="6"/>
  <c r="ACI149" i="6"/>
  <c r="ACC149" i="6"/>
  <c r="ACD149" i="6" s="1"/>
  <c r="YJ149" i="6"/>
  <c r="YH149" i="6"/>
  <c r="YF149" i="6"/>
  <c r="YC149" i="6"/>
  <c r="YB149" i="6"/>
  <c r="XZ149" i="6"/>
  <c r="XY149" i="6"/>
  <c r="XX149" i="6"/>
  <c r="XQ149" i="6"/>
  <c r="XO149" i="6"/>
  <c r="XN149" i="6"/>
  <c r="XG149" i="6"/>
  <c r="XB149" i="6"/>
  <c r="WY149" i="6"/>
  <c r="VG149" i="6"/>
  <c r="VA149" i="6"/>
  <c r="UQ149" i="6"/>
  <c r="UG149" i="6"/>
  <c r="XM149" i="6" s="1"/>
  <c r="UD149" i="6"/>
  <c r="TS149" i="6"/>
  <c r="TB149" i="6"/>
  <c r="SO149" i="6"/>
  <c r="SG149" i="6"/>
  <c r="SA149" i="6"/>
  <c r="RK149" i="6"/>
  <c r="QY149" i="6"/>
  <c r="QF149" i="6"/>
  <c r="PD149" i="6"/>
  <c r="MS149" i="6"/>
  <c r="MM149" i="6"/>
  <c r="MF149" i="6"/>
  <c r="MA149" i="6"/>
  <c r="LT149" i="6"/>
  <c r="LG149" i="6"/>
  <c r="KB149" i="6"/>
  <c r="JV149" i="6"/>
  <c r="JJ149" i="6"/>
  <c r="IZ149" i="6"/>
  <c r="IW149" i="6"/>
  <c r="IN149" i="6"/>
  <c r="ID149" i="6"/>
  <c r="HX149" i="6"/>
  <c r="HS149" i="6"/>
  <c r="HC149" i="6"/>
  <c r="GY149" i="6"/>
  <c r="GP149" i="6"/>
  <c r="EH149" i="6"/>
  <c r="EE149" i="6"/>
  <c r="DX149" i="6"/>
  <c r="DO149" i="6"/>
  <c r="CS149" i="6"/>
  <c r="CP149" i="6"/>
  <c r="ALR148" i="6"/>
  <c r="AKA148" i="6"/>
  <c r="AKD148" i="6" s="1"/>
  <c r="AGM148" i="6"/>
  <c r="ACN148" i="6"/>
  <c r="ACM148" i="6"/>
  <c r="ACK148" i="6"/>
  <c r="ACI148" i="6"/>
  <c r="ACC148" i="6"/>
  <c r="YJ148" i="6"/>
  <c r="YH148" i="6"/>
  <c r="YF148" i="6"/>
  <c r="YC148" i="6"/>
  <c r="YB148" i="6"/>
  <c r="XZ148" i="6"/>
  <c r="XY148" i="6"/>
  <c r="XX148" i="6"/>
  <c r="XQ148" i="6"/>
  <c r="XO148" i="6"/>
  <c r="XN148" i="6"/>
  <c r="XG148" i="6"/>
  <c r="XB148" i="6"/>
  <c r="WY148" i="6"/>
  <c r="VG148" i="6"/>
  <c r="VA148" i="6"/>
  <c r="UQ148" i="6"/>
  <c r="UG148" i="6"/>
  <c r="UD148" i="6"/>
  <c r="TS148" i="6"/>
  <c r="TB148" i="6"/>
  <c r="SO148" i="6"/>
  <c r="SG148" i="6"/>
  <c r="SA148" i="6"/>
  <c r="RK148" i="6"/>
  <c r="QY148" i="6"/>
  <c r="QF148" i="6"/>
  <c r="PD148" i="6"/>
  <c r="MS148" i="6"/>
  <c r="MM148" i="6"/>
  <c r="MF148" i="6"/>
  <c r="MA148" i="6"/>
  <c r="LT148" i="6"/>
  <c r="LG148" i="6"/>
  <c r="KB148" i="6"/>
  <c r="JV148" i="6"/>
  <c r="JJ148" i="6"/>
  <c r="IZ148" i="6"/>
  <c r="IW148" i="6"/>
  <c r="IN148" i="6"/>
  <c r="ID148" i="6"/>
  <c r="HX148" i="6"/>
  <c r="HS148" i="6"/>
  <c r="HC148" i="6"/>
  <c r="GY148" i="6"/>
  <c r="GP148" i="6"/>
  <c r="EH148" i="6"/>
  <c r="EE148" i="6"/>
  <c r="DX148" i="6"/>
  <c r="DO148" i="6"/>
  <c r="CS148" i="6"/>
  <c r="CP148" i="6"/>
  <c r="ALR147" i="6"/>
  <c r="AKA147" i="6"/>
  <c r="AKD147" i="6" s="1"/>
  <c r="AGM147" i="6"/>
  <c r="ACN147" i="6"/>
  <c r="ACM147" i="6"/>
  <c r="ACK147" i="6"/>
  <c r="ACI147" i="6"/>
  <c r="ACC147" i="6"/>
  <c r="ACD147" i="6" s="1"/>
  <c r="YJ147" i="6"/>
  <c r="YH147" i="6"/>
  <c r="YC147" i="6"/>
  <c r="YB147" i="6"/>
  <c r="XZ147" i="6"/>
  <c r="XY147" i="6"/>
  <c r="XX147" i="6"/>
  <c r="XQ147" i="6"/>
  <c r="XO147" i="6"/>
  <c r="XN147" i="6"/>
  <c r="XG147" i="6"/>
  <c r="XB147" i="6"/>
  <c r="WY147" i="6"/>
  <c r="VG147" i="6"/>
  <c r="VA147" i="6"/>
  <c r="UQ147" i="6"/>
  <c r="UG147" i="6"/>
  <c r="UD147" i="6"/>
  <c r="TS147" i="6"/>
  <c r="TB147" i="6"/>
  <c r="SO147" i="6"/>
  <c r="SG147" i="6"/>
  <c r="SA147" i="6"/>
  <c r="RK147" i="6"/>
  <c r="QY147" i="6"/>
  <c r="QF147" i="6"/>
  <c r="PD147" i="6"/>
  <c r="MS147" i="6"/>
  <c r="MM147" i="6"/>
  <c r="MF147" i="6"/>
  <c r="MA147" i="6"/>
  <c r="LT147" i="6"/>
  <c r="LG147" i="6"/>
  <c r="KB147" i="6"/>
  <c r="JV147" i="6"/>
  <c r="JJ147" i="6"/>
  <c r="IZ147" i="6"/>
  <c r="IW147" i="6"/>
  <c r="IN147" i="6"/>
  <c r="ID147" i="6"/>
  <c r="HX147" i="6"/>
  <c r="HS147" i="6"/>
  <c r="HC147" i="6"/>
  <c r="GY147" i="6"/>
  <c r="GP147" i="6"/>
  <c r="EH147" i="6"/>
  <c r="EE147" i="6"/>
  <c r="DX147" i="6"/>
  <c r="DO147" i="6"/>
  <c r="CS147" i="6"/>
  <c r="CP147" i="6"/>
  <c r="ALR146" i="6"/>
  <c r="AKA146" i="6"/>
  <c r="AKD146" i="6" s="1"/>
  <c r="AGM146" i="6"/>
  <c r="ACN146" i="6"/>
  <c r="ACM146" i="6"/>
  <c r="ACK146" i="6"/>
  <c r="ACI146" i="6"/>
  <c r="ACC146" i="6"/>
  <c r="ACD146" i="6" s="1"/>
  <c r="YJ146" i="6"/>
  <c r="YH146" i="6"/>
  <c r="YC146" i="6"/>
  <c r="YB146" i="6"/>
  <c r="XZ146" i="6"/>
  <c r="XY146" i="6"/>
  <c r="XX146" i="6"/>
  <c r="XQ146" i="6"/>
  <c r="XO146" i="6"/>
  <c r="XN146" i="6"/>
  <c r="XG146" i="6"/>
  <c r="XB146" i="6"/>
  <c r="WY146" i="6"/>
  <c r="VG146" i="6"/>
  <c r="VA146" i="6"/>
  <c r="UQ146" i="6"/>
  <c r="UG146" i="6"/>
  <c r="UD146" i="6"/>
  <c r="TS146" i="6"/>
  <c r="TB146" i="6"/>
  <c r="SO146" i="6"/>
  <c r="SG146" i="6"/>
  <c r="SA146" i="6"/>
  <c r="RK146" i="6"/>
  <c r="QY146" i="6"/>
  <c r="QF146" i="6"/>
  <c r="PD146" i="6"/>
  <c r="MS146" i="6"/>
  <c r="MM146" i="6"/>
  <c r="MF146" i="6"/>
  <c r="MA146" i="6"/>
  <c r="LT146" i="6"/>
  <c r="LG146" i="6"/>
  <c r="KB146" i="6"/>
  <c r="JV146" i="6"/>
  <c r="JJ146" i="6"/>
  <c r="IZ146" i="6"/>
  <c r="IW146" i="6"/>
  <c r="IN146" i="6"/>
  <c r="ID146" i="6"/>
  <c r="HX146" i="6"/>
  <c r="HS146" i="6"/>
  <c r="HC146" i="6"/>
  <c r="GY146" i="6"/>
  <c r="GP146" i="6"/>
  <c r="EH146" i="6"/>
  <c r="EE146" i="6"/>
  <c r="DX146" i="6"/>
  <c r="DO146" i="6"/>
  <c r="CS146" i="6"/>
  <c r="CP146" i="6"/>
  <c r="ALR145" i="6"/>
  <c r="AKA145" i="6"/>
  <c r="AKD145" i="6" s="1"/>
  <c r="AGM145" i="6"/>
  <c r="ACN145" i="6"/>
  <c r="ACM145" i="6"/>
  <c r="ACK145" i="6"/>
  <c r="ACI145" i="6"/>
  <c r="ACC145" i="6"/>
  <c r="ACE145" i="6" s="1"/>
  <c r="YJ145" i="6"/>
  <c r="YH145" i="6"/>
  <c r="YF145" i="6"/>
  <c r="YC145" i="6"/>
  <c r="YB145" i="6"/>
  <c r="XZ145" i="6"/>
  <c r="XY145" i="6"/>
  <c r="XX145" i="6"/>
  <c r="XQ145" i="6"/>
  <c r="XO145" i="6"/>
  <c r="XN145" i="6"/>
  <c r="XG145" i="6"/>
  <c r="XB145" i="6"/>
  <c r="WY145" i="6"/>
  <c r="VG145" i="6"/>
  <c r="VA145" i="6"/>
  <c r="UQ145" i="6"/>
  <c r="UG145" i="6"/>
  <c r="UD145" i="6"/>
  <c r="TS145" i="6"/>
  <c r="TB145" i="6"/>
  <c r="SO145" i="6"/>
  <c r="SG145" i="6"/>
  <c r="SA145" i="6"/>
  <c r="RK145" i="6"/>
  <c r="QY145" i="6"/>
  <c r="QF145" i="6"/>
  <c r="PD145" i="6"/>
  <c r="MS145" i="6"/>
  <c r="MM145" i="6"/>
  <c r="MF145" i="6"/>
  <c r="MA145" i="6"/>
  <c r="LT145" i="6"/>
  <c r="LG145" i="6"/>
  <c r="KB145" i="6"/>
  <c r="JV145" i="6"/>
  <c r="JJ145" i="6"/>
  <c r="IZ145" i="6"/>
  <c r="IW145" i="6"/>
  <c r="IN145" i="6"/>
  <c r="ID145" i="6"/>
  <c r="HX145" i="6"/>
  <c r="HS145" i="6"/>
  <c r="HC145" i="6"/>
  <c r="GY145" i="6"/>
  <c r="GP145" i="6"/>
  <c r="EH145" i="6"/>
  <c r="EE145" i="6"/>
  <c r="DX145" i="6"/>
  <c r="DO145" i="6"/>
  <c r="CS145" i="6"/>
  <c r="CP145" i="6"/>
  <c r="ALR144" i="6"/>
  <c r="AKA144" i="6"/>
  <c r="AKD144" i="6" s="1"/>
  <c r="AGM144" i="6"/>
  <c r="ACN144" i="6"/>
  <c r="ACM144" i="6"/>
  <c r="ACK144" i="6"/>
  <c r="ACI144" i="6"/>
  <c r="ACC144" i="6"/>
  <c r="ACE144" i="6" s="1"/>
  <c r="ACF144" i="6" s="1"/>
  <c r="YJ144" i="6"/>
  <c r="YH144" i="6"/>
  <c r="YF144" i="6"/>
  <c r="YC144" i="6"/>
  <c r="YB144" i="6"/>
  <c r="XZ144" i="6"/>
  <c r="XY144" i="6"/>
  <c r="XX144" i="6"/>
  <c r="XQ144" i="6"/>
  <c r="XO144" i="6"/>
  <c r="XN144" i="6"/>
  <c r="XG144" i="6"/>
  <c r="XB144" i="6"/>
  <c r="WY144" i="6"/>
  <c r="VG144" i="6"/>
  <c r="VA144" i="6"/>
  <c r="UQ144" i="6"/>
  <c r="UG144" i="6"/>
  <c r="UD144" i="6"/>
  <c r="TS144" i="6"/>
  <c r="TB144" i="6"/>
  <c r="SO144" i="6"/>
  <c r="SG144" i="6"/>
  <c r="SA144" i="6"/>
  <c r="RK144" i="6"/>
  <c r="QY144" i="6"/>
  <c r="QF144" i="6"/>
  <c r="PD144" i="6"/>
  <c r="MS144" i="6"/>
  <c r="MM144" i="6"/>
  <c r="MF144" i="6"/>
  <c r="MA144" i="6"/>
  <c r="LT144" i="6"/>
  <c r="LG144" i="6"/>
  <c r="KB144" i="6"/>
  <c r="JV144" i="6"/>
  <c r="JJ144" i="6"/>
  <c r="IZ144" i="6"/>
  <c r="IW144" i="6"/>
  <c r="IN144" i="6"/>
  <c r="ID144" i="6"/>
  <c r="HX144" i="6"/>
  <c r="HS144" i="6"/>
  <c r="HC144" i="6"/>
  <c r="GY144" i="6"/>
  <c r="GP144" i="6"/>
  <c r="EH144" i="6"/>
  <c r="EE144" i="6"/>
  <c r="DX144" i="6"/>
  <c r="DO144" i="6"/>
  <c r="CS144" i="6"/>
  <c r="CP144" i="6"/>
  <c r="ALR143" i="6"/>
  <c r="AKA143" i="6"/>
  <c r="AKD143" i="6" s="1"/>
  <c r="AGM143" i="6"/>
  <c r="ACN143" i="6"/>
  <c r="ACM143" i="6"/>
  <c r="ACK143" i="6"/>
  <c r="ACI143" i="6"/>
  <c r="ACC143" i="6"/>
  <c r="YJ143" i="6"/>
  <c r="YH143" i="6"/>
  <c r="YF143" i="6"/>
  <c r="YC143" i="6"/>
  <c r="YB143" i="6"/>
  <c r="XZ143" i="6"/>
  <c r="XY143" i="6"/>
  <c r="XX143" i="6"/>
  <c r="XQ143" i="6"/>
  <c r="XO143" i="6"/>
  <c r="XN143" i="6"/>
  <c r="XG143" i="6"/>
  <c r="XB143" i="6"/>
  <c r="WY143" i="6"/>
  <c r="VG143" i="6"/>
  <c r="VA143" i="6"/>
  <c r="UQ143" i="6"/>
  <c r="UG143" i="6"/>
  <c r="UD143" i="6"/>
  <c r="TS143" i="6"/>
  <c r="TB143" i="6"/>
  <c r="SO143" i="6"/>
  <c r="SG143" i="6"/>
  <c r="SA143" i="6"/>
  <c r="RK143" i="6"/>
  <c r="QY143" i="6"/>
  <c r="QF143" i="6"/>
  <c r="PD143" i="6"/>
  <c r="MS143" i="6"/>
  <c r="MM143" i="6"/>
  <c r="MF143" i="6"/>
  <c r="MA143" i="6"/>
  <c r="LT143" i="6"/>
  <c r="LG143" i="6"/>
  <c r="KB143" i="6"/>
  <c r="JV143" i="6"/>
  <c r="JJ143" i="6"/>
  <c r="IZ143" i="6"/>
  <c r="IW143" i="6"/>
  <c r="IN143" i="6"/>
  <c r="ID143" i="6"/>
  <c r="HX143" i="6"/>
  <c r="HS143" i="6"/>
  <c r="HC143" i="6"/>
  <c r="GY143" i="6"/>
  <c r="GP143" i="6"/>
  <c r="EH143" i="6"/>
  <c r="EE143" i="6"/>
  <c r="DX143" i="6"/>
  <c r="DO143" i="6"/>
  <c r="CS143" i="6"/>
  <c r="CP143" i="6"/>
  <c r="ALR142" i="6"/>
  <c r="AKA142" i="6"/>
  <c r="AKD142" i="6" s="1"/>
  <c r="AGM142" i="6"/>
  <c r="ACN142" i="6"/>
  <c r="ACM142" i="6"/>
  <c r="ACK142" i="6"/>
  <c r="ACI142" i="6"/>
  <c r="ACC142" i="6"/>
  <c r="ACD142" i="6" s="1"/>
  <c r="YJ142" i="6"/>
  <c r="YH142" i="6"/>
  <c r="YC142" i="6"/>
  <c r="YB142" i="6"/>
  <c r="XZ142" i="6"/>
  <c r="XY142" i="6"/>
  <c r="XX142" i="6"/>
  <c r="XQ142" i="6"/>
  <c r="XO142" i="6"/>
  <c r="XN142" i="6"/>
  <c r="XG142" i="6"/>
  <c r="XB142" i="6"/>
  <c r="WY142" i="6"/>
  <c r="VG142" i="6"/>
  <c r="VA142" i="6"/>
  <c r="UQ142" i="6"/>
  <c r="UG142" i="6"/>
  <c r="UD142" i="6"/>
  <c r="TS142" i="6"/>
  <c r="TB142" i="6"/>
  <c r="SO142" i="6"/>
  <c r="SG142" i="6"/>
  <c r="SA142" i="6"/>
  <c r="RK142" i="6"/>
  <c r="QY142" i="6"/>
  <c r="QF142" i="6"/>
  <c r="PD142" i="6"/>
  <c r="MS142" i="6"/>
  <c r="MM142" i="6"/>
  <c r="MF142" i="6"/>
  <c r="MA142" i="6"/>
  <c r="LT142" i="6"/>
  <c r="LG142" i="6"/>
  <c r="KB142" i="6"/>
  <c r="JV142" i="6"/>
  <c r="JJ142" i="6"/>
  <c r="IZ142" i="6"/>
  <c r="IW142" i="6"/>
  <c r="IN142" i="6"/>
  <c r="ID142" i="6"/>
  <c r="HX142" i="6"/>
  <c r="HS142" i="6"/>
  <c r="HC142" i="6"/>
  <c r="GY142" i="6"/>
  <c r="GP142" i="6"/>
  <c r="EH142" i="6"/>
  <c r="EE142" i="6"/>
  <c r="DX142" i="6"/>
  <c r="DO142" i="6"/>
  <c r="CS142" i="6"/>
  <c r="CP142" i="6"/>
  <c r="ALR141" i="6"/>
  <c r="AKA141" i="6"/>
  <c r="AKD141" i="6" s="1"/>
  <c r="AGM141" i="6"/>
  <c r="ACN141" i="6"/>
  <c r="ACM141" i="6"/>
  <c r="ACK141" i="6"/>
  <c r="ACI141" i="6"/>
  <c r="ACC141" i="6"/>
  <c r="ACD141" i="6" s="1"/>
  <c r="YJ141" i="6"/>
  <c r="YH141" i="6"/>
  <c r="YC141" i="6"/>
  <c r="YB141" i="6"/>
  <c r="XZ141" i="6"/>
  <c r="XY141" i="6"/>
  <c r="XX141" i="6"/>
  <c r="XQ141" i="6"/>
  <c r="XO141" i="6"/>
  <c r="XN141" i="6"/>
  <c r="XG141" i="6"/>
  <c r="XB141" i="6"/>
  <c r="WY141" i="6"/>
  <c r="VG141" i="6"/>
  <c r="VA141" i="6"/>
  <c r="UQ141" i="6"/>
  <c r="UG141" i="6"/>
  <c r="UD141" i="6"/>
  <c r="TS141" i="6"/>
  <c r="TB141" i="6"/>
  <c r="SO141" i="6"/>
  <c r="SG141" i="6"/>
  <c r="SA141" i="6"/>
  <c r="RK141" i="6"/>
  <c r="QY141" i="6"/>
  <c r="QF141" i="6"/>
  <c r="PD141" i="6"/>
  <c r="MS141" i="6"/>
  <c r="MM141" i="6"/>
  <c r="MF141" i="6"/>
  <c r="MA141" i="6"/>
  <c r="LT141" i="6"/>
  <c r="LG141" i="6"/>
  <c r="KB141" i="6"/>
  <c r="JV141" i="6"/>
  <c r="JJ141" i="6"/>
  <c r="IZ141" i="6"/>
  <c r="IW141" i="6"/>
  <c r="IN141" i="6"/>
  <c r="ID141" i="6"/>
  <c r="HX141" i="6"/>
  <c r="HS141" i="6"/>
  <c r="HC141" i="6"/>
  <c r="GY141" i="6"/>
  <c r="GP141" i="6"/>
  <c r="EH141" i="6"/>
  <c r="EE141" i="6"/>
  <c r="DX141" i="6"/>
  <c r="DO141" i="6"/>
  <c r="CS141" i="6"/>
  <c r="CP141" i="6"/>
  <c r="ALR140" i="6"/>
  <c r="AKA140" i="6"/>
  <c r="AKD140" i="6" s="1"/>
  <c r="AGM140" i="6"/>
  <c r="ACN140" i="6"/>
  <c r="ACM140" i="6"/>
  <c r="ACK140" i="6"/>
  <c r="ACI140" i="6"/>
  <c r="ACC140" i="6"/>
  <c r="ACD140" i="6" s="1"/>
  <c r="YJ140" i="6"/>
  <c r="YH140" i="6"/>
  <c r="YC140" i="6"/>
  <c r="YB140" i="6"/>
  <c r="XZ140" i="6"/>
  <c r="XY140" i="6"/>
  <c r="XX140" i="6"/>
  <c r="XQ140" i="6"/>
  <c r="XO140" i="6"/>
  <c r="XN140" i="6"/>
  <c r="XG140" i="6"/>
  <c r="XB140" i="6"/>
  <c r="WY140" i="6"/>
  <c r="VG140" i="6"/>
  <c r="VA140" i="6"/>
  <c r="UQ140" i="6"/>
  <c r="UG140" i="6"/>
  <c r="UD140" i="6"/>
  <c r="TS140" i="6"/>
  <c r="TB140" i="6"/>
  <c r="SO140" i="6"/>
  <c r="SG140" i="6"/>
  <c r="SA140" i="6"/>
  <c r="RK140" i="6"/>
  <c r="QY140" i="6"/>
  <c r="QF140" i="6"/>
  <c r="PD140" i="6"/>
  <c r="MS140" i="6"/>
  <c r="MM140" i="6"/>
  <c r="MF140" i="6"/>
  <c r="MA140" i="6"/>
  <c r="LT140" i="6"/>
  <c r="LG140" i="6"/>
  <c r="KB140" i="6"/>
  <c r="JV140" i="6"/>
  <c r="JJ140" i="6"/>
  <c r="IZ140" i="6"/>
  <c r="IW140" i="6"/>
  <c r="IN140" i="6"/>
  <c r="ID140" i="6"/>
  <c r="HX140" i="6"/>
  <c r="HS140" i="6"/>
  <c r="HC140" i="6"/>
  <c r="GY140" i="6"/>
  <c r="GP140" i="6"/>
  <c r="EH140" i="6"/>
  <c r="EE140" i="6"/>
  <c r="DX140" i="6"/>
  <c r="DO140" i="6"/>
  <c r="CS140" i="6"/>
  <c r="CP140" i="6"/>
  <c r="ALR139" i="6"/>
  <c r="AKA139" i="6"/>
  <c r="AKD139" i="6" s="1"/>
  <c r="AGM139" i="6"/>
  <c r="ACN139" i="6"/>
  <c r="ACM139" i="6"/>
  <c r="ACK139" i="6"/>
  <c r="ACI139" i="6"/>
  <c r="ACC139" i="6"/>
  <c r="ACD139" i="6" s="1"/>
  <c r="YJ139" i="6"/>
  <c r="YH139" i="6"/>
  <c r="YC139" i="6"/>
  <c r="YB139" i="6"/>
  <c r="XZ139" i="6"/>
  <c r="XY139" i="6"/>
  <c r="XX139" i="6"/>
  <c r="XQ139" i="6"/>
  <c r="XO139" i="6"/>
  <c r="XN139" i="6"/>
  <c r="XG139" i="6"/>
  <c r="XB139" i="6"/>
  <c r="WY139" i="6"/>
  <c r="VG139" i="6"/>
  <c r="VA139" i="6"/>
  <c r="UQ139" i="6"/>
  <c r="UG139" i="6"/>
  <c r="UD139" i="6"/>
  <c r="TS139" i="6"/>
  <c r="TB139" i="6"/>
  <c r="SO139" i="6"/>
  <c r="SG139" i="6"/>
  <c r="SA139" i="6"/>
  <c r="RK139" i="6"/>
  <c r="QY139" i="6"/>
  <c r="QF139" i="6"/>
  <c r="PD139" i="6"/>
  <c r="MS139" i="6"/>
  <c r="MM139" i="6"/>
  <c r="MF139" i="6"/>
  <c r="MA139" i="6"/>
  <c r="LT139" i="6"/>
  <c r="LG139" i="6"/>
  <c r="KB139" i="6"/>
  <c r="JV139" i="6"/>
  <c r="JJ139" i="6"/>
  <c r="IZ139" i="6"/>
  <c r="IW139" i="6"/>
  <c r="IN139" i="6"/>
  <c r="ID139" i="6"/>
  <c r="HX139" i="6"/>
  <c r="HS139" i="6"/>
  <c r="HC139" i="6"/>
  <c r="GY139" i="6"/>
  <c r="GP139" i="6"/>
  <c r="EH139" i="6"/>
  <c r="EE139" i="6"/>
  <c r="DX139" i="6"/>
  <c r="DO139" i="6"/>
  <c r="CS139" i="6"/>
  <c r="CP139" i="6"/>
  <c r="ALR138" i="6"/>
  <c r="AKA138" i="6"/>
  <c r="AKD138" i="6" s="1"/>
  <c r="AGM138" i="6"/>
  <c r="ACN138" i="6"/>
  <c r="ACM138" i="6"/>
  <c r="ACK138" i="6"/>
  <c r="ACI138" i="6"/>
  <c r="ACC138" i="6"/>
  <c r="ACD138" i="6" s="1"/>
  <c r="YJ138" i="6"/>
  <c r="YH138" i="6"/>
  <c r="YC138" i="6"/>
  <c r="YB138" i="6"/>
  <c r="XZ138" i="6"/>
  <c r="XY138" i="6"/>
  <c r="XX138" i="6"/>
  <c r="XQ138" i="6"/>
  <c r="XO138" i="6"/>
  <c r="XN138" i="6"/>
  <c r="XG138" i="6"/>
  <c r="XB138" i="6"/>
  <c r="WY138" i="6"/>
  <c r="VG138" i="6"/>
  <c r="VA138" i="6"/>
  <c r="UQ138" i="6"/>
  <c r="UG138" i="6"/>
  <c r="UD138" i="6"/>
  <c r="TS138" i="6"/>
  <c r="TB138" i="6"/>
  <c r="SO138" i="6"/>
  <c r="SG138" i="6"/>
  <c r="SA138" i="6"/>
  <c r="RK138" i="6"/>
  <c r="QY138" i="6"/>
  <c r="QF138" i="6"/>
  <c r="PD138" i="6"/>
  <c r="MS138" i="6"/>
  <c r="MM138" i="6"/>
  <c r="MF138" i="6"/>
  <c r="MA138" i="6"/>
  <c r="LT138" i="6"/>
  <c r="LG138" i="6"/>
  <c r="KB138" i="6"/>
  <c r="JV138" i="6"/>
  <c r="JJ138" i="6"/>
  <c r="IZ138" i="6"/>
  <c r="IW138" i="6"/>
  <c r="IN138" i="6"/>
  <c r="ID138" i="6"/>
  <c r="HX138" i="6"/>
  <c r="HS138" i="6"/>
  <c r="HC138" i="6"/>
  <c r="GY138" i="6"/>
  <c r="GP138" i="6"/>
  <c r="EH138" i="6"/>
  <c r="EE138" i="6"/>
  <c r="DX138" i="6"/>
  <c r="DO138" i="6"/>
  <c r="CS138" i="6"/>
  <c r="CP138" i="6"/>
  <c r="ALR137" i="6"/>
  <c r="AKA137" i="6"/>
  <c r="AKD137" i="6" s="1"/>
  <c r="AGM137" i="6"/>
  <c r="ACN137" i="6"/>
  <c r="ACM137" i="6"/>
  <c r="ACK137" i="6"/>
  <c r="ACI137" i="6"/>
  <c r="ACC137" i="6"/>
  <c r="ACD137" i="6" s="1"/>
  <c r="YJ137" i="6"/>
  <c r="YH137" i="6"/>
  <c r="YC137" i="6"/>
  <c r="YB137" i="6"/>
  <c r="XZ137" i="6"/>
  <c r="XY137" i="6"/>
  <c r="XX137" i="6"/>
  <c r="XQ137" i="6"/>
  <c r="XO137" i="6"/>
  <c r="XN137" i="6"/>
  <c r="XG137" i="6"/>
  <c r="XB137" i="6"/>
  <c r="WY137" i="6"/>
  <c r="VG137" i="6"/>
  <c r="VA137" i="6"/>
  <c r="UQ137" i="6"/>
  <c r="UG137" i="6"/>
  <c r="UD137" i="6"/>
  <c r="TS137" i="6"/>
  <c r="TB137" i="6"/>
  <c r="SO137" i="6"/>
  <c r="SG137" i="6"/>
  <c r="SA137" i="6"/>
  <c r="RK137" i="6"/>
  <c r="QY137" i="6"/>
  <c r="QF137" i="6"/>
  <c r="PD137" i="6"/>
  <c r="MS137" i="6"/>
  <c r="MM137" i="6"/>
  <c r="MF137" i="6"/>
  <c r="MA137" i="6"/>
  <c r="LT137" i="6"/>
  <c r="LG137" i="6"/>
  <c r="KB137" i="6"/>
  <c r="JV137" i="6"/>
  <c r="JJ137" i="6"/>
  <c r="IZ137" i="6"/>
  <c r="IW137" i="6"/>
  <c r="IN137" i="6"/>
  <c r="ID137" i="6"/>
  <c r="HX137" i="6"/>
  <c r="HS137" i="6"/>
  <c r="HC137" i="6"/>
  <c r="GY137" i="6"/>
  <c r="GP137" i="6"/>
  <c r="EH137" i="6"/>
  <c r="EE137" i="6"/>
  <c r="DX137" i="6"/>
  <c r="DO137" i="6"/>
  <c r="CS137" i="6"/>
  <c r="CP137" i="6"/>
  <c r="ALR136" i="6"/>
  <c r="AKA136" i="6"/>
  <c r="AKD136" i="6" s="1"/>
  <c r="AGM136" i="6"/>
  <c r="ACN136" i="6"/>
  <c r="ACM136" i="6"/>
  <c r="ACK136" i="6"/>
  <c r="ACI136" i="6"/>
  <c r="ACC136" i="6"/>
  <c r="ACD136" i="6" s="1"/>
  <c r="YJ136" i="6"/>
  <c r="YH136" i="6"/>
  <c r="YC136" i="6"/>
  <c r="YB136" i="6"/>
  <c r="XZ136" i="6"/>
  <c r="XY136" i="6"/>
  <c r="XX136" i="6"/>
  <c r="XQ136" i="6"/>
  <c r="XO136" i="6"/>
  <c r="XN136" i="6"/>
  <c r="XG136" i="6"/>
  <c r="XB136" i="6"/>
  <c r="WY136" i="6"/>
  <c r="VG136" i="6"/>
  <c r="VA136" i="6"/>
  <c r="UQ136" i="6"/>
  <c r="UG136" i="6"/>
  <c r="UD136" i="6"/>
  <c r="TS136" i="6"/>
  <c r="TB136" i="6"/>
  <c r="SO136" i="6"/>
  <c r="SG136" i="6"/>
  <c r="SA136" i="6"/>
  <c r="RK136" i="6"/>
  <c r="QY136" i="6"/>
  <c r="QF136" i="6"/>
  <c r="PD136" i="6"/>
  <c r="MS136" i="6"/>
  <c r="MM136" i="6"/>
  <c r="MF136" i="6"/>
  <c r="MA136" i="6"/>
  <c r="LT136" i="6"/>
  <c r="LG136" i="6"/>
  <c r="KB136" i="6"/>
  <c r="JV136" i="6"/>
  <c r="JJ136" i="6"/>
  <c r="IZ136" i="6"/>
  <c r="IW136" i="6"/>
  <c r="IN136" i="6"/>
  <c r="ID136" i="6"/>
  <c r="HX136" i="6"/>
  <c r="HS136" i="6"/>
  <c r="HC136" i="6"/>
  <c r="GY136" i="6"/>
  <c r="GP136" i="6"/>
  <c r="EH136" i="6"/>
  <c r="EE136" i="6"/>
  <c r="DX136" i="6"/>
  <c r="DO136" i="6"/>
  <c r="CS136" i="6"/>
  <c r="CP136" i="6"/>
  <c r="ALR135" i="6"/>
  <c r="AKA135" i="6"/>
  <c r="AKD135" i="6" s="1"/>
  <c r="AGM135" i="6"/>
  <c r="ACN135" i="6"/>
  <c r="ACM135" i="6"/>
  <c r="ACK135" i="6"/>
  <c r="ACI135" i="6"/>
  <c r="ACC135" i="6"/>
  <c r="ACD135" i="6" s="1"/>
  <c r="YJ135" i="6"/>
  <c r="YH135" i="6"/>
  <c r="YC135" i="6"/>
  <c r="YB135" i="6"/>
  <c r="XZ135" i="6"/>
  <c r="XY135" i="6"/>
  <c r="XX135" i="6"/>
  <c r="XQ135" i="6"/>
  <c r="XO135" i="6"/>
  <c r="XN135" i="6"/>
  <c r="XG135" i="6"/>
  <c r="XB135" i="6"/>
  <c r="WY135" i="6"/>
  <c r="VG135" i="6"/>
  <c r="VA135" i="6"/>
  <c r="UQ135" i="6"/>
  <c r="UG135" i="6"/>
  <c r="UD135" i="6"/>
  <c r="TS135" i="6"/>
  <c r="TB135" i="6"/>
  <c r="SO135" i="6"/>
  <c r="SG135" i="6"/>
  <c r="SA135" i="6"/>
  <c r="RK135" i="6"/>
  <c r="QY135" i="6"/>
  <c r="QF135" i="6"/>
  <c r="PD135" i="6"/>
  <c r="MS135" i="6"/>
  <c r="MM135" i="6"/>
  <c r="MF135" i="6"/>
  <c r="MA135" i="6"/>
  <c r="LT135" i="6"/>
  <c r="LG135" i="6"/>
  <c r="KB135" i="6"/>
  <c r="JV135" i="6"/>
  <c r="JJ135" i="6"/>
  <c r="IZ135" i="6"/>
  <c r="IW135" i="6"/>
  <c r="IN135" i="6"/>
  <c r="ID135" i="6"/>
  <c r="HX135" i="6"/>
  <c r="HS135" i="6"/>
  <c r="HC135" i="6"/>
  <c r="GY135" i="6"/>
  <c r="GP135" i="6"/>
  <c r="EH135" i="6"/>
  <c r="EE135" i="6"/>
  <c r="DX135" i="6"/>
  <c r="DO135" i="6"/>
  <c r="CS135" i="6"/>
  <c r="CP135" i="6"/>
  <c r="ALR134" i="6"/>
  <c r="AKA134" i="6"/>
  <c r="AKD134" i="6" s="1"/>
  <c r="AGM134" i="6"/>
  <c r="ACN134" i="6"/>
  <c r="ACM134" i="6"/>
  <c r="ACK134" i="6"/>
  <c r="ACI134" i="6"/>
  <c r="ACC134" i="6"/>
  <c r="ACD134" i="6" s="1"/>
  <c r="YJ134" i="6"/>
  <c r="YH134" i="6"/>
  <c r="YC134" i="6"/>
  <c r="YB134" i="6"/>
  <c r="XZ134" i="6"/>
  <c r="XY134" i="6"/>
  <c r="XX134" i="6"/>
  <c r="XQ134" i="6"/>
  <c r="XO134" i="6"/>
  <c r="XN134" i="6"/>
  <c r="XG134" i="6"/>
  <c r="XB134" i="6"/>
  <c r="WY134" i="6"/>
  <c r="VG134" i="6"/>
  <c r="VA134" i="6"/>
  <c r="UQ134" i="6"/>
  <c r="UG134" i="6"/>
  <c r="UD134" i="6"/>
  <c r="TS134" i="6"/>
  <c r="TB134" i="6"/>
  <c r="SO134" i="6"/>
  <c r="SG134" i="6"/>
  <c r="SA134" i="6"/>
  <c r="RK134" i="6"/>
  <c r="QY134" i="6"/>
  <c r="QF134" i="6"/>
  <c r="PD134" i="6"/>
  <c r="MS134" i="6"/>
  <c r="MM134" i="6"/>
  <c r="MF134" i="6"/>
  <c r="MA134" i="6"/>
  <c r="LT134" i="6"/>
  <c r="LG134" i="6"/>
  <c r="KB134" i="6"/>
  <c r="JV134" i="6"/>
  <c r="JJ134" i="6"/>
  <c r="IZ134" i="6"/>
  <c r="IW134" i="6"/>
  <c r="IN134" i="6"/>
  <c r="ID134" i="6"/>
  <c r="HX134" i="6"/>
  <c r="HS134" i="6"/>
  <c r="HC134" i="6"/>
  <c r="GY134" i="6"/>
  <c r="GP134" i="6"/>
  <c r="EH134" i="6"/>
  <c r="EE134" i="6"/>
  <c r="DX134" i="6"/>
  <c r="DO134" i="6"/>
  <c r="CS134" i="6"/>
  <c r="CP134" i="6"/>
  <c r="ALR133" i="6"/>
  <c r="AKA133" i="6"/>
  <c r="AKD133" i="6" s="1"/>
  <c r="AGM133" i="6"/>
  <c r="ACN133" i="6"/>
  <c r="ACM133" i="6"/>
  <c r="ACK133" i="6"/>
  <c r="ACI133" i="6"/>
  <c r="ACC133" i="6"/>
  <c r="ACD133" i="6" s="1"/>
  <c r="YJ133" i="6"/>
  <c r="YH133" i="6"/>
  <c r="YC133" i="6"/>
  <c r="YB133" i="6"/>
  <c r="XZ133" i="6"/>
  <c r="XY133" i="6"/>
  <c r="XX133" i="6"/>
  <c r="XQ133" i="6"/>
  <c r="XO133" i="6"/>
  <c r="XN133" i="6"/>
  <c r="XG133" i="6"/>
  <c r="XB133" i="6"/>
  <c r="WY133" i="6"/>
  <c r="VG133" i="6"/>
  <c r="VA133" i="6"/>
  <c r="UQ133" i="6"/>
  <c r="UG133" i="6"/>
  <c r="UD133" i="6"/>
  <c r="TS133" i="6"/>
  <c r="TB133" i="6"/>
  <c r="SO133" i="6"/>
  <c r="SG133" i="6"/>
  <c r="SA133" i="6"/>
  <c r="RK133" i="6"/>
  <c r="QY133" i="6"/>
  <c r="QF133" i="6"/>
  <c r="PD133" i="6"/>
  <c r="MS133" i="6"/>
  <c r="MM133" i="6"/>
  <c r="MF133" i="6"/>
  <c r="MA133" i="6"/>
  <c r="LT133" i="6"/>
  <c r="LG133" i="6"/>
  <c r="KB133" i="6"/>
  <c r="JV133" i="6"/>
  <c r="JJ133" i="6"/>
  <c r="IZ133" i="6"/>
  <c r="IW133" i="6"/>
  <c r="IN133" i="6"/>
  <c r="ID133" i="6"/>
  <c r="HX133" i="6"/>
  <c r="HS133" i="6"/>
  <c r="HC133" i="6"/>
  <c r="GY133" i="6"/>
  <c r="GP133" i="6"/>
  <c r="EH133" i="6"/>
  <c r="EE133" i="6"/>
  <c r="DX133" i="6"/>
  <c r="DO133" i="6"/>
  <c r="CS133" i="6"/>
  <c r="CP133" i="6"/>
  <c r="ALR132" i="6"/>
  <c r="AKA132" i="6"/>
  <c r="AKD132" i="6" s="1"/>
  <c r="AGM132" i="6"/>
  <c r="ACN132" i="6"/>
  <c r="ACM132" i="6"/>
  <c r="ACK132" i="6"/>
  <c r="ACI132" i="6"/>
  <c r="ACC132" i="6"/>
  <c r="ACD132" i="6" s="1"/>
  <c r="YJ132" i="6"/>
  <c r="YH132" i="6"/>
  <c r="YC132" i="6"/>
  <c r="YB132" i="6"/>
  <c r="XZ132" i="6"/>
  <c r="XY132" i="6"/>
  <c r="XX132" i="6"/>
  <c r="XQ132" i="6"/>
  <c r="XO132" i="6"/>
  <c r="XN132" i="6"/>
  <c r="XG132" i="6"/>
  <c r="XB132" i="6"/>
  <c r="WY132" i="6"/>
  <c r="VG132" i="6"/>
  <c r="VA132" i="6"/>
  <c r="UQ132" i="6"/>
  <c r="UG132" i="6"/>
  <c r="UD132" i="6"/>
  <c r="TS132" i="6"/>
  <c r="TB132" i="6"/>
  <c r="SO132" i="6"/>
  <c r="SG132" i="6"/>
  <c r="SA132" i="6"/>
  <c r="RK132" i="6"/>
  <c r="QY132" i="6"/>
  <c r="QF132" i="6"/>
  <c r="PD132" i="6"/>
  <c r="MS132" i="6"/>
  <c r="MM132" i="6"/>
  <c r="MF132" i="6"/>
  <c r="MA132" i="6"/>
  <c r="LT132" i="6"/>
  <c r="LG132" i="6"/>
  <c r="KB132" i="6"/>
  <c r="JV132" i="6"/>
  <c r="JJ132" i="6"/>
  <c r="IZ132" i="6"/>
  <c r="IW132" i="6"/>
  <c r="IN132" i="6"/>
  <c r="ID132" i="6"/>
  <c r="HX132" i="6"/>
  <c r="HS132" i="6"/>
  <c r="HC132" i="6"/>
  <c r="GY132" i="6"/>
  <c r="GP132" i="6"/>
  <c r="EH132" i="6"/>
  <c r="EE132" i="6"/>
  <c r="DX132" i="6"/>
  <c r="DO132" i="6"/>
  <c r="CS132" i="6"/>
  <c r="CP132" i="6"/>
  <c r="ALR131" i="6"/>
  <c r="AKA131" i="6"/>
  <c r="AKD131" i="6" s="1"/>
  <c r="AGM131" i="6"/>
  <c r="ACN131" i="6"/>
  <c r="ACM131" i="6"/>
  <c r="ACK131" i="6"/>
  <c r="ACI131" i="6"/>
  <c r="ACC131" i="6"/>
  <c r="ACD131" i="6" s="1"/>
  <c r="YJ131" i="6"/>
  <c r="YH131" i="6"/>
  <c r="YC131" i="6"/>
  <c r="YB131" i="6"/>
  <c r="XZ131" i="6"/>
  <c r="XY131" i="6"/>
  <c r="XX131" i="6"/>
  <c r="XQ131" i="6"/>
  <c r="XO131" i="6"/>
  <c r="XN131" i="6"/>
  <c r="XG131" i="6"/>
  <c r="XB131" i="6"/>
  <c r="WY131" i="6"/>
  <c r="VG131" i="6"/>
  <c r="VA131" i="6"/>
  <c r="UQ131" i="6"/>
  <c r="UG131" i="6"/>
  <c r="UD131" i="6"/>
  <c r="TS131" i="6"/>
  <c r="TB131" i="6"/>
  <c r="SO131" i="6"/>
  <c r="SG131" i="6"/>
  <c r="SA131" i="6"/>
  <c r="RK131" i="6"/>
  <c r="QY131" i="6"/>
  <c r="QF131" i="6"/>
  <c r="PD131" i="6"/>
  <c r="MS131" i="6"/>
  <c r="MM131" i="6"/>
  <c r="MF131" i="6"/>
  <c r="MA131" i="6"/>
  <c r="LT131" i="6"/>
  <c r="LG131" i="6"/>
  <c r="KB131" i="6"/>
  <c r="JV131" i="6"/>
  <c r="JJ131" i="6"/>
  <c r="IZ131" i="6"/>
  <c r="IW131" i="6"/>
  <c r="IN131" i="6"/>
  <c r="ID131" i="6"/>
  <c r="HX131" i="6"/>
  <c r="HS131" i="6"/>
  <c r="HC131" i="6"/>
  <c r="GY131" i="6"/>
  <c r="GP131" i="6"/>
  <c r="EH131" i="6"/>
  <c r="EE131" i="6"/>
  <c r="DX131" i="6"/>
  <c r="DO131" i="6"/>
  <c r="CS131" i="6"/>
  <c r="CP131" i="6"/>
  <c r="ALR130" i="6"/>
  <c r="AKA130" i="6"/>
  <c r="AKD130" i="6" s="1"/>
  <c r="AGM130" i="6"/>
  <c r="ACN130" i="6"/>
  <c r="ACM130" i="6"/>
  <c r="ACK130" i="6"/>
  <c r="ACI130" i="6"/>
  <c r="ACC130" i="6"/>
  <c r="ACD130" i="6" s="1"/>
  <c r="YJ130" i="6"/>
  <c r="YH130" i="6"/>
  <c r="YC130" i="6"/>
  <c r="YB130" i="6"/>
  <c r="XZ130" i="6"/>
  <c r="XY130" i="6"/>
  <c r="XX130" i="6"/>
  <c r="XQ130" i="6"/>
  <c r="XO130" i="6"/>
  <c r="XN130" i="6"/>
  <c r="XG130" i="6"/>
  <c r="XB130" i="6"/>
  <c r="WY130" i="6"/>
  <c r="VG130" i="6"/>
  <c r="VA130" i="6"/>
  <c r="UQ130" i="6"/>
  <c r="UG130" i="6"/>
  <c r="XM130" i="6" s="1"/>
  <c r="UD130" i="6"/>
  <c r="TS130" i="6"/>
  <c r="TB130" i="6"/>
  <c r="SO130" i="6"/>
  <c r="SG130" i="6"/>
  <c r="SA130" i="6"/>
  <c r="RK130" i="6"/>
  <c r="QY130" i="6"/>
  <c r="QF130" i="6"/>
  <c r="PD130" i="6"/>
  <c r="MS130" i="6"/>
  <c r="MM130" i="6"/>
  <c r="MF130" i="6"/>
  <c r="MA130" i="6"/>
  <c r="LT130" i="6"/>
  <c r="LG130" i="6"/>
  <c r="KB130" i="6"/>
  <c r="JV130" i="6"/>
  <c r="JJ130" i="6"/>
  <c r="IZ130" i="6"/>
  <c r="IW130" i="6"/>
  <c r="IN130" i="6"/>
  <c r="ID130" i="6"/>
  <c r="HX130" i="6"/>
  <c r="HS130" i="6"/>
  <c r="HC130" i="6"/>
  <c r="GY130" i="6"/>
  <c r="GP130" i="6"/>
  <c r="EH130" i="6"/>
  <c r="EE130" i="6"/>
  <c r="DX130" i="6"/>
  <c r="DO130" i="6"/>
  <c r="CS130" i="6"/>
  <c r="CP130" i="6"/>
  <c r="ALR129" i="6"/>
  <c r="AKA129" i="6"/>
  <c r="AKD129" i="6" s="1"/>
  <c r="AGM129" i="6"/>
  <c r="ACN129" i="6"/>
  <c r="ACM129" i="6"/>
  <c r="ACK129" i="6"/>
  <c r="ACI129" i="6"/>
  <c r="ACC129" i="6"/>
  <c r="ACD129" i="6" s="1"/>
  <c r="YJ129" i="6"/>
  <c r="YH129" i="6"/>
  <c r="YC129" i="6"/>
  <c r="YB129" i="6"/>
  <c r="XZ129" i="6"/>
  <c r="XY129" i="6"/>
  <c r="XX129" i="6"/>
  <c r="XQ129" i="6"/>
  <c r="XO129" i="6"/>
  <c r="XN129" i="6"/>
  <c r="XG129" i="6"/>
  <c r="XB129" i="6"/>
  <c r="WY129" i="6"/>
  <c r="VG129" i="6"/>
  <c r="VA129" i="6"/>
  <c r="UQ129" i="6"/>
  <c r="UG129" i="6"/>
  <c r="UD129" i="6"/>
  <c r="TS129" i="6"/>
  <c r="TB129" i="6"/>
  <c r="SO129" i="6"/>
  <c r="SG129" i="6"/>
  <c r="SA129" i="6"/>
  <c r="RK129" i="6"/>
  <c r="QY129" i="6"/>
  <c r="QF129" i="6"/>
  <c r="PD129" i="6"/>
  <c r="MS129" i="6"/>
  <c r="MM129" i="6"/>
  <c r="MF129" i="6"/>
  <c r="MA129" i="6"/>
  <c r="LT129" i="6"/>
  <c r="LG129" i="6"/>
  <c r="KB129" i="6"/>
  <c r="JV129" i="6"/>
  <c r="JJ129" i="6"/>
  <c r="IZ129" i="6"/>
  <c r="IW129" i="6"/>
  <c r="IN129" i="6"/>
  <c r="ID129" i="6"/>
  <c r="HX129" i="6"/>
  <c r="HS129" i="6"/>
  <c r="HC129" i="6"/>
  <c r="GY129" i="6"/>
  <c r="GP129" i="6"/>
  <c r="EH129" i="6"/>
  <c r="EE129" i="6"/>
  <c r="DX129" i="6"/>
  <c r="DO129" i="6"/>
  <c r="CS129" i="6"/>
  <c r="CP129" i="6"/>
  <c r="ALR128" i="6"/>
  <c r="AKA128" i="6"/>
  <c r="AKD128" i="6" s="1"/>
  <c r="AGM128" i="6"/>
  <c r="ACN128" i="6"/>
  <c r="ACM128" i="6"/>
  <c r="ACK128" i="6"/>
  <c r="ACI128" i="6"/>
  <c r="ACC128" i="6"/>
  <c r="ACD128" i="6" s="1"/>
  <c r="YJ128" i="6"/>
  <c r="YH128" i="6"/>
  <c r="YC128" i="6"/>
  <c r="YB128" i="6"/>
  <c r="XZ128" i="6"/>
  <c r="XY128" i="6"/>
  <c r="XX128" i="6"/>
  <c r="XQ128" i="6"/>
  <c r="XO128" i="6"/>
  <c r="XN128" i="6"/>
  <c r="XG128" i="6"/>
  <c r="XB128" i="6"/>
  <c r="WY128" i="6"/>
  <c r="VG128" i="6"/>
  <c r="VA128" i="6"/>
  <c r="UQ128" i="6"/>
  <c r="UG128" i="6"/>
  <c r="XM128" i="6" s="1"/>
  <c r="UD128" i="6"/>
  <c r="TS128" i="6"/>
  <c r="TB128" i="6"/>
  <c r="SO128" i="6"/>
  <c r="SG128" i="6"/>
  <c r="SA128" i="6"/>
  <c r="RK128" i="6"/>
  <c r="QY128" i="6"/>
  <c r="QF128" i="6"/>
  <c r="PD128" i="6"/>
  <c r="MS128" i="6"/>
  <c r="MM128" i="6"/>
  <c r="MF128" i="6"/>
  <c r="MA128" i="6"/>
  <c r="LT128" i="6"/>
  <c r="LG128" i="6"/>
  <c r="KB128" i="6"/>
  <c r="JV128" i="6"/>
  <c r="JJ128" i="6"/>
  <c r="IZ128" i="6"/>
  <c r="IW128" i="6"/>
  <c r="IN128" i="6"/>
  <c r="ID128" i="6"/>
  <c r="HX128" i="6"/>
  <c r="HS128" i="6"/>
  <c r="HC128" i="6"/>
  <c r="GY128" i="6"/>
  <c r="GP128" i="6"/>
  <c r="EH128" i="6"/>
  <c r="EE128" i="6"/>
  <c r="DX128" i="6"/>
  <c r="DO128" i="6"/>
  <c r="CS128" i="6"/>
  <c r="CP128" i="6"/>
  <c r="ALR127" i="6"/>
  <c r="AKA127" i="6"/>
  <c r="AKD127" i="6" s="1"/>
  <c r="AGM127" i="6"/>
  <c r="ACN127" i="6"/>
  <c r="ACM127" i="6"/>
  <c r="ACK127" i="6"/>
  <c r="ACI127" i="6"/>
  <c r="ACC127" i="6"/>
  <c r="ACD127" i="6" s="1"/>
  <c r="YJ127" i="6"/>
  <c r="YH127" i="6"/>
  <c r="YC127" i="6"/>
  <c r="YB127" i="6"/>
  <c r="XZ127" i="6"/>
  <c r="XY127" i="6"/>
  <c r="XX127" i="6"/>
  <c r="XQ127" i="6"/>
  <c r="XO127" i="6"/>
  <c r="XN127" i="6"/>
  <c r="XG127" i="6"/>
  <c r="XB127" i="6"/>
  <c r="WY127" i="6"/>
  <c r="VG127" i="6"/>
  <c r="VA127" i="6"/>
  <c r="UQ127" i="6"/>
  <c r="UG127" i="6"/>
  <c r="UD127" i="6"/>
  <c r="TS127" i="6"/>
  <c r="TB127" i="6"/>
  <c r="SO127" i="6"/>
  <c r="SG127" i="6"/>
  <c r="SA127" i="6"/>
  <c r="RK127" i="6"/>
  <c r="QY127" i="6"/>
  <c r="QF127" i="6"/>
  <c r="PD127" i="6"/>
  <c r="MS127" i="6"/>
  <c r="MM127" i="6"/>
  <c r="MF127" i="6"/>
  <c r="MA127" i="6"/>
  <c r="LT127" i="6"/>
  <c r="LG127" i="6"/>
  <c r="KB127" i="6"/>
  <c r="JV127" i="6"/>
  <c r="JJ127" i="6"/>
  <c r="IZ127" i="6"/>
  <c r="IW127" i="6"/>
  <c r="IN127" i="6"/>
  <c r="ID127" i="6"/>
  <c r="HX127" i="6"/>
  <c r="HS127" i="6"/>
  <c r="HC127" i="6"/>
  <c r="GY127" i="6"/>
  <c r="GP127" i="6"/>
  <c r="EH127" i="6"/>
  <c r="EE127" i="6"/>
  <c r="DX127" i="6"/>
  <c r="DO127" i="6"/>
  <c r="CS127" i="6"/>
  <c r="CP127" i="6"/>
  <c r="ALR126" i="6"/>
  <c r="AKA126" i="6"/>
  <c r="AKD126" i="6" s="1"/>
  <c r="AGM126" i="6"/>
  <c r="ACN126" i="6"/>
  <c r="ACM126" i="6"/>
  <c r="ACK126" i="6"/>
  <c r="ACI126" i="6"/>
  <c r="ACC126" i="6"/>
  <c r="ACD126" i="6" s="1"/>
  <c r="YJ126" i="6"/>
  <c r="YH126" i="6"/>
  <c r="YC126" i="6"/>
  <c r="YB126" i="6"/>
  <c r="XZ126" i="6"/>
  <c r="XY126" i="6"/>
  <c r="XX126" i="6"/>
  <c r="XQ126" i="6"/>
  <c r="XO126" i="6"/>
  <c r="XN126" i="6"/>
  <c r="XG126" i="6"/>
  <c r="XB126" i="6"/>
  <c r="WY126" i="6"/>
  <c r="VG126" i="6"/>
  <c r="VA126" i="6"/>
  <c r="UQ126" i="6"/>
  <c r="UG126" i="6"/>
  <c r="UD126" i="6"/>
  <c r="TS126" i="6"/>
  <c r="TB126" i="6"/>
  <c r="SO126" i="6"/>
  <c r="SG126" i="6"/>
  <c r="SA126" i="6"/>
  <c r="RK126" i="6"/>
  <c r="QY126" i="6"/>
  <c r="QF126" i="6"/>
  <c r="PD126" i="6"/>
  <c r="MS126" i="6"/>
  <c r="MM126" i="6"/>
  <c r="MF126" i="6"/>
  <c r="MA126" i="6"/>
  <c r="LT126" i="6"/>
  <c r="LG126" i="6"/>
  <c r="KB126" i="6"/>
  <c r="JV126" i="6"/>
  <c r="JJ126" i="6"/>
  <c r="IZ126" i="6"/>
  <c r="IW126" i="6"/>
  <c r="IN126" i="6"/>
  <c r="ID126" i="6"/>
  <c r="HX126" i="6"/>
  <c r="HS126" i="6"/>
  <c r="HC126" i="6"/>
  <c r="GY126" i="6"/>
  <c r="GP126" i="6"/>
  <c r="EH126" i="6"/>
  <c r="EE126" i="6"/>
  <c r="DX126" i="6"/>
  <c r="DO126" i="6"/>
  <c r="CS126" i="6"/>
  <c r="CP126" i="6"/>
  <c r="ALR125" i="6"/>
  <c r="AKA125" i="6"/>
  <c r="AKD125" i="6" s="1"/>
  <c r="AGM125" i="6"/>
  <c r="ACN125" i="6"/>
  <c r="ACM125" i="6"/>
  <c r="ACK125" i="6"/>
  <c r="ACI125" i="6"/>
  <c r="ACC125" i="6"/>
  <c r="ACD125" i="6" s="1"/>
  <c r="YJ125" i="6"/>
  <c r="YH125" i="6"/>
  <c r="YF125" i="6"/>
  <c r="YC125" i="6"/>
  <c r="YB125" i="6"/>
  <c r="XZ125" i="6"/>
  <c r="XY125" i="6"/>
  <c r="XX125" i="6"/>
  <c r="XQ125" i="6"/>
  <c r="XO125" i="6"/>
  <c r="XN125" i="6"/>
  <c r="XG125" i="6"/>
  <c r="XB125" i="6"/>
  <c r="WY125" i="6"/>
  <c r="VG125" i="6"/>
  <c r="VA125" i="6"/>
  <c r="UQ125" i="6"/>
  <c r="UG125" i="6"/>
  <c r="UD125" i="6"/>
  <c r="TS125" i="6"/>
  <c r="TB125" i="6"/>
  <c r="SO125" i="6"/>
  <c r="SG125" i="6"/>
  <c r="SA125" i="6"/>
  <c r="RK125" i="6"/>
  <c r="QY125" i="6"/>
  <c r="QF125" i="6"/>
  <c r="PD125" i="6"/>
  <c r="MS125" i="6"/>
  <c r="MM125" i="6"/>
  <c r="MF125" i="6"/>
  <c r="MA125" i="6"/>
  <c r="LT125" i="6"/>
  <c r="LG125" i="6"/>
  <c r="KB125" i="6"/>
  <c r="JV125" i="6"/>
  <c r="JJ125" i="6"/>
  <c r="IZ125" i="6"/>
  <c r="IW125" i="6"/>
  <c r="IN125" i="6"/>
  <c r="ID125" i="6"/>
  <c r="HX125" i="6"/>
  <c r="HS125" i="6"/>
  <c r="HC125" i="6"/>
  <c r="GY125" i="6"/>
  <c r="GP125" i="6"/>
  <c r="EH125" i="6"/>
  <c r="EE125" i="6"/>
  <c r="DX125" i="6"/>
  <c r="DO125" i="6"/>
  <c r="CS125" i="6"/>
  <c r="CP125" i="6"/>
  <c r="ALR123" i="6"/>
  <c r="AKA123" i="6"/>
  <c r="ACN123" i="6"/>
  <c r="ACM123" i="6"/>
  <c r="ACK123" i="6"/>
  <c r="ACI123" i="6"/>
  <c r="ACC123" i="6"/>
  <c r="ACD123" i="6" s="1"/>
  <c r="YJ123" i="6"/>
  <c r="YH123" i="6"/>
  <c r="YC123" i="6"/>
  <c r="YB123" i="6"/>
  <c r="XZ123" i="6"/>
  <c r="XY123" i="6"/>
  <c r="XX123" i="6"/>
  <c r="XQ123" i="6"/>
  <c r="XO123" i="6"/>
  <c r="XN123" i="6"/>
  <c r="XG123" i="6"/>
  <c r="XB123" i="6"/>
  <c r="WY123" i="6"/>
  <c r="VG123" i="6"/>
  <c r="VA123" i="6"/>
  <c r="UQ123" i="6"/>
  <c r="UG123" i="6"/>
  <c r="UD123" i="6"/>
  <c r="TS123" i="6"/>
  <c r="TB123" i="6"/>
  <c r="SO123" i="6"/>
  <c r="SG123" i="6"/>
  <c r="SA123" i="6"/>
  <c r="RK123" i="6"/>
  <c r="QY123" i="6"/>
  <c r="QF123" i="6"/>
  <c r="PD123" i="6"/>
  <c r="MS123" i="6"/>
  <c r="MM123" i="6"/>
  <c r="MF123" i="6"/>
  <c r="MA123" i="6"/>
  <c r="LT123" i="6"/>
  <c r="LG123" i="6"/>
  <c r="KB123" i="6"/>
  <c r="JV123" i="6"/>
  <c r="JJ123" i="6"/>
  <c r="IZ123" i="6"/>
  <c r="IW123" i="6"/>
  <c r="IN123" i="6"/>
  <c r="ID123" i="6"/>
  <c r="HX123" i="6"/>
  <c r="HS123" i="6"/>
  <c r="HC123" i="6"/>
  <c r="GY123" i="6"/>
  <c r="GP123" i="6"/>
  <c r="EH123" i="6"/>
  <c r="EE123" i="6"/>
  <c r="DX123" i="6"/>
  <c r="DO123" i="6"/>
  <c r="CS123" i="6"/>
  <c r="CP123" i="6"/>
  <c r="ALR122" i="6"/>
  <c r="AKA122" i="6"/>
  <c r="AKD122" i="6" s="1"/>
  <c r="AGM122" i="6"/>
  <c r="ACN122" i="6"/>
  <c r="ACM122" i="6"/>
  <c r="ACK122" i="6"/>
  <c r="ACI122" i="6"/>
  <c r="ACC122" i="6"/>
  <c r="ACD122" i="6" s="1"/>
  <c r="YJ122" i="6"/>
  <c r="YH122" i="6"/>
  <c r="YC122" i="6"/>
  <c r="YB122" i="6"/>
  <c r="XZ122" i="6"/>
  <c r="XY122" i="6"/>
  <c r="XX122" i="6"/>
  <c r="XQ122" i="6"/>
  <c r="XO122" i="6"/>
  <c r="XN122" i="6"/>
  <c r="XG122" i="6"/>
  <c r="XB122" i="6"/>
  <c r="WY122" i="6"/>
  <c r="VG122" i="6"/>
  <c r="VA122" i="6"/>
  <c r="UQ122" i="6"/>
  <c r="UG122" i="6"/>
  <c r="UD122" i="6"/>
  <c r="TS122" i="6"/>
  <c r="TB122" i="6"/>
  <c r="SO122" i="6"/>
  <c r="SG122" i="6"/>
  <c r="SA122" i="6"/>
  <c r="RK122" i="6"/>
  <c r="QY122" i="6"/>
  <c r="QF122" i="6"/>
  <c r="PD122" i="6"/>
  <c r="MS122" i="6"/>
  <c r="MM122" i="6"/>
  <c r="MF122" i="6"/>
  <c r="MA122" i="6"/>
  <c r="LT122" i="6"/>
  <c r="LG122" i="6"/>
  <c r="KB122" i="6"/>
  <c r="JV122" i="6"/>
  <c r="JJ122" i="6"/>
  <c r="IZ122" i="6"/>
  <c r="IW122" i="6"/>
  <c r="IN122" i="6"/>
  <c r="ID122" i="6"/>
  <c r="HX122" i="6"/>
  <c r="HS122" i="6"/>
  <c r="HC122" i="6"/>
  <c r="GY122" i="6"/>
  <c r="GP122" i="6"/>
  <c r="EH122" i="6"/>
  <c r="EE122" i="6"/>
  <c r="DX122" i="6"/>
  <c r="DO122" i="6"/>
  <c r="CS122" i="6"/>
  <c r="CP122" i="6"/>
  <c r="ALR121" i="6"/>
  <c r="AKA121" i="6"/>
  <c r="AKD121" i="6" s="1"/>
  <c r="AGM121" i="6"/>
  <c r="ACN121" i="6"/>
  <c r="ACM121" i="6"/>
  <c r="ACK121" i="6"/>
  <c r="ACI121" i="6"/>
  <c r="ACC121" i="6"/>
  <c r="ACD121" i="6" s="1"/>
  <c r="YJ121" i="6"/>
  <c r="YH121" i="6"/>
  <c r="YC121" i="6"/>
  <c r="YB121" i="6"/>
  <c r="XZ121" i="6"/>
  <c r="XY121" i="6"/>
  <c r="XX121" i="6"/>
  <c r="XQ121" i="6"/>
  <c r="XO121" i="6"/>
  <c r="XN121" i="6"/>
  <c r="XG121" i="6"/>
  <c r="XB121" i="6"/>
  <c r="WY121" i="6"/>
  <c r="VG121" i="6"/>
  <c r="VA121" i="6"/>
  <c r="UQ121" i="6"/>
  <c r="UG121" i="6"/>
  <c r="UD121" i="6"/>
  <c r="TS121" i="6"/>
  <c r="TB121" i="6"/>
  <c r="SO121" i="6"/>
  <c r="SG121" i="6"/>
  <c r="SA121" i="6"/>
  <c r="RK121" i="6"/>
  <c r="QY121" i="6"/>
  <c r="QF121" i="6"/>
  <c r="PD121" i="6"/>
  <c r="MS121" i="6"/>
  <c r="MM121" i="6"/>
  <c r="MF121" i="6"/>
  <c r="MA121" i="6"/>
  <c r="LT121" i="6"/>
  <c r="LG121" i="6"/>
  <c r="KB121" i="6"/>
  <c r="JV121" i="6"/>
  <c r="JJ121" i="6"/>
  <c r="IZ121" i="6"/>
  <c r="IW121" i="6"/>
  <c r="IN121" i="6"/>
  <c r="ID121" i="6"/>
  <c r="HX121" i="6"/>
  <c r="HS121" i="6"/>
  <c r="HC121" i="6"/>
  <c r="GY121" i="6"/>
  <c r="GP121" i="6"/>
  <c r="EH121" i="6"/>
  <c r="EE121" i="6"/>
  <c r="DX121" i="6"/>
  <c r="DO121" i="6"/>
  <c r="CS121" i="6"/>
  <c r="CP121" i="6"/>
  <c r="ALR120" i="6"/>
  <c r="AKA120" i="6"/>
  <c r="AKD120" i="6" s="1"/>
  <c r="AGM120" i="6"/>
  <c r="ACN120" i="6"/>
  <c r="ACM120" i="6"/>
  <c r="ACK120" i="6"/>
  <c r="ACI120" i="6"/>
  <c r="ACC120" i="6"/>
  <c r="ACD120" i="6" s="1"/>
  <c r="YJ120" i="6"/>
  <c r="YH120" i="6"/>
  <c r="YC120" i="6"/>
  <c r="YB120" i="6"/>
  <c r="XZ120" i="6"/>
  <c r="XY120" i="6"/>
  <c r="XX120" i="6"/>
  <c r="XQ120" i="6"/>
  <c r="XO120" i="6"/>
  <c r="XN120" i="6"/>
  <c r="XG120" i="6"/>
  <c r="XB120" i="6"/>
  <c r="WY120" i="6"/>
  <c r="VG120" i="6"/>
  <c r="VA120" i="6"/>
  <c r="UQ120" i="6"/>
  <c r="UG120" i="6"/>
  <c r="XM120" i="6" s="1"/>
  <c r="UD120" i="6"/>
  <c r="TS120" i="6"/>
  <c r="TB120" i="6"/>
  <c r="SO120" i="6"/>
  <c r="SG120" i="6"/>
  <c r="SA120" i="6"/>
  <c r="RK120" i="6"/>
  <c r="QY120" i="6"/>
  <c r="QF120" i="6"/>
  <c r="PD120" i="6"/>
  <c r="MS120" i="6"/>
  <c r="MM120" i="6"/>
  <c r="MF120" i="6"/>
  <c r="MA120" i="6"/>
  <c r="LT120" i="6"/>
  <c r="LG120" i="6"/>
  <c r="KB120" i="6"/>
  <c r="JV120" i="6"/>
  <c r="JJ120" i="6"/>
  <c r="IZ120" i="6"/>
  <c r="IW120" i="6"/>
  <c r="IN120" i="6"/>
  <c r="ID120" i="6"/>
  <c r="HX120" i="6"/>
  <c r="HS120" i="6"/>
  <c r="HC120" i="6"/>
  <c r="GY120" i="6"/>
  <c r="GP120" i="6"/>
  <c r="EH120" i="6"/>
  <c r="EE120" i="6"/>
  <c r="DX120" i="6"/>
  <c r="DO120" i="6"/>
  <c r="CS120" i="6"/>
  <c r="CP120" i="6"/>
  <c r="ALR119" i="6"/>
  <c r="AKA119" i="6"/>
  <c r="AKD119" i="6" s="1"/>
  <c r="AGM119" i="6"/>
  <c r="ACN119" i="6"/>
  <c r="ACM119" i="6"/>
  <c r="ACK119" i="6"/>
  <c r="ACI119" i="6"/>
  <c r="ACC119" i="6"/>
  <c r="ACD119" i="6" s="1"/>
  <c r="YJ119" i="6"/>
  <c r="YH119" i="6"/>
  <c r="YC119" i="6"/>
  <c r="YB119" i="6"/>
  <c r="XZ119" i="6"/>
  <c r="XY119" i="6"/>
  <c r="XX119" i="6"/>
  <c r="XQ119" i="6"/>
  <c r="XO119" i="6"/>
  <c r="XN119" i="6"/>
  <c r="XG119" i="6"/>
  <c r="XB119" i="6"/>
  <c r="WY119" i="6"/>
  <c r="VG119" i="6"/>
  <c r="VA119" i="6"/>
  <c r="UQ119" i="6"/>
  <c r="UG119" i="6"/>
  <c r="UD119" i="6"/>
  <c r="TS119" i="6"/>
  <c r="TB119" i="6"/>
  <c r="SO119" i="6"/>
  <c r="SG119" i="6"/>
  <c r="SA119" i="6"/>
  <c r="RK119" i="6"/>
  <c r="QY119" i="6"/>
  <c r="QF119" i="6"/>
  <c r="PD119" i="6"/>
  <c r="MS119" i="6"/>
  <c r="MM119" i="6"/>
  <c r="MF119" i="6"/>
  <c r="MA119" i="6"/>
  <c r="LT119" i="6"/>
  <c r="LG119" i="6"/>
  <c r="KB119" i="6"/>
  <c r="JV119" i="6"/>
  <c r="JJ119" i="6"/>
  <c r="IZ119" i="6"/>
  <c r="IW119" i="6"/>
  <c r="IN119" i="6"/>
  <c r="ID119" i="6"/>
  <c r="HX119" i="6"/>
  <c r="HS119" i="6"/>
  <c r="HC119" i="6"/>
  <c r="GY119" i="6"/>
  <c r="GP119" i="6"/>
  <c r="EH119" i="6"/>
  <c r="EE119" i="6"/>
  <c r="DX119" i="6"/>
  <c r="DO119" i="6"/>
  <c r="CS119" i="6"/>
  <c r="CP119" i="6"/>
  <c r="ALR118" i="6"/>
  <c r="AKA118" i="6"/>
  <c r="AKD118" i="6" s="1"/>
  <c r="AGM118" i="6"/>
  <c r="ACN118" i="6"/>
  <c r="ACM118" i="6"/>
  <c r="ACK118" i="6"/>
  <c r="ACI118" i="6"/>
  <c r="ACC118" i="6"/>
  <c r="ACD118" i="6" s="1"/>
  <c r="YJ118" i="6"/>
  <c r="YH118" i="6"/>
  <c r="YC118" i="6"/>
  <c r="YB118" i="6"/>
  <c r="XZ118" i="6"/>
  <c r="XY118" i="6"/>
  <c r="XX118" i="6"/>
  <c r="XQ118" i="6"/>
  <c r="XO118" i="6"/>
  <c r="XN118" i="6"/>
  <c r="XG118" i="6"/>
  <c r="XB118" i="6"/>
  <c r="WY118" i="6"/>
  <c r="VG118" i="6"/>
  <c r="VA118" i="6"/>
  <c r="UQ118" i="6"/>
  <c r="UG118" i="6"/>
  <c r="UD118" i="6"/>
  <c r="TS118" i="6"/>
  <c r="TB118" i="6"/>
  <c r="SO118" i="6"/>
  <c r="SG118" i="6"/>
  <c r="SA118" i="6"/>
  <c r="RK118" i="6"/>
  <c r="QY118" i="6"/>
  <c r="QF118" i="6"/>
  <c r="PD118" i="6"/>
  <c r="MS118" i="6"/>
  <c r="MM118" i="6"/>
  <c r="MF118" i="6"/>
  <c r="MA118" i="6"/>
  <c r="LT118" i="6"/>
  <c r="LG118" i="6"/>
  <c r="KB118" i="6"/>
  <c r="JV118" i="6"/>
  <c r="JJ118" i="6"/>
  <c r="IZ118" i="6"/>
  <c r="IW118" i="6"/>
  <c r="IN118" i="6"/>
  <c r="ID118" i="6"/>
  <c r="HX118" i="6"/>
  <c r="HS118" i="6"/>
  <c r="HC118" i="6"/>
  <c r="GY118" i="6"/>
  <c r="GP118" i="6"/>
  <c r="EH118" i="6"/>
  <c r="EE118" i="6"/>
  <c r="DX118" i="6"/>
  <c r="DO118" i="6"/>
  <c r="CS118" i="6"/>
  <c r="CP118" i="6"/>
  <c r="ALR117" i="6"/>
  <c r="AKA117" i="6"/>
  <c r="AKD117" i="6" s="1"/>
  <c r="AGM117" i="6"/>
  <c r="ACN117" i="6"/>
  <c r="ACM117" i="6"/>
  <c r="ACK117" i="6"/>
  <c r="ACI117" i="6"/>
  <c r="ACC117" i="6"/>
  <c r="ACD117" i="6" s="1"/>
  <c r="YJ117" i="6"/>
  <c r="YH117" i="6"/>
  <c r="YC117" i="6"/>
  <c r="YB117" i="6"/>
  <c r="XZ117" i="6"/>
  <c r="XY117" i="6"/>
  <c r="XX117" i="6"/>
  <c r="XQ117" i="6"/>
  <c r="XO117" i="6"/>
  <c r="XN117" i="6"/>
  <c r="XG117" i="6"/>
  <c r="XB117" i="6"/>
  <c r="WY117" i="6"/>
  <c r="VG117" i="6"/>
  <c r="VA117" i="6"/>
  <c r="UQ117" i="6"/>
  <c r="UG117" i="6"/>
  <c r="UD117" i="6"/>
  <c r="TS117" i="6"/>
  <c r="TB117" i="6"/>
  <c r="SO117" i="6"/>
  <c r="SG117" i="6"/>
  <c r="SA117" i="6"/>
  <c r="RK117" i="6"/>
  <c r="QY117" i="6"/>
  <c r="QF117" i="6"/>
  <c r="PD117" i="6"/>
  <c r="MS117" i="6"/>
  <c r="MM117" i="6"/>
  <c r="MF117" i="6"/>
  <c r="MA117" i="6"/>
  <c r="LT117" i="6"/>
  <c r="LG117" i="6"/>
  <c r="KB117" i="6"/>
  <c r="JV117" i="6"/>
  <c r="JJ117" i="6"/>
  <c r="IZ117" i="6"/>
  <c r="IW117" i="6"/>
  <c r="IN117" i="6"/>
  <c r="ID117" i="6"/>
  <c r="HX117" i="6"/>
  <c r="HS117" i="6"/>
  <c r="HC117" i="6"/>
  <c r="GY117" i="6"/>
  <c r="GP117" i="6"/>
  <c r="EH117" i="6"/>
  <c r="EE117" i="6"/>
  <c r="DX117" i="6"/>
  <c r="DO117" i="6"/>
  <c r="CS117" i="6"/>
  <c r="CP117" i="6"/>
  <c r="ALR116" i="6"/>
  <c r="AKA116" i="6"/>
  <c r="AKD116" i="6" s="1"/>
  <c r="AGM116" i="6"/>
  <c r="ACN116" i="6"/>
  <c r="ACM116" i="6"/>
  <c r="ACK116" i="6"/>
  <c r="ACI116" i="6"/>
  <c r="ACC116" i="6"/>
  <c r="ACD116" i="6" s="1"/>
  <c r="YJ116" i="6"/>
  <c r="YH116" i="6"/>
  <c r="YC116" i="6"/>
  <c r="YB116" i="6"/>
  <c r="XZ116" i="6"/>
  <c r="XY116" i="6"/>
  <c r="XX116" i="6"/>
  <c r="XQ116" i="6"/>
  <c r="XO116" i="6"/>
  <c r="XN116" i="6"/>
  <c r="XG116" i="6"/>
  <c r="XB116" i="6"/>
  <c r="WY116" i="6"/>
  <c r="VG116" i="6"/>
  <c r="VA116" i="6"/>
  <c r="UQ116" i="6"/>
  <c r="UG116" i="6"/>
  <c r="UD116" i="6"/>
  <c r="TS116" i="6"/>
  <c r="TB116" i="6"/>
  <c r="SO116" i="6"/>
  <c r="SG116" i="6"/>
  <c r="SA116" i="6"/>
  <c r="RK116" i="6"/>
  <c r="QY116" i="6"/>
  <c r="QF116" i="6"/>
  <c r="PD116" i="6"/>
  <c r="MS116" i="6"/>
  <c r="MM116" i="6"/>
  <c r="MF116" i="6"/>
  <c r="MA116" i="6"/>
  <c r="LT116" i="6"/>
  <c r="LG116" i="6"/>
  <c r="KB116" i="6"/>
  <c r="JV116" i="6"/>
  <c r="JJ116" i="6"/>
  <c r="IZ116" i="6"/>
  <c r="IW116" i="6"/>
  <c r="IN116" i="6"/>
  <c r="ID116" i="6"/>
  <c r="HX116" i="6"/>
  <c r="HS116" i="6"/>
  <c r="HC116" i="6"/>
  <c r="GY116" i="6"/>
  <c r="GP116" i="6"/>
  <c r="EH116" i="6"/>
  <c r="EE116" i="6"/>
  <c r="DX116" i="6"/>
  <c r="DO116" i="6"/>
  <c r="CS116" i="6"/>
  <c r="CP116" i="6"/>
  <c r="ALR115" i="6"/>
  <c r="AKA115" i="6"/>
  <c r="AKD115" i="6" s="1"/>
  <c r="AGM115" i="6"/>
  <c r="ACN115" i="6"/>
  <c r="ACM115" i="6"/>
  <c r="ACK115" i="6"/>
  <c r="ACI115" i="6"/>
  <c r="ACC115" i="6"/>
  <c r="ACD115" i="6" s="1"/>
  <c r="YJ115" i="6"/>
  <c r="YH115" i="6"/>
  <c r="YC115" i="6"/>
  <c r="YB115" i="6"/>
  <c r="XZ115" i="6"/>
  <c r="XY115" i="6"/>
  <c r="XX115" i="6"/>
  <c r="XQ115" i="6"/>
  <c r="XO115" i="6"/>
  <c r="XN115" i="6"/>
  <c r="XG115" i="6"/>
  <c r="XB115" i="6"/>
  <c r="WY115" i="6"/>
  <c r="VG115" i="6"/>
  <c r="VA115" i="6"/>
  <c r="UQ115" i="6"/>
  <c r="UG115" i="6"/>
  <c r="UD115" i="6"/>
  <c r="TS115" i="6"/>
  <c r="TB115" i="6"/>
  <c r="SO115" i="6"/>
  <c r="SG115" i="6"/>
  <c r="SA115" i="6"/>
  <c r="RK115" i="6"/>
  <c r="QY115" i="6"/>
  <c r="QF115" i="6"/>
  <c r="PD115" i="6"/>
  <c r="MS115" i="6"/>
  <c r="MM115" i="6"/>
  <c r="MF115" i="6"/>
  <c r="MA115" i="6"/>
  <c r="LT115" i="6"/>
  <c r="LG115" i="6"/>
  <c r="KB115" i="6"/>
  <c r="JV115" i="6"/>
  <c r="JJ115" i="6"/>
  <c r="IZ115" i="6"/>
  <c r="IW115" i="6"/>
  <c r="IN115" i="6"/>
  <c r="ID115" i="6"/>
  <c r="HX115" i="6"/>
  <c r="HS115" i="6"/>
  <c r="HC115" i="6"/>
  <c r="GY115" i="6"/>
  <c r="GP115" i="6"/>
  <c r="EH115" i="6"/>
  <c r="EE115" i="6"/>
  <c r="DX115" i="6"/>
  <c r="DO115" i="6"/>
  <c r="CS115" i="6"/>
  <c r="CP115" i="6"/>
  <c r="ALR114" i="6"/>
  <c r="AKA114" i="6"/>
  <c r="AKD114" i="6" s="1"/>
  <c r="AGM114" i="6"/>
  <c r="ACN114" i="6"/>
  <c r="ACM114" i="6"/>
  <c r="ACK114" i="6"/>
  <c r="ACI114" i="6"/>
  <c r="ACC114" i="6"/>
  <c r="ACD114" i="6" s="1"/>
  <c r="YJ114" i="6"/>
  <c r="YH114" i="6"/>
  <c r="YC114" i="6"/>
  <c r="YB114" i="6"/>
  <c r="XZ114" i="6"/>
  <c r="XY114" i="6"/>
  <c r="XX114" i="6"/>
  <c r="XQ114" i="6"/>
  <c r="XO114" i="6"/>
  <c r="XN114" i="6"/>
  <c r="XG114" i="6"/>
  <c r="XB114" i="6"/>
  <c r="WY114" i="6"/>
  <c r="VG114" i="6"/>
  <c r="VA114" i="6"/>
  <c r="UQ114" i="6"/>
  <c r="UG114" i="6"/>
  <c r="XM114" i="6" s="1"/>
  <c r="UD114" i="6"/>
  <c r="TS114" i="6"/>
  <c r="TB114" i="6"/>
  <c r="SO114" i="6"/>
  <c r="SG114" i="6"/>
  <c r="SA114" i="6"/>
  <c r="RK114" i="6"/>
  <c r="QY114" i="6"/>
  <c r="QF114" i="6"/>
  <c r="PD114" i="6"/>
  <c r="MS114" i="6"/>
  <c r="MM114" i="6"/>
  <c r="MF114" i="6"/>
  <c r="MA114" i="6"/>
  <c r="LT114" i="6"/>
  <c r="LG114" i="6"/>
  <c r="KB114" i="6"/>
  <c r="JV114" i="6"/>
  <c r="JJ114" i="6"/>
  <c r="IZ114" i="6"/>
  <c r="IW114" i="6"/>
  <c r="IN114" i="6"/>
  <c r="ID114" i="6"/>
  <c r="HX114" i="6"/>
  <c r="HS114" i="6"/>
  <c r="HC114" i="6"/>
  <c r="GY114" i="6"/>
  <c r="GP114" i="6"/>
  <c r="EH114" i="6"/>
  <c r="EE114" i="6"/>
  <c r="DX114" i="6"/>
  <c r="DO114" i="6"/>
  <c r="CS114" i="6"/>
  <c r="CP114" i="6"/>
  <c r="ALR113" i="6"/>
  <c r="AKA113" i="6"/>
  <c r="AKD113" i="6" s="1"/>
  <c r="AGM113" i="6"/>
  <c r="ACN113" i="6"/>
  <c r="ACM113" i="6"/>
  <c r="ACK113" i="6"/>
  <c r="ACI113" i="6"/>
  <c r="ACC113" i="6"/>
  <c r="ACD113" i="6" s="1"/>
  <c r="YJ113" i="6"/>
  <c r="YH113" i="6"/>
  <c r="YC113" i="6"/>
  <c r="YB113" i="6"/>
  <c r="XZ113" i="6"/>
  <c r="XY113" i="6"/>
  <c r="XX113" i="6"/>
  <c r="XQ113" i="6"/>
  <c r="XO113" i="6"/>
  <c r="XN113" i="6"/>
  <c r="XG113" i="6"/>
  <c r="XB113" i="6"/>
  <c r="WY113" i="6"/>
  <c r="VG113" i="6"/>
  <c r="VA113" i="6"/>
  <c r="UQ113" i="6"/>
  <c r="UG113" i="6"/>
  <c r="UD113" i="6"/>
  <c r="TS113" i="6"/>
  <c r="TB113" i="6"/>
  <c r="SO113" i="6"/>
  <c r="SG113" i="6"/>
  <c r="SA113" i="6"/>
  <c r="RK113" i="6"/>
  <c r="QY113" i="6"/>
  <c r="QF113" i="6"/>
  <c r="PD113" i="6"/>
  <c r="MS113" i="6"/>
  <c r="MM113" i="6"/>
  <c r="MF113" i="6"/>
  <c r="MA113" i="6"/>
  <c r="LT113" i="6"/>
  <c r="LG113" i="6"/>
  <c r="KB113" i="6"/>
  <c r="JV113" i="6"/>
  <c r="JJ113" i="6"/>
  <c r="IZ113" i="6"/>
  <c r="IW113" i="6"/>
  <c r="IN113" i="6"/>
  <c r="ID113" i="6"/>
  <c r="HX113" i="6"/>
  <c r="HS113" i="6"/>
  <c r="HC113" i="6"/>
  <c r="GY113" i="6"/>
  <c r="GP113" i="6"/>
  <c r="EH113" i="6"/>
  <c r="EE113" i="6"/>
  <c r="DX113" i="6"/>
  <c r="DO113" i="6"/>
  <c r="CS113" i="6"/>
  <c r="CP113" i="6"/>
  <c r="ALR112" i="6"/>
  <c r="AKA112" i="6"/>
  <c r="AKD112" i="6" s="1"/>
  <c r="AGM112" i="6"/>
  <c r="ACN112" i="6"/>
  <c r="ACM112" i="6"/>
  <c r="ACK112" i="6"/>
  <c r="ACI112" i="6"/>
  <c r="ACC112" i="6"/>
  <c r="ACD112" i="6" s="1"/>
  <c r="YJ112" i="6"/>
  <c r="YH112" i="6"/>
  <c r="YC112" i="6"/>
  <c r="YB112" i="6"/>
  <c r="XZ112" i="6"/>
  <c r="XY112" i="6"/>
  <c r="XX112" i="6"/>
  <c r="XQ112" i="6"/>
  <c r="XO112" i="6"/>
  <c r="XN112" i="6"/>
  <c r="XG112" i="6"/>
  <c r="XB112" i="6"/>
  <c r="WY112" i="6"/>
  <c r="VG112" i="6"/>
  <c r="VA112" i="6"/>
  <c r="UQ112" i="6"/>
  <c r="UG112" i="6"/>
  <c r="UD112" i="6"/>
  <c r="TS112" i="6"/>
  <c r="TB112" i="6"/>
  <c r="SO112" i="6"/>
  <c r="SG112" i="6"/>
  <c r="SA112" i="6"/>
  <c r="RK112" i="6"/>
  <c r="QY112" i="6"/>
  <c r="QF112" i="6"/>
  <c r="PD112" i="6"/>
  <c r="MS112" i="6"/>
  <c r="MM112" i="6"/>
  <c r="MF112" i="6"/>
  <c r="MA112" i="6"/>
  <c r="LT112" i="6"/>
  <c r="LG112" i="6"/>
  <c r="KB112" i="6"/>
  <c r="JV112" i="6"/>
  <c r="JJ112" i="6"/>
  <c r="IZ112" i="6"/>
  <c r="IW112" i="6"/>
  <c r="IN112" i="6"/>
  <c r="ID112" i="6"/>
  <c r="HX112" i="6"/>
  <c r="HS112" i="6"/>
  <c r="HC112" i="6"/>
  <c r="GY112" i="6"/>
  <c r="GP112" i="6"/>
  <c r="EH112" i="6"/>
  <c r="EE112" i="6"/>
  <c r="DX112" i="6"/>
  <c r="DO112" i="6"/>
  <c r="CS112" i="6"/>
  <c r="CP112" i="6"/>
  <c r="ALR111" i="6"/>
  <c r="AKA111" i="6"/>
  <c r="AKD111" i="6" s="1"/>
  <c r="AGM111" i="6"/>
  <c r="ACN111" i="6"/>
  <c r="ACM111" i="6"/>
  <c r="ACK111" i="6"/>
  <c r="ACI111" i="6"/>
  <c r="ACC111" i="6"/>
  <c r="ACD111" i="6" s="1"/>
  <c r="YJ111" i="6"/>
  <c r="YH111" i="6"/>
  <c r="YC111" i="6"/>
  <c r="YB111" i="6"/>
  <c r="XZ111" i="6"/>
  <c r="XY111" i="6"/>
  <c r="XX111" i="6"/>
  <c r="XQ111" i="6"/>
  <c r="XO111" i="6"/>
  <c r="XN111" i="6"/>
  <c r="XG111" i="6"/>
  <c r="XB111" i="6"/>
  <c r="WY111" i="6"/>
  <c r="VG111" i="6"/>
  <c r="VA111" i="6"/>
  <c r="UQ111" i="6"/>
  <c r="UG111" i="6"/>
  <c r="UD111" i="6"/>
  <c r="TS111" i="6"/>
  <c r="TB111" i="6"/>
  <c r="SO111" i="6"/>
  <c r="SG111" i="6"/>
  <c r="SA111" i="6"/>
  <c r="RK111" i="6"/>
  <c r="QY111" i="6"/>
  <c r="QF111" i="6"/>
  <c r="PD111" i="6"/>
  <c r="MS111" i="6"/>
  <c r="MM111" i="6"/>
  <c r="MF111" i="6"/>
  <c r="MA111" i="6"/>
  <c r="LT111" i="6"/>
  <c r="LG111" i="6"/>
  <c r="KB111" i="6"/>
  <c r="JV111" i="6"/>
  <c r="JJ111" i="6"/>
  <c r="IZ111" i="6"/>
  <c r="IW111" i="6"/>
  <c r="IN111" i="6"/>
  <c r="ID111" i="6"/>
  <c r="HX111" i="6"/>
  <c r="HS111" i="6"/>
  <c r="HC111" i="6"/>
  <c r="GY111" i="6"/>
  <c r="GP111" i="6"/>
  <c r="EH111" i="6"/>
  <c r="EE111" i="6"/>
  <c r="DX111" i="6"/>
  <c r="DO111" i="6"/>
  <c r="CS111" i="6"/>
  <c r="CP111" i="6"/>
  <c r="ALR110" i="6"/>
  <c r="AKA110" i="6"/>
  <c r="AKD110" i="6" s="1"/>
  <c r="AGM110" i="6"/>
  <c r="ACN110" i="6"/>
  <c r="ACM110" i="6"/>
  <c r="ACK110" i="6"/>
  <c r="ACI110" i="6"/>
  <c r="ACC110" i="6"/>
  <c r="ACD110" i="6" s="1"/>
  <c r="YJ110" i="6"/>
  <c r="YH110" i="6"/>
  <c r="YC110" i="6"/>
  <c r="YB110" i="6"/>
  <c r="XZ110" i="6"/>
  <c r="XY110" i="6"/>
  <c r="XX110" i="6"/>
  <c r="XQ110" i="6"/>
  <c r="XO110" i="6"/>
  <c r="XN110" i="6"/>
  <c r="XG110" i="6"/>
  <c r="XB110" i="6"/>
  <c r="WY110" i="6"/>
  <c r="VG110" i="6"/>
  <c r="VA110" i="6"/>
  <c r="UQ110" i="6"/>
  <c r="UG110" i="6"/>
  <c r="XM110" i="6" s="1"/>
  <c r="UD110" i="6"/>
  <c r="TS110" i="6"/>
  <c r="TB110" i="6"/>
  <c r="SO110" i="6"/>
  <c r="SG110" i="6"/>
  <c r="SA110" i="6"/>
  <c r="RK110" i="6"/>
  <c r="QY110" i="6"/>
  <c r="QF110" i="6"/>
  <c r="PD110" i="6"/>
  <c r="MS110" i="6"/>
  <c r="MM110" i="6"/>
  <c r="MF110" i="6"/>
  <c r="MA110" i="6"/>
  <c r="LT110" i="6"/>
  <c r="LG110" i="6"/>
  <c r="KB110" i="6"/>
  <c r="JV110" i="6"/>
  <c r="JJ110" i="6"/>
  <c r="IZ110" i="6"/>
  <c r="IW110" i="6"/>
  <c r="IN110" i="6"/>
  <c r="ID110" i="6"/>
  <c r="HX110" i="6"/>
  <c r="HS110" i="6"/>
  <c r="HC110" i="6"/>
  <c r="GY110" i="6"/>
  <c r="GP110" i="6"/>
  <c r="EH110" i="6"/>
  <c r="EE110" i="6"/>
  <c r="DX110" i="6"/>
  <c r="DO110" i="6"/>
  <c r="CS110" i="6"/>
  <c r="CP110" i="6"/>
  <c r="ALR109" i="6"/>
  <c r="AKA109" i="6"/>
  <c r="AKD109" i="6" s="1"/>
  <c r="AGM109" i="6"/>
  <c r="ACN109" i="6"/>
  <c r="ACM109" i="6"/>
  <c r="ACK109" i="6"/>
  <c r="ACI109" i="6"/>
  <c r="ACC109" i="6"/>
  <c r="ACE109" i="6" s="1"/>
  <c r="AJM109" i="6" s="1"/>
  <c r="YJ109" i="6"/>
  <c r="YH109" i="6"/>
  <c r="YF109" i="6"/>
  <c r="YC109" i="6"/>
  <c r="YB109" i="6"/>
  <c r="XZ109" i="6"/>
  <c r="XY109" i="6"/>
  <c r="XX109" i="6"/>
  <c r="XQ109" i="6"/>
  <c r="XO109" i="6"/>
  <c r="XN109" i="6"/>
  <c r="XG109" i="6"/>
  <c r="XB109" i="6"/>
  <c r="WY109" i="6"/>
  <c r="VG109" i="6"/>
  <c r="VA109" i="6"/>
  <c r="UQ109" i="6"/>
  <c r="UG109" i="6"/>
  <c r="UD109" i="6"/>
  <c r="TS109" i="6"/>
  <c r="TB109" i="6"/>
  <c r="SO109" i="6"/>
  <c r="SG109" i="6"/>
  <c r="SA109" i="6"/>
  <c r="RK109" i="6"/>
  <c r="QY109" i="6"/>
  <c r="QF109" i="6"/>
  <c r="PD109" i="6"/>
  <c r="MS109" i="6"/>
  <c r="MM109" i="6"/>
  <c r="MF109" i="6"/>
  <c r="MA109" i="6"/>
  <c r="LT109" i="6"/>
  <c r="LG109" i="6"/>
  <c r="KB109" i="6"/>
  <c r="JV109" i="6"/>
  <c r="JJ109" i="6"/>
  <c r="IZ109" i="6"/>
  <c r="IW109" i="6"/>
  <c r="IN109" i="6"/>
  <c r="ID109" i="6"/>
  <c r="HX109" i="6"/>
  <c r="HS109" i="6"/>
  <c r="HC109" i="6"/>
  <c r="GY109" i="6"/>
  <c r="GP109" i="6"/>
  <c r="EH109" i="6"/>
  <c r="EE109" i="6"/>
  <c r="DX109" i="6"/>
  <c r="DO109" i="6"/>
  <c r="CS109" i="6"/>
  <c r="CP109" i="6"/>
  <c r="ALR108" i="6"/>
  <c r="AKA108" i="6"/>
  <c r="AKD108" i="6" s="1"/>
  <c r="AGM108" i="6"/>
  <c r="ACN108" i="6"/>
  <c r="ACM108" i="6"/>
  <c r="ACK108" i="6"/>
  <c r="ACI108" i="6"/>
  <c r="ACC108" i="6"/>
  <c r="ACD108" i="6" s="1"/>
  <c r="YJ108" i="6"/>
  <c r="YH108" i="6"/>
  <c r="YC108" i="6"/>
  <c r="YB108" i="6"/>
  <c r="XZ108" i="6"/>
  <c r="XY108" i="6"/>
  <c r="XX108" i="6"/>
  <c r="XQ108" i="6"/>
  <c r="XO108" i="6"/>
  <c r="XN108" i="6"/>
  <c r="XG108" i="6"/>
  <c r="XB108" i="6"/>
  <c r="WY108" i="6"/>
  <c r="VG108" i="6"/>
  <c r="VA108" i="6"/>
  <c r="UQ108" i="6"/>
  <c r="UG108" i="6"/>
  <c r="XM108" i="6" s="1"/>
  <c r="UD108" i="6"/>
  <c r="TS108" i="6"/>
  <c r="TB108" i="6"/>
  <c r="SO108" i="6"/>
  <c r="SG108" i="6"/>
  <c r="SA108" i="6"/>
  <c r="RK108" i="6"/>
  <c r="QY108" i="6"/>
  <c r="QF108" i="6"/>
  <c r="PD108" i="6"/>
  <c r="MS108" i="6"/>
  <c r="MM108" i="6"/>
  <c r="MF108" i="6"/>
  <c r="MA108" i="6"/>
  <c r="LT108" i="6"/>
  <c r="LG108" i="6"/>
  <c r="KB108" i="6"/>
  <c r="JV108" i="6"/>
  <c r="JJ108" i="6"/>
  <c r="IZ108" i="6"/>
  <c r="IW108" i="6"/>
  <c r="IN108" i="6"/>
  <c r="ID108" i="6"/>
  <c r="HX108" i="6"/>
  <c r="HS108" i="6"/>
  <c r="HC108" i="6"/>
  <c r="GY108" i="6"/>
  <c r="GP108" i="6"/>
  <c r="EH108" i="6"/>
  <c r="EE108" i="6"/>
  <c r="DX108" i="6"/>
  <c r="DO108" i="6"/>
  <c r="CS108" i="6"/>
  <c r="CP108" i="6"/>
  <c r="ALR107" i="6"/>
  <c r="AKA107" i="6"/>
  <c r="AKD107" i="6" s="1"/>
  <c r="AGM107" i="6"/>
  <c r="ACN107" i="6"/>
  <c r="ACM107" i="6"/>
  <c r="ACK107" i="6"/>
  <c r="ACI107" i="6"/>
  <c r="ACC107" i="6"/>
  <c r="ACD107" i="6" s="1"/>
  <c r="YJ107" i="6"/>
  <c r="YH107" i="6"/>
  <c r="YC107" i="6"/>
  <c r="YB107" i="6"/>
  <c r="XZ107" i="6"/>
  <c r="XY107" i="6"/>
  <c r="XX107" i="6"/>
  <c r="XQ107" i="6"/>
  <c r="XO107" i="6"/>
  <c r="XN107" i="6"/>
  <c r="XG107" i="6"/>
  <c r="XB107" i="6"/>
  <c r="WY107" i="6"/>
  <c r="VG107" i="6"/>
  <c r="VA107" i="6"/>
  <c r="UQ107" i="6"/>
  <c r="UG107" i="6"/>
  <c r="XM107" i="6" s="1"/>
  <c r="UD107" i="6"/>
  <c r="TS107" i="6"/>
  <c r="TB107" i="6"/>
  <c r="SO107" i="6"/>
  <c r="SG107" i="6"/>
  <c r="SA107" i="6"/>
  <c r="RK107" i="6"/>
  <c r="QY107" i="6"/>
  <c r="QF107" i="6"/>
  <c r="PD107" i="6"/>
  <c r="MS107" i="6"/>
  <c r="MM107" i="6"/>
  <c r="MF107" i="6"/>
  <c r="MA107" i="6"/>
  <c r="LT107" i="6"/>
  <c r="LG107" i="6"/>
  <c r="KB107" i="6"/>
  <c r="JV107" i="6"/>
  <c r="JJ107" i="6"/>
  <c r="IZ107" i="6"/>
  <c r="IW107" i="6"/>
  <c r="IN107" i="6"/>
  <c r="ID107" i="6"/>
  <c r="HX107" i="6"/>
  <c r="HS107" i="6"/>
  <c r="HC107" i="6"/>
  <c r="GY107" i="6"/>
  <c r="GP107" i="6"/>
  <c r="EH107" i="6"/>
  <c r="EE107" i="6"/>
  <c r="DX107" i="6"/>
  <c r="DO107" i="6"/>
  <c r="CS107" i="6"/>
  <c r="CP107" i="6"/>
  <c r="ALR106" i="6"/>
  <c r="AKA106" i="6"/>
  <c r="AKD106" i="6" s="1"/>
  <c r="AGM106" i="6"/>
  <c r="ACN106" i="6"/>
  <c r="ACM106" i="6"/>
  <c r="ACK106" i="6"/>
  <c r="ACI106" i="6"/>
  <c r="ACC106" i="6"/>
  <c r="ACD106" i="6" s="1"/>
  <c r="YJ106" i="6"/>
  <c r="YH106" i="6"/>
  <c r="YC106" i="6"/>
  <c r="YB106" i="6"/>
  <c r="XZ106" i="6"/>
  <c r="XY106" i="6"/>
  <c r="XX106" i="6"/>
  <c r="XQ106" i="6"/>
  <c r="XO106" i="6"/>
  <c r="XN106" i="6"/>
  <c r="XG106" i="6"/>
  <c r="XB106" i="6"/>
  <c r="WY106" i="6"/>
  <c r="VG106" i="6"/>
  <c r="VA106" i="6"/>
  <c r="UQ106" i="6"/>
  <c r="UG106" i="6"/>
  <c r="UD106" i="6"/>
  <c r="TS106" i="6"/>
  <c r="TB106" i="6"/>
  <c r="SO106" i="6"/>
  <c r="SG106" i="6"/>
  <c r="SA106" i="6"/>
  <c r="RK106" i="6"/>
  <c r="QY106" i="6"/>
  <c r="QF106" i="6"/>
  <c r="PD106" i="6"/>
  <c r="MS106" i="6"/>
  <c r="MM106" i="6"/>
  <c r="MF106" i="6"/>
  <c r="MA106" i="6"/>
  <c r="LT106" i="6"/>
  <c r="LG106" i="6"/>
  <c r="KB106" i="6"/>
  <c r="JV106" i="6"/>
  <c r="JJ106" i="6"/>
  <c r="IZ106" i="6"/>
  <c r="IW106" i="6"/>
  <c r="IN106" i="6"/>
  <c r="ID106" i="6"/>
  <c r="HX106" i="6"/>
  <c r="HS106" i="6"/>
  <c r="HC106" i="6"/>
  <c r="GY106" i="6"/>
  <c r="GP106" i="6"/>
  <c r="EH106" i="6"/>
  <c r="EE106" i="6"/>
  <c r="DX106" i="6"/>
  <c r="DO106" i="6"/>
  <c r="CS106" i="6"/>
  <c r="CP106" i="6"/>
  <c r="ALR105" i="6"/>
  <c r="AKA105" i="6"/>
  <c r="AKD105" i="6" s="1"/>
  <c r="AGM105" i="6"/>
  <c r="ACN105" i="6"/>
  <c r="ACM105" i="6"/>
  <c r="ACK105" i="6"/>
  <c r="ACI105" i="6"/>
  <c r="ACC105" i="6"/>
  <c r="ACD105" i="6" s="1"/>
  <c r="YJ105" i="6"/>
  <c r="YH105" i="6"/>
  <c r="YC105" i="6"/>
  <c r="YB105" i="6"/>
  <c r="XZ105" i="6"/>
  <c r="XY105" i="6"/>
  <c r="XX105" i="6"/>
  <c r="XQ105" i="6"/>
  <c r="XO105" i="6"/>
  <c r="XN105" i="6"/>
  <c r="XG105" i="6"/>
  <c r="XB105" i="6"/>
  <c r="WY105" i="6"/>
  <c r="VG105" i="6"/>
  <c r="VA105" i="6"/>
  <c r="UQ105" i="6"/>
  <c r="UG105" i="6"/>
  <c r="UD105" i="6"/>
  <c r="TS105" i="6"/>
  <c r="TB105" i="6"/>
  <c r="SO105" i="6"/>
  <c r="SG105" i="6"/>
  <c r="SA105" i="6"/>
  <c r="RK105" i="6"/>
  <c r="QY105" i="6"/>
  <c r="QF105" i="6"/>
  <c r="PD105" i="6"/>
  <c r="MS105" i="6"/>
  <c r="MM105" i="6"/>
  <c r="MF105" i="6"/>
  <c r="MA105" i="6"/>
  <c r="LT105" i="6"/>
  <c r="LG105" i="6"/>
  <c r="KB105" i="6"/>
  <c r="JV105" i="6"/>
  <c r="JJ105" i="6"/>
  <c r="IZ105" i="6"/>
  <c r="IW105" i="6"/>
  <c r="IN105" i="6"/>
  <c r="ID105" i="6"/>
  <c r="HX105" i="6"/>
  <c r="HS105" i="6"/>
  <c r="HC105" i="6"/>
  <c r="GY105" i="6"/>
  <c r="GP105" i="6"/>
  <c r="EH105" i="6"/>
  <c r="EE105" i="6"/>
  <c r="DX105" i="6"/>
  <c r="DO105" i="6"/>
  <c r="CS105" i="6"/>
  <c r="CP105" i="6"/>
  <c r="ALR104" i="6"/>
  <c r="AKA104" i="6"/>
  <c r="AKD104" i="6" s="1"/>
  <c r="AGM104" i="6"/>
  <c r="ACN104" i="6"/>
  <c r="ACM104" i="6"/>
  <c r="ACK104" i="6"/>
  <c r="ACI104" i="6"/>
  <c r="ACC104" i="6"/>
  <c r="ACD104" i="6" s="1"/>
  <c r="YJ104" i="6"/>
  <c r="YH104" i="6"/>
  <c r="YC104" i="6"/>
  <c r="YB104" i="6"/>
  <c r="XZ104" i="6"/>
  <c r="XY104" i="6"/>
  <c r="XX104" i="6"/>
  <c r="XQ104" i="6"/>
  <c r="XO104" i="6"/>
  <c r="XN104" i="6"/>
  <c r="XG104" i="6"/>
  <c r="XB104" i="6"/>
  <c r="WY104" i="6"/>
  <c r="VG104" i="6"/>
  <c r="VA104" i="6"/>
  <c r="UQ104" i="6"/>
  <c r="UG104" i="6"/>
  <c r="UD104" i="6"/>
  <c r="TS104" i="6"/>
  <c r="TB104" i="6"/>
  <c r="SO104" i="6"/>
  <c r="SG104" i="6"/>
  <c r="SA104" i="6"/>
  <c r="RK104" i="6"/>
  <c r="QY104" i="6"/>
  <c r="QF104" i="6"/>
  <c r="PD104" i="6"/>
  <c r="MS104" i="6"/>
  <c r="MM104" i="6"/>
  <c r="MF104" i="6"/>
  <c r="MA104" i="6"/>
  <c r="LT104" i="6"/>
  <c r="LG104" i="6"/>
  <c r="KB104" i="6"/>
  <c r="JV104" i="6"/>
  <c r="JJ104" i="6"/>
  <c r="IZ104" i="6"/>
  <c r="IW104" i="6"/>
  <c r="IN104" i="6"/>
  <c r="ID104" i="6"/>
  <c r="HX104" i="6"/>
  <c r="HS104" i="6"/>
  <c r="HC104" i="6"/>
  <c r="GY104" i="6"/>
  <c r="GP104" i="6"/>
  <c r="EH104" i="6"/>
  <c r="EE104" i="6"/>
  <c r="DX104" i="6"/>
  <c r="DO104" i="6"/>
  <c r="CS104" i="6"/>
  <c r="CP104" i="6"/>
  <c r="ALR103" i="6"/>
  <c r="AKA103" i="6"/>
  <c r="AKD103" i="6" s="1"/>
  <c r="AGM103" i="6"/>
  <c r="ACN103" i="6"/>
  <c r="ACM103" i="6"/>
  <c r="ACK103" i="6"/>
  <c r="ACI103" i="6"/>
  <c r="ACC103" i="6"/>
  <c r="ACD103" i="6" s="1"/>
  <c r="YJ103" i="6"/>
  <c r="YH103" i="6"/>
  <c r="YC103" i="6"/>
  <c r="YB103" i="6"/>
  <c r="XZ103" i="6"/>
  <c r="XY103" i="6"/>
  <c r="XX103" i="6"/>
  <c r="XQ103" i="6"/>
  <c r="XO103" i="6"/>
  <c r="XN103" i="6"/>
  <c r="XG103" i="6"/>
  <c r="XB103" i="6"/>
  <c r="WY103" i="6"/>
  <c r="VG103" i="6"/>
  <c r="VA103" i="6"/>
  <c r="UQ103" i="6"/>
  <c r="UG103" i="6"/>
  <c r="UD103" i="6"/>
  <c r="TS103" i="6"/>
  <c r="TB103" i="6"/>
  <c r="SO103" i="6"/>
  <c r="SG103" i="6"/>
  <c r="SA103" i="6"/>
  <c r="RK103" i="6"/>
  <c r="QY103" i="6"/>
  <c r="QF103" i="6"/>
  <c r="PD103" i="6"/>
  <c r="MS103" i="6"/>
  <c r="MM103" i="6"/>
  <c r="MF103" i="6"/>
  <c r="MA103" i="6"/>
  <c r="LT103" i="6"/>
  <c r="LG103" i="6"/>
  <c r="KB103" i="6"/>
  <c r="JV103" i="6"/>
  <c r="JJ103" i="6"/>
  <c r="IZ103" i="6"/>
  <c r="IW103" i="6"/>
  <c r="IN103" i="6"/>
  <c r="ID103" i="6"/>
  <c r="HX103" i="6"/>
  <c r="HS103" i="6"/>
  <c r="HC103" i="6"/>
  <c r="GY103" i="6"/>
  <c r="GP103" i="6"/>
  <c r="EH103" i="6"/>
  <c r="EE103" i="6"/>
  <c r="DX103" i="6"/>
  <c r="DO103" i="6"/>
  <c r="CS103" i="6"/>
  <c r="CP103" i="6"/>
  <c r="ALR102" i="6"/>
  <c r="AKA102" i="6"/>
  <c r="AKD102" i="6" s="1"/>
  <c r="AGM102" i="6"/>
  <c r="ACN102" i="6"/>
  <c r="ACM102" i="6"/>
  <c r="ACK102" i="6"/>
  <c r="ACI102" i="6"/>
  <c r="ACC102" i="6"/>
  <c r="ACD102" i="6" s="1"/>
  <c r="YJ102" i="6"/>
  <c r="YH102" i="6"/>
  <c r="YC102" i="6"/>
  <c r="YB102" i="6"/>
  <c r="XZ102" i="6"/>
  <c r="XY102" i="6"/>
  <c r="XX102" i="6"/>
  <c r="XQ102" i="6"/>
  <c r="XO102" i="6"/>
  <c r="XN102" i="6"/>
  <c r="XG102" i="6"/>
  <c r="XB102" i="6"/>
  <c r="WY102" i="6"/>
  <c r="VG102" i="6"/>
  <c r="VA102" i="6"/>
  <c r="UQ102" i="6"/>
  <c r="UG102" i="6"/>
  <c r="XM102" i="6" s="1"/>
  <c r="UD102" i="6"/>
  <c r="TS102" i="6"/>
  <c r="TB102" i="6"/>
  <c r="SO102" i="6"/>
  <c r="SG102" i="6"/>
  <c r="SA102" i="6"/>
  <c r="RK102" i="6"/>
  <c r="QY102" i="6"/>
  <c r="QF102" i="6"/>
  <c r="PD102" i="6"/>
  <c r="MS102" i="6"/>
  <c r="MM102" i="6"/>
  <c r="MF102" i="6"/>
  <c r="MA102" i="6"/>
  <c r="LT102" i="6"/>
  <c r="LG102" i="6"/>
  <c r="KB102" i="6"/>
  <c r="JV102" i="6"/>
  <c r="JJ102" i="6"/>
  <c r="IZ102" i="6"/>
  <c r="IW102" i="6"/>
  <c r="IN102" i="6"/>
  <c r="ID102" i="6"/>
  <c r="HX102" i="6"/>
  <c r="HS102" i="6"/>
  <c r="HC102" i="6"/>
  <c r="GY102" i="6"/>
  <c r="GP102" i="6"/>
  <c r="EH102" i="6"/>
  <c r="EE102" i="6"/>
  <c r="DX102" i="6"/>
  <c r="DO102" i="6"/>
  <c r="CS102" i="6"/>
  <c r="CP102" i="6"/>
  <c r="ALR101" i="6"/>
  <c r="AKA101" i="6"/>
  <c r="AKD101" i="6" s="1"/>
  <c r="AGM101" i="6"/>
  <c r="ACN101" i="6"/>
  <c r="ACM101" i="6"/>
  <c r="ACK101" i="6"/>
  <c r="ACI101" i="6"/>
  <c r="ACC101" i="6"/>
  <c r="ACD101" i="6" s="1"/>
  <c r="YJ101" i="6"/>
  <c r="YH101" i="6"/>
  <c r="YC101" i="6"/>
  <c r="YB101" i="6"/>
  <c r="XZ101" i="6"/>
  <c r="XY101" i="6"/>
  <c r="XX101" i="6"/>
  <c r="XQ101" i="6"/>
  <c r="XO101" i="6"/>
  <c r="XN101" i="6"/>
  <c r="XG101" i="6"/>
  <c r="XB101" i="6"/>
  <c r="WY101" i="6"/>
  <c r="VG101" i="6"/>
  <c r="VA101" i="6"/>
  <c r="UQ101" i="6"/>
  <c r="UG101" i="6"/>
  <c r="XM101" i="6" s="1"/>
  <c r="UD101" i="6"/>
  <c r="TS101" i="6"/>
  <c r="TB101" i="6"/>
  <c r="SO101" i="6"/>
  <c r="SG101" i="6"/>
  <c r="SA101" i="6"/>
  <c r="RK101" i="6"/>
  <c r="QY101" i="6"/>
  <c r="QF101" i="6"/>
  <c r="PD101" i="6"/>
  <c r="MS101" i="6"/>
  <c r="MM101" i="6"/>
  <c r="MF101" i="6"/>
  <c r="MA101" i="6"/>
  <c r="LT101" i="6"/>
  <c r="LG101" i="6"/>
  <c r="KB101" i="6"/>
  <c r="JV101" i="6"/>
  <c r="JJ101" i="6"/>
  <c r="IZ101" i="6"/>
  <c r="IW101" i="6"/>
  <c r="IN101" i="6"/>
  <c r="ID101" i="6"/>
  <c r="HX101" i="6"/>
  <c r="HS101" i="6"/>
  <c r="HC101" i="6"/>
  <c r="GY101" i="6"/>
  <c r="GP101" i="6"/>
  <c r="EH101" i="6"/>
  <c r="EE101" i="6"/>
  <c r="DX101" i="6"/>
  <c r="DO101" i="6"/>
  <c r="CS101" i="6"/>
  <c r="CP101" i="6"/>
  <c r="ALR100" i="6"/>
  <c r="AKA100" i="6"/>
  <c r="AKD100" i="6" s="1"/>
  <c r="ACN100" i="6"/>
  <c r="ACM100" i="6"/>
  <c r="ACK100" i="6"/>
  <c r="ACI100" i="6"/>
  <c r="ACC100" i="6"/>
  <c r="ACD100" i="6" s="1"/>
  <c r="YJ100" i="6"/>
  <c r="YH100" i="6"/>
  <c r="YC100" i="6"/>
  <c r="YB100" i="6"/>
  <c r="XZ100" i="6"/>
  <c r="XY100" i="6"/>
  <c r="XX100" i="6"/>
  <c r="XQ100" i="6"/>
  <c r="XO100" i="6"/>
  <c r="XN100" i="6"/>
  <c r="XG100" i="6"/>
  <c r="XB100" i="6"/>
  <c r="WY100" i="6"/>
  <c r="VG100" i="6"/>
  <c r="VA100" i="6"/>
  <c r="UQ100" i="6"/>
  <c r="UG100" i="6"/>
  <c r="UD100" i="6"/>
  <c r="TS100" i="6"/>
  <c r="TB100" i="6"/>
  <c r="SO100" i="6"/>
  <c r="SG100" i="6"/>
  <c r="SA100" i="6"/>
  <c r="RK100" i="6"/>
  <c r="QY100" i="6"/>
  <c r="QF100" i="6"/>
  <c r="PD100" i="6"/>
  <c r="MS100" i="6"/>
  <c r="MM100" i="6"/>
  <c r="MF100" i="6"/>
  <c r="MA100" i="6"/>
  <c r="LT100" i="6"/>
  <c r="LG100" i="6"/>
  <c r="KB100" i="6"/>
  <c r="JV100" i="6"/>
  <c r="JJ100" i="6"/>
  <c r="IZ100" i="6"/>
  <c r="IW100" i="6"/>
  <c r="IN100" i="6"/>
  <c r="ID100" i="6"/>
  <c r="HX100" i="6"/>
  <c r="HS100" i="6"/>
  <c r="HC100" i="6"/>
  <c r="GY100" i="6"/>
  <c r="GP100" i="6"/>
  <c r="EH100" i="6"/>
  <c r="EE100" i="6"/>
  <c r="DX100" i="6"/>
  <c r="DO100" i="6"/>
  <c r="CS100" i="6"/>
  <c r="CP100" i="6"/>
  <c r="ALR99" i="6"/>
  <c r="AKA99" i="6"/>
  <c r="AKD99" i="6" s="1"/>
  <c r="AGM99" i="6"/>
  <c r="ACN99" i="6"/>
  <c r="ACM99" i="6"/>
  <c r="ACK99" i="6"/>
  <c r="ACI99" i="6"/>
  <c r="ACC99" i="6"/>
  <c r="YJ99" i="6"/>
  <c r="YH99" i="6"/>
  <c r="YC99" i="6"/>
  <c r="YB99" i="6"/>
  <c r="XZ99" i="6"/>
  <c r="XY99" i="6"/>
  <c r="XX99" i="6"/>
  <c r="XQ99" i="6"/>
  <c r="XO99" i="6"/>
  <c r="XN99" i="6"/>
  <c r="XG99" i="6"/>
  <c r="XB99" i="6"/>
  <c r="WY99" i="6"/>
  <c r="VG99" i="6"/>
  <c r="VA99" i="6"/>
  <c r="UQ99" i="6"/>
  <c r="UG99" i="6"/>
  <c r="XM99" i="6" s="1"/>
  <c r="UD99" i="6"/>
  <c r="TS99" i="6"/>
  <c r="TB99" i="6"/>
  <c r="SO99" i="6"/>
  <c r="SG99" i="6"/>
  <c r="SA99" i="6"/>
  <c r="RK99" i="6"/>
  <c r="QY99" i="6"/>
  <c r="QF99" i="6"/>
  <c r="PD99" i="6"/>
  <c r="MS99" i="6"/>
  <c r="MM99" i="6"/>
  <c r="MF99" i="6"/>
  <c r="MA99" i="6"/>
  <c r="LT99" i="6"/>
  <c r="LG99" i="6"/>
  <c r="KB99" i="6"/>
  <c r="JV99" i="6"/>
  <c r="JJ99" i="6"/>
  <c r="IZ99" i="6"/>
  <c r="IW99" i="6"/>
  <c r="IN99" i="6"/>
  <c r="ID99" i="6"/>
  <c r="HX99" i="6"/>
  <c r="HS99" i="6"/>
  <c r="HC99" i="6"/>
  <c r="GY99" i="6"/>
  <c r="GP99" i="6"/>
  <c r="EH99" i="6"/>
  <c r="EE99" i="6"/>
  <c r="DX99" i="6"/>
  <c r="DO99" i="6"/>
  <c r="CS99" i="6"/>
  <c r="CP99" i="6"/>
  <c r="ALS92" i="6"/>
  <c r="ALS420" i="6" s="1"/>
  <c r="ACN92" i="6"/>
  <c r="ACM92" i="6"/>
  <c r="ACK92" i="6"/>
  <c r="ACI92" i="6"/>
  <c r="ACC92" i="6"/>
  <c r="YJ92" i="6"/>
  <c r="YH92" i="6"/>
  <c r="YC92" i="6"/>
  <c r="YB92" i="6"/>
  <c r="XZ92" i="6"/>
  <c r="XY92" i="6"/>
  <c r="XX92" i="6"/>
  <c r="XQ92" i="6"/>
  <c r="XO92" i="6"/>
  <c r="XN92" i="6"/>
  <c r="XG92" i="6"/>
  <c r="XB92" i="6"/>
  <c r="WY92" i="6"/>
  <c r="VG92" i="6"/>
  <c r="VA92" i="6"/>
  <c r="UQ92" i="6"/>
  <c r="UG92" i="6"/>
  <c r="XM92" i="6" s="1"/>
  <c r="UD92" i="6"/>
  <c r="TS92" i="6"/>
  <c r="TB92" i="6"/>
  <c r="SO92" i="6"/>
  <c r="SG92" i="6"/>
  <c r="SA92" i="6"/>
  <c r="RK92" i="6"/>
  <c r="QY92" i="6"/>
  <c r="QF92" i="6"/>
  <c r="PD92" i="6"/>
  <c r="MS92" i="6"/>
  <c r="MM92" i="6"/>
  <c r="MF92" i="6"/>
  <c r="MA92" i="6"/>
  <c r="LT92" i="6"/>
  <c r="LG92" i="6"/>
  <c r="KB92" i="6"/>
  <c r="JV92" i="6"/>
  <c r="JJ92" i="6"/>
  <c r="IZ92" i="6"/>
  <c r="IW92" i="6"/>
  <c r="IN92" i="6"/>
  <c r="ID92" i="6"/>
  <c r="HX92" i="6"/>
  <c r="HS92" i="6"/>
  <c r="HC92" i="6"/>
  <c r="GY92" i="6"/>
  <c r="GP92" i="6"/>
  <c r="EH92" i="6"/>
  <c r="EE92" i="6"/>
  <c r="DX92" i="6"/>
  <c r="DO92" i="6"/>
  <c r="CS92" i="6"/>
  <c r="CP92" i="6"/>
  <c r="ALR91" i="6"/>
  <c r="AKA91" i="6"/>
  <c r="AKD91" i="6" s="1"/>
  <c r="ACN91" i="6"/>
  <c r="ACM91" i="6"/>
  <c r="ACK91" i="6"/>
  <c r="ACI91" i="6"/>
  <c r="ACC91" i="6"/>
  <c r="ACD91" i="6" s="1"/>
  <c r="YJ91" i="6"/>
  <c r="YH91" i="6"/>
  <c r="YC91" i="6"/>
  <c r="YB91" i="6"/>
  <c r="XZ91" i="6"/>
  <c r="XY91" i="6"/>
  <c r="XX91" i="6"/>
  <c r="XQ91" i="6"/>
  <c r="XO91" i="6"/>
  <c r="XN91" i="6"/>
  <c r="XG91" i="6"/>
  <c r="XB91" i="6"/>
  <c r="WY91" i="6"/>
  <c r="VG91" i="6"/>
  <c r="VA91" i="6"/>
  <c r="UQ91" i="6"/>
  <c r="UG91" i="6"/>
  <c r="UD91" i="6"/>
  <c r="TS91" i="6"/>
  <c r="TB91" i="6"/>
  <c r="SO91" i="6"/>
  <c r="SG91" i="6"/>
  <c r="SA91" i="6"/>
  <c r="RK91" i="6"/>
  <c r="QY91" i="6"/>
  <c r="QF91" i="6"/>
  <c r="PD91" i="6"/>
  <c r="MS91" i="6"/>
  <c r="MM91" i="6"/>
  <c r="MF91" i="6"/>
  <c r="MA91" i="6"/>
  <c r="LT91" i="6"/>
  <c r="LG91" i="6"/>
  <c r="KB91" i="6"/>
  <c r="JV91" i="6"/>
  <c r="JJ91" i="6"/>
  <c r="IZ91" i="6"/>
  <c r="IW91" i="6"/>
  <c r="IN91" i="6"/>
  <c r="ID91" i="6"/>
  <c r="HX91" i="6"/>
  <c r="HS91" i="6"/>
  <c r="HC91" i="6"/>
  <c r="GY91" i="6"/>
  <c r="GP91" i="6"/>
  <c r="EH91" i="6"/>
  <c r="EE91" i="6"/>
  <c r="DX91" i="6"/>
  <c r="DO91" i="6"/>
  <c r="CS91" i="6"/>
  <c r="CP91" i="6"/>
  <c r="ALR90" i="6"/>
  <c r="AKA90" i="6"/>
  <c r="AKD90" i="6" s="1"/>
  <c r="AGM90" i="6"/>
  <c r="ACN90" i="6"/>
  <c r="ACM90" i="6"/>
  <c r="ACK90" i="6"/>
  <c r="ACI90" i="6"/>
  <c r="ACC90" i="6"/>
  <c r="ACD90" i="6" s="1"/>
  <c r="YJ90" i="6"/>
  <c r="YH90" i="6"/>
  <c r="YC90" i="6"/>
  <c r="YB90" i="6"/>
  <c r="XZ90" i="6"/>
  <c r="XY90" i="6"/>
  <c r="XX90" i="6"/>
  <c r="XQ90" i="6"/>
  <c r="XO90" i="6"/>
  <c r="XN90" i="6"/>
  <c r="XG90" i="6"/>
  <c r="XB90" i="6"/>
  <c r="WY90" i="6"/>
  <c r="VG90" i="6"/>
  <c r="VA90" i="6"/>
  <c r="UQ90" i="6"/>
  <c r="UG90" i="6"/>
  <c r="UD90" i="6"/>
  <c r="TS90" i="6"/>
  <c r="TB90" i="6"/>
  <c r="SO90" i="6"/>
  <c r="SG90" i="6"/>
  <c r="SA90" i="6"/>
  <c r="RK90" i="6"/>
  <c r="QY90" i="6"/>
  <c r="QF90" i="6"/>
  <c r="PD90" i="6"/>
  <c r="MS90" i="6"/>
  <c r="MM90" i="6"/>
  <c r="MF90" i="6"/>
  <c r="MA90" i="6"/>
  <c r="LT90" i="6"/>
  <c r="LG90" i="6"/>
  <c r="KB90" i="6"/>
  <c r="JV90" i="6"/>
  <c r="JJ90" i="6"/>
  <c r="IZ90" i="6"/>
  <c r="IW90" i="6"/>
  <c r="IN90" i="6"/>
  <c r="ID90" i="6"/>
  <c r="HX90" i="6"/>
  <c r="HS90" i="6"/>
  <c r="HC90" i="6"/>
  <c r="GY90" i="6"/>
  <c r="GP90" i="6"/>
  <c r="EH90" i="6"/>
  <c r="EE90" i="6"/>
  <c r="DX90" i="6"/>
  <c r="DO90" i="6"/>
  <c r="CS90" i="6"/>
  <c r="CP90" i="6"/>
  <c r="ALR89" i="6"/>
  <c r="AKA89" i="6"/>
  <c r="AKD89" i="6" s="1"/>
  <c r="AGM89" i="6"/>
  <c r="ACN89" i="6"/>
  <c r="ACM89" i="6"/>
  <c r="ACK89" i="6"/>
  <c r="ACI89" i="6"/>
  <c r="ACC89" i="6"/>
  <c r="ACD89" i="6" s="1"/>
  <c r="YJ89" i="6"/>
  <c r="YH89" i="6"/>
  <c r="YC89" i="6"/>
  <c r="YB89" i="6"/>
  <c r="XZ89" i="6"/>
  <c r="XY89" i="6"/>
  <c r="XX89" i="6"/>
  <c r="XQ89" i="6"/>
  <c r="XO89" i="6"/>
  <c r="XN89" i="6"/>
  <c r="XG89" i="6"/>
  <c r="XB89" i="6"/>
  <c r="WY89" i="6"/>
  <c r="VG89" i="6"/>
  <c r="VA89" i="6"/>
  <c r="UQ89" i="6"/>
  <c r="UG89" i="6"/>
  <c r="UD89" i="6"/>
  <c r="TS89" i="6"/>
  <c r="TB89" i="6"/>
  <c r="SO89" i="6"/>
  <c r="SG89" i="6"/>
  <c r="SA89" i="6"/>
  <c r="RK89" i="6"/>
  <c r="QY89" i="6"/>
  <c r="QF89" i="6"/>
  <c r="PD89" i="6"/>
  <c r="MS89" i="6"/>
  <c r="MM89" i="6"/>
  <c r="MF89" i="6"/>
  <c r="MA89" i="6"/>
  <c r="LT89" i="6"/>
  <c r="LG89" i="6"/>
  <c r="KB89" i="6"/>
  <c r="JV89" i="6"/>
  <c r="JJ89" i="6"/>
  <c r="IZ89" i="6"/>
  <c r="IW89" i="6"/>
  <c r="IN89" i="6"/>
  <c r="ID89" i="6"/>
  <c r="HX89" i="6"/>
  <c r="HS89" i="6"/>
  <c r="HC89" i="6"/>
  <c r="GY89" i="6"/>
  <c r="GP89" i="6"/>
  <c r="EH89" i="6"/>
  <c r="EE89" i="6"/>
  <c r="DX89" i="6"/>
  <c r="DO89" i="6"/>
  <c r="CS89" i="6"/>
  <c r="CP89" i="6"/>
  <c r="ALR88" i="6"/>
  <c r="AKA88" i="6"/>
  <c r="AKD88" i="6" s="1"/>
  <c r="AGM88" i="6"/>
  <c r="ACN88" i="6"/>
  <c r="ACM88" i="6"/>
  <c r="ACK88" i="6"/>
  <c r="ACI88" i="6"/>
  <c r="ACC88" i="6"/>
  <c r="ACE88" i="6" s="1"/>
  <c r="AJM88" i="6" s="1"/>
  <c r="YJ88" i="6"/>
  <c r="YH88" i="6"/>
  <c r="YF88" i="6"/>
  <c r="YC88" i="6"/>
  <c r="YB88" i="6"/>
  <c r="XZ88" i="6"/>
  <c r="XY88" i="6"/>
  <c r="XX88" i="6"/>
  <c r="XQ88" i="6"/>
  <c r="XO88" i="6"/>
  <c r="XN88" i="6"/>
  <c r="XG88" i="6"/>
  <c r="XB88" i="6"/>
  <c r="WY88" i="6"/>
  <c r="VG88" i="6"/>
  <c r="VA88" i="6"/>
  <c r="UQ88" i="6"/>
  <c r="UG88" i="6"/>
  <c r="UD88" i="6"/>
  <c r="TS88" i="6"/>
  <c r="TB88" i="6"/>
  <c r="SO88" i="6"/>
  <c r="SG88" i="6"/>
  <c r="SA88" i="6"/>
  <c r="RK88" i="6"/>
  <c r="QY88" i="6"/>
  <c r="QF88" i="6"/>
  <c r="PD88" i="6"/>
  <c r="MS88" i="6"/>
  <c r="MM88" i="6"/>
  <c r="MF88" i="6"/>
  <c r="MA88" i="6"/>
  <c r="LT88" i="6"/>
  <c r="LG88" i="6"/>
  <c r="KB88" i="6"/>
  <c r="JV88" i="6"/>
  <c r="JJ88" i="6"/>
  <c r="IZ88" i="6"/>
  <c r="IW88" i="6"/>
  <c r="IN88" i="6"/>
  <c r="ID88" i="6"/>
  <c r="HX88" i="6"/>
  <c r="HS88" i="6"/>
  <c r="HC88" i="6"/>
  <c r="GY88" i="6"/>
  <c r="GP88" i="6"/>
  <c r="EH88" i="6"/>
  <c r="EE88" i="6"/>
  <c r="DX88" i="6"/>
  <c r="DO88" i="6"/>
  <c r="CS88" i="6"/>
  <c r="CP88" i="6"/>
  <c r="ALR87" i="6"/>
  <c r="AKA87" i="6"/>
  <c r="AKD87" i="6" s="1"/>
  <c r="AGM87" i="6"/>
  <c r="ACN87" i="6"/>
  <c r="ACM87" i="6"/>
  <c r="ACK87" i="6"/>
  <c r="ACI87" i="6"/>
  <c r="ACC87" i="6"/>
  <c r="ACD87" i="6" s="1"/>
  <c r="YJ87" i="6"/>
  <c r="YH87" i="6"/>
  <c r="YC87" i="6"/>
  <c r="YB87" i="6"/>
  <c r="XZ87" i="6"/>
  <c r="XY87" i="6"/>
  <c r="XX87" i="6"/>
  <c r="XQ87" i="6"/>
  <c r="XO87" i="6"/>
  <c r="XN87" i="6"/>
  <c r="XG87" i="6"/>
  <c r="XB87" i="6"/>
  <c r="WY87" i="6"/>
  <c r="VG87" i="6"/>
  <c r="VA87" i="6"/>
  <c r="UQ87" i="6"/>
  <c r="UG87" i="6"/>
  <c r="XM87" i="6" s="1"/>
  <c r="UD87" i="6"/>
  <c r="TS87" i="6"/>
  <c r="TB87" i="6"/>
  <c r="SO87" i="6"/>
  <c r="SG87" i="6"/>
  <c r="SA87" i="6"/>
  <c r="RK87" i="6"/>
  <c r="QY87" i="6"/>
  <c r="QF87" i="6"/>
  <c r="PD87" i="6"/>
  <c r="MS87" i="6"/>
  <c r="MM87" i="6"/>
  <c r="MF87" i="6"/>
  <c r="MA87" i="6"/>
  <c r="LT87" i="6"/>
  <c r="LG87" i="6"/>
  <c r="KB87" i="6"/>
  <c r="JV87" i="6"/>
  <c r="JJ87" i="6"/>
  <c r="IZ87" i="6"/>
  <c r="IW87" i="6"/>
  <c r="IN87" i="6"/>
  <c r="ID87" i="6"/>
  <c r="HX87" i="6"/>
  <c r="HS87" i="6"/>
  <c r="HC87" i="6"/>
  <c r="GY87" i="6"/>
  <c r="GP87" i="6"/>
  <c r="EH87" i="6"/>
  <c r="EE87" i="6"/>
  <c r="DX87" i="6"/>
  <c r="DO87" i="6"/>
  <c r="CS87" i="6"/>
  <c r="CP87" i="6"/>
  <c r="ALR86" i="6"/>
  <c r="AKA86" i="6"/>
  <c r="AKD86" i="6" s="1"/>
  <c r="AGM86" i="6"/>
  <c r="ACN86" i="6"/>
  <c r="ACM86" i="6"/>
  <c r="ACK86" i="6"/>
  <c r="ACI86" i="6"/>
  <c r="ACC86" i="6"/>
  <c r="YJ86" i="6"/>
  <c r="YH86" i="6"/>
  <c r="YC86" i="6"/>
  <c r="YB86" i="6"/>
  <c r="XZ86" i="6"/>
  <c r="XY86" i="6"/>
  <c r="XX86" i="6"/>
  <c r="XQ86" i="6"/>
  <c r="XO86" i="6"/>
  <c r="XN86" i="6"/>
  <c r="XG86" i="6"/>
  <c r="XB86" i="6"/>
  <c r="WY86" i="6"/>
  <c r="VG86" i="6"/>
  <c r="VA86" i="6"/>
  <c r="UQ86" i="6"/>
  <c r="UG86" i="6"/>
  <c r="UD86" i="6"/>
  <c r="TS86" i="6"/>
  <c r="TB86" i="6"/>
  <c r="SO86" i="6"/>
  <c r="SG86" i="6"/>
  <c r="SA86" i="6"/>
  <c r="RK86" i="6"/>
  <c r="QY86" i="6"/>
  <c r="QF86" i="6"/>
  <c r="PD86" i="6"/>
  <c r="MS86" i="6"/>
  <c r="MM86" i="6"/>
  <c r="MF86" i="6"/>
  <c r="MA86" i="6"/>
  <c r="LT86" i="6"/>
  <c r="LG86" i="6"/>
  <c r="KB86" i="6"/>
  <c r="JV86" i="6"/>
  <c r="JJ86" i="6"/>
  <c r="IZ86" i="6"/>
  <c r="IW86" i="6"/>
  <c r="IN86" i="6"/>
  <c r="ID86" i="6"/>
  <c r="HX86" i="6"/>
  <c r="HS86" i="6"/>
  <c r="HC86" i="6"/>
  <c r="GY86" i="6"/>
  <c r="GP86" i="6"/>
  <c r="EH86" i="6"/>
  <c r="EE86" i="6"/>
  <c r="DX86" i="6"/>
  <c r="DO86" i="6"/>
  <c r="CS86" i="6"/>
  <c r="CP86" i="6"/>
  <c r="ALR85" i="6"/>
  <c r="AKA85" i="6"/>
  <c r="AKD85" i="6" s="1"/>
  <c r="AGM85" i="6"/>
  <c r="ACN85" i="6"/>
  <c r="ACM85" i="6"/>
  <c r="ACK85" i="6"/>
  <c r="ACI85" i="6"/>
  <c r="ACC85" i="6"/>
  <c r="ACD85" i="6" s="1"/>
  <c r="YJ85" i="6"/>
  <c r="YH85" i="6"/>
  <c r="YC85" i="6"/>
  <c r="YB85" i="6"/>
  <c r="XZ85" i="6"/>
  <c r="XY85" i="6"/>
  <c r="XX85" i="6"/>
  <c r="XQ85" i="6"/>
  <c r="XO85" i="6"/>
  <c r="XN85" i="6"/>
  <c r="XG85" i="6"/>
  <c r="XB85" i="6"/>
  <c r="WY85" i="6"/>
  <c r="VG85" i="6"/>
  <c r="VA85" i="6"/>
  <c r="UQ85" i="6"/>
  <c r="UG85" i="6"/>
  <c r="UD85" i="6"/>
  <c r="TS85" i="6"/>
  <c r="TB85" i="6"/>
  <c r="SO85" i="6"/>
  <c r="SG85" i="6"/>
  <c r="SA85" i="6"/>
  <c r="RK85" i="6"/>
  <c r="QY85" i="6"/>
  <c r="QF85" i="6"/>
  <c r="PD85" i="6"/>
  <c r="MS85" i="6"/>
  <c r="MM85" i="6"/>
  <c r="MF85" i="6"/>
  <c r="MA85" i="6"/>
  <c r="LT85" i="6"/>
  <c r="LG85" i="6"/>
  <c r="KB85" i="6"/>
  <c r="JV85" i="6"/>
  <c r="JJ85" i="6"/>
  <c r="IZ85" i="6"/>
  <c r="IW85" i="6"/>
  <c r="IN85" i="6"/>
  <c r="ID85" i="6"/>
  <c r="HX85" i="6"/>
  <c r="HS85" i="6"/>
  <c r="HC85" i="6"/>
  <c r="GY85" i="6"/>
  <c r="GP85" i="6"/>
  <c r="EH85" i="6"/>
  <c r="EE85" i="6"/>
  <c r="DX85" i="6"/>
  <c r="DO85" i="6"/>
  <c r="CS85" i="6"/>
  <c r="CP85" i="6"/>
  <c r="ALR84" i="6"/>
  <c r="AKA84" i="6"/>
  <c r="AKD84" i="6" s="1"/>
  <c r="AGM84" i="6"/>
  <c r="ACN84" i="6"/>
  <c r="ACM84" i="6"/>
  <c r="ACK84" i="6"/>
  <c r="ACI84" i="6"/>
  <c r="ACC84" i="6"/>
  <c r="YJ84" i="6"/>
  <c r="YH84" i="6"/>
  <c r="YC84" i="6"/>
  <c r="YB84" i="6"/>
  <c r="XZ84" i="6"/>
  <c r="XY84" i="6"/>
  <c r="XX84" i="6"/>
  <c r="XQ84" i="6"/>
  <c r="XO84" i="6"/>
  <c r="XN84" i="6"/>
  <c r="XG84" i="6"/>
  <c r="XB84" i="6"/>
  <c r="WY84" i="6"/>
  <c r="VG84" i="6"/>
  <c r="VA84" i="6"/>
  <c r="UQ84" i="6"/>
  <c r="UG84" i="6"/>
  <c r="UD84" i="6"/>
  <c r="TS84" i="6"/>
  <c r="TB84" i="6"/>
  <c r="SO84" i="6"/>
  <c r="SG84" i="6"/>
  <c r="SA84" i="6"/>
  <c r="RK84" i="6"/>
  <c r="QY84" i="6"/>
  <c r="QF84" i="6"/>
  <c r="PD84" i="6"/>
  <c r="MS84" i="6"/>
  <c r="MM84" i="6"/>
  <c r="MF84" i="6"/>
  <c r="MA84" i="6"/>
  <c r="LT84" i="6"/>
  <c r="LG84" i="6"/>
  <c r="KB84" i="6"/>
  <c r="JV84" i="6"/>
  <c r="JJ84" i="6"/>
  <c r="IZ84" i="6"/>
  <c r="IW84" i="6"/>
  <c r="IN84" i="6"/>
  <c r="ID84" i="6"/>
  <c r="HX84" i="6"/>
  <c r="HS84" i="6"/>
  <c r="HC84" i="6"/>
  <c r="GY84" i="6"/>
  <c r="GP84" i="6"/>
  <c r="EH84" i="6"/>
  <c r="EE84" i="6"/>
  <c r="DX84" i="6"/>
  <c r="DO84" i="6"/>
  <c r="CS84" i="6"/>
  <c r="CP84" i="6"/>
  <c r="ALR83" i="6"/>
  <c r="AKA83" i="6"/>
  <c r="AKD83" i="6" s="1"/>
  <c r="AGM83" i="6"/>
  <c r="ACN83" i="6"/>
  <c r="ACM83" i="6"/>
  <c r="ACK83" i="6"/>
  <c r="ACI83" i="6"/>
  <c r="ACC83" i="6"/>
  <c r="ACD83" i="6" s="1"/>
  <c r="YJ83" i="6"/>
  <c r="YH83" i="6"/>
  <c r="YC83" i="6"/>
  <c r="YB83" i="6"/>
  <c r="XZ83" i="6"/>
  <c r="XY83" i="6"/>
  <c r="XX83" i="6"/>
  <c r="XQ83" i="6"/>
  <c r="XO83" i="6"/>
  <c r="XN83" i="6"/>
  <c r="XG83" i="6"/>
  <c r="XB83" i="6"/>
  <c r="WY83" i="6"/>
  <c r="VG83" i="6"/>
  <c r="VA83" i="6"/>
  <c r="UQ83" i="6"/>
  <c r="UG83" i="6"/>
  <c r="UD83" i="6"/>
  <c r="TS83" i="6"/>
  <c r="TB83" i="6"/>
  <c r="SO83" i="6"/>
  <c r="SG83" i="6"/>
  <c r="SA83" i="6"/>
  <c r="RK83" i="6"/>
  <c r="QY83" i="6"/>
  <c r="QF83" i="6"/>
  <c r="PD83" i="6"/>
  <c r="MS83" i="6"/>
  <c r="MM83" i="6"/>
  <c r="MF83" i="6"/>
  <c r="MA83" i="6"/>
  <c r="LT83" i="6"/>
  <c r="LG83" i="6"/>
  <c r="KB83" i="6"/>
  <c r="JV83" i="6"/>
  <c r="JJ83" i="6"/>
  <c r="IZ83" i="6"/>
  <c r="IW83" i="6"/>
  <c r="IN83" i="6"/>
  <c r="ID83" i="6"/>
  <c r="HX83" i="6"/>
  <c r="HS83" i="6"/>
  <c r="HC83" i="6"/>
  <c r="GY83" i="6"/>
  <c r="GP83" i="6"/>
  <c r="EH83" i="6"/>
  <c r="EE83" i="6"/>
  <c r="DX83" i="6"/>
  <c r="DO83" i="6"/>
  <c r="CS83" i="6"/>
  <c r="CP83" i="6"/>
  <c r="ALR82" i="6"/>
  <c r="AKA82" i="6"/>
  <c r="AKD82" i="6" s="1"/>
  <c r="AGM82" i="6"/>
  <c r="ACN82" i="6"/>
  <c r="ACM82" i="6"/>
  <c r="ACK82" i="6"/>
  <c r="ACI82" i="6"/>
  <c r="ACC82" i="6"/>
  <c r="ACD82" i="6" s="1"/>
  <c r="YJ82" i="6"/>
  <c r="YH82" i="6"/>
  <c r="YC82" i="6"/>
  <c r="YB82" i="6"/>
  <c r="XZ82" i="6"/>
  <c r="XY82" i="6"/>
  <c r="XX82" i="6"/>
  <c r="XQ82" i="6"/>
  <c r="XO82" i="6"/>
  <c r="XN82" i="6"/>
  <c r="XG82" i="6"/>
  <c r="XB82" i="6"/>
  <c r="WY82" i="6"/>
  <c r="VG82" i="6"/>
  <c r="VA82" i="6"/>
  <c r="UQ82" i="6"/>
  <c r="UG82" i="6"/>
  <c r="UD82" i="6"/>
  <c r="TS82" i="6"/>
  <c r="TB82" i="6"/>
  <c r="SO82" i="6"/>
  <c r="SG82" i="6"/>
  <c r="SA82" i="6"/>
  <c r="RK82" i="6"/>
  <c r="QY82" i="6"/>
  <c r="QF82" i="6"/>
  <c r="PD82" i="6"/>
  <c r="MS82" i="6"/>
  <c r="MM82" i="6"/>
  <c r="MF82" i="6"/>
  <c r="MA82" i="6"/>
  <c r="LT82" i="6"/>
  <c r="LG82" i="6"/>
  <c r="KB82" i="6"/>
  <c r="JV82" i="6"/>
  <c r="JJ82" i="6"/>
  <c r="IZ82" i="6"/>
  <c r="IW82" i="6"/>
  <c r="IN82" i="6"/>
  <c r="ID82" i="6"/>
  <c r="HX82" i="6"/>
  <c r="HS82" i="6"/>
  <c r="HC82" i="6"/>
  <c r="GY82" i="6"/>
  <c r="GP82" i="6"/>
  <c r="EH82" i="6"/>
  <c r="EE82" i="6"/>
  <c r="DX82" i="6"/>
  <c r="DO82" i="6"/>
  <c r="CS82" i="6"/>
  <c r="CP82" i="6"/>
  <c r="ALR81" i="6"/>
  <c r="AKA81" i="6"/>
  <c r="AKD81" i="6" s="1"/>
  <c r="AGM81" i="6"/>
  <c r="ACN81" i="6"/>
  <c r="ACM81" i="6"/>
  <c r="ACK81" i="6"/>
  <c r="ACI81" i="6"/>
  <c r="ACC81" i="6"/>
  <c r="ACD81" i="6" s="1"/>
  <c r="YJ81" i="6"/>
  <c r="YH81" i="6"/>
  <c r="YC81" i="6"/>
  <c r="YB81" i="6"/>
  <c r="XZ81" i="6"/>
  <c r="XY81" i="6"/>
  <c r="XX81" i="6"/>
  <c r="XQ81" i="6"/>
  <c r="XO81" i="6"/>
  <c r="XN81" i="6"/>
  <c r="XG81" i="6"/>
  <c r="XB81" i="6"/>
  <c r="WY81" i="6"/>
  <c r="VG81" i="6"/>
  <c r="VA81" i="6"/>
  <c r="UQ81" i="6"/>
  <c r="UG81" i="6"/>
  <c r="UD81" i="6"/>
  <c r="TS81" i="6"/>
  <c r="TB81" i="6"/>
  <c r="SO81" i="6"/>
  <c r="SG81" i="6"/>
  <c r="SA81" i="6"/>
  <c r="RK81" i="6"/>
  <c r="QY81" i="6"/>
  <c r="QF81" i="6"/>
  <c r="PD81" i="6"/>
  <c r="MS81" i="6"/>
  <c r="MM81" i="6"/>
  <c r="MF81" i="6"/>
  <c r="MA81" i="6"/>
  <c r="LT81" i="6"/>
  <c r="LG81" i="6"/>
  <c r="KB81" i="6"/>
  <c r="JV81" i="6"/>
  <c r="JJ81" i="6"/>
  <c r="IZ81" i="6"/>
  <c r="IW81" i="6"/>
  <c r="IN81" i="6"/>
  <c r="ID81" i="6"/>
  <c r="HX81" i="6"/>
  <c r="HS81" i="6"/>
  <c r="HC81" i="6"/>
  <c r="GY81" i="6"/>
  <c r="GP81" i="6"/>
  <c r="EH81" i="6"/>
  <c r="EE81" i="6"/>
  <c r="DX81" i="6"/>
  <c r="DO81" i="6"/>
  <c r="CS81" i="6"/>
  <c r="CP81" i="6"/>
  <c r="ALR80" i="6"/>
  <c r="AKA80" i="6"/>
  <c r="AKD80" i="6" s="1"/>
  <c r="AGM80" i="6"/>
  <c r="ACN80" i="6"/>
  <c r="ACM80" i="6"/>
  <c r="ACK80" i="6"/>
  <c r="ACI80" i="6"/>
  <c r="ACC80" i="6"/>
  <c r="ACE80" i="6" s="1"/>
  <c r="AJM80" i="6" s="1"/>
  <c r="YJ80" i="6"/>
  <c r="YH80" i="6"/>
  <c r="YF80" i="6"/>
  <c r="YC80" i="6"/>
  <c r="YB80" i="6"/>
  <c r="XZ80" i="6"/>
  <c r="XY80" i="6"/>
  <c r="XX80" i="6"/>
  <c r="XQ80" i="6"/>
  <c r="XO80" i="6"/>
  <c r="XN80" i="6"/>
  <c r="XG80" i="6"/>
  <c r="XB80" i="6"/>
  <c r="WY80" i="6"/>
  <c r="VG80" i="6"/>
  <c r="VA80" i="6"/>
  <c r="UQ80" i="6"/>
  <c r="UG80" i="6"/>
  <c r="XM80" i="6" s="1"/>
  <c r="UD80" i="6"/>
  <c r="TS80" i="6"/>
  <c r="TB80" i="6"/>
  <c r="SO80" i="6"/>
  <c r="SG80" i="6"/>
  <c r="SA80" i="6"/>
  <c r="RK80" i="6"/>
  <c r="QY80" i="6"/>
  <c r="QF80" i="6"/>
  <c r="PD80" i="6"/>
  <c r="MS80" i="6"/>
  <c r="MM80" i="6"/>
  <c r="MF80" i="6"/>
  <c r="MA80" i="6"/>
  <c r="LT80" i="6"/>
  <c r="LG80" i="6"/>
  <c r="KB80" i="6"/>
  <c r="JV80" i="6"/>
  <c r="JJ80" i="6"/>
  <c r="IZ80" i="6"/>
  <c r="IW80" i="6"/>
  <c r="IN80" i="6"/>
  <c r="ID80" i="6"/>
  <c r="HX80" i="6"/>
  <c r="HS80" i="6"/>
  <c r="HC80" i="6"/>
  <c r="GY80" i="6"/>
  <c r="GP80" i="6"/>
  <c r="EH80" i="6"/>
  <c r="EE80" i="6"/>
  <c r="DX80" i="6"/>
  <c r="DO80" i="6"/>
  <c r="CS80" i="6"/>
  <c r="CP80" i="6"/>
  <c r="ALR79" i="6"/>
  <c r="AKA79" i="6"/>
  <c r="AKD79" i="6" s="1"/>
  <c r="AGM79" i="6"/>
  <c r="ACN79" i="6"/>
  <c r="ACM79" i="6"/>
  <c r="ACK79" i="6"/>
  <c r="ACI79" i="6"/>
  <c r="ACC79" i="6"/>
  <c r="YJ79" i="6"/>
  <c r="YH79" i="6"/>
  <c r="YC79" i="6"/>
  <c r="YB79" i="6"/>
  <c r="XZ79" i="6"/>
  <c r="XY79" i="6"/>
  <c r="XX79" i="6"/>
  <c r="XQ79" i="6"/>
  <c r="XO79" i="6"/>
  <c r="XN79" i="6"/>
  <c r="XG79" i="6"/>
  <c r="XB79" i="6"/>
  <c r="WY79" i="6"/>
  <c r="VG79" i="6"/>
  <c r="VA79" i="6"/>
  <c r="UQ79" i="6"/>
  <c r="UG79" i="6"/>
  <c r="XM79" i="6" s="1"/>
  <c r="UD79" i="6"/>
  <c r="TS79" i="6"/>
  <c r="TB79" i="6"/>
  <c r="SO79" i="6"/>
  <c r="SG79" i="6"/>
  <c r="SA79" i="6"/>
  <c r="RK79" i="6"/>
  <c r="QY79" i="6"/>
  <c r="QF79" i="6"/>
  <c r="PD79" i="6"/>
  <c r="MS79" i="6"/>
  <c r="MM79" i="6"/>
  <c r="MF79" i="6"/>
  <c r="MA79" i="6"/>
  <c r="LT79" i="6"/>
  <c r="LG79" i="6"/>
  <c r="KB79" i="6"/>
  <c r="JV79" i="6"/>
  <c r="JJ79" i="6"/>
  <c r="IZ79" i="6"/>
  <c r="IW79" i="6"/>
  <c r="IN79" i="6"/>
  <c r="ID79" i="6"/>
  <c r="HX79" i="6"/>
  <c r="HS79" i="6"/>
  <c r="HC79" i="6"/>
  <c r="GY79" i="6"/>
  <c r="GP79" i="6"/>
  <c r="EH79" i="6"/>
  <c r="EE79" i="6"/>
  <c r="DX79" i="6"/>
  <c r="DO79" i="6"/>
  <c r="CS79" i="6"/>
  <c r="CP79" i="6"/>
  <c r="ALR78" i="6"/>
  <c r="AKA78" i="6"/>
  <c r="AKD78" i="6" s="1"/>
  <c r="AGM78" i="6"/>
  <c r="ACN78" i="6"/>
  <c r="ACM78" i="6"/>
  <c r="ACK78" i="6"/>
  <c r="ACI78" i="6"/>
  <c r="ACC78" i="6"/>
  <c r="YJ78" i="6"/>
  <c r="YH78" i="6"/>
  <c r="YC78" i="6"/>
  <c r="YB78" i="6"/>
  <c r="XZ78" i="6"/>
  <c r="XY78" i="6"/>
  <c r="XX78" i="6"/>
  <c r="XQ78" i="6"/>
  <c r="XO78" i="6"/>
  <c r="XN78" i="6"/>
  <c r="XG78" i="6"/>
  <c r="XB78" i="6"/>
  <c r="WY78" i="6"/>
  <c r="VG78" i="6"/>
  <c r="VA78" i="6"/>
  <c r="UQ78" i="6"/>
  <c r="UG78" i="6"/>
  <c r="XM78" i="6" s="1"/>
  <c r="UD78" i="6"/>
  <c r="TS78" i="6"/>
  <c r="TB78" i="6"/>
  <c r="SO78" i="6"/>
  <c r="SG78" i="6"/>
  <c r="SA78" i="6"/>
  <c r="RK78" i="6"/>
  <c r="QY78" i="6"/>
  <c r="QF78" i="6"/>
  <c r="PD78" i="6"/>
  <c r="MS78" i="6"/>
  <c r="MM78" i="6"/>
  <c r="MF78" i="6"/>
  <c r="MA78" i="6"/>
  <c r="LT78" i="6"/>
  <c r="LG78" i="6"/>
  <c r="KB78" i="6"/>
  <c r="JV78" i="6"/>
  <c r="JJ78" i="6"/>
  <c r="IZ78" i="6"/>
  <c r="IW78" i="6"/>
  <c r="IN78" i="6"/>
  <c r="ID78" i="6"/>
  <c r="HX78" i="6"/>
  <c r="HS78" i="6"/>
  <c r="HC78" i="6"/>
  <c r="GY78" i="6"/>
  <c r="GP78" i="6"/>
  <c r="EH78" i="6"/>
  <c r="EE78" i="6"/>
  <c r="DX78" i="6"/>
  <c r="DO78" i="6"/>
  <c r="CS78" i="6"/>
  <c r="CP78" i="6"/>
  <c r="ALR77" i="6"/>
  <c r="AKA77" i="6"/>
  <c r="AKD77" i="6" s="1"/>
  <c r="AGM77" i="6"/>
  <c r="ACN77" i="6"/>
  <c r="ACM77" i="6"/>
  <c r="ACK77" i="6"/>
  <c r="ACI77" i="6"/>
  <c r="ACC77" i="6"/>
  <c r="YJ77" i="6"/>
  <c r="YH77" i="6"/>
  <c r="YC77" i="6"/>
  <c r="YB77" i="6"/>
  <c r="XZ77" i="6"/>
  <c r="XY77" i="6"/>
  <c r="XX77" i="6"/>
  <c r="XQ77" i="6"/>
  <c r="XO77" i="6"/>
  <c r="XN77" i="6"/>
  <c r="XG77" i="6"/>
  <c r="XB77" i="6"/>
  <c r="WY77" i="6"/>
  <c r="VG77" i="6"/>
  <c r="VA77" i="6"/>
  <c r="UQ77" i="6"/>
  <c r="UG77" i="6"/>
  <c r="UD77" i="6"/>
  <c r="TS77" i="6"/>
  <c r="TB77" i="6"/>
  <c r="SO77" i="6"/>
  <c r="SG77" i="6"/>
  <c r="SA77" i="6"/>
  <c r="RK77" i="6"/>
  <c r="QY77" i="6"/>
  <c r="QF77" i="6"/>
  <c r="PD77" i="6"/>
  <c r="MS77" i="6"/>
  <c r="MM77" i="6"/>
  <c r="MF77" i="6"/>
  <c r="MA77" i="6"/>
  <c r="LT77" i="6"/>
  <c r="LG77" i="6"/>
  <c r="KB77" i="6"/>
  <c r="JV77" i="6"/>
  <c r="JJ77" i="6"/>
  <c r="IZ77" i="6"/>
  <c r="IW77" i="6"/>
  <c r="IN77" i="6"/>
  <c r="ID77" i="6"/>
  <c r="HX77" i="6"/>
  <c r="HS77" i="6"/>
  <c r="HC77" i="6"/>
  <c r="GY77" i="6"/>
  <c r="GP77" i="6"/>
  <c r="EH77" i="6"/>
  <c r="EE77" i="6"/>
  <c r="DX77" i="6"/>
  <c r="DO77" i="6"/>
  <c r="CS77" i="6"/>
  <c r="CP77" i="6"/>
  <c r="ALR76" i="6"/>
  <c r="AKA76" i="6"/>
  <c r="AKD76" i="6" s="1"/>
  <c r="ACN76" i="6"/>
  <c r="ACM76" i="6"/>
  <c r="ACK76" i="6"/>
  <c r="ACI76" i="6"/>
  <c r="ACC76" i="6"/>
  <c r="ACD76" i="6" s="1"/>
  <c r="YJ76" i="6"/>
  <c r="YH76" i="6"/>
  <c r="YC76" i="6"/>
  <c r="YB76" i="6"/>
  <c r="XZ76" i="6"/>
  <c r="XY76" i="6"/>
  <c r="XX76" i="6"/>
  <c r="XQ76" i="6"/>
  <c r="XO76" i="6"/>
  <c r="XN76" i="6"/>
  <c r="XG76" i="6"/>
  <c r="XB76" i="6"/>
  <c r="WY76" i="6"/>
  <c r="VG76" i="6"/>
  <c r="VA76" i="6"/>
  <c r="UQ76" i="6"/>
  <c r="UG76" i="6"/>
  <c r="UD76" i="6"/>
  <c r="TS76" i="6"/>
  <c r="TB76" i="6"/>
  <c r="SO76" i="6"/>
  <c r="SG76" i="6"/>
  <c r="SA76" i="6"/>
  <c r="RK76" i="6"/>
  <c r="QY76" i="6"/>
  <c r="QF76" i="6"/>
  <c r="PD76" i="6"/>
  <c r="MS76" i="6"/>
  <c r="MM76" i="6"/>
  <c r="MF76" i="6"/>
  <c r="MA76" i="6"/>
  <c r="LT76" i="6"/>
  <c r="LG76" i="6"/>
  <c r="KB76" i="6"/>
  <c r="JV76" i="6"/>
  <c r="JJ76" i="6"/>
  <c r="IZ76" i="6"/>
  <c r="IW76" i="6"/>
  <c r="IN76" i="6"/>
  <c r="ID76" i="6"/>
  <c r="HX76" i="6"/>
  <c r="HS76" i="6"/>
  <c r="HC76" i="6"/>
  <c r="GY76" i="6"/>
  <c r="GP76" i="6"/>
  <c r="EH76" i="6"/>
  <c r="EE76" i="6"/>
  <c r="DX76" i="6"/>
  <c r="DO76" i="6"/>
  <c r="CS76" i="6"/>
  <c r="CP76" i="6"/>
  <c r="ALR75" i="6"/>
  <c r="AKA75" i="6"/>
  <c r="AKD75" i="6" s="1"/>
  <c r="AGM75" i="6"/>
  <c r="ACN75" i="6"/>
  <c r="ACM75" i="6"/>
  <c r="ACK75" i="6"/>
  <c r="ACI75" i="6"/>
  <c r="ACC75" i="6"/>
  <c r="ACD75" i="6" s="1"/>
  <c r="YJ75" i="6"/>
  <c r="YH75" i="6"/>
  <c r="YC75" i="6"/>
  <c r="YB75" i="6"/>
  <c r="XZ75" i="6"/>
  <c r="XY75" i="6"/>
  <c r="XX75" i="6"/>
  <c r="XQ75" i="6"/>
  <c r="XO75" i="6"/>
  <c r="XN75" i="6"/>
  <c r="XG75" i="6"/>
  <c r="XB75" i="6"/>
  <c r="WY75" i="6"/>
  <c r="VG75" i="6"/>
  <c r="VA75" i="6"/>
  <c r="UQ75" i="6"/>
  <c r="UG75" i="6"/>
  <c r="UD75" i="6"/>
  <c r="TS75" i="6"/>
  <c r="TB75" i="6"/>
  <c r="SO75" i="6"/>
  <c r="SG75" i="6"/>
  <c r="SA75" i="6"/>
  <c r="RK75" i="6"/>
  <c r="QY75" i="6"/>
  <c r="QF75" i="6"/>
  <c r="PD75" i="6"/>
  <c r="MS75" i="6"/>
  <c r="MM75" i="6"/>
  <c r="MF75" i="6"/>
  <c r="MA75" i="6"/>
  <c r="LT75" i="6"/>
  <c r="LG75" i="6"/>
  <c r="KB75" i="6"/>
  <c r="JV75" i="6"/>
  <c r="JJ75" i="6"/>
  <c r="IZ75" i="6"/>
  <c r="IW75" i="6"/>
  <c r="IN75" i="6"/>
  <c r="ID75" i="6"/>
  <c r="HX75" i="6"/>
  <c r="HS75" i="6"/>
  <c r="HC75" i="6"/>
  <c r="GY75" i="6"/>
  <c r="GP75" i="6"/>
  <c r="EH75" i="6"/>
  <c r="EE75" i="6"/>
  <c r="DX75" i="6"/>
  <c r="DO75" i="6"/>
  <c r="CS75" i="6"/>
  <c r="CP75" i="6"/>
  <c r="ALR74" i="6"/>
  <c r="AKA74" i="6"/>
  <c r="AKD74" i="6" s="1"/>
  <c r="AGM74" i="6"/>
  <c r="ACN74" i="6"/>
  <c r="ACM74" i="6"/>
  <c r="ACK74" i="6"/>
  <c r="ACI74" i="6"/>
  <c r="ACC74" i="6"/>
  <c r="ACD74" i="6" s="1"/>
  <c r="YJ74" i="6"/>
  <c r="YH74" i="6"/>
  <c r="YC74" i="6"/>
  <c r="YB74" i="6"/>
  <c r="XZ74" i="6"/>
  <c r="XY74" i="6"/>
  <c r="XX74" i="6"/>
  <c r="XQ74" i="6"/>
  <c r="XO74" i="6"/>
  <c r="XN74" i="6"/>
  <c r="XG74" i="6"/>
  <c r="XB74" i="6"/>
  <c r="WY74" i="6"/>
  <c r="VG74" i="6"/>
  <c r="VA74" i="6"/>
  <c r="UQ74" i="6"/>
  <c r="UG74" i="6"/>
  <c r="UD74" i="6"/>
  <c r="TS74" i="6"/>
  <c r="TB74" i="6"/>
  <c r="SO74" i="6"/>
  <c r="SG74" i="6"/>
  <c r="SA74" i="6"/>
  <c r="RK74" i="6"/>
  <c r="QY74" i="6"/>
  <c r="QF74" i="6"/>
  <c r="PD74" i="6"/>
  <c r="MS74" i="6"/>
  <c r="MM74" i="6"/>
  <c r="MF74" i="6"/>
  <c r="MA74" i="6"/>
  <c r="LT74" i="6"/>
  <c r="LG74" i="6"/>
  <c r="KB74" i="6"/>
  <c r="JV74" i="6"/>
  <c r="JJ74" i="6"/>
  <c r="IZ74" i="6"/>
  <c r="IW74" i="6"/>
  <c r="IN74" i="6"/>
  <c r="ID74" i="6"/>
  <c r="HX74" i="6"/>
  <c r="HS74" i="6"/>
  <c r="HC74" i="6"/>
  <c r="GY74" i="6"/>
  <c r="GP74" i="6"/>
  <c r="EH74" i="6"/>
  <c r="EE74" i="6"/>
  <c r="DX74" i="6"/>
  <c r="DO74" i="6"/>
  <c r="CS74" i="6"/>
  <c r="CP74" i="6"/>
  <c r="ALR73" i="6"/>
  <c r="AKA73" i="6"/>
  <c r="AKD73" i="6" s="1"/>
  <c r="AGM73" i="6"/>
  <c r="ACN73" i="6"/>
  <c r="ACM73" i="6"/>
  <c r="ACK73" i="6"/>
  <c r="ACI73" i="6"/>
  <c r="ACC73" i="6"/>
  <c r="YJ73" i="6"/>
  <c r="YH73" i="6"/>
  <c r="YC73" i="6"/>
  <c r="YB73" i="6"/>
  <c r="XZ73" i="6"/>
  <c r="XY73" i="6"/>
  <c r="XX73" i="6"/>
  <c r="XQ73" i="6"/>
  <c r="XO73" i="6"/>
  <c r="XN73" i="6"/>
  <c r="XG73" i="6"/>
  <c r="XB73" i="6"/>
  <c r="WY73" i="6"/>
  <c r="VG73" i="6"/>
  <c r="VA73" i="6"/>
  <c r="UQ73" i="6"/>
  <c r="UG73" i="6"/>
  <c r="UD73" i="6"/>
  <c r="TS73" i="6"/>
  <c r="TB73" i="6"/>
  <c r="SO73" i="6"/>
  <c r="SG73" i="6"/>
  <c r="SA73" i="6"/>
  <c r="RK73" i="6"/>
  <c r="QY73" i="6"/>
  <c r="QF73" i="6"/>
  <c r="PD73" i="6"/>
  <c r="MS73" i="6"/>
  <c r="MM73" i="6"/>
  <c r="MF73" i="6"/>
  <c r="MA73" i="6"/>
  <c r="LT73" i="6"/>
  <c r="LG73" i="6"/>
  <c r="KB73" i="6"/>
  <c r="JV73" i="6"/>
  <c r="JJ73" i="6"/>
  <c r="IZ73" i="6"/>
  <c r="IW73" i="6"/>
  <c r="IN73" i="6"/>
  <c r="ID73" i="6"/>
  <c r="HX73" i="6"/>
  <c r="HS73" i="6"/>
  <c r="HC73" i="6"/>
  <c r="GY73" i="6"/>
  <c r="GP73" i="6"/>
  <c r="EH73" i="6"/>
  <c r="EE73" i="6"/>
  <c r="DX73" i="6"/>
  <c r="DO73" i="6"/>
  <c r="CS73" i="6"/>
  <c r="CP73" i="6"/>
  <c r="ALR72" i="6"/>
  <c r="AKA72" i="6"/>
  <c r="AKD72" i="6" s="1"/>
  <c r="AGM72" i="6"/>
  <c r="ACN72" i="6"/>
  <c r="ACM72" i="6"/>
  <c r="ACK72" i="6"/>
  <c r="ACI72" i="6"/>
  <c r="ACC72" i="6"/>
  <c r="ACD72" i="6" s="1"/>
  <c r="YJ72" i="6"/>
  <c r="YH72" i="6"/>
  <c r="YC72" i="6"/>
  <c r="YB72" i="6"/>
  <c r="XZ72" i="6"/>
  <c r="XY72" i="6"/>
  <c r="XX72" i="6"/>
  <c r="XQ72" i="6"/>
  <c r="XO72" i="6"/>
  <c r="XN72" i="6"/>
  <c r="XG72" i="6"/>
  <c r="XB72" i="6"/>
  <c r="WY72" i="6"/>
  <c r="VG72" i="6"/>
  <c r="VA72" i="6"/>
  <c r="UQ72" i="6"/>
  <c r="UG72" i="6"/>
  <c r="UD72" i="6"/>
  <c r="TS72" i="6"/>
  <c r="TB72" i="6"/>
  <c r="SO72" i="6"/>
  <c r="SG72" i="6"/>
  <c r="SA72" i="6"/>
  <c r="RK72" i="6"/>
  <c r="QY72" i="6"/>
  <c r="QF72" i="6"/>
  <c r="PD72" i="6"/>
  <c r="MS72" i="6"/>
  <c r="MM72" i="6"/>
  <c r="MF72" i="6"/>
  <c r="MA72" i="6"/>
  <c r="LT72" i="6"/>
  <c r="LG72" i="6"/>
  <c r="KB72" i="6"/>
  <c r="JV72" i="6"/>
  <c r="JJ72" i="6"/>
  <c r="IZ72" i="6"/>
  <c r="IW72" i="6"/>
  <c r="IN72" i="6"/>
  <c r="ID72" i="6"/>
  <c r="HX72" i="6"/>
  <c r="HS72" i="6"/>
  <c r="HC72" i="6"/>
  <c r="GY72" i="6"/>
  <c r="GP72" i="6"/>
  <c r="EH72" i="6"/>
  <c r="EE72" i="6"/>
  <c r="DX72" i="6"/>
  <c r="DO72" i="6"/>
  <c r="CS72" i="6"/>
  <c r="CP72" i="6"/>
  <c r="ALR71" i="6"/>
  <c r="AKA71" i="6"/>
  <c r="AKD71" i="6" s="1"/>
  <c r="AGM71" i="6"/>
  <c r="ACN71" i="6"/>
  <c r="ACM71" i="6"/>
  <c r="ACK71" i="6"/>
  <c r="ACI71" i="6"/>
  <c r="ACC71" i="6"/>
  <c r="YJ71" i="6"/>
  <c r="YH71" i="6"/>
  <c r="YC71" i="6"/>
  <c r="YB71" i="6"/>
  <c r="XZ71" i="6"/>
  <c r="XY71" i="6"/>
  <c r="XX71" i="6"/>
  <c r="XQ71" i="6"/>
  <c r="XO71" i="6"/>
  <c r="XN71" i="6"/>
  <c r="XG71" i="6"/>
  <c r="XB71" i="6"/>
  <c r="WY71" i="6"/>
  <c r="VG71" i="6"/>
  <c r="VA71" i="6"/>
  <c r="UQ71" i="6"/>
  <c r="UG71" i="6"/>
  <c r="UD71" i="6"/>
  <c r="TS71" i="6"/>
  <c r="TB71" i="6"/>
  <c r="SO71" i="6"/>
  <c r="SG71" i="6"/>
  <c r="SA71" i="6"/>
  <c r="RK71" i="6"/>
  <c r="QY71" i="6"/>
  <c r="QF71" i="6"/>
  <c r="PD71" i="6"/>
  <c r="MS71" i="6"/>
  <c r="MM71" i="6"/>
  <c r="MF71" i="6"/>
  <c r="MA71" i="6"/>
  <c r="LT71" i="6"/>
  <c r="LG71" i="6"/>
  <c r="KB71" i="6"/>
  <c r="JV71" i="6"/>
  <c r="JJ71" i="6"/>
  <c r="IZ71" i="6"/>
  <c r="IW71" i="6"/>
  <c r="IN71" i="6"/>
  <c r="ID71" i="6"/>
  <c r="HX71" i="6"/>
  <c r="HS71" i="6"/>
  <c r="HC71" i="6"/>
  <c r="GY71" i="6"/>
  <c r="GP71" i="6"/>
  <c r="EH71" i="6"/>
  <c r="EE71" i="6"/>
  <c r="DX71" i="6"/>
  <c r="DO71" i="6"/>
  <c r="CS71" i="6"/>
  <c r="CP71" i="6"/>
  <c r="ALR70" i="6"/>
  <c r="AKA70" i="6"/>
  <c r="AKD70" i="6" s="1"/>
  <c r="AGM70" i="6"/>
  <c r="ACN70" i="6"/>
  <c r="ACM70" i="6"/>
  <c r="ACK70" i="6"/>
  <c r="ACI70" i="6"/>
  <c r="ACC70" i="6"/>
  <c r="ACD70" i="6" s="1"/>
  <c r="YJ70" i="6"/>
  <c r="YH70" i="6"/>
  <c r="YC70" i="6"/>
  <c r="YB70" i="6"/>
  <c r="XZ70" i="6"/>
  <c r="XY70" i="6"/>
  <c r="XX70" i="6"/>
  <c r="XQ70" i="6"/>
  <c r="XO70" i="6"/>
  <c r="XN70" i="6"/>
  <c r="XG70" i="6"/>
  <c r="XB70" i="6"/>
  <c r="WY70" i="6"/>
  <c r="VG70" i="6"/>
  <c r="VA70" i="6"/>
  <c r="UQ70" i="6"/>
  <c r="UG70" i="6"/>
  <c r="UD70" i="6"/>
  <c r="TS70" i="6"/>
  <c r="TB70" i="6"/>
  <c r="SO70" i="6"/>
  <c r="SG70" i="6"/>
  <c r="SA70" i="6"/>
  <c r="RK70" i="6"/>
  <c r="QY70" i="6"/>
  <c r="QF70" i="6"/>
  <c r="PD70" i="6"/>
  <c r="MS70" i="6"/>
  <c r="MM70" i="6"/>
  <c r="MF70" i="6"/>
  <c r="MA70" i="6"/>
  <c r="LT70" i="6"/>
  <c r="LG70" i="6"/>
  <c r="KB70" i="6"/>
  <c r="JV70" i="6"/>
  <c r="JJ70" i="6"/>
  <c r="IZ70" i="6"/>
  <c r="IW70" i="6"/>
  <c r="IN70" i="6"/>
  <c r="ID70" i="6"/>
  <c r="HX70" i="6"/>
  <c r="HS70" i="6"/>
  <c r="HC70" i="6"/>
  <c r="GY70" i="6"/>
  <c r="GP70" i="6"/>
  <c r="EH70" i="6"/>
  <c r="EE70" i="6"/>
  <c r="DX70" i="6"/>
  <c r="DO70" i="6"/>
  <c r="CS70" i="6"/>
  <c r="CP70" i="6"/>
  <c r="ALR69" i="6"/>
  <c r="AKA69" i="6"/>
  <c r="AKD69" i="6" s="1"/>
  <c r="AGM69" i="6"/>
  <c r="ACN69" i="6"/>
  <c r="ACM69" i="6"/>
  <c r="ACK69" i="6"/>
  <c r="ACI69" i="6"/>
  <c r="ACC69" i="6"/>
  <c r="YJ69" i="6"/>
  <c r="YH69" i="6"/>
  <c r="YC69" i="6"/>
  <c r="YB69" i="6"/>
  <c r="XZ69" i="6"/>
  <c r="XY69" i="6"/>
  <c r="XX69" i="6"/>
  <c r="XQ69" i="6"/>
  <c r="XO69" i="6"/>
  <c r="XN69" i="6"/>
  <c r="XG69" i="6"/>
  <c r="XB69" i="6"/>
  <c r="WY69" i="6"/>
  <c r="VG69" i="6"/>
  <c r="VA69" i="6"/>
  <c r="UQ69" i="6"/>
  <c r="UG69" i="6"/>
  <c r="XM69" i="6" s="1"/>
  <c r="UD69" i="6"/>
  <c r="TS69" i="6"/>
  <c r="TB69" i="6"/>
  <c r="SO69" i="6"/>
  <c r="SG69" i="6"/>
  <c r="SA69" i="6"/>
  <c r="RK69" i="6"/>
  <c r="QY69" i="6"/>
  <c r="QF69" i="6"/>
  <c r="PD69" i="6"/>
  <c r="MS69" i="6"/>
  <c r="MM69" i="6"/>
  <c r="MF69" i="6"/>
  <c r="MA69" i="6"/>
  <c r="LT69" i="6"/>
  <c r="LG69" i="6"/>
  <c r="KB69" i="6"/>
  <c r="JV69" i="6"/>
  <c r="JJ69" i="6"/>
  <c r="IZ69" i="6"/>
  <c r="IW69" i="6"/>
  <c r="IN69" i="6"/>
  <c r="ID69" i="6"/>
  <c r="HX69" i="6"/>
  <c r="HS69" i="6"/>
  <c r="HC69" i="6"/>
  <c r="GY69" i="6"/>
  <c r="GP69" i="6"/>
  <c r="EH69" i="6"/>
  <c r="EE69" i="6"/>
  <c r="DX69" i="6"/>
  <c r="DO69" i="6"/>
  <c r="CS69" i="6"/>
  <c r="CP69" i="6"/>
  <c r="ALR68" i="6"/>
  <c r="AKA68" i="6"/>
  <c r="AKD68" i="6" s="1"/>
  <c r="AGM68" i="6"/>
  <c r="ACN68" i="6"/>
  <c r="ACM68" i="6"/>
  <c r="ACK68" i="6"/>
  <c r="ACI68" i="6"/>
  <c r="ACC68" i="6"/>
  <c r="YJ68" i="6"/>
  <c r="YH68" i="6"/>
  <c r="YC68" i="6"/>
  <c r="YB68" i="6"/>
  <c r="XZ68" i="6"/>
  <c r="XY68" i="6"/>
  <c r="XX68" i="6"/>
  <c r="XQ68" i="6"/>
  <c r="XO68" i="6"/>
  <c r="XN68" i="6"/>
  <c r="XG68" i="6"/>
  <c r="XB68" i="6"/>
  <c r="WY68" i="6"/>
  <c r="VG68" i="6"/>
  <c r="VA68" i="6"/>
  <c r="UQ68" i="6"/>
  <c r="UG68" i="6"/>
  <c r="UD68" i="6"/>
  <c r="TS68" i="6"/>
  <c r="TB68" i="6"/>
  <c r="SO68" i="6"/>
  <c r="SG68" i="6"/>
  <c r="SA68" i="6"/>
  <c r="RK68" i="6"/>
  <c r="QY68" i="6"/>
  <c r="QF68" i="6"/>
  <c r="PD68" i="6"/>
  <c r="MS68" i="6"/>
  <c r="MM68" i="6"/>
  <c r="MF68" i="6"/>
  <c r="MA68" i="6"/>
  <c r="LT68" i="6"/>
  <c r="LG68" i="6"/>
  <c r="KB68" i="6"/>
  <c r="JV68" i="6"/>
  <c r="JJ68" i="6"/>
  <c r="IZ68" i="6"/>
  <c r="IW68" i="6"/>
  <c r="IN68" i="6"/>
  <c r="ID68" i="6"/>
  <c r="HX68" i="6"/>
  <c r="HS68" i="6"/>
  <c r="HC68" i="6"/>
  <c r="GY68" i="6"/>
  <c r="GP68" i="6"/>
  <c r="EH68" i="6"/>
  <c r="EE68" i="6"/>
  <c r="DX68" i="6"/>
  <c r="DO68" i="6"/>
  <c r="CS68" i="6"/>
  <c r="CP68" i="6"/>
  <c r="ALR67" i="6"/>
  <c r="AKA67" i="6"/>
  <c r="AKD67" i="6" s="1"/>
  <c r="AGM67" i="6"/>
  <c r="ACN67" i="6"/>
  <c r="ACM67" i="6"/>
  <c r="ACK67" i="6"/>
  <c r="ACI67" i="6"/>
  <c r="ACC67" i="6"/>
  <c r="ACD67" i="6" s="1"/>
  <c r="YJ67" i="6"/>
  <c r="YH67" i="6"/>
  <c r="YC67" i="6"/>
  <c r="YB67" i="6"/>
  <c r="XZ67" i="6"/>
  <c r="XY67" i="6"/>
  <c r="XX67" i="6"/>
  <c r="XQ67" i="6"/>
  <c r="XO67" i="6"/>
  <c r="XN67" i="6"/>
  <c r="XG67" i="6"/>
  <c r="XB67" i="6"/>
  <c r="WY67" i="6"/>
  <c r="VG67" i="6"/>
  <c r="VA67" i="6"/>
  <c r="UQ67" i="6"/>
  <c r="UG67" i="6"/>
  <c r="UD67" i="6"/>
  <c r="TS67" i="6"/>
  <c r="TB67" i="6"/>
  <c r="SO67" i="6"/>
  <c r="SG67" i="6"/>
  <c r="SA67" i="6"/>
  <c r="RK67" i="6"/>
  <c r="QY67" i="6"/>
  <c r="QF67" i="6"/>
  <c r="PD67" i="6"/>
  <c r="MS67" i="6"/>
  <c r="MM67" i="6"/>
  <c r="MF67" i="6"/>
  <c r="MA67" i="6"/>
  <c r="LT67" i="6"/>
  <c r="LG67" i="6"/>
  <c r="KB67" i="6"/>
  <c r="JV67" i="6"/>
  <c r="JJ67" i="6"/>
  <c r="IZ67" i="6"/>
  <c r="IW67" i="6"/>
  <c r="IN67" i="6"/>
  <c r="ID67" i="6"/>
  <c r="HX67" i="6"/>
  <c r="HS67" i="6"/>
  <c r="HC67" i="6"/>
  <c r="GY67" i="6"/>
  <c r="GP67" i="6"/>
  <c r="EH67" i="6"/>
  <c r="EE67" i="6"/>
  <c r="DX67" i="6"/>
  <c r="DO67" i="6"/>
  <c r="CS67" i="6"/>
  <c r="CP67" i="6"/>
  <c r="ALR66" i="6"/>
  <c r="AKA66" i="6"/>
  <c r="AKD66" i="6" s="1"/>
  <c r="AGM66" i="6"/>
  <c r="ACN66" i="6"/>
  <c r="ACM66" i="6"/>
  <c r="ACK66" i="6"/>
  <c r="ACI66" i="6"/>
  <c r="ACC66" i="6"/>
  <c r="YJ66" i="6"/>
  <c r="YH66" i="6"/>
  <c r="YC66" i="6"/>
  <c r="YB66" i="6"/>
  <c r="XZ66" i="6"/>
  <c r="XY66" i="6"/>
  <c r="XX66" i="6"/>
  <c r="XQ66" i="6"/>
  <c r="XO66" i="6"/>
  <c r="XN66" i="6"/>
  <c r="XG66" i="6"/>
  <c r="XB66" i="6"/>
  <c r="WY66" i="6"/>
  <c r="VG66" i="6"/>
  <c r="VA66" i="6"/>
  <c r="UQ66" i="6"/>
  <c r="UG66" i="6"/>
  <c r="UD66" i="6"/>
  <c r="TS66" i="6"/>
  <c r="TB66" i="6"/>
  <c r="SO66" i="6"/>
  <c r="SG66" i="6"/>
  <c r="SA66" i="6"/>
  <c r="RK66" i="6"/>
  <c r="QY66" i="6"/>
  <c r="QF66" i="6"/>
  <c r="PD66" i="6"/>
  <c r="MS66" i="6"/>
  <c r="MM66" i="6"/>
  <c r="MF66" i="6"/>
  <c r="MA66" i="6"/>
  <c r="LT66" i="6"/>
  <c r="LG66" i="6"/>
  <c r="KB66" i="6"/>
  <c r="JV66" i="6"/>
  <c r="JJ66" i="6"/>
  <c r="IZ66" i="6"/>
  <c r="IW66" i="6"/>
  <c r="IN66" i="6"/>
  <c r="ID66" i="6"/>
  <c r="HX66" i="6"/>
  <c r="HS66" i="6"/>
  <c r="HC66" i="6"/>
  <c r="GY66" i="6"/>
  <c r="GP66" i="6"/>
  <c r="EH66" i="6"/>
  <c r="EE66" i="6"/>
  <c r="DX66" i="6"/>
  <c r="DO66" i="6"/>
  <c r="CS66" i="6"/>
  <c r="CP66" i="6"/>
  <c r="ALR65" i="6"/>
  <c r="AKA65" i="6"/>
  <c r="AKD65" i="6" s="1"/>
  <c r="AGM65" i="6"/>
  <c r="ACN65" i="6"/>
  <c r="ACM65" i="6"/>
  <c r="ACK65" i="6"/>
  <c r="ACI65" i="6"/>
  <c r="ACC65" i="6"/>
  <c r="ACD65" i="6" s="1"/>
  <c r="YJ65" i="6"/>
  <c r="YH65" i="6"/>
  <c r="YC65" i="6"/>
  <c r="YB65" i="6"/>
  <c r="XZ65" i="6"/>
  <c r="XY65" i="6"/>
  <c r="XX65" i="6"/>
  <c r="XQ65" i="6"/>
  <c r="XO65" i="6"/>
  <c r="XN65" i="6"/>
  <c r="XG65" i="6"/>
  <c r="XB65" i="6"/>
  <c r="WY65" i="6"/>
  <c r="VG65" i="6"/>
  <c r="VA65" i="6"/>
  <c r="UQ65" i="6"/>
  <c r="UG65" i="6"/>
  <c r="UD65" i="6"/>
  <c r="TS65" i="6"/>
  <c r="TB65" i="6"/>
  <c r="SO65" i="6"/>
  <c r="SG65" i="6"/>
  <c r="SA65" i="6"/>
  <c r="RK65" i="6"/>
  <c r="QY65" i="6"/>
  <c r="QF65" i="6"/>
  <c r="PD65" i="6"/>
  <c r="MS65" i="6"/>
  <c r="MM65" i="6"/>
  <c r="MF65" i="6"/>
  <c r="MA65" i="6"/>
  <c r="LT65" i="6"/>
  <c r="LG65" i="6"/>
  <c r="KB65" i="6"/>
  <c r="JV65" i="6"/>
  <c r="JJ65" i="6"/>
  <c r="IZ65" i="6"/>
  <c r="IW65" i="6"/>
  <c r="IN65" i="6"/>
  <c r="ID65" i="6"/>
  <c r="HX65" i="6"/>
  <c r="HS65" i="6"/>
  <c r="HC65" i="6"/>
  <c r="GY65" i="6"/>
  <c r="GP65" i="6"/>
  <c r="EH65" i="6"/>
  <c r="EE65" i="6"/>
  <c r="DX65" i="6"/>
  <c r="DO65" i="6"/>
  <c r="CS65" i="6"/>
  <c r="CP65" i="6"/>
  <c r="ALR64" i="6"/>
  <c r="AKA64" i="6"/>
  <c r="AKD64" i="6" s="1"/>
  <c r="AGM64" i="6"/>
  <c r="ACN64" i="6"/>
  <c r="ACM64" i="6"/>
  <c r="ACK64" i="6"/>
  <c r="ACI64" i="6"/>
  <c r="ACC64" i="6"/>
  <c r="ACD64" i="6" s="1"/>
  <c r="YJ64" i="6"/>
  <c r="YH64" i="6"/>
  <c r="YC64" i="6"/>
  <c r="YB64" i="6"/>
  <c r="XZ64" i="6"/>
  <c r="XY64" i="6"/>
  <c r="XX64" i="6"/>
  <c r="XQ64" i="6"/>
  <c r="XO64" i="6"/>
  <c r="XN64" i="6"/>
  <c r="XG64" i="6"/>
  <c r="XB64" i="6"/>
  <c r="WY64" i="6"/>
  <c r="VG64" i="6"/>
  <c r="VA64" i="6"/>
  <c r="UQ64" i="6"/>
  <c r="UG64" i="6"/>
  <c r="UD64" i="6"/>
  <c r="TS64" i="6"/>
  <c r="TB64" i="6"/>
  <c r="SO64" i="6"/>
  <c r="SG64" i="6"/>
  <c r="SA64" i="6"/>
  <c r="RK64" i="6"/>
  <c r="QY64" i="6"/>
  <c r="QF64" i="6"/>
  <c r="PD64" i="6"/>
  <c r="MS64" i="6"/>
  <c r="MM64" i="6"/>
  <c r="MF64" i="6"/>
  <c r="MA64" i="6"/>
  <c r="LT64" i="6"/>
  <c r="LG64" i="6"/>
  <c r="KB64" i="6"/>
  <c r="JV64" i="6"/>
  <c r="JJ64" i="6"/>
  <c r="IZ64" i="6"/>
  <c r="IW64" i="6"/>
  <c r="IN64" i="6"/>
  <c r="ID64" i="6"/>
  <c r="HX64" i="6"/>
  <c r="HS64" i="6"/>
  <c r="HC64" i="6"/>
  <c r="GY64" i="6"/>
  <c r="GP64" i="6"/>
  <c r="EH64" i="6"/>
  <c r="EE64" i="6"/>
  <c r="DX64" i="6"/>
  <c r="DO64" i="6"/>
  <c r="CS64" i="6"/>
  <c r="CP64" i="6"/>
  <c r="ALR63" i="6"/>
  <c r="AKA63" i="6"/>
  <c r="AKD63" i="6" s="1"/>
  <c r="AGM63" i="6"/>
  <c r="ACN63" i="6"/>
  <c r="ACM63" i="6"/>
  <c r="ACK63" i="6"/>
  <c r="ACI63" i="6"/>
  <c r="ACC63" i="6"/>
  <c r="ACD63" i="6" s="1"/>
  <c r="YJ63" i="6"/>
  <c r="YH63" i="6"/>
  <c r="YC63" i="6"/>
  <c r="YB63" i="6"/>
  <c r="XZ63" i="6"/>
  <c r="XY63" i="6"/>
  <c r="XX63" i="6"/>
  <c r="XQ63" i="6"/>
  <c r="XO63" i="6"/>
  <c r="XN63" i="6"/>
  <c r="XG63" i="6"/>
  <c r="XB63" i="6"/>
  <c r="WY63" i="6"/>
  <c r="VG63" i="6"/>
  <c r="VA63" i="6"/>
  <c r="UQ63" i="6"/>
  <c r="UG63" i="6"/>
  <c r="UD63" i="6"/>
  <c r="TS63" i="6"/>
  <c r="TB63" i="6"/>
  <c r="SO63" i="6"/>
  <c r="SG63" i="6"/>
  <c r="SA63" i="6"/>
  <c r="RK63" i="6"/>
  <c r="QY63" i="6"/>
  <c r="QF63" i="6"/>
  <c r="PD63" i="6"/>
  <c r="MS63" i="6"/>
  <c r="MM63" i="6"/>
  <c r="MF63" i="6"/>
  <c r="MA63" i="6"/>
  <c r="LT63" i="6"/>
  <c r="LG63" i="6"/>
  <c r="KB63" i="6"/>
  <c r="JV63" i="6"/>
  <c r="JJ63" i="6"/>
  <c r="IZ63" i="6"/>
  <c r="IW63" i="6"/>
  <c r="IN63" i="6"/>
  <c r="ID63" i="6"/>
  <c r="HX63" i="6"/>
  <c r="HS63" i="6"/>
  <c r="HC63" i="6"/>
  <c r="GY63" i="6"/>
  <c r="GP63" i="6"/>
  <c r="EH63" i="6"/>
  <c r="EE63" i="6"/>
  <c r="DX63" i="6"/>
  <c r="DO63" i="6"/>
  <c r="CS63" i="6"/>
  <c r="CP63" i="6"/>
  <c r="ALR62" i="6"/>
  <c r="AKA62" i="6"/>
  <c r="AKD62" i="6" s="1"/>
  <c r="AGM62" i="6"/>
  <c r="ACN62" i="6"/>
  <c r="ACM62" i="6"/>
  <c r="ACK62" i="6"/>
  <c r="ACI62" i="6"/>
  <c r="ACC62" i="6"/>
  <c r="YJ62" i="6"/>
  <c r="YH62" i="6"/>
  <c r="YC62" i="6"/>
  <c r="YB62" i="6"/>
  <c r="XZ62" i="6"/>
  <c r="XY62" i="6"/>
  <c r="XX62" i="6"/>
  <c r="XQ62" i="6"/>
  <c r="XO62" i="6"/>
  <c r="XN62" i="6"/>
  <c r="XG62" i="6"/>
  <c r="XB62" i="6"/>
  <c r="WY62" i="6"/>
  <c r="VG62" i="6"/>
  <c r="VA62" i="6"/>
  <c r="UQ62" i="6"/>
  <c r="UG62" i="6"/>
  <c r="UD62" i="6"/>
  <c r="TS62" i="6"/>
  <c r="TB62" i="6"/>
  <c r="SO62" i="6"/>
  <c r="SG62" i="6"/>
  <c r="SA62" i="6"/>
  <c r="RK62" i="6"/>
  <c r="QY62" i="6"/>
  <c r="QF62" i="6"/>
  <c r="PD62" i="6"/>
  <c r="MS62" i="6"/>
  <c r="MM62" i="6"/>
  <c r="MF62" i="6"/>
  <c r="MA62" i="6"/>
  <c r="LT62" i="6"/>
  <c r="LG62" i="6"/>
  <c r="KB62" i="6"/>
  <c r="JV62" i="6"/>
  <c r="JJ62" i="6"/>
  <c r="IZ62" i="6"/>
  <c r="IW62" i="6"/>
  <c r="IN62" i="6"/>
  <c r="ID62" i="6"/>
  <c r="HX62" i="6"/>
  <c r="HS62" i="6"/>
  <c r="HC62" i="6"/>
  <c r="GY62" i="6"/>
  <c r="GP62" i="6"/>
  <c r="EH62" i="6"/>
  <c r="EE62" i="6"/>
  <c r="DX62" i="6"/>
  <c r="DO62" i="6"/>
  <c r="CS62" i="6"/>
  <c r="CP62" i="6"/>
  <c r="ALR61" i="6"/>
  <c r="AKA61" i="6"/>
  <c r="AKD61" i="6" s="1"/>
  <c r="AGM61" i="6"/>
  <c r="ACN61" i="6"/>
  <c r="ACM61" i="6"/>
  <c r="ACK61" i="6"/>
  <c r="ACI61" i="6"/>
  <c r="ACC61" i="6"/>
  <c r="ACD61" i="6" s="1"/>
  <c r="YJ61" i="6"/>
  <c r="YH61" i="6"/>
  <c r="YC61" i="6"/>
  <c r="YB61" i="6"/>
  <c r="XZ61" i="6"/>
  <c r="XY61" i="6"/>
  <c r="XX61" i="6"/>
  <c r="XQ61" i="6"/>
  <c r="XO61" i="6"/>
  <c r="XN61" i="6"/>
  <c r="XG61" i="6"/>
  <c r="XB61" i="6"/>
  <c r="WY61" i="6"/>
  <c r="VG61" i="6"/>
  <c r="VA61" i="6"/>
  <c r="UQ61" i="6"/>
  <c r="UG61" i="6"/>
  <c r="XM61" i="6" s="1"/>
  <c r="UD61" i="6"/>
  <c r="TS61" i="6"/>
  <c r="TB61" i="6"/>
  <c r="SO61" i="6"/>
  <c r="SG61" i="6"/>
  <c r="SA61" i="6"/>
  <c r="RK61" i="6"/>
  <c r="QY61" i="6"/>
  <c r="QF61" i="6"/>
  <c r="PD61" i="6"/>
  <c r="MS61" i="6"/>
  <c r="MM61" i="6"/>
  <c r="MF61" i="6"/>
  <c r="MA61" i="6"/>
  <c r="LT61" i="6"/>
  <c r="LG61" i="6"/>
  <c r="KB61" i="6"/>
  <c r="JV61" i="6"/>
  <c r="JJ61" i="6"/>
  <c r="IZ61" i="6"/>
  <c r="IW61" i="6"/>
  <c r="IN61" i="6"/>
  <c r="ID61" i="6"/>
  <c r="HX61" i="6"/>
  <c r="HS61" i="6"/>
  <c r="HC61" i="6"/>
  <c r="GY61" i="6"/>
  <c r="GP61" i="6"/>
  <c r="EH61" i="6"/>
  <c r="EE61" i="6"/>
  <c r="DX61" i="6"/>
  <c r="DO61" i="6"/>
  <c r="CS61" i="6"/>
  <c r="CP61" i="6"/>
  <c r="ALR60" i="6"/>
  <c r="AKA60" i="6"/>
  <c r="AKD60" i="6" s="1"/>
  <c r="AGM60" i="6"/>
  <c r="ACN60" i="6"/>
  <c r="ACM60" i="6"/>
  <c r="ACK60" i="6"/>
  <c r="ACI60" i="6"/>
  <c r="ACC60" i="6"/>
  <c r="YJ60" i="6"/>
  <c r="YH60" i="6"/>
  <c r="YF60" i="6"/>
  <c r="YC60" i="6"/>
  <c r="YB60" i="6"/>
  <c r="XZ60" i="6"/>
  <c r="XY60" i="6"/>
  <c r="XX60" i="6"/>
  <c r="XQ60" i="6"/>
  <c r="XO60" i="6"/>
  <c r="XN60" i="6"/>
  <c r="XG60" i="6"/>
  <c r="XB60" i="6"/>
  <c r="WY60" i="6"/>
  <c r="VG60" i="6"/>
  <c r="VA60" i="6"/>
  <c r="UQ60" i="6"/>
  <c r="UG60" i="6"/>
  <c r="UD60" i="6"/>
  <c r="TS60" i="6"/>
  <c r="TB60" i="6"/>
  <c r="SO60" i="6"/>
  <c r="SG60" i="6"/>
  <c r="SA60" i="6"/>
  <c r="RK60" i="6"/>
  <c r="QY60" i="6"/>
  <c r="QF60" i="6"/>
  <c r="PD60" i="6"/>
  <c r="MS60" i="6"/>
  <c r="MM60" i="6"/>
  <c r="MF60" i="6"/>
  <c r="MA60" i="6"/>
  <c r="LT60" i="6"/>
  <c r="LG60" i="6"/>
  <c r="KB60" i="6"/>
  <c r="JV60" i="6"/>
  <c r="JJ60" i="6"/>
  <c r="IZ60" i="6"/>
  <c r="IW60" i="6"/>
  <c r="IN60" i="6"/>
  <c r="ID60" i="6"/>
  <c r="HX60" i="6"/>
  <c r="HS60" i="6"/>
  <c r="HC60" i="6"/>
  <c r="GY60" i="6"/>
  <c r="GP60" i="6"/>
  <c r="EH60" i="6"/>
  <c r="EE60" i="6"/>
  <c r="DX60" i="6"/>
  <c r="DO60" i="6"/>
  <c r="CS60" i="6"/>
  <c r="CP60" i="6"/>
  <c r="ALR59" i="6"/>
  <c r="AKA59" i="6"/>
  <c r="AKD59" i="6" s="1"/>
  <c r="AGM59" i="6"/>
  <c r="ACN59" i="6"/>
  <c r="ACM59" i="6"/>
  <c r="ACK59" i="6"/>
  <c r="ACI59" i="6"/>
  <c r="ACC59" i="6"/>
  <c r="ACD59" i="6" s="1"/>
  <c r="YJ59" i="6"/>
  <c r="YH59" i="6"/>
  <c r="YC59" i="6"/>
  <c r="YB59" i="6"/>
  <c r="XZ59" i="6"/>
  <c r="XY59" i="6"/>
  <c r="XX59" i="6"/>
  <c r="XQ59" i="6"/>
  <c r="XO59" i="6"/>
  <c r="XN59" i="6"/>
  <c r="XG59" i="6"/>
  <c r="XB59" i="6"/>
  <c r="WY59" i="6"/>
  <c r="VG59" i="6"/>
  <c r="VA59" i="6"/>
  <c r="UQ59" i="6"/>
  <c r="UG59" i="6"/>
  <c r="UD59" i="6"/>
  <c r="TS59" i="6"/>
  <c r="TB59" i="6"/>
  <c r="SO59" i="6"/>
  <c r="SG59" i="6"/>
  <c r="SA59" i="6"/>
  <c r="RK59" i="6"/>
  <c r="QY59" i="6"/>
  <c r="QF59" i="6"/>
  <c r="PD59" i="6"/>
  <c r="MS59" i="6"/>
  <c r="MM59" i="6"/>
  <c r="MF59" i="6"/>
  <c r="MA59" i="6"/>
  <c r="LT59" i="6"/>
  <c r="LG59" i="6"/>
  <c r="KB59" i="6"/>
  <c r="JV59" i="6"/>
  <c r="JJ59" i="6"/>
  <c r="IZ59" i="6"/>
  <c r="IW59" i="6"/>
  <c r="IN59" i="6"/>
  <c r="ID59" i="6"/>
  <c r="HX59" i="6"/>
  <c r="HS59" i="6"/>
  <c r="HC59" i="6"/>
  <c r="GY59" i="6"/>
  <c r="GP59" i="6"/>
  <c r="EH59" i="6"/>
  <c r="EE59" i="6"/>
  <c r="DX59" i="6"/>
  <c r="DO59" i="6"/>
  <c r="CS59" i="6"/>
  <c r="CP59" i="6"/>
  <c r="ALR58" i="6"/>
  <c r="AKA58" i="6"/>
  <c r="AKD58" i="6" s="1"/>
  <c r="AGM58" i="6"/>
  <c r="ACN58" i="6"/>
  <c r="ACM58" i="6"/>
  <c r="ACK58" i="6"/>
  <c r="ACI58" i="6"/>
  <c r="ACC58" i="6"/>
  <c r="ACD58" i="6" s="1"/>
  <c r="YJ58" i="6"/>
  <c r="YH58" i="6"/>
  <c r="YC58" i="6"/>
  <c r="YB58" i="6"/>
  <c r="XZ58" i="6"/>
  <c r="XY58" i="6"/>
  <c r="XX58" i="6"/>
  <c r="XQ58" i="6"/>
  <c r="XO58" i="6"/>
  <c r="XN58" i="6"/>
  <c r="XG58" i="6"/>
  <c r="XB58" i="6"/>
  <c r="WY58" i="6"/>
  <c r="VG58" i="6"/>
  <c r="VA58" i="6"/>
  <c r="UQ58" i="6"/>
  <c r="UG58" i="6"/>
  <c r="UD58" i="6"/>
  <c r="TS58" i="6"/>
  <c r="TB58" i="6"/>
  <c r="SO58" i="6"/>
  <c r="SG58" i="6"/>
  <c r="SA58" i="6"/>
  <c r="RK58" i="6"/>
  <c r="QY58" i="6"/>
  <c r="QF58" i="6"/>
  <c r="PD58" i="6"/>
  <c r="MS58" i="6"/>
  <c r="MM58" i="6"/>
  <c r="MF58" i="6"/>
  <c r="MA58" i="6"/>
  <c r="LT58" i="6"/>
  <c r="LG58" i="6"/>
  <c r="KB58" i="6"/>
  <c r="JV58" i="6"/>
  <c r="JJ58" i="6"/>
  <c r="IZ58" i="6"/>
  <c r="IW58" i="6"/>
  <c r="IN58" i="6"/>
  <c r="ID58" i="6"/>
  <c r="HX58" i="6"/>
  <c r="HS58" i="6"/>
  <c r="HC58" i="6"/>
  <c r="GY58" i="6"/>
  <c r="GP58" i="6"/>
  <c r="EH58" i="6"/>
  <c r="EE58" i="6"/>
  <c r="DX58" i="6"/>
  <c r="DO58" i="6"/>
  <c r="CS58" i="6"/>
  <c r="CP58" i="6"/>
  <c r="ALR57" i="6"/>
  <c r="AKA57" i="6"/>
  <c r="AKD57" i="6" s="1"/>
  <c r="AGM57" i="6"/>
  <c r="ACN57" i="6"/>
  <c r="ACM57" i="6"/>
  <c r="ACK57" i="6"/>
  <c r="ACI57" i="6"/>
  <c r="ACC57" i="6"/>
  <c r="ACD57" i="6" s="1"/>
  <c r="YJ57" i="6"/>
  <c r="YH57" i="6"/>
  <c r="YC57" i="6"/>
  <c r="YB57" i="6"/>
  <c r="XZ57" i="6"/>
  <c r="XY57" i="6"/>
  <c r="XX57" i="6"/>
  <c r="XQ57" i="6"/>
  <c r="XO57" i="6"/>
  <c r="XN57" i="6"/>
  <c r="XG57" i="6"/>
  <c r="XB57" i="6"/>
  <c r="WY57" i="6"/>
  <c r="VG57" i="6"/>
  <c r="VA57" i="6"/>
  <c r="UQ57" i="6"/>
  <c r="UG57" i="6"/>
  <c r="UD57" i="6"/>
  <c r="TS57" i="6"/>
  <c r="TB57" i="6"/>
  <c r="SO57" i="6"/>
  <c r="SG57" i="6"/>
  <c r="SA57" i="6"/>
  <c r="RK57" i="6"/>
  <c r="QY57" i="6"/>
  <c r="QF57" i="6"/>
  <c r="PD57" i="6"/>
  <c r="MS57" i="6"/>
  <c r="MM57" i="6"/>
  <c r="MF57" i="6"/>
  <c r="MA57" i="6"/>
  <c r="LT57" i="6"/>
  <c r="LG57" i="6"/>
  <c r="KB57" i="6"/>
  <c r="JV57" i="6"/>
  <c r="JJ57" i="6"/>
  <c r="IZ57" i="6"/>
  <c r="IW57" i="6"/>
  <c r="IN57" i="6"/>
  <c r="ID57" i="6"/>
  <c r="HX57" i="6"/>
  <c r="HS57" i="6"/>
  <c r="HC57" i="6"/>
  <c r="GY57" i="6"/>
  <c r="GP57" i="6"/>
  <c r="EH57" i="6"/>
  <c r="EE57" i="6"/>
  <c r="DX57" i="6"/>
  <c r="DO57" i="6"/>
  <c r="CS57" i="6"/>
  <c r="CP57" i="6"/>
  <c r="ALR56" i="6"/>
  <c r="AKA56" i="6"/>
  <c r="AKD56" i="6" s="1"/>
  <c r="AGM56" i="6"/>
  <c r="ACN56" i="6"/>
  <c r="ACM56" i="6"/>
  <c r="ACK56" i="6"/>
  <c r="ACI56" i="6"/>
  <c r="ACC56" i="6"/>
  <c r="YJ56" i="6"/>
  <c r="YH56" i="6"/>
  <c r="YC56" i="6"/>
  <c r="YB56" i="6"/>
  <c r="XZ56" i="6"/>
  <c r="XY56" i="6"/>
  <c r="XX56" i="6"/>
  <c r="XQ56" i="6"/>
  <c r="XO56" i="6"/>
  <c r="XN56" i="6"/>
  <c r="XG56" i="6"/>
  <c r="XB56" i="6"/>
  <c r="WY56" i="6"/>
  <c r="VG56" i="6"/>
  <c r="VA56" i="6"/>
  <c r="UQ56" i="6"/>
  <c r="UG56" i="6"/>
  <c r="UD56" i="6"/>
  <c r="TS56" i="6"/>
  <c r="TB56" i="6"/>
  <c r="SO56" i="6"/>
  <c r="SG56" i="6"/>
  <c r="SA56" i="6"/>
  <c r="RK56" i="6"/>
  <c r="QY56" i="6"/>
  <c r="QF56" i="6"/>
  <c r="PD56" i="6"/>
  <c r="MS56" i="6"/>
  <c r="MM56" i="6"/>
  <c r="MF56" i="6"/>
  <c r="MA56" i="6"/>
  <c r="LT56" i="6"/>
  <c r="LG56" i="6"/>
  <c r="KB56" i="6"/>
  <c r="JV56" i="6"/>
  <c r="JJ56" i="6"/>
  <c r="IZ56" i="6"/>
  <c r="IW56" i="6"/>
  <c r="IN56" i="6"/>
  <c r="ID56" i="6"/>
  <c r="HX56" i="6"/>
  <c r="HS56" i="6"/>
  <c r="HC56" i="6"/>
  <c r="GY56" i="6"/>
  <c r="GP56" i="6"/>
  <c r="EH56" i="6"/>
  <c r="EE56" i="6"/>
  <c r="DX56" i="6"/>
  <c r="DO56" i="6"/>
  <c r="CS56" i="6"/>
  <c r="CP56" i="6"/>
  <c r="ALR55" i="6"/>
  <c r="AKA55" i="6"/>
  <c r="AKD55" i="6" s="1"/>
  <c r="AGM55" i="6"/>
  <c r="ACN55" i="6"/>
  <c r="ACM55" i="6"/>
  <c r="ACK55" i="6"/>
  <c r="ACI55" i="6"/>
  <c r="ACC55" i="6"/>
  <c r="ACD55" i="6" s="1"/>
  <c r="YJ55" i="6"/>
  <c r="YH55" i="6"/>
  <c r="YC55" i="6"/>
  <c r="YB55" i="6"/>
  <c r="XZ55" i="6"/>
  <c r="XY55" i="6"/>
  <c r="XX55" i="6"/>
  <c r="XQ55" i="6"/>
  <c r="XO55" i="6"/>
  <c r="XN55" i="6"/>
  <c r="XG55" i="6"/>
  <c r="XB55" i="6"/>
  <c r="WY55" i="6"/>
  <c r="VG55" i="6"/>
  <c r="VA55" i="6"/>
  <c r="UQ55" i="6"/>
  <c r="UG55" i="6"/>
  <c r="UD55" i="6"/>
  <c r="TS55" i="6"/>
  <c r="TB55" i="6"/>
  <c r="SO55" i="6"/>
  <c r="SG55" i="6"/>
  <c r="SA55" i="6"/>
  <c r="RK55" i="6"/>
  <c r="QY55" i="6"/>
  <c r="QF55" i="6"/>
  <c r="PD55" i="6"/>
  <c r="MS55" i="6"/>
  <c r="MM55" i="6"/>
  <c r="MF55" i="6"/>
  <c r="MA55" i="6"/>
  <c r="LT55" i="6"/>
  <c r="LG55" i="6"/>
  <c r="KB55" i="6"/>
  <c r="JV55" i="6"/>
  <c r="JJ55" i="6"/>
  <c r="IZ55" i="6"/>
  <c r="IW55" i="6"/>
  <c r="IN55" i="6"/>
  <c r="ID55" i="6"/>
  <c r="HX55" i="6"/>
  <c r="HS55" i="6"/>
  <c r="HC55" i="6"/>
  <c r="GY55" i="6"/>
  <c r="GP55" i="6"/>
  <c r="EH55" i="6"/>
  <c r="EE55" i="6"/>
  <c r="DX55" i="6"/>
  <c r="DO55" i="6"/>
  <c r="CS55" i="6"/>
  <c r="CP55" i="6"/>
  <c r="ALR54" i="6"/>
  <c r="AKA54" i="6"/>
  <c r="AKD54" i="6" s="1"/>
  <c r="AGM54" i="6"/>
  <c r="ACN54" i="6"/>
  <c r="ACM54" i="6"/>
  <c r="ACK54" i="6"/>
  <c r="ACI54" i="6"/>
  <c r="ACC54" i="6"/>
  <c r="YJ54" i="6"/>
  <c r="YH54" i="6"/>
  <c r="YC54" i="6"/>
  <c r="YB54" i="6"/>
  <c r="XZ54" i="6"/>
  <c r="XY54" i="6"/>
  <c r="XX54" i="6"/>
  <c r="XQ54" i="6"/>
  <c r="XO54" i="6"/>
  <c r="XN54" i="6"/>
  <c r="XG54" i="6"/>
  <c r="XB54" i="6"/>
  <c r="WY54" i="6"/>
  <c r="VG54" i="6"/>
  <c r="VA54" i="6"/>
  <c r="UQ54" i="6"/>
  <c r="UG54" i="6"/>
  <c r="UD54" i="6"/>
  <c r="TS54" i="6"/>
  <c r="TB54" i="6"/>
  <c r="SO54" i="6"/>
  <c r="SG54" i="6"/>
  <c r="SA54" i="6"/>
  <c r="RK54" i="6"/>
  <c r="QY54" i="6"/>
  <c r="QF54" i="6"/>
  <c r="PD54" i="6"/>
  <c r="MS54" i="6"/>
  <c r="MM54" i="6"/>
  <c r="MF54" i="6"/>
  <c r="MA54" i="6"/>
  <c r="LT54" i="6"/>
  <c r="LG54" i="6"/>
  <c r="KB54" i="6"/>
  <c r="JV54" i="6"/>
  <c r="JJ54" i="6"/>
  <c r="IZ54" i="6"/>
  <c r="IW54" i="6"/>
  <c r="IN54" i="6"/>
  <c r="ID54" i="6"/>
  <c r="HX54" i="6"/>
  <c r="HS54" i="6"/>
  <c r="HC54" i="6"/>
  <c r="GY54" i="6"/>
  <c r="GP54" i="6"/>
  <c r="EH54" i="6"/>
  <c r="EE54" i="6"/>
  <c r="DX54" i="6"/>
  <c r="DO54" i="6"/>
  <c r="CS54" i="6"/>
  <c r="CP54" i="6"/>
  <c r="ALR53" i="6"/>
  <c r="AKA53" i="6"/>
  <c r="AKD53" i="6" s="1"/>
  <c r="AGM53" i="6"/>
  <c r="ACN53" i="6"/>
  <c r="ACM53" i="6"/>
  <c r="ACK53" i="6"/>
  <c r="ACI53" i="6"/>
  <c r="ACC53" i="6"/>
  <c r="ACD53" i="6" s="1"/>
  <c r="YJ53" i="6"/>
  <c r="YH53" i="6"/>
  <c r="YC53" i="6"/>
  <c r="YB53" i="6"/>
  <c r="XZ53" i="6"/>
  <c r="XY53" i="6"/>
  <c r="XX53" i="6"/>
  <c r="XQ53" i="6"/>
  <c r="XO53" i="6"/>
  <c r="XN53" i="6"/>
  <c r="XG53" i="6"/>
  <c r="XB53" i="6"/>
  <c r="WY53" i="6"/>
  <c r="VG53" i="6"/>
  <c r="VA53" i="6"/>
  <c r="UQ53" i="6"/>
  <c r="UG53" i="6"/>
  <c r="UD53" i="6"/>
  <c r="TS53" i="6"/>
  <c r="TB53" i="6"/>
  <c r="SO53" i="6"/>
  <c r="SG53" i="6"/>
  <c r="SA53" i="6"/>
  <c r="RK53" i="6"/>
  <c r="QY53" i="6"/>
  <c r="QF53" i="6"/>
  <c r="PD53" i="6"/>
  <c r="MS53" i="6"/>
  <c r="MM53" i="6"/>
  <c r="MF53" i="6"/>
  <c r="MA53" i="6"/>
  <c r="LT53" i="6"/>
  <c r="LG53" i="6"/>
  <c r="KB53" i="6"/>
  <c r="JV53" i="6"/>
  <c r="JJ53" i="6"/>
  <c r="IZ53" i="6"/>
  <c r="IW53" i="6"/>
  <c r="IN53" i="6"/>
  <c r="ID53" i="6"/>
  <c r="HX53" i="6"/>
  <c r="HS53" i="6"/>
  <c r="HC53" i="6"/>
  <c r="GY53" i="6"/>
  <c r="GP53" i="6"/>
  <c r="EH53" i="6"/>
  <c r="EE53" i="6"/>
  <c r="DX53" i="6"/>
  <c r="DO53" i="6"/>
  <c r="CS53" i="6"/>
  <c r="CP53" i="6"/>
  <c r="ALR52" i="6"/>
  <c r="AKA52" i="6"/>
  <c r="AKD52" i="6" s="1"/>
  <c r="AGM52" i="6"/>
  <c r="ACN52" i="6"/>
  <c r="ACM52" i="6"/>
  <c r="ACK52" i="6"/>
  <c r="ACI52" i="6"/>
  <c r="ACC52" i="6"/>
  <c r="ACD52" i="6" s="1"/>
  <c r="YJ52" i="6"/>
  <c r="YH52" i="6"/>
  <c r="YC52" i="6"/>
  <c r="YB52" i="6"/>
  <c r="XZ52" i="6"/>
  <c r="XY52" i="6"/>
  <c r="XX52" i="6"/>
  <c r="XQ52" i="6"/>
  <c r="XO52" i="6"/>
  <c r="XN52" i="6"/>
  <c r="XG52" i="6"/>
  <c r="XB52" i="6"/>
  <c r="WY52" i="6"/>
  <c r="VG52" i="6"/>
  <c r="VA52" i="6"/>
  <c r="UQ52" i="6"/>
  <c r="UG52" i="6"/>
  <c r="UD52" i="6"/>
  <c r="TS52" i="6"/>
  <c r="TB52" i="6"/>
  <c r="SO52" i="6"/>
  <c r="SG52" i="6"/>
  <c r="SA52" i="6"/>
  <c r="RK52" i="6"/>
  <c r="QY52" i="6"/>
  <c r="QF52" i="6"/>
  <c r="PD52" i="6"/>
  <c r="MS52" i="6"/>
  <c r="MM52" i="6"/>
  <c r="MF52" i="6"/>
  <c r="MA52" i="6"/>
  <c r="LT52" i="6"/>
  <c r="LG52" i="6"/>
  <c r="KB52" i="6"/>
  <c r="JV52" i="6"/>
  <c r="JJ52" i="6"/>
  <c r="IZ52" i="6"/>
  <c r="IW52" i="6"/>
  <c r="IN52" i="6"/>
  <c r="ID52" i="6"/>
  <c r="HX52" i="6"/>
  <c r="HS52" i="6"/>
  <c r="HC52" i="6"/>
  <c r="GY52" i="6"/>
  <c r="GP52" i="6"/>
  <c r="EH52" i="6"/>
  <c r="EE52" i="6"/>
  <c r="DX52" i="6"/>
  <c r="DO52" i="6"/>
  <c r="CS52" i="6"/>
  <c r="CP52" i="6"/>
  <c r="ALR51" i="6"/>
  <c r="AKA51" i="6"/>
  <c r="AKD51" i="6" s="1"/>
  <c r="AGM51" i="6"/>
  <c r="ACN51" i="6"/>
  <c r="ACM51" i="6"/>
  <c r="ACK51" i="6"/>
  <c r="ACI51" i="6"/>
  <c r="ACC51" i="6"/>
  <c r="ACE51" i="6" s="1"/>
  <c r="AJM51" i="6" s="1"/>
  <c r="YJ51" i="6"/>
  <c r="YH51" i="6"/>
  <c r="YF51" i="6"/>
  <c r="YC51" i="6"/>
  <c r="YB51" i="6"/>
  <c r="XZ51" i="6"/>
  <c r="XY51" i="6"/>
  <c r="XX51" i="6"/>
  <c r="XQ51" i="6"/>
  <c r="XO51" i="6"/>
  <c r="XN51" i="6"/>
  <c r="XG51" i="6"/>
  <c r="XB51" i="6"/>
  <c r="WY51" i="6"/>
  <c r="VG51" i="6"/>
  <c r="VA51" i="6"/>
  <c r="UQ51" i="6"/>
  <c r="UG51" i="6"/>
  <c r="XM51" i="6" s="1"/>
  <c r="UD51" i="6"/>
  <c r="TS51" i="6"/>
  <c r="TB51" i="6"/>
  <c r="SO51" i="6"/>
  <c r="SG51" i="6"/>
  <c r="SA51" i="6"/>
  <c r="RK51" i="6"/>
  <c r="QY51" i="6"/>
  <c r="QF51" i="6"/>
  <c r="PD51" i="6"/>
  <c r="MS51" i="6"/>
  <c r="MM51" i="6"/>
  <c r="MF51" i="6"/>
  <c r="MA51" i="6"/>
  <c r="LT51" i="6"/>
  <c r="LG51" i="6"/>
  <c r="KB51" i="6"/>
  <c r="JV51" i="6"/>
  <c r="JJ51" i="6"/>
  <c r="IZ51" i="6"/>
  <c r="IW51" i="6"/>
  <c r="IN51" i="6"/>
  <c r="ID51" i="6"/>
  <c r="HX51" i="6"/>
  <c r="HS51" i="6"/>
  <c r="HC51" i="6"/>
  <c r="GY51" i="6"/>
  <c r="GP51" i="6"/>
  <c r="EH51" i="6"/>
  <c r="EE51" i="6"/>
  <c r="DX51" i="6"/>
  <c r="DO51" i="6"/>
  <c r="CS51" i="6"/>
  <c r="CP51" i="6"/>
  <c r="ALR50" i="6"/>
  <c r="AKA50" i="6"/>
  <c r="AKD50" i="6" s="1"/>
  <c r="AGM50" i="6"/>
  <c r="ACN50" i="6"/>
  <c r="ACM50" i="6"/>
  <c r="ACK50" i="6"/>
  <c r="ACI50" i="6"/>
  <c r="ACC50" i="6"/>
  <c r="ACD50" i="6" s="1"/>
  <c r="YJ50" i="6"/>
  <c r="YH50" i="6"/>
  <c r="YC50" i="6"/>
  <c r="YB50" i="6"/>
  <c r="XZ50" i="6"/>
  <c r="XY50" i="6"/>
  <c r="XX50" i="6"/>
  <c r="XQ50" i="6"/>
  <c r="XO50" i="6"/>
  <c r="XN50" i="6"/>
  <c r="XG50" i="6"/>
  <c r="XB50" i="6"/>
  <c r="WY50" i="6"/>
  <c r="VG50" i="6"/>
  <c r="VA50" i="6"/>
  <c r="UQ50" i="6"/>
  <c r="UG50" i="6"/>
  <c r="UD50" i="6"/>
  <c r="TS50" i="6"/>
  <c r="TB50" i="6"/>
  <c r="SO50" i="6"/>
  <c r="SG50" i="6"/>
  <c r="SA50" i="6"/>
  <c r="RK50" i="6"/>
  <c r="QY50" i="6"/>
  <c r="QF50" i="6"/>
  <c r="PD50" i="6"/>
  <c r="MS50" i="6"/>
  <c r="MM50" i="6"/>
  <c r="MF50" i="6"/>
  <c r="MA50" i="6"/>
  <c r="LT50" i="6"/>
  <c r="LG50" i="6"/>
  <c r="KB50" i="6"/>
  <c r="JV50" i="6"/>
  <c r="JJ50" i="6"/>
  <c r="IZ50" i="6"/>
  <c r="IW50" i="6"/>
  <c r="IN50" i="6"/>
  <c r="ID50" i="6"/>
  <c r="HX50" i="6"/>
  <c r="HS50" i="6"/>
  <c r="HC50" i="6"/>
  <c r="GY50" i="6"/>
  <c r="GP50" i="6"/>
  <c r="EH50" i="6"/>
  <c r="EE50" i="6"/>
  <c r="DX50" i="6"/>
  <c r="DO50" i="6"/>
  <c r="CS50" i="6"/>
  <c r="CP50" i="6"/>
  <c r="ALR49" i="6"/>
  <c r="AKA49" i="6"/>
  <c r="AKD49" i="6" s="1"/>
  <c r="AGM49" i="6"/>
  <c r="ACN49" i="6"/>
  <c r="ACM49" i="6"/>
  <c r="ACK49" i="6"/>
  <c r="ACI49" i="6"/>
  <c r="ACC49" i="6"/>
  <c r="YJ49" i="6"/>
  <c r="YH49" i="6"/>
  <c r="YC49" i="6"/>
  <c r="YB49" i="6"/>
  <c r="XZ49" i="6"/>
  <c r="XY49" i="6"/>
  <c r="XX49" i="6"/>
  <c r="XQ49" i="6"/>
  <c r="XO49" i="6"/>
  <c r="XN49" i="6"/>
  <c r="XG49" i="6"/>
  <c r="XB49" i="6"/>
  <c r="WY49" i="6"/>
  <c r="VG49" i="6"/>
  <c r="VA49" i="6"/>
  <c r="UQ49" i="6"/>
  <c r="UG49" i="6"/>
  <c r="UD49" i="6"/>
  <c r="TS49" i="6"/>
  <c r="TB49" i="6"/>
  <c r="SO49" i="6"/>
  <c r="SG49" i="6"/>
  <c r="SA49" i="6"/>
  <c r="RK49" i="6"/>
  <c r="QY49" i="6"/>
  <c r="QF49" i="6"/>
  <c r="PD49" i="6"/>
  <c r="MS49" i="6"/>
  <c r="MM49" i="6"/>
  <c r="MF49" i="6"/>
  <c r="MA49" i="6"/>
  <c r="LT49" i="6"/>
  <c r="LG49" i="6"/>
  <c r="KB49" i="6"/>
  <c r="JV49" i="6"/>
  <c r="JJ49" i="6"/>
  <c r="IZ49" i="6"/>
  <c r="IW49" i="6"/>
  <c r="IN49" i="6"/>
  <c r="ID49" i="6"/>
  <c r="HX49" i="6"/>
  <c r="HS49" i="6"/>
  <c r="HC49" i="6"/>
  <c r="GY49" i="6"/>
  <c r="GP49" i="6"/>
  <c r="EH49" i="6"/>
  <c r="EE49" i="6"/>
  <c r="DX49" i="6"/>
  <c r="DO49" i="6"/>
  <c r="CS49" i="6"/>
  <c r="CP49" i="6"/>
  <c r="ALR48" i="6"/>
  <c r="AKA48" i="6"/>
  <c r="AKD48" i="6" s="1"/>
  <c r="AGM48" i="6"/>
  <c r="ACN48" i="6"/>
  <c r="ACM48" i="6"/>
  <c r="ACK48" i="6"/>
  <c r="ACI48" i="6"/>
  <c r="ACC48" i="6"/>
  <c r="ACD48" i="6" s="1"/>
  <c r="YJ48" i="6"/>
  <c r="YH48" i="6"/>
  <c r="YC48" i="6"/>
  <c r="YB48" i="6"/>
  <c r="XZ48" i="6"/>
  <c r="XY48" i="6"/>
  <c r="XX48" i="6"/>
  <c r="XQ48" i="6"/>
  <c r="XO48" i="6"/>
  <c r="XN48" i="6"/>
  <c r="XG48" i="6"/>
  <c r="XB48" i="6"/>
  <c r="WY48" i="6"/>
  <c r="VG48" i="6"/>
  <c r="VA48" i="6"/>
  <c r="UQ48" i="6"/>
  <c r="UG48" i="6"/>
  <c r="UD48" i="6"/>
  <c r="TS48" i="6"/>
  <c r="TB48" i="6"/>
  <c r="SO48" i="6"/>
  <c r="SG48" i="6"/>
  <c r="SA48" i="6"/>
  <c r="RK48" i="6"/>
  <c r="QY48" i="6"/>
  <c r="QF48" i="6"/>
  <c r="PD48" i="6"/>
  <c r="MS48" i="6"/>
  <c r="MM48" i="6"/>
  <c r="MF48" i="6"/>
  <c r="MA48" i="6"/>
  <c r="LT48" i="6"/>
  <c r="LG48" i="6"/>
  <c r="KB48" i="6"/>
  <c r="JV48" i="6"/>
  <c r="JJ48" i="6"/>
  <c r="IZ48" i="6"/>
  <c r="IW48" i="6"/>
  <c r="IN48" i="6"/>
  <c r="ID48" i="6"/>
  <c r="HX48" i="6"/>
  <c r="HS48" i="6"/>
  <c r="HC48" i="6"/>
  <c r="GY48" i="6"/>
  <c r="GP48" i="6"/>
  <c r="EH48" i="6"/>
  <c r="EE48" i="6"/>
  <c r="DX48" i="6"/>
  <c r="DO48" i="6"/>
  <c r="CS48" i="6"/>
  <c r="CP48" i="6"/>
  <c r="ALR47" i="6"/>
  <c r="AKA47" i="6"/>
  <c r="AKD47" i="6" s="1"/>
  <c r="AGM47" i="6"/>
  <c r="ACN47" i="6"/>
  <c r="ACM47" i="6"/>
  <c r="ACK47" i="6"/>
  <c r="ACI47" i="6"/>
  <c r="ACC47" i="6"/>
  <c r="ACD47" i="6" s="1"/>
  <c r="YJ47" i="6"/>
  <c r="YH47" i="6"/>
  <c r="YC47" i="6"/>
  <c r="YB47" i="6"/>
  <c r="XZ47" i="6"/>
  <c r="XY47" i="6"/>
  <c r="XX47" i="6"/>
  <c r="XQ47" i="6"/>
  <c r="XO47" i="6"/>
  <c r="XN47" i="6"/>
  <c r="XG47" i="6"/>
  <c r="XB47" i="6"/>
  <c r="WY47" i="6"/>
  <c r="VG47" i="6"/>
  <c r="VA47" i="6"/>
  <c r="UQ47" i="6"/>
  <c r="UG47" i="6"/>
  <c r="UD47" i="6"/>
  <c r="TS47" i="6"/>
  <c r="TB47" i="6"/>
  <c r="SO47" i="6"/>
  <c r="SG47" i="6"/>
  <c r="SA47" i="6"/>
  <c r="RK47" i="6"/>
  <c r="QY47" i="6"/>
  <c r="QF47" i="6"/>
  <c r="PD47" i="6"/>
  <c r="MS47" i="6"/>
  <c r="MM47" i="6"/>
  <c r="MF47" i="6"/>
  <c r="MA47" i="6"/>
  <c r="LT47" i="6"/>
  <c r="LG47" i="6"/>
  <c r="KB47" i="6"/>
  <c r="JV47" i="6"/>
  <c r="JJ47" i="6"/>
  <c r="IZ47" i="6"/>
  <c r="IW47" i="6"/>
  <c r="IN47" i="6"/>
  <c r="ID47" i="6"/>
  <c r="HX47" i="6"/>
  <c r="HS47" i="6"/>
  <c r="HC47" i="6"/>
  <c r="GY47" i="6"/>
  <c r="GP47" i="6"/>
  <c r="EH47" i="6"/>
  <c r="EE47" i="6"/>
  <c r="DX47" i="6"/>
  <c r="DO47" i="6"/>
  <c r="CS47" i="6"/>
  <c r="CP47" i="6"/>
  <c r="ALR46" i="6"/>
  <c r="AKA46" i="6"/>
  <c r="AKD46" i="6" s="1"/>
  <c r="AGM46" i="6"/>
  <c r="ACN46" i="6"/>
  <c r="ACM46" i="6"/>
  <c r="ACK46" i="6"/>
  <c r="ACI46" i="6"/>
  <c r="ACC46" i="6"/>
  <c r="ACD46" i="6" s="1"/>
  <c r="YJ46" i="6"/>
  <c r="YH46" i="6"/>
  <c r="YC46" i="6"/>
  <c r="YB46" i="6"/>
  <c r="XZ46" i="6"/>
  <c r="XY46" i="6"/>
  <c r="XX46" i="6"/>
  <c r="XQ46" i="6"/>
  <c r="XO46" i="6"/>
  <c r="XN46" i="6"/>
  <c r="XG46" i="6"/>
  <c r="XB46" i="6"/>
  <c r="WY46" i="6"/>
  <c r="VG46" i="6"/>
  <c r="VA46" i="6"/>
  <c r="UQ46" i="6"/>
  <c r="UG46" i="6"/>
  <c r="UD46" i="6"/>
  <c r="TS46" i="6"/>
  <c r="TB46" i="6"/>
  <c r="SO46" i="6"/>
  <c r="SG46" i="6"/>
  <c r="SA46" i="6"/>
  <c r="RK46" i="6"/>
  <c r="QY46" i="6"/>
  <c r="QF46" i="6"/>
  <c r="PD46" i="6"/>
  <c r="MS46" i="6"/>
  <c r="MM46" i="6"/>
  <c r="MF46" i="6"/>
  <c r="MA46" i="6"/>
  <c r="LT46" i="6"/>
  <c r="LG46" i="6"/>
  <c r="KB46" i="6"/>
  <c r="JV46" i="6"/>
  <c r="JJ46" i="6"/>
  <c r="IZ46" i="6"/>
  <c r="IW46" i="6"/>
  <c r="IN46" i="6"/>
  <c r="ID46" i="6"/>
  <c r="HX46" i="6"/>
  <c r="HS46" i="6"/>
  <c r="HC46" i="6"/>
  <c r="GY46" i="6"/>
  <c r="GP46" i="6"/>
  <c r="EH46" i="6"/>
  <c r="EE46" i="6"/>
  <c r="DX46" i="6"/>
  <c r="DO46" i="6"/>
  <c r="CS46" i="6"/>
  <c r="CP46" i="6"/>
  <c r="ALR45" i="6"/>
  <c r="AKA45" i="6"/>
  <c r="AKD45" i="6" s="1"/>
  <c r="AGM45" i="6"/>
  <c r="ACN45" i="6"/>
  <c r="ACM45" i="6"/>
  <c r="ACK45" i="6"/>
  <c r="ACI45" i="6"/>
  <c r="ACC45" i="6"/>
  <c r="ACD45" i="6" s="1"/>
  <c r="YJ45" i="6"/>
  <c r="YH45" i="6"/>
  <c r="YC45" i="6"/>
  <c r="YB45" i="6"/>
  <c r="XZ45" i="6"/>
  <c r="XY45" i="6"/>
  <c r="XX45" i="6"/>
  <c r="XQ45" i="6"/>
  <c r="XO45" i="6"/>
  <c r="XN45" i="6"/>
  <c r="XG45" i="6"/>
  <c r="XB45" i="6"/>
  <c r="WY45" i="6"/>
  <c r="VG45" i="6"/>
  <c r="VA45" i="6"/>
  <c r="UQ45" i="6"/>
  <c r="UG45" i="6"/>
  <c r="UD45" i="6"/>
  <c r="TS45" i="6"/>
  <c r="TB45" i="6"/>
  <c r="SO45" i="6"/>
  <c r="SG45" i="6"/>
  <c r="SA45" i="6"/>
  <c r="RK45" i="6"/>
  <c r="QY45" i="6"/>
  <c r="QF45" i="6"/>
  <c r="PD45" i="6"/>
  <c r="MS45" i="6"/>
  <c r="MM45" i="6"/>
  <c r="MF45" i="6"/>
  <c r="MA45" i="6"/>
  <c r="LT45" i="6"/>
  <c r="LG45" i="6"/>
  <c r="KB45" i="6"/>
  <c r="JV45" i="6"/>
  <c r="JJ45" i="6"/>
  <c r="IZ45" i="6"/>
  <c r="IW45" i="6"/>
  <c r="IN45" i="6"/>
  <c r="ID45" i="6"/>
  <c r="HX45" i="6"/>
  <c r="HS45" i="6"/>
  <c r="HC45" i="6"/>
  <c r="GY45" i="6"/>
  <c r="GP45" i="6"/>
  <c r="EH45" i="6"/>
  <c r="EE45" i="6"/>
  <c r="DX45" i="6"/>
  <c r="DO45" i="6"/>
  <c r="CS45" i="6"/>
  <c r="CP45" i="6"/>
  <c r="ALR44" i="6"/>
  <c r="AKA44" i="6"/>
  <c r="AKD44" i="6" s="1"/>
  <c r="AGM44" i="6"/>
  <c r="ACN44" i="6"/>
  <c r="ACM44" i="6"/>
  <c r="ACK44" i="6"/>
  <c r="ACI44" i="6"/>
  <c r="ACC44" i="6"/>
  <c r="ACD44" i="6" s="1"/>
  <c r="YJ44" i="6"/>
  <c r="YH44" i="6"/>
  <c r="YC44" i="6"/>
  <c r="YB44" i="6"/>
  <c r="XZ44" i="6"/>
  <c r="XY44" i="6"/>
  <c r="XX44" i="6"/>
  <c r="XQ44" i="6"/>
  <c r="XO44" i="6"/>
  <c r="XN44" i="6"/>
  <c r="XG44" i="6"/>
  <c r="XB44" i="6"/>
  <c r="WY44" i="6"/>
  <c r="VG44" i="6"/>
  <c r="VA44" i="6"/>
  <c r="UQ44" i="6"/>
  <c r="UG44" i="6"/>
  <c r="UD44" i="6"/>
  <c r="TS44" i="6"/>
  <c r="TB44" i="6"/>
  <c r="SO44" i="6"/>
  <c r="SG44" i="6"/>
  <c r="SA44" i="6"/>
  <c r="RK44" i="6"/>
  <c r="QY44" i="6"/>
  <c r="QF44" i="6"/>
  <c r="PD44" i="6"/>
  <c r="MS44" i="6"/>
  <c r="MM44" i="6"/>
  <c r="MF44" i="6"/>
  <c r="MA44" i="6"/>
  <c r="LT44" i="6"/>
  <c r="LG44" i="6"/>
  <c r="KB44" i="6"/>
  <c r="JV44" i="6"/>
  <c r="JJ44" i="6"/>
  <c r="IZ44" i="6"/>
  <c r="IW44" i="6"/>
  <c r="IN44" i="6"/>
  <c r="ID44" i="6"/>
  <c r="HX44" i="6"/>
  <c r="HS44" i="6"/>
  <c r="HC44" i="6"/>
  <c r="GY44" i="6"/>
  <c r="GP44" i="6"/>
  <c r="EH44" i="6"/>
  <c r="EE44" i="6"/>
  <c r="DX44" i="6"/>
  <c r="DO44" i="6"/>
  <c r="CS44" i="6"/>
  <c r="CP44" i="6"/>
  <c r="ALR43" i="6"/>
  <c r="AKA43" i="6"/>
  <c r="AKD43" i="6" s="1"/>
  <c r="AGM43" i="6"/>
  <c r="ACN43" i="6"/>
  <c r="ACM43" i="6"/>
  <c r="ACK43" i="6"/>
  <c r="ACI43" i="6"/>
  <c r="ACC43" i="6"/>
  <c r="YJ43" i="6"/>
  <c r="YH43" i="6"/>
  <c r="YC43" i="6"/>
  <c r="YB43" i="6"/>
  <c r="XZ43" i="6"/>
  <c r="XY43" i="6"/>
  <c r="XX43" i="6"/>
  <c r="XQ43" i="6"/>
  <c r="XO43" i="6"/>
  <c r="XN43" i="6"/>
  <c r="XG43" i="6"/>
  <c r="XB43" i="6"/>
  <c r="WY43" i="6"/>
  <c r="VG43" i="6"/>
  <c r="VA43" i="6"/>
  <c r="UQ43" i="6"/>
  <c r="UG43" i="6"/>
  <c r="UD43" i="6"/>
  <c r="TS43" i="6"/>
  <c r="TB43" i="6"/>
  <c r="SO43" i="6"/>
  <c r="SG43" i="6"/>
  <c r="SA43" i="6"/>
  <c r="RK43" i="6"/>
  <c r="QY43" i="6"/>
  <c r="QF43" i="6"/>
  <c r="PD43" i="6"/>
  <c r="MS43" i="6"/>
  <c r="MM43" i="6"/>
  <c r="MF43" i="6"/>
  <c r="MA43" i="6"/>
  <c r="LT43" i="6"/>
  <c r="LG43" i="6"/>
  <c r="KB43" i="6"/>
  <c r="JV43" i="6"/>
  <c r="JJ43" i="6"/>
  <c r="IZ43" i="6"/>
  <c r="IW43" i="6"/>
  <c r="IN43" i="6"/>
  <c r="ID43" i="6"/>
  <c r="HX43" i="6"/>
  <c r="HS43" i="6"/>
  <c r="HC43" i="6"/>
  <c r="GY43" i="6"/>
  <c r="GP43" i="6"/>
  <c r="EH43" i="6"/>
  <c r="EE43" i="6"/>
  <c r="DX43" i="6"/>
  <c r="DO43" i="6"/>
  <c r="CS43" i="6"/>
  <c r="CP43" i="6"/>
  <c r="ALR42" i="6"/>
  <c r="AKA42" i="6"/>
  <c r="AKD42" i="6" s="1"/>
  <c r="AGM42" i="6"/>
  <c r="ACN42" i="6"/>
  <c r="ACM42" i="6"/>
  <c r="ACK42" i="6"/>
  <c r="ACI42" i="6"/>
  <c r="ACC42" i="6"/>
  <c r="ACD42" i="6" s="1"/>
  <c r="YJ42" i="6"/>
  <c r="YH42" i="6"/>
  <c r="YC42" i="6"/>
  <c r="YB42" i="6"/>
  <c r="XZ42" i="6"/>
  <c r="XY42" i="6"/>
  <c r="XX42" i="6"/>
  <c r="XQ42" i="6"/>
  <c r="XO42" i="6"/>
  <c r="XN42" i="6"/>
  <c r="XG42" i="6"/>
  <c r="XB42" i="6"/>
  <c r="WY42" i="6"/>
  <c r="VG42" i="6"/>
  <c r="VA42" i="6"/>
  <c r="UQ42" i="6"/>
  <c r="UG42" i="6"/>
  <c r="UD42" i="6"/>
  <c r="TS42" i="6"/>
  <c r="TB42" i="6"/>
  <c r="SO42" i="6"/>
  <c r="SG42" i="6"/>
  <c r="SA42" i="6"/>
  <c r="RK42" i="6"/>
  <c r="QY42" i="6"/>
  <c r="QF42" i="6"/>
  <c r="PD42" i="6"/>
  <c r="MS42" i="6"/>
  <c r="MM42" i="6"/>
  <c r="MF42" i="6"/>
  <c r="MA42" i="6"/>
  <c r="LT42" i="6"/>
  <c r="LG42" i="6"/>
  <c r="KB42" i="6"/>
  <c r="JV42" i="6"/>
  <c r="JJ42" i="6"/>
  <c r="IZ42" i="6"/>
  <c r="IW42" i="6"/>
  <c r="IN42" i="6"/>
  <c r="ID42" i="6"/>
  <c r="HX42" i="6"/>
  <c r="HS42" i="6"/>
  <c r="HC42" i="6"/>
  <c r="GY42" i="6"/>
  <c r="GP42" i="6"/>
  <c r="EH42" i="6"/>
  <c r="EE42" i="6"/>
  <c r="DX42" i="6"/>
  <c r="DO42" i="6"/>
  <c r="CS42" i="6"/>
  <c r="CP42" i="6"/>
  <c r="ALR41" i="6"/>
  <c r="AKA41" i="6"/>
  <c r="AKD41" i="6" s="1"/>
  <c r="AGM41" i="6"/>
  <c r="ACN41" i="6"/>
  <c r="ACM41" i="6"/>
  <c r="ACK41" i="6"/>
  <c r="ACI41" i="6"/>
  <c r="ACC41" i="6"/>
  <c r="ACD41" i="6" s="1"/>
  <c r="YJ41" i="6"/>
  <c r="YH41" i="6"/>
  <c r="YC41" i="6"/>
  <c r="YB41" i="6"/>
  <c r="XZ41" i="6"/>
  <c r="XY41" i="6"/>
  <c r="XX41" i="6"/>
  <c r="XQ41" i="6"/>
  <c r="XO41" i="6"/>
  <c r="XN41" i="6"/>
  <c r="XG41" i="6"/>
  <c r="XB41" i="6"/>
  <c r="WY41" i="6"/>
  <c r="VG41" i="6"/>
  <c r="VA41" i="6"/>
  <c r="UQ41" i="6"/>
  <c r="UG41" i="6"/>
  <c r="UD41" i="6"/>
  <c r="TS41" i="6"/>
  <c r="TB41" i="6"/>
  <c r="SO41" i="6"/>
  <c r="SG41" i="6"/>
  <c r="SA41" i="6"/>
  <c r="RK41" i="6"/>
  <c r="QY41" i="6"/>
  <c r="QF41" i="6"/>
  <c r="PD41" i="6"/>
  <c r="MS41" i="6"/>
  <c r="MM41" i="6"/>
  <c r="MF41" i="6"/>
  <c r="MA41" i="6"/>
  <c r="LT41" i="6"/>
  <c r="LG41" i="6"/>
  <c r="KB41" i="6"/>
  <c r="JV41" i="6"/>
  <c r="JJ41" i="6"/>
  <c r="IZ41" i="6"/>
  <c r="IW41" i="6"/>
  <c r="IN41" i="6"/>
  <c r="ID41" i="6"/>
  <c r="HX41" i="6"/>
  <c r="HS41" i="6"/>
  <c r="HC41" i="6"/>
  <c r="GY41" i="6"/>
  <c r="GP41" i="6"/>
  <c r="EH41" i="6"/>
  <c r="EE41" i="6"/>
  <c r="DX41" i="6"/>
  <c r="DO41" i="6"/>
  <c r="CS41" i="6"/>
  <c r="CP41" i="6"/>
  <c r="ALR40" i="6"/>
  <c r="AKA40" i="6"/>
  <c r="AKD40" i="6" s="1"/>
  <c r="AGM40" i="6"/>
  <c r="ACN40" i="6"/>
  <c r="ACM40" i="6"/>
  <c r="ACK40" i="6"/>
  <c r="ACI40" i="6"/>
  <c r="ACC40" i="6"/>
  <c r="ACE40" i="6" s="1"/>
  <c r="ACF40" i="6" s="1"/>
  <c r="YJ40" i="6"/>
  <c r="YH40" i="6"/>
  <c r="YF40" i="6"/>
  <c r="YC40" i="6"/>
  <c r="YB40" i="6"/>
  <c r="XZ40" i="6"/>
  <c r="XY40" i="6"/>
  <c r="XX40" i="6"/>
  <c r="XQ40" i="6"/>
  <c r="XO40" i="6"/>
  <c r="XN40" i="6"/>
  <c r="XG40" i="6"/>
  <c r="XB40" i="6"/>
  <c r="WY40" i="6"/>
  <c r="VG40" i="6"/>
  <c r="VA40" i="6"/>
  <c r="UQ40" i="6"/>
  <c r="UG40" i="6"/>
  <c r="UD40" i="6"/>
  <c r="TS40" i="6"/>
  <c r="TB40" i="6"/>
  <c r="SO40" i="6"/>
  <c r="SG40" i="6"/>
  <c r="SA40" i="6"/>
  <c r="RK40" i="6"/>
  <c r="QY40" i="6"/>
  <c r="QF40" i="6"/>
  <c r="PD40" i="6"/>
  <c r="MS40" i="6"/>
  <c r="MM40" i="6"/>
  <c r="MF40" i="6"/>
  <c r="MA40" i="6"/>
  <c r="LT40" i="6"/>
  <c r="LG40" i="6"/>
  <c r="KB40" i="6"/>
  <c r="JV40" i="6"/>
  <c r="JJ40" i="6"/>
  <c r="IZ40" i="6"/>
  <c r="IW40" i="6"/>
  <c r="IN40" i="6"/>
  <c r="ID40" i="6"/>
  <c r="HX40" i="6"/>
  <c r="HS40" i="6"/>
  <c r="HC40" i="6"/>
  <c r="GY40" i="6"/>
  <c r="GP40" i="6"/>
  <c r="EH40" i="6"/>
  <c r="EE40" i="6"/>
  <c r="DX40" i="6"/>
  <c r="DO40" i="6"/>
  <c r="CS40" i="6"/>
  <c r="CP40" i="6"/>
  <c r="ALR39" i="6"/>
  <c r="AKA39" i="6"/>
  <c r="AKD39" i="6" s="1"/>
  <c r="AGM39" i="6"/>
  <c r="ACN39" i="6"/>
  <c r="ACM39" i="6"/>
  <c r="ACK39" i="6"/>
  <c r="ACI39" i="6"/>
  <c r="ACC39" i="6"/>
  <c r="ACD39" i="6" s="1"/>
  <c r="YJ39" i="6"/>
  <c r="YH39" i="6"/>
  <c r="YC39" i="6"/>
  <c r="YB39" i="6"/>
  <c r="XZ39" i="6"/>
  <c r="XY39" i="6"/>
  <c r="XX39" i="6"/>
  <c r="XQ39" i="6"/>
  <c r="XO39" i="6"/>
  <c r="XN39" i="6"/>
  <c r="XG39" i="6"/>
  <c r="XB39" i="6"/>
  <c r="WY39" i="6"/>
  <c r="VG39" i="6"/>
  <c r="VA39" i="6"/>
  <c r="UQ39" i="6"/>
  <c r="UG39" i="6"/>
  <c r="UD39" i="6"/>
  <c r="TS39" i="6"/>
  <c r="TB39" i="6"/>
  <c r="SO39" i="6"/>
  <c r="SG39" i="6"/>
  <c r="SA39" i="6"/>
  <c r="RK39" i="6"/>
  <c r="QY39" i="6"/>
  <c r="QF39" i="6"/>
  <c r="PD39" i="6"/>
  <c r="MS39" i="6"/>
  <c r="MM39" i="6"/>
  <c r="MF39" i="6"/>
  <c r="MA39" i="6"/>
  <c r="LT39" i="6"/>
  <c r="LG39" i="6"/>
  <c r="KB39" i="6"/>
  <c r="JV39" i="6"/>
  <c r="JJ39" i="6"/>
  <c r="IZ39" i="6"/>
  <c r="IW39" i="6"/>
  <c r="IN39" i="6"/>
  <c r="ID39" i="6"/>
  <c r="HX39" i="6"/>
  <c r="HS39" i="6"/>
  <c r="HC39" i="6"/>
  <c r="GY39" i="6"/>
  <c r="GP39" i="6"/>
  <c r="EH39" i="6"/>
  <c r="EE39" i="6"/>
  <c r="DX39" i="6"/>
  <c r="DO39" i="6"/>
  <c r="CS39" i="6"/>
  <c r="CP39" i="6"/>
  <c r="ALR38" i="6"/>
  <c r="AKA38" i="6"/>
  <c r="AKD38" i="6" s="1"/>
  <c r="AGM38" i="6"/>
  <c r="ACN38" i="6"/>
  <c r="ACM38" i="6"/>
  <c r="ACK38" i="6"/>
  <c r="ACI38" i="6"/>
  <c r="ACC38" i="6"/>
  <c r="ACD38" i="6" s="1"/>
  <c r="YJ38" i="6"/>
  <c r="YH38" i="6"/>
  <c r="YC38" i="6"/>
  <c r="YB38" i="6"/>
  <c r="XZ38" i="6"/>
  <c r="XY38" i="6"/>
  <c r="XX38" i="6"/>
  <c r="XQ38" i="6"/>
  <c r="XO38" i="6"/>
  <c r="XN38" i="6"/>
  <c r="XG38" i="6"/>
  <c r="XB38" i="6"/>
  <c r="WY38" i="6"/>
  <c r="VG38" i="6"/>
  <c r="VA38" i="6"/>
  <c r="UQ38" i="6"/>
  <c r="UG38" i="6"/>
  <c r="UD38" i="6"/>
  <c r="TS38" i="6"/>
  <c r="TB38" i="6"/>
  <c r="SO38" i="6"/>
  <c r="SG38" i="6"/>
  <c r="SA38" i="6"/>
  <c r="RK38" i="6"/>
  <c r="QY38" i="6"/>
  <c r="QF38" i="6"/>
  <c r="PD38" i="6"/>
  <c r="MS38" i="6"/>
  <c r="MM38" i="6"/>
  <c r="MF38" i="6"/>
  <c r="MA38" i="6"/>
  <c r="LT38" i="6"/>
  <c r="LG38" i="6"/>
  <c r="KB38" i="6"/>
  <c r="JV38" i="6"/>
  <c r="JJ38" i="6"/>
  <c r="IZ38" i="6"/>
  <c r="IW38" i="6"/>
  <c r="IN38" i="6"/>
  <c r="ID38" i="6"/>
  <c r="HX38" i="6"/>
  <c r="HS38" i="6"/>
  <c r="HC38" i="6"/>
  <c r="GY38" i="6"/>
  <c r="GP38" i="6"/>
  <c r="EH38" i="6"/>
  <c r="EE38" i="6"/>
  <c r="DX38" i="6"/>
  <c r="DO38" i="6"/>
  <c r="CS38" i="6"/>
  <c r="CP38" i="6"/>
  <c r="ALR37" i="6"/>
  <c r="AKA37" i="6"/>
  <c r="AKD37" i="6" s="1"/>
  <c r="AGM37" i="6"/>
  <c r="ACN37" i="6"/>
  <c r="ACM37" i="6"/>
  <c r="ACK37" i="6"/>
  <c r="ACI37" i="6"/>
  <c r="ACC37" i="6"/>
  <c r="ACD37" i="6" s="1"/>
  <c r="YJ37" i="6"/>
  <c r="YH37" i="6"/>
  <c r="YC37" i="6"/>
  <c r="YB37" i="6"/>
  <c r="XZ37" i="6"/>
  <c r="XY37" i="6"/>
  <c r="XX37" i="6"/>
  <c r="XQ37" i="6"/>
  <c r="XO37" i="6"/>
  <c r="XN37" i="6"/>
  <c r="XG37" i="6"/>
  <c r="XB37" i="6"/>
  <c r="WY37" i="6"/>
  <c r="VG37" i="6"/>
  <c r="VA37" i="6"/>
  <c r="UQ37" i="6"/>
  <c r="UG37" i="6"/>
  <c r="UD37" i="6"/>
  <c r="TS37" i="6"/>
  <c r="TB37" i="6"/>
  <c r="SO37" i="6"/>
  <c r="SG37" i="6"/>
  <c r="SA37" i="6"/>
  <c r="RK37" i="6"/>
  <c r="QY37" i="6"/>
  <c r="QF37" i="6"/>
  <c r="PD37" i="6"/>
  <c r="MS37" i="6"/>
  <c r="MM37" i="6"/>
  <c r="MF37" i="6"/>
  <c r="MA37" i="6"/>
  <c r="LT37" i="6"/>
  <c r="LG37" i="6"/>
  <c r="KB37" i="6"/>
  <c r="JV37" i="6"/>
  <c r="JJ37" i="6"/>
  <c r="IZ37" i="6"/>
  <c r="IW37" i="6"/>
  <c r="IN37" i="6"/>
  <c r="ID37" i="6"/>
  <c r="HX37" i="6"/>
  <c r="HS37" i="6"/>
  <c r="HC37" i="6"/>
  <c r="GY37" i="6"/>
  <c r="GP37" i="6"/>
  <c r="EH37" i="6"/>
  <c r="EE37" i="6"/>
  <c r="DX37" i="6"/>
  <c r="DO37" i="6"/>
  <c r="CS37" i="6"/>
  <c r="CP37" i="6"/>
  <c r="ALR36" i="6"/>
  <c r="AKA36" i="6"/>
  <c r="AKD36" i="6" s="1"/>
  <c r="AGM36" i="6"/>
  <c r="ACN36" i="6"/>
  <c r="ACM36" i="6"/>
  <c r="ACK36" i="6"/>
  <c r="ACI36" i="6"/>
  <c r="ACC36" i="6"/>
  <c r="ACD36" i="6" s="1"/>
  <c r="YJ36" i="6"/>
  <c r="YH36" i="6"/>
  <c r="YC36" i="6"/>
  <c r="YB36" i="6"/>
  <c r="XZ36" i="6"/>
  <c r="XY36" i="6"/>
  <c r="XX36" i="6"/>
  <c r="XQ36" i="6"/>
  <c r="XO36" i="6"/>
  <c r="XN36" i="6"/>
  <c r="XG36" i="6"/>
  <c r="XB36" i="6"/>
  <c r="WY36" i="6"/>
  <c r="VG36" i="6"/>
  <c r="VA36" i="6"/>
  <c r="UQ36" i="6"/>
  <c r="UG36" i="6"/>
  <c r="UD36" i="6"/>
  <c r="TS36" i="6"/>
  <c r="TB36" i="6"/>
  <c r="SO36" i="6"/>
  <c r="SG36" i="6"/>
  <c r="SA36" i="6"/>
  <c r="RK36" i="6"/>
  <c r="QY36" i="6"/>
  <c r="QF36" i="6"/>
  <c r="PD36" i="6"/>
  <c r="MS36" i="6"/>
  <c r="MM36" i="6"/>
  <c r="MF36" i="6"/>
  <c r="MA36" i="6"/>
  <c r="LT36" i="6"/>
  <c r="LG36" i="6"/>
  <c r="KB36" i="6"/>
  <c r="JV36" i="6"/>
  <c r="JJ36" i="6"/>
  <c r="IZ36" i="6"/>
  <c r="IW36" i="6"/>
  <c r="IN36" i="6"/>
  <c r="ID36" i="6"/>
  <c r="HX36" i="6"/>
  <c r="HS36" i="6"/>
  <c r="HC36" i="6"/>
  <c r="GY36" i="6"/>
  <c r="GP36" i="6"/>
  <c r="EH36" i="6"/>
  <c r="EE36" i="6"/>
  <c r="DX36" i="6"/>
  <c r="DO36" i="6"/>
  <c r="CS36" i="6"/>
  <c r="CP36" i="6"/>
  <c r="ALR35" i="6"/>
  <c r="AKA35" i="6"/>
  <c r="AKD35" i="6" s="1"/>
  <c r="AGM35" i="6"/>
  <c r="ACN35" i="6"/>
  <c r="ACM35" i="6"/>
  <c r="ACK35" i="6"/>
  <c r="ACI35" i="6"/>
  <c r="ACC35" i="6"/>
  <c r="ACD35" i="6" s="1"/>
  <c r="YJ35" i="6"/>
  <c r="YH35" i="6"/>
  <c r="YC35" i="6"/>
  <c r="YB35" i="6"/>
  <c r="XZ35" i="6"/>
  <c r="XY35" i="6"/>
  <c r="XX35" i="6"/>
  <c r="XQ35" i="6"/>
  <c r="XO35" i="6"/>
  <c r="XN35" i="6"/>
  <c r="XG35" i="6"/>
  <c r="XB35" i="6"/>
  <c r="WY35" i="6"/>
  <c r="VG35" i="6"/>
  <c r="VA35" i="6"/>
  <c r="UQ35" i="6"/>
  <c r="UG35" i="6"/>
  <c r="XM35" i="6" s="1"/>
  <c r="UD35" i="6"/>
  <c r="TS35" i="6"/>
  <c r="TB35" i="6"/>
  <c r="SO35" i="6"/>
  <c r="SG35" i="6"/>
  <c r="SA35" i="6"/>
  <c r="RK35" i="6"/>
  <c r="QY35" i="6"/>
  <c r="QF35" i="6"/>
  <c r="PD35" i="6"/>
  <c r="MS35" i="6"/>
  <c r="MM35" i="6"/>
  <c r="MF35" i="6"/>
  <c r="MA35" i="6"/>
  <c r="LT35" i="6"/>
  <c r="LG35" i="6"/>
  <c r="KB35" i="6"/>
  <c r="JV35" i="6"/>
  <c r="JJ35" i="6"/>
  <c r="IZ35" i="6"/>
  <c r="IW35" i="6"/>
  <c r="IN35" i="6"/>
  <c r="ID35" i="6"/>
  <c r="HX35" i="6"/>
  <c r="HS35" i="6"/>
  <c r="HC35" i="6"/>
  <c r="GY35" i="6"/>
  <c r="GP35" i="6"/>
  <c r="EH35" i="6"/>
  <c r="EE35" i="6"/>
  <c r="DX35" i="6"/>
  <c r="DO35" i="6"/>
  <c r="CS35" i="6"/>
  <c r="CP35" i="6"/>
  <c r="ALR34" i="6"/>
  <c r="AKA34" i="6"/>
  <c r="AKD34" i="6" s="1"/>
  <c r="AGM34" i="6"/>
  <c r="ACN34" i="6"/>
  <c r="ACM34" i="6"/>
  <c r="ACK34" i="6"/>
  <c r="ACI34" i="6"/>
  <c r="ACC34" i="6"/>
  <c r="ACD34" i="6" s="1"/>
  <c r="YJ34" i="6"/>
  <c r="YH34" i="6"/>
  <c r="YC34" i="6"/>
  <c r="YB34" i="6"/>
  <c r="XZ34" i="6"/>
  <c r="XY34" i="6"/>
  <c r="XX34" i="6"/>
  <c r="XQ34" i="6"/>
  <c r="XO34" i="6"/>
  <c r="XN34" i="6"/>
  <c r="XG34" i="6"/>
  <c r="XB34" i="6"/>
  <c r="WY34" i="6"/>
  <c r="VG34" i="6"/>
  <c r="VA34" i="6"/>
  <c r="UQ34" i="6"/>
  <c r="UG34" i="6"/>
  <c r="XM34" i="6" s="1"/>
  <c r="UD34" i="6"/>
  <c r="TS34" i="6"/>
  <c r="TB34" i="6"/>
  <c r="SO34" i="6"/>
  <c r="SG34" i="6"/>
  <c r="SA34" i="6"/>
  <c r="RK34" i="6"/>
  <c r="QY34" i="6"/>
  <c r="QF34" i="6"/>
  <c r="PD34" i="6"/>
  <c r="MS34" i="6"/>
  <c r="MM34" i="6"/>
  <c r="MF34" i="6"/>
  <c r="MA34" i="6"/>
  <c r="LT34" i="6"/>
  <c r="LG34" i="6"/>
  <c r="KB34" i="6"/>
  <c r="JV34" i="6"/>
  <c r="JJ34" i="6"/>
  <c r="IZ34" i="6"/>
  <c r="IW34" i="6"/>
  <c r="IN34" i="6"/>
  <c r="ID34" i="6"/>
  <c r="HX34" i="6"/>
  <c r="HS34" i="6"/>
  <c r="HC34" i="6"/>
  <c r="GY34" i="6"/>
  <c r="GP34" i="6"/>
  <c r="EH34" i="6"/>
  <c r="EE34" i="6"/>
  <c r="DX34" i="6"/>
  <c r="DO34" i="6"/>
  <c r="CS34" i="6"/>
  <c r="CP34" i="6"/>
  <c r="ALR33" i="6"/>
  <c r="AKA33" i="6"/>
  <c r="AKD33" i="6" s="1"/>
  <c r="AGM33" i="6"/>
  <c r="ACN33" i="6"/>
  <c r="ACM33" i="6"/>
  <c r="ACK33" i="6"/>
  <c r="ACI33" i="6"/>
  <c r="ACC33" i="6"/>
  <c r="YJ33" i="6"/>
  <c r="YH33" i="6"/>
  <c r="YC33" i="6"/>
  <c r="YB33" i="6"/>
  <c r="XZ33" i="6"/>
  <c r="XY33" i="6"/>
  <c r="XX33" i="6"/>
  <c r="XQ33" i="6"/>
  <c r="XO33" i="6"/>
  <c r="XN33" i="6"/>
  <c r="XG33" i="6"/>
  <c r="XB33" i="6"/>
  <c r="WY33" i="6"/>
  <c r="VG33" i="6"/>
  <c r="VA33" i="6"/>
  <c r="UQ33" i="6"/>
  <c r="UG33" i="6"/>
  <c r="UD33" i="6"/>
  <c r="TS33" i="6"/>
  <c r="TB33" i="6"/>
  <c r="SO33" i="6"/>
  <c r="SG33" i="6"/>
  <c r="SA33" i="6"/>
  <c r="RK33" i="6"/>
  <c r="QY33" i="6"/>
  <c r="QF33" i="6"/>
  <c r="PD33" i="6"/>
  <c r="MS33" i="6"/>
  <c r="MM33" i="6"/>
  <c r="MF33" i="6"/>
  <c r="MA33" i="6"/>
  <c r="LT33" i="6"/>
  <c r="LG33" i="6"/>
  <c r="KB33" i="6"/>
  <c r="JV33" i="6"/>
  <c r="JJ33" i="6"/>
  <c r="IZ33" i="6"/>
  <c r="IW33" i="6"/>
  <c r="IN33" i="6"/>
  <c r="ID33" i="6"/>
  <c r="HX33" i="6"/>
  <c r="HS33" i="6"/>
  <c r="HC33" i="6"/>
  <c r="GY33" i="6"/>
  <c r="GP33" i="6"/>
  <c r="EH33" i="6"/>
  <c r="EE33" i="6"/>
  <c r="DX33" i="6"/>
  <c r="DO33" i="6"/>
  <c r="CS33" i="6"/>
  <c r="CP33" i="6"/>
  <c r="ALR32" i="6"/>
  <c r="AKA32" i="6"/>
  <c r="AKD32" i="6" s="1"/>
  <c r="AGM32" i="6"/>
  <c r="ACN32" i="6"/>
  <c r="ACM32" i="6"/>
  <c r="ACK32" i="6"/>
  <c r="ACI32" i="6"/>
  <c r="ACC32" i="6"/>
  <c r="ACD32" i="6" s="1"/>
  <c r="YJ32" i="6"/>
  <c r="YH32" i="6"/>
  <c r="YC32" i="6"/>
  <c r="YB32" i="6"/>
  <c r="XZ32" i="6"/>
  <c r="XY32" i="6"/>
  <c r="XX32" i="6"/>
  <c r="XQ32" i="6"/>
  <c r="XO32" i="6"/>
  <c r="XN32" i="6"/>
  <c r="XG32" i="6"/>
  <c r="XB32" i="6"/>
  <c r="WY32" i="6"/>
  <c r="VG32" i="6"/>
  <c r="VA32" i="6"/>
  <c r="UQ32" i="6"/>
  <c r="UG32" i="6"/>
  <c r="UD32" i="6"/>
  <c r="TS32" i="6"/>
  <c r="TB32" i="6"/>
  <c r="SO32" i="6"/>
  <c r="SG32" i="6"/>
  <c r="SA32" i="6"/>
  <c r="RK32" i="6"/>
  <c r="QY32" i="6"/>
  <c r="QF32" i="6"/>
  <c r="PD32" i="6"/>
  <c r="MS32" i="6"/>
  <c r="MM32" i="6"/>
  <c r="MF32" i="6"/>
  <c r="MA32" i="6"/>
  <c r="LT32" i="6"/>
  <c r="LG32" i="6"/>
  <c r="KB32" i="6"/>
  <c r="JV32" i="6"/>
  <c r="JJ32" i="6"/>
  <c r="IZ32" i="6"/>
  <c r="IW32" i="6"/>
  <c r="IN32" i="6"/>
  <c r="ID32" i="6"/>
  <c r="HX32" i="6"/>
  <c r="HS32" i="6"/>
  <c r="HC32" i="6"/>
  <c r="GY32" i="6"/>
  <c r="GP32" i="6"/>
  <c r="EH32" i="6"/>
  <c r="EE32" i="6"/>
  <c r="DX32" i="6"/>
  <c r="DO32" i="6"/>
  <c r="CS32" i="6"/>
  <c r="CP32" i="6"/>
  <c r="ALR31" i="6"/>
  <c r="AKA31" i="6"/>
  <c r="AKD31" i="6" s="1"/>
  <c r="AGM31" i="6"/>
  <c r="ACN31" i="6"/>
  <c r="ACM31" i="6"/>
  <c r="ACK31" i="6"/>
  <c r="ACI31" i="6"/>
  <c r="ACC31" i="6"/>
  <c r="ACD31" i="6" s="1"/>
  <c r="YJ31" i="6"/>
  <c r="YH31" i="6"/>
  <c r="YC31" i="6"/>
  <c r="YB31" i="6"/>
  <c r="XZ31" i="6"/>
  <c r="XY31" i="6"/>
  <c r="XX31" i="6"/>
  <c r="XQ31" i="6"/>
  <c r="XO31" i="6"/>
  <c r="XN31" i="6"/>
  <c r="XG31" i="6"/>
  <c r="XB31" i="6"/>
  <c r="WY31" i="6"/>
  <c r="VG31" i="6"/>
  <c r="VA31" i="6"/>
  <c r="UQ31" i="6"/>
  <c r="UG31" i="6"/>
  <c r="UD31" i="6"/>
  <c r="TS31" i="6"/>
  <c r="TB31" i="6"/>
  <c r="SO31" i="6"/>
  <c r="SG31" i="6"/>
  <c r="SA31" i="6"/>
  <c r="RK31" i="6"/>
  <c r="QY31" i="6"/>
  <c r="QF31" i="6"/>
  <c r="PD31" i="6"/>
  <c r="MS31" i="6"/>
  <c r="MM31" i="6"/>
  <c r="MF31" i="6"/>
  <c r="MA31" i="6"/>
  <c r="LT31" i="6"/>
  <c r="LG31" i="6"/>
  <c r="KB31" i="6"/>
  <c r="JV31" i="6"/>
  <c r="JJ31" i="6"/>
  <c r="IZ31" i="6"/>
  <c r="IW31" i="6"/>
  <c r="IN31" i="6"/>
  <c r="ID31" i="6"/>
  <c r="HX31" i="6"/>
  <c r="HS31" i="6"/>
  <c r="HC31" i="6"/>
  <c r="GY31" i="6"/>
  <c r="GP31" i="6"/>
  <c r="EH31" i="6"/>
  <c r="EE31" i="6"/>
  <c r="DX31" i="6"/>
  <c r="DO31" i="6"/>
  <c r="CS31" i="6"/>
  <c r="CP31" i="6"/>
  <c r="ALR30" i="6"/>
  <c r="AKA30" i="6"/>
  <c r="AKD30" i="6" s="1"/>
  <c r="AGM30" i="6"/>
  <c r="ACN30" i="6"/>
  <c r="ACM30" i="6"/>
  <c r="ACK30" i="6"/>
  <c r="ACI30" i="6"/>
  <c r="ACC30" i="6"/>
  <c r="ACD30" i="6" s="1"/>
  <c r="YJ30" i="6"/>
  <c r="YH30" i="6"/>
  <c r="YC30" i="6"/>
  <c r="YB30" i="6"/>
  <c r="XZ30" i="6"/>
  <c r="XY30" i="6"/>
  <c r="XX30" i="6"/>
  <c r="XQ30" i="6"/>
  <c r="XO30" i="6"/>
  <c r="XN30" i="6"/>
  <c r="XG30" i="6"/>
  <c r="XB30" i="6"/>
  <c r="WY30" i="6"/>
  <c r="VG30" i="6"/>
  <c r="VA30" i="6"/>
  <c r="UQ30" i="6"/>
  <c r="UG30" i="6"/>
  <c r="UD30" i="6"/>
  <c r="TS30" i="6"/>
  <c r="TB30" i="6"/>
  <c r="SO30" i="6"/>
  <c r="SG30" i="6"/>
  <c r="SA30" i="6"/>
  <c r="RK30" i="6"/>
  <c r="QY30" i="6"/>
  <c r="QF30" i="6"/>
  <c r="PD30" i="6"/>
  <c r="MS30" i="6"/>
  <c r="MM30" i="6"/>
  <c r="MF30" i="6"/>
  <c r="MA30" i="6"/>
  <c r="LT30" i="6"/>
  <c r="LG30" i="6"/>
  <c r="KB30" i="6"/>
  <c r="JV30" i="6"/>
  <c r="JJ30" i="6"/>
  <c r="IZ30" i="6"/>
  <c r="IW30" i="6"/>
  <c r="IN30" i="6"/>
  <c r="ID30" i="6"/>
  <c r="HX30" i="6"/>
  <c r="HS30" i="6"/>
  <c r="HC30" i="6"/>
  <c r="GY30" i="6"/>
  <c r="GP30" i="6"/>
  <c r="EH30" i="6"/>
  <c r="EE30" i="6"/>
  <c r="DX30" i="6"/>
  <c r="DO30" i="6"/>
  <c r="CS30" i="6"/>
  <c r="CP30" i="6"/>
  <c r="ALR29" i="6"/>
  <c r="AKA29" i="6"/>
  <c r="AKD29" i="6" s="1"/>
  <c r="AGM29" i="6"/>
  <c r="ACN29" i="6"/>
  <c r="ACM29" i="6"/>
  <c r="ACK29" i="6"/>
  <c r="ACI29" i="6"/>
  <c r="ACC29" i="6"/>
  <c r="ACD29" i="6" s="1"/>
  <c r="YJ29" i="6"/>
  <c r="YH29" i="6"/>
  <c r="YC29" i="6"/>
  <c r="YB29" i="6"/>
  <c r="XZ29" i="6"/>
  <c r="XY29" i="6"/>
  <c r="XX29" i="6"/>
  <c r="XQ29" i="6"/>
  <c r="XO29" i="6"/>
  <c r="XN29" i="6"/>
  <c r="XG29" i="6"/>
  <c r="XB29" i="6"/>
  <c r="WY29" i="6"/>
  <c r="VG29" i="6"/>
  <c r="VA29" i="6"/>
  <c r="UQ29" i="6"/>
  <c r="UG29" i="6"/>
  <c r="XM29" i="6" s="1"/>
  <c r="UD29" i="6"/>
  <c r="TS29" i="6"/>
  <c r="TB29" i="6"/>
  <c r="SO29" i="6"/>
  <c r="SG29" i="6"/>
  <c r="SA29" i="6"/>
  <c r="RK29" i="6"/>
  <c r="QY29" i="6"/>
  <c r="QF29" i="6"/>
  <c r="PD29" i="6"/>
  <c r="MS29" i="6"/>
  <c r="MM29" i="6"/>
  <c r="MF29" i="6"/>
  <c r="MA29" i="6"/>
  <c r="LT29" i="6"/>
  <c r="LG29" i="6"/>
  <c r="KB29" i="6"/>
  <c r="JV29" i="6"/>
  <c r="JJ29" i="6"/>
  <c r="IZ29" i="6"/>
  <c r="IW29" i="6"/>
  <c r="IN29" i="6"/>
  <c r="ID29" i="6"/>
  <c r="HX29" i="6"/>
  <c r="HS29" i="6"/>
  <c r="HC29" i="6"/>
  <c r="GY29" i="6"/>
  <c r="GP29" i="6"/>
  <c r="EH29" i="6"/>
  <c r="EE29" i="6"/>
  <c r="DX29" i="6"/>
  <c r="DO29" i="6"/>
  <c r="CS29" i="6"/>
  <c r="CP29" i="6"/>
  <c r="ALR28" i="6"/>
  <c r="AKA28" i="6"/>
  <c r="AKD28" i="6" s="1"/>
  <c r="AGM28" i="6"/>
  <c r="ACN28" i="6"/>
  <c r="ACM28" i="6"/>
  <c r="ACK28" i="6"/>
  <c r="ACI28" i="6"/>
  <c r="ACC28" i="6"/>
  <c r="ACD28" i="6" s="1"/>
  <c r="YJ28" i="6"/>
  <c r="YH28" i="6"/>
  <c r="YC28" i="6"/>
  <c r="YB28" i="6"/>
  <c r="XZ28" i="6"/>
  <c r="XY28" i="6"/>
  <c r="XX28" i="6"/>
  <c r="XQ28" i="6"/>
  <c r="XO28" i="6"/>
  <c r="XN28" i="6"/>
  <c r="XG28" i="6"/>
  <c r="XB28" i="6"/>
  <c r="WY28" i="6"/>
  <c r="VG28" i="6"/>
  <c r="VA28" i="6"/>
  <c r="UQ28" i="6"/>
  <c r="UG28" i="6"/>
  <c r="UD28" i="6"/>
  <c r="TS28" i="6"/>
  <c r="TB28" i="6"/>
  <c r="SO28" i="6"/>
  <c r="SG28" i="6"/>
  <c r="SA28" i="6"/>
  <c r="RK28" i="6"/>
  <c r="QY28" i="6"/>
  <c r="QF28" i="6"/>
  <c r="PD28" i="6"/>
  <c r="MS28" i="6"/>
  <c r="MM28" i="6"/>
  <c r="MF28" i="6"/>
  <c r="MA28" i="6"/>
  <c r="LT28" i="6"/>
  <c r="LG28" i="6"/>
  <c r="KB28" i="6"/>
  <c r="JV28" i="6"/>
  <c r="JJ28" i="6"/>
  <c r="IZ28" i="6"/>
  <c r="IW28" i="6"/>
  <c r="IN28" i="6"/>
  <c r="ID28" i="6"/>
  <c r="HX28" i="6"/>
  <c r="HS28" i="6"/>
  <c r="HC28" i="6"/>
  <c r="GY28" i="6"/>
  <c r="GP28" i="6"/>
  <c r="EH28" i="6"/>
  <c r="EE28" i="6"/>
  <c r="DX28" i="6"/>
  <c r="DO28" i="6"/>
  <c r="CS28" i="6"/>
  <c r="CP28" i="6"/>
  <c r="ALR27" i="6"/>
  <c r="AKA27" i="6"/>
  <c r="AKD27" i="6" s="1"/>
  <c r="AGM27" i="6"/>
  <c r="ACN27" i="6"/>
  <c r="ACM27" i="6"/>
  <c r="ACK27" i="6"/>
  <c r="ACI27" i="6"/>
  <c r="ACC27" i="6"/>
  <c r="YJ27" i="6"/>
  <c r="YH27" i="6"/>
  <c r="YC27" i="6"/>
  <c r="YB27" i="6"/>
  <c r="XZ27" i="6"/>
  <c r="XY27" i="6"/>
  <c r="XX27" i="6"/>
  <c r="XQ27" i="6"/>
  <c r="XO27" i="6"/>
  <c r="XN27" i="6"/>
  <c r="XG27" i="6"/>
  <c r="XB27" i="6"/>
  <c r="WY27" i="6"/>
  <c r="VG27" i="6"/>
  <c r="VA27" i="6"/>
  <c r="UQ27" i="6"/>
  <c r="UG27" i="6"/>
  <c r="UD27" i="6"/>
  <c r="TS27" i="6"/>
  <c r="TB27" i="6"/>
  <c r="SO27" i="6"/>
  <c r="SG27" i="6"/>
  <c r="SA27" i="6"/>
  <c r="RK27" i="6"/>
  <c r="QY27" i="6"/>
  <c r="QF27" i="6"/>
  <c r="PD27" i="6"/>
  <c r="MS27" i="6"/>
  <c r="MM27" i="6"/>
  <c r="MF27" i="6"/>
  <c r="MA27" i="6"/>
  <c r="LT27" i="6"/>
  <c r="LG27" i="6"/>
  <c r="KB27" i="6"/>
  <c r="JV27" i="6"/>
  <c r="JJ27" i="6"/>
  <c r="IZ27" i="6"/>
  <c r="IW27" i="6"/>
  <c r="IN27" i="6"/>
  <c r="ID27" i="6"/>
  <c r="HX27" i="6"/>
  <c r="HS27" i="6"/>
  <c r="HC27" i="6"/>
  <c r="GY27" i="6"/>
  <c r="GP27" i="6"/>
  <c r="EH27" i="6"/>
  <c r="EE27" i="6"/>
  <c r="DX27" i="6"/>
  <c r="DO27" i="6"/>
  <c r="CS27" i="6"/>
  <c r="CP27" i="6"/>
  <c r="ALR26" i="6"/>
  <c r="AKA26" i="6"/>
  <c r="AKD26" i="6" s="1"/>
  <c r="AGM26" i="6"/>
  <c r="ACN26" i="6"/>
  <c r="ACM26" i="6"/>
  <c r="ACK26" i="6"/>
  <c r="ACI26" i="6"/>
  <c r="ACC26" i="6"/>
  <c r="YJ26" i="6"/>
  <c r="YH26" i="6"/>
  <c r="YC26" i="6"/>
  <c r="YB26" i="6"/>
  <c r="XZ26" i="6"/>
  <c r="XY26" i="6"/>
  <c r="XX26" i="6"/>
  <c r="XQ26" i="6"/>
  <c r="XO26" i="6"/>
  <c r="XN26" i="6"/>
  <c r="XG26" i="6"/>
  <c r="XB26" i="6"/>
  <c r="WY26" i="6"/>
  <c r="VG26" i="6"/>
  <c r="VA26" i="6"/>
  <c r="UQ26" i="6"/>
  <c r="UG26" i="6"/>
  <c r="UD26" i="6"/>
  <c r="TS26" i="6"/>
  <c r="TB26" i="6"/>
  <c r="SO26" i="6"/>
  <c r="SG26" i="6"/>
  <c r="SA26" i="6"/>
  <c r="RK26" i="6"/>
  <c r="QY26" i="6"/>
  <c r="QF26" i="6"/>
  <c r="PD26" i="6"/>
  <c r="MS26" i="6"/>
  <c r="MM26" i="6"/>
  <c r="MF26" i="6"/>
  <c r="MA26" i="6"/>
  <c r="LT26" i="6"/>
  <c r="LG26" i="6"/>
  <c r="KB26" i="6"/>
  <c r="JV26" i="6"/>
  <c r="JJ26" i="6"/>
  <c r="IZ26" i="6"/>
  <c r="IW26" i="6"/>
  <c r="IN26" i="6"/>
  <c r="ID26" i="6"/>
  <c r="HX26" i="6"/>
  <c r="HS26" i="6"/>
  <c r="HC26" i="6"/>
  <c r="GY26" i="6"/>
  <c r="GP26" i="6"/>
  <c r="EH26" i="6"/>
  <c r="EE26" i="6"/>
  <c r="DX26" i="6"/>
  <c r="DO26" i="6"/>
  <c r="CS26" i="6"/>
  <c r="CP26" i="6"/>
  <c r="ALR25" i="6"/>
  <c r="AKA25" i="6"/>
  <c r="AKD25" i="6" s="1"/>
  <c r="AGM25" i="6"/>
  <c r="ACN25" i="6"/>
  <c r="ACM25" i="6"/>
  <c r="ACK25" i="6"/>
  <c r="ACI25" i="6"/>
  <c r="ACC25" i="6"/>
  <c r="ACD25" i="6" s="1"/>
  <c r="YJ25" i="6"/>
  <c r="YH25" i="6"/>
  <c r="YF25" i="6"/>
  <c r="YC25" i="6"/>
  <c r="YB25" i="6"/>
  <c r="XZ25" i="6"/>
  <c r="XY25" i="6"/>
  <c r="XX25" i="6"/>
  <c r="XQ25" i="6"/>
  <c r="XO25" i="6"/>
  <c r="XN25" i="6"/>
  <c r="XG25" i="6"/>
  <c r="XB25" i="6"/>
  <c r="WY25" i="6"/>
  <c r="VG25" i="6"/>
  <c r="VA25" i="6"/>
  <c r="UQ25" i="6"/>
  <c r="UG25" i="6"/>
  <c r="UD25" i="6"/>
  <c r="TS25" i="6"/>
  <c r="TB25" i="6"/>
  <c r="SO25" i="6"/>
  <c r="SG25" i="6"/>
  <c r="SA25" i="6"/>
  <c r="RK25" i="6"/>
  <c r="QY25" i="6"/>
  <c r="QF25" i="6"/>
  <c r="PD25" i="6"/>
  <c r="MS25" i="6"/>
  <c r="MM25" i="6"/>
  <c r="MF25" i="6"/>
  <c r="MA25" i="6"/>
  <c r="LT25" i="6"/>
  <c r="LG25" i="6"/>
  <c r="KB25" i="6"/>
  <c r="JV25" i="6"/>
  <c r="JJ25" i="6"/>
  <c r="IZ25" i="6"/>
  <c r="IW25" i="6"/>
  <c r="IN25" i="6"/>
  <c r="ID25" i="6"/>
  <c r="HX25" i="6"/>
  <c r="HS25" i="6"/>
  <c r="HC25" i="6"/>
  <c r="GY25" i="6"/>
  <c r="GP25" i="6"/>
  <c r="EH25" i="6"/>
  <c r="EE25" i="6"/>
  <c r="DX25" i="6"/>
  <c r="DO25" i="6"/>
  <c r="CS25" i="6"/>
  <c r="CP25" i="6"/>
  <c r="ALR24" i="6"/>
  <c r="AKA24" i="6"/>
  <c r="AKD24" i="6" s="1"/>
  <c r="AGM24" i="6"/>
  <c r="ACN24" i="6"/>
  <c r="ACM24" i="6"/>
  <c r="ACK24" i="6"/>
  <c r="ACI24" i="6"/>
  <c r="ACC24" i="6"/>
  <c r="YJ24" i="6"/>
  <c r="YH24" i="6"/>
  <c r="YC24" i="6"/>
  <c r="YB24" i="6"/>
  <c r="XZ24" i="6"/>
  <c r="XY24" i="6"/>
  <c r="XX24" i="6"/>
  <c r="XQ24" i="6"/>
  <c r="XO24" i="6"/>
  <c r="XN24" i="6"/>
  <c r="XG24" i="6"/>
  <c r="XB24" i="6"/>
  <c r="WY24" i="6"/>
  <c r="VG24" i="6"/>
  <c r="VA24" i="6"/>
  <c r="UQ24" i="6"/>
  <c r="UG24" i="6"/>
  <c r="UD24" i="6"/>
  <c r="TS24" i="6"/>
  <c r="TB24" i="6"/>
  <c r="SO24" i="6"/>
  <c r="SG24" i="6"/>
  <c r="SA24" i="6"/>
  <c r="RK24" i="6"/>
  <c r="QY24" i="6"/>
  <c r="QF24" i="6"/>
  <c r="PD24" i="6"/>
  <c r="MS24" i="6"/>
  <c r="MM24" i="6"/>
  <c r="MF24" i="6"/>
  <c r="MA24" i="6"/>
  <c r="LT24" i="6"/>
  <c r="LG24" i="6"/>
  <c r="KB24" i="6"/>
  <c r="JV24" i="6"/>
  <c r="JJ24" i="6"/>
  <c r="IZ24" i="6"/>
  <c r="IW24" i="6"/>
  <c r="IN24" i="6"/>
  <c r="ID24" i="6"/>
  <c r="HX24" i="6"/>
  <c r="HS24" i="6"/>
  <c r="HC24" i="6"/>
  <c r="GY24" i="6"/>
  <c r="GP24" i="6"/>
  <c r="EH24" i="6"/>
  <c r="EE24" i="6"/>
  <c r="DX24" i="6"/>
  <c r="DO24" i="6"/>
  <c r="CS24" i="6"/>
  <c r="CP24" i="6"/>
  <c r="ALR23" i="6"/>
  <c r="AKA23" i="6"/>
  <c r="AKD23" i="6" s="1"/>
  <c r="AGM23" i="6"/>
  <c r="ACN23" i="6"/>
  <c r="ACM23" i="6"/>
  <c r="ACK23" i="6"/>
  <c r="ACI23" i="6"/>
  <c r="ACC23" i="6"/>
  <c r="ACD23" i="6" s="1"/>
  <c r="YJ23" i="6"/>
  <c r="YH23" i="6"/>
  <c r="YC23" i="6"/>
  <c r="YB23" i="6"/>
  <c r="XZ23" i="6"/>
  <c r="XY23" i="6"/>
  <c r="XX23" i="6"/>
  <c r="XQ23" i="6"/>
  <c r="XO23" i="6"/>
  <c r="XN23" i="6"/>
  <c r="XG23" i="6"/>
  <c r="XB23" i="6"/>
  <c r="WY23" i="6"/>
  <c r="VG23" i="6"/>
  <c r="VA23" i="6"/>
  <c r="UQ23" i="6"/>
  <c r="UG23" i="6"/>
  <c r="UD23" i="6"/>
  <c r="TS23" i="6"/>
  <c r="TB23" i="6"/>
  <c r="SO23" i="6"/>
  <c r="SG23" i="6"/>
  <c r="SA23" i="6"/>
  <c r="RK23" i="6"/>
  <c r="QY23" i="6"/>
  <c r="QF23" i="6"/>
  <c r="PD23" i="6"/>
  <c r="MS23" i="6"/>
  <c r="MM23" i="6"/>
  <c r="MF23" i="6"/>
  <c r="MA23" i="6"/>
  <c r="LT23" i="6"/>
  <c r="LG23" i="6"/>
  <c r="KB23" i="6"/>
  <c r="JV23" i="6"/>
  <c r="JJ23" i="6"/>
  <c r="IZ23" i="6"/>
  <c r="IW23" i="6"/>
  <c r="IN23" i="6"/>
  <c r="ID23" i="6"/>
  <c r="HX23" i="6"/>
  <c r="HS23" i="6"/>
  <c r="HC23" i="6"/>
  <c r="GY23" i="6"/>
  <c r="GP23" i="6"/>
  <c r="EH23" i="6"/>
  <c r="EE23" i="6"/>
  <c r="DX23" i="6"/>
  <c r="DO23" i="6"/>
  <c r="CS23" i="6"/>
  <c r="CP23" i="6"/>
  <c r="ALR22" i="6"/>
  <c r="AKA22" i="6"/>
  <c r="AKD22" i="6" s="1"/>
  <c r="AGM22" i="6"/>
  <c r="ACN22" i="6"/>
  <c r="ACM22" i="6"/>
  <c r="ACK22" i="6"/>
  <c r="ACI22" i="6"/>
  <c r="ACC22" i="6"/>
  <c r="YJ22" i="6"/>
  <c r="YH22" i="6"/>
  <c r="YC22" i="6"/>
  <c r="YB22" i="6"/>
  <c r="XZ22" i="6"/>
  <c r="XY22" i="6"/>
  <c r="XX22" i="6"/>
  <c r="XQ22" i="6"/>
  <c r="XO22" i="6"/>
  <c r="XN22" i="6"/>
  <c r="XG22" i="6"/>
  <c r="XB22" i="6"/>
  <c r="WY22" i="6"/>
  <c r="VG22" i="6"/>
  <c r="VA22" i="6"/>
  <c r="UQ22" i="6"/>
  <c r="UG22" i="6"/>
  <c r="UD22" i="6"/>
  <c r="TS22" i="6"/>
  <c r="TB22" i="6"/>
  <c r="SO22" i="6"/>
  <c r="SG22" i="6"/>
  <c r="SA22" i="6"/>
  <c r="RK22" i="6"/>
  <c r="QY22" i="6"/>
  <c r="QF22" i="6"/>
  <c r="PD22" i="6"/>
  <c r="MS22" i="6"/>
  <c r="MM22" i="6"/>
  <c r="MF22" i="6"/>
  <c r="MA22" i="6"/>
  <c r="LT22" i="6"/>
  <c r="LG22" i="6"/>
  <c r="KB22" i="6"/>
  <c r="JV22" i="6"/>
  <c r="JJ22" i="6"/>
  <c r="IZ22" i="6"/>
  <c r="IW22" i="6"/>
  <c r="IN22" i="6"/>
  <c r="ID22" i="6"/>
  <c r="HX22" i="6"/>
  <c r="HS22" i="6"/>
  <c r="HC22" i="6"/>
  <c r="GY22" i="6"/>
  <c r="GP22" i="6"/>
  <c r="EH22" i="6"/>
  <c r="EE22" i="6"/>
  <c r="DX22" i="6"/>
  <c r="DO22" i="6"/>
  <c r="CS22" i="6"/>
  <c r="CP22" i="6"/>
  <c r="ALR21" i="6"/>
  <c r="AKA21" i="6"/>
  <c r="AKD21" i="6" s="1"/>
  <c r="AGM21" i="6"/>
  <c r="ACN21" i="6"/>
  <c r="ACM21" i="6"/>
  <c r="ACK21" i="6"/>
  <c r="ACI21" i="6"/>
  <c r="ACC21" i="6"/>
  <c r="ACD21" i="6" s="1"/>
  <c r="YJ21" i="6"/>
  <c r="YH21" i="6"/>
  <c r="YC21" i="6"/>
  <c r="YB21" i="6"/>
  <c r="XZ21" i="6"/>
  <c r="XY21" i="6"/>
  <c r="XX21" i="6"/>
  <c r="XQ21" i="6"/>
  <c r="XO21" i="6"/>
  <c r="XN21" i="6"/>
  <c r="XG21" i="6"/>
  <c r="XB21" i="6"/>
  <c r="WY21" i="6"/>
  <c r="VG21" i="6"/>
  <c r="VA21" i="6"/>
  <c r="UQ21" i="6"/>
  <c r="UG21" i="6"/>
  <c r="XM21" i="6" s="1"/>
  <c r="UD21" i="6"/>
  <c r="TS21" i="6"/>
  <c r="TB21" i="6"/>
  <c r="SO21" i="6"/>
  <c r="SG21" i="6"/>
  <c r="SA21" i="6"/>
  <c r="RK21" i="6"/>
  <c r="QY21" i="6"/>
  <c r="QF21" i="6"/>
  <c r="PD21" i="6"/>
  <c r="MS21" i="6"/>
  <c r="MM21" i="6"/>
  <c r="MF21" i="6"/>
  <c r="MA21" i="6"/>
  <c r="LT21" i="6"/>
  <c r="LG21" i="6"/>
  <c r="KB21" i="6"/>
  <c r="JV21" i="6"/>
  <c r="JJ21" i="6"/>
  <c r="IZ21" i="6"/>
  <c r="IW21" i="6"/>
  <c r="IN21" i="6"/>
  <c r="ID21" i="6"/>
  <c r="HX21" i="6"/>
  <c r="HS21" i="6"/>
  <c r="HC21" i="6"/>
  <c r="GY21" i="6"/>
  <c r="GP21" i="6"/>
  <c r="EH21" i="6"/>
  <c r="EE21" i="6"/>
  <c r="DX21" i="6"/>
  <c r="DO21" i="6"/>
  <c r="CS21" i="6"/>
  <c r="CP21" i="6"/>
  <c r="ALR20" i="6"/>
  <c r="AKA20" i="6"/>
  <c r="AKD20" i="6" s="1"/>
  <c r="AGM20" i="6"/>
  <c r="ACN20" i="6"/>
  <c r="ACM20" i="6"/>
  <c r="ACK20" i="6"/>
  <c r="ACI20" i="6"/>
  <c r="ACC20" i="6"/>
  <c r="YJ20" i="6"/>
  <c r="YH20" i="6"/>
  <c r="YC20" i="6"/>
  <c r="YB20" i="6"/>
  <c r="XZ20" i="6"/>
  <c r="XY20" i="6"/>
  <c r="XX20" i="6"/>
  <c r="XQ20" i="6"/>
  <c r="XO20" i="6"/>
  <c r="XN20" i="6"/>
  <c r="XG20" i="6"/>
  <c r="XB20" i="6"/>
  <c r="WY20" i="6"/>
  <c r="VG20" i="6"/>
  <c r="VA20" i="6"/>
  <c r="UQ20" i="6"/>
  <c r="UG20" i="6"/>
  <c r="UD20" i="6"/>
  <c r="TS20" i="6"/>
  <c r="TB20" i="6"/>
  <c r="SO20" i="6"/>
  <c r="SG20" i="6"/>
  <c r="SA20" i="6"/>
  <c r="RK20" i="6"/>
  <c r="QY20" i="6"/>
  <c r="QF20" i="6"/>
  <c r="PD20" i="6"/>
  <c r="MS20" i="6"/>
  <c r="MM20" i="6"/>
  <c r="MF20" i="6"/>
  <c r="MA20" i="6"/>
  <c r="LT20" i="6"/>
  <c r="LG20" i="6"/>
  <c r="KB20" i="6"/>
  <c r="JV20" i="6"/>
  <c r="JJ20" i="6"/>
  <c r="IZ20" i="6"/>
  <c r="IW20" i="6"/>
  <c r="IN20" i="6"/>
  <c r="ID20" i="6"/>
  <c r="HX20" i="6"/>
  <c r="HS20" i="6"/>
  <c r="HC20" i="6"/>
  <c r="GY20" i="6"/>
  <c r="GP20" i="6"/>
  <c r="EH20" i="6"/>
  <c r="EE20" i="6"/>
  <c r="DX20" i="6"/>
  <c r="DO20" i="6"/>
  <c r="CS20" i="6"/>
  <c r="CP20" i="6"/>
  <c r="ALR19" i="6"/>
  <c r="AKA19" i="6"/>
  <c r="AKD19" i="6" s="1"/>
  <c r="AGM19" i="6"/>
  <c r="ACN19" i="6"/>
  <c r="ACM19" i="6"/>
  <c r="ACK19" i="6"/>
  <c r="ACI19" i="6"/>
  <c r="ACC19" i="6"/>
  <c r="ACD19" i="6" s="1"/>
  <c r="YJ19" i="6"/>
  <c r="YH19" i="6"/>
  <c r="YC19" i="6"/>
  <c r="YB19" i="6"/>
  <c r="XZ19" i="6"/>
  <c r="XY19" i="6"/>
  <c r="XX19" i="6"/>
  <c r="XQ19" i="6"/>
  <c r="XO19" i="6"/>
  <c r="XN19" i="6"/>
  <c r="XG19" i="6"/>
  <c r="XB19" i="6"/>
  <c r="WY19" i="6"/>
  <c r="VG19" i="6"/>
  <c r="VA19" i="6"/>
  <c r="UQ19" i="6"/>
  <c r="UG19" i="6"/>
  <c r="XM19" i="6" s="1"/>
  <c r="UD19" i="6"/>
  <c r="TS19" i="6"/>
  <c r="TB19" i="6"/>
  <c r="SO19" i="6"/>
  <c r="SG19" i="6"/>
  <c r="SA19" i="6"/>
  <c r="RK19" i="6"/>
  <c r="QY19" i="6"/>
  <c r="QF19" i="6"/>
  <c r="PD19" i="6"/>
  <c r="MS19" i="6"/>
  <c r="MM19" i="6"/>
  <c r="MF19" i="6"/>
  <c r="MA19" i="6"/>
  <c r="LT19" i="6"/>
  <c r="LG19" i="6"/>
  <c r="KB19" i="6"/>
  <c r="JV19" i="6"/>
  <c r="JJ19" i="6"/>
  <c r="IZ19" i="6"/>
  <c r="IW19" i="6"/>
  <c r="IN19" i="6"/>
  <c r="ID19" i="6"/>
  <c r="HX19" i="6"/>
  <c r="HS19" i="6"/>
  <c r="HC19" i="6"/>
  <c r="GY19" i="6"/>
  <c r="GP19" i="6"/>
  <c r="EH19" i="6"/>
  <c r="EE19" i="6"/>
  <c r="DX19" i="6"/>
  <c r="DO19" i="6"/>
  <c r="CS19" i="6"/>
  <c r="CP19" i="6"/>
  <c r="ALR18" i="6"/>
  <c r="AKA18" i="6"/>
  <c r="AKD18" i="6" s="1"/>
  <c r="AGM18" i="6"/>
  <c r="ACN18" i="6"/>
  <c r="ACM18" i="6"/>
  <c r="ACK18" i="6"/>
  <c r="ACI18" i="6"/>
  <c r="ACC18" i="6"/>
  <c r="YJ18" i="6"/>
  <c r="YH18" i="6"/>
  <c r="YC18" i="6"/>
  <c r="YB18" i="6"/>
  <c r="XZ18" i="6"/>
  <c r="XY18" i="6"/>
  <c r="XX18" i="6"/>
  <c r="XQ18" i="6"/>
  <c r="XO18" i="6"/>
  <c r="XN18" i="6"/>
  <c r="XG18" i="6"/>
  <c r="XB18" i="6"/>
  <c r="WY18" i="6"/>
  <c r="VG18" i="6"/>
  <c r="VA18" i="6"/>
  <c r="UQ18" i="6"/>
  <c r="UG18" i="6"/>
  <c r="UD18" i="6"/>
  <c r="TS18" i="6"/>
  <c r="TB18" i="6"/>
  <c r="SO18" i="6"/>
  <c r="SG18" i="6"/>
  <c r="SA18" i="6"/>
  <c r="RK18" i="6"/>
  <c r="QY18" i="6"/>
  <c r="QF18" i="6"/>
  <c r="PD18" i="6"/>
  <c r="MS18" i="6"/>
  <c r="MM18" i="6"/>
  <c r="MF18" i="6"/>
  <c r="MA18" i="6"/>
  <c r="LT18" i="6"/>
  <c r="LG18" i="6"/>
  <c r="KB18" i="6"/>
  <c r="JV18" i="6"/>
  <c r="JJ18" i="6"/>
  <c r="IZ18" i="6"/>
  <c r="IW18" i="6"/>
  <c r="IN18" i="6"/>
  <c r="ID18" i="6"/>
  <c r="HX18" i="6"/>
  <c r="HS18" i="6"/>
  <c r="HC18" i="6"/>
  <c r="GY18" i="6"/>
  <c r="GP18" i="6"/>
  <c r="EH18" i="6"/>
  <c r="EE18" i="6"/>
  <c r="DX18" i="6"/>
  <c r="DO18" i="6"/>
  <c r="CS18" i="6"/>
  <c r="CP18" i="6"/>
  <c r="ALR17" i="6"/>
  <c r="AKA17" i="6"/>
  <c r="AKD17" i="6" s="1"/>
  <c r="AGM17" i="6"/>
  <c r="ACN17" i="6"/>
  <c r="ACM17" i="6"/>
  <c r="ACK17" i="6"/>
  <c r="ACI17" i="6"/>
  <c r="ACC17" i="6"/>
  <c r="ACD17" i="6" s="1"/>
  <c r="YJ17" i="6"/>
  <c r="YH17" i="6"/>
  <c r="YC17" i="6"/>
  <c r="YB17" i="6"/>
  <c r="XZ17" i="6"/>
  <c r="XY17" i="6"/>
  <c r="XX17" i="6"/>
  <c r="XQ17" i="6"/>
  <c r="XO17" i="6"/>
  <c r="XN17" i="6"/>
  <c r="XG17" i="6"/>
  <c r="XB17" i="6"/>
  <c r="WY17" i="6"/>
  <c r="VG17" i="6"/>
  <c r="VA17" i="6"/>
  <c r="UQ17" i="6"/>
  <c r="UG17" i="6"/>
  <c r="UD17" i="6"/>
  <c r="TS17" i="6"/>
  <c r="TB17" i="6"/>
  <c r="SO17" i="6"/>
  <c r="SG17" i="6"/>
  <c r="SA17" i="6"/>
  <c r="RK17" i="6"/>
  <c r="QY17" i="6"/>
  <c r="QF17" i="6"/>
  <c r="PD17" i="6"/>
  <c r="MS17" i="6"/>
  <c r="MM17" i="6"/>
  <c r="MF17" i="6"/>
  <c r="MA17" i="6"/>
  <c r="LT17" i="6"/>
  <c r="LG17" i="6"/>
  <c r="KB17" i="6"/>
  <c r="JV17" i="6"/>
  <c r="JJ17" i="6"/>
  <c r="IZ17" i="6"/>
  <c r="IW17" i="6"/>
  <c r="IN17" i="6"/>
  <c r="ID17" i="6"/>
  <c r="HX17" i="6"/>
  <c r="HS17" i="6"/>
  <c r="HC17" i="6"/>
  <c r="GY17" i="6"/>
  <c r="GP17" i="6"/>
  <c r="EH17" i="6"/>
  <c r="EE17" i="6"/>
  <c r="DX17" i="6"/>
  <c r="DO17" i="6"/>
  <c r="CS17" i="6"/>
  <c r="CP17" i="6"/>
  <c r="ALR16" i="6"/>
  <c r="AKA16" i="6"/>
  <c r="AKD16" i="6" s="1"/>
  <c r="AGM16" i="6"/>
  <c r="ACN16" i="6"/>
  <c r="ACM16" i="6"/>
  <c r="ACK16" i="6"/>
  <c r="ACI16" i="6"/>
  <c r="ACC16" i="6"/>
  <c r="ACD16" i="6" s="1"/>
  <c r="YJ16" i="6"/>
  <c r="YH16" i="6"/>
  <c r="YC16" i="6"/>
  <c r="YB16" i="6"/>
  <c r="XZ16" i="6"/>
  <c r="XY16" i="6"/>
  <c r="XX16" i="6"/>
  <c r="XQ16" i="6"/>
  <c r="XO16" i="6"/>
  <c r="XN16" i="6"/>
  <c r="XG16" i="6"/>
  <c r="XB16" i="6"/>
  <c r="WY16" i="6"/>
  <c r="VG16" i="6"/>
  <c r="VA16" i="6"/>
  <c r="UQ16" i="6"/>
  <c r="UG16" i="6"/>
  <c r="UD16" i="6"/>
  <c r="TS16" i="6"/>
  <c r="TB16" i="6"/>
  <c r="SO16" i="6"/>
  <c r="SG16" i="6"/>
  <c r="SA16" i="6"/>
  <c r="RK16" i="6"/>
  <c r="QY16" i="6"/>
  <c r="QF16" i="6"/>
  <c r="PD16" i="6"/>
  <c r="MS16" i="6"/>
  <c r="MM16" i="6"/>
  <c r="MF16" i="6"/>
  <c r="MA16" i="6"/>
  <c r="LT16" i="6"/>
  <c r="LG16" i="6"/>
  <c r="KB16" i="6"/>
  <c r="JV16" i="6"/>
  <c r="JJ16" i="6"/>
  <c r="IZ16" i="6"/>
  <c r="IW16" i="6"/>
  <c r="IN16" i="6"/>
  <c r="ID16" i="6"/>
  <c r="HX16" i="6"/>
  <c r="HS16" i="6"/>
  <c r="HC16" i="6"/>
  <c r="GY16" i="6"/>
  <c r="GP16" i="6"/>
  <c r="EH16" i="6"/>
  <c r="EE16" i="6"/>
  <c r="DX16" i="6"/>
  <c r="DO16" i="6"/>
  <c r="CS16" i="6"/>
  <c r="CP16" i="6"/>
  <c r="ALR15" i="6"/>
  <c r="AKA15" i="6"/>
  <c r="AKD15" i="6" s="1"/>
  <c r="AGM15" i="6"/>
  <c r="ACN15" i="6"/>
  <c r="ACM15" i="6"/>
  <c r="ACK15" i="6"/>
  <c r="ACI15" i="6"/>
  <c r="ACC15" i="6"/>
  <c r="ACD15" i="6" s="1"/>
  <c r="YJ15" i="6"/>
  <c r="YH15" i="6"/>
  <c r="YC15" i="6"/>
  <c r="YB15" i="6"/>
  <c r="XZ15" i="6"/>
  <c r="XY15" i="6"/>
  <c r="XX15" i="6"/>
  <c r="XQ15" i="6"/>
  <c r="XO15" i="6"/>
  <c r="XN15" i="6"/>
  <c r="XG15" i="6"/>
  <c r="XB15" i="6"/>
  <c r="WY15" i="6"/>
  <c r="VG15" i="6"/>
  <c r="VA15" i="6"/>
  <c r="UQ15" i="6"/>
  <c r="UG15" i="6"/>
  <c r="XM15" i="6" s="1"/>
  <c r="UD15" i="6"/>
  <c r="TS15" i="6"/>
  <c r="TB15" i="6"/>
  <c r="SO15" i="6"/>
  <c r="SG15" i="6"/>
  <c r="SA15" i="6"/>
  <c r="RK15" i="6"/>
  <c r="QY15" i="6"/>
  <c r="QF15" i="6"/>
  <c r="PD15" i="6"/>
  <c r="MS15" i="6"/>
  <c r="MM15" i="6"/>
  <c r="MF15" i="6"/>
  <c r="MA15" i="6"/>
  <c r="LT15" i="6"/>
  <c r="LG15" i="6"/>
  <c r="KB15" i="6"/>
  <c r="JV15" i="6"/>
  <c r="JJ15" i="6"/>
  <c r="IZ15" i="6"/>
  <c r="IW15" i="6"/>
  <c r="IN15" i="6"/>
  <c r="ID15" i="6"/>
  <c r="HX15" i="6"/>
  <c r="HS15" i="6"/>
  <c r="HC15" i="6"/>
  <c r="GY15" i="6"/>
  <c r="GP15" i="6"/>
  <c r="EH15" i="6"/>
  <c r="EE15" i="6"/>
  <c r="DX15" i="6"/>
  <c r="DO15" i="6"/>
  <c r="CS15" i="6"/>
  <c r="CP15" i="6"/>
  <c r="ALR14" i="6"/>
  <c r="AKA14" i="6"/>
  <c r="AKD14" i="6" s="1"/>
  <c r="AGM14" i="6"/>
  <c r="ACN14" i="6"/>
  <c r="ACM14" i="6"/>
  <c r="ACK14" i="6"/>
  <c r="ACI14" i="6"/>
  <c r="ACC14" i="6"/>
  <c r="ACD14" i="6" s="1"/>
  <c r="YJ14" i="6"/>
  <c r="YH14" i="6"/>
  <c r="YC14" i="6"/>
  <c r="YB14" i="6"/>
  <c r="XZ14" i="6"/>
  <c r="XY14" i="6"/>
  <c r="XX14" i="6"/>
  <c r="XQ14" i="6"/>
  <c r="XO14" i="6"/>
  <c r="XN14" i="6"/>
  <c r="XG14" i="6"/>
  <c r="XB14" i="6"/>
  <c r="WY14" i="6"/>
  <c r="VG14" i="6"/>
  <c r="VA14" i="6"/>
  <c r="UQ14" i="6"/>
  <c r="UG14" i="6"/>
  <c r="UD14" i="6"/>
  <c r="TS14" i="6"/>
  <c r="TB14" i="6"/>
  <c r="SO14" i="6"/>
  <c r="SG14" i="6"/>
  <c r="SA14" i="6"/>
  <c r="RK14" i="6"/>
  <c r="QY14" i="6"/>
  <c r="QF14" i="6"/>
  <c r="PD14" i="6"/>
  <c r="MS14" i="6"/>
  <c r="MM14" i="6"/>
  <c r="MF14" i="6"/>
  <c r="MA14" i="6"/>
  <c r="LT14" i="6"/>
  <c r="LG14" i="6"/>
  <c r="KB14" i="6"/>
  <c r="JV14" i="6"/>
  <c r="JJ14" i="6"/>
  <c r="IZ14" i="6"/>
  <c r="IW14" i="6"/>
  <c r="IN14" i="6"/>
  <c r="ID14" i="6"/>
  <c r="HX14" i="6"/>
  <c r="HS14" i="6"/>
  <c r="HC14" i="6"/>
  <c r="GY14" i="6"/>
  <c r="GP14" i="6"/>
  <c r="EH14" i="6"/>
  <c r="EE14" i="6"/>
  <c r="DX14" i="6"/>
  <c r="DO14" i="6"/>
  <c r="CS14" i="6"/>
  <c r="CP14" i="6"/>
  <c r="ALR13" i="6"/>
  <c r="AKA13" i="6"/>
  <c r="AKD13" i="6" s="1"/>
  <c r="AGM13" i="6"/>
  <c r="ACN13" i="6"/>
  <c r="ACM13" i="6"/>
  <c r="ACK13" i="6"/>
  <c r="ACI13" i="6"/>
  <c r="ACC13" i="6"/>
  <c r="ACD13" i="6" s="1"/>
  <c r="YJ13" i="6"/>
  <c r="YH13" i="6"/>
  <c r="YC13" i="6"/>
  <c r="YB13" i="6"/>
  <c r="XZ13" i="6"/>
  <c r="XY13" i="6"/>
  <c r="XX13" i="6"/>
  <c r="XQ13" i="6"/>
  <c r="XO13" i="6"/>
  <c r="XN13" i="6"/>
  <c r="XG13" i="6"/>
  <c r="XB13" i="6"/>
  <c r="WY13" i="6"/>
  <c r="VG13" i="6"/>
  <c r="VA13" i="6"/>
  <c r="UQ13" i="6"/>
  <c r="UG13" i="6"/>
  <c r="UD13" i="6"/>
  <c r="TS13" i="6"/>
  <c r="TB13" i="6"/>
  <c r="SO13" i="6"/>
  <c r="SG13" i="6"/>
  <c r="SA13" i="6"/>
  <c r="RK13" i="6"/>
  <c r="QY13" i="6"/>
  <c r="QF13" i="6"/>
  <c r="PD13" i="6"/>
  <c r="MS13" i="6"/>
  <c r="MM13" i="6"/>
  <c r="MF13" i="6"/>
  <c r="MA13" i="6"/>
  <c r="LT13" i="6"/>
  <c r="LG13" i="6"/>
  <c r="KB13" i="6"/>
  <c r="JV13" i="6"/>
  <c r="JJ13" i="6"/>
  <c r="IZ13" i="6"/>
  <c r="IW13" i="6"/>
  <c r="IN13" i="6"/>
  <c r="ID13" i="6"/>
  <c r="HX13" i="6"/>
  <c r="HS13" i="6"/>
  <c r="HC13" i="6"/>
  <c r="GY13" i="6"/>
  <c r="GP13" i="6"/>
  <c r="EH13" i="6"/>
  <c r="EE13" i="6"/>
  <c r="DX13" i="6"/>
  <c r="DO13" i="6"/>
  <c r="CS13" i="6"/>
  <c r="CP13" i="6"/>
  <c r="ALR12" i="6"/>
  <c r="AKA12" i="6"/>
  <c r="AKD12" i="6" s="1"/>
  <c r="AGM12" i="6"/>
  <c r="ACN12" i="6"/>
  <c r="ACM12" i="6"/>
  <c r="ACK12" i="6"/>
  <c r="ACI12" i="6"/>
  <c r="ACC12" i="6"/>
  <c r="ACD12" i="6" s="1"/>
  <c r="YJ12" i="6"/>
  <c r="YH12" i="6"/>
  <c r="YC12" i="6"/>
  <c r="YB12" i="6"/>
  <c r="XZ12" i="6"/>
  <c r="XY12" i="6"/>
  <c r="XX12" i="6"/>
  <c r="XQ12" i="6"/>
  <c r="XO12" i="6"/>
  <c r="XN12" i="6"/>
  <c r="XG12" i="6"/>
  <c r="XB12" i="6"/>
  <c r="WY12" i="6"/>
  <c r="VG12" i="6"/>
  <c r="VA12" i="6"/>
  <c r="UQ12" i="6"/>
  <c r="UG12" i="6"/>
  <c r="UD12" i="6"/>
  <c r="TS12" i="6"/>
  <c r="TB12" i="6"/>
  <c r="SO12" i="6"/>
  <c r="SG12" i="6"/>
  <c r="SA12" i="6"/>
  <c r="RK12" i="6"/>
  <c r="QY12" i="6"/>
  <c r="QF12" i="6"/>
  <c r="PD12" i="6"/>
  <c r="MS12" i="6"/>
  <c r="MM12" i="6"/>
  <c r="MF12" i="6"/>
  <c r="MA12" i="6"/>
  <c r="LT12" i="6"/>
  <c r="LG12" i="6"/>
  <c r="KB12" i="6"/>
  <c r="JV12" i="6"/>
  <c r="JJ12" i="6"/>
  <c r="IZ12" i="6"/>
  <c r="IW12" i="6"/>
  <c r="IN12" i="6"/>
  <c r="ID12" i="6"/>
  <c r="HX12" i="6"/>
  <c r="HS12" i="6"/>
  <c r="HC12" i="6"/>
  <c r="GY12" i="6"/>
  <c r="GP12" i="6"/>
  <c r="EH12" i="6"/>
  <c r="EE12" i="6"/>
  <c r="DX12" i="6"/>
  <c r="DO12" i="6"/>
  <c r="CS12" i="6"/>
  <c r="CP12" i="6"/>
  <c r="ALR11" i="6"/>
  <c r="AKA11" i="6"/>
  <c r="ACN11" i="6"/>
  <c r="ACM11" i="6"/>
  <c r="ACK11" i="6"/>
  <c r="ACI11" i="6"/>
  <c r="ACC11" i="6"/>
  <c r="YJ11" i="6"/>
  <c r="YH11" i="6"/>
  <c r="YC11" i="6"/>
  <c r="YB11" i="6"/>
  <c r="XZ11" i="6"/>
  <c r="XY11" i="6"/>
  <c r="XX11" i="6"/>
  <c r="XQ11" i="6"/>
  <c r="XO11" i="6"/>
  <c r="XN11" i="6"/>
  <c r="XG11" i="6"/>
  <c r="XB11" i="6"/>
  <c r="WY11" i="6"/>
  <c r="VG11" i="6"/>
  <c r="VA11" i="6"/>
  <c r="UQ11" i="6"/>
  <c r="UG11" i="6"/>
  <c r="UD11" i="6"/>
  <c r="TS11" i="6"/>
  <c r="TB11" i="6"/>
  <c r="SO11" i="6"/>
  <c r="SG11" i="6"/>
  <c r="SA11" i="6"/>
  <c r="RK11" i="6"/>
  <c r="QY11" i="6"/>
  <c r="QF11" i="6"/>
  <c r="PD11" i="6"/>
  <c r="MS11" i="6"/>
  <c r="MM11" i="6"/>
  <c r="MF11" i="6"/>
  <c r="MA11" i="6"/>
  <c r="LT11" i="6"/>
  <c r="LG11" i="6"/>
  <c r="KB11" i="6"/>
  <c r="JV11" i="6"/>
  <c r="JJ11" i="6"/>
  <c r="IZ11" i="6"/>
  <c r="IW11" i="6"/>
  <c r="IN11" i="6"/>
  <c r="ID11" i="6"/>
  <c r="HX11" i="6"/>
  <c r="HS11" i="6"/>
  <c r="HC11" i="6"/>
  <c r="GY11" i="6"/>
  <c r="GP11" i="6"/>
  <c r="EH11" i="6"/>
  <c r="EE11" i="6"/>
  <c r="DX11" i="6"/>
  <c r="DO11" i="6"/>
  <c r="CS11" i="6"/>
  <c r="CP11" i="6"/>
  <c r="ALR10" i="6"/>
  <c r="AKA10" i="6"/>
  <c r="AKD10" i="6" s="1"/>
  <c r="AGM10" i="6"/>
  <c r="ACN10" i="6"/>
  <c r="ACM10" i="6"/>
  <c r="ACK10" i="6"/>
  <c r="ACI10" i="6"/>
  <c r="ACC10" i="6"/>
  <c r="YJ10" i="6"/>
  <c r="YH10" i="6"/>
  <c r="YC10" i="6"/>
  <c r="YB10" i="6"/>
  <c r="XZ10" i="6"/>
  <c r="XY10" i="6"/>
  <c r="XX10" i="6"/>
  <c r="XQ10" i="6"/>
  <c r="XO10" i="6"/>
  <c r="XN10" i="6"/>
  <c r="XG10" i="6"/>
  <c r="XB10" i="6"/>
  <c r="WY10" i="6"/>
  <c r="VG10" i="6"/>
  <c r="VA10" i="6"/>
  <c r="UQ10" i="6"/>
  <c r="UG10" i="6"/>
  <c r="UD10" i="6"/>
  <c r="TS10" i="6"/>
  <c r="TB10" i="6"/>
  <c r="SO10" i="6"/>
  <c r="SG10" i="6"/>
  <c r="SA10" i="6"/>
  <c r="RK10" i="6"/>
  <c r="QY10" i="6"/>
  <c r="QF10" i="6"/>
  <c r="PD10" i="6"/>
  <c r="MS10" i="6"/>
  <c r="MM10" i="6"/>
  <c r="MF10" i="6"/>
  <c r="MA10" i="6"/>
  <c r="LT10" i="6"/>
  <c r="LG10" i="6"/>
  <c r="KB10" i="6"/>
  <c r="JV10" i="6"/>
  <c r="JJ10" i="6"/>
  <c r="IZ10" i="6"/>
  <c r="IW10" i="6"/>
  <c r="IN10" i="6"/>
  <c r="ID10" i="6"/>
  <c r="HX10" i="6"/>
  <c r="HS10" i="6"/>
  <c r="HC10" i="6"/>
  <c r="GY10" i="6"/>
  <c r="GP10" i="6"/>
  <c r="EH10" i="6"/>
  <c r="EE10" i="6"/>
  <c r="DX10" i="6"/>
  <c r="DO10" i="6"/>
  <c r="CS10" i="6"/>
  <c r="CP10" i="6"/>
  <c r="ALR9" i="6"/>
  <c r="AKA9" i="6"/>
  <c r="AKD9" i="6" s="1"/>
  <c r="AGM9" i="6"/>
  <c r="ACN9" i="6"/>
  <c r="ACM9" i="6"/>
  <c r="ACK9" i="6"/>
  <c r="ACI9" i="6"/>
  <c r="ACC9" i="6"/>
  <c r="YJ9" i="6"/>
  <c r="YH9" i="6"/>
  <c r="YC9" i="6"/>
  <c r="YB9" i="6"/>
  <c r="XZ9" i="6"/>
  <c r="XY9" i="6"/>
  <c r="XX9" i="6"/>
  <c r="XQ9" i="6"/>
  <c r="XO9" i="6"/>
  <c r="XN9" i="6"/>
  <c r="XG9" i="6"/>
  <c r="XB9" i="6"/>
  <c r="WY9" i="6"/>
  <c r="VG9" i="6"/>
  <c r="VA9" i="6"/>
  <c r="UQ9" i="6"/>
  <c r="UG9" i="6"/>
  <c r="UD9" i="6"/>
  <c r="TS9" i="6"/>
  <c r="TB9" i="6"/>
  <c r="SO9" i="6"/>
  <c r="SG9" i="6"/>
  <c r="SA9" i="6"/>
  <c r="RK9" i="6"/>
  <c r="QY9" i="6"/>
  <c r="QF9" i="6"/>
  <c r="PD9" i="6"/>
  <c r="MS9" i="6"/>
  <c r="MM9" i="6"/>
  <c r="MF9" i="6"/>
  <c r="MA9" i="6"/>
  <c r="LT9" i="6"/>
  <c r="LG9" i="6"/>
  <c r="KB9" i="6"/>
  <c r="JV9" i="6"/>
  <c r="JJ9" i="6"/>
  <c r="IZ9" i="6"/>
  <c r="IW9" i="6"/>
  <c r="IN9" i="6"/>
  <c r="ID9" i="6"/>
  <c r="HX9" i="6"/>
  <c r="HS9" i="6"/>
  <c r="HC9" i="6"/>
  <c r="GY9" i="6"/>
  <c r="GP9" i="6"/>
  <c r="EH9" i="6"/>
  <c r="EE9" i="6"/>
  <c r="DX9" i="6"/>
  <c r="DO9" i="6"/>
  <c r="CS9" i="6"/>
  <c r="CP9" i="6"/>
  <c r="ALR8" i="6"/>
  <c r="AKA8" i="6"/>
  <c r="AKD8" i="6" s="1"/>
  <c r="AGM8" i="6"/>
  <c r="ACN8" i="6"/>
  <c r="ACM8" i="6"/>
  <c r="ACK8" i="6"/>
  <c r="ACI8" i="6"/>
  <c r="ACC8" i="6"/>
  <c r="YJ8" i="6"/>
  <c r="YH8" i="6"/>
  <c r="YC8" i="6"/>
  <c r="YB8" i="6"/>
  <c r="XZ8" i="6"/>
  <c r="XY8" i="6"/>
  <c r="XX8" i="6"/>
  <c r="XQ8" i="6"/>
  <c r="XO8" i="6"/>
  <c r="XN8" i="6"/>
  <c r="XG8" i="6"/>
  <c r="XB8" i="6"/>
  <c r="WY8" i="6"/>
  <c r="VG8" i="6"/>
  <c r="VA8" i="6"/>
  <c r="UQ8" i="6"/>
  <c r="UG8" i="6"/>
  <c r="UD8" i="6"/>
  <c r="TS8" i="6"/>
  <c r="TB8" i="6"/>
  <c r="SO8" i="6"/>
  <c r="SG8" i="6"/>
  <c r="SA8" i="6"/>
  <c r="RK8" i="6"/>
  <c r="QY8" i="6"/>
  <c r="QF8" i="6"/>
  <c r="PD8" i="6"/>
  <c r="MS8" i="6"/>
  <c r="MM8" i="6"/>
  <c r="MF8" i="6"/>
  <c r="MA8" i="6"/>
  <c r="LT8" i="6"/>
  <c r="LG8" i="6"/>
  <c r="KB8" i="6"/>
  <c r="JV8" i="6"/>
  <c r="JJ8" i="6"/>
  <c r="IZ8" i="6"/>
  <c r="IW8" i="6"/>
  <c r="IN8" i="6"/>
  <c r="ID8" i="6"/>
  <c r="HX8" i="6"/>
  <c r="HS8" i="6"/>
  <c r="HC8" i="6"/>
  <c r="GY8" i="6"/>
  <c r="GP8" i="6"/>
  <c r="EH8" i="6"/>
  <c r="EE8" i="6"/>
  <c r="DX8" i="6"/>
  <c r="DO8" i="6"/>
  <c r="CS8" i="6"/>
  <c r="CP8" i="6"/>
  <c r="ALR7" i="6"/>
  <c r="AKA7" i="6"/>
  <c r="AKD7" i="6" s="1"/>
  <c r="AGM7" i="6"/>
  <c r="ACN7" i="6"/>
  <c r="ACM7" i="6"/>
  <c r="ACK7" i="6"/>
  <c r="ACI7" i="6"/>
  <c r="ACC7" i="6"/>
  <c r="ACD7" i="6" s="1"/>
  <c r="YJ7" i="6"/>
  <c r="YH7" i="6"/>
  <c r="YC7" i="6"/>
  <c r="YB7" i="6"/>
  <c r="XZ7" i="6"/>
  <c r="XY7" i="6"/>
  <c r="XX7" i="6"/>
  <c r="XQ7" i="6"/>
  <c r="XO7" i="6"/>
  <c r="XN7" i="6"/>
  <c r="XG7" i="6"/>
  <c r="XB7" i="6"/>
  <c r="WY7" i="6"/>
  <c r="VG7" i="6"/>
  <c r="VA7" i="6"/>
  <c r="UQ7" i="6"/>
  <c r="UG7" i="6"/>
  <c r="UD7" i="6"/>
  <c r="TS7" i="6"/>
  <c r="TB7" i="6"/>
  <c r="SO7" i="6"/>
  <c r="SG7" i="6"/>
  <c r="SA7" i="6"/>
  <c r="RK7" i="6"/>
  <c r="QY7" i="6"/>
  <c r="QF7" i="6"/>
  <c r="PD7" i="6"/>
  <c r="MS7" i="6"/>
  <c r="MM7" i="6"/>
  <c r="MF7" i="6"/>
  <c r="MA7" i="6"/>
  <c r="LT7" i="6"/>
  <c r="LG7" i="6"/>
  <c r="KB7" i="6"/>
  <c r="JV7" i="6"/>
  <c r="JJ7" i="6"/>
  <c r="IZ7" i="6"/>
  <c r="IW7" i="6"/>
  <c r="IN7" i="6"/>
  <c r="ID7" i="6"/>
  <c r="HX7" i="6"/>
  <c r="HS7" i="6"/>
  <c r="HC7" i="6"/>
  <c r="GY7" i="6"/>
  <c r="GP7" i="6"/>
  <c r="EH7" i="6"/>
  <c r="EE7" i="6"/>
  <c r="DX7" i="6"/>
  <c r="DO7" i="6"/>
  <c r="CS7" i="6"/>
  <c r="CP7" i="6"/>
  <c r="ALR6" i="6"/>
  <c r="AKA6" i="6"/>
  <c r="AKD6" i="6" s="1"/>
  <c r="AGM6" i="6"/>
  <c r="ACN6" i="6"/>
  <c r="ACM6" i="6"/>
  <c r="ACK6" i="6"/>
  <c r="ACI6" i="6"/>
  <c r="ACC6" i="6"/>
  <c r="ACD6" i="6" s="1"/>
  <c r="YJ6" i="6"/>
  <c r="YH6" i="6"/>
  <c r="YC6" i="6"/>
  <c r="YB6" i="6"/>
  <c r="XZ6" i="6"/>
  <c r="XY6" i="6"/>
  <c r="XX6" i="6"/>
  <c r="XQ6" i="6"/>
  <c r="XO6" i="6"/>
  <c r="XN6" i="6"/>
  <c r="XG6" i="6"/>
  <c r="XB6" i="6"/>
  <c r="WY6" i="6"/>
  <c r="VG6" i="6"/>
  <c r="VA6" i="6"/>
  <c r="UQ6" i="6"/>
  <c r="UG6" i="6"/>
  <c r="UD6" i="6"/>
  <c r="TS6" i="6"/>
  <c r="TB6" i="6"/>
  <c r="SO6" i="6"/>
  <c r="SG6" i="6"/>
  <c r="SA6" i="6"/>
  <c r="RK6" i="6"/>
  <c r="QY6" i="6"/>
  <c r="QF6" i="6"/>
  <c r="PD6" i="6"/>
  <c r="MS6" i="6"/>
  <c r="MM6" i="6"/>
  <c r="MF6" i="6"/>
  <c r="MA6" i="6"/>
  <c r="LT6" i="6"/>
  <c r="LG6" i="6"/>
  <c r="KB6" i="6"/>
  <c r="JV6" i="6"/>
  <c r="JJ6" i="6"/>
  <c r="IZ6" i="6"/>
  <c r="IW6" i="6"/>
  <c r="IN6" i="6"/>
  <c r="ID6" i="6"/>
  <c r="HX6" i="6"/>
  <c r="HS6" i="6"/>
  <c r="HC6" i="6"/>
  <c r="GY6" i="6"/>
  <c r="GP6" i="6"/>
  <c r="EH6" i="6"/>
  <c r="EE6" i="6"/>
  <c r="DX6" i="6"/>
  <c r="DO6" i="6"/>
  <c r="CS6" i="6"/>
  <c r="CP6" i="6"/>
  <c r="ALR5" i="6"/>
  <c r="AKA5" i="6"/>
  <c r="AKD5" i="6" s="1"/>
  <c r="AGM5" i="6"/>
  <c r="ACN5" i="6"/>
  <c r="ACM5" i="6"/>
  <c r="ACK5" i="6"/>
  <c r="ACI5" i="6"/>
  <c r="ACC5" i="6"/>
  <c r="YJ5" i="6"/>
  <c r="YH5" i="6"/>
  <c r="YC5" i="6"/>
  <c r="YB5" i="6"/>
  <c r="XZ5" i="6"/>
  <c r="XY5" i="6"/>
  <c r="XX5" i="6"/>
  <c r="XQ5" i="6"/>
  <c r="XO5" i="6"/>
  <c r="XN5" i="6"/>
  <c r="XG5" i="6"/>
  <c r="XB5" i="6"/>
  <c r="WY5" i="6"/>
  <c r="VG5" i="6"/>
  <c r="VA5" i="6"/>
  <c r="UQ5" i="6"/>
  <c r="UG5" i="6"/>
  <c r="UD5" i="6"/>
  <c r="TS5" i="6"/>
  <c r="TB5" i="6"/>
  <c r="SO5" i="6"/>
  <c r="SG5" i="6"/>
  <c r="SA5" i="6"/>
  <c r="RK5" i="6"/>
  <c r="QY5" i="6"/>
  <c r="QF5" i="6"/>
  <c r="PD5" i="6"/>
  <c r="MS5" i="6"/>
  <c r="MM5" i="6"/>
  <c r="MF5" i="6"/>
  <c r="MA5" i="6"/>
  <c r="LT5" i="6"/>
  <c r="LG5" i="6"/>
  <c r="KB5" i="6"/>
  <c r="JV5" i="6"/>
  <c r="JJ5" i="6"/>
  <c r="IZ5" i="6"/>
  <c r="IW5" i="6"/>
  <c r="IN5" i="6"/>
  <c r="ID5" i="6"/>
  <c r="HX5" i="6"/>
  <c r="HS5" i="6"/>
  <c r="HC5" i="6"/>
  <c r="GY5" i="6"/>
  <c r="GP5" i="6"/>
  <c r="EH5" i="6"/>
  <c r="EE5" i="6"/>
  <c r="DX5" i="6"/>
  <c r="DO5" i="6"/>
  <c r="CS5" i="6"/>
  <c r="CP5" i="6"/>
  <c r="ALR4" i="6"/>
  <c r="AKA4" i="6"/>
  <c r="AKD4" i="6" s="1"/>
  <c r="AGM4" i="6"/>
  <c r="ACN4" i="6"/>
  <c r="ACM4" i="6"/>
  <c r="ACK4" i="6"/>
  <c r="ACI4" i="6"/>
  <c r="ACC4" i="6"/>
  <c r="YJ4" i="6"/>
  <c r="YH4" i="6"/>
  <c r="YC4" i="6"/>
  <c r="YB4" i="6"/>
  <c r="XZ4" i="6"/>
  <c r="XY4" i="6"/>
  <c r="XX4" i="6"/>
  <c r="XQ4" i="6"/>
  <c r="XO4" i="6"/>
  <c r="XN4" i="6"/>
  <c r="XG4" i="6"/>
  <c r="XB4" i="6"/>
  <c r="WY4" i="6"/>
  <c r="VG4" i="6"/>
  <c r="VA4" i="6"/>
  <c r="UQ4" i="6"/>
  <c r="UG4" i="6"/>
  <c r="UD4" i="6"/>
  <c r="TS4" i="6"/>
  <c r="TB4" i="6"/>
  <c r="SO4" i="6"/>
  <c r="SG4" i="6"/>
  <c r="SA4" i="6"/>
  <c r="RK4" i="6"/>
  <c r="QY4" i="6"/>
  <c r="QF4" i="6"/>
  <c r="PD4" i="6"/>
  <c r="MS4" i="6"/>
  <c r="MM4" i="6"/>
  <c r="MF4" i="6"/>
  <c r="MA4" i="6"/>
  <c r="LT4" i="6"/>
  <c r="LG4" i="6"/>
  <c r="KB4" i="6"/>
  <c r="JV4" i="6"/>
  <c r="JJ4" i="6"/>
  <c r="IZ4" i="6"/>
  <c r="IW4" i="6"/>
  <c r="IN4" i="6"/>
  <c r="ID4" i="6"/>
  <c r="HX4" i="6"/>
  <c r="HS4" i="6"/>
  <c r="HC4" i="6"/>
  <c r="GY4" i="6"/>
  <c r="GP4" i="6"/>
  <c r="EH4" i="6"/>
  <c r="EE4" i="6"/>
  <c r="DX4" i="6"/>
  <c r="DO4" i="6"/>
  <c r="CS4" i="6"/>
  <c r="CP4" i="6"/>
  <c r="ALR3" i="6"/>
  <c r="AKC3" i="6"/>
  <c r="AKC420" i="6" s="1"/>
  <c r="AKA3" i="6"/>
  <c r="ACN3" i="6"/>
  <c r="ACM3" i="6"/>
  <c r="ACK3" i="6"/>
  <c r="ACI3" i="6"/>
  <c r="ACC3" i="6"/>
  <c r="YJ3" i="6"/>
  <c r="YH3" i="6"/>
  <c r="YC3" i="6"/>
  <c r="YB3" i="6"/>
  <c r="XZ3" i="6"/>
  <c r="XY3" i="6"/>
  <c r="XX3" i="6"/>
  <c r="XQ3" i="6"/>
  <c r="XO3" i="6"/>
  <c r="XN3" i="6"/>
  <c r="XG3" i="6"/>
  <c r="XB3" i="6"/>
  <c r="WY3" i="6"/>
  <c r="VG3" i="6"/>
  <c r="VA3" i="6"/>
  <c r="UQ3" i="6"/>
  <c r="UG3" i="6"/>
  <c r="UD3" i="6"/>
  <c r="TS3" i="6"/>
  <c r="TB3" i="6"/>
  <c r="SZ3" i="6"/>
  <c r="SZ420" i="6" s="1"/>
  <c r="SO3" i="6"/>
  <c r="SG3" i="6"/>
  <c r="SA3" i="6"/>
  <c r="RK3" i="6"/>
  <c r="QY3" i="6"/>
  <c r="QF3" i="6"/>
  <c r="PD3" i="6"/>
  <c r="MS3" i="6"/>
  <c r="MM3" i="6"/>
  <c r="MF3" i="6"/>
  <c r="MA3" i="6"/>
  <c r="LT3" i="6"/>
  <c r="LG3" i="6"/>
  <c r="KB3" i="6"/>
  <c r="JV3" i="6"/>
  <c r="JJ3" i="6"/>
  <c r="IZ3" i="6"/>
  <c r="IW3" i="6"/>
  <c r="IN3" i="6"/>
  <c r="ID3" i="6"/>
  <c r="HX3" i="6"/>
  <c r="HS3" i="6"/>
  <c r="HC3" i="6"/>
  <c r="GY3" i="6"/>
  <c r="GP3" i="6"/>
  <c r="EH3" i="6"/>
  <c r="EE3" i="6"/>
  <c r="DX3" i="6"/>
  <c r="DO3" i="6"/>
  <c r="CS3" i="6"/>
  <c r="CP3" i="6"/>
  <c r="ACF367" i="6"/>
  <c r="XM381" i="6"/>
  <c r="XR412" i="6"/>
  <c r="G421" i="3"/>
  <c r="H421" i="3"/>
  <c r="I421" i="3"/>
  <c r="J421" i="3"/>
  <c r="K421" i="3"/>
  <c r="L421" i="3"/>
  <c r="M421" i="3"/>
  <c r="N421" i="3"/>
  <c r="O421" i="3"/>
  <c r="P421" i="3"/>
  <c r="Q421" i="3"/>
  <c r="R421" i="3"/>
  <c r="S421" i="3"/>
  <c r="T421" i="3"/>
  <c r="U421" i="3"/>
  <c r="V421" i="3"/>
  <c r="W421" i="3"/>
  <c r="X421" i="3"/>
  <c r="Y421" i="3"/>
  <c r="Z421" i="3"/>
  <c r="AA421" i="3"/>
  <c r="AB421" i="3"/>
  <c r="AC421" i="3"/>
  <c r="AD421" i="3"/>
  <c r="AE421" i="3"/>
  <c r="AF421" i="3"/>
  <c r="AG421" i="3"/>
  <c r="AH421" i="3"/>
  <c r="AI421" i="3"/>
  <c r="AJ421" i="3"/>
  <c r="AK421" i="3"/>
  <c r="AL421" i="3"/>
  <c r="AM421" i="3"/>
  <c r="AN421" i="3"/>
  <c r="AO421" i="3"/>
  <c r="AP421" i="3"/>
  <c r="AQ421" i="3"/>
  <c r="AR421" i="3"/>
  <c r="AS421" i="3"/>
  <c r="AT421" i="3"/>
  <c r="AU421" i="3"/>
  <c r="AV421" i="3"/>
  <c r="AW421" i="3"/>
  <c r="AX421" i="3"/>
  <c r="AY421" i="3"/>
  <c r="AZ421" i="3"/>
  <c r="BA421" i="3"/>
  <c r="BB421" i="3"/>
  <c r="BC421" i="3"/>
  <c r="BD421" i="3"/>
  <c r="BE421" i="3"/>
  <c r="BF421" i="3"/>
  <c r="BG421" i="3"/>
  <c r="BH421" i="3"/>
  <c r="BI421" i="3"/>
  <c r="BJ421" i="3"/>
  <c r="BK421" i="3"/>
  <c r="BL421" i="3"/>
  <c r="BM421" i="3"/>
  <c r="BN421" i="3"/>
  <c r="BO421" i="3"/>
  <c r="BP421" i="3"/>
  <c r="BQ421" i="3"/>
  <c r="BR421" i="3"/>
  <c r="BS421" i="3"/>
  <c r="BT421" i="3"/>
  <c r="BU421" i="3"/>
  <c r="BV421" i="3"/>
  <c r="BW421" i="3"/>
  <c r="BX421" i="3"/>
  <c r="BY421" i="3"/>
  <c r="BZ421" i="3"/>
  <c r="CA421" i="3"/>
  <c r="CB421" i="3"/>
  <c r="CC421" i="3"/>
  <c r="CD421" i="3"/>
  <c r="CE421" i="3"/>
  <c r="CF421" i="3"/>
  <c r="CG421" i="3"/>
  <c r="CH421" i="3"/>
  <c r="CI421" i="3"/>
  <c r="CJ421" i="3"/>
  <c r="CK421" i="3"/>
  <c r="CL421" i="3"/>
  <c r="CM421" i="3"/>
  <c r="CN421" i="3"/>
  <c r="CO421" i="3"/>
  <c r="CQ421" i="3"/>
  <c r="CR421" i="3"/>
  <c r="CT421" i="3"/>
  <c r="CU421" i="3"/>
  <c r="CV421" i="3"/>
  <c r="CW421" i="3"/>
  <c r="CX421" i="3"/>
  <c r="CY421" i="3"/>
  <c r="CZ421" i="3"/>
  <c r="DA421" i="3"/>
  <c r="DB421" i="3"/>
  <c r="DC421" i="3"/>
  <c r="DD421" i="3"/>
  <c r="DE421" i="3"/>
  <c r="DF421" i="3"/>
  <c r="DG421" i="3"/>
  <c r="DH421" i="3"/>
  <c r="DI421" i="3"/>
  <c r="DJ421" i="3"/>
  <c r="DK421" i="3"/>
  <c r="DL421" i="3"/>
  <c r="DM421" i="3"/>
  <c r="DN421" i="3"/>
  <c r="DP421" i="3"/>
  <c r="DQ421" i="3"/>
  <c r="DR421" i="3"/>
  <c r="DS421" i="3"/>
  <c r="DT421" i="3"/>
  <c r="DU421" i="3"/>
  <c r="DV421" i="3"/>
  <c r="DW421" i="3"/>
  <c r="DY421" i="3"/>
  <c r="DZ421" i="3"/>
  <c r="EA421" i="3"/>
  <c r="EB421" i="3"/>
  <c r="EC421" i="3"/>
  <c r="ED421" i="3"/>
  <c r="EF421" i="3"/>
  <c r="EG421" i="3"/>
  <c r="EI421" i="3"/>
  <c r="EJ421" i="3"/>
  <c r="EK421" i="3"/>
  <c r="EL421" i="3"/>
  <c r="EM421" i="3"/>
  <c r="EN421" i="3"/>
  <c r="EO421" i="3"/>
  <c r="EP421" i="3"/>
  <c r="EQ421" i="3"/>
  <c r="ER421" i="3"/>
  <c r="ES421" i="3"/>
  <c r="ET421" i="3"/>
  <c r="EU421" i="3"/>
  <c r="EV421" i="3"/>
  <c r="EW421" i="3"/>
  <c r="EX421" i="3"/>
  <c r="EY421" i="3"/>
  <c r="EZ421" i="3"/>
  <c r="FA421" i="3"/>
  <c r="FB421" i="3"/>
  <c r="FC421" i="3"/>
  <c r="FD421" i="3"/>
  <c r="FE421" i="3"/>
  <c r="FF421" i="3"/>
  <c r="FG421" i="3"/>
  <c r="FH421" i="3"/>
  <c r="FI421" i="3"/>
  <c r="FJ421" i="3"/>
  <c r="FK421" i="3"/>
  <c r="FL421" i="3"/>
  <c r="FM421" i="3"/>
  <c r="FN421" i="3"/>
  <c r="FO421" i="3"/>
  <c r="FP421" i="3"/>
  <c r="FQ421" i="3"/>
  <c r="FR421" i="3"/>
  <c r="FS421" i="3"/>
  <c r="FT421" i="3"/>
  <c r="FU421" i="3"/>
  <c r="FV421" i="3"/>
  <c r="FW421" i="3"/>
  <c r="FX421" i="3"/>
  <c r="FY421" i="3"/>
  <c r="FZ421" i="3"/>
  <c r="GA421" i="3"/>
  <c r="GB421" i="3"/>
  <c r="GC421" i="3"/>
  <c r="GD421" i="3"/>
  <c r="GE421" i="3"/>
  <c r="GF421" i="3"/>
  <c r="GG421" i="3"/>
  <c r="GH421" i="3"/>
  <c r="GI421" i="3"/>
  <c r="GJ421" i="3"/>
  <c r="GK421" i="3"/>
  <c r="GL421" i="3"/>
  <c r="GM421" i="3"/>
  <c r="GN421" i="3"/>
  <c r="GO421" i="3"/>
  <c r="GQ421" i="3"/>
  <c r="GR421" i="3"/>
  <c r="GS421" i="3"/>
  <c r="GT421" i="3"/>
  <c r="GU421" i="3"/>
  <c r="GV421" i="3"/>
  <c r="GW421" i="3"/>
  <c r="GX421" i="3"/>
  <c r="GZ421" i="3"/>
  <c r="HA421" i="3"/>
  <c r="HB421" i="3"/>
  <c r="HD421" i="3"/>
  <c r="HE421" i="3"/>
  <c r="HF421" i="3"/>
  <c r="HG421" i="3"/>
  <c r="HH421" i="3"/>
  <c r="HI421" i="3"/>
  <c r="HJ421" i="3"/>
  <c r="HK421" i="3"/>
  <c r="HL421" i="3"/>
  <c r="HM421" i="3"/>
  <c r="HN421" i="3"/>
  <c r="HO421" i="3"/>
  <c r="HP421" i="3"/>
  <c r="HQ421" i="3"/>
  <c r="HR421" i="3"/>
  <c r="HT421" i="3"/>
  <c r="HU421" i="3"/>
  <c r="HV421" i="3"/>
  <c r="HW421" i="3"/>
  <c r="HY421" i="3"/>
  <c r="HZ421" i="3"/>
  <c r="IA421" i="3"/>
  <c r="IB421" i="3"/>
  <c r="IC421" i="3"/>
  <c r="IE421" i="3"/>
  <c r="IF421" i="3"/>
  <c r="IG421" i="3"/>
  <c r="IH421" i="3"/>
  <c r="II421" i="3"/>
  <c r="IJ421" i="3"/>
  <c r="IK421" i="3"/>
  <c r="IL421" i="3"/>
  <c r="IM421" i="3"/>
  <c r="IO421" i="3"/>
  <c r="IP421" i="3"/>
  <c r="IQ421" i="3"/>
  <c r="IR421" i="3"/>
  <c r="IS421" i="3"/>
  <c r="IT421" i="3"/>
  <c r="IU421" i="3"/>
  <c r="IV421" i="3"/>
  <c r="IX421" i="3"/>
  <c r="IY421" i="3"/>
  <c r="JA421" i="3"/>
  <c r="JB421" i="3"/>
  <c r="JC421" i="3"/>
  <c r="JD421" i="3"/>
  <c r="JE421" i="3"/>
  <c r="JF421" i="3"/>
  <c r="JG421" i="3"/>
  <c r="JH421" i="3"/>
  <c r="JI421" i="3"/>
  <c r="JK421" i="3"/>
  <c r="JL421" i="3"/>
  <c r="JM421" i="3"/>
  <c r="JN421" i="3"/>
  <c r="JO421" i="3"/>
  <c r="JP421" i="3"/>
  <c r="JQ421" i="3"/>
  <c r="JR421" i="3"/>
  <c r="JS421" i="3"/>
  <c r="JT421" i="3"/>
  <c r="JU421" i="3"/>
  <c r="JW421" i="3"/>
  <c r="JX421" i="3"/>
  <c r="JY421" i="3"/>
  <c r="JZ421" i="3"/>
  <c r="KA421" i="3"/>
  <c r="KC421" i="3"/>
  <c r="KD421" i="3"/>
  <c r="KE421" i="3"/>
  <c r="KF421" i="3"/>
  <c r="KG421" i="3"/>
  <c r="KH421" i="3"/>
  <c r="KI421" i="3"/>
  <c r="KJ421" i="3"/>
  <c r="KK421" i="3"/>
  <c r="KL421" i="3"/>
  <c r="KM421" i="3"/>
  <c r="KN421" i="3"/>
  <c r="KO421" i="3"/>
  <c r="KP421" i="3"/>
  <c r="KQ421" i="3"/>
  <c r="KR421" i="3"/>
  <c r="KS421" i="3"/>
  <c r="KT421" i="3"/>
  <c r="KU421" i="3"/>
  <c r="KV421" i="3"/>
  <c r="KW421" i="3"/>
  <c r="KX421" i="3"/>
  <c r="KY421" i="3"/>
  <c r="KZ421" i="3"/>
  <c r="LA421" i="3"/>
  <c r="LB421" i="3"/>
  <c r="LC421" i="3"/>
  <c r="LD421" i="3"/>
  <c r="LE421" i="3"/>
  <c r="LF421" i="3"/>
  <c r="LH421" i="3"/>
  <c r="LI421" i="3"/>
  <c r="LJ421" i="3"/>
  <c r="LK421" i="3"/>
  <c r="LL421" i="3"/>
  <c r="LM421" i="3"/>
  <c r="LN421" i="3"/>
  <c r="LO421" i="3"/>
  <c r="LP421" i="3"/>
  <c r="LQ421" i="3"/>
  <c r="LR421" i="3"/>
  <c r="LS421" i="3"/>
  <c r="LU421" i="3"/>
  <c r="LV421" i="3"/>
  <c r="LW421" i="3"/>
  <c r="LX421" i="3"/>
  <c r="LY421" i="3"/>
  <c r="LZ421" i="3"/>
  <c r="MB421" i="3"/>
  <c r="MC421" i="3"/>
  <c r="MD421" i="3"/>
  <c r="ME421" i="3"/>
  <c r="MG421" i="3"/>
  <c r="MH421" i="3"/>
  <c r="MI421" i="3"/>
  <c r="MJ421" i="3"/>
  <c r="MK421" i="3"/>
  <c r="ML421" i="3"/>
  <c r="MN421" i="3"/>
  <c r="MO421" i="3"/>
  <c r="MP421" i="3"/>
  <c r="MQ421" i="3"/>
  <c r="MR421" i="3"/>
  <c r="MT421" i="3"/>
  <c r="MU421" i="3"/>
  <c r="MV421" i="3"/>
  <c r="MW421" i="3"/>
  <c r="MX421" i="3"/>
  <c r="MY421" i="3"/>
  <c r="MZ421" i="3"/>
  <c r="NA421" i="3"/>
  <c r="NB421" i="3"/>
  <c r="NC421" i="3"/>
  <c r="ND421" i="3"/>
  <c r="NE421" i="3"/>
  <c r="NF421" i="3"/>
  <c r="NG421" i="3"/>
  <c r="NH421" i="3"/>
  <c r="NI421" i="3"/>
  <c r="NJ421" i="3"/>
  <c r="NK421" i="3"/>
  <c r="NL421" i="3"/>
  <c r="NM421" i="3"/>
  <c r="NN421" i="3"/>
  <c r="NO421" i="3"/>
  <c r="NP421" i="3"/>
  <c r="NQ421" i="3"/>
  <c r="NR421" i="3"/>
  <c r="NS421" i="3"/>
  <c r="NT421" i="3"/>
  <c r="NU421" i="3"/>
  <c r="NV421" i="3"/>
  <c r="NW421" i="3"/>
  <c r="NX421" i="3"/>
  <c r="NY421" i="3"/>
  <c r="NZ421" i="3"/>
  <c r="OA421" i="3"/>
  <c r="OB421" i="3"/>
  <c r="OC421" i="3"/>
  <c r="OD421" i="3"/>
  <c r="OE421" i="3"/>
  <c r="OF421" i="3"/>
  <c r="OG421" i="3"/>
  <c r="OH421" i="3"/>
  <c r="OI421" i="3"/>
  <c r="OJ421" i="3"/>
  <c r="OK421" i="3"/>
  <c r="OL421" i="3"/>
  <c r="OM421" i="3"/>
  <c r="ON421" i="3"/>
  <c r="OO421" i="3"/>
  <c r="OP421" i="3"/>
  <c r="OQ421" i="3"/>
  <c r="OR421" i="3"/>
  <c r="OS421" i="3"/>
  <c r="OT421" i="3"/>
  <c r="OU421" i="3"/>
  <c r="OV421" i="3"/>
  <c r="OW421" i="3"/>
  <c r="OX421" i="3"/>
  <c r="OY421" i="3"/>
  <c r="OZ421" i="3"/>
  <c r="PA421" i="3"/>
  <c r="PB421" i="3"/>
  <c r="PC421" i="3"/>
  <c r="PE421" i="3"/>
  <c r="PF421" i="3"/>
  <c r="PG421" i="3"/>
  <c r="PH421" i="3"/>
  <c r="PI421" i="3"/>
  <c r="PJ421" i="3"/>
  <c r="PK421" i="3"/>
  <c r="PL421" i="3"/>
  <c r="PM421" i="3"/>
  <c r="PN421" i="3"/>
  <c r="PO421" i="3"/>
  <c r="PP421" i="3"/>
  <c r="PQ421" i="3"/>
  <c r="PR421" i="3"/>
  <c r="PS421" i="3"/>
  <c r="PT421" i="3"/>
  <c r="PU421" i="3"/>
  <c r="PV421" i="3"/>
  <c r="PW421" i="3"/>
  <c r="PX421" i="3"/>
  <c r="PY421" i="3"/>
  <c r="PZ421" i="3"/>
  <c r="QA421" i="3"/>
  <c r="QB421" i="3"/>
  <c r="QC421" i="3"/>
  <c r="QD421" i="3"/>
  <c r="QE421" i="3"/>
  <c r="QG421" i="3"/>
  <c r="QH421" i="3"/>
  <c r="QI421" i="3"/>
  <c r="QJ421" i="3"/>
  <c r="QK421" i="3"/>
  <c r="QL421" i="3"/>
  <c r="QM421" i="3"/>
  <c r="QN421" i="3"/>
  <c r="QO421" i="3"/>
  <c r="QP421" i="3"/>
  <c r="QQ421" i="3"/>
  <c r="QR421" i="3"/>
  <c r="QS421" i="3"/>
  <c r="QT421" i="3"/>
  <c r="QU421" i="3"/>
  <c r="QV421" i="3"/>
  <c r="QW421" i="3"/>
  <c r="QX421" i="3"/>
  <c r="QZ421" i="3"/>
  <c r="RA421" i="3"/>
  <c r="RB421" i="3"/>
  <c r="RC421" i="3"/>
  <c r="RD421" i="3"/>
  <c r="RE421" i="3"/>
  <c r="RF421" i="3"/>
  <c r="RG421" i="3"/>
  <c r="RH421" i="3"/>
  <c r="RI421" i="3"/>
  <c r="RJ421" i="3"/>
  <c r="RL421" i="3"/>
  <c r="RM421" i="3"/>
  <c r="RN421" i="3"/>
  <c r="RO421" i="3"/>
  <c r="RP421" i="3"/>
  <c r="RQ421" i="3"/>
  <c r="RR421" i="3"/>
  <c r="RS421" i="3"/>
  <c r="RT421" i="3"/>
  <c r="RU421" i="3"/>
  <c r="RV421" i="3"/>
  <c r="RW421" i="3"/>
  <c r="RX421" i="3"/>
  <c r="RY421" i="3"/>
  <c r="RZ421" i="3"/>
  <c r="SB421" i="3"/>
  <c r="SC421" i="3"/>
  <c r="SD421" i="3"/>
  <c r="SE421" i="3"/>
  <c r="SF421" i="3"/>
  <c r="SH421" i="3"/>
  <c r="SI421" i="3"/>
  <c r="SJ421" i="3"/>
  <c r="SK421" i="3"/>
  <c r="SL421" i="3"/>
  <c r="SM421" i="3"/>
  <c r="SN421" i="3"/>
  <c r="SP421" i="3"/>
  <c r="SQ421" i="3"/>
  <c r="SR421" i="3"/>
  <c r="SS421" i="3"/>
  <c r="ST421" i="3"/>
  <c r="SU421" i="3"/>
  <c r="SV421" i="3"/>
  <c r="SW421" i="3"/>
  <c r="SX421" i="3"/>
  <c r="SY421" i="3"/>
  <c r="TA421" i="3"/>
  <c r="TC421" i="3"/>
  <c r="TD421" i="3"/>
  <c r="TE421" i="3"/>
  <c r="TF421" i="3"/>
  <c r="TG421" i="3"/>
  <c r="TH421" i="3"/>
  <c r="TI421" i="3"/>
  <c r="TJ421" i="3"/>
  <c r="TK421" i="3"/>
  <c r="TL421" i="3"/>
  <c r="TM421" i="3"/>
  <c r="TN421" i="3"/>
  <c r="TO421" i="3"/>
  <c r="TP421" i="3"/>
  <c r="TQ421" i="3"/>
  <c r="TR421" i="3"/>
  <c r="TT421" i="3"/>
  <c r="TU421" i="3"/>
  <c r="TV421" i="3"/>
  <c r="TW421" i="3"/>
  <c r="TX421" i="3"/>
  <c r="TY421" i="3"/>
  <c r="TZ421" i="3"/>
  <c r="UA421" i="3"/>
  <c r="UB421" i="3"/>
  <c r="UC421" i="3"/>
  <c r="UE421" i="3"/>
  <c r="UF421" i="3"/>
  <c r="UH421" i="3"/>
  <c r="UI421" i="3"/>
  <c r="UJ421" i="3"/>
  <c r="UK421" i="3"/>
  <c r="UL421" i="3"/>
  <c r="UM421" i="3"/>
  <c r="UN421" i="3"/>
  <c r="UO421" i="3"/>
  <c r="UP421" i="3"/>
  <c r="UR421" i="3"/>
  <c r="US421" i="3"/>
  <c r="UT421" i="3"/>
  <c r="UU421" i="3"/>
  <c r="UV421" i="3"/>
  <c r="UW421" i="3"/>
  <c r="UX421" i="3"/>
  <c r="UY421" i="3"/>
  <c r="UZ421" i="3"/>
  <c r="VB421" i="3"/>
  <c r="VC421" i="3"/>
  <c r="VD421" i="3"/>
  <c r="VE421" i="3"/>
  <c r="VF421" i="3"/>
  <c r="VH421" i="3"/>
  <c r="VI421" i="3"/>
  <c r="VJ421" i="3"/>
  <c r="VK421" i="3"/>
  <c r="VL421" i="3"/>
  <c r="VM421" i="3"/>
  <c r="VN421" i="3"/>
  <c r="VO421" i="3"/>
  <c r="VP421" i="3"/>
  <c r="VQ421" i="3"/>
  <c r="VR421" i="3"/>
  <c r="VS421" i="3"/>
  <c r="VT421" i="3"/>
  <c r="VU421" i="3"/>
  <c r="VV421" i="3"/>
  <c r="VW421" i="3"/>
  <c r="VX421" i="3"/>
  <c r="VY421" i="3"/>
  <c r="VZ421" i="3"/>
  <c r="WA421" i="3"/>
  <c r="WB421" i="3"/>
  <c r="WC421" i="3"/>
  <c r="WD421" i="3"/>
  <c r="WE421" i="3"/>
  <c r="WF421" i="3"/>
  <c r="WG421" i="3"/>
  <c r="WH421" i="3"/>
  <c r="WI421" i="3"/>
  <c r="WJ421" i="3"/>
  <c r="WK421" i="3"/>
  <c r="WL421" i="3"/>
  <c r="WM421" i="3"/>
  <c r="WN421" i="3"/>
  <c r="WO421" i="3"/>
  <c r="WP421" i="3"/>
  <c r="WQ421" i="3"/>
  <c r="WR421" i="3"/>
  <c r="WS421" i="3"/>
  <c r="WT421" i="3"/>
  <c r="WU421" i="3"/>
  <c r="WV421" i="3"/>
  <c r="WW421" i="3"/>
  <c r="WX421" i="3"/>
  <c r="WZ421" i="3"/>
  <c r="XA421" i="3"/>
  <c r="XC421" i="3"/>
  <c r="XD421" i="3"/>
  <c r="XE421" i="3"/>
  <c r="XF421" i="3"/>
  <c r="XH421" i="3"/>
  <c r="XI421" i="3"/>
  <c r="XJ421" i="3"/>
  <c r="XK421" i="3"/>
  <c r="YD421" i="3"/>
  <c r="YG421" i="3"/>
  <c r="YI421" i="3"/>
  <c r="YK421" i="3"/>
  <c r="YL421" i="3"/>
  <c r="YM421" i="3"/>
  <c r="YN421" i="3"/>
  <c r="YO421" i="3"/>
  <c r="YP421" i="3"/>
  <c r="YQ421" i="3"/>
  <c r="YR421" i="3"/>
  <c r="YS421" i="3"/>
  <c r="YT421" i="3"/>
  <c r="YU421" i="3"/>
  <c r="YV421" i="3"/>
  <c r="YW421" i="3"/>
  <c r="YX421" i="3"/>
  <c r="YY421" i="3"/>
  <c r="YZ421" i="3"/>
  <c r="ZA421" i="3"/>
  <c r="ZB421" i="3"/>
  <c r="ZC421" i="3"/>
  <c r="ZD421" i="3"/>
  <c r="ZE421" i="3"/>
  <c r="ZF421" i="3"/>
  <c r="ZG421" i="3"/>
  <c r="ZH421" i="3"/>
  <c r="ZI421" i="3"/>
  <c r="ZJ421" i="3"/>
  <c r="ZK421" i="3"/>
  <c r="ZL421" i="3"/>
  <c r="ZM421" i="3"/>
  <c r="ZN421" i="3"/>
  <c r="ZO421" i="3"/>
  <c r="ZP421" i="3"/>
  <c r="ZQ421" i="3"/>
  <c r="ZR421" i="3"/>
  <c r="ZS421" i="3"/>
  <c r="ZT421" i="3"/>
  <c r="ZU421" i="3"/>
  <c r="ZV421" i="3"/>
  <c r="ZW421" i="3"/>
  <c r="ZX421" i="3"/>
  <c r="ZY421" i="3"/>
  <c r="ZZ421" i="3"/>
  <c r="AAA421" i="3"/>
  <c r="AAB421" i="3"/>
  <c r="AAC421" i="3"/>
  <c r="AAD421" i="3"/>
  <c r="AAE421" i="3"/>
  <c r="AAF421" i="3"/>
  <c r="AAG421" i="3"/>
  <c r="AAH421" i="3"/>
  <c r="AAI421" i="3"/>
  <c r="AAJ421" i="3"/>
  <c r="AAK421" i="3"/>
  <c r="AAL421" i="3"/>
  <c r="AAM421" i="3"/>
  <c r="AAN421" i="3"/>
  <c r="AAO421" i="3"/>
  <c r="AAP421" i="3"/>
  <c r="AAQ421" i="3"/>
  <c r="AAR421" i="3"/>
  <c r="AAS421" i="3"/>
  <c r="AAT421" i="3"/>
  <c r="AAU421" i="3"/>
  <c r="AAV421" i="3"/>
  <c r="AAW421" i="3"/>
  <c r="AAX421" i="3"/>
  <c r="AAY421" i="3"/>
  <c r="AAZ421" i="3"/>
  <c r="ABA421" i="3"/>
  <c r="ABB421" i="3"/>
  <c r="ABC421" i="3"/>
  <c r="ABD421" i="3"/>
  <c r="ABE421" i="3"/>
  <c r="ABF421" i="3"/>
  <c r="ABG421" i="3"/>
  <c r="ABH421" i="3"/>
  <c r="ABI421" i="3"/>
  <c r="ABJ421" i="3"/>
  <c r="ABK421" i="3"/>
  <c r="ABL421" i="3"/>
  <c r="ABM421" i="3"/>
  <c r="ABN421" i="3"/>
  <c r="ABO421" i="3"/>
  <c r="ABP421" i="3"/>
  <c r="ABQ421" i="3"/>
  <c r="ABR421" i="3"/>
  <c r="ABS421" i="3"/>
  <c r="ABT421" i="3"/>
  <c r="ABU421" i="3"/>
  <c r="ABV421" i="3"/>
  <c r="ABW421" i="3"/>
  <c r="ABX421" i="3"/>
  <c r="ABY421" i="3"/>
  <c r="ABZ421" i="3"/>
  <c r="ACA421" i="3"/>
  <c r="ACB421" i="3"/>
  <c r="ACG421" i="3"/>
  <c r="ACH421" i="3"/>
  <c r="ACJ421" i="3"/>
  <c r="ACL421" i="3"/>
  <c r="ACO421" i="3"/>
  <c r="ACP421" i="3"/>
  <c r="ACQ421" i="3"/>
  <c r="ACR421" i="3"/>
  <c r="ACS421" i="3"/>
  <c r="ACT421" i="3"/>
  <c r="ACU421" i="3"/>
  <c r="ACV421" i="3"/>
  <c r="ACW421" i="3"/>
  <c r="ACX421" i="3"/>
  <c r="ACY421" i="3"/>
  <c r="ACZ421" i="3"/>
  <c r="ADA421" i="3"/>
  <c r="ADB421" i="3"/>
  <c r="ADC421" i="3"/>
  <c r="ADD421" i="3"/>
  <c r="ADE421" i="3"/>
  <c r="ADF421" i="3"/>
  <c r="ADG421" i="3"/>
  <c r="ADH421" i="3"/>
  <c r="ADI421" i="3"/>
  <c r="ADJ421" i="3"/>
  <c r="ADK421" i="3"/>
  <c r="ADL421" i="3"/>
  <c r="ADM421" i="3"/>
  <c r="ADN421" i="3"/>
  <c r="ADO421" i="3"/>
  <c r="ADP421" i="3"/>
  <c r="ADQ421" i="3"/>
  <c r="ADR421" i="3"/>
  <c r="ADS421" i="3"/>
  <c r="ADT421" i="3"/>
  <c r="ADU421" i="3"/>
  <c r="ADV421" i="3"/>
  <c r="ADW421" i="3"/>
  <c r="ADX421" i="3"/>
  <c r="ADY421" i="3"/>
  <c r="ADZ421" i="3"/>
  <c r="AEA421" i="3"/>
  <c r="AEB421" i="3"/>
  <c r="AEC421" i="3"/>
  <c r="AED421" i="3"/>
  <c r="AEE421" i="3"/>
  <c r="AEF421" i="3"/>
  <c r="AEG421" i="3"/>
  <c r="AEH421" i="3"/>
  <c r="AEI421" i="3"/>
  <c r="AEJ421" i="3"/>
  <c r="AEK421" i="3"/>
  <c r="AEL421" i="3"/>
  <c r="AEM421" i="3"/>
  <c r="AEN421" i="3"/>
  <c r="AEO421" i="3"/>
  <c r="AEP421" i="3"/>
  <c r="AEQ421" i="3"/>
  <c r="AER421" i="3"/>
  <c r="AES421" i="3"/>
  <c r="AET421" i="3"/>
  <c r="AEU421" i="3"/>
  <c r="AEV421" i="3"/>
  <c r="AEW421" i="3"/>
  <c r="AEX421" i="3"/>
  <c r="AEY421" i="3"/>
  <c r="AEZ421" i="3"/>
  <c r="AFA421" i="3"/>
  <c r="AFB421" i="3"/>
  <c r="AFC421" i="3"/>
  <c r="AFD421" i="3"/>
  <c r="AFE421" i="3"/>
  <c r="AFF421" i="3"/>
  <c r="AFG421" i="3"/>
  <c r="AFH421" i="3"/>
  <c r="AFI421" i="3"/>
  <c r="AFJ421" i="3"/>
  <c r="AFK421" i="3"/>
  <c r="AFL421" i="3"/>
  <c r="AFM421" i="3"/>
  <c r="AFN421" i="3"/>
  <c r="AFO421" i="3"/>
  <c r="AFP421" i="3"/>
  <c r="AFQ421" i="3"/>
  <c r="AFR421" i="3"/>
  <c r="AFS421" i="3"/>
  <c r="AFT421" i="3"/>
  <c r="AFU421" i="3"/>
  <c r="AFV421" i="3"/>
  <c r="AFW421" i="3"/>
  <c r="AFX421" i="3"/>
  <c r="AFY421" i="3"/>
  <c r="AFZ421" i="3"/>
  <c r="AGA421" i="3"/>
  <c r="AGB421" i="3"/>
  <c r="AGC421" i="3"/>
  <c r="AGD421" i="3"/>
  <c r="AGE421" i="3"/>
  <c r="AGF421" i="3"/>
  <c r="AGG421" i="3"/>
  <c r="AGH421" i="3"/>
  <c r="AGI421" i="3"/>
  <c r="AGJ421" i="3"/>
  <c r="AGL421" i="3"/>
  <c r="AGM421" i="3"/>
  <c r="AGN421" i="3"/>
  <c r="AGO421" i="3"/>
  <c r="AGP421" i="3"/>
  <c r="AGQ421" i="3"/>
  <c r="AGR421" i="3"/>
  <c r="AGS421" i="3"/>
  <c r="AGT421" i="3"/>
  <c r="AGU421" i="3"/>
  <c r="AGV421" i="3"/>
  <c r="AGW421" i="3"/>
  <c r="AGX421" i="3"/>
  <c r="AGY421" i="3"/>
  <c r="AGZ421" i="3"/>
  <c r="AHA421" i="3"/>
  <c r="AHB421" i="3"/>
  <c r="AHC421" i="3"/>
  <c r="AHD421" i="3"/>
  <c r="AHE421" i="3"/>
  <c r="AHF421" i="3"/>
  <c r="AHG421" i="3"/>
  <c r="AHH421" i="3"/>
  <c r="AHI421" i="3"/>
  <c r="AHJ421" i="3"/>
  <c r="AHK421" i="3"/>
  <c r="AHL421" i="3"/>
  <c r="AHM421" i="3"/>
  <c r="AHN421" i="3"/>
  <c r="AHO421" i="3"/>
  <c r="AHP421" i="3"/>
  <c r="AHQ421" i="3"/>
  <c r="AHR421" i="3"/>
  <c r="AHS421" i="3"/>
  <c r="AHT421" i="3"/>
  <c r="AHU421" i="3"/>
  <c r="AHV421" i="3"/>
  <c r="AHW421" i="3"/>
  <c r="AHX421" i="3"/>
  <c r="AHY421" i="3"/>
  <c r="AHZ421" i="3"/>
  <c r="AIA421" i="3"/>
  <c r="AIB421" i="3"/>
  <c r="AIC421" i="3"/>
  <c r="AID421" i="3"/>
  <c r="AIE421" i="3"/>
  <c r="AIF421" i="3"/>
  <c r="AIG421" i="3"/>
  <c r="AIH421" i="3"/>
  <c r="AII421" i="3"/>
  <c r="AIJ421" i="3"/>
  <c r="AIK421" i="3"/>
  <c r="AIL421" i="3"/>
  <c r="AIM421" i="3"/>
  <c r="AIN421" i="3"/>
  <c r="AIO421" i="3"/>
  <c r="AIP421" i="3"/>
  <c r="AIQ421" i="3"/>
  <c r="AIR421" i="3"/>
  <c r="AIS421" i="3"/>
  <c r="AIT421" i="3"/>
  <c r="AIU421" i="3"/>
  <c r="AIV421" i="3"/>
  <c r="AIW421" i="3"/>
  <c r="AIX421" i="3"/>
  <c r="AIY421" i="3"/>
  <c r="AIZ421" i="3"/>
  <c r="AJA421" i="3"/>
  <c r="AJB421" i="3"/>
  <c r="AJC421" i="3"/>
  <c r="AJD421" i="3"/>
  <c r="AJE421" i="3"/>
  <c r="AJF421" i="3"/>
  <c r="AJH421" i="3"/>
  <c r="AJI421" i="3"/>
  <c r="AJJ421" i="3"/>
  <c r="AJK421" i="3"/>
  <c r="AJL421" i="3"/>
  <c r="AJM421" i="3"/>
  <c r="AJN421" i="3"/>
  <c r="AJO421" i="3"/>
  <c r="AJP421" i="3"/>
  <c r="AJQ421" i="3"/>
  <c r="AJR421" i="3"/>
  <c r="AJS421" i="3"/>
  <c r="AJV421" i="3"/>
  <c r="AJY421" i="3"/>
  <c r="AJZ421" i="3"/>
  <c r="AKC421" i="3"/>
  <c r="AKD421" i="3"/>
  <c r="AKE421" i="3"/>
  <c r="AKF421" i="3"/>
  <c r="AKG421" i="3"/>
  <c r="AKH421" i="3"/>
  <c r="AKI421" i="3"/>
  <c r="AKJ421" i="3"/>
  <c r="AKK421" i="3"/>
  <c r="AKL421" i="3"/>
  <c r="AKM421" i="3"/>
  <c r="AKN421" i="3"/>
  <c r="AKO421" i="3"/>
  <c r="AKP421" i="3"/>
  <c r="AKQ421" i="3"/>
  <c r="AKR421" i="3"/>
  <c r="AKS421" i="3"/>
  <c r="AKT421" i="3"/>
  <c r="AKU421" i="3"/>
  <c r="AKV421" i="3"/>
  <c r="AKW421" i="3"/>
  <c r="AKX421" i="3"/>
  <c r="AKY421" i="3"/>
  <c r="AKZ421" i="3"/>
  <c r="ALA421" i="3"/>
  <c r="ALB421" i="3"/>
  <c r="ALC421" i="3"/>
  <c r="ALD421" i="3"/>
  <c r="ALE421" i="3"/>
  <c r="ALF421" i="3"/>
  <c r="ALG421" i="3"/>
  <c r="ALH421" i="3"/>
  <c r="ALI421" i="3"/>
  <c r="ALJ421" i="3"/>
  <c r="ALK421" i="3"/>
  <c r="ALM421" i="3"/>
  <c r="ALN421" i="3"/>
  <c r="ALO421" i="3"/>
  <c r="ALP421" i="3"/>
  <c r="ALQ421" i="3"/>
  <c r="ALR421" i="3"/>
  <c r="ALS421" i="3"/>
  <c r="ALT421" i="3"/>
  <c r="ALU421" i="3"/>
  <c r="ALV421" i="3"/>
  <c r="ALW421" i="3"/>
  <c r="ALX421" i="3"/>
  <c r="ALY421" i="3"/>
  <c r="ALZ421" i="3"/>
  <c r="AMA421" i="3"/>
  <c r="AMB421" i="3"/>
  <c r="AMC421" i="3"/>
  <c r="AMD421" i="3"/>
  <c r="AME421" i="3"/>
  <c r="AMF421" i="3"/>
  <c r="AMG421" i="3"/>
  <c r="ACN3" i="3"/>
  <c r="ACM3" i="3"/>
  <c r="ACM37" i="3"/>
  <c r="ACN4" i="3"/>
  <c r="ACN5" i="3"/>
  <c r="ACN6" i="3"/>
  <c r="ACN7" i="3"/>
  <c r="ACN8" i="3"/>
  <c r="ACN9" i="3"/>
  <c r="ACN10" i="3"/>
  <c r="ACN11" i="3"/>
  <c r="ACN12" i="3"/>
  <c r="ACN13" i="3"/>
  <c r="ACN14" i="3"/>
  <c r="ACN15" i="3"/>
  <c r="ACN16" i="3"/>
  <c r="ACN17" i="3"/>
  <c r="ACN18" i="3"/>
  <c r="ACN19" i="3"/>
  <c r="ACN20" i="3"/>
  <c r="ACN21" i="3"/>
  <c r="ACN22" i="3"/>
  <c r="ACN23" i="3"/>
  <c r="ACN24" i="3"/>
  <c r="ACN25" i="3"/>
  <c r="ACN26" i="3"/>
  <c r="ACN27" i="3"/>
  <c r="ACN28" i="3"/>
  <c r="ACN29" i="3"/>
  <c r="ACN30" i="3"/>
  <c r="ACN31" i="3"/>
  <c r="ACN32" i="3"/>
  <c r="ACN33" i="3"/>
  <c r="ACN34" i="3"/>
  <c r="ACN35" i="3"/>
  <c r="ACN36" i="3"/>
  <c r="ACN37" i="3"/>
  <c r="ACN38" i="3"/>
  <c r="ACN39" i="3"/>
  <c r="ACN40" i="3"/>
  <c r="ACN41" i="3"/>
  <c r="ACN42" i="3"/>
  <c r="ACN43" i="3"/>
  <c r="ACN44" i="3"/>
  <c r="ACN45" i="3"/>
  <c r="ACN46" i="3"/>
  <c r="ACN47" i="3"/>
  <c r="ACN48" i="3"/>
  <c r="ACN49" i="3"/>
  <c r="ACN50" i="3"/>
  <c r="ACN51" i="3"/>
  <c r="ACN52" i="3"/>
  <c r="ACN53" i="3"/>
  <c r="ACN54" i="3"/>
  <c r="ACN55" i="3"/>
  <c r="ACN56" i="3"/>
  <c r="ACN57" i="3"/>
  <c r="ACN58" i="3"/>
  <c r="ACN59" i="3"/>
  <c r="ACN60" i="3"/>
  <c r="ACN61" i="3"/>
  <c r="ACN62" i="3"/>
  <c r="ACN63" i="3"/>
  <c r="ACN64" i="3"/>
  <c r="ACN65" i="3"/>
  <c r="ACN66" i="3"/>
  <c r="ACN67" i="3"/>
  <c r="ACN68" i="3"/>
  <c r="ACN69" i="3"/>
  <c r="ACN70" i="3"/>
  <c r="ACN71" i="3"/>
  <c r="ACN72" i="3"/>
  <c r="ACN73" i="3"/>
  <c r="ACN74" i="3"/>
  <c r="ACN75" i="3"/>
  <c r="ACN76" i="3"/>
  <c r="ACN77" i="3"/>
  <c r="ACN78" i="3"/>
  <c r="ACN79" i="3"/>
  <c r="ACN80" i="3"/>
  <c r="ACN81" i="3"/>
  <c r="ACN82" i="3"/>
  <c r="ACN83" i="3"/>
  <c r="ACN84" i="3"/>
  <c r="ACN85" i="3"/>
  <c r="ACN86" i="3"/>
  <c r="ACN87" i="3"/>
  <c r="ACN88" i="3"/>
  <c r="ACN89" i="3"/>
  <c r="ACN90" i="3"/>
  <c r="ACN91" i="3"/>
  <c r="ACN92" i="3"/>
  <c r="ACN93" i="3"/>
  <c r="ACN94" i="3"/>
  <c r="ACN95" i="3"/>
  <c r="ACN96" i="3"/>
  <c r="ACN97" i="3"/>
  <c r="ACN98" i="3"/>
  <c r="ACN99" i="3"/>
  <c r="ACN100" i="3"/>
  <c r="ACN101" i="3"/>
  <c r="ACN102" i="3"/>
  <c r="ACN103" i="3"/>
  <c r="ACN104" i="3"/>
  <c r="ACN105" i="3"/>
  <c r="ACN106" i="3"/>
  <c r="ACN107" i="3"/>
  <c r="ACN108" i="3"/>
  <c r="ACN109" i="3"/>
  <c r="ACN110" i="3"/>
  <c r="ACN111" i="3"/>
  <c r="ACN112" i="3"/>
  <c r="ACN113" i="3"/>
  <c r="ACN114" i="3"/>
  <c r="ACN115" i="3"/>
  <c r="ACN116" i="3"/>
  <c r="ACN117" i="3"/>
  <c r="ACN118" i="3"/>
  <c r="ACN119" i="3"/>
  <c r="ACN120" i="3"/>
  <c r="ACN121" i="3"/>
  <c r="ACN122" i="3"/>
  <c r="ACN123" i="3"/>
  <c r="ACN124" i="3"/>
  <c r="ACN125" i="3"/>
  <c r="ACN126" i="3"/>
  <c r="ACN127" i="3"/>
  <c r="ACN128" i="3"/>
  <c r="ACN129" i="3"/>
  <c r="ACN130" i="3"/>
  <c r="ACN131" i="3"/>
  <c r="ACN132" i="3"/>
  <c r="ACN133" i="3"/>
  <c r="ACN134" i="3"/>
  <c r="ACN135" i="3"/>
  <c r="ACN136" i="3"/>
  <c r="ACN137" i="3"/>
  <c r="ACN138" i="3"/>
  <c r="ACN139" i="3"/>
  <c r="ACN140" i="3"/>
  <c r="ACN141" i="3"/>
  <c r="ACN142" i="3"/>
  <c r="ACN143" i="3"/>
  <c r="ACN144" i="3"/>
  <c r="ACN145" i="3"/>
  <c r="ACN146" i="3"/>
  <c r="ACN147" i="3"/>
  <c r="ACN148" i="3"/>
  <c r="ACN149" i="3"/>
  <c r="ACN150" i="3"/>
  <c r="ACN151" i="3"/>
  <c r="ACN152" i="3"/>
  <c r="ACN153" i="3"/>
  <c r="ACN154" i="3"/>
  <c r="ACN155" i="3"/>
  <c r="ACN156" i="3"/>
  <c r="ACN157" i="3"/>
  <c r="ACN158" i="3"/>
  <c r="ACN159" i="3"/>
  <c r="ACN160" i="3"/>
  <c r="ACN161" i="3"/>
  <c r="ACN162" i="3"/>
  <c r="ACN163" i="3"/>
  <c r="ACN164" i="3"/>
  <c r="ACN165" i="3"/>
  <c r="ACN166" i="3"/>
  <c r="ACN167" i="3"/>
  <c r="ACN168" i="3"/>
  <c r="ACN169" i="3"/>
  <c r="ACN170" i="3"/>
  <c r="ACN171" i="3"/>
  <c r="ACN172" i="3"/>
  <c r="ACN173" i="3"/>
  <c r="ACN174" i="3"/>
  <c r="ACN175" i="3"/>
  <c r="ACN176" i="3"/>
  <c r="ACN177" i="3"/>
  <c r="ACN178" i="3"/>
  <c r="ACN179" i="3"/>
  <c r="ACN180" i="3"/>
  <c r="ACN181" i="3"/>
  <c r="ACN182" i="3"/>
  <c r="ACN183" i="3"/>
  <c r="ACN184" i="3"/>
  <c r="ACN185" i="3"/>
  <c r="ACN186" i="3"/>
  <c r="ACN187" i="3"/>
  <c r="ACN188" i="3"/>
  <c r="ACN189" i="3"/>
  <c r="ACN190" i="3"/>
  <c r="ACN191" i="3"/>
  <c r="ACN192" i="3"/>
  <c r="ACN193" i="3"/>
  <c r="ACN194" i="3"/>
  <c r="ACN195" i="3"/>
  <c r="ACN196" i="3"/>
  <c r="ACN197" i="3"/>
  <c r="ACN198" i="3"/>
  <c r="ACN199" i="3"/>
  <c r="ACN200" i="3"/>
  <c r="ACN201" i="3"/>
  <c r="ACN202" i="3"/>
  <c r="ACN203" i="3"/>
  <c r="ACN204" i="3"/>
  <c r="ACN205" i="3"/>
  <c r="ACN206" i="3"/>
  <c r="ACN207" i="3"/>
  <c r="ACN208" i="3"/>
  <c r="ACN209" i="3"/>
  <c r="ACN210" i="3"/>
  <c r="ACN211" i="3"/>
  <c r="ACN212" i="3"/>
  <c r="ACN213" i="3"/>
  <c r="ACN214" i="3"/>
  <c r="ACN215" i="3"/>
  <c r="ACN216" i="3"/>
  <c r="ACN217" i="3"/>
  <c r="ACN218" i="3"/>
  <c r="ACN219" i="3"/>
  <c r="ACN220" i="3"/>
  <c r="ACN221" i="3"/>
  <c r="ACN222" i="3"/>
  <c r="ACN223" i="3"/>
  <c r="ACN224" i="3"/>
  <c r="ACN225" i="3"/>
  <c r="ACN226" i="3"/>
  <c r="ACN227" i="3"/>
  <c r="ACN228" i="3"/>
  <c r="ACN229" i="3"/>
  <c r="ACN230" i="3"/>
  <c r="ACN231" i="3"/>
  <c r="ACN232" i="3"/>
  <c r="ACN233" i="3"/>
  <c r="ACN234" i="3"/>
  <c r="ACN235" i="3"/>
  <c r="ACN236" i="3"/>
  <c r="ACN237" i="3"/>
  <c r="ACN238" i="3"/>
  <c r="ACN239" i="3"/>
  <c r="ACN240" i="3"/>
  <c r="ACN241" i="3"/>
  <c r="ACN242" i="3"/>
  <c r="ACN243" i="3"/>
  <c r="ACN244" i="3"/>
  <c r="ACN245" i="3"/>
  <c r="ACN246" i="3"/>
  <c r="ACN247" i="3"/>
  <c r="ACN248" i="3"/>
  <c r="ACN249" i="3"/>
  <c r="ACN250" i="3"/>
  <c r="ACN251" i="3"/>
  <c r="ACN252" i="3"/>
  <c r="ACN253" i="3"/>
  <c r="ACN254" i="3"/>
  <c r="ACN255" i="3"/>
  <c r="ACN256" i="3"/>
  <c r="ACN257" i="3"/>
  <c r="ACN258" i="3"/>
  <c r="ACN259" i="3"/>
  <c r="ACN260" i="3"/>
  <c r="ACN261" i="3"/>
  <c r="ACN262" i="3"/>
  <c r="ACN263" i="3"/>
  <c r="ACN264" i="3"/>
  <c r="ACN265" i="3"/>
  <c r="ACN266" i="3"/>
  <c r="ACN267" i="3"/>
  <c r="ACN268" i="3"/>
  <c r="ACN269" i="3"/>
  <c r="ACN270" i="3"/>
  <c r="ACN271" i="3"/>
  <c r="ACN272" i="3"/>
  <c r="ACN273" i="3"/>
  <c r="ACN274" i="3"/>
  <c r="ACN275" i="3"/>
  <c r="ACN276" i="3"/>
  <c r="ACN277" i="3"/>
  <c r="ACN278" i="3"/>
  <c r="ACN279" i="3"/>
  <c r="ACN280" i="3"/>
  <c r="ACN281" i="3"/>
  <c r="ACN282" i="3"/>
  <c r="ACN283" i="3"/>
  <c r="ACN284" i="3"/>
  <c r="ACN285" i="3"/>
  <c r="ACN286" i="3"/>
  <c r="ACN287" i="3"/>
  <c r="ACN288" i="3"/>
  <c r="ACN289" i="3"/>
  <c r="ACN290" i="3"/>
  <c r="ACN291" i="3"/>
  <c r="ACN292" i="3"/>
  <c r="ACN293" i="3"/>
  <c r="ACN294" i="3"/>
  <c r="ACN295" i="3"/>
  <c r="ACN296" i="3"/>
  <c r="ACN297" i="3"/>
  <c r="ACN298" i="3"/>
  <c r="ACN299" i="3"/>
  <c r="ACN300" i="3"/>
  <c r="ACN301" i="3"/>
  <c r="ACN302" i="3"/>
  <c r="ACN303" i="3"/>
  <c r="ACN304" i="3"/>
  <c r="ACN305" i="3"/>
  <c r="ACN306" i="3"/>
  <c r="ACN307" i="3"/>
  <c r="ACN308" i="3"/>
  <c r="ACN309" i="3"/>
  <c r="ACN310" i="3"/>
  <c r="ACN311" i="3"/>
  <c r="ACN312" i="3"/>
  <c r="ACN313" i="3"/>
  <c r="ACN314" i="3"/>
  <c r="ACN315" i="3"/>
  <c r="ACN316" i="3"/>
  <c r="ACN317" i="3"/>
  <c r="ACN318" i="3"/>
  <c r="ACN319" i="3"/>
  <c r="ACN320" i="3"/>
  <c r="ACN321" i="3"/>
  <c r="ACN322" i="3"/>
  <c r="ACN323" i="3"/>
  <c r="ACN324" i="3"/>
  <c r="ACN325" i="3"/>
  <c r="ACN326" i="3"/>
  <c r="ACN327" i="3"/>
  <c r="ACN328" i="3"/>
  <c r="ACN329" i="3"/>
  <c r="ACN330" i="3"/>
  <c r="ACN331" i="3"/>
  <c r="ACN332" i="3"/>
  <c r="ACN333" i="3"/>
  <c r="ACN334" i="3"/>
  <c r="ACN335" i="3"/>
  <c r="ACN336" i="3"/>
  <c r="ACN337" i="3"/>
  <c r="ACN338" i="3"/>
  <c r="ACN339" i="3"/>
  <c r="ACN340" i="3"/>
  <c r="ACN341" i="3"/>
  <c r="ACN342" i="3"/>
  <c r="ACN343" i="3"/>
  <c r="ACN344" i="3"/>
  <c r="ACN345" i="3"/>
  <c r="ACN346" i="3"/>
  <c r="ACN347" i="3"/>
  <c r="ACN348" i="3"/>
  <c r="ACN349" i="3"/>
  <c r="ACN350" i="3"/>
  <c r="ACN351" i="3"/>
  <c r="ACN352" i="3"/>
  <c r="ACN353" i="3"/>
  <c r="ACN354" i="3"/>
  <c r="ACN355" i="3"/>
  <c r="ACN356" i="3"/>
  <c r="ACN357" i="3"/>
  <c r="ACN358" i="3"/>
  <c r="ACN359" i="3"/>
  <c r="ACN360" i="3"/>
  <c r="ACN361" i="3"/>
  <c r="ACN362" i="3"/>
  <c r="ACN363" i="3"/>
  <c r="ACN364" i="3"/>
  <c r="ACN365" i="3"/>
  <c r="ACN366" i="3"/>
  <c r="ACN367" i="3"/>
  <c r="ACN368" i="3"/>
  <c r="ACN369" i="3"/>
  <c r="ACN370" i="3"/>
  <c r="ACN371" i="3"/>
  <c r="ACN372" i="3"/>
  <c r="ACN373" i="3"/>
  <c r="ACN374" i="3"/>
  <c r="ACN375" i="3"/>
  <c r="ACN376" i="3"/>
  <c r="ACN377" i="3"/>
  <c r="ACN378" i="3"/>
  <c r="ACN379" i="3"/>
  <c r="ACN380" i="3"/>
  <c r="ACN381" i="3"/>
  <c r="ACN382" i="3"/>
  <c r="ACN383" i="3"/>
  <c r="ACN384" i="3"/>
  <c r="ACN385" i="3"/>
  <c r="ACN386" i="3"/>
  <c r="ACN387" i="3"/>
  <c r="ACN388" i="3"/>
  <c r="ACN389" i="3"/>
  <c r="ACN390" i="3"/>
  <c r="ACN391" i="3"/>
  <c r="ACN392" i="3"/>
  <c r="ACN393" i="3"/>
  <c r="ACN394" i="3"/>
  <c r="ACN395" i="3"/>
  <c r="ACN396" i="3"/>
  <c r="ACN397" i="3"/>
  <c r="ACN398" i="3"/>
  <c r="ACN399" i="3"/>
  <c r="ACN400" i="3"/>
  <c r="ACN401" i="3"/>
  <c r="ACN402" i="3"/>
  <c r="ACN403" i="3"/>
  <c r="ACN404" i="3"/>
  <c r="ACN405" i="3"/>
  <c r="ACN406" i="3"/>
  <c r="ACN407" i="3"/>
  <c r="ACN408" i="3"/>
  <c r="ACN409" i="3"/>
  <c r="ACN410" i="3"/>
  <c r="ACN411" i="3"/>
  <c r="ACN412" i="3"/>
  <c r="ACN413" i="3"/>
  <c r="ACN414" i="3"/>
  <c r="ACN415" i="3"/>
  <c r="ACN416" i="3"/>
  <c r="ACN417" i="3"/>
  <c r="ACN418" i="3"/>
  <c r="ACM4" i="3"/>
  <c r="ACM5" i="3"/>
  <c r="ACM6" i="3"/>
  <c r="ACM7" i="3"/>
  <c r="ACM8" i="3"/>
  <c r="ACM421" i="3" s="1"/>
  <c r="ACM9" i="3"/>
  <c r="ACM10" i="3"/>
  <c r="ACM11" i="3"/>
  <c r="ACM12" i="3"/>
  <c r="ACM13" i="3"/>
  <c r="ACM14" i="3"/>
  <c r="ACM15" i="3"/>
  <c r="ACM16" i="3"/>
  <c r="ACM17" i="3"/>
  <c r="ACM18" i="3"/>
  <c r="ACM19" i="3"/>
  <c r="ACM20" i="3"/>
  <c r="ACM21" i="3"/>
  <c r="ACM22" i="3"/>
  <c r="ACM23" i="3"/>
  <c r="ACM24" i="3"/>
  <c r="ACM25" i="3"/>
  <c r="ACM26" i="3"/>
  <c r="ACM27" i="3"/>
  <c r="ACM28" i="3"/>
  <c r="ACM29" i="3"/>
  <c r="ACM30" i="3"/>
  <c r="ACM31" i="3"/>
  <c r="ACM32" i="3"/>
  <c r="ACM33" i="3"/>
  <c r="ACM34" i="3"/>
  <c r="ACM35" i="3"/>
  <c r="ACM36" i="3"/>
  <c r="ACM38" i="3"/>
  <c r="ACM39" i="3"/>
  <c r="ACM40" i="3"/>
  <c r="ACM41" i="3"/>
  <c r="ACM42" i="3"/>
  <c r="ACM43" i="3"/>
  <c r="ACM44" i="3"/>
  <c r="ACM45" i="3"/>
  <c r="ACM46" i="3"/>
  <c r="ACM47" i="3"/>
  <c r="ACM48" i="3"/>
  <c r="ACM49" i="3"/>
  <c r="ACM50" i="3"/>
  <c r="ACM51" i="3"/>
  <c r="ACM52" i="3"/>
  <c r="ACM53" i="3"/>
  <c r="ACM54" i="3"/>
  <c r="ACM55" i="3"/>
  <c r="ACM56" i="3"/>
  <c r="ACM57" i="3"/>
  <c r="ACM58" i="3"/>
  <c r="ACM59" i="3"/>
  <c r="ACM60" i="3"/>
  <c r="ACM61" i="3"/>
  <c r="ACM62" i="3"/>
  <c r="ACM63" i="3"/>
  <c r="ACM64" i="3"/>
  <c r="ACM65" i="3"/>
  <c r="ACM66" i="3"/>
  <c r="ACM67" i="3"/>
  <c r="ACM68" i="3"/>
  <c r="ACM69" i="3"/>
  <c r="ACM70" i="3"/>
  <c r="ACM71" i="3"/>
  <c r="ACM72" i="3"/>
  <c r="ACM73" i="3"/>
  <c r="ACM74" i="3"/>
  <c r="ACM75" i="3"/>
  <c r="ACM76" i="3"/>
  <c r="ACM77" i="3"/>
  <c r="ACM78" i="3"/>
  <c r="ACM79" i="3"/>
  <c r="ACM80" i="3"/>
  <c r="ACM81" i="3"/>
  <c r="ACM82" i="3"/>
  <c r="ACM83" i="3"/>
  <c r="ACM84" i="3"/>
  <c r="ACM85" i="3"/>
  <c r="ACM86" i="3"/>
  <c r="ACM87" i="3"/>
  <c r="ACM88" i="3"/>
  <c r="ACM89" i="3"/>
  <c r="ACM90" i="3"/>
  <c r="ACM91" i="3"/>
  <c r="ACM92" i="3"/>
  <c r="ACM93" i="3"/>
  <c r="ACM94" i="3"/>
  <c r="ACM95" i="3"/>
  <c r="ACM96" i="3"/>
  <c r="ACM97" i="3"/>
  <c r="ACM98" i="3"/>
  <c r="ACM99" i="3"/>
  <c r="ACM100" i="3"/>
  <c r="ACM101" i="3"/>
  <c r="ACM102" i="3"/>
  <c r="ACM103" i="3"/>
  <c r="ACM104" i="3"/>
  <c r="ACM105" i="3"/>
  <c r="ACM106" i="3"/>
  <c r="ACM107" i="3"/>
  <c r="ACM108" i="3"/>
  <c r="ACM109" i="3"/>
  <c r="ACM110" i="3"/>
  <c r="ACM111" i="3"/>
  <c r="ACM112" i="3"/>
  <c r="ACM113" i="3"/>
  <c r="ACM114" i="3"/>
  <c r="ACM115" i="3"/>
  <c r="ACM116" i="3"/>
  <c r="ACM117" i="3"/>
  <c r="ACM118" i="3"/>
  <c r="ACM119" i="3"/>
  <c r="ACM120" i="3"/>
  <c r="ACM121" i="3"/>
  <c r="ACM122" i="3"/>
  <c r="ACM123" i="3"/>
  <c r="ACM124" i="3"/>
  <c r="ACM125" i="3"/>
  <c r="ACM126" i="3"/>
  <c r="ACM127" i="3"/>
  <c r="ACM128" i="3"/>
  <c r="ACM129" i="3"/>
  <c r="ACM130" i="3"/>
  <c r="ACM131" i="3"/>
  <c r="ACM132" i="3"/>
  <c r="ACM133" i="3"/>
  <c r="ACM134" i="3"/>
  <c r="ACM135" i="3"/>
  <c r="ACM136" i="3"/>
  <c r="ACM137" i="3"/>
  <c r="ACM138" i="3"/>
  <c r="ACM139" i="3"/>
  <c r="ACM140" i="3"/>
  <c r="ACM141" i="3"/>
  <c r="ACM142" i="3"/>
  <c r="ACM143" i="3"/>
  <c r="ACM144" i="3"/>
  <c r="ACM145" i="3"/>
  <c r="ACM146" i="3"/>
  <c r="ACM147" i="3"/>
  <c r="ACM148" i="3"/>
  <c r="ACM149" i="3"/>
  <c r="ACM150" i="3"/>
  <c r="ACM151" i="3"/>
  <c r="ACM152" i="3"/>
  <c r="ACM153" i="3"/>
  <c r="ACM154" i="3"/>
  <c r="ACM155" i="3"/>
  <c r="ACM156" i="3"/>
  <c r="ACM157" i="3"/>
  <c r="ACM158" i="3"/>
  <c r="ACM159" i="3"/>
  <c r="ACM160" i="3"/>
  <c r="ACM161" i="3"/>
  <c r="ACM162" i="3"/>
  <c r="ACM163" i="3"/>
  <c r="ACM164" i="3"/>
  <c r="ACM165" i="3"/>
  <c r="ACM166" i="3"/>
  <c r="ACM167" i="3"/>
  <c r="ACM168" i="3"/>
  <c r="ACM169" i="3"/>
  <c r="ACM170" i="3"/>
  <c r="ACM171" i="3"/>
  <c r="ACM172" i="3"/>
  <c r="ACM173" i="3"/>
  <c r="ACM174" i="3"/>
  <c r="ACM175" i="3"/>
  <c r="ACM176" i="3"/>
  <c r="ACM177" i="3"/>
  <c r="ACM178" i="3"/>
  <c r="ACM179" i="3"/>
  <c r="ACM180" i="3"/>
  <c r="ACM181" i="3"/>
  <c r="ACM182" i="3"/>
  <c r="ACM183" i="3"/>
  <c r="ACM184" i="3"/>
  <c r="ACM185" i="3"/>
  <c r="ACM186" i="3"/>
  <c r="ACM187" i="3"/>
  <c r="ACM188" i="3"/>
  <c r="ACM189" i="3"/>
  <c r="ACM190" i="3"/>
  <c r="ACM191" i="3"/>
  <c r="ACM192" i="3"/>
  <c r="ACM193" i="3"/>
  <c r="ACM194" i="3"/>
  <c r="ACM195" i="3"/>
  <c r="ACM196" i="3"/>
  <c r="ACM197" i="3"/>
  <c r="ACM198" i="3"/>
  <c r="ACM199" i="3"/>
  <c r="ACM200" i="3"/>
  <c r="ACM201" i="3"/>
  <c r="ACM202" i="3"/>
  <c r="ACM203" i="3"/>
  <c r="ACM204" i="3"/>
  <c r="ACM205" i="3"/>
  <c r="ACM206" i="3"/>
  <c r="ACM207" i="3"/>
  <c r="ACM208" i="3"/>
  <c r="ACM209" i="3"/>
  <c r="ACM210" i="3"/>
  <c r="ACM211" i="3"/>
  <c r="ACM212" i="3"/>
  <c r="ACM213" i="3"/>
  <c r="ACM214" i="3"/>
  <c r="ACM215" i="3"/>
  <c r="ACM216" i="3"/>
  <c r="ACM217" i="3"/>
  <c r="ACM218" i="3"/>
  <c r="ACM219" i="3"/>
  <c r="ACM220" i="3"/>
  <c r="ACM221" i="3"/>
  <c r="ACM222" i="3"/>
  <c r="ACM223" i="3"/>
  <c r="ACM224" i="3"/>
  <c r="ACM225" i="3"/>
  <c r="ACM226" i="3"/>
  <c r="ACM227" i="3"/>
  <c r="ACM228" i="3"/>
  <c r="ACM229" i="3"/>
  <c r="ACM230" i="3"/>
  <c r="ACM231" i="3"/>
  <c r="ACM232" i="3"/>
  <c r="ACM233" i="3"/>
  <c r="ACM234" i="3"/>
  <c r="ACM235" i="3"/>
  <c r="ACM236" i="3"/>
  <c r="ACM237" i="3"/>
  <c r="ACM238" i="3"/>
  <c r="ACM239" i="3"/>
  <c r="ACM240" i="3"/>
  <c r="ACM241" i="3"/>
  <c r="ACM242" i="3"/>
  <c r="ACM243" i="3"/>
  <c r="ACM244" i="3"/>
  <c r="ACM245" i="3"/>
  <c r="ACM246" i="3"/>
  <c r="ACM247" i="3"/>
  <c r="ACM248" i="3"/>
  <c r="ACM249" i="3"/>
  <c r="ACM250" i="3"/>
  <c r="ACM251" i="3"/>
  <c r="ACM252" i="3"/>
  <c r="ACM253" i="3"/>
  <c r="ACM254" i="3"/>
  <c r="ACM255" i="3"/>
  <c r="ACM256" i="3"/>
  <c r="ACM257" i="3"/>
  <c r="ACM258" i="3"/>
  <c r="ACM259" i="3"/>
  <c r="ACM260" i="3"/>
  <c r="ACM261" i="3"/>
  <c r="ACM262" i="3"/>
  <c r="ACM263" i="3"/>
  <c r="ACM264" i="3"/>
  <c r="ACM265" i="3"/>
  <c r="ACM266" i="3"/>
  <c r="ACM267" i="3"/>
  <c r="ACM268" i="3"/>
  <c r="ACM269" i="3"/>
  <c r="ACM270" i="3"/>
  <c r="ACM271" i="3"/>
  <c r="ACM272" i="3"/>
  <c r="ACM273" i="3"/>
  <c r="ACM274" i="3"/>
  <c r="ACM275" i="3"/>
  <c r="ACM276" i="3"/>
  <c r="ACM277" i="3"/>
  <c r="ACM278" i="3"/>
  <c r="ACM279" i="3"/>
  <c r="ACM280" i="3"/>
  <c r="ACM281" i="3"/>
  <c r="ACM282" i="3"/>
  <c r="ACM283" i="3"/>
  <c r="ACM284" i="3"/>
  <c r="ACM285" i="3"/>
  <c r="ACM286" i="3"/>
  <c r="ACM287" i="3"/>
  <c r="ACM288" i="3"/>
  <c r="ACM289" i="3"/>
  <c r="ACM290" i="3"/>
  <c r="ACM291" i="3"/>
  <c r="ACM292" i="3"/>
  <c r="ACM293" i="3"/>
  <c r="ACM294" i="3"/>
  <c r="ACM295" i="3"/>
  <c r="ACM296" i="3"/>
  <c r="ACM297" i="3"/>
  <c r="ACM298" i="3"/>
  <c r="ACM299" i="3"/>
  <c r="ACM300" i="3"/>
  <c r="ACM301" i="3"/>
  <c r="ACM302" i="3"/>
  <c r="ACM303" i="3"/>
  <c r="ACM304" i="3"/>
  <c r="ACM305" i="3"/>
  <c r="ACM306" i="3"/>
  <c r="ACM307" i="3"/>
  <c r="ACM308" i="3"/>
  <c r="ACM309" i="3"/>
  <c r="ACM310" i="3"/>
  <c r="ACM311" i="3"/>
  <c r="ACM312" i="3"/>
  <c r="ACM313" i="3"/>
  <c r="ACM314" i="3"/>
  <c r="ACM315" i="3"/>
  <c r="ACM316" i="3"/>
  <c r="ACM317" i="3"/>
  <c r="ACM318" i="3"/>
  <c r="ACM319" i="3"/>
  <c r="ACM320" i="3"/>
  <c r="ACM321" i="3"/>
  <c r="ACM322" i="3"/>
  <c r="ACM323" i="3"/>
  <c r="ACM324" i="3"/>
  <c r="ACM325" i="3"/>
  <c r="ACM326" i="3"/>
  <c r="ACM327" i="3"/>
  <c r="ACM328" i="3"/>
  <c r="ACM329" i="3"/>
  <c r="ACM330" i="3"/>
  <c r="ACM331" i="3"/>
  <c r="ACM332" i="3"/>
  <c r="ACM333" i="3"/>
  <c r="ACM334" i="3"/>
  <c r="ACM335" i="3"/>
  <c r="ACM336" i="3"/>
  <c r="ACM337" i="3"/>
  <c r="ACM338" i="3"/>
  <c r="ACM339" i="3"/>
  <c r="ACM340" i="3"/>
  <c r="ACM341" i="3"/>
  <c r="ACM342" i="3"/>
  <c r="ACM343" i="3"/>
  <c r="ACM344" i="3"/>
  <c r="ACM345" i="3"/>
  <c r="ACM346" i="3"/>
  <c r="ACM347" i="3"/>
  <c r="ACM348" i="3"/>
  <c r="ACM349" i="3"/>
  <c r="ACM350" i="3"/>
  <c r="ACM351" i="3"/>
  <c r="ACM352" i="3"/>
  <c r="ACM353" i="3"/>
  <c r="ACM354" i="3"/>
  <c r="ACM355" i="3"/>
  <c r="ACM356" i="3"/>
  <c r="ACM357" i="3"/>
  <c r="ACM358" i="3"/>
  <c r="ACM359" i="3"/>
  <c r="ACM360" i="3"/>
  <c r="ACM361" i="3"/>
  <c r="ACM362" i="3"/>
  <c r="ACM363" i="3"/>
  <c r="ACM364" i="3"/>
  <c r="ACM365" i="3"/>
  <c r="ACM366" i="3"/>
  <c r="ACM367" i="3"/>
  <c r="ACM368" i="3"/>
  <c r="ACM369" i="3"/>
  <c r="ACM370" i="3"/>
  <c r="ACM371" i="3"/>
  <c r="ACM372" i="3"/>
  <c r="ACM373" i="3"/>
  <c r="ACM374" i="3"/>
  <c r="ACM375" i="3"/>
  <c r="ACM376" i="3"/>
  <c r="ACM377" i="3"/>
  <c r="ACM378" i="3"/>
  <c r="ACM379" i="3"/>
  <c r="ACM380" i="3"/>
  <c r="ACM381" i="3"/>
  <c r="ACM382" i="3"/>
  <c r="ACM383" i="3"/>
  <c r="ACM384" i="3"/>
  <c r="ACM385" i="3"/>
  <c r="ACM386" i="3"/>
  <c r="ACM387" i="3"/>
  <c r="ACM388" i="3"/>
  <c r="ACM389" i="3"/>
  <c r="ACM390" i="3"/>
  <c r="ACM391" i="3"/>
  <c r="ACM392" i="3"/>
  <c r="ACM393" i="3"/>
  <c r="ACM394" i="3"/>
  <c r="ACM395" i="3"/>
  <c r="ACM396" i="3"/>
  <c r="ACM397" i="3"/>
  <c r="ACM398" i="3"/>
  <c r="ACM399" i="3"/>
  <c r="ACM400" i="3"/>
  <c r="ACM401" i="3"/>
  <c r="ACM402" i="3"/>
  <c r="ACM403" i="3"/>
  <c r="ACM404" i="3"/>
  <c r="ACM405" i="3"/>
  <c r="ACM406" i="3"/>
  <c r="ACM407" i="3"/>
  <c r="ACM408" i="3"/>
  <c r="ACM409" i="3"/>
  <c r="ACM410" i="3"/>
  <c r="ACM411" i="3"/>
  <c r="ACM412" i="3"/>
  <c r="ACM413" i="3"/>
  <c r="ACM414" i="3"/>
  <c r="ACM415" i="3"/>
  <c r="ACM416" i="3"/>
  <c r="ACM417" i="3"/>
  <c r="ACM418" i="3"/>
  <c r="ACK4" i="3"/>
  <c r="ACK5" i="3"/>
  <c r="ACK6" i="3"/>
  <c r="ACK7" i="3"/>
  <c r="ACK8" i="3"/>
  <c r="ACK9" i="3"/>
  <c r="ACK10" i="3"/>
  <c r="ACK11" i="3"/>
  <c r="ACK12" i="3"/>
  <c r="ACK13" i="3"/>
  <c r="ACK14" i="3"/>
  <c r="ACK15" i="3"/>
  <c r="ACK16" i="3"/>
  <c r="ACK17" i="3"/>
  <c r="ACK18" i="3"/>
  <c r="ACK19" i="3"/>
  <c r="ACK20" i="3"/>
  <c r="ACK21" i="3"/>
  <c r="ACK22" i="3"/>
  <c r="ACK23" i="3"/>
  <c r="ACK24" i="3"/>
  <c r="ACK25" i="3"/>
  <c r="ACK26" i="3"/>
  <c r="ACK27" i="3"/>
  <c r="ACK28" i="3"/>
  <c r="ACK29" i="3"/>
  <c r="ACK30" i="3"/>
  <c r="ACK31" i="3"/>
  <c r="ACK32" i="3"/>
  <c r="ACK33" i="3"/>
  <c r="ACK34" i="3"/>
  <c r="ACK35" i="3"/>
  <c r="ACK36" i="3"/>
  <c r="ACK37" i="3"/>
  <c r="ACK38" i="3"/>
  <c r="ACK39" i="3"/>
  <c r="ACK40" i="3"/>
  <c r="ACK41" i="3"/>
  <c r="ACK42" i="3"/>
  <c r="ACK43" i="3"/>
  <c r="ACK44" i="3"/>
  <c r="ACK45" i="3"/>
  <c r="ACK46" i="3"/>
  <c r="ACK47" i="3"/>
  <c r="ACK48" i="3"/>
  <c r="ACK49" i="3"/>
  <c r="ACK50" i="3"/>
  <c r="ACK51" i="3"/>
  <c r="ACK52" i="3"/>
  <c r="ACK53" i="3"/>
  <c r="ACK54" i="3"/>
  <c r="ACK55" i="3"/>
  <c r="ACK56" i="3"/>
  <c r="ACK57" i="3"/>
  <c r="ACK58" i="3"/>
  <c r="ACK59" i="3"/>
  <c r="ACK60" i="3"/>
  <c r="ACK61" i="3"/>
  <c r="ACK62" i="3"/>
  <c r="ACK63" i="3"/>
  <c r="ACK64" i="3"/>
  <c r="ACK65" i="3"/>
  <c r="ACK66" i="3"/>
  <c r="ACK67" i="3"/>
  <c r="ACK68" i="3"/>
  <c r="ACK69" i="3"/>
  <c r="ACK70" i="3"/>
  <c r="ACK71" i="3"/>
  <c r="ACK72" i="3"/>
  <c r="ACK73" i="3"/>
  <c r="ACK74" i="3"/>
  <c r="ACK75" i="3"/>
  <c r="ACK76" i="3"/>
  <c r="ACK77" i="3"/>
  <c r="ACK78" i="3"/>
  <c r="ACK79" i="3"/>
  <c r="ACK80" i="3"/>
  <c r="ACK81" i="3"/>
  <c r="ACK82" i="3"/>
  <c r="ACK83" i="3"/>
  <c r="ACK84" i="3"/>
  <c r="ACK85" i="3"/>
  <c r="ACK86" i="3"/>
  <c r="ACK87" i="3"/>
  <c r="ACK88" i="3"/>
  <c r="ACK89" i="3"/>
  <c r="ACK90" i="3"/>
  <c r="ACK91" i="3"/>
  <c r="ACK92" i="3"/>
  <c r="ACK93" i="3"/>
  <c r="ACK94" i="3"/>
  <c r="ACK95" i="3"/>
  <c r="ACK96" i="3"/>
  <c r="ACK97" i="3"/>
  <c r="ACK98" i="3"/>
  <c r="ACK99" i="3"/>
  <c r="ACK100" i="3"/>
  <c r="ACK101" i="3"/>
  <c r="ACK102" i="3"/>
  <c r="ACK103" i="3"/>
  <c r="ACK104" i="3"/>
  <c r="ACK105" i="3"/>
  <c r="ACK106" i="3"/>
  <c r="ACK107" i="3"/>
  <c r="ACK108" i="3"/>
  <c r="ACK109" i="3"/>
  <c r="ACK110" i="3"/>
  <c r="ACK111" i="3"/>
  <c r="ACK112" i="3"/>
  <c r="ACK113" i="3"/>
  <c r="ACK114" i="3"/>
  <c r="ACK115" i="3"/>
  <c r="ACK116" i="3"/>
  <c r="ACK117" i="3"/>
  <c r="ACK118" i="3"/>
  <c r="ACK119" i="3"/>
  <c r="ACK120" i="3"/>
  <c r="ACK121" i="3"/>
  <c r="ACK122" i="3"/>
  <c r="ACK123" i="3"/>
  <c r="ACK124" i="3"/>
  <c r="ACK125" i="3"/>
  <c r="ACK126" i="3"/>
  <c r="ACK127" i="3"/>
  <c r="ACK128" i="3"/>
  <c r="ACK129" i="3"/>
  <c r="ACK130" i="3"/>
  <c r="ACK131" i="3"/>
  <c r="ACK132" i="3"/>
  <c r="ACK133" i="3"/>
  <c r="ACK134" i="3"/>
  <c r="ACK135" i="3"/>
  <c r="ACK136" i="3"/>
  <c r="ACK137" i="3"/>
  <c r="ACK138" i="3"/>
  <c r="ACK139" i="3"/>
  <c r="ACK140" i="3"/>
  <c r="ACK141" i="3"/>
  <c r="ACK142" i="3"/>
  <c r="ACK143" i="3"/>
  <c r="ACK144" i="3"/>
  <c r="ACK145" i="3"/>
  <c r="ACK146" i="3"/>
  <c r="ACK147" i="3"/>
  <c r="ACK148" i="3"/>
  <c r="ACK149" i="3"/>
  <c r="ACK150" i="3"/>
  <c r="ACK151" i="3"/>
  <c r="ACK152" i="3"/>
  <c r="ACK153" i="3"/>
  <c r="ACK154" i="3"/>
  <c r="ACK155" i="3"/>
  <c r="ACK156" i="3"/>
  <c r="ACK157" i="3"/>
  <c r="ACK158" i="3"/>
  <c r="ACK159" i="3"/>
  <c r="ACK160" i="3"/>
  <c r="ACK161" i="3"/>
  <c r="ACK162" i="3"/>
  <c r="ACK163" i="3"/>
  <c r="ACK164" i="3"/>
  <c r="ACK165" i="3"/>
  <c r="ACK166" i="3"/>
  <c r="ACK167" i="3"/>
  <c r="ACK168" i="3"/>
  <c r="ACK169" i="3"/>
  <c r="ACK170" i="3"/>
  <c r="ACK171" i="3"/>
  <c r="ACK172" i="3"/>
  <c r="ACK173" i="3"/>
  <c r="ACK174" i="3"/>
  <c r="ACK175" i="3"/>
  <c r="ACK176" i="3"/>
  <c r="ACK177" i="3"/>
  <c r="ACK178" i="3"/>
  <c r="ACK179" i="3"/>
  <c r="ACK180" i="3"/>
  <c r="ACK181" i="3"/>
  <c r="ACK182" i="3"/>
  <c r="ACK183" i="3"/>
  <c r="ACK184" i="3"/>
  <c r="ACK185" i="3"/>
  <c r="ACK186" i="3"/>
  <c r="ACK187" i="3"/>
  <c r="ACK188" i="3"/>
  <c r="ACK189" i="3"/>
  <c r="ACK190" i="3"/>
  <c r="ACK191" i="3"/>
  <c r="ACK192" i="3"/>
  <c r="ACK193" i="3"/>
  <c r="ACK194" i="3"/>
  <c r="ACK195" i="3"/>
  <c r="ACK196" i="3"/>
  <c r="ACK197" i="3"/>
  <c r="ACK198" i="3"/>
  <c r="ACK199" i="3"/>
  <c r="ACK200" i="3"/>
  <c r="ACK201" i="3"/>
  <c r="ACK202" i="3"/>
  <c r="ACK203" i="3"/>
  <c r="ACK204" i="3"/>
  <c r="ACK205" i="3"/>
  <c r="ACK206" i="3"/>
  <c r="ACK207" i="3"/>
  <c r="ACK208" i="3"/>
  <c r="ACK209" i="3"/>
  <c r="ACK210" i="3"/>
  <c r="ACK211" i="3"/>
  <c r="ACK212" i="3"/>
  <c r="ACK213" i="3"/>
  <c r="ACK214" i="3"/>
  <c r="ACK215" i="3"/>
  <c r="ACK216" i="3"/>
  <c r="ACK217" i="3"/>
  <c r="ACK218" i="3"/>
  <c r="ACK219" i="3"/>
  <c r="ACK220" i="3"/>
  <c r="ACK221" i="3"/>
  <c r="ACK222" i="3"/>
  <c r="ACK223" i="3"/>
  <c r="ACK224" i="3"/>
  <c r="ACK225" i="3"/>
  <c r="ACK226" i="3"/>
  <c r="ACK227" i="3"/>
  <c r="ACK228" i="3"/>
  <c r="ACK229" i="3"/>
  <c r="ACK230" i="3"/>
  <c r="ACK231" i="3"/>
  <c r="ACK232" i="3"/>
  <c r="ACK233" i="3"/>
  <c r="ACK234" i="3"/>
  <c r="ACK235" i="3"/>
  <c r="ACK236" i="3"/>
  <c r="ACK237" i="3"/>
  <c r="ACK238" i="3"/>
  <c r="ACK239" i="3"/>
  <c r="ACK240" i="3"/>
  <c r="ACK241" i="3"/>
  <c r="ACK242" i="3"/>
  <c r="ACK243" i="3"/>
  <c r="ACK244" i="3"/>
  <c r="ACK245" i="3"/>
  <c r="ACK246" i="3"/>
  <c r="ACK247" i="3"/>
  <c r="ACK248" i="3"/>
  <c r="ACK249" i="3"/>
  <c r="ACK250" i="3"/>
  <c r="ACK251" i="3"/>
  <c r="ACK252" i="3"/>
  <c r="ACK253" i="3"/>
  <c r="ACK254" i="3"/>
  <c r="ACK255" i="3"/>
  <c r="ACK256" i="3"/>
  <c r="ACK257" i="3"/>
  <c r="ACK258" i="3"/>
  <c r="ACK259" i="3"/>
  <c r="ACK260" i="3"/>
  <c r="ACK261" i="3"/>
  <c r="ACK262" i="3"/>
  <c r="ACK263" i="3"/>
  <c r="ACK264" i="3"/>
  <c r="ACK265" i="3"/>
  <c r="ACK266" i="3"/>
  <c r="ACK267" i="3"/>
  <c r="ACK268" i="3"/>
  <c r="ACK269" i="3"/>
  <c r="ACK270" i="3"/>
  <c r="ACK271" i="3"/>
  <c r="ACK272" i="3"/>
  <c r="ACK273" i="3"/>
  <c r="ACK274" i="3"/>
  <c r="ACK275" i="3"/>
  <c r="ACK276" i="3"/>
  <c r="ACK277" i="3"/>
  <c r="ACK278" i="3"/>
  <c r="ACK279" i="3"/>
  <c r="ACK280" i="3"/>
  <c r="ACK281" i="3"/>
  <c r="ACK282" i="3"/>
  <c r="ACK283" i="3"/>
  <c r="ACK284" i="3"/>
  <c r="ACK285" i="3"/>
  <c r="ACK286" i="3"/>
  <c r="ACK287" i="3"/>
  <c r="ACK288" i="3"/>
  <c r="ACK289" i="3"/>
  <c r="ACK290" i="3"/>
  <c r="ACK291" i="3"/>
  <c r="ACK292" i="3"/>
  <c r="ACK293" i="3"/>
  <c r="ACK294" i="3"/>
  <c r="ACK295" i="3"/>
  <c r="ACK296" i="3"/>
  <c r="ACK297" i="3"/>
  <c r="ACK298" i="3"/>
  <c r="ACK299" i="3"/>
  <c r="ACK300" i="3"/>
  <c r="ACK301" i="3"/>
  <c r="ACK302" i="3"/>
  <c r="ACK303" i="3"/>
  <c r="ACK304" i="3"/>
  <c r="ACK305" i="3"/>
  <c r="ACK306" i="3"/>
  <c r="ACK307" i="3"/>
  <c r="ACK308" i="3"/>
  <c r="ACK309" i="3"/>
  <c r="ACK310" i="3"/>
  <c r="ACK311" i="3"/>
  <c r="ACK312" i="3"/>
  <c r="ACK313" i="3"/>
  <c r="ACK314" i="3"/>
  <c r="ACK315" i="3"/>
  <c r="ACK316" i="3"/>
  <c r="ACK317" i="3"/>
  <c r="ACK318" i="3"/>
  <c r="ACK319" i="3"/>
  <c r="ACK320" i="3"/>
  <c r="ACK321" i="3"/>
  <c r="ACK322" i="3"/>
  <c r="ACK323" i="3"/>
  <c r="ACK324" i="3"/>
  <c r="ACK325" i="3"/>
  <c r="ACK326" i="3"/>
  <c r="ACK327" i="3"/>
  <c r="ACK328" i="3"/>
  <c r="ACK329" i="3"/>
  <c r="ACK330" i="3"/>
  <c r="ACK331" i="3"/>
  <c r="ACK332" i="3"/>
  <c r="ACK333" i="3"/>
  <c r="ACK334" i="3"/>
  <c r="ACK335" i="3"/>
  <c r="ACK336" i="3"/>
  <c r="ACK337" i="3"/>
  <c r="ACK338" i="3"/>
  <c r="ACK339" i="3"/>
  <c r="ACK340" i="3"/>
  <c r="ACK341" i="3"/>
  <c r="ACK342" i="3"/>
  <c r="ACK343" i="3"/>
  <c r="ACK344" i="3"/>
  <c r="ACK345" i="3"/>
  <c r="ACK346" i="3"/>
  <c r="ACK347" i="3"/>
  <c r="ACK348" i="3"/>
  <c r="ACK349" i="3"/>
  <c r="ACK350" i="3"/>
  <c r="ACK351" i="3"/>
  <c r="ACK352" i="3"/>
  <c r="ACK353" i="3"/>
  <c r="ACK354" i="3"/>
  <c r="ACK355" i="3"/>
  <c r="ACK356" i="3"/>
  <c r="ACK357" i="3"/>
  <c r="ACK358" i="3"/>
  <c r="ACK359" i="3"/>
  <c r="ACK360" i="3"/>
  <c r="ACK361" i="3"/>
  <c r="ACK362" i="3"/>
  <c r="ACK363" i="3"/>
  <c r="ACK364" i="3"/>
  <c r="ACK365" i="3"/>
  <c r="ACK366" i="3"/>
  <c r="ACK367" i="3"/>
  <c r="ACK368" i="3"/>
  <c r="ACK369" i="3"/>
  <c r="ACK370" i="3"/>
  <c r="ACK371" i="3"/>
  <c r="ACK372" i="3"/>
  <c r="ACK373" i="3"/>
  <c r="ACK374" i="3"/>
  <c r="ACK375" i="3"/>
  <c r="ACK376" i="3"/>
  <c r="ACK377" i="3"/>
  <c r="ACK378" i="3"/>
  <c r="ACK379" i="3"/>
  <c r="ACK380" i="3"/>
  <c r="ACK381" i="3"/>
  <c r="ACK382" i="3"/>
  <c r="ACK383" i="3"/>
  <c r="ACK384" i="3"/>
  <c r="ACK385" i="3"/>
  <c r="ACK386" i="3"/>
  <c r="ACK387" i="3"/>
  <c r="ACK388" i="3"/>
  <c r="ACK389" i="3"/>
  <c r="ACK390" i="3"/>
  <c r="ACK391" i="3"/>
  <c r="ACK392" i="3"/>
  <c r="ACK393" i="3"/>
  <c r="ACK394" i="3"/>
  <c r="ACK395" i="3"/>
  <c r="ACK396" i="3"/>
  <c r="ACK397" i="3"/>
  <c r="ACK398" i="3"/>
  <c r="ACK399" i="3"/>
  <c r="ACK400" i="3"/>
  <c r="ACK401" i="3"/>
  <c r="ACK402" i="3"/>
  <c r="ACK403" i="3"/>
  <c r="ACK404" i="3"/>
  <c r="ACK405" i="3"/>
  <c r="ACK406" i="3"/>
  <c r="ACK407" i="3"/>
  <c r="ACK408" i="3"/>
  <c r="ACK409" i="3"/>
  <c r="ACK410" i="3"/>
  <c r="ACK411" i="3"/>
  <c r="ACK412" i="3"/>
  <c r="ACK413" i="3"/>
  <c r="ACK414" i="3"/>
  <c r="ACK415" i="3"/>
  <c r="ACK416" i="3"/>
  <c r="ACK417" i="3"/>
  <c r="ACK418" i="3"/>
  <c r="ACK3" i="3"/>
  <c r="ACI4" i="3"/>
  <c r="ACI5" i="3"/>
  <c r="ACI6" i="3"/>
  <c r="ACI7" i="3"/>
  <c r="ACI8" i="3"/>
  <c r="ACI9" i="3"/>
  <c r="ACI10" i="3"/>
  <c r="ACI11" i="3"/>
  <c r="ACI12" i="3"/>
  <c r="ACI13" i="3"/>
  <c r="ACI14" i="3"/>
  <c r="ACI15" i="3"/>
  <c r="ACI16" i="3"/>
  <c r="ACI17" i="3"/>
  <c r="ACI18" i="3"/>
  <c r="ACI19" i="3"/>
  <c r="ACI20" i="3"/>
  <c r="ACI21" i="3"/>
  <c r="ACI22" i="3"/>
  <c r="ACI23" i="3"/>
  <c r="ACI24" i="3"/>
  <c r="ACI25" i="3"/>
  <c r="ACI26" i="3"/>
  <c r="ACI27" i="3"/>
  <c r="ACI28" i="3"/>
  <c r="ACI29" i="3"/>
  <c r="ACI30" i="3"/>
  <c r="ACI31" i="3"/>
  <c r="ACI32" i="3"/>
  <c r="ACI33" i="3"/>
  <c r="ACI34" i="3"/>
  <c r="ACI35" i="3"/>
  <c r="ACI36" i="3"/>
  <c r="ACI37" i="3"/>
  <c r="ACI38" i="3"/>
  <c r="ACI39" i="3"/>
  <c r="ACI40" i="3"/>
  <c r="ACI41" i="3"/>
  <c r="ACI42" i="3"/>
  <c r="ACI43" i="3"/>
  <c r="ACI44" i="3"/>
  <c r="ACI45" i="3"/>
  <c r="ACI46" i="3"/>
  <c r="ACI47" i="3"/>
  <c r="ACI48" i="3"/>
  <c r="ACI49" i="3"/>
  <c r="ACI50" i="3"/>
  <c r="ACI51" i="3"/>
  <c r="ACI52" i="3"/>
  <c r="ACI53" i="3"/>
  <c r="ACI54" i="3"/>
  <c r="ACI55" i="3"/>
  <c r="ACI56" i="3"/>
  <c r="ACI57" i="3"/>
  <c r="ACI58" i="3"/>
  <c r="ACI59" i="3"/>
  <c r="ACI60" i="3"/>
  <c r="ACI61" i="3"/>
  <c r="ACI62" i="3"/>
  <c r="ACI63" i="3"/>
  <c r="ACI64" i="3"/>
  <c r="ACI65" i="3"/>
  <c r="ACI66" i="3"/>
  <c r="ACI67" i="3"/>
  <c r="ACI68" i="3"/>
  <c r="ACI69" i="3"/>
  <c r="ACI70" i="3"/>
  <c r="ACI71" i="3"/>
  <c r="ACI72" i="3"/>
  <c r="ACI73" i="3"/>
  <c r="ACI74" i="3"/>
  <c r="ACI75" i="3"/>
  <c r="ACI76" i="3"/>
  <c r="ACI77" i="3"/>
  <c r="ACI78" i="3"/>
  <c r="ACI79" i="3"/>
  <c r="ACI80" i="3"/>
  <c r="ACI81" i="3"/>
  <c r="ACI82" i="3"/>
  <c r="ACI83" i="3"/>
  <c r="ACI84" i="3"/>
  <c r="ACI85" i="3"/>
  <c r="ACI86" i="3"/>
  <c r="ACI87" i="3"/>
  <c r="ACI88" i="3"/>
  <c r="ACI89" i="3"/>
  <c r="ACI90" i="3"/>
  <c r="ACI91" i="3"/>
  <c r="ACI92" i="3"/>
  <c r="ACI93" i="3"/>
  <c r="ACI94" i="3"/>
  <c r="ACI95" i="3"/>
  <c r="ACI96" i="3"/>
  <c r="ACI97" i="3"/>
  <c r="ACI98" i="3"/>
  <c r="ACI99" i="3"/>
  <c r="ACI100" i="3"/>
  <c r="ACI101" i="3"/>
  <c r="ACI102" i="3"/>
  <c r="ACI103" i="3"/>
  <c r="ACI104" i="3"/>
  <c r="ACI105" i="3"/>
  <c r="ACI106" i="3"/>
  <c r="ACI107" i="3"/>
  <c r="ACI108" i="3"/>
  <c r="ACI109" i="3"/>
  <c r="ACI110" i="3"/>
  <c r="ACI111" i="3"/>
  <c r="ACI112" i="3"/>
  <c r="ACI113" i="3"/>
  <c r="ACI114" i="3"/>
  <c r="ACI115" i="3"/>
  <c r="ACI116" i="3"/>
  <c r="ACI117" i="3"/>
  <c r="ACI118" i="3"/>
  <c r="ACI119" i="3"/>
  <c r="ACI120" i="3"/>
  <c r="ACI121" i="3"/>
  <c r="ACI122" i="3"/>
  <c r="ACI123" i="3"/>
  <c r="ACI124" i="3"/>
  <c r="ACI125" i="3"/>
  <c r="ACI126" i="3"/>
  <c r="ACI127" i="3"/>
  <c r="ACI128" i="3"/>
  <c r="ACI129" i="3"/>
  <c r="ACI130" i="3"/>
  <c r="ACI131" i="3"/>
  <c r="ACI132" i="3"/>
  <c r="ACI133" i="3"/>
  <c r="ACI134" i="3"/>
  <c r="ACI135" i="3"/>
  <c r="ACI136" i="3"/>
  <c r="ACI137" i="3"/>
  <c r="ACI138" i="3"/>
  <c r="ACI139" i="3"/>
  <c r="ACI140" i="3"/>
  <c r="ACI141" i="3"/>
  <c r="ACI142" i="3"/>
  <c r="ACI143" i="3"/>
  <c r="ACI144" i="3"/>
  <c r="ACI145" i="3"/>
  <c r="ACI146" i="3"/>
  <c r="ACI147" i="3"/>
  <c r="ACI148" i="3"/>
  <c r="ACI149" i="3"/>
  <c r="ACI150" i="3"/>
  <c r="ACI151" i="3"/>
  <c r="ACI152" i="3"/>
  <c r="ACI153" i="3"/>
  <c r="ACI154" i="3"/>
  <c r="ACI155" i="3"/>
  <c r="ACI156" i="3"/>
  <c r="ACI157" i="3"/>
  <c r="ACI158" i="3"/>
  <c r="ACI159" i="3"/>
  <c r="ACI160" i="3"/>
  <c r="ACI161" i="3"/>
  <c r="ACI162" i="3"/>
  <c r="ACI163" i="3"/>
  <c r="ACI164" i="3"/>
  <c r="ACI165" i="3"/>
  <c r="ACI166" i="3"/>
  <c r="ACI167" i="3"/>
  <c r="ACI168" i="3"/>
  <c r="ACI169" i="3"/>
  <c r="ACI170" i="3"/>
  <c r="ACI171" i="3"/>
  <c r="ACI172" i="3"/>
  <c r="ACI173" i="3"/>
  <c r="ACI174" i="3"/>
  <c r="ACI175" i="3"/>
  <c r="ACI176" i="3"/>
  <c r="ACI177" i="3"/>
  <c r="ACI178" i="3"/>
  <c r="ACI179" i="3"/>
  <c r="ACI180" i="3"/>
  <c r="ACI181" i="3"/>
  <c r="ACI182" i="3"/>
  <c r="ACI183" i="3"/>
  <c r="ACI184" i="3"/>
  <c r="ACI185" i="3"/>
  <c r="ACI186" i="3"/>
  <c r="ACI187" i="3"/>
  <c r="ACI188" i="3"/>
  <c r="ACI189" i="3"/>
  <c r="ACI190" i="3"/>
  <c r="ACI191" i="3"/>
  <c r="ACI192" i="3"/>
  <c r="ACI193" i="3"/>
  <c r="ACI194" i="3"/>
  <c r="ACI195" i="3"/>
  <c r="ACI196" i="3"/>
  <c r="ACI197" i="3"/>
  <c r="ACI198" i="3"/>
  <c r="ACI199" i="3"/>
  <c r="ACI200" i="3"/>
  <c r="ACI201" i="3"/>
  <c r="ACI202" i="3"/>
  <c r="ACI203" i="3"/>
  <c r="ACI204" i="3"/>
  <c r="ACI205" i="3"/>
  <c r="ACI206" i="3"/>
  <c r="ACI207" i="3"/>
  <c r="ACI208" i="3"/>
  <c r="ACI209" i="3"/>
  <c r="ACI210" i="3"/>
  <c r="ACI211" i="3"/>
  <c r="ACI212" i="3"/>
  <c r="ACI213" i="3"/>
  <c r="ACI214" i="3"/>
  <c r="ACI215" i="3"/>
  <c r="ACI216" i="3"/>
  <c r="ACI217" i="3"/>
  <c r="ACI218" i="3"/>
  <c r="ACI219" i="3"/>
  <c r="ACI220" i="3"/>
  <c r="ACI221" i="3"/>
  <c r="ACI222" i="3"/>
  <c r="ACI223" i="3"/>
  <c r="ACI224" i="3"/>
  <c r="ACI225" i="3"/>
  <c r="ACI226" i="3"/>
  <c r="ACI227" i="3"/>
  <c r="ACI228" i="3"/>
  <c r="ACI229" i="3"/>
  <c r="ACI230" i="3"/>
  <c r="ACI231" i="3"/>
  <c r="ACI232" i="3"/>
  <c r="ACI233" i="3"/>
  <c r="ACI234" i="3"/>
  <c r="ACI235" i="3"/>
  <c r="ACI236" i="3"/>
  <c r="ACI237" i="3"/>
  <c r="ACI238" i="3"/>
  <c r="ACI239" i="3"/>
  <c r="ACI240" i="3"/>
  <c r="ACI241" i="3"/>
  <c r="ACI242" i="3"/>
  <c r="ACI243" i="3"/>
  <c r="ACI244" i="3"/>
  <c r="ACI245" i="3"/>
  <c r="ACI246" i="3"/>
  <c r="ACI247" i="3"/>
  <c r="ACI248" i="3"/>
  <c r="ACI249" i="3"/>
  <c r="ACI250" i="3"/>
  <c r="ACI251" i="3"/>
  <c r="ACI252" i="3"/>
  <c r="ACI253" i="3"/>
  <c r="ACI254" i="3"/>
  <c r="ACI255" i="3"/>
  <c r="ACI256" i="3"/>
  <c r="ACI257" i="3"/>
  <c r="ACI258" i="3"/>
  <c r="ACI259" i="3"/>
  <c r="ACI260" i="3"/>
  <c r="ACI261" i="3"/>
  <c r="ACI262" i="3"/>
  <c r="ACI263" i="3"/>
  <c r="ACI264" i="3"/>
  <c r="ACI265" i="3"/>
  <c r="ACI266" i="3"/>
  <c r="ACI267" i="3"/>
  <c r="ACI268" i="3"/>
  <c r="ACI269" i="3"/>
  <c r="ACI270" i="3"/>
  <c r="ACI271" i="3"/>
  <c r="ACI272" i="3"/>
  <c r="ACI273" i="3"/>
  <c r="ACI274" i="3"/>
  <c r="ACI275" i="3"/>
  <c r="ACI276" i="3"/>
  <c r="ACI277" i="3"/>
  <c r="ACI278" i="3"/>
  <c r="ACI279" i="3"/>
  <c r="ACI280" i="3"/>
  <c r="ACI281" i="3"/>
  <c r="ACI282" i="3"/>
  <c r="ACI283" i="3"/>
  <c r="ACI284" i="3"/>
  <c r="ACI285" i="3"/>
  <c r="ACI286" i="3"/>
  <c r="ACI287" i="3"/>
  <c r="ACI288" i="3"/>
  <c r="ACI289" i="3"/>
  <c r="ACI290" i="3"/>
  <c r="ACI291" i="3"/>
  <c r="ACI292" i="3"/>
  <c r="ACI293" i="3"/>
  <c r="ACI294" i="3"/>
  <c r="ACI295" i="3"/>
  <c r="ACI296" i="3"/>
  <c r="ACI297" i="3"/>
  <c r="ACI298" i="3"/>
  <c r="ACI299" i="3"/>
  <c r="ACI300" i="3"/>
  <c r="ACI301" i="3"/>
  <c r="ACI302" i="3"/>
  <c r="ACI303" i="3"/>
  <c r="ACI304" i="3"/>
  <c r="ACI305" i="3"/>
  <c r="ACI306" i="3"/>
  <c r="ACI307" i="3"/>
  <c r="ACI308" i="3"/>
  <c r="ACI309" i="3"/>
  <c r="ACI310" i="3"/>
  <c r="ACI311" i="3"/>
  <c r="ACI312" i="3"/>
  <c r="ACI313" i="3"/>
  <c r="ACI314" i="3"/>
  <c r="ACI315" i="3"/>
  <c r="ACI316" i="3"/>
  <c r="ACI317" i="3"/>
  <c r="ACI318" i="3"/>
  <c r="ACI319" i="3"/>
  <c r="ACI320" i="3"/>
  <c r="ACI321" i="3"/>
  <c r="ACI322" i="3"/>
  <c r="ACI323" i="3"/>
  <c r="ACI324" i="3"/>
  <c r="ACI325" i="3"/>
  <c r="ACI326" i="3"/>
  <c r="ACI327" i="3"/>
  <c r="ACI328" i="3"/>
  <c r="ACI329" i="3"/>
  <c r="ACI330" i="3"/>
  <c r="ACI331" i="3"/>
  <c r="ACI332" i="3"/>
  <c r="ACI333" i="3"/>
  <c r="ACI334" i="3"/>
  <c r="ACI335" i="3"/>
  <c r="ACI336" i="3"/>
  <c r="ACI337" i="3"/>
  <c r="ACI338" i="3"/>
  <c r="ACI339" i="3"/>
  <c r="ACI340" i="3"/>
  <c r="ACI341" i="3"/>
  <c r="ACI342" i="3"/>
  <c r="ACI343" i="3"/>
  <c r="ACI344" i="3"/>
  <c r="ACI345" i="3"/>
  <c r="ACI346" i="3"/>
  <c r="ACI347" i="3"/>
  <c r="ACI348" i="3"/>
  <c r="ACI349" i="3"/>
  <c r="ACI350" i="3"/>
  <c r="ACI351" i="3"/>
  <c r="ACI352" i="3"/>
  <c r="ACI353" i="3"/>
  <c r="ACI354" i="3"/>
  <c r="ACI355" i="3"/>
  <c r="ACI356" i="3"/>
  <c r="ACI357" i="3"/>
  <c r="ACI358" i="3"/>
  <c r="ACI359" i="3"/>
  <c r="ACI360" i="3"/>
  <c r="ACI361" i="3"/>
  <c r="ACI362" i="3"/>
  <c r="ACI363" i="3"/>
  <c r="ACI364" i="3"/>
  <c r="ACI365" i="3"/>
  <c r="ACI366" i="3"/>
  <c r="ACI367" i="3"/>
  <c r="ACI368" i="3"/>
  <c r="ACI369" i="3"/>
  <c r="ACI370" i="3"/>
  <c r="ACI371" i="3"/>
  <c r="ACI372" i="3"/>
  <c r="ACI373" i="3"/>
  <c r="ACI374" i="3"/>
  <c r="ACI375" i="3"/>
  <c r="ACI376" i="3"/>
  <c r="ACI377" i="3"/>
  <c r="ACI378" i="3"/>
  <c r="ACI379" i="3"/>
  <c r="ACI380" i="3"/>
  <c r="ACI381" i="3"/>
  <c r="ACI382" i="3"/>
  <c r="ACI383" i="3"/>
  <c r="ACI384" i="3"/>
  <c r="ACI385" i="3"/>
  <c r="ACI386" i="3"/>
  <c r="ACI387" i="3"/>
  <c r="ACI388" i="3"/>
  <c r="ACI389" i="3"/>
  <c r="ACI390" i="3"/>
  <c r="ACI391" i="3"/>
  <c r="ACI392" i="3"/>
  <c r="ACI393" i="3"/>
  <c r="ACI394" i="3"/>
  <c r="ACI395" i="3"/>
  <c r="ACI396" i="3"/>
  <c r="ACI397" i="3"/>
  <c r="ACI398" i="3"/>
  <c r="ACI399" i="3"/>
  <c r="ACI400" i="3"/>
  <c r="ACI401" i="3"/>
  <c r="ACI402" i="3"/>
  <c r="ACI403" i="3"/>
  <c r="ACI404" i="3"/>
  <c r="ACI405" i="3"/>
  <c r="ACI406" i="3"/>
  <c r="ACI407" i="3"/>
  <c r="ACI408" i="3"/>
  <c r="ACI409" i="3"/>
  <c r="ACI410" i="3"/>
  <c r="ACI411" i="3"/>
  <c r="ACI412" i="3"/>
  <c r="ACI413" i="3"/>
  <c r="ACI414" i="3"/>
  <c r="ACI415" i="3"/>
  <c r="ACI416" i="3"/>
  <c r="ACI417" i="3"/>
  <c r="ACI418" i="3"/>
  <c r="ACI3" i="3"/>
  <c r="YJ4" i="3"/>
  <c r="YJ5" i="3"/>
  <c r="YJ6" i="3"/>
  <c r="YJ7" i="3"/>
  <c r="YJ8" i="3"/>
  <c r="YJ9" i="3"/>
  <c r="YJ10" i="3"/>
  <c r="YJ11" i="3"/>
  <c r="YJ12" i="3"/>
  <c r="YJ13" i="3"/>
  <c r="YJ14" i="3"/>
  <c r="YJ15" i="3"/>
  <c r="YJ16" i="3"/>
  <c r="YJ17" i="3"/>
  <c r="YJ18" i="3"/>
  <c r="YJ19" i="3"/>
  <c r="YJ20" i="3"/>
  <c r="YJ21" i="3"/>
  <c r="YJ22" i="3"/>
  <c r="YJ23" i="3"/>
  <c r="YJ24" i="3"/>
  <c r="YJ25" i="3"/>
  <c r="YJ26" i="3"/>
  <c r="YJ27" i="3"/>
  <c r="YJ28" i="3"/>
  <c r="YJ29" i="3"/>
  <c r="YJ30" i="3"/>
  <c r="YJ31" i="3"/>
  <c r="YJ32" i="3"/>
  <c r="YJ33" i="3"/>
  <c r="YJ34" i="3"/>
  <c r="YJ35" i="3"/>
  <c r="YJ36" i="3"/>
  <c r="YJ37" i="3"/>
  <c r="YJ38" i="3"/>
  <c r="YJ39" i="3"/>
  <c r="YJ40" i="3"/>
  <c r="YJ41" i="3"/>
  <c r="YJ42" i="3"/>
  <c r="YJ43" i="3"/>
  <c r="YJ44" i="3"/>
  <c r="YJ45" i="3"/>
  <c r="YJ46" i="3"/>
  <c r="YJ47" i="3"/>
  <c r="YJ48" i="3"/>
  <c r="YJ49" i="3"/>
  <c r="YJ50" i="3"/>
  <c r="YJ51" i="3"/>
  <c r="YJ52" i="3"/>
  <c r="YJ53" i="3"/>
  <c r="YJ54" i="3"/>
  <c r="YJ55" i="3"/>
  <c r="YJ56" i="3"/>
  <c r="YJ57" i="3"/>
  <c r="YJ58" i="3"/>
  <c r="YJ59" i="3"/>
  <c r="YJ60" i="3"/>
  <c r="YJ61" i="3"/>
  <c r="YJ62" i="3"/>
  <c r="YJ63" i="3"/>
  <c r="YJ64" i="3"/>
  <c r="YJ65" i="3"/>
  <c r="YJ66" i="3"/>
  <c r="YJ67" i="3"/>
  <c r="YJ68" i="3"/>
  <c r="YJ69" i="3"/>
  <c r="YJ70" i="3"/>
  <c r="YJ71" i="3"/>
  <c r="YJ72" i="3"/>
  <c r="YJ73" i="3"/>
  <c r="YJ74" i="3"/>
  <c r="YJ75" i="3"/>
  <c r="YJ76" i="3"/>
  <c r="YJ77" i="3"/>
  <c r="YJ78" i="3"/>
  <c r="YJ79" i="3"/>
  <c r="YJ80" i="3"/>
  <c r="YJ81" i="3"/>
  <c r="YJ82" i="3"/>
  <c r="YJ83" i="3"/>
  <c r="YJ84" i="3"/>
  <c r="YJ85" i="3"/>
  <c r="YJ86" i="3"/>
  <c r="YJ87" i="3"/>
  <c r="YJ88" i="3"/>
  <c r="YJ89" i="3"/>
  <c r="YJ90" i="3"/>
  <c r="YJ91" i="3"/>
  <c r="YJ92" i="3"/>
  <c r="YJ93" i="3"/>
  <c r="YJ94" i="3"/>
  <c r="YJ95" i="3"/>
  <c r="YJ96" i="3"/>
  <c r="YJ97" i="3"/>
  <c r="YJ98" i="3"/>
  <c r="YJ99" i="3"/>
  <c r="YJ100" i="3"/>
  <c r="YJ101" i="3"/>
  <c r="YJ102" i="3"/>
  <c r="YJ103" i="3"/>
  <c r="YJ104" i="3"/>
  <c r="YJ105" i="3"/>
  <c r="YJ106" i="3"/>
  <c r="YJ107" i="3"/>
  <c r="YJ108" i="3"/>
  <c r="YJ109" i="3"/>
  <c r="YJ110" i="3"/>
  <c r="YJ111" i="3"/>
  <c r="YJ112" i="3"/>
  <c r="YJ113" i="3"/>
  <c r="YJ114" i="3"/>
  <c r="YJ115" i="3"/>
  <c r="YJ116" i="3"/>
  <c r="YJ117" i="3"/>
  <c r="YJ118" i="3"/>
  <c r="YJ119" i="3"/>
  <c r="YJ120" i="3"/>
  <c r="YJ121" i="3"/>
  <c r="YJ122" i="3"/>
  <c r="YJ123" i="3"/>
  <c r="YJ124" i="3"/>
  <c r="YJ125" i="3"/>
  <c r="YJ126" i="3"/>
  <c r="YJ127" i="3"/>
  <c r="YJ128" i="3"/>
  <c r="YJ129" i="3"/>
  <c r="YJ130" i="3"/>
  <c r="YJ131" i="3"/>
  <c r="YJ132" i="3"/>
  <c r="YJ133" i="3"/>
  <c r="YJ134" i="3"/>
  <c r="YJ135" i="3"/>
  <c r="YJ136" i="3"/>
  <c r="YJ137" i="3"/>
  <c r="YJ138" i="3"/>
  <c r="YJ139" i="3"/>
  <c r="YJ140" i="3"/>
  <c r="YJ141" i="3"/>
  <c r="YJ142" i="3"/>
  <c r="YJ143" i="3"/>
  <c r="YJ144" i="3"/>
  <c r="YJ145" i="3"/>
  <c r="YJ146" i="3"/>
  <c r="YJ147" i="3"/>
  <c r="YJ148" i="3"/>
  <c r="YJ149" i="3"/>
  <c r="YJ150" i="3"/>
  <c r="YJ151" i="3"/>
  <c r="YJ152" i="3"/>
  <c r="YJ153" i="3"/>
  <c r="YJ154" i="3"/>
  <c r="YJ155" i="3"/>
  <c r="YJ156" i="3"/>
  <c r="YJ157" i="3"/>
  <c r="YJ158" i="3"/>
  <c r="YJ159" i="3"/>
  <c r="YJ160" i="3"/>
  <c r="YJ161" i="3"/>
  <c r="YJ162" i="3"/>
  <c r="YJ163" i="3"/>
  <c r="YJ164" i="3"/>
  <c r="YJ165" i="3"/>
  <c r="YJ166" i="3"/>
  <c r="YJ167" i="3"/>
  <c r="YJ168" i="3"/>
  <c r="YJ169" i="3"/>
  <c r="YJ170" i="3"/>
  <c r="YJ171" i="3"/>
  <c r="YJ172" i="3"/>
  <c r="YJ173" i="3"/>
  <c r="YJ174" i="3"/>
  <c r="YJ175" i="3"/>
  <c r="YJ176" i="3"/>
  <c r="YJ177" i="3"/>
  <c r="YJ178" i="3"/>
  <c r="YJ179" i="3"/>
  <c r="YJ180" i="3"/>
  <c r="YJ181" i="3"/>
  <c r="YJ182" i="3"/>
  <c r="YJ183" i="3"/>
  <c r="YJ184" i="3"/>
  <c r="YJ185" i="3"/>
  <c r="YJ186" i="3"/>
  <c r="YJ187" i="3"/>
  <c r="YJ188" i="3"/>
  <c r="YJ189" i="3"/>
  <c r="YJ190" i="3"/>
  <c r="YJ191" i="3"/>
  <c r="YJ192" i="3"/>
  <c r="YJ193" i="3"/>
  <c r="YJ194" i="3"/>
  <c r="YJ195" i="3"/>
  <c r="YJ196" i="3"/>
  <c r="YJ197" i="3"/>
  <c r="YJ198" i="3"/>
  <c r="YJ199" i="3"/>
  <c r="YJ200" i="3"/>
  <c r="YJ201" i="3"/>
  <c r="YJ202" i="3"/>
  <c r="YJ203" i="3"/>
  <c r="YJ204" i="3"/>
  <c r="YJ205" i="3"/>
  <c r="YJ206" i="3"/>
  <c r="YJ207" i="3"/>
  <c r="YJ208" i="3"/>
  <c r="YJ209" i="3"/>
  <c r="YJ210" i="3"/>
  <c r="YJ211" i="3"/>
  <c r="YJ212" i="3"/>
  <c r="YJ213" i="3"/>
  <c r="YJ214" i="3"/>
  <c r="YJ215" i="3"/>
  <c r="YJ216" i="3"/>
  <c r="YJ217" i="3"/>
  <c r="YJ218" i="3"/>
  <c r="YJ219" i="3"/>
  <c r="YJ220" i="3"/>
  <c r="YJ221" i="3"/>
  <c r="YJ222" i="3"/>
  <c r="YJ223" i="3"/>
  <c r="YJ224" i="3"/>
  <c r="YJ225" i="3"/>
  <c r="YJ226" i="3"/>
  <c r="YJ227" i="3"/>
  <c r="YJ228" i="3"/>
  <c r="YJ229" i="3"/>
  <c r="YJ230" i="3"/>
  <c r="YJ231" i="3"/>
  <c r="YJ232" i="3"/>
  <c r="YJ233" i="3"/>
  <c r="YJ234" i="3"/>
  <c r="YJ235" i="3"/>
  <c r="YJ236" i="3"/>
  <c r="YJ237" i="3"/>
  <c r="YJ238" i="3"/>
  <c r="YJ239" i="3"/>
  <c r="YJ240" i="3"/>
  <c r="YJ241" i="3"/>
  <c r="YJ242" i="3"/>
  <c r="YJ243" i="3"/>
  <c r="YJ244" i="3"/>
  <c r="YJ245" i="3"/>
  <c r="YJ246" i="3"/>
  <c r="YJ247" i="3"/>
  <c r="YJ248" i="3"/>
  <c r="YJ249" i="3"/>
  <c r="YJ250" i="3"/>
  <c r="YJ251" i="3"/>
  <c r="YJ252" i="3"/>
  <c r="YJ253" i="3"/>
  <c r="YJ254" i="3"/>
  <c r="YJ255" i="3"/>
  <c r="YJ256" i="3"/>
  <c r="YJ257" i="3"/>
  <c r="YJ258" i="3"/>
  <c r="YJ259" i="3"/>
  <c r="YJ260" i="3"/>
  <c r="YJ261" i="3"/>
  <c r="YJ262" i="3"/>
  <c r="YJ263" i="3"/>
  <c r="YJ264" i="3"/>
  <c r="YJ265" i="3"/>
  <c r="YJ266" i="3"/>
  <c r="YJ267" i="3"/>
  <c r="YJ268" i="3"/>
  <c r="YJ269" i="3"/>
  <c r="YJ270" i="3"/>
  <c r="YJ271" i="3"/>
  <c r="YJ272" i="3"/>
  <c r="YJ273" i="3"/>
  <c r="YJ274" i="3"/>
  <c r="YJ275" i="3"/>
  <c r="YJ276" i="3"/>
  <c r="YJ277" i="3"/>
  <c r="YJ278" i="3"/>
  <c r="YJ279" i="3"/>
  <c r="YJ280" i="3"/>
  <c r="YJ281" i="3"/>
  <c r="YJ282" i="3"/>
  <c r="YJ283" i="3"/>
  <c r="YJ284" i="3"/>
  <c r="YJ285" i="3"/>
  <c r="YJ286" i="3"/>
  <c r="YJ287" i="3"/>
  <c r="YJ288" i="3"/>
  <c r="YJ289" i="3"/>
  <c r="YJ290" i="3"/>
  <c r="YJ291" i="3"/>
  <c r="YJ292" i="3"/>
  <c r="YJ293" i="3"/>
  <c r="YJ294" i="3"/>
  <c r="YJ295" i="3"/>
  <c r="YJ296" i="3"/>
  <c r="YJ297" i="3"/>
  <c r="YJ298" i="3"/>
  <c r="YJ299" i="3"/>
  <c r="YJ300" i="3"/>
  <c r="YJ301" i="3"/>
  <c r="YJ302" i="3"/>
  <c r="YJ303" i="3"/>
  <c r="YJ304" i="3"/>
  <c r="YJ305" i="3"/>
  <c r="YJ306" i="3"/>
  <c r="YJ307" i="3"/>
  <c r="YJ308" i="3"/>
  <c r="YJ309" i="3"/>
  <c r="YJ310" i="3"/>
  <c r="YJ311" i="3"/>
  <c r="YJ312" i="3"/>
  <c r="YJ313" i="3"/>
  <c r="YJ314" i="3"/>
  <c r="YJ315" i="3"/>
  <c r="YJ316" i="3"/>
  <c r="YJ317" i="3"/>
  <c r="YJ318" i="3"/>
  <c r="YJ319" i="3"/>
  <c r="YJ320" i="3"/>
  <c r="YJ321" i="3"/>
  <c r="YJ322" i="3"/>
  <c r="YJ323" i="3"/>
  <c r="YJ324" i="3"/>
  <c r="YJ325" i="3"/>
  <c r="YJ326" i="3"/>
  <c r="YJ327" i="3"/>
  <c r="YJ328" i="3"/>
  <c r="YJ329" i="3"/>
  <c r="YJ330" i="3"/>
  <c r="YJ331" i="3"/>
  <c r="YJ332" i="3"/>
  <c r="YJ333" i="3"/>
  <c r="YJ334" i="3"/>
  <c r="YJ335" i="3"/>
  <c r="YJ336" i="3"/>
  <c r="YJ337" i="3"/>
  <c r="YJ338" i="3"/>
  <c r="YJ339" i="3"/>
  <c r="YJ340" i="3"/>
  <c r="YJ341" i="3"/>
  <c r="YJ342" i="3"/>
  <c r="YJ343" i="3"/>
  <c r="YJ344" i="3"/>
  <c r="YJ345" i="3"/>
  <c r="YJ346" i="3"/>
  <c r="YJ347" i="3"/>
  <c r="YJ348" i="3"/>
  <c r="YJ349" i="3"/>
  <c r="YJ350" i="3"/>
  <c r="YJ351" i="3"/>
  <c r="YJ352" i="3"/>
  <c r="YJ353" i="3"/>
  <c r="YJ354" i="3"/>
  <c r="YJ355" i="3"/>
  <c r="YJ356" i="3"/>
  <c r="YJ357" i="3"/>
  <c r="YJ358" i="3"/>
  <c r="YJ359" i="3"/>
  <c r="YJ360" i="3"/>
  <c r="YJ361" i="3"/>
  <c r="YJ362" i="3"/>
  <c r="YJ363" i="3"/>
  <c r="YJ364" i="3"/>
  <c r="YJ365" i="3"/>
  <c r="YJ366" i="3"/>
  <c r="YJ367" i="3"/>
  <c r="YJ368" i="3"/>
  <c r="YJ369" i="3"/>
  <c r="YJ370" i="3"/>
  <c r="YJ371" i="3"/>
  <c r="YJ372" i="3"/>
  <c r="YJ373" i="3"/>
  <c r="YJ374" i="3"/>
  <c r="YJ375" i="3"/>
  <c r="YJ376" i="3"/>
  <c r="YJ377" i="3"/>
  <c r="YJ378" i="3"/>
  <c r="YJ379" i="3"/>
  <c r="YJ380" i="3"/>
  <c r="YJ381" i="3"/>
  <c r="YJ382" i="3"/>
  <c r="YJ383" i="3"/>
  <c r="YJ384" i="3"/>
  <c r="YJ385" i="3"/>
  <c r="YJ386" i="3"/>
  <c r="YJ387" i="3"/>
  <c r="YJ388" i="3"/>
  <c r="YJ389" i="3"/>
  <c r="YJ390" i="3"/>
  <c r="YJ391" i="3"/>
  <c r="YJ392" i="3"/>
  <c r="YJ393" i="3"/>
  <c r="YJ394" i="3"/>
  <c r="YJ395" i="3"/>
  <c r="YJ396" i="3"/>
  <c r="YJ397" i="3"/>
  <c r="YJ398" i="3"/>
  <c r="YJ399" i="3"/>
  <c r="YJ400" i="3"/>
  <c r="YJ401" i="3"/>
  <c r="YJ402" i="3"/>
  <c r="YJ403" i="3"/>
  <c r="YJ404" i="3"/>
  <c r="YJ405" i="3"/>
  <c r="YJ406" i="3"/>
  <c r="YJ407" i="3"/>
  <c r="YJ408" i="3"/>
  <c r="YJ409" i="3"/>
  <c r="YJ410" i="3"/>
  <c r="YJ411" i="3"/>
  <c r="YJ412" i="3"/>
  <c r="YJ413" i="3"/>
  <c r="YJ414" i="3"/>
  <c r="YJ415" i="3"/>
  <c r="YJ416" i="3"/>
  <c r="YJ417" i="3"/>
  <c r="YJ418" i="3"/>
  <c r="YJ3" i="3"/>
  <c r="YH4" i="3"/>
  <c r="YH5" i="3"/>
  <c r="YH6" i="3"/>
  <c r="YH7" i="3"/>
  <c r="YH8" i="3"/>
  <c r="YH9" i="3"/>
  <c r="YH10" i="3"/>
  <c r="YH11" i="3"/>
  <c r="YH12" i="3"/>
  <c r="YH13" i="3"/>
  <c r="YH14" i="3"/>
  <c r="YH15" i="3"/>
  <c r="YH16" i="3"/>
  <c r="YH17" i="3"/>
  <c r="YH18" i="3"/>
  <c r="YH19" i="3"/>
  <c r="YH20" i="3"/>
  <c r="YH21" i="3"/>
  <c r="YH22" i="3"/>
  <c r="YH23" i="3"/>
  <c r="YH24" i="3"/>
  <c r="YH25" i="3"/>
  <c r="YH26" i="3"/>
  <c r="YH27" i="3"/>
  <c r="YH28" i="3"/>
  <c r="YH29" i="3"/>
  <c r="YH30" i="3"/>
  <c r="YH31" i="3"/>
  <c r="YH32" i="3"/>
  <c r="YH33" i="3"/>
  <c r="YH34" i="3"/>
  <c r="YH35" i="3"/>
  <c r="YH36" i="3"/>
  <c r="YH37" i="3"/>
  <c r="YH38" i="3"/>
  <c r="YH39" i="3"/>
  <c r="YH40" i="3"/>
  <c r="YH41" i="3"/>
  <c r="YH42" i="3"/>
  <c r="YH43" i="3"/>
  <c r="YH44" i="3"/>
  <c r="YH45" i="3"/>
  <c r="YH46" i="3"/>
  <c r="YH47" i="3"/>
  <c r="YH48" i="3"/>
  <c r="YH49" i="3"/>
  <c r="YH50" i="3"/>
  <c r="YH51" i="3"/>
  <c r="YH52" i="3"/>
  <c r="YH53" i="3"/>
  <c r="YH54" i="3"/>
  <c r="YH55" i="3"/>
  <c r="YH56" i="3"/>
  <c r="YH57" i="3"/>
  <c r="YH58" i="3"/>
  <c r="YH59" i="3"/>
  <c r="YH60" i="3"/>
  <c r="YH61" i="3"/>
  <c r="YH62" i="3"/>
  <c r="YH63" i="3"/>
  <c r="YH64" i="3"/>
  <c r="YH65" i="3"/>
  <c r="YH66" i="3"/>
  <c r="YH67" i="3"/>
  <c r="YH68" i="3"/>
  <c r="YH69" i="3"/>
  <c r="YH70" i="3"/>
  <c r="YH71" i="3"/>
  <c r="YH72" i="3"/>
  <c r="YH73" i="3"/>
  <c r="YH74" i="3"/>
  <c r="YH75" i="3"/>
  <c r="YH76" i="3"/>
  <c r="YH77" i="3"/>
  <c r="YH78" i="3"/>
  <c r="YH79" i="3"/>
  <c r="YH80" i="3"/>
  <c r="YH81" i="3"/>
  <c r="YH82" i="3"/>
  <c r="YH83" i="3"/>
  <c r="YH84" i="3"/>
  <c r="YH85" i="3"/>
  <c r="YH86" i="3"/>
  <c r="YH87" i="3"/>
  <c r="YH88" i="3"/>
  <c r="YH89" i="3"/>
  <c r="YH90" i="3"/>
  <c r="YH91" i="3"/>
  <c r="YH92" i="3"/>
  <c r="YH93" i="3"/>
  <c r="YH94" i="3"/>
  <c r="YH95" i="3"/>
  <c r="YH96" i="3"/>
  <c r="YH97" i="3"/>
  <c r="YH98" i="3"/>
  <c r="YH99" i="3"/>
  <c r="YH100" i="3"/>
  <c r="YH101" i="3"/>
  <c r="YH102" i="3"/>
  <c r="YH103" i="3"/>
  <c r="YH104" i="3"/>
  <c r="YH105" i="3"/>
  <c r="YH106" i="3"/>
  <c r="YH107" i="3"/>
  <c r="YH108" i="3"/>
  <c r="YH109" i="3"/>
  <c r="YH110" i="3"/>
  <c r="YH111" i="3"/>
  <c r="YH112" i="3"/>
  <c r="YH113" i="3"/>
  <c r="YH114" i="3"/>
  <c r="YH115" i="3"/>
  <c r="YH116" i="3"/>
  <c r="YH117" i="3"/>
  <c r="YH118" i="3"/>
  <c r="YH119" i="3"/>
  <c r="YH120" i="3"/>
  <c r="YH121" i="3"/>
  <c r="YH122" i="3"/>
  <c r="YH123" i="3"/>
  <c r="YH124" i="3"/>
  <c r="YH125" i="3"/>
  <c r="YH126" i="3"/>
  <c r="YH127" i="3"/>
  <c r="YH128" i="3"/>
  <c r="YH129" i="3"/>
  <c r="YH130" i="3"/>
  <c r="YH131" i="3"/>
  <c r="YH132" i="3"/>
  <c r="YH133" i="3"/>
  <c r="YH134" i="3"/>
  <c r="YH135" i="3"/>
  <c r="YH136" i="3"/>
  <c r="YH137" i="3"/>
  <c r="YH138" i="3"/>
  <c r="YH139" i="3"/>
  <c r="YH140" i="3"/>
  <c r="YH141" i="3"/>
  <c r="YH142" i="3"/>
  <c r="YH143" i="3"/>
  <c r="YH144" i="3"/>
  <c r="YH145" i="3"/>
  <c r="YH146" i="3"/>
  <c r="YH147" i="3"/>
  <c r="YH148" i="3"/>
  <c r="YH149" i="3"/>
  <c r="YH150" i="3"/>
  <c r="YH151" i="3"/>
  <c r="YH152" i="3"/>
  <c r="YH153" i="3"/>
  <c r="YH154" i="3"/>
  <c r="YH155" i="3"/>
  <c r="YH156" i="3"/>
  <c r="YH157" i="3"/>
  <c r="YH158" i="3"/>
  <c r="YH159" i="3"/>
  <c r="YH160" i="3"/>
  <c r="YH161" i="3"/>
  <c r="YH162" i="3"/>
  <c r="YH163" i="3"/>
  <c r="YH164" i="3"/>
  <c r="YH165" i="3"/>
  <c r="YH166" i="3"/>
  <c r="YH167" i="3"/>
  <c r="YH168" i="3"/>
  <c r="YH169" i="3"/>
  <c r="YH170" i="3"/>
  <c r="YH171" i="3"/>
  <c r="YH172" i="3"/>
  <c r="YH173" i="3"/>
  <c r="YH174" i="3"/>
  <c r="YH175" i="3"/>
  <c r="YH176" i="3"/>
  <c r="YH177" i="3"/>
  <c r="YH178" i="3"/>
  <c r="YH179" i="3"/>
  <c r="YH180" i="3"/>
  <c r="YH181" i="3"/>
  <c r="YH182" i="3"/>
  <c r="YH183" i="3"/>
  <c r="YH184" i="3"/>
  <c r="YH185" i="3"/>
  <c r="YH186" i="3"/>
  <c r="YH187" i="3"/>
  <c r="YH188" i="3"/>
  <c r="YH189" i="3"/>
  <c r="YH190" i="3"/>
  <c r="YH191" i="3"/>
  <c r="YH192" i="3"/>
  <c r="YH193" i="3"/>
  <c r="YH194" i="3"/>
  <c r="YH195" i="3"/>
  <c r="YH196" i="3"/>
  <c r="YH197" i="3"/>
  <c r="YH198" i="3"/>
  <c r="YH199" i="3"/>
  <c r="YH200" i="3"/>
  <c r="YH201" i="3"/>
  <c r="YH202" i="3"/>
  <c r="YH203" i="3"/>
  <c r="YH204" i="3"/>
  <c r="YH205" i="3"/>
  <c r="YH206" i="3"/>
  <c r="YH207" i="3"/>
  <c r="YH208" i="3"/>
  <c r="YH209" i="3"/>
  <c r="YH210" i="3"/>
  <c r="YH211" i="3"/>
  <c r="YH212" i="3"/>
  <c r="YH213" i="3"/>
  <c r="YH214" i="3"/>
  <c r="YH215" i="3"/>
  <c r="YH216" i="3"/>
  <c r="YH217" i="3"/>
  <c r="YH218" i="3"/>
  <c r="YH219" i="3"/>
  <c r="YH220" i="3"/>
  <c r="YH221" i="3"/>
  <c r="YH222" i="3"/>
  <c r="YH223" i="3"/>
  <c r="YH224" i="3"/>
  <c r="YH225" i="3"/>
  <c r="YH226" i="3"/>
  <c r="YH227" i="3"/>
  <c r="YH228" i="3"/>
  <c r="YH229" i="3"/>
  <c r="YH230" i="3"/>
  <c r="YH231" i="3"/>
  <c r="YH232" i="3"/>
  <c r="YH233" i="3"/>
  <c r="YH234" i="3"/>
  <c r="YH235" i="3"/>
  <c r="YH236" i="3"/>
  <c r="YH237" i="3"/>
  <c r="YH238" i="3"/>
  <c r="YH239" i="3"/>
  <c r="YH240" i="3"/>
  <c r="YH241" i="3"/>
  <c r="YH242" i="3"/>
  <c r="YH243" i="3"/>
  <c r="YH244" i="3"/>
  <c r="YH245" i="3"/>
  <c r="YH246" i="3"/>
  <c r="YH247" i="3"/>
  <c r="YH248" i="3"/>
  <c r="YH249" i="3"/>
  <c r="YH250" i="3"/>
  <c r="YH251" i="3"/>
  <c r="YH252" i="3"/>
  <c r="YH253" i="3"/>
  <c r="YH254" i="3"/>
  <c r="YH255" i="3"/>
  <c r="YH256" i="3"/>
  <c r="YH257" i="3"/>
  <c r="YH258" i="3"/>
  <c r="YH259" i="3"/>
  <c r="YH260" i="3"/>
  <c r="YH261" i="3"/>
  <c r="YH262" i="3"/>
  <c r="YH263" i="3"/>
  <c r="YH264" i="3"/>
  <c r="YH265" i="3"/>
  <c r="YH266" i="3"/>
  <c r="YH267" i="3"/>
  <c r="YH268" i="3"/>
  <c r="YH269" i="3"/>
  <c r="YH270" i="3"/>
  <c r="YH271" i="3"/>
  <c r="YH272" i="3"/>
  <c r="YH273" i="3"/>
  <c r="YH274" i="3"/>
  <c r="YH275" i="3"/>
  <c r="YH276" i="3"/>
  <c r="YH277" i="3"/>
  <c r="YH278" i="3"/>
  <c r="YH279" i="3"/>
  <c r="YH280" i="3"/>
  <c r="YH281" i="3"/>
  <c r="YH282" i="3"/>
  <c r="YH283" i="3"/>
  <c r="YH284" i="3"/>
  <c r="YH285" i="3"/>
  <c r="YH286" i="3"/>
  <c r="YH287" i="3"/>
  <c r="YH288" i="3"/>
  <c r="YH289" i="3"/>
  <c r="YH290" i="3"/>
  <c r="YH291" i="3"/>
  <c r="YH292" i="3"/>
  <c r="YH293" i="3"/>
  <c r="YH294" i="3"/>
  <c r="YH295" i="3"/>
  <c r="YH296" i="3"/>
  <c r="YH297" i="3"/>
  <c r="YH298" i="3"/>
  <c r="YH299" i="3"/>
  <c r="YH300" i="3"/>
  <c r="YH301" i="3"/>
  <c r="YH302" i="3"/>
  <c r="YH303" i="3"/>
  <c r="YH304" i="3"/>
  <c r="YH305" i="3"/>
  <c r="YH306" i="3"/>
  <c r="YH307" i="3"/>
  <c r="YH308" i="3"/>
  <c r="YH309" i="3"/>
  <c r="YH310" i="3"/>
  <c r="YH311" i="3"/>
  <c r="YH312" i="3"/>
  <c r="YH313" i="3"/>
  <c r="YH314" i="3"/>
  <c r="YH315" i="3"/>
  <c r="YH316" i="3"/>
  <c r="YH317" i="3"/>
  <c r="YH318" i="3"/>
  <c r="YH319" i="3"/>
  <c r="YH320" i="3"/>
  <c r="YH321" i="3"/>
  <c r="YH322" i="3"/>
  <c r="YH323" i="3"/>
  <c r="YH324" i="3"/>
  <c r="YH325" i="3"/>
  <c r="YH326" i="3"/>
  <c r="YH327" i="3"/>
  <c r="YH328" i="3"/>
  <c r="YH329" i="3"/>
  <c r="YH330" i="3"/>
  <c r="YH331" i="3"/>
  <c r="YH332" i="3"/>
  <c r="YH333" i="3"/>
  <c r="YH334" i="3"/>
  <c r="YH335" i="3"/>
  <c r="YH336" i="3"/>
  <c r="YH337" i="3"/>
  <c r="YH338" i="3"/>
  <c r="YH339" i="3"/>
  <c r="YH340" i="3"/>
  <c r="YH341" i="3"/>
  <c r="YH342" i="3"/>
  <c r="YH343" i="3"/>
  <c r="YH344" i="3"/>
  <c r="YH345" i="3"/>
  <c r="YH346" i="3"/>
  <c r="YH347" i="3"/>
  <c r="YH348" i="3"/>
  <c r="YH349" i="3"/>
  <c r="YH350" i="3"/>
  <c r="YH351" i="3"/>
  <c r="YH352" i="3"/>
  <c r="YH353" i="3"/>
  <c r="YH354" i="3"/>
  <c r="YH355" i="3"/>
  <c r="YH356" i="3"/>
  <c r="YH357" i="3"/>
  <c r="YH358" i="3"/>
  <c r="YH359" i="3"/>
  <c r="YH360" i="3"/>
  <c r="YH361" i="3"/>
  <c r="YH362" i="3"/>
  <c r="YH363" i="3"/>
  <c r="YH364" i="3"/>
  <c r="YH365" i="3"/>
  <c r="YH366" i="3"/>
  <c r="YH367" i="3"/>
  <c r="YH368" i="3"/>
  <c r="YH369" i="3"/>
  <c r="YH370" i="3"/>
  <c r="YH371" i="3"/>
  <c r="YH372" i="3"/>
  <c r="YH373" i="3"/>
  <c r="YH374" i="3"/>
  <c r="YH375" i="3"/>
  <c r="YH376" i="3"/>
  <c r="YH377" i="3"/>
  <c r="YH378" i="3"/>
  <c r="YH379" i="3"/>
  <c r="YH380" i="3"/>
  <c r="YH381" i="3"/>
  <c r="YH382" i="3"/>
  <c r="YH383" i="3"/>
  <c r="YH384" i="3"/>
  <c r="YH385" i="3"/>
  <c r="YH386" i="3"/>
  <c r="YH387" i="3"/>
  <c r="YH388" i="3"/>
  <c r="YH389" i="3"/>
  <c r="YH390" i="3"/>
  <c r="YH391" i="3"/>
  <c r="YH392" i="3"/>
  <c r="YH393" i="3"/>
  <c r="YH394" i="3"/>
  <c r="YH395" i="3"/>
  <c r="YH396" i="3"/>
  <c r="YH397" i="3"/>
  <c r="YH398" i="3"/>
  <c r="YH399" i="3"/>
  <c r="YH400" i="3"/>
  <c r="YH401" i="3"/>
  <c r="YH402" i="3"/>
  <c r="YH403" i="3"/>
  <c r="YH404" i="3"/>
  <c r="YH405" i="3"/>
  <c r="YH406" i="3"/>
  <c r="YH407" i="3"/>
  <c r="YH408" i="3"/>
  <c r="YH409" i="3"/>
  <c r="YH410" i="3"/>
  <c r="YH411" i="3"/>
  <c r="YH412" i="3"/>
  <c r="YH413" i="3"/>
  <c r="YH414" i="3"/>
  <c r="YH415" i="3"/>
  <c r="YH416" i="3"/>
  <c r="YH417" i="3"/>
  <c r="YH418" i="3"/>
  <c r="YH3" i="3"/>
  <c r="YF25" i="3"/>
  <c r="YF40" i="3"/>
  <c r="YF51" i="3"/>
  <c r="YF60" i="3"/>
  <c r="YF80" i="3"/>
  <c r="YF88" i="3"/>
  <c r="YF103" i="3"/>
  <c r="YF118" i="3"/>
  <c r="YF136" i="3"/>
  <c r="YF137" i="3"/>
  <c r="YF138" i="3"/>
  <c r="YF141" i="3"/>
  <c r="YF142" i="3"/>
  <c r="YF143" i="3"/>
  <c r="YF146" i="3"/>
  <c r="YF147" i="3"/>
  <c r="YF151" i="3"/>
  <c r="YF152" i="3"/>
  <c r="YF153" i="3"/>
  <c r="YF155" i="3"/>
  <c r="YF156" i="3"/>
  <c r="YF159" i="3"/>
  <c r="YF160" i="3"/>
  <c r="YF163" i="3"/>
  <c r="YF165" i="3"/>
  <c r="YF168" i="3"/>
  <c r="YF170" i="3"/>
  <c r="YF173" i="3"/>
  <c r="YF174" i="3"/>
  <c r="YF175" i="3"/>
  <c r="YF178" i="3"/>
  <c r="YF181" i="3"/>
  <c r="YF184" i="3"/>
  <c r="YF185" i="3"/>
  <c r="YF186" i="3"/>
  <c r="YF189" i="3"/>
  <c r="YF190" i="3"/>
  <c r="YF192" i="3"/>
  <c r="YF202" i="3"/>
  <c r="YF204" i="3"/>
  <c r="YF207" i="3"/>
  <c r="YF208" i="3"/>
  <c r="YF209" i="3"/>
  <c r="YF210" i="3"/>
  <c r="YF214" i="3"/>
  <c r="YF215" i="3"/>
  <c r="YF221" i="3"/>
  <c r="YF222" i="3"/>
  <c r="YF223" i="3"/>
  <c r="YF225" i="3"/>
  <c r="YF227" i="3"/>
  <c r="YF229" i="3"/>
  <c r="YF230" i="3"/>
  <c r="YF232" i="3"/>
  <c r="YF233" i="3"/>
  <c r="YF236" i="3"/>
  <c r="YF240" i="3"/>
  <c r="YF241" i="3"/>
  <c r="YF243" i="3"/>
  <c r="YF244" i="3"/>
  <c r="YF245" i="3"/>
  <c r="YF248" i="3"/>
  <c r="YF251" i="3"/>
  <c r="YF252" i="3"/>
  <c r="YF253" i="3"/>
  <c r="YF254" i="3"/>
  <c r="YF255" i="3"/>
  <c r="YF256" i="3"/>
  <c r="YF257" i="3"/>
  <c r="YF258" i="3"/>
  <c r="YF259" i="3"/>
  <c r="YF262" i="3"/>
  <c r="YF264" i="3"/>
  <c r="YF265" i="3"/>
  <c r="YF266" i="3"/>
  <c r="YF267" i="3"/>
  <c r="YF268" i="3"/>
  <c r="YF272" i="3"/>
  <c r="YF294" i="3"/>
  <c r="YF299" i="3"/>
  <c r="YF304" i="3"/>
  <c r="YF315" i="3"/>
  <c r="YF317" i="3"/>
  <c r="YF332" i="3"/>
  <c r="YF357" i="3"/>
  <c r="YF370" i="3"/>
  <c r="YF374" i="3"/>
  <c r="YF378" i="3"/>
  <c r="AJF424" i="3"/>
  <c r="ACD405" i="3"/>
  <c r="ACD409" i="3"/>
  <c r="ACD418" i="3"/>
  <c r="ALS420" i="3"/>
  <c r="AJY420" i="3"/>
  <c r="F421" i="3"/>
  <c r="BW420" i="3"/>
  <c r="ACC3" i="3"/>
  <c r="ACC4" i="3"/>
  <c r="ACC5" i="3"/>
  <c r="ACC6" i="3"/>
  <c r="ACD6" i="3" s="1"/>
  <c r="ACC7" i="3"/>
  <c r="ACD7" i="3" s="1"/>
  <c r="ACC8" i="3"/>
  <c r="ACC9" i="3"/>
  <c r="ACC10" i="3"/>
  <c r="ACC11" i="3"/>
  <c r="ACC12" i="3"/>
  <c r="ACC13" i="3"/>
  <c r="ACD13" i="3" s="1"/>
  <c r="ACC14" i="3"/>
  <c r="ACD14" i="3" s="1"/>
  <c r="ACC15" i="3"/>
  <c r="ACD15" i="3" s="1"/>
  <c r="ACC16" i="3"/>
  <c r="ACD16" i="3" s="1"/>
  <c r="ACC17" i="3"/>
  <c r="ACD17" i="3"/>
  <c r="ACC18" i="3"/>
  <c r="ACC19" i="3"/>
  <c r="ACD19" i="3" s="1"/>
  <c r="ACC20" i="3"/>
  <c r="ACC21" i="3"/>
  <c r="ACD21" i="3" s="1"/>
  <c r="ACC22" i="3"/>
  <c r="ACC23" i="3"/>
  <c r="ACD23" i="3" s="1"/>
  <c r="ACC24" i="3"/>
  <c r="ACC25" i="3"/>
  <c r="ACC26" i="3"/>
  <c r="ACC27" i="3"/>
  <c r="ACC28" i="3"/>
  <c r="ACD28" i="3" s="1"/>
  <c r="ACC29" i="3"/>
  <c r="ACD29" i="3" s="1"/>
  <c r="ACC30" i="3"/>
  <c r="ACD30" i="3" s="1"/>
  <c r="ACC31" i="3"/>
  <c r="ACD31" i="3" s="1"/>
  <c r="ACC32" i="3"/>
  <c r="ACD32" i="3" s="1"/>
  <c r="ACC33" i="3"/>
  <c r="ACC34" i="3"/>
  <c r="ACD34" i="3"/>
  <c r="ACC35" i="3"/>
  <c r="ACD35" i="3" s="1"/>
  <c r="ACC36" i="3"/>
  <c r="ACD36" i="3" s="1"/>
  <c r="ACC37" i="3"/>
  <c r="ACD37" i="3" s="1"/>
  <c r="ACC38" i="3"/>
  <c r="ACD38" i="3" s="1"/>
  <c r="ACC39" i="3"/>
  <c r="ACD39" i="3" s="1"/>
  <c r="ACC40" i="3"/>
  <c r="ACC41" i="3"/>
  <c r="ACD41" i="3" s="1"/>
  <c r="ACC42" i="3"/>
  <c r="ACD42" i="3" s="1"/>
  <c r="ACC43" i="3"/>
  <c r="ACC44" i="3"/>
  <c r="ACD44" i="3" s="1"/>
  <c r="ACC45" i="3"/>
  <c r="ACD45" i="3" s="1"/>
  <c r="ACC46" i="3"/>
  <c r="ACD46" i="3" s="1"/>
  <c r="ACC47" i="3"/>
  <c r="ACD47" i="3" s="1"/>
  <c r="ACC48" i="3"/>
  <c r="ACD48" i="3" s="1"/>
  <c r="ACC49" i="3"/>
  <c r="ACC50" i="3"/>
  <c r="ACD50" i="3" s="1"/>
  <c r="ACC51" i="3"/>
  <c r="ACC52" i="3"/>
  <c r="ACD52" i="3"/>
  <c r="ACC53" i="3"/>
  <c r="ACD53" i="3" s="1"/>
  <c r="ACC54" i="3"/>
  <c r="ACC55" i="3"/>
  <c r="ACD55" i="3" s="1"/>
  <c r="ACC56" i="3"/>
  <c r="ACC57" i="3"/>
  <c r="ACD57" i="3"/>
  <c r="ACC58" i="3"/>
  <c r="ACD58" i="3" s="1"/>
  <c r="ACC59" i="3"/>
  <c r="ACD59" i="3" s="1"/>
  <c r="ACC60" i="3"/>
  <c r="ACC61" i="3"/>
  <c r="ACD61" i="3" s="1"/>
  <c r="ACC62" i="3"/>
  <c r="ACC63" i="3"/>
  <c r="ACD63" i="3" s="1"/>
  <c r="ACC64" i="3"/>
  <c r="ACD64" i="3" s="1"/>
  <c r="ACC65" i="3"/>
  <c r="ACD65" i="3" s="1"/>
  <c r="ACC66" i="3"/>
  <c r="ACC67" i="3"/>
  <c r="ACD67" i="3" s="1"/>
  <c r="ACC68" i="3"/>
  <c r="ACC69" i="3"/>
  <c r="ACC70" i="3"/>
  <c r="ACD70" i="3" s="1"/>
  <c r="ACC71" i="3"/>
  <c r="ACC72" i="3"/>
  <c r="ACD72" i="3" s="1"/>
  <c r="ACC73" i="3"/>
  <c r="ACC74" i="3"/>
  <c r="ACD74" i="3" s="1"/>
  <c r="ACC75" i="3"/>
  <c r="ACD75" i="3" s="1"/>
  <c r="ACC76" i="3"/>
  <c r="ACD76" i="3" s="1"/>
  <c r="ACC77" i="3"/>
  <c r="ACC78" i="3"/>
  <c r="ACC79" i="3"/>
  <c r="ACC80" i="3"/>
  <c r="ACE80" i="3" s="1"/>
  <c r="ACC81" i="3"/>
  <c r="ACD81" i="3" s="1"/>
  <c r="ACC82" i="3"/>
  <c r="ACD82" i="3" s="1"/>
  <c r="ACC83" i="3"/>
  <c r="ACD83" i="3" s="1"/>
  <c r="ACC84" i="3"/>
  <c r="ACC85" i="3"/>
  <c r="ACD85" i="3" s="1"/>
  <c r="ACC86" i="3"/>
  <c r="ACC87" i="3"/>
  <c r="ACD87" i="3" s="1"/>
  <c r="ACC88" i="3"/>
  <c r="ACE88" i="3" s="1"/>
  <c r="ACC89" i="3"/>
  <c r="ACD89" i="3" s="1"/>
  <c r="ACC90" i="3"/>
  <c r="ACD90" i="3" s="1"/>
  <c r="ACC91" i="3"/>
  <c r="ACD91" i="3" s="1"/>
  <c r="ACC92" i="3"/>
  <c r="ACC93" i="3"/>
  <c r="ACC94" i="3"/>
  <c r="ACD94" i="3" s="1"/>
  <c r="ACC95" i="3"/>
  <c r="ACD95" i="3" s="1"/>
  <c r="ACC96" i="3"/>
  <c r="ACD96" i="3" s="1"/>
  <c r="ACC97" i="3"/>
  <c r="ACD97" i="3" s="1"/>
  <c r="ACC98" i="3"/>
  <c r="ACD98" i="3" s="1"/>
  <c r="ACC99" i="3"/>
  <c r="ACD99" i="3" s="1"/>
  <c r="ACC100" i="3"/>
  <c r="ACD100" i="3" s="1"/>
  <c r="ACC101" i="3"/>
  <c r="ACD101" i="3" s="1"/>
  <c r="ACC102" i="3"/>
  <c r="ACD102" i="3" s="1"/>
  <c r="ACC103" i="3"/>
  <c r="ACC104" i="3"/>
  <c r="ACD104" i="3" s="1"/>
  <c r="ACC105" i="3"/>
  <c r="ACD105" i="3" s="1"/>
  <c r="ACC106" i="3"/>
  <c r="ACD106" i="3" s="1"/>
  <c r="ACC107" i="3"/>
  <c r="ACD107" i="3" s="1"/>
  <c r="ACC108" i="3"/>
  <c r="ACD108" i="3" s="1"/>
  <c r="ACC109" i="3"/>
  <c r="ACD109" i="3" s="1"/>
  <c r="ACC110" i="3"/>
  <c r="ACD110" i="3" s="1"/>
  <c r="ACC111" i="3"/>
  <c r="ACD111" i="3" s="1"/>
  <c r="ACC112" i="3"/>
  <c r="ACD112" i="3" s="1"/>
  <c r="ACC113" i="3"/>
  <c r="ACD113" i="3" s="1"/>
  <c r="ACC114" i="3"/>
  <c r="ACD114" i="3" s="1"/>
  <c r="ACC115" i="3"/>
  <c r="ACD115" i="3" s="1"/>
  <c r="ACC116" i="3"/>
  <c r="ACD116" i="3" s="1"/>
  <c r="ACC117" i="3"/>
  <c r="ACD117" i="3" s="1"/>
  <c r="ACC118" i="3"/>
  <c r="ACC119" i="3"/>
  <c r="ACD119" i="3" s="1"/>
  <c r="ACC120" i="3"/>
  <c r="ACD120" i="3" s="1"/>
  <c r="ACC121" i="3"/>
  <c r="ACD121" i="3" s="1"/>
  <c r="ACC122" i="3"/>
  <c r="ACD122" i="3" s="1"/>
  <c r="ACC123" i="3"/>
  <c r="ACD123" i="3" s="1"/>
  <c r="ACC124" i="3"/>
  <c r="ACD124" i="3" s="1"/>
  <c r="ACC125" i="3"/>
  <c r="ACD125" i="3" s="1"/>
  <c r="ACC126" i="3"/>
  <c r="ACD126" i="3" s="1"/>
  <c r="ACC127" i="3"/>
  <c r="ACD127" i="3" s="1"/>
  <c r="ACC128" i="3"/>
  <c r="ACD128" i="3" s="1"/>
  <c r="ACC129" i="3"/>
  <c r="ACD129" i="3" s="1"/>
  <c r="ACC130" i="3"/>
  <c r="ACD130" i="3" s="1"/>
  <c r="ACC131" i="3"/>
  <c r="ACD131" i="3" s="1"/>
  <c r="ACC132" i="3"/>
  <c r="ACD132" i="3" s="1"/>
  <c r="ACC133" i="3"/>
  <c r="ACD133" i="3" s="1"/>
  <c r="ACC134" i="3"/>
  <c r="ACD134" i="3" s="1"/>
  <c r="ACC135" i="3"/>
  <c r="ACD135" i="3" s="1"/>
  <c r="ACC136" i="3"/>
  <c r="ACC137" i="3"/>
  <c r="ACC138" i="3"/>
  <c r="ACC139" i="3"/>
  <c r="ACD139" i="3" s="1"/>
  <c r="ACC140" i="3"/>
  <c r="ACD140" i="3" s="1"/>
  <c r="ACC141" i="3"/>
  <c r="ACC142" i="3"/>
  <c r="ACC143" i="3"/>
  <c r="ACC144" i="3"/>
  <c r="ACD144" i="3" s="1"/>
  <c r="ACC145" i="3"/>
  <c r="ACD145" i="3" s="1"/>
  <c r="ACC146" i="3"/>
  <c r="ACC147" i="3"/>
  <c r="ACC148" i="3"/>
  <c r="ACD148" i="3" s="1"/>
  <c r="ACC149" i="3"/>
  <c r="ACD149" i="3" s="1"/>
  <c r="ACC150" i="3"/>
  <c r="ACD150" i="3" s="1"/>
  <c r="ACC151" i="3"/>
  <c r="ACC152" i="3"/>
  <c r="ACC153" i="3"/>
  <c r="ACC154" i="3"/>
  <c r="ACD154" i="3" s="1"/>
  <c r="ACC155" i="3"/>
  <c r="ACC156" i="3"/>
  <c r="ACC157" i="3"/>
  <c r="ACD157" i="3" s="1"/>
  <c r="ACC158" i="3"/>
  <c r="ACD158" i="3" s="1"/>
  <c r="ACC159" i="3"/>
  <c r="ACC160" i="3"/>
  <c r="ACC161" i="3"/>
  <c r="ACD161" i="3" s="1"/>
  <c r="ACC162" i="3"/>
  <c r="ACD162" i="3" s="1"/>
  <c r="ACC163" i="3"/>
  <c r="ACC164" i="3"/>
  <c r="ACD164" i="3" s="1"/>
  <c r="ACC165" i="3"/>
  <c r="ACC166" i="3"/>
  <c r="ACD166" i="3" s="1"/>
  <c r="ACC167" i="3"/>
  <c r="ACD167" i="3" s="1"/>
  <c r="ACC168" i="3"/>
  <c r="ACC169" i="3"/>
  <c r="ACD169" i="3" s="1"/>
  <c r="ACC170" i="3"/>
  <c r="ACC171" i="3"/>
  <c r="ACD171" i="3" s="1"/>
  <c r="ACC172" i="3"/>
  <c r="ACD172" i="3" s="1"/>
  <c r="ACC173" i="3"/>
  <c r="ACC174" i="3"/>
  <c r="ACC175" i="3"/>
  <c r="ACC176" i="3"/>
  <c r="ACD176" i="3" s="1"/>
  <c r="ACC177" i="3"/>
  <c r="ACD177" i="3" s="1"/>
  <c r="ACC178" i="3"/>
  <c r="ACC179" i="3"/>
  <c r="ACD179" i="3" s="1"/>
  <c r="ACC180" i="3"/>
  <c r="ACD180" i="3" s="1"/>
  <c r="ACC181" i="3"/>
  <c r="ACC182" i="3"/>
  <c r="ACD182" i="3" s="1"/>
  <c r="ACC183" i="3"/>
  <c r="ACD183" i="3" s="1"/>
  <c r="ACC184" i="3"/>
  <c r="ACC185" i="3"/>
  <c r="ACC186" i="3"/>
  <c r="ACC187" i="3"/>
  <c r="ACD187" i="3" s="1"/>
  <c r="ACC188" i="3"/>
  <c r="ACD188" i="3" s="1"/>
  <c r="ACC189" i="3"/>
  <c r="ACC190" i="3"/>
  <c r="ACC191" i="3"/>
  <c r="ACD191" i="3" s="1"/>
  <c r="ACC192" i="3"/>
  <c r="ACC193" i="3"/>
  <c r="ACD193" i="3" s="1"/>
  <c r="ACC194" i="3"/>
  <c r="ACD194" i="3" s="1"/>
  <c r="ACC195" i="3"/>
  <c r="ACD195" i="3" s="1"/>
  <c r="ACC196" i="3"/>
  <c r="ACD196" i="3" s="1"/>
  <c r="ACC197" i="3"/>
  <c r="ACD197" i="3" s="1"/>
  <c r="ACC198" i="3"/>
  <c r="ACD198" i="3" s="1"/>
  <c r="ACC199" i="3"/>
  <c r="ACD199" i="3" s="1"/>
  <c r="ACC200" i="3"/>
  <c r="ACD200" i="3" s="1"/>
  <c r="ACC201" i="3"/>
  <c r="ACD201" i="3" s="1"/>
  <c r="ACC202" i="3"/>
  <c r="ACC203" i="3"/>
  <c r="ACD203" i="3" s="1"/>
  <c r="ACC204" i="3"/>
  <c r="ACC205" i="3"/>
  <c r="ACD205" i="3" s="1"/>
  <c r="ACC206" i="3"/>
  <c r="ACD206" i="3" s="1"/>
  <c r="ACC207" i="3"/>
  <c r="ACC208" i="3"/>
  <c r="ACC209" i="3"/>
  <c r="ACC210" i="3"/>
  <c r="ACC211" i="3"/>
  <c r="ACD211" i="3" s="1"/>
  <c r="ACC212" i="3"/>
  <c r="ACD212" i="3" s="1"/>
  <c r="ACC213" i="3"/>
  <c r="ACD213" i="3" s="1"/>
  <c r="ACC214" i="3"/>
  <c r="ACC215" i="3"/>
  <c r="ACC216" i="3"/>
  <c r="ACD216" i="3" s="1"/>
  <c r="ACC217" i="3"/>
  <c r="ACD217" i="3" s="1"/>
  <c r="ACC218" i="3"/>
  <c r="ACD218" i="3" s="1"/>
  <c r="ACC219" i="3"/>
  <c r="ACD219" i="3" s="1"/>
  <c r="ACC220" i="3"/>
  <c r="ACD220" i="3" s="1"/>
  <c r="ACC221" i="3"/>
  <c r="ACC222" i="3"/>
  <c r="ACC223" i="3"/>
  <c r="ACC224" i="3"/>
  <c r="ACD224" i="3" s="1"/>
  <c r="ACC225" i="3"/>
  <c r="ACC226" i="3"/>
  <c r="ACD226" i="3" s="1"/>
  <c r="ACC227" i="3"/>
  <c r="ACC228" i="3"/>
  <c r="ACD228" i="3" s="1"/>
  <c r="ACC229" i="3"/>
  <c r="ACC230" i="3"/>
  <c r="ACC231" i="3"/>
  <c r="ACD231" i="3" s="1"/>
  <c r="ACC232" i="3"/>
  <c r="ACC233" i="3"/>
  <c r="ACC234" i="3"/>
  <c r="ACD234" i="3" s="1"/>
  <c r="ACC235" i="3"/>
  <c r="ACD235" i="3" s="1"/>
  <c r="ACC236" i="3"/>
  <c r="ACC237" i="3"/>
  <c r="ACD237" i="3" s="1"/>
  <c r="ACC238" i="3"/>
  <c r="ACD238" i="3" s="1"/>
  <c r="ACC239" i="3"/>
  <c r="ACD239" i="3" s="1"/>
  <c r="ACC240" i="3"/>
  <c r="ACC241" i="3"/>
  <c r="ACC242" i="3"/>
  <c r="ACD242" i="3" s="1"/>
  <c r="ACC243" i="3"/>
  <c r="ACC244" i="3"/>
  <c r="ACC245" i="3"/>
  <c r="ACC246" i="3"/>
  <c r="ACD246" i="3" s="1"/>
  <c r="ACC247" i="3"/>
  <c r="ACD247" i="3" s="1"/>
  <c r="ACC248" i="3"/>
  <c r="ACC249" i="3"/>
  <c r="ACD249" i="3" s="1"/>
  <c r="ACC250" i="3"/>
  <c r="ACD250" i="3" s="1"/>
  <c r="ACC251" i="3"/>
  <c r="ACC252" i="3"/>
  <c r="ACC253" i="3"/>
  <c r="ACC254" i="3"/>
  <c r="ACC255" i="3"/>
  <c r="ACC256" i="3"/>
  <c r="ACC257" i="3"/>
  <c r="ACC258" i="3"/>
  <c r="ACC259" i="3"/>
  <c r="ACC260" i="3"/>
  <c r="ACD260" i="3" s="1"/>
  <c r="ACC261" i="3"/>
  <c r="ACD261" i="3" s="1"/>
  <c r="ACC262" i="3"/>
  <c r="ACC263" i="3"/>
  <c r="ACD263" i="3" s="1"/>
  <c r="ACC264" i="3"/>
  <c r="ACC265" i="3"/>
  <c r="ACC266" i="3"/>
  <c r="ACC267" i="3"/>
  <c r="ACC268" i="3"/>
  <c r="ACC269" i="3"/>
  <c r="ACD269" i="3" s="1"/>
  <c r="ACC270" i="3"/>
  <c r="ACD270" i="3" s="1"/>
  <c r="ACC271" i="3"/>
  <c r="ACD271" i="3" s="1"/>
  <c r="ACC272" i="3"/>
  <c r="ACC273" i="3"/>
  <c r="ACD273" i="3" s="1"/>
  <c r="ACC274" i="3"/>
  <c r="ACD274" i="3" s="1"/>
  <c r="ACC275" i="3"/>
  <c r="ACD275" i="3" s="1"/>
  <c r="ACC276" i="3"/>
  <c r="ACD276" i="3" s="1"/>
  <c r="ACC277" i="3"/>
  <c r="ACD277" i="3" s="1"/>
  <c r="ACC278" i="3"/>
  <c r="ACD278" i="3" s="1"/>
  <c r="ACC279" i="3"/>
  <c r="ACD279" i="3" s="1"/>
  <c r="ACC280" i="3"/>
  <c r="ACD280" i="3" s="1"/>
  <c r="ACC281" i="3"/>
  <c r="ACD281" i="3" s="1"/>
  <c r="ACC282" i="3"/>
  <c r="ACD282" i="3" s="1"/>
  <c r="ACC283" i="3"/>
  <c r="ACD283" i="3" s="1"/>
  <c r="ACC284" i="3"/>
  <c r="ACD284" i="3" s="1"/>
  <c r="ACC285" i="3"/>
  <c r="ACD285" i="3" s="1"/>
  <c r="ACC286" i="3"/>
  <c r="ACD286" i="3" s="1"/>
  <c r="ACC287" i="3"/>
  <c r="ACD287" i="3" s="1"/>
  <c r="ACC288" i="3"/>
  <c r="ACD288" i="3" s="1"/>
  <c r="ACC289" i="3"/>
  <c r="ACD289" i="3" s="1"/>
  <c r="ACC290" i="3"/>
  <c r="ACD290" i="3" s="1"/>
  <c r="ACC291" i="3"/>
  <c r="ACD291" i="3" s="1"/>
  <c r="ACC292" i="3"/>
  <c r="ACD292" i="3" s="1"/>
  <c r="ACC293" i="3"/>
  <c r="ACD293" i="3" s="1"/>
  <c r="ACC294" i="3"/>
  <c r="ACC295" i="3"/>
  <c r="ACD295" i="3" s="1"/>
  <c r="ACC296" i="3"/>
  <c r="ACD296" i="3" s="1"/>
  <c r="ACC297" i="3"/>
  <c r="ACD297" i="3" s="1"/>
  <c r="ACC298" i="3"/>
  <c r="ACD298" i="3" s="1"/>
  <c r="ACC299" i="3"/>
  <c r="ACC300" i="3"/>
  <c r="ACD300" i="3" s="1"/>
  <c r="ACC301" i="3"/>
  <c r="ACD301" i="3" s="1"/>
  <c r="ACC302" i="3"/>
  <c r="ACD302" i="3" s="1"/>
  <c r="ACC303" i="3"/>
  <c r="ACD303" i="3" s="1"/>
  <c r="ACC304" i="3"/>
  <c r="ACC305" i="3"/>
  <c r="ACD305" i="3" s="1"/>
  <c r="ACC306" i="3"/>
  <c r="ACD306" i="3" s="1"/>
  <c r="ACC307" i="3"/>
  <c r="ACD307" i="3" s="1"/>
  <c r="ACC308" i="3"/>
  <c r="ACD308" i="3" s="1"/>
  <c r="ACC309" i="3"/>
  <c r="ACD309" i="3" s="1"/>
  <c r="ACC310" i="3"/>
  <c r="ACD310" i="3" s="1"/>
  <c r="ACC311" i="3"/>
  <c r="ACD311" i="3" s="1"/>
  <c r="ACC312" i="3"/>
  <c r="ACD312" i="3" s="1"/>
  <c r="ACC313" i="3"/>
  <c r="ACD313" i="3" s="1"/>
  <c r="ACC314" i="3"/>
  <c r="ACD314" i="3" s="1"/>
  <c r="ACC315" i="3"/>
  <c r="ACC316" i="3"/>
  <c r="ACD316" i="3" s="1"/>
  <c r="ACC317" i="3"/>
  <c r="ACC318" i="3"/>
  <c r="ACD318" i="3" s="1"/>
  <c r="ACC319" i="3"/>
  <c r="ACD319" i="3" s="1"/>
  <c r="ACC320" i="3"/>
  <c r="ACD320" i="3" s="1"/>
  <c r="ACC321" i="3"/>
  <c r="ACD321" i="3" s="1"/>
  <c r="ACC322" i="3"/>
  <c r="ACD322" i="3" s="1"/>
  <c r="ACC323" i="3"/>
  <c r="ACD323" i="3" s="1"/>
  <c r="ACC324" i="3"/>
  <c r="ACD324" i="3" s="1"/>
  <c r="ACC325" i="3"/>
  <c r="ACD325" i="3" s="1"/>
  <c r="ACC326" i="3"/>
  <c r="ACD326" i="3" s="1"/>
  <c r="ACC327" i="3"/>
  <c r="ACD327" i="3" s="1"/>
  <c r="ACC328" i="3"/>
  <c r="ACD328" i="3" s="1"/>
  <c r="ACC329" i="3"/>
  <c r="ACD329" i="3" s="1"/>
  <c r="ACC330" i="3"/>
  <c r="ACD330" i="3" s="1"/>
  <c r="ACC331" i="3"/>
  <c r="ACD331" i="3" s="1"/>
  <c r="ACC332" i="3"/>
  <c r="ACC333" i="3"/>
  <c r="ACD333" i="3" s="1"/>
  <c r="ACC334" i="3"/>
  <c r="ACD334" i="3" s="1"/>
  <c r="ACC335" i="3"/>
  <c r="ACD335" i="3" s="1"/>
  <c r="ACC336" i="3"/>
  <c r="ACD336" i="3" s="1"/>
  <c r="ACC337" i="3"/>
  <c r="ACD337" i="3" s="1"/>
  <c r="ACC338" i="3"/>
  <c r="ACD338" i="3" s="1"/>
  <c r="ACC339" i="3"/>
  <c r="ACD339" i="3" s="1"/>
  <c r="ACC340" i="3"/>
  <c r="ACD340" i="3" s="1"/>
  <c r="ACC341" i="3"/>
  <c r="ACD341" i="3"/>
  <c r="ACC342" i="3"/>
  <c r="ACD342" i="3" s="1"/>
  <c r="ACC343" i="3"/>
  <c r="ACD343" i="3" s="1"/>
  <c r="ACC344" i="3"/>
  <c r="ACD344" i="3" s="1"/>
  <c r="ACC345" i="3"/>
  <c r="ACD345" i="3" s="1"/>
  <c r="ACC346" i="3"/>
  <c r="ACD346" i="3" s="1"/>
  <c r="ACC347" i="3"/>
  <c r="ACD347" i="3" s="1"/>
  <c r="ACC348" i="3"/>
  <c r="ACD348" i="3" s="1"/>
  <c r="ACC349" i="3"/>
  <c r="ACD349" i="3" s="1"/>
  <c r="ACC350" i="3"/>
  <c r="ACD350" i="3" s="1"/>
  <c r="ACC351" i="3"/>
  <c r="ACD351" i="3" s="1"/>
  <c r="ACC352" i="3"/>
  <c r="ACD352" i="3" s="1"/>
  <c r="ACC353" i="3"/>
  <c r="ACD353" i="3"/>
  <c r="ACC354" i="3"/>
  <c r="ACD354" i="3" s="1"/>
  <c r="ACC355" i="3"/>
  <c r="ACD355" i="3" s="1"/>
  <c r="ACC356" i="3"/>
  <c r="ACD356" i="3" s="1"/>
  <c r="ACC357" i="3"/>
  <c r="ACC358" i="3"/>
  <c r="ACD358" i="3" s="1"/>
  <c r="ACC359" i="3"/>
  <c r="ACD359" i="3" s="1"/>
  <c r="ACC360" i="3"/>
  <c r="ACD360" i="3" s="1"/>
  <c r="ACC361" i="3"/>
  <c r="ACD361" i="3" s="1"/>
  <c r="ACC362" i="3"/>
  <c r="ACD362" i="3" s="1"/>
  <c r="ACC363" i="3"/>
  <c r="ACD363" i="3" s="1"/>
  <c r="ACC364" i="3"/>
  <c r="ACD364" i="3" s="1"/>
  <c r="ACC365" i="3"/>
  <c r="ACD365" i="3" s="1"/>
  <c r="ACC366" i="3"/>
  <c r="ACD366" i="3" s="1"/>
  <c r="ACC367" i="3"/>
  <c r="ACD367" i="3" s="1"/>
  <c r="ACC368" i="3"/>
  <c r="ACD368" i="3" s="1"/>
  <c r="ACC369" i="3"/>
  <c r="ACD369" i="3" s="1"/>
  <c r="ACC370" i="3"/>
  <c r="ACC371" i="3"/>
  <c r="ACD371" i="3" s="1"/>
  <c r="ACC372" i="3"/>
  <c r="ACD372" i="3" s="1"/>
  <c r="ACC373" i="3"/>
  <c r="ACD373" i="3" s="1"/>
  <c r="ACC374" i="3"/>
  <c r="ACC375" i="3"/>
  <c r="ACD375" i="3" s="1"/>
  <c r="ACC376" i="3"/>
  <c r="ACD376" i="3" s="1"/>
  <c r="ACC377" i="3"/>
  <c r="ACD377" i="3" s="1"/>
  <c r="ACC378" i="3"/>
  <c r="ACC379" i="3"/>
  <c r="ACD379" i="3" s="1"/>
  <c r="ACC380" i="3"/>
  <c r="ACD380" i="3" s="1"/>
  <c r="ACC381" i="3"/>
  <c r="ACD381" i="3" s="1"/>
  <c r="ACC382" i="3"/>
  <c r="ACD382" i="3" s="1"/>
  <c r="ACC383" i="3"/>
  <c r="ACD383" i="3" s="1"/>
  <c r="ACC384" i="3"/>
  <c r="ACD384" i="3" s="1"/>
  <c r="ACC385" i="3"/>
  <c r="ACD385" i="3" s="1"/>
  <c r="ACC386" i="3"/>
  <c r="ACD386" i="3" s="1"/>
  <c r="ACC387" i="3"/>
  <c r="ACD387" i="3" s="1"/>
  <c r="ACC388" i="3"/>
  <c r="ACD388" i="3"/>
  <c r="ACC389" i="3"/>
  <c r="ACD389" i="3" s="1"/>
  <c r="ACC390" i="3"/>
  <c r="ACD390" i="3" s="1"/>
  <c r="ACC391" i="3"/>
  <c r="ACD391" i="3" s="1"/>
  <c r="ACC392" i="3"/>
  <c r="ACD392" i="3" s="1"/>
  <c r="ACC393" i="3"/>
  <c r="ACD393" i="3" s="1"/>
  <c r="ACC394" i="3"/>
  <c r="ACD394" i="3" s="1"/>
  <c r="ACC395" i="3"/>
  <c r="ACD395" i="3" s="1"/>
  <c r="ACC396" i="3"/>
  <c r="ACD396" i="3" s="1"/>
  <c r="ACC397" i="3"/>
  <c r="ACD397" i="3" s="1"/>
  <c r="ACC398" i="3"/>
  <c r="ACD398" i="3" s="1"/>
  <c r="ACC399" i="3"/>
  <c r="ACD399" i="3" s="1"/>
  <c r="ACC400" i="3"/>
  <c r="ACD400" i="3" s="1"/>
  <c r="ACC401" i="3"/>
  <c r="ACD401" i="3" s="1"/>
  <c r="ACC402" i="3"/>
  <c r="ACD402" i="3" s="1"/>
  <c r="ACC403" i="3"/>
  <c r="ACD403" i="3" s="1"/>
  <c r="ACC404" i="3"/>
  <c r="ACD404" i="3" s="1"/>
  <c r="ACC406" i="3"/>
  <c r="ACD406" i="3" s="1"/>
  <c r="ACC407" i="3"/>
  <c r="ACD407" i="3" s="1"/>
  <c r="ACC408" i="3"/>
  <c r="ACD408" i="3" s="1"/>
  <c r="ACC410" i="3"/>
  <c r="ACD410" i="3" s="1"/>
  <c r="ACC411" i="3"/>
  <c r="ACD411" i="3" s="1"/>
  <c r="ACC412" i="3"/>
  <c r="ACD412" i="3" s="1"/>
  <c r="ACC413" i="3"/>
  <c r="ACD413" i="3" s="1"/>
  <c r="ACC414" i="3"/>
  <c r="ACD414" i="3" s="1"/>
  <c r="ACC415" i="3"/>
  <c r="ACD415" i="3" s="1"/>
  <c r="ACC416" i="3"/>
  <c r="ACD416" i="3" s="1"/>
  <c r="ACC417" i="3"/>
  <c r="ACD417" i="3" s="1"/>
  <c r="YG422" i="3"/>
  <c r="SO4" i="3"/>
  <c r="RK4" i="3"/>
  <c r="SO5" i="3"/>
  <c r="RK5" i="3"/>
  <c r="SO6" i="3"/>
  <c r="RK6" i="3"/>
  <c r="SO7" i="3"/>
  <c r="RK7" i="3"/>
  <c r="SO8" i="3"/>
  <c r="RK8" i="3"/>
  <c r="SO9" i="3"/>
  <c r="RK9" i="3"/>
  <c r="SO10" i="3"/>
  <c r="RK10" i="3"/>
  <c r="SO11" i="3"/>
  <c r="RK11" i="3"/>
  <c r="SO12" i="3"/>
  <c r="RK12" i="3"/>
  <c r="SO13" i="3"/>
  <c r="RK13" i="3"/>
  <c r="SO14" i="3"/>
  <c r="RK14" i="3"/>
  <c r="SO15" i="3"/>
  <c r="RK15" i="3"/>
  <c r="SO16" i="3"/>
  <c r="RK16" i="3"/>
  <c r="SO17" i="3"/>
  <c r="RK17" i="3"/>
  <c r="SO18" i="3"/>
  <c r="RK18" i="3"/>
  <c r="SO19" i="3"/>
  <c r="RK19" i="3"/>
  <c r="SO20" i="3"/>
  <c r="RK20" i="3"/>
  <c r="SO21" i="3"/>
  <c r="RK21" i="3"/>
  <c r="SO22" i="3"/>
  <c r="RK22" i="3"/>
  <c r="SO23" i="3"/>
  <c r="RK23" i="3"/>
  <c r="SO24" i="3"/>
  <c r="RK24" i="3"/>
  <c r="SO25" i="3"/>
  <c r="RK25" i="3"/>
  <c r="SO26" i="3"/>
  <c r="RK26" i="3"/>
  <c r="SO27" i="3"/>
  <c r="RK27" i="3"/>
  <c r="SO28" i="3"/>
  <c r="RK28" i="3"/>
  <c r="SO29" i="3"/>
  <c r="RK29" i="3"/>
  <c r="SO30" i="3"/>
  <c r="RK30" i="3"/>
  <c r="SO31" i="3"/>
  <c r="RK31" i="3"/>
  <c r="SO32" i="3"/>
  <c r="RK32" i="3"/>
  <c r="SO33" i="3"/>
  <c r="RK33" i="3"/>
  <c r="SO34" i="3"/>
  <c r="RK34" i="3"/>
  <c r="SO35" i="3"/>
  <c r="RK35" i="3"/>
  <c r="SO36" i="3"/>
  <c r="RK36" i="3"/>
  <c r="SO37" i="3"/>
  <c r="RK37" i="3"/>
  <c r="SO38" i="3"/>
  <c r="RK38" i="3"/>
  <c r="SO39" i="3"/>
  <c r="RK39" i="3"/>
  <c r="SO40" i="3"/>
  <c r="RK40" i="3"/>
  <c r="SO41" i="3"/>
  <c r="RK41" i="3"/>
  <c r="SO42" i="3"/>
  <c r="RK42" i="3"/>
  <c r="SO43" i="3"/>
  <c r="RK43" i="3"/>
  <c r="SO44" i="3"/>
  <c r="RK44" i="3"/>
  <c r="SO45" i="3"/>
  <c r="RK45" i="3"/>
  <c r="SO46" i="3"/>
  <c r="RK46" i="3"/>
  <c r="SO47" i="3"/>
  <c r="RK47" i="3"/>
  <c r="SO48" i="3"/>
  <c r="RK48" i="3"/>
  <c r="SO49" i="3"/>
  <c r="RK49" i="3"/>
  <c r="SO50" i="3"/>
  <c r="RK50" i="3"/>
  <c r="SO51" i="3"/>
  <c r="RK51" i="3"/>
  <c r="SO52" i="3"/>
  <c r="RK52" i="3"/>
  <c r="SO53" i="3"/>
  <c r="RK53" i="3"/>
  <c r="SO54" i="3"/>
  <c r="RK54" i="3"/>
  <c r="SO55" i="3"/>
  <c r="RK55" i="3"/>
  <c r="SO56" i="3"/>
  <c r="RK56" i="3"/>
  <c r="SO57" i="3"/>
  <c r="RK57" i="3"/>
  <c r="SO58" i="3"/>
  <c r="RK58" i="3"/>
  <c r="SO59" i="3"/>
  <c r="RK59" i="3"/>
  <c r="SO60" i="3"/>
  <c r="RK60" i="3"/>
  <c r="SO61" i="3"/>
  <c r="RK61" i="3"/>
  <c r="SO62" i="3"/>
  <c r="RK62" i="3"/>
  <c r="SO63" i="3"/>
  <c r="RK63" i="3"/>
  <c r="SO64" i="3"/>
  <c r="RK64" i="3"/>
  <c r="SO65" i="3"/>
  <c r="RK65" i="3"/>
  <c r="SO66" i="3"/>
  <c r="RK66" i="3"/>
  <c r="SO67" i="3"/>
  <c r="RK67" i="3"/>
  <c r="SO68" i="3"/>
  <c r="RK68" i="3"/>
  <c r="SO69" i="3"/>
  <c r="RK69" i="3"/>
  <c r="SO70" i="3"/>
  <c r="RK70" i="3"/>
  <c r="SO71" i="3"/>
  <c r="RK71" i="3"/>
  <c r="SO72" i="3"/>
  <c r="RK72" i="3"/>
  <c r="SO73" i="3"/>
  <c r="RK73" i="3"/>
  <c r="SO74" i="3"/>
  <c r="RK74" i="3"/>
  <c r="SO75" i="3"/>
  <c r="RK75" i="3"/>
  <c r="SO76" i="3"/>
  <c r="RK76" i="3"/>
  <c r="SO77" i="3"/>
  <c r="RK77" i="3"/>
  <c r="SO78" i="3"/>
  <c r="RK78" i="3"/>
  <c r="SO79" i="3"/>
  <c r="RK79" i="3"/>
  <c r="SO80" i="3"/>
  <c r="RK80" i="3"/>
  <c r="SO81" i="3"/>
  <c r="RK81" i="3"/>
  <c r="SO82" i="3"/>
  <c r="RK82" i="3"/>
  <c r="SO83" i="3"/>
  <c r="RK83" i="3"/>
  <c r="SO84" i="3"/>
  <c r="RK84" i="3"/>
  <c r="SO85" i="3"/>
  <c r="RK85" i="3"/>
  <c r="SO86" i="3"/>
  <c r="RK86" i="3"/>
  <c r="SO87" i="3"/>
  <c r="RK87" i="3"/>
  <c r="SO88" i="3"/>
  <c r="RK88" i="3"/>
  <c r="SO89" i="3"/>
  <c r="RK89" i="3"/>
  <c r="SO90" i="3"/>
  <c r="RK90" i="3"/>
  <c r="SO91" i="3"/>
  <c r="RK91" i="3"/>
  <c r="SO92" i="3"/>
  <c r="RK92" i="3"/>
  <c r="SO93" i="3"/>
  <c r="RK93" i="3"/>
  <c r="SO94" i="3"/>
  <c r="RK94" i="3"/>
  <c r="SO95" i="3"/>
  <c r="RK95" i="3"/>
  <c r="SO96" i="3"/>
  <c r="RK96" i="3"/>
  <c r="SO97" i="3"/>
  <c r="RK97" i="3"/>
  <c r="SO98" i="3"/>
  <c r="RK98" i="3"/>
  <c r="SO99" i="3"/>
  <c r="RK99" i="3"/>
  <c r="SO100" i="3"/>
  <c r="RK100" i="3"/>
  <c r="SO101" i="3"/>
  <c r="RK101" i="3"/>
  <c r="SO102" i="3"/>
  <c r="RK102" i="3"/>
  <c r="SO103" i="3"/>
  <c r="RK103" i="3"/>
  <c r="SO104" i="3"/>
  <c r="RK104" i="3"/>
  <c r="SO105" i="3"/>
  <c r="RK105" i="3"/>
  <c r="SO106" i="3"/>
  <c r="RK106" i="3"/>
  <c r="SO107" i="3"/>
  <c r="RK107" i="3"/>
  <c r="SO108" i="3"/>
  <c r="RK108" i="3"/>
  <c r="SO109" i="3"/>
  <c r="RK109" i="3"/>
  <c r="SO110" i="3"/>
  <c r="RK110" i="3"/>
  <c r="SO111" i="3"/>
  <c r="RK111" i="3"/>
  <c r="SO112" i="3"/>
  <c r="RK112" i="3"/>
  <c r="SO113" i="3"/>
  <c r="RK113" i="3"/>
  <c r="SO114" i="3"/>
  <c r="RK114" i="3"/>
  <c r="SO115" i="3"/>
  <c r="RK115" i="3"/>
  <c r="SO116" i="3"/>
  <c r="RK116" i="3"/>
  <c r="SO117" i="3"/>
  <c r="RK117" i="3"/>
  <c r="SO118" i="3"/>
  <c r="RK118" i="3"/>
  <c r="SO119" i="3"/>
  <c r="RK119" i="3"/>
  <c r="SO120" i="3"/>
  <c r="RK120" i="3"/>
  <c r="SO121" i="3"/>
  <c r="RK121" i="3"/>
  <c r="SO122" i="3"/>
  <c r="RK122" i="3"/>
  <c r="SO123" i="3"/>
  <c r="RK123" i="3"/>
  <c r="SO124" i="3"/>
  <c r="RK124" i="3"/>
  <c r="SO125" i="3"/>
  <c r="RK125" i="3"/>
  <c r="SO126" i="3"/>
  <c r="RK126" i="3"/>
  <c r="SO127" i="3"/>
  <c r="RK127" i="3"/>
  <c r="SO128" i="3"/>
  <c r="RK128" i="3"/>
  <c r="SO129" i="3"/>
  <c r="RK129" i="3"/>
  <c r="SO130" i="3"/>
  <c r="RK130" i="3"/>
  <c r="SO131" i="3"/>
  <c r="RK131" i="3"/>
  <c r="SO132" i="3"/>
  <c r="RK132" i="3"/>
  <c r="SO133" i="3"/>
  <c r="RK133" i="3"/>
  <c r="SO134" i="3"/>
  <c r="RK134" i="3"/>
  <c r="SO135" i="3"/>
  <c r="RK135" i="3"/>
  <c r="SO136" i="3"/>
  <c r="RK136" i="3"/>
  <c r="SO137" i="3"/>
  <c r="RK137" i="3"/>
  <c r="SO138" i="3"/>
  <c r="RK138" i="3"/>
  <c r="SO139" i="3"/>
  <c r="RK139" i="3"/>
  <c r="SO140" i="3"/>
  <c r="RK140" i="3"/>
  <c r="SO141" i="3"/>
  <c r="RK141" i="3"/>
  <c r="SO142" i="3"/>
  <c r="RK142" i="3"/>
  <c r="SO143" i="3"/>
  <c r="RK143" i="3"/>
  <c r="SO144" i="3"/>
  <c r="RK144" i="3"/>
  <c r="SO145" i="3"/>
  <c r="RK145" i="3"/>
  <c r="SO146" i="3"/>
  <c r="RK146" i="3"/>
  <c r="SO147" i="3"/>
  <c r="RK147" i="3"/>
  <c r="SO148" i="3"/>
  <c r="RK148" i="3"/>
  <c r="SO149" i="3"/>
  <c r="RK149" i="3"/>
  <c r="SO150" i="3"/>
  <c r="RK150" i="3"/>
  <c r="SO151" i="3"/>
  <c r="RK151" i="3"/>
  <c r="SO152" i="3"/>
  <c r="RK152" i="3"/>
  <c r="SO153" i="3"/>
  <c r="RK153" i="3"/>
  <c r="SO154" i="3"/>
  <c r="RK154" i="3"/>
  <c r="SO155" i="3"/>
  <c r="RK155" i="3"/>
  <c r="SO156" i="3"/>
  <c r="RK156" i="3"/>
  <c r="SO157" i="3"/>
  <c r="RK157" i="3"/>
  <c r="SO158" i="3"/>
  <c r="RK158" i="3"/>
  <c r="SO159" i="3"/>
  <c r="RK159" i="3"/>
  <c r="SO160" i="3"/>
  <c r="RK160" i="3"/>
  <c r="SO161" i="3"/>
  <c r="RK161" i="3"/>
  <c r="SO162" i="3"/>
  <c r="RK162" i="3"/>
  <c r="SO163" i="3"/>
  <c r="RK163" i="3"/>
  <c r="SO164" i="3"/>
  <c r="RK164" i="3"/>
  <c r="SO165" i="3"/>
  <c r="RK165" i="3"/>
  <c r="SO166" i="3"/>
  <c r="RK166" i="3"/>
  <c r="SO167" i="3"/>
  <c r="RK167" i="3"/>
  <c r="SO168" i="3"/>
  <c r="RK168" i="3"/>
  <c r="SO169" i="3"/>
  <c r="RK169" i="3"/>
  <c r="SO170" i="3"/>
  <c r="RK170" i="3"/>
  <c r="SO171" i="3"/>
  <c r="RK171" i="3"/>
  <c r="SO172" i="3"/>
  <c r="RK172" i="3"/>
  <c r="SO173" i="3"/>
  <c r="RK173" i="3"/>
  <c r="SO174" i="3"/>
  <c r="RK174" i="3"/>
  <c r="SO175" i="3"/>
  <c r="RK175" i="3"/>
  <c r="SO176" i="3"/>
  <c r="RK176" i="3"/>
  <c r="SO177" i="3"/>
  <c r="RK177" i="3"/>
  <c r="SO178" i="3"/>
  <c r="RK178" i="3"/>
  <c r="SO179" i="3"/>
  <c r="RK179" i="3"/>
  <c r="SO180" i="3"/>
  <c r="RK180" i="3"/>
  <c r="SO181" i="3"/>
  <c r="RK181" i="3"/>
  <c r="SO182" i="3"/>
  <c r="RK182" i="3"/>
  <c r="SO183" i="3"/>
  <c r="RK183" i="3"/>
  <c r="SO184" i="3"/>
  <c r="RK184" i="3"/>
  <c r="SO185" i="3"/>
  <c r="RK185" i="3"/>
  <c r="SO186" i="3"/>
  <c r="RK186" i="3"/>
  <c r="SO187" i="3"/>
  <c r="RK187" i="3"/>
  <c r="SO188" i="3"/>
  <c r="RK188" i="3"/>
  <c r="SO189" i="3"/>
  <c r="RK189" i="3"/>
  <c r="SO190" i="3"/>
  <c r="RK190" i="3"/>
  <c r="SO191" i="3"/>
  <c r="RK191" i="3"/>
  <c r="SO192" i="3"/>
  <c r="RK192" i="3"/>
  <c r="SO193" i="3"/>
  <c r="RK193" i="3"/>
  <c r="SO194" i="3"/>
  <c r="RK194" i="3"/>
  <c r="SO195" i="3"/>
  <c r="RK195" i="3"/>
  <c r="SO196" i="3"/>
  <c r="RK196" i="3"/>
  <c r="SO197" i="3"/>
  <c r="RK197" i="3"/>
  <c r="SO198" i="3"/>
  <c r="RK198" i="3"/>
  <c r="SO199" i="3"/>
  <c r="RK199" i="3"/>
  <c r="SO200" i="3"/>
  <c r="RK200" i="3"/>
  <c r="SO201" i="3"/>
  <c r="RK201" i="3"/>
  <c r="SO202" i="3"/>
  <c r="RK202" i="3"/>
  <c r="SO203" i="3"/>
  <c r="RK203" i="3"/>
  <c r="SO204" i="3"/>
  <c r="RK204" i="3"/>
  <c r="SO205" i="3"/>
  <c r="RK205" i="3"/>
  <c r="SO206" i="3"/>
  <c r="RK206" i="3"/>
  <c r="SO207" i="3"/>
  <c r="RK207" i="3"/>
  <c r="SO208" i="3"/>
  <c r="RK208" i="3"/>
  <c r="SO209" i="3"/>
  <c r="RK209" i="3"/>
  <c r="SO210" i="3"/>
  <c r="RK210" i="3"/>
  <c r="SO211" i="3"/>
  <c r="RK211" i="3"/>
  <c r="SO212" i="3"/>
  <c r="RK212" i="3"/>
  <c r="SO213" i="3"/>
  <c r="RK213" i="3"/>
  <c r="SO214" i="3"/>
  <c r="RK214" i="3"/>
  <c r="SO215" i="3"/>
  <c r="RK215" i="3"/>
  <c r="SO216" i="3"/>
  <c r="RK216" i="3"/>
  <c r="SO217" i="3"/>
  <c r="RK217" i="3"/>
  <c r="SO218" i="3"/>
  <c r="RK218" i="3"/>
  <c r="SO219" i="3"/>
  <c r="RK219" i="3"/>
  <c r="SO220" i="3"/>
  <c r="RK220" i="3"/>
  <c r="SO221" i="3"/>
  <c r="RK221" i="3"/>
  <c r="SO222" i="3"/>
  <c r="RK222" i="3"/>
  <c r="SO223" i="3"/>
  <c r="RK223" i="3"/>
  <c r="SO224" i="3"/>
  <c r="RK224" i="3"/>
  <c r="SO225" i="3"/>
  <c r="RK225" i="3"/>
  <c r="SO226" i="3"/>
  <c r="RK226" i="3"/>
  <c r="SO227" i="3"/>
  <c r="RK227" i="3"/>
  <c r="SO228" i="3"/>
  <c r="RK228" i="3"/>
  <c r="SO229" i="3"/>
  <c r="RK229" i="3"/>
  <c r="SO230" i="3"/>
  <c r="RK230" i="3"/>
  <c r="SO231" i="3"/>
  <c r="RK231" i="3"/>
  <c r="SO232" i="3"/>
  <c r="RK232" i="3"/>
  <c r="SO233" i="3"/>
  <c r="RK233" i="3"/>
  <c r="SO234" i="3"/>
  <c r="RK234" i="3"/>
  <c r="SO235" i="3"/>
  <c r="RK235" i="3"/>
  <c r="SO236" i="3"/>
  <c r="RK236" i="3"/>
  <c r="SO237" i="3"/>
  <c r="RK237" i="3"/>
  <c r="SO238" i="3"/>
  <c r="RK238" i="3"/>
  <c r="SO239" i="3"/>
  <c r="RK239" i="3"/>
  <c r="SO240" i="3"/>
  <c r="RK240" i="3"/>
  <c r="SO241" i="3"/>
  <c r="RK241" i="3"/>
  <c r="SO242" i="3"/>
  <c r="RK242" i="3"/>
  <c r="SO243" i="3"/>
  <c r="RK243" i="3"/>
  <c r="SO244" i="3"/>
  <c r="RK244" i="3"/>
  <c r="SO245" i="3"/>
  <c r="RK245" i="3"/>
  <c r="SO246" i="3"/>
  <c r="RK246" i="3"/>
  <c r="SO247" i="3"/>
  <c r="RK247" i="3"/>
  <c r="SO248" i="3"/>
  <c r="RK248" i="3"/>
  <c r="SO249" i="3"/>
  <c r="RK249" i="3"/>
  <c r="SO250" i="3"/>
  <c r="RK250" i="3"/>
  <c r="SO251" i="3"/>
  <c r="RK251" i="3"/>
  <c r="SO252" i="3"/>
  <c r="RK252" i="3"/>
  <c r="SO253" i="3"/>
  <c r="RK253" i="3"/>
  <c r="SO254" i="3"/>
  <c r="RK254" i="3"/>
  <c r="SO255" i="3"/>
  <c r="RK255" i="3"/>
  <c r="SO256" i="3"/>
  <c r="RK256" i="3"/>
  <c r="SO257" i="3"/>
  <c r="RK257" i="3"/>
  <c r="SO258" i="3"/>
  <c r="RK258" i="3"/>
  <c r="SO259" i="3"/>
  <c r="RK259" i="3"/>
  <c r="SO260" i="3"/>
  <c r="RK260" i="3"/>
  <c r="SO261" i="3"/>
  <c r="RK261" i="3"/>
  <c r="SO262" i="3"/>
  <c r="RK262" i="3"/>
  <c r="SO263" i="3"/>
  <c r="RK263" i="3"/>
  <c r="SO264" i="3"/>
  <c r="RK264" i="3"/>
  <c r="SO265" i="3"/>
  <c r="RK265" i="3"/>
  <c r="SO266" i="3"/>
  <c r="RK266" i="3"/>
  <c r="SO267" i="3"/>
  <c r="RK267" i="3"/>
  <c r="SO268" i="3"/>
  <c r="RK268" i="3"/>
  <c r="SO269" i="3"/>
  <c r="RK269" i="3"/>
  <c r="SO270" i="3"/>
  <c r="RK270" i="3"/>
  <c r="SO271" i="3"/>
  <c r="RK271" i="3"/>
  <c r="SO272" i="3"/>
  <c r="RK272" i="3"/>
  <c r="SO273" i="3"/>
  <c r="RK273" i="3"/>
  <c r="SO274" i="3"/>
  <c r="RK274" i="3"/>
  <c r="SO275" i="3"/>
  <c r="RK275" i="3"/>
  <c r="SO276" i="3"/>
  <c r="RK276" i="3"/>
  <c r="SO277" i="3"/>
  <c r="RK277" i="3"/>
  <c r="SO278" i="3"/>
  <c r="RK278" i="3"/>
  <c r="SO279" i="3"/>
  <c r="RK279" i="3"/>
  <c r="SO280" i="3"/>
  <c r="RK280" i="3"/>
  <c r="SO281" i="3"/>
  <c r="RK281" i="3"/>
  <c r="SO282" i="3"/>
  <c r="RK282" i="3"/>
  <c r="SO283" i="3"/>
  <c r="RK283" i="3"/>
  <c r="SO284" i="3"/>
  <c r="RK284" i="3"/>
  <c r="SO285" i="3"/>
  <c r="RK285" i="3"/>
  <c r="SO286" i="3"/>
  <c r="RK286" i="3"/>
  <c r="SO287" i="3"/>
  <c r="RK287" i="3"/>
  <c r="SO288" i="3"/>
  <c r="RK288" i="3"/>
  <c r="SO289" i="3"/>
  <c r="RK289" i="3"/>
  <c r="SO290" i="3"/>
  <c r="RK290" i="3"/>
  <c r="SO291" i="3"/>
  <c r="RK291" i="3"/>
  <c r="SO292" i="3"/>
  <c r="RK292" i="3"/>
  <c r="SO293" i="3"/>
  <c r="RK293" i="3"/>
  <c r="SO294" i="3"/>
  <c r="RK294" i="3"/>
  <c r="SO295" i="3"/>
  <c r="RK295" i="3"/>
  <c r="SO296" i="3"/>
  <c r="RK296" i="3"/>
  <c r="SO297" i="3"/>
  <c r="RK297" i="3"/>
  <c r="SO298" i="3"/>
  <c r="RK298" i="3"/>
  <c r="SO299" i="3"/>
  <c r="RK299" i="3"/>
  <c r="SO300" i="3"/>
  <c r="RK300" i="3"/>
  <c r="SO301" i="3"/>
  <c r="RK301" i="3"/>
  <c r="SO302" i="3"/>
  <c r="RK302" i="3"/>
  <c r="SO303" i="3"/>
  <c r="RK303" i="3"/>
  <c r="SO304" i="3"/>
  <c r="RK304" i="3"/>
  <c r="SO305" i="3"/>
  <c r="RK305" i="3"/>
  <c r="SO306" i="3"/>
  <c r="RK306" i="3"/>
  <c r="SO307" i="3"/>
  <c r="RK307" i="3"/>
  <c r="SO308" i="3"/>
  <c r="RK308" i="3"/>
  <c r="SO309" i="3"/>
  <c r="RK309" i="3"/>
  <c r="SO310" i="3"/>
  <c r="RK310" i="3"/>
  <c r="SO311" i="3"/>
  <c r="RK311" i="3"/>
  <c r="SO312" i="3"/>
  <c r="RK312" i="3"/>
  <c r="SO313" i="3"/>
  <c r="RK313" i="3"/>
  <c r="SO314" i="3"/>
  <c r="RK314" i="3"/>
  <c r="SO315" i="3"/>
  <c r="RK315" i="3"/>
  <c r="SO316" i="3"/>
  <c r="RK316" i="3"/>
  <c r="SO317" i="3"/>
  <c r="RK317" i="3"/>
  <c r="SO318" i="3"/>
  <c r="RK318" i="3"/>
  <c r="SO319" i="3"/>
  <c r="RK319" i="3"/>
  <c r="SO320" i="3"/>
  <c r="RK320" i="3"/>
  <c r="SO321" i="3"/>
  <c r="RK321" i="3"/>
  <c r="SO322" i="3"/>
  <c r="RK322" i="3"/>
  <c r="SO323" i="3"/>
  <c r="RK323" i="3"/>
  <c r="SO324" i="3"/>
  <c r="RK324" i="3"/>
  <c r="SO325" i="3"/>
  <c r="RK325" i="3"/>
  <c r="SO326" i="3"/>
  <c r="RK326" i="3"/>
  <c r="SO327" i="3"/>
  <c r="RK327" i="3"/>
  <c r="SO328" i="3"/>
  <c r="RK328" i="3"/>
  <c r="SO329" i="3"/>
  <c r="RK329" i="3"/>
  <c r="SO330" i="3"/>
  <c r="RK330" i="3"/>
  <c r="SO331" i="3"/>
  <c r="RK331" i="3"/>
  <c r="SO332" i="3"/>
  <c r="RK332" i="3"/>
  <c r="SO333" i="3"/>
  <c r="RK333" i="3"/>
  <c r="SO334" i="3"/>
  <c r="RK334" i="3"/>
  <c r="SO335" i="3"/>
  <c r="RK335" i="3"/>
  <c r="SO336" i="3"/>
  <c r="RK336" i="3"/>
  <c r="SO337" i="3"/>
  <c r="RK337" i="3"/>
  <c r="SO338" i="3"/>
  <c r="RK338" i="3"/>
  <c r="SO339" i="3"/>
  <c r="RK339" i="3"/>
  <c r="SO340" i="3"/>
  <c r="RK340" i="3"/>
  <c r="SO341" i="3"/>
  <c r="RK341" i="3"/>
  <c r="SO342" i="3"/>
  <c r="RK342" i="3"/>
  <c r="SO343" i="3"/>
  <c r="RK343" i="3"/>
  <c r="SO344" i="3"/>
  <c r="RK344" i="3"/>
  <c r="SO345" i="3"/>
  <c r="RK345" i="3"/>
  <c r="SO346" i="3"/>
  <c r="RK346" i="3"/>
  <c r="SO347" i="3"/>
  <c r="RK347" i="3"/>
  <c r="SO348" i="3"/>
  <c r="RK348" i="3"/>
  <c r="SO349" i="3"/>
  <c r="RK349" i="3"/>
  <c r="SO350" i="3"/>
  <c r="RK350" i="3"/>
  <c r="SO351" i="3"/>
  <c r="RK351" i="3"/>
  <c r="SO352" i="3"/>
  <c r="RK352" i="3"/>
  <c r="SO353" i="3"/>
  <c r="RK353" i="3"/>
  <c r="SO354" i="3"/>
  <c r="RK354" i="3"/>
  <c r="SO355" i="3"/>
  <c r="RK355" i="3"/>
  <c r="SO356" i="3"/>
  <c r="RK356" i="3"/>
  <c r="SO357" i="3"/>
  <c r="RK357" i="3"/>
  <c r="SO358" i="3"/>
  <c r="RK358" i="3"/>
  <c r="SO359" i="3"/>
  <c r="RK359" i="3"/>
  <c r="SO360" i="3"/>
  <c r="RK360" i="3"/>
  <c r="SO361" i="3"/>
  <c r="RK361" i="3"/>
  <c r="SO362" i="3"/>
  <c r="RK362" i="3"/>
  <c r="SO363" i="3"/>
  <c r="RK363" i="3"/>
  <c r="SO364" i="3"/>
  <c r="RK364" i="3"/>
  <c r="SO365" i="3"/>
  <c r="RK365" i="3"/>
  <c r="SO366" i="3"/>
  <c r="RK366" i="3"/>
  <c r="SO367" i="3"/>
  <c r="RK367" i="3"/>
  <c r="SO368" i="3"/>
  <c r="RK368" i="3"/>
  <c r="SO369" i="3"/>
  <c r="RK369" i="3"/>
  <c r="SO370" i="3"/>
  <c r="RK370" i="3"/>
  <c r="SO371" i="3"/>
  <c r="RK371" i="3"/>
  <c r="SO372" i="3"/>
  <c r="RK372" i="3"/>
  <c r="SO373" i="3"/>
  <c r="RK373" i="3"/>
  <c r="SO374" i="3"/>
  <c r="RK374" i="3"/>
  <c r="SO375" i="3"/>
  <c r="RK375" i="3"/>
  <c r="SO376" i="3"/>
  <c r="RK376" i="3"/>
  <c r="SO377" i="3"/>
  <c r="RK377" i="3"/>
  <c r="SO378" i="3"/>
  <c r="RK378" i="3"/>
  <c r="SO379" i="3"/>
  <c r="RK379" i="3"/>
  <c r="SO380" i="3"/>
  <c r="RK380" i="3"/>
  <c r="SO381" i="3"/>
  <c r="RK381" i="3"/>
  <c r="SO382" i="3"/>
  <c r="RK382" i="3"/>
  <c r="SO383" i="3"/>
  <c r="RK383" i="3"/>
  <c r="SO384" i="3"/>
  <c r="RK384" i="3"/>
  <c r="SO385" i="3"/>
  <c r="RK385" i="3"/>
  <c r="SO386" i="3"/>
  <c r="RK386" i="3"/>
  <c r="SO387" i="3"/>
  <c r="RK387" i="3"/>
  <c r="SO388" i="3"/>
  <c r="RK388" i="3"/>
  <c r="SO389" i="3"/>
  <c r="RK389" i="3"/>
  <c r="SO390" i="3"/>
  <c r="RK390" i="3"/>
  <c r="SO391" i="3"/>
  <c r="RK391" i="3"/>
  <c r="SO392" i="3"/>
  <c r="RK392" i="3"/>
  <c r="SO393" i="3"/>
  <c r="RK393" i="3"/>
  <c r="SO394" i="3"/>
  <c r="RK394" i="3"/>
  <c r="SO395" i="3"/>
  <c r="RK395" i="3"/>
  <c r="SO396" i="3"/>
  <c r="RK396" i="3"/>
  <c r="SO397" i="3"/>
  <c r="RK397" i="3"/>
  <c r="SO398" i="3"/>
  <c r="RK398" i="3"/>
  <c r="SO399" i="3"/>
  <c r="RK399" i="3"/>
  <c r="SO400" i="3"/>
  <c r="RK400" i="3"/>
  <c r="SO401" i="3"/>
  <c r="RK401" i="3"/>
  <c r="SO402" i="3"/>
  <c r="RK402" i="3"/>
  <c r="SO403" i="3"/>
  <c r="RK403" i="3"/>
  <c r="SO404" i="3"/>
  <c r="RK404" i="3"/>
  <c r="SO405" i="3"/>
  <c r="RK405" i="3"/>
  <c r="SO406" i="3"/>
  <c r="RK406" i="3"/>
  <c r="SO407" i="3"/>
  <c r="RK407" i="3"/>
  <c r="SO408" i="3"/>
  <c r="RK408" i="3"/>
  <c r="SO409" i="3"/>
  <c r="RK409" i="3"/>
  <c r="SO410" i="3"/>
  <c r="RK410" i="3"/>
  <c r="SO411" i="3"/>
  <c r="RK411" i="3"/>
  <c r="SO412" i="3"/>
  <c r="RK412" i="3"/>
  <c r="SO413" i="3"/>
  <c r="RK413" i="3"/>
  <c r="SO414" i="3"/>
  <c r="RK414" i="3"/>
  <c r="SO415" i="3"/>
  <c r="RK415" i="3"/>
  <c r="SO416" i="3"/>
  <c r="RK416" i="3"/>
  <c r="SO417" i="3"/>
  <c r="RK417" i="3"/>
  <c r="SO418" i="3"/>
  <c r="RK418" i="3"/>
  <c r="XN4" i="3"/>
  <c r="XN5" i="3"/>
  <c r="XN6" i="3"/>
  <c r="XN7" i="3"/>
  <c r="XN8" i="3"/>
  <c r="XN9" i="3"/>
  <c r="XN10" i="3"/>
  <c r="XN11" i="3"/>
  <c r="XN12" i="3"/>
  <c r="XN13" i="3"/>
  <c r="XN14" i="3"/>
  <c r="XN15" i="3"/>
  <c r="XN16" i="3"/>
  <c r="XN17" i="3"/>
  <c r="XN18" i="3"/>
  <c r="XN19" i="3"/>
  <c r="XN20" i="3"/>
  <c r="XN21" i="3"/>
  <c r="XN22" i="3"/>
  <c r="XN23" i="3"/>
  <c r="XN24" i="3"/>
  <c r="XN25" i="3"/>
  <c r="XN26" i="3"/>
  <c r="XN27" i="3"/>
  <c r="XN28" i="3"/>
  <c r="XN29" i="3"/>
  <c r="XN30" i="3"/>
  <c r="XN31" i="3"/>
  <c r="XN32" i="3"/>
  <c r="XN33" i="3"/>
  <c r="XN34" i="3"/>
  <c r="XN35" i="3"/>
  <c r="XN36" i="3"/>
  <c r="XN37" i="3"/>
  <c r="XN38" i="3"/>
  <c r="XN39" i="3"/>
  <c r="XN40" i="3"/>
  <c r="XN41" i="3"/>
  <c r="XN42" i="3"/>
  <c r="XN43" i="3"/>
  <c r="XN44" i="3"/>
  <c r="XN45" i="3"/>
  <c r="XN46" i="3"/>
  <c r="XN47" i="3"/>
  <c r="XN48" i="3"/>
  <c r="XN49" i="3"/>
  <c r="XN50" i="3"/>
  <c r="XN51" i="3"/>
  <c r="XN52" i="3"/>
  <c r="XN53" i="3"/>
  <c r="XN54" i="3"/>
  <c r="XN55" i="3"/>
  <c r="XN56" i="3"/>
  <c r="XN57" i="3"/>
  <c r="XN58" i="3"/>
  <c r="XN59" i="3"/>
  <c r="XN60" i="3"/>
  <c r="XN61" i="3"/>
  <c r="XN62" i="3"/>
  <c r="XN63" i="3"/>
  <c r="XN64" i="3"/>
  <c r="XN65" i="3"/>
  <c r="XN66" i="3"/>
  <c r="XN67" i="3"/>
  <c r="XN68" i="3"/>
  <c r="XN69" i="3"/>
  <c r="XN70" i="3"/>
  <c r="XN71" i="3"/>
  <c r="XN72" i="3"/>
  <c r="XN73" i="3"/>
  <c r="XN74" i="3"/>
  <c r="XN75" i="3"/>
  <c r="XN76" i="3"/>
  <c r="XN77" i="3"/>
  <c r="XN78" i="3"/>
  <c r="XN79" i="3"/>
  <c r="XN80" i="3"/>
  <c r="XN81" i="3"/>
  <c r="XN82" i="3"/>
  <c r="XN83" i="3"/>
  <c r="XN84" i="3"/>
  <c r="XN85" i="3"/>
  <c r="XN86" i="3"/>
  <c r="XN87" i="3"/>
  <c r="XN88" i="3"/>
  <c r="XN89" i="3"/>
  <c r="XN90" i="3"/>
  <c r="XN91" i="3"/>
  <c r="XN92" i="3"/>
  <c r="XN93" i="3"/>
  <c r="XN94" i="3"/>
  <c r="XN95" i="3"/>
  <c r="XN96" i="3"/>
  <c r="XN97" i="3"/>
  <c r="XN98" i="3"/>
  <c r="XN99" i="3"/>
  <c r="XN100" i="3"/>
  <c r="XN101" i="3"/>
  <c r="XN102" i="3"/>
  <c r="XN103" i="3"/>
  <c r="XN104" i="3"/>
  <c r="XN105" i="3"/>
  <c r="XN106" i="3"/>
  <c r="XN107" i="3"/>
  <c r="XN108" i="3"/>
  <c r="XN109" i="3"/>
  <c r="XN110" i="3"/>
  <c r="XN111" i="3"/>
  <c r="XN112" i="3"/>
  <c r="XN113" i="3"/>
  <c r="XN114" i="3"/>
  <c r="XN115" i="3"/>
  <c r="XN116" i="3"/>
  <c r="XN117" i="3"/>
  <c r="XN118" i="3"/>
  <c r="XN119" i="3"/>
  <c r="XN120" i="3"/>
  <c r="XN121" i="3"/>
  <c r="XN122" i="3"/>
  <c r="XN123" i="3"/>
  <c r="XN124" i="3"/>
  <c r="XN125" i="3"/>
  <c r="XN126" i="3"/>
  <c r="XN127" i="3"/>
  <c r="XN128" i="3"/>
  <c r="XN129" i="3"/>
  <c r="XN130" i="3"/>
  <c r="XN131" i="3"/>
  <c r="XN132" i="3"/>
  <c r="XN133" i="3"/>
  <c r="XN134" i="3"/>
  <c r="XN135" i="3"/>
  <c r="XN136" i="3"/>
  <c r="XN137" i="3"/>
  <c r="XN138" i="3"/>
  <c r="XN139" i="3"/>
  <c r="XN140" i="3"/>
  <c r="XN141" i="3"/>
  <c r="XN142" i="3"/>
  <c r="XN143" i="3"/>
  <c r="XN144" i="3"/>
  <c r="XN145" i="3"/>
  <c r="XN146" i="3"/>
  <c r="XN147" i="3"/>
  <c r="XN148" i="3"/>
  <c r="XN149" i="3"/>
  <c r="XN150" i="3"/>
  <c r="XN151" i="3"/>
  <c r="XN152" i="3"/>
  <c r="XN153" i="3"/>
  <c r="XN154" i="3"/>
  <c r="XN155" i="3"/>
  <c r="XN156" i="3"/>
  <c r="XN157" i="3"/>
  <c r="XN158" i="3"/>
  <c r="XN159" i="3"/>
  <c r="XN160" i="3"/>
  <c r="XN161" i="3"/>
  <c r="XN162" i="3"/>
  <c r="XN163" i="3"/>
  <c r="XN164" i="3"/>
  <c r="XN165" i="3"/>
  <c r="XN166" i="3"/>
  <c r="XN167" i="3"/>
  <c r="XN168" i="3"/>
  <c r="XN169" i="3"/>
  <c r="XN170" i="3"/>
  <c r="XN171" i="3"/>
  <c r="XN172" i="3"/>
  <c r="XN173" i="3"/>
  <c r="XN174" i="3"/>
  <c r="XN175" i="3"/>
  <c r="XN176" i="3"/>
  <c r="XN177" i="3"/>
  <c r="XN178" i="3"/>
  <c r="XN179" i="3"/>
  <c r="XN180" i="3"/>
  <c r="XN181" i="3"/>
  <c r="XN182" i="3"/>
  <c r="XN183" i="3"/>
  <c r="XN184" i="3"/>
  <c r="XN185" i="3"/>
  <c r="XN186" i="3"/>
  <c r="XN187" i="3"/>
  <c r="XN188" i="3"/>
  <c r="XN189" i="3"/>
  <c r="XN190" i="3"/>
  <c r="XN191" i="3"/>
  <c r="XN192" i="3"/>
  <c r="XN193" i="3"/>
  <c r="XN194" i="3"/>
  <c r="XN195" i="3"/>
  <c r="XN196" i="3"/>
  <c r="XN197" i="3"/>
  <c r="XN198" i="3"/>
  <c r="XN199" i="3"/>
  <c r="XN200" i="3"/>
  <c r="XN201" i="3"/>
  <c r="XN202" i="3"/>
  <c r="XN203" i="3"/>
  <c r="XN204" i="3"/>
  <c r="XN205" i="3"/>
  <c r="XN206" i="3"/>
  <c r="XN207" i="3"/>
  <c r="XN208" i="3"/>
  <c r="XN209" i="3"/>
  <c r="XN210" i="3"/>
  <c r="XN211" i="3"/>
  <c r="XN212" i="3"/>
  <c r="XN213" i="3"/>
  <c r="XN214" i="3"/>
  <c r="XN215" i="3"/>
  <c r="XN216" i="3"/>
  <c r="XN217" i="3"/>
  <c r="XN218" i="3"/>
  <c r="XN219" i="3"/>
  <c r="XN220" i="3"/>
  <c r="XN221" i="3"/>
  <c r="XN222" i="3"/>
  <c r="XN223" i="3"/>
  <c r="XN224" i="3"/>
  <c r="XN225" i="3"/>
  <c r="XN226" i="3"/>
  <c r="XN227" i="3"/>
  <c r="XN228" i="3"/>
  <c r="XN229" i="3"/>
  <c r="XN230" i="3"/>
  <c r="XN231" i="3"/>
  <c r="XN232" i="3"/>
  <c r="XN233" i="3"/>
  <c r="XN234" i="3"/>
  <c r="XN235" i="3"/>
  <c r="XN236" i="3"/>
  <c r="XN237" i="3"/>
  <c r="XN238" i="3"/>
  <c r="XN239" i="3"/>
  <c r="XN240" i="3"/>
  <c r="XN241" i="3"/>
  <c r="XN242" i="3"/>
  <c r="XN243" i="3"/>
  <c r="XN244" i="3"/>
  <c r="XN245" i="3"/>
  <c r="XN246" i="3"/>
  <c r="XN247" i="3"/>
  <c r="XN248" i="3"/>
  <c r="XN249" i="3"/>
  <c r="XN250" i="3"/>
  <c r="XN251" i="3"/>
  <c r="XN252" i="3"/>
  <c r="XN253" i="3"/>
  <c r="XN254" i="3"/>
  <c r="XN255" i="3"/>
  <c r="XN256" i="3"/>
  <c r="XN257" i="3"/>
  <c r="XN258" i="3"/>
  <c r="XN259" i="3"/>
  <c r="XN260" i="3"/>
  <c r="XN261" i="3"/>
  <c r="XN262" i="3"/>
  <c r="XN263" i="3"/>
  <c r="XN264" i="3"/>
  <c r="XN265" i="3"/>
  <c r="XN266" i="3"/>
  <c r="XN267" i="3"/>
  <c r="XN268" i="3"/>
  <c r="XN269" i="3"/>
  <c r="XN270" i="3"/>
  <c r="XN271" i="3"/>
  <c r="XN272" i="3"/>
  <c r="XN273" i="3"/>
  <c r="XN274" i="3"/>
  <c r="XN275" i="3"/>
  <c r="XN276" i="3"/>
  <c r="XN277" i="3"/>
  <c r="XN278" i="3"/>
  <c r="XN279" i="3"/>
  <c r="XN280" i="3"/>
  <c r="XN281" i="3"/>
  <c r="XN282" i="3"/>
  <c r="XN283" i="3"/>
  <c r="XN284" i="3"/>
  <c r="XN285" i="3"/>
  <c r="XN286" i="3"/>
  <c r="XN287" i="3"/>
  <c r="XN288" i="3"/>
  <c r="XN289" i="3"/>
  <c r="XN290" i="3"/>
  <c r="XN291" i="3"/>
  <c r="XN292" i="3"/>
  <c r="XN293" i="3"/>
  <c r="XN294" i="3"/>
  <c r="XN295" i="3"/>
  <c r="XN296" i="3"/>
  <c r="XN297" i="3"/>
  <c r="XN298" i="3"/>
  <c r="XN299" i="3"/>
  <c r="XN300" i="3"/>
  <c r="XN301" i="3"/>
  <c r="XN302" i="3"/>
  <c r="XN303" i="3"/>
  <c r="XN304" i="3"/>
  <c r="XN305" i="3"/>
  <c r="XN306" i="3"/>
  <c r="XN307" i="3"/>
  <c r="XN308" i="3"/>
  <c r="XN309" i="3"/>
  <c r="XN310" i="3"/>
  <c r="XN311" i="3"/>
  <c r="XN312" i="3"/>
  <c r="XN313" i="3"/>
  <c r="XN314" i="3"/>
  <c r="XN315" i="3"/>
  <c r="XN316" i="3"/>
  <c r="XN317" i="3"/>
  <c r="XN318" i="3"/>
  <c r="XN319" i="3"/>
  <c r="XN320" i="3"/>
  <c r="XN321" i="3"/>
  <c r="XN322" i="3"/>
  <c r="XN323" i="3"/>
  <c r="XN324" i="3"/>
  <c r="XN325" i="3"/>
  <c r="XN326" i="3"/>
  <c r="XN327" i="3"/>
  <c r="XN328" i="3"/>
  <c r="XN329" i="3"/>
  <c r="XN330" i="3"/>
  <c r="XN331" i="3"/>
  <c r="XN332" i="3"/>
  <c r="XN333" i="3"/>
  <c r="XN334" i="3"/>
  <c r="XN335" i="3"/>
  <c r="XN336" i="3"/>
  <c r="XN337" i="3"/>
  <c r="XN338" i="3"/>
  <c r="XN339" i="3"/>
  <c r="XN340" i="3"/>
  <c r="XN341" i="3"/>
  <c r="XN342" i="3"/>
  <c r="XN343" i="3"/>
  <c r="XN344" i="3"/>
  <c r="XN345" i="3"/>
  <c r="XN346" i="3"/>
  <c r="XN347" i="3"/>
  <c r="XN348" i="3"/>
  <c r="XN349" i="3"/>
  <c r="XN350" i="3"/>
  <c r="XN351" i="3"/>
  <c r="XN352" i="3"/>
  <c r="XN353" i="3"/>
  <c r="XN354" i="3"/>
  <c r="XN355" i="3"/>
  <c r="XN356" i="3"/>
  <c r="XN357" i="3"/>
  <c r="XN358" i="3"/>
  <c r="XN359" i="3"/>
  <c r="XN360" i="3"/>
  <c r="XN361" i="3"/>
  <c r="XN362" i="3"/>
  <c r="XN363" i="3"/>
  <c r="XN364" i="3"/>
  <c r="XN365" i="3"/>
  <c r="XN366" i="3"/>
  <c r="XN367" i="3"/>
  <c r="XN368" i="3"/>
  <c r="XN369" i="3"/>
  <c r="XN370" i="3"/>
  <c r="XN371" i="3"/>
  <c r="XN372" i="3"/>
  <c r="XN373" i="3"/>
  <c r="XN374" i="3"/>
  <c r="XN375" i="3"/>
  <c r="XN376" i="3"/>
  <c r="XN377" i="3"/>
  <c r="XN378" i="3"/>
  <c r="XN379" i="3"/>
  <c r="XN380" i="3"/>
  <c r="XN381" i="3"/>
  <c r="XN382" i="3"/>
  <c r="XN383" i="3"/>
  <c r="XN384" i="3"/>
  <c r="XN385" i="3"/>
  <c r="XN386" i="3"/>
  <c r="XN387" i="3"/>
  <c r="XN388" i="3"/>
  <c r="XN389" i="3"/>
  <c r="XN390" i="3"/>
  <c r="XN391" i="3"/>
  <c r="XN392" i="3"/>
  <c r="XN393" i="3"/>
  <c r="XN394" i="3"/>
  <c r="XN395" i="3"/>
  <c r="XN396" i="3"/>
  <c r="XN397" i="3"/>
  <c r="XN398" i="3"/>
  <c r="XN399" i="3"/>
  <c r="XN400" i="3"/>
  <c r="XN401" i="3"/>
  <c r="XN402" i="3"/>
  <c r="XN403" i="3"/>
  <c r="XN404" i="3"/>
  <c r="XN405" i="3"/>
  <c r="XN406" i="3"/>
  <c r="XN407" i="3"/>
  <c r="XN408" i="3"/>
  <c r="XN409" i="3"/>
  <c r="XN410" i="3"/>
  <c r="XN411" i="3"/>
  <c r="XN412" i="3"/>
  <c r="XN413" i="3"/>
  <c r="XN414" i="3"/>
  <c r="XN415" i="3"/>
  <c r="XN416" i="3"/>
  <c r="XN417" i="3"/>
  <c r="XN418" i="3"/>
  <c r="SO3" i="3"/>
  <c r="RK3" i="3"/>
  <c r="XN3" i="3"/>
  <c r="TS13" i="3"/>
  <c r="UD3" i="3"/>
  <c r="MM3" i="3"/>
  <c r="JJ3" i="3"/>
  <c r="GP3" i="3"/>
  <c r="XG4" i="3"/>
  <c r="UG4" i="3"/>
  <c r="XG5" i="3"/>
  <c r="UG5" i="3"/>
  <c r="XG6" i="3"/>
  <c r="UG6" i="3"/>
  <c r="XG7" i="3"/>
  <c r="UG7" i="3"/>
  <c r="XG8" i="3"/>
  <c r="UG8" i="3"/>
  <c r="XG9" i="3"/>
  <c r="UG9" i="3"/>
  <c r="XG10" i="3"/>
  <c r="UG10" i="3"/>
  <c r="XG11" i="3"/>
  <c r="UG11" i="3"/>
  <c r="XG12" i="3"/>
  <c r="UG12" i="3"/>
  <c r="XG13" i="3"/>
  <c r="UG13" i="3"/>
  <c r="XG14" i="3"/>
  <c r="UG14" i="3"/>
  <c r="XG15" i="3"/>
  <c r="UG15" i="3"/>
  <c r="XG16" i="3"/>
  <c r="UG16" i="3"/>
  <c r="XG17" i="3"/>
  <c r="UG17" i="3"/>
  <c r="XG18" i="3"/>
  <c r="UG18" i="3"/>
  <c r="XG19" i="3"/>
  <c r="UG19" i="3"/>
  <c r="XG20" i="3"/>
  <c r="UG20" i="3"/>
  <c r="XG21" i="3"/>
  <c r="UG21" i="3"/>
  <c r="XG22" i="3"/>
  <c r="UG22" i="3"/>
  <c r="XG23" i="3"/>
  <c r="UG23" i="3"/>
  <c r="XG24" i="3"/>
  <c r="UG24" i="3"/>
  <c r="XG25" i="3"/>
  <c r="UG25" i="3"/>
  <c r="XG26" i="3"/>
  <c r="UG26" i="3"/>
  <c r="XG27" i="3"/>
  <c r="UG27" i="3"/>
  <c r="XG28" i="3"/>
  <c r="UG28" i="3"/>
  <c r="XG29" i="3"/>
  <c r="UG29" i="3"/>
  <c r="XG30" i="3"/>
  <c r="UG30" i="3"/>
  <c r="XG31" i="3"/>
  <c r="UG31" i="3"/>
  <c r="XG32" i="3"/>
  <c r="UG32" i="3"/>
  <c r="XG33" i="3"/>
  <c r="UG33" i="3"/>
  <c r="XG34" i="3"/>
  <c r="UG34" i="3"/>
  <c r="XG35" i="3"/>
  <c r="UG35" i="3"/>
  <c r="XG36" i="3"/>
  <c r="UG36" i="3"/>
  <c r="XG37" i="3"/>
  <c r="UG37" i="3"/>
  <c r="XG38" i="3"/>
  <c r="UG38" i="3"/>
  <c r="XG39" i="3"/>
  <c r="UG39" i="3"/>
  <c r="XG40" i="3"/>
  <c r="UG40" i="3"/>
  <c r="XG41" i="3"/>
  <c r="UG41" i="3"/>
  <c r="XG42" i="3"/>
  <c r="UG42" i="3"/>
  <c r="XG43" i="3"/>
  <c r="UG43" i="3"/>
  <c r="XG44" i="3"/>
  <c r="UG44" i="3"/>
  <c r="XG45" i="3"/>
  <c r="UG45" i="3"/>
  <c r="XG46" i="3"/>
  <c r="UG46" i="3"/>
  <c r="XG47" i="3"/>
  <c r="UG47" i="3"/>
  <c r="XG48" i="3"/>
  <c r="UG48" i="3"/>
  <c r="XG49" i="3"/>
  <c r="UG49" i="3"/>
  <c r="XG50" i="3"/>
  <c r="UG50" i="3"/>
  <c r="XG51" i="3"/>
  <c r="UG51" i="3"/>
  <c r="XG52" i="3"/>
  <c r="UG52" i="3"/>
  <c r="XG53" i="3"/>
  <c r="UG53" i="3"/>
  <c r="XG54" i="3"/>
  <c r="UG54" i="3"/>
  <c r="XG55" i="3"/>
  <c r="UG55" i="3"/>
  <c r="XG56" i="3"/>
  <c r="UG56" i="3"/>
  <c r="XG57" i="3"/>
  <c r="UG57" i="3"/>
  <c r="XG58" i="3"/>
  <c r="UG58" i="3"/>
  <c r="XG59" i="3"/>
  <c r="UG59" i="3"/>
  <c r="XG60" i="3"/>
  <c r="UG60" i="3"/>
  <c r="XG61" i="3"/>
  <c r="UG61" i="3"/>
  <c r="XG62" i="3"/>
  <c r="UG62" i="3"/>
  <c r="XG63" i="3"/>
  <c r="UG63" i="3"/>
  <c r="XG64" i="3"/>
  <c r="UG64" i="3"/>
  <c r="XG65" i="3"/>
  <c r="UG65" i="3"/>
  <c r="XG66" i="3"/>
  <c r="UG66" i="3"/>
  <c r="XG67" i="3"/>
  <c r="UG67" i="3"/>
  <c r="XG68" i="3"/>
  <c r="UG68" i="3"/>
  <c r="XG69" i="3"/>
  <c r="UG69" i="3"/>
  <c r="XG70" i="3"/>
  <c r="UG70" i="3"/>
  <c r="XG71" i="3"/>
  <c r="UG71" i="3"/>
  <c r="XG72" i="3"/>
  <c r="UG72" i="3"/>
  <c r="XG73" i="3"/>
  <c r="UG73" i="3"/>
  <c r="XG74" i="3"/>
  <c r="UG74" i="3"/>
  <c r="XG75" i="3"/>
  <c r="UG75" i="3"/>
  <c r="XG76" i="3"/>
  <c r="UG76" i="3"/>
  <c r="XG77" i="3"/>
  <c r="UG77" i="3"/>
  <c r="XG78" i="3"/>
  <c r="UG78" i="3"/>
  <c r="XG79" i="3"/>
  <c r="UG79" i="3"/>
  <c r="XG80" i="3"/>
  <c r="UG80" i="3"/>
  <c r="XG81" i="3"/>
  <c r="UG81" i="3"/>
  <c r="XG82" i="3"/>
  <c r="UG82" i="3"/>
  <c r="XG83" i="3"/>
  <c r="UG83" i="3"/>
  <c r="XG84" i="3"/>
  <c r="UG84" i="3"/>
  <c r="XG85" i="3"/>
  <c r="UG85" i="3"/>
  <c r="XG86" i="3"/>
  <c r="UG86" i="3"/>
  <c r="XG87" i="3"/>
  <c r="UG87" i="3"/>
  <c r="XG88" i="3"/>
  <c r="UG88" i="3"/>
  <c r="XG89" i="3"/>
  <c r="UG89" i="3"/>
  <c r="XG90" i="3"/>
  <c r="UG90" i="3"/>
  <c r="XG91" i="3"/>
  <c r="UG91" i="3"/>
  <c r="XG92" i="3"/>
  <c r="UG92" i="3"/>
  <c r="XG93" i="3"/>
  <c r="UG93" i="3"/>
  <c r="XG94" i="3"/>
  <c r="UG94" i="3"/>
  <c r="XG95" i="3"/>
  <c r="UG95" i="3"/>
  <c r="XG96" i="3"/>
  <c r="UG96" i="3"/>
  <c r="XG97" i="3"/>
  <c r="UG97" i="3"/>
  <c r="XG98" i="3"/>
  <c r="UG98" i="3"/>
  <c r="XG99" i="3"/>
  <c r="UG99" i="3"/>
  <c r="XG100" i="3"/>
  <c r="UG100" i="3"/>
  <c r="XG101" i="3"/>
  <c r="UG101" i="3"/>
  <c r="XG102" i="3"/>
  <c r="UG102" i="3"/>
  <c r="XG103" i="3"/>
  <c r="UG103" i="3"/>
  <c r="XG104" i="3"/>
  <c r="UG104" i="3"/>
  <c r="XG105" i="3"/>
  <c r="UG105" i="3"/>
  <c r="XG106" i="3"/>
  <c r="UG106" i="3"/>
  <c r="XG107" i="3"/>
  <c r="UG107" i="3"/>
  <c r="XG108" i="3"/>
  <c r="UG108" i="3"/>
  <c r="XG109" i="3"/>
  <c r="UG109" i="3"/>
  <c r="XG110" i="3"/>
  <c r="UG110" i="3"/>
  <c r="XG111" i="3"/>
  <c r="UG111" i="3"/>
  <c r="XG112" i="3"/>
  <c r="UG112" i="3"/>
  <c r="XG113" i="3"/>
  <c r="UG113" i="3"/>
  <c r="XG114" i="3"/>
  <c r="UG114" i="3"/>
  <c r="XG115" i="3"/>
  <c r="UG115" i="3"/>
  <c r="XG116" i="3"/>
  <c r="UG116" i="3"/>
  <c r="XG117" i="3"/>
  <c r="UG117" i="3"/>
  <c r="XG118" i="3"/>
  <c r="UG118" i="3"/>
  <c r="XG119" i="3"/>
  <c r="UG119" i="3"/>
  <c r="XG120" i="3"/>
  <c r="UG120" i="3"/>
  <c r="XG121" i="3"/>
  <c r="UG121" i="3"/>
  <c r="XG122" i="3"/>
  <c r="UG122" i="3"/>
  <c r="XG123" i="3"/>
  <c r="UG123" i="3"/>
  <c r="XG124" i="3"/>
  <c r="UG124" i="3"/>
  <c r="XG125" i="3"/>
  <c r="UG125" i="3"/>
  <c r="XG126" i="3"/>
  <c r="UG126" i="3"/>
  <c r="XG127" i="3"/>
  <c r="UG127" i="3"/>
  <c r="XG128" i="3"/>
  <c r="UG128" i="3"/>
  <c r="XG129" i="3"/>
  <c r="UG129" i="3"/>
  <c r="XG130" i="3"/>
  <c r="UG130" i="3"/>
  <c r="XG131" i="3"/>
  <c r="UG131" i="3"/>
  <c r="XG132" i="3"/>
  <c r="UG132" i="3"/>
  <c r="XG133" i="3"/>
  <c r="UG133" i="3"/>
  <c r="XG134" i="3"/>
  <c r="UG134" i="3"/>
  <c r="XG135" i="3"/>
  <c r="UG135" i="3"/>
  <c r="XG136" i="3"/>
  <c r="UG136" i="3"/>
  <c r="XG137" i="3"/>
  <c r="UG137" i="3"/>
  <c r="XG138" i="3"/>
  <c r="UG138" i="3"/>
  <c r="XG139" i="3"/>
  <c r="UG139" i="3"/>
  <c r="XG140" i="3"/>
  <c r="UG140" i="3"/>
  <c r="XG141" i="3"/>
  <c r="UG141" i="3"/>
  <c r="XG142" i="3"/>
  <c r="UG142" i="3"/>
  <c r="XG143" i="3"/>
  <c r="UG143" i="3"/>
  <c r="XG144" i="3"/>
  <c r="UG144" i="3"/>
  <c r="XG145" i="3"/>
  <c r="UG145" i="3"/>
  <c r="XG146" i="3"/>
  <c r="UG146" i="3"/>
  <c r="XG147" i="3"/>
  <c r="UG147" i="3"/>
  <c r="XG148" i="3"/>
  <c r="UG148" i="3"/>
  <c r="XG149" i="3"/>
  <c r="UG149" i="3"/>
  <c r="XG150" i="3"/>
  <c r="UG150" i="3"/>
  <c r="XG151" i="3"/>
  <c r="UG151" i="3"/>
  <c r="XG152" i="3"/>
  <c r="UG152" i="3"/>
  <c r="XG153" i="3"/>
  <c r="UG153" i="3"/>
  <c r="XG154" i="3"/>
  <c r="UG154" i="3"/>
  <c r="XG155" i="3"/>
  <c r="UG155" i="3"/>
  <c r="XG156" i="3"/>
  <c r="UG156" i="3"/>
  <c r="XG157" i="3"/>
  <c r="UG157" i="3"/>
  <c r="XG158" i="3"/>
  <c r="UG158" i="3"/>
  <c r="XG159" i="3"/>
  <c r="UG159" i="3"/>
  <c r="XG160" i="3"/>
  <c r="UG160" i="3"/>
  <c r="XG161" i="3"/>
  <c r="UG161" i="3"/>
  <c r="XG162" i="3"/>
  <c r="UG162" i="3"/>
  <c r="XG163" i="3"/>
  <c r="UG163" i="3"/>
  <c r="XG164" i="3"/>
  <c r="UG164" i="3"/>
  <c r="XG165" i="3"/>
  <c r="UG165" i="3"/>
  <c r="XG166" i="3"/>
  <c r="UG166" i="3"/>
  <c r="XG167" i="3"/>
  <c r="UG167" i="3"/>
  <c r="XG168" i="3"/>
  <c r="UG168" i="3"/>
  <c r="XG169" i="3"/>
  <c r="UG169" i="3"/>
  <c r="XG170" i="3"/>
  <c r="UG170" i="3"/>
  <c r="XG171" i="3"/>
  <c r="UG171" i="3"/>
  <c r="XG172" i="3"/>
  <c r="UG172" i="3"/>
  <c r="XG173" i="3"/>
  <c r="UG173" i="3"/>
  <c r="XG174" i="3"/>
  <c r="UG174" i="3"/>
  <c r="XG175" i="3"/>
  <c r="UG175" i="3"/>
  <c r="XG176" i="3"/>
  <c r="UG176" i="3"/>
  <c r="XG177" i="3"/>
  <c r="UG177" i="3"/>
  <c r="XG178" i="3"/>
  <c r="UG178" i="3"/>
  <c r="XG179" i="3"/>
  <c r="UG179" i="3"/>
  <c r="XG180" i="3"/>
  <c r="UG180" i="3"/>
  <c r="XG181" i="3"/>
  <c r="UG181" i="3"/>
  <c r="XG182" i="3"/>
  <c r="UG182" i="3"/>
  <c r="XG183" i="3"/>
  <c r="UG183" i="3"/>
  <c r="XG184" i="3"/>
  <c r="UG184" i="3"/>
  <c r="XG185" i="3"/>
  <c r="UG185" i="3"/>
  <c r="XG186" i="3"/>
  <c r="UG186" i="3"/>
  <c r="XG187" i="3"/>
  <c r="UG187" i="3"/>
  <c r="XG188" i="3"/>
  <c r="UG188" i="3"/>
  <c r="XG189" i="3"/>
  <c r="UG189" i="3"/>
  <c r="XG190" i="3"/>
  <c r="UG190" i="3"/>
  <c r="XG191" i="3"/>
  <c r="UG191" i="3"/>
  <c r="XG192" i="3"/>
  <c r="UG192" i="3"/>
  <c r="XG193" i="3"/>
  <c r="UG193" i="3"/>
  <c r="XG194" i="3"/>
  <c r="UG194" i="3"/>
  <c r="XG195" i="3"/>
  <c r="UG195" i="3"/>
  <c r="XG196" i="3"/>
  <c r="UG196" i="3"/>
  <c r="XG197" i="3"/>
  <c r="UG197" i="3"/>
  <c r="XG198" i="3"/>
  <c r="UG198" i="3"/>
  <c r="XG199" i="3"/>
  <c r="UG199" i="3"/>
  <c r="XG200" i="3"/>
  <c r="UG200" i="3"/>
  <c r="XG201" i="3"/>
  <c r="UG201" i="3"/>
  <c r="XG202" i="3"/>
  <c r="UG202" i="3"/>
  <c r="XG203" i="3"/>
  <c r="UG203" i="3"/>
  <c r="XG204" i="3"/>
  <c r="UG204" i="3"/>
  <c r="XG205" i="3"/>
  <c r="UG205" i="3"/>
  <c r="XG206" i="3"/>
  <c r="UG206" i="3"/>
  <c r="XG207" i="3"/>
  <c r="UG207" i="3"/>
  <c r="XG208" i="3"/>
  <c r="UG208" i="3"/>
  <c r="XG209" i="3"/>
  <c r="UG209" i="3"/>
  <c r="XG210" i="3"/>
  <c r="UG210" i="3"/>
  <c r="XG211" i="3"/>
  <c r="UG211" i="3"/>
  <c r="XG212" i="3"/>
  <c r="UG212" i="3"/>
  <c r="XG213" i="3"/>
  <c r="UG213" i="3"/>
  <c r="XG214" i="3"/>
  <c r="UG214" i="3"/>
  <c r="XG215" i="3"/>
  <c r="UG215" i="3"/>
  <c r="XG216" i="3"/>
  <c r="UG216" i="3"/>
  <c r="XG217" i="3"/>
  <c r="UG217" i="3"/>
  <c r="XG218" i="3"/>
  <c r="UG218" i="3"/>
  <c r="XG219" i="3"/>
  <c r="UG219" i="3"/>
  <c r="XG220" i="3"/>
  <c r="UG220" i="3"/>
  <c r="XG221" i="3"/>
  <c r="UG221" i="3"/>
  <c r="XG222" i="3"/>
  <c r="UG222" i="3"/>
  <c r="XG223" i="3"/>
  <c r="UG223" i="3"/>
  <c r="XG224" i="3"/>
  <c r="UG224" i="3"/>
  <c r="XG225" i="3"/>
  <c r="UG225" i="3"/>
  <c r="XG226" i="3"/>
  <c r="UG226" i="3"/>
  <c r="XG227" i="3"/>
  <c r="UG227" i="3"/>
  <c r="XG228" i="3"/>
  <c r="UG228" i="3"/>
  <c r="XG229" i="3"/>
  <c r="UG229" i="3"/>
  <c r="XG230" i="3"/>
  <c r="UG230" i="3"/>
  <c r="XG231" i="3"/>
  <c r="UG231" i="3"/>
  <c r="XG232" i="3"/>
  <c r="UG232" i="3"/>
  <c r="XG233" i="3"/>
  <c r="UG233" i="3"/>
  <c r="XG234" i="3"/>
  <c r="UG234" i="3"/>
  <c r="XG235" i="3"/>
  <c r="UG235" i="3"/>
  <c r="XG236" i="3"/>
  <c r="UG236" i="3"/>
  <c r="XG237" i="3"/>
  <c r="UG237" i="3"/>
  <c r="XG238" i="3"/>
  <c r="UG238" i="3"/>
  <c r="XG239" i="3"/>
  <c r="UG239" i="3"/>
  <c r="XG240" i="3"/>
  <c r="UG240" i="3"/>
  <c r="XG241" i="3"/>
  <c r="UG241" i="3"/>
  <c r="XG242" i="3"/>
  <c r="UG242" i="3"/>
  <c r="XG243" i="3"/>
  <c r="UG243" i="3"/>
  <c r="XG244" i="3"/>
  <c r="UG244" i="3"/>
  <c r="XG245" i="3"/>
  <c r="UG245" i="3"/>
  <c r="XG246" i="3"/>
  <c r="UG246" i="3"/>
  <c r="XG247" i="3"/>
  <c r="UG247" i="3"/>
  <c r="XG248" i="3"/>
  <c r="UG248" i="3"/>
  <c r="XG249" i="3"/>
  <c r="UG249" i="3"/>
  <c r="XG250" i="3"/>
  <c r="UG250" i="3"/>
  <c r="XG251" i="3"/>
  <c r="UG251" i="3"/>
  <c r="XG252" i="3"/>
  <c r="UG252" i="3"/>
  <c r="XG253" i="3"/>
  <c r="UG253" i="3"/>
  <c r="XG254" i="3"/>
  <c r="UG254" i="3"/>
  <c r="XG255" i="3"/>
  <c r="UG255" i="3"/>
  <c r="XG256" i="3"/>
  <c r="UG256" i="3"/>
  <c r="XG257" i="3"/>
  <c r="UG257" i="3"/>
  <c r="XG258" i="3"/>
  <c r="UG258" i="3"/>
  <c r="XG259" i="3"/>
  <c r="UG259" i="3"/>
  <c r="XG260" i="3"/>
  <c r="UG260" i="3"/>
  <c r="XG261" i="3"/>
  <c r="UG261" i="3"/>
  <c r="XG262" i="3"/>
  <c r="UG262" i="3"/>
  <c r="XG263" i="3"/>
  <c r="UG263" i="3"/>
  <c r="XG264" i="3"/>
  <c r="UG264" i="3"/>
  <c r="XG265" i="3"/>
  <c r="UG265" i="3"/>
  <c r="XG266" i="3"/>
  <c r="UG266" i="3"/>
  <c r="XG267" i="3"/>
  <c r="UG267" i="3"/>
  <c r="XG268" i="3"/>
  <c r="UG268" i="3"/>
  <c r="XG269" i="3"/>
  <c r="UG269" i="3"/>
  <c r="XG270" i="3"/>
  <c r="UG270" i="3"/>
  <c r="XG271" i="3"/>
  <c r="UG271" i="3"/>
  <c r="XG272" i="3"/>
  <c r="UG272" i="3"/>
  <c r="XG273" i="3"/>
  <c r="UG273" i="3"/>
  <c r="XG274" i="3"/>
  <c r="UG274" i="3"/>
  <c r="XG275" i="3"/>
  <c r="UG275" i="3"/>
  <c r="XG276" i="3"/>
  <c r="UG276" i="3"/>
  <c r="XG277" i="3"/>
  <c r="UG277" i="3"/>
  <c r="XG278" i="3"/>
  <c r="UG278" i="3"/>
  <c r="XG279" i="3"/>
  <c r="UG279" i="3"/>
  <c r="XG280" i="3"/>
  <c r="UG280" i="3"/>
  <c r="XG281" i="3"/>
  <c r="UG281" i="3"/>
  <c r="XG282" i="3"/>
  <c r="UG282" i="3"/>
  <c r="XG283" i="3"/>
  <c r="UG283" i="3"/>
  <c r="XG284" i="3"/>
  <c r="UG284" i="3"/>
  <c r="XG285" i="3"/>
  <c r="UG285" i="3"/>
  <c r="XG286" i="3"/>
  <c r="UG286" i="3"/>
  <c r="XG287" i="3"/>
  <c r="UG287" i="3"/>
  <c r="XG288" i="3"/>
  <c r="UG288" i="3"/>
  <c r="XG289" i="3"/>
  <c r="UG289" i="3"/>
  <c r="XG290" i="3"/>
  <c r="UG290" i="3"/>
  <c r="XG291" i="3"/>
  <c r="UG291" i="3"/>
  <c r="XG292" i="3"/>
  <c r="UG292" i="3"/>
  <c r="XG293" i="3"/>
  <c r="UG293" i="3"/>
  <c r="XG294" i="3"/>
  <c r="UG294" i="3"/>
  <c r="XG295" i="3"/>
  <c r="UG295" i="3"/>
  <c r="XG296" i="3"/>
  <c r="UG296" i="3"/>
  <c r="XG297" i="3"/>
  <c r="UG297" i="3"/>
  <c r="XG298" i="3"/>
  <c r="UG298" i="3"/>
  <c r="XG299" i="3"/>
  <c r="UG299" i="3"/>
  <c r="XG300" i="3"/>
  <c r="UG300" i="3"/>
  <c r="XG301" i="3"/>
  <c r="UG301" i="3"/>
  <c r="XG302" i="3"/>
  <c r="UG302" i="3"/>
  <c r="XG303" i="3"/>
  <c r="UG303" i="3"/>
  <c r="XG304" i="3"/>
  <c r="UG304" i="3"/>
  <c r="XG305" i="3"/>
  <c r="UG305" i="3"/>
  <c r="XG306" i="3"/>
  <c r="UG306" i="3"/>
  <c r="XG307" i="3"/>
  <c r="UG307" i="3"/>
  <c r="XG308" i="3"/>
  <c r="UG308" i="3"/>
  <c r="XG309" i="3"/>
  <c r="UG309" i="3"/>
  <c r="XG310" i="3"/>
  <c r="UG310" i="3"/>
  <c r="XG311" i="3"/>
  <c r="UG311" i="3"/>
  <c r="XG312" i="3"/>
  <c r="UG312" i="3"/>
  <c r="XG313" i="3"/>
  <c r="UG313" i="3"/>
  <c r="XG314" i="3"/>
  <c r="UG314" i="3"/>
  <c r="XG315" i="3"/>
  <c r="UG315" i="3"/>
  <c r="XG316" i="3"/>
  <c r="UG316" i="3"/>
  <c r="XG317" i="3"/>
  <c r="UG317" i="3"/>
  <c r="XG318" i="3"/>
  <c r="UG318" i="3"/>
  <c r="XG319" i="3"/>
  <c r="UG319" i="3"/>
  <c r="XG320" i="3"/>
  <c r="UG320" i="3"/>
  <c r="XG321" i="3"/>
  <c r="UG321" i="3"/>
  <c r="XG322" i="3"/>
  <c r="UG322" i="3"/>
  <c r="XG323" i="3"/>
  <c r="UG323" i="3"/>
  <c r="XG324" i="3"/>
  <c r="UG324" i="3"/>
  <c r="XG325" i="3"/>
  <c r="UG325" i="3"/>
  <c r="XG326" i="3"/>
  <c r="UG326" i="3"/>
  <c r="XG327" i="3"/>
  <c r="UG327" i="3"/>
  <c r="XG328" i="3"/>
  <c r="UG328" i="3"/>
  <c r="XG329" i="3"/>
  <c r="UG329" i="3"/>
  <c r="XG330" i="3"/>
  <c r="UG330" i="3"/>
  <c r="XG331" i="3"/>
  <c r="UG331" i="3"/>
  <c r="XG332" i="3"/>
  <c r="UG332" i="3"/>
  <c r="XG333" i="3"/>
  <c r="UG333" i="3"/>
  <c r="XG334" i="3"/>
  <c r="UG334" i="3"/>
  <c r="XG335" i="3"/>
  <c r="UG335" i="3"/>
  <c r="XG336" i="3"/>
  <c r="UG336" i="3"/>
  <c r="XG337" i="3"/>
  <c r="UG337" i="3"/>
  <c r="XG338" i="3"/>
  <c r="UG338" i="3"/>
  <c r="XG339" i="3"/>
  <c r="UG339" i="3"/>
  <c r="XG340" i="3"/>
  <c r="UG340" i="3"/>
  <c r="XG341" i="3"/>
  <c r="UG341" i="3"/>
  <c r="XG342" i="3"/>
  <c r="UG342" i="3"/>
  <c r="XG343" i="3"/>
  <c r="UG343" i="3"/>
  <c r="XG344" i="3"/>
  <c r="UG344" i="3"/>
  <c r="XG345" i="3"/>
  <c r="UG345" i="3"/>
  <c r="XG346" i="3"/>
  <c r="UG346" i="3"/>
  <c r="XG347" i="3"/>
  <c r="UG347" i="3"/>
  <c r="XG348" i="3"/>
  <c r="UG348" i="3"/>
  <c r="XG349" i="3"/>
  <c r="UG349" i="3"/>
  <c r="XG350" i="3"/>
  <c r="UG350" i="3"/>
  <c r="XG351" i="3"/>
  <c r="UG351" i="3"/>
  <c r="XG352" i="3"/>
  <c r="UG352" i="3"/>
  <c r="XG353" i="3"/>
  <c r="UG353" i="3"/>
  <c r="XG354" i="3"/>
  <c r="UG354" i="3"/>
  <c r="XG355" i="3"/>
  <c r="UG355" i="3"/>
  <c r="XG356" i="3"/>
  <c r="UG356" i="3"/>
  <c r="XG357" i="3"/>
  <c r="UG357" i="3"/>
  <c r="XG358" i="3"/>
  <c r="UG358" i="3"/>
  <c r="XG359" i="3"/>
  <c r="UG359" i="3"/>
  <c r="XG360" i="3"/>
  <c r="UG360" i="3"/>
  <c r="XG361" i="3"/>
  <c r="UG361" i="3"/>
  <c r="XG362" i="3"/>
  <c r="UG362" i="3"/>
  <c r="XG363" i="3"/>
  <c r="UG363" i="3"/>
  <c r="XG364" i="3"/>
  <c r="UG364" i="3"/>
  <c r="XG365" i="3"/>
  <c r="UG365" i="3"/>
  <c r="XG366" i="3"/>
  <c r="UG366" i="3"/>
  <c r="XG367" i="3"/>
  <c r="UG367" i="3"/>
  <c r="XG368" i="3"/>
  <c r="UG368" i="3"/>
  <c r="XG369" i="3"/>
  <c r="UG369" i="3"/>
  <c r="XG370" i="3"/>
  <c r="UG370" i="3"/>
  <c r="XG371" i="3"/>
  <c r="UG371" i="3"/>
  <c r="XG372" i="3"/>
  <c r="UG372" i="3"/>
  <c r="XG373" i="3"/>
  <c r="UG373" i="3"/>
  <c r="XG374" i="3"/>
  <c r="UG374" i="3"/>
  <c r="XG375" i="3"/>
  <c r="UG375" i="3"/>
  <c r="XG376" i="3"/>
  <c r="UG376" i="3"/>
  <c r="XG377" i="3"/>
  <c r="UG377" i="3"/>
  <c r="XG378" i="3"/>
  <c r="UG378" i="3"/>
  <c r="XG379" i="3"/>
  <c r="UG379" i="3"/>
  <c r="XG380" i="3"/>
  <c r="UG380" i="3"/>
  <c r="XG381" i="3"/>
  <c r="UG381" i="3"/>
  <c r="XG382" i="3"/>
  <c r="UG382" i="3"/>
  <c r="XG383" i="3"/>
  <c r="UG383" i="3"/>
  <c r="XG384" i="3"/>
  <c r="UG384" i="3"/>
  <c r="XG385" i="3"/>
  <c r="UG385" i="3"/>
  <c r="XG386" i="3"/>
  <c r="UG386" i="3"/>
  <c r="XG387" i="3"/>
  <c r="UG387" i="3"/>
  <c r="XG388" i="3"/>
  <c r="UG388" i="3"/>
  <c r="XG389" i="3"/>
  <c r="UG389" i="3"/>
  <c r="XG390" i="3"/>
  <c r="UG390" i="3"/>
  <c r="XG391" i="3"/>
  <c r="UG391" i="3"/>
  <c r="XG392" i="3"/>
  <c r="UG392" i="3"/>
  <c r="XG393" i="3"/>
  <c r="UG393" i="3"/>
  <c r="XG394" i="3"/>
  <c r="UG394" i="3"/>
  <c r="XG395" i="3"/>
  <c r="UG395" i="3"/>
  <c r="XG396" i="3"/>
  <c r="UG396" i="3"/>
  <c r="XG397" i="3"/>
  <c r="UG397" i="3"/>
  <c r="XG398" i="3"/>
  <c r="UG398" i="3"/>
  <c r="XG399" i="3"/>
  <c r="UG399" i="3"/>
  <c r="XG400" i="3"/>
  <c r="UG400" i="3"/>
  <c r="XG401" i="3"/>
  <c r="UG401" i="3"/>
  <c r="XG402" i="3"/>
  <c r="UG402" i="3"/>
  <c r="XG403" i="3"/>
  <c r="UG403" i="3"/>
  <c r="XG404" i="3"/>
  <c r="UG404" i="3"/>
  <c r="XG405" i="3"/>
  <c r="UG405" i="3"/>
  <c r="XG406" i="3"/>
  <c r="UG406" i="3"/>
  <c r="XG407" i="3"/>
  <c r="UG407" i="3"/>
  <c r="XG408" i="3"/>
  <c r="UG408" i="3"/>
  <c r="XG409" i="3"/>
  <c r="UG409" i="3"/>
  <c r="XG410" i="3"/>
  <c r="UG410" i="3"/>
  <c r="XG411" i="3"/>
  <c r="UG411" i="3"/>
  <c r="XG412" i="3"/>
  <c r="UG412" i="3"/>
  <c r="XG413" i="3"/>
  <c r="UG413" i="3"/>
  <c r="XG414" i="3"/>
  <c r="UG414" i="3"/>
  <c r="XG415" i="3"/>
  <c r="UG415" i="3"/>
  <c r="XG416" i="3"/>
  <c r="UG416" i="3"/>
  <c r="XG417" i="3"/>
  <c r="UG417" i="3"/>
  <c r="XG418" i="3"/>
  <c r="UG418" i="3"/>
  <c r="XG3" i="3"/>
  <c r="UG3" i="3"/>
  <c r="TS3" i="3"/>
  <c r="PD3" i="3"/>
  <c r="MA3" i="3"/>
  <c r="LT3" i="3"/>
  <c r="JV3" i="3"/>
  <c r="IN3" i="3"/>
  <c r="HS3" i="3"/>
  <c r="DX3" i="3"/>
  <c r="TS4" i="3"/>
  <c r="PD4" i="3"/>
  <c r="MA4" i="3"/>
  <c r="LT4" i="3"/>
  <c r="JV4" i="3"/>
  <c r="IN4" i="3"/>
  <c r="HS4" i="3"/>
  <c r="DX4" i="3"/>
  <c r="TS5" i="3"/>
  <c r="PD5" i="3"/>
  <c r="MA5" i="3"/>
  <c r="LT5" i="3"/>
  <c r="JV5" i="3"/>
  <c r="IN5" i="3"/>
  <c r="HS5" i="3"/>
  <c r="DX5" i="3"/>
  <c r="TS6" i="3"/>
  <c r="PD6" i="3"/>
  <c r="MA6" i="3"/>
  <c r="LT6" i="3"/>
  <c r="JV6" i="3"/>
  <c r="IN6" i="3"/>
  <c r="HS6" i="3"/>
  <c r="DX6" i="3"/>
  <c r="TS7" i="3"/>
  <c r="PD7" i="3"/>
  <c r="MA7" i="3"/>
  <c r="LT7" i="3"/>
  <c r="JV7" i="3"/>
  <c r="IN7" i="3"/>
  <c r="HS7" i="3"/>
  <c r="DX7" i="3"/>
  <c r="TS8" i="3"/>
  <c r="PD8" i="3"/>
  <c r="MA8" i="3"/>
  <c r="LT8" i="3"/>
  <c r="JV8" i="3"/>
  <c r="IN8" i="3"/>
  <c r="HS8" i="3"/>
  <c r="DX8" i="3"/>
  <c r="TS9" i="3"/>
  <c r="PD9" i="3"/>
  <c r="MA9" i="3"/>
  <c r="LT9" i="3"/>
  <c r="JV9" i="3"/>
  <c r="IN9" i="3"/>
  <c r="HS9" i="3"/>
  <c r="DX9" i="3"/>
  <c r="TS10" i="3"/>
  <c r="PD10" i="3"/>
  <c r="MA10" i="3"/>
  <c r="LT10" i="3"/>
  <c r="JV10" i="3"/>
  <c r="IN10" i="3"/>
  <c r="HS10" i="3"/>
  <c r="DX10" i="3"/>
  <c r="TS11" i="3"/>
  <c r="PD11" i="3"/>
  <c r="MA11" i="3"/>
  <c r="LT11" i="3"/>
  <c r="JV11" i="3"/>
  <c r="IN11" i="3"/>
  <c r="HS11" i="3"/>
  <c r="DX11" i="3"/>
  <c r="TS12" i="3"/>
  <c r="PD12" i="3"/>
  <c r="MA12" i="3"/>
  <c r="LT12" i="3"/>
  <c r="JV12" i="3"/>
  <c r="IN12" i="3"/>
  <c r="HS12" i="3"/>
  <c r="DX12" i="3"/>
  <c r="PD13" i="3"/>
  <c r="MA13" i="3"/>
  <c r="LT13" i="3"/>
  <c r="JV13" i="3"/>
  <c r="IN13" i="3"/>
  <c r="HS13" i="3"/>
  <c r="DX13" i="3"/>
  <c r="TS14" i="3"/>
  <c r="PD14" i="3"/>
  <c r="MA14" i="3"/>
  <c r="LT14" i="3"/>
  <c r="JV14" i="3"/>
  <c r="IN14" i="3"/>
  <c r="HS14" i="3"/>
  <c r="DX14" i="3"/>
  <c r="TS15" i="3"/>
  <c r="PD15" i="3"/>
  <c r="MA15" i="3"/>
  <c r="LT15" i="3"/>
  <c r="JV15" i="3"/>
  <c r="IN15" i="3"/>
  <c r="HS15" i="3"/>
  <c r="DX15" i="3"/>
  <c r="TS16" i="3"/>
  <c r="PD16" i="3"/>
  <c r="MA16" i="3"/>
  <c r="LT16" i="3"/>
  <c r="JV16" i="3"/>
  <c r="IN16" i="3"/>
  <c r="HS16" i="3"/>
  <c r="DX16" i="3"/>
  <c r="TS17" i="3"/>
  <c r="PD17" i="3"/>
  <c r="MA17" i="3"/>
  <c r="LT17" i="3"/>
  <c r="JV17" i="3"/>
  <c r="IN17" i="3"/>
  <c r="HS17" i="3"/>
  <c r="DX17" i="3"/>
  <c r="TS18" i="3"/>
  <c r="PD18" i="3"/>
  <c r="MA18" i="3"/>
  <c r="LT18" i="3"/>
  <c r="JV18" i="3"/>
  <c r="IN18" i="3"/>
  <c r="HS18" i="3"/>
  <c r="DX18" i="3"/>
  <c r="TS19" i="3"/>
  <c r="PD19" i="3"/>
  <c r="MA19" i="3"/>
  <c r="LT19" i="3"/>
  <c r="JV19" i="3"/>
  <c r="IN19" i="3"/>
  <c r="HS19" i="3"/>
  <c r="DX19" i="3"/>
  <c r="TS20" i="3"/>
  <c r="PD20" i="3"/>
  <c r="MA20" i="3"/>
  <c r="LT20" i="3"/>
  <c r="JV20" i="3"/>
  <c r="IN20" i="3"/>
  <c r="HS20" i="3"/>
  <c r="DX20" i="3"/>
  <c r="TS21" i="3"/>
  <c r="PD21" i="3"/>
  <c r="MA21" i="3"/>
  <c r="LT21" i="3"/>
  <c r="JV21" i="3"/>
  <c r="IN21" i="3"/>
  <c r="HS21" i="3"/>
  <c r="DX21" i="3"/>
  <c r="TS22" i="3"/>
  <c r="PD22" i="3"/>
  <c r="MA22" i="3"/>
  <c r="LT22" i="3"/>
  <c r="JV22" i="3"/>
  <c r="IN22" i="3"/>
  <c r="HS22" i="3"/>
  <c r="DX22" i="3"/>
  <c r="TS23" i="3"/>
  <c r="PD23" i="3"/>
  <c r="MA23" i="3"/>
  <c r="LT23" i="3"/>
  <c r="JV23" i="3"/>
  <c r="IN23" i="3"/>
  <c r="HS23" i="3"/>
  <c r="DX23" i="3"/>
  <c r="TS24" i="3"/>
  <c r="PD24" i="3"/>
  <c r="MA24" i="3"/>
  <c r="LT24" i="3"/>
  <c r="JV24" i="3"/>
  <c r="IN24" i="3"/>
  <c r="HS24" i="3"/>
  <c r="DX24" i="3"/>
  <c r="TS25" i="3"/>
  <c r="PD25" i="3"/>
  <c r="MA25" i="3"/>
  <c r="LT25" i="3"/>
  <c r="JV25" i="3"/>
  <c r="IN25" i="3"/>
  <c r="HS25" i="3"/>
  <c r="DX25" i="3"/>
  <c r="TS26" i="3"/>
  <c r="PD26" i="3"/>
  <c r="MA26" i="3"/>
  <c r="LT26" i="3"/>
  <c r="JV26" i="3"/>
  <c r="IN26" i="3"/>
  <c r="HS26" i="3"/>
  <c r="DX26" i="3"/>
  <c r="TS27" i="3"/>
  <c r="PD27" i="3"/>
  <c r="MA27" i="3"/>
  <c r="LT27" i="3"/>
  <c r="JV27" i="3"/>
  <c r="IN27" i="3"/>
  <c r="HS27" i="3"/>
  <c r="DX27" i="3"/>
  <c r="TS28" i="3"/>
  <c r="PD28" i="3"/>
  <c r="MA28" i="3"/>
  <c r="LT28" i="3"/>
  <c r="JV28" i="3"/>
  <c r="IN28" i="3"/>
  <c r="HS28" i="3"/>
  <c r="DX28" i="3"/>
  <c r="TS29" i="3"/>
  <c r="PD29" i="3"/>
  <c r="MA29" i="3"/>
  <c r="LT29" i="3"/>
  <c r="JV29" i="3"/>
  <c r="IN29" i="3"/>
  <c r="HS29" i="3"/>
  <c r="DX29" i="3"/>
  <c r="TS30" i="3"/>
  <c r="PD30" i="3"/>
  <c r="MA30" i="3"/>
  <c r="LT30" i="3"/>
  <c r="JV30" i="3"/>
  <c r="IN30" i="3"/>
  <c r="HS30" i="3"/>
  <c r="DX30" i="3"/>
  <c r="TS31" i="3"/>
  <c r="PD31" i="3"/>
  <c r="MA31" i="3"/>
  <c r="LT31" i="3"/>
  <c r="JV31" i="3"/>
  <c r="IN31" i="3"/>
  <c r="HS31" i="3"/>
  <c r="DX31" i="3"/>
  <c r="TS32" i="3"/>
  <c r="PD32" i="3"/>
  <c r="MA32" i="3"/>
  <c r="LT32" i="3"/>
  <c r="JV32" i="3"/>
  <c r="IN32" i="3"/>
  <c r="HS32" i="3"/>
  <c r="DX32" i="3"/>
  <c r="TS33" i="3"/>
  <c r="PD33" i="3"/>
  <c r="MA33" i="3"/>
  <c r="LT33" i="3"/>
  <c r="JV33" i="3"/>
  <c r="IN33" i="3"/>
  <c r="HS33" i="3"/>
  <c r="DX33" i="3"/>
  <c r="TS34" i="3"/>
  <c r="PD34" i="3"/>
  <c r="MA34" i="3"/>
  <c r="LT34" i="3"/>
  <c r="JV34" i="3"/>
  <c r="IN34" i="3"/>
  <c r="HS34" i="3"/>
  <c r="DX34" i="3"/>
  <c r="TS35" i="3"/>
  <c r="PD35" i="3"/>
  <c r="MA35" i="3"/>
  <c r="LT35" i="3"/>
  <c r="JV35" i="3"/>
  <c r="IN35" i="3"/>
  <c r="HS35" i="3"/>
  <c r="DX35" i="3"/>
  <c r="TS36" i="3"/>
  <c r="PD36" i="3"/>
  <c r="MA36" i="3"/>
  <c r="LT36" i="3"/>
  <c r="JV36" i="3"/>
  <c r="IN36" i="3"/>
  <c r="HS36" i="3"/>
  <c r="DX36" i="3"/>
  <c r="TS37" i="3"/>
  <c r="PD37" i="3"/>
  <c r="MA37" i="3"/>
  <c r="LT37" i="3"/>
  <c r="JV37" i="3"/>
  <c r="IN37" i="3"/>
  <c r="HS37" i="3"/>
  <c r="DX37" i="3"/>
  <c r="TS38" i="3"/>
  <c r="PD38" i="3"/>
  <c r="MA38" i="3"/>
  <c r="LT38" i="3"/>
  <c r="JV38" i="3"/>
  <c r="IN38" i="3"/>
  <c r="HS38" i="3"/>
  <c r="DX38" i="3"/>
  <c r="TS39" i="3"/>
  <c r="PD39" i="3"/>
  <c r="MA39" i="3"/>
  <c r="LT39" i="3"/>
  <c r="JV39" i="3"/>
  <c r="IN39" i="3"/>
  <c r="HS39" i="3"/>
  <c r="DX39" i="3"/>
  <c r="TS40" i="3"/>
  <c r="PD40" i="3"/>
  <c r="MA40" i="3"/>
  <c r="LT40" i="3"/>
  <c r="JV40" i="3"/>
  <c r="IN40" i="3"/>
  <c r="HS40" i="3"/>
  <c r="DX40" i="3"/>
  <c r="TS41" i="3"/>
  <c r="PD41" i="3"/>
  <c r="MA41" i="3"/>
  <c r="LT41" i="3"/>
  <c r="JV41" i="3"/>
  <c r="IN41" i="3"/>
  <c r="HS41" i="3"/>
  <c r="DX41" i="3"/>
  <c r="TS42" i="3"/>
  <c r="PD42" i="3"/>
  <c r="MA42" i="3"/>
  <c r="LT42" i="3"/>
  <c r="JV42" i="3"/>
  <c r="IN42" i="3"/>
  <c r="HS42" i="3"/>
  <c r="DX42" i="3"/>
  <c r="TS43" i="3"/>
  <c r="PD43" i="3"/>
  <c r="MA43" i="3"/>
  <c r="LT43" i="3"/>
  <c r="JV43" i="3"/>
  <c r="IN43" i="3"/>
  <c r="HS43" i="3"/>
  <c r="DX43" i="3"/>
  <c r="TS44" i="3"/>
  <c r="PD44" i="3"/>
  <c r="MA44" i="3"/>
  <c r="LT44" i="3"/>
  <c r="JV44" i="3"/>
  <c r="IN44" i="3"/>
  <c r="HS44" i="3"/>
  <c r="DX44" i="3"/>
  <c r="TS45" i="3"/>
  <c r="PD45" i="3"/>
  <c r="MA45" i="3"/>
  <c r="LT45" i="3"/>
  <c r="JV45" i="3"/>
  <c r="IN45" i="3"/>
  <c r="HS45" i="3"/>
  <c r="DX45" i="3"/>
  <c r="TS46" i="3"/>
  <c r="PD46" i="3"/>
  <c r="MA46" i="3"/>
  <c r="LT46" i="3"/>
  <c r="JV46" i="3"/>
  <c r="IN46" i="3"/>
  <c r="HS46" i="3"/>
  <c r="DX46" i="3"/>
  <c r="TS47" i="3"/>
  <c r="PD47" i="3"/>
  <c r="MA47" i="3"/>
  <c r="LT47" i="3"/>
  <c r="JV47" i="3"/>
  <c r="IN47" i="3"/>
  <c r="HS47" i="3"/>
  <c r="DX47" i="3"/>
  <c r="TS48" i="3"/>
  <c r="PD48" i="3"/>
  <c r="MA48" i="3"/>
  <c r="LT48" i="3"/>
  <c r="JV48" i="3"/>
  <c r="IN48" i="3"/>
  <c r="HS48" i="3"/>
  <c r="DX48" i="3"/>
  <c r="TS49" i="3"/>
  <c r="PD49" i="3"/>
  <c r="MA49" i="3"/>
  <c r="LT49" i="3"/>
  <c r="JV49" i="3"/>
  <c r="IN49" i="3"/>
  <c r="HS49" i="3"/>
  <c r="DX49" i="3"/>
  <c r="TS50" i="3"/>
  <c r="PD50" i="3"/>
  <c r="MA50" i="3"/>
  <c r="LT50" i="3"/>
  <c r="JV50" i="3"/>
  <c r="IN50" i="3"/>
  <c r="HS50" i="3"/>
  <c r="DX50" i="3"/>
  <c r="TS51" i="3"/>
  <c r="PD51" i="3"/>
  <c r="MA51" i="3"/>
  <c r="LT51" i="3"/>
  <c r="JV51" i="3"/>
  <c r="IN51" i="3"/>
  <c r="HS51" i="3"/>
  <c r="DX51" i="3"/>
  <c r="TS52" i="3"/>
  <c r="PD52" i="3"/>
  <c r="MA52" i="3"/>
  <c r="LT52" i="3"/>
  <c r="JV52" i="3"/>
  <c r="IN52" i="3"/>
  <c r="HS52" i="3"/>
  <c r="DX52" i="3"/>
  <c r="TS53" i="3"/>
  <c r="PD53" i="3"/>
  <c r="MA53" i="3"/>
  <c r="LT53" i="3"/>
  <c r="JV53" i="3"/>
  <c r="IN53" i="3"/>
  <c r="HS53" i="3"/>
  <c r="DX53" i="3"/>
  <c r="TS54" i="3"/>
  <c r="PD54" i="3"/>
  <c r="MA54" i="3"/>
  <c r="LT54" i="3"/>
  <c r="JV54" i="3"/>
  <c r="IN54" i="3"/>
  <c r="HS54" i="3"/>
  <c r="DX54" i="3"/>
  <c r="TS55" i="3"/>
  <c r="PD55" i="3"/>
  <c r="MA55" i="3"/>
  <c r="LT55" i="3"/>
  <c r="JV55" i="3"/>
  <c r="IN55" i="3"/>
  <c r="HS55" i="3"/>
  <c r="DX55" i="3"/>
  <c r="TS56" i="3"/>
  <c r="PD56" i="3"/>
  <c r="MA56" i="3"/>
  <c r="LT56" i="3"/>
  <c r="JV56" i="3"/>
  <c r="IN56" i="3"/>
  <c r="HS56" i="3"/>
  <c r="DX56" i="3"/>
  <c r="TS57" i="3"/>
  <c r="PD57" i="3"/>
  <c r="MA57" i="3"/>
  <c r="LT57" i="3"/>
  <c r="JV57" i="3"/>
  <c r="IN57" i="3"/>
  <c r="HS57" i="3"/>
  <c r="DX57" i="3"/>
  <c r="TS58" i="3"/>
  <c r="PD58" i="3"/>
  <c r="MA58" i="3"/>
  <c r="LT58" i="3"/>
  <c r="JV58" i="3"/>
  <c r="IN58" i="3"/>
  <c r="HS58" i="3"/>
  <c r="DX58" i="3"/>
  <c r="TS59" i="3"/>
  <c r="PD59" i="3"/>
  <c r="MA59" i="3"/>
  <c r="LT59" i="3"/>
  <c r="JV59" i="3"/>
  <c r="IN59" i="3"/>
  <c r="HS59" i="3"/>
  <c r="DX59" i="3"/>
  <c r="TS60" i="3"/>
  <c r="PD60" i="3"/>
  <c r="MA60" i="3"/>
  <c r="LT60" i="3"/>
  <c r="JV60" i="3"/>
  <c r="IN60" i="3"/>
  <c r="HS60" i="3"/>
  <c r="DX60" i="3"/>
  <c r="TS61" i="3"/>
  <c r="PD61" i="3"/>
  <c r="MA61" i="3"/>
  <c r="LT61" i="3"/>
  <c r="JV61" i="3"/>
  <c r="IN61" i="3"/>
  <c r="HS61" i="3"/>
  <c r="DX61" i="3"/>
  <c r="TS62" i="3"/>
  <c r="PD62" i="3"/>
  <c r="MA62" i="3"/>
  <c r="LT62" i="3"/>
  <c r="JV62" i="3"/>
  <c r="IN62" i="3"/>
  <c r="HS62" i="3"/>
  <c r="DX62" i="3"/>
  <c r="TS63" i="3"/>
  <c r="PD63" i="3"/>
  <c r="MA63" i="3"/>
  <c r="LT63" i="3"/>
  <c r="JV63" i="3"/>
  <c r="IN63" i="3"/>
  <c r="HS63" i="3"/>
  <c r="DX63" i="3"/>
  <c r="TS64" i="3"/>
  <c r="PD64" i="3"/>
  <c r="MA64" i="3"/>
  <c r="LT64" i="3"/>
  <c r="JV64" i="3"/>
  <c r="IN64" i="3"/>
  <c r="HS64" i="3"/>
  <c r="DX64" i="3"/>
  <c r="TS65" i="3"/>
  <c r="PD65" i="3"/>
  <c r="MA65" i="3"/>
  <c r="LT65" i="3"/>
  <c r="JV65" i="3"/>
  <c r="IN65" i="3"/>
  <c r="HS65" i="3"/>
  <c r="DX65" i="3"/>
  <c r="TS66" i="3"/>
  <c r="PD66" i="3"/>
  <c r="MA66" i="3"/>
  <c r="LT66" i="3"/>
  <c r="JV66" i="3"/>
  <c r="IN66" i="3"/>
  <c r="HS66" i="3"/>
  <c r="DX66" i="3"/>
  <c r="TS67" i="3"/>
  <c r="PD67" i="3"/>
  <c r="MA67" i="3"/>
  <c r="LT67" i="3"/>
  <c r="JV67" i="3"/>
  <c r="IN67" i="3"/>
  <c r="HS67" i="3"/>
  <c r="DX67" i="3"/>
  <c r="TS68" i="3"/>
  <c r="PD68" i="3"/>
  <c r="MA68" i="3"/>
  <c r="LT68" i="3"/>
  <c r="JV68" i="3"/>
  <c r="IN68" i="3"/>
  <c r="HS68" i="3"/>
  <c r="DX68" i="3"/>
  <c r="TS69" i="3"/>
  <c r="PD69" i="3"/>
  <c r="MA69" i="3"/>
  <c r="LT69" i="3"/>
  <c r="JV69" i="3"/>
  <c r="IN69" i="3"/>
  <c r="HS69" i="3"/>
  <c r="DX69" i="3"/>
  <c r="TS70" i="3"/>
  <c r="PD70" i="3"/>
  <c r="MA70" i="3"/>
  <c r="LT70" i="3"/>
  <c r="JV70" i="3"/>
  <c r="IN70" i="3"/>
  <c r="HS70" i="3"/>
  <c r="DX70" i="3"/>
  <c r="TS71" i="3"/>
  <c r="PD71" i="3"/>
  <c r="MA71" i="3"/>
  <c r="LT71" i="3"/>
  <c r="JV71" i="3"/>
  <c r="IN71" i="3"/>
  <c r="HS71" i="3"/>
  <c r="DX71" i="3"/>
  <c r="TS72" i="3"/>
  <c r="PD72" i="3"/>
  <c r="MA72" i="3"/>
  <c r="LT72" i="3"/>
  <c r="JV72" i="3"/>
  <c r="IN72" i="3"/>
  <c r="HS72" i="3"/>
  <c r="DX72" i="3"/>
  <c r="TS73" i="3"/>
  <c r="PD73" i="3"/>
  <c r="MA73" i="3"/>
  <c r="LT73" i="3"/>
  <c r="JV73" i="3"/>
  <c r="IN73" i="3"/>
  <c r="HS73" i="3"/>
  <c r="DX73" i="3"/>
  <c r="TS74" i="3"/>
  <c r="PD74" i="3"/>
  <c r="MA74" i="3"/>
  <c r="LT74" i="3"/>
  <c r="JV74" i="3"/>
  <c r="IN74" i="3"/>
  <c r="HS74" i="3"/>
  <c r="DX74" i="3"/>
  <c r="TS75" i="3"/>
  <c r="PD75" i="3"/>
  <c r="MA75" i="3"/>
  <c r="LT75" i="3"/>
  <c r="JV75" i="3"/>
  <c r="IN75" i="3"/>
  <c r="HS75" i="3"/>
  <c r="DX75" i="3"/>
  <c r="TS76" i="3"/>
  <c r="PD76" i="3"/>
  <c r="MA76" i="3"/>
  <c r="LT76" i="3"/>
  <c r="JV76" i="3"/>
  <c r="IN76" i="3"/>
  <c r="HS76" i="3"/>
  <c r="DX76" i="3"/>
  <c r="TS77" i="3"/>
  <c r="PD77" i="3"/>
  <c r="MA77" i="3"/>
  <c r="LT77" i="3"/>
  <c r="JV77" i="3"/>
  <c r="IN77" i="3"/>
  <c r="HS77" i="3"/>
  <c r="DX77" i="3"/>
  <c r="TS78" i="3"/>
  <c r="PD78" i="3"/>
  <c r="MA78" i="3"/>
  <c r="LT78" i="3"/>
  <c r="JV78" i="3"/>
  <c r="IN78" i="3"/>
  <c r="HS78" i="3"/>
  <c r="DX78" i="3"/>
  <c r="TS79" i="3"/>
  <c r="PD79" i="3"/>
  <c r="MA79" i="3"/>
  <c r="LT79" i="3"/>
  <c r="JV79" i="3"/>
  <c r="IN79" i="3"/>
  <c r="HS79" i="3"/>
  <c r="DX79" i="3"/>
  <c r="TS80" i="3"/>
  <c r="PD80" i="3"/>
  <c r="MA80" i="3"/>
  <c r="LT80" i="3"/>
  <c r="JV80" i="3"/>
  <c r="IN80" i="3"/>
  <c r="HS80" i="3"/>
  <c r="DX80" i="3"/>
  <c r="TS81" i="3"/>
  <c r="PD81" i="3"/>
  <c r="MA81" i="3"/>
  <c r="LT81" i="3"/>
  <c r="JV81" i="3"/>
  <c r="IN81" i="3"/>
  <c r="HS81" i="3"/>
  <c r="DX81" i="3"/>
  <c r="TS82" i="3"/>
  <c r="PD82" i="3"/>
  <c r="MA82" i="3"/>
  <c r="LT82" i="3"/>
  <c r="JV82" i="3"/>
  <c r="IN82" i="3"/>
  <c r="HS82" i="3"/>
  <c r="DX82" i="3"/>
  <c r="TS83" i="3"/>
  <c r="PD83" i="3"/>
  <c r="MA83" i="3"/>
  <c r="LT83" i="3"/>
  <c r="JV83" i="3"/>
  <c r="IN83" i="3"/>
  <c r="HS83" i="3"/>
  <c r="DX83" i="3"/>
  <c r="TS84" i="3"/>
  <c r="PD84" i="3"/>
  <c r="MA84" i="3"/>
  <c r="LT84" i="3"/>
  <c r="JV84" i="3"/>
  <c r="IN84" i="3"/>
  <c r="HS84" i="3"/>
  <c r="DX84" i="3"/>
  <c r="TS85" i="3"/>
  <c r="PD85" i="3"/>
  <c r="MA85" i="3"/>
  <c r="LT85" i="3"/>
  <c r="JV85" i="3"/>
  <c r="IN85" i="3"/>
  <c r="HS85" i="3"/>
  <c r="DX85" i="3"/>
  <c r="TS86" i="3"/>
  <c r="PD86" i="3"/>
  <c r="MA86" i="3"/>
  <c r="LT86" i="3"/>
  <c r="JV86" i="3"/>
  <c r="IN86" i="3"/>
  <c r="HS86" i="3"/>
  <c r="DX86" i="3"/>
  <c r="TS87" i="3"/>
  <c r="PD87" i="3"/>
  <c r="MA87" i="3"/>
  <c r="LT87" i="3"/>
  <c r="JV87" i="3"/>
  <c r="IN87" i="3"/>
  <c r="HS87" i="3"/>
  <c r="DX87" i="3"/>
  <c r="TS88" i="3"/>
  <c r="PD88" i="3"/>
  <c r="MA88" i="3"/>
  <c r="LT88" i="3"/>
  <c r="JV88" i="3"/>
  <c r="IN88" i="3"/>
  <c r="HS88" i="3"/>
  <c r="DX88" i="3"/>
  <c r="TS89" i="3"/>
  <c r="PD89" i="3"/>
  <c r="MA89" i="3"/>
  <c r="LT89" i="3"/>
  <c r="JV89" i="3"/>
  <c r="IN89" i="3"/>
  <c r="HS89" i="3"/>
  <c r="DX89" i="3"/>
  <c r="TS90" i="3"/>
  <c r="PD90" i="3"/>
  <c r="MA90" i="3"/>
  <c r="LT90" i="3"/>
  <c r="JV90" i="3"/>
  <c r="IN90" i="3"/>
  <c r="HS90" i="3"/>
  <c r="DX90" i="3"/>
  <c r="TS91" i="3"/>
  <c r="PD91" i="3"/>
  <c r="MA91" i="3"/>
  <c r="LT91" i="3"/>
  <c r="JV91" i="3"/>
  <c r="IN91" i="3"/>
  <c r="HS91" i="3"/>
  <c r="DX91" i="3"/>
  <c r="TS92" i="3"/>
  <c r="PD92" i="3"/>
  <c r="MA92" i="3"/>
  <c r="LT92" i="3"/>
  <c r="JV92" i="3"/>
  <c r="IN92" i="3"/>
  <c r="HS92" i="3"/>
  <c r="DX92" i="3"/>
  <c r="TS93" i="3"/>
  <c r="PD93" i="3"/>
  <c r="MA93" i="3"/>
  <c r="LT93" i="3"/>
  <c r="JV93" i="3"/>
  <c r="IN93" i="3"/>
  <c r="HS93" i="3"/>
  <c r="DX93" i="3"/>
  <c r="TS94" i="3"/>
  <c r="PD94" i="3"/>
  <c r="MA94" i="3"/>
  <c r="LT94" i="3"/>
  <c r="JV94" i="3"/>
  <c r="IN94" i="3"/>
  <c r="HS94" i="3"/>
  <c r="DX94" i="3"/>
  <c r="TS95" i="3"/>
  <c r="PD95" i="3"/>
  <c r="MA95" i="3"/>
  <c r="LT95" i="3"/>
  <c r="JV95" i="3"/>
  <c r="IN95" i="3"/>
  <c r="HS95" i="3"/>
  <c r="DX95" i="3"/>
  <c r="TS96" i="3"/>
  <c r="PD96" i="3"/>
  <c r="MA96" i="3"/>
  <c r="LT96" i="3"/>
  <c r="JV96" i="3"/>
  <c r="IN96" i="3"/>
  <c r="HS96" i="3"/>
  <c r="DX96" i="3"/>
  <c r="TS97" i="3"/>
  <c r="PD97" i="3"/>
  <c r="MA97" i="3"/>
  <c r="LT97" i="3"/>
  <c r="JV97" i="3"/>
  <c r="IN97" i="3"/>
  <c r="HS97" i="3"/>
  <c r="DX97" i="3"/>
  <c r="TS98" i="3"/>
  <c r="PD98" i="3"/>
  <c r="MA98" i="3"/>
  <c r="LT98" i="3"/>
  <c r="JV98" i="3"/>
  <c r="IN98" i="3"/>
  <c r="HS98" i="3"/>
  <c r="DX98" i="3"/>
  <c r="TS99" i="3"/>
  <c r="PD99" i="3"/>
  <c r="MA99" i="3"/>
  <c r="LT99" i="3"/>
  <c r="JV99" i="3"/>
  <c r="IN99" i="3"/>
  <c r="HS99" i="3"/>
  <c r="DX99" i="3"/>
  <c r="TS100" i="3"/>
  <c r="PD100" i="3"/>
  <c r="MA100" i="3"/>
  <c r="LT100" i="3"/>
  <c r="JV100" i="3"/>
  <c r="IN100" i="3"/>
  <c r="HS100" i="3"/>
  <c r="DX100" i="3"/>
  <c r="TS101" i="3"/>
  <c r="PD101" i="3"/>
  <c r="MA101" i="3"/>
  <c r="LT101" i="3"/>
  <c r="JV101" i="3"/>
  <c r="IN101" i="3"/>
  <c r="HS101" i="3"/>
  <c r="DX101" i="3"/>
  <c r="TS102" i="3"/>
  <c r="PD102" i="3"/>
  <c r="MA102" i="3"/>
  <c r="LT102" i="3"/>
  <c r="JV102" i="3"/>
  <c r="IN102" i="3"/>
  <c r="HS102" i="3"/>
  <c r="DX102" i="3"/>
  <c r="TS103" i="3"/>
  <c r="PD103" i="3"/>
  <c r="MA103" i="3"/>
  <c r="LT103" i="3"/>
  <c r="JV103" i="3"/>
  <c r="IN103" i="3"/>
  <c r="HS103" i="3"/>
  <c r="DX103" i="3"/>
  <c r="TS104" i="3"/>
  <c r="PD104" i="3"/>
  <c r="MA104" i="3"/>
  <c r="LT104" i="3"/>
  <c r="JV104" i="3"/>
  <c r="IN104" i="3"/>
  <c r="HS104" i="3"/>
  <c r="DX104" i="3"/>
  <c r="TS105" i="3"/>
  <c r="PD105" i="3"/>
  <c r="MA105" i="3"/>
  <c r="LT105" i="3"/>
  <c r="JV105" i="3"/>
  <c r="IN105" i="3"/>
  <c r="HS105" i="3"/>
  <c r="DX105" i="3"/>
  <c r="TS106" i="3"/>
  <c r="PD106" i="3"/>
  <c r="MA106" i="3"/>
  <c r="LT106" i="3"/>
  <c r="JV106" i="3"/>
  <c r="IN106" i="3"/>
  <c r="HS106" i="3"/>
  <c r="DX106" i="3"/>
  <c r="TS107" i="3"/>
  <c r="PD107" i="3"/>
  <c r="MA107" i="3"/>
  <c r="LT107" i="3"/>
  <c r="JV107" i="3"/>
  <c r="IN107" i="3"/>
  <c r="HS107" i="3"/>
  <c r="DX107" i="3"/>
  <c r="TS108" i="3"/>
  <c r="PD108" i="3"/>
  <c r="MA108" i="3"/>
  <c r="LT108" i="3"/>
  <c r="JV108" i="3"/>
  <c r="IN108" i="3"/>
  <c r="HS108" i="3"/>
  <c r="DX108" i="3"/>
  <c r="TS109" i="3"/>
  <c r="PD109" i="3"/>
  <c r="MA109" i="3"/>
  <c r="LT109" i="3"/>
  <c r="JV109" i="3"/>
  <c r="IN109" i="3"/>
  <c r="HS109" i="3"/>
  <c r="DX109" i="3"/>
  <c r="TS110" i="3"/>
  <c r="PD110" i="3"/>
  <c r="MA110" i="3"/>
  <c r="LT110" i="3"/>
  <c r="JV110" i="3"/>
  <c r="IN110" i="3"/>
  <c r="HS110" i="3"/>
  <c r="DX110" i="3"/>
  <c r="TS111" i="3"/>
  <c r="PD111" i="3"/>
  <c r="MA111" i="3"/>
  <c r="LT111" i="3"/>
  <c r="JV111" i="3"/>
  <c r="IN111" i="3"/>
  <c r="HS111" i="3"/>
  <c r="DX111" i="3"/>
  <c r="TS112" i="3"/>
  <c r="PD112" i="3"/>
  <c r="MA112" i="3"/>
  <c r="LT112" i="3"/>
  <c r="JV112" i="3"/>
  <c r="IN112" i="3"/>
  <c r="HS112" i="3"/>
  <c r="DX112" i="3"/>
  <c r="TS113" i="3"/>
  <c r="PD113" i="3"/>
  <c r="MA113" i="3"/>
  <c r="LT113" i="3"/>
  <c r="JV113" i="3"/>
  <c r="IN113" i="3"/>
  <c r="HS113" i="3"/>
  <c r="DX113" i="3"/>
  <c r="TS114" i="3"/>
  <c r="PD114" i="3"/>
  <c r="MA114" i="3"/>
  <c r="LT114" i="3"/>
  <c r="JV114" i="3"/>
  <c r="IN114" i="3"/>
  <c r="HS114" i="3"/>
  <c r="DX114" i="3"/>
  <c r="TS115" i="3"/>
  <c r="PD115" i="3"/>
  <c r="MA115" i="3"/>
  <c r="LT115" i="3"/>
  <c r="JV115" i="3"/>
  <c r="IN115" i="3"/>
  <c r="HS115" i="3"/>
  <c r="DX115" i="3"/>
  <c r="TS116" i="3"/>
  <c r="PD116" i="3"/>
  <c r="MA116" i="3"/>
  <c r="LT116" i="3"/>
  <c r="JV116" i="3"/>
  <c r="IN116" i="3"/>
  <c r="HS116" i="3"/>
  <c r="DX116" i="3"/>
  <c r="TS117" i="3"/>
  <c r="PD117" i="3"/>
  <c r="MA117" i="3"/>
  <c r="LT117" i="3"/>
  <c r="JV117" i="3"/>
  <c r="IN117" i="3"/>
  <c r="HS117" i="3"/>
  <c r="DX117" i="3"/>
  <c r="TS118" i="3"/>
  <c r="PD118" i="3"/>
  <c r="MA118" i="3"/>
  <c r="LT118" i="3"/>
  <c r="JV118" i="3"/>
  <c r="IN118" i="3"/>
  <c r="HS118" i="3"/>
  <c r="DX118" i="3"/>
  <c r="TS119" i="3"/>
  <c r="PD119" i="3"/>
  <c r="MA119" i="3"/>
  <c r="LT119" i="3"/>
  <c r="JV119" i="3"/>
  <c r="IN119" i="3"/>
  <c r="HS119" i="3"/>
  <c r="DX119" i="3"/>
  <c r="TS120" i="3"/>
  <c r="PD120" i="3"/>
  <c r="MA120" i="3"/>
  <c r="LT120" i="3"/>
  <c r="JV120" i="3"/>
  <c r="IN120" i="3"/>
  <c r="HS120" i="3"/>
  <c r="DX120" i="3"/>
  <c r="TS121" i="3"/>
  <c r="PD121" i="3"/>
  <c r="MA121" i="3"/>
  <c r="LT121" i="3"/>
  <c r="JV121" i="3"/>
  <c r="IN121" i="3"/>
  <c r="HS121" i="3"/>
  <c r="DX121" i="3"/>
  <c r="TS122" i="3"/>
  <c r="PD122" i="3"/>
  <c r="MA122" i="3"/>
  <c r="LT122" i="3"/>
  <c r="JV122" i="3"/>
  <c r="IN122" i="3"/>
  <c r="HS122" i="3"/>
  <c r="DX122" i="3"/>
  <c r="TS123" i="3"/>
  <c r="PD123" i="3"/>
  <c r="MA123" i="3"/>
  <c r="LT123" i="3"/>
  <c r="JV123" i="3"/>
  <c r="IN123" i="3"/>
  <c r="HS123" i="3"/>
  <c r="DX123" i="3"/>
  <c r="TS124" i="3"/>
  <c r="PD124" i="3"/>
  <c r="MA124" i="3"/>
  <c r="LT124" i="3"/>
  <c r="JV124" i="3"/>
  <c r="IN124" i="3"/>
  <c r="HS124" i="3"/>
  <c r="DX124" i="3"/>
  <c r="TS125" i="3"/>
  <c r="PD125" i="3"/>
  <c r="MA125" i="3"/>
  <c r="LT125" i="3"/>
  <c r="JV125" i="3"/>
  <c r="IN125" i="3"/>
  <c r="HS125" i="3"/>
  <c r="DX125" i="3"/>
  <c r="TS126" i="3"/>
  <c r="PD126" i="3"/>
  <c r="MA126" i="3"/>
  <c r="LT126" i="3"/>
  <c r="JV126" i="3"/>
  <c r="IN126" i="3"/>
  <c r="HS126" i="3"/>
  <c r="DX126" i="3"/>
  <c r="TS127" i="3"/>
  <c r="PD127" i="3"/>
  <c r="MA127" i="3"/>
  <c r="LT127" i="3"/>
  <c r="JV127" i="3"/>
  <c r="IN127" i="3"/>
  <c r="HS127" i="3"/>
  <c r="DX127" i="3"/>
  <c r="TS128" i="3"/>
  <c r="PD128" i="3"/>
  <c r="MA128" i="3"/>
  <c r="LT128" i="3"/>
  <c r="JV128" i="3"/>
  <c r="IN128" i="3"/>
  <c r="HS128" i="3"/>
  <c r="DX128" i="3"/>
  <c r="TS129" i="3"/>
  <c r="PD129" i="3"/>
  <c r="MA129" i="3"/>
  <c r="LT129" i="3"/>
  <c r="JV129" i="3"/>
  <c r="IN129" i="3"/>
  <c r="HS129" i="3"/>
  <c r="DX129" i="3"/>
  <c r="TS130" i="3"/>
  <c r="PD130" i="3"/>
  <c r="MA130" i="3"/>
  <c r="LT130" i="3"/>
  <c r="JV130" i="3"/>
  <c r="IN130" i="3"/>
  <c r="HS130" i="3"/>
  <c r="DX130" i="3"/>
  <c r="TS131" i="3"/>
  <c r="PD131" i="3"/>
  <c r="MA131" i="3"/>
  <c r="LT131" i="3"/>
  <c r="JV131" i="3"/>
  <c r="IN131" i="3"/>
  <c r="HS131" i="3"/>
  <c r="DX131" i="3"/>
  <c r="TS132" i="3"/>
  <c r="PD132" i="3"/>
  <c r="MA132" i="3"/>
  <c r="LT132" i="3"/>
  <c r="JV132" i="3"/>
  <c r="IN132" i="3"/>
  <c r="HS132" i="3"/>
  <c r="DX132" i="3"/>
  <c r="TS133" i="3"/>
  <c r="PD133" i="3"/>
  <c r="MA133" i="3"/>
  <c r="LT133" i="3"/>
  <c r="JV133" i="3"/>
  <c r="IN133" i="3"/>
  <c r="HS133" i="3"/>
  <c r="DX133" i="3"/>
  <c r="TS134" i="3"/>
  <c r="PD134" i="3"/>
  <c r="MA134" i="3"/>
  <c r="LT134" i="3"/>
  <c r="JV134" i="3"/>
  <c r="IN134" i="3"/>
  <c r="HS134" i="3"/>
  <c r="DX134" i="3"/>
  <c r="TS135" i="3"/>
  <c r="PD135" i="3"/>
  <c r="MA135" i="3"/>
  <c r="LT135" i="3"/>
  <c r="JV135" i="3"/>
  <c r="IN135" i="3"/>
  <c r="HS135" i="3"/>
  <c r="DX135" i="3"/>
  <c r="TS136" i="3"/>
  <c r="PD136" i="3"/>
  <c r="MA136" i="3"/>
  <c r="LT136" i="3"/>
  <c r="JV136" i="3"/>
  <c r="IN136" i="3"/>
  <c r="HS136" i="3"/>
  <c r="DX136" i="3"/>
  <c r="TS137" i="3"/>
  <c r="PD137" i="3"/>
  <c r="MA137" i="3"/>
  <c r="LT137" i="3"/>
  <c r="JV137" i="3"/>
  <c r="IN137" i="3"/>
  <c r="HS137" i="3"/>
  <c r="DX137" i="3"/>
  <c r="TS138" i="3"/>
  <c r="PD138" i="3"/>
  <c r="MA138" i="3"/>
  <c r="LT138" i="3"/>
  <c r="JV138" i="3"/>
  <c r="IN138" i="3"/>
  <c r="HS138" i="3"/>
  <c r="DX138" i="3"/>
  <c r="TS139" i="3"/>
  <c r="PD139" i="3"/>
  <c r="MA139" i="3"/>
  <c r="LT139" i="3"/>
  <c r="JV139" i="3"/>
  <c r="IN139" i="3"/>
  <c r="HS139" i="3"/>
  <c r="DX139" i="3"/>
  <c r="TS140" i="3"/>
  <c r="PD140" i="3"/>
  <c r="MA140" i="3"/>
  <c r="LT140" i="3"/>
  <c r="JV140" i="3"/>
  <c r="IN140" i="3"/>
  <c r="HS140" i="3"/>
  <c r="DX140" i="3"/>
  <c r="TS141" i="3"/>
  <c r="PD141" i="3"/>
  <c r="MA141" i="3"/>
  <c r="LT141" i="3"/>
  <c r="JV141" i="3"/>
  <c r="IN141" i="3"/>
  <c r="HS141" i="3"/>
  <c r="DX141" i="3"/>
  <c r="TS142" i="3"/>
  <c r="PD142" i="3"/>
  <c r="MA142" i="3"/>
  <c r="LT142" i="3"/>
  <c r="JV142" i="3"/>
  <c r="IN142" i="3"/>
  <c r="HS142" i="3"/>
  <c r="DX142" i="3"/>
  <c r="TS143" i="3"/>
  <c r="PD143" i="3"/>
  <c r="MA143" i="3"/>
  <c r="LT143" i="3"/>
  <c r="JV143" i="3"/>
  <c r="IN143" i="3"/>
  <c r="HS143" i="3"/>
  <c r="DX143" i="3"/>
  <c r="TS144" i="3"/>
  <c r="PD144" i="3"/>
  <c r="MA144" i="3"/>
  <c r="LT144" i="3"/>
  <c r="JV144" i="3"/>
  <c r="IN144" i="3"/>
  <c r="HS144" i="3"/>
  <c r="DX144" i="3"/>
  <c r="TS145" i="3"/>
  <c r="PD145" i="3"/>
  <c r="MA145" i="3"/>
  <c r="LT145" i="3"/>
  <c r="JV145" i="3"/>
  <c r="IN145" i="3"/>
  <c r="HS145" i="3"/>
  <c r="DX145" i="3"/>
  <c r="TS146" i="3"/>
  <c r="PD146" i="3"/>
  <c r="MA146" i="3"/>
  <c r="LT146" i="3"/>
  <c r="JV146" i="3"/>
  <c r="IN146" i="3"/>
  <c r="HS146" i="3"/>
  <c r="DX146" i="3"/>
  <c r="TS147" i="3"/>
  <c r="PD147" i="3"/>
  <c r="MA147" i="3"/>
  <c r="LT147" i="3"/>
  <c r="JV147" i="3"/>
  <c r="IN147" i="3"/>
  <c r="HS147" i="3"/>
  <c r="DX147" i="3"/>
  <c r="TS148" i="3"/>
  <c r="PD148" i="3"/>
  <c r="MA148" i="3"/>
  <c r="LT148" i="3"/>
  <c r="JV148" i="3"/>
  <c r="IN148" i="3"/>
  <c r="HS148" i="3"/>
  <c r="DX148" i="3"/>
  <c r="TS149" i="3"/>
  <c r="PD149" i="3"/>
  <c r="MA149" i="3"/>
  <c r="LT149" i="3"/>
  <c r="JV149" i="3"/>
  <c r="IN149" i="3"/>
  <c r="HS149" i="3"/>
  <c r="DX149" i="3"/>
  <c r="TS150" i="3"/>
  <c r="PD150" i="3"/>
  <c r="MA150" i="3"/>
  <c r="LT150" i="3"/>
  <c r="JV150" i="3"/>
  <c r="IN150" i="3"/>
  <c r="HS150" i="3"/>
  <c r="DX150" i="3"/>
  <c r="TS151" i="3"/>
  <c r="PD151" i="3"/>
  <c r="MA151" i="3"/>
  <c r="LT151" i="3"/>
  <c r="JV151" i="3"/>
  <c r="IN151" i="3"/>
  <c r="HS151" i="3"/>
  <c r="DX151" i="3"/>
  <c r="TS152" i="3"/>
  <c r="PD152" i="3"/>
  <c r="MA152" i="3"/>
  <c r="LT152" i="3"/>
  <c r="JV152" i="3"/>
  <c r="IN152" i="3"/>
  <c r="HS152" i="3"/>
  <c r="DX152" i="3"/>
  <c r="TS153" i="3"/>
  <c r="PD153" i="3"/>
  <c r="MA153" i="3"/>
  <c r="LT153" i="3"/>
  <c r="JV153" i="3"/>
  <c r="IN153" i="3"/>
  <c r="HS153" i="3"/>
  <c r="DX153" i="3"/>
  <c r="TS154" i="3"/>
  <c r="PD154" i="3"/>
  <c r="MA154" i="3"/>
  <c r="LT154" i="3"/>
  <c r="JV154" i="3"/>
  <c r="IN154" i="3"/>
  <c r="HS154" i="3"/>
  <c r="DX154" i="3"/>
  <c r="TS155" i="3"/>
  <c r="PD155" i="3"/>
  <c r="MA155" i="3"/>
  <c r="LT155" i="3"/>
  <c r="JV155" i="3"/>
  <c r="IN155" i="3"/>
  <c r="HS155" i="3"/>
  <c r="DX155" i="3"/>
  <c r="TS156" i="3"/>
  <c r="PD156" i="3"/>
  <c r="MA156" i="3"/>
  <c r="LT156" i="3"/>
  <c r="JV156" i="3"/>
  <c r="IN156" i="3"/>
  <c r="HS156" i="3"/>
  <c r="DX156" i="3"/>
  <c r="TS157" i="3"/>
  <c r="PD157" i="3"/>
  <c r="MA157" i="3"/>
  <c r="LT157" i="3"/>
  <c r="JV157" i="3"/>
  <c r="IN157" i="3"/>
  <c r="HS157" i="3"/>
  <c r="DX157" i="3"/>
  <c r="TS158" i="3"/>
  <c r="PD158" i="3"/>
  <c r="MA158" i="3"/>
  <c r="LT158" i="3"/>
  <c r="JV158" i="3"/>
  <c r="IN158" i="3"/>
  <c r="HS158" i="3"/>
  <c r="DX158" i="3"/>
  <c r="TS159" i="3"/>
  <c r="PD159" i="3"/>
  <c r="MA159" i="3"/>
  <c r="LT159" i="3"/>
  <c r="JV159" i="3"/>
  <c r="IN159" i="3"/>
  <c r="HS159" i="3"/>
  <c r="DX159" i="3"/>
  <c r="TS160" i="3"/>
  <c r="PD160" i="3"/>
  <c r="MA160" i="3"/>
  <c r="LT160" i="3"/>
  <c r="JV160" i="3"/>
  <c r="IN160" i="3"/>
  <c r="HS160" i="3"/>
  <c r="DX160" i="3"/>
  <c r="TS161" i="3"/>
  <c r="PD161" i="3"/>
  <c r="MA161" i="3"/>
  <c r="LT161" i="3"/>
  <c r="JV161" i="3"/>
  <c r="IN161" i="3"/>
  <c r="HS161" i="3"/>
  <c r="DX161" i="3"/>
  <c r="TS162" i="3"/>
  <c r="PD162" i="3"/>
  <c r="MA162" i="3"/>
  <c r="LT162" i="3"/>
  <c r="JV162" i="3"/>
  <c r="IN162" i="3"/>
  <c r="HS162" i="3"/>
  <c r="DX162" i="3"/>
  <c r="TS163" i="3"/>
  <c r="PD163" i="3"/>
  <c r="MA163" i="3"/>
  <c r="LT163" i="3"/>
  <c r="JV163" i="3"/>
  <c r="IN163" i="3"/>
  <c r="HS163" i="3"/>
  <c r="DX163" i="3"/>
  <c r="TS164" i="3"/>
  <c r="PD164" i="3"/>
  <c r="MA164" i="3"/>
  <c r="LT164" i="3"/>
  <c r="JV164" i="3"/>
  <c r="IN164" i="3"/>
  <c r="HS164" i="3"/>
  <c r="DX164" i="3"/>
  <c r="TS165" i="3"/>
  <c r="PD165" i="3"/>
  <c r="MA165" i="3"/>
  <c r="LT165" i="3"/>
  <c r="JV165" i="3"/>
  <c r="IN165" i="3"/>
  <c r="HS165" i="3"/>
  <c r="DX165" i="3"/>
  <c r="TS166" i="3"/>
  <c r="PD166" i="3"/>
  <c r="MA166" i="3"/>
  <c r="LT166" i="3"/>
  <c r="JV166" i="3"/>
  <c r="IN166" i="3"/>
  <c r="HS166" i="3"/>
  <c r="DX166" i="3"/>
  <c r="TS167" i="3"/>
  <c r="PD167" i="3"/>
  <c r="MA167" i="3"/>
  <c r="LT167" i="3"/>
  <c r="JV167" i="3"/>
  <c r="IN167" i="3"/>
  <c r="HS167" i="3"/>
  <c r="DX167" i="3"/>
  <c r="TS168" i="3"/>
  <c r="PD168" i="3"/>
  <c r="MA168" i="3"/>
  <c r="LT168" i="3"/>
  <c r="JV168" i="3"/>
  <c r="IN168" i="3"/>
  <c r="HS168" i="3"/>
  <c r="DX168" i="3"/>
  <c r="TS169" i="3"/>
  <c r="PD169" i="3"/>
  <c r="MA169" i="3"/>
  <c r="LT169" i="3"/>
  <c r="JV169" i="3"/>
  <c r="IN169" i="3"/>
  <c r="HS169" i="3"/>
  <c r="DX169" i="3"/>
  <c r="TS170" i="3"/>
  <c r="PD170" i="3"/>
  <c r="MA170" i="3"/>
  <c r="LT170" i="3"/>
  <c r="JV170" i="3"/>
  <c r="IN170" i="3"/>
  <c r="HS170" i="3"/>
  <c r="DX170" i="3"/>
  <c r="TS171" i="3"/>
  <c r="PD171" i="3"/>
  <c r="MA171" i="3"/>
  <c r="LT171" i="3"/>
  <c r="JV171" i="3"/>
  <c r="IN171" i="3"/>
  <c r="HS171" i="3"/>
  <c r="DX171" i="3"/>
  <c r="TS172" i="3"/>
  <c r="PD172" i="3"/>
  <c r="MA172" i="3"/>
  <c r="LT172" i="3"/>
  <c r="JV172" i="3"/>
  <c r="IN172" i="3"/>
  <c r="HS172" i="3"/>
  <c r="DX172" i="3"/>
  <c r="TS173" i="3"/>
  <c r="PD173" i="3"/>
  <c r="MA173" i="3"/>
  <c r="LT173" i="3"/>
  <c r="JV173" i="3"/>
  <c r="IN173" i="3"/>
  <c r="HS173" i="3"/>
  <c r="DX173" i="3"/>
  <c r="TS174" i="3"/>
  <c r="PD174" i="3"/>
  <c r="MA174" i="3"/>
  <c r="LT174" i="3"/>
  <c r="JV174" i="3"/>
  <c r="IN174" i="3"/>
  <c r="HS174" i="3"/>
  <c r="DX174" i="3"/>
  <c r="TS175" i="3"/>
  <c r="PD175" i="3"/>
  <c r="MA175" i="3"/>
  <c r="LT175" i="3"/>
  <c r="JV175" i="3"/>
  <c r="IN175" i="3"/>
  <c r="HS175" i="3"/>
  <c r="DX175" i="3"/>
  <c r="TS176" i="3"/>
  <c r="PD176" i="3"/>
  <c r="MA176" i="3"/>
  <c r="LT176" i="3"/>
  <c r="JV176" i="3"/>
  <c r="IN176" i="3"/>
  <c r="HS176" i="3"/>
  <c r="DX176" i="3"/>
  <c r="TS177" i="3"/>
  <c r="PD177" i="3"/>
  <c r="MA177" i="3"/>
  <c r="LT177" i="3"/>
  <c r="JV177" i="3"/>
  <c r="IN177" i="3"/>
  <c r="HS177" i="3"/>
  <c r="DX177" i="3"/>
  <c r="TS178" i="3"/>
  <c r="PD178" i="3"/>
  <c r="MA178" i="3"/>
  <c r="LT178" i="3"/>
  <c r="JV178" i="3"/>
  <c r="IN178" i="3"/>
  <c r="HS178" i="3"/>
  <c r="DX178" i="3"/>
  <c r="TS179" i="3"/>
  <c r="PD179" i="3"/>
  <c r="MA179" i="3"/>
  <c r="LT179" i="3"/>
  <c r="JV179" i="3"/>
  <c r="IN179" i="3"/>
  <c r="HS179" i="3"/>
  <c r="DX179" i="3"/>
  <c r="TS180" i="3"/>
  <c r="PD180" i="3"/>
  <c r="MA180" i="3"/>
  <c r="LT180" i="3"/>
  <c r="JV180" i="3"/>
  <c r="IN180" i="3"/>
  <c r="HS180" i="3"/>
  <c r="DX180" i="3"/>
  <c r="TS181" i="3"/>
  <c r="PD181" i="3"/>
  <c r="MA181" i="3"/>
  <c r="LT181" i="3"/>
  <c r="JV181" i="3"/>
  <c r="IN181" i="3"/>
  <c r="HS181" i="3"/>
  <c r="DX181" i="3"/>
  <c r="TS182" i="3"/>
  <c r="PD182" i="3"/>
  <c r="MA182" i="3"/>
  <c r="LT182" i="3"/>
  <c r="JV182" i="3"/>
  <c r="IN182" i="3"/>
  <c r="HS182" i="3"/>
  <c r="DX182" i="3"/>
  <c r="TS183" i="3"/>
  <c r="PD183" i="3"/>
  <c r="MA183" i="3"/>
  <c r="LT183" i="3"/>
  <c r="JV183" i="3"/>
  <c r="IN183" i="3"/>
  <c r="HS183" i="3"/>
  <c r="DX183" i="3"/>
  <c r="TS184" i="3"/>
  <c r="PD184" i="3"/>
  <c r="MA184" i="3"/>
  <c r="LT184" i="3"/>
  <c r="JV184" i="3"/>
  <c r="IN184" i="3"/>
  <c r="HS184" i="3"/>
  <c r="DX184" i="3"/>
  <c r="TS185" i="3"/>
  <c r="PD185" i="3"/>
  <c r="MA185" i="3"/>
  <c r="LT185" i="3"/>
  <c r="JV185" i="3"/>
  <c r="IN185" i="3"/>
  <c r="HS185" i="3"/>
  <c r="DX185" i="3"/>
  <c r="TS186" i="3"/>
  <c r="PD186" i="3"/>
  <c r="MA186" i="3"/>
  <c r="LT186" i="3"/>
  <c r="JV186" i="3"/>
  <c r="IN186" i="3"/>
  <c r="HS186" i="3"/>
  <c r="DX186" i="3"/>
  <c r="TS187" i="3"/>
  <c r="PD187" i="3"/>
  <c r="MA187" i="3"/>
  <c r="LT187" i="3"/>
  <c r="JV187" i="3"/>
  <c r="IN187" i="3"/>
  <c r="HS187" i="3"/>
  <c r="DX187" i="3"/>
  <c r="TS188" i="3"/>
  <c r="PD188" i="3"/>
  <c r="MA188" i="3"/>
  <c r="LT188" i="3"/>
  <c r="JV188" i="3"/>
  <c r="IN188" i="3"/>
  <c r="HS188" i="3"/>
  <c r="DX188" i="3"/>
  <c r="TS189" i="3"/>
  <c r="PD189" i="3"/>
  <c r="MA189" i="3"/>
  <c r="LT189" i="3"/>
  <c r="JV189" i="3"/>
  <c r="IN189" i="3"/>
  <c r="HS189" i="3"/>
  <c r="DX189" i="3"/>
  <c r="TS190" i="3"/>
  <c r="PD190" i="3"/>
  <c r="MA190" i="3"/>
  <c r="LT190" i="3"/>
  <c r="JV190" i="3"/>
  <c r="IN190" i="3"/>
  <c r="HS190" i="3"/>
  <c r="DX190" i="3"/>
  <c r="TS191" i="3"/>
  <c r="PD191" i="3"/>
  <c r="MA191" i="3"/>
  <c r="LT191" i="3"/>
  <c r="JV191" i="3"/>
  <c r="IN191" i="3"/>
  <c r="HS191" i="3"/>
  <c r="DX191" i="3"/>
  <c r="TS192" i="3"/>
  <c r="PD192" i="3"/>
  <c r="MA192" i="3"/>
  <c r="LT192" i="3"/>
  <c r="JV192" i="3"/>
  <c r="IN192" i="3"/>
  <c r="HS192" i="3"/>
  <c r="DX192" i="3"/>
  <c r="TS193" i="3"/>
  <c r="PD193" i="3"/>
  <c r="MA193" i="3"/>
  <c r="LT193" i="3"/>
  <c r="JV193" i="3"/>
  <c r="IN193" i="3"/>
  <c r="HS193" i="3"/>
  <c r="DX193" i="3"/>
  <c r="TS194" i="3"/>
  <c r="PD194" i="3"/>
  <c r="MA194" i="3"/>
  <c r="LT194" i="3"/>
  <c r="JV194" i="3"/>
  <c r="IN194" i="3"/>
  <c r="HS194" i="3"/>
  <c r="DX194" i="3"/>
  <c r="TS195" i="3"/>
  <c r="PD195" i="3"/>
  <c r="MA195" i="3"/>
  <c r="LT195" i="3"/>
  <c r="JV195" i="3"/>
  <c r="IN195" i="3"/>
  <c r="HS195" i="3"/>
  <c r="DX195" i="3"/>
  <c r="TS196" i="3"/>
  <c r="PD196" i="3"/>
  <c r="MA196" i="3"/>
  <c r="LT196" i="3"/>
  <c r="JV196" i="3"/>
  <c r="IN196" i="3"/>
  <c r="HS196" i="3"/>
  <c r="DX196" i="3"/>
  <c r="TS197" i="3"/>
  <c r="PD197" i="3"/>
  <c r="MA197" i="3"/>
  <c r="LT197" i="3"/>
  <c r="JV197" i="3"/>
  <c r="IN197" i="3"/>
  <c r="HS197" i="3"/>
  <c r="DX197" i="3"/>
  <c r="TS198" i="3"/>
  <c r="PD198" i="3"/>
  <c r="MA198" i="3"/>
  <c r="LT198" i="3"/>
  <c r="JV198" i="3"/>
  <c r="IN198" i="3"/>
  <c r="HS198" i="3"/>
  <c r="DX198" i="3"/>
  <c r="TS199" i="3"/>
  <c r="PD199" i="3"/>
  <c r="MA199" i="3"/>
  <c r="LT199" i="3"/>
  <c r="JV199" i="3"/>
  <c r="IN199" i="3"/>
  <c r="HS199" i="3"/>
  <c r="DX199" i="3"/>
  <c r="TS200" i="3"/>
  <c r="PD200" i="3"/>
  <c r="MA200" i="3"/>
  <c r="LT200" i="3"/>
  <c r="JV200" i="3"/>
  <c r="IN200" i="3"/>
  <c r="HS200" i="3"/>
  <c r="DX200" i="3"/>
  <c r="TS201" i="3"/>
  <c r="PD201" i="3"/>
  <c r="MA201" i="3"/>
  <c r="LT201" i="3"/>
  <c r="JV201" i="3"/>
  <c r="IN201" i="3"/>
  <c r="HS201" i="3"/>
  <c r="DX201" i="3"/>
  <c r="TS202" i="3"/>
  <c r="PD202" i="3"/>
  <c r="MA202" i="3"/>
  <c r="LT202" i="3"/>
  <c r="JV202" i="3"/>
  <c r="IN202" i="3"/>
  <c r="HS202" i="3"/>
  <c r="DX202" i="3"/>
  <c r="TS203" i="3"/>
  <c r="PD203" i="3"/>
  <c r="MA203" i="3"/>
  <c r="LT203" i="3"/>
  <c r="JV203" i="3"/>
  <c r="IN203" i="3"/>
  <c r="HS203" i="3"/>
  <c r="DX203" i="3"/>
  <c r="TS204" i="3"/>
  <c r="PD204" i="3"/>
  <c r="MA204" i="3"/>
  <c r="LT204" i="3"/>
  <c r="JV204" i="3"/>
  <c r="IN204" i="3"/>
  <c r="HS204" i="3"/>
  <c r="DX204" i="3"/>
  <c r="TS205" i="3"/>
  <c r="PD205" i="3"/>
  <c r="MA205" i="3"/>
  <c r="LT205" i="3"/>
  <c r="JV205" i="3"/>
  <c r="IN205" i="3"/>
  <c r="HS205" i="3"/>
  <c r="DX205" i="3"/>
  <c r="TS206" i="3"/>
  <c r="PD206" i="3"/>
  <c r="MA206" i="3"/>
  <c r="LT206" i="3"/>
  <c r="JV206" i="3"/>
  <c r="IN206" i="3"/>
  <c r="HS206" i="3"/>
  <c r="DX206" i="3"/>
  <c r="TS207" i="3"/>
  <c r="PD207" i="3"/>
  <c r="MA207" i="3"/>
  <c r="LT207" i="3"/>
  <c r="JV207" i="3"/>
  <c r="IN207" i="3"/>
  <c r="HS207" i="3"/>
  <c r="DX207" i="3"/>
  <c r="TS208" i="3"/>
  <c r="PD208" i="3"/>
  <c r="MA208" i="3"/>
  <c r="LT208" i="3"/>
  <c r="JV208" i="3"/>
  <c r="IN208" i="3"/>
  <c r="HS208" i="3"/>
  <c r="DX208" i="3"/>
  <c r="TS209" i="3"/>
  <c r="PD209" i="3"/>
  <c r="MA209" i="3"/>
  <c r="LT209" i="3"/>
  <c r="JV209" i="3"/>
  <c r="IN209" i="3"/>
  <c r="HS209" i="3"/>
  <c r="DX209" i="3"/>
  <c r="TS210" i="3"/>
  <c r="PD210" i="3"/>
  <c r="MA210" i="3"/>
  <c r="LT210" i="3"/>
  <c r="JV210" i="3"/>
  <c r="IN210" i="3"/>
  <c r="HS210" i="3"/>
  <c r="DX210" i="3"/>
  <c r="TS211" i="3"/>
  <c r="PD211" i="3"/>
  <c r="MA211" i="3"/>
  <c r="LT211" i="3"/>
  <c r="JV211" i="3"/>
  <c r="IN211" i="3"/>
  <c r="HS211" i="3"/>
  <c r="DX211" i="3"/>
  <c r="TS212" i="3"/>
  <c r="PD212" i="3"/>
  <c r="MA212" i="3"/>
  <c r="LT212" i="3"/>
  <c r="JV212" i="3"/>
  <c r="IN212" i="3"/>
  <c r="HS212" i="3"/>
  <c r="DX212" i="3"/>
  <c r="TS213" i="3"/>
  <c r="PD213" i="3"/>
  <c r="MA213" i="3"/>
  <c r="LT213" i="3"/>
  <c r="JV213" i="3"/>
  <c r="IN213" i="3"/>
  <c r="HS213" i="3"/>
  <c r="DX213" i="3"/>
  <c r="TS214" i="3"/>
  <c r="PD214" i="3"/>
  <c r="MA214" i="3"/>
  <c r="LT214" i="3"/>
  <c r="JV214" i="3"/>
  <c r="IN214" i="3"/>
  <c r="HS214" i="3"/>
  <c r="DX214" i="3"/>
  <c r="TS215" i="3"/>
  <c r="PD215" i="3"/>
  <c r="MA215" i="3"/>
  <c r="LT215" i="3"/>
  <c r="JV215" i="3"/>
  <c r="IN215" i="3"/>
  <c r="HS215" i="3"/>
  <c r="DX215" i="3"/>
  <c r="TS216" i="3"/>
  <c r="PD216" i="3"/>
  <c r="MA216" i="3"/>
  <c r="LT216" i="3"/>
  <c r="JV216" i="3"/>
  <c r="IN216" i="3"/>
  <c r="HS216" i="3"/>
  <c r="DX216" i="3"/>
  <c r="TS217" i="3"/>
  <c r="PD217" i="3"/>
  <c r="MA217" i="3"/>
  <c r="LT217" i="3"/>
  <c r="JV217" i="3"/>
  <c r="IN217" i="3"/>
  <c r="HS217" i="3"/>
  <c r="DX217" i="3"/>
  <c r="TS218" i="3"/>
  <c r="PD218" i="3"/>
  <c r="MA218" i="3"/>
  <c r="LT218" i="3"/>
  <c r="JV218" i="3"/>
  <c r="IN218" i="3"/>
  <c r="HS218" i="3"/>
  <c r="DX218" i="3"/>
  <c r="TS219" i="3"/>
  <c r="PD219" i="3"/>
  <c r="MA219" i="3"/>
  <c r="LT219" i="3"/>
  <c r="JV219" i="3"/>
  <c r="IN219" i="3"/>
  <c r="HS219" i="3"/>
  <c r="DX219" i="3"/>
  <c r="TS220" i="3"/>
  <c r="PD220" i="3"/>
  <c r="MA220" i="3"/>
  <c r="LT220" i="3"/>
  <c r="JV220" i="3"/>
  <c r="IN220" i="3"/>
  <c r="HS220" i="3"/>
  <c r="DX220" i="3"/>
  <c r="TS221" i="3"/>
  <c r="PD221" i="3"/>
  <c r="MA221" i="3"/>
  <c r="LT221" i="3"/>
  <c r="JV221" i="3"/>
  <c r="IN221" i="3"/>
  <c r="HS221" i="3"/>
  <c r="DX221" i="3"/>
  <c r="TS222" i="3"/>
  <c r="PD222" i="3"/>
  <c r="MA222" i="3"/>
  <c r="LT222" i="3"/>
  <c r="JV222" i="3"/>
  <c r="IN222" i="3"/>
  <c r="HS222" i="3"/>
  <c r="DX222" i="3"/>
  <c r="TS223" i="3"/>
  <c r="PD223" i="3"/>
  <c r="MA223" i="3"/>
  <c r="LT223" i="3"/>
  <c r="JV223" i="3"/>
  <c r="IN223" i="3"/>
  <c r="HS223" i="3"/>
  <c r="DX223" i="3"/>
  <c r="TS224" i="3"/>
  <c r="PD224" i="3"/>
  <c r="MA224" i="3"/>
  <c r="LT224" i="3"/>
  <c r="JV224" i="3"/>
  <c r="IN224" i="3"/>
  <c r="HS224" i="3"/>
  <c r="DX224" i="3"/>
  <c r="TS225" i="3"/>
  <c r="PD225" i="3"/>
  <c r="MA225" i="3"/>
  <c r="LT225" i="3"/>
  <c r="JV225" i="3"/>
  <c r="IN225" i="3"/>
  <c r="HS225" i="3"/>
  <c r="DX225" i="3"/>
  <c r="TS226" i="3"/>
  <c r="PD226" i="3"/>
  <c r="MA226" i="3"/>
  <c r="LT226" i="3"/>
  <c r="JV226" i="3"/>
  <c r="IN226" i="3"/>
  <c r="HS226" i="3"/>
  <c r="DX226" i="3"/>
  <c r="TS227" i="3"/>
  <c r="PD227" i="3"/>
  <c r="MA227" i="3"/>
  <c r="LT227" i="3"/>
  <c r="JV227" i="3"/>
  <c r="IN227" i="3"/>
  <c r="HS227" i="3"/>
  <c r="DX227" i="3"/>
  <c r="TS228" i="3"/>
  <c r="PD228" i="3"/>
  <c r="MA228" i="3"/>
  <c r="LT228" i="3"/>
  <c r="JV228" i="3"/>
  <c r="IN228" i="3"/>
  <c r="HS228" i="3"/>
  <c r="DX228" i="3"/>
  <c r="TS229" i="3"/>
  <c r="PD229" i="3"/>
  <c r="MA229" i="3"/>
  <c r="LT229" i="3"/>
  <c r="JV229" i="3"/>
  <c r="IN229" i="3"/>
  <c r="HS229" i="3"/>
  <c r="DX229" i="3"/>
  <c r="TS230" i="3"/>
  <c r="PD230" i="3"/>
  <c r="MA230" i="3"/>
  <c r="LT230" i="3"/>
  <c r="JV230" i="3"/>
  <c r="IN230" i="3"/>
  <c r="HS230" i="3"/>
  <c r="DX230" i="3"/>
  <c r="TS231" i="3"/>
  <c r="PD231" i="3"/>
  <c r="MA231" i="3"/>
  <c r="LT231" i="3"/>
  <c r="JV231" i="3"/>
  <c r="IN231" i="3"/>
  <c r="HS231" i="3"/>
  <c r="DX231" i="3"/>
  <c r="TS232" i="3"/>
  <c r="PD232" i="3"/>
  <c r="MA232" i="3"/>
  <c r="LT232" i="3"/>
  <c r="JV232" i="3"/>
  <c r="IN232" i="3"/>
  <c r="HS232" i="3"/>
  <c r="DX232" i="3"/>
  <c r="TS233" i="3"/>
  <c r="PD233" i="3"/>
  <c r="MA233" i="3"/>
  <c r="LT233" i="3"/>
  <c r="JV233" i="3"/>
  <c r="IN233" i="3"/>
  <c r="HS233" i="3"/>
  <c r="DX233" i="3"/>
  <c r="TS234" i="3"/>
  <c r="PD234" i="3"/>
  <c r="MA234" i="3"/>
  <c r="LT234" i="3"/>
  <c r="JV234" i="3"/>
  <c r="IN234" i="3"/>
  <c r="HS234" i="3"/>
  <c r="DX234" i="3"/>
  <c r="TS235" i="3"/>
  <c r="PD235" i="3"/>
  <c r="MA235" i="3"/>
  <c r="LT235" i="3"/>
  <c r="JV235" i="3"/>
  <c r="IN235" i="3"/>
  <c r="HS235" i="3"/>
  <c r="DX235" i="3"/>
  <c r="TS236" i="3"/>
  <c r="PD236" i="3"/>
  <c r="MA236" i="3"/>
  <c r="LT236" i="3"/>
  <c r="JV236" i="3"/>
  <c r="IN236" i="3"/>
  <c r="HS236" i="3"/>
  <c r="DX236" i="3"/>
  <c r="TS237" i="3"/>
  <c r="PD237" i="3"/>
  <c r="MA237" i="3"/>
  <c r="LT237" i="3"/>
  <c r="JV237" i="3"/>
  <c r="IN237" i="3"/>
  <c r="HS237" i="3"/>
  <c r="DX237" i="3"/>
  <c r="TS238" i="3"/>
  <c r="PD238" i="3"/>
  <c r="MA238" i="3"/>
  <c r="LT238" i="3"/>
  <c r="JV238" i="3"/>
  <c r="IN238" i="3"/>
  <c r="HS238" i="3"/>
  <c r="DX238" i="3"/>
  <c r="TS239" i="3"/>
  <c r="PD239" i="3"/>
  <c r="MA239" i="3"/>
  <c r="LT239" i="3"/>
  <c r="JV239" i="3"/>
  <c r="IN239" i="3"/>
  <c r="HS239" i="3"/>
  <c r="DX239" i="3"/>
  <c r="TS240" i="3"/>
  <c r="PD240" i="3"/>
  <c r="MA240" i="3"/>
  <c r="LT240" i="3"/>
  <c r="JV240" i="3"/>
  <c r="IN240" i="3"/>
  <c r="HS240" i="3"/>
  <c r="DX240" i="3"/>
  <c r="TS241" i="3"/>
  <c r="PD241" i="3"/>
  <c r="MA241" i="3"/>
  <c r="LT241" i="3"/>
  <c r="JV241" i="3"/>
  <c r="IN241" i="3"/>
  <c r="HS241" i="3"/>
  <c r="DX241" i="3"/>
  <c r="TS242" i="3"/>
  <c r="PD242" i="3"/>
  <c r="MA242" i="3"/>
  <c r="LT242" i="3"/>
  <c r="JV242" i="3"/>
  <c r="IN242" i="3"/>
  <c r="HS242" i="3"/>
  <c r="DX242" i="3"/>
  <c r="TS243" i="3"/>
  <c r="PD243" i="3"/>
  <c r="MA243" i="3"/>
  <c r="LT243" i="3"/>
  <c r="JV243" i="3"/>
  <c r="IN243" i="3"/>
  <c r="HS243" i="3"/>
  <c r="DX243" i="3"/>
  <c r="TS244" i="3"/>
  <c r="PD244" i="3"/>
  <c r="MA244" i="3"/>
  <c r="LT244" i="3"/>
  <c r="JV244" i="3"/>
  <c r="IN244" i="3"/>
  <c r="HS244" i="3"/>
  <c r="DX244" i="3"/>
  <c r="TS245" i="3"/>
  <c r="PD245" i="3"/>
  <c r="MA245" i="3"/>
  <c r="LT245" i="3"/>
  <c r="JV245" i="3"/>
  <c r="IN245" i="3"/>
  <c r="HS245" i="3"/>
  <c r="DX245" i="3"/>
  <c r="TS246" i="3"/>
  <c r="PD246" i="3"/>
  <c r="MA246" i="3"/>
  <c r="LT246" i="3"/>
  <c r="JV246" i="3"/>
  <c r="IN246" i="3"/>
  <c r="HS246" i="3"/>
  <c r="DX246" i="3"/>
  <c r="TS247" i="3"/>
  <c r="PD247" i="3"/>
  <c r="MA247" i="3"/>
  <c r="LT247" i="3"/>
  <c r="JV247" i="3"/>
  <c r="IN247" i="3"/>
  <c r="HS247" i="3"/>
  <c r="DX247" i="3"/>
  <c r="TS248" i="3"/>
  <c r="PD248" i="3"/>
  <c r="MA248" i="3"/>
  <c r="LT248" i="3"/>
  <c r="JV248" i="3"/>
  <c r="IN248" i="3"/>
  <c r="HS248" i="3"/>
  <c r="DX248" i="3"/>
  <c r="TS249" i="3"/>
  <c r="PD249" i="3"/>
  <c r="MA249" i="3"/>
  <c r="LT249" i="3"/>
  <c r="JV249" i="3"/>
  <c r="IN249" i="3"/>
  <c r="HS249" i="3"/>
  <c r="DX249" i="3"/>
  <c r="TS250" i="3"/>
  <c r="PD250" i="3"/>
  <c r="MA250" i="3"/>
  <c r="LT250" i="3"/>
  <c r="JV250" i="3"/>
  <c r="IN250" i="3"/>
  <c r="HS250" i="3"/>
  <c r="DX250" i="3"/>
  <c r="TS251" i="3"/>
  <c r="PD251" i="3"/>
  <c r="MA251" i="3"/>
  <c r="LT251" i="3"/>
  <c r="JV251" i="3"/>
  <c r="IN251" i="3"/>
  <c r="HS251" i="3"/>
  <c r="DX251" i="3"/>
  <c r="TS252" i="3"/>
  <c r="PD252" i="3"/>
  <c r="MA252" i="3"/>
  <c r="LT252" i="3"/>
  <c r="JV252" i="3"/>
  <c r="IN252" i="3"/>
  <c r="HS252" i="3"/>
  <c r="DX252" i="3"/>
  <c r="TS253" i="3"/>
  <c r="PD253" i="3"/>
  <c r="MA253" i="3"/>
  <c r="LT253" i="3"/>
  <c r="JV253" i="3"/>
  <c r="IN253" i="3"/>
  <c r="HS253" i="3"/>
  <c r="DX253" i="3"/>
  <c r="TS254" i="3"/>
  <c r="PD254" i="3"/>
  <c r="MA254" i="3"/>
  <c r="LT254" i="3"/>
  <c r="JV254" i="3"/>
  <c r="IN254" i="3"/>
  <c r="HS254" i="3"/>
  <c r="DX254" i="3"/>
  <c r="TS255" i="3"/>
  <c r="PD255" i="3"/>
  <c r="MA255" i="3"/>
  <c r="LT255" i="3"/>
  <c r="JV255" i="3"/>
  <c r="IN255" i="3"/>
  <c r="HS255" i="3"/>
  <c r="DX255" i="3"/>
  <c r="TS256" i="3"/>
  <c r="PD256" i="3"/>
  <c r="MA256" i="3"/>
  <c r="LT256" i="3"/>
  <c r="JV256" i="3"/>
  <c r="IN256" i="3"/>
  <c r="HS256" i="3"/>
  <c r="DX256" i="3"/>
  <c r="TS257" i="3"/>
  <c r="PD257" i="3"/>
  <c r="MA257" i="3"/>
  <c r="LT257" i="3"/>
  <c r="JV257" i="3"/>
  <c r="IN257" i="3"/>
  <c r="HS257" i="3"/>
  <c r="DX257" i="3"/>
  <c r="TS258" i="3"/>
  <c r="PD258" i="3"/>
  <c r="MA258" i="3"/>
  <c r="LT258" i="3"/>
  <c r="JV258" i="3"/>
  <c r="IN258" i="3"/>
  <c r="HS258" i="3"/>
  <c r="DX258" i="3"/>
  <c r="TS259" i="3"/>
  <c r="PD259" i="3"/>
  <c r="MA259" i="3"/>
  <c r="LT259" i="3"/>
  <c r="JV259" i="3"/>
  <c r="IN259" i="3"/>
  <c r="HS259" i="3"/>
  <c r="DX259" i="3"/>
  <c r="TS260" i="3"/>
  <c r="PD260" i="3"/>
  <c r="MA260" i="3"/>
  <c r="LT260" i="3"/>
  <c r="JV260" i="3"/>
  <c r="IN260" i="3"/>
  <c r="HS260" i="3"/>
  <c r="DX260" i="3"/>
  <c r="TS261" i="3"/>
  <c r="PD261" i="3"/>
  <c r="MA261" i="3"/>
  <c r="LT261" i="3"/>
  <c r="JV261" i="3"/>
  <c r="IN261" i="3"/>
  <c r="HS261" i="3"/>
  <c r="DX261" i="3"/>
  <c r="TS262" i="3"/>
  <c r="PD262" i="3"/>
  <c r="MA262" i="3"/>
  <c r="LT262" i="3"/>
  <c r="JV262" i="3"/>
  <c r="IN262" i="3"/>
  <c r="HS262" i="3"/>
  <c r="DX262" i="3"/>
  <c r="TS263" i="3"/>
  <c r="PD263" i="3"/>
  <c r="MA263" i="3"/>
  <c r="LT263" i="3"/>
  <c r="JV263" i="3"/>
  <c r="IN263" i="3"/>
  <c r="HS263" i="3"/>
  <c r="DX263" i="3"/>
  <c r="TS264" i="3"/>
  <c r="PD264" i="3"/>
  <c r="MA264" i="3"/>
  <c r="LT264" i="3"/>
  <c r="JV264" i="3"/>
  <c r="IN264" i="3"/>
  <c r="HS264" i="3"/>
  <c r="DX264" i="3"/>
  <c r="TS265" i="3"/>
  <c r="PD265" i="3"/>
  <c r="MA265" i="3"/>
  <c r="LT265" i="3"/>
  <c r="JV265" i="3"/>
  <c r="IN265" i="3"/>
  <c r="HS265" i="3"/>
  <c r="DX265" i="3"/>
  <c r="TS266" i="3"/>
  <c r="PD266" i="3"/>
  <c r="MA266" i="3"/>
  <c r="LT266" i="3"/>
  <c r="JV266" i="3"/>
  <c r="IN266" i="3"/>
  <c r="HS266" i="3"/>
  <c r="DX266" i="3"/>
  <c r="TS267" i="3"/>
  <c r="PD267" i="3"/>
  <c r="MA267" i="3"/>
  <c r="LT267" i="3"/>
  <c r="JV267" i="3"/>
  <c r="IN267" i="3"/>
  <c r="HS267" i="3"/>
  <c r="DX267" i="3"/>
  <c r="TS268" i="3"/>
  <c r="PD268" i="3"/>
  <c r="MA268" i="3"/>
  <c r="LT268" i="3"/>
  <c r="JV268" i="3"/>
  <c r="IN268" i="3"/>
  <c r="HS268" i="3"/>
  <c r="DX268" i="3"/>
  <c r="TS269" i="3"/>
  <c r="PD269" i="3"/>
  <c r="MA269" i="3"/>
  <c r="LT269" i="3"/>
  <c r="JV269" i="3"/>
  <c r="IN269" i="3"/>
  <c r="HS269" i="3"/>
  <c r="DX269" i="3"/>
  <c r="TS270" i="3"/>
  <c r="PD270" i="3"/>
  <c r="MA270" i="3"/>
  <c r="LT270" i="3"/>
  <c r="JV270" i="3"/>
  <c r="IN270" i="3"/>
  <c r="HS270" i="3"/>
  <c r="DX270" i="3"/>
  <c r="TS271" i="3"/>
  <c r="PD271" i="3"/>
  <c r="MA271" i="3"/>
  <c r="LT271" i="3"/>
  <c r="JV271" i="3"/>
  <c r="IN271" i="3"/>
  <c r="HS271" i="3"/>
  <c r="DX271" i="3"/>
  <c r="TS272" i="3"/>
  <c r="PD272" i="3"/>
  <c r="MA272" i="3"/>
  <c r="LT272" i="3"/>
  <c r="JV272" i="3"/>
  <c r="IN272" i="3"/>
  <c r="HS272" i="3"/>
  <c r="DX272" i="3"/>
  <c r="TS273" i="3"/>
  <c r="PD273" i="3"/>
  <c r="MA273" i="3"/>
  <c r="LT273" i="3"/>
  <c r="JV273" i="3"/>
  <c r="IN273" i="3"/>
  <c r="HS273" i="3"/>
  <c r="DX273" i="3"/>
  <c r="TS274" i="3"/>
  <c r="PD274" i="3"/>
  <c r="MA274" i="3"/>
  <c r="LT274" i="3"/>
  <c r="JV274" i="3"/>
  <c r="IN274" i="3"/>
  <c r="HS274" i="3"/>
  <c r="DX274" i="3"/>
  <c r="TS275" i="3"/>
  <c r="PD275" i="3"/>
  <c r="MA275" i="3"/>
  <c r="LT275" i="3"/>
  <c r="JV275" i="3"/>
  <c r="IN275" i="3"/>
  <c r="HS275" i="3"/>
  <c r="DX275" i="3"/>
  <c r="TS276" i="3"/>
  <c r="PD276" i="3"/>
  <c r="MA276" i="3"/>
  <c r="LT276" i="3"/>
  <c r="JV276" i="3"/>
  <c r="IN276" i="3"/>
  <c r="HS276" i="3"/>
  <c r="DX276" i="3"/>
  <c r="TS277" i="3"/>
  <c r="PD277" i="3"/>
  <c r="MA277" i="3"/>
  <c r="LT277" i="3"/>
  <c r="JV277" i="3"/>
  <c r="IN277" i="3"/>
  <c r="HS277" i="3"/>
  <c r="DX277" i="3"/>
  <c r="TS278" i="3"/>
  <c r="PD278" i="3"/>
  <c r="MA278" i="3"/>
  <c r="LT278" i="3"/>
  <c r="JV278" i="3"/>
  <c r="IN278" i="3"/>
  <c r="HS278" i="3"/>
  <c r="DX278" i="3"/>
  <c r="TS279" i="3"/>
  <c r="PD279" i="3"/>
  <c r="MA279" i="3"/>
  <c r="LT279" i="3"/>
  <c r="JV279" i="3"/>
  <c r="IN279" i="3"/>
  <c r="HS279" i="3"/>
  <c r="DX279" i="3"/>
  <c r="TS280" i="3"/>
  <c r="PD280" i="3"/>
  <c r="MA280" i="3"/>
  <c r="LT280" i="3"/>
  <c r="JV280" i="3"/>
  <c r="IN280" i="3"/>
  <c r="HS280" i="3"/>
  <c r="DX280" i="3"/>
  <c r="TS281" i="3"/>
  <c r="PD281" i="3"/>
  <c r="MA281" i="3"/>
  <c r="LT281" i="3"/>
  <c r="JV281" i="3"/>
  <c r="IN281" i="3"/>
  <c r="HS281" i="3"/>
  <c r="DX281" i="3"/>
  <c r="TS282" i="3"/>
  <c r="PD282" i="3"/>
  <c r="MA282" i="3"/>
  <c r="LT282" i="3"/>
  <c r="JV282" i="3"/>
  <c r="IN282" i="3"/>
  <c r="HS282" i="3"/>
  <c r="DX282" i="3"/>
  <c r="TS283" i="3"/>
  <c r="PD283" i="3"/>
  <c r="MA283" i="3"/>
  <c r="LT283" i="3"/>
  <c r="JV283" i="3"/>
  <c r="IN283" i="3"/>
  <c r="HS283" i="3"/>
  <c r="DX283" i="3"/>
  <c r="TS284" i="3"/>
  <c r="PD284" i="3"/>
  <c r="MA284" i="3"/>
  <c r="LT284" i="3"/>
  <c r="JV284" i="3"/>
  <c r="IN284" i="3"/>
  <c r="HS284" i="3"/>
  <c r="DX284" i="3"/>
  <c r="TS285" i="3"/>
  <c r="PD285" i="3"/>
  <c r="MA285" i="3"/>
  <c r="LT285" i="3"/>
  <c r="JV285" i="3"/>
  <c r="IN285" i="3"/>
  <c r="HS285" i="3"/>
  <c r="DX285" i="3"/>
  <c r="TS286" i="3"/>
  <c r="PD286" i="3"/>
  <c r="MA286" i="3"/>
  <c r="LT286" i="3"/>
  <c r="JV286" i="3"/>
  <c r="IN286" i="3"/>
  <c r="HS286" i="3"/>
  <c r="DX286" i="3"/>
  <c r="TS287" i="3"/>
  <c r="PD287" i="3"/>
  <c r="MA287" i="3"/>
  <c r="LT287" i="3"/>
  <c r="JV287" i="3"/>
  <c r="IN287" i="3"/>
  <c r="HS287" i="3"/>
  <c r="DX287" i="3"/>
  <c r="TS288" i="3"/>
  <c r="PD288" i="3"/>
  <c r="MA288" i="3"/>
  <c r="LT288" i="3"/>
  <c r="JV288" i="3"/>
  <c r="IN288" i="3"/>
  <c r="HS288" i="3"/>
  <c r="DX288" i="3"/>
  <c r="TS289" i="3"/>
  <c r="PD289" i="3"/>
  <c r="MA289" i="3"/>
  <c r="LT289" i="3"/>
  <c r="JV289" i="3"/>
  <c r="IN289" i="3"/>
  <c r="HS289" i="3"/>
  <c r="DX289" i="3"/>
  <c r="TS290" i="3"/>
  <c r="PD290" i="3"/>
  <c r="MA290" i="3"/>
  <c r="LT290" i="3"/>
  <c r="JV290" i="3"/>
  <c r="IN290" i="3"/>
  <c r="HS290" i="3"/>
  <c r="DX290" i="3"/>
  <c r="TS291" i="3"/>
  <c r="PD291" i="3"/>
  <c r="MA291" i="3"/>
  <c r="LT291" i="3"/>
  <c r="JV291" i="3"/>
  <c r="IN291" i="3"/>
  <c r="HS291" i="3"/>
  <c r="DX291" i="3"/>
  <c r="TS292" i="3"/>
  <c r="PD292" i="3"/>
  <c r="MA292" i="3"/>
  <c r="LT292" i="3"/>
  <c r="JV292" i="3"/>
  <c r="IN292" i="3"/>
  <c r="HS292" i="3"/>
  <c r="DX292" i="3"/>
  <c r="TS293" i="3"/>
  <c r="PD293" i="3"/>
  <c r="MA293" i="3"/>
  <c r="LT293" i="3"/>
  <c r="JV293" i="3"/>
  <c r="IN293" i="3"/>
  <c r="HS293" i="3"/>
  <c r="DX293" i="3"/>
  <c r="TS294" i="3"/>
  <c r="PD294" i="3"/>
  <c r="MA294" i="3"/>
  <c r="LT294" i="3"/>
  <c r="JV294" i="3"/>
  <c r="IN294" i="3"/>
  <c r="HS294" i="3"/>
  <c r="DX294" i="3"/>
  <c r="TS295" i="3"/>
  <c r="PD295" i="3"/>
  <c r="MA295" i="3"/>
  <c r="LT295" i="3"/>
  <c r="JV295" i="3"/>
  <c r="IN295" i="3"/>
  <c r="HS295" i="3"/>
  <c r="DX295" i="3"/>
  <c r="TS296" i="3"/>
  <c r="PD296" i="3"/>
  <c r="MA296" i="3"/>
  <c r="LT296" i="3"/>
  <c r="JV296" i="3"/>
  <c r="IN296" i="3"/>
  <c r="HS296" i="3"/>
  <c r="DX296" i="3"/>
  <c r="TS297" i="3"/>
  <c r="PD297" i="3"/>
  <c r="MA297" i="3"/>
  <c r="LT297" i="3"/>
  <c r="JV297" i="3"/>
  <c r="IN297" i="3"/>
  <c r="HS297" i="3"/>
  <c r="DX297" i="3"/>
  <c r="TS298" i="3"/>
  <c r="PD298" i="3"/>
  <c r="MA298" i="3"/>
  <c r="LT298" i="3"/>
  <c r="JV298" i="3"/>
  <c r="IN298" i="3"/>
  <c r="HS298" i="3"/>
  <c r="DX298" i="3"/>
  <c r="TS299" i="3"/>
  <c r="PD299" i="3"/>
  <c r="MA299" i="3"/>
  <c r="LT299" i="3"/>
  <c r="JV299" i="3"/>
  <c r="IN299" i="3"/>
  <c r="HS299" i="3"/>
  <c r="DX299" i="3"/>
  <c r="TS300" i="3"/>
  <c r="PD300" i="3"/>
  <c r="MA300" i="3"/>
  <c r="LT300" i="3"/>
  <c r="JV300" i="3"/>
  <c r="IN300" i="3"/>
  <c r="HS300" i="3"/>
  <c r="DX300" i="3"/>
  <c r="TS301" i="3"/>
  <c r="PD301" i="3"/>
  <c r="MA301" i="3"/>
  <c r="LT301" i="3"/>
  <c r="JV301" i="3"/>
  <c r="IN301" i="3"/>
  <c r="HS301" i="3"/>
  <c r="DX301" i="3"/>
  <c r="TS302" i="3"/>
  <c r="PD302" i="3"/>
  <c r="MA302" i="3"/>
  <c r="LT302" i="3"/>
  <c r="JV302" i="3"/>
  <c r="IN302" i="3"/>
  <c r="HS302" i="3"/>
  <c r="DX302" i="3"/>
  <c r="TS303" i="3"/>
  <c r="PD303" i="3"/>
  <c r="MA303" i="3"/>
  <c r="LT303" i="3"/>
  <c r="JV303" i="3"/>
  <c r="IN303" i="3"/>
  <c r="HS303" i="3"/>
  <c r="DX303" i="3"/>
  <c r="TS304" i="3"/>
  <c r="PD304" i="3"/>
  <c r="MA304" i="3"/>
  <c r="LT304" i="3"/>
  <c r="JV304" i="3"/>
  <c r="IN304" i="3"/>
  <c r="HS304" i="3"/>
  <c r="DX304" i="3"/>
  <c r="TS305" i="3"/>
  <c r="PD305" i="3"/>
  <c r="MA305" i="3"/>
  <c r="LT305" i="3"/>
  <c r="JV305" i="3"/>
  <c r="IN305" i="3"/>
  <c r="HS305" i="3"/>
  <c r="DX305" i="3"/>
  <c r="TS306" i="3"/>
  <c r="PD306" i="3"/>
  <c r="MA306" i="3"/>
  <c r="LT306" i="3"/>
  <c r="JV306" i="3"/>
  <c r="IN306" i="3"/>
  <c r="HS306" i="3"/>
  <c r="DX306" i="3"/>
  <c r="TS307" i="3"/>
  <c r="PD307" i="3"/>
  <c r="MA307" i="3"/>
  <c r="LT307" i="3"/>
  <c r="JV307" i="3"/>
  <c r="IN307" i="3"/>
  <c r="HS307" i="3"/>
  <c r="DX307" i="3"/>
  <c r="TS308" i="3"/>
  <c r="PD308" i="3"/>
  <c r="MA308" i="3"/>
  <c r="LT308" i="3"/>
  <c r="JV308" i="3"/>
  <c r="IN308" i="3"/>
  <c r="HS308" i="3"/>
  <c r="DX308" i="3"/>
  <c r="TS309" i="3"/>
  <c r="PD309" i="3"/>
  <c r="MA309" i="3"/>
  <c r="LT309" i="3"/>
  <c r="JV309" i="3"/>
  <c r="IN309" i="3"/>
  <c r="HS309" i="3"/>
  <c r="DX309" i="3"/>
  <c r="TS310" i="3"/>
  <c r="PD310" i="3"/>
  <c r="MA310" i="3"/>
  <c r="LT310" i="3"/>
  <c r="JV310" i="3"/>
  <c r="IN310" i="3"/>
  <c r="HS310" i="3"/>
  <c r="DX310" i="3"/>
  <c r="TS311" i="3"/>
  <c r="PD311" i="3"/>
  <c r="MA311" i="3"/>
  <c r="LT311" i="3"/>
  <c r="JV311" i="3"/>
  <c r="IN311" i="3"/>
  <c r="HS311" i="3"/>
  <c r="DX311" i="3"/>
  <c r="TS312" i="3"/>
  <c r="PD312" i="3"/>
  <c r="MA312" i="3"/>
  <c r="LT312" i="3"/>
  <c r="JV312" i="3"/>
  <c r="IN312" i="3"/>
  <c r="HS312" i="3"/>
  <c r="DX312" i="3"/>
  <c r="TS313" i="3"/>
  <c r="PD313" i="3"/>
  <c r="MA313" i="3"/>
  <c r="LT313" i="3"/>
  <c r="JV313" i="3"/>
  <c r="IN313" i="3"/>
  <c r="HS313" i="3"/>
  <c r="DX313" i="3"/>
  <c r="TS314" i="3"/>
  <c r="PD314" i="3"/>
  <c r="MA314" i="3"/>
  <c r="LT314" i="3"/>
  <c r="JV314" i="3"/>
  <c r="IN314" i="3"/>
  <c r="HS314" i="3"/>
  <c r="DX314" i="3"/>
  <c r="TS315" i="3"/>
  <c r="PD315" i="3"/>
  <c r="MA315" i="3"/>
  <c r="LT315" i="3"/>
  <c r="JV315" i="3"/>
  <c r="IN315" i="3"/>
  <c r="HS315" i="3"/>
  <c r="DX315" i="3"/>
  <c r="TS316" i="3"/>
  <c r="PD316" i="3"/>
  <c r="MA316" i="3"/>
  <c r="LT316" i="3"/>
  <c r="JV316" i="3"/>
  <c r="IN316" i="3"/>
  <c r="HS316" i="3"/>
  <c r="DX316" i="3"/>
  <c r="TS317" i="3"/>
  <c r="PD317" i="3"/>
  <c r="MA317" i="3"/>
  <c r="LT317" i="3"/>
  <c r="JV317" i="3"/>
  <c r="IN317" i="3"/>
  <c r="HS317" i="3"/>
  <c r="DX317" i="3"/>
  <c r="TS318" i="3"/>
  <c r="PD318" i="3"/>
  <c r="MA318" i="3"/>
  <c r="LT318" i="3"/>
  <c r="JV318" i="3"/>
  <c r="IN318" i="3"/>
  <c r="HS318" i="3"/>
  <c r="DX318" i="3"/>
  <c r="TS319" i="3"/>
  <c r="PD319" i="3"/>
  <c r="MA319" i="3"/>
  <c r="LT319" i="3"/>
  <c r="JV319" i="3"/>
  <c r="IN319" i="3"/>
  <c r="HS319" i="3"/>
  <c r="DX319" i="3"/>
  <c r="TS320" i="3"/>
  <c r="PD320" i="3"/>
  <c r="MA320" i="3"/>
  <c r="LT320" i="3"/>
  <c r="JV320" i="3"/>
  <c r="IN320" i="3"/>
  <c r="HS320" i="3"/>
  <c r="DX320" i="3"/>
  <c r="TS321" i="3"/>
  <c r="PD321" i="3"/>
  <c r="MA321" i="3"/>
  <c r="LT321" i="3"/>
  <c r="JV321" i="3"/>
  <c r="IN321" i="3"/>
  <c r="HS321" i="3"/>
  <c r="DX321" i="3"/>
  <c r="TS322" i="3"/>
  <c r="PD322" i="3"/>
  <c r="MA322" i="3"/>
  <c r="LT322" i="3"/>
  <c r="JV322" i="3"/>
  <c r="IN322" i="3"/>
  <c r="HS322" i="3"/>
  <c r="DX322" i="3"/>
  <c r="TS323" i="3"/>
  <c r="PD323" i="3"/>
  <c r="MA323" i="3"/>
  <c r="LT323" i="3"/>
  <c r="JV323" i="3"/>
  <c r="IN323" i="3"/>
  <c r="HS323" i="3"/>
  <c r="DX323" i="3"/>
  <c r="TS324" i="3"/>
  <c r="PD324" i="3"/>
  <c r="MA324" i="3"/>
  <c r="LT324" i="3"/>
  <c r="JV324" i="3"/>
  <c r="IN324" i="3"/>
  <c r="HS324" i="3"/>
  <c r="DX324" i="3"/>
  <c r="TS325" i="3"/>
  <c r="PD325" i="3"/>
  <c r="MA325" i="3"/>
  <c r="LT325" i="3"/>
  <c r="JV325" i="3"/>
  <c r="IN325" i="3"/>
  <c r="HS325" i="3"/>
  <c r="DX325" i="3"/>
  <c r="TS326" i="3"/>
  <c r="PD326" i="3"/>
  <c r="MA326" i="3"/>
  <c r="LT326" i="3"/>
  <c r="JV326" i="3"/>
  <c r="IN326" i="3"/>
  <c r="HS326" i="3"/>
  <c r="DX326" i="3"/>
  <c r="TS327" i="3"/>
  <c r="PD327" i="3"/>
  <c r="MA327" i="3"/>
  <c r="LT327" i="3"/>
  <c r="JV327" i="3"/>
  <c r="IN327" i="3"/>
  <c r="HS327" i="3"/>
  <c r="DX327" i="3"/>
  <c r="TS328" i="3"/>
  <c r="PD328" i="3"/>
  <c r="MA328" i="3"/>
  <c r="LT328" i="3"/>
  <c r="JV328" i="3"/>
  <c r="IN328" i="3"/>
  <c r="HS328" i="3"/>
  <c r="DX328" i="3"/>
  <c r="TS329" i="3"/>
  <c r="PD329" i="3"/>
  <c r="MA329" i="3"/>
  <c r="LT329" i="3"/>
  <c r="JV329" i="3"/>
  <c r="IN329" i="3"/>
  <c r="HS329" i="3"/>
  <c r="DX329" i="3"/>
  <c r="TS330" i="3"/>
  <c r="PD330" i="3"/>
  <c r="MA330" i="3"/>
  <c r="LT330" i="3"/>
  <c r="JV330" i="3"/>
  <c r="IN330" i="3"/>
  <c r="HS330" i="3"/>
  <c r="DX330" i="3"/>
  <c r="TS331" i="3"/>
  <c r="PD331" i="3"/>
  <c r="MA331" i="3"/>
  <c r="LT331" i="3"/>
  <c r="JV331" i="3"/>
  <c r="IN331" i="3"/>
  <c r="HS331" i="3"/>
  <c r="DX331" i="3"/>
  <c r="TS332" i="3"/>
  <c r="PD332" i="3"/>
  <c r="MA332" i="3"/>
  <c r="LT332" i="3"/>
  <c r="JV332" i="3"/>
  <c r="IN332" i="3"/>
  <c r="HS332" i="3"/>
  <c r="DX332" i="3"/>
  <c r="TS333" i="3"/>
  <c r="PD333" i="3"/>
  <c r="MA333" i="3"/>
  <c r="LT333" i="3"/>
  <c r="JV333" i="3"/>
  <c r="IN333" i="3"/>
  <c r="HS333" i="3"/>
  <c r="DX333" i="3"/>
  <c r="TS334" i="3"/>
  <c r="PD334" i="3"/>
  <c r="MA334" i="3"/>
  <c r="LT334" i="3"/>
  <c r="JV334" i="3"/>
  <c r="IN334" i="3"/>
  <c r="HS334" i="3"/>
  <c r="DX334" i="3"/>
  <c r="TS335" i="3"/>
  <c r="PD335" i="3"/>
  <c r="MA335" i="3"/>
  <c r="LT335" i="3"/>
  <c r="JV335" i="3"/>
  <c r="IN335" i="3"/>
  <c r="HS335" i="3"/>
  <c r="DX335" i="3"/>
  <c r="TS336" i="3"/>
  <c r="PD336" i="3"/>
  <c r="MA336" i="3"/>
  <c r="LT336" i="3"/>
  <c r="JV336" i="3"/>
  <c r="IN336" i="3"/>
  <c r="HS336" i="3"/>
  <c r="DX336" i="3"/>
  <c r="TS337" i="3"/>
  <c r="PD337" i="3"/>
  <c r="MA337" i="3"/>
  <c r="LT337" i="3"/>
  <c r="JV337" i="3"/>
  <c r="IN337" i="3"/>
  <c r="HS337" i="3"/>
  <c r="DX337" i="3"/>
  <c r="TS338" i="3"/>
  <c r="PD338" i="3"/>
  <c r="MA338" i="3"/>
  <c r="LT338" i="3"/>
  <c r="JV338" i="3"/>
  <c r="IN338" i="3"/>
  <c r="HS338" i="3"/>
  <c r="DX338" i="3"/>
  <c r="TS339" i="3"/>
  <c r="PD339" i="3"/>
  <c r="MA339" i="3"/>
  <c r="LT339" i="3"/>
  <c r="JV339" i="3"/>
  <c r="IN339" i="3"/>
  <c r="HS339" i="3"/>
  <c r="DX339" i="3"/>
  <c r="TS340" i="3"/>
  <c r="PD340" i="3"/>
  <c r="MA340" i="3"/>
  <c r="LT340" i="3"/>
  <c r="JV340" i="3"/>
  <c r="IN340" i="3"/>
  <c r="HS340" i="3"/>
  <c r="DX340" i="3"/>
  <c r="TS341" i="3"/>
  <c r="PD341" i="3"/>
  <c r="MA341" i="3"/>
  <c r="LT341" i="3"/>
  <c r="JV341" i="3"/>
  <c r="IN341" i="3"/>
  <c r="HS341" i="3"/>
  <c r="DX341" i="3"/>
  <c r="TS342" i="3"/>
  <c r="PD342" i="3"/>
  <c r="MA342" i="3"/>
  <c r="LT342" i="3"/>
  <c r="JV342" i="3"/>
  <c r="IN342" i="3"/>
  <c r="HS342" i="3"/>
  <c r="DX342" i="3"/>
  <c r="TS343" i="3"/>
  <c r="PD343" i="3"/>
  <c r="MA343" i="3"/>
  <c r="LT343" i="3"/>
  <c r="JV343" i="3"/>
  <c r="IN343" i="3"/>
  <c r="HS343" i="3"/>
  <c r="DX343" i="3"/>
  <c r="TS344" i="3"/>
  <c r="PD344" i="3"/>
  <c r="MA344" i="3"/>
  <c r="LT344" i="3"/>
  <c r="JV344" i="3"/>
  <c r="IN344" i="3"/>
  <c r="HS344" i="3"/>
  <c r="DX344" i="3"/>
  <c r="TS345" i="3"/>
  <c r="PD345" i="3"/>
  <c r="MA345" i="3"/>
  <c r="LT345" i="3"/>
  <c r="JV345" i="3"/>
  <c r="IN345" i="3"/>
  <c r="HS345" i="3"/>
  <c r="DX345" i="3"/>
  <c r="TS346" i="3"/>
  <c r="PD346" i="3"/>
  <c r="MA346" i="3"/>
  <c r="LT346" i="3"/>
  <c r="JV346" i="3"/>
  <c r="IN346" i="3"/>
  <c r="HS346" i="3"/>
  <c r="DX346" i="3"/>
  <c r="TS347" i="3"/>
  <c r="PD347" i="3"/>
  <c r="MA347" i="3"/>
  <c r="LT347" i="3"/>
  <c r="JV347" i="3"/>
  <c r="IN347" i="3"/>
  <c r="HS347" i="3"/>
  <c r="DX347" i="3"/>
  <c r="TS348" i="3"/>
  <c r="PD348" i="3"/>
  <c r="MA348" i="3"/>
  <c r="LT348" i="3"/>
  <c r="JV348" i="3"/>
  <c r="IN348" i="3"/>
  <c r="HS348" i="3"/>
  <c r="DX348" i="3"/>
  <c r="TS349" i="3"/>
  <c r="PD349" i="3"/>
  <c r="MA349" i="3"/>
  <c r="LT349" i="3"/>
  <c r="JV349" i="3"/>
  <c r="IN349" i="3"/>
  <c r="HS349" i="3"/>
  <c r="DX349" i="3"/>
  <c r="TS350" i="3"/>
  <c r="PD350" i="3"/>
  <c r="MA350" i="3"/>
  <c r="LT350" i="3"/>
  <c r="JV350" i="3"/>
  <c r="IN350" i="3"/>
  <c r="HS350" i="3"/>
  <c r="DX350" i="3"/>
  <c r="TS351" i="3"/>
  <c r="PD351" i="3"/>
  <c r="MA351" i="3"/>
  <c r="LT351" i="3"/>
  <c r="JV351" i="3"/>
  <c r="IN351" i="3"/>
  <c r="HS351" i="3"/>
  <c r="DX351" i="3"/>
  <c r="TS352" i="3"/>
  <c r="PD352" i="3"/>
  <c r="MA352" i="3"/>
  <c r="LT352" i="3"/>
  <c r="JV352" i="3"/>
  <c r="IN352" i="3"/>
  <c r="HS352" i="3"/>
  <c r="DX352" i="3"/>
  <c r="TS353" i="3"/>
  <c r="PD353" i="3"/>
  <c r="MA353" i="3"/>
  <c r="LT353" i="3"/>
  <c r="JV353" i="3"/>
  <c r="IN353" i="3"/>
  <c r="HS353" i="3"/>
  <c r="DX353" i="3"/>
  <c r="TS354" i="3"/>
  <c r="PD354" i="3"/>
  <c r="MA354" i="3"/>
  <c r="LT354" i="3"/>
  <c r="JV354" i="3"/>
  <c r="IN354" i="3"/>
  <c r="HS354" i="3"/>
  <c r="DX354" i="3"/>
  <c r="TS355" i="3"/>
  <c r="PD355" i="3"/>
  <c r="MA355" i="3"/>
  <c r="LT355" i="3"/>
  <c r="JV355" i="3"/>
  <c r="IN355" i="3"/>
  <c r="HS355" i="3"/>
  <c r="DX355" i="3"/>
  <c r="TS356" i="3"/>
  <c r="PD356" i="3"/>
  <c r="MA356" i="3"/>
  <c r="LT356" i="3"/>
  <c r="JV356" i="3"/>
  <c r="IN356" i="3"/>
  <c r="HS356" i="3"/>
  <c r="DX356" i="3"/>
  <c r="TS357" i="3"/>
  <c r="PD357" i="3"/>
  <c r="MA357" i="3"/>
  <c r="LT357" i="3"/>
  <c r="JV357" i="3"/>
  <c r="IN357" i="3"/>
  <c r="HS357" i="3"/>
  <c r="DX357" i="3"/>
  <c r="TS358" i="3"/>
  <c r="PD358" i="3"/>
  <c r="MA358" i="3"/>
  <c r="LT358" i="3"/>
  <c r="JV358" i="3"/>
  <c r="IN358" i="3"/>
  <c r="HS358" i="3"/>
  <c r="DX358" i="3"/>
  <c r="TS359" i="3"/>
  <c r="PD359" i="3"/>
  <c r="MA359" i="3"/>
  <c r="LT359" i="3"/>
  <c r="JV359" i="3"/>
  <c r="IN359" i="3"/>
  <c r="HS359" i="3"/>
  <c r="DX359" i="3"/>
  <c r="TS360" i="3"/>
  <c r="PD360" i="3"/>
  <c r="MA360" i="3"/>
  <c r="LT360" i="3"/>
  <c r="JV360" i="3"/>
  <c r="IN360" i="3"/>
  <c r="HS360" i="3"/>
  <c r="DX360" i="3"/>
  <c r="TS361" i="3"/>
  <c r="PD361" i="3"/>
  <c r="MA361" i="3"/>
  <c r="LT361" i="3"/>
  <c r="JV361" i="3"/>
  <c r="IN361" i="3"/>
  <c r="HS361" i="3"/>
  <c r="DX361" i="3"/>
  <c r="TS362" i="3"/>
  <c r="PD362" i="3"/>
  <c r="MA362" i="3"/>
  <c r="LT362" i="3"/>
  <c r="JV362" i="3"/>
  <c r="IN362" i="3"/>
  <c r="HS362" i="3"/>
  <c r="DX362" i="3"/>
  <c r="TS363" i="3"/>
  <c r="PD363" i="3"/>
  <c r="MA363" i="3"/>
  <c r="LT363" i="3"/>
  <c r="JV363" i="3"/>
  <c r="IN363" i="3"/>
  <c r="HS363" i="3"/>
  <c r="DX363" i="3"/>
  <c r="TS364" i="3"/>
  <c r="PD364" i="3"/>
  <c r="MA364" i="3"/>
  <c r="LT364" i="3"/>
  <c r="JV364" i="3"/>
  <c r="IN364" i="3"/>
  <c r="HS364" i="3"/>
  <c r="DX364" i="3"/>
  <c r="TS365" i="3"/>
  <c r="PD365" i="3"/>
  <c r="MA365" i="3"/>
  <c r="LT365" i="3"/>
  <c r="JV365" i="3"/>
  <c r="IN365" i="3"/>
  <c r="HS365" i="3"/>
  <c r="DX365" i="3"/>
  <c r="TS366" i="3"/>
  <c r="PD366" i="3"/>
  <c r="MA366" i="3"/>
  <c r="LT366" i="3"/>
  <c r="JV366" i="3"/>
  <c r="IN366" i="3"/>
  <c r="HS366" i="3"/>
  <c r="DX366" i="3"/>
  <c r="TS367" i="3"/>
  <c r="PD367" i="3"/>
  <c r="MA367" i="3"/>
  <c r="LT367" i="3"/>
  <c r="JV367" i="3"/>
  <c r="IN367" i="3"/>
  <c r="HS367" i="3"/>
  <c r="DX367" i="3"/>
  <c r="TS368" i="3"/>
  <c r="PD368" i="3"/>
  <c r="MA368" i="3"/>
  <c r="LT368" i="3"/>
  <c r="JV368" i="3"/>
  <c r="IN368" i="3"/>
  <c r="HS368" i="3"/>
  <c r="DX368" i="3"/>
  <c r="TS369" i="3"/>
  <c r="PD369" i="3"/>
  <c r="MA369" i="3"/>
  <c r="LT369" i="3"/>
  <c r="JV369" i="3"/>
  <c r="IN369" i="3"/>
  <c r="HS369" i="3"/>
  <c r="DX369" i="3"/>
  <c r="TS370" i="3"/>
  <c r="PD370" i="3"/>
  <c r="MA370" i="3"/>
  <c r="LT370" i="3"/>
  <c r="JV370" i="3"/>
  <c r="IN370" i="3"/>
  <c r="HS370" i="3"/>
  <c r="DX370" i="3"/>
  <c r="TS371" i="3"/>
  <c r="PD371" i="3"/>
  <c r="MA371" i="3"/>
  <c r="LT371" i="3"/>
  <c r="JV371" i="3"/>
  <c r="IN371" i="3"/>
  <c r="HS371" i="3"/>
  <c r="DX371" i="3"/>
  <c r="TS372" i="3"/>
  <c r="PD372" i="3"/>
  <c r="MA372" i="3"/>
  <c r="LT372" i="3"/>
  <c r="JV372" i="3"/>
  <c r="IN372" i="3"/>
  <c r="HS372" i="3"/>
  <c r="DX372" i="3"/>
  <c r="TS373" i="3"/>
  <c r="PD373" i="3"/>
  <c r="MA373" i="3"/>
  <c r="LT373" i="3"/>
  <c r="JV373" i="3"/>
  <c r="IN373" i="3"/>
  <c r="HS373" i="3"/>
  <c r="DX373" i="3"/>
  <c r="TS374" i="3"/>
  <c r="PD374" i="3"/>
  <c r="MA374" i="3"/>
  <c r="LT374" i="3"/>
  <c r="JV374" i="3"/>
  <c r="IN374" i="3"/>
  <c r="HS374" i="3"/>
  <c r="DX374" i="3"/>
  <c r="TS375" i="3"/>
  <c r="PD375" i="3"/>
  <c r="MA375" i="3"/>
  <c r="LT375" i="3"/>
  <c r="JV375" i="3"/>
  <c r="IN375" i="3"/>
  <c r="HS375" i="3"/>
  <c r="DX375" i="3"/>
  <c r="TS376" i="3"/>
  <c r="PD376" i="3"/>
  <c r="MA376" i="3"/>
  <c r="LT376" i="3"/>
  <c r="JV376" i="3"/>
  <c r="IN376" i="3"/>
  <c r="HS376" i="3"/>
  <c r="DX376" i="3"/>
  <c r="TS377" i="3"/>
  <c r="PD377" i="3"/>
  <c r="MA377" i="3"/>
  <c r="LT377" i="3"/>
  <c r="JV377" i="3"/>
  <c r="IN377" i="3"/>
  <c r="HS377" i="3"/>
  <c r="DX377" i="3"/>
  <c r="TS378" i="3"/>
  <c r="PD378" i="3"/>
  <c r="MA378" i="3"/>
  <c r="LT378" i="3"/>
  <c r="JV378" i="3"/>
  <c r="IN378" i="3"/>
  <c r="HS378" i="3"/>
  <c r="DX378" i="3"/>
  <c r="TS379" i="3"/>
  <c r="PD379" i="3"/>
  <c r="MA379" i="3"/>
  <c r="LT379" i="3"/>
  <c r="JV379" i="3"/>
  <c r="IN379" i="3"/>
  <c r="HS379" i="3"/>
  <c r="DX379" i="3"/>
  <c r="TS380" i="3"/>
  <c r="PD380" i="3"/>
  <c r="MA380" i="3"/>
  <c r="LT380" i="3"/>
  <c r="JV380" i="3"/>
  <c r="IN380" i="3"/>
  <c r="HS380" i="3"/>
  <c r="DX380" i="3"/>
  <c r="TS381" i="3"/>
  <c r="PD381" i="3"/>
  <c r="MA381" i="3"/>
  <c r="LT381" i="3"/>
  <c r="JV381" i="3"/>
  <c r="IN381" i="3"/>
  <c r="HS381" i="3"/>
  <c r="DX381" i="3"/>
  <c r="TS382" i="3"/>
  <c r="PD382" i="3"/>
  <c r="MA382" i="3"/>
  <c r="LT382" i="3"/>
  <c r="JV382" i="3"/>
  <c r="IN382" i="3"/>
  <c r="HS382" i="3"/>
  <c r="DX382" i="3"/>
  <c r="TS383" i="3"/>
  <c r="PD383" i="3"/>
  <c r="MA383" i="3"/>
  <c r="LT383" i="3"/>
  <c r="JV383" i="3"/>
  <c r="IN383" i="3"/>
  <c r="HS383" i="3"/>
  <c r="DX383" i="3"/>
  <c r="TS384" i="3"/>
  <c r="PD384" i="3"/>
  <c r="MA384" i="3"/>
  <c r="LT384" i="3"/>
  <c r="JV384" i="3"/>
  <c r="IN384" i="3"/>
  <c r="HS384" i="3"/>
  <c r="DX384" i="3"/>
  <c r="TS385" i="3"/>
  <c r="PD385" i="3"/>
  <c r="MA385" i="3"/>
  <c r="LT385" i="3"/>
  <c r="JV385" i="3"/>
  <c r="IN385" i="3"/>
  <c r="HS385" i="3"/>
  <c r="DX385" i="3"/>
  <c r="TS386" i="3"/>
  <c r="PD386" i="3"/>
  <c r="MA386" i="3"/>
  <c r="LT386" i="3"/>
  <c r="JV386" i="3"/>
  <c r="IN386" i="3"/>
  <c r="HS386" i="3"/>
  <c r="DX386" i="3"/>
  <c r="TS387" i="3"/>
  <c r="PD387" i="3"/>
  <c r="MA387" i="3"/>
  <c r="LT387" i="3"/>
  <c r="JV387" i="3"/>
  <c r="IN387" i="3"/>
  <c r="HS387" i="3"/>
  <c r="DX387" i="3"/>
  <c r="TS388" i="3"/>
  <c r="PD388" i="3"/>
  <c r="MA388" i="3"/>
  <c r="LT388" i="3"/>
  <c r="JV388" i="3"/>
  <c r="IN388" i="3"/>
  <c r="HS388" i="3"/>
  <c r="DX388" i="3"/>
  <c r="TS389" i="3"/>
  <c r="PD389" i="3"/>
  <c r="MA389" i="3"/>
  <c r="LT389" i="3"/>
  <c r="JV389" i="3"/>
  <c r="IN389" i="3"/>
  <c r="HS389" i="3"/>
  <c r="DX389" i="3"/>
  <c r="TS390" i="3"/>
  <c r="PD390" i="3"/>
  <c r="MA390" i="3"/>
  <c r="LT390" i="3"/>
  <c r="JV390" i="3"/>
  <c r="IN390" i="3"/>
  <c r="HS390" i="3"/>
  <c r="DX390" i="3"/>
  <c r="TS391" i="3"/>
  <c r="PD391" i="3"/>
  <c r="MA391" i="3"/>
  <c r="LT391" i="3"/>
  <c r="JV391" i="3"/>
  <c r="IN391" i="3"/>
  <c r="HS391" i="3"/>
  <c r="DX391" i="3"/>
  <c r="TS392" i="3"/>
  <c r="PD392" i="3"/>
  <c r="MA392" i="3"/>
  <c r="LT392" i="3"/>
  <c r="JV392" i="3"/>
  <c r="IN392" i="3"/>
  <c r="HS392" i="3"/>
  <c r="DX392" i="3"/>
  <c r="TS393" i="3"/>
  <c r="PD393" i="3"/>
  <c r="MA393" i="3"/>
  <c r="LT393" i="3"/>
  <c r="JV393" i="3"/>
  <c r="IN393" i="3"/>
  <c r="HS393" i="3"/>
  <c r="DX393" i="3"/>
  <c r="TS394" i="3"/>
  <c r="PD394" i="3"/>
  <c r="MA394" i="3"/>
  <c r="LT394" i="3"/>
  <c r="JV394" i="3"/>
  <c r="IN394" i="3"/>
  <c r="HS394" i="3"/>
  <c r="DX394" i="3"/>
  <c r="TS395" i="3"/>
  <c r="PD395" i="3"/>
  <c r="MA395" i="3"/>
  <c r="LT395" i="3"/>
  <c r="JV395" i="3"/>
  <c r="IN395" i="3"/>
  <c r="HS395" i="3"/>
  <c r="DX395" i="3"/>
  <c r="TS396" i="3"/>
  <c r="PD396" i="3"/>
  <c r="MA396" i="3"/>
  <c r="LT396" i="3"/>
  <c r="JV396" i="3"/>
  <c r="IN396" i="3"/>
  <c r="HS396" i="3"/>
  <c r="DX396" i="3"/>
  <c r="TS397" i="3"/>
  <c r="PD397" i="3"/>
  <c r="MA397" i="3"/>
  <c r="LT397" i="3"/>
  <c r="JV397" i="3"/>
  <c r="IN397" i="3"/>
  <c r="HS397" i="3"/>
  <c r="DX397" i="3"/>
  <c r="TS398" i="3"/>
  <c r="PD398" i="3"/>
  <c r="MA398" i="3"/>
  <c r="LT398" i="3"/>
  <c r="JV398" i="3"/>
  <c r="IN398" i="3"/>
  <c r="HS398" i="3"/>
  <c r="DX398" i="3"/>
  <c r="TS399" i="3"/>
  <c r="PD399" i="3"/>
  <c r="MA399" i="3"/>
  <c r="LT399" i="3"/>
  <c r="JV399" i="3"/>
  <c r="IN399" i="3"/>
  <c r="HS399" i="3"/>
  <c r="DX399" i="3"/>
  <c r="TS400" i="3"/>
  <c r="PD400" i="3"/>
  <c r="MA400" i="3"/>
  <c r="LT400" i="3"/>
  <c r="JV400" i="3"/>
  <c r="IN400" i="3"/>
  <c r="HS400" i="3"/>
  <c r="DX400" i="3"/>
  <c r="TS401" i="3"/>
  <c r="PD401" i="3"/>
  <c r="MA401" i="3"/>
  <c r="LT401" i="3"/>
  <c r="JV401" i="3"/>
  <c r="IN401" i="3"/>
  <c r="HS401" i="3"/>
  <c r="DX401" i="3"/>
  <c r="TS402" i="3"/>
  <c r="PD402" i="3"/>
  <c r="MA402" i="3"/>
  <c r="LT402" i="3"/>
  <c r="JV402" i="3"/>
  <c r="IN402" i="3"/>
  <c r="HS402" i="3"/>
  <c r="DX402" i="3"/>
  <c r="TS403" i="3"/>
  <c r="PD403" i="3"/>
  <c r="MA403" i="3"/>
  <c r="LT403" i="3"/>
  <c r="JV403" i="3"/>
  <c r="IN403" i="3"/>
  <c r="HS403" i="3"/>
  <c r="DX403" i="3"/>
  <c r="TS404" i="3"/>
  <c r="PD404" i="3"/>
  <c r="MA404" i="3"/>
  <c r="LT404" i="3"/>
  <c r="JV404" i="3"/>
  <c r="IN404" i="3"/>
  <c r="HS404" i="3"/>
  <c r="DX404" i="3"/>
  <c r="TS405" i="3"/>
  <c r="PD405" i="3"/>
  <c r="MA405" i="3"/>
  <c r="LT405" i="3"/>
  <c r="JV405" i="3"/>
  <c r="IN405" i="3"/>
  <c r="HS405" i="3"/>
  <c r="DX405" i="3"/>
  <c r="TS406" i="3"/>
  <c r="PD406" i="3"/>
  <c r="MA406" i="3"/>
  <c r="LT406" i="3"/>
  <c r="JV406" i="3"/>
  <c r="IN406" i="3"/>
  <c r="HS406" i="3"/>
  <c r="DX406" i="3"/>
  <c r="TS407" i="3"/>
  <c r="PD407" i="3"/>
  <c r="MA407" i="3"/>
  <c r="LT407" i="3"/>
  <c r="JV407" i="3"/>
  <c r="IN407" i="3"/>
  <c r="HS407" i="3"/>
  <c r="DX407" i="3"/>
  <c r="TS408" i="3"/>
  <c r="PD408" i="3"/>
  <c r="MA408" i="3"/>
  <c r="LT408" i="3"/>
  <c r="JV408" i="3"/>
  <c r="IN408" i="3"/>
  <c r="HS408" i="3"/>
  <c r="DX408" i="3"/>
  <c r="TS409" i="3"/>
  <c r="PD409" i="3"/>
  <c r="MA409" i="3"/>
  <c r="LT409" i="3"/>
  <c r="JV409" i="3"/>
  <c r="IN409" i="3"/>
  <c r="HS409" i="3"/>
  <c r="DX409" i="3"/>
  <c r="TS410" i="3"/>
  <c r="PD410" i="3"/>
  <c r="MA410" i="3"/>
  <c r="LT410" i="3"/>
  <c r="JV410" i="3"/>
  <c r="IN410" i="3"/>
  <c r="HS410" i="3"/>
  <c r="DX410" i="3"/>
  <c r="TS411" i="3"/>
  <c r="PD411" i="3"/>
  <c r="MA411" i="3"/>
  <c r="LT411" i="3"/>
  <c r="JV411" i="3"/>
  <c r="IN411" i="3"/>
  <c r="HS411" i="3"/>
  <c r="DX411" i="3"/>
  <c r="TS412" i="3"/>
  <c r="PD412" i="3"/>
  <c r="MA412" i="3"/>
  <c r="LT412" i="3"/>
  <c r="JV412" i="3"/>
  <c r="IN412" i="3"/>
  <c r="HS412" i="3"/>
  <c r="DX412" i="3"/>
  <c r="TS413" i="3"/>
  <c r="PD413" i="3"/>
  <c r="MA413" i="3"/>
  <c r="LT413" i="3"/>
  <c r="JV413" i="3"/>
  <c r="IN413" i="3"/>
  <c r="HS413" i="3"/>
  <c r="DX413" i="3"/>
  <c r="TS414" i="3"/>
  <c r="PD414" i="3"/>
  <c r="MA414" i="3"/>
  <c r="LT414" i="3"/>
  <c r="JV414" i="3"/>
  <c r="IN414" i="3"/>
  <c r="HS414" i="3"/>
  <c r="DX414" i="3"/>
  <c r="TS415" i="3"/>
  <c r="PD415" i="3"/>
  <c r="MA415" i="3"/>
  <c r="LT415" i="3"/>
  <c r="JV415" i="3"/>
  <c r="IN415" i="3"/>
  <c r="HS415" i="3"/>
  <c r="DX415" i="3"/>
  <c r="TS416" i="3"/>
  <c r="PD416" i="3"/>
  <c r="MA416" i="3"/>
  <c r="LT416" i="3"/>
  <c r="JV416" i="3"/>
  <c r="IN416" i="3"/>
  <c r="HS416" i="3"/>
  <c r="DX416" i="3"/>
  <c r="TS417" i="3"/>
  <c r="PD417" i="3"/>
  <c r="MA417" i="3"/>
  <c r="LT417" i="3"/>
  <c r="JV417" i="3"/>
  <c r="IN417" i="3"/>
  <c r="HS417" i="3"/>
  <c r="DX417" i="3"/>
  <c r="TS418" i="3"/>
  <c r="PD418" i="3"/>
  <c r="MA418" i="3"/>
  <c r="LT418" i="3"/>
  <c r="JV418" i="3"/>
  <c r="IN418" i="3"/>
  <c r="HS418" i="3"/>
  <c r="DX418" i="3"/>
  <c r="XO3" i="3"/>
  <c r="XO4" i="3"/>
  <c r="XO5" i="3"/>
  <c r="XO6" i="3"/>
  <c r="XO7" i="3"/>
  <c r="XO8" i="3"/>
  <c r="XO9" i="3"/>
  <c r="XO10" i="3"/>
  <c r="XO11" i="3"/>
  <c r="XO12" i="3"/>
  <c r="XO13" i="3"/>
  <c r="XO14" i="3"/>
  <c r="XO15" i="3"/>
  <c r="XO16" i="3"/>
  <c r="XO17" i="3"/>
  <c r="XO18" i="3"/>
  <c r="XO19" i="3"/>
  <c r="XO20" i="3"/>
  <c r="XO21" i="3"/>
  <c r="XO22" i="3"/>
  <c r="XO23" i="3"/>
  <c r="XO24" i="3"/>
  <c r="XO25" i="3"/>
  <c r="XO26" i="3"/>
  <c r="XO27" i="3"/>
  <c r="XO28" i="3"/>
  <c r="XO29" i="3"/>
  <c r="XO30" i="3"/>
  <c r="XO31" i="3"/>
  <c r="XO32" i="3"/>
  <c r="XO33" i="3"/>
  <c r="XO34" i="3"/>
  <c r="XO35" i="3"/>
  <c r="XO36" i="3"/>
  <c r="XO37" i="3"/>
  <c r="XO38" i="3"/>
  <c r="XO39" i="3"/>
  <c r="XO40" i="3"/>
  <c r="XO41" i="3"/>
  <c r="XO42" i="3"/>
  <c r="XO43" i="3"/>
  <c r="XO44" i="3"/>
  <c r="XO45" i="3"/>
  <c r="XO46" i="3"/>
  <c r="XO47" i="3"/>
  <c r="XO48" i="3"/>
  <c r="XO49" i="3"/>
  <c r="XO50" i="3"/>
  <c r="XO51" i="3"/>
  <c r="XO52" i="3"/>
  <c r="XO53" i="3"/>
  <c r="XO54" i="3"/>
  <c r="XO55" i="3"/>
  <c r="XO56" i="3"/>
  <c r="XO57" i="3"/>
  <c r="XO58" i="3"/>
  <c r="XO59" i="3"/>
  <c r="XO60" i="3"/>
  <c r="XO61" i="3"/>
  <c r="XO62" i="3"/>
  <c r="XO63" i="3"/>
  <c r="XO64" i="3"/>
  <c r="XO65" i="3"/>
  <c r="XO66" i="3"/>
  <c r="XO67" i="3"/>
  <c r="XO68" i="3"/>
  <c r="XO69" i="3"/>
  <c r="XO70" i="3"/>
  <c r="XO71" i="3"/>
  <c r="XO72" i="3"/>
  <c r="XO73" i="3"/>
  <c r="XO74" i="3"/>
  <c r="XO75" i="3"/>
  <c r="XO76" i="3"/>
  <c r="XO77" i="3"/>
  <c r="XO78" i="3"/>
  <c r="XO79" i="3"/>
  <c r="XO80" i="3"/>
  <c r="XO81" i="3"/>
  <c r="XO82" i="3"/>
  <c r="XO83" i="3"/>
  <c r="XO84" i="3"/>
  <c r="XO85" i="3"/>
  <c r="XO86" i="3"/>
  <c r="XO87" i="3"/>
  <c r="XO88" i="3"/>
  <c r="XO89" i="3"/>
  <c r="XO90" i="3"/>
  <c r="XO91" i="3"/>
  <c r="XO92" i="3"/>
  <c r="XO93" i="3"/>
  <c r="XO94" i="3"/>
  <c r="XO95" i="3"/>
  <c r="XO96" i="3"/>
  <c r="XO97" i="3"/>
  <c r="XO98" i="3"/>
  <c r="XO99" i="3"/>
  <c r="XO100" i="3"/>
  <c r="XO101" i="3"/>
  <c r="XO102" i="3"/>
  <c r="XO103" i="3"/>
  <c r="XO104" i="3"/>
  <c r="XO105" i="3"/>
  <c r="XO106" i="3"/>
  <c r="XO107" i="3"/>
  <c r="XO108" i="3"/>
  <c r="XO109" i="3"/>
  <c r="XO110" i="3"/>
  <c r="XO111" i="3"/>
  <c r="XO112" i="3"/>
  <c r="XO113" i="3"/>
  <c r="XO114" i="3"/>
  <c r="XO115" i="3"/>
  <c r="XO116" i="3"/>
  <c r="XO117" i="3"/>
  <c r="XO118" i="3"/>
  <c r="XO119" i="3"/>
  <c r="XO120" i="3"/>
  <c r="XO121" i="3"/>
  <c r="XO122" i="3"/>
  <c r="XO123" i="3"/>
  <c r="XO124" i="3"/>
  <c r="XO125" i="3"/>
  <c r="XO126" i="3"/>
  <c r="XO127" i="3"/>
  <c r="XO128" i="3"/>
  <c r="XO129" i="3"/>
  <c r="XO130" i="3"/>
  <c r="XO131" i="3"/>
  <c r="XO132" i="3"/>
  <c r="XO133" i="3"/>
  <c r="XO134" i="3"/>
  <c r="XO135" i="3"/>
  <c r="XO136" i="3"/>
  <c r="XO137" i="3"/>
  <c r="XO138" i="3"/>
  <c r="XO139" i="3"/>
  <c r="XO140" i="3"/>
  <c r="XO141" i="3"/>
  <c r="XO142" i="3"/>
  <c r="XO143" i="3"/>
  <c r="XO144" i="3"/>
  <c r="XO145" i="3"/>
  <c r="XO146" i="3"/>
  <c r="XO147" i="3"/>
  <c r="XO148" i="3"/>
  <c r="XO149" i="3"/>
  <c r="XO150" i="3"/>
  <c r="XO151" i="3"/>
  <c r="XO152" i="3"/>
  <c r="XO153" i="3"/>
  <c r="XO154" i="3"/>
  <c r="XO155" i="3"/>
  <c r="XO156" i="3"/>
  <c r="XO157" i="3"/>
  <c r="XO158" i="3"/>
  <c r="XO159" i="3"/>
  <c r="XO160" i="3"/>
  <c r="XO161" i="3"/>
  <c r="XO162" i="3"/>
  <c r="XO163" i="3"/>
  <c r="XO164" i="3"/>
  <c r="XO165" i="3"/>
  <c r="XO166" i="3"/>
  <c r="XO167" i="3"/>
  <c r="XO168" i="3"/>
  <c r="XO169" i="3"/>
  <c r="XO170" i="3"/>
  <c r="XO171" i="3"/>
  <c r="XO172" i="3"/>
  <c r="XO173" i="3"/>
  <c r="XO174" i="3"/>
  <c r="XO175" i="3"/>
  <c r="XO176" i="3"/>
  <c r="XO177" i="3"/>
  <c r="XO178" i="3"/>
  <c r="XO179" i="3"/>
  <c r="XO180" i="3"/>
  <c r="XO181" i="3"/>
  <c r="XO182" i="3"/>
  <c r="XO183" i="3"/>
  <c r="XO184" i="3"/>
  <c r="XO185" i="3"/>
  <c r="XO186" i="3"/>
  <c r="XO187" i="3"/>
  <c r="XO188" i="3"/>
  <c r="XO189" i="3"/>
  <c r="XO190" i="3"/>
  <c r="XO191" i="3"/>
  <c r="XO192" i="3"/>
  <c r="XO193" i="3"/>
  <c r="XO194" i="3"/>
  <c r="XO195" i="3"/>
  <c r="XO196" i="3"/>
  <c r="XO197" i="3"/>
  <c r="XO198" i="3"/>
  <c r="XO199" i="3"/>
  <c r="XO200" i="3"/>
  <c r="XO201" i="3"/>
  <c r="XO202" i="3"/>
  <c r="XO203" i="3"/>
  <c r="XO204" i="3"/>
  <c r="XO205" i="3"/>
  <c r="XO206" i="3"/>
  <c r="XO207" i="3"/>
  <c r="XO208" i="3"/>
  <c r="XO209" i="3"/>
  <c r="XO210" i="3"/>
  <c r="XO211" i="3"/>
  <c r="XO212" i="3"/>
  <c r="XO213" i="3"/>
  <c r="XO214" i="3"/>
  <c r="XO215" i="3"/>
  <c r="XO216" i="3"/>
  <c r="XO217" i="3"/>
  <c r="XO218" i="3"/>
  <c r="XO219" i="3"/>
  <c r="XO220" i="3"/>
  <c r="XO221" i="3"/>
  <c r="XO222" i="3"/>
  <c r="XO223" i="3"/>
  <c r="XO224" i="3"/>
  <c r="XO225" i="3"/>
  <c r="XO226" i="3"/>
  <c r="XO227" i="3"/>
  <c r="XO228" i="3"/>
  <c r="XO229" i="3"/>
  <c r="XO230" i="3"/>
  <c r="XO231" i="3"/>
  <c r="XO232" i="3"/>
  <c r="XO233" i="3"/>
  <c r="XO234" i="3"/>
  <c r="XO235" i="3"/>
  <c r="XO236" i="3"/>
  <c r="XO237" i="3"/>
  <c r="XO238" i="3"/>
  <c r="XO239" i="3"/>
  <c r="XO240" i="3"/>
  <c r="XO241" i="3"/>
  <c r="XO242" i="3"/>
  <c r="XO243" i="3"/>
  <c r="XO244" i="3"/>
  <c r="XO245" i="3"/>
  <c r="XO246" i="3"/>
  <c r="XO247" i="3"/>
  <c r="XO248" i="3"/>
  <c r="XO249" i="3"/>
  <c r="XO250" i="3"/>
  <c r="XO251" i="3"/>
  <c r="XO252" i="3"/>
  <c r="XO253" i="3"/>
  <c r="XO254" i="3"/>
  <c r="XO255" i="3"/>
  <c r="XO256" i="3"/>
  <c r="XO257" i="3"/>
  <c r="XO258" i="3"/>
  <c r="XO259" i="3"/>
  <c r="XO260" i="3"/>
  <c r="XO261" i="3"/>
  <c r="XO262" i="3"/>
  <c r="XO263" i="3"/>
  <c r="XO264" i="3"/>
  <c r="XO265" i="3"/>
  <c r="XO266" i="3"/>
  <c r="XO267" i="3"/>
  <c r="XO268" i="3"/>
  <c r="XO269" i="3"/>
  <c r="XO270" i="3"/>
  <c r="XO271" i="3"/>
  <c r="XO272" i="3"/>
  <c r="XO273" i="3"/>
  <c r="XO274" i="3"/>
  <c r="XO275" i="3"/>
  <c r="XO276" i="3"/>
  <c r="XO277" i="3"/>
  <c r="XO278" i="3"/>
  <c r="XO279" i="3"/>
  <c r="XO280" i="3"/>
  <c r="XO281" i="3"/>
  <c r="XO282" i="3"/>
  <c r="XO283" i="3"/>
  <c r="XO284" i="3"/>
  <c r="XO285" i="3"/>
  <c r="XO286" i="3"/>
  <c r="XO287" i="3"/>
  <c r="XO288" i="3"/>
  <c r="XO289" i="3"/>
  <c r="XO290" i="3"/>
  <c r="XO291" i="3"/>
  <c r="XO292" i="3"/>
  <c r="XO293" i="3"/>
  <c r="XO294" i="3"/>
  <c r="XO295" i="3"/>
  <c r="XO296" i="3"/>
  <c r="XO297" i="3"/>
  <c r="XO298" i="3"/>
  <c r="XO299" i="3"/>
  <c r="XO300" i="3"/>
  <c r="XO301" i="3"/>
  <c r="XO302" i="3"/>
  <c r="XO303" i="3"/>
  <c r="XO304" i="3"/>
  <c r="XO305" i="3"/>
  <c r="XO306" i="3"/>
  <c r="XO307" i="3"/>
  <c r="XO308" i="3"/>
  <c r="XO309" i="3"/>
  <c r="XO310" i="3"/>
  <c r="XO311" i="3"/>
  <c r="XO312" i="3"/>
  <c r="XO313" i="3"/>
  <c r="XO314" i="3"/>
  <c r="XO315" i="3"/>
  <c r="XO316" i="3"/>
  <c r="XO317" i="3"/>
  <c r="XO318" i="3"/>
  <c r="XO319" i="3"/>
  <c r="XO320" i="3"/>
  <c r="XO321" i="3"/>
  <c r="XO322" i="3"/>
  <c r="XO323" i="3"/>
  <c r="XO324" i="3"/>
  <c r="XO325" i="3"/>
  <c r="XO326" i="3"/>
  <c r="XO327" i="3"/>
  <c r="XO328" i="3"/>
  <c r="XO329" i="3"/>
  <c r="XO330" i="3"/>
  <c r="XO331" i="3"/>
  <c r="XO332" i="3"/>
  <c r="XO333" i="3"/>
  <c r="XO334" i="3"/>
  <c r="XO335" i="3"/>
  <c r="XO336" i="3"/>
  <c r="XO337" i="3"/>
  <c r="XO338" i="3"/>
  <c r="XO339" i="3"/>
  <c r="XO340" i="3"/>
  <c r="XO341" i="3"/>
  <c r="XO342" i="3"/>
  <c r="XO343" i="3"/>
  <c r="XO344" i="3"/>
  <c r="XO345" i="3"/>
  <c r="XO346" i="3"/>
  <c r="XO347" i="3"/>
  <c r="XO348" i="3"/>
  <c r="XO349" i="3"/>
  <c r="XO350" i="3"/>
  <c r="XO351" i="3"/>
  <c r="XO352" i="3"/>
  <c r="XO353" i="3"/>
  <c r="XO354" i="3"/>
  <c r="XO355" i="3"/>
  <c r="XO356" i="3"/>
  <c r="XO357" i="3"/>
  <c r="XO358" i="3"/>
  <c r="XO359" i="3"/>
  <c r="XO360" i="3"/>
  <c r="XO361" i="3"/>
  <c r="XO362" i="3"/>
  <c r="XO363" i="3"/>
  <c r="XO364" i="3"/>
  <c r="XO365" i="3"/>
  <c r="XO366" i="3"/>
  <c r="XO367" i="3"/>
  <c r="XO368" i="3"/>
  <c r="XO369" i="3"/>
  <c r="XO370" i="3"/>
  <c r="XO371" i="3"/>
  <c r="XO372" i="3"/>
  <c r="XO373" i="3"/>
  <c r="XO374" i="3"/>
  <c r="XO375" i="3"/>
  <c r="XO376" i="3"/>
  <c r="XO377" i="3"/>
  <c r="XO378" i="3"/>
  <c r="XO379" i="3"/>
  <c r="XO380" i="3"/>
  <c r="XO381" i="3"/>
  <c r="XO382" i="3"/>
  <c r="XO383" i="3"/>
  <c r="XO384" i="3"/>
  <c r="XO385" i="3"/>
  <c r="XO386" i="3"/>
  <c r="XO387" i="3"/>
  <c r="XO388" i="3"/>
  <c r="XO389" i="3"/>
  <c r="XO390" i="3"/>
  <c r="XO391" i="3"/>
  <c r="XO392" i="3"/>
  <c r="XO393" i="3"/>
  <c r="XO394" i="3"/>
  <c r="XO395" i="3"/>
  <c r="XO396" i="3"/>
  <c r="XO397" i="3"/>
  <c r="XO398" i="3"/>
  <c r="XO399" i="3"/>
  <c r="XO400" i="3"/>
  <c r="XO401" i="3"/>
  <c r="XO402" i="3"/>
  <c r="XO403" i="3"/>
  <c r="XO404" i="3"/>
  <c r="XO405" i="3"/>
  <c r="XO406" i="3"/>
  <c r="XO407" i="3"/>
  <c r="XO408" i="3"/>
  <c r="XO409" i="3"/>
  <c r="XO410" i="3"/>
  <c r="XO411" i="3"/>
  <c r="XO412" i="3"/>
  <c r="XO413" i="3"/>
  <c r="XO414" i="3"/>
  <c r="XO415" i="3"/>
  <c r="XO416" i="3"/>
  <c r="XO417" i="3"/>
  <c r="XO418" i="3"/>
  <c r="XQ3" i="3"/>
  <c r="XQ4" i="3"/>
  <c r="XQ5" i="3"/>
  <c r="XQ6" i="3"/>
  <c r="XQ7" i="3"/>
  <c r="XQ8" i="3"/>
  <c r="XQ9" i="3"/>
  <c r="XQ10" i="3"/>
  <c r="XQ11" i="3"/>
  <c r="XQ12" i="3"/>
  <c r="XQ13" i="3"/>
  <c r="XQ14" i="3"/>
  <c r="XQ15" i="3"/>
  <c r="XQ16" i="3"/>
  <c r="XQ17" i="3"/>
  <c r="XQ18" i="3"/>
  <c r="XQ19" i="3"/>
  <c r="XQ20" i="3"/>
  <c r="XQ21" i="3"/>
  <c r="XQ22" i="3"/>
  <c r="XQ23" i="3"/>
  <c r="XQ24" i="3"/>
  <c r="XQ25" i="3"/>
  <c r="XQ26" i="3"/>
  <c r="XQ27" i="3"/>
  <c r="XQ28" i="3"/>
  <c r="XQ29" i="3"/>
  <c r="XQ30" i="3"/>
  <c r="XQ31" i="3"/>
  <c r="XQ32" i="3"/>
  <c r="XQ33" i="3"/>
  <c r="XQ34" i="3"/>
  <c r="XQ35" i="3"/>
  <c r="XQ36" i="3"/>
  <c r="XQ37" i="3"/>
  <c r="XQ38" i="3"/>
  <c r="XQ39" i="3"/>
  <c r="XQ40" i="3"/>
  <c r="XQ41" i="3"/>
  <c r="XQ42" i="3"/>
  <c r="XQ43" i="3"/>
  <c r="XQ44" i="3"/>
  <c r="XQ45" i="3"/>
  <c r="XQ46" i="3"/>
  <c r="XQ47" i="3"/>
  <c r="XQ48" i="3"/>
  <c r="XQ49" i="3"/>
  <c r="XQ50" i="3"/>
  <c r="XQ51" i="3"/>
  <c r="XQ52" i="3"/>
  <c r="XQ53" i="3"/>
  <c r="XQ54" i="3"/>
  <c r="XQ55" i="3"/>
  <c r="XQ56" i="3"/>
  <c r="XQ57" i="3"/>
  <c r="XQ58" i="3"/>
  <c r="XQ59" i="3"/>
  <c r="XQ60" i="3"/>
  <c r="XQ61" i="3"/>
  <c r="XQ62" i="3"/>
  <c r="XQ63" i="3"/>
  <c r="XQ64" i="3"/>
  <c r="XQ65" i="3"/>
  <c r="XQ66" i="3"/>
  <c r="XQ67" i="3"/>
  <c r="XQ68" i="3"/>
  <c r="XQ69" i="3"/>
  <c r="XQ70" i="3"/>
  <c r="XQ71" i="3"/>
  <c r="XQ72" i="3"/>
  <c r="XQ73" i="3"/>
  <c r="XQ74" i="3"/>
  <c r="XQ75" i="3"/>
  <c r="XQ76" i="3"/>
  <c r="XQ77" i="3"/>
  <c r="XQ78" i="3"/>
  <c r="XQ79" i="3"/>
  <c r="XQ80" i="3"/>
  <c r="XQ81" i="3"/>
  <c r="XQ82" i="3"/>
  <c r="XQ83" i="3"/>
  <c r="XQ84" i="3"/>
  <c r="XQ85" i="3"/>
  <c r="XQ86" i="3"/>
  <c r="XQ87" i="3"/>
  <c r="XQ88" i="3"/>
  <c r="XQ89" i="3"/>
  <c r="XQ90" i="3"/>
  <c r="XQ91" i="3"/>
  <c r="XQ92" i="3"/>
  <c r="XQ93" i="3"/>
  <c r="XQ94" i="3"/>
  <c r="XQ95" i="3"/>
  <c r="XQ96" i="3"/>
  <c r="XQ97" i="3"/>
  <c r="XQ98" i="3"/>
  <c r="XQ99" i="3"/>
  <c r="XQ100" i="3"/>
  <c r="XQ101" i="3"/>
  <c r="XQ102" i="3"/>
  <c r="XQ103" i="3"/>
  <c r="XQ104" i="3"/>
  <c r="XQ105" i="3"/>
  <c r="XQ106" i="3"/>
  <c r="XQ107" i="3"/>
  <c r="XQ108" i="3"/>
  <c r="XQ109" i="3"/>
  <c r="XQ110" i="3"/>
  <c r="XQ111" i="3"/>
  <c r="XQ112" i="3"/>
  <c r="XQ113" i="3"/>
  <c r="XQ114" i="3"/>
  <c r="XQ115" i="3"/>
  <c r="XQ116" i="3"/>
  <c r="XQ117" i="3"/>
  <c r="XQ118" i="3"/>
  <c r="XQ119" i="3"/>
  <c r="XQ120" i="3"/>
  <c r="XQ121" i="3"/>
  <c r="XQ122" i="3"/>
  <c r="XQ123" i="3"/>
  <c r="XQ124" i="3"/>
  <c r="XQ125" i="3"/>
  <c r="XQ126" i="3"/>
  <c r="XQ127" i="3"/>
  <c r="XQ128" i="3"/>
  <c r="XQ129" i="3"/>
  <c r="XQ130" i="3"/>
  <c r="XQ131" i="3"/>
  <c r="XQ132" i="3"/>
  <c r="XQ133" i="3"/>
  <c r="XQ134" i="3"/>
  <c r="XQ135" i="3"/>
  <c r="XQ136" i="3"/>
  <c r="XQ137" i="3"/>
  <c r="XQ138" i="3"/>
  <c r="XQ139" i="3"/>
  <c r="XQ140" i="3"/>
  <c r="XQ141" i="3"/>
  <c r="XQ142" i="3"/>
  <c r="XQ143" i="3"/>
  <c r="XQ144" i="3"/>
  <c r="XQ145" i="3"/>
  <c r="XQ146" i="3"/>
  <c r="XQ147" i="3"/>
  <c r="XQ148" i="3"/>
  <c r="XQ149" i="3"/>
  <c r="XQ150" i="3"/>
  <c r="XQ151" i="3"/>
  <c r="XQ152" i="3"/>
  <c r="XQ153" i="3"/>
  <c r="XQ154" i="3"/>
  <c r="XQ155" i="3"/>
  <c r="XQ156" i="3"/>
  <c r="XQ157" i="3"/>
  <c r="XQ158" i="3"/>
  <c r="XQ159" i="3"/>
  <c r="XQ160" i="3"/>
  <c r="XQ161" i="3"/>
  <c r="XQ162" i="3"/>
  <c r="XQ163" i="3"/>
  <c r="XQ164" i="3"/>
  <c r="XQ165" i="3"/>
  <c r="XQ166" i="3"/>
  <c r="XQ167" i="3"/>
  <c r="XQ168" i="3"/>
  <c r="XQ169" i="3"/>
  <c r="XQ170" i="3"/>
  <c r="XQ171" i="3"/>
  <c r="XQ172" i="3"/>
  <c r="XQ173" i="3"/>
  <c r="XQ174" i="3"/>
  <c r="XQ175" i="3"/>
  <c r="XQ176" i="3"/>
  <c r="XQ177" i="3"/>
  <c r="XQ178" i="3"/>
  <c r="XQ179" i="3"/>
  <c r="XQ180" i="3"/>
  <c r="XQ181" i="3"/>
  <c r="XQ182" i="3"/>
  <c r="XQ183" i="3"/>
  <c r="XQ184" i="3"/>
  <c r="XQ185" i="3"/>
  <c r="XQ186" i="3"/>
  <c r="XQ187" i="3"/>
  <c r="XQ188" i="3"/>
  <c r="XQ189" i="3"/>
  <c r="XQ190" i="3"/>
  <c r="XQ191" i="3"/>
  <c r="XQ192" i="3"/>
  <c r="XQ193" i="3"/>
  <c r="XQ194" i="3"/>
  <c r="XQ195" i="3"/>
  <c r="XQ196" i="3"/>
  <c r="XQ197" i="3"/>
  <c r="XQ198" i="3"/>
  <c r="XQ199" i="3"/>
  <c r="XQ200" i="3"/>
  <c r="XQ201" i="3"/>
  <c r="XQ202" i="3"/>
  <c r="XQ203" i="3"/>
  <c r="XQ204" i="3"/>
  <c r="XQ205" i="3"/>
  <c r="XQ206" i="3"/>
  <c r="XQ207" i="3"/>
  <c r="XQ208" i="3"/>
  <c r="XQ209" i="3"/>
  <c r="XQ210" i="3"/>
  <c r="XQ211" i="3"/>
  <c r="XQ212" i="3"/>
  <c r="XQ213" i="3"/>
  <c r="XQ214" i="3"/>
  <c r="XQ215" i="3"/>
  <c r="XQ216" i="3"/>
  <c r="XQ217" i="3"/>
  <c r="XQ218" i="3"/>
  <c r="XQ219" i="3"/>
  <c r="XQ220" i="3"/>
  <c r="XQ221" i="3"/>
  <c r="XQ222" i="3"/>
  <c r="XQ223" i="3"/>
  <c r="XQ224" i="3"/>
  <c r="XQ225" i="3"/>
  <c r="XQ226" i="3"/>
  <c r="XQ227" i="3"/>
  <c r="XQ228" i="3"/>
  <c r="XQ229" i="3"/>
  <c r="XQ230" i="3"/>
  <c r="XQ231" i="3"/>
  <c r="XQ232" i="3"/>
  <c r="XQ233" i="3"/>
  <c r="XQ234" i="3"/>
  <c r="XQ235" i="3"/>
  <c r="XQ236" i="3"/>
  <c r="XQ237" i="3"/>
  <c r="XQ238" i="3"/>
  <c r="XQ239" i="3"/>
  <c r="XQ240" i="3"/>
  <c r="XQ241" i="3"/>
  <c r="XQ242" i="3"/>
  <c r="XQ243" i="3"/>
  <c r="XQ244" i="3"/>
  <c r="XQ245" i="3"/>
  <c r="XQ246" i="3"/>
  <c r="XQ247" i="3"/>
  <c r="XQ248" i="3"/>
  <c r="XQ249" i="3"/>
  <c r="XQ250" i="3"/>
  <c r="XQ251" i="3"/>
  <c r="XQ252" i="3"/>
  <c r="XQ253" i="3"/>
  <c r="XQ254" i="3"/>
  <c r="XQ255" i="3"/>
  <c r="XQ256" i="3"/>
  <c r="XQ257" i="3"/>
  <c r="XQ258" i="3"/>
  <c r="XQ259" i="3"/>
  <c r="XQ260" i="3"/>
  <c r="XQ261" i="3"/>
  <c r="XQ262" i="3"/>
  <c r="XQ263" i="3"/>
  <c r="XQ264" i="3"/>
  <c r="XQ265" i="3"/>
  <c r="XQ266" i="3"/>
  <c r="XQ267" i="3"/>
  <c r="XQ268" i="3"/>
  <c r="XQ269" i="3"/>
  <c r="XQ270" i="3"/>
  <c r="XQ271" i="3"/>
  <c r="XQ272" i="3"/>
  <c r="XQ273" i="3"/>
  <c r="XQ274" i="3"/>
  <c r="XQ275" i="3"/>
  <c r="XQ276" i="3"/>
  <c r="XQ277" i="3"/>
  <c r="XQ278" i="3"/>
  <c r="XQ279" i="3"/>
  <c r="XQ280" i="3"/>
  <c r="XQ281" i="3"/>
  <c r="XQ282" i="3"/>
  <c r="XQ283" i="3"/>
  <c r="XQ284" i="3"/>
  <c r="XQ285" i="3"/>
  <c r="XQ286" i="3"/>
  <c r="XQ287" i="3"/>
  <c r="XQ288" i="3"/>
  <c r="XQ289" i="3"/>
  <c r="XQ290" i="3"/>
  <c r="XQ291" i="3"/>
  <c r="XQ292" i="3"/>
  <c r="XQ293" i="3"/>
  <c r="XQ294" i="3"/>
  <c r="XQ295" i="3"/>
  <c r="XQ296" i="3"/>
  <c r="XQ297" i="3"/>
  <c r="XQ298" i="3"/>
  <c r="XQ299" i="3"/>
  <c r="XQ300" i="3"/>
  <c r="XQ301" i="3"/>
  <c r="XQ302" i="3"/>
  <c r="XQ303" i="3"/>
  <c r="XQ304" i="3"/>
  <c r="XQ305" i="3"/>
  <c r="XQ306" i="3"/>
  <c r="XQ307" i="3"/>
  <c r="XQ308" i="3"/>
  <c r="XQ309" i="3"/>
  <c r="XQ310" i="3"/>
  <c r="XQ311" i="3"/>
  <c r="XQ312" i="3"/>
  <c r="XQ313" i="3"/>
  <c r="XQ314" i="3"/>
  <c r="XQ315" i="3"/>
  <c r="XQ316" i="3"/>
  <c r="XQ317" i="3"/>
  <c r="XQ318" i="3"/>
  <c r="XQ319" i="3"/>
  <c r="XQ320" i="3"/>
  <c r="XQ321" i="3"/>
  <c r="XQ322" i="3"/>
  <c r="XQ323" i="3"/>
  <c r="XQ324" i="3"/>
  <c r="XQ325" i="3"/>
  <c r="XQ326" i="3"/>
  <c r="XQ327" i="3"/>
  <c r="XQ328" i="3"/>
  <c r="XQ329" i="3"/>
  <c r="XQ330" i="3"/>
  <c r="XQ331" i="3"/>
  <c r="XQ332" i="3"/>
  <c r="XQ333" i="3"/>
  <c r="XQ334" i="3"/>
  <c r="XQ335" i="3"/>
  <c r="XQ336" i="3"/>
  <c r="XQ337" i="3"/>
  <c r="XQ338" i="3"/>
  <c r="XQ339" i="3"/>
  <c r="XQ340" i="3"/>
  <c r="XQ341" i="3"/>
  <c r="XQ342" i="3"/>
  <c r="XQ343" i="3"/>
  <c r="XQ344" i="3"/>
  <c r="XQ345" i="3"/>
  <c r="XQ346" i="3"/>
  <c r="XQ347" i="3"/>
  <c r="XQ348" i="3"/>
  <c r="XQ349" i="3"/>
  <c r="XQ350" i="3"/>
  <c r="XQ351" i="3"/>
  <c r="XQ352" i="3"/>
  <c r="XQ353" i="3"/>
  <c r="XQ354" i="3"/>
  <c r="XQ355" i="3"/>
  <c r="XQ356" i="3"/>
  <c r="XQ357" i="3"/>
  <c r="XQ358" i="3"/>
  <c r="XQ359" i="3"/>
  <c r="XQ360" i="3"/>
  <c r="XQ361" i="3"/>
  <c r="XQ362" i="3"/>
  <c r="XQ363" i="3"/>
  <c r="XQ364" i="3"/>
  <c r="XQ365" i="3"/>
  <c r="XQ366" i="3"/>
  <c r="XQ367" i="3"/>
  <c r="XQ368" i="3"/>
  <c r="XQ369" i="3"/>
  <c r="XQ370" i="3"/>
  <c r="XQ371" i="3"/>
  <c r="XQ372" i="3"/>
  <c r="XQ373" i="3"/>
  <c r="XQ374" i="3"/>
  <c r="XQ375" i="3"/>
  <c r="XQ376" i="3"/>
  <c r="XQ377" i="3"/>
  <c r="XQ378" i="3"/>
  <c r="XQ379" i="3"/>
  <c r="XQ380" i="3"/>
  <c r="XQ381" i="3"/>
  <c r="XQ382" i="3"/>
  <c r="XQ383" i="3"/>
  <c r="XQ384" i="3"/>
  <c r="XQ385" i="3"/>
  <c r="XQ386" i="3"/>
  <c r="XQ387" i="3"/>
  <c r="XQ388" i="3"/>
  <c r="XQ389" i="3"/>
  <c r="XQ390" i="3"/>
  <c r="XQ391" i="3"/>
  <c r="XQ392" i="3"/>
  <c r="XQ393" i="3"/>
  <c r="XQ394" i="3"/>
  <c r="XQ395" i="3"/>
  <c r="XQ396" i="3"/>
  <c r="XQ397" i="3"/>
  <c r="XQ398" i="3"/>
  <c r="XQ399" i="3"/>
  <c r="XQ400" i="3"/>
  <c r="XQ401" i="3"/>
  <c r="XQ402" i="3"/>
  <c r="XQ403" i="3"/>
  <c r="XQ404" i="3"/>
  <c r="XQ405" i="3"/>
  <c r="XQ406" i="3"/>
  <c r="XQ407" i="3"/>
  <c r="XQ408" i="3"/>
  <c r="XQ409" i="3"/>
  <c r="XQ410" i="3"/>
  <c r="XQ411" i="3"/>
  <c r="XQ412" i="3"/>
  <c r="XQ413" i="3"/>
  <c r="XQ414" i="3"/>
  <c r="XQ415" i="3"/>
  <c r="XQ416" i="3"/>
  <c r="XQ417" i="3"/>
  <c r="XQ418" i="3"/>
  <c r="UQ3" i="3"/>
  <c r="ID3" i="3"/>
  <c r="CS3" i="3"/>
  <c r="UQ4" i="3"/>
  <c r="ID4" i="3"/>
  <c r="CS4" i="3"/>
  <c r="UQ5" i="3"/>
  <c r="ID5" i="3"/>
  <c r="CS5" i="3"/>
  <c r="UQ6" i="3"/>
  <c r="ID6" i="3"/>
  <c r="CS6" i="3"/>
  <c r="UQ7" i="3"/>
  <c r="ID7" i="3"/>
  <c r="CS7" i="3"/>
  <c r="UQ8" i="3"/>
  <c r="ID8" i="3"/>
  <c r="CS8" i="3"/>
  <c r="UQ9" i="3"/>
  <c r="ID9" i="3"/>
  <c r="CS9" i="3"/>
  <c r="UQ10" i="3"/>
  <c r="ID10" i="3"/>
  <c r="CS10" i="3"/>
  <c r="UQ11" i="3"/>
  <c r="ID11" i="3"/>
  <c r="CS11" i="3"/>
  <c r="UQ12" i="3"/>
  <c r="ID12" i="3"/>
  <c r="CS12" i="3"/>
  <c r="UQ13" i="3"/>
  <c r="ID13" i="3"/>
  <c r="CS13" i="3"/>
  <c r="UQ14" i="3"/>
  <c r="ID14" i="3"/>
  <c r="CS14" i="3"/>
  <c r="UQ15" i="3"/>
  <c r="ID15" i="3"/>
  <c r="CS15" i="3"/>
  <c r="UQ16" i="3"/>
  <c r="ID16" i="3"/>
  <c r="CS16" i="3"/>
  <c r="UQ17" i="3"/>
  <c r="ID17" i="3"/>
  <c r="CS17" i="3"/>
  <c r="UQ18" i="3"/>
  <c r="ID18" i="3"/>
  <c r="CS18" i="3"/>
  <c r="UQ19" i="3"/>
  <c r="ID19" i="3"/>
  <c r="CS19" i="3"/>
  <c r="UQ20" i="3"/>
  <c r="ID20" i="3"/>
  <c r="CS20" i="3"/>
  <c r="UQ21" i="3"/>
  <c r="ID21" i="3"/>
  <c r="CS21" i="3"/>
  <c r="UQ22" i="3"/>
  <c r="ID22" i="3"/>
  <c r="CS22" i="3"/>
  <c r="UQ23" i="3"/>
  <c r="ID23" i="3"/>
  <c r="CS23" i="3"/>
  <c r="UQ24" i="3"/>
  <c r="ID24" i="3"/>
  <c r="CS24" i="3"/>
  <c r="UQ25" i="3"/>
  <c r="ID25" i="3"/>
  <c r="CS25" i="3"/>
  <c r="UQ26" i="3"/>
  <c r="ID26" i="3"/>
  <c r="CS26" i="3"/>
  <c r="UQ27" i="3"/>
  <c r="ID27" i="3"/>
  <c r="CS27" i="3"/>
  <c r="UQ28" i="3"/>
  <c r="ID28" i="3"/>
  <c r="CS28" i="3"/>
  <c r="UQ29" i="3"/>
  <c r="ID29" i="3"/>
  <c r="CS29" i="3"/>
  <c r="UQ30" i="3"/>
  <c r="ID30" i="3"/>
  <c r="CS30" i="3"/>
  <c r="UQ31" i="3"/>
  <c r="ID31" i="3"/>
  <c r="CS31" i="3"/>
  <c r="UQ32" i="3"/>
  <c r="ID32" i="3"/>
  <c r="CS32" i="3"/>
  <c r="UQ33" i="3"/>
  <c r="ID33" i="3"/>
  <c r="CS33" i="3"/>
  <c r="UQ34" i="3"/>
  <c r="ID34" i="3"/>
  <c r="CS34" i="3"/>
  <c r="UQ35" i="3"/>
  <c r="ID35" i="3"/>
  <c r="CS35" i="3"/>
  <c r="UQ36" i="3"/>
  <c r="ID36" i="3"/>
  <c r="CS36" i="3"/>
  <c r="UQ37" i="3"/>
  <c r="ID37" i="3"/>
  <c r="CS37" i="3"/>
  <c r="UQ38" i="3"/>
  <c r="ID38" i="3"/>
  <c r="CS38" i="3"/>
  <c r="UQ39" i="3"/>
  <c r="ID39" i="3"/>
  <c r="CS39" i="3"/>
  <c r="UQ40" i="3"/>
  <c r="ID40" i="3"/>
  <c r="CS40" i="3"/>
  <c r="UQ41" i="3"/>
  <c r="ID41" i="3"/>
  <c r="CS41" i="3"/>
  <c r="UQ42" i="3"/>
  <c r="ID42" i="3"/>
  <c r="CS42" i="3"/>
  <c r="UQ43" i="3"/>
  <c r="ID43" i="3"/>
  <c r="CS43" i="3"/>
  <c r="UQ44" i="3"/>
  <c r="ID44" i="3"/>
  <c r="CS44" i="3"/>
  <c r="UQ45" i="3"/>
  <c r="ID45" i="3"/>
  <c r="CS45" i="3"/>
  <c r="UQ46" i="3"/>
  <c r="ID46" i="3"/>
  <c r="CS46" i="3"/>
  <c r="UQ47" i="3"/>
  <c r="ID47" i="3"/>
  <c r="CS47" i="3"/>
  <c r="UQ48" i="3"/>
  <c r="ID48" i="3"/>
  <c r="CS48" i="3"/>
  <c r="UQ49" i="3"/>
  <c r="ID49" i="3"/>
  <c r="CS49" i="3"/>
  <c r="UQ50" i="3"/>
  <c r="ID50" i="3"/>
  <c r="CS50" i="3"/>
  <c r="UQ51" i="3"/>
  <c r="ID51" i="3"/>
  <c r="CS51" i="3"/>
  <c r="UQ52" i="3"/>
  <c r="ID52" i="3"/>
  <c r="CS52" i="3"/>
  <c r="UQ53" i="3"/>
  <c r="ID53" i="3"/>
  <c r="CS53" i="3"/>
  <c r="UQ54" i="3"/>
  <c r="ID54" i="3"/>
  <c r="CS54" i="3"/>
  <c r="UQ55" i="3"/>
  <c r="ID55" i="3"/>
  <c r="CS55" i="3"/>
  <c r="UQ56" i="3"/>
  <c r="ID56" i="3"/>
  <c r="CS56" i="3"/>
  <c r="UQ57" i="3"/>
  <c r="ID57" i="3"/>
  <c r="CS57" i="3"/>
  <c r="UQ58" i="3"/>
  <c r="ID58" i="3"/>
  <c r="CS58" i="3"/>
  <c r="UQ59" i="3"/>
  <c r="ID59" i="3"/>
  <c r="CS59" i="3"/>
  <c r="UQ60" i="3"/>
  <c r="ID60" i="3"/>
  <c r="CS60" i="3"/>
  <c r="UQ61" i="3"/>
  <c r="ID61" i="3"/>
  <c r="CS61" i="3"/>
  <c r="UQ62" i="3"/>
  <c r="ID62" i="3"/>
  <c r="CS62" i="3"/>
  <c r="UQ63" i="3"/>
  <c r="ID63" i="3"/>
  <c r="CS63" i="3"/>
  <c r="UQ64" i="3"/>
  <c r="ID64" i="3"/>
  <c r="CS64" i="3"/>
  <c r="UQ65" i="3"/>
  <c r="ID65" i="3"/>
  <c r="CS65" i="3"/>
  <c r="UQ66" i="3"/>
  <c r="ID66" i="3"/>
  <c r="CS66" i="3"/>
  <c r="UQ67" i="3"/>
  <c r="ID67" i="3"/>
  <c r="CS67" i="3"/>
  <c r="UQ68" i="3"/>
  <c r="ID68" i="3"/>
  <c r="CS68" i="3"/>
  <c r="UQ69" i="3"/>
  <c r="ID69" i="3"/>
  <c r="CS69" i="3"/>
  <c r="UQ70" i="3"/>
  <c r="ID70" i="3"/>
  <c r="CS70" i="3"/>
  <c r="UQ71" i="3"/>
  <c r="ID71" i="3"/>
  <c r="CS71" i="3"/>
  <c r="UQ72" i="3"/>
  <c r="ID72" i="3"/>
  <c r="CS72" i="3"/>
  <c r="UQ73" i="3"/>
  <c r="ID73" i="3"/>
  <c r="CS73" i="3"/>
  <c r="UQ74" i="3"/>
  <c r="ID74" i="3"/>
  <c r="CS74" i="3"/>
  <c r="UQ75" i="3"/>
  <c r="ID75" i="3"/>
  <c r="CS75" i="3"/>
  <c r="UQ76" i="3"/>
  <c r="ID76" i="3"/>
  <c r="CS76" i="3"/>
  <c r="UQ77" i="3"/>
  <c r="ID77" i="3"/>
  <c r="CS77" i="3"/>
  <c r="UQ78" i="3"/>
  <c r="ID78" i="3"/>
  <c r="CS78" i="3"/>
  <c r="UQ79" i="3"/>
  <c r="ID79" i="3"/>
  <c r="CS79" i="3"/>
  <c r="UQ80" i="3"/>
  <c r="ID80" i="3"/>
  <c r="CS80" i="3"/>
  <c r="UQ81" i="3"/>
  <c r="ID81" i="3"/>
  <c r="CS81" i="3"/>
  <c r="UQ82" i="3"/>
  <c r="ID82" i="3"/>
  <c r="CS82" i="3"/>
  <c r="UQ83" i="3"/>
  <c r="ID83" i="3"/>
  <c r="CS83" i="3"/>
  <c r="UQ84" i="3"/>
  <c r="ID84" i="3"/>
  <c r="CS84" i="3"/>
  <c r="UQ85" i="3"/>
  <c r="ID85" i="3"/>
  <c r="CS85" i="3"/>
  <c r="UQ86" i="3"/>
  <c r="ID86" i="3"/>
  <c r="CS86" i="3"/>
  <c r="UQ87" i="3"/>
  <c r="ID87" i="3"/>
  <c r="CS87" i="3"/>
  <c r="UQ88" i="3"/>
  <c r="ID88" i="3"/>
  <c r="CS88" i="3"/>
  <c r="UQ89" i="3"/>
  <c r="ID89" i="3"/>
  <c r="CS89" i="3"/>
  <c r="UQ90" i="3"/>
  <c r="ID90" i="3"/>
  <c r="CS90" i="3"/>
  <c r="UQ91" i="3"/>
  <c r="ID91" i="3"/>
  <c r="CS91" i="3"/>
  <c r="UQ92" i="3"/>
  <c r="ID92" i="3"/>
  <c r="CS92" i="3"/>
  <c r="UQ93" i="3"/>
  <c r="ID93" i="3"/>
  <c r="CS93" i="3"/>
  <c r="UQ94" i="3"/>
  <c r="ID94" i="3"/>
  <c r="CS94" i="3"/>
  <c r="UQ95" i="3"/>
  <c r="ID95" i="3"/>
  <c r="CS95" i="3"/>
  <c r="UQ96" i="3"/>
  <c r="ID96" i="3"/>
  <c r="CS96" i="3"/>
  <c r="UQ97" i="3"/>
  <c r="ID97" i="3"/>
  <c r="CS97" i="3"/>
  <c r="UQ98" i="3"/>
  <c r="ID98" i="3"/>
  <c r="CS98" i="3"/>
  <c r="UQ99" i="3"/>
  <c r="ID99" i="3"/>
  <c r="CS99" i="3"/>
  <c r="UQ100" i="3"/>
  <c r="ID100" i="3"/>
  <c r="CS100" i="3"/>
  <c r="UQ101" i="3"/>
  <c r="ID101" i="3"/>
  <c r="CS101" i="3"/>
  <c r="UQ102" i="3"/>
  <c r="ID102" i="3"/>
  <c r="CS102" i="3"/>
  <c r="UQ103" i="3"/>
  <c r="ID103" i="3"/>
  <c r="CS103" i="3"/>
  <c r="UQ104" i="3"/>
  <c r="ID104" i="3"/>
  <c r="CS104" i="3"/>
  <c r="UQ105" i="3"/>
  <c r="ID105" i="3"/>
  <c r="CS105" i="3"/>
  <c r="UQ106" i="3"/>
  <c r="ID106" i="3"/>
  <c r="CS106" i="3"/>
  <c r="UQ107" i="3"/>
  <c r="ID107" i="3"/>
  <c r="CS107" i="3"/>
  <c r="UQ108" i="3"/>
  <c r="ID108" i="3"/>
  <c r="CS108" i="3"/>
  <c r="UQ109" i="3"/>
  <c r="ID109" i="3"/>
  <c r="CS109" i="3"/>
  <c r="UQ110" i="3"/>
  <c r="ID110" i="3"/>
  <c r="CS110" i="3"/>
  <c r="UQ111" i="3"/>
  <c r="ID111" i="3"/>
  <c r="CS111" i="3"/>
  <c r="UQ112" i="3"/>
  <c r="ID112" i="3"/>
  <c r="CS112" i="3"/>
  <c r="UQ113" i="3"/>
  <c r="ID113" i="3"/>
  <c r="CS113" i="3"/>
  <c r="UQ114" i="3"/>
  <c r="ID114" i="3"/>
  <c r="CS114" i="3"/>
  <c r="UQ115" i="3"/>
  <c r="ID115" i="3"/>
  <c r="CS115" i="3"/>
  <c r="UQ116" i="3"/>
  <c r="ID116" i="3"/>
  <c r="CS116" i="3"/>
  <c r="UQ117" i="3"/>
  <c r="ID117" i="3"/>
  <c r="CS117" i="3"/>
  <c r="UQ118" i="3"/>
  <c r="ID118" i="3"/>
  <c r="CS118" i="3"/>
  <c r="UQ119" i="3"/>
  <c r="ID119" i="3"/>
  <c r="CS119" i="3"/>
  <c r="UQ120" i="3"/>
  <c r="ID120" i="3"/>
  <c r="CS120" i="3"/>
  <c r="UQ121" i="3"/>
  <c r="ID121" i="3"/>
  <c r="CS121" i="3"/>
  <c r="UQ122" i="3"/>
  <c r="ID122" i="3"/>
  <c r="CS122" i="3"/>
  <c r="UQ123" i="3"/>
  <c r="ID123" i="3"/>
  <c r="CS123" i="3"/>
  <c r="UQ124" i="3"/>
  <c r="ID124" i="3"/>
  <c r="CS124" i="3"/>
  <c r="UQ125" i="3"/>
  <c r="ID125" i="3"/>
  <c r="CS125" i="3"/>
  <c r="UQ126" i="3"/>
  <c r="ID126" i="3"/>
  <c r="CS126" i="3"/>
  <c r="UQ127" i="3"/>
  <c r="ID127" i="3"/>
  <c r="CS127" i="3"/>
  <c r="UQ128" i="3"/>
  <c r="ID128" i="3"/>
  <c r="CS128" i="3"/>
  <c r="UQ129" i="3"/>
  <c r="ID129" i="3"/>
  <c r="CS129" i="3"/>
  <c r="UQ130" i="3"/>
  <c r="ID130" i="3"/>
  <c r="CS130" i="3"/>
  <c r="UQ131" i="3"/>
  <c r="ID131" i="3"/>
  <c r="CS131" i="3"/>
  <c r="UQ132" i="3"/>
  <c r="ID132" i="3"/>
  <c r="CS132" i="3"/>
  <c r="UQ133" i="3"/>
  <c r="ID133" i="3"/>
  <c r="CS133" i="3"/>
  <c r="UQ134" i="3"/>
  <c r="ID134" i="3"/>
  <c r="CS134" i="3"/>
  <c r="UQ135" i="3"/>
  <c r="ID135" i="3"/>
  <c r="CS135" i="3"/>
  <c r="UQ136" i="3"/>
  <c r="ID136" i="3"/>
  <c r="CS136" i="3"/>
  <c r="UQ137" i="3"/>
  <c r="ID137" i="3"/>
  <c r="CS137" i="3"/>
  <c r="UQ138" i="3"/>
  <c r="ID138" i="3"/>
  <c r="CS138" i="3"/>
  <c r="UQ139" i="3"/>
  <c r="ID139" i="3"/>
  <c r="CS139" i="3"/>
  <c r="UQ140" i="3"/>
  <c r="ID140" i="3"/>
  <c r="CS140" i="3"/>
  <c r="UQ141" i="3"/>
  <c r="ID141" i="3"/>
  <c r="CS141" i="3"/>
  <c r="UQ142" i="3"/>
  <c r="ID142" i="3"/>
  <c r="CS142" i="3"/>
  <c r="UQ143" i="3"/>
  <c r="ID143" i="3"/>
  <c r="CS143" i="3"/>
  <c r="UQ144" i="3"/>
  <c r="ID144" i="3"/>
  <c r="CS144" i="3"/>
  <c r="UQ145" i="3"/>
  <c r="ID145" i="3"/>
  <c r="CS145" i="3"/>
  <c r="UQ146" i="3"/>
  <c r="ID146" i="3"/>
  <c r="CS146" i="3"/>
  <c r="UQ147" i="3"/>
  <c r="ID147" i="3"/>
  <c r="CS147" i="3"/>
  <c r="UQ148" i="3"/>
  <c r="ID148" i="3"/>
  <c r="CS148" i="3"/>
  <c r="UQ149" i="3"/>
  <c r="ID149" i="3"/>
  <c r="CS149" i="3"/>
  <c r="UQ150" i="3"/>
  <c r="ID150" i="3"/>
  <c r="CS150" i="3"/>
  <c r="UQ151" i="3"/>
  <c r="ID151" i="3"/>
  <c r="CS151" i="3"/>
  <c r="UQ152" i="3"/>
  <c r="ID152" i="3"/>
  <c r="CS152" i="3"/>
  <c r="UQ153" i="3"/>
  <c r="ID153" i="3"/>
  <c r="CS153" i="3"/>
  <c r="UQ154" i="3"/>
  <c r="ID154" i="3"/>
  <c r="CS154" i="3"/>
  <c r="UQ155" i="3"/>
  <c r="ID155" i="3"/>
  <c r="CS155" i="3"/>
  <c r="UQ156" i="3"/>
  <c r="ID156" i="3"/>
  <c r="CS156" i="3"/>
  <c r="UQ157" i="3"/>
  <c r="ID157" i="3"/>
  <c r="CS157" i="3"/>
  <c r="UQ158" i="3"/>
  <c r="ID158" i="3"/>
  <c r="CS158" i="3"/>
  <c r="UQ159" i="3"/>
  <c r="ID159" i="3"/>
  <c r="CS159" i="3"/>
  <c r="UQ160" i="3"/>
  <c r="ID160" i="3"/>
  <c r="CS160" i="3"/>
  <c r="UQ161" i="3"/>
  <c r="ID161" i="3"/>
  <c r="CS161" i="3"/>
  <c r="UQ162" i="3"/>
  <c r="ID162" i="3"/>
  <c r="CS162" i="3"/>
  <c r="UQ163" i="3"/>
  <c r="ID163" i="3"/>
  <c r="CS163" i="3"/>
  <c r="UQ164" i="3"/>
  <c r="ID164" i="3"/>
  <c r="CS164" i="3"/>
  <c r="UQ165" i="3"/>
  <c r="ID165" i="3"/>
  <c r="CS165" i="3"/>
  <c r="UQ166" i="3"/>
  <c r="ID166" i="3"/>
  <c r="CS166" i="3"/>
  <c r="UQ167" i="3"/>
  <c r="ID167" i="3"/>
  <c r="CS167" i="3"/>
  <c r="UQ168" i="3"/>
  <c r="ID168" i="3"/>
  <c r="CS168" i="3"/>
  <c r="UQ169" i="3"/>
  <c r="ID169" i="3"/>
  <c r="CS169" i="3"/>
  <c r="UQ170" i="3"/>
  <c r="ID170" i="3"/>
  <c r="CS170" i="3"/>
  <c r="UQ171" i="3"/>
  <c r="ID171" i="3"/>
  <c r="CS171" i="3"/>
  <c r="UQ172" i="3"/>
  <c r="ID172" i="3"/>
  <c r="CS172" i="3"/>
  <c r="UQ173" i="3"/>
  <c r="ID173" i="3"/>
  <c r="CS173" i="3"/>
  <c r="UQ174" i="3"/>
  <c r="ID174" i="3"/>
  <c r="CS174" i="3"/>
  <c r="UQ175" i="3"/>
  <c r="ID175" i="3"/>
  <c r="CS175" i="3"/>
  <c r="UQ176" i="3"/>
  <c r="ID176" i="3"/>
  <c r="CS176" i="3"/>
  <c r="UQ177" i="3"/>
  <c r="ID177" i="3"/>
  <c r="CS177" i="3"/>
  <c r="UQ178" i="3"/>
  <c r="ID178" i="3"/>
  <c r="CS178" i="3"/>
  <c r="UQ179" i="3"/>
  <c r="ID179" i="3"/>
  <c r="CS179" i="3"/>
  <c r="UQ180" i="3"/>
  <c r="ID180" i="3"/>
  <c r="CS180" i="3"/>
  <c r="UQ181" i="3"/>
  <c r="ID181" i="3"/>
  <c r="CS181" i="3"/>
  <c r="UQ182" i="3"/>
  <c r="ID182" i="3"/>
  <c r="CS182" i="3"/>
  <c r="UQ183" i="3"/>
  <c r="ID183" i="3"/>
  <c r="CS183" i="3"/>
  <c r="UQ184" i="3"/>
  <c r="ID184" i="3"/>
  <c r="CS184" i="3"/>
  <c r="UQ185" i="3"/>
  <c r="ID185" i="3"/>
  <c r="CS185" i="3"/>
  <c r="UQ186" i="3"/>
  <c r="ID186" i="3"/>
  <c r="CS186" i="3"/>
  <c r="UQ187" i="3"/>
  <c r="ID187" i="3"/>
  <c r="CS187" i="3"/>
  <c r="UQ188" i="3"/>
  <c r="ID188" i="3"/>
  <c r="CS188" i="3"/>
  <c r="UQ189" i="3"/>
  <c r="ID189" i="3"/>
  <c r="CS189" i="3"/>
  <c r="UQ190" i="3"/>
  <c r="ID190" i="3"/>
  <c r="CS190" i="3"/>
  <c r="UQ191" i="3"/>
  <c r="ID191" i="3"/>
  <c r="CS191" i="3"/>
  <c r="UQ192" i="3"/>
  <c r="ID192" i="3"/>
  <c r="CS192" i="3"/>
  <c r="UQ193" i="3"/>
  <c r="ID193" i="3"/>
  <c r="CS193" i="3"/>
  <c r="UQ194" i="3"/>
  <c r="ID194" i="3"/>
  <c r="CS194" i="3"/>
  <c r="UQ195" i="3"/>
  <c r="ID195" i="3"/>
  <c r="CS195" i="3"/>
  <c r="UQ196" i="3"/>
  <c r="ID196" i="3"/>
  <c r="CS196" i="3"/>
  <c r="UQ197" i="3"/>
  <c r="ID197" i="3"/>
  <c r="CS197" i="3"/>
  <c r="UQ198" i="3"/>
  <c r="ID198" i="3"/>
  <c r="CS198" i="3"/>
  <c r="UQ199" i="3"/>
  <c r="ID199" i="3"/>
  <c r="CS199" i="3"/>
  <c r="UQ200" i="3"/>
  <c r="ID200" i="3"/>
  <c r="CS200" i="3"/>
  <c r="UQ201" i="3"/>
  <c r="ID201" i="3"/>
  <c r="CS201" i="3"/>
  <c r="UQ202" i="3"/>
  <c r="ID202" i="3"/>
  <c r="CS202" i="3"/>
  <c r="UQ203" i="3"/>
  <c r="ID203" i="3"/>
  <c r="CS203" i="3"/>
  <c r="UQ204" i="3"/>
  <c r="ID204" i="3"/>
  <c r="CS204" i="3"/>
  <c r="UQ205" i="3"/>
  <c r="ID205" i="3"/>
  <c r="CS205" i="3"/>
  <c r="UQ206" i="3"/>
  <c r="ID206" i="3"/>
  <c r="CS206" i="3"/>
  <c r="UQ207" i="3"/>
  <c r="ID207" i="3"/>
  <c r="CS207" i="3"/>
  <c r="UQ208" i="3"/>
  <c r="ID208" i="3"/>
  <c r="CS208" i="3"/>
  <c r="UQ209" i="3"/>
  <c r="ID209" i="3"/>
  <c r="CS209" i="3"/>
  <c r="UQ210" i="3"/>
  <c r="ID210" i="3"/>
  <c r="CS210" i="3"/>
  <c r="UQ211" i="3"/>
  <c r="ID211" i="3"/>
  <c r="CS211" i="3"/>
  <c r="UQ212" i="3"/>
  <c r="ID212" i="3"/>
  <c r="CS212" i="3"/>
  <c r="UQ213" i="3"/>
  <c r="ID213" i="3"/>
  <c r="CS213" i="3"/>
  <c r="UQ214" i="3"/>
  <c r="ID214" i="3"/>
  <c r="CS214" i="3"/>
  <c r="UQ215" i="3"/>
  <c r="ID215" i="3"/>
  <c r="CS215" i="3"/>
  <c r="UQ216" i="3"/>
  <c r="ID216" i="3"/>
  <c r="CS216" i="3"/>
  <c r="UQ217" i="3"/>
  <c r="ID217" i="3"/>
  <c r="CS217" i="3"/>
  <c r="UQ218" i="3"/>
  <c r="ID218" i="3"/>
  <c r="CS218" i="3"/>
  <c r="UQ219" i="3"/>
  <c r="ID219" i="3"/>
  <c r="CS219" i="3"/>
  <c r="UQ220" i="3"/>
  <c r="ID220" i="3"/>
  <c r="CS220" i="3"/>
  <c r="UQ221" i="3"/>
  <c r="ID221" i="3"/>
  <c r="CS221" i="3"/>
  <c r="UQ222" i="3"/>
  <c r="ID222" i="3"/>
  <c r="CS222" i="3"/>
  <c r="UQ223" i="3"/>
  <c r="ID223" i="3"/>
  <c r="CS223" i="3"/>
  <c r="UQ224" i="3"/>
  <c r="ID224" i="3"/>
  <c r="CS224" i="3"/>
  <c r="UQ225" i="3"/>
  <c r="ID225" i="3"/>
  <c r="CS225" i="3"/>
  <c r="UQ226" i="3"/>
  <c r="ID226" i="3"/>
  <c r="CS226" i="3"/>
  <c r="UQ227" i="3"/>
  <c r="ID227" i="3"/>
  <c r="CS227" i="3"/>
  <c r="UQ228" i="3"/>
  <c r="ID228" i="3"/>
  <c r="CS228" i="3"/>
  <c r="UQ229" i="3"/>
  <c r="ID229" i="3"/>
  <c r="CS229" i="3"/>
  <c r="UQ230" i="3"/>
  <c r="ID230" i="3"/>
  <c r="CS230" i="3"/>
  <c r="UQ231" i="3"/>
  <c r="ID231" i="3"/>
  <c r="CS231" i="3"/>
  <c r="UQ232" i="3"/>
  <c r="ID232" i="3"/>
  <c r="CS232" i="3"/>
  <c r="UQ233" i="3"/>
  <c r="ID233" i="3"/>
  <c r="CS233" i="3"/>
  <c r="UQ234" i="3"/>
  <c r="ID234" i="3"/>
  <c r="CS234" i="3"/>
  <c r="UQ235" i="3"/>
  <c r="ID235" i="3"/>
  <c r="CS235" i="3"/>
  <c r="UQ236" i="3"/>
  <c r="ID236" i="3"/>
  <c r="CS236" i="3"/>
  <c r="UQ237" i="3"/>
  <c r="ID237" i="3"/>
  <c r="CS237" i="3"/>
  <c r="UQ238" i="3"/>
  <c r="ID238" i="3"/>
  <c r="CS238" i="3"/>
  <c r="UQ239" i="3"/>
  <c r="ID239" i="3"/>
  <c r="CS239" i="3"/>
  <c r="UQ240" i="3"/>
  <c r="ID240" i="3"/>
  <c r="CS240" i="3"/>
  <c r="UQ241" i="3"/>
  <c r="ID241" i="3"/>
  <c r="CS241" i="3"/>
  <c r="UQ242" i="3"/>
  <c r="ID242" i="3"/>
  <c r="CS242" i="3"/>
  <c r="UQ243" i="3"/>
  <c r="ID243" i="3"/>
  <c r="CS243" i="3"/>
  <c r="UQ244" i="3"/>
  <c r="ID244" i="3"/>
  <c r="CS244" i="3"/>
  <c r="UQ245" i="3"/>
  <c r="ID245" i="3"/>
  <c r="CS245" i="3"/>
  <c r="UQ246" i="3"/>
  <c r="ID246" i="3"/>
  <c r="CS246" i="3"/>
  <c r="UQ247" i="3"/>
  <c r="ID247" i="3"/>
  <c r="CS247" i="3"/>
  <c r="UQ248" i="3"/>
  <c r="ID248" i="3"/>
  <c r="CS248" i="3"/>
  <c r="UQ249" i="3"/>
  <c r="ID249" i="3"/>
  <c r="CS249" i="3"/>
  <c r="UQ250" i="3"/>
  <c r="ID250" i="3"/>
  <c r="CS250" i="3"/>
  <c r="UQ251" i="3"/>
  <c r="ID251" i="3"/>
  <c r="CS251" i="3"/>
  <c r="UQ252" i="3"/>
  <c r="ID252" i="3"/>
  <c r="CS252" i="3"/>
  <c r="UQ253" i="3"/>
  <c r="ID253" i="3"/>
  <c r="CS253" i="3"/>
  <c r="UQ254" i="3"/>
  <c r="ID254" i="3"/>
  <c r="CS254" i="3"/>
  <c r="UQ255" i="3"/>
  <c r="ID255" i="3"/>
  <c r="CS255" i="3"/>
  <c r="UQ256" i="3"/>
  <c r="ID256" i="3"/>
  <c r="CS256" i="3"/>
  <c r="UQ257" i="3"/>
  <c r="ID257" i="3"/>
  <c r="CS257" i="3"/>
  <c r="UQ258" i="3"/>
  <c r="ID258" i="3"/>
  <c r="CS258" i="3"/>
  <c r="UQ259" i="3"/>
  <c r="ID259" i="3"/>
  <c r="CS259" i="3"/>
  <c r="UQ260" i="3"/>
  <c r="ID260" i="3"/>
  <c r="CS260" i="3"/>
  <c r="UQ261" i="3"/>
  <c r="ID261" i="3"/>
  <c r="CS261" i="3"/>
  <c r="UQ262" i="3"/>
  <c r="ID262" i="3"/>
  <c r="CS262" i="3"/>
  <c r="UQ263" i="3"/>
  <c r="ID263" i="3"/>
  <c r="CS263" i="3"/>
  <c r="UQ264" i="3"/>
  <c r="ID264" i="3"/>
  <c r="CS264" i="3"/>
  <c r="UQ265" i="3"/>
  <c r="ID265" i="3"/>
  <c r="CS265" i="3"/>
  <c r="UQ266" i="3"/>
  <c r="ID266" i="3"/>
  <c r="CS266" i="3"/>
  <c r="UQ267" i="3"/>
  <c r="ID267" i="3"/>
  <c r="CS267" i="3"/>
  <c r="UQ268" i="3"/>
  <c r="ID268" i="3"/>
  <c r="CS268" i="3"/>
  <c r="UQ269" i="3"/>
  <c r="ID269" i="3"/>
  <c r="CS269" i="3"/>
  <c r="UQ270" i="3"/>
  <c r="ID270" i="3"/>
  <c r="CS270" i="3"/>
  <c r="UQ271" i="3"/>
  <c r="ID271" i="3"/>
  <c r="CS271" i="3"/>
  <c r="UQ272" i="3"/>
  <c r="ID272" i="3"/>
  <c r="CS272" i="3"/>
  <c r="UQ273" i="3"/>
  <c r="ID273" i="3"/>
  <c r="CS273" i="3"/>
  <c r="UQ274" i="3"/>
  <c r="ID274" i="3"/>
  <c r="CS274" i="3"/>
  <c r="UQ275" i="3"/>
  <c r="ID275" i="3"/>
  <c r="CS275" i="3"/>
  <c r="UQ276" i="3"/>
  <c r="ID276" i="3"/>
  <c r="CS276" i="3"/>
  <c r="UQ277" i="3"/>
  <c r="ID277" i="3"/>
  <c r="CS277" i="3"/>
  <c r="UQ278" i="3"/>
  <c r="ID278" i="3"/>
  <c r="CS278" i="3"/>
  <c r="UQ279" i="3"/>
  <c r="ID279" i="3"/>
  <c r="CS279" i="3"/>
  <c r="UQ280" i="3"/>
  <c r="ID280" i="3"/>
  <c r="CS280" i="3"/>
  <c r="UQ281" i="3"/>
  <c r="ID281" i="3"/>
  <c r="CS281" i="3"/>
  <c r="UQ282" i="3"/>
  <c r="ID282" i="3"/>
  <c r="CS282" i="3"/>
  <c r="UQ283" i="3"/>
  <c r="ID283" i="3"/>
  <c r="CS283" i="3"/>
  <c r="UQ284" i="3"/>
  <c r="ID284" i="3"/>
  <c r="CS284" i="3"/>
  <c r="UQ285" i="3"/>
  <c r="ID285" i="3"/>
  <c r="CS285" i="3"/>
  <c r="UQ286" i="3"/>
  <c r="ID286" i="3"/>
  <c r="CS286" i="3"/>
  <c r="UQ287" i="3"/>
  <c r="ID287" i="3"/>
  <c r="CS287" i="3"/>
  <c r="UQ288" i="3"/>
  <c r="ID288" i="3"/>
  <c r="CS288" i="3"/>
  <c r="UQ289" i="3"/>
  <c r="ID289" i="3"/>
  <c r="CS289" i="3"/>
  <c r="UQ290" i="3"/>
  <c r="ID290" i="3"/>
  <c r="CS290" i="3"/>
  <c r="UQ291" i="3"/>
  <c r="ID291" i="3"/>
  <c r="CS291" i="3"/>
  <c r="UQ292" i="3"/>
  <c r="ID292" i="3"/>
  <c r="CS292" i="3"/>
  <c r="UQ293" i="3"/>
  <c r="ID293" i="3"/>
  <c r="CS293" i="3"/>
  <c r="UQ294" i="3"/>
  <c r="ID294" i="3"/>
  <c r="CS294" i="3"/>
  <c r="UQ295" i="3"/>
  <c r="ID295" i="3"/>
  <c r="CS295" i="3"/>
  <c r="UQ296" i="3"/>
  <c r="ID296" i="3"/>
  <c r="CS296" i="3"/>
  <c r="UQ297" i="3"/>
  <c r="ID297" i="3"/>
  <c r="CS297" i="3"/>
  <c r="UQ298" i="3"/>
  <c r="ID298" i="3"/>
  <c r="CS298" i="3"/>
  <c r="UQ299" i="3"/>
  <c r="ID299" i="3"/>
  <c r="CS299" i="3"/>
  <c r="UQ300" i="3"/>
  <c r="ID300" i="3"/>
  <c r="CS300" i="3"/>
  <c r="UQ301" i="3"/>
  <c r="ID301" i="3"/>
  <c r="CS301" i="3"/>
  <c r="UQ302" i="3"/>
  <c r="ID302" i="3"/>
  <c r="CS302" i="3"/>
  <c r="UQ303" i="3"/>
  <c r="ID303" i="3"/>
  <c r="CS303" i="3"/>
  <c r="UQ304" i="3"/>
  <c r="ID304" i="3"/>
  <c r="CS304" i="3"/>
  <c r="UQ305" i="3"/>
  <c r="ID305" i="3"/>
  <c r="CS305" i="3"/>
  <c r="UQ306" i="3"/>
  <c r="ID306" i="3"/>
  <c r="CS306" i="3"/>
  <c r="UQ307" i="3"/>
  <c r="ID307" i="3"/>
  <c r="CS307" i="3"/>
  <c r="UQ308" i="3"/>
  <c r="ID308" i="3"/>
  <c r="CS308" i="3"/>
  <c r="UQ309" i="3"/>
  <c r="ID309" i="3"/>
  <c r="CS309" i="3"/>
  <c r="UQ310" i="3"/>
  <c r="ID310" i="3"/>
  <c r="CS310" i="3"/>
  <c r="UQ311" i="3"/>
  <c r="ID311" i="3"/>
  <c r="CS311" i="3"/>
  <c r="UQ312" i="3"/>
  <c r="ID312" i="3"/>
  <c r="CS312" i="3"/>
  <c r="UQ313" i="3"/>
  <c r="ID313" i="3"/>
  <c r="CS313" i="3"/>
  <c r="UQ314" i="3"/>
  <c r="ID314" i="3"/>
  <c r="CS314" i="3"/>
  <c r="UQ315" i="3"/>
  <c r="ID315" i="3"/>
  <c r="CS315" i="3"/>
  <c r="UQ316" i="3"/>
  <c r="ID316" i="3"/>
  <c r="CS316" i="3"/>
  <c r="UQ317" i="3"/>
  <c r="ID317" i="3"/>
  <c r="CS317" i="3"/>
  <c r="UQ318" i="3"/>
  <c r="ID318" i="3"/>
  <c r="CS318" i="3"/>
  <c r="UQ319" i="3"/>
  <c r="ID319" i="3"/>
  <c r="CS319" i="3"/>
  <c r="UQ320" i="3"/>
  <c r="ID320" i="3"/>
  <c r="CS320" i="3"/>
  <c r="UQ321" i="3"/>
  <c r="ID321" i="3"/>
  <c r="CS321" i="3"/>
  <c r="UQ322" i="3"/>
  <c r="ID322" i="3"/>
  <c r="CS322" i="3"/>
  <c r="UQ323" i="3"/>
  <c r="ID323" i="3"/>
  <c r="CS323" i="3"/>
  <c r="UQ324" i="3"/>
  <c r="ID324" i="3"/>
  <c r="CS324" i="3"/>
  <c r="UQ325" i="3"/>
  <c r="ID325" i="3"/>
  <c r="CS325" i="3"/>
  <c r="UQ326" i="3"/>
  <c r="ID326" i="3"/>
  <c r="CS326" i="3"/>
  <c r="UQ327" i="3"/>
  <c r="ID327" i="3"/>
  <c r="CS327" i="3"/>
  <c r="UQ328" i="3"/>
  <c r="ID328" i="3"/>
  <c r="CS328" i="3"/>
  <c r="UQ329" i="3"/>
  <c r="ID329" i="3"/>
  <c r="CS329" i="3"/>
  <c r="UQ330" i="3"/>
  <c r="ID330" i="3"/>
  <c r="CS330" i="3"/>
  <c r="UQ331" i="3"/>
  <c r="ID331" i="3"/>
  <c r="CS331" i="3"/>
  <c r="UQ332" i="3"/>
  <c r="ID332" i="3"/>
  <c r="CS332" i="3"/>
  <c r="UQ333" i="3"/>
  <c r="ID333" i="3"/>
  <c r="CS333" i="3"/>
  <c r="UQ334" i="3"/>
  <c r="ID334" i="3"/>
  <c r="CS334" i="3"/>
  <c r="UQ335" i="3"/>
  <c r="ID335" i="3"/>
  <c r="CS335" i="3"/>
  <c r="UQ336" i="3"/>
  <c r="ID336" i="3"/>
  <c r="CS336" i="3"/>
  <c r="UQ337" i="3"/>
  <c r="ID337" i="3"/>
  <c r="CS337" i="3"/>
  <c r="UQ338" i="3"/>
  <c r="ID338" i="3"/>
  <c r="CS338" i="3"/>
  <c r="UQ339" i="3"/>
  <c r="ID339" i="3"/>
  <c r="CS339" i="3"/>
  <c r="UQ340" i="3"/>
  <c r="ID340" i="3"/>
  <c r="CS340" i="3"/>
  <c r="UQ341" i="3"/>
  <c r="ID341" i="3"/>
  <c r="CS341" i="3"/>
  <c r="UQ342" i="3"/>
  <c r="ID342" i="3"/>
  <c r="CS342" i="3"/>
  <c r="UQ343" i="3"/>
  <c r="ID343" i="3"/>
  <c r="CS343" i="3"/>
  <c r="UQ344" i="3"/>
  <c r="ID344" i="3"/>
  <c r="CS344" i="3"/>
  <c r="UQ345" i="3"/>
  <c r="ID345" i="3"/>
  <c r="CS345" i="3"/>
  <c r="UQ346" i="3"/>
  <c r="ID346" i="3"/>
  <c r="CS346" i="3"/>
  <c r="UQ347" i="3"/>
  <c r="ID347" i="3"/>
  <c r="CS347" i="3"/>
  <c r="UQ348" i="3"/>
  <c r="ID348" i="3"/>
  <c r="CS348" i="3"/>
  <c r="UQ349" i="3"/>
  <c r="ID349" i="3"/>
  <c r="CS349" i="3"/>
  <c r="UQ350" i="3"/>
  <c r="ID350" i="3"/>
  <c r="CS350" i="3"/>
  <c r="UQ351" i="3"/>
  <c r="ID351" i="3"/>
  <c r="CS351" i="3"/>
  <c r="UQ352" i="3"/>
  <c r="ID352" i="3"/>
  <c r="CS352" i="3"/>
  <c r="UQ353" i="3"/>
  <c r="ID353" i="3"/>
  <c r="CS353" i="3"/>
  <c r="UQ354" i="3"/>
  <c r="ID354" i="3"/>
  <c r="CS354" i="3"/>
  <c r="UQ355" i="3"/>
  <c r="ID355" i="3"/>
  <c r="CS355" i="3"/>
  <c r="UQ356" i="3"/>
  <c r="ID356" i="3"/>
  <c r="CS356" i="3"/>
  <c r="UQ357" i="3"/>
  <c r="ID357" i="3"/>
  <c r="CS357" i="3"/>
  <c r="UQ358" i="3"/>
  <c r="ID358" i="3"/>
  <c r="CS358" i="3"/>
  <c r="UQ359" i="3"/>
  <c r="ID359" i="3"/>
  <c r="CS359" i="3"/>
  <c r="UQ360" i="3"/>
  <c r="ID360" i="3"/>
  <c r="CS360" i="3"/>
  <c r="UQ361" i="3"/>
  <c r="ID361" i="3"/>
  <c r="CS361" i="3"/>
  <c r="UQ362" i="3"/>
  <c r="ID362" i="3"/>
  <c r="CS362" i="3"/>
  <c r="UQ363" i="3"/>
  <c r="ID363" i="3"/>
  <c r="CS363" i="3"/>
  <c r="UQ364" i="3"/>
  <c r="ID364" i="3"/>
  <c r="CS364" i="3"/>
  <c r="UQ365" i="3"/>
  <c r="ID365" i="3"/>
  <c r="CS365" i="3"/>
  <c r="UQ366" i="3"/>
  <c r="ID366" i="3"/>
  <c r="CS366" i="3"/>
  <c r="UQ367" i="3"/>
  <c r="ID367" i="3"/>
  <c r="CS367" i="3"/>
  <c r="UQ368" i="3"/>
  <c r="ID368" i="3"/>
  <c r="CS368" i="3"/>
  <c r="UQ369" i="3"/>
  <c r="ID369" i="3"/>
  <c r="CS369" i="3"/>
  <c r="UQ370" i="3"/>
  <c r="ID370" i="3"/>
  <c r="CS370" i="3"/>
  <c r="UQ371" i="3"/>
  <c r="ID371" i="3"/>
  <c r="CS371" i="3"/>
  <c r="UQ372" i="3"/>
  <c r="ID372" i="3"/>
  <c r="CS372" i="3"/>
  <c r="UQ373" i="3"/>
  <c r="ID373" i="3"/>
  <c r="CS373" i="3"/>
  <c r="UQ374" i="3"/>
  <c r="ID374" i="3"/>
  <c r="CS374" i="3"/>
  <c r="UQ375" i="3"/>
  <c r="ID375" i="3"/>
  <c r="CS375" i="3"/>
  <c r="UQ376" i="3"/>
  <c r="ID376" i="3"/>
  <c r="CS376" i="3"/>
  <c r="UQ377" i="3"/>
  <c r="ID377" i="3"/>
  <c r="CS377" i="3"/>
  <c r="UQ378" i="3"/>
  <c r="ID378" i="3"/>
  <c r="CS378" i="3"/>
  <c r="UQ379" i="3"/>
  <c r="ID379" i="3"/>
  <c r="CS379" i="3"/>
  <c r="UQ380" i="3"/>
  <c r="ID380" i="3"/>
  <c r="CS380" i="3"/>
  <c r="UQ381" i="3"/>
  <c r="ID381" i="3"/>
  <c r="CS381" i="3"/>
  <c r="UQ382" i="3"/>
  <c r="ID382" i="3"/>
  <c r="CS382" i="3"/>
  <c r="UQ383" i="3"/>
  <c r="ID383" i="3"/>
  <c r="CS383" i="3"/>
  <c r="UQ384" i="3"/>
  <c r="ID384" i="3"/>
  <c r="CS384" i="3"/>
  <c r="UQ385" i="3"/>
  <c r="ID385" i="3"/>
  <c r="CS385" i="3"/>
  <c r="UQ386" i="3"/>
  <c r="ID386" i="3"/>
  <c r="CS386" i="3"/>
  <c r="UQ387" i="3"/>
  <c r="ID387" i="3"/>
  <c r="CS387" i="3"/>
  <c r="UQ388" i="3"/>
  <c r="ID388" i="3"/>
  <c r="CS388" i="3"/>
  <c r="UQ389" i="3"/>
  <c r="ID389" i="3"/>
  <c r="CS389" i="3"/>
  <c r="UQ390" i="3"/>
  <c r="ID390" i="3"/>
  <c r="CS390" i="3"/>
  <c r="UQ391" i="3"/>
  <c r="ID391" i="3"/>
  <c r="CS391" i="3"/>
  <c r="UQ392" i="3"/>
  <c r="ID392" i="3"/>
  <c r="CS392" i="3"/>
  <c r="UQ393" i="3"/>
  <c r="ID393" i="3"/>
  <c r="CS393" i="3"/>
  <c r="UQ394" i="3"/>
  <c r="ID394" i="3"/>
  <c r="CS394" i="3"/>
  <c r="UQ395" i="3"/>
  <c r="ID395" i="3"/>
  <c r="CS395" i="3"/>
  <c r="UQ396" i="3"/>
  <c r="ID396" i="3"/>
  <c r="CS396" i="3"/>
  <c r="UQ397" i="3"/>
  <c r="ID397" i="3"/>
  <c r="CS397" i="3"/>
  <c r="UQ398" i="3"/>
  <c r="ID398" i="3"/>
  <c r="CS398" i="3"/>
  <c r="UQ399" i="3"/>
  <c r="ID399" i="3"/>
  <c r="CS399" i="3"/>
  <c r="UQ400" i="3"/>
  <c r="ID400" i="3"/>
  <c r="CS400" i="3"/>
  <c r="UQ401" i="3"/>
  <c r="ID401" i="3"/>
  <c r="CS401" i="3"/>
  <c r="UQ402" i="3"/>
  <c r="ID402" i="3"/>
  <c r="CS402" i="3"/>
  <c r="UQ403" i="3"/>
  <c r="ID403" i="3"/>
  <c r="CS403" i="3"/>
  <c r="UQ404" i="3"/>
  <c r="ID404" i="3"/>
  <c r="CS404" i="3"/>
  <c r="UQ405" i="3"/>
  <c r="ID405" i="3"/>
  <c r="CS405" i="3"/>
  <c r="UQ406" i="3"/>
  <c r="ID406" i="3"/>
  <c r="CS406" i="3"/>
  <c r="UQ407" i="3"/>
  <c r="ID407" i="3"/>
  <c r="CS407" i="3"/>
  <c r="UQ408" i="3"/>
  <c r="ID408" i="3"/>
  <c r="CS408" i="3"/>
  <c r="UQ409" i="3"/>
  <c r="ID409" i="3"/>
  <c r="CS409" i="3"/>
  <c r="UQ410" i="3"/>
  <c r="ID410" i="3"/>
  <c r="CS410" i="3"/>
  <c r="UQ411" i="3"/>
  <c r="ID411" i="3"/>
  <c r="CS411" i="3"/>
  <c r="UQ412" i="3"/>
  <c r="ID412" i="3"/>
  <c r="CS412" i="3"/>
  <c r="UQ413" i="3"/>
  <c r="ID413" i="3"/>
  <c r="CS413" i="3"/>
  <c r="UQ414" i="3"/>
  <c r="ID414" i="3"/>
  <c r="CS414" i="3"/>
  <c r="UQ415" i="3"/>
  <c r="ID415" i="3"/>
  <c r="CS415" i="3"/>
  <c r="UQ416" i="3"/>
  <c r="ID416" i="3"/>
  <c r="CS416" i="3"/>
  <c r="UQ417" i="3"/>
  <c r="ID417" i="3"/>
  <c r="CS417" i="3"/>
  <c r="UQ418" i="3"/>
  <c r="ID418" i="3"/>
  <c r="CS418" i="3"/>
  <c r="XB3" i="3"/>
  <c r="VG3" i="3"/>
  <c r="SZ3" i="3"/>
  <c r="SZ421" i="3" s="1"/>
  <c r="SG3" i="3"/>
  <c r="QY3" i="3"/>
  <c r="KB3" i="3"/>
  <c r="GY3" i="3"/>
  <c r="EE3" i="3"/>
  <c r="XB4" i="3"/>
  <c r="VG4" i="3"/>
  <c r="SG4" i="3"/>
  <c r="QY4" i="3"/>
  <c r="KB4" i="3"/>
  <c r="GY4" i="3"/>
  <c r="EE4" i="3"/>
  <c r="XB5" i="3"/>
  <c r="VG5" i="3"/>
  <c r="SG5" i="3"/>
  <c r="QY5" i="3"/>
  <c r="KB5" i="3"/>
  <c r="GY5" i="3"/>
  <c r="EE5" i="3"/>
  <c r="XB6" i="3"/>
  <c r="VG6" i="3"/>
  <c r="SG6" i="3"/>
  <c r="QY6" i="3"/>
  <c r="KB6" i="3"/>
  <c r="GY6" i="3"/>
  <c r="EE6" i="3"/>
  <c r="XB7" i="3"/>
  <c r="VG7" i="3"/>
  <c r="SG7" i="3"/>
  <c r="QY7" i="3"/>
  <c r="KB7" i="3"/>
  <c r="GY7" i="3"/>
  <c r="EE7" i="3"/>
  <c r="XB8" i="3"/>
  <c r="VG8" i="3"/>
  <c r="SG8" i="3"/>
  <c r="QY8" i="3"/>
  <c r="KB8" i="3"/>
  <c r="GY8" i="3"/>
  <c r="EE8" i="3"/>
  <c r="XB9" i="3"/>
  <c r="VG9" i="3"/>
  <c r="SG9" i="3"/>
  <c r="QY9" i="3"/>
  <c r="KB9" i="3"/>
  <c r="GY9" i="3"/>
  <c r="EE9" i="3"/>
  <c r="XB10" i="3"/>
  <c r="VG10" i="3"/>
  <c r="SG10" i="3"/>
  <c r="QY10" i="3"/>
  <c r="KB10" i="3"/>
  <c r="GY10" i="3"/>
  <c r="EE10" i="3"/>
  <c r="XB11" i="3"/>
  <c r="VG11" i="3"/>
  <c r="SG11" i="3"/>
  <c r="QY11" i="3"/>
  <c r="KB11" i="3"/>
  <c r="GY11" i="3"/>
  <c r="EE11" i="3"/>
  <c r="XB12" i="3"/>
  <c r="VG12" i="3"/>
  <c r="SG12" i="3"/>
  <c r="QY12" i="3"/>
  <c r="KB12" i="3"/>
  <c r="GY12" i="3"/>
  <c r="EE12" i="3"/>
  <c r="XB13" i="3"/>
  <c r="VG13" i="3"/>
  <c r="SG13" i="3"/>
  <c r="QY13" i="3"/>
  <c r="KB13" i="3"/>
  <c r="GY13" i="3"/>
  <c r="EE13" i="3"/>
  <c r="XB14" i="3"/>
  <c r="VG14" i="3"/>
  <c r="SG14" i="3"/>
  <c r="QY14" i="3"/>
  <c r="KB14" i="3"/>
  <c r="GY14" i="3"/>
  <c r="EE14" i="3"/>
  <c r="XB15" i="3"/>
  <c r="VG15" i="3"/>
  <c r="SG15" i="3"/>
  <c r="QY15" i="3"/>
  <c r="KB15" i="3"/>
  <c r="GY15" i="3"/>
  <c r="EE15" i="3"/>
  <c r="XB16" i="3"/>
  <c r="VG16" i="3"/>
  <c r="SG16" i="3"/>
  <c r="QY16" i="3"/>
  <c r="KB16" i="3"/>
  <c r="GY16" i="3"/>
  <c r="EE16" i="3"/>
  <c r="XB17" i="3"/>
  <c r="VG17" i="3"/>
  <c r="SG17" i="3"/>
  <c r="QY17" i="3"/>
  <c r="KB17" i="3"/>
  <c r="GY17" i="3"/>
  <c r="EE17" i="3"/>
  <c r="XB18" i="3"/>
  <c r="VG18" i="3"/>
  <c r="SG18" i="3"/>
  <c r="QY18" i="3"/>
  <c r="KB18" i="3"/>
  <c r="GY18" i="3"/>
  <c r="EE18" i="3"/>
  <c r="XB19" i="3"/>
  <c r="VG19" i="3"/>
  <c r="SG19" i="3"/>
  <c r="QY19" i="3"/>
  <c r="KB19" i="3"/>
  <c r="GY19" i="3"/>
  <c r="EE19" i="3"/>
  <c r="XB20" i="3"/>
  <c r="VG20" i="3"/>
  <c r="SG20" i="3"/>
  <c r="QY20" i="3"/>
  <c r="KB20" i="3"/>
  <c r="GY20" i="3"/>
  <c r="EE20" i="3"/>
  <c r="XB21" i="3"/>
  <c r="VG21" i="3"/>
  <c r="SG21" i="3"/>
  <c r="QY21" i="3"/>
  <c r="KB21" i="3"/>
  <c r="GY21" i="3"/>
  <c r="EE21" i="3"/>
  <c r="XB22" i="3"/>
  <c r="VG22" i="3"/>
  <c r="SG22" i="3"/>
  <c r="QY22" i="3"/>
  <c r="KB22" i="3"/>
  <c r="GY22" i="3"/>
  <c r="EE22" i="3"/>
  <c r="XB23" i="3"/>
  <c r="VG23" i="3"/>
  <c r="SG23" i="3"/>
  <c r="QY23" i="3"/>
  <c r="KB23" i="3"/>
  <c r="GY23" i="3"/>
  <c r="EE23" i="3"/>
  <c r="XB24" i="3"/>
  <c r="VG24" i="3"/>
  <c r="SG24" i="3"/>
  <c r="QY24" i="3"/>
  <c r="KB24" i="3"/>
  <c r="GY24" i="3"/>
  <c r="EE24" i="3"/>
  <c r="XB25" i="3"/>
  <c r="VG25" i="3"/>
  <c r="SG25" i="3"/>
  <c r="QY25" i="3"/>
  <c r="KB25" i="3"/>
  <c r="GY25" i="3"/>
  <c r="EE25" i="3"/>
  <c r="XB26" i="3"/>
  <c r="VG26" i="3"/>
  <c r="SG26" i="3"/>
  <c r="QY26" i="3"/>
  <c r="KB26" i="3"/>
  <c r="GY26" i="3"/>
  <c r="EE26" i="3"/>
  <c r="XB27" i="3"/>
  <c r="VG27" i="3"/>
  <c r="SG27" i="3"/>
  <c r="QY27" i="3"/>
  <c r="KB27" i="3"/>
  <c r="GY27" i="3"/>
  <c r="EE27" i="3"/>
  <c r="XB28" i="3"/>
  <c r="VG28" i="3"/>
  <c r="SG28" i="3"/>
  <c r="QY28" i="3"/>
  <c r="KB28" i="3"/>
  <c r="GY28" i="3"/>
  <c r="EE28" i="3"/>
  <c r="XB29" i="3"/>
  <c r="VG29" i="3"/>
  <c r="SG29" i="3"/>
  <c r="QY29" i="3"/>
  <c r="KB29" i="3"/>
  <c r="GY29" i="3"/>
  <c r="EE29" i="3"/>
  <c r="XB30" i="3"/>
  <c r="VG30" i="3"/>
  <c r="SG30" i="3"/>
  <c r="QY30" i="3"/>
  <c r="KB30" i="3"/>
  <c r="GY30" i="3"/>
  <c r="EE30" i="3"/>
  <c r="XB31" i="3"/>
  <c r="VG31" i="3"/>
  <c r="SG31" i="3"/>
  <c r="QY31" i="3"/>
  <c r="KB31" i="3"/>
  <c r="GY31" i="3"/>
  <c r="EE31" i="3"/>
  <c r="XB32" i="3"/>
  <c r="VG32" i="3"/>
  <c r="SG32" i="3"/>
  <c r="QY32" i="3"/>
  <c r="KB32" i="3"/>
  <c r="GY32" i="3"/>
  <c r="EE32" i="3"/>
  <c r="XB33" i="3"/>
  <c r="VG33" i="3"/>
  <c r="SG33" i="3"/>
  <c r="QY33" i="3"/>
  <c r="KB33" i="3"/>
  <c r="GY33" i="3"/>
  <c r="EE33" i="3"/>
  <c r="XB34" i="3"/>
  <c r="VG34" i="3"/>
  <c r="SG34" i="3"/>
  <c r="QY34" i="3"/>
  <c r="KB34" i="3"/>
  <c r="GY34" i="3"/>
  <c r="EE34" i="3"/>
  <c r="XB35" i="3"/>
  <c r="VG35" i="3"/>
  <c r="SG35" i="3"/>
  <c r="QY35" i="3"/>
  <c r="KB35" i="3"/>
  <c r="GY35" i="3"/>
  <c r="EE35" i="3"/>
  <c r="XB36" i="3"/>
  <c r="VG36" i="3"/>
  <c r="SG36" i="3"/>
  <c r="QY36" i="3"/>
  <c r="KB36" i="3"/>
  <c r="GY36" i="3"/>
  <c r="EE36" i="3"/>
  <c r="XB37" i="3"/>
  <c r="VG37" i="3"/>
  <c r="SG37" i="3"/>
  <c r="QY37" i="3"/>
  <c r="KB37" i="3"/>
  <c r="GY37" i="3"/>
  <c r="EE37" i="3"/>
  <c r="XB38" i="3"/>
  <c r="VG38" i="3"/>
  <c r="SG38" i="3"/>
  <c r="QY38" i="3"/>
  <c r="KB38" i="3"/>
  <c r="GY38" i="3"/>
  <c r="EE38" i="3"/>
  <c r="XB39" i="3"/>
  <c r="VG39" i="3"/>
  <c r="SG39" i="3"/>
  <c r="QY39" i="3"/>
  <c r="KB39" i="3"/>
  <c r="GY39" i="3"/>
  <c r="EE39" i="3"/>
  <c r="XB40" i="3"/>
  <c r="VG40" i="3"/>
  <c r="SG40" i="3"/>
  <c r="QY40" i="3"/>
  <c r="KB40" i="3"/>
  <c r="GY40" i="3"/>
  <c r="EE40" i="3"/>
  <c r="XB41" i="3"/>
  <c r="VG41" i="3"/>
  <c r="SG41" i="3"/>
  <c r="QY41" i="3"/>
  <c r="KB41" i="3"/>
  <c r="GY41" i="3"/>
  <c r="EE41" i="3"/>
  <c r="XB42" i="3"/>
  <c r="VG42" i="3"/>
  <c r="SG42" i="3"/>
  <c r="QY42" i="3"/>
  <c r="KB42" i="3"/>
  <c r="GY42" i="3"/>
  <c r="EE42" i="3"/>
  <c r="XB43" i="3"/>
  <c r="VG43" i="3"/>
  <c r="SG43" i="3"/>
  <c r="QY43" i="3"/>
  <c r="KB43" i="3"/>
  <c r="GY43" i="3"/>
  <c r="EE43" i="3"/>
  <c r="XB44" i="3"/>
  <c r="VG44" i="3"/>
  <c r="SG44" i="3"/>
  <c r="QY44" i="3"/>
  <c r="KB44" i="3"/>
  <c r="GY44" i="3"/>
  <c r="EE44" i="3"/>
  <c r="XB45" i="3"/>
  <c r="VG45" i="3"/>
  <c r="SG45" i="3"/>
  <c r="QY45" i="3"/>
  <c r="KB45" i="3"/>
  <c r="GY45" i="3"/>
  <c r="EE45" i="3"/>
  <c r="XB46" i="3"/>
  <c r="VG46" i="3"/>
  <c r="SG46" i="3"/>
  <c r="QY46" i="3"/>
  <c r="KB46" i="3"/>
  <c r="GY46" i="3"/>
  <c r="EE46" i="3"/>
  <c r="XB47" i="3"/>
  <c r="VG47" i="3"/>
  <c r="SG47" i="3"/>
  <c r="QY47" i="3"/>
  <c r="KB47" i="3"/>
  <c r="GY47" i="3"/>
  <c r="EE47" i="3"/>
  <c r="XB48" i="3"/>
  <c r="VG48" i="3"/>
  <c r="SG48" i="3"/>
  <c r="QY48" i="3"/>
  <c r="KB48" i="3"/>
  <c r="GY48" i="3"/>
  <c r="EE48" i="3"/>
  <c r="XB49" i="3"/>
  <c r="VG49" i="3"/>
  <c r="SG49" i="3"/>
  <c r="QY49" i="3"/>
  <c r="KB49" i="3"/>
  <c r="GY49" i="3"/>
  <c r="EE49" i="3"/>
  <c r="XB50" i="3"/>
  <c r="VG50" i="3"/>
  <c r="SG50" i="3"/>
  <c r="QY50" i="3"/>
  <c r="KB50" i="3"/>
  <c r="GY50" i="3"/>
  <c r="EE50" i="3"/>
  <c r="XB51" i="3"/>
  <c r="VG51" i="3"/>
  <c r="SG51" i="3"/>
  <c r="QY51" i="3"/>
  <c r="KB51" i="3"/>
  <c r="GY51" i="3"/>
  <c r="EE51" i="3"/>
  <c r="XB52" i="3"/>
  <c r="VG52" i="3"/>
  <c r="SG52" i="3"/>
  <c r="QY52" i="3"/>
  <c r="KB52" i="3"/>
  <c r="GY52" i="3"/>
  <c r="EE52" i="3"/>
  <c r="XB53" i="3"/>
  <c r="VG53" i="3"/>
  <c r="SG53" i="3"/>
  <c r="QY53" i="3"/>
  <c r="KB53" i="3"/>
  <c r="GY53" i="3"/>
  <c r="EE53" i="3"/>
  <c r="XB54" i="3"/>
  <c r="VG54" i="3"/>
  <c r="SG54" i="3"/>
  <c r="QY54" i="3"/>
  <c r="KB54" i="3"/>
  <c r="GY54" i="3"/>
  <c r="EE54" i="3"/>
  <c r="XB55" i="3"/>
  <c r="VG55" i="3"/>
  <c r="SG55" i="3"/>
  <c r="QY55" i="3"/>
  <c r="KB55" i="3"/>
  <c r="GY55" i="3"/>
  <c r="EE55" i="3"/>
  <c r="XB56" i="3"/>
  <c r="VG56" i="3"/>
  <c r="SG56" i="3"/>
  <c r="QY56" i="3"/>
  <c r="KB56" i="3"/>
  <c r="GY56" i="3"/>
  <c r="EE56" i="3"/>
  <c r="XB57" i="3"/>
  <c r="VG57" i="3"/>
  <c r="SG57" i="3"/>
  <c r="QY57" i="3"/>
  <c r="KB57" i="3"/>
  <c r="GY57" i="3"/>
  <c r="EE57" i="3"/>
  <c r="XB58" i="3"/>
  <c r="VG58" i="3"/>
  <c r="SG58" i="3"/>
  <c r="QY58" i="3"/>
  <c r="KB58" i="3"/>
  <c r="GY58" i="3"/>
  <c r="EE58" i="3"/>
  <c r="XB59" i="3"/>
  <c r="VG59" i="3"/>
  <c r="SG59" i="3"/>
  <c r="QY59" i="3"/>
  <c r="KB59" i="3"/>
  <c r="GY59" i="3"/>
  <c r="EE59" i="3"/>
  <c r="XB60" i="3"/>
  <c r="VG60" i="3"/>
  <c r="SG60" i="3"/>
  <c r="QY60" i="3"/>
  <c r="KB60" i="3"/>
  <c r="GY60" i="3"/>
  <c r="EE60" i="3"/>
  <c r="XB61" i="3"/>
  <c r="VG61" i="3"/>
  <c r="SG61" i="3"/>
  <c r="QY61" i="3"/>
  <c r="KB61" i="3"/>
  <c r="GY61" i="3"/>
  <c r="EE61" i="3"/>
  <c r="XB62" i="3"/>
  <c r="VG62" i="3"/>
  <c r="SG62" i="3"/>
  <c r="QY62" i="3"/>
  <c r="KB62" i="3"/>
  <c r="GY62" i="3"/>
  <c r="EE62" i="3"/>
  <c r="XB63" i="3"/>
  <c r="VG63" i="3"/>
  <c r="SG63" i="3"/>
  <c r="QY63" i="3"/>
  <c r="KB63" i="3"/>
  <c r="GY63" i="3"/>
  <c r="EE63" i="3"/>
  <c r="XB64" i="3"/>
  <c r="VG64" i="3"/>
  <c r="SG64" i="3"/>
  <c r="QY64" i="3"/>
  <c r="KB64" i="3"/>
  <c r="GY64" i="3"/>
  <c r="EE64" i="3"/>
  <c r="XB65" i="3"/>
  <c r="VG65" i="3"/>
  <c r="SG65" i="3"/>
  <c r="QY65" i="3"/>
  <c r="KB65" i="3"/>
  <c r="GY65" i="3"/>
  <c r="EE65" i="3"/>
  <c r="XB66" i="3"/>
  <c r="VG66" i="3"/>
  <c r="SG66" i="3"/>
  <c r="QY66" i="3"/>
  <c r="KB66" i="3"/>
  <c r="GY66" i="3"/>
  <c r="EE66" i="3"/>
  <c r="XB67" i="3"/>
  <c r="VG67" i="3"/>
  <c r="SG67" i="3"/>
  <c r="QY67" i="3"/>
  <c r="KB67" i="3"/>
  <c r="GY67" i="3"/>
  <c r="EE67" i="3"/>
  <c r="XB68" i="3"/>
  <c r="VG68" i="3"/>
  <c r="SG68" i="3"/>
  <c r="QY68" i="3"/>
  <c r="KB68" i="3"/>
  <c r="GY68" i="3"/>
  <c r="EE68" i="3"/>
  <c r="XB69" i="3"/>
  <c r="VG69" i="3"/>
  <c r="SG69" i="3"/>
  <c r="QY69" i="3"/>
  <c r="KB69" i="3"/>
  <c r="GY69" i="3"/>
  <c r="EE69" i="3"/>
  <c r="XB70" i="3"/>
  <c r="VG70" i="3"/>
  <c r="SG70" i="3"/>
  <c r="QY70" i="3"/>
  <c r="KB70" i="3"/>
  <c r="GY70" i="3"/>
  <c r="EE70" i="3"/>
  <c r="XB71" i="3"/>
  <c r="VG71" i="3"/>
  <c r="SG71" i="3"/>
  <c r="QY71" i="3"/>
  <c r="KB71" i="3"/>
  <c r="GY71" i="3"/>
  <c r="EE71" i="3"/>
  <c r="XB72" i="3"/>
  <c r="VG72" i="3"/>
  <c r="SG72" i="3"/>
  <c r="QY72" i="3"/>
  <c r="KB72" i="3"/>
  <c r="GY72" i="3"/>
  <c r="EE72" i="3"/>
  <c r="XB73" i="3"/>
  <c r="VG73" i="3"/>
  <c r="SG73" i="3"/>
  <c r="QY73" i="3"/>
  <c r="KB73" i="3"/>
  <c r="GY73" i="3"/>
  <c r="EE73" i="3"/>
  <c r="XB74" i="3"/>
  <c r="VG74" i="3"/>
  <c r="SG74" i="3"/>
  <c r="QY74" i="3"/>
  <c r="KB74" i="3"/>
  <c r="GY74" i="3"/>
  <c r="EE74" i="3"/>
  <c r="XB75" i="3"/>
  <c r="VG75" i="3"/>
  <c r="SG75" i="3"/>
  <c r="QY75" i="3"/>
  <c r="KB75" i="3"/>
  <c r="GY75" i="3"/>
  <c r="EE75" i="3"/>
  <c r="XB76" i="3"/>
  <c r="VG76" i="3"/>
  <c r="SG76" i="3"/>
  <c r="QY76" i="3"/>
  <c r="KB76" i="3"/>
  <c r="GY76" i="3"/>
  <c r="EE76" i="3"/>
  <c r="XB77" i="3"/>
  <c r="VG77" i="3"/>
  <c r="SG77" i="3"/>
  <c r="QY77" i="3"/>
  <c r="KB77" i="3"/>
  <c r="GY77" i="3"/>
  <c r="EE77" i="3"/>
  <c r="XB78" i="3"/>
  <c r="VG78" i="3"/>
  <c r="SG78" i="3"/>
  <c r="QY78" i="3"/>
  <c r="KB78" i="3"/>
  <c r="GY78" i="3"/>
  <c r="EE78" i="3"/>
  <c r="XB79" i="3"/>
  <c r="VG79" i="3"/>
  <c r="SG79" i="3"/>
  <c r="QY79" i="3"/>
  <c r="KB79" i="3"/>
  <c r="GY79" i="3"/>
  <c r="EE79" i="3"/>
  <c r="XB80" i="3"/>
  <c r="VG80" i="3"/>
  <c r="SG80" i="3"/>
  <c r="QY80" i="3"/>
  <c r="KB80" i="3"/>
  <c r="GY80" i="3"/>
  <c r="EE80" i="3"/>
  <c r="XB81" i="3"/>
  <c r="VG81" i="3"/>
  <c r="SG81" i="3"/>
  <c r="QY81" i="3"/>
  <c r="KB81" i="3"/>
  <c r="GY81" i="3"/>
  <c r="EE81" i="3"/>
  <c r="XB82" i="3"/>
  <c r="VG82" i="3"/>
  <c r="SG82" i="3"/>
  <c r="QY82" i="3"/>
  <c r="KB82" i="3"/>
  <c r="GY82" i="3"/>
  <c r="EE82" i="3"/>
  <c r="XB83" i="3"/>
  <c r="VG83" i="3"/>
  <c r="SG83" i="3"/>
  <c r="QY83" i="3"/>
  <c r="KB83" i="3"/>
  <c r="GY83" i="3"/>
  <c r="EE83" i="3"/>
  <c r="XB84" i="3"/>
  <c r="VG84" i="3"/>
  <c r="SG84" i="3"/>
  <c r="QY84" i="3"/>
  <c r="KB84" i="3"/>
  <c r="GY84" i="3"/>
  <c r="EE84" i="3"/>
  <c r="XB85" i="3"/>
  <c r="VG85" i="3"/>
  <c r="SG85" i="3"/>
  <c r="QY85" i="3"/>
  <c r="KB85" i="3"/>
  <c r="GY85" i="3"/>
  <c r="EE85" i="3"/>
  <c r="XB86" i="3"/>
  <c r="VG86" i="3"/>
  <c r="SG86" i="3"/>
  <c r="QY86" i="3"/>
  <c r="KB86" i="3"/>
  <c r="GY86" i="3"/>
  <c r="EE86" i="3"/>
  <c r="XB87" i="3"/>
  <c r="VG87" i="3"/>
  <c r="SG87" i="3"/>
  <c r="QY87" i="3"/>
  <c r="KB87" i="3"/>
  <c r="GY87" i="3"/>
  <c r="EE87" i="3"/>
  <c r="XB88" i="3"/>
  <c r="VG88" i="3"/>
  <c r="SG88" i="3"/>
  <c r="QY88" i="3"/>
  <c r="KB88" i="3"/>
  <c r="GY88" i="3"/>
  <c r="EE88" i="3"/>
  <c r="XB89" i="3"/>
  <c r="VG89" i="3"/>
  <c r="SG89" i="3"/>
  <c r="QY89" i="3"/>
  <c r="KB89" i="3"/>
  <c r="GY89" i="3"/>
  <c r="EE89" i="3"/>
  <c r="XB90" i="3"/>
  <c r="VG90" i="3"/>
  <c r="SG90" i="3"/>
  <c r="QY90" i="3"/>
  <c r="KB90" i="3"/>
  <c r="GY90" i="3"/>
  <c r="EE90" i="3"/>
  <c r="XB91" i="3"/>
  <c r="VG91" i="3"/>
  <c r="SG91" i="3"/>
  <c r="QY91" i="3"/>
  <c r="KB91" i="3"/>
  <c r="GY91" i="3"/>
  <c r="EE91" i="3"/>
  <c r="XB92" i="3"/>
  <c r="VG92" i="3"/>
  <c r="SG92" i="3"/>
  <c r="QY92" i="3"/>
  <c r="KB92" i="3"/>
  <c r="GY92" i="3"/>
  <c r="EE92" i="3"/>
  <c r="XB93" i="3"/>
  <c r="VG93" i="3"/>
  <c r="SG93" i="3"/>
  <c r="QY93" i="3"/>
  <c r="KB93" i="3"/>
  <c r="GY93" i="3"/>
  <c r="EE93" i="3"/>
  <c r="XB94" i="3"/>
  <c r="VG94" i="3"/>
  <c r="SG94" i="3"/>
  <c r="QY94" i="3"/>
  <c r="KB94" i="3"/>
  <c r="GY94" i="3"/>
  <c r="EE94" i="3"/>
  <c r="XB95" i="3"/>
  <c r="VG95" i="3"/>
  <c r="SG95" i="3"/>
  <c r="QY95" i="3"/>
  <c r="KB95" i="3"/>
  <c r="GY95" i="3"/>
  <c r="EE95" i="3"/>
  <c r="XB96" i="3"/>
  <c r="VG96" i="3"/>
  <c r="SG96" i="3"/>
  <c r="QY96" i="3"/>
  <c r="KB96" i="3"/>
  <c r="GY96" i="3"/>
  <c r="EE96" i="3"/>
  <c r="XB97" i="3"/>
  <c r="VG97" i="3"/>
  <c r="SG97" i="3"/>
  <c r="QY97" i="3"/>
  <c r="KB97" i="3"/>
  <c r="GY97" i="3"/>
  <c r="EE97" i="3"/>
  <c r="XB98" i="3"/>
  <c r="VG98" i="3"/>
  <c r="SG98" i="3"/>
  <c r="QY98" i="3"/>
  <c r="KB98" i="3"/>
  <c r="GY98" i="3"/>
  <c r="EE98" i="3"/>
  <c r="XB99" i="3"/>
  <c r="VG99" i="3"/>
  <c r="SG99" i="3"/>
  <c r="QY99" i="3"/>
  <c r="KB99" i="3"/>
  <c r="GY99" i="3"/>
  <c r="EE99" i="3"/>
  <c r="XB100" i="3"/>
  <c r="VG100" i="3"/>
  <c r="SG100" i="3"/>
  <c r="QY100" i="3"/>
  <c r="KB100" i="3"/>
  <c r="GY100" i="3"/>
  <c r="EE100" i="3"/>
  <c r="XB101" i="3"/>
  <c r="VG101" i="3"/>
  <c r="SG101" i="3"/>
  <c r="QY101" i="3"/>
  <c r="KB101" i="3"/>
  <c r="GY101" i="3"/>
  <c r="EE101" i="3"/>
  <c r="XB102" i="3"/>
  <c r="VG102" i="3"/>
  <c r="SG102" i="3"/>
  <c r="QY102" i="3"/>
  <c r="KB102" i="3"/>
  <c r="GY102" i="3"/>
  <c r="EE102" i="3"/>
  <c r="XB103" i="3"/>
  <c r="VG103" i="3"/>
  <c r="SG103" i="3"/>
  <c r="QY103" i="3"/>
  <c r="KB103" i="3"/>
  <c r="GY103" i="3"/>
  <c r="EE103" i="3"/>
  <c r="XB104" i="3"/>
  <c r="VG104" i="3"/>
  <c r="SG104" i="3"/>
  <c r="QY104" i="3"/>
  <c r="KB104" i="3"/>
  <c r="GY104" i="3"/>
  <c r="EE104" i="3"/>
  <c r="XB105" i="3"/>
  <c r="VG105" i="3"/>
  <c r="SG105" i="3"/>
  <c r="QY105" i="3"/>
  <c r="KB105" i="3"/>
  <c r="GY105" i="3"/>
  <c r="EE105" i="3"/>
  <c r="XB106" i="3"/>
  <c r="VG106" i="3"/>
  <c r="SG106" i="3"/>
  <c r="QY106" i="3"/>
  <c r="KB106" i="3"/>
  <c r="GY106" i="3"/>
  <c r="EE106" i="3"/>
  <c r="XB107" i="3"/>
  <c r="VG107" i="3"/>
  <c r="SG107" i="3"/>
  <c r="QY107" i="3"/>
  <c r="KB107" i="3"/>
  <c r="GY107" i="3"/>
  <c r="EE107" i="3"/>
  <c r="XB108" i="3"/>
  <c r="VG108" i="3"/>
  <c r="SG108" i="3"/>
  <c r="QY108" i="3"/>
  <c r="KB108" i="3"/>
  <c r="GY108" i="3"/>
  <c r="EE108" i="3"/>
  <c r="XB109" i="3"/>
  <c r="VG109" i="3"/>
  <c r="SG109" i="3"/>
  <c r="QY109" i="3"/>
  <c r="KB109" i="3"/>
  <c r="GY109" i="3"/>
  <c r="EE109" i="3"/>
  <c r="XB110" i="3"/>
  <c r="VG110" i="3"/>
  <c r="SG110" i="3"/>
  <c r="QY110" i="3"/>
  <c r="KB110" i="3"/>
  <c r="GY110" i="3"/>
  <c r="EE110" i="3"/>
  <c r="XB111" i="3"/>
  <c r="VG111" i="3"/>
  <c r="SG111" i="3"/>
  <c r="QY111" i="3"/>
  <c r="KB111" i="3"/>
  <c r="GY111" i="3"/>
  <c r="EE111" i="3"/>
  <c r="XB112" i="3"/>
  <c r="VG112" i="3"/>
  <c r="SG112" i="3"/>
  <c r="QY112" i="3"/>
  <c r="KB112" i="3"/>
  <c r="GY112" i="3"/>
  <c r="EE112" i="3"/>
  <c r="XB113" i="3"/>
  <c r="VG113" i="3"/>
  <c r="SG113" i="3"/>
  <c r="QY113" i="3"/>
  <c r="KB113" i="3"/>
  <c r="GY113" i="3"/>
  <c r="EE113" i="3"/>
  <c r="XB114" i="3"/>
  <c r="VG114" i="3"/>
  <c r="SG114" i="3"/>
  <c r="QY114" i="3"/>
  <c r="KB114" i="3"/>
  <c r="GY114" i="3"/>
  <c r="EE114" i="3"/>
  <c r="XB115" i="3"/>
  <c r="VG115" i="3"/>
  <c r="SG115" i="3"/>
  <c r="QY115" i="3"/>
  <c r="KB115" i="3"/>
  <c r="GY115" i="3"/>
  <c r="EE115" i="3"/>
  <c r="XB116" i="3"/>
  <c r="VG116" i="3"/>
  <c r="SG116" i="3"/>
  <c r="QY116" i="3"/>
  <c r="KB116" i="3"/>
  <c r="GY116" i="3"/>
  <c r="EE116" i="3"/>
  <c r="XB117" i="3"/>
  <c r="VG117" i="3"/>
  <c r="SG117" i="3"/>
  <c r="QY117" i="3"/>
  <c r="KB117" i="3"/>
  <c r="GY117" i="3"/>
  <c r="EE117" i="3"/>
  <c r="XB118" i="3"/>
  <c r="VG118" i="3"/>
  <c r="SG118" i="3"/>
  <c r="QY118" i="3"/>
  <c r="KB118" i="3"/>
  <c r="GY118" i="3"/>
  <c r="EE118" i="3"/>
  <c r="XB119" i="3"/>
  <c r="VG119" i="3"/>
  <c r="SG119" i="3"/>
  <c r="QY119" i="3"/>
  <c r="KB119" i="3"/>
  <c r="GY119" i="3"/>
  <c r="EE119" i="3"/>
  <c r="XB120" i="3"/>
  <c r="VG120" i="3"/>
  <c r="SG120" i="3"/>
  <c r="QY120" i="3"/>
  <c r="KB120" i="3"/>
  <c r="GY120" i="3"/>
  <c r="EE120" i="3"/>
  <c r="XB121" i="3"/>
  <c r="VG121" i="3"/>
  <c r="SG121" i="3"/>
  <c r="QY121" i="3"/>
  <c r="KB121" i="3"/>
  <c r="GY121" i="3"/>
  <c r="EE121" i="3"/>
  <c r="XB122" i="3"/>
  <c r="VG122" i="3"/>
  <c r="SG122" i="3"/>
  <c r="QY122" i="3"/>
  <c r="KB122" i="3"/>
  <c r="GY122" i="3"/>
  <c r="EE122" i="3"/>
  <c r="XB123" i="3"/>
  <c r="VG123" i="3"/>
  <c r="SG123" i="3"/>
  <c r="QY123" i="3"/>
  <c r="KB123" i="3"/>
  <c r="GY123" i="3"/>
  <c r="EE123" i="3"/>
  <c r="XB124" i="3"/>
  <c r="VG124" i="3"/>
  <c r="SG124" i="3"/>
  <c r="QY124" i="3"/>
  <c r="KB124" i="3"/>
  <c r="GY124" i="3"/>
  <c r="EE124" i="3"/>
  <c r="XB125" i="3"/>
  <c r="VG125" i="3"/>
  <c r="SG125" i="3"/>
  <c r="QY125" i="3"/>
  <c r="KB125" i="3"/>
  <c r="GY125" i="3"/>
  <c r="EE125" i="3"/>
  <c r="XB126" i="3"/>
  <c r="VG126" i="3"/>
  <c r="SG126" i="3"/>
  <c r="QY126" i="3"/>
  <c r="KB126" i="3"/>
  <c r="GY126" i="3"/>
  <c r="EE126" i="3"/>
  <c r="XB127" i="3"/>
  <c r="VG127" i="3"/>
  <c r="SG127" i="3"/>
  <c r="QY127" i="3"/>
  <c r="KB127" i="3"/>
  <c r="GY127" i="3"/>
  <c r="EE127" i="3"/>
  <c r="XB128" i="3"/>
  <c r="VG128" i="3"/>
  <c r="SG128" i="3"/>
  <c r="QY128" i="3"/>
  <c r="KB128" i="3"/>
  <c r="GY128" i="3"/>
  <c r="EE128" i="3"/>
  <c r="XB129" i="3"/>
  <c r="VG129" i="3"/>
  <c r="SG129" i="3"/>
  <c r="QY129" i="3"/>
  <c r="KB129" i="3"/>
  <c r="GY129" i="3"/>
  <c r="EE129" i="3"/>
  <c r="XB130" i="3"/>
  <c r="VG130" i="3"/>
  <c r="SG130" i="3"/>
  <c r="QY130" i="3"/>
  <c r="KB130" i="3"/>
  <c r="GY130" i="3"/>
  <c r="EE130" i="3"/>
  <c r="XB131" i="3"/>
  <c r="VG131" i="3"/>
  <c r="SG131" i="3"/>
  <c r="QY131" i="3"/>
  <c r="KB131" i="3"/>
  <c r="GY131" i="3"/>
  <c r="EE131" i="3"/>
  <c r="XB132" i="3"/>
  <c r="VG132" i="3"/>
  <c r="SG132" i="3"/>
  <c r="QY132" i="3"/>
  <c r="KB132" i="3"/>
  <c r="GY132" i="3"/>
  <c r="EE132" i="3"/>
  <c r="XB133" i="3"/>
  <c r="VG133" i="3"/>
  <c r="SG133" i="3"/>
  <c r="QY133" i="3"/>
  <c r="KB133" i="3"/>
  <c r="GY133" i="3"/>
  <c r="EE133" i="3"/>
  <c r="XB134" i="3"/>
  <c r="VG134" i="3"/>
  <c r="SG134" i="3"/>
  <c r="QY134" i="3"/>
  <c r="KB134" i="3"/>
  <c r="GY134" i="3"/>
  <c r="EE134" i="3"/>
  <c r="XB135" i="3"/>
  <c r="VG135" i="3"/>
  <c r="SG135" i="3"/>
  <c r="QY135" i="3"/>
  <c r="KB135" i="3"/>
  <c r="GY135" i="3"/>
  <c r="EE135" i="3"/>
  <c r="XB137" i="3"/>
  <c r="VG137" i="3"/>
  <c r="SG137" i="3"/>
  <c r="QY137" i="3"/>
  <c r="KB137" i="3"/>
  <c r="GY137" i="3"/>
  <c r="EE137" i="3"/>
  <c r="XB138" i="3"/>
  <c r="VG138" i="3"/>
  <c r="SG138" i="3"/>
  <c r="QY138" i="3"/>
  <c r="KB138" i="3"/>
  <c r="GY138" i="3"/>
  <c r="EE138" i="3"/>
  <c r="XB139" i="3"/>
  <c r="VG139" i="3"/>
  <c r="SG139" i="3"/>
  <c r="QY139" i="3"/>
  <c r="KB139" i="3"/>
  <c r="GY139" i="3"/>
  <c r="EE139" i="3"/>
  <c r="XB140" i="3"/>
  <c r="VG140" i="3"/>
  <c r="SG140" i="3"/>
  <c r="QY140" i="3"/>
  <c r="KB140" i="3"/>
  <c r="GY140" i="3"/>
  <c r="EE140" i="3"/>
  <c r="XB141" i="3"/>
  <c r="VG141" i="3"/>
  <c r="SG141" i="3"/>
  <c r="QY141" i="3"/>
  <c r="KB141" i="3"/>
  <c r="GY141" i="3"/>
  <c r="EE141" i="3"/>
  <c r="XB142" i="3"/>
  <c r="VG142" i="3"/>
  <c r="SG142" i="3"/>
  <c r="QY142" i="3"/>
  <c r="KB142" i="3"/>
  <c r="GY142" i="3"/>
  <c r="EE142" i="3"/>
  <c r="XB143" i="3"/>
  <c r="VG143" i="3"/>
  <c r="SG143" i="3"/>
  <c r="QY143" i="3"/>
  <c r="KB143" i="3"/>
  <c r="GY143" i="3"/>
  <c r="EE143" i="3"/>
  <c r="XB144" i="3"/>
  <c r="VG144" i="3"/>
  <c r="SG144" i="3"/>
  <c r="QY144" i="3"/>
  <c r="KB144" i="3"/>
  <c r="GY144" i="3"/>
  <c r="EE144" i="3"/>
  <c r="XB145" i="3"/>
  <c r="VG145" i="3"/>
  <c r="SG145" i="3"/>
  <c r="QY145" i="3"/>
  <c r="KB145" i="3"/>
  <c r="GY145" i="3"/>
  <c r="EE145" i="3"/>
  <c r="XB146" i="3"/>
  <c r="VG146" i="3"/>
  <c r="SG146" i="3"/>
  <c r="QY146" i="3"/>
  <c r="KB146" i="3"/>
  <c r="GY146" i="3"/>
  <c r="EE146" i="3"/>
  <c r="XB147" i="3"/>
  <c r="VG147" i="3"/>
  <c r="SG147" i="3"/>
  <c r="QY147" i="3"/>
  <c r="KB147" i="3"/>
  <c r="GY147" i="3"/>
  <c r="EE147" i="3"/>
  <c r="XB148" i="3"/>
  <c r="VG148" i="3"/>
  <c r="SG148" i="3"/>
  <c r="QY148" i="3"/>
  <c r="KB148" i="3"/>
  <c r="GY148" i="3"/>
  <c r="EE148" i="3"/>
  <c r="XB149" i="3"/>
  <c r="VG149" i="3"/>
  <c r="SG149" i="3"/>
  <c r="QY149" i="3"/>
  <c r="KB149" i="3"/>
  <c r="GY149" i="3"/>
  <c r="EE149" i="3"/>
  <c r="XB150" i="3"/>
  <c r="VG150" i="3"/>
  <c r="SG150" i="3"/>
  <c r="QY150" i="3"/>
  <c r="KB150" i="3"/>
  <c r="GY150" i="3"/>
  <c r="EE150" i="3"/>
  <c r="XB151" i="3"/>
  <c r="VG151" i="3"/>
  <c r="SG151" i="3"/>
  <c r="QY151" i="3"/>
  <c r="KB151" i="3"/>
  <c r="GY151" i="3"/>
  <c r="EE151" i="3"/>
  <c r="XB152" i="3"/>
  <c r="VG152" i="3"/>
  <c r="SG152" i="3"/>
  <c r="QY152" i="3"/>
  <c r="KB152" i="3"/>
  <c r="GY152" i="3"/>
  <c r="EE152" i="3"/>
  <c r="XB153" i="3"/>
  <c r="VG153" i="3"/>
  <c r="SG153" i="3"/>
  <c r="QY153" i="3"/>
  <c r="KB153" i="3"/>
  <c r="GY153" i="3"/>
  <c r="EE153" i="3"/>
  <c r="XB154" i="3"/>
  <c r="VG154" i="3"/>
  <c r="SG154" i="3"/>
  <c r="QY154" i="3"/>
  <c r="KB154" i="3"/>
  <c r="GY154" i="3"/>
  <c r="EE154" i="3"/>
  <c r="XB155" i="3"/>
  <c r="VG155" i="3"/>
  <c r="SG155" i="3"/>
  <c r="QY155" i="3"/>
  <c r="KB155" i="3"/>
  <c r="GY155" i="3"/>
  <c r="EE155" i="3"/>
  <c r="XB156" i="3"/>
  <c r="VG156" i="3"/>
  <c r="SG156" i="3"/>
  <c r="QY156" i="3"/>
  <c r="KB156" i="3"/>
  <c r="GY156" i="3"/>
  <c r="EE156" i="3"/>
  <c r="XB157" i="3"/>
  <c r="VG157" i="3"/>
  <c r="SG157" i="3"/>
  <c r="QY157" i="3"/>
  <c r="KB157" i="3"/>
  <c r="GY157" i="3"/>
  <c r="EE157" i="3"/>
  <c r="XB158" i="3"/>
  <c r="VG158" i="3"/>
  <c r="SG158" i="3"/>
  <c r="QY158" i="3"/>
  <c r="KB158" i="3"/>
  <c r="GY158" i="3"/>
  <c r="EE158" i="3"/>
  <c r="XB159" i="3"/>
  <c r="VG159" i="3"/>
  <c r="SG159" i="3"/>
  <c r="QY159" i="3"/>
  <c r="KB159" i="3"/>
  <c r="GY159" i="3"/>
  <c r="EE159" i="3"/>
  <c r="XB160" i="3"/>
  <c r="VG160" i="3"/>
  <c r="SG160" i="3"/>
  <c r="QY160" i="3"/>
  <c r="KB160" i="3"/>
  <c r="GY160" i="3"/>
  <c r="EE160" i="3"/>
  <c r="XB161" i="3"/>
  <c r="VG161" i="3"/>
  <c r="SG161" i="3"/>
  <c r="QY161" i="3"/>
  <c r="KB161" i="3"/>
  <c r="GY161" i="3"/>
  <c r="EE161" i="3"/>
  <c r="XB162" i="3"/>
  <c r="VG162" i="3"/>
  <c r="SG162" i="3"/>
  <c r="QY162" i="3"/>
  <c r="KB162" i="3"/>
  <c r="GY162" i="3"/>
  <c r="EE162" i="3"/>
  <c r="XB163" i="3"/>
  <c r="VG163" i="3"/>
  <c r="SG163" i="3"/>
  <c r="QY163" i="3"/>
  <c r="KB163" i="3"/>
  <c r="GY163" i="3"/>
  <c r="EE163" i="3"/>
  <c r="XB164" i="3"/>
  <c r="VG164" i="3"/>
  <c r="SG164" i="3"/>
  <c r="QY164" i="3"/>
  <c r="KB164" i="3"/>
  <c r="GY164" i="3"/>
  <c r="EE164" i="3"/>
  <c r="XB165" i="3"/>
  <c r="VG165" i="3"/>
  <c r="SG165" i="3"/>
  <c r="QY165" i="3"/>
  <c r="KB165" i="3"/>
  <c r="GY165" i="3"/>
  <c r="EE165" i="3"/>
  <c r="XB166" i="3"/>
  <c r="VG166" i="3"/>
  <c r="SG166" i="3"/>
  <c r="QY166" i="3"/>
  <c r="KB166" i="3"/>
  <c r="GY166" i="3"/>
  <c r="EE166" i="3"/>
  <c r="XB167" i="3"/>
  <c r="VG167" i="3"/>
  <c r="SG167" i="3"/>
  <c r="QY167" i="3"/>
  <c r="KB167" i="3"/>
  <c r="GY167" i="3"/>
  <c r="EE167" i="3"/>
  <c r="XB168" i="3"/>
  <c r="VG168" i="3"/>
  <c r="SG168" i="3"/>
  <c r="QY168" i="3"/>
  <c r="KB168" i="3"/>
  <c r="GY168" i="3"/>
  <c r="EE168" i="3"/>
  <c r="XB169" i="3"/>
  <c r="VG169" i="3"/>
  <c r="SG169" i="3"/>
  <c r="QY169" i="3"/>
  <c r="KB169" i="3"/>
  <c r="GY169" i="3"/>
  <c r="EE169" i="3"/>
  <c r="XB170" i="3"/>
  <c r="VG170" i="3"/>
  <c r="SG170" i="3"/>
  <c r="QY170" i="3"/>
  <c r="KB170" i="3"/>
  <c r="GY170" i="3"/>
  <c r="EE170" i="3"/>
  <c r="XB171" i="3"/>
  <c r="VG171" i="3"/>
  <c r="SG171" i="3"/>
  <c r="QY171" i="3"/>
  <c r="KB171" i="3"/>
  <c r="GY171" i="3"/>
  <c r="EE171" i="3"/>
  <c r="XB172" i="3"/>
  <c r="VG172" i="3"/>
  <c r="SG172" i="3"/>
  <c r="QY172" i="3"/>
  <c r="KB172" i="3"/>
  <c r="GY172" i="3"/>
  <c r="EE172" i="3"/>
  <c r="XB173" i="3"/>
  <c r="VG173" i="3"/>
  <c r="SG173" i="3"/>
  <c r="QY173" i="3"/>
  <c r="KB173" i="3"/>
  <c r="GY173" i="3"/>
  <c r="EE173" i="3"/>
  <c r="XB174" i="3"/>
  <c r="VG174" i="3"/>
  <c r="SG174" i="3"/>
  <c r="QY174" i="3"/>
  <c r="KB174" i="3"/>
  <c r="GY174" i="3"/>
  <c r="EE174" i="3"/>
  <c r="XB175" i="3"/>
  <c r="VG175" i="3"/>
  <c r="SG175" i="3"/>
  <c r="QY175" i="3"/>
  <c r="KB175" i="3"/>
  <c r="GY175" i="3"/>
  <c r="EE175" i="3"/>
  <c r="XB176" i="3"/>
  <c r="VG176" i="3"/>
  <c r="SG176" i="3"/>
  <c r="QY176" i="3"/>
  <c r="KB176" i="3"/>
  <c r="GY176" i="3"/>
  <c r="EE176" i="3"/>
  <c r="XB177" i="3"/>
  <c r="VG177" i="3"/>
  <c r="SG177" i="3"/>
  <c r="QY177" i="3"/>
  <c r="KB177" i="3"/>
  <c r="GY177" i="3"/>
  <c r="EE177" i="3"/>
  <c r="XB178" i="3"/>
  <c r="VG178" i="3"/>
  <c r="SG178" i="3"/>
  <c r="QY178" i="3"/>
  <c r="KB178" i="3"/>
  <c r="GY178" i="3"/>
  <c r="EE178" i="3"/>
  <c r="XB179" i="3"/>
  <c r="VG179" i="3"/>
  <c r="SG179" i="3"/>
  <c r="QY179" i="3"/>
  <c r="KB179" i="3"/>
  <c r="GY179" i="3"/>
  <c r="EE179" i="3"/>
  <c r="XB180" i="3"/>
  <c r="VG180" i="3"/>
  <c r="SG180" i="3"/>
  <c r="QY180" i="3"/>
  <c r="KB180" i="3"/>
  <c r="GY180" i="3"/>
  <c r="EE180" i="3"/>
  <c r="XB181" i="3"/>
  <c r="VG181" i="3"/>
  <c r="SG181" i="3"/>
  <c r="QY181" i="3"/>
  <c r="KB181" i="3"/>
  <c r="GY181" i="3"/>
  <c r="EE181" i="3"/>
  <c r="XB182" i="3"/>
  <c r="VG182" i="3"/>
  <c r="SG182" i="3"/>
  <c r="QY182" i="3"/>
  <c r="KB182" i="3"/>
  <c r="GY182" i="3"/>
  <c r="EE182" i="3"/>
  <c r="XB183" i="3"/>
  <c r="VG183" i="3"/>
  <c r="SG183" i="3"/>
  <c r="QY183" i="3"/>
  <c r="KB183" i="3"/>
  <c r="GY183" i="3"/>
  <c r="EE183" i="3"/>
  <c r="XB184" i="3"/>
  <c r="VG184" i="3"/>
  <c r="SG184" i="3"/>
  <c r="QY184" i="3"/>
  <c r="KB184" i="3"/>
  <c r="GY184" i="3"/>
  <c r="EE184" i="3"/>
  <c r="XB185" i="3"/>
  <c r="VG185" i="3"/>
  <c r="SG185" i="3"/>
  <c r="QY185" i="3"/>
  <c r="KB185" i="3"/>
  <c r="GY185" i="3"/>
  <c r="EE185" i="3"/>
  <c r="XB186" i="3"/>
  <c r="VG186" i="3"/>
  <c r="SG186" i="3"/>
  <c r="QY186" i="3"/>
  <c r="KB186" i="3"/>
  <c r="GY186" i="3"/>
  <c r="EE186" i="3"/>
  <c r="XB187" i="3"/>
  <c r="VG187" i="3"/>
  <c r="SG187" i="3"/>
  <c r="QY187" i="3"/>
  <c r="KB187" i="3"/>
  <c r="GY187" i="3"/>
  <c r="EE187" i="3"/>
  <c r="XB188" i="3"/>
  <c r="VG188" i="3"/>
  <c r="SG188" i="3"/>
  <c r="QY188" i="3"/>
  <c r="KB188" i="3"/>
  <c r="GY188" i="3"/>
  <c r="EE188" i="3"/>
  <c r="XB189" i="3"/>
  <c r="VG189" i="3"/>
  <c r="SG189" i="3"/>
  <c r="QY189" i="3"/>
  <c r="KB189" i="3"/>
  <c r="GY189" i="3"/>
  <c r="EE189" i="3"/>
  <c r="XB190" i="3"/>
  <c r="VG190" i="3"/>
  <c r="SG190" i="3"/>
  <c r="QY190" i="3"/>
  <c r="KB190" i="3"/>
  <c r="GY190" i="3"/>
  <c r="EE190" i="3"/>
  <c r="XB191" i="3"/>
  <c r="VG191" i="3"/>
  <c r="SG191" i="3"/>
  <c r="QY191" i="3"/>
  <c r="KB191" i="3"/>
  <c r="GY191" i="3"/>
  <c r="EE191" i="3"/>
  <c r="XB192" i="3"/>
  <c r="VG192" i="3"/>
  <c r="SG192" i="3"/>
  <c r="QY192" i="3"/>
  <c r="KB192" i="3"/>
  <c r="GY192" i="3"/>
  <c r="EE192" i="3"/>
  <c r="XB193" i="3"/>
  <c r="VG193" i="3"/>
  <c r="SG193" i="3"/>
  <c r="QY193" i="3"/>
  <c r="KB193" i="3"/>
  <c r="GY193" i="3"/>
  <c r="EE193" i="3"/>
  <c r="XB194" i="3"/>
  <c r="VG194" i="3"/>
  <c r="SG194" i="3"/>
  <c r="QY194" i="3"/>
  <c r="KB194" i="3"/>
  <c r="GY194" i="3"/>
  <c r="EE194" i="3"/>
  <c r="XB195" i="3"/>
  <c r="VG195" i="3"/>
  <c r="SG195" i="3"/>
  <c r="QY195" i="3"/>
  <c r="KB195" i="3"/>
  <c r="GY195" i="3"/>
  <c r="EE195" i="3"/>
  <c r="XB196" i="3"/>
  <c r="VG196" i="3"/>
  <c r="SG196" i="3"/>
  <c r="QY196" i="3"/>
  <c r="KB196" i="3"/>
  <c r="GY196" i="3"/>
  <c r="EE196" i="3"/>
  <c r="XB197" i="3"/>
  <c r="VG197" i="3"/>
  <c r="SG197" i="3"/>
  <c r="QY197" i="3"/>
  <c r="KB197" i="3"/>
  <c r="GY197" i="3"/>
  <c r="EE197" i="3"/>
  <c r="XB198" i="3"/>
  <c r="VG198" i="3"/>
  <c r="SG198" i="3"/>
  <c r="QY198" i="3"/>
  <c r="KB198" i="3"/>
  <c r="GY198" i="3"/>
  <c r="EE198" i="3"/>
  <c r="XB199" i="3"/>
  <c r="VG199" i="3"/>
  <c r="SG199" i="3"/>
  <c r="QY199" i="3"/>
  <c r="KB199" i="3"/>
  <c r="GY199" i="3"/>
  <c r="EE199" i="3"/>
  <c r="XB200" i="3"/>
  <c r="VG200" i="3"/>
  <c r="SG200" i="3"/>
  <c r="QY200" i="3"/>
  <c r="KB200" i="3"/>
  <c r="GY200" i="3"/>
  <c r="EE200" i="3"/>
  <c r="XB201" i="3"/>
  <c r="VG201" i="3"/>
  <c r="SG201" i="3"/>
  <c r="QY201" i="3"/>
  <c r="KB201" i="3"/>
  <c r="GY201" i="3"/>
  <c r="EE201" i="3"/>
  <c r="XB202" i="3"/>
  <c r="VG202" i="3"/>
  <c r="SG202" i="3"/>
  <c r="QY202" i="3"/>
  <c r="KB202" i="3"/>
  <c r="GY202" i="3"/>
  <c r="EE202" i="3"/>
  <c r="XB203" i="3"/>
  <c r="VG203" i="3"/>
  <c r="SG203" i="3"/>
  <c r="QY203" i="3"/>
  <c r="KB203" i="3"/>
  <c r="GY203" i="3"/>
  <c r="EE203" i="3"/>
  <c r="XB204" i="3"/>
  <c r="VG204" i="3"/>
  <c r="SG204" i="3"/>
  <c r="QY204" i="3"/>
  <c r="KB204" i="3"/>
  <c r="GY204" i="3"/>
  <c r="EE204" i="3"/>
  <c r="XB205" i="3"/>
  <c r="VG205" i="3"/>
  <c r="SG205" i="3"/>
  <c r="QY205" i="3"/>
  <c r="KB205" i="3"/>
  <c r="GY205" i="3"/>
  <c r="EE205" i="3"/>
  <c r="XB206" i="3"/>
  <c r="VG206" i="3"/>
  <c r="SG206" i="3"/>
  <c r="QY206" i="3"/>
  <c r="KB206" i="3"/>
  <c r="GY206" i="3"/>
  <c r="EE206" i="3"/>
  <c r="XB207" i="3"/>
  <c r="VG207" i="3"/>
  <c r="SG207" i="3"/>
  <c r="QY207" i="3"/>
  <c r="KB207" i="3"/>
  <c r="GY207" i="3"/>
  <c r="EE207" i="3"/>
  <c r="XB208" i="3"/>
  <c r="VG208" i="3"/>
  <c r="SG208" i="3"/>
  <c r="QY208" i="3"/>
  <c r="KB208" i="3"/>
  <c r="GY208" i="3"/>
  <c r="EE208" i="3"/>
  <c r="XB209" i="3"/>
  <c r="VG209" i="3"/>
  <c r="SG209" i="3"/>
  <c r="QY209" i="3"/>
  <c r="KB209" i="3"/>
  <c r="GY209" i="3"/>
  <c r="EE209" i="3"/>
  <c r="XB210" i="3"/>
  <c r="VG210" i="3"/>
  <c r="SG210" i="3"/>
  <c r="QY210" i="3"/>
  <c r="KB210" i="3"/>
  <c r="GY210" i="3"/>
  <c r="EE210" i="3"/>
  <c r="XB211" i="3"/>
  <c r="VG211" i="3"/>
  <c r="SG211" i="3"/>
  <c r="QY211" i="3"/>
  <c r="KB211" i="3"/>
  <c r="GY211" i="3"/>
  <c r="EE211" i="3"/>
  <c r="XB212" i="3"/>
  <c r="VG212" i="3"/>
  <c r="SG212" i="3"/>
  <c r="QY212" i="3"/>
  <c r="KB212" i="3"/>
  <c r="GY212" i="3"/>
  <c r="EE212" i="3"/>
  <c r="XB213" i="3"/>
  <c r="VG213" i="3"/>
  <c r="SG213" i="3"/>
  <c r="QY213" i="3"/>
  <c r="KB213" i="3"/>
  <c r="GY213" i="3"/>
  <c r="EE213" i="3"/>
  <c r="XB214" i="3"/>
  <c r="VG214" i="3"/>
  <c r="SG214" i="3"/>
  <c r="QY214" i="3"/>
  <c r="KB214" i="3"/>
  <c r="GY214" i="3"/>
  <c r="EE214" i="3"/>
  <c r="XB215" i="3"/>
  <c r="VG215" i="3"/>
  <c r="SG215" i="3"/>
  <c r="QY215" i="3"/>
  <c r="KB215" i="3"/>
  <c r="GY215" i="3"/>
  <c r="EE215" i="3"/>
  <c r="XB216" i="3"/>
  <c r="VG216" i="3"/>
  <c r="SG216" i="3"/>
  <c r="QY216" i="3"/>
  <c r="KB216" i="3"/>
  <c r="GY216" i="3"/>
  <c r="EE216" i="3"/>
  <c r="XB217" i="3"/>
  <c r="VG217" i="3"/>
  <c r="SG217" i="3"/>
  <c r="QY217" i="3"/>
  <c r="KB217" i="3"/>
  <c r="GY217" i="3"/>
  <c r="EE217" i="3"/>
  <c r="XB218" i="3"/>
  <c r="VG218" i="3"/>
  <c r="SG218" i="3"/>
  <c r="QY218" i="3"/>
  <c r="KB218" i="3"/>
  <c r="GY218" i="3"/>
  <c r="EE218" i="3"/>
  <c r="XB219" i="3"/>
  <c r="VG219" i="3"/>
  <c r="SG219" i="3"/>
  <c r="QY219" i="3"/>
  <c r="KB219" i="3"/>
  <c r="GY219" i="3"/>
  <c r="EE219" i="3"/>
  <c r="XB220" i="3"/>
  <c r="VG220" i="3"/>
  <c r="SG220" i="3"/>
  <c r="QY220" i="3"/>
  <c r="KB220" i="3"/>
  <c r="GY220" i="3"/>
  <c r="EE220" i="3"/>
  <c r="XB221" i="3"/>
  <c r="VG221" i="3"/>
  <c r="SG221" i="3"/>
  <c r="QY221" i="3"/>
  <c r="KB221" i="3"/>
  <c r="GY221" i="3"/>
  <c r="EE221" i="3"/>
  <c r="XB222" i="3"/>
  <c r="VG222" i="3"/>
  <c r="SG222" i="3"/>
  <c r="QY222" i="3"/>
  <c r="KB222" i="3"/>
  <c r="GY222" i="3"/>
  <c r="EE222" i="3"/>
  <c r="XB223" i="3"/>
  <c r="VG223" i="3"/>
  <c r="SG223" i="3"/>
  <c r="QY223" i="3"/>
  <c r="KB223" i="3"/>
  <c r="GY223" i="3"/>
  <c r="EE223" i="3"/>
  <c r="XB224" i="3"/>
  <c r="VG224" i="3"/>
  <c r="SG224" i="3"/>
  <c r="QY224" i="3"/>
  <c r="KB224" i="3"/>
  <c r="GY224" i="3"/>
  <c r="EE224" i="3"/>
  <c r="XB225" i="3"/>
  <c r="VG225" i="3"/>
  <c r="SG225" i="3"/>
  <c r="QY225" i="3"/>
  <c r="KB225" i="3"/>
  <c r="GY225" i="3"/>
  <c r="EE225" i="3"/>
  <c r="XB226" i="3"/>
  <c r="VG226" i="3"/>
  <c r="SG226" i="3"/>
  <c r="QY226" i="3"/>
  <c r="KB226" i="3"/>
  <c r="GY226" i="3"/>
  <c r="EE226" i="3"/>
  <c r="XB227" i="3"/>
  <c r="VG227" i="3"/>
  <c r="SG227" i="3"/>
  <c r="QY227" i="3"/>
  <c r="KB227" i="3"/>
  <c r="GY227" i="3"/>
  <c r="EE227" i="3"/>
  <c r="XB228" i="3"/>
  <c r="VG228" i="3"/>
  <c r="SG228" i="3"/>
  <c r="QY228" i="3"/>
  <c r="KB228" i="3"/>
  <c r="GY228" i="3"/>
  <c r="EE228" i="3"/>
  <c r="XB229" i="3"/>
  <c r="VG229" i="3"/>
  <c r="SG229" i="3"/>
  <c r="QY229" i="3"/>
  <c r="KB229" i="3"/>
  <c r="GY229" i="3"/>
  <c r="EE229" i="3"/>
  <c r="XB230" i="3"/>
  <c r="VG230" i="3"/>
  <c r="SG230" i="3"/>
  <c r="QY230" i="3"/>
  <c r="KB230" i="3"/>
  <c r="GY230" i="3"/>
  <c r="EE230" i="3"/>
  <c r="XB231" i="3"/>
  <c r="VG231" i="3"/>
  <c r="SG231" i="3"/>
  <c r="QY231" i="3"/>
  <c r="KB231" i="3"/>
  <c r="GY231" i="3"/>
  <c r="EE231" i="3"/>
  <c r="XB232" i="3"/>
  <c r="VG232" i="3"/>
  <c r="SG232" i="3"/>
  <c r="QY232" i="3"/>
  <c r="KB232" i="3"/>
  <c r="GY232" i="3"/>
  <c r="EE232" i="3"/>
  <c r="XB233" i="3"/>
  <c r="VG233" i="3"/>
  <c r="SG233" i="3"/>
  <c r="QY233" i="3"/>
  <c r="KB233" i="3"/>
  <c r="GY233" i="3"/>
  <c r="EE233" i="3"/>
  <c r="XB234" i="3"/>
  <c r="VG234" i="3"/>
  <c r="SG234" i="3"/>
  <c r="QY234" i="3"/>
  <c r="KB234" i="3"/>
  <c r="GY234" i="3"/>
  <c r="EE234" i="3"/>
  <c r="XB235" i="3"/>
  <c r="VG235" i="3"/>
  <c r="SG235" i="3"/>
  <c r="QY235" i="3"/>
  <c r="KB235" i="3"/>
  <c r="GY235" i="3"/>
  <c r="EE235" i="3"/>
  <c r="XB236" i="3"/>
  <c r="VG236" i="3"/>
  <c r="SG236" i="3"/>
  <c r="QY236" i="3"/>
  <c r="KB236" i="3"/>
  <c r="GY236" i="3"/>
  <c r="EE236" i="3"/>
  <c r="XB237" i="3"/>
  <c r="VG237" i="3"/>
  <c r="SG237" i="3"/>
  <c r="QY237" i="3"/>
  <c r="KB237" i="3"/>
  <c r="GY237" i="3"/>
  <c r="EE237" i="3"/>
  <c r="XB238" i="3"/>
  <c r="VG238" i="3"/>
  <c r="SG238" i="3"/>
  <c r="QY238" i="3"/>
  <c r="KB238" i="3"/>
  <c r="GY238" i="3"/>
  <c r="EE238" i="3"/>
  <c r="XB239" i="3"/>
  <c r="VG239" i="3"/>
  <c r="SG239" i="3"/>
  <c r="QY239" i="3"/>
  <c r="KB239" i="3"/>
  <c r="GY239" i="3"/>
  <c r="EE239" i="3"/>
  <c r="XB240" i="3"/>
  <c r="VG240" i="3"/>
  <c r="SG240" i="3"/>
  <c r="QY240" i="3"/>
  <c r="KB240" i="3"/>
  <c r="GY240" i="3"/>
  <c r="EE240" i="3"/>
  <c r="XB241" i="3"/>
  <c r="VG241" i="3"/>
  <c r="SG241" i="3"/>
  <c r="QY241" i="3"/>
  <c r="KB241" i="3"/>
  <c r="GY241" i="3"/>
  <c r="EE241" i="3"/>
  <c r="XB242" i="3"/>
  <c r="VG242" i="3"/>
  <c r="SG242" i="3"/>
  <c r="QY242" i="3"/>
  <c r="KB242" i="3"/>
  <c r="GY242" i="3"/>
  <c r="EE242" i="3"/>
  <c r="XB243" i="3"/>
  <c r="VG243" i="3"/>
  <c r="SG243" i="3"/>
  <c r="QY243" i="3"/>
  <c r="KB243" i="3"/>
  <c r="GY243" i="3"/>
  <c r="EE243" i="3"/>
  <c r="XB244" i="3"/>
  <c r="VG244" i="3"/>
  <c r="SG244" i="3"/>
  <c r="QY244" i="3"/>
  <c r="KB244" i="3"/>
  <c r="GY244" i="3"/>
  <c r="EE244" i="3"/>
  <c r="XB245" i="3"/>
  <c r="VG245" i="3"/>
  <c r="SG245" i="3"/>
  <c r="QY245" i="3"/>
  <c r="KB245" i="3"/>
  <c r="GY245" i="3"/>
  <c r="EE245" i="3"/>
  <c r="XB246" i="3"/>
  <c r="VG246" i="3"/>
  <c r="SG246" i="3"/>
  <c r="QY246" i="3"/>
  <c r="KB246" i="3"/>
  <c r="GY246" i="3"/>
  <c r="EE246" i="3"/>
  <c r="XB247" i="3"/>
  <c r="VG247" i="3"/>
  <c r="SG247" i="3"/>
  <c r="QY247" i="3"/>
  <c r="KB247" i="3"/>
  <c r="GY247" i="3"/>
  <c r="EE247" i="3"/>
  <c r="XB248" i="3"/>
  <c r="VG248" i="3"/>
  <c r="SG248" i="3"/>
  <c r="QY248" i="3"/>
  <c r="KB248" i="3"/>
  <c r="GY248" i="3"/>
  <c r="EE248" i="3"/>
  <c r="XB249" i="3"/>
  <c r="VG249" i="3"/>
  <c r="SG249" i="3"/>
  <c r="QY249" i="3"/>
  <c r="KB249" i="3"/>
  <c r="GY249" i="3"/>
  <c r="EE249" i="3"/>
  <c r="XB250" i="3"/>
  <c r="VG250" i="3"/>
  <c r="SG250" i="3"/>
  <c r="QY250" i="3"/>
  <c r="KB250" i="3"/>
  <c r="GY250" i="3"/>
  <c r="EE250" i="3"/>
  <c r="XB251" i="3"/>
  <c r="VG251" i="3"/>
  <c r="SG251" i="3"/>
  <c r="QY251" i="3"/>
  <c r="KB251" i="3"/>
  <c r="GY251" i="3"/>
  <c r="EE251" i="3"/>
  <c r="XB252" i="3"/>
  <c r="VG252" i="3"/>
  <c r="SG252" i="3"/>
  <c r="QY252" i="3"/>
  <c r="KB252" i="3"/>
  <c r="GY252" i="3"/>
  <c r="EE252" i="3"/>
  <c r="XB253" i="3"/>
  <c r="VG253" i="3"/>
  <c r="SG253" i="3"/>
  <c r="QY253" i="3"/>
  <c r="KB253" i="3"/>
  <c r="GY253" i="3"/>
  <c r="EE253" i="3"/>
  <c r="XB254" i="3"/>
  <c r="VG254" i="3"/>
  <c r="SG254" i="3"/>
  <c r="QY254" i="3"/>
  <c r="KB254" i="3"/>
  <c r="GY254" i="3"/>
  <c r="EE254" i="3"/>
  <c r="XB255" i="3"/>
  <c r="VG255" i="3"/>
  <c r="SG255" i="3"/>
  <c r="QY255" i="3"/>
  <c r="KB255" i="3"/>
  <c r="GY255" i="3"/>
  <c r="EE255" i="3"/>
  <c r="XB256" i="3"/>
  <c r="VG256" i="3"/>
  <c r="SG256" i="3"/>
  <c r="QY256" i="3"/>
  <c r="KB256" i="3"/>
  <c r="GY256" i="3"/>
  <c r="EE256" i="3"/>
  <c r="XB257" i="3"/>
  <c r="VG257" i="3"/>
  <c r="SG257" i="3"/>
  <c r="QY257" i="3"/>
  <c r="KB257" i="3"/>
  <c r="GY257" i="3"/>
  <c r="EE257" i="3"/>
  <c r="XB258" i="3"/>
  <c r="VG258" i="3"/>
  <c r="SG258" i="3"/>
  <c r="QY258" i="3"/>
  <c r="KB258" i="3"/>
  <c r="GY258" i="3"/>
  <c r="EE258" i="3"/>
  <c r="XB259" i="3"/>
  <c r="VG259" i="3"/>
  <c r="SG259" i="3"/>
  <c r="QY259" i="3"/>
  <c r="KB259" i="3"/>
  <c r="GY259" i="3"/>
  <c r="EE259" i="3"/>
  <c r="XB260" i="3"/>
  <c r="VG260" i="3"/>
  <c r="SG260" i="3"/>
  <c r="QY260" i="3"/>
  <c r="KB260" i="3"/>
  <c r="GY260" i="3"/>
  <c r="EE260" i="3"/>
  <c r="XB261" i="3"/>
  <c r="VG261" i="3"/>
  <c r="SG261" i="3"/>
  <c r="QY261" i="3"/>
  <c r="KB261" i="3"/>
  <c r="GY261" i="3"/>
  <c r="EE261" i="3"/>
  <c r="XB262" i="3"/>
  <c r="VG262" i="3"/>
  <c r="SG262" i="3"/>
  <c r="QY262" i="3"/>
  <c r="KB262" i="3"/>
  <c r="GY262" i="3"/>
  <c r="EE262" i="3"/>
  <c r="XB263" i="3"/>
  <c r="VG263" i="3"/>
  <c r="SG263" i="3"/>
  <c r="QY263" i="3"/>
  <c r="KB263" i="3"/>
  <c r="GY263" i="3"/>
  <c r="EE263" i="3"/>
  <c r="XB264" i="3"/>
  <c r="VG264" i="3"/>
  <c r="SG264" i="3"/>
  <c r="QY264" i="3"/>
  <c r="KB264" i="3"/>
  <c r="GY264" i="3"/>
  <c r="EE264" i="3"/>
  <c r="XB265" i="3"/>
  <c r="VG265" i="3"/>
  <c r="SG265" i="3"/>
  <c r="QY265" i="3"/>
  <c r="KB265" i="3"/>
  <c r="GY265" i="3"/>
  <c r="EE265" i="3"/>
  <c r="XB266" i="3"/>
  <c r="VG266" i="3"/>
  <c r="SG266" i="3"/>
  <c r="QY266" i="3"/>
  <c r="KB266" i="3"/>
  <c r="GY266" i="3"/>
  <c r="EE266" i="3"/>
  <c r="XB267" i="3"/>
  <c r="VG267" i="3"/>
  <c r="SG267" i="3"/>
  <c r="QY267" i="3"/>
  <c r="KB267" i="3"/>
  <c r="GY267" i="3"/>
  <c r="EE267" i="3"/>
  <c r="XB268" i="3"/>
  <c r="VG268" i="3"/>
  <c r="SG268" i="3"/>
  <c r="QY268" i="3"/>
  <c r="KB268" i="3"/>
  <c r="GY268" i="3"/>
  <c r="EE268" i="3"/>
  <c r="XB269" i="3"/>
  <c r="VG269" i="3"/>
  <c r="SG269" i="3"/>
  <c r="QY269" i="3"/>
  <c r="KB269" i="3"/>
  <c r="GY269" i="3"/>
  <c r="EE269" i="3"/>
  <c r="XB270" i="3"/>
  <c r="VG270" i="3"/>
  <c r="SG270" i="3"/>
  <c r="QY270" i="3"/>
  <c r="KB270" i="3"/>
  <c r="GY270" i="3"/>
  <c r="EE270" i="3"/>
  <c r="XB271" i="3"/>
  <c r="VG271" i="3"/>
  <c r="SG271" i="3"/>
  <c r="QY271" i="3"/>
  <c r="KB271" i="3"/>
  <c r="GY271" i="3"/>
  <c r="EE271" i="3"/>
  <c r="XB272" i="3"/>
  <c r="VG272" i="3"/>
  <c r="SG272" i="3"/>
  <c r="QY272" i="3"/>
  <c r="KB272" i="3"/>
  <c r="GY272" i="3"/>
  <c r="EE272" i="3"/>
  <c r="XB273" i="3"/>
  <c r="VG273" i="3"/>
  <c r="SG273" i="3"/>
  <c r="QY273" i="3"/>
  <c r="KB273" i="3"/>
  <c r="GY273" i="3"/>
  <c r="EE273" i="3"/>
  <c r="XB274" i="3"/>
  <c r="VG274" i="3"/>
  <c r="SG274" i="3"/>
  <c r="QY274" i="3"/>
  <c r="KB274" i="3"/>
  <c r="GY274" i="3"/>
  <c r="EE274" i="3"/>
  <c r="XB275" i="3"/>
  <c r="VG275" i="3"/>
  <c r="SG275" i="3"/>
  <c r="QY275" i="3"/>
  <c r="KB275" i="3"/>
  <c r="GY275" i="3"/>
  <c r="EE275" i="3"/>
  <c r="XB276" i="3"/>
  <c r="VG276" i="3"/>
  <c r="SG276" i="3"/>
  <c r="QY276" i="3"/>
  <c r="KB276" i="3"/>
  <c r="GY276" i="3"/>
  <c r="EE276" i="3"/>
  <c r="XB277" i="3"/>
  <c r="VG277" i="3"/>
  <c r="SG277" i="3"/>
  <c r="QY277" i="3"/>
  <c r="KB277" i="3"/>
  <c r="GY277" i="3"/>
  <c r="EE277" i="3"/>
  <c r="XB278" i="3"/>
  <c r="VG278" i="3"/>
  <c r="SG278" i="3"/>
  <c r="QY278" i="3"/>
  <c r="KB278" i="3"/>
  <c r="GY278" i="3"/>
  <c r="EE278" i="3"/>
  <c r="XB279" i="3"/>
  <c r="VG279" i="3"/>
  <c r="SG279" i="3"/>
  <c r="QY279" i="3"/>
  <c r="KB279" i="3"/>
  <c r="GY279" i="3"/>
  <c r="EE279" i="3"/>
  <c r="XB280" i="3"/>
  <c r="VG280" i="3"/>
  <c r="SG280" i="3"/>
  <c r="QY280" i="3"/>
  <c r="KB280" i="3"/>
  <c r="GY280" i="3"/>
  <c r="EE280" i="3"/>
  <c r="XB281" i="3"/>
  <c r="VG281" i="3"/>
  <c r="SG281" i="3"/>
  <c r="QY281" i="3"/>
  <c r="KB281" i="3"/>
  <c r="GY281" i="3"/>
  <c r="EE281" i="3"/>
  <c r="XB282" i="3"/>
  <c r="VG282" i="3"/>
  <c r="SG282" i="3"/>
  <c r="QY282" i="3"/>
  <c r="KB282" i="3"/>
  <c r="GY282" i="3"/>
  <c r="EE282" i="3"/>
  <c r="XB283" i="3"/>
  <c r="VG283" i="3"/>
  <c r="SG283" i="3"/>
  <c r="QY283" i="3"/>
  <c r="KB283" i="3"/>
  <c r="GY283" i="3"/>
  <c r="EE283" i="3"/>
  <c r="XB284" i="3"/>
  <c r="VG284" i="3"/>
  <c r="SG284" i="3"/>
  <c r="QY284" i="3"/>
  <c r="KB284" i="3"/>
  <c r="GY284" i="3"/>
  <c r="EE284" i="3"/>
  <c r="XB285" i="3"/>
  <c r="VG285" i="3"/>
  <c r="SG285" i="3"/>
  <c r="QY285" i="3"/>
  <c r="KB285" i="3"/>
  <c r="GY285" i="3"/>
  <c r="EE285" i="3"/>
  <c r="XB286" i="3"/>
  <c r="VG286" i="3"/>
  <c r="SG286" i="3"/>
  <c r="QY286" i="3"/>
  <c r="KB286" i="3"/>
  <c r="GY286" i="3"/>
  <c r="EE286" i="3"/>
  <c r="XB287" i="3"/>
  <c r="VG287" i="3"/>
  <c r="SG287" i="3"/>
  <c r="QY287" i="3"/>
  <c r="KB287" i="3"/>
  <c r="GY287" i="3"/>
  <c r="EE287" i="3"/>
  <c r="XB288" i="3"/>
  <c r="VG288" i="3"/>
  <c r="SG288" i="3"/>
  <c r="QY288" i="3"/>
  <c r="KB288" i="3"/>
  <c r="GY288" i="3"/>
  <c r="EE288" i="3"/>
  <c r="XB289" i="3"/>
  <c r="VG289" i="3"/>
  <c r="SG289" i="3"/>
  <c r="QY289" i="3"/>
  <c r="KB289" i="3"/>
  <c r="GY289" i="3"/>
  <c r="EE289" i="3"/>
  <c r="XB290" i="3"/>
  <c r="VG290" i="3"/>
  <c r="SG290" i="3"/>
  <c r="QY290" i="3"/>
  <c r="KB290" i="3"/>
  <c r="GY290" i="3"/>
  <c r="EE290" i="3"/>
  <c r="XB291" i="3"/>
  <c r="VG291" i="3"/>
  <c r="SG291" i="3"/>
  <c r="QY291" i="3"/>
  <c r="KB291" i="3"/>
  <c r="GY291" i="3"/>
  <c r="EE291" i="3"/>
  <c r="XB292" i="3"/>
  <c r="VG292" i="3"/>
  <c r="SG292" i="3"/>
  <c r="QY292" i="3"/>
  <c r="KB292" i="3"/>
  <c r="GY292" i="3"/>
  <c r="EE292" i="3"/>
  <c r="XB293" i="3"/>
  <c r="VG293" i="3"/>
  <c r="SG293" i="3"/>
  <c r="QY293" i="3"/>
  <c r="KB293" i="3"/>
  <c r="GY293" i="3"/>
  <c r="EE293" i="3"/>
  <c r="XB294" i="3"/>
  <c r="VG294" i="3"/>
  <c r="SG294" i="3"/>
  <c r="QY294" i="3"/>
  <c r="KB294" i="3"/>
  <c r="GY294" i="3"/>
  <c r="EE294" i="3"/>
  <c r="XB295" i="3"/>
  <c r="VG295" i="3"/>
  <c r="SG295" i="3"/>
  <c r="QY295" i="3"/>
  <c r="KB295" i="3"/>
  <c r="GY295" i="3"/>
  <c r="EE295" i="3"/>
  <c r="XB296" i="3"/>
  <c r="VG296" i="3"/>
  <c r="SG296" i="3"/>
  <c r="QY296" i="3"/>
  <c r="KB296" i="3"/>
  <c r="GY296" i="3"/>
  <c r="EE296" i="3"/>
  <c r="XB297" i="3"/>
  <c r="VG297" i="3"/>
  <c r="SG297" i="3"/>
  <c r="QY297" i="3"/>
  <c r="KB297" i="3"/>
  <c r="GY297" i="3"/>
  <c r="EE297" i="3"/>
  <c r="XB298" i="3"/>
  <c r="VG298" i="3"/>
  <c r="SG298" i="3"/>
  <c r="QY298" i="3"/>
  <c r="KB298" i="3"/>
  <c r="GY298" i="3"/>
  <c r="EE298" i="3"/>
  <c r="XB299" i="3"/>
  <c r="VG299" i="3"/>
  <c r="SG299" i="3"/>
  <c r="QY299" i="3"/>
  <c r="KB299" i="3"/>
  <c r="GY299" i="3"/>
  <c r="EE299" i="3"/>
  <c r="XB300" i="3"/>
  <c r="VG300" i="3"/>
  <c r="SG300" i="3"/>
  <c r="QY300" i="3"/>
  <c r="KB300" i="3"/>
  <c r="GY300" i="3"/>
  <c r="EE300" i="3"/>
  <c r="XB301" i="3"/>
  <c r="VG301" i="3"/>
  <c r="SG301" i="3"/>
  <c r="QY301" i="3"/>
  <c r="KB301" i="3"/>
  <c r="GY301" i="3"/>
  <c r="EE301" i="3"/>
  <c r="XB302" i="3"/>
  <c r="VG302" i="3"/>
  <c r="SG302" i="3"/>
  <c r="QY302" i="3"/>
  <c r="KB302" i="3"/>
  <c r="GY302" i="3"/>
  <c r="EE302" i="3"/>
  <c r="XB303" i="3"/>
  <c r="VG303" i="3"/>
  <c r="SG303" i="3"/>
  <c r="QY303" i="3"/>
  <c r="KB303" i="3"/>
  <c r="GY303" i="3"/>
  <c r="EE303" i="3"/>
  <c r="XB304" i="3"/>
  <c r="VG304" i="3"/>
  <c r="SG304" i="3"/>
  <c r="QY304" i="3"/>
  <c r="KB304" i="3"/>
  <c r="GY304" i="3"/>
  <c r="EE304" i="3"/>
  <c r="XB305" i="3"/>
  <c r="VG305" i="3"/>
  <c r="SG305" i="3"/>
  <c r="QY305" i="3"/>
  <c r="KB305" i="3"/>
  <c r="GY305" i="3"/>
  <c r="EE305" i="3"/>
  <c r="XB306" i="3"/>
  <c r="VG306" i="3"/>
  <c r="SG306" i="3"/>
  <c r="QY306" i="3"/>
  <c r="KB306" i="3"/>
  <c r="GY306" i="3"/>
  <c r="EE306" i="3"/>
  <c r="XB307" i="3"/>
  <c r="VG307" i="3"/>
  <c r="SG307" i="3"/>
  <c r="QY307" i="3"/>
  <c r="KB307" i="3"/>
  <c r="GY307" i="3"/>
  <c r="EE307" i="3"/>
  <c r="XB308" i="3"/>
  <c r="VG308" i="3"/>
  <c r="SG308" i="3"/>
  <c r="QY308" i="3"/>
  <c r="KB308" i="3"/>
  <c r="GY308" i="3"/>
  <c r="EE308" i="3"/>
  <c r="XB309" i="3"/>
  <c r="VG309" i="3"/>
  <c r="SG309" i="3"/>
  <c r="QY309" i="3"/>
  <c r="KB309" i="3"/>
  <c r="GY309" i="3"/>
  <c r="EE309" i="3"/>
  <c r="XB310" i="3"/>
  <c r="VG310" i="3"/>
  <c r="SG310" i="3"/>
  <c r="QY310" i="3"/>
  <c r="KB310" i="3"/>
  <c r="GY310" i="3"/>
  <c r="EE310" i="3"/>
  <c r="XB311" i="3"/>
  <c r="VG311" i="3"/>
  <c r="SG311" i="3"/>
  <c r="QY311" i="3"/>
  <c r="KB311" i="3"/>
  <c r="GY311" i="3"/>
  <c r="EE311" i="3"/>
  <c r="XB312" i="3"/>
  <c r="VG312" i="3"/>
  <c r="SG312" i="3"/>
  <c r="QY312" i="3"/>
  <c r="KB312" i="3"/>
  <c r="GY312" i="3"/>
  <c r="EE312" i="3"/>
  <c r="XB313" i="3"/>
  <c r="VG313" i="3"/>
  <c r="SG313" i="3"/>
  <c r="QY313" i="3"/>
  <c r="KB313" i="3"/>
  <c r="GY313" i="3"/>
  <c r="EE313" i="3"/>
  <c r="XB314" i="3"/>
  <c r="VG314" i="3"/>
  <c r="SG314" i="3"/>
  <c r="QY314" i="3"/>
  <c r="KB314" i="3"/>
  <c r="GY314" i="3"/>
  <c r="EE314" i="3"/>
  <c r="XB315" i="3"/>
  <c r="VG315" i="3"/>
  <c r="SG315" i="3"/>
  <c r="QY315" i="3"/>
  <c r="KB315" i="3"/>
  <c r="GY315" i="3"/>
  <c r="EE315" i="3"/>
  <c r="XB316" i="3"/>
  <c r="VG316" i="3"/>
  <c r="SG316" i="3"/>
  <c r="QY316" i="3"/>
  <c r="KB316" i="3"/>
  <c r="GY316" i="3"/>
  <c r="EE316" i="3"/>
  <c r="XB317" i="3"/>
  <c r="VG317" i="3"/>
  <c r="SG317" i="3"/>
  <c r="QY317" i="3"/>
  <c r="KB317" i="3"/>
  <c r="GY317" i="3"/>
  <c r="EE317" i="3"/>
  <c r="XB318" i="3"/>
  <c r="VG318" i="3"/>
  <c r="SG318" i="3"/>
  <c r="QY318" i="3"/>
  <c r="KB318" i="3"/>
  <c r="GY318" i="3"/>
  <c r="EE318" i="3"/>
  <c r="XB319" i="3"/>
  <c r="VG319" i="3"/>
  <c r="SG319" i="3"/>
  <c r="QY319" i="3"/>
  <c r="KB319" i="3"/>
  <c r="GY319" i="3"/>
  <c r="EE319" i="3"/>
  <c r="XB320" i="3"/>
  <c r="VG320" i="3"/>
  <c r="SG320" i="3"/>
  <c r="QY320" i="3"/>
  <c r="KB320" i="3"/>
  <c r="GY320" i="3"/>
  <c r="EE320" i="3"/>
  <c r="XB321" i="3"/>
  <c r="VG321" i="3"/>
  <c r="SG321" i="3"/>
  <c r="QY321" i="3"/>
  <c r="KB321" i="3"/>
  <c r="GY321" i="3"/>
  <c r="EE321" i="3"/>
  <c r="XB322" i="3"/>
  <c r="VG322" i="3"/>
  <c r="SG322" i="3"/>
  <c r="QY322" i="3"/>
  <c r="KB322" i="3"/>
  <c r="GY322" i="3"/>
  <c r="EE322" i="3"/>
  <c r="XB323" i="3"/>
  <c r="VG323" i="3"/>
  <c r="SG323" i="3"/>
  <c r="QY323" i="3"/>
  <c r="KB323" i="3"/>
  <c r="GY323" i="3"/>
  <c r="EE323" i="3"/>
  <c r="XB324" i="3"/>
  <c r="VG324" i="3"/>
  <c r="SG324" i="3"/>
  <c r="QY324" i="3"/>
  <c r="KB324" i="3"/>
  <c r="GY324" i="3"/>
  <c r="EE324" i="3"/>
  <c r="XB325" i="3"/>
  <c r="VG325" i="3"/>
  <c r="SG325" i="3"/>
  <c r="QY325" i="3"/>
  <c r="KB325" i="3"/>
  <c r="GY325" i="3"/>
  <c r="EE325" i="3"/>
  <c r="XB326" i="3"/>
  <c r="VG326" i="3"/>
  <c r="SG326" i="3"/>
  <c r="QY326" i="3"/>
  <c r="KB326" i="3"/>
  <c r="GY326" i="3"/>
  <c r="EE326" i="3"/>
  <c r="XB327" i="3"/>
  <c r="VG327" i="3"/>
  <c r="SG327" i="3"/>
  <c r="QY327" i="3"/>
  <c r="KB327" i="3"/>
  <c r="GY327" i="3"/>
  <c r="EE327" i="3"/>
  <c r="XB328" i="3"/>
  <c r="VG328" i="3"/>
  <c r="SG328" i="3"/>
  <c r="QY328" i="3"/>
  <c r="KB328" i="3"/>
  <c r="GY328" i="3"/>
  <c r="EE328" i="3"/>
  <c r="XB329" i="3"/>
  <c r="VG329" i="3"/>
  <c r="SG329" i="3"/>
  <c r="QY329" i="3"/>
  <c r="KB329" i="3"/>
  <c r="GY329" i="3"/>
  <c r="EE329" i="3"/>
  <c r="XB330" i="3"/>
  <c r="VG330" i="3"/>
  <c r="SG330" i="3"/>
  <c r="QY330" i="3"/>
  <c r="KB330" i="3"/>
  <c r="GY330" i="3"/>
  <c r="EE330" i="3"/>
  <c r="XB331" i="3"/>
  <c r="VG331" i="3"/>
  <c r="SG331" i="3"/>
  <c r="QY331" i="3"/>
  <c r="KB331" i="3"/>
  <c r="GY331" i="3"/>
  <c r="EE331" i="3"/>
  <c r="XB332" i="3"/>
  <c r="VG332" i="3"/>
  <c r="SG332" i="3"/>
  <c r="QY332" i="3"/>
  <c r="KB332" i="3"/>
  <c r="GY332" i="3"/>
  <c r="EE332" i="3"/>
  <c r="XB333" i="3"/>
  <c r="VG333" i="3"/>
  <c r="SG333" i="3"/>
  <c r="QY333" i="3"/>
  <c r="KB333" i="3"/>
  <c r="GY333" i="3"/>
  <c r="EE333" i="3"/>
  <c r="XB334" i="3"/>
  <c r="VG334" i="3"/>
  <c r="SG334" i="3"/>
  <c r="QY334" i="3"/>
  <c r="KB334" i="3"/>
  <c r="GY334" i="3"/>
  <c r="EE334" i="3"/>
  <c r="XB335" i="3"/>
  <c r="VG335" i="3"/>
  <c r="SG335" i="3"/>
  <c r="QY335" i="3"/>
  <c r="KB335" i="3"/>
  <c r="GY335" i="3"/>
  <c r="EE335" i="3"/>
  <c r="XB336" i="3"/>
  <c r="VG336" i="3"/>
  <c r="SG336" i="3"/>
  <c r="QY336" i="3"/>
  <c r="KB336" i="3"/>
  <c r="GY336" i="3"/>
  <c r="EE336" i="3"/>
  <c r="XB337" i="3"/>
  <c r="VG337" i="3"/>
  <c r="SG337" i="3"/>
  <c r="QY337" i="3"/>
  <c r="KB337" i="3"/>
  <c r="GY337" i="3"/>
  <c r="EE337" i="3"/>
  <c r="XB338" i="3"/>
  <c r="VG338" i="3"/>
  <c r="SG338" i="3"/>
  <c r="QY338" i="3"/>
  <c r="KB338" i="3"/>
  <c r="GY338" i="3"/>
  <c r="EE338" i="3"/>
  <c r="XB339" i="3"/>
  <c r="VG339" i="3"/>
  <c r="SG339" i="3"/>
  <c r="QY339" i="3"/>
  <c r="KB339" i="3"/>
  <c r="GY339" i="3"/>
  <c r="EE339" i="3"/>
  <c r="XB340" i="3"/>
  <c r="VG340" i="3"/>
  <c r="SG340" i="3"/>
  <c r="QY340" i="3"/>
  <c r="KB340" i="3"/>
  <c r="GY340" i="3"/>
  <c r="EE340" i="3"/>
  <c r="XB341" i="3"/>
  <c r="VG341" i="3"/>
  <c r="SG341" i="3"/>
  <c r="QY341" i="3"/>
  <c r="KB341" i="3"/>
  <c r="GY341" i="3"/>
  <c r="EE341" i="3"/>
  <c r="XB342" i="3"/>
  <c r="VG342" i="3"/>
  <c r="SG342" i="3"/>
  <c r="QY342" i="3"/>
  <c r="KB342" i="3"/>
  <c r="GY342" i="3"/>
  <c r="EE342" i="3"/>
  <c r="XB343" i="3"/>
  <c r="VG343" i="3"/>
  <c r="SG343" i="3"/>
  <c r="QY343" i="3"/>
  <c r="KB343" i="3"/>
  <c r="GY343" i="3"/>
  <c r="EE343" i="3"/>
  <c r="XB344" i="3"/>
  <c r="VG344" i="3"/>
  <c r="SG344" i="3"/>
  <c r="QY344" i="3"/>
  <c r="KB344" i="3"/>
  <c r="GY344" i="3"/>
  <c r="EE344" i="3"/>
  <c r="XB345" i="3"/>
  <c r="VG345" i="3"/>
  <c r="SG345" i="3"/>
  <c r="QY345" i="3"/>
  <c r="KB345" i="3"/>
  <c r="GY345" i="3"/>
  <c r="EE345" i="3"/>
  <c r="XB346" i="3"/>
  <c r="VG346" i="3"/>
  <c r="SG346" i="3"/>
  <c r="QY346" i="3"/>
  <c r="KB346" i="3"/>
  <c r="GY346" i="3"/>
  <c r="EE346" i="3"/>
  <c r="XB347" i="3"/>
  <c r="VG347" i="3"/>
  <c r="SG347" i="3"/>
  <c r="QY347" i="3"/>
  <c r="KB347" i="3"/>
  <c r="GY347" i="3"/>
  <c r="EE347" i="3"/>
  <c r="XB348" i="3"/>
  <c r="VG348" i="3"/>
  <c r="SG348" i="3"/>
  <c r="QY348" i="3"/>
  <c r="KB348" i="3"/>
  <c r="GY348" i="3"/>
  <c r="EE348" i="3"/>
  <c r="XB349" i="3"/>
  <c r="VG349" i="3"/>
  <c r="SG349" i="3"/>
  <c r="QY349" i="3"/>
  <c r="KB349" i="3"/>
  <c r="GY349" i="3"/>
  <c r="EE349" i="3"/>
  <c r="XB350" i="3"/>
  <c r="VG350" i="3"/>
  <c r="SG350" i="3"/>
  <c r="QY350" i="3"/>
  <c r="KB350" i="3"/>
  <c r="GY350" i="3"/>
  <c r="EE350" i="3"/>
  <c r="XB351" i="3"/>
  <c r="VG351" i="3"/>
  <c r="SG351" i="3"/>
  <c r="QY351" i="3"/>
  <c r="KB351" i="3"/>
  <c r="GY351" i="3"/>
  <c r="EE351" i="3"/>
  <c r="XB352" i="3"/>
  <c r="VG352" i="3"/>
  <c r="SG352" i="3"/>
  <c r="QY352" i="3"/>
  <c r="KB352" i="3"/>
  <c r="GY352" i="3"/>
  <c r="EE352" i="3"/>
  <c r="XB353" i="3"/>
  <c r="VG353" i="3"/>
  <c r="SG353" i="3"/>
  <c r="QY353" i="3"/>
  <c r="KB353" i="3"/>
  <c r="GY353" i="3"/>
  <c r="EE353" i="3"/>
  <c r="XB354" i="3"/>
  <c r="VG354" i="3"/>
  <c r="SG354" i="3"/>
  <c r="QY354" i="3"/>
  <c r="KB354" i="3"/>
  <c r="GY354" i="3"/>
  <c r="EE354" i="3"/>
  <c r="XB355" i="3"/>
  <c r="VG355" i="3"/>
  <c r="SG355" i="3"/>
  <c r="QY355" i="3"/>
  <c r="KB355" i="3"/>
  <c r="GY355" i="3"/>
  <c r="EE355" i="3"/>
  <c r="XB356" i="3"/>
  <c r="VG356" i="3"/>
  <c r="SG356" i="3"/>
  <c r="QY356" i="3"/>
  <c r="KB356" i="3"/>
  <c r="GY356" i="3"/>
  <c r="EE356" i="3"/>
  <c r="XB357" i="3"/>
  <c r="VG357" i="3"/>
  <c r="SG357" i="3"/>
  <c r="QY357" i="3"/>
  <c r="KB357" i="3"/>
  <c r="GY357" i="3"/>
  <c r="EE357" i="3"/>
  <c r="XB358" i="3"/>
  <c r="VG358" i="3"/>
  <c r="SG358" i="3"/>
  <c r="QY358" i="3"/>
  <c r="KB358" i="3"/>
  <c r="GY358" i="3"/>
  <c r="EE358" i="3"/>
  <c r="XB359" i="3"/>
  <c r="VG359" i="3"/>
  <c r="SG359" i="3"/>
  <c r="QY359" i="3"/>
  <c r="KB359" i="3"/>
  <c r="GY359" i="3"/>
  <c r="EE359" i="3"/>
  <c r="XB360" i="3"/>
  <c r="VG360" i="3"/>
  <c r="SG360" i="3"/>
  <c r="QY360" i="3"/>
  <c r="KB360" i="3"/>
  <c r="GY360" i="3"/>
  <c r="EE360" i="3"/>
  <c r="XB361" i="3"/>
  <c r="VG361" i="3"/>
  <c r="SG361" i="3"/>
  <c r="QY361" i="3"/>
  <c r="KB361" i="3"/>
  <c r="GY361" i="3"/>
  <c r="EE361" i="3"/>
  <c r="XB362" i="3"/>
  <c r="VG362" i="3"/>
  <c r="SG362" i="3"/>
  <c r="QY362" i="3"/>
  <c r="KB362" i="3"/>
  <c r="GY362" i="3"/>
  <c r="EE362" i="3"/>
  <c r="XB363" i="3"/>
  <c r="VG363" i="3"/>
  <c r="SG363" i="3"/>
  <c r="QY363" i="3"/>
  <c r="KB363" i="3"/>
  <c r="GY363" i="3"/>
  <c r="EE363" i="3"/>
  <c r="XB364" i="3"/>
  <c r="VG364" i="3"/>
  <c r="SG364" i="3"/>
  <c r="QY364" i="3"/>
  <c r="KB364" i="3"/>
  <c r="GY364" i="3"/>
  <c r="EE364" i="3"/>
  <c r="XB365" i="3"/>
  <c r="VG365" i="3"/>
  <c r="SG365" i="3"/>
  <c r="QY365" i="3"/>
  <c r="KB365" i="3"/>
  <c r="GY365" i="3"/>
  <c r="EE365" i="3"/>
  <c r="XB366" i="3"/>
  <c r="VG366" i="3"/>
  <c r="SG366" i="3"/>
  <c r="QY366" i="3"/>
  <c r="KB366" i="3"/>
  <c r="GY366" i="3"/>
  <c r="EE366" i="3"/>
  <c r="XB367" i="3"/>
  <c r="VG367" i="3"/>
  <c r="SG367" i="3"/>
  <c r="QY367" i="3"/>
  <c r="KB367" i="3"/>
  <c r="GY367" i="3"/>
  <c r="EE367" i="3"/>
  <c r="XB368" i="3"/>
  <c r="VG368" i="3"/>
  <c r="SG368" i="3"/>
  <c r="QY368" i="3"/>
  <c r="KB368" i="3"/>
  <c r="GY368" i="3"/>
  <c r="EE368" i="3"/>
  <c r="XB369" i="3"/>
  <c r="VG369" i="3"/>
  <c r="SG369" i="3"/>
  <c r="QY369" i="3"/>
  <c r="KB369" i="3"/>
  <c r="GY369" i="3"/>
  <c r="EE369" i="3"/>
  <c r="XB370" i="3"/>
  <c r="VG370" i="3"/>
  <c r="SG370" i="3"/>
  <c r="QY370" i="3"/>
  <c r="KB370" i="3"/>
  <c r="GY370" i="3"/>
  <c r="EE370" i="3"/>
  <c r="XB371" i="3"/>
  <c r="VG371" i="3"/>
  <c r="SG371" i="3"/>
  <c r="QY371" i="3"/>
  <c r="KB371" i="3"/>
  <c r="GY371" i="3"/>
  <c r="EE371" i="3"/>
  <c r="XB372" i="3"/>
  <c r="VG372" i="3"/>
  <c r="SG372" i="3"/>
  <c r="QY372" i="3"/>
  <c r="KB372" i="3"/>
  <c r="GY372" i="3"/>
  <c r="EE372" i="3"/>
  <c r="XB373" i="3"/>
  <c r="VG373" i="3"/>
  <c r="SG373" i="3"/>
  <c r="QY373" i="3"/>
  <c r="KB373" i="3"/>
  <c r="GY373" i="3"/>
  <c r="EE373" i="3"/>
  <c r="XB374" i="3"/>
  <c r="VG374" i="3"/>
  <c r="SG374" i="3"/>
  <c r="QY374" i="3"/>
  <c r="KB374" i="3"/>
  <c r="GY374" i="3"/>
  <c r="EE374" i="3"/>
  <c r="XB375" i="3"/>
  <c r="VG375" i="3"/>
  <c r="SG375" i="3"/>
  <c r="QY375" i="3"/>
  <c r="KB375" i="3"/>
  <c r="GY375" i="3"/>
  <c r="EE375" i="3"/>
  <c r="XB376" i="3"/>
  <c r="VG376" i="3"/>
  <c r="SG376" i="3"/>
  <c r="QY376" i="3"/>
  <c r="KB376" i="3"/>
  <c r="GY376" i="3"/>
  <c r="EE376" i="3"/>
  <c r="XB377" i="3"/>
  <c r="VG377" i="3"/>
  <c r="SG377" i="3"/>
  <c r="QY377" i="3"/>
  <c r="KB377" i="3"/>
  <c r="GY377" i="3"/>
  <c r="EE377" i="3"/>
  <c r="XB378" i="3"/>
  <c r="VG378" i="3"/>
  <c r="SG378" i="3"/>
  <c r="QY378" i="3"/>
  <c r="KB378" i="3"/>
  <c r="GY378" i="3"/>
  <c r="EE378" i="3"/>
  <c r="XB379" i="3"/>
  <c r="VG379" i="3"/>
  <c r="SG379" i="3"/>
  <c r="QY379" i="3"/>
  <c r="KB379" i="3"/>
  <c r="GY379" i="3"/>
  <c r="EE379" i="3"/>
  <c r="XB380" i="3"/>
  <c r="VG380" i="3"/>
  <c r="SG380" i="3"/>
  <c r="QY380" i="3"/>
  <c r="KB380" i="3"/>
  <c r="GY380" i="3"/>
  <c r="EE380" i="3"/>
  <c r="XB381" i="3"/>
  <c r="VG381" i="3"/>
  <c r="SG381" i="3"/>
  <c r="QY381" i="3"/>
  <c r="KB381" i="3"/>
  <c r="GY381" i="3"/>
  <c r="EE381" i="3"/>
  <c r="XB382" i="3"/>
  <c r="VG382" i="3"/>
  <c r="SG382" i="3"/>
  <c r="QY382" i="3"/>
  <c r="KB382" i="3"/>
  <c r="GY382" i="3"/>
  <c r="EE382" i="3"/>
  <c r="XB383" i="3"/>
  <c r="VG383" i="3"/>
  <c r="SG383" i="3"/>
  <c r="QY383" i="3"/>
  <c r="KB383" i="3"/>
  <c r="GY383" i="3"/>
  <c r="EE383" i="3"/>
  <c r="XB384" i="3"/>
  <c r="VG384" i="3"/>
  <c r="SG384" i="3"/>
  <c r="QY384" i="3"/>
  <c r="KB384" i="3"/>
  <c r="GY384" i="3"/>
  <c r="EE384" i="3"/>
  <c r="XB385" i="3"/>
  <c r="VG385" i="3"/>
  <c r="SG385" i="3"/>
  <c r="QY385" i="3"/>
  <c r="KB385" i="3"/>
  <c r="GY385" i="3"/>
  <c r="EE385" i="3"/>
  <c r="XB386" i="3"/>
  <c r="VG386" i="3"/>
  <c r="SG386" i="3"/>
  <c r="QY386" i="3"/>
  <c r="KB386" i="3"/>
  <c r="GY386" i="3"/>
  <c r="EE386" i="3"/>
  <c r="XB387" i="3"/>
  <c r="VG387" i="3"/>
  <c r="SG387" i="3"/>
  <c r="QY387" i="3"/>
  <c r="KB387" i="3"/>
  <c r="GY387" i="3"/>
  <c r="EE387" i="3"/>
  <c r="XB388" i="3"/>
  <c r="VG388" i="3"/>
  <c r="SG388" i="3"/>
  <c r="QY388" i="3"/>
  <c r="KB388" i="3"/>
  <c r="GY388" i="3"/>
  <c r="EE388" i="3"/>
  <c r="XB389" i="3"/>
  <c r="VG389" i="3"/>
  <c r="SG389" i="3"/>
  <c r="QY389" i="3"/>
  <c r="KB389" i="3"/>
  <c r="GY389" i="3"/>
  <c r="EE389" i="3"/>
  <c r="XB390" i="3"/>
  <c r="VG390" i="3"/>
  <c r="SG390" i="3"/>
  <c r="QY390" i="3"/>
  <c r="KB390" i="3"/>
  <c r="GY390" i="3"/>
  <c r="EE390" i="3"/>
  <c r="XB391" i="3"/>
  <c r="VG391" i="3"/>
  <c r="SG391" i="3"/>
  <c r="QY391" i="3"/>
  <c r="KB391" i="3"/>
  <c r="GY391" i="3"/>
  <c r="EE391" i="3"/>
  <c r="XB392" i="3"/>
  <c r="VG392" i="3"/>
  <c r="SG392" i="3"/>
  <c r="QY392" i="3"/>
  <c r="KB392" i="3"/>
  <c r="GY392" i="3"/>
  <c r="EE392" i="3"/>
  <c r="XB393" i="3"/>
  <c r="VG393" i="3"/>
  <c r="SG393" i="3"/>
  <c r="QY393" i="3"/>
  <c r="KB393" i="3"/>
  <c r="GY393" i="3"/>
  <c r="EE393" i="3"/>
  <c r="XB394" i="3"/>
  <c r="VG394" i="3"/>
  <c r="SG394" i="3"/>
  <c r="QY394" i="3"/>
  <c r="KB394" i="3"/>
  <c r="GY394" i="3"/>
  <c r="EE394" i="3"/>
  <c r="XB395" i="3"/>
  <c r="VG395" i="3"/>
  <c r="SG395" i="3"/>
  <c r="QY395" i="3"/>
  <c r="KB395" i="3"/>
  <c r="GY395" i="3"/>
  <c r="EE395" i="3"/>
  <c r="XB396" i="3"/>
  <c r="VG396" i="3"/>
  <c r="SG396" i="3"/>
  <c r="QY396" i="3"/>
  <c r="KB396" i="3"/>
  <c r="GY396" i="3"/>
  <c r="EE396" i="3"/>
  <c r="XB397" i="3"/>
  <c r="VG397" i="3"/>
  <c r="SG397" i="3"/>
  <c r="QY397" i="3"/>
  <c r="KB397" i="3"/>
  <c r="GY397" i="3"/>
  <c r="EE397" i="3"/>
  <c r="XB398" i="3"/>
  <c r="VG398" i="3"/>
  <c r="SG398" i="3"/>
  <c r="QY398" i="3"/>
  <c r="KB398" i="3"/>
  <c r="GY398" i="3"/>
  <c r="EE398" i="3"/>
  <c r="XB399" i="3"/>
  <c r="VG399" i="3"/>
  <c r="SG399" i="3"/>
  <c r="QY399" i="3"/>
  <c r="KB399" i="3"/>
  <c r="GY399" i="3"/>
  <c r="EE399" i="3"/>
  <c r="XB400" i="3"/>
  <c r="VG400" i="3"/>
  <c r="SG400" i="3"/>
  <c r="QY400" i="3"/>
  <c r="KB400" i="3"/>
  <c r="GY400" i="3"/>
  <c r="EE400" i="3"/>
  <c r="XB401" i="3"/>
  <c r="VG401" i="3"/>
  <c r="SG401" i="3"/>
  <c r="QY401" i="3"/>
  <c r="KB401" i="3"/>
  <c r="GY401" i="3"/>
  <c r="EE401" i="3"/>
  <c r="XB402" i="3"/>
  <c r="VG402" i="3"/>
  <c r="SG402" i="3"/>
  <c r="QY402" i="3"/>
  <c r="KB402" i="3"/>
  <c r="GY402" i="3"/>
  <c r="EE402" i="3"/>
  <c r="XB403" i="3"/>
  <c r="VG403" i="3"/>
  <c r="SG403" i="3"/>
  <c r="QY403" i="3"/>
  <c r="KB403" i="3"/>
  <c r="GY403" i="3"/>
  <c r="EE403" i="3"/>
  <c r="XB404" i="3"/>
  <c r="VG404" i="3"/>
  <c r="SG404" i="3"/>
  <c r="QY404" i="3"/>
  <c r="KB404" i="3"/>
  <c r="GY404" i="3"/>
  <c r="EE404" i="3"/>
  <c r="XB405" i="3"/>
  <c r="VG405" i="3"/>
  <c r="SG405" i="3"/>
  <c r="QY405" i="3"/>
  <c r="KB405" i="3"/>
  <c r="GY405" i="3"/>
  <c r="EE405" i="3"/>
  <c r="XB406" i="3"/>
  <c r="VG406" i="3"/>
  <c r="SG406" i="3"/>
  <c r="QY406" i="3"/>
  <c r="KB406" i="3"/>
  <c r="GY406" i="3"/>
  <c r="EE406" i="3"/>
  <c r="XB407" i="3"/>
  <c r="VG407" i="3"/>
  <c r="SG407" i="3"/>
  <c r="QY407" i="3"/>
  <c r="KB407" i="3"/>
  <c r="GY407" i="3"/>
  <c r="EE407" i="3"/>
  <c r="XB408" i="3"/>
  <c r="VG408" i="3"/>
  <c r="SG408" i="3"/>
  <c r="QY408" i="3"/>
  <c r="KB408" i="3"/>
  <c r="GY408" i="3"/>
  <c r="EE408" i="3"/>
  <c r="XB409" i="3"/>
  <c r="VG409" i="3"/>
  <c r="SG409" i="3"/>
  <c r="QY409" i="3"/>
  <c r="KB409" i="3"/>
  <c r="GY409" i="3"/>
  <c r="EE409" i="3"/>
  <c r="XB410" i="3"/>
  <c r="VG410" i="3"/>
  <c r="SG410" i="3"/>
  <c r="QY410" i="3"/>
  <c r="KB410" i="3"/>
  <c r="GY410" i="3"/>
  <c r="EE410" i="3"/>
  <c r="XB411" i="3"/>
  <c r="VG411" i="3"/>
  <c r="SG411" i="3"/>
  <c r="QY411" i="3"/>
  <c r="KB411" i="3"/>
  <c r="GY411" i="3"/>
  <c r="EE411" i="3"/>
  <c r="XB412" i="3"/>
  <c r="VG412" i="3"/>
  <c r="SG412" i="3"/>
  <c r="QY412" i="3"/>
  <c r="KB412" i="3"/>
  <c r="GY412" i="3"/>
  <c r="EE412" i="3"/>
  <c r="XB413" i="3"/>
  <c r="VG413" i="3"/>
  <c r="SG413" i="3"/>
  <c r="QY413" i="3"/>
  <c r="KB413" i="3"/>
  <c r="GY413" i="3"/>
  <c r="EE413" i="3"/>
  <c r="XB414" i="3"/>
  <c r="VG414" i="3"/>
  <c r="SG414" i="3"/>
  <c r="QY414" i="3"/>
  <c r="KB414" i="3"/>
  <c r="GY414" i="3"/>
  <c r="EE414" i="3"/>
  <c r="XB415" i="3"/>
  <c r="VG415" i="3"/>
  <c r="SG415" i="3"/>
  <c r="QY415" i="3"/>
  <c r="KB415" i="3"/>
  <c r="GY415" i="3"/>
  <c r="EE415" i="3"/>
  <c r="XB416" i="3"/>
  <c r="VG416" i="3"/>
  <c r="SG416" i="3"/>
  <c r="QY416" i="3"/>
  <c r="KB416" i="3"/>
  <c r="GY416" i="3"/>
  <c r="EE416" i="3"/>
  <c r="XB417" i="3"/>
  <c r="VG417" i="3"/>
  <c r="SG417" i="3"/>
  <c r="QY417" i="3"/>
  <c r="KB417" i="3"/>
  <c r="GY417" i="3"/>
  <c r="EE417" i="3"/>
  <c r="XB418" i="3"/>
  <c r="VG418" i="3"/>
  <c r="SG418" i="3"/>
  <c r="QY418" i="3"/>
  <c r="KB418" i="3"/>
  <c r="GY418" i="3"/>
  <c r="EE418" i="3"/>
  <c r="UD4" i="3"/>
  <c r="MM4" i="3"/>
  <c r="GP4" i="3"/>
  <c r="JJ4" i="3"/>
  <c r="UD5" i="3"/>
  <c r="MM5" i="3"/>
  <c r="GP5" i="3"/>
  <c r="JJ5" i="3"/>
  <c r="UD6" i="3"/>
  <c r="MM6" i="3"/>
  <c r="GP6" i="3"/>
  <c r="JJ6" i="3"/>
  <c r="UD7" i="3"/>
  <c r="MM7" i="3"/>
  <c r="GP7" i="3"/>
  <c r="JJ7" i="3"/>
  <c r="UD8" i="3"/>
  <c r="MM8" i="3"/>
  <c r="GP8" i="3"/>
  <c r="JJ8" i="3"/>
  <c r="UD9" i="3"/>
  <c r="MM9" i="3"/>
  <c r="GP9" i="3"/>
  <c r="JJ9" i="3"/>
  <c r="UD10" i="3"/>
  <c r="MM10" i="3"/>
  <c r="GP10" i="3"/>
  <c r="JJ10" i="3"/>
  <c r="UD11" i="3"/>
  <c r="MM11" i="3"/>
  <c r="GP11" i="3"/>
  <c r="JJ11" i="3"/>
  <c r="UD12" i="3"/>
  <c r="MM12" i="3"/>
  <c r="GP12" i="3"/>
  <c r="JJ12" i="3"/>
  <c r="UD13" i="3"/>
  <c r="MM13" i="3"/>
  <c r="GP13" i="3"/>
  <c r="JJ13" i="3"/>
  <c r="UD14" i="3"/>
  <c r="MM14" i="3"/>
  <c r="GP14" i="3"/>
  <c r="JJ14" i="3"/>
  <c r="UD15" i="3"/>
  <c r="MM15" i="3"/>
  <c r="GP15" i="3"/>
  <c r="JJ15" i="3"/>
  <c r="UD16" i="3"/>
  <c r="MM16" i="3"/>
  <c r="GP16" i="3"/>
  <c r="JJ16" i="3"/>
  <c r="UD17" i="3"/>
  <c r="MM17" i="3"/>
  <c r="GP17" i="3"/>
  <c r="JJ17" i="3"/>
  <c r="UD18" i="3"/>
  <c r="MM18" i="3"/>
  <c r="GP18" i="3"/>
  <c r="JJ18" i="3"/>
  <c r="UD19" i="3"/>
  <c r="MM19" i="3"/>
  <c r="GP19" i="3"/>
  <c r="JJ19" i="3"/>
  <c r="UD20" i="3"/>
  <c r="MM20" i="3"/>
  <c r="GP20" i="3"/>
  <c r="JJ20" i="3"/>
  <c r="UD21" i="3"/>
  <c r="MM21" i="3"/>
  <c r="GP21" i="3"/>
  <c r="JJ21" i="3"/>
  <c r="UD22" i="3"/>
  <c r="MM22" i="3"/>
  <c r="GP22" i="3"/>
  <c r="JJ22" i="3"/>
  <c r="UD23" i="3"/>
  <c r="MM23" i="3"/>
  <c r="GP23" i="3"/>
  <c r="JJ23" i="3"/>
  <c r="UD24" i="3"/>
  <c r="MM24" i="3"/>
  <c r="GP24" i="3"/>
  <c r="JJ24" i="3"/>
  <c r="UD25" i="3"/>
  <c r="MM25" i="3"/>
  <c r="GP25" i="3"/>
  <c r="JJ25" i="3"/>
  <c r="UD26" i="3"/>
  <c r="MM26" i="3"/>
  <c r="GP26" i="3"/>
  <c r="JJ26" i="3"/>
  <c r="UD27" i="3"/>
  <c r="MM27" i="3"/>
  <c r="GP27" i="3"/>
  <c r="JJ27" i="3"/>
  <c r="UD28" i="3"/>
  <c r="MM28" i="3"/>
  <c r="GP28" i="3"/>
  <c r="JJ28" i="3"/>
  <c r="UD29" i="3"/>
  <c r="MM29" i="3"/>
  <c r="GP29" i="3"/>
  <c r="JJ29" i="3"/>
  <c r="UD30" i="3"/>
  <c r="MM30" i="3"/>
  <c r="GP30" i="3"/>
  <c r="JJ30" i="3"/>
  <c r="UD31" i="3"/>
  <c r="MM31" i="3"/>
  <c r="GP31" i="3"/>
  <c r="JJ31" i="3"/>
  <c r="UD32" i="3"/>
  <c r="MM32" i="3"/>
  <c r="GP32" i="3"/>
  <c r="JJ32" i="3"/>
  <c r="UD33" i="3"/>
  <c r="MM33" i="3"/>
  <c r="GP33" i="3"/>
  <c r="JJ33" i="3"/>
  <c r="UD34" i="3"/>
  <c r="MM34" i="3"/>
  <c r="GP34" i="3"/>
  <c r="JJ34" i="3"/>
  <c r="UD35" i="3"/>
  <c r="MM35" i="3"/>
  <c r="GP35" i="3"/>
  <c r="JJ35" i="3"/>
  <c r="UD36" i="3"/>
  <c r="MM36" i="3"/>
  <c r="GP36" i="3"/>
  <c r="JJ36" i="3"/>
  <c r="UD37" i="3"/>
  <c r="MM37" i="3"/>
  <c r="GP37" i="3"/>
  <c r="JJ37" i="3"/>
  <c r="UD38" i="3"/>
  <c r="MM38" i="3"/>
  <c r="GP38" i="3"/>
  <c r="JJ38" i="3"/>
  <c r="UD39" i="3"/>
  <c r="MM39" i="3"/>
  <c r="GP39" i="3"/>
  <c r="JJ39" i="3"/>
  <c r="UD40" i="3"/>
  <c r="MM40" i="3"/>
  <c r="GP40" i="3"/>
  <c r="JJ40" i="3"/>
  <c r="UD41" i="3"/>
  <c r="MM41" i="3"/>
  <c r="GP41" i="3"/>
  <c r="JJ41" i="3"/>
  <c r="UD42" i="3"/>
  <c r="MM42" i="3"/>
  <c r="GP42" i="3"/>
  <c r="JJ42" i="3"/>
  <c r="UD43" i="3"/>
  <c r="MM43" i="3"/>
  <c r="GP43" i="3"/>
  <c r="JJ43" i="3"/>
  <c r="UD44" i="3"/>
  <c r="MM44" i="3"/>
  <c r="GP44" i="3"/>
  <c r="JJ44" i="3"/>
  <c r="UD45" i="3"/>
  <c r="MM45" i="3"/>
  <c r="GP45" i="3"/>
  <c r="JJ45" i="3"/>
  <c r="UD46" i="3"/>
  <c r="MM46" i="3"/>
  <c r="GP46" i="3"/>
  <c r="JJ46" i="3"/>
  <c r="UD47" i="3"/>
  <c r="MM47" i="3"/>
  <c r="GP47" i="3"/>
  <c r="JJ47" i="3"/>
  <c r="UD48" i="3"/>
  <c r="MM48" i="3"/>
  <c r="GP48" i="3"/>
  <c r="JJ48" i="3"/>
  <c r="UD49" i="3"/>
  <c r="MM49" i="3"/>
  <c r="GP49" i="3"/>
  <c r="JJ49" i="3"/>
  <c r="UD50" i="3"/>
  <c r="MM50" i="3"/>
  <c r="GP50" i="3"/>
  <c r="JJ50" i="3"/>
  <c r="UD51" i="3"/>
  <c r="MM51" i="3"/>
  <c r="GP51" i="3"/>
  <c r="JJ51" i="3"/>
  <c r="UD52" i="3"/>
  <c r="MM52" i="3"/>
  <c r="GP52" i="3"/>
  <c r="JJ52" i="3"/>
  <c r="UD53" i="3"/>
  <c r="MM53" i="3"/>
  <c r="GP53" i="3"/>
  <c r="JJ53" i="3"/>
  <c r="UD54" i="3"/>
  <c r="MM54" i="3"/>
  <c r="GP54" i="3"/>
  <c r="JJ54" i="3"/>
  <c r="UD55" i="3"/>
  <c r="MM55" i="3"/>
  <c r="GP55" i="3"/>
  <c r="JJ55" i="3"/>
  <c r="UD56" i="3"/>
  <c r="MM56" i="3"/>
  <c r="GP56" i="3"/>
  <c r="JJ56" i="3"/>
  <c r="UD57" i="3"/>
  <c r="MM57" i="3"/>
  <c r="GP57" i="3"/>
  <c r="JJ57" i="3"/>
  <c r="UD58" i="3"/>
  <c r="MM58" i="3"/>
  <c r="GP58" i="3"/>
  <c r="JJ58" i="3"/>
  <c r="UD59" i="3"/>
  <c r="MM59" i="3"/>
  <c r="GP59" i="3"/>
  <c r="JJ59" i="3"/>
  <c r="UD60" i="3"/>
  <c r="MM60" i="3"/>
  <c r="GP60" i="3"/>
  <c r="JJ60" i="3"/>
  <c r="UD61" i="3"/>
  <c r="MM61" i="3"/>
  <c r="GP61" i="3"/>
  <c r="JJ61" i="3"/>
  <c r="UD62" i="3"/>
  <c r="MM62" i="3"/>
  <c r="GP62" i="3"/>
  <c r="JJ62" i="3"/>
  <c r="UD63" i="3"/>
  <c r="MM63" i="3"/>
  <c r="GP63" i="3"/>
  <c r="JJ63" i="3"/>
  <c r="UD64" i="3"/>
  <c r="MM64" i="3"/>
  <c r="GP64" i="3"/>
  <c r="JJ64" i="3"/>
  <c r="UD65" i="3"/>
  <c r="MM65" i="3"/>
  <c r="GP65" i="3"/>
  <c r="JJ65" i="3"/>
  <c r="UD66" i="3"/>
  <c r="MM66" i="3"/>
  <c r="GP66" i="3"/>
  <c r="JJ66" i="3"/>
  <c r="UD67" i="3"/>
  <c r="MM67" i="3"/>
  <c r="GP67" i="3"/>
  <c r="JJ67" i="3"/>
  <c r="UD68" i="3"/>
  <c r="MM68" i="3"/>
  <c r="GP68" i="3"/>
  <c r="JJ68" i="3"/>
  <c r="UD69" i="3"/>
  <c r="MM69" i="3"/>
  <c r="GP69" i="3"/>
  <c r="JJ69" i="3"/>
  <c r="UD70" i="3"/>
  <c r="MM70" i="3"/>
  <c r="GP70" i="3"/>
  <c r="JJ70" i="3"/>
  <c r="UD71" i="3"/>
  <c r="MM71" i="3"/>
  <c r="GP71" i="3"/>
  <c r="JJ71" i="3"/>
  <c r="UD72" i="3"/>
  <c r="MM72" i="3"/>
  <c r="GP72" i="3"/>
  <c r="JJ72" i="3"/>
  <c r="UD73" i="3"/>
  <c r="MM73" i="3"/>
  <c r="GP73" i="3"/>
  <c r="JJ73" i="3"/>
  <c r="UD74" i="3"/>
  <c r="MM74" i="3"/>
  <c r="GP74" i="3"/>
  <c r="JJ74" i="3"/>
  <c r="UD75" i="3"/>
  <c r="MM75" i="3"/>
  <c r="GP75" i="3"/>
  <c r="JJ75" i="3"/>
  <c r="UD76" i="3"/>
  <c r="MM76" i="3"/>
  <c r="GP76" i="3"/>
  <c r="JJ76" i="3"/>
  <c r="UD77" i="3"/>
  <c r="MM77" i="3"/>
  <c r="GP77" i="3"/>
  <c r="JJ77" i="3"/>
  <c r="UD78" i="3"/>
  <c r="MM78" i="3"/>
  <c r="GP78" i="3"/>
  <c r="JJ78" i="3"/>
  <c r="UD79" i="3"/>
  <c r="MM79" i="3"/>
  <c r="GP79" i="3"/>
  <c r="JJ79" i="3"/>
  <c r="UD80" i="3"/>
  <c r="MM80" i="3"/>
  <c r="GP80" i="3"/>
  <c r="JJ80" i="3"/>
  <c r="UD81" i="3"/>
  <c r="MM81" i="3"/>
  <c r="GP81" i="3"/>
  <c r="JJ81" i="3"/>
  <c r="UD82" i="3"/>
  <c r="MM82" i="3"/>
  <c r="GP82" i="3"/>
  <c r="JJ82" i="3"/>
  <c r="UD83" i="3"/>
  <c r="MM83" i="3"/>
  <c r="GP83" i="3"/>
  <c r="JJ83" i="3"/>
  <c r="UD84" i="3"/>
  <c r="MM84" i="3"/>
  <c r="GP84" i="3"/>
  <c r="JJ84" i="3"/>
  <c r="UD85" i="3"/>
  <c r="MM85" i="3"/>
  <c r="GP85" i="3"/>
  <c r="JJ85" i="3"/>
  <c r="UD86" i="3"/>
  <c r="MM86" i="3"/>
  <c r="GP86" i="3"/>
  <c r="JJ86" i="3"/>
  <c r="UD87" i="3"/>
  <c r="MM87" i="3"/>
  <c r="GP87" i="3"/>
  <c r="JJ87" i="3"/>
  <c r="UD88" i="3"/>
  <c r="MM88" i="3"/>
  <c r="GP88" i="3"/>
  <c r="JJ88" i="3"/>
  <c r="UD89" i="3"/>
  <c r="MM89" i="3"/>
  <c r="GP89" i="3"/>
  <c r="JJ89" i="3"/>
  <c r="UD90" i="3"/>
  <c r="MM90" i="3"/>
  <c r="GP90" i="3"/>
  <c r="JJ90" i="3"/>
  <c r="UD91" i="3"/>
  <c r="MM91" i="3"/>
  <c r="GP91" i="3"/>
  <c r="JJ91" i="3"/>
  <c r="UD92" i="3"/>
  <c r="MM92" i="3"/>
  <c r="GP92" i="3"/>
  <c r="JJ92" i="3"/>
  <c r="UD93" i="3"/>
  <c r="MM93" i="3"/>
  <c r="GP93" i="3"/>
  <c r="JJ93" i="3"/>
  <c r="UD94" i="3"/>
  <c r="MM94" i="3"/>
  <c r="GP94" i="3"/>
  <c r="JJ94" i="3"/>
  <c r="UD95" i="3"/>
  <c r="MM95" i="3"/>
  <c r="GP95" i="3"/>
  <c r="JJ95" i="3"/>
  <c r="UD96" i="3"/>
  <c r="MM96" i="3"/>
  <c r="GP96" i="3"/>
  <c r="JJ96" i="3"/>
  <c r="UD97" i="3"/>
  <c r="MM97" i="3"/>
  <c r="GP97" i="3"/>
  <c r="JJ97" i="3"/>
  <c r="UD98" i="3"/>
  <c r="MM98" i="3"/>
  <c r="GP98" i="3"/>
  <c r="JJ98" i="3"/>
  <c r="UD99" i="3"/>
  <c r="MM99" i="3"/>
  <c r="GP99" i="3"/>
  <c r="JJ99" i="3"/>
  <c r="UD100" i="3"/>
  <c r="MM100" i="3"/>
  <c r="GP100" i="3"/>
  <c r="JJ100" i="3"/>
  <c r="UD101" i="3"/>
  <c r="MM101" i="3"/>
  <c r="GP101" i="3"/>
  <c r="JJ101" i="3"/>
  <c r="UD102" i="3"/>
  <c r="MM102" i="3"/>
  <c r="GP102" i="3"/>
  <c r="JJ102" i="3"/>
  <c r="UD103" i="3"/>
  <c r="MM103" i="3"/>
  <c r="GP103" i="3"/>
  <c r="JJ103" i="3"/>
  <c r="UD104" i="3"/>
  <c r="MM104" i="3"/>
  <c r="GP104" i="3"/>
  <c r="JJ104" i="3"/>
  <c r="UD105" i="3"/>
  <c r="MM105" i="3"/>
  <c r="GP105" i="3"/>
  <c r="JJ105" i="3"/>
  <c r="UD106" i="3"/>
  <c r="MM106" i="3"/>
  <c r="GP106" i="3"/>
  <c r="JJ106" i="3"/>
  <c r="UD107" i="3"/>
  <c r="MM107" i="3"/>
  <c r="GP107" i="3"/>
  <c r="JJ107" i="3"/>
  <c r="UD108" i="3"/>
  <c r="MM108" i="3"/>
  <c r="GP108" i="3"/>
  <c r="JJ108" i="3"/>
  <c r="UD109" i="3"/>
  <c r="MM109" i="3"/>
  <c r="GP109" i="3"/>
  <c r="JJ109" i="3"/>
  <c r="UD110" i="3"/>
  <c r="MM110" i="3"/>
  <c r="GP110" i="3"/>
  <c r="JJ110" i="3"/>
  <c r="UD111" i="3"/>
  <c r="MM111" i="3"/>
  <c r="GP111" i="3"/>
  <c r="JJ111" i="3"/>
  <c r="UD112" i="3"/>
  <c r="MM112" i="3"/>
  <c r="GP112" i="3"/>
  <c r="JJ112" i="3"/>
  <c r="UD113" i="3"/>
  <c r="MM113" i="3"/>
  <c r="GP113" i="3"/>
  <c r="JJ113" i="3"/>
  <c r="UD114" i="3"/>
  <c r="MM114" i="3"/>
  <c r="GP114" i="3"/>
  <c r="JJ114" i="3"/>
  <c r="UD115" i="3"/>
  <c r="MM115" i="3"/>
  <c r="GP115" i="3"/>
  <c r="JJ115" i="3"/>
  <c r="UD116" i="3"/>
  <c r="MM116" i="3"/>
  <c r="GP116" i="3"/>
  <c r="JJ116" i="3"/>
  <c r="UD117" i="3"/>
  <c r="MM117" i="3"/>
  <c r="GP117" i="3"/>
  <c r="JJ117" i="3"/>
  <c r="UD118" i="3"/>
  <c r="MM118" i="3"/>
  <c r="GP118" i="3"/>
  <c r="JJ118" i="3"/>
  <c r="UD119" i="3"/>
  <c r="MM119" i="3"/>
  <c r="GP119" i="3"/>
  <c r="JJ119" i="3"/>
  <c r="UD120" i="3"/>
  <c r="MM120" i="3"/>
  <c r="GP120" i="3"/>
  <c r="JJ120" i="3"/>
  <c r="UD121" i="3"/>
  <c r="MM121" i="3"/>
  <c r="GP121" i="3"/>
  <c r="JJ121" i="3"/>
  <c r="UD122" i="3"/>
  <c r="MM122" i="3"/>
  <c r="GP122" i="3"/>
  <c r="JJ122" i="3"/>
  <c r="UD123" i="3"/>
  <c r="MM123" i="3"/>
  <c r="GP123" i="3"/>
  <c r="JJ123" i="3"/>
  <c r="UD124" i="3"/>
  <c r="MM124" i="3"/>
  <c r="GP124" i="3"/>
  <c r="JJ124" i="3"/>
  <c r="UD125" i="3"/>
  <c r="MM125" i="3"/>
  <c r="GP125" i="3"/>
  <c r="JJ125" i="3"/>
  <c r="UD126" i="3"/>
  <c r="MM126" i="3"/>
  <c r="GP126" i="3"/>
  <c r="JJ126" i="3"/>
  <c r="UD127" i="3"/>
  <c r="MM127" i="3"/>
  <c r="GP127" i="3"/>
  <c r="JJ127" i="3"/>
  <c r="UD128" i="3"/>
  <c r="MM128" i="3"/>
  <c r="GP128" i="3"/>
  <c r="JJ128" i="3"/>
  <c r="UD129" i="3"/>
  <c r="MM129" i="3"/>
  <c r="GP129" i="3"/>
  <c r="JJ129" i="3"/>
  <c r="UD130" i="3"/>
  <c r="MM130" i="3"/>
  <c r="GP130" i="3"/>
  <c r="JJ130" i="3"/>
  <c r="UD131" i="3"/>
  <c r="MM131" i="3"/>
  <c r="GP131" i="3"/>
  <c r="JJ131" i="3"/>
  <c r="UD132" i="3"/>
  <c r="MM132" i="3"/>
  <c r="GP132" i="3"/>
  <c r="JJ132" i="3"/>
  <c r="UD133" i="3"/>
  <c r="MM133" i="3"/>
  <c r="GP133" i="3"/>
  <c r="JJ133" i="3"/>
  <c r="UD134" i="3"/>
  <c r="MM134" i="3"/>
  <c r="GP134" i="3"/>
  <c r="JJ134" i="3"/>
  <c r="UD135" i="3"/>
  <c r="MM135" i="3"/>
  <c r="GP135" i="3"/>
  <c r="JJ135" i="3"/>
  <c r="UD136" i="3"/>
  <c r="MM136" i="3"/>
  <c r="GP136" i="3"/>
  <c r="JJ136" i="3"/>
  <c r="UD137" i="3"/>
  <c r="MM137" i="3"/>
  <c r="GP137" i="3"/>
  <c r="JJ137" i="3"/>
  <c r="UD138" i="3"/>
  <c r="MM138" i="3"/>
  <c r="GP138" i="3"/>
  <c r="JJ138" i="3"/>
  <c r="UD139" i="3"/>
  <c r="MM139" i="3"/>
  <c r="GP139" i="3"/>
  <c r="JJ139" i="3"/>
  <c r="UD140" i="3"/>
  <c r="MM140" i="3"/>
  <c r="GP140" i="3"/>
  <c r="JJ140" i="3"/>
  <c r="UD141" i="3"/>
  <c r="MM141" i="3"/>
  <c r="GP141" i="3"/>
  <c r="JJ141" i="3"/>
  <c r="UD142" i="3"/>
  <c r="MM142" i="3"/>
  <c r="GP142" i="3"/>
  <c r="JJ142" i="3"/>
  <c r="UD143" i="3"/>
  <c r="MM143" i="3"/>
  <c r="GP143" i="3"/>
  <c r="JJ143" i="3"/>
  <c r="UD144" i="3"/>
  <c r="MM144" i="3"/>
  <c r="GP144" i="3"/>
  <c r="JJ144" i="3"/>
  <c r="UD145" i="3"/>
  <c r="MM145" i="3"/>
  <c r="GP145" i="3"/>
  <c r="JJ145" i="3"/>
  <c r="UD146" i="3"/>
  <c r="MM146" i="3"/>
  <c r="GP146" i="3"/>
  <c r="JJ146" i="3"/>
  <c r="UD147" i="3"/>
  <c r="MM147" i="3"/>
  <c r="GP147" i="3"/>
  <c r="JJ147" i="3"/>
  <c r="UD148" i="3"/>
  <c r="MM148" i="3"/>
  <c r="GP148" i="3"/>
  <c r="JJ148" i="3"/>
  <c r="UD149" i="3"/>
  <c r="MM149" i="3"/>
  <c r="GP149" i="3"/>
  <c r="JJ149" i="3"/>
  <c r="UD150" i="3"/>
  <c r="MM150" i="3"/>
  <c r="GP150" i="3"/>
  <c r="JJ150" i="3"/>
  <c r="UD151" i="3"/>
  <c r="MM151" i="3"/>
  <c r="GP151" i="3"/>
  <c r="JJ151" i="3"/>
  <c r="UD152" i="3"/>
  <c r="MM152" i="3"/>
  <c r="GP152" i="3"/>
  <c r="JJ152" i="3"/>
  <c r="UD153" i="3"/>
  <c r="MM153" i="3"/>
  <c r="GP153" i="3"/>
  <c r="JJ153" i="3"/>
  <c r="UD154" i="3"/>
  <c r="MM154" i="3"/>
  <c r="GP154" i="3"/>
  <c r="JJ154" i="3"/>
  <c r="UD155" i="3"/>
  <c r="MM155" i="3"/>
  <c r="GP155" i="3"/>
  <c r="JJ155" i="3"/>
  <c r="UD156" i="3"/>
  <c r="MM156" i="3"/>
  <c r="GP156" i="3"/>
  <c r="JJ156" i="3"/>
  <c r="UD157" i="3"/>
  <c r="MM157" i="3"/>
  <c r="GP157" i="3"/>
  <c r="JJ157" i="3"/>
  <c r="UD158" i="3"/>
  <c r="MM158" i="3"/>
  <c r="GP158" i="3"/>
  <c r="JJ158" i="3"/>
  <c r="UD159" i="3"/>
  <c r="MM159" i="3"/>
  <c r="GP159" i="3"/>
  <c r="JJ159" i="3"/>
  <c r="UD160" i="3"/>
  <c r="MM160" i="3"/>
  <c r="GP160" i="3"/>
  <c r="JJ160" i="3"/>
  <c r="UD161" i="3"/>
  <c r="MM161" i="3"/>
  <c r="GP161" i="3"/>
  <c r="JJ161" i="3"/>
  <c r="UD162" i="3"/>
  <c r="MM162" i="3"/>
  <c r="GP162" i="3"/>
  <c r="JJ162" i="3"/>
  <c r="UD163" i="3"/>
  <c r="MM163" i="3"/>
  <c r="GP163" i="3"/>
  <c r="JJ163" i="3"/>
  <c r="UD164" i="3"/>
  <c r="MM164" i="3"/>
  <c r="GP164" i="3"/>
  <c r="JJ164" i="3"/>
  <c r="UD165" i="3"/>
  <c r="MM165" i="3"/>
  <c r="GP165" i="3"/>
  <c r="JJ165" i="3"/>
  <c r="UD166" i="3"/>
  <c r="MM166" i="3"/>
  <c r="GP166" i="3"/>
  <c r="JJ166" i="3"/>
  <c r="UD167" i="3"/>
  <c r="MM167" i="3"/>
  <c r="GP167" i="3"/>
  <c r="JJ167" i="3"/>
  <c r="UD168" i="3"/>
  <c r="MM168" i="3"/>
  <c r="GP168" i="3"/>
  <c r="JJ168" i="3"/>
  <c r="UD169" i="3"/>
  <c r="MM169" i="3"/>
  <c r="GP169" i="3"/>
  <c r="JJ169" i="3"/>
  <c r="UD170" i="3"/>
  <c r="MM170" i="3"/>
  <c r="GP170" i="3"/>
  <c r="JJ170" i="3"/>
  <c r="UD171" i="3"/>
  <c r="MM171" i="3"/>
  <c r="GP171" i="3"/>
  <c r="JJ171" i="3"/>
  <c r="UD172" i="3"/>
  <c r="MM172" i="3"/>
  <c r="GP172" i="3"/>
  <c r="JJ172" i="3"/>
  <c r="UD173" i="3"/>
  <c r="MM173" i="3"/>
  <c r="GP173" i="3"/>
  <c r="JJ173" i="3"/>
  <c r="UD174" i="3"/>
  <c r="MM174" i="3"/>
  <c r="GP174" i="3"/>
  <c r="JJ174" i="3"/>
  <c r="UD175" i="3"/>
  <c r="MM175" i="3"/>
  <c r="GP175" i="3"/>
  <c r="JJ175" i="3"/>
  <c r="UD176" i="3"/>
  <c r="MM176" i="3"/>
  <c r="GP176" i="3"/>
  <c r="JJ176" i="3"/>
  <c r="UD177" i="3"/>
  <c r="MM177" i="3"/>
  <c r="GP177" i="3"/>
  <c r="JJ177" i="3"/>
  <c r="UD178" i="3"/>
  <c r="MM178" i="3"/>
  <c r="GP178" i="3"/>
  <c r="JJ178" i="3"/>
  <c r="UD179" i="3"/>
  <c r="MM179" i="3"/>
  <c r="GP179" i="3"/>
  <c r="JJ179" i="3"/>
  <c r="UD180" i="3"/>
  <c r="MM180" i="3"/>
  <c r="GP180" i="3"/>
  <c r="JJ180" i="3"/>
  <c r="UD181" i="3"/>
  <c r="MM181" i="3"/>
  <c r="GP181" i="3"/>
  <c r="JJ181" i="3"/>
  <c r="UD182" i="3"/>
  <c r="MM182" i="3"/>
  <c r="GP182" i="3"/>
  <c r="JJ182" i="3"/>
  <c r="UD183" i="3"/>
  <c r="MM183" i="3"/>
  <c r="GP183" i="3"/>
  <c r="JJ183" i="3"/>
  <c r="UD184" i="3"/>
  <c r="MM184" i="3"/>
  <c r="GP184" i="3"/>
  <c r="JJ184" i="3"/>
  <c r="UD185" i="3"/>
  <c r="MM185" i="3"/>
  <c r="GP185" i="3"/>
  <c r="JJ185" i="3"/>
  <c r="UD186" i="3"/>
  <c r="MM186" i="3"/>
  <c r="GP186" i="3"/>
  <c r="JJ186" i="3"/>
  <c r="UD187" i="3"/>
  <c r="MM187" i="3"/>
  <c r="GP187" i="3"/>
  <c r="JJ187" i="3"/>
  <c r="UD188" i="3"/>
  <c r="MM188" i="3"/>
  <c r="GP188" i="3"/>
  <c r="JJ188" i="3"/>
  <c r="UD189" i="3"/>
  <c r="MM189" i="3"/>
  <c r="GP189" i="3"/>
  <c r="JJ189" i="3"/>
  <c r="UD190" i="3"/>
  <c r="MM190" i="3"/>
  <c r="GP190" i="3"/>
  <c r="JJ190" i="3"/>
  <c r="UD191" i="3"/>
  <c r="MM191" i="3"/>
  <c r="GP191" i="3"/>
  <c r="JJ191" i="3"/>
  <c r="UD192" i="3"/>
  <c r="MM192" i="3"/>
  <c r="GP192" i="3"/>
  <c r="JJ192" i="3"/>
  <c r="UD193" i="3"/>
  <c r="MM193" i="3"/>
  <c r="GP193" i="3"/>
  <c r="JJ193" i="3"/>
  <c r="UD194" i="3"/>
  <c r="MM194" i="3"/>
  <c r="GP194" i="3"/>
  <c r="JJ194" i="3"/>
  <c r="UD195" i="3"/>
  <c r="MM195" i="3"/>
  <c r="GP195" i="3"/>
  <c r="JJ195" i="3"/>
  <c r="UD196" i="3"/>
  <c r="MM196" i="3"/>
  <c r="GP196" i="3"/>
  <c r="JJ196" i="3"/>
  <c r="UD197" i="3"/>
  <c r="MM197" i="3"/>
  <c r="GP197" i="3"/>
  <c r="JJ197" i="3"/>
  <c r="UD198" i="3"/>
  <c r="MM198" i="3"/>
  <c r="GP198" i="3"/>
  <c r="JJ198" i="3"/>
  <c r="UD199" i="3"/>
  <c r="MM199" i="3"/>
  <c r="GP199" i="3"/>
  <c r="JJ199" i="3"/>
  <c r="UD200" i="3"/>
  <c r="MM200" i="3"/>
  <c r="GP200" i="3"/>
  <c r="JJ200" i="3"/>
  <c r="UD201" i="3"/>
  <c r="MM201" i="3"/>
  <c r="GP201" i="3"/>
  <c r="JJ201" i="3"/>
  <c r="UD202" i="3"/>
  <c r="MM202" i="3"/>
  <c r="GP202" i="3"/>
  <c r="JJ202" i="3"/>
  <c r="UD203" i="3"/>
  <c r="MM203" i="3"/>
  <c r="GP203" i="3"/>
  <c r="JJ203" i="3"/>
  <c r="UD204" i="3"/>
  <c r="MM204" i="3"/>
  <c r="GP204" i="3"/>
  <c r="JJ204" i="3"/>
  <c r="UD205" i="3"/>
  <c r="MM205" i="3"/>
  <c r="GP205" i="3"/>
  <c r="JJ205" i="3"/>
  <c r="UD206" i="3"/>
  <c r="MM206" i="3"/>
  <c r="GP206" i="3"/>
  <c r="JJ206" i="3"/>
  <c r="UD207" i="3"/>
  <c r="MM207" i="3"/>
  <c r="GP207" i="3"/>
  <c r="JJ207" i="3"/>
  <c r="UD208" i="3"/>
  <c r="MM208" i="3"/>
  <c r="GP208" i="3"/>
  <c r="JJ208" i="3"/>
  <c r="UD209" i="3"/>
  <c r="MM209" i="3"/>
  <c r="GP209" i="3"/>
  <c r="JJ209" i="3"/>
  <c r="UD210" i="3"/>
  <c r="MM210" i="3"/>
  <c r="GP210" i="3"/>
  <c r="JJ210" i="3"/>
  <c r="UD211" i="3"/>
  <c r="MM211" i="3"/>
  <c r="GP211" i="3"/>
  <c r="JJ211" i="3"/>
  <c r="UD212" i="3"/>
  <c r="MM212" i="3"/>
  <c r="GP212" i="3"/>
  <c r="JJ212" i="3"/>
  <c r="UD213" i="3"/>
  <c r="MM213" i="3"/>
  <c r="GP213" i="3"/>
  <c r="JJ213" i="3"/>
  <c r="UD214" i="3"/>
  <c r="MM214" i="3"/>
  <c r="GP214" i="3"/>
  <c r="JJ214" i="3"/>
  <c r="UD215" i="3"/>
  <c r="MM215" i="3"/>
  <c r="GP215" i="3"/>
  <c r="JJ215" i="3"/>
  <c r="UD216" i="3"/>
  <c r="MM216" i="3"/>
  <c r="GP216" i="3"/>
  <c r="JJ216" i="3"/>
  <c r="UD217" i="3"/>
  <c r="MM217" i="3"/>
  <c r="GP217" i="3"/>
  <c r="JJ217" i="3"/>
  <c r="UD218" i="3"/>
  <c r="MM218" i="3"/>
  <c r="GP218" i="3"/>
  <c r="JJ218" i="3"/>
  <c r="UD219" i="3"/>
  <c r="MM219" i="3"/>
  <c r="GP219" i="3"/>
  <c r="JJ219" i="3"/>
  <c r="UD220" i="3"/>
  <c r="MM220" i="3"/>
  <c r="GP220" i="3"/>
  <c r="JJ220" i="3"/>
  <c r="UD221" i="3"/>
  <c r="MM221" i="3"/>
  <c r="GP221" i="3"/>
  <c r="JJ221" i="3"/>
  <c r="UD222" i="3"/>
  <c r="MM222" i="3"/>
  <c r="GP222" i="3"/>
  <c r="JJ222" i="3"/>
  <c r="UD223" i="3"/>
  <c r="MM223" i="3"/>
  <c r="GP223" i="3"/>
  <c r="JJ223" i="3"/>
  <c r="UD224" i="3"/>
  <c r="MM224" i="3"/>
  <c r="GP224" i="3"/>
  <c r="JJ224" i="3"/>
  <c r="UD225" i="3"/>
  <c r="MM225" i="3"/>
  <c r="GP225" i="3"/>
  <c r="JJ225" i="3"/>
  <c r="UD226" i="3"/>
  <c r="MM226" i="3"/>
  <c r="GP226" i="3"/>
  <c r="JJ226" i="3"/>
  <c r="UD227" i="3"/>
  <c r="MM227" i="3"/>
  <c r="GP227" i="3"/>
  <c r="JJ227" i="3"/>
  <c r="UD228" i="3"/>
  <c r="MM228" i="3"/>
  <c r="GP228" i="3"/>
  <c r="JJ228" i="3"/>
  <c r="UD229" i="3"/>
  <c r="MM229" i="3"/>
  <c r="GP229" i="3"/>
  <c r="JJ229" i="3"/>
  <c r="UD230" i="3"/>
  <c r="MM230" i="3"/>
  <c r="GP230" i="3"/>
  <c r="JJ230" i="3"/>
  <c r="UD231" i="3"/>
  <c r="MM231" i="3"/>
  <c r="GP231" i="3"/>
  <c r="JJ231" i="3"/>
  <c r="UD232" i="3"/>
  <c r="MM232" i="3"/>
  <c r="GP232" i="3"/>
  <c r="JJ232" i="3"/>
  <c r="UD233" i="3"/>
  <c r="MM233" i="3"/>
  <c r="GP233" i="3"/>
  <c r="JJ233" i="3"/>
  <c r="UD234" i="3"/>
  <c r="MM234" i="3"/>
  <c r="GP234" i="3"/>
  <c r="JJ234" i="3"/>
  <c r="UD235" i="3"/>
  <c r="MM235" i="3"/>
  <c r="GP235" i="3"/>
  <c r="JJ235" i="3"/>
  <c r="UD236" i="3"/>
  <c r="MM236" i="3"/>
  <c r="GP236" i="3"/>
  <c r="JJ236" i="3"/>
  <c r="UD237" i="3"/>
  <c r="MM237" i="3"/>
  <c r="GP237" i="3"/>
  <c r="JJ237" i="3"/>
  <c r="UD238" i="3"/>
  <c r="MM238" i="3"/>
  <c r="GP238" i="3"/>
  <c r="JJ238" i="3"/>
  <c r="UD239" i="3"/>
  <c r="MM239" i="3"/>
  <c r="GP239" i="3"/>
  <c r="JJ239" i="3"/>
  <c r="UD240" i="3"/>
  <c r="MM240" i="3"/>
  <c r="GP240" i="3"/>
  <c r="JJ240" i="3"/>
  <c r="UD241" i="3"/>
  <c r="MM241" i="3"/>
  <c r="GP241" i="3"/>
  <c r="JJ241" i="3"/>
  <c r="UD242" i="3"/>
  <c r="MM242" i="3"/>
  <c r="GP242" i="3"/>
  <c r="JJ242" i="3"/>
  <c r="UD243" i="3"/>
  <c r="MM243" i="3"/>
  <c r="GP243" i="3"/>
  <c r="JJ243" i="3"/>
  <c r="UD244" i="3"/>
  <c r="MM244" i="3"/>
  <c r="GP244" i="3"/>
  <c r="JJ244" i="3"/>
  <c r="UD245" i="3"/>
  <c r="MM245" i="3"/>
  <c r="GP245" i="3"/>
  <c r="JJ245" i="3"/>
  <c r="UD246" i="3"/>
  <c r="MM246" i="3"/>
  <c r="GP246" i="3"/>
  <c r="JJ246" i="3"/>
  <c r="UD247" i="3"/>
  <c r="MM247" i="3"/>
  <c r="GP247" i="3"/>
  <c r="JJ247" i="3"/>
  <c r="UD248" i="3"/>
  <c r="MM248" i="3"/>
  <c r="GP248" i="3"/>
  <c r="JJ248" i="3"/>
  <c r="UD249" i="3"/>
  <c r="MM249" i="3"/>
  <c r="GP249" i="3"/>
  <c r="JJ249" i="3"/>
  <c r="UD250" i="3"/>
  <c r="MM250" i="3"/>
  <c r="GP250" i="3"/>
  <c r="JJ250" i="3"/>
  <c r="UD251" i="3"/>
  <c r="MM251" i="3"/>
  <c r="GP251" i="3"/>
  <c r="JJ251" i="3"/>
  <c r="UD252" i="3"/>
  <c r="MM252" i="3"/>
  <c r="GP252" i="3"/>
  <c r="JJ252" i="3"/>
  <c r="UD253" i="3"/>
  <c r="MM253" i="3"/>
  <c r="GP253" i="3"/>
  <c r="JJ253" i="3"/>
  <c r="UD254" i="3"/>
  <c r="MM254" i="3"/>
  <c r="GP254" i="3"/>
  <c r="JJ254" i="3"/>
  <c r="UD255" i="3"/>
  <c r="MM255" i="3"/>
  <c r="GP255" i="3"/>
  <c r="JJ255" i="3"/>
  <c r="UD256" i="3"/>
  <c r="MM256" i="3"/>
  <c r="GP256" i="3"/>
  <c r="JJ256" i="3"/>
  <c r="UD257" i="3"/>
  <c r="MM257" i="3"/>
  <c r="GP257" i="3"/>
  <c r="JJ257" i="3"/>
  <c r="UD258" i="3"/>
  <c r="MM258" i="3"/>
  <c r="GP258" i="3"/>
  <c r="JJ258" i="3"/>
  <c r="UD259" i="3"/>
  <c r="MM259" i="3"/>
  <c r="GP259" i="3"/>
  <c r="JJ259" i="3"/>
  <c r="UD260" i="3"/>
  <c r="MM260" i="3"/>
  <c r="GP260" i="3"/>
  <c r="JJ260" i="3"/>
  <c r="UD261" i="3"/>
  <c r="MM261" i="3"/>
  <c r="GP261" i="3"/>
  <c r="JJ261" i="3"/>
  <c r="UD262" i="3"/>
  <c r="MM262" i="3"/>
  <c r="GP262" i="3"/>
  <c r="JJ262" i="3"/>
  <c r="UD263" i="3"/>
  <c r="MM263" i="3"/>
  <c r="GP263" i="3"/>
  <c r="JJ263" i="3"/>
  <c r="UD264" i="3"/>
  <c r="MM264" i="3"/>
  <c r="GP264" i="3"/>
  <c r="JJ264" i="3"/>
  <c r="UD265" i="3"/>
  <c r="MM265" i="3"/>
  <c r="GP265" i="3"/>
  <c r="JJ265" i="3"/>
  <c r="UD266" i="3"/>
  <c r="MM266" i="3"/>
  <c r="GP266" i="3"/>
  <c r="JJ266" i="3"/>
  <c r="UD267" i="3"/>
  <c r="MM267" i="3"/>
  <c r="GP267" i="3"/>
  <c r="JJ267" i="3"/>
  <c r="UD268" i="3"/>
  <c r="MM268" i="3"/>
  <c r="GP268" i="3"/>
  <c r="JJ268" i="3"/>
  <c r="UD269" i="3"/>
  <c r="MM269" i="3"/>
  <c r="GP269" i="3"/>
  <c r="JJ269" i="3"/>
  <c r="UD270" i="3"/>
  <c r="MM270" i="3"/>
  <c r="GP270" i="3"/>
  <c r="JJ270" i="3"/>
  <c r="UD271" i="3"/>
  <c r="MM271" i="3"/>
  <c r="GP271" i="3"/>
  <c r="JJ271" i="3"/>
  <c r="UD272" i="3"/>
  <c r="MM272" i="3"/>
  <c r="GP272" i="3"/>
  <c r="JJ272" i="3"/>
  <c r="UD273" i="3"/>
  <c r="MM273" i="3"/>
  <c r="GP273" i="3"/>
  <c r="JJ273" i="3"/>
  <c r="UD274" i="3"/>
  <c r="MM274" i="3"/>
  <c r="GP274" i="3"/>
  <c r="JJ274" i="3"/>
  <c r="UD275" i="3"/>
  <c r="MM275" i="3"/>
  <c r="GP275" i="3"/>
  <c r="JJ275" i="3"/>
  <c r="UD276" i="3"/>
  <c r="MM276" i="3"/>
  <c r="GP276" i="3"/>
  <c r="JJ276" i="3"/>
  <c r="UD277" i="3"/>
  <c r="MM277" i="3"/>
  <c r="GP277" i="3"/>
  <c r="JJ277" i="3"/>
  <c r="UD278" i="3"/>
  <c r="MM278" i="3"/>
  <c r="GP278" i="3"/>
  <c r="JJ278" i="3"/>
  <c r="UD279" i="3"/>
  <c r="MM279" i="3"/>
  <c r="GP279" i="3"/>
  <c r="JJ279" i="3"/>
  <c r="UD280" i="3"/>
  <c r="MM280" i="3"/>
  <c r="GP280" i="3"/>
  <c r="JJ280" i="3"/>
  <c r="UD281" i="3"/>
  <c r="MM281" i="3"/>
  <c r="GP281" i="3"/>
  <c r="JJ281" i="3"/>
  <c r="UD282" i="3"/>
  <c r="MM282" i="3"/>
  <c r="GP282" i="3"/>
  <c r="JJ282" i="3"/>
  <c r="UD283" i="3"/>
  <c r="MM283" i="3"/>
  <c r="GP283" i="3"/>
  <c r="JJ283" i="3"/>
  <c r="UD284" i="3"/>
  <c r="MM284" i="3"/>
  <c r="GP284" i="3"/>
  <c r="JJ284" i="3"/>
  <c r="UD285" i="3"/>
  <c r="MM285" i="3"/>
  <c r="GP285" i="3"/>
  <c r="JJ285" i="3"/>
  <c r="UD286" i="3"/>
  <c r="MM286" i="3"/>
  <c r="GP286" i="3"/>
  <c r="JJ286" i="3"/>
  <c r="UD287" i="3"/>
  <c r="MM287" i="3"/>
  <c r="GP287" i="3"/>
  <c r="JJ287" i="3"/>
  <c r="UD288" i="3"/>
  <c r="MM288" i="3"/>
  <c r="GP288" i="3"/>
  <c r="JJ288" i="3"/>
  <c r="UD289" i="3"/>
  <c r="MM289" i="3"/>
  <c r="GP289" i="3"/>
  <c r="JJ289" i="3"/>
  <c r="UD290" i="3"/>
  <c r="MM290" i="3"/>
  <c r="GP290" i="3"/>
  <c r="JJ290" i="3"/>
  <c r="UD291" i="3"/>
  <c r="MM291" i="3"/>
  <c r="GP291" i="3"/>
  <c r="JJ291" i="3"/>
  <c r="UD292" i="3"/>
  <c r="MM292" i="3"/>
  <c r="GP292" i="3"/>
  <c r="JJ292" i="3"/>
  <c r="UD293" i="3"/>
  <c r="MM293" i="3"/>
  <c r="GP293" i="3"/>
  <c r="JJ293" i="3"/>
  <c r="UD294" i="3"/>
  <c r="MM294" i="3"/>
  <c r="GP294" i="3"/>
  <c r="JJ294" i="3"/>
  <c r="UD295" i="3"/>
  <c r="MM295" i="3"/>
  <c r="GP295" i="3"/>
  <c r="JJ295" i="3"/>
  <c r="UD296" i="3"/>
  <c r="MM296" i="3"/>
  <c r="GP296" i="3"/>
  <c r="JJ296" i="3"/>
  <c r="UD297" i="3"/>
  <c r="MM297" i="3"/>
  <c r="GP297" i="3"/>
  <c r="JJ297" i="3"/>
  <c r="UD298" i="3"/>
  <c r="MM298" i="3"/>
  <c r="GP298" i="3"/>
  <c r="JJ298" i="3"/>
  <c r="UD299" i="3"/>
  <c r="MM299" i="3"/>
  <c r="GP299" i="3"/>
  <c r="JJ299" i="3"/>
  <c r="UD300" i="3"/>
  <c r="MM300" i="3"/>
  <c r="GP300" i="3"/>
  <c r="JJ300" i="3"/>
  <c r="UD301" i="3"/>
  <c r="MM301" i="3"/>
  <c r="GP301" i="3"/>
  <c r="JJ301" i="3"/>
  <c r="UD302" i="3"/>
  <c r="MM302" i="3"/>
  <c r="GP302" i="3"/>
  <c r="JJ302" i="3"/>
  <c r="UD303" i="3"/>
  <c r="MM303" i="3"/>
  <c r="GP303" i="3"/>
  <c r="JJ303" i="3"/>
  <c r="UD304" i="3"/>
  <c r="MM304" i="3"/>
  <c r="GP304" i="3"/>
  <c r="JJ304" i="3"/>
  <c r="UD305" i="3"/>
  <c r="MM305" i="3"/>
  <c r="GP305" i="3"/>
  <c r="JJ305" i="3"/>
  <c r="UD306" i="3"/>
  <c r="MM306" i="3"/>
  <c r="GP306" i="3"/>
  <c r="JJ306" i="3"/>
  <c r="UD307" i="3"/>
  <c r="MM307" i="3"/>
  <c r="GP307" i="3"/>
  <c r="JJ307" i="3"/>
  <c r="UD308" i="3"/>
  <c r="MM308" i="3"/>
  <c r="GP308" i="3"/>
  <c r="JJ308" i="3"/>
  <c r="UD309" i="3"/>
  <c r="MM309" i="3"/>
  <c r="GP309" i="3"/>
  <c r="JJ309" i="3"/>
  <c r="UD310" i="3"/>
  <c r="MM310" i="3"/>
  <c r="GP310" i="3"/>
  <c r="JJ310" i="3"/>
  <c r="UD311" i="3"/>
  <c r="MM311" i="3"/>
  <c r="GP311" i="3"/>
  <c r="JJ311" i="3"/>
  <c r="UD312" i="3"/>
  <c r="MM312" i="3"/>
  <c r="GP312" i="3"/>
  <c r="JJ312" i="3"/>
  <c r="UD313" i="3"/>
  <c r="MM313" i="3"/>
  <c r="GP313" i="3"/>
  <c r="JJ313" i="3"/>
  <c r="UD314" i="3"/>
  <c r="MM314" i="3"/>
  <c r="GP314" i="3"/>
  <c r="JJ314" i="3"/>
  <c r="UD315" i="3"/>
  <c r="MM315" i="3"/>
  <c r="GP315" i="3"/>
  <c r="JJ315" i="3"/>
  <c r="UD316" i="3"/>
  <c r="MM316" i="3"/>
  <c r="GP316" i="3"/>
  <c r="JJ316" i="3"/>
  <c r="UD317" i="3"/>
  <c r="MM317" i="3"/>
  <c r="GP317" i="3"/>
  <c r="JJ317" i="3"/>
  <c r="UD318" i="3"/>
  <c r="MM318" i="3"/>
  <c r="GP318" i="3"/>
  <c r="JJ318" i="3"/>
  <c r="UD319" i="3"/>
  <c r="MM319" i="3"/>
  <c r="GP319" i="3"/>
  <c r="JJ319" i="3"/>
  <c r="UD320" i="3"/>
  <c r="MM320" i="3"/>
  <c r="GP320" i="3"/>
  <c r="JJ320" i="3"/>
  <c r="UD321" i="3"/>
  <c r="MM321" i="3"/>
  <c r="GP321" i="3"/>
  <c r="JJ321" i="3"/>
  <c r="UD322" i="3"/>
  <c r="MM322" i="3"/>
  <c r="GP322" i="3"/>
  <c r="JJ322" i="3"/>
  <c r="UD323" i="3"/>
  <c r="MM323" i="3"/>
  <c r="GP323" i="3"/>
  <c r="JJ323" i="3"/>
  <c r="UD324" i="3"/>
  <c r="MM324" i="3"/>
  <c r="GP324" i="3"/>
  <c r="JJ324" i="3"/>
  <c r="UD325" i="3"/>
  <c r="MM325" i="3"/>
  <c r="GP325" i="3"/>
  <c r="JJ325" i="3"/>
  <c r="UD326" i="3"/>
  <c r="MM326" i="3"/>
  <c r="GP326" i="3"/>
  <c r="JJ326" i="3"/>
  <c r="UD327" i="3"/>
  <c r="MM327" i="3"/>
  <c r="GP327" i="3"/>
  <c r="JJ327" i="3"/>
  <c r="UD328" i="3"/>
  <c r="MM328" i="3"/>
  <c r="GP328" i="3"/>
  <c r="JJ328" i="3"/>
  <c r="UD329" i="3"/>
  <c r="MM329" i="3"/>
  <c r="GP329" i="3"/>
  <c r="JJ329" i="3"/>
  <c r="UD330" i="3"/>
  <c r="MM330" i="3"/>
  <c r="GP330" i="3"/>
  <c r="JJ330" i="3"/>
  <c r="UD331" i="3"/>
  <c r="MM331" i="3"/>
  <c r="GP331" i="3"/>
  <c r="JJ331" i="3"/>
  <c r="UD332" i="3"/>
  <c r="MM332" i="3"/>
  <c r="GP332" i="3"/>
  <c r="JJ332" i="3"/>
  <c r="UD333" i="3"/>
  <c r="MM333" i="3"/>
  <c r="GP333" i="3"/>
  <c r="JJ333" i="3"/>
  <c r="UD334" i="3"/>
  <c r="MM334" i="3"/>
  <c r="GP334" i="3"/>
  <c r="JJ334" i="3"/>
  <c r="UD335" i="3"/>
  <c r="MM335" i="3"/>
  <c r="GP335" i="3"/>
  <c r="JJ335" i="3"/>
  <c r="UD336" i="3"/>
  <c r="MM336" i="3"/>
  <c r="GP336" i="3"/>
  <c r="JJ336" i="3"/>
  <c r="UD337" i="3"/>
  <c r="MM337" i="3"/>
  <c r="GP337" i="3"/>
  <c r="JJ337" i="3"/>
  <c r="UD338" i="3"/>
  <c r="MM338" i="3"/>
  <c r="GP338" i="3"/>
  <c r="JJ338" i="3"/>
  <c r="UD339" i="3"/>
  <c r="MM339" i="3"/>
  <c r="GP339" i="3"/>
  <c r="JJ339" i="3"/>
  <c r="UD340" i="3"/>
  <c r="MM340" i="3"/>
  <c r="GP340" i="3"/>
  <c r="JJ340" i="3"/>
  <c r="UD341" i="3"/>
  <c r="MM341" i="3"/>
  <c r="GP341" i="3"/>
  <c r="JJ341" i="3"/>
  <c r="UD342" i="3"/>
  <c r="MM342" i="3"/>
  <c r="GP342" i="3"/>
  <c r="JJ342" i="3"/>
  <c r="UD343" i="3"/>
  <c r="MM343" i="3"/>
  <c r="GP343" i="3"/>
  <c r="JJ343" i="3"/>
  <c r="UD344" i="3"/>
  <c r="MM344" i="3"/>
  <c r="GP344" i="3"/>
  <c r="JJ344" i="3"/>
  <c r="UD345" i="3"/>
  <c r="MM345" i="3"/>
  <c r="GP345" i="3"/>
  <c r="JJ345" i="3"/>
  <c r="UD346" i="3"/>
  <c r="MM346" i="3"/>
  <c r="GP346" i="3"/>
  <c r="JJ346" i="3"/>
  <c r="UD347" i="3"/>
  <c r="MM347" i="3"/>
  <c r="GP347" i="3"/>
  <c r="JJ347" i="3"/>
  <c r="UD348" i="3"/>
  <c r="MM348" i="3"/>
  <c r="GP348" i="3"/>
  <c r="JJ348" i="3"/>
  <c r="UD349" i="3"/>
  <c r="MM349" i="3"/>
  <c r="GP349" i="3"/>
  <c r="JJ349" i="3"/>
  <c r="UD350" i="3"/>
  <c r="MM350" i="3"/>
  <c r="GP350" i="3"/>
  <c r="JJ350" i="3"/>
  <c r="UD351" i="3"/>
  <c r="MM351" i="3"/>
  <c r="GP351" i="3"/>
  <c r="JJ351" i="3"/>
  <c r="UD352" i="3"/>
  <c r="MM352" i="3"/>
  <c r="GP352" i="3"/>
  <c r="JJ352" i="3"/>
  <c r="UD353" i="3"/>
  <c r="MM353" i="3"/>
  <c r="GP353" i="3"/>
  <c r="JJ353" i="3"/>
  <c r="UD354" i="3"/>
  <c r="MM354" i="3"/>
  <c r="GP354" i="3"/>
  <c r="JJ354" i="3"/>
  <c r="UD355" i="3"/>
  <c r="MM355" i="3"/>
  <c r="GP355" i="3"/>
  <c r="JJ355" i="3"/>
  <c r="UD356" i="3"/>
  <c r="MM356" i="3"/>
  <c r="GP356" i="3"/>
  <c r="JJ356" i="3"/>
  <c r="UD357" i="3"/>
  <c r="MM357" i="3"/>
  <c r="GP357" i="3"/>
  <c r="JJ357" i="3"/>
  <c r="UD358" i="3"/>
  <c r="MM358" i="3"/>
  <c r="GP358" i="3"/>
  <c r="JJ358" i="3"/>
  <c r="UD359" i="3"/>
  <c r="MM359" i="3"/>
  <c r="GP359" i="3"/>
  <c r="JJ359" i="3"/>
  <c r="UD360" i="3"/>
  <c r="MM360" i="3"/>
  <c r="GP360" i="3"/>
  <c r="JJ360" i="3"/>
  <c r="UD361" i="3"/>
  <c r="MM361" i="3"/>
  <c r="GP361" i="3"/>
  <c r="JJ361" i="3"/>
  <c r="UD362" i="3"/>
  <c r="MM362" i="3"/>
  <c r="GP362" i="3"/>
  <c r="JJ362" i="3"/>
  <c r="UD363" i="3"/>
  <c r="MM363" i="3"/>
  <c r="GP363" i="3"/>
  <c r="JJ363" i="3"/>
  <c r="UD364" i="3"/>
  <c r="MM364" i="3"/>
  <c r="GP364" i="3"/>
  <c r="JJ364" i="3"/>
  <c r="UD365" i="3"/>
  <c r="MM365" i="3"/>
  <c r="GP365" i="3"/>
  <c r="JJ365" i="3"/>
  <c r="UD366" i="3"/>
  <c r="MM366" i="3"/>
  <c r="GP366" i="3"/>
  <c r="JJ366" i="3"/>
  <c r="UD367" i="3"/>
  <c r="MM367" i="3"/>
  <c r="GP367" i="3"/>
  <c r="JJ367" i="3"/>
  <c r="UD368" i="3"/>
  <c r="MM368" i="3"/>
  <c r="GP368" i="3"/>
  <c r="JJ368" i="3"/>
  <c r="UD369" i="3"/>
  <c r="MM369" i="3"/>
  <c r="GP369" i="3"/>
  <c r="JJ369" i="3"/>
  <c r="UD370" i="3"/>
  <c r="MM370" i="3"/>
  <c r="GP370" i="3"/>
  <c r="JJ370" i="3"/>
  <c r="UD371" i="3"/>
  <c r="MM371" i="3"/>
  <c r="GP371" i="3"/>
  <c r="JJ371" i="3"/>
  <c r="UD372" i="3"/>
  <c r="MM372" i="3"/>
  <c r="GP372" i="3"/>
  <c r="JJ372" i="3"/>
  <c r="UD373" i="3"/>
  <c r="MM373" i="3"/>
  <c r="GP373" i="3"/>
  <c r="JJ373" i="3"/>
  <c r="UD374" i="3"/>
  <c r="MM374" i="3"/>
  <c r="GP374" i="3"/>
  <c r="JJ374" i="3"/>
  <c r="UD375" i="3"/>
  <c r="MM375" i="3"/>
  <c r="GP375" i="3"/>
  <c r="JJ375" i="3"/>
  <c r="UD376" i="3"/>
  <c r="MM376" i="3"/>
  <c r="GP376" i="3"/>
  <c r="JJ376" i="3"/>
  <c r="UD377" i="3"/>
  <c r="MM377" i="3"/>
  <c r="GP377" i="3"/>
  <c r="JJ377" i="3"/>
  <c r="UD378" i="3"/>
  <c r="MM378" i="3"/>
  <c r="GP378" i="3"/>
  <c r="JJ378" i="3"/>
  <c r="UD379" i="3"/>
  <c r="MM379" i="3"/>
  <c r="GP379" i="3"/>
  <c r="JJ379" i="3"/>
  <c r="UD380" i="3"/>
  <c r="MM380" i="3"/>
  <c r="GP380" i="3"/>
  <c r="JJ380" i="3"/>
  <c r="UD381" i="3"/>
  <c r="MM381" i="3"/>
  <c r="GP381" i="3"/>
  <c r="JJ381" i="3"/>
  <c r="UD382" i="3"/>
  <c r="MM382" i="3"/>
  <c r="GP382" i="3"/>
  <c r="JJ382" i="3"/>
  <c r="UD383" i="3"/>
  <c r="MM383" i="3"/>
  <c r="GP383" i="3"/>
  <c r="JJ383" i="3"/>
  <c r="UD384" i="3"/>
  <c r="MM384" i="3"/>
  <c r="GP384" i="3"/>
  <c r="JJ384" i="3"/>
  <c r="UD385" i="3"/>
  <c r="MM385" i="3"/>
  <c r="GP385" i="3"/>
  <c r="JJ385" i="3"/>
  <c r="UD386" i="3"/>
  <c r="MM386" i="3"/>
  <c r="GP386" i="3"/>
  <c r="JJ386" i="3"/>
  <c r="UD387" i="3"/>
  <c r="MM387" i="3"/>
  <c r="GP387" i="3"/>
  <c r="JJ387" i="3"/>
  <c r="UD388" i="3"/>
  <c r="MM388" i="3"/>
  <c r="GP388" i="3"/>
  <c r="JJ388" i="3"/>
  <c r="UD389" i="3"/>
  <c r="MM389" i="3"/>
  <c r="GP389" i="3"/>
  <c r="JJ389" i="3"/>
  <c r="UD390" i="3"/>
  <c r="MM390" i="3"/>
  <c r="GP390" i="3"/>
  <c r="JJ390" i="3"/>
  <c r="UD391" i="3"/>
  <c r="MM391" i="3"/>
  <c r="GP391" i="3"/>
  <c r="JJ391" i="3"/>
  <c r="UD392" i="3"/>
  <c r="MM392" i="3"/>
  <c r="GP392" i="3"/>
  <c r="JJ392" i="3"/>
  <c r="UD393" i="3"/>
  <c r="MM393" i="3"/>
  <c r="GP393" i="3"/>
  <c r="JJ393" i="3"/>
  <c r="UD394" i="3"/>
  <c r="MM394" i="3"/>
  <c r="GP394" i="3"/>
  <c r="JJ394" i="3"/>
  <c r="UD395" i="3"/>
  <c r="MM395" i="3"/>
  <c r="GP395" i="3"/>
  <c r="JJ395" i="3"/>
  <c r="UD396" i="3"/>
  <c r="MM396" i="3"/>
  <c r="GP396" i="3"/>
  <c r="JJ396" i="3"/>
  <c r="UD397" i="3"/>
  <c r="MM397" i="3"/>
  <c r="GP397" i="3"/>
  <c r="JJ397" i="3"/>
  <c r="UD398" i="3"/>
  <c r="MM398" i="3"/>
  <c r="GP398" i="3"/>
  <c r="JJ398" i="3"/>
  <c r="UD399" i="3"/>
  <c r="MM399" i="3"/>
  <c r="GP399" i="3"/>
  <c r="JJ399" i="3"/>
  <c r="UD400" i="3"/>
  <c r="MM400" i="3"/>
  <c r="GP400" i="3"/>
  <c r="JJ400" i="3"/>
  <c r="UD401" i="3"/>
  <c r="MM401" i="3"/>
  <c r="GP401" i="3"/>
  <c r="JJ401" i="3"/>
  <c r="UD402" i="3"/>
  <c r="MM402" i="3"/>
  <c r="GP402" i="3"/>
  <c r="JJ402" i="3"/>
  <c r="UD403" i="3"/>
  <c r="MM403" i="3"/>
  <c r="GP403" i="3"/>
  <c r="JJ403" i="3"/>
  <c r="UD404" i="3"/>
  <c r="MM404" i="3"/>
  <c r="GP404" i="3"/>
  <c r="JJ404" i="3"/>
  <c r="UD405" i="3"/>
  <c r="MM405" i="3"/>
  <c r="GP405" i="3"/>
  <c r="JJ405" i="3"/>
  <c r="UD406" i="3"/>
  <c r="MM406" i="3"/>
  <c r="GP406" i="3"/>
  <c r="JJ406" i="3"/>
  <c r="UD407" i="3"/>
  <c r="MM407" i="3"/>
  <c r="GP407" i="3"/>
  <c r="JJ407" i="3"/>
  <c r="UD408" i="3"/>
  <c r="MM408" i="3"/>
  <c r="GP408" i="3"/>
  <c r="JJ408" i="3"/>
  <c r="UD409" i="3"/>
  <c r="MM409" i="3"/>
  <c r="GP409" i="3"/>
  <c r="JJ409" i="3"/>
  <c r="UD410" i="3"/>
  <c r="MM410" i="3"/>
  <c r="GP410" i="3"/>
  <c r="JJ410" i="3"/>
  <c r="UD411" i="3"/>
  <c r="MM411" i="3"/>
  <c r="GP411" i="3"/>
  <c r="JJ411" i="3"/>
  <c r="UD412" i="3"/>
  <c r="MM412" i="3"/>
  <c r="GP412" i="3"/>
  <c r="JJ412" i="3"/>
  <c r="UD413" i="3"/>
  <c r="MM413" i="3"/>
  <c r="GP413" i="3"/>
  <c r="JJ413" i="3"/>
  <c r="UD414" i="3"/>
  <c r="MM414" i="3"/>
  <c r="GP414" i="3"/>
  <c r="JJ414" i="3"/>
  <c r="UD415" i="3"/>
  <c r="MM415" i="3"/>
  <c r="GP415" i="3"/>
  <c r="JJ415" i="3"/>
  <c r="UD416" i="3"/>
  <c r="MM416" i="3"/>
  <c r="GP416" i="3"/>
  <c r="JJ416" i="3"/>
  <c r="UD417" i="3"/>
  <c r="MM417" i="3"/>
  <c r="GP417" i="3"/>
  <c r="JJ417" i="3"/>
  <c r="UD418" i="3"/>
  <c r="MM418" i="3"/>
  <c r="GP418" i="3"/>
  <c r="JJ418" i="3"/>
  <c r="VA3" i="3"/>
  <c r="HX3" i="3"/>
  <c r="DO3" i="3"/>
  <c r="VA4" i="3"/>
  <c r="HX4" i="3"/>
  <c r="DO4" i="3"/>
  <c r="VA5" i="3"/>
  <c r="HX5" i="3"/>
  <c r="DO5" i="3"/>
  <c r="VA6" i="3"/>
  <c r="HX6" i="3"/>
  <c r="DO6" i="3"/>
  <c r="VA7" i="3"/>
  <c r="HX7" i="3"/>
  <c r="DO7" i="3"/>
  <c r="VA8" i="3"/>
  <c r="HX8" i="3"/>
  <c r="DO8" i="3"/>
  <c r="VA9" i="3"/>
  <c r="HX9" i="3"/>
  <c r="DO9" i="3"/>
  <c r="VA10" i="3"/>
  <c r="HX10" i="3"/>
  <c r="DO10" i="3"/>
  <c r="VA11" i="3"/>
  <c r="HX11" i="3"/>
  <c r="DO11" i="3"/>
  <c r="VA12" i="3"/>
  <c r="HX12" i="3"/>
  <c r="DO12" i="3"/>
  <c r="VA13" i="3"/>
  <c r="HX13" i="3"/>
  <c r="DO13" i="3"/>
  <c r="VA14" i="3"/>
  <c r="HX14" i="3"/>
  <c r="DO14" i="3"/>
  <c r="VA15" i="3"/>
  <c r="HX15" i="3"/>
  <c r="DO15" i="3"/>
  <c r="VA16" i="3"/>
  <c r="HX16" i="3"/>
  <c r="DO16" i="3"/>
  <c r="VA17" i="3"/>
  <c r="HX17" i="3"/>
  <c r="DO17" i="3"/>
  <c r="VA18" i="3"/>
  <c r="HX18" i="3"/>
  <c r="DO18" i="3"/>
  <c r="VA19" i="3"/>
  <c r="HX19" i="3"/>
  <c r="DO19" i="3"/>
  <c r="VA20" i="3"/>
  <c r="HX20" i="3"/>
  <c r="DO20" i="3"/>
  <c r="VA21" i="3"/>
  <c r="HX21" i="3"/>
  <c r="DO21" i="3"/>
  <c r="VA22" i="3"/>
  <c r="HX22" i="3"/>
  <c r="DO22" i="3"/>
  <c r="VA23" i="3"/>
  <c r="HX23" i="3"/>
  <c r="DO23" i="3"/>
  <c r="VA24" i="3"/>
  <c r="HX24" i="3"/>
  <c r="DO24" i="3"/>
  <c r="VA25" i="3"/>
  <c r="HX25" i="3"/>
  <c r="DO25" i="3"/>
  <c r="VA26" i="3"/>
  <c r="HX26" i="3"/>
  <c r="DO26" i="3"/>
  <c r="VA27" i="3"/>
  <c r="HX27" i="3"/>
  <c r="DO27" i="3"/>
  <c r="VA28" i="3"/>
  <c r="HX28" i="3"/>
  <c r="DO28" i="3"/>
  <c r="VA29" i="3"/>
  <c r="HX29" i="3"/>
  <c r="DO29" i="3"/>
  <c r="VA30" i="3"/>
  <c r="HX30" i="3"/>
  <c r="DO30" i="3"/>
  <c r="VA31" i="3"/>
  <c r="HX31" i="3"/>
  <c r="DO31" i="3"/>
  <c r="VA32" i="3"/>
  <c r="HX32" i="3"/>
  <c r="DO32" i="3"/>
  <c r="VA33" i="3"/>
  <c r="HX33" i="3"/>
  <c r="DO33" i="3"/>
  <c r="VA34" i="3"/>
  <c r="HX34" i="3"/>
  <c r="DO34" i="3"/>
  <c r="VA35" i="3"/>
  <c r="HX35" i="3"/>
  <c r="DO35" i="3"/>
  <c r="VA36" i="3"/>
  <c r="HX36" i="3"/>
  <c r="DO36" i="3"/>
  <c r="VA37" i="3"/>
  <c r="HX37" i="3"/>
  <c r="DO37" i="3"/>
  <c r="VA38" i="3"/>
  <c r="HX38" i="3"/>
  <c r="DO38" i="3"/>
  <c r="VA39" i="3"/>
  <c r="HX39" i="3"/>
  <c r="DO39" i="3"/>
  <c r="VA40" i="3"/>
  <c r="HX40" i="3"/>
  <c r="DO40" i="3"/>
  <c r="VA41" i="3"/>
  <c r="HX41" i="3"/>
  <c r="DO41" i="3"/>
  <c r="VA42" i="3"/>
  <c r="HX42" i="3"/>
  <c r="DO42" i="3"/>
  <c r="VA43" i="3"/>
  <c r="HX43" i="3"/>
  <c r="DO43" i="3"/>
  <c r="VA44" i="3"/>
  <c r="HX44" i="3"/>
  <c r="DO44" i="3"/>
  <c r="VA45" i="3"/>
  <c r="HX45" i="3"/>
  <c r="DO45" i="3"/>
  <c r="VA46" i="3"/>
  <c r="HX46" i="3"/>
  <c r="DO46" i="3"/>
  <c r="VA47" i="3"/>
  <c r="HX47" i="3"/>
  <c r="DO47" i="3"/>
  <c r="VA48" i="3"/>
  <c r="HX48" i="3"/>
  <c r="DO48" i="3"/>
  <c r="VA49" i="3"/>
  <c r="HX49" i="3"/>
  <c r="DO49" i="3"/>
  <c r="VA50" i="3"/>
  <c r="HX50" i="3"/>
  <c r="DO50" i="3"/>
  <c r="VA51" i="3"/>
  <c r="HX51" i="3"/>
  <c r="DO51" i="3"/>
  <c r="VA52" i="3"/>
  <c r="HX52" i="3"/>
  <c r="DO52" i="3"/>
  <c r="VA53" i="3"/>
  <c r="HX53" i="3"/>
  <c r="DO53" i="3"/>
  <c r="VA54" i="3"/>
  <c r="HX54" i="3"/>
  <c r="DO54" i="3"/>
  <c r="VA55" i="3"/>
  <c r="HX55" i="3"/>
  <c r="DO55" i="3"/>
  <c r="VA56" i="3"/>
  <c r="HX56" i="3"/>
  <c r="DO56" i="3"/>
  <c r="VA57" i="3"/>
  <c r="HX57" i="3"/>
  <c r="DO57" i="3"/>
  <c r="VA58" i="3"/>
  <c r="HX58" i="3"/>
  <c r="DO58" i="3"/>
  <c r="VA59" i="3"/>
  <c r="HX59" i="3"/>
  <c r="DO59" i="3"/>
  <c r="VA60" i="3"/>
  <c r="HX60" i="3"/>
  <c r="DO60" i="3"/>
  <c r="VA61" i="3"/>
  <c r="HX61" i="3"/>
  <c r="DO61" i="3"/>
  <c r="VA62" i="3"/>
  <c r="HX62" i="3"/>
  <c r="DO62" i="3"/>
  <c r="VA63" i="3"/>
  <c r="HX63" i="3"/>
  <c r="DO63" i="3"/>
  <c r="VA64" i="3"/>
  <c r="HX64" i="3"/>
  <c r="DO64" i="3"/>
  <c r="VA65" i="3"/>
  <c r="HX65" i="3"/>
  <c r="DO65" i="3"/>
  <c r="VA66" i="3"/>
  <c r="HX66" i="3"/>
  <c r="DO66" i="3"/>
  <c r="VA67" i="3"/>
  <c r="HX67" i="3"/>
  <c r="DO67" i="3"/>
  <c r="VA68" i="3"/>
  <c r="HX68" i="3"/>
  <c r="DO68" i="3"/>
  <c r="VA69" i="3"/>
  <c r="HX69" i="3"/>
  <c r="DO69" i="3"/>
  <c r="VA70" i="3"/>
  <c r="HX70" i="3"/>
  <c r="DO70" i="3"/>
  <c r="VA71" i="3"/>
  <c r="HX71" i="3"/>
  <c r="DO71" i="3"/>
  <c r="VA72" i="3"/>
  <c r="HX72" i="3"/>
  <c r="DO72" i="3"/>
  <c r="VA73" i="3"/>
  <c r="HX73" i="3"/>
  <c r="DO73" i="3"/>
  <c r="VA74" i="3"/>
  <c r="HX74" i="3"/>
  <c r="DO74" i="3"/>
  <c r="VA75" i="3"/>
  <c r="HX75" i="3"/>
  <c r="DO75" i="3"/>
  <c r="VA76" i="3"/>
  <c r="HX76" i="3"/>
  <c r="DO76" i="3"/>
  <c r="VA77" i="3"/>
  <c r="HX77" i="3"/>
  <c r="DO77" i="3"/>
  <c r="VA78" i="3"/>
  <c r="HX78" i="3"/>
  <c r="DO78" i="3"/>
  <c r="VA79" i="3"/>
  <c r="HX79" i="3"/>
  <c r="DO79" i="3"/>
  <c r="VA80" i="3"/>
  <c r="HX80" i="3"/>
  <c r="DO80" i="3"/>
  <c r="VA81" i="3"/>
  <c r="HX81" i="3"/>
  <c r="DO81" i="3"/>
  <c r="VA82" i="3"/>
  <c r="HX82" i="3"/>
  <c r="DO82" i="3"/>
  <c r="VA83" i="3"/>
  <c r="HX83" i="3"/>
  <c r="DO83" i="3"/>
  <c r="VA84" i="3"/>
  <c r="HX84" i="3"/>
  <c r="DO84" i="3"/>
  <c r="VA85" i="3"/>
  <c r="HX85" i="3"/>
  <c r="DO85" i="3"/>
  <c r="VA86" i="3"/>
  <c r="HX86" i="3"/>
  <c r="DO86" i="3"/>
  <c r="VA87" i="3"/>
  <c r="HX87" i="3"/>
  <c r="DO87" i="3"/>
  <c r="VA88" i="3"/>
  <c r="HX88" i="3"/>
  <c r="DO88" i="3"/>
  <c r="VA89" i="3"/>
  <c r="HX89" i="3"/>
  <c r="DO89" i="3"/>
  <c r="VA90" i="3"/>
  <c r="HX90" i="3"/>
  <c r="DO90" i="3"/>
  <c r="VA91" i="3"/>
  <c r="HX91" i="3"/>
  <c r="DO91" i="3"/>
  <c r="VA92" i="3"/>
  <c r="HX92" i="3"/>
  <c r="DO92" i="3"/>
  <c r="VA93" i="3"/>
  <c r="HX93" i="3"/>
  <c r="DO93" i="3"/>
  <c r="VA94" i="3"/>
  <c r="HX94" i="3"/>
  <c r="DO94" i="3"/>
  <c r="VA95" i="3"/>
  <c r="HX95" i="3"/>
  <c r="DO95" i="3"/>
  <c r="VA96" i="3"/>
  <c r="HX96" i="3"/>
  <c r="DO96" i="3"/>
  <c r="VA97" i="3"/>
  <c r="HX97" i="3"/>
  <c r="DO97" i="3"/>
  <c r="VA98" i="3"/>
  <c r="HX98" i="3"/>
  <c r="DO98" i="3"/>
  <c r="VA99" i="3"/>
  <c r="HX99" i="3"/>
  <c r="DO99" i="3"/>
  <c r="VA100" i="3"/>
  <c r="HX100" i="3"/>
  <c r="DO100" i="3"/>
  <c r="VA101" i="3"/>
  <c r="HX101" i="3"/>
  <c r="DO101" i="3"/>
  <c r="VA102" i="3"/>
  <c r="HX102" i="3"/>
  <c r="DO102" i="3"/>
  <c r="VA103" i="3"/>
  <c r="HX103" i="3"/>
  <c r="DO103" i="3"/>
  <c r="VA104" i="3"/>
  <c r="HX104" i="3"/>
  <c r="DO104" i="3"/>
  <c r="VA105" i="3"/>
  <c r="HX105" i="3"/>
  <c r="DO105" i="3"/>
  <c r="VA106" i="3"/>
  <c r="HX106" i="3"/>
  <c r="DO106" i="3"/>
  <c r="VA107" i="3"/>
  <c r="HX107" i="3"/>
  <c r="DO107" i="3"/>
  <c r="VA108" i="3"/>
  <c r="HX108" i="3"/>
  <c r="DO108" i="3"/>
  <c r="VA109" i="3"/>
  <c r="HX109" i="3"/>
  <c r="DO109" i="3"/>
  <c r="VA110" i="3"/>
  <c r="HX110" i="3"/>
  <c r="DO110" i="3"/>
  <c r="VA111" i="3"/>
  <c r="HX111" i="3"/>
  <c r="DO111" i="3"/>
  <c r="VA112" i="3"/>
  <c r="HX112" i="3"/>
  <c r="DO112" i="3"/>
  <c r="VA113" i="3"/>
  <c r="HX113" i="3"/>
  <c r="DO113" i="3"/>
  <c r="VA114" i="3"/>
  <c r="HX114" i="3"/>
  <c r="DO114" i="3"/>
  <c r="VA115" i="3"/>
  <c r="HX115" i="3"/>
  <c r="DO115" i="3"/>
  <c r="VA116" i="3"/>
  <c r="HX116" i="3"/>
  <c r="DO116" i="3"/>
  <c r="VA117" i="3"/>
  <c r="HX117" i="3"/>
  <c r="DO117" i="3"/>
  <c r="VA118" i="3"/>
  <c r="HX118" i="3"/>
  <c r="DO118" i="3"/>
  <c r="VA119" i="3"/>
  <c r="HX119" i="3"/>
  <c r="DO119" i="3"/>
  <c r="VA120" i="3"/>
  <c r="HX120" i="3"/>
  <c r="DO120" i="3"/>
  <c r="VA121" i="3"/>
  <c r="HX121" i="3"/>
  <c r="DO121" i="3"/>
  <c r="VA122" i="3"/>
  <c r="HX122" i="3"/>
  <c r="DO122" i="3"/>
  <c r="VA123" i="3"/>
  <c r="HX123" i="3"/>
  <c r="DO123" i="3"/>
  <c r="VA124" i="3"/>
  <c r="HX124" i="3"/>
  <c r="DO124" i="3"/>
  <c r="VA125" i="3"/>
  <c r="HX125" i="3"/>
  <c r="DO125" i="3"/>
  <c r="VA126" i="3"/>
  <c r="HX126" i="3"/>
  <c r="DO126" i="3"/>
  <c r="VA127" i="3"/>
  <c r="HX127" i="3"/>
  <c r="DO127" i="3"/>
  <c r="VA128" i="3"/>
  <c r="HX128" i="3"/>
  <c r="DO128" i="3"/>
  <c r="VA129" i="3"/>
  <c r="HX129" i="3"/>
  <c r="DO129" i="3"/>
  <c r="VA130" i="3"/>
  <c r="HX130" i="3"/>
  <c r="DO130" i="3"/>
  <c r="VA131" i="3"/>
  <c r="HX131" i="3"/>
  <c r="DO131" i="3"/>
  <c r="VA132" i="3"/>
  <c r="HX132" i="3"/>
  <c r="DO132" i="3"/>
  <c r="VA133" i="3"/>
  <c r="HX133" i="3"/>
  <c r="DO133" i="3"/>
  <c r="VA134" i="3"/>
  <c r="HX134" i="3"/>
  <c r="DO134" i="3"/>
  <c r="VA135" i="3"/>
  <c r="HX135" i="3"/>
  <c r="DO135" i="3"/>
  <c r="VA136" i="3"/>
  <c r="HX136" i="3"/>
  <c r="DO136" i="3"/>
  <c r="VA137" i="3"/>
  <c r="HX137" i="3"/>
  <c r="DO137" i="3"/>
  <c r="VA138" i="3"/>
  <c r="HX138" i="3"/>
  <c r="DO138" i="3"/>
  <c r="VA139" i="3"/>
  <c r="HX139" i="3"/>
  <c r="DO139" i="3"/>
  <c r="VA140" i="3"/>
  <c r="HX140" i="3"/>
  <c r="DO140" i="3"/>
  <c r="VA141" i="3"/>
  <c r="HX141" i="3"/>
  <c r="DO141" i="3"/>
  <c r="VA142" i="3"/>
  <c r="HX142" i="3"/>
  <c r="DO142" i="3"/>
  <c r="VA143" i="3"/>
  <c r="HX143" i="3"/>
  <c r="DO143" i="3"/>
  <c r="VA144" i="3"/>
  <c r="HX144" i="3"/>
  <c r="DO144" i="3"/>
  <c r="VA145" i="3"/>
  <c r="HX145" i="3"/>
  <c r="DO145" i="3"/>
  <c r="VA146" i="3"/>
  <c r="HX146" i="3"/>
  <c r="DO146" i="3"/>
  <c r="VA147" i="3"/>
  <c r="HX147" i="3"/>
  <c r="DO147" i="3"/>
  <c r="VA148" i="3"/>
  <c r="HX148" i="3"/>
  <c r="DO148" i="3"/>
  <c r="VA149" i="3"/>
  <c r="HX149" i="3"/>
  <c r="DO149" i="3"/>
  <c r="VA150" i="3"/>
  <c r="HX150" i="3"/>
  <c r="DO150" i="3"/>
  <c r="VA151" i="3"/>
  <c r="HX151" i="3"/>
  <c r="DO151" i="3"/>
  <c r="VA152" i="3"/>
  <c r="HX152" i="3"/>
  <c r="DO152" i="3"/>
  <c r="VA153" i="3"/>
  <c r="HX153" i="3"/>
  <c r="DO153" i="3"/>
  <c r="VA154" i="3"/>
  <c r="HX154" i="3"/>
  <c r="DO154" i="3"/>
  <c r="VA155" i="3"/>
  <c r="HX155" i="3"/>
  <c r="DO155" i="3"/>
  <c r="VA156" i="3"/>
  <c r="HX156" i="3"/>
  <c r="DO156" i="3"/>
  <c r="VA157" i="3"/>
  <c r="HX157" i="3"/>
  <c r="DO157" i="3"/>
  <c r="VA158" i="3"/>
  <c r="HX158" i="3"/>
  <c r="DO158" i="3"/>
  <c r="VA159" i="3"/>
  <c r="HX159" i="3"/>
  <c r="DO159" i="3"/>
  <c r="VA160" i="3"/>
  <c r="HX160" i="3"/>
  <c r="DO160" i="3"/>
  <c r="VA161" i="3"/>
  <c r="HX161" i="3"/>
  <c r="DO161" i="3"/>
  <c r="VA162" i="3"/>
  <c r="HX162" i="3"/>
  <c r="DO162" i="3"/>
  <c r="VA163" i="3"/>
  <c r="HX163" i="3"/>
  <c r="DO163" i="3"/>
  <c r="VA164" i="3"/>
  <c r="HX164" i="3"/>
  <c r="DO164" i="3"/>
  <c r="VA165" i="3"/>
  <c r="HX165" i="3"/>
  <c r="DO165" i="3"/>
  <c r="VA166" i="3"/>
  <c r="HX166" i="3"/>
  <c r="DO166" i="3"/>
  <c r="VA167" i="3"/>
  <c r="HX167" i="3"/>
  <c r="DO167" i="3"/>
  <c r="VA168" i="3"/>
  <c r="HX168" i="3"/>
  <c r="DO168" i="3"/>
  <c r="VA169" i="3"/>
  <c r="HX169" i="3"/>
  <c r="DO169" i="3"/>
  <c r="VA170" i="3"/>
  <c r="HX170" i="3"/>
  <c r="DO170" i="3"/>
  <c r="VA171" i="3"/>
  <c r="HX171" i="3"/>
  <c r="DO171" i="3"/>
  <c r="VA172" i="3"/>
  <c r="HX172" i="3"/>
  <c r="DO172" i="3"/>
  <c r="VA173" i="3"/>
  <c r="HX173" i="3"/>
  <c r="DO173" i="3"/>
  <c r="VA174" i="3"/>
  <c r="HX174" i="3"/>
  <c r="DO174" i="3"/>
  <c r="VA175" i="3"/>
  <c r="HX175" i="3"/>
  <c r="DO175" i="3"/>
  <c r="VA176" i="3"/>
  <c r="HX176" i="3"/>
  <c r="DO176" i="3"/>
  <c r="VA177" i="3"/>
  <c r="HX177" i="3"/>
  <c r="DO177" i="3"/>
  <c r="VA178" i="3"/>
  <c r="HX178" i="3"/>
  <c r="DO178" i="3"/>
  <c r="VA179" i="3"/>
  <c r="HX179" i="3"/>
  <c r="DO179" i="3"/>
  <c r="VA180" i="3"/>
  <c r="HX180" i="3"/>
  <c r="DO180" i="3"/>
  <c r="VA181" i="3"/>
  <c r="HX181" i="3"/>
  <c r="DO181" i="3"/>
  <c r="VA182" i="3"/>
  <c r="HX182" i="3"/>
  <c r="DO182" i="3"/>
  <c r="VA183" i="3"/>
  <c r="HX183" i="3"/>
  <c r="DO183" i="3"/>
  <c r="VA184" i="3"/>
  <c r="HX184" i="3"/>
  <c r="DO184" i="3"/>
  <c r="VA185" i="3"/>
  <c r="HX185" i="3"/>
  <c r="DO185" i="3"/>
  <c r="VA186" i="3"/>
  <c r="HX186" i="3"/>
  <c r="DO186" i="3"/>
  <c r="VA187" i="3"/>
  <c r="HX187" i="3"/>
  <c r="DO187" i="3"/>
  <c r="VA188" i="3"/>
  <c r="HX188" i="3"/>
  <c r="DO188" i="3"/>
  <c r="VA189" i="3"/>
  <c r="HX189" i="3"/>
  <c r="DO189" i="3"/>
  <c r="VA190" i="3"/>
  <c r="HX190" i="3"/>
  <c r="DO190" i="3"/>
  <c r="VA191" i="3"/>
  <c r="HX191" i="3"/>
  <c r="DO191" i="3"/>
  <c r="VA192" i="3"/>
  <c r="HX192" i="3"/>
  <c r="DO192" i="3"/>
  <c r="VA193" i="3"/>
  <c r="HX193" i="3"/>
  <c r="DO193" i="3"/>
  <c r="VA194" i="3"/>
  <c r="HX194" i="3"/>
  <c r="DO194" i="3"/>
  <c r="VA195" i="3"/>
  <c r="HX195" i="3"/>
  <c r="DO195" i="3"/>
  <c r="VA196" i="3"/>
  <c r="HX196" i="3"/>
  <c r="DO196" i="3"/>
  <c r="VA197" i="3"/>
  <c r="HX197" i="3"/>
  <c r="DO197" i="3"/>
  <c r="VA198" i="3"/>
  <c r="HX198" i="3"/>
  <c r="DO198" i="3"/>
  <c r="VA199" i="3"/>
  <c r="HX199" i="3"/>
  <c r="DO199" i="3"/>
  <c r="VA200" i="3"/>
  <c r="HX200" i="3"/>
  <c r="DO200" i="3"/>
  <c r="VA201" i="3"/>
  <c r="HX201" i="3"/>
  <c r="DO201" i="3"/>
  <c r="VA202" i="3"/>
  <c r="HX202" i="3"/>
  <c r="DO202" i="3"/>
  <c r="VA203" i="3"/>
  <c r="HX203" i="3"/>
  <c r="DO203" i="3"/>
  <c r="VA204" i="3"/>
  <c r="HX204" i="3"/>
  <c r="DO204" i="3"/>
  <c r="VA205" i="3"/>
  <c r="HX205" i="3"/>
  <c r="DO205" i="3"/>
  <c r="VA206" i="3"/>
  <c r="HX206" i="3"/>
  <c r="DO206" i="3"/>
  <c r="VA207" i="3"/>
  <c r="HX207" i="3"/>
  <c r="DO207" i="3"/>
  <c r="VA208" i="3"/>
  <c r="HX208" i="3"/>
  <c r="DO208" i="3"/>
  <c r="VA209" i="3"/>
  <c r="HX209" i="3"/>
  <c r="DO209" i="3"/>
  <c r="VA210" i="3"/>
  <c r="HX210" i="3"/>
  <c r="DO210" i="3"/>
  <c r="VA211" i="3"/>
  <c r="HX211" i="3"/>
  <c r="DO211" i="3"/>
  <c r="VA212" i="3"/>
  <c r="HX212" i="3"/>
  <c r="DO212" i="3"/>
  <c r="VA213" i="3"/>
  <c r="HX213" i="3"/>
  <c r="DO213" i="3"/>
  <c r="VA214" i="3"/>
  <c r="HX214" i="3"/>
  <c r="DO214" i="3"/>
  <c r="VA215" i="3"/>
  <c r="HX215" i="3"/>
  <c r="DO215" i="3"/>
  <c r="VA216" i="3"/>
  <c r="HX216" i="3"/>
  <c r="DO216" i="3"/>
  <c r="VA217" i="3"/>
  <c r="HX217" i="3"/>
  <c r="DO217" i="3"/>
  <c r="VA218" i="3"/>
  <c r="HX218" i="3"/>
  <c r="DO218" i="3"/>
  <c r="VA219" i="3"/>
  <c r="HX219" i="3"/>
  <c r="DO219" i="3"/>
  <c r="VA220" i="3"/>
  <c r="HX220" i="3"/>
  <c r="DO220" i="3"/>
  <c r="VA221" i="3"/>
  <c r="HX221" i="3"/>
  <c r="DO221" i="3"/>
  <c r="VA222" i="3"/>
  <c r="HX222" i="3"/>
  <c r="DO222" i="3"/>
  <c r="VA223" i="3"/>
  <c r="HX223" i="3"/>
  <c r="DO223" i="3"/>
  <c r="VA224" i="3"/>
  <c r="HX224" i="3"/>
  <c r="DO224" i="3"/>
  <c r="VA225" i="3"/>
  <c r="HX225" i="3"/>
  <c r="DO225" i="3"/>
  <c r="VA226" i="3"/>
  <c r="HX226" i="3"/>
  <c r="DO226" i="3"/>
  <c r="VA227" i="3"/>
  <c r="HX227" i="3"/>
  <c r="DO227" i="3"/>
  <c r="VA228" i="3"/>
  <c r="HX228" i="3"/>
  <c r="DO228" i="3"/>
  <c r="VA229" i="3"/>
  <c r="HX229" i="3"/>
  <c r="DO229" i="3"/>
  <c r="VA230" i="3"/>
  <c r="HX230" i="3"/>
  <c r="DO230" i="3"/>
  <c r="VA231" i="3"/>
  <c r="HX231" i="3"/>
  <c r="DO231" i="3"/>
  <c r="VA232" i="3"/>
  <c r="HX232" i="3"/>
  <c r="DO232" i="3"/>
  <c r="VA233" i="3"/>
  <c r="HX233" i="3"/>
  <c r="DO233" i="3"/>
  <c r="VA234" i="3"/>
  <c r="HX234" i="3"/>
  <c r="DO234" i="3"/>
  <c r="VA235" i="3"/>
  <c r="HX235" i="3"/>
  <c r="DO235" i="3"/>
  <c r="VA236" i="3"/>
  <c r="HX236" i="3"/>
  <c r="DO236" i="3"/>
  <c r="VA237" i="3"/>
  <c r="HX237" i="3"/>
  <c r="DO237" i="3"/>
  <c r="VA238" i="3"/>
  <c r="HX238" i="3"/>
  <c r="DO238" i="3"/>
  <c r="VA239" i="3"/>
  <c r="HX239" i="3"/>
  <c r="DO239" i="3"/>
  <c r="VA240" i="3"/>
  <c r="HX240" i="3"/>
  <c r="DO240" i="3"/>
  <c r="VA241" i="3"/>
  <c r="HX241" i="3"/>
  <c r="DO241" i="3"/>
  <c r="VA242" i="3"/>
  <c r="HX242" i="3"/>
  <c r="DO242" i="3"/>
  <c r="VA243" i="3"/>
  <c r="HX243" i="3"/>
  <c r="DO243" i="3"/>
  <c r="VA244" i="3"/>
  <c r="HX244" i="3"/>
  <c r="DO244" i="3"/>
  <c r="VA245" i="3"/>
  <c r="HX245" i="3"/>
  <c r="DO245" i="3"/>
  <c r="VA246" i="3"/>
  <c r="HX246" i="3"/>
  <c r="DO246" i="3"/>
  <c r="VA247" i="3"/>
  <c r="HX247" i="3"/>
  <c r="DO247" i="3"/>
  <c r="VA248" i="3"/>
  <c r="HX248" i="3"/>
  <c r="DO248" i="3"/>
  <c r="VA249" i="3"/>
  <c r="HX249" i="3"/>
  <c r="DO249" i="3"/>
  <c r="VA250" i="3"/>
  <c r="HX250" i="3"/>
  <c r="DO250" i="3"/>
  <c r="VA251" i="3"/>
  <c r="HX251" i="3"/>
  <c r="DO251" i="3"/>
  <c r="VA252" i="3"/>
  <c r="HX252" i="3"/>
  <c r="DO252" i="3"/>
  <c r="VA253" i="3"/>
  <c r="HX253" i="3"/>
  <c r="DO253" i="3"/>
  <c r="VA254" i="3"/>
  <c r="HX254" i="3"/>
  <c r="DO254" i="3"/>
  <c r="VA255" i="3"/>
  <c r="HX255" i="3"/>
  <c r="DO255" i="3"/>
  <c r="VA256" i="3"/>
  <c r="HX256" i="3"/>
  <c r="DO256" i="3"/>
  <c r="VA257" i="3"/>
  <c r="HX257" i="3"/>
  <c r="DO257" i="3"/>
  <c r="VA258" i="3"/>
  <c r="HX258" i="3"/>
  <c r="DO258" i="3"/>
  <c r="VA259" i="3"/>
  <c r="HX259" i="3"/>
  <c r="DO259" i="3"/>
  <c r="VA260" i="3"/>
  <c r="HX260" i="3"/>
  <c r="DO260" i="3"/>
  <c r="VA261" i="3"/>
  <c r="HX261" i="3"/>
  <c r="DO261" i="3"/>
  <c r="VA262" i="3"/>
  <c r="HX262" i="3"/>
  <c r="DO262" i="3"/>
  <c r="VA263" i="3"/>
  <c r="HX263" i="3"/>
  <c r="DO263" i="3"/>
  <c r="VA264" i="3"/>
  <c r="HX264" i="3"/>
  <c r="DO264" i="3"/>
  <c r="VA265" i="3"/>
  <c r="HX265" i="3"/>
  <c r="DO265" i="3"/>
  <c r="VA266" i="3"/>
  <c r="HX266" i="3"/>
  <c r="DO266" i="3"/>
  <c r="VA267" i="3"/>
  <c r="HX267" i="3"/>
  <c r="DO267" i="3"/>
  <c r="VA268" i="3"/>
  <c r="HX268" i="3"/>
  <c r="DO268" i="3"/>
  <c r="VA269" i="3"/>
  <c r="HX269" i="3"/>
  <c r="DO269" i="3"/>
  <c r="VA270" i="3"/>
  <c r="HX270" i="3"/>
  <c r="DO270" i="3"/>
  <c r="VA271" i="3"/>
  <c r="HX271" i="3"/>
  <c r="DO271" i="3"/>
  <c r="VA272" i="3"/>
  <c r="HX272" i="3"/>
  <c r="DO272" i="3"/>
  <c r="VA273" i="3"/>
  <c r="HX273" i="3"/>
  <c r="DO273" i="3"/>
  <c r="VA274" i="3"/>
  <c r="HX274" i="3"/>
  <c r="DO274" i="3"/>
  <c r="VA275" i="3"/>
  <c r="HX275" i="3"/>
  <c r="DO275" i="3"/>
  <c r="VA276" i="3"/>
  <c r="HX276" i="3"/>
  <c r="DO276" i="3"/>
  <c r="VA277" i="3"/>
  <c r="HX277" i="3"/>
  <c r="DO277" i="3"/>
  <c r="VA278" i="3"/>
  <c r="HX278" i="3"/>
  <c r="DO278" i="3"/>
  <c r="VA279" i="3"/>
  <c r="HX279" i="3"/>
  <c r="DO279" i="3"/>
  <c r="VA280" i="3"/>
  <c r="HX280" i="3"/>
  <c r="DO280" i="3"/>
  <c r="VA281" i="3"/>
  <c r="HX281" i="3"/>
  <c r="DO281" i="3"/>
  <c r="VA282" i="3"/>
  <c r="HX282" i="3"/>
  <c r="DO282" i="3"/>
  <c r="VA283" i="3"/>
  <c r="HX283" i="3"/>
  <c r="DO283" i="3"/>
  <c r="VA284" i="3"/>
  <c r="HX284" i="3"/>
  <c r="DO284" i="3"/>
  <c r="VA285" i="3"/>
  <c r="HX285" i="3"/>
  <c r="DO285" i="3"/>
  <c r="VA286" i="3"/>
  <c r="HX286" i="3"/>
  <c r="DO286" i="3"/>
  <c r="VA287" i="3"/>
  <c r="HX287" i="3"/>
  <c r="DO287" i="3"/>
  <c r="VA288" i="3"/>
  <c r="HX288" i="3"/>
  <c r="DO288" i="3"/>
  <c r="VA289" i="3"/>
  <c r="HX289" i="3"/>
  <c r="DO289" i="3"/>
  <c r="VA290" i="3"/>
  <c r="HX290" i="3"/>
  <c r="DO290" i="3"/>
  <c r="VA291" i="3"/>
  <c r="HX291" i="3"/>
  <c r="DO291" i="3"/>
  <c r="VA292" i="3"/>
  <c r="HX292" i="3"/>
  <c r="DO292" i="3"/>
  <c r="VA293" i="3"/>
  <c r="HX293" i="3"/>
  <c r="DO293" i="3"/>
  <c r="VA294" i="3"/>
  <c r="HX294" i="3"/>
  <c r="DO294" i="3"/>
  <c r="VA295" i="3"/>
  <c r="HX295" i="3"/>
  <c r="DO295" i="3"/>
  <c r="VA296" i="3"/>
  <c r="HX296" i="3"/>
  <c r="DO296" i="3"/>
  <c r="VA297" i="3"/>
  <c r="HX297" i="3"/>
  <c r="DO297" i="3"/>
  <c r="VA298" i="3"/>
  <c r="HX298" i="3"/>
  <c r="DO298" i="3"/>
  <c r="VA299" i="3"/>
  <c r="HX299" i="3"/>
  <c r="DO299" i="3"/>
  <c r="VA300" i="3"/>
  <c r="HX300" i="3"/>
  <c r="DO300" i="3"/>
  <c r="VA301" i="3"/>
  <c r="HX301" i="3"/>
  <c r="DO301" i="3"/>
  <c r="VA302" i="3"/>
  <c r="HX302" i="3"/>
  <c r="DO302" i="3"/>
  <c r="VA303" i="3"/>
  <c r="HX303" i="3"/>
  <c r="DO303" i="3"/>
  <c r="VA304" i="3"/>
  <c r="HX304" i="3"/>
  <c r="DO304" i="3"/>
  <c r="VA305" i="3"/>
  <c r="HX305" i="3"/>
  <c r="DO305" i="3"/>
  <c r="VA306" i="3"/>
  <c r="HX306" i="3"/>
  <c r="DO306" i="3"/>
  <c r="VA307" i="3"/>
  <c r="HX307" i="3"/>
  <c r="DO307" i="3"/>
  <c r="VA308" i="3"/>
  <c r="HX308" i="3"/>
  <c r="DO308" i="3"/>
  <c r="VA309" i="3"/>
  <c r="HX309" i="3"/>
  <c r="DO309" i="3"/>
  <c r="VA310" i="3"/>
  <c r="HX310" i="3"/>
  <c r="DO310" i="3"/>
  <c r="VA311" i="3"/>
  <c r="HX311" i="3"/>
  <c r="DO311" i="3"/>
  <c r="VA312" i="3"/>
  <c r="HX312" i="3"/>
  <c r="DO312" i="3"/>
  <c r="VA313" i="3"/>
  <c r="HX313" i="3"/>
  <c r="DO313" i="3"/>
  <c r="VA314" i="3"/>
  <c r="HX314" i="3"/>
  <c r="DO314" i="3"/>
  <c r="VA315" i="3"/>
  <c r="HX315" i="3"/>
  <c r="DO315" i="3"/>
  <c r="VA316" i="3"/>
  <c r="HX316" i="3"/>
  <c r="DO316" i="3"/>
  <c r="VA317" i="3"/>
  <c r="HX317" i="3"/>
  <c r="DO317" i="3"/>
  <c r="VA318" i="3"/>
  <c r="HX318" i="3"/>
  <c r="DO318" i="3"/>
  <c r="VA319" i="3"/>
  <c r="HX319" i="3"/>
  <c r="DO319" i="3"/>
  <c r="VA320" i="3"/>
  <c r="HX320" i="3"/>
  <c r="DO320" i="3"/>
  <c r="VA321" i="3"/>
  <c r="HX321" i="3"/>
  <c r="DO321" i="3"/>
  <c r="VA322" i="3"/>
  <c r="HX322" i="3"/>
  <c r="DO322" i="3"/>
  <c r="VA323" i="3"/>
  <c r="HX323" i="3"/>
  <c r="DO323" i="3"/>
  <c r="VA324" i="3"/>
  <c r="HX324" i="3"/>
  <c r="DO324" i="3"/>
  <c r="VA325" i="3"/>
  <c r="HX325" i="3"/>
  <c r="DO325" i="3"/>
  <c r="VA326" i="3"/>
  <c r="HX326" i="3"/>
  <c r="DO326" i="3"/>
  <c r="VA327" i="3"/>
  <c r="HX327" i="3"/>
  <c r="DO327" i="3"/>
  <c r="VA328" i="3"/>
  <c r="HX328" i="3"/>
  <c r="DO328" i="3"/>
  <c r="VA329" i="3"/>
  <c r="HX329" i="3"/>
  <c r="DO329" i="3"/>
  <c r="VA330" i="3"/>
  <c r="HX330" i="3"/>
  <c r="DO330" i="3"/>
  <c r="VA331" i="3"/>
  <c r="HX331" i="3"/>
  <c r="DO331" i="3"/>
  <c r="VA332" i="3"/>
  <c r="HX332" i="3"/>
  <c r="DO332" i="3"/>
  <c r="VA333" i="3"/>
  <c r="HX333" i="3"/>
  <c r="DO333" i="3"/>
  <c r="VA334" i="3"/>
  <c r="HX334" i="3"/>
  <c r="DO334" i="3"/>
  <c r="VA335" i="3"/>
  <c r="HX335" i="3"/>
  <c r="DO335" i="3"/>
  <c r="VA336" i="3"/>
  <c r="HX336" i="3"/>
  <c r="DO336" i="3"/>
  <c r="VA337" i="3"/>
  <c r="HX337" i="3"/>
  <c r="DO337" i="3"/>
  <c r="VA338" i="3"/>
  <c r="HX338" i="3"/>
  <c r="DO338" i="3"/>
  <c r="VA339" i="3"/>
  <c r="HX339" i="3"/>
  <c r="DO339" i="3"/>
  <c r="VA340" i="3"/>
  <c r="HX340" i="3"/>
  <c r="DO340" i="3"/>
  <c r="VA341" i="3"/>
  <c r="HX341" i="3"/>
  <c r="DO341" i="3"/>
  <c r="VA342" i="3"/>
  <c r="HX342" i="3"/>
  <c r="DO342" i="3"/>
  <c r="VA343" i="3"/>
  <c r="HX343" i="3"/>
  <c r="DO343" i="3"/>
  <c r="VA344" i="3"/>
  <c r="HX344" i="3"/>
  <c r="DO344" i="3"/>
  <c r="VA345" i="3"/>
  <c r="HX345" i="3"/>
  <c r="DO345" i="3"/>
  <c r="VA346" i="3"/>
  <c r="HX346" i="3"/>
  <c r="DO346" i="3"/>
  <c r="VA347" i="3"/>
  <c r="HX347" i="3"/>
  <c r="DO347" i="3"/>
  <c r="VA348" i="3"/>
  <c r="HX348" i="3"/>
  <c r="DO348" i="3"/>
  <c r="VA349" i="3"/>
  <c r="HX349" i="3"/>
  <c r="DO349" i="3"/>
  <c r="VA350" i="3"/>
  <c r="HX350" i="3"/>
  <c r="DO350" i="3"/>
  <c r="VA351" i="3"/>
  <c r="HX351" i="3"/>
  <c r="DO351" i="3"/>
  <c r="VA352" i="3"/>
  <c r="HX352" i="3"/>
  <c r="DO352" i="3"/>
  <c r="VA353" i="3"/>
  <c r="HX353" i="3"/>
  <c r="DO353" i="3"/>
  <c r="VA354" i="3"/>
  <c r="HX354" i="3"/>
  <c r="DO354" i="3"/>
  <c r="VA355" i="3"/>
  <c r="HX355" i="3"/>
  <c r="DO355" i="3"/>
  <c r="VA356" i="3"/>
  <c r="HX356" i="3"/>
  <c r="DO356" i="3"/>
  <c r="VA357" i="3"/>
  <c r="HX357" i="3"/>
  <c r="DO357" i="3"/>
  <c r="VA358" i="3"/>
  <c r="HX358" i="3"/>
  <c r="DO358" i="3"/>
  <c r="VA359" i="3"/>
  <c r="HX359" i="3"/>
  <c r="DO359" i="3"/>
  <c r="VA360" i="3"/>
  <c r="HX360" i="3"/>
  <c r="DO360" i="3"/>
  <c r="VA361" i="3"/>
  <c r="HX361" i="3"/>
  <c r="DO361" i="3"/>
  <c r="VA362" i="3"/>
  <c r="HX362" i="3"/>
  <c r="DO362" i="3"/>
  <c r="VA363" i="3"/>
  <c r="HX363" i="3"/>
  <c r="DO363" i="3"/>
  <c r="VA364" i="3"/>
  <c r="HX364" i="3"/>
  <c r="DO364" i="3"/>
  <c r="VA365" i="3"/>
  <c r="HX365" i="3"/>
  <c r="DO365" i="3"/>
  <c r="VA366" i="3"/>
  <c r="HX366" i="3"/>
  <c r="DO366" i="3"/>
  <c r="VA367" i="3"/>
  <c r="HX367" i="3"/>
  <c r="DO367" i="3"/>
  <c r="VA368" i="3"/>
  <c r="HX368" i="3"/>
  <c r="DO368" i="3"/>
  <c r="VA369" i="3"/>
  <c r="HX369" i="3"/>
  <c r="DO369" i="3"/>
  <c r="VA370" i="3"/>
  <c r="HX370" i="3"/>
  <c r="DO370" i="3"/>
  <c r="VA371" i="3"/>
  <c r="HX371" i="3"/>
  <c r="DO371" i="3"/>
  <c r="VA372" i="3"/>
  <c r="HX372" i="3"/>
  <c r="DO372" i="3"/>
  <c r="VA373" i="3"/>
  <c r="HX373" i="3"/>
  <c r="DO373" i="3"/>
  <c r="VA374" i="3"/>
  <c r="HX374" i="3"/>
  <c r="DO374" i="3"/>
  <c r="VA375" i="3"/>
  <c r="HX375" i="3"/>
  <c r="DO375" i="3"/>
  <c r="VA376" i="3"/>
  <c r="HX376" i="3"/>
  <c r="DO376" i="3"/>
  <c r="VA377" i="3"/>
  <c r="HX377" i="3"/>
  <c r="DO377" i="3"/>
  <c r="VA378" i="3"/>
  <c r="HX378" i="3"/>
  <c r="DO378" i="3"/>
  <c r="VA379" i="3"/>
  <c r="HX379" i="3"/>
  <c r="DO379" i="3"/>
  <c r="VA380" i="3"/>
  <c r="HX380" i="3"/>
  <c r="DO380" i="3"/>
  <c r="VA381" i="3"/>
  <c r="HX381" i="3"/>
  <c r="DO381" i="3"/>
  <c r="VA382" i="3"/>
  <c r="HX382" i="3"/>
  <c r="DO382" i="3"/>
  <c r="VA383" i="3"/>
  <c r="HX383" i="3"/>
  <c r="DO383" i="3"/>
  <c r="VA384" i="3"/>
  <c r="HX384" i="3"/>
  <c r="DO384" i="3"/>
  <c r="VA385" i="3"/>
  <c r="HX385" i="3"/>
  <c r="DO385" i="3"/>
  <c r="VA386" i="3"/>
  <c r="HX386" i="3"/>
  <c r="DO386" i="3"/>
  <c r="VA387" i="3"/>
  <c r="HX387" i="3"/>
  <c r="DO387" i="3"/>
  <c r="VA388" i="3"/>
  <c r="HX388" i="3"/>
  <c r="DO388" i="3"/>
  <c r="VA389" i="3"/>
  <c r="HX389" i="3"/>
  <c r="DO389" i="3"/>
  <c r="VA390" i="3"/>
  <c r="HX390" i="3"/>
  <c r="DO390" i="3"/>
  <c r="VA391" i="3"/>
  <c r="HX391" i="3"/>
  <c r="DO391" i="3"/>
  <c r="VA392" i="3"/>
  <c r="HX392" i="3"/>
  <c r="DO392" i="3"/>
  <c r="VA393" i="3"/>
  <c r="HX393" i="3"/>
  <c r="DO393" i="3"/>
  <c r="VA394" i="3"/>
  <c r="HX394" i="3"/>
  <c r="DO394" i="3"/>
  <c r="VA395" i="3"/>
  <c r="HX395" i="3"/>
  <c r="DO395" i="3"/>
  <c r="VA396" i="3"/>
  <c r="HX396" i="3"/>
  <c r="DO396" i="3"/>
  <c r="VA397" i="3"/>
  <c r="HX397" i="3"/>
  <c r="DO397" i="3"/>
  <c r="VA398" i="3"/>
  <c r="HX398" i="3"/>
  <c r="DO398" i="3"/>
  <c r="VA399" i="3"/>
  <c r="HX399" i="3"/>
  <c r="DO399" i="3"/>
  <c r="VA400" i="3"/>
  <c r="HX400" i="3"/>
  <c r="DO400" i="3"/>
  <c r="VA401" i="3"/>
  <c r="HX401" i="3"/>
  <c r="DO401" i="3"/>
  <c r="VA402" i="3"/>
  <c r="HX402" i="3"/>
  <c r="DO402" i="3"/>
  <c r="VA403" i="3"/>
  <c r="HX403" i="3"/>
  <c r="DO403" i="3"/>
  <c r="VA404" i="3"/>
  <c r="HX404" i="3"/>
  <c r="DO404" i="3"/>
  <c r="VA405" i="3"/>
  <c r="HX405" i="3"/>
  <c r="DO405" i="3"/>
  <c r="VA406" i="3"/>
  <c r="HX406" i="3"/>
  <c r="DO406" i="3"/>
  <c r="VA407" i="3"/>
  <c r="HX407" i="3"/>
  <c r="DO407" i="3"/>
  <c r="VA408" i="3"/>
  <c r="HX408" i="3"/>
  <c r="DO408" i="3"/>
  <c r="VA409" i="3"/>
  <c r="HX409" i="3"/>
  <c r="DO409" i="3"/>
  <c r="VA410" i="3"/>
  <c r="HX410" i="3"/>
  <c r="DO410" i="3"/>
  <c r="VA411" i="3"/>
  <c r="HX411" i="3"/>
  <c r="DO411" i="3"/>
  <c r="VA412" i="3"/>
  <c r="HX412" i="3"/>
  <c r="DO412" i="3"/>
  <c r="VA413" i="3"/>
  <c r="HX413" i="3"/>
  <c r="DO413" i="3"/>
  <c r="VA414" i="3"/>
  <c r="HX414" i="3"/>
  <c r="DO414" i="3"/>
  <c r="VA415" i="3"/>
  <c r="HX415" i="3"/>
  <c r="DO415" i="3"/>
  <c r="VA416" i="3"/>
  <c r="HX416" i="3"/>
  <c r="DO416" i="3"/>
  <c r="VA417" i="3"/>
  <c r="HX417" i="3"/>
  <c r="DO417" i="3"/>
  <c r="VA418" i="3"/>
  <c r="HX418" i="3"/>
  <c r="DO418" i="3"/>
  <c r="HC3" i="3"/>
  <c r="EH3" i="3"/>
  <c r="HC4" i="3"/>
  <c r="EH4" i="3"/>
  <c r="HC5" i="3"/>
  <c r="EH5" i="3"/>
  <c r="HC6" i="3"/>
  <c r="EH6" i="3"/>
  <c r="HC7" i="3"/>
  <c r="EH7" i="3"/>
  <c r="HC8" i="3"/>
  <c r="EH8" i="3"/>
  <c r="HC9" i="3"/>
  <c r="EH9" i="3"/>
  <c r="HC10" i="3"/>
  <c r="EH10" i="3"/>
  <c r="HC11" i="3"/>
  <c r="EH11" i="3"/>
  <c r="HC12" i="3"/>
  <c r="EH12" i="3"/>
  <c r="HC13" i="3"/>
  <c r="EH13" i="3"/>
  <c r="HC14" i="3"/>
  <c r="EH14" i="3"/>
  <c r="HC15" i="3"/>
  <c r="EH15" i="3"/>
  <c r="HC16" i="3"/>
  <c r="EH16" i="3"/>
  <c r="HC17" i="3"/>
  <c r="EH17" i="3"/>
  <c r="HC18" i="3"/>
  <c r="EH18" i="3"/>
  <c r="HC19" i="3"/>
  <c r="EH19" i="3"/>
  <c r="HC20" i="3"/>
  <c r="EH20" i="3"/>
  <c r="HC21" i="3"/>
  <c r="EH21" i="3"/>
  <c r="HC22" i="3"/>
  <c r="EH22" i="3"/>
  <c r="HC23" i="3"/>
  <c r="EH23" i="3"/>
  <c r="HC24" i="3"/>
  <c r="EH24" i="3"/>
  <c r="HC25" i="3"/>
  <c r="EH25" i="3"/>
  <c r="HC26" i="3"/>
  <c r="EH26" i="3"/>
  <c r="HC27" i="3"/>
  <c r="EH27" i="3"/>
  <c r="HC28" i="3"/>
  <c r="EH28" i="3"/>
  <c r="HC29" i="3"/>
  <c r="EH29" i="3"/>
  <c r="HC30" i="3"/>
  <c r="EH30" i="3"/>
  <c r="HC31" i="3"/>
  <c r="EH31" i="3"/>
  <c r="HC32" i="3"/>
  <c r="EH32" i="3"/>
  <c r="HC33" i="3"/>
  <c r="EH33" i="3"/>
  <c r="HC34" i="3"/>
  <c r="EH34" i="3"/>
  <c r="HC35" i="3"/>
  <c r="EH35" i="3"/>
  <c r="HC36" i="3"/>
  <c r="EH36" i="3"/>
  <c r="HC37" i="3"/>
  <c r="EH37" i="3"/>
  <c r="HC38" i="3"/>
  <c r="EH38" i="3"/>
  <c r="HC39" i="3"/>
  <c r="EH39" i="3"/>
  <c r="HC40" i="3"/>
  <c r="EH40" i="3"/>
  <c r="HC41" i="3"/>
  <c r="EH41" i="3"/>
  <c r="HC42" i="3"/>
  <c r="EH42" i="3"/>
  <c r="HC43" i="3"/>
  <c r="EH43" i="3"/>
  <c r="HC44" i="3"/>
  <c r="EH44" i="3"/>
  <c r="HC45" i="3"/>
  <c r="EH45" i="3"/>
  <c r="HC46" i="3"/>
  <c r="EH46" i="3"/>
  <c r="HC47" i="3"/>
  <c r="EH47" i="3"/>
  <c r="HC48" i="3"/>
  <c r="EH48" i="3"/>
  <c r="HC49" i="3"/>
  <c r="EH49" i="3"/>
  <c r="HC50" i="3"/>
  <c r="EH50" i="3"/>
  <c r="HC51" i="3"/>
  <c r="EH51" i="3"/>
  <c r="HC52" i="3"/>
  <c r="EH52" i="3"/>
  <c r="HC53" i="3"/>
  <c r="EH53" i="3"/>
  <c r="HC54" i="3"/>
  <c r="EH54" i="3"/>
  <c r="HC55" i="3"/>
  <c r="EH55" i="3"/>
  <c r="HC56" i="3"/>
  <c r="EH56" i="3"/>
  <c r="HC57" i="3"/>
  <c r="EH57" i="3"/>
  <c r="HC58" i="3"/>
  <c r="EH58" i="3"/>
  <c r="HC59" i="3"/>
  <c r="EH59" i="3"/>
  <c r="HC60" i="3"/>
  <c r="EH60" i="3"/>
  <c r="HC61" i="3"/>
  <c r="EH61" i="3"/>
  <c r="HC62" i="3"/>
  <c r="EH62" i="3"/>
  <c r="HC63" i="3"/>
  <c r="EH63" i="3"/>
  <c r="HC64" i="3"/>
  <c r="EH64" i="3"/>
  <c r="HC65" i="3"/>
  <c r="EH65" i="3"/>
  <c r="HC66" i="3"/>
  <c r="EH66" i="3"/>
  <c r="HC67" i="3"/>
  <c r="EH67" i="3"/>
  <c r="HC68" i="3"/>
  <c r="EH68" i="3"/>
  <c r="HC69" i="3"/>
  <c r="EH69" i="3"/>
  <c r="HC70" i="3"/>
  <c r="EH70" i="3"/>
  <c r="HC71" i="3"/>
  <c r="EH71" i="3"/>
  <c r="HC72" i="3"/>
  <c r="EH72" i="3"/>
  <c r="HC73" i="3"/>
  <c r="EH73" i="3"/>
  <c r="HC74" i="3"/>
  <c r="EH74" i="3"/>
  <c r="HC75" i="3"/>
  <c r="EH75" i="3"/>
  <c r="HC76" i="3"/>
  <c r="EH76" i="3"/>
  <c r="HC77" i="3"/>
  <c r="EH77" i="3"/>
  <c r="HC78" i="3"/>
  <c r="EH78" i="3"/>
  <c r="HC79" i="3"/>
  <c r="EH79" i="3"/>
  <c r="HC80" i="3"/>
  <c r="EH80" i="3"/>
  <c r="HC81" i="3"/>
  <c r="EH81" i="3"/>
  <c r="HC82" i="3"/>
  <c r="EH82" i="3"/>
  <c r="HC83" i="3"/>
  <c r="EH83" i="3"/>
  <c r="HC84" i="3"/>
  <c r="EH84" i="3"/>
  <c r="HC85" i="3"/>
  <c r="EH85" i="3"/>
  <c r="HC86" i="3"/>
  <c r="EH86" i="3"/>
  <c r="HC87" i="3"/>
  <c r="EH87" i="3"/>
  <c r="HC88" i="3"/>
  <c r="EH88" i="3"/>
  <c r="HC89" i="3"/>
  <c r="EH89" i="3"/>
  <c r="HC90" i="3"/>
  <c r="EH90" i="3"/>
  <c r="HC91" i="3"/>
  <c r="EH91" i="3"/>
  <c r="HC92" i="3"/>
  <c r="EH92" i="3"/>
  <c r="HC93" i="3"/>
  <c r="EH93" i="3"/>
  <c r="HC94" i="3"/>
  <c r="EH94" i="3"/>
  <c r="HC95" i="3"/>
  <c r="EH95" i="3"/>
  <c r="HC96" i="3"/>
  <c r="EH96" i="3"/>
  <c r="HC97" i="3"/>
  <c r="EH97" i="3"/>
  <c r="HC98" i="3"/>
  <c r="EH98" i="3"/>
  <c r="HC99" i="3"/>
  <c r="EH99" i="3"/>
  <c r="HC100" i="3"/>
  <c r="EH100" i="3"/>
  <c r="HC101" i="3"/>
  <c r="EH101" i="3"/>
  <c r="HC102" i="3"/>
  <c r="EH102" i="3"/>
  <c r="HC103" i="3"/>
  <c r="EH103" i="3"/>
  <c r="HC104" i="3"/>
  <c r="EH104" i="3"/>
  <c r="HC105" i="3"/>
  <c r="EH105" i="3"/>
  <c r="HC106" i="3"/>
  <c r="EH106" i="3"/>
  <c r="HC107" i="3"/>
  <c r="EH107" i="3"/>
  <c r="HC108" i="3"/>
  <c r="EH108" i="3"/>
  <c r="HC109" i="3"/>
  <c r="EH109" i="3"/>
  <c r="HC110" i="3"/>
  <c r="EH110" i="3"/>
  <c r="HC111" i="3"/>
  <c r="EH111" i="3"/>
  <c r="HC112" i="3"/>
  <c r="EH112" i="3"/>
  <c r="HC113" i="3"/>
  <c r="EH113" i="3"/>
  <c r="HC114" i="3"/>
  <c r="EH114" i="3"/>
  <c r="HC115" i="3"/>
  <c r="EH115" i="3"/>
  <c r="HC116" i="3"/>
  <c r="EH116" i="3"/>
  <c r="HC117" i="3"/>
  <c r="EH117" i="3"/>
  <c r="HC118" i="3"/>
  <c r="EH118" i="3"/>
  <c r="HC119" i="3"/>
  <c r="EH119" i="3"/>
  <c r="HC120" i="3"/>
  <c r="EH120" i="3"/>
  <c r="HC121" i="3"/>
  <c r="EH121" i="3"/>
  <c r="HC122" i="3"/>
  <c r="EH122" i="3"/>
  <c r="HC123" i="3"/>
  <c r="EH123" i="3"/>
  <c r="HC124" i="3"/>
  <c r="EH124" i="3"/>
  <c r="HC125" i="3"/>
  <c r="EH125" i="3"/>
  <c r="HC126" i="3"/>
  <c r="EH126" i="3"/>
  <c r="HC127" i="3"/>
  <c r="EH127" i="3"/>
  <c r="HC128" i="3"/>
  <c r="EH128" i="3"/>
  <c r="HC129" i="3"/>
  <c r="EH129" i="3"/>
  <c r="HC130" i="3"/>
  <c r="EH130" i="3"/>
  <c r="HC131" i="3"/>
  <c r="EH131" i="3"/>
  <c r="HC132" i="3"/>
  <c r="EH132" i="3"/>
  <c r="HC133" i="3"/>
  <c r="EH133" i="3"/>
  <c r="HC134" i="3"/>
  <c r="EH134" i="3"/>
  <c r="HC135" i="3"/>
  <c r="EH135" i="3"/>
  <c r="HC136" i="3"/>
  <c r="EH136" i="3"/>
  <c r="HC137" i="3"/>
  <c r="EH137" i="3"/>
  <c r="HC138" i="3"/>
  <c r="EH138" i="3"/>
  <c r="HC139" i="3"/>
  <c r="EH139" i="3"/>
  <c r="HC140" i="3"/>
  <c r="EH140" i="3"/>
  <c r="HC141" i="3"/>
  <c r="EH141" i="3"/>
  <c r="HC142" i="3"/>
  <c r="EH142" i="3"/>
  <c r="HC143" i="3"/>
  <c r="EH143" i="3"/>
  <c r="HC144" i="3"/>
  <c r="EH144" i="3"/>
  <c r="HC145" i="3"/>
  <c r="EH145" i="3"/>
  <c r="HC146" i="3"/>
  <c r="EH146" i="3"/>
  <c r="HC147" i="3"/>
  <c r="EH147" i="3"/>
  <c r="HC148" i="3"/>
  <c r="EH148" i="3"/>
  <c r="HC149" i="3"/>
  <c r="EH149" i="3"/>
  <c r="HC150" i="3"/>
  <c r="EH150" i="3"/>
  <c r="HC151" i="3"/>
  <c r="EH151" i="3"/>
  <c r="HC152" i="3"/>
  <c r="EH152" i="3"/>
  <c r="HC153" i="3"/>
  <c r="EH153" i="3"/>
  <c r="HC154" i="3"/>
  <c r="EH154" i="3"/>
  <c r="HC155" i="3"/>
  <c r="EH155" i="3"/>
  <c r="HC156" i="3"/>
  <c r="EH156" i="3"/>
  <c r="HC157" i="3"/>
  <c r="EH157" i="3"/>
  <c r="HC158" i="3"/>
  <c r="EH158" i="3"/>
  <c r="HC159" i="3"/>
  <c r="EH159" i="3"/>
  <c r="HC160" i="3"/>
  <c r="EH160" i="3"/>
  <c r="HC161" i="3"/>
  <c r="EH161" i="3"/>
  <c r="HC162" i="3"/>
  <c r="EH162" i="3"/>
  <c r="HC163" i="3"/>
  <c r="EH163" i="3"/>
  <c r="HC164" i="3"/>
  <c r="EH164" i="3"/>
  <c r="HC165" i="3"/>
  <c r="EH165" i="3"/>
  <c r="HC166" i="3"/>
  <c r="EH166" i="3"/>
  <c r="HC167" i="3"/>
  <c r="EH167" i="3"/>
  <c r="HC168" i="3"/>
  <c r="EH168" i="3"/>
  <c r="HC169" i="3"/>
  <c r="EH169" i="3"/>
  <c r="HC170" i="3"/>
  <c r="EH170" i="3"/>
  <c r="HC171" i="3"/>
  <c r="EH171" i="3"/>
  <c r="HC172" i="3"/>
  <c r="EH172" i="3"/>
  <c r="HC173" i="3"/>
  <c r="EH173" i="3"/>
  <c r="HC174" i="3"/>
  <c r="EH174" i="3"/>
  <c r="HC175" i="3"/>
  <c r="EH175" i="3"/>
  <c r="HC176" i="3"/>
  <c r="EH176" i="3"/>
  <c r="HC177" i="3"/>
  <c r="EH177" i="3"/>
  <c r="HC178" i="3"/>
  <c r="EH178" i="3"/>
  <c r="HC179" i="3"/>
  <c r="EH179" i="3"/>
  <c r="HC180" i="3"/>
  <c r="EH180" i="3"/>
  <c r="HC181" i="3"/>
  <c r="EH181" i="3"/>
  <c r="HC182" i="3"/>
  <c r="EH182" i="3"/>
  <c r="HC183" i="3"/>
  <c r="EH183" i="3"/>
  <c r="HC184" i="3"/>
  <c r="EH184" i="3"/>
  <c r="HC185" i="3"/>
  <c r="EH185" i="3"/>
  <c r="HC186" i="3"/>
  <c r="EH186" i="3"/>
  <c r="HC187" i="3"/>
  <c r="EH187" i="3"/>
  <c r="HC188" i="3"/>
  <c r="EH188" i="3"/>
  <c r="HC189" i="3"/>
  <c r="EH189" i="3"/>
  <c r="HC190" i="3"/>
  <c r="EH190" i="3"/>
  <c r="HC191" i="3"/>
  <c r="EH191" i="3"/>
  <c r="HC192" i="3"/>
  <c r="EH192" i="3"/>
  <c r="HC193" i="3"/>
  <c r="EH193" i="3"/>
  <c r="HC194" i="3"/>
  <c r="EH194" i="3"/>
  <c r="HC195" i="3"/>
  <c r="EH195" i="3"/>
  <c r="HC196" i="3"/>
  <c r="EH196" i="3"/>
  <c r="HC197" i="3"/>
  <c r="EH197" i="3"/>
  <c r="HC198" i="3"/>
  <c r="EH198" i="3"/>
  <c r="HC199" i="3"/>
  <c r="EH199" i="3"/>
  <c r="HC200" i="3"/>
  <c r="EH200" i="3"/>
  <c r="HC201" i="3"/>
  <c r="EH201" i="3"/>
  <c r="HC202" i="3"/>
  <c r="EH202" i="3"/>
  <c r="HC203" i="3"/>
  <c r="EH203" i="3"/>
  <c r="HC204" i="3"/>
  <c r="EH204" i="3"/>
  <c r="HC205" i="3"/>
  <c r="EH205" i="3"/>
  <c r="HC206" i="3"/>
  <c r="EH206" i="3"/>
  <c r="HC207" i="3"/>
  <c r="EH207" i="3"/>
  <c r="HC208" i="3"/>
  <c r="EH208" i="3"/>
  <c r="HC209" i="3"/>
  <c r="EH209" i="3"/>
  <c r="HC210" i="3"/>
  <c r="EH210" i="3"/>
  <c r="HC211" i="3"/>
  <c r="EH211" i="3"/>
  <c r="HC212" i="3"/>
  <c r="EH212" i="3"/>
  <c r="HC213" i="3"/>
  <c r="EH213" i="3"/>
  <c r="HC214" i="3"/>
  <c r="EH214" i="3"/>
  <c r="HC215" i="3"/>
  <c r="EH215" i="3"/>
  <c r="HC216" i="3"/>
  <c r="EH216" i="3"/>
  <c r="HC217" i="3"/>
  <c r="EH217" i="3"/>
  <c r="HC218" i="3"/>
  <c r="EH218" i="3"/>
  <c r="HC219" i="3"/>
  <c r="EH219" i="3"/>
  <c r="HC220" i="3"/>
  <c r="EH220" i="3"/>
  <c r="HC221" i="3"/>
  <c r="EH221" i="3"/>
  <c r="HC222" i="3"/>
  <c r="EH222" i="3"/>
  <c r="HC223" i="3"/>
  <c r="EH223" i="3"/>
  <c r="HC224" i="3"/>
  <c r="EH224" i="3"/>
  <c r="HC225" i="3"/>
  <c r="EH225" i="3"/>
  <c r="HC226" i="3"/>
  <c r="EH226" i="3"/>
  <c r="HC227" i="3"/>
  <c r="EH227" i="3"/>
  <c r="HC228" i="3"/>
  <c r="EH228" i="3"/>
  <c r="HC229" i="3"/>
  <c r="EH229" i="3"/>
  <c r="HC230" i="3"/>
  <c r="EH230" i="3"/>
  <c r="HC231" i="3"/>
  <c r="EH231" i="3"/>
  <c r="HC232" i="3"/>
  <c r="EH232" i="3"/>
  <c r="HC233" i="3"/>
  <c r="EH233" i="3"/>
  <c r="HC234" i="3"/>
  <c r="EH234" i="3"/>
  <c r="HC235" i="3"/>
  <c r="EH235" i="3"/>
  <c r="HC236" i="3"/>
  <c r="EH236" i="3"/>
  <c r="HC237" i="3"/>
  <c r="EH237" i="3"/>
  <c r="HC238" i="3"/>
  <c r="EH238" i="3"/>
  <c r="HC239" i="3"/>
  <c r="EH239" i="3"/>
  <c r="HC240" i="3"/>
  <c r="EH240" i="3"/>
  <c r="HC241" i="3"/>
  <c r="EH241" i="3"/>
  <c r="HC242" i="3"/>
  <c r="EH242" i="3"/>
  <c r="HC243" i="3"/>
  <c r="EH243" i="3"/>
  <c r="HC244" i="3"/>
  <c r="EH244" i="3"/>
  <c r="HC245" i="3"/>
  <c r="EH245" i="3"/>
  <c r="HC246" i="3"/>
  <c r="EH246" i="3"/>
  <c r="HC247" i="3"/>
  <c r="EH247" i="3"/>
  <c r="HC248" i="3"/>
  <c r="EH248" i="3"/>
  <c r="HC249" i="3"/>
  <c r="EH249" i="3"/>
  <c r="HC250" i="3"/>
  <c r="EH250" i="3"/>
  <c r="HC251" i="3"/>
  <c r="EH251" i="3"/>
  <c r="HC252" i="3"/>
  <c r="EH252" i="3"/>
  <c r="HC253" i="3"/>
  <c r="EH253" i="3"/>
  <c r="HC254" i="3"/>
  <c r="EH254" i="3"/>
  <c r="HC255" i="3"/>
  <c r="EH255" i="3"/>
  <c r="HC256" i="3"/>
  <c r="EH256" i="3"/>
  <c r="HC257" i="3"/>
  <c r="EH257" i="3"/>
  <c r="HC258" i="3"/>
  <c r="EH258" i="3"/>
  <c r="HC259" i="3"/>
  <c r="EH259" i="3"/>
  <c r="HC260" i="3"/>
  <c r="EH260" i="3"/>
  <c r="HC261" i="3"/>
  <c r="EH261" i="3"/>
  <c r="HC262" i="3"/>
  <c r="EH262" i="3"/>
  <c r="HC263" i="3"/>
  <c r="EH263" i="3"/>
  <c r="HC264" i="3"/>
  <c r="EH264" i="3"/>
  <c r="HC265" i="3"/>
  <c r="EH265" i="3"/>
  <c r="HC266" i="3"/>
  <c r="EH266" i="3"/>
  <c r="HC267" i="3"/>
  <c r="EH267" i="3"/>
  <c r="HC268" i="3"/>
  <c r="EH268" i="3"/>
  <c r="HC269" i="3"/>
  <c r="EH269" i="3"/>
  <c r="HC270" i="3"/>
  <c r="EH270" i="3"/>
  <c r="HC271" i="3"/>
  <c r="EH271" i="3"/>
  <c r="HC272" i="3"/>
  <c r="EH272" i="3"/>
  <c r="HC273" i="3"/>
  <c r="EH273" i="3"/>
  <c r="HC274" i="3"/>
  <c r="EH274" i="3"/>
  <c r="HC275" i="3"/>
  <c r="EH275" i="3"/>
  <c r="HC276" i="3"/>
  <c r="EH276" i="3"/>
  <c r="HC277" i="3"/>
  <c r="EH277" i="3"/>
  <c r="HC278" i="3"/>
  <c r="EH278" i="3"/>
  <c r="HC279" i="3"/>
  <c r="EH279" i="3"/>
  <c r="HC280" i="3"/>
  <c r="EH280" i="3"/>
  <c r="HC281" i="3"/>
  <c r="EH281" i="3"/>
  <c r="HC282" i="3"/>
  <c r="EH282" i="3"/>
  <c r="HC283" i="3"/>
  <c r="EH283" i="3"/>
  <c r="HC284" i="3"/>
  <c r="EH284" i="3"/>
  <c r="HC285" i="3"/>
  <c r="EH285" i="3"/>
  <c r="HC286" i="3"/>
  <c r="EH286" i="3"/>
  <c r="HC287" i="3"/>
  <c r="EH287" i="3"/>
  <c r="HC288" i="3"/>
  <c r="EH288" i="3"/>
  <c r="HC289" i="3"/>
  <c r="EH289" i="3"/>
  <c r="HC290" i="3"/>
  <c r="EH290" i="3"/>
  <c r="HC291" i="3"/>
  <c r="EH291" i="3"/>
  <c r="HC292" i="3"/>
  <c r="EH292" i="3"/>
  <c r="HC293" i="3"/>
  <c r="EH293" i="3"/>
  <c r="HC294" i="3"/>
  <c r="EH294" i="3"/>
  <c r="HC295" i="3"/>
  <c r="EH295" i="3"/>
  <c r="HC296" i="3"/>
  <c r="EH296" i="3"/>
  <c r="HC297" i="3"/>
  <c r="EH297" i="3"/>
  <c r="HC298" i="3"/>
  <c r="EH298" i="3"/>
  <c r="HC299" i="3"/>
  <c r="EH299" i="3"/>
  <c r="HC300" i="3"/>
  <c r="EH300" i="3"/>
  <c r="HC301" i="3"/>
  <c r="EH301" i="3"/>
  <c r="HC302" i="3"/>
  <c r="EH302" i="3"/>
  <c r="HC303" i="3"/>
  <c r="EH303" i="3"/>
  <c r="HC304" i="3"/>
  <c r="EH304" i="3"/>
  <c r="HC305" i="3"/>
  <c r="EH305" i="3"/>
  <c r="HC306" i="3"/>
  <c r="EH306" i="3"/>
  <c r="HC307" i="3"/>
  <c r="EH307" i="3"/>
  <c r="HC308" i="3"/>
  <c r="EH308" i="3"/>
  <c r="HC309" i="3"/>
  <c r="EH309" i="3"/>
  <c r="HC310" i="3"/>
  <c r="EH310" i="3"/>
  <c r="HC311" i="3"/>
  <c r="EH311" i="3"/>
  <c r="HC312" i="3"/>
  <c r="EH312" i="3"/>
  <c r="HC313" i="3"/>
  <c r="EH313" i="3"/>
  <c r="HC314" i="3"/>
  <c r="EH314" i="3"/>
  <c r="HC315" i="3"/>
  <c r="EH315" i="3"/>
  <c r="HC316" i="3"/>
  <c r="EH316" i="3"/>
  <c r="HC317" i="3"/>
  <c r="EH317" i="3"/>
  <c r="HC318" i="3"/>
  <c r="EH318" i="3"/>
  <c r="HC319" i="3"/>
  <c r="EH319" i="3"/>
  <c r="HC320" i="3"/>
  <c r="EH320" i="3"/>
  <c r="HC321" i="3"/>
  <c r="EH321" i="3"/>
  <c r="HC322" i="3"/>
  <c r="EH322" i="3"/>
  <c r="HC323" i="3"/>
  <c r="EH323" i="3"/>
  <c r="HC324" i="3"/>
  <c r="EH324" i="3"/>
  <c r="HC325" i="3"/>
  <c r="EH325" i="3"/>
  <c r="HC326" i="3"/>
  <c r="EH326" i="3"/>
  <c r="HC327" i="3"/>
  <c r="EH327" i="3"/>
  <c r="HC328" i="3"/>
  <c r="EH328" i="3"/>
  <c r="HC329" i="3"/>
  <c r="EH329" i="3"/>
  <c r="HC330" i="3"/>
  <c r="EH330" i="3"/>
  <c r="HC331" i="3"/>
  <c r="EH331" i="3"/>
  <c r="HC332" i="3"/>
  <c r="EH332" i="3"/>
  <c r="HC333" i="3"/>
  <c r="EH333" i="3"/>
  <c r="HC334" i="3"/>
  <c r="EH334" i="3"/>
  <c r="HC335" i="3"/>
  <c r="EH335" i="3"/>
  <c r="HC336" i="3"/>
  <c r="EH336" i="3"/>
  <c r="HC337" i="3"/>
  <c r="EH337" i="3"/>
  <c r="HC338" i="3"/>
  <c r="EH338" i="3"/>
  <c r="HC339" i="3"/>
  <c r="EH339" i="3"/>
  <c r="HC340" i="3"/>
  <c r="EH340" i="3"/>
  <c r="HC341" i="3"/>
  <c r="EH341" i="3"/>
  <c r="HC342" i="3"/>
  <c r="EH342" i="3"/>
  <c r="HC343" i="3"/>
  <c r="EH343" i="3"/>
  <c r="HC344" i="3"/>
  <c r="EH344" i="3"/>
  <c r="HC345" i="3"/>
  <c r="EH345" i="3"/>
  <c r="HC346" i="3"/>
  <c r="EH346" i="3"/>
  <c r="HC347" i="3"/>
  <c r="EH347" i="3"/>
  <c r="HC348" i="3"/>
  <c r="EH348" i="3"/>
  <c r="HC349" i="3"/>
  <c r="EH349" i="3"/>
  <c r="HC350" i="3"/>
  <c r="EH350" i="3"/>
  <c r="HC351" i="3"/>
  <c r="EH351" i="3"/>
  <c r="HC352" i="3"/>
  <c r="EH352" i="3"/>
  <c r="HC353" i="3"/>
  <c r="EH353" i="3"/>
  <c r="HC354" i="3"/>
  <c r="EH354" i="3"/>
  <c r="HC355" i="3"/>
  <c r="EH355" i="3"/>
  <c r="HC356" i="3"/>
  <c r="EH356" i="3"/>
  <c r="HC357" i="3"/>
  <c r="EH357" i="3"/>
  <c r="HC358" i="3"/>
  <c r="EH358" i="3"/>
  <c r="HC359" i="3"/>
  <c r="EH359" i="3"/>
  <c r="HC360" i="3"/>
  <c r="EH360" i="3"/>
  <c r="HC361" i="3"/>
  <c r="EH361" i="3"/>
  <c r="HC362" i="3"/>
  <c r="EH362" i="3"/>
  <c r="HC363" i="3"/>
  <c r="EH363" i="3"/>
  <c r="HC364" i="3"/>
  <c r="EH364" i="3"/>
  <c r="HC365" i="3"/>
  <c r="EH365" i="3"/>
  <c r="HC366" i="3"/>
  <c r="EH366" i="3"/>
  <c r="HC367" i="3"/>
  <c r="EH367" i="3"/>
  <c r="HC368" i="3"/>
  <c r="EH368" i="3"/>
  <c r="HC369" i="3"/>
  <c r="EH369" i="3"/>
  <c r="HC370" i="3"/>
  <c r="EH370" i="3"/>
  <c r="HC371" i="3"/>
  <c r="EH371" i="3"/>
  <c r="HC372" i="3"/>
  <c r="EH372" i="3"/>
  <c r="HC373" i="3"/>
  <c r="EH373" i="3"/>
  <c r="HC374" i="3"/>
  <c r="EH374" i="3"/>
  <c r="HC375" i="3"/>
  <c r="EH375" i="3"/>
  <c r="HC376" i="3"/>
  <c r="EH376" i="3"/>
  <c r="HC377" i="3"/>
  <c r="EH377" i="3"/>
  <c r="HC378" i="3"/>
  <c r="EH378" i="3"/>
  <c r="HC379" i="3"/>
  <c r="EH379" i="3"/>
  <c r="HC380" i="3"/>
  <c r="EH380" i="3"/>
  <c r="HC381" i="3"/>
  <c r="EH381" i="3"/>
  <c r="HC382" i="3"/>
  <c r="EH382" i="3"/>
  <c r="HC383" i="3"/>
  <c r="EH383" i="3"/>
  <c r="HC384" i="3"/>
  <c r="EH384" i="3"/>
  <c r="HC385" i="3"/>
  <c r="EH385" i="3"/>
  <c r="HC386" i="3"/>
  <c r="EH386" i="3"/>
  <c r="HC387" i="3"/>
  <c r="EH387" i="3"/>
  <c r="HC388" i="3"/>
  <c r="EH388" i="3"/>
  <c r="HC389" i="3"/>
  <c r="EH389" i="3"/>
  <c r="HC390" i="3"/>
  <c r="EH390" i="3"/>
  <c r="HC391" i="3"/>
  <c r="EH391" i="3"/>
  <c r="HC392" i="3"/>
  <c r="EH392" i="3"/>
  <c r="HC393" i="3"/>
  <c r="EH393" i="3"/>
  <c r="HC394" i="3"/>
  <c r="EH394" i="3"/>
  <c r="HC395" i="3"/>
  <c r="EH395" i="3"/>
  <c r="HC396" i="3"/>
  <c r="EH396" i="3"/>
  <c r="HC397" i="3"/>
  <c r="EH397" i="3"/>
  <c r="HC398" i="3"/>
  <c r="EH398" i="3"/>
  <c r="HC399" i="3"/>
  <c r="EH399" i="3"/>
  <c r="HC400" i="3"/>
  <c r="EH400" i="3"/>
  <c r="HC401" i="3"/>
  <c r="EH401" i="3"/>
  <c r="HC402" i="3"/>
  <c r="EH402" i="3"/>
  <c r="HC403" i="3"/>
  <c r="EH403" i="3"/>
  <c r="HC404" i="3"/>
  <c r="EH404" i="3"/>
  <c r="HC405" i="3"/>
  <c r="EH405" i="3"/>
  <c r="HC406" i="3"/>
  <c r="EH406" i="3"/>
  <c r="HC407" i="3"/>
  <c r="EH407" i="3"/>
  <c r="HC408" i="3"/>
  <c r="EH408" i="3"/>
  <c r="HC409" i="3"/>
  <c r="EH409" i="3"/>
  <c r="HC410" i="3"/>
  <c r="EH410" i="3"/>
  <c r="HC411" i="3"/>
  <c r="EH411" i="3"/>
  <c r="HC412" i="3"/>
  <c r="EH412" i="3"/>
  <c r="HC413" i="3"/>
  <c r="EH413" i="3"/>
  <c r="HC414" i="3"/>
  <c r="EH414" i="3"/>
  <c r="HC415" i="3"/>
  <c r="EH415" i="3"/>
  <c r="HC416" i="3"/>
  <c r="EH416" i="3"/>
  <c r="HC417" i="3"/>
  <c r="EH417" i="3"/>
  <c r="HC418" i="3"/>
  <c r="EH418" i="3"/>
  <c r="SA3" i="3"/>
  <c r="QF3" i="3"/>
  <c r="MS3" i="3"/>
  <c r="IW3" i="3"/>
  <c r="SA4" i="3"/>
  <c r="QF4" i="3"/>
  <c r="MS4" i="3"/>
  <c r="IW4" i="3"/>
  <c r="SA5" i="3"/>
  <c r="QF5" i="3"/>
  <c r="MS5" i="3"/>
  <c r="IW5" i="3"/>
  <c r="SA6" i="3"/>
  <c r="QF6" i="3"/>
  <c r="MS6" i="3"/>
  <c r="IW6" i="3"/>
  <c r="SA7" i="3"/>
  <c r="QF7" i="3"/>
  <c r="MS7" i="3"/>
  <c r="IW7" i="3"/>
  <c r="SA8" i="3"/>
  <c r="QF8" i="3"/>
  <c r="MS8" i="3"/>
  <c r="IW8" i="3"/>
  <c r="SA9" i="3"/>
  <c r="QF9" i="3"/>
  <c r="MS9" i="3"/>
  <c r="IW9" i="3"/>
  <c r="SA10" i="3"/>
  <c r="QF10" i="3"/>
  <c r="MS10" i="3"/>
  <c r="IW10" i="3"/>
  <c r="SA11" i="3"/>
  <c r="QF11" i="3"/>
  <c r="MS11" i="3"/>
  <c r="IW11" i="3"/>
  <c r="SA12" i="3"/>
  <c r="QF12" i="3"/>
  <c r="MS12" i="3"/>
  <c r="IW12" i="3"/>
  <c r="SA13" i="3"/>
  <c r="QF13" i="3"/>
  <c r="MS13" i="3"/>
  <c r="IW13" i="3"/>
  <c r="SA14" i="3"/>
  <c r="QF14" i="3"/>
  <c r="MS14" i="3"/>
  <c r="IW14" i="3"/>
  <c r="SA15" i="3"/>
  <c r="QF15" i="3"/>
  <c r="MS15" i="3"/>
  <c r="IW15" i="3"/>
  <c r="SA16" i="3"/>
  <c r="QF16" i="3"/>
  <c r="MS16" i="3"/>
  <c r="IW16" i="3"/>
  <c r="SA17" i="3"/>
  <c r="QF17" i="3"/>
  <c r="MS17" i="3"/>
  <c r="IW17" i="3"/>
  <c r="SA18" i="3"/>
  <c r="QF18" i="3"/>
  <c r="MS18" i="3"/>
  <c r="IW18" i="3"/>
  <c r="SA19" i="3"/>
  <c r="QF19" i="3"/>
  <c r="MS19" i="3"/>
  <c r="IW19" i="3"/>
  <c r="SA20" i="3"/>
  <c r="QF20" i="3"/>
  <c r="MS20" i="3"/>
  <c r="IW20" i="3"/>
  <c r="SA21" i="3"/>
  <c r="QF21" i="3"/>
  <c r="MS21" i="3"/>
  <c r="IW21" i="3"/>
  <c r="SA22" i="3"/>
  <c r="QF22" i="3"/>
  <c r="MS22" i="3"/>
  <c r="IW22" i="3"/>
  <c r="SA23" i="3"/>
  <c r="QF23" i="3"/>
  <c r="MS23" i="3"/>
  <c r="IW23" i="3"/>
  <c r="SA24" i="3"/>
  <c r="QF24" i="3"/>
  <c r="MS24" i="3"/>
  <c r="IW24" i="3"/>
  <c r="SA25" i="3"/>
  <c r="QF25" i="3"/>
  <c r="MS25" i="3"/>
  <c r="IW25" i="3"/>
  <c r="SA26" i="3"/>
  <c r="QF26" i="3"/>
  <c r="MS26" i="3"/>
  <c r="IW26" i="3"/>
  <c r="SA27" i="3"/>
  <c r="QF27" i="3"/>
  <c r="MS27" i="3"/>
  <c r="IW27" i="3"/>
  <c r="SA28" i="3"/>
  <c r="QF28" i="3"/>
  <c r="MS28" i="3"/>
  <c r="IW28" i="3"/>
  <c r="SA29" i="3"/>
  <c r="QF29" i="3"/>
  <c r="MS29" i="3"/>
  <c r="IW29" i="3"/>
  <c r="SA30" i="3"/>
  <c r="QF30" i="3"/>
  <c r="MS30" i="3"/>
  <c r="IW30" i="3"/>
  <c r="SA31" i="3"/>
  <c r="QF31" i="3"/>
  <c r="MS31" i="3"/>
  <c r="IW31" i="3"/>
  <c r="SA32" i="3"/>
  <c r="QF32" i="3"/>
  <c r="MS32" i="3"/>
  <c r="IW32" i="3"/>
  <c r="SA33" i="3"/>
  <c r="QF33" i="3"/>
  <c r="MS33" i="3"/>
  <c r="IW33" i="3"/>
  <c r="SA34" i="3"/>
  <c r="QF34" i="3"/>
  <c r="MS34" i="3"/>
  <c r="IW34" i="3"/>
  <c r="SA35" i="3"/>
  <c r="QF35" i="3"/>
  <c r="MS35" i="3"/>
  <c r="IW35" i="3"/>
  <c r="SA36" i="3"/>
  <c r="QF36" i="3"/>
  <c r="MS36" i="3"/>
  <c r="IW36" i="3"/>
  <c r="SA37" i="3"/>
  <c r="QF37" i="3"/>
  <c r="MS37" i="3"/>
  <c r="IW37" i="3"/>
  <c r="SA38" i="3"/>
  <c r="QF38" i="3"/>
  <c r="MS38" i="3"/>
  <c r="IW38" i="3"/>
  <c r="SA39" i="3"/>
  <c r="QF39" i="3"/>
  <c r="MS39" i="3"/>
  <c r="IW39" i="3"/>
  <c r="SA40" i="3"/>
  <c r="QF40" i="3"/>
  <c r="MS40" i="3"/>
  <c r="IW40" i="3"/>
  <c r="SA41" i="3"/>
  <c r="QF41" i="3"/>
  <c r="MS41" i="3"/>
  <c r="IW41" i="3"/>
  <c r="SA42" i="3"/>
  <c r="QF42" i="3"/>
  <c r="MS42" i="3"/>
  <c r="IW42" i="3"/>
  <c r="SA43" i="3"/>
  <c r="QF43" i="3"/>
  <c r="MS43" i="3"/>
  <c r="IW43" i="3"/>
  <c r="SA44" i="3"/>
  <c r="QF44" i="3"/>
  <c r="MS44" i="3"/>
  <c r="IW44" i="3"/>
  <c r="SA45" i="3"/>
  <c r="QF45" i="3"/>
  <c r="MS45" i="3"/>
  <c r="IW45" i="3"/>
  <c r="SA46" i="3"/>
  <c r="QF46" i="3"/>
  <c r="MS46" i="3"/>
  <c r="IW46" i="3"/>
  <c r="SA47" i="3"/>
  <c r="QF47" i="3"/>
  <c r="MS47" i="3"/>
  <c r="IW47" i="3"/>
  <c r="SA48" i="3"/>
  <c r="QF48" i="3"/>
  <c r="MS48" i="3"/>
  <c r="IW48" i="3"/>
  <c r="SA49" i="3"/>
  <c r="QF49" i="3"/>
  <c r="MS49" i="3"/>
  <c r="IW49" i="3"/>
  <c r="SA50" i="3"/>
  <c r="QF50" i="3"/>
  <c r="MS50" i="3"/>
  <c r="IW50" i="3"/>
  <c r="SA51" i="3"/>
  <c r="QF51" i="3"/>
  <c r="MS51" i="3"/>
  <c r="IW51" i="3"/>
  <c r="SA52" i="3"/>
  <c r="QF52" i="3"/>
  <c r="MS52" i="3"/>
  <c r="IW52" i="3"/>
  <c r="SA53" i="3"/>
  <c r="QF53" i="3"/>
  <c r="MS53" i="3"/>
  <c r="IW53" i="3"/>
  <c r="SA54" i="3"/>
  <c r="QF54" i="3"/>
  <c r="MS54" i="3"/>
  <c r="IW54" i="3"/>
  <c r="SA55" i="3"/>
  <c r="QF55" i="3"/>
  <c r="MS55" i="3"/>
  <c r="IW55" i="3"/>
  <c r="SA56" i="3"/>
  <c r="QF56" i="3"/>
  <c r="MS56" i="3"/>
  <c r="IW56" i="3"/>
  <c r="SA57" i="3"/>
  <c r="QF57" i="3"/>
  <c r="MS57" i="3"/>
  <c r="IW57" i="3"/>
  <c r="SA58" i="3"/>
  <c r="QF58" i="3"/>
  <c r="MS58" i="3"/>
  <c r="IW58" i="3"/>
  <c r="SA59" i="3"/>
  <c r="QF59" i="3"/>
  <c r="MS59" i="3"/>
  <c r="IW59" i="3"/>
  <c r="SA60" i="3"/>
  <c r="QF60" i="3"/>
  <c r="MS60" i="3"/>
  <c r="IW60" i="3"/>
  <c r="SA61" i="3"/>
  <c r="QF61" i="3"/>
  <c r="MS61" i="3"/>
  <c r="IW61" i="3"/>
  <c r="SA62" i="3"/>
  <c r="QF62" i="3"/>
  <c r="MS62" i="3"/>
  <c r="IW62" i="3"/>
  <c r="SA63" i="3"/>
  <c r="QF63" i="3"/>
  <c r="MS63" i="3"/>
  <c r="IW63" i="3"/>
  <c r="SA64" i="3"/>
  <c r="QF64" i="3"/>
  <c r="MS64" i="3"/>
  <c r="IW64" i="3"/>
  <c r="SA65" i="3"/>
  <c r="QF65" i="3"/>
  <c r="MS65" i="3"/>
  <c r="IW65" i="3"/>
  <c r="SA66" i="3"/>
  <c r="QF66" i="3"/>
  <c r="MS66" i="3"/>
  <c r="IW66" i="3"/>
  <c r="SA67" i="3"/>
  <c r="QF67" i="3"/>
  <c r="MS67" i="3"/>
  <c r="IW67" i="3"/>
  <c r="SA68" i="3"/>
  <c r="QF68" i="3"/>
  <c r="MS68" i="3"/>
  <c r="IW68" i="3"/>
  <c r="SA69" i="3"/>
  <c r="QF69" i="3"/>
  <c r="MS69" i="3"/>
  <c r="IW69" i="3"/>
  <c r="SA70" i="3"/>
  <c r="QF70" i="3"/>
  <c r="MS70" i="3"/>
  <c r="IW70" i="3"/>
  <c r="SA71" i="3"/>
  <c r="QF71" i="3"/>
  <c r="MS71" i="3"/>
  <c r="IW71" i="3"/>
  <c r="SA72" i="3"/>
  <c r="QF72" i="3"/>
  <c r="MS72" i="3"/>
  <c r="IW72" i="3"/>
  <c r="SA73" i="3"/>
  <c r="QF73" i="3"/>
  <c r="MS73" i="3"/>
  <c r="IW73" i="3"/>
  <c r="SA74" i="3"/>
  <c r="QF74" i="3"/>
  <c r="MS74" i="3"/>
  <c r="IW74" i="3"/>
  <c r="SA75" i="3"/>
  <c r="QF75" i="3"/>
  <c r="MS75" i="3"/>
  <c r="IW75" i="3"/>
  <c r="SA76" i="3"/>
  <c r="QF76" i="3"/>
  <c r="MS76" i="3"/>
  <c r="IW76" i="3"/>
  <c r="SA77" i="3"/>
  <c r="QF77" i="3"/>
  <c r="MS77" i="3"/>
  <c r="IW77" i="3"/>
  <c r="SA78" i="3"/>
  <c r="QF78" i="3"/>
  <c r="MS78" i="3"/>
  <c r="IW78" i="3"/>
  <c r="SA79" i="3"/>
  <c r="QF79" i="3"/>
  <c r="MS79" i="3"/>
  <c r="IW79" i="3"/>
  <c r="SA80" i="3"/>
  <c r="QF80" i="3"/>
  <c r="MS80" i="3"/>
  <c r="IW80" i="3"/>
  <c r="SA81" i="3"/>
  <c r="QF81" i="3"/>
  <c r="MS81" i="3"/>
  <c r="IW81" i="3"/>
  <c r="SA82" i="3"/>
  <c r="QF82" i="3"/>
  <c r="MS82" i="3"/>
  <c r="IW82" i="3"/>
  <c r="SA83" i="3"/>
  <c r="QF83" i="3"/>
  <c r="MS83" i="3"/>
  <c r="IW83" i="3"/>
  <c r="SA84" i="3"/>
  <c r="QF84" i="3"/>
  <c r="MS84" i="3"/>
  <c r="IW84" i="3"/>
  <c r="SA85" i="3"/>
  <c r="QF85" i="3"/>
  <c r="MS85" i="3"/>
  <c r="IW85" i="3"/>
  <c r="SA86" i="3"/>
  <c r="QF86" i="3"/>
  <c r="MS86" i="3"/>
  <c r="IW86" i="3"/>
  <c r="SA87" i="3"/>
  <c r="QF87" i="3"/>
  <c r="MS87" i="3"/>
  <c r="IW87" i="3"/>
  <c r="SA88" i="3"/>
  <c r="QF88" i="3"/>
  <c r="MS88" i="3"/>
  <c r="IW88" i="3"/>
  <c r="SA89" i="3"/>
  <c r="QF89" i="3"/>
  <c r="MS89" i="3"/>
  <c r="IW89" i="3"/>
  <c r="SA90" i="3"/>
  <c r="QF90" i="3"/>
  <c r="MS90" i="3"/>
  <c r="IW90" i="3"/>
  <c r="SA91" i="3"/>
  <c r="QF91" i="3"/>
  <c r="MS91" i="3"/>
  <c r="IW91" i="3"/>
  <c r="SA92" i="3"/>
  <c r="QF92" i="3"/>
  <c r="MS92" i="3"/>
  <c r="IW92" i="3"/>
  <c r="SA93" i="3"/>
  <c r="QF93" i="3"/>
  <c r="MS93" i="3"/>
  <c r="IW93" i="3"/>
  <c r="SA94" i="3"/>
  <c r="QF94" i="3"/>
  <c r="MS94" i="3"/>
  <c r="IW94" i="3"/>
  <c r="SA95" i="3"/>
  <c r="QF95" i="3"/>
  <c r="MS95" i="3"/>
  <c r="IW95" i="3"/>
  <c r="SA96" i="3"/>
  <c r="QF96" i="3"/>
  <c r="MS96" i="3"/>
  <c r="IW96" i="3"/>
  <c r="SA97" i="3"/>
  <c r="QF97" i="3"/>
  <c r="MS97" i="3"/>
  <c r="IW97" i="3"/>
  <c r="SA98" i="3"/>
  <c r="QF98" i="3"/>
  <c r="MS98" i="3"/>
  <c r="IW98" i="3"/>
  <c r="SA99" i="3"/>
  <c r="QF99" i="3"/>
  <c r="MS99" i="3"/>
  <c r="IW99" i="3"/>
  <c r="SA100" i="3"/>
  <c r="QF100" i="3"/>
  <c r="MS100" i="3"/>
  <c r="IW100" i="3"/>
  <c r="SA101" i="3"/>
  <c r="QF101" i="3"/>
  <c r="MS101" i="3"/>
  <c r="IW101" i="3"/>
  <c r="SA102" i="3"/>
  <c r="QF102" i="3"/>
  <c r="MS102" i="3"/>
  <c r="IW102" i="3"/>
  <c r="SA103" i="3"/>
  <c r="QF103" i="3"/>
  <c r="MS103" i="3"/>
  <c r="IW103" i="3"/>
  <c r="SA104" i="3"/>
  <c r="QF104" i="3"/>
  <c r="MS104" i="3"/>
  <c r="IW104" i="3"/>
  <c r="SA105" i="3"/>
  <c r="QF105" i="3"/>
  <c r="MS105" i="3"/>
  <c r="IW105" i="3"/>
  <c r="SA106" i="3"/>
  <c r="QF106" i="3"/>
  <c r="MS106" i="3"/>
  <c r="IW106" i="3"/>
  <c r="SA107" i="3"/>
  <c r="QF107" i="3"/>
  <c r="MS107" i="3"/>
  <c r="IW107" i="3"/>
  <c r="SA108" i="3"/>
  <c r="QF108" i="3"/>
  <c r="MS108" i="3"/>
  <c r="IW108" i="3"/>
  <c r="SA109" i="3"/>
  <c r="QF109" i="3"/>
  <c r="MS109" i="3"/>
  <c r="IW109" i="3"/>
  <c r="SA110" i="3"/>
  <c r="QF110" i="3"/>
  <c r="MS110" i="3"/>
  <c r="IW110" i="3"/>
  <c r="SA111" i="3"/>
  <c r="QF111" i="3"/>
  <c r="MS111" i="3"/>
  <c r="IW111" i="3"/>
  <c r="SA112" i="3"/>
  <c r="QF112" i="3"/>
  <c r="MS112" i="3"/>
  <c r="IW112" i="3"/>
  <c r="SA113" i="3"/>
  <c r="QF113" i="3"/>
  <c r="MS113" i="3"/>
  <c r="IW113" i="3"/>
  <c r="SA114" i="3"/>
  <c r="QF114" i="3"/>
  <c r="MS114" i="3"/>
  <c r="IW114" i="3"/>
  <c r="SA115" i="3"/>
  <c r="QF115" i="3"/>
  <c r="MS115" i="3"/>
  <c r="IW115" i="3"/>
  <c r="SA116" i="3"/>
  <c r="QF116" i="3"/>
  <c r="MS116" i="3"/>
  <c r="IW116" i="3"/>
  <c r="SA117" i="3"/>
  <c r="QF117" i="3"/>
  <c r="MS117" i="3"/>
  <c r="IW117" i="3"/>
  <c r="SA118" i="3"/>
  <c r="QF118" i="3"/>
  <c r="MS118" i="3"/>
  <c r="IW118" i="3"/>
  <c r="SA119" i="3"/>
  <c r="QF119" i="3"/>
  <c r="MS119" i="3"/>
  <c r="IW119" i="3"/>
  <c r="SA120" i="3"/>
  <c r="QF120" i="3"/>
  <c r="MS120" i="3"/>
  <c r="IW120" i="3"/>
  <c r="SA121" i="3"/>
  <c r="QF121" i="3"/>
  <c r="MS121" i="3"/>
  <c r="IW121" i="3"/>
  <c r="SA122" i="3"/>
  <c r="QF122" i="3"/>
  <c r="MS122" i="3"/>
  <c r="IW122" i="3"/>
  <c r="SA123" i="3"/>
  <c r="QF123" i="3"/>
  <c r="MS123" i="3"/>
  <c r="IW123" i="3"/>
  <c r="SA124" i="3"/>
  <c r="QF124" i="3"/>
  <c r="MS124" i="3"/>
  <c r="IW124" i="3"/>
  <c r="SA125" i="3"/>
  <c r="QF125" i="3"/>
  <c r="MS125" i="3"/>
  <c r="IW125" i="3"/>
  <c r="SA126" i="3"/>
  <c r="QF126" i="3"/>
  <c r="MS126" i="3"/>
  <c r="IW126" i="3"/>
  <c r="SA127" i="3"/>
  <c r="QF127" i="3"/>
  <c r="MS127" i="3"/>
  <c r="IW127" i="3"/>
  <c r="SA128" i="3"/>
  <c r="QF128" i="3"/>
  <c r="MS128" i="3"/>
  <c r="IW128" i="3"/>
  <c r="SA129" i="3"/>
  <c r="QF129" i="3"/>
  <c r="MS129" i="3"/>
  <c r="IW129" i="3"/>
  <c r="SA130" i="3"/>
  <c r="QF130" i="3"/>
  <c r="MS130" i="3"/>
  <c r="IW130" i="3"/>
  <c r="SA131" i="3"/>
  <c r="QF131" i="3"/>
  <c r="MS131" i="3"/>
  <c r="IW131" i="3"/>
  <c r="SA132" i="3"/>
  <c r="QF132" i="3"/>
  <c r="MS132" i="3"/>
  <c r="IW132" i="3"/>
  <c r="SA133" i="3"/>
  <c r="QF133" i="3"/>
  <c r="MS133" i="3"/>
  <c r="IW133" i="3"/>
  <c r="SA134" i="3"/>
  <c r="QF134" i="3"/>
  <c r="MS134" i="3"/>
  <c r="IW134" i="3"/>
  <c r="SA135" i="3"/>
  <c r="QF135" i="3"/>
  <c r="MS135" i="3"/>
  <c r="IW135" i="3"/>
  <c r="SA136" i="3"/>
  <c r="QF136" i="3"/>
  <c r="MS136" i="3"/>
  <c r="IW136" i="3"/>
  <c r="SA137" i="3"/>
  <c r="QF137" i="3"/>
  <c r="MS137" i="3"/>
  <c r="IW137" i="3"/>
  <c r="SA138" i="3"/>
  <c r="QF138" i="3"/>
  <c r="MS138" i="3"/>
  <c r="IW138" i="3"/>
  <c r="SA139" i="3"/>
  <c r="QF139" i="3"/>
  <c r="MS139" i="3"/>
  <c r="IW139" i="3"/>
  <c r="SA140" i="3"/>
  <c r="QF140" i="3"/>
  <c r="MS140" i="3"/>
  <c r="IW140" i="3"/>
  <c r="SA141" i="3"/>
  <c r="QF141" i="3"/>
  <c r="MS141" i="3"/>
  <c r="IW141" i="3"/>
  <c r="SA142" i="3"/>
  <c r="QF142" i="3"/>
  <c r="MS142" i="3"/>
  <c r="IW142" i="3"/>
  <c r="SA143" i="3"/>
  <c r="QF143" i="3"/>
  <c r="MS143" i="3"/>
  <c r="IW143" i="3"/>
  <c r="SA144" i="3"/>
  <c r="QF144" i="3"/>
  <c r="MS144" i="3"/>
  <c r="IW144" i="3"/>
  <c r="SA145" i="3"/>
  <c r="QF145" i="3"/>
  <c r="MS145" i="3"/>
  <c r="IW145" i="3"/>
  <c r="SA146" i="3"/>
  <c r="QF146" i="3"/>
  <c r="MS146" i="3"/>
  <c r="IW146" i="3"/>
  <c r="SA147" i="3"/>
  <c r="QF147" i="3"/>
  <c r="MS147" i="3"/>
  <c r="IW147" i="3"/>
  <c r="SA148" i="3"/>
  <c r="QF148" i="3"/>
  <c r="MS148" i="3"/>
  <c r="IW148" i="3"/>
  <c r="SA149" i="3"/>
  <c r="QF149" i="3"/>
  <c r="MS149" i="3"/>
  <c r="IW149" i="3"/>
  <c r="SA150" i="3"/>
  <c r="QF150" i="3"/>
  <c r="MS150" i="3"/>
  <c r="IW150" i="3"/>
  <c r="SA151" i="3"/>
  <c r="QF151" i="3"/>
  <c r="MS151" i="3"/>
  <c r="IW151" i="3"/>
  <c r="SA152" i="3"/>
  <c r="QF152" i="3"/>
  <c r="MS152" i="3"/>
  <c r="IW152" i="3"/>
  <c r="SA153" i="3"/>
  <c r="QF153" i="3"/>
  <c r="MS153" i="3"/>
  <c r="IW153" i="3"/>
  <c r="SA154" i="3"/>
  <c r="QF154" i="3"/>
  <c r="MS154" i="3"/>
  <c r="IW154" i="3"/>
  <c r="SA155" i="3"/>
  <c r="QF155" i="3"/>
  <c r="MS155" i="3"/>
  <c r="IW155" i="3"/>
  <c r="SA156" i="3"/>
  <c r="QF156" i="3"/>
  <c r="MS156" i="3"/>
  <c r="IW156" i="3"/>
  <c r="SA157" i="3"/>
  <c r="QF157" i="3"/>
  <c r="MS157" i="3"/>
  <c r="IW157" i="3"/>
  <c r="SA158" i="3"/>
  <c r="QF158" i="3"/>
  <c r="MS158" i="3"/>
  <c r="IW158" i="3"/>
  <c r="SA159" i="3"/>
  <c r="QF159" i="3"/>
  <c r="MS159" i="3"/>
  <c r="IW159" i="3"/>
  <c r="SA160" i="3"/>
  <c r="QF160" i="3"/>
  <c r="MS160" i="3"/>
  <c r="IW160" i="3"/>
  <c r="SA161" i="3"/>
  <c r="QF161" i="3"/>
  <c r="MS161" i="3"/>
  <c r="IW161" i="3"/>
  <c r="SA162" i="3"/>
  <c r="QF162" i="3"/>
  <c r="MS162" i="3"/>
  <c r="IW162" i="3"/>
  <c r="SA163" i="3"/>
  <c r="QF163" i="3"/>
  <c r="MS163" i="3"/>
  <c r="IW163" i="3"/>
  <c r="SA164" i="3"/>
  <c r="QF164" i="3"/>
  <c r="MS164" i="3"/>
  <c r="IW164" i="3"/>
  <c r="SA165" i="3"/>
  <c r="QF165" i="3"/>
  <c r="MS165" i="3"/>
  <c r="IW165" i="3"/>
  <c r="SA166" i="3"/>
  <c r="QF166" i="3"/>
  <c r="MS166" i="3"/>
  <c r="IW166" i="3"/>
  <c r="SA167" i="3"/>
  <c r="QF167" i="3"/>
  <c r="MS167" i="3"/>
  <c r="IW167" i="3"/>
  <c r="SA168" i="3"/>
  <c r="QF168" i="3"/>
  <c r="MS168" i="3"/>
  <c r="IW168" i="3"/>
  <c r="SA169" i="3"/>
  <c r="QF169" i="3"/>
  <c r="MS169" i="3"/>
  <c r="IW169" i="3"/>
  <c r="SA170" i="3"/>
  <c r="QF170" i="3"/>
  <c r="MS170" i="3"/>
  <c r="IW170" i="3"/>
  <c r="SA171" i="3"/>
  <c r="QF171" i="3"/>
  <c r="MS171" i="3"/>
  <c r="IW171" i="3"/>
  <c r="SA172" i="3"/>
  <c r="QF172" i="3"/>
  <c r="MS172" i="3"/>
  <c r="IW172" i="3"/>
  <c r="SA173" i="3"/>
  <c r="QF173" i="3"/>
  <c r="MS173" i="3"/>
  <c r="IW173" i="3"/>
  <c r="SA174" i="3"/>
  <c r="QF174" i="3"/>
  <c r="MS174" i="3"/>
  <c r="IW174" i="3"/>
  <c r="SA175" i="3"/>
  <c r="QF175" i="3"/>
  <c r="MS175" i="3"/>
  <c r="IW175" i="3"/>
  <c r="SA176" i="3"/>
  <c r="QF176" i="3"/>
  <c r="MS176" i="3"/>
  <c r="IW176" i="3"/>
  <c r="SA177" i="3"/>
  <c r="QF177" i="3"/>
  <c r="MS177" i="3"/>
  <c r="IW177" i="3"/>
  <c r="SA178" i="3"/>
  <c r="QF178" i="3"/>
  <c r="MS178" i="3"/>
  <c r="IW178" i="3"/>
  <c r="SA179" i="3"/>
  <c r="QF179" i="3"/>
  <c r="MS179" i="3"/>
  <c r="IW179" i="3"/>
  <c r="SA180" i="3"/>
  <c r="QF180" i="3"/>
  <c r="MS180" i="3"/>
  <c r="IW180" i="3"/>
  <c r="SA181" i="3"/>
  <c r="QF181" i="3"/>
  <c r="MS181" i="3"/>
  <c r="IW181" i="3"/>
  <c r="SA182" i="3"/>
  <c r="QF182" i="3"/>
  <c r="MS182" i="3"/>
  <c r="IW182" i="3"/>
  <c r="SA183" i="3"/>
  <c r="QF183" i="3"/>
  <c r="MS183" i="3"/>
  <c r="IW183" i="3"/>
  <c r="SA184" i="3"/>
  <c r="QF184" i="3"/>
  <c r="MS184" i="3"/>
  <c r="IW184" i="3"/>
  <c r="SA185" i="3"/>
  <c r="QF185" i="3"/>
  <c r="MS185" i="3"/>
  <c r="IW185" i="3"/>
  <c r="SA186" i="3"/>
  <c r="QF186" i="3"/>
  <c r="MS186" i="3"/>
  <c r="IW186" i="3"/>
  <c r="SA187" i="3"/>
  <c r="QF187" i="3"/>
  <c r="MS187" i="3"/>
  <c r="IW187" i="3"/>
  <c r="SA188" i="3"/>
  <c r="QF188" i="3"/>
  <c r="MS188" i="3"/>
  <c r="IW188" i="3"/>
  <c r="SA189" i="3"/>
  <c r="QF189" i="3"/>
  <c r="MS189" i="3"/>
  <c r="IW189" i="3"/>
  <c r="SA190" i="3"/>
  <c r="QF190" i="3"/>
  <c r="MS190" i="3"/>
  <c r="IW190" i="3"/>
  <c r="SA191" i="3"/>
  <c r="QF191" i="3"/>
  <c r="MS191" i="3"/>
  <c r="IW191" i="3"/>
  <c r="SA192" i="3"/>
  <c r="QF192" i="3"/>
  <c r="MS192" i="3"/>
  <c r="IW192" i="3"/>
  <c r="SA193" i="3"/>
  <c r="QF193" i="3"/>
  <c r="MS193" i="3"/>
  <c r="IW193" i="3"/>
  <c r="SA194" i="3"/>
  <c r="QF194" i="3"/>
  <c r="MS194" i="3"/>
  <c r="IW194" i="3"/>
  <c r="SA195" i="3"/>
  <c r="QF195" i="3"/>
  <c r="MS195" i="3"/>
  <c r="IW195" i="3"/>
  <c r="SA196" i="3"/>
  <c r="QF196" i="3"/>
  <c r="MS196" i="3"/>
  <c r="IW196" i="3"/>
  <c r="SA197" i="3"/>
  <c r="QF197" i="3"/>
  <c r="MS197" i="3"/>
  <c r="IW197" i="3"/>
  <c r="SA198" i="3"/>
  <c r="QF198" i="3"/>
  <c r="MS198" i="3"/>
  <c r="IW198" i="3"/>
  <c r="SA199" i="3"/>
  <c r="QF199" i="3"/>
  <c r="MS199" i="3"/>
  <c r="IW199" i="3"/>
  <c r="SA200" i="3"/>
  <c r="QF200" i="3"/>
  <c r="MS200" i="3"/>
  <c r="IW200" i="3"/>
  <c r="SA201" i="3"/>
  <c r="QF201" i="3"/>
  <c r="MS201" i="3"/>
  <c r="IW201" i="3"/>
  <c r="SA202" i="3"/>
  <c r="QF202" i="3"/>
  <c r="MS202" i="3"/>
  <c r="IW202" i="3"/>
  <c r="SA203" i="3"/>
  <c r="QF203" i="3"/>
  <c r="MS203" i="3"/>
  <c r="IW203" i="3"/>
  <c r="SA204" i="3"/>
  <c r="QF204" i="3"/>
  <c r="MS204" i="3"/>
  <c r="IW204" i="3"/>
  <c r="SA205" i="3"/>
  <c r="QF205" i="3"/>
  <c r="MS205" i="3"/>
  <c r="IW205" i="3"/>
  <c r="SA206" i="3"/>
  <c r="QF206" i="3"/>
  <c r="MS206" i="3"/>
  <c r="IW206" i="3"/>
  <c r="SA207" i="3"/>
  <c r="QF207" i="3"/>
  <c r="MS207" i="3"/>
  <c r="IW207" i="3"/>
  <c r="SA208" i="3"/>
  <c r="QF208" i="3"/>
  <c r="MS208" i="3"/>
  <c r="IW208" i="3"/>
  <c r="SA209" i="3"/>
  <c r="QF209" i="3"/>
  <c r="MS209" i="3"/>
  <c r="IW209" i="3"/>
  <c r="SA210" i="3"/>
  <c r="QF210" i="3"/>
  <c r="MS210" i="3"/>
  <c r="IW210" i="3"/>
  <c r="SA211" i="3"/>
  <c r="QF211" i="3"/>
  <c r="MS211" i="3"/>
  <c r="IW211" i="3"/>
  <c r="SA212" i="3"/>
  <c r="QF212" i="3"/>
  <c r="MS212" i="3"/>
  <c r="IW212" i="3"/>
  <c r="SA213" i="3"/>
  <c r="QF213" i="3"/>
  <c r="MS213" i="3"/>
  <c r="IW213" i="3"/>
  <c r="SA214" i="3"/>
  <c r="QF214" i="3"/>
  <c r="MS214" i="3"/>
  <c r="IW214" i="3"/>
  <c r="SA215" i="3"/>
  <c r="QF215" i="3"/>
  <c r="MS215" i="3"/>
  <c r="IW215" i="3"/>
  <c r="SA216" i="3"/>
  <c r="QF216" i="3"/>
  <c r="MS216" i="3"/>
  <c r="IW216" i="3"/>
  <c r="SA217" i="3"/>
  <c r="QF217" i="3"/>
  <c r="MS217" i="3"/>
  <c r="IW217" i="3"/>
  <c r="SA218" i="3"/>
  <c r="QF218" i="3"/>
  <c r="MS218" i="3"/>
  <c r="IW218" i="3"/>
  <c r="SA219" i="3"/>
  <c r="QF219" i="3"/>
  <c r="MS219" i="3"/>
  <c r="IW219" i="3"/>
  <c r="SA220" i="3"/>
  <c r="QF220" i="3"/>
  <c r="MS220" i="3"/>
  <c r="IW220" i="3"/>
  <c r="SA221" i="3"/>
  <c r="QF221" i="3"/>
  <c r="MS221" i="3"/>
  <c r="IW221" i="3"/>
  <c r="SA222" i="3"/>
  <c r="QF222" i="3"/>
  <c r="MS222" i="3"/>
  <c r="IW222" i="3"/>
  <c r="SA223" i="3"/>
  <c r="QF223" i="3"/>
  <c r="MS223" i="3"/>
  <c r="IW223" i="3"/>
  <c r="SA224" i="3"/>
  <c r="QF224" i="3"/>
  <c r="MS224" i="3"/>
  <c r="IW224" i="3"/>
  <c r="SA225" i="3"/>
  <c r="QF225" i="3"/>
  <c r="MS225" i="3"/>
  <c r="IW225" i="3"/>
  <c r="SA226" i="3"/>
  <c r="QF226" i="3"/>
  <c r="MS226" i="3"/>
  <c r="IW226" i="3"/>
  <c r="SA227" i="3"/>
  <c r="QF227" i="3"/>
  <c r="MS227" i="3"/>
  <c r="IW227" i="3"/>
  <c r="SA228" i="3"/>
  <c r="QF228" i="3"/>
  <c r="MS228" i="3"/>
  <c r="IW228" i="3"/>
  <c r="SA229" i="3"/>
  <c r="QF229" i="3"/>
  <c r="MS229" i="3"/>
  <c r="IW229" i="3"/>
  <c r="SA230" i="3"/>
  <c r="QF230" i="3"/>
  <c r="MS230" i="3"/>
  <c r="IW230" i="3"/>
  <c r="SA231" i="3"/>
  <c r="QF231" i="3"/>
  <c r="MS231" i="3"/>
  <c r="IW231" i="3"/>
  <c r="SA232" i="3"/>
  <c r="QF232" i="3"/>
  <c r="MS232" i="3"/>
  <c r="IW232" i="3"/>
  <c r="SA233" i="3"/>
  <c r="QF233" i="3"/>
  <c r="MS233" i="3"/>
  <c r="IW233" i="3"/>
  <c r="SA234" i="3"/>
  <c r="QF234" i="3"/>
  <c r="MS234" i="3"/>
  <c r="IW234" i="3"/>
  <c r="SA235" i="3"/>
  <c r="QF235" i="3"/>
  <c r="MS235" i="3"/>
  <c r="IW235" i="3"/>
  <c r="SA236" i="3"/>
  <c r="QF236" i="3"/>
  <c r="MS236" i="3"/>
  <c r="IW236" i="3"/>
  <c r="SA237" i="3"/>
  <c r="QF237" i="3"/>
  <c r="MS237" i="3"/>
  <c r="IW237" i="3"/>
  <c r="SA238" i="3"/>
  <c r="QF238" i="3"/>
  <c r="MS238" i="3"/>
  <c r="IW238" i="3"/>
  <c r="SA239" i="3"/>
  <c r="QF239" i="3"/>
  <c r="MS239" i="3"/>
  <c r="IW239" i="3"/>
  <c r="SA240" i="3"/>
  <c r="QF240" i="3"/>
  <c r="MS240" i="3"/>
  <c r="IW240" i="3"/>
  <c r="SA241" i="3"/>
  <c r="QF241" i="3"/>
  <c r="MS241" i="3"/>
  <c r="IW241" i="3"/>
  <c r="SA242" i="3"/>
  <c r="QF242" i="3"/>
  <c r="MS242" i="3"/>
  <c r="IW242" i="3"/>
  <c r="SA243" i="3"/>
  <c r="QF243" i="3"/>
  <c r="MS243" i="3"/>
  <c r="IW243" i="3"/>
  <c r="SA244" i="3"/>
  <c r="QF244" i="3"/>
  <c r="MS244" i="3"/>
  <c r="IW244" i="3"/>
  <c r="SA245" i="3"/>
  <c r="QF245" i="3"/>
  <c r="MS245" i="3"/>
  <c r="IW245" i="3"/>
  <c r="SA246" i="3"/>
  <c r="QF246" i="3"/>
  <c r="MS246" i="3"/>
  <c r="IW246" i="3"/>
  <c r="SA247" i="3"/>
  <c r="QF247" i="3"/>
  <c r="MS247" i="3"/>
  <c r="IW247" i="3"/>
  <c r="SA248" i="3"/>
  <c r="QF248" i="3"/>
  <c r="MS248" i="3"/>
  <c r="IW248" i="3"/>
  <c r="SA249" i="3"/>
  <c r="QF249" i="3"/>
  <c r="MS249" i="3"/>
  <c r="IW249" i="3"/>
  <c r="SA250" i="3"/>
  <c r="QF250" i="3"/>
  <c r="MS250" i="3"/>
  <c r="IW250" i="3"/>
  <c r="SA251" i="3"/>
  <c r="QF251" i="3"/>
  <c r="MS251" i="3"/>
  <c r="IW251" i="3"/>
  <c r="SA252" i="3"/>
  <c r="QF252" i="3"/>
  <c r="MS252" i="3"/>
  <c r="IW252" i="3"/>
  <c r="SA253" i="3"/>
  <c r="QF253" i="3"/>
  <c r="MS253" i="3"/>
  <c r="IW253" i="3"/>
  <c r="SA254" i="3"/>
  <c r="QF254" i="3"/>
  <c r="MS254" i="3"/>
  <c r="IW254" i="3"/>
  <c r="SA255" i="3"/>
  <c r="QF255" i="3"/>
  <c r="MS255" i="3"/>
  <c r="IW255" i="3"/>
  <c r="SA256" i="3"/>
  <c r="QF256" i="3"/>
  <c r="MS256" i="3"/>
  <c r="IW256" i="3"/>
  <c r="SA257" i="3"/>
  <c r="QF257" i="3"/>
  <c r="MS257" i="3"/>
  <c r="IW257" i="3"/>
  <c r="SA258" i="3"/>
  <c r="QF258" i="3"/>
  <c r="MS258" i="3"/>
  <c r="IW258" i="3"/>
  <c r="SA259" i="3"/>
  <c r="QF259" i="3"/>
  <c r="MS259" i="3"/>
  <c r="IW259" i="3"/>
  <c r="SA260" i="3"/>
  <c r="QF260" i="3"/>
  <c r="MS260" i="3"/>
  <c r="IW260" i="3"/>
  <c r="SA261" i="3"/>
  <c r="QF261" i="3"/>
  <c r="MS261" i="3"/>
  <c r="IW261" i="3"/>
  <c r="SA262" i="3"/>
  <c r="QF262" i="3"/>
  <c r="MS262" i="3"/>
  <c r="IW262" i="3"/>
  <c r="SA263" i="3"/>
  <c r="QF263" i="3"/>
  <c r="MS263" i="3"/>
  <c r="IW263" i="3"/>
  <c r="SA264" i="3"/>
  <c r="QF264" i="3"/>
  <c r="MS264" i="3"/>
  <c r="IW264" i="3"/>
  <c r="SA265" i="3"/>
  <c r="QF265" i="3"/>
  <c r="MS265" i="3"/>
  <c r="IW265" i="3"/>
  <c r="SA266" i="3"/>
  <c r="QF266" i="3"/>
  <c r="MS266" i="3"/>
  <c r="IW266" i="3"/>
  <c r="SA267" i="3"/>
  <c r="QF267" i="3"/>
  <c r="MS267" i="3"/>
  <c r="IW267" i="3"/>
  <c r="SA268" i="3"/>
  <c r="QF268" i="3"/>
  <c r="MS268" i="3"/>
  <c r="IW268" i="3"/>
  <c r="SA269" i="3"/>
  <c r="QF269" i="3"/>
  <c r="MS269" i="3"/>
  <c r="IW269" i="3"/>
  <c r="SA270" i="3"/>
  <c r="QF270" i="3"/>
  <c r="MS270" i="3"/>
  <c r="IW270" i="3"/>
  <c r="SA271" i="3"/>
  <c r="QF271" i="3"/>
  <c r="MS271" i="3"/>
  <c r="IW271" i="3"/>
  <c r="SA272" i="3"/>
  <c r="QF272" i="3"/>
  <c r="MS272" i="3"/>
  <c r="IW272" i="3"/>
  <c r="SA273" i="3"/>
  <c r="QF273" i="3"/>
  <c r="MS273" i="3"/>
  <c r="IW273" i="3"/>
  <c r="SA274" i="3"/>
  <c r="QF274" i="3"/>
  <c r="MS274" i="3"/>
  <c r="IW274" i="3"/>
  <c r="SA275" i="3"/>
  <c r="QF275" i="3"/>
  <c r="MS275" i="3"/>
  <c r="IW275" i="3"/>
  <c r="SA276" i="3"/>
  <c r="QF276" i="3"/>
  <c r="MS276" i="3"/>
  <c r="IW276" i="3"/>
  <c r="SA277" i="3"/>
  <c r="QF277" i="3"/>
  <c r="MS277" i="3"/>
  <c r="IW277" i="3"/>
  <c r="SA278" i="3"/>
  <c r="QF278" i="3"/>
  <c r="MS278" i="3"/>
  <c r="IW278" i="3"/>
  <c r="SA279" i="3"/>
  <c r="QF279" i="3"/>
  <c r="MS279" i="3"/>
  <c r="IW279" i="3"/>
  <c r="SA280" i="3"/>
  <c r="QF280" i="3"/>
  <c r="MS280" i="3"/>
  <c r="IW280" i="3"/>
  <c r="SA281" i="3"/>
  <c r="QF281" i="3"/>
  <c r="MS281" i="3"/>
  <c r="IW281" i="3"/>
  <c r="SA282" i="3"/>
  <c r="QF282" i="3"/>
  <c r="MS282" i="3"/>
  <c r="IW282" i="3"/>
  <c r="SA283" i="3"/>
  <c r="QF283" i="3"/>
  <c r="MS283" i="3"/>
  <c r="IW283" i="3"/>
  <c r="SA284" i="3"/>
  <c r="QF284" i="3"/>
  <c r="MS284" i="3"/>
  <c r="IW284" i="3"/>
  <c r="SA285" i="3"/>
  <c r="QF285" i="3"/>
  <c r="MS285" i="3"/>
  <c r="IW285" i="3"/>
  <c r="SA286" i="3"/>
  <c r="QF286" i="3"/>
  <c r="MS286" i="3"/>
  <c r="IW286" i="3"/>
  <c r="SA287" i="3"/>
  <c r="QF287" i="3"/>
  <c r="MS287" i="3"/>
  <c r="IW287" i="3"/>
  <c r="SA288" i="3"/>
  <c r="QF288" i="3"/>
  <c r="MS288" i="3"/>
  <c r="IW288" i="3"/>
  <c r="SA289" i="3"/>
  <c r="QF289" i="3"/>
  <c r="MS289" i="3"/>
  <c r="IW289" i="3"/>
  <c r="SA290" i="3"/>
  <c r="QF290" i="3"/>
  <c r="MS290" i="3"/>
  <c r="IW290" i="3"/>
  <c r="SA291" i="3"/>
  <c r="QF291" i="3"/>
  <c r="MS291" i="3"/>
  <c r="IW291" i="3"/>
  <c r="SA292" i="3"/>
  <c r="QF292" i="3"/>
  <c r="MS292" i="3"/>
  <c r="IW292" i="3"/>
  <c r="SA293" i="3"/>
  <c r="QF293" i="3"/>
  <c r="MS293" i="3"/>
  <c r="IW293" i="3"/>
  <c r="SA294" i="3"/>
  <c r="QF294" i="3"/>
  <c r="MS294" i="3"/>
  <c r="IW294" i="3"/>
  <c r="SA295" i="3"/>
  <c r="QF295" i="3"/>
  <c r="MS295" i="3"/>
  <c r="IW295" i="3"/>
  <c r="SA296" i="3"/>
  <c r="QF296" i="3"/>
  <c r="MS296" i="3"/>
  <c r="IW296" i="3"/>
  <c r="SA297" i="3"/>
  <c r="QF297" i="3"/>
  <c r="MS297" i="3"/>
  <c r="IW297" i="3"/>
  <c r="SA298" i="3"/>
  <c r="QF298" i="3"/>
  <c r="MS298" i="3"/>
  <c r="IW298" i="3"/>
  <c r="SA299" i="3"/>
  <c r="QF299" i="3"/>
  <c r="MS299" i="3"/>
  <c r="IW299" i="3"/>
  <c r="SA300" i="3"/>
  <c r="QF300" i="3"/>
  <c r="MS300" i="3"/>
  <c r="IW300" i="3"/>
  <c r="SA301" i="3"/>
  <c r="QF301" i="3"/>
  <c r="MS301" i="3"/>
  <c r="IW301" i="3"/>
  <c r="SA302" i="3"/>
  <c r="QF302" i="3"/>
  <c r="MS302" i="3"/>
  <c r="IW302" i="3"/>
  <c r="SA303" i="3"/>
  <c r="QF303" i="3"/>
  <c r="MS303" i="3"/>
  <c r="IW303" i="3"/>
  <c r="SA304" i="3"/>
  <c r="QF304" i="3"/>
  <c r="MS304" i="3"/>
  <c r="IW304" i="3"/>
  <c r="SA305" i="3"/>
  <c r="QF305" i="3"/>
  <c r="MS305" i="3"/>
  <c r="IW305" i="3"/>
  <c r="SA306" i="3"/>
  <c r="QF306" i="3"/>
  <c r="MS306" i="3"/>
  <c r="IW306" i="3"/>
  <c r="SA307" i="3"/>
  <c r="QF307" i="3"/>
  <c r="MS307" i="3"/>
  <c r="IW307" i="3"/>
  <c r="SA308" i="3"/>
  <c r="QF308" i="3"/>
  <c r="MS308" i="3"/>
  <c r="IW308" i="3"/>
  <c r="SA309" i="3"/>
  <c r="QF309" i="3"/>
  <c r="MS309" i="3"/>
  <c r="IW309" i="3"/>
  <c r="SA310" i="3"/>
  <c r="QF310" i="3"/>
  <c r="MS310" i="3"/>
  <c r="IW310" i="3"/>
  <c r="SA311" i="3"/>
  <c r="QF311" i="3"/>
  <c r="MS311" i="3"/>
  <c r="IW311" i="3"/>
  <c r="SA312" i="3"/>
  <c r="QF312" i="3"/>
  <c r="MS312" i="3"/>
  <c r="IW312" i="3"/>
  <c r="SA313" i="3"/>
  <c r="QF313" i="3"/>
  <c r="MS313" i="3"/>
  <c r="IW313" i="3"/>
  <c r="SA314" i="3"/>
  <c r="QF314" i="3"/>
  <c r="MS314" i="3"/>
  <c r="IW314" i="3"/>
  <c r="SA315" i="3"/>
  <c r="QF315" i="3"/>
  <c r="MS315" i="3"/>
  <c r="IW315" i="3"/>
  <c r="SA316" i="3"/>
  <c r="QF316" i="3"/>
  <c r="MS316" i="3"/>
  <c r="IW316" i="3"/>
  <c r="SA317" i="3"/>
  <c r="QF317" i="3"/>
  <c r="MS317" i="3"/>
  <c r="IW317" i="3"/>
  <c r="SA318" i="3"/>
  <c r="QF318" i="3"/>
  <c r="MS318" i="3"/>
  <c r="IW318" i="3"/>
  <c r="SA319" i="3"/>
  <c r="QF319" i="3"/>
  <c r="MS319" i="3"/>
  <c r="IW319" i="3"/>
  <c r="SA320" i="3"/>
  <c r="QF320" i="3"/>
  <c r="MS320" i="3"/>
  <c r="IW320" i="3"/>
  <c r="SA321" i="3"/>
  <c r="QF321" i="3"/>
  <c r="MS321" i="3"/>
  <c r="IW321" i="3"/>
  <c r="SA322" i="3"/>
  <c r="QF322" i="3"/>
  <c r="MS322" i="3"/>
  <c r="IW322" i="3"/>
  <c r="SA323" i="3"/>
  <c r="QF323" i="3"/>
  <c r="MS323" i="3"/>
  <c r="IW323" i="3"/>
  <c r="SA324" i="3"/>
  <c r="QF324" i="3"/>
  <c r="MS324" i="3"/>
  <c r="IW324" i="3"/>
  <c r="SA325" i="3"/>
  <c r="QF325" i="3"/>
  <c r="MS325" i="3"/>
  <c r="IW325" i="3"/>
  <c r="SA326" i="3"/>
  <c r="QF326" i="3"/>
  <c r="MS326" i="3"/>
  <c r="IW326" i="3"/>
  <c r="SA327" i="3"/>
  <c r="QF327" i="3"/>
  <c r="MS327" i="3"/>
  <c r="IW327" i="3"/>
  <c r="SA328" i="3"/>
  <c r="QF328" i="3"/>
  <c r="MS328" i="3"/>
  <c r="IW328" i="3"/>
  <c r="SA329" i="3"/>
  <c r="QF329" i="3"/>
  <c r="MS329" i="3"/>
  <c r="IW329" i="3"/>
  <c r="SA330" i="3"/>
  <c r="QF330" i="3"/>
  <c r="MS330" i="3"/>
  <c r="IW330" i="3"/>
  <c r="SA331" i="3"/>
  <c r="QF331" i="3"/>
  <c r="MS331" i="3"/>
  <c r="IW331" i="3"/>
  <c r="SA332" i="3"/>
  <c r="QF332" i="3"/>
  <c r="MS332" i="3"/>
  <c r="IW332" i="3"/>
  <c r="SA333" i="3"/>
  <c r="QF333" i="3"/>
  <c r="MS333" i="3"/>
  <c r="IW333" i="3"/>
  <c r="SA334" i="3"/>
  <c r="QF334" i="3"/>
  <c r="MS334" i="3"/>
  <c r="IW334" i="3"/>
  <c r="SA335" i="3"/>
  <c r="QF335" i="3"/>
  <c r="MS335" i="3"/>
  <c r="IW335" i="3"/>
  <c r="SA336" i="3"/>
  <c r="QF336" i="3"/>
  <c r="MS336" i="3"/>
  <c r="IW336" i="3"/>
  <c r="SA337" i="3"/>
  <c r="QF337" i="3"/>
  <c r="MS337" i="3"/>
  <c r="IW337" i="3"/>
  <c r="SA338" i="3"/>
  <c r="QF338" i="3"/>
  <c r="MS338" i="3"/>
  <c r="IW338" i="3"/>
  <c r="SA339" i="3"/>
  <c r="QF339" i="3"/>
  <c r="MS339" i="3"/>
  <c r="IW339" i="3"/>
  <c r="SA340" i="3"/>
  <c r="QF340" i="3"/>
  <c r="MS340" i="3"/>
  <c r="IW340" i="3"/>
  <c r="SA341" i="3"/>
  <c r="QF341" i="3"/>
  <c r="MS341" i="3"/>
  <c r="IW341" i="3"/>
  <c r="SA342" i="3"/>
  <c r="QF342" i="3"/>
  <c r="MS342" i="3"/>
  <c r="IW342" i="3"/>
  <c r="SA343" i="3"/>
  <c r="QF343" i="3"/>
  <c r="MS343" i="3"/>
  <c r="IW343" i="3"/>
  <c r="SA344" i="3"/>
  <c r="QF344" i="3"/>
  <c r="MS344" i="3"/>
  <c r="IW344" i="3"/>
  <c r="SA345" i="3"/>
  <c r="QF345" i="3"/>
  <c r="MS345" i="3"/>
  <c r="IW345" i="3"/>
  <c r="SA346" i="3"/>
  <c r="QF346" i="3"/>
  <c r="MS346" i="3"/>
  <c r="IW346" i="3"/>
  <c r="SA347" i="3"/>
  <c r="QF347" i="3"/>
  <c r="MS347" i="3"/>
  <c r="IW347" i="3"/>
  <c r="SA348" i="3"/>
  <c r="QF348" i="3"/>
  <c r="MS348" i="3"/>
  <c r="IW348" i="3"/>
  <c r="SA349" i="3"/>
  <c r="QF349" i="3"/>
  <c r="MS349" i="3"/>
  <c r="IW349" i="3"/>
  <c r="SA350" i="3"/>
  <c r="QF350" i="3"/>
  <c r="MS350" i="3"/>
  <c r="IW350" i="3"/>
  <c r="SA351" i="3"/>
  <c r="QF351" i="3"/>
  <c r="MS351" i="3"/>
  <c r="IW351" i="3"/>
  <c r="SA352" i="3"/>
  <c r="QF352" i="3"/>
  <c r="MS352" i="3"/>
  <c r="IW352" i="3"/>
  <c r="SA353" i="3"/>
  <c r="QF353" i="3"/>
  <c r="MS353" i="3"/>
  <c r="IW353" i="3"/>
  <c r="SA354" i="3"/>
  <c r="QF354" i="3"/>
  <c r="MS354" i="3"/>
  <c r="IW354" i="3"/>
  <c r="SA355" i="3"/>
  <c r="QF355" i="3"/>
  <c r="MS355" i="3"/>
  <c r="IW355" i="3"/>
  <c r="SA356" i="3"/>
  <c r="QF356" i="3"/>
  <c r="MS356" i="3"/>
  <c r="IW356" i="3"/>
  <c r="SA357" i="3"/>
  <c r="QF357" i="3"/>
  <c r="MS357" i="3"/>
  <c r="IW357" i="3"/>
  <c r="SA358" i="3"/>
  <c r="QF358" i="3"/>
  <c r="MS358" i="3"/>
  <c r="IW358" i="3"/>
  <c r="SA359" i="3"/>
  <c r="QF359" i="3"/>
  <c r="MS359" i="3"/>
  <c r="IW359" i="3"/>
  <c r="SA360" i="3"/>
  <c r="QF360" i="3"/>
  <c r="MS360" i="3"/>
  <c r="IW360" i="3"/>
  <c r="SA361" i="3"/>
  <c r="QF361" i="3"/>
  <c r="MS361" i="3"/>
  <c r="IW361" i="3"/>
  <c r="SA362" i="3"/>
  <c r="QF362" i="3"/>
  <c r="MS362" i="3"/>
  <c r="IW362" i="3"/>
  <c r="SA363" i="3"/>
  <c r="QF363" i="3"/>
  <c r="MS363" i="3"/>
  <c r="IW363" i="3"/>
  <c r="SA364" i="3"/>
  <c r="QF364" i="3"/>
  <c r="MS364" i="3"/>
  <c r="IW364" i="3"/>
  <c r="SA365" i="3"/>
  <c r="QF365" i="3"/>
  <c r="MS365" i="3"/>
  <c r="IW365" i="3"/>
  <c r="SA366" i="3"/>
  <c r="QF366" i="3"/>
  <c r="MS366" i="3"/>
  <c r="IW366" i="3"/>
  <c r="SA367" i="3"/>
  <c r="QF367" i="3"/>
  <c r="MS367" i="3"/>
  <c r="IW367" i="3"/>
  <c r="SA368" i="3"/>
  <c r="QF368" i="3"/>
  <c r="MS368" i="3"/>
  <c r="IW368" i="3"/>
  <c r="SA369" i="3"/>
  <c r="QF369" i="3"/>
  <c r="MS369" i="3"/>
  <c r="IW369" i="3"/>
  <c r="SA370" i="3"/>
  <c r="QF370" i="3"/>
  <c r="MS370" i="3"/>
  <c r="IW370" i="3"/>
  <c r="SA371" i="3"/>
  <c r="QF371" i="3"/>
  <c r="MS371" i="3"/>
  <c r="IW371" i="3"/>
  <c r="SA372" i="3"/>
  <c r="QF372" i="3"/>
  <c r="MS372" i="3"/>
  <c r="IW372" i="3"/>
  <c r="SA373" i="3"/>
  <c r="QF373" i="3"/>
  <c r="MS373" i="3"/>
  <c r="IW373" i="3"/>
  <c r="SA374" i="3"/>
  <c r="QF374" i="3"/>
  <c r="MS374" i="3"/>
  <c r="IW374" i="3"/>
  <c r="SA375" i="3"/>
  <c r="QF375" i="3"/>
  <c r="MS375" i="3"/>
  <c r="IW375" i="3"/>
  <c r="SA376" i="3"/>
  <c r="QF376" i="3"/>
  <c r="MS376" i="3"/>
  <c r="IW376" i="3"/>
  <c r="SA377" i="3"/>
  <c r="QF377" i="3"/>
  <c r="MS377" i="3"/>
  <c r="IW377" i="3"/>
  <c r="SA378" i="3"/>
  <c r="QF378" i="3"/>
  <c r="MS378" i="3"/>
  <c r="IW378" i="3"/>
  <c r="SA379" i="3"/>
  <c r="QF379" i="3"/>
  <c r="MS379" i="3"/>
  <c r="IW379" i="3"/>
  <c r="SA380" i="3"/>
  <c r="QF380" i="3"/>
  <c r="MS380" i="3"/>
  <c r="IW380" i="3"/>
  <c r="SA381" i="3"/>
  <c r="QF381" i="3"/>
  <c r="MS381" i="3"/>
  <c r="IW381" i="3"/>
  <c r="SA382" i="3"/>
  <c r="QF382" i="3"/>
  <c r="MS382" i="3"/>
  <c r="IW382" i="3"/>
  <c r="SA383" i="3"/>
  <c r="QF383" i="3"/>
  <c r="MS383" i="3"/>
  <c r="IW383" i="3"/>
  <c r="SA384" i="3"/>
  <c r="QF384" i="3"/>
  <c r="MS384" i="3"/>
  <c r="IW384" i="3"/>
  <c r="SA385" i="3"/>
  <c r="QF385" i="3"/>
  <c r="MS385" i="3"/>
  <c r="IW385" i="3"/>
  <c r="SA386" i="3"/>
  <c r="QF386" i="3"/>
  <c r="MS386" i="3"/>
  <c r="IW386" i="3"/>
  <c r="SA387" i="3"/>
  <c r="QF387" i="3"/>
  <c r="MS387" i="3"/>
  <c r="IW387" i="3"/>
  <c r="SA388" i="3"/>
  <c r="QF388" i="3"/>
  <c r="MS388" i="3"/>
  <c r="IW388" i="3"/>
  <c r="SA389" i="3"/>
  <c r="QF389" i="3"/>
  <c r="MS389" i="3"/>
  <c r="IW389" i="3"/>
  <c r="SA390" i="3"/>
  <c r="QF390" i="3"/>
  <c r="MS390" i="3"/>
  <c r="IW390" i="3"/>
  <c r="SA391" i="3"/>
  <c r="QF391" i="3"/>
  <c r="MS391" i="3"/>
  <c r="IW391" i="3"/>
  <c r="SA392" i="3"/>
  <c r="QF392" i="3"/>
  <c r="MS392" i="3"/>
  <c r="IW392" i="3"/>
  <c r="SA393" i="3"/>
  <c r="QF393" i="3"/>
  <c r="MS393" i="3"/>
  <c r="IW393" i="3"/>
  <c r="SA394" i="3"/>
  <c r="QF394" i="3"/>
  <c r="MS394" i="3"/>
  <c r="IW394" i="3"/>
  <c r="SA395" i="3"/>
  <c r="QF395" i="3"/>
  <c r="MS395" i="3"/>
  <c r="IW395" i="3"/>
  <c r="SA396" i="3"/>
  <c r="QF396" i="3"/>
  <c r="MS396" i="3"/>
  <c r="IW396" i="3"/>
  <c r="SA397" i="3"/>
  <c r="QF397" i="3"/>
  <c r="MS397" i="3"/>
  <c r="IW397" i="3"/>
  <c r="SA398" i="3"/>
  <c r="QF398" i="3"/>
  <c r="MS398" i="3"/>
  <c r="IW398" i="3"/>
  <c r="SA399" i="3"/>
  <c r="QF399" i="3"/>
  <c r="MS399" i="3"/>
  <c r="IW399" i="3"/>
  <c r="SA400" i="3"/>
  <c r="QF400" i="3"/>
  <c r="MS400" i="3"/>
  <c r="IW400" i="3"/>
  <c r="SA401" i="3"/>
  <c r="QF401" i="3"/>
  <c r="MS401" i="3"/>
  <c r="IW401" i="3"/>
  <c r="SA402" i="3"/>
  <c r="QF402" i="3"/>
  <c r="MS402" i="3"/>
  <c r="IW402" i="3"/>
  <c r="SA403" i="3"/>
  <c r="QF403" i="3"/>
  <c r="MS403" i="3"/>
  <c r="IW403" i="3"/>
  <c r="SA404" i="3"/>
  <c r="QF404" i="3"/>
  <c r="MS404" i="3"/>
  <c r="IW404" i="3"/>
  <c r="SA405" i="3"/>
  <c r="QF405" i="3"/>
  <c r="MS405" i="3"/>
  <c r="IW405" i="3"/>
  <c r="SA406" i="3"/>
  <c r="QF406" i="3"/>
  <c r="MS406" i="3"/>
  <c r="IW406" i="3"/>
  <c r="SA407" i="3"/>
  <c r="QF407" i="3"/>
  <c r="MS407" i="3"/>
  <c r="IW407" i="3"/>
  <c r="SA408" i="3"/>
  <c r="QF408" i="3"/>
  <c r="MS408" i="3"/>
  <c r="IW408" i="3"/>
  <c r="SA409" i="3"/>
  <c r="QF409" i="3"/>
  <c r="MS409" i="3"/>
  <c r="IW409" i="3"/>
  <c r="SA410" i="3"/>
  <c r="QF410" i="3"/>
  <c r="MS410" i="3"/>
  <c r="IW410" i="3"/>
  <c r="SA411" i="3"/>
  <c r="QF411" i="3"/>
  <c r="MS411" i="3"/>
  <c r="IW411" i="3"/>
  <c r="SA412" i="3"/>
  <c r="QF412" i="3"/>
  <c r="MS412" i="3"/>
  <c r="IW412" i="3"/>
  <c r="SA413" i="3"/>
  <c r="QF413" i="3"/>
  <c r="MS413" i="3"/>
  <c r="IW413" i="3"/>
  <c r="SA414" i="3"/>
  <c r="QF414" i="3"/>
  <c r="MS414" i="3"/>
  <c r="IW414" i="3"/>
  <c r="SA415" i="3"/>
  <c r="QF415" i="3"/>
  <c r="MS415" i="3"/>
  <c r="IW415" i="3"/>
  <c r="SA416" i="3"/>
  <c r="QF416" i="3"/>
  <c r="MS416" i="3"/>
  <c r="IW416" i="3"/>
  <c r="SA417" i="3"/>
  <c r="QF417" i="3"/>
  <c r="MS417" i="3"/>
  <c r="IW417" i="3"/>
  <c r="SA418" i="3"/>
  <c r="QF418" i="3"/>
  <c r="MS418" i="3"/>
  <c r="IW418" i="3"/>
  <c r="XX3" i="3"/>
  <c r="XX4" i="3"/>
  <c r="XX5" i="3"/>
  <c r="XX6" i="3"/>
  <c r="XX7" i="3"/>
  <c r="XX8" i="3"/>
  <c r="XX9" i="3"/>
  <c r="XX10" i="3"/>
  <c r="XX11" i="3"/>
  <c r="XX12" i="3"/>
  <c r="XX13" i="3"/>
  <c r="XX14" i="3"/>
  <c r="XX15" i="3"/>
  <c r="XX16" i="3"/>
  <c r="XX17" i="3"/>
  <c r="XX18" i="3"/>
  <c r="XX19" i="3"/>
  <c r="XX20" i="3"/>
  <c r="XX21" i="3"/>
  <c r="XX22" i="3"/>
  <c r="XX23" i="3"/>
  <c r="XX24" i="3"/>
  <c r="XX25" i="3"/>
  <c r="XX26" i="3"/>
  <c r="XX27" i="3"/>
  <c r="XX28" i="3"/>
  <c r="XX29" i="3"/>
  <c r="XX30" i="3"/>
  <c r="XX31" i="3"/>
  <c r="XX32" i="3"/>
  <c r="XX33" i="3"/>
  <c r="XX34" i="3"/>
  <c r="XX35" i="3"/>
  <c r="XX36" i="3"/>
  <c r="XX37" i="3"/>
  <c r="XX38" i="3"/>
  <c r="XX39" i="3"/>
  <c r="XX40" i="3"/>
  <c r="XX41" i="3"/>
  <c r="XX42" i="3"/>
  <c r="XX43" i="3"/>
  <c r="XX44" i="3"/>
  <c r="XX45" i="3"/>
  <c r="XX46" i="3"/>
  <c r="XX47" i="3"/>
  <c r="XX48" i="3"/>
  <c r="XX49" i="3"/>
  <c r="XX50" i="3"/>
  <c r="XX51" i="3"/>
  <c r="XX52" i="3"/>
  <c r="XX53" i="3"/>
  <c r="XX54" i="3"/>
  <c r="XX55" i="3"/>
  <c r="XX56" i="3"/>
  <c r="XX57" i="3"/>
  <c r="XX58" i="3"/>
  <c r="XX59" i="3"/>
  <c r="XX60" i="3"/>
  <c r="XX61" i="3"/>
  <c r="XX62" i="3"/>
  <c r="XX63" i="3"/>
  <c r="XX64" i="3"/>
  <c r="XX65" i="3"/>
  <c r="XX66" i="3"/>
  <c r="XX67" i="3"/>
  <c r="XX68" i="3"/>
  <c r="XX69" i="3"/>
  <c r="XX70" i="3"/>
  <c r="XX71" i="3"/>
  <c r="XX72" i="3"/>
  <c r="XX73" i="3"/>
  <c r="XX74" i="3"/>
  <c r="XX75" i="3"/>
  <c r="XX76" i="3"/>
  <c r="XX77" i="3"/>
  <c r="XX78" i="3"/>
  <c r="XX79" i="3"/>
  <c r="XX80" i="3"/>
  <c r="XX81" i="3"/>
  <c r="XX82" i="3"/>
  <c r="XX83" i="3"/>
  <c r="XX84" i="3"/>
  <c r="XX85" i="3"/>
  <c r="XX86" i="3"/>
  <c r="XX87" i="3"/>
  <c r="XX88" i="3"/>
  <c r="XX89" i="3"/>
  <c r="XX90" i="3"/>
  <c r="XX91" i="3"/>
  <c r="XX92" i="3"/>
  <c r="XX93" i="3"/>
  <c r="XX94" i="3"/>
  <c r="XX95" i="3"/>
  <c r="XX96" i="3"/>
  <c r="XX97" i="3"/>
  <c r="XX98" i="3"/>
  <c r="XX99" i="3"/>
  <c r="XX100" i="3"/>
  <c r="XX101" i="3"/>
  <c r="XX102" i="3"/>
  <c r="XX103" i="3"/>
  <c r="XX104" i="3"/>
  <c r="XX105" i="3"/>
  <c r="XX106" i="3"/>
  <c r="XX107" i="3"/>
  <c r="XX108" i="3"/>
  <c r="XX109" i="3"/>
  <c r="XX110" i="3"/>
  <c r="XX111" i="3"/>
  <c r="XX112" i="3"/>
  <c r="XX113" i="3"/>
  <c r="XX114" i="3"/>
  <c r="XX115" i="3"/>
  <c r="XX116" i="3"/>
  <c r="XX117" i="3"/>
  <c r="XX118" i="3"/>
  <c r="XX119" i="3"/>
  <c r="XX120" i="3"/>
  <c r="XX121" i="3"/>
  <c r="XX122" i="3"/>
  <c r="XX123" i="3"/>
  <c r="XX124" i="3"/>
  <c r="XX125" i="3"/>
  <c r="XX126" i="3"/>
  <c r="XX127" i="3"/>
  <c r="XX128" i="3"/>
  <c r="XX129" i="3"/>
  <c r="XX130" i="3"/>
  <c r="XX131" i="3"/>
  <c r="XX132" i="3"/>
  <c r="XX133" i="3"/>
  <c r="XX134" i="3"/>
  <c r="XX135" i="3"/>
  <c r="XX136" i="3"/>
  <c r="XX137" i="3"/>
  <c r="XX138" i="3"/>
  <c r="XX139" i="3"/>
  <c r="XX140" i="3"/>
  <c r="XX141" i="3"/>
  <c r="XX142" i="3"/>
  <c r="XX143" i="3"/>
  <c r="XX144" i="3"/>
  <c r="XX145" i="3"/>
  <c r="XX146" i="3"/>
  <c r="XX147" i="3"/>
  <c r="XX148" i="3"/>
  <c r="XX149" i="3"/>
  <c r="XX150" i="3"/>
  <c r="XX151" i="3"/>
  <c r="XX152" i="3"/>
  <c r="XX153" i="3"/>
  <c r="XX154" i="3"/>
  <c r="XX155" i="3"/>
  <c r="XX156" i="3"/>
  <c r="XX157" i="3"/>
  <c r="XX158" i="3"/>
  <c r="XX159" i="3"/>
  <c r="XX160" i="3"/>
  <c r="XX161" i="3"/>
  <c r="XX162" i="3"/>
  <c r="XX163" i="3"/>
  <c r="XX164" i="3"/>
  <c r="XX165" i="3"/>
  <c r="XX166" i="3"/>
  <c r="XX167" i="3"/>
  <c r="XX168" i="3"/>
  <c r="XX169" i="3"/>
  <c r="XX170" i="3"/>
  <c r="XX171" i="3"/>
  <c r="XX172" i="3"/>
  <c r="XX173" i="3"/>
  <c r="XX174" i="3"/>
  <c r="XX175" i="3"/>
  <c r="XX176" i="3"/>
  <c r="XX177" i="3"/>
  <c r="XX178" i="3"/>
  <c r="XX179" i="3"/>
  <c r="XX180" i="3"/>
  <c r="XX181" i="3"/>
  <c r="XX182" i="3"/>
  <c r="XX183" i="3"/>
  <c r="XX184" i="3"/>
  <c r="XX185" i="3"/>
  <c r="XX186" i="3"/>
  <c r="XX187" i="3"/>
  <c r="XX188" i="3"/>
  <c r="XX189" i="3"/>
  <c r="XX190" i="3"/>
  <c r="XX191" i="3"/>
  <c r="XX192" i="3"/>
  <c r="XX193" i="3"/>
  <c r="XX194" i="3"/>
  <c r="XX195" i="3"/>
  <c r="XX196" i="3"/>
  <c r="XX197" i="3"/>
  <c r="XX198" i="3"/>
  <c r="XX199" i="3"/>
  <c r="XX200" i="3"/>
  <c r="XX201" i="3"/>
  <c r="XX202" i="3"/>
  <c r="XX203" i="3"/>
  <c r="XX204" i="3"/>
  <c r="XX205" i="3"/>
  <c r="XX206" i="3"/>
  <c r="XX207" i="3"/>
  <c r="XX208" i="3"/>
  <c r="XX209" i="3"/>
  <c r="XX210" i="3"/>
  <c r="XX211" i="3"/>
  <c r="XX212" i="3"/>
  <c r="XX213" i="3"/>
  <c r="XX214" i="3"/>
  <c r="XX215" i="3"/>
  <c r="XX216" i="3"/>
  <c r="XX217" i="3"/>
  <c r="XX218" i="3"/>
  <c r="XX219" i="3"/>
  <c r="XX220" i="3"/>
  <c r="XX221" i="3"/>
  <c r="XX222" i="3"/>
  <c r="XX223" i="3"/>
  <c r="XX224" i="3"/>
  <c r="XX225" i="3"/>
  <c r="XX226" i="3"/>
  <c r="XX227" i="3"/>
  <c r="XX228" i="3"/>
  <c r="XX229" i="3"/>
  <c r="XX230" i="3"/>
  <c r="XX231" i="3"/>
  <c r="XX232" i="3"/>
  <c r="XX233" i="3"/>
  <c r="XX234" i="3"/>
  <c r="XX235" i="3"/>
  <c r="XX236" i="3"/>
  <c r="XX237" i="3"/>
  <c r="XX238" i="3"/>
  <c r="XX239" i="3"/>
  <c r="XX240" i="3"/>
  <c r="XX241" i="3"/>
  <c r="XX242" i="3"/>
  <c r="XX243" i="3"/>
  <c r="XX244" i="3"/>
  <c r="XX245" i="3"/>
  <c r="XX246" i="3"/>
  <c r="XX247" i="3"/>
  <c r="XX248" i="3"/>
  <c r="XX249" i="3"/>
  <c r="XX250" i="3"/>
  <c r="XX251" i="3"/>
  <c r="XX252" i="3"/>
  <c r="XX253" i="3"/>
  <c r="XX254" i="3"/>
  <c r="XX255" i="3"/>
  <c r="XX256" i="3"/>
  <c r="XX257" i="3"/>
  <c r="XX258" i="3"/>
  <c r="XX259" i="3"/>
  <c r="XX260" i="3"/>
  <c r="XX261" i="3"/>
  <c r="XX262" i="3"/>
  <c r="XX263" i="3"/>
  <c r="XX264" i="3"/>
  <c r="XX265" i="3"/>
  <c r="XX266" i="3"/>
  <c r="XX267" i="3"/>
  <c r="XX268" i="3"/>
  <c r="XX269" i="3"/>
  <c r="XX270" i="3"/>
  <c r="XX271" i="3"/>
  <c r="XX272" i="3"/>
  <c r="XX273" i="3"/>
  <c r="XX274" i="3"/>
  <c r="XX275" i="3"/>
  <c r="XX276" i="3"/>
  <c r="XX277" i="3"/>
  <c r="XX278" i="3"/>
  <c r="XX279" i="3"/>
  <c r="XX280" i="3"/>
  <c r="XX281" i="3"/>
  <c r="XX282" i="3"/>
  <c r="XX283" i="3"/>
  <c r="XX284" i="3"/>
  <c r="XX285" i="3"/>
  <c r="XX286" i="3"/>
  <c r="XX287" i="3"/>
  <c r="XX288" i="3"/>
  <c r="XX289" i="3"/>
  <c r="XX290" i="3"/>
  <c r="XX291" i="3"/>
  <c r="XX292" i="3"/>
  <c r="XX293" i="3"/>
  <c r="XX294" i="3"/>
  <c r="XX295" i="3"/>
  <c r="XX296" i="3"/>
  <c r="XX297" i="3"/>
  <c r="XX298" i="3"/>
  <c r="XX299" i="3"/>
  <c r="XX300" i="3"/>
  <c r="XX301" i="3"/>
  <c r="XX302" i="3"/>
  <c r="XX303" i="3"/>
  <c r="XX304" i="3"/>
  <c r="XX305" i="3"/>
  <c r="XX306" i="3"/>
  <c r="XX307" i="3"/>
  <c r="XX308" i="3"/>
  <c r="XX309" i="3"/>
  <c r="XX310" i="3"/>
  <c r="XX311" i="3"/>
  <c r="XX312" i="3"/>
  <c r="XX313" i="3"/>
  <c r="XX314" i="3"/>
  <c r="XX315" i="3"/>
  <c r="XX316" i="3"/>
  <c r="XX317" i="3"/>
  <c r="XX318" i="3"/>
  <c r="XX319" i="3"/>
  <c r="XX320" i="3"/>
  <c r="XX321" i="3"/>
  <c r="XX322" i="3"/>
  <c r="XX323" i="3"/>
  <c r="XX324" i="3"/>
  <c r="XX325" i="3"/>
  <c r="XX326" i="3"/>
  <c r="XX327" i="3"/>
  <c r="XX328" i="3"/>
  <c r="XX329" i="3"/>
  <c r="XX330" i="3"/>
  <c r="XX331" i="3"/>
  <c r="XX332" i="3"/>
  <c r="XX333" i="3"/>
  <c r="XX334" i="3"/>
  <c r="XX335" i="3"/>
  <c r="XX336" i="3"/>
  <c r="XX337" i="3"/>
  <c r="XX338" i="3"/>
  <c r="XX339" i="3"/>
  <c r="XX340" i="3"/>
  <c r="XX341" i="3"/>
  <c r="XX342" i="3"/>
  <c r="XX343" i="3"/>
  <c r="XX344" i="3"/>
  <c r="XX345" i="3"/>
  <c r="XX346" i="3"/>
  <c r="XX347" i="3"/>
  <c r="XX348" i="3"/>
  <c r="XX349" i="3"/>
  <c r="XX350" i="3"/>
  <c r="XX351" i="3"/>
  <c r="XX352" i="3"/>
  <c r="XX353" i="3"/>
  <c r="XX354" i="3"/>
  <c r="XX355" i="3"/>
  <c r="XX356" i="3"/>
  <c r="XX357" i="3"/>
  <c r="XX358" i="3"/>
  <c r="XX359" i="3"/>
  <c r="XX360" i="3"/>
  <c r="XX361" i="3"/>
  <c r="XX362" i="3"/>
  <c r="XX363" i="3"/>
  <c r="XX364" i="3"/>
  <c r="XX365" i="3"/>
  <c r="XX366" i="3"/>
  <c r="XX367" i="3"/>
  <c r="XX368" i="3"/>
  <c r="XX369" i="3"/>
  <c r="XX370" i="3"/>
  <c r="XX371" i="3"/>
  <c r="XX372" i="3"/>
  <c r="XX373" i="3"/>
  <c r="XX374" i="3"/>
  <c r="XX375" i="3"/>
  <c r="XX376" i="3"/>
  <c r="XX377" i="3"/>
  <c r="XX378" i="3"/>
  <c r="XX379" i="3"/>
  <c r="XX380" i="3"/>
  <c r="XX381" i="3"/>
  <c r="XX382" i="3"/>
  <c r="XX383" i="3"/>
  <c r="XX384" i="3"/>
  <c r="XX385" i="3"/>
  <c r="XX386" i="3"/>
  <c r="XX387" i="3"/>
  <c r="XX388" i="3"/>
  <c r="XX389" i="3"/>
  <c r="XX390" i="3"/>
  <c r="XX391" i="3"/>
  <c r="XX392" i="3"/>
  <c r="XX393" i="3"/>
  <c r="XX394" i="3"/>
  <c r="XX395" i="3"/>
  <c r="XX396" i="3"/>
  <c r="XX397" i="3"/>
  <c r="XX398" i="3"/>
  <c r="XX399" i="3"/>
  <c r="XX400" i="3"/>
  <c r="XX401" i="3"/>
  <c r="XX402" i="3"/>
  <c r="XX403" i="3"/>
  <c r="XX404" i="3"/>
  <c r="XX405" i="3"/>
  <c r="XX406" i="3"/>
  <c r="XX407" i="3"/>
  <c r="XX408" i="3"/>
  <c r="XX409" i="3"/>
  <c r="XX410" i="3"/>
  <c r="XX411" i="3"/>
  <c r="XX412" i="3"/>
  <c r="XX413" i="3"/>
  <c r="XX414" i="3"/>
  <c r="XX415" i="3"/>
  <c r="XX416" i="3"/>
  <c r="XX417" i="3"/>
  <c r="XX418" i="3"/>
  <c r="XY3" i="3"/>
  <c r="XY4" i="3"/>
  <c r="XY5" i="3"/>
  <c r="XY6" i="3"/>
  <c r="XY7" i="3"/>
  <c r="XY8" i="3"/>
  <c r="XY9" i="3"/>
  <c r="XY10" i="3"/>
  <c r="XY11" i="3"/>
  <c r="XY12" i="3"/>
  <c r="XY13" i="3"/>
  <c r="XY14" i="3"/>
  <c r="XY15" i="3"/>
  <c r="XY16" i="3"/>
  <c r="XY17" i="3"/>
  <c r="XY18" i="3"/>
  <c r="XY19" i="3"/>
  <c r="XY20" i="3"/>
  <c r="XY21" i="3"/>
  <c r="XY22" i="3"/>
  <c r="XY23" i="3"/>
  <c r="XY24" i="3"/>
  <c r="XY25" i="3"/>
  <c r="XY26" i="3"/>
  <c r="XY27" i="3"/>
  <c r="XY28" i="3"/>
  <c r="XY29" i="3"/>
  <c r="XY30" i="3"/>
  <c r="XY31" i="3"/>
  <c r="XY32" i="3"/>
  <c r="XY33" i="3"/>
  <c r="XY34" i="3"/>
  <c r="XY35" i="3"/>
  <c r="XY36" i="3"/>
  <c r="XY37" i="3"/>
  <c r="XY38" i="3"/>
  <c r="XY39" i="3"/>
  <c r="XY40" i="3"/>
  <c r="XY41" i="3"/>
  <c r="XY42" i="3"/>
  <c r="XY43" i="3"/>
  <c r="XY44" i="3"/>
  <c r="XY45" i="3"/>
  <c r="XY46" i="3"/>
  <c r="XY47" i="3"/>
  <c r="XY48" i="3"/>
  <c r="XY49" i="3"/>
  <c r="XY50" i="3"/>
  <c r="XY51" i="3"/>
  <c r="XY52" i="3"/>
  <c r="XY53" i="3"/>
  <c r="XY54" i="3"/>
  <c r="XY55" i="3"/>
  <c r="XY56" i="3"/>
  <c r="XY57" i="3"/>
  <c r="XY58" i="3"/>
  <c r="XY59" i="3"/>
  <c r="XY60" i="3"/>
  <c r="XY61" i="3"/>
  <c r="XY62" i="3"/>
  <c r="XY63" i="3"/>
  <c r="XY64" i="3"/>
  <c r="XY65" i="3"/>
  <c r="XY66" i="3"/>
  <c r="XY67" i="3"/>
  <c r="XY68" i="3"/>
  <c r="XY69" i="3"/>
  <c r="XY70" i="3"/>
  <c r="XY71" i="3"/>
  <c r="XY72" i="3"/>
  <c r="XY73" i="3"/>
  <c r="XY74" i="3"/>
  <c r="XY75" i="3"/>
  <c r="XY76" i="3"/>
  <c r="XY77" i="3"/>
  <c r="XY78" i="3"/>
  <c r="XY79" i="3"/>
  <c r="XY80" i="3"/>
  <c r="XY81" i="3"/>
  <c r="XY82" i="3"/>
  <c r="XY83" i="3"/>
  <c r="XY84" i="3"/>
  <c r="XY85" i="3"/>
  <c r="XY86" i="3"/>
  <c r="XY87" i="3"/>
  <c r="XY88" i="3"/>
  <c r="XY89" i="3"/>
  <c r="XY90" i="3"/>
  <c r="XY91" i="3"/>
  <c r="XY92" i="3"/>
  <c r="XY93" i="3"/>
  <c r="XY94" i="3"/>
  <c r="XY95" i="3"/>
  <c r="XY96" i="3"/>
  <c r="XY97" i="3"/>
  <c r="XY98" i="3"/>
  <c r="XY99" i="3"/>
  <c r="XY100" i="3"/>
  <c r="XY101" i="3"/>
  <c r="XY102" i="3"/>
  <c r="XY103" i="3"/>
  <c r="XY104" i="3"/>
  <c r="XY105" i="3"/>
  <c r="XY106" i="3"/>
  <c r="XY107" i="3"/>
  <c r="XY108" i="3"/>
  <c r="XY109" i="3"/>
  <c r="XY110" i="3"/>
  <c r="XY111" i="3"/>
  <c r="XY112" i="3"/>
  <c r="XY113" i="3"/>
  <c r="XY114" i="3"/>
  <c r="XY115" i="3"/>
  <c r="XY116" i="3"/>
  <c r="XY117" i="3"/>
  <c r="XY118" i="3"/>
  <c r="XY119" i="3"/>
  <c r="XY120" i="3"/>
  <c r="XY121" i="3"/>
  <c r="XY122" i="3"/>
  <c r="XY123" i="3"/>
  <c r="XY124" i="3"/>
  <c r="XY125" i="3"/>
  <c r="XY126" i="3"/>
  <c r="XY127" i="3"/>
  <c r="XY128" i="3"/>
  <c r="XY129" i="3"/>
  <c r="XY130" i="3"/>
  <c r="XY131" i="3"/>
  <c r="XY132" i="3"/>
  <c r="XY133" i="3"/>
  <c r="XY134" i="3"/>
  <c r="XY135" i="3"/>
  <c r="XY136" i="3"/>
  <c r="XY137" i="3"/>
  <c r="XY138" i="3"/>
  <c r="XY139" i="3"/>
  <c r="XY140" i="3"/>
  <c r="XY141" i="3"/>
  <c r="XY142" i="3"/>
  <c r="XY143" i="3"/>
  <c r="XY144" i="3"/>
  <c r="XY145" i="3"/>
  <c r="XY146" i="3"/>
  <c r="XY147" i="3"/>
  <c r="XY148" i="3"/>
  <c r="XY149" i="3"/>
  <c r="XY150" i="3"/>
  <c r="XY151" i="3"/>
  <c r="XY152" i="3"/>
  <c r="XY153" i="3"/>
  <c r="XY154" i="3"/>
  <c r="XY155" i="3"/>
  <c r="XY156" i="3"/>
  <c r="XY157" i="3"/>
  <c r="XY158" i="3"/>
  <c r="XY159" i="3"/>
  <c r="XY160" i="3"/>
  <c r="XY161" i="3"/>
  <c r="XY162" i="3"/>
  <c r="XY163" i="3"/>
  <c r="XY164" i="3"/>
  <c r="XY165" i="3"/>
  <c r="XY166" i="3"/>
  <c r="XY167" i="3"/>
  <c r="XY168" i="3"/>
  <c r="XY169" i="3"/>
  <c r="XY170" i="3"/>
  <c r="XY171" i="3"/>
  <c r="XY172" i="3"/>
  <c r="XY173" i="3"/>
  <c r="XY174" i="3"/>
  <c r="XY175" i="3"/>
  <c r="XY176" i="3"/>
  <c r="XY177" i="3"/>
  <c r="XY178" i="3"/>
  <c r="XY179" i="3"/>
  <c r="XY180" i="3"/>
  <c r="XY181" i="3"/>
  <c r="XY182" i="3"/>
  <c r="XY183" i="3"/>
  <c r="XY184" i="3"/>
  <c r="XY185" i="3"/>
  <c r="XY186" i="3"/>
  <c r="XY187" i="3"/>
  <c r="XY188" i="3"/>
  <c r="XY189" i="3"/>
  <c r="XY190" i="3"/>
  <c r="XY191" i="3"/>
  <c r="XY192" i="3"/>
  <c r="XY193" i="3"/>
  <c r="XY194" i="3"/>
  <c r="XY195" i="3"/>
  <c r="XY196" i="3"/>
  <c r="XY197" i="3"/>
  <c r="XY198" i="3"/>
  <c r="XY199" i="3"/>
  <c r="XY200" i="3"/>
  <c r="XY201" i="3"/>
  <c r="XY202" i="3"/>
  <c r="XY203" i="3"/>
  <c r="XY204" i="3"/>
  <c r="XY205" i="3"/>
  <c r="XY206" i="3"/>
  <c r="XY207" i="3"/>
  <c r="XY208" i="3"/>
  <c r="XY209" i="3"/>
  <c r="XY210" i="3"/>
  <c r="XY211" i="3"/>
  <c r="XY212" i="3"/>
  <c r="XY213" i="3"/>
  <c r="XY214" i="3"/>
  <c r="XY215" i="3"/>
  <c r="XY216" i="3"/>
  <c r="XY217" i="3"/>
  <c r="XY218" i="3"/>
  <c r="XY219" i="3"/>
  <c r="XY220" i="3"/>
  <c r="XY221" i="3"/>
  <c r="XY222" i="3"/>
  <c r="XY223" i="3"/>
  <c r="XY224" i="3"/>
  <c r="XY225" i="3"/>
  <c r="XY226" i="3"/>
  <c r="XY227" i="3"/>
  <c r="XY228" i="3"/>
  <c r="XY229" i="3"/>
  <c r="XY230" i="3"/>
  <c r="XY231" i="3"/>
  <c r="XY232" i="3"/>
  <c r="XY233" i="3"/>
  <c r="XY234" i="3"/>
  <c r="XY235" i="3"/>
  <c r="XY236" i="3"/>
  <c r="XY237" i="3"/>
  <c r="XY238" i="3"/>
  <c r="XY239" i="3"/>
  <c r="XY240" i="3"/>
  <c r="XY241" i="3"/>
  <c r="XY242" i="3"/>
  <c r="XY243" i="3"/>
  <c r="XY244" i="3"/>
  <c r="XY245" i="3"/>
  <c r="XY246" i="3"/>
  <c r="XY247" i="3"/>
  <c r="XY248" i="3"/>
  <c r="XY249" i="3"/>
  <c r="XY250" i="3"/>
  <c r="XY251" i="3"/>
  <c r="XY252" i="3"/>
  <c r="XY253" i="3"/>
  <c r="XY254" i="3"/>
  <c r="XY255" i="3"/>
  <c r="XY256" i="3"/>
  <c r="XY257" i="3"/>
  <c r="XY258" i="3"/>
  <c r="XY259" i="3"/>
  <c r="XY260" i="3"/>
  <c r="XY261" i="3"/>
  <c r="XY262" i="3"/>
  <c r="XY263" i="3"/>
  <c r="XY264" i="3"/>
  <c r="XY265" i="3"/>
  <c r="XY266" i="3"/>
  <c r="XY267" i="3"/>
  <c r="XY268" i="3"/>
  <c r="XY269" i="3"/>
  <c r="XY270" i="3"/>
  <c r="XY271" i="3"/>
  <c r="XY272" i="3"/>
  <c r="XY273" i="3"/>
  <c r="XY274" i="3"/>
  <c r="XY275" i="3"/>
  <c r="XY276" i="3"/>
  <c r="XY277" i="3"/>
  <c r="XY278" i="3"/>
  <c r="XY279" i="3"/>
  <c r="XY280" i="3"/>
  <c r="XY281" i="3"/>
  <c r="XY282" i="3"/>
  <c r="XY283" i="3"/>
  <c r="XY284" i="3"/>
  <c r="XY285" i="3"/>
  <c r="XY286" i="3"/>
  <c r="XY287" i="3"/>
  <c r="XY288" i="3"/>
  <c r="XY289" i="3"/>
  <c r="XY290" i="3"/>
  <c r="XY291" i="3"/>
  <c r="XY292" i="3"/>
  <c r="XY293" i="3"/>
  <c r="XY294" i="3"/>
  <c r="XY295" i="3"/>
  <c r="XY296" i="3"/>
  <c r="XY297" i="3"/>
  <c r="XY298" i="3"/>
  <c r="XY299" i="3"/>
  <c r="XY300" i="3"/>
  <c r="XY301" i="3"/>
  <c r="XY302" i="3"/>
  <c r="XY303" i="3"/>
  <c r="XY304" i="3"/>
  <c r="XY305" i="3"/>
  <c r="XY306" i="3"/>
  <c r="XY307" i="3"/>
  <c r="XY308" i="3"/>
  <c r="XY309" i="3"/>
  <c r="XY310" i="3"/>
  <c r="XY311" i="3"/>
  <c r="XY312" i="3"/>
  <c r="XY313" i="3"/>
  <c r="XY314" i="3"/>
  <c r="XY315" i="3"/>
  <c r="XY316" i="3"/>
  <c r="XY317" i="3"/>
  <c r="XY318" i="3"/>
  <c r="XY319" i="3"/>
  <c r="XY320" i="3"/>
  <c r="XY321" i="3"/>
  <c r="XY322" i="3"/>
  <c r="XY323" i="3"/>
  <c r="XY324" i="3"/>
  <c r="XY325" i="3"/>
  <c r="XY326" i="3"/>
  <c r="XY327" i="3"/>
  <c r="XY328" i="3"/>
  <c r="XY329" i="3"/>
  <c r="XY330" i="3"/>
  <c r="XY331" i="3"/>
  <c r="XY332" i="3"/>
  <c r="XY333" i="3"/>
  <c r="XY334" i="3"/>
  <c r="XY335" i="3"/>
  <c r="XY336" i="3"/>
  <c r="XY337" i="3"/>
  <c r="XY338" i="3"/>
  <c r="XY339" i="3"/>
  <c r="XY340" i="3"/>
  <c r="XY341" i="3"/>
  <c r="XY342" i="3"/>
  <c r="XY343" i="3"/>
  <c r="XY344" i="3"/>
  <c r="XY345" i="3"/>
  <c r="XY346" i="3"/>
  <c r="XY347" i="3"/>
  <c r="XY348" i="3"/>
  <c r="XY349" i="3"/>
  <c r="XY350" i="3"/>
  <c r="XY351" i="3"/>
  <c r="XY352" i="3"/>
  <c r="XY353" i="3"/>
  <c r="XY354" i="3"/>
  <c r="XY355" i="3"/>
  <c r="XY356" i="3"/>
  <c r="XY357" i="3"/>
  <c r="XY358" i="3"/>
  <c r="XY359" i="3"/>
  <c r="XY360" i="3"/>
  <c r="XY361" i="3"/>
  <c r="XY362" i="3"/>
  <c r="XY363" i="3"/>
  <c r="XY364" i="3"/>
  <c r="XY365" i="3"/>
  <c r="XY366" i="3"/>
  <c r="XY367" i="3"/>
  <c r="XY368" i="3"/>
  <c r="XY369" i="3"/>
  <c r="XY370" i="3"/>
  <c r="XY371" i="3"/>
  <c r="XY372" i="3"/>
  <c r="XY373" i="3"/>
  <c r="XY374" i="3"/>
  <c r="XY375" i="3"/>
  <c r="XY376" i="3"/>
  <c r="XY377" i="3"/>
  <c r="XY378" i="3"/>
  <c r="XY379" i="3"/>
  <c r="XY380" i="3"/>
  <c r="XY381" i="3"/>
  <c r="XY382" i="3"/>
  <c r="XY383" i="3"/>
  <c r="XY384" i="3"/>
  <c r="XY385" i="3"/>
  <c r="XY386" i="3"/>
  <c r="XY387" i="3"/>
  <c r="XY388" i="3"/>
  <c r="XY389" i="3"/>
  <c r="XY390" i="3"/>
  <c r="XY391" i="3"/>
  <c r="XY392" i="3"/>
  <c r="XY393" i="3"/>
  <c r="XY394" i="3"/>
  <c r="XY395" i="3"/>
  <c r="XY396" i="3"/>
  <c r="XY397" i="3"/>
  <c r="XY398" i="3"/>
  <c r="XY399" i="3"/>
  <c r="XY400" i="3"/>
  <c r="XY401" i="3"/>
  <c r="XY402" i="3"/>
  <c r="XY403" i="3"/>
  <c r="XY404" i="3"/>
  <c r="XY405" i="3"/>
  <c r="XY406" i="3"/>
  <c r="XY407" i="3"/>
  <c r="XY408" i="3"/>
  <c r="XY409" i="3"/>
  <c r="XY410" i="3"/>
  <c r="XY411" i="3"/>
  <c r="XY412" i="3"/>
  <c r="XY413" i="3"/>
  <c r="XY414" i="3"/>
  <c r="XY415" i="3"/>
  <c r="XY416" i="3"/>
  <c r="XY417" i="3"/>
  <c r="XY418" i="3"/>
  <c r="XZ3" i="3"/>
  <c r="XZ4" i="3"/>
  <c r="XZ5" i="3"/>
  <c r="XZ6" i="3"/>
  <c r="XZ7" i="3"/>
  <c r="XZ8" i="3"/>
  <c r="XZ9" i="3"/>
  <c r="XZ10" i="3"/>
  <c r="XZ11" i="3"/>
  <c r="XZ12" i="3"/>
  <c r="XZ13" i="3"/>
  <c r="XZ14" i="3"/>
  <c r="XZ15" i="3"/>
  <c r="XZ16" i="3"/>
  <c r="XZ17" i="3"/>
  <c r="XZ18" i="3"/>
  <c r="XZ19" i="3"/>
  <c r="XZ20" i="3"/>
  <c r="XZ21" i="3"/>
  <c r="XZ22" i="3"/>
  <c r="XZ23" i="3"/>
  <c r="XZ24" i="3"/>
  <c r="XZ25" i="3"/>
  <c r="XZ26" i="3"/>
  <c r="XZ27" i="3"/>
  <c r="XZ28" i="3"/>
  <c r="XZ29" i="3"/>
  <c r="XZ30" i="3"/>
  <c r="XZ31" i="3"/>
  <c r="XZ32" i="3"/>
  <c r="XZ33" i="3"/>
  <c r="XZ34" i="3"/>
  <c r="XZ35" i="3"/>
  <c r="XZ36" i="3"/>
  <c r="XZ37" i="3"/>
  <c r="XZ38" i="3"/>
  <c r="XZ39" i="3"/>
  <c r="XZ40" i="3"/>
  <c r="XZ41" i="3"/>
  <c r="XZ42" i="3"/>
  <c r="XZ43" i="3"/>
  <c r="XZ44" i="3"/>
  <c r="XZ45" i="3"/>
  <c r="XZ46" i="3"/>
  <c r="XZ47" i="3"/>
  <c r="XZ48" i="3"/>
  <c r="XZ49" i="3"/>
  <c r="XZ50" i="3"/>
  <c r="XZ51" i="3"/>
  <c r="XZ52" i="3"/>
  <c r="XZ53" i="3"/>
  <c r="XZ54" i="3"/>
  <c r="XZ55" i="3"/>
  <c r="XZ56" i="3"/>
  <c r="XZ57" i="3"/>
  <c r="XZ58" i="3"/>
  <c r="XZ59" i="3"/>
  <c r="XZ60" i="3"/>
  <c r="XZ61" i="3"/>
  <c r="XZ62" i="3"/>
  <c r="XZ63" i="3"/>
  <c r="XZ64" i="3"/>
  <c r="XZ65" i="3"/>
  <c r="XZ66" i="3"/>
  <c r="XZ67" i="3"/>
  <c r="XZ68" i="3"/>
  <c r="XZ69" i="3"/>
  <c r="XZ70" i="3"/>
  <c r="XZ71" i="3"/>
  <c r="XZ72" i="3"/>
  <c r="XZ73" i="3"/>
  <c r="XZ74" i="3"/>
  <c r="XZ75" i="3"/>
  <c r="XZ76" i="3"/>
  <c r="XZ77" i="3"/>
  <c r="XZ78" i="3"/>
  <c r="XZ79" i="3"/>
  <c r="XZ80" i="3"/>
  <c r="XZ81" i="3"/>
  <c r="XZ82" i="3"/>
  <c r="XZ83" i="3"/>
  <c r="XZ84" i="3"/>
  <c r="XZ85" i="3"/>
  <c r="XZ86" i="3"/>
  <c r="XZ87" i="3"/>
  <c r="XZ88" i="3"/>
  <c r="XZ89" i="3"/>
  <c r="XZ90" i="3"/>
  <c r="XZ91" i="3"/>
  <c r="XZ92" i="3"/>
  <c r="XZ93" i="3"/>
  <c r="XZ94" i="3"/>
  <c r="XZ95" i="3"/>
  <c r="XZ96" i="3"/>
  <c r="XZ97" i="3"/>
  <c r="XZ98" i="3"/>
  <c r="XZ99" i="3"/>
  <c r="XZ100" i="3"/>
  <c r="XZ101" i="3"/>
  <c r="XZ102" i="3"/>
  <c r="XZ103" i="3"/>
  <c r="XZ104" i="3"/>
  <c r="XZ105" i="3"/>
  <c r="XZ106" i="3"/>
  <c r="XZ107" i="3"/>
  <c r="XZ108" i="3"/>
  <c r="XZ109" i="3"/>
  <c r="XZ110" i="3"/>
  <c r="XZ111" i="3"/>
  <c r="XZ112" i="3"/>
  <c r="XZ113" i="3"/>
  <c r="XZ114" i="3"/>
  <c r="XZ115" i="3"/>
  <c r="XZ116" i="3"/>
  <c r="XZ117" i="3"/>
  <c r="XZ118" i="3"/>
  <c r="XZ119" i="3"/>
  <c r="XZ120" i="3"/>
  <c r="XZ121" i="3"/>
  <c r="XZ122" i="3"/>
  <c r="XZ123" i="3"/>
  <c r="XZ124" i="3"/>
  <c r="XZ125" i="3"/>
  <c r="XZ126" i="3"/>
  <c r="XZ127" i="3"/>
  <c r="XZ128" i="3"/>
  <c r="XZ129" i="3"/>
  <c r="XZ130" i="3"/>
  <c r="XZ131" i="3"/>
  <c r="XZ132" i="3"/>
  <c r="XZ133" i="3"/>
  <c r="XZ134" i="3"/>
  <c r="XZ135" i="3"/>
  <c r="XZ136" i="3"/>
  <c r="XZ137" i="3"/>
  <c r="XZ138" i="3"/>
  <c r="XZ139" i="3"/>
  <c r="XZ140" i="3"/>
  <c r="XZ141" i="3"/>
  <c r="XZ142" i="3"/>
  <c r="XZ143" i="3"/>
  <c r="XZ144" i="3"/>
  <c r="XZ145" i="3"/>
  <c r="XZ146" i="3"/>
  <c r="XZ147" i="3"/>
  <c r="XZ148" i="3"/>
  <c r="XZ149" i="3"/>
  <c r="XZ150" i="3"/>
  <c r="XZ151" i="3"/>
  <c r="XZ152" i="3"/>
  <c r="XZ153" i="3"/>
  <c r="XZ154" i="3"/>
  <c r="XZ155" i="3"/>
  <c r="XZ156" i="3"/>
  <c r="XZ157" i="3"/>
  <c r="XZ158" i="3"/>
  <c r="XZ159" i="3"/>
  <c r="XZ160" i="3"/>
  <c r="XZ161" i="3"/>
  <c r="XZ162" i="3"/>
  <c r="XZ163" i="3"/>
  <c r="XZ164" i="3"/>
  <c r="XZ165" i="3"/>
  <c r="XZ166" i="3"/>
  <c r="XZ167" i="3"/>
  <c r="XZ168" i="3"/>
  <c r="XZ169" i="3"/>
  <c r="XZ170" i="3"/>
  <c r="XZ171" i="3"/>
  <c r="XZ172" i="3"/>
  <c r="XZ173" i="3"/>
  <c r="XZ174" i="3"/>
  <c r="XZ175" i="3"/>
  <c r="XZ176" i="3"/>
  <c r="XZ177" i="3"/>
  <c r="XZ178" i="3"/>
  <c r="XZ179" i="3"/>
  <c r="XZ180" i="3"/>
  <c r="XZ181" i="3"/>
  <c r="XZ182" i="3"/>
  <c r="XZ183" i="3"/>
  <c r="XZ184" i="3"/>
  <c r="XZ185" i="3"/>
  <c r="XZ186" i="3"/>
  <c r="XZ187" i="3"/>
  <c r="XZ188" i="3"/>
  <c r="XZ189" i="3"/>
  <c r="XZ190" i="3"/>
  <c r="XZ191" i="3"/>
  <c r="XZ192" i="3"/>
  <c r="XZ193" i="3"/>
  <c r="XZ194" i="3"/>
  <c r="XZ195" i="3"/>
  <c r="XZ196" i="3"/>
  <c r="XZ197" i="3"/>
  <c r="XZ198" i="3"/>
  <c r="XZ199" i="3"/>
  <c r="XZ200" i="3"/>
  <c r="XZ201" i="3"/>
  <c r="XZ202" i="3"/>
  <c r="XZ203" i="3"/>
  <c r="XZ204" i="3"/>
  <c r="XZ205" i="3"/>
  <c r="XZ206" i="3"/>
  <c r="XZ207" i="3"/>
  <c r="XZ208" i="3"/>
  <c r="XZ209" i="3"/>
  <c r="XZ210" i="3"/>
  <c r="XZ211" i="3"/>
  <c r="XZ212" i="3"/>
  <c r="XZ213" i="3"/>
  <c r="XZ214" i="3"/>
  <c r="XZ215" i="3"/>
  <c r="XZ216" i="3"/>
  <c r="XZ217" i="3"/>
  <c r="XZ218" i="3"/>
  <c r="XZ219" i="3"/>
  <c r="XZ220" i="3"/>
  <c r="XZ221" i="3"/>
  <c r="XZ222" i="3"/>
  <c r="XZ223" i="3"/>
  <c r="XZ224" i="3"/>
  <c r="XZ225" i="3"/>
  <c r="XZ226" i="3"/>
  <c r="XZ227" i="3"/>
  <c r="XZ228" i="3"/>
  <c r="XZ229" i="3"/>
  <c r="XZ230" i="3"/>
  <c r="XZ231" i="3"/>
  <c r="XZ232" i="3"/>
  <c r="XZ233" i="3"/>
  <c r="XZ234" i="3"/>
  <c r="XZ235" i="3"/>
  <c r="XZ236" i="3"/>
  <c r="XZ237" i="3"/>
  <c r="XZ238" i="3"/>
  <c r="XZ239" i="3"/>
  <c r="XZ240" i="3"/>
  <c r="XZ241" i="3"/>
  <c r="XZ242" i="3"/>
  <c r="XZ243" i="3"/>
  <c r="XZ244" i="3"/>
  <c r="XZ245" i="3"/>
  <c r="XZ246" i="3"/>
  <c r="XZ247" i="3"/>
  <c r="XZ248" i="3"/>
  <c r="XZ249" i="3"/>
  <c r="XZ250" i="3"/>
  <c r="XZ251" i="3"/>
  <c r="XZ252" i="3"/>
  <c r="XZ253" i="3"/>
  <c r="XZ254" i="3"/>
  <c r="XZ255" i="3"/>
  <c r="XZ256" i="3"/>
  <c r="XZ257" i="3"/>
  <c r="XZ258" i="3"/>
  <c r="XZ259" i="3"/>
  <c r="XZ260" i="3"/>
  <c r="XZ261" i="3"/>
  <c r="XZ262" i="3"/>
  <c r="XZ263" i="3"/>
  <c r="XZ264" i="3"/>
  <c r="XZ265" i="3"/>
  <c r="XZ266" i="3"/>
  <c r="XZ267" i="3"/>
  <c r="XZ268" i="3"/>
  <c r="XZ269" i="3"/>
  <c r="XZ270" i="3"/>
  <c r="XZ271" i="3"/>
  <c r="XZ272" i="3"/>
  <c r="XZ273" i="3"/>
  <c r="XZ274" i="3"/>
  <c r="XZ275" i="3"/>
  <c r="XZ276" i="3"/>
  <c r="XZ277" i="3"/>
  <c r="XZ278" i="3"/>
  <c r="XZ279" i="3"/>
  <c r="XZ280" i="3"/>
  <c r="XZ281" i="3"/>
  <c r="XZ282" i="3"/>
  <c r="XZ283" i="3"/>
  <c r="XZ284" i="3"/>
  <c r="XZ285" i="3"/>
  <c r="XZ286" i="3"/>
  <c r="XZ287" i="3"/>
  <c r="XZ288" i="3"/>
  <c r="XZ289" i="3"/>
  <c r="XZ290" i="3"/>
  <c r="XZ291" i="3"/>
  <c r="XZ292" i="3"/>
  <c r="XZ293" i="3"/>
  <c r="XZ294" i="3"/>
  <c r="XZ295" i="3"/>
  <c r="XZ296" i="3"/>
  <c r="XZ297" i="3"/>
  <c r="XZ298" i="3"/>
  <c r="XZ299" i="3"/>
  <c r="XZ300" i="3"/>
  <c r="XZ301" i="3"/>
  <c r="XZ302" i="3"/>
  <c r="XZ303" i="3"/>
  <c r="XZ304" i="3"/>
  <c r="XZ305" i="3"/>
  <c r="XZ306" i="3"/>
  <c r="XZ307" i="3"/>
  <c r="XZ308" i="3"/>
  <c r="XZ309" i="3"/>
  <c r="XZ310" i="3"/>
  <c r="XZ311" i="3"/>
  <c r="XZ312" i="3"/>
  <c r="XZ313" i="3"/>
  <c r="XZ314" i="3"/>
  <c r="XZ315" i="3"/>
  <c r="XZ316" i="3"/>
  <c r="XZ317" i="3"/>
  <c r="XZ318" i="3"/>
  <c r="XZ319" i="3"/>
  <c r="XZ320" i="3"/>
  <c r="XZ321" i="3"/>
  <c r="XZ322" i="3"/>
  <c r="XZ323" i="3"/>
  <c r="XZ324" i="3"/>
  <c r="XZ325" i="3"/>
  <c r="XZ326" i="3"/>
  <c r="XZ327" i="3"/>
  <c r="XZ328" i="3"/>
  <c r="XZ329" i="3"/>
  <c r="XZ330" i="3"/>
  <c r="XZ331" i="3"/>
  <c r="XZ332" i="3"/>
  <c r="XZ333" i="3"/>
  <c r="XZ334" i="3"/>
  <c r="XZ335" i="3"/>
  <c r="XZ336" i="3"/>
  <c r="XZ337" i="3"/>
  <c r="XZ338" i="3"/>
  <c r="XZ339" i="3"/>
  <c r="XZ340" i="3"/>
  <c r="XZ341" i="3"/>
  <c r="XZ342" i="3"/>
  <c r="XZ343" i="3"/>
  <c r="XZ344" i="3"/>
  <c r="XZ345" i="3"/>
  <c r="XZ346" i="3"/>
  <c r="XZ347" i="3"/>
  <c r="XZ348" i="3"/>
  <c r="XZ349" i="3"/>
  <c r="XZ350" i="3"/>
  <c r="XZ351" i="3"/>
  <c r="XZ352" i="3"/>
  <c r="XZ353" i="3"/>
  <c r="XZ354" i="3"/>
  <c r="XZ355" i="3"/>
  <c r="XZ356" i="3"/>
  <c r="XZ357" i="3"/>
  <c r="XZ358" i="3"/>
  <c r="XZ359" i="3"/>
  <c r="XZ360" i="3"/>
  <c r="XZ361" i="3"/>
  <c r="XZ362" i="3"/>
  <c r="XZ363" i="3"/>
  <c r="XZ364" i="3"/>
  <c r="XZ365" i="3"/>
  <c r="XZ366" i="3"/>
  <c r="XZ367" i="3"/>
  <c r="XZ368" i="3"/>
  <c r="XZ369" i="3"/>
  <c r="XZ370" i="3"/>
  <c r="XZ371" i="3"/>
  <c r="XZ372" i="3"/>
  <c r="XZ373" i="3"/>
  <c r="XZ374" i="3"/>
  <c r="XZ375" i="3"/>
  <c r="XZ376" i="3"/>
  <c r="XZ377" i="3"/>
  <c r="XZ378" i="3"/>
  <c r="XZ379" i="3"/>
  <c r="XZ380" i="3"/>
  <c r="XZ381" i="3"/>
  <c r="XZ382" i="3"/>
  <c r="XZ383" i="3"/>
  <c r="XZ384" i="3"/>
  <c r="XZ385" i="3"/>
  <c r="XZ386" i="3"/>
  <c r="XZ387" i="3"/>
  <c r="XZ388" i="3"/>
  <c r="XZ389" i="3"/>
  <c r="XZ390" i="3"/>
  <c r="XZ391" i="3"/>
  <c r="XZ392" i="3"/>
  <c r="XZ393" i="3"/>
  <c r="XZ394" i="3"/>
  <c r="XZ395" i="3"/>
  <c r="XZ396" i="3"/>
  <c r="XZ397" i="3"/>
  <c r="XZ398" i="3"/>
  <c r="XZ399" i="3"/>
  <c r="XZ400" i="3"/>
  <c r="XZ401" i="3"/>
  <c r="XZ402" i="3"/>
  <c r="XZ403" i="3"/>
  <c r="XZ404" i="3"/>
  <c r="XZ405" i="3"/>
  <c r="XZ406" i="3"/>
  <c r="XZ407" i="3"/>
  <c r="XZ408" i="3"/>
  <c r="XZ409" i="3"/>
  <c r="XZ410" i="3"/>
  <c r="XZ411" i="3"/>
  <c r="XZ412" i="3"/>
  <c r="XZ413" i="3"/>
  <c r="XZ414" i="3"/>
  <c r="XZ415" i="3"/>
  <c r="XZ416" i="3"/>
  <c r="XZ417" i="3"/>
  <c r="XZ418" i="3"/>
  <c r="WY3" i="3"/>
  <c r="LG3" i="3"/>
  <c r="CP3" i="3"/>
  <c r="WY4" i="3"/>
  <c r="LG4" i="3"/>
  <c r="CP4" i="3"/>
  <c r="WY5" i="3"/>
  <c r="LG5" i="3"/>
  <c r="CP5" i="3"/>
  <c r="WY6" i="3"/>
  <c r="LG6" i="3"/>
  <c r="CP6" i="3"/>
  <c r="WY7" i="3"/>
  <c r="LG7" i="3"/>
  <c r="CP7" i="3"/>
  <c r="WY8" i="3"/>
  <c r="LG8" i="3"/>
  <c r="CP8" i="3"/>
  <c r="WY9" i="3"/>
  <c r="LG9" i="3"/>
  <c r="CP9" i="3"/>
  <c r="WY10" i="3"/>
  <c r="LG10" i="3"/>
  <c r="CP10" i="3"/>
  <c r="WY11" i="3"/>
  <c r="LG11" i="3"/>
  <c r="CP11" i="3"/>
  <c r="WY12" i="3"/>
  <c r="LG12" i="3"/>
  <c r="CP12" i="3"/>
  <c r="WY13" i="3"/>
  <c r="LG13" i="3"/>
  <c r="CP13" i="3"/>
  <c r="WY14" i="3"/>
  <c r="LG14" i="3"/>
  <c r="CP14" i="3"/>
  <c r="WY15" i="3"/>
  <c r="LG15" i="3"/>
  <c r="CP15" i="3"/>
  <c r="WY16" i="3"/>
  <c r="LG16" i="3"/>
  <c r="CP16" i="3"/>
  <c r="WY17" i="3"/>
  <c r="LG17" i="3"/>
  <c r="CP17" i="3"/>
  <c r="WY18" i="3"/>
  <c r="LG18" i="3"/>
  <c r="CP18" i="3"/>
  <c r="WY19" i="3"/>
  <c r="LG19" i="3"/>
  <c r="CP19" i="3"/>
  <c r="WY20" i="3"/>
  <c r="LG20" i="3"/>
  <c r="CP20" i="3"/>
  <c r="WY21" i="3"/>
  <c r="LG21" i="3"/>
  <c r="CP21" i="3"/>
  <c r="WY22" i="3"/>
  <c r="LG22" i="3"/>
  <c r="CP22" i="3"/>
  <c r="WY23" i="3"/>
  <c r="LG23" i="3"/>
  <c r="CP23" i="3"/>
  <c r="WY24" i="3"/>
  <c r="LG24" i="3"/>
  <c r="CP24" i="3"/>
  <c r="WY25" i="3"/>
  <c r="LG25" i="3"/>
  <c r="CP25" i="3"/>
  <c r="WY26" i="3"/>
  <c r="LG26" i="3"/>
  <c r="CP26" i="3"/>
  <c r="WY27" i="3"/>
  <c r="LG27" i="3"/>
  <c r="CP27" i="3"/>
  <c r="WY28" i="3"/>
  <c r="LG28" i="3"/>
  <c r="CP28" i="3"/>
  <c r="WY29" i="3"/>
  <c r="LG29" i="3"/>
  <c r="CP29" i="3"/>
  <c r="WY30" i="3"/>
  <c r="LG30" i="3"/>
  <c r="CP30" i="3"/>
  <c r="WY31" i="3"/>
  <c r="LG31" i="3"/>
  <c r="CP31" i="3"/>
  <c r="WY32" i="3"/>
  <c r="LG32" i="3"/>
  <c r="CP32" i="3"/>
  <c r="WY33" i="3"/>
  <c r="LG33" i="3"/>
  <c r="CP33" i="3"/>
  <c r="WY34" i="3"/>
  <c r="LG34" i="3"/>
  <c r="CP34" i="3"/>
  <c r="WY35" i="3"/>
  <c r="LG35" i="3"/>
  <c r="CP35" i="3"/>
  <c r="WY36" i="3"/>
  <c r="LG36" i="3"/>
  <c r="CP36" i="3"/>
  <c r="WY37" i="3"/>
  <c r="LG37" i="3"/>
  <c r="CP37" i="3"/>
  <c r="WY38" i="3"/>
  <c r="LG38" i="3"/>
  <c r="CP38" i="3"/>
  <c r="WY39" i="3"/>
  <c r="LG39" i="3"/>
  <c r="CP39" i="3"/>
  <c r="WY40" i="3"/>
  <c r="LG40" i="3"/>
  <c r="CP40" i="3"/>
  <c r="WY41" i="3"/>
  <c r="LG41" i="3"/>
  <c r="CP41" i="3"/>
  <c r="WY42" i="3"/>
  <c r="LG42" i="3"/>
  <c r="CP42" i="3"/>
  <c r="WY43" i="3"/>
  <c r="LG43" i="3"/>
  <c r="CP43" i="3"/>
  <c r="WY44" i="3"/>
  <c r="LG44" i="3"/>
  <c r="CP44" i="3"/>
  <c r="WY45" i="3"/>
  <c r="LG45" i="3"/>
  <c r="CP45" i="3"/>
  <c r="WY46" i="3"/>
  <c r="LG46" i="3"/>
  <c r="CP46" i="3"/>
  <c r="WY47" i="3"/>
  <c r="LG47" i="3"/>
  <c r="CP47" i="3"/>
  <c r="WY48" i="3"/>
  <c r="LG48" i="3"/>
  <c r="CP48" i="3"/>
  <c r="WY49" i="3"/>
  <c r="LG49" i="3"/>
  <c r="CP49" i="3"/>
  <c r="WY50" i="3"/>
  <c r="LG50" i="3"/>
  <c r="CP50" i="3"/>
  <c r="WY51" i="3"/>
  <c r="LG51" i="3"/>
  <c r="CP51" i="3"/>
  <c r="WY52" i="3"/>
  <c r="LG52" i="3"/>
  <c r="CP52" i="3"/>
  <c r="WY53" i="3"/>
  <c r="LG53" i="3"/>
  <c r="CP53" i="3"/>
  <c r="WY54" i="3"/>
  <c r="LG54" i="3"/>
  <c r="CP54" i="3"/>
  <c r="WY55" i="3"/>
  <c r="LG55" i="3"/>
  <c r="CP55" i="3"/>
  <c r="WY56" i="3"/>
  <c r="LG56" i="3"/>
  <c r="CP56" i="3"/>
  <c r="WY57" i="3"/>
  <c r="LG57" i="3"/>
  <c r="CP57" i="3"/>
  <c r="WY58" i="3"/>
  <c r="LG58" i="3"/>
  <c r="CP58" i="3"/>
  <c r="WY59" i="3"/>
  <c r="LG59" i="3"/>
  <c r="CP59" i="3"/>
  <c r="WY60" i="3"/>
  <c r="LG60" i="3"/>
  <c r="CP60" i="3"/>
  <c r="WY61" i="3"/>
  <c r="LG61" i="3"/>
  <c r="CP61" i="3"/>
  <c r="WY62" i="3"/>
  <c r="LG62" i="3"/>
  <c r="CP62" i="3"/>
  <c r="WY63" i="3"/>
  <c r="LG63" i="3"/>
  <c r="CP63" i="3"/>
  <c r="WY64" i="3"/>
  <c r="LG64" i="3"/>
  <c r="CP64" i="3"/>
  <c r="WY65" i="3"/>
  <c r="LG65" i="3"/>
  <c r="CP65" i="3"/>
  <c r="WY66" i="3"/>
  <c r="LG66" i="3"/>
  <c r="CP66" i="3"/>
  <c r="WY67" i="3"/>
  <c r="LG67" i="3"/>
  <c r="CP67" i="3"/>
  <c r="WY68" i="3"/>
  <c r="LG68" i="3"/>
  <c r="CP68" i="3"/>
  <c r="WY69" i="3"/>
  <c r="LG69" i="3"/>
  <c r="CP69" i="3"/>
  <c r="WY70" i="3"/>
  <c r="LG70" i="3"/>
  <c r="CP70" i="3"/>
  <c r="WY71" i="3"/>
  <c r="LG71" i="3"/>
  <c r="CP71" i="3"/>
  <c r="WY72" i="3"/>
  <c r="LG72" i="3"/>
  <c r="CP72" i="3"/>
  <c r="WY73" i="3"/>
  <c r="LG73" i="3"/>
  <c r="CP73" i="3"/>
  <c r="WY74" i="3"/>
  <c r="LG74" i="3"/>
  <c r="CP74" i="3"/>
  <c r="WY75" i="3"/>
  <c r="LG75" i="3"/>
  <c r="CP75" i="3"/>
  <c r="WY76" i="3"/>
  <c r="LG76" i="3"/>
  <c r="CP76" i="3"/>
  <c r="WY77" i="3"/>
  <c r="LG77" i="3"/>
  <c r="CP77" i="3"/>
  <c r="WY78" i="3"/>
  <c r="LG78" i="3"/>
  <c r="CP78" i="3"/>
  <c r="WY79" i="3"/>
  <c r="LG79" i="3"/>
  <c r="CP79" i="3"/>
  <c r="WY80" i="3"/>
  <c r="LG80" i="3"/>
  <c r="CP80" i="3"/>
  <c r="WY81" i="3"/>
  <c r="LG81" i="3"/>
  <c r="CP81" i="3"/>
  <c r="WY82" i="3"/>
  <c r="LG82" i="3"/>
  <c r="CP82" i="3"/>
  <c r="WY83" i="3"/>
  <c r="LG83" i="3"/>
  <c r="CP83" i="3"/>
  <c r="WY84" i="3"/>
  <c r="LG84" i="3"/>
  <c r="CP84" i="3"/>
  <c r="WY85" i="3"/>
  <c r="LG85" i="3"/>
  <c r="CP85" i="3"/>
  <c r="WY86" i="3"/>
  <c r="LG86" i="3"/>
  <c r="CP86" i="3"/>
  <c r="WY87" i="3"/>
  <c r="LG87" i="3"/>
  <c r="CP87" i="3"/>
  <c r="WY88" i="3"/>
  <c r="LG88" i="3"/>
  <c r="CP88" i="3"/>
  <c r="WY89" i="3"/>
  <c r="LG89" i="3"/>
  <c r="CP89" i="3"/>
  <c r="WY90" i="3"/>
  <c r="LG90" i="3"/>
  <c r="CP90" i="3"/>
  <c r="WY91" i="3"/>
  <c r="LG91" i="3"/>
  <c r="CP91" i="3"/>
  <c r="WY92" i="3"/>
  <c r="LG92" i="3"/>
  <c r="CP92" i="3"/>
  <c r="WY93" i="3"/>
  <c r="LG93" i="3"/>
  <c r="CP93" i="3"/>
  <c r="WY94" i="3"/>
  <c r="LG94" i="3"/>
  <c r="CP94" i="3"/>
  <c r="WY95" i="3"/>
  <c r="LG95" i="3"/>
  <c r="CP95" i="3"/>
  <c r="WY96" i="3"/>
  <c r="LG96" i="3"/>
  <c r="CP96" i="3"/>
  <c r="WY97" i="3"/>
  <c r="LG97" i="3"/>
  <c r="CP97" i="3"/>
  <c r="WY98" i="3"/>
  <c r="LG98" i="3"/>
  <c r="CP98" i="3"/>
  <c r="WY99" i="3"/>
  <c r="LG99" i="3"/>
  <c r="CP99" i="3"/>
  <c r="WY100" i="3"/>
  <c r="LG100" i="3"/>
  <c r="CP100" i="3"/>
  <c r="WY101" i="3"/>
  <c r="LG101" i="3"/>
  <c r="CP101" i="3"/>
  <c r="WY102" i="3"/>
  <c r="LG102" i="3"/>
  <c r="CP102" i="3"/>
  <c r="WY103" i="3"/>
  <c r="LG103" i="3"/>
  <c r="CP103" i="3"/>
  <c r="WY104" i="3"/>
  <c r="LG104" i="3"/>
  <c r="CP104" i="3"/>
  <c r="WY105" i="3"/>
  <c r="LG105" i="3"/>
  <c r="CP105" i="3"/>
  <c r="WY106" i="3"/>
  <c r="LG106" i="3"/>
  <c r="CP106" i="3"/>
  <c r="WY107" i="3"/>
  <c r="LG107" i="3"/>
  <c r="CP107" i="3"/>
  <c r="WY108" i="3"/>
  <c r="LG108" i="3"/>
  <c r="CP108" i="3"/>
  <c r="WY109" i="3"/>
  <c r="LG109" i="3"/>
  <c r="CP109" i="3"/>
  <c r="WY110" i="3"/>
  <c r="LG110" i="3"/>
  <c r="CP110" i="3"/>
  <c r="WY111" i="3"/>
  <c r="LG111" i="3"/>
  <c r="CP111" i="3"/>
  <c r="WY112" i="3"/>
  <c r="LG112" i="3"/>
  <c r="CP112" i="3"/>
  <c r="WY113" i="3"/>
  <c r="LG113" i="3"/>
  <c r="CP113" i="3"/>
  <c r="WY114" i="3"/>
  <c r="LG114" i="3"/>
  <c r="CP114" i="3"/>
  <c r="WY115" i="3"/>
  <c r="LG115" i="3"/>
  <c r="CP115" i="3"/>
  <c r="WY116" i="3"/>
  <c r="LG116" i="3"/>
  <c r="CP116" i="3"/>
  <c r="WY117" i="3"/>
  <c r="LG117" i="3"/>
  <c r="CP117" i="3"/>
  <c r="WY118" i="3"/>
  <c r="LG118" i="3"/>
  <c r="CP118" i="3"/>
  <c r="WY119" i="3"/>
  <c r="LG119" i="3"/>
  <c r="CP119" i="3"/>
  <c r="WY120" i="3"/>
  <c r="LG120" i="3"/>
  <c r="CP120" i="3"/>
  <c r="WY121" i="3"/>
  <c r="LG121" i="3"/>
  <c r="CP121" i="3"/>
  <c r="WY122" i="3"/>
  <c r="LG122" i="3"/>
  <c r="CP122" i="3"/>
  <c r="WY123" i="3"/>
  <c r="LG123" i="3"/>
  <c r="CP123" i="3"/>
  <c r="WY124" i="3"/>
  <c r="LG124" i="3"/>
  <c r="CP124" i="3"/>
  <c r="WY125" i="3"/>
  <c r="LG125" i="3"/>
  <c r="CP125" i="3"/>
  <c r="WY126" i="3"/>
  <c r="LG126" i="3"/>
  <c r="CP126" i="3"/>
  <c r="WY127" i="3"/>
  <c r="LG127" i="3"/>
  <c r="CP127" i="3"/>
  <c r="WY128" i="3"/>
  <c r="LG128" i="3"/>
  <c r="CP128" i="3"/>
  <c r="WY129" i="3"/>
  <c r="LG129" i="3"/>
  <c r="CP129" i="3"/>
  <c r="WY130" i="3"/>
  <c r="LG130" i="3"/>
  <c r="CP130" i="3"/>
  <c r="WY131" i="3"/>
  <c r="LG131" i="3"/>
  <c r="CP131" i="3"/>
  <c r="WY132" i="3"/>
  <c r="LG132" i="3"/>
  <c r="CP132" i="3"/>
  <c r="WY133" i="3"/>
  <c r="LG133" i="3"/>
  <c r="CP133" i="3"/>
  <c r="WY134" i="3"/>
  <c r="LG134" i="3"/>
  <c r="CP134" i="3"/>
  <c r="WY135" i="3"/>
  <c r="LG135" i="3"/>
  <c r="CP135" i="3"/>
  <c r="WY136" i="3"/>
  <c r="LG136" i="3"/>
  <c r="CP136" i="3"/>
  <c r="WY137" i="3"/>
  <c r="LG137" i="3"/>
  <c r="CP137" i="3"/>
  <c r="WY138" i="3"/>
  <c r="LG138" i="3"/>
  <c r="CP138" i="3"/>
  <c r="WY139" i="3"/>
  <c r="LG139" i="3"/>
  <c r="CP139" i="3"/>
  <c r="WY140" i="3"/>
  <c r="LG140" i="3"/>
  <c r="CP140" i="3"/>
  <c r="WY141" i="3"/>
  <c r="LG141" i="3"/>
  <c r="CP141" i="3"/>
  <c r="WY142" i="3"/>
  <c r="LG142" i="3"/>
  <c r="CP142" i="3"/>
  <c r="WY143" i="3"/>
  <c r="LG143" i="3"/>
  <c r="CP143" i="3"/>
  <c r="WY144" i="3"/>
  <c r="LG144" i="3"/>
  <c r="CP144" i="3"/>
  <c r="WY145" i="3"/>
  <c r="LG145" i="3"/>
  <c r="CP145" i="3"/>
  <c r="WY146" i="3"/>
  <c r="LG146" i="3"/>
  <c r="CP146" i="3"/>
  <c r="WY147" i="3"/>
  <c r="LG147" i="3"/>
  <c r="CP147" i="3"/>
  <c r="WY148" i="3"/>
  <c r="LG148" i="3"/>
  <c r="CP148" i="3"/>
  <c r="WY149" i="3"/>
  <c r="LG149" i="3"/>
  <c r="CP149" i="3"/>
  <c r="WY150" i="3"/>
  <c r="LG150" i="3"/>
  <c r="CP150" i="3"/>
  <c r="WY151" i="3"/>
  <c r="LG151" i="3"/>
  <c r="CP151" i="3"/>
  <c r="WY152" i="3"/>
  <c r="LG152" i="3"/>
  <c r="CP152" i="3"/>
  <c r="WY153" i="3"/>
  <c r="LG153" i="3"/>
  <c r="CP153" i="3"/>
  <c r="WY154" i="3"/>
  <c r="LG154" i="3"/>
  <c r="CP154" i="3"/>
  <c r="WY155" i="3"/>
  <c r="LG155" i="3"/>
  <c r="CP155" i="3"/>
  <c r="WY156" i="3"/>
  <c r="LG156" i="3"/>
  <c r="CP156" i="3"/>
  <c r="WY157" i="3"/>
  <c r="LG157" i="3"/>
  <c r="CP157" i="3"/>
  <c r="WY158" i="3"/>
  <c r="LG158" i="3"/>
  <c r="CP158" i="3"/>
  <c r="WY159" i="3"/>
  <c r="LG159" i="3"/>
  <c r="CP159" i="3"/>
  <c r="WY160" i="3"/>
  <c r="LG160" i="3"/>
  <c r="CP160" i="3"/>
  <c r="WY161" i="3"/>
  <c r="LG161" i="3"/>
  <c r="CP161" i="3"/>
  <c r="WY162" i="3"/>
  <c r="LG162" i="3"/>
  <c r="CP162" i="3"/>
  <c r="WY163" i="3"/>
  <c r="LG163" i="3"/>
  <c r="CP163" i="3"/>
  <c r="WY164" i="3"/>
  <c r="LG164" i="3"/>
  <c r="CP164" i="3"/>
  <c r="WY165" i="3"/>
  <c r="LG165" i="3"/>
  <c r="CP165" i="3"/>
  <c r="WY166" i="3"/>
  <c r="LG166" i="3"/>
  <c r="CP166" i="3"/>
  <c r="WY167" i="3"/>
  <c r="LG167" i="3"/>
  <c r="CP167" i="3"/>
  <c r="WY168" i="3"/>
  <c r="LG168" i="3"/>
  <c r="CP168" i="3"/>
  <c r="WY169" i="3"/>
  <c r="LG169" i="3"/>
  <c r="CP169" i="3"/>
  <c r="WY170" i="3"/>
  <c r="LG170" i="3"/>
  <c r="CP170" i="3"/>
  <c r="WY171" i="3"/>
  <c r="LG171" i="3"/>
  <c r="CP171" i="3"/>
  <c r="WY172" i="3"/>
  <c r="LG172" i="3"/>
  <c r="CP172" i="3"/>
  <c r="WY173" i="3"/>
  <c r="LG173" i="3"/>
  <c r="CP173" i="3"/>
  <c r="WY174" i="3"/>
  <c r="LG174" i="3"/>
  <c r="CP174" i="3"/>
  <c r="WY175" i="3"/>
  <c r="LG175" i="3"/>
  <c r="CP175" i="3"/>
  <c r="WY176" i="3"/>
  <c r="LG176" i="3"/>
  <c r="CP176" i="3"/>
  <c r="WY177" i="3"/>
  <c r="LG177" i="3"/>
  <c r="CP177" i="3"/>
  <c r="WY178" i="3"/>
  <c r="LG178" i="3"/>
  <c r="CP178" i="3"/>
  <c r="WY179" i="3"/>
  <c r="LG179" i="3"/>
  <c r="CP179" i="3"/>
  <c r="WY180" i="3"/>
  <c r="LG180" i="3"/>
  <c r="CP180" i="3"/>
  <c r="WY181" i="3"/>
  <c r="LG181" i="3"/>
  <c r="CP181" i="3"/>
  <c r="WY182" i="3"/>
  <c r="LG182" i="3"/>
  <c r="CP182" i="3"/>
  <c r="WY183" i="3"/>
  <c r="LG183" i="3"/>
  <c r="CP183" i="3"/>
  <c r="WY184" i="3"/>
  <c r="LG184" i="3"/>
  <c r="CP184" i="3"/>
  <c r="WY185" i="3"/>
  <c r="LG185" i="3"/>
  <c r="CP185" i="3"/>
  <c r="WY186" i="3"/>
  <c r="LG186" i="3"/>
  <c r="CP186" i="3"/>
  <c r="WY187" i="3"/>
  <c r="LG187" i="3"/>
  <c r="CP187" i="3"/>
  <c r="WY188" i="3"/>
  <c r="LG188" i="3"/>
  <c r="CP188" i="3"/>
  <c r="WY189" i="3"/>
  <c r="LG189" i="3"/>
  <c r="CP189" i="3"/>
  <c r="WY190" i="3"/>
  <c r="LG190" i="3"/>
  <c r="CP190" i="3"/>
  <c r="WY191" i="3"/>
  <c r="LG191" i="3"/>
  <c r="CP191" i="3"/>
  <c r="WY192" i="3"/>
  <c r="LG192" i="3"/>
  <c r="CP192" i="3"/>
  <c r="WY193" i="3"/>
  <c r="LG193" i="3"/>
  <c r="CP193" i="3"/>
  <c r="WY194" i="3"/>
  <c r="LG194" i="3"/>
  <c r="CP194" i="3"/>
  <c r="WY195" i="3"/>
  <c r="LG195" i="3"/>
  <c r="CP195" i="3"/>
  <c r="WY196" i="3"/>
  <c r="LG196" i="3"/>
  <c r="CP196" i="3"/>
  <c r="WY197" i="3"/>
  <c r="LG197" i="3"/>
  <c r="CP197" i="3"/>
  <c r="WY198" i="3"/>
  <c r="LG198" i="3"/>
  <c r="CP198" i="3"/>
  <c r="WY199" i="3"/>
  <c r="LG199" i="3"/>
  <c r="CP199" i="3"/>
  <c r="WY200" i="3"/>
  <c r="LG200" i="3"/>
  <c r="CP200" i="3"/>
  <c r="WY201" i="3"/>
  <c r="LG201" i="3"/>
  <c r="CP201" i="3"/>
  <c r="WY202" i="3"/>
  <c r="LG202" i="3"/>
  <c r="CP202" i="3"/>
  <c r="WY203" i="3"/>
  <c r="LG203" i="3"/>
  <c r="CP203" i="3"/>
  <c r="WY204" i="3"/>
  <c r="LG204" i="3"/>
  <c r="CP204" i="3"/>
  <c r="WY205" i="3"/>
  <c r="LG205" i="3"/>
  <c r="CP205" i="3"/>
  <c r="WY206" i="3"/>
  <c r="LG206" i="3"/>
  <c r="CP206" i="3"/>
  <c r="WY207" i="3"/>
  <c r="LG207" i="3"/>
  <c r="CP207" i="3"/>
  <c r="WY208" i="3"/>
  <c r="LG208" i="3"/>
  <c r="CP208" i="3"/>
  <c r="WY209" i="3"/>
  <c r="LG209" i="3"/>
  <c r="CP209" i="3"/>
  <c r="WY210" i="3"/>
  <c r="LG210" i="3"/>
  <c r="CP210" i="3"/>
  <c r="WY211" i="3"/>
  <c r="LG211" i="3"/>
  <c r="CP211" i="3"/>
  <c r="WY212" i="3"/>
  <c r="LG212" i="3"/>
  <c r="CP212" i="3"/>
  <c r="WY213" i="3"/>
  <c r="LG213" i="3"/>
  <c r="CP213" i="3"/>
  <c r="WY214" i="3"/>
  <c r="LG214" i="3"/>
  <c r="CP214" i="3"/>
  <c r="WY215" i="3"/>
  <c r="LG215" i="3"/>
  <c r="CP215" i="3"/>
  <c r="WY216" i="3"/>
  <c r="LG216" i="3"/>
  <c r="CP216" i="3"/>
  <c r="WY217" i="3"/>
  <c r="LG217" i="3"/>
  <c r="CP217" i="3"/>
  <c r="WY218" i="3"/>
  <c r="LG218" i="3"/>
  <c r="CP218" i="3"/>
  <c r="WY219" i="3"/>
  <c r="LG219" i="3"/>
  <c r="CP219" i="3"/>
  <c r="WY220" i="3"/>
  <c r="LG220" i="3"/>
  <c r="CP220" i="3"/>
  <c r="WY221" i="3"/>
  <c r="LG221" i="3"/>
  <c r="CP221" i="3"/>
  <c r="WY222" i="3"/>
  <c r="LG222" i="3"/>
  <c r="CP222" i="3"/>
  <c r="WY223" i="3"/>
  <c r="LG223" i="3"/>
  <c r="CP223" i="3"/>
  <c r="WY224" i="3"/>
  <c r="LG224" i="3"/>
  <c r="CP224" i="3"/>
  <c r="WY225" i="3"/>
  <c r="LG225" i="3"/>
  <c r="CP225" i="3"/>
  <c r="WY226" i="3"/>
  <c r="LG226" i="3"/>
  <c r="CP226" i="3"/>
  <c r="WY227" i="3"/>
  <c r="LG227" i="3"/>
  <c r="CP227" i="3"/>
  <c r="WY228" i="3"/>
  <c r="LG228" i="3"/>
  <c r="CP228" i="3"/>
  <c r="WY229" i="3"/>
  <c r="LG229" i="3"/>
  <c r="CP229" i="3"/>
  <c r="WY230" i="3"/>
  <c r="LG230" i="3"/>
  <c r="CP230" i="3"/>
  <c r="WY231" i="3"/>
  <c r="LG231" i="3"/>
  <c r="CP231" i="3"/>
  <c r="WY232" i="3"/>
  <c r="LG232" i="3"/>
  <c r="CP232" i="3"/>
  <c r="WY233" i="3"/>
  <c r="LG233" i="3"/>
  <c r="CP233" i="3"/>
  <c r="WY234" i="3"/>
  <c r="LG234" i="3"/>
  <c r="CP234" i="3"/>
  <c r="WY235" i="3"/>
  <c r="LG235" i="3"/>
  <c r="CP235" i="3"/>
  <c r="WY236" i="3"/>
  <c r="LG236" i="3"/>
  <c r="CP236" i="3"/>
  <c r="WY237" i="3"/>
  <c r="LG237" i="3"/>
  <c r="CP237" i="3"/>
  <c r="WY238" i="3"/>
  <c r="LG238" i="3"/>
  <c r="CP238" i="3"/>
  <c r="WY239" i="3"/>
  <c r="LG239" i="3"/>
  <c r="CP239" i="3"/>
  <c r="WY240" i="3"/>
  <c r="LG240" i="3"/>
  <c r="CP240" i="3"/>
  <c r="WY241" i="3"/>
  <c r="LG241" i="3"/>
  <c r="CP241" i="3"/>
  <c r="WY242" i="3"/>
  <c r="LG242" i="3"/>
  <c r="CP242" i="3"/>
  <c r="WY243" i="3"/>
  <c r="LG243" i="3"/>
  <c r="CP243" i="3"/>
  <c r="WY244" i="3"/>
  <c r="LG244" i="3"/>
  <c r="CP244" i="3"/>
  <c r="WY245" i="3"/>
  <c r="LG245" i="3"/>
  <c r="CP245" i="3"/>
  <c r="WY246" i="3"/>
  <c r="LG246" i="3"/>
  <c r="CP246" i="3"/>
  <c r="WY247" i="3"/>
  <c r="LG247" i="3"/>
  <c r="CP247" i="3"/>
  <c r="WY248" i="3"/>
  <c r="LG248" i="3"/>
  <c r="CP248" i="3"/>
  <c r="WY249" i="3"/>
  <c r="LG249" i="3"/>
  <c r="CP249" i="3"/>
  <c r="WY250" i="3"/>
  <c r="LG250" i="3"/>
  <c r="CP250" i="3"/>
  <c r="WY251" i="3"/>
  <c r="LG251" i="3"/>
  <c r="CP251" i="3"/>
  <c r="WY252" i="3"/>
  <c r="LG252" i="3"/>
  <c r="CP252" i="3"/>
  <c r="WY253" i="3"/>
  <c r="LG253" i="3"/>
  <c r="CP253" i="3"/>
  <c r="WY254" i="3"/>
  <c r="LG254" i="3"/>
  <c r="CP254" i="3"/>
  <c r="WY255" i="3"/>
  <c r="LG255" i="3"/>
  <c r="CP255" i="3"/>
  <c r="WY256" i="3"/>
  <c r="LG256" i="3"/>
  <c r="CP256" i="3"/>
  <c r="WY257" i="3"/>
  <c r="LG257" i="3"/>
  <c r="CP257" i="3"/>
  <c r="WY258" i="3"/>
  <c r="LG258" i="3"/>
  <c r="CP258" i="3"/>
  <c r="WY259" i="3"/>
  <c r="LG259" i="3"/>
  <c r="CP259" i="3"/>
  <c r="WY260" i="3"/>
  <c r="LG260" i="3"/>
  <c r="CP260" i="3"/>
  <c r="WY261" i="3"/>
  <c r="LG261" i="3"/>
  <c r="CP261" i="3"/>
  <c r="WY262" i="3"/>
  <c r="LG262" i="3"/>
  <c r="CP262" i="3"/>
  <c r="WY263" i="3"/>
  <c r="LG263" i="3"/>
  <c r="CP263" i="3"/>
  <c r="WY264" i="3"/>
  <c r="LG264" i="3"/>
  <c r="CP264" i="3"/>
  <c r="WY265" i="3"/>
  <c r="LG265" i="3"/>
  <c r="CP265" i="3"/>
  <c r="WY266" i="3"/>
  <c r="LG266" i="3"/>
  <c r="CP266" i="3"/>
  <c r="WY267" i="3"/>
  <c r="LG267" i="3"/>
  <c r="CP267" i="3"/>
  <c r="WY268" i="3"/>
  <c r="LG268" i="3"/>
  <c r="CP268" i="3"/>
  <c r="WY269" i="3"/>
  <c r="LG269" i="3"/>
  <c r="CP269" i="3"/>
  <c r="WY270" i="3"/>
  <c r="LG270" i="3"/>
  <c r="CP270" i="3"/>
  <c r="WY271" i="3"/>
  <c r="LG271" i="3"/>
  <c r="CP271" i="3"/>
  <c r="WY272" i="3"/>
  <c r="LG272" i="3"/>
  <c r="CP272" i="3"/>
  <c r="WY273" i="3"/>
  <c r="LG273" i="3"/>
  <c r="CP273" i="3"/>
  <c r="WY274" i="3"/>
  <c r="LG274" i="3"/>
  <c r="CP274" i="3"/>
  <c r="WY275" i="3"/>
  <c r="LG275" i="3"/>
  <c r="CP275" i="3"/>
  <c r="WY276" i="3"/>
  <c r="LG276" i="3"/>
  <c r="CP276" i="3"/>
  <c r="WY277" i="3"/>
  <c r="LG277" i="3"/>
  <c r="CP277" i="3"/>
  <c r="WY278" i="3"/>
  <c r="LG278" i="3"/>
  <c r="CP278" i="3"/>
  <c r="WY279" i="3"/>
  <c r="LG279" i="3"/>
  <c r="CP279" i="3"/>
  <c r="WY280" i="3"/>
  <c r="LG280" i="3"/>
  <c r="CP280" i="3"/>
  <c r="WY281" i="3"/>
  <c r="LG281" i="3"/>
  <c r="CP281" i="3"/>
  <c r="WY282" i="3"/>
  <c r="LG282" i="3"/>
  <c r="CP282" i="3"/>
  <c r="WY283" i="3"/>
  <c r="LG283" i="3"/>
  <c r="CP283" i="3"/>
  <c r="WY284" i="3"/>
  <c r="LG284" i="3"/>
  <c r="CP284" i="3"/>
  <c r="WY285" i="3"/>
  <c r="LG285" i="3"/>
  <c r="CP285" i="3"/>
  <c r="WY286" i="3"/>
  <c r="LG286" i="3"/>
  <c r="CP286" i="3"/>
  <c r="WY287" i="3"/>
  <c r="LG287" i="3"/>
  <c r="CP287" i="3"/>
  <c r="WY288" i="3"/>
  <c r="LG288" i="3"/>
  <c r="CP288" i="3"/>
  <c r="WY289" i="3"/>
  <c r="LG289" i="3"/>
  <c r="CP289" i="3"/>
  <c r="WY290" i="3"/>
  <c r="LG290" i="3"/>
  <c r="CP290" i="3"/>
  <c r="WY291" i="3"/>
  <c r="LG291" i="3"/>
  <c r="CP291" i="3"/>
  <c r="WY292" i="3"/>
  <c r="LG292" i="3"/>
  <c r="CP292" i="3"/>
  <c r="WY293" i="3"/>
  <c r="LG293" i="3"/>
  <c r="CP293" i="3"/>
  <c r="WY294" i="3"/>
  <c r="LG294" i="3"/>
  <c r="CP294" i="3"/>
  <c r="WY295" i="3"/>
  <c r="LG295" i="3"/>
  <c r="CP295" i="3"/>
  <c r="WY296" i="3"/>
  <c r="LG296" i="3"/>
  <c r="CP296" i="3"/>
  <c r="WY297" i="3"/>
  <c r="LG297" i="3"/>
  <c r="CP297" i="3"/>
  <c r="WY298" i="3"/>
  <c r="LG298" i="3"/>
  <c r="CP298" i="3"/>
  <c r="WY299" i="3"/>
  <c r="LG299" i="3"/>
  <c r="CP299" i="3"/>
  <c r="WY300" i="3"/>
  <c r="LG300" i="3"/>
  <c r="CP300" i="3"/>
  <c r="WY301" i="3"/>
  <c r="LG301" i="3"/>
  <c r="CP301" i="3"/>
  <c r="WY302" i="3"/>
  <c r="LG302" i="3"/>
  <c r="CP302" i="3"/>
  <c r="WY303" i="3"/>
  <c r="LG303" i="3"/>
  <c r="CP303" i="3"/>
  <c r="WY304" i="3"/>
  <c r="LG304" i="3"/>
  <c r="CP304" i="3"/>
  <c r="WY305" i="3"/>
  <c r="LG305" i="3"/>
  <c r="CP305" i="3"/>
  <c r="WY306" i="3"/>
  <c r="LG306" i="3"/>
  <c r="CP306" i="3"/>
  <c r="WY307" i="3"/>
  <c r="LG307" i="3"/>
  <c r="CP307" i="3"/>
  <c r="WY308" i="3"/>
  <c r="LG308" i="3"/>
  <c r="CP308" i="3"/>
  <c r="WY309" i="3"/>
  <c r="LG309" i="3"/>
  <c r="CP309" i="3"/>
  <c r="WY310" i="3"/>
  <c r="LG310" i="3"/>
  <c r="CP310" i="3"/>
  <c r="WY311" i="3"/>
  <c r="LG311" i="3"/>
  <c r="CP311" i="3"/>
  <c r="WY312" i="3"/>
  <c r="LG312" i="3"/>
  <c r="CP312" i="3"/>
  <c r="WY313" i="3"/>
  <c r="LG313" i="3"/>
  <c r="CP313" i="3"/>
  <c r="WY314" i="3"/>
  <c r="LG314" i="3"/>
  <c r="CP314" i="3"/>
  <c r="WY315" i="3"/>
  <c r="LG315" i="3"/>
  <c r="CP315" i="3"/>
  <c r="WY316" i="3"/>
  <c r="LG316" i="3"/>
  <c r="CP316" i="3"/>
  <c r="WY317" i="3"/>
  <c r="LG317" i="3"/>
  <c r="CP317" i="3"/>
  <c r="WY318" i="3"/>
  <c r="LG318" i="3"/>
  <c r="CP318" i="3"/>
  <c r="WY319" i="3"/>
  <c r="LG319" i="3"/>
  <c r="CP319" i="3"/>
  <c r="WY320" i="3"/>
  <c r="LG320" i="3"/>
  <c r="CP320" i="3"/>
  <c r="WY321" i="3"/>
  <c r="LG321" i="3"/>
  <c r="CP321" i="3"/>
  <c r="WY322" i="3"/>
  <c r="LG322" i="3"/>
  <c r="CP322" i="3"/>
  <c r="WY323" i="3"/>
  <c r="LG323" i="3"/>
  <c r="CP323" i="3"/>
  <c r="WY324" i="3"/>
  <c r="LG324" i="3"/>
  <c r="CP324" i="3"/>
  <c r="WY325" i="3"/>
  <c r="LG325" i="3"/>
  <c r="CP325" i="3"/>
  <c r="WY326" i="3"/>
  <c r="LG326" i="3"/>
  <c r="CP326" i="3"/>
  <c r="WY327" i="3"/>
  <c r="LG327" i="3"/>
  <c r="CP327" i="3"/>
  <c r="WY328" i="3"/>
  <c r="LG328" i="3"/>
  <c r="CP328" i="3"/>
  <c r="WY329" i="3"/>
  <c r="LG329" i="3"/>
  <c r="CP329" i="3"/>
  <c r="WY330" i="3"/>
  <c r="LG330" i="3"/>
  <c r="CP330" i="3"/>
  <c r="WY331" i="3"/>
  <c r="LG331" i="3"/>
  <c r="CP331" i="3"/>
  <c r="WY332" i="3"/>
  <c r="LG332" i="3"/>
  <c r="CP332" i="3"/>
  <c r="WY333" i="3"/>
  <c r="LG333" i="3"/>
  <c r="CP333" i="3"/>
  <c r="WY334" i="3"/>
  <c r="LG334" i="3"/>
  <c r="CP334" i="3"/>
  <c r="WY335" i="3"/>
  <c r="LG335" i="3"/>
  <c r="CP335" i="3"/>
  <c r="WY336" i="3"/>
  <c r="LG336" i="3"/>
  <c r="CP336" i="3"/>
  <c r="WY337" i="3"/>
  <c r="LG337" i="3"/>
  <c r="CP337" i="3"/>
  <c r="WY338" i="3"/>
  <c r="LG338" i="3"/>
  <c r="CP338" i="3"/>
  <c r="WY339" i="3"/>
  <c r="LG339" i="3"/>
  <c r="CP339" i="3"/>
  <c r="WY340" i="3"/>
  <c r="LG340" i="3"/>
  <c r="CP340" i="3"/>
  <c r="WY341" i="3"/>
  <c r="LG341" i="3"/>
  <c r="CP341" i="3"/>
  <c r="WY342" i="3"/>
  <c r="LG342" i="3"/>
  <c r="CP342" i="3"/>
  <c r="WY343" i="3"/>
  <c r="LG343" i="3"/>
  <c r="CP343" i="3"/>
  <c r="WY344" i="3"/>
  <c r="LG344" i="3"/>
  <c r="CP344" i="3"/>
  <c r="WY345" i="3"/>
  <c r="LG345" i="3"/>
  <c r="CP345" i="3"/>
  <c r="WY346" i="3"/>
  <c r="LG346" i="3"/>
  <c r="CP346" i="3"/>
  <c r="WY347" i="3"/>
  <c r="LG347" i="3"/>
  <c r="CP347" i="3"/>
  <c r="WY348" i="3"/>
  <c r="LG348" i="3"/>
  <c r="CP348" i="3"/>
  <c r="WY349" i="3"/>
  <c r="LG349" i="3"/>
  <c r="CP349" i="3"/>
  <c r="WY350" i="3"/>
  <c r="LG350" i="3"/>
  <c r="CP350" i="3"/>
  <c r="WY351" i="3"/>
  <c r="LG351" i="3"/>
  <c r="CP351" i="3"/>
  <c r="WY352" i="3"/>
  <c r="LG352" i="3"/>
  <c r="CP352" i="3"/>
  <c r="WY353" i="3"/>
  <c r="LG353" i="3"/>
  <c r="CP353" i="3"/>
  <c r="WY354" i="3"/>
  <c r="LG354" i="3"/>
  <c r="CP354" i="3"/>
  <c r="WY355" i="3"/>
  <c r="LG355" i="3"/>
  <c r="CP355" i="3"/>
  <c r="WY356" i="3"/>
  <c r="LG356" i="3"/>
  <c r="CP356" i="3"/>
  <c r="WY357" i="3"/>
  <c r="LG357" i="3"/>
  <c r="CP357" i="3"/>
  <c r="WY358" i="3"/>
  <c r="LG358" i="3"/>
  <c r="CP358" i="3"/>
  <c r="WY359" i="3"/>
  <c r="LG359" i="3"/>
  <c r="CP359" i="3"/>
  <c r="WY360" i="3"/>
  <c r="LG360" i="3"/>
  <c r="CP360" i="3"/>
  <c r="WY361" i="3"/>
  <c r="LG361" i="3"/>
  <c r="CP361" i="3"/>
  <c r="WY362" i="3"/>
  <c r="LG362" i="3"/>
  <c r="CP362" i="3"/>
  <c r="WY363" i="3"/>
  <c r="LG363" i="3"/>
  <c r="CP363" i="3"/>
  <c r="WY364" i="3"/>
  <c r="LG364" i="3"/>
  <c r="CP364" i="3"/>
  <c r="WY365" i="3"/>
  <c r="LG365" i="3"/>
  <c r="CP365" i="3"/>
  <c r="WY366" i="3"/>
  <c r="LG366" i="3"/>
  <c r="CP366" i="3"/>
  <c r="WY367" i="3"/>
  <c r="LG367" i="3"/>
  <c r="CP367" i="3"/>
  <c r="WY368" i="3"/>
  <c r="LG368" i="3"/>
  <c r="CP368" i="3"/>
  <c r="WY369" i="3"/>
  <c r="LG369" i="3"/>
  <c r="CP369" i="3"/>
  <c r="WY370" i="3"/>
  <c r="LG370" i="3"/>
  <c r="CP370" i="3"/>
  <c r="WY371" i="3"/>
  <c r="LG371" i="3"/>
  <c r="CP371" i="3"/>
  <c r="WY372" i="3"/>
  <c r="LG372" i="3"/>
  <c r="CP372" i="3"/>
  <c r="WY373" i="3"/>
  <c r="LG373" i="3"/>
  <c r="CP373" i="3"/>
  <c r="WY374" i="3"/>
  <c r="LG374" i="3"/>
  <c r="CP374" i="3"/>
  <c r="WY375" i="3"/>
  <c r="LG375" i="3"/>
  <c r="CP375" i="3"/>
  <c r="WY376" i="3"/>
  <c r="LG376" i="3"/>
  <c r="CP376" i="3"/>
  <c r="WY377" i="3"/>
  <c r="LG377" i="3"/>
  <c r="CP377" i="3"/>
  <c r="WY378" i="3"/>
  <c r="LG378" i="3"/>
  <c r="CP378" i="3"/>
  <c r="WY379" i="3"/>
  <c r="LG379" i="3"/>
  <c r="CP379" i="3"/>
  <c r="WY380" i="3"/>
  <c r="LG380" i="3"/>
  <c r="CP380" i="3"/>
  <c r="WY381" i="3"/>
  <c r="LG381" i="3"/>
  <c r="CP381" i="3"/>
  <c r="WY382" i="3"/>
  <c r="LG382" i="3"/>
  <c r="CP382" i="3"/>
  <c r="WY383" i="3"/>
  <c r="LG383" i="3"/>
  <c r="CP383" i="3"/>
  <c r="WY384" i="3"/>
  <c r="LG384" i="3"/>
  <c r="CP384" i="3"/>
  <c r="WY385" i="3"/>
  <c r="LG385" i="3"/>
  <c r="CP385" i="3"/>
  <c r="WY386" i="3"/>
  <c r="LG386" i="3"/>
  <c r="CP386" i="3"/>
  <c r="WY387" i="3"/>
  <c r="LG387" i="3"/>
  <c r="CP387" i="3"/>
  <c r="WY388" i="3"/>
  <c r="LG388" i="3"/>
  <c r="CP388" i="3"/>
  <c r="WY389" i="3"/>
  <c r="LG389" i="3"/>
  <c r="CP389" i="3"/>
  <c r="WY390" i="3"/>
  <c r="LG390" i="3"/>
  <c r="CP390" i="3"/>
  <c r="WY391" i="3"/>
  <c r="LG391" i="3"/>
  <c r="CP391" i="3"/>
  <c r="WY392" i="3"/>
  <c r="LG392" i="3"/>
  <c r="CP392" i="3"/>
  <c r="WY393" i="3"/>
  <c r="LG393" i="3"/>
  <c r="CP393" i="3"/>
  <c r="WY394" i="3"/>
  <c r="LG394" i="3"/>
  <c r="CP394" i="3"/>
  <c r="WY395" i="3"/>
  <c r="LG395" i="3"/>
  <c r="CP395" i="3"/>
  <c r="WY396" i="3"/>
  <c r="LG396" i="3"/>
  <c r="CP396" i="3"/>
  <c r="WY397" i="3"/>
  <c r="LG397" i="3"/>
  <c r="CP397" i="3"/>
  <c r="WY398" i="3"/>
  <c r="LG398" i="3"/>
  <c r="CP398" i="3"/>
  <c r="WY399" i="3"/>
  <c r="LG399" i="3"/>
  <c r="CP399" i="3"/>
  <c r="WY400" i="3"/>
  <c r="LG400" i="3"/>
  <c r="CP400" i="3"/>
  <c r="WY401" i="3"/>
  <c r="LG401" i="3"/>
  <c r="CP401" i="3"/>
  <c r="WY402" i="3"/>
  <c r="LG402" i="3"/>
  <c r="CP402" i="3"/>
  <c r="WY403" i="3"/>
  <c r="LG403" i="3"/>
  <c r="CP403" i="3"/>
  <c r="WY404" i="3"/>
  <c r="LG404" i="3"/>
  <c r="CP404" i="3"/>
  <c r="WY405" i="3"/>
  <c r="LG405" i="3"/>
  <c r="CP405" i="3"/>
  <c r="WY406" i="3"/>
  <c r="LG406" i="3"/>
  <c r="CP406" i="3"/>
  <c r="WY407" i="3"/>
  <c r="LG407" i="3"/>
  <c r="CP407" i="3"/>
  <c r="WY408" i="3"/>
  <c r="LG408" i="3"/>
  <c r="CP408" i="3"/>
  <c r="WY409" i="3"/>
  <c r="LG409" i="3"/>
  <c r="CP409" i="3"/>
  <c r="WY410" i="3"/>
  <c r="LG410" i="3"/>
  <c r="CP410" i="3"/>
  <c r="WY411" i="3"/>
  <c r="LG411" i="3"/>
  <c r="CP411" i="3"/>
  <c r="WY412" i="3"/>
  <c r="LG412" i="3"/>
  <c r="CP412" i="3"/>
  <c r="WY413" i="3"/>
  <c r="LG413" i="3"/>
  <c r="CP413" i="3"/>
  <c r="WY414" i="3"/>
  <c r="LG414" i="3"/>
  <c r="CP414" i="3"/>
  <c r="WY415" i="3"/>
  <c r="LG415" i="3"/>
  <c r="CP415" i="3"/>
  <c r="WY416" i="3"/>
  <c r="LG416" i="3"/>
  <c r="CP416" i="3"/>
  <c r="WY417" i="3"/>
  <c r="LG417" i="3"/>
  <c r="CP417" i="3"/>
  <c r="WY418" i="3"/>
  <c r="LG418" i="3"/>
  <c r="CP418" i="3"/>
  <c r="YB3" i="3"/>
  <c r="YB4" i="3"/>
  <c r="YB5" i="3"/>
  <c r="YB6" i="3"/>
  <c r="YB7" i="3"/>
  <c r="YB8" i="3"/>
  <c r="YB9" i="3"/>
  <c r="YB10" i="3"/>
  <c r="YB11" i="3"/>
  <c r="YB12" i="3"/>
  <c r="YB13" i="3"/>
  <c r="YB14" i="3"/>
  <c r="YB15" i="3"/>
  <c r="YB16" i="3"/>
  <c r="YB17" i="3"/>
  <c r="YB18" i="3"/>
  <c r="YB19" i="3"/>
  <c r="YB20" i="3"/>
  <c r="YB21" i="3"/>
  <c r="YB22" i="3"/>
  <c r="YB23" i="3"/>
  <c r="YB24" i="3"/>
  <c r="YB25" i="3"/>
  <c r="YB26" i="3"/>
  <c r="YB27" i="3"/>
  <c r="YB28" i="3"/>
  <c r="YB29" i="3"/>
  <c r="YB30" i="3"/>
  <c r="YB31" i="3"/>
  <c r="YB32" i="3"/>
  <c r="YB33" i="3"/>
  <c r="YB34" i="3"/>
  <c r="YB35" i="3"/>
  <c r="YB36" i="3"/>
  <c r="YB37" i="3"/>
  <c r="YB38" i="3"/>
  <c r="YB39" i="3"/>
  <c r="YB40" i="3"/>
  <c r="YB41" i="3"/>
  <c r="YB42" i="3"/>
  <c r="YB43" i="3"/>
  <c r="YB44" i="3"/>
  <c r="YB45" i="3"/>
  <c r="YB46" i="3"/>
  <c r="YB47" i="3"/>
  <c r="YB48" i="3"/>
  <c r="YB49" i="3"/>
  <c r="YB50" i="3"/>
  <c r="YB51" i="3"/>
  <c r="YB52" i="3"/>
  <c r="YB53" i="3"/>
  <c r="YB54" i="3"/>
  <c r="YB55" i="3"/>
  <c r="YB56" i="3"/>
  <c r="YB57" i="3"/>
  <c r="YB58" i="3"/>
  <c r="YB59" i="3"/>
  <c r="YB60" i="3"/>
  <c r="YB61" i="3"/>
  <c r="YB62" i="3"/>
  <c r="YB63" i="3"/>
  <c r="YB64" i="3"/>
  <c r="YB65" i="3"/>
  <c r="YB66" i="3"/>
  <c r="YB67" i="3"/>
  <c r="YB68" i="3"/>
  <c r="YB69" i="3"/>
  <c r="YB70" i="3"/>
  <c r="YB71" i="3"/>
  <c r="YB72" i="3"/>
  <c r="YB73" i="3"/>
  <c r="YB74" i="3"/>
  <c r="YB75" i="3"/>
  <c r="YB76" i="3"/>
  <c r="YB77" i="3"/>
  <c r="YB78" i="3"/>
  <c r="YB79" i="3"/>
  <c r="YB80" i="3"/>
  <c r="YB81" i="3"/>
  <c r="YB82" i="3"/>
  <c r="YB83" i="3"/>
  <c r="YB84" i="3"/>
  <c r="YB85" i="3"/>
  <c r="YB86" i="3"/>
  <c r="YB87" i="3"/>
  <c r="YB88" i="3"/>
  <c r="YB89" i="3"/>
  <c r="YB90" i="3"/>
  <c r="YB91" i="3"/>
  <c r="YB92" i="3"/>
  <c r="YB93" i="3"/>
  <c r="YB94" i="3"/>
  <c r="YB95" i="3"/>
  <c r="YB96" i="3"/>
  <c r="YB97" i="3"/>
  <c r="YB98" i="3"/>
  <c r="YB99" i="3"/>
  <c r="YB100" i="3"/>
  <c r="YB101" i="3"/>
  <c r="YB102" i="3"/>
  <c r="YB103" i="3"/>
  <c r="YB104" i="3"/>
  <c r="YB105" i="3"/>
  <c r="YB106" i="3"/>
  <c r="YB107" i="3"/>
  <c r="YB108" i="3"/>
  <c r="YB109" i="3"/>
  <c r="YB110" i="3"/>
  <c r="YB111" i="3"/>
  <c r="YB112" i="3"/>
  <c r="YB113" i="3"/>
  <c r="YB114" i="3"/>
  <c r="YB115" i="3"/>
  <c r="YB116" i="3"/>
  <c r="YB117" i="3"/>
  <c r="YB118" i="3"/>
  <c r="YB119" i="3"/>
  <c r="YB120" i="3"/>
  <c r="YB121" i="3"/>
  <c r="YB122" i="3"/>
  <c r="YB123" i="3"/>
  <c r="YB124" i="3"/>
  <c r="YB125" i="3"/>
  <c r="YB126" i="3"/>
  <c r="YB127" i="3"/>
  <c r="YB128" i="3"/>
  <c r="YB129" i="3"/>
  <c r="YB130" i="3"/>
  <c r="YB131" i="3"/>
  <c r="YB132" i="3"/>
  <c r="YB133" i="3"/>
  <c r="YB134" i="3"/>
  <c r="YB135" i="3"/>
  <c r="YB136" i="3"/>
  <c r="YB137" i="3"/>
  <c r="YB138" i="3"/>
  <c r="YB139" i="3"/>
  <c r="YB140" i="3"/>
  <c r="YB141" i="3"/>
  <c r="YB142" i="3"/>
  <c r="YB143" i="3"/>
  <c r="YB144" i="3"/>
  <c r="YB145" i="3"/>
  <c r="YB146" i="3"/>
  <c r="YB147" i="3"/>
  <c r="YB148" i="3"/>
  <c r="YB149" i="3"/>
  <c r="YB150" i="3"/>
  <c r="YB151" i="3"/>
  <c r="YB152" i="3"/>
  <c r="YB153" i="3"/>
  <c r="YB154" i="3"/>
  <c r="YB155" i="3"/>
  <c r="YB156" i="3"/>
  <c r="YB157" i="3"/>
  <c r="YB158" i="3"/>
  <c r="YB159" i="3"/>
  <c r="YB160" i="3"/>
  <c r="YB161" i="3"/>
  <c r="YB162" i="3"/>
  <c r="YB163" i="3"/>
  <c r="YB164" i="3"/>
  <c r="YB165" i="3"/>
  <c r="YB166" i="3"/>
  <c r="YB167" i="3"/>
  <c r="YB168" i="3"/>
  <c r="YB169" i="3"/>
  <c r="YB170" i="3"/>
  <c r="YB171" i="3"/>
  <c r="YB172" i="3"/>
  <c r="YB173" i="3"/>
  <c r="YB174" i="3"/>
  <c r="YB175" i="3"/>
  <c r="YB176" i="3"/>
  <c r="YB177" i="3"/>
  <c r="YB178" i="3"/>
  <c r="YB179" i="3"/>
  <c r="YB180" i="3"/>
  <c r="YB181" i="3"/>
  <c r="YB182" i="3"/>
  <c r="YB183" i="3"/>
  <c r="YB184" i="3"/>
  <c r="YB185" i="3"/>
  <c r="YB186" i="3"/>
  <c r="YB187" i="3"/>
  <c r="YB188" i="3"/>
  <c r="YB189" i="3"/>
  <c r="YB190" i="3"/>
  <c r="YB191" i="3"/>
  <c r="YB192" i="3"/>
  <c r="YB193" i="3"/>
  <c r="YB194" i="3"/>
  <c r="YB195" i="3"/>
  <c r="YB196" i="3"/>
  <c r="YB197" i="3"/>
  <c r="YB198" i="3"/>
  <c r="YB199" i="3"/>
  <c r="YB200" i="3"/>
  <c r="YB201" i="3"/>
  <c r="YB202" i="3"/>
  <c r="YB203" i="3"/>
  <c r="YB204" i="3"/>
  <c r="YB205" i="3"/>
  <c r="YB206" i="3"/>
  <c r="YB207" i="3"/>
  <c r="YB208" i="3"/>
  <c r="YB209" i="3"/>
  <c r="YB210" i="3"/>
  <c r="YB211" i="3"/>
  <c r="YB212" i="3"/>
  <c r="YB213" i="3"/>
  <c r="YB214" i="3"/>
  <c r="YB215" i="3"/>
  <c r="YB216" i="3"/>
  <c r="YB217" i="3"/>
  <c r="YB218" i="3"/>
  <c r="YB219" i="3"/>
  <c r="YB220" i="3"/>
  <c r="YB221" i="3"/>
  <c r="YB222" i="3"/>
  <c r="YB223" i="3"/>
  <c r="YB224" i="3"/>
  <c r="YB225" i="3"/>
  <c r="YB226" i="3"/>
  <c r="YB227" i="3"/>
  <c r="YB228" i="3"/>
  <c r="YB229" i="3"/>
  <c r="YB230" i="3"/>
  <c r="YB231" i="3"/>
  <c r="YB232" i="3"/>
  <c r="YB233" i="3"/>
  <c r="YB234" i="3"/>
  <c r="YB235" i="3"/>
  <c r="YB236" i="3"/>
  <c r="YB237" i="3"/>
  <c r="YB238" i="3"/>
  <c r="YB239" i="3"/>
  <c r="YB240" i="3"/>
  <c r="YB241" i="3"/>
  <c r="YB242" i="3"/>
  <c r="YB243" i="3"/>
  <c r="YB244" i="3"/>
  <c r="YB245" i="3"/>
  <c r="YB246" i="3"/>
  <c r="YB247" i="3"/>
  <c r="YB248" i="3"/>
  <c r="YB249" i="3"/>
  <c r="YB250" i="3"/>
  <c r="YB251" i="3"/>
  <c r="YB252" i="3"/>
  <c r="YB253" i="3"/>
  <c r="YB254" i="3"/>
  <c r="YB255" i="3"/>
  <c r="YB256" i="3"/>
  <c r="YB257" i="3"/>
  <c r="YB258" i="3"/>
  <c r="YB259" i="3"/>
  <c r="YB260" i="3"/>
  <c r="YB261" i="3"/>
  <c r="YB262" i="3"/>
  <c r="YB263" i="3"/>
  <c r="YB264" i="3"/>
  <c r="YB265" i="3"/>
  <c r="YB266" i="3"/>
  <c r="YB267" i="3"/>
  <c r="YB268" i="3"/>
  <c r="YB269" i="3"/>
  <c r="YB270" i="3"/>
  <c r="YB271" i="3"/>
  <c r="YB272" i="3"/>
  <c r="YB273" i="3"/>
  <c r="YB274" i="3"/>
  <c r="YB275" i="3"/>
  <c r="YB276" i="3"/>
  <c r="YB277" i="3"/>
  <c r="YB278" i="3"/>
  <c r="YB279" i="3"/>
  <c r="YB280" i="3"/>
  <c r="YB281" i="3"/>
  <c r="YB282" i="3"/>
  <c r="YB283" i="3"/>
  <c r="YB284" i="3"/>
  <c r="YB285" i="3"/>
  <c r="YB286" i="3"/>
  <c r="YB287" i="3"/>
  <c r="YB288" i="3"/>
  <c r="YB289" i="3"/>
  <c r="YB290" i="3"/>
  <c r="YB291" i="3"/>
  <c r="YB292" i="3"/>
  <c r="YB293" i="3"/>
  <c r="YB294" i="3"/>
  <c r="YB295" i="3"/>
  <c r="YB296" i="3"/>
  <c r="YB297" i="3"/>
  <c r="YB298" i="3"/>
  <c r="YB299" i="3"/>
  <c r="YB300" i="3"/>
  <c r="YB301" i="3"/>
  <c r="YB302" i="3"/>
  <c r="YB303" i="3"/>
  <c r="YB304" i="3"/>
  <c r="YB305" i="3"/>
  <c r="YB306" i="3"/>
  <c r="YB307" i="3"/>
  <c r="YB308" i="3"/>
  <c r="YB309" i="3"/>
  <c r="YB310" i="3"/>
  <c r="YB311" i="3"/>
  <c r="YB312" i="3"/>
  <c r="YB313" i="3"/>
  <c r="YB314" i="3"/>
  <c r="YB315" i="3"/>
  <c r="YB316" i="3"/>
  <c r="YB317" i="3"/>
  <c r="YB318" i="3"/>
  <c r="YB319" i="3"/>
  <c r="YB320" i="3"/>
  <c r="YB321" i="3"/>
  <c r="YB322" i="3"/>
  <c r="YB323" i="3"/>
  <c r="YB324" i="3"/>
  <c r="YB325" i="3"/>
  <c r="YB326" i="3"/>
  <c r="YB327" i="3"/>
  <c r="YB328" i="3"/>
  <c r="YB329" i="3"/>
  <c r="YB330" i="3"/>
  <c r="YB331" i="3"/>
  <c r="YB332" i="3"/>
  <c r="YB333" i="3"/>
  <c r="YB334" i="3"/>
  <c r="YB335" i="3"/>
  <c r="YB336" i="3"/>
  <c r="YB337" i="3"/>
  <c r="YB338" i="3"/>
  <c r="YB339" i="3"/>
  <c r="YB340" i="3"/>
  <c r="YB341" i="3"/>
  <c r="YB342" i="3"/>
  <c r="YB343" i="3"/>
  <c r="YB344" i="3"/>
  <c r="YB345" i="3"/>
  <c r="YB346" i="3"/>
  <c r="YB347" i="3"/>
  <c r="YB348" i="3"/>
  <c r="YB349" i="3"/>
  <c r="YB350" i="3"/>
  <c r="YB351" i="3"/>
  <c r="YB352" i="3"/>
  <c r="YB353" i="3"/>
  <c r="YB354" i="3"/>
  <c r="YB355" i="3"/>
  <c r="YB356" i="3"/>
  <c r="YB357" i="3"/>
  <c r="YB358" i="3"/>
  <c r="YB359" i="3"/>
  <c r="YB360" i="3"/>
  <c r="YB361" i="3"/>
  <c r="YB362" i="3"/>
  <c r="YB363" i="3"/>
  <c r="YB364" i="3"/>
  <c r="YB365" i="3"/>
  <c r="YB366" i="3"/>
  <c r="YB367" i="3"/>
  <c r="YB368" i="3"/>
  <c r="YB369" i="3"/>
  <c r="YB370" i="3"/>
  <c r="YB371" i="3"/>
  <c r="YB372" i="3"/>
  <c r="YB373" i="3"/>
  <c r="YB374" i="3"/>
  <c r="YB375" i="3"/>
  <c r="YB376" i="3"/>
  <c r="YB377" i="3"/>
  <c r="YB378" i="3"/>
  <c r="YB379" i="3"/>
  <c r="YB380" i="3"/>
  <c r="YB381" i="3"/>
  <c r="YB382" i="3"/>
  <c r="YB383" i="3"/>
  <c r="YB384" i="3"/>
  <c r="YB385" i="3"/>
  <c r="YB386" i="3"/>
  <c r="YB387" i="3"/>
  <c r="YB388" i="3"/>
  <c r="YB389" i="3"/>
  <c r="YB390" i="3"/>
  <c r="YB391" i="3"/>
  <c r="YB392" i="3"/>
  <c r="YB393" i="3"/>
  <c r="YB394" i="3"/>
  <c r="YB395" i="3"/>
  <c r="YB396" i="3"/>
  <c r="YB397" i="3"/>
  <c r="YB398" i="3"/>
  <c r="YB399" i="3"/>
  <c r="YB400" i="3"/>
  <c r="YB401" i="3"/>
  <c r="YB402" i="3"/>
  <c r="YB403" i="3"/>
  <c r="YB404" i="3"/>
  <c r="YB405" i="3"/>
  <c r="YB406" i="3"/>
  <c r="YB407" i="3"/>
  <c r="YB408" i="3"/>
  <c r="YB409" i="3"/>
  <c r="YB410" i="3"/>
  <c r="YB411" i="3"/>
  <c r="YB412" i="3"/>
  <c r="YB413" i="3"/>
  <c r="YB414" i="3"/>
  <c r="YB415" i="3"/>
  <c r="YB416" i="3"/>
  <c r="YB417" i="3"/>
  <c r="YB418" i="3"/>
  <c r="YC3" i="3"/>
  <c r="YC4" i="3"/>
  <c r="YC5" i="3"/>
  <c r="YC6" i="3"/>
  <c r="YC7" i="3"/>
  <c r="YC8" i="3"/>
  <c r="YC9" i="3"/>
  <c r="YC10" i="3"/>
  <c r="YC11" i="3"/>
  <c r="YC12" i="3"/>
  <c r="YC13" i="3"/>
  <c r="YC14" i="3"/>
  <c r="YC15" i="3"/>
  <c r="YC16" i="3"/>
  <c r="YC17" i="3"/>
  <c r="YC18" i="3"/>
  <c r="YC19" i="3"/>
  <c r="YC20" i="3"/>
  <c r="YC21" i="3"/>
  <c r="YC22" i="3"/>
  <c r="YC23" i="3"/>
  <c r="YC24" i="3"/>
  <c r="YC25" i="3"/>
  <c r="YC26" i="3"/>
  <c r="YC27" i="3"/>
  <c r="YC28" i="3"/>
  <c r="YC29" i="3"/>
  <c r="YC30" i="3"/>
  <c r="YC31" i="3"/>
  <c r="YC32" i="3"/>
  <c r="YC33" i="3"/>
  <c r="YC34" i="3"/>
  <c r="YC35" i="3"/>
  <c r="YC36" i="3"/>
  <c r="YC37" i="3"/>
  <c r="YC38" i="3"/>
  <c r="YC39" i="3"/>
  <c r="YC40" i="3"/>
  <c r="YC41" i="3"/>
  <c r="YC42" i="3"/>
  <c r="YC43" i="3"/>
  <c r="YC44" i="3"/>
  <c r="YC45" i="3"/>
  <c r="YC46" i="3"/>
  <c r="YC47" i="3"/>
  <c r="YC48" i="3"/>
  <c r="YC49" i="3"/>
  <c r="YC50" i="3"/>
  <c r="YC51" i="3"/>
  <c r="YC52" i="3"/>
  <c r="YC53" i="3"/>
  <c r="YC54" i="3"/>
  <c r="YC55" i="3"/>
  <c r="YC56" i="3"/>
  <c r="YC57" i="3"/>
  <c r="YC58" i="3"/>
  <c r="YC59" i="3"/>
  <c r="YC60" i="3"/>
  <c r="YC61" i="3"/>
  <c r="YC62" i="3"/>
  <c r="YC63" i="3"/>
  <c r="YC64" i="3"/>
  <c r="YC65" i="3"/>
  <c r="YC66" i="3"/>
  <c r="YC67" i="3"/>
  <c r="YC68" i="3"/>
  <c r="YC69" i="3"/>
  <c r="YC70" i="3"/>
  <c r="YC71" i="3"/>
  <c r="YC72" i="3"/>
  <c r="YC73" i="3"/>
  <c r="YC74" i="3"/>
  <c r="YC75" i="3"/>
  <c r="YC76" i="3"/>
  <c r="YC77" i="3"/>
  <c r="YC78" i="3"/>
  <c r="YC79" i="3"/>
  <c r="YC80" i="3"/>
  <c r="YC81" i="3"/>
  <c r="YC82" i="3"/>
  <c r="YC83" i="3"/>
  <c r="YC84" i="3"/>
  <c r="YC85" i="3"/>
  <c r="YC86" i="3"/>
  <c r="YC87" i="3"/>
  <c r="YC88" i="3"/>
  <c r="YC89" i="3"/>
  <c r="YC90" i="3"/>
  <c r="YC91" i="3"/>
  <c r="YC92" i="3"/>
  <c r="YC93" i="3"/>
  <c r="YC94" i="3"/>
  <c r="YC95" i="3"/>
  <c r="YC96" i="3"/>
  <c r="YC97" i="3"/>
  <c r="YC98" i="3"/>
  <c r="YC99" i="3"/>
  <c r="YC100" i="3"/>
  <c r="YC101" i="3"/>
  <c r="YC102" i="3"/>
  <c r="YC103" i="3"/>
  <c r="YC104" i="3"/>
  <c r="YC105" i="3"/>
  <c r="YC106" i="3"/>
  <c r="YC107" i="3"/>
  <c r="YC108" i="3"/>
  <c r="YC109" i="3"/>
  <c r="YC110" i="3"/>
  <c r="YC111" i="3"/>
  <c r="YC112" i="3"/>
  <c r="YC113" i="3"/>
  <c r="YC114" i="3"/>
  <c r="YC115" i="3"/>
  <c r="YC116" i="3"/>
  <c r="YC117" i="3"/>
  <c r="YC118" i="3"/>
  <c r="YC119" i="3"/>
  <c r="YC120" i="3"/>
  <c r="YC121" i="3"/>
  <c r="YC122" i="3"/>
  <c r="YC123" i="3"/>
  <c r="YC124" i="3"/>
  <c r="YC125" i="3"/>
  <c r="YC126" i="3"/>
  <c r="YC127" i="3"/>
  <c r="YC128" i="3"/>
  <c r="YC129" i="3"/>
  <c r="YC130" i="3"/>
  <c r="YC131" i="3"/>
  <c r="YC132" i="3"/>
  <c r="YC133" i="3"/>
  <c r="YC134" i="3"/>
  <c r="YC135" i="3"/>
  <c r="YC136" i="3"/>
  <c r="YC137" i="3"/>
  <c r="YC138" i="3"/>
  <c r="YC139" i="3"/>
  <c r="YC140" i="3"/>
  <c r="YC141" i="3"/>
  <c r="YC142" i="3"/>
  <c r="YC143" i="3"/>
  <c r="YC144" i="3"/>
  <c r="YC145" i="3"/>
  <c r="YC146" i="3"/>
  <c r="YC147" i="3"/>
  <c r="YC148" i="3"/>
  <c r="YC149" i="3"/>
  <c r="YC150" i="3"/>
  <c r="YC151" i="3"/>
  <c r="YC152" i="3"/>
  <c r="YC153" i="3"/>
  <c r="YC154" i="3"/>
  <c r="YC155" i="3"/>
  <c r="YC156" i="3"/>
  <c r="YC157" i="3"/>
  <c r="YC158" i="3"/>
  <c r="YC159" i="3"/>
  <c r="YC160" i="3"/>
  <c r="YC161" i="3"/>
  <c r="YC162" i="3"/>
  <c r="YC163" i="3"/>
  <c r="YC164" i="3"/>
  <c r="YC165" i="3"/>
  <c r="YC166" i="3"/>
  <c r="YC167" i="3"/>
  <c r="YC168" i="3"/>
  <c r="YC169" i="3"/>
  <c r="YC170" i="3"/>
  <c r="YC171" i="3"/>
  <c r="YC172" i="3"/>
  <c r="YC173" i="3"/>
  <c r="YC174" i="3"/>
  <c r="YC175" i="3"/>
  <c r="YC176" i="3"/>
  <c r="YC177" i="3"/>
  <c r="YC178" i="3"/>
  <c r="YC179" i="3"/>
  <c r="YC180" i="3"/>
  <c r="YC181" i="3"/>
  <c r="YC182" i="3"/>
  <c r="YC183" i="3"/>
  <c r="YC184" i="3"/>
  <c r="YC185" i="3"/>
  <c r="YC186" i="3"/>
  <c r="YC187" i="3"/>
  <c r="YC188" i="3"/>
  <c r="YC189" i="3"/>
  <c r="YC190" i="3"/>
  <c r="YC191" i="3"/>
  <c r="YC192" i="3"/>
  <c r="YC193" i="3"/>
  <c r="YC194" i="3"/>
  <c r="YC195" i="3"/>
  <c r="YC196" i="3"/>
  <c r="YC197" i="3"/>
  <c r="YC198" i="3"/>
  <c r="YC199" i="3"/>
  <c r="YC200" i="3"/>
  <c r="YC201" i="3"/>
  <c r="YC202" i="3"/>
  <c r="YC203" i="3"/>
  <c r="YC204" i="3"/>
  <c r="YC205" i="3"/>
  <c r="YC206" i="3"/>
  <c r="YC207" i="3"/>
  <c r="YC208" i="3"/>
  <c r="YC209" i="3"/>
  <c r="YC210" i="3"/>
  <c r="YC211" i="3"/>
  <c r="YC212" i="3"/>
  <c r="YC213" i="3"/>
  <c r="YC214" i="3"/>
  <c r="YC215" i="3"/>
  <c r="YC216" i="3"/>
  <c r="YC217" i="3"/>
  <c r="YC218" i="3"/>
  <c r="YC219" i="3"/>
  <c r="YC220" i="3"/>
  <c r="YC221" i="3"/>
  <c r="YC222" i="3"/>
  <c r="YC223" i="3"/>
  <c r="YC224" i="3"/>
  <c r="YC225" i="3"/>
  <c r="YC226" i="3"/>
  <c r="YC227" i="3"/>
  <c r="YC228" i="3"/>
  <c r="YC229" i="3"/>
  <c r="YC230" i="3"/>
  <c r="YC231" i="3"/>
  <c r="YC232" i="3"/>
  <c r="YC233" i="3"/>
  <c r="YC234" i="3"/>
  <c r="YC235" i="3"/>
  <c r="YC236" i="3"/>
  <c r="YC237" i="3"/>
  <c r="YC238" i="3"/>
  <c r="YC239" i="3"/>
  <c r="YC240" i="3"/>
  <c r="YC241" i="3"/>
  <c r="YC242" i="3"/>
  <c r="YC243" i="3"/>
  <c r="YC244" i="3"/>
  <c r="YC245" i="3"/>
  <c r="YC246" i="3"/>
  <c r="YC247" i="3"/>
  <c r="YC248" i="3"/>
  <c r="YC249" i="3"/>
  <c r="YC250" i="3"/>
  <c r="YC251" i="3"/>
  <c r="YC252" i="3"/>
  <c r="YC253" i="3"/>
  <c r="YC254" i="3"/>
  <c r="YC255" i="3"/>
  <c r="YC256" i="3"/>
  <c r="YC257" i="3"/>
  <c r="YC258" i="3"/>
  <c r="YC259" i="3"/>
  <c r="YC260" i="3"/>
  <c r="YC261" i="3"/>
  <c r="YC262" i="3"/>
  <c r="YC263" i="3"/>
  <c r="YC264" i="3"/>
  <c r="YC265" i="3"/>
  <c r="YC266" i="3"/>
  <c r="YC267" i="3"/>
  <c r="YC268" i="3"/>
  <c r="YC269" i="3"/>
  <c r="YC270" i="3"/>
  <c r="YC271" i="3"/>
  <c r="YC272" i="3"/>
  <c r="YC273" i="3"/>
  <c r="YC274" i="3"/>
  <c r="YC275" i="3"/>
  <c r="YC276" i="3"/>
  <c r="YC277" i="3"/>
  <c r="YC278" i="3"/>
  <c r="YC279" i="3"/>
  <c r="YC280" i="3"/>
  <c r="YC281" i="3"/>
  <c r="YC282" i="3"/>
  <c r="YC283" i="3"/>
  <c r="YC284" i="3"/>
  <c r="YC285" i="3"/>
  <c r="YC286" i="3"/>
  <c r="YC287" i="3"/>
  <c r="YC288" i="3"/>
  <c r="YC289" i="3"/>
  <c r="YC290" i="3"/>
  <c r="YC291" i="3"/>
  <c r="YC292" i="3"/>
  <c r="YC293" i="3"/>
  <c r="YC294" i="3"/>
  <c r="YC295" i="3"/>
  <c r="YC296" i="3"/>
  <c r="YC297" i="3"/>
  <c r="YC298" i="3"/>
  <c r="YC299" i="3"/>
  <c r="YC300" i="3"/>
  <c r="YC301" i="3"/>
  <c r="YC302" i="3"/>
  <c r="YC303" i="3"/>
  <c r="YC304" i="3"/>
  <c r="YC305" i="3"/>
  <c r="YC306" i="3"/>
  <c r="YC307" i="3"/>
  <c r="YC308" i="3"/>
  <c r="YC309" i="3"/>
  <c r="YC310" i="3"/>
  <c r="YC311" i="3"/>
  <c r="YC312" i="3"/>
  <c r="YC313" i="3"/>
  <c r="YC314" i="3"/>
  <c r="YC315" i="3"/>
  <c r="YC316" i="3"/>
  <c r="YC317" i="3"/>
  <c r="YC318" i="3"/>
  <c r="YC319" i="3"/>
  <c r="YC320" i="3"/>
  <c r="YC321" i="3"/>
  <c r="YC322" i="3"/>
  <c r="YC323" i="3"/>
  <c r="YC324" i="3"/>
  <c r="YC325" i="3"/>
  <c r="YC326" i="3"/>
  <c r="YC327" i="3"/>
  <c r="YC328" i="3"/>
  <c r="YC329" i="3"/>
  <c r="YC330" i="3"/>
  <c r="YC331" i="3"/>
  <c r="YC332" i="3"/>
  <c r="YC333" i="3"/>
  <c r="YC334" i="3"/>
  <c r="YC335" i="3"/>
  <c r="YC336" i="3"/>
  <c r="YC337" i="3"/>
  <c r="YC338" i="3"/>
  <c r="YC339" i="3"/>
  <c r="YC340" i="3"/>
  <c r="YC341" i="3"/>
  <c r="YC342" i="3"/>
  <c r="YC343" i="3"/>
  <c r="YC344" i="3"/>
  <c r="YC345" i="3"/>
  <c r="YC346" i="3"/>
  <c r="YC347" i="3"/>
  <c r="YC348" i="3"/>
  <c r="YC349" i="3"/>
  <c r="YC350" i="3"/>
  <c r="YC351" i="3"/>
  <c r="YC352" i="3"/>
  <c r="YC353" i="3"/>
  <c r="YC354" i="3"/>
  <c r="YC355" i="3"/>
  <c r="YC356" i="3"/>
  <c r="YC357" i="3"/>
  <c r="YC358" i="3"/>
  <c r="YC359" i="3"/>
  <c r="YC360" i="3"/>
  <c r="YC361" i="3"/>
  <c r="YC362" i="3"/>
  <c r="YC363" i="3"/>
  <c r="YC364" i="3"/>
  <c r="YC365" i="3"/>
  <c r="YC366" i="3"/>
  <c r="YC367" i="3"/>
  <c r="YC368" i="3"/>
  <c r="YC369" i="3"/>
  <c r="YC370" i="3"/>
  <c r="YC371" i="3"/>
  <c r="YC372" i="3"/>
  <c r="YC373" i="3"/>
  <c r="YC374" i="3"/>
  <c r="YC375" i="3"/>
  <c r="YC376" i="3"/>
  <c r="YC377" i="3"/>
  <c r="YC378" i="3"/>
  <c r="YC379" i="3"/>
  <c r="YC380" i="3"/>
  <c r="YC381" i="3"/>
  <c r="YC382" i="3"/>
  <c r="YC383" i="3"/>
  <c r="YC384" i="3"/>
  <c r="YC385" i="3"/>
  <c r="YC386" i="3"/>
  <c r="YC387" i="3"/>
  <c r="YC388" i="3"/>
  <c r="YC389" i="3"/>
  <c r="YC390" i="3"/>
  <c r="YC391" i="3"/>
  <c r="YC392" i="3"/>
  <c r="YC393" i="3"/>
  <c r="YC394" i="3"/>
  <c r="YC395" i="3"/>
  <c r="YC396" i="3"/>
  <c r="YC397" i="3"/>
  <c r="YC398" i="3"/>
  <c r="YC399" i="3"/>
  <c r="YC400" i="3"/>
  <c r="YC401" i="3"/>
  <c r="YC402" i="3"/>
  <c r="YC403" i="3"/>
  <c r="YC404" i="3"/>
  <c r="YC405" i="3"/>
  <c r="YC406" i="3"/>
  <c r="YC407" i="3"/>
  <c r="YC408" i="3"/>
  <c r="YC409" i="3"/>
  <c r="YC410" i="3"/>
  <c r="YC411" i="3"/>
  <c r="YC412" i="3"/>
  <c r="YC413" i="3"/>
  <c r="YC414" i="3"/>
  <c r="YC415" i="3"/>
  <c r="YC416" i="3"/>
  <c r="YC417" i="3"/>
  <c r="YC418" i="3"/>
  <c r="HD420" i="3"/>
  <c r="CJ420" i="3"/>
  <c r="CK420" i="3"/>
  <c r="CL420" i="3"/>
  <c r="CM420" i="3"/>
  <c r="CN420" i="3"/>
  <c r="CO420" i="3"/>
  <c r="CQ420" i="3"/>
  <c r="CR420" i="3"/>
  <c r="CS420" i="3"/>
  <c r="CT420" i="3"/>
  <c r="CU420" i="3"/>
  <c r="CV420" i="3"/>
  <c r="CW420" i="3"/>
  <c r="CX420" i="3"/>
  <c r="CY420" i="3"/>
  <c r="CZ420" i="3"/>
  <c r="DA420" i="3"/>
  <c r="DB420" i="3"/>
  <c r="DC420" i="3"/>
  <c r="DD420" i="3"/>
  <c r="DE420" i="3"/>
  <c r="DF420" i="3"/>
  <c r="DG420" i="3"/>
  <c r="DH420" i="3"/>
  <c r="DI420" i="3"/>
  <c r="DJ420" i="3"/>
  <c r="DK420" i="3"/>
  <c r="DL420" i="3"/>
  <c r="DM420" i="3"/>
  <c r="DN420" i="3"/>
  <c r="DO420" i="3"/>
  <c r="DP420" i="3"/>
  <c r="DQ420" i="3"/>
  <c r="DR420" i="3"/>
  <c r="DS420" i="3"/>
  <c r="DT420" i="3"/>
  <c r="DU420" i="3"/>
  <c r="DV420" i="3"/>
  <c r="DW420" i="3"/>
  <c r="DY420" i="3"/>
  <c r="DZ420" i="3"/>
  <c r="EA420" i="3"/>
  <c r="EB420" i="3"/>
  <c r="EC420" i="3"/>
  <c r="ED420" i="3"/>
  <c r="EE136" i="3"/>
  <c r="EF420" i="3"/>
  <c r="EG420" i="3"/>
  <c r="EH420" i="3"/>
  <c r="EI420" i="3"/>
  <c r="EJ420" i="3"/>
  <c r="EK420" i="3"/>
  <c r="EL420" i="3"/>
  <c r="EM420" i="3"/>
  <c r="EN420" i="3"/>
  <c r="EO420" i="3"/>
  <c r="EP420" i="3"/>
  <c r="EQ420" i="3"/>
  <c r="ER420" i="3"/>
  <c r="ES420" i="3"/>
  <c r="ET420" i="3"/>
  <c r="EU420" i="3"/>
  <c r="EV420" i="3"/>
  <c r="EW420" i="3"/>
  <c r="EX420" i="3"/>
  <c r="EY420" i="3"/>
  <c r="EZ420" i="3"/>
  <c r="FA420" i="3"/>
  <c r="FB420" i="3"/>
  <c r="FC420" i="3"/>
  <c r="FD420" i="3"/>
  <c r="FE420" i="3"/>
  <c r="FF420" i="3"/>
  <c r="FG420" i="3"/>
  <c r="FH420" i="3"/>
  <c r="FI420" i="3"/>
  <c r="FJ420" i="3"/>
  <c r="FK420" i="3"/>
  <c r="FL420" i="3"/>
  <c r="FM420" i="3"/>
  <c r="FN420" i="3"/>
  <c r="FO420" i="3"/>
  <c r="FP420" i="3"/>
  <c r="FQ420" i="3"/>
  <c r="FR420" i="3"/>
  <c r="FS420" i="3"/>
  <c r="FT420" i="3"/>
  <c r="FU420" i="3"/>
  <c r="FV420" i="3"/>
  <c r="FW420" i="3"/>
  <c r="FX420" i="3"/>
  <c r="FY420" i="3"/>
  <c r="FZ420" i="3"/>
  <c r="GA420" i="3"/>
  <c r="GB420" i="3"/>
  <c r="GC420" i="3"/>
  <c r="GD420" i="3"/>
  <c r="GE420" i="3"/>
  <c r="GF420" i="3"/>
  <c r="GG420" i="3"/>
  <c r="GH420" i="3"/>
  <c r="GI420" i="3"/>
  <c r="GJ420" i="3"/>
  <c r="GK420" i="3"/>
  <c r="GL420" i="3"/>
  <c r="GM420" i="3"/>
  <c r="GN420" i="3"/>
  <c r="GO420" i="3"/>
  <c r="GQ420" i="3"/>
  <c r="GR420" i="3"/>
  <c r="GS420" i="3"/>
  <c r="GT420" i="3"/>
  <c r="GU420" i="3"/>
  <c r="GV420" i="3"/>
  <c r="GW420" i="3"/>
  <c r="GX420" i="3"/>
  <c r="GY136" i="3"/>
  <c r="GZ420" i="3"/>
  <c r="HA420" i="3"/>
  <c r="HB420" i="3"/>
  <c r="HE420" i="3"/>
  <c r="HF420" i="3"/>
  <c r="HG420" i="3"/>
  <c r="HH420" i="3"/>
  <c r="HI420" i="3"/>
  <c r="HJ420" i="3"/>
  <c r="HK420" i="3"/>
  <c r="HL420" i="3"/>
  <c r="HM420" i="3"/>
  <c r="HN420" i="3"/>
  <c r="HO420" i="3"/>
  <c r="HP420" i="3"/>
  <c r="HQ420" i="3"/>
  <c r="HR420" i="3"/>
  <c r="HT420" i="3"/>
  <c r="HU420" i="3"/>
  <c r="HV420" i="3"/>
  <c r="HW420" i="3"/>
  <c r="HX420" i="3"/>
  <c r="HY420" i="3"/>
  <c r="HZ420" i="3"/>
  <c r="IA420" i="3"/>
  <c r="IB420" i="3"/>
  <c r="IC420" i="3"/>
  <c r="ID420" i="3"/>
  <c r="IE420" i="3"/>
  <c r="IF420" i="3"/>
  <c r="IG420" i="3"/>
  <c r="IH420" i="3"/>
  <c r="II420" i="3"/>
  <c r="IJ420" i="3"/>
  <c r="IK420" i="3"/>
  <c r="IL420" i="3"/>
  <c r="IM420" i="3"/>
  <c r="IO420" i="3"/>
  <c r="IP420" i="3"/>
  <c r="IQ420" i="3"/>
  <c r="IR420" i="3"/>
  <c r="IS420" i="3"/>
  <c r="IT420" i="3"/>
  <c r="IU420" i="3"/>
  <c r="IV420" i="3"/>
  <c r="IX420" i="3"/>
  <c r="IY420" i="3"/>
  <c r="IZ3" i="3"/>
  <c r="IZ4" i="3"/>
  <c r="IZ5" i="3"/>
  <c r="IZ6" i="3"/>
  <c r="IZ7" i="3"/>
  <c r="IZ8" i="3"/>
  <c r="IZ9" i="3"/>
  <c r="IZ10" i="3"/>
  <c r="IZ11" i="3"/>
  <c r="IZ12" i="3"/>
  <c r="IZ13" i="3"/>
  <c r="IZ14" i="3"/>
  <c r="IZ15" i="3"/>
  <c r="IZ16" i="3"/>
  <c r="IZ17" i="3"/>
  <c r="IZ18" i="3"/>
  <c r="IZ19" i="3"/>
  <c r="IZ20" i="3"/>
  <c r="IZ21" i="3"/>
  <c r="IZ22" i="3"/>
  <c r="IZ23" i="3"/>
  <c r="IZ24" i="3"/>
  <c r="IZ25" i="3"/>
  <c r="IZ26" i="3"/>
  <c r="IZ27" i="3"/>
  <c r="IZ28" i="3"/>
  <c r="IZ29" i="3"/>
  <c r="IZ30" i="3"/>
  <c r="IZ31" i="3"/>
  <c r="IZ32" i="3"/>
  <c r="IZ33" i="3"/>
  <c r="IZ34" i="3"/>
  <c r="IZ35" i="3"/>
  <c r="IZ36" i="3"/>
  <c r="IZ37" i="3"/>
  <c r="IZ38" i="3"/>
  <c r="IZ39" i="3"/>
  <c r="IZ40" i="3"/>
  <c r="IZ41" i="3"/>
  <c r="IZ42" i="3"/>
  <c r="IZ43" i="3"/>
  <c r="IZ44" i="3"/>
  <c r="IZ45" i="3"/>
  <c r="IZ46" i="3"/>
  <c r="IZ47" i="3"/>
  <c r="IZ48" i="3"/>
  <c r="IZ49" i="3"/>
  <c r="IZ50" i="3"/>
  <c r="IZ51" i="3"/>
  <c r="IZ52" i="3"/>
  <c r="IZ53" i="3"/>
  <c r="IZ54" i="3"/>
  <c r="IZ55" i="3"/>
  <c r="IZ56" i="3"/>
  <c r="IZ57" i="3"/>
  <c r="IZ58" i="3"/>
  <c r="IZ59" i="3"/>
  <c r="IZ60" i="3"/>
  <c r="IZ61" i="3"/>
  <c r="IZ62" i="3"/>
  <c r="IZ63" i="3"/>
  <c r="IZ64" i="3"/>
  <c r="IZ65" i="3"/>
  <c r="IZ66" i="3"/>
  <c r="IZ67" i="3"/>
  <c r="IZ68" i="3"/>
  <c r="IZ69" i="3"/>
  <c r="IZ70" i="3"/>
  <c r="IZ71" i="3"/>
  <c r="IZ72" i="3"/>
  <c r="IZ73" i="3"/>
  <c r="IZ74" i="3"/>
  <c r="IZ75" i="3"/>
  <c r="IZ76" i="3"/>
  <c r="IZ77" i="3"/>
  <c r="IZ78" i="3"/>
  <c r="IZ79" i="3"/>
  <c r="IZ80" i="3"/>
  <c r="IZ81" i="3"/>
  <c r="IZ82" i="3"/>
  <c r="IZ83" i="3"/>
  <c r="IZ84" i="3"/>
  <c r="IZ85" i="3"/>
  <c r="IZ86" i="3"/>
  <c r="IZ87" i="3"/>
  <c r="IZ88" i="3"/>
  <c r="IZ89" i="3"/>
  <c r="IZ90" i="3"/>
  <c r="IZ91" i="3"/>
  <c r="IZ92" i="3"/>
  <c r="IZ93" i="3"/>
  <c r="IZ94" i="3"/>
  <c r="IZ95" i="3"/>
  <c r="IZ96" i="3"/>
  <c r="IZ97" i="3"/>
  <c r="IZ98" i="3"/>
  <c r="IZ99" i="3"/>
  <c r="IZ100" i="3"/>
  <c r="IZ101" i="3"/>
  <c r="IZ102" i="3"/>
  <c r="IZ103" i="3"/>
  <c r="IZ104" i="3"/>
  <c r="IZ105" i="3"/>
  <c r="IZ106" i="3"/>
  <c r="IZ107" i="3"/>
  <c r="IZ108" i="3"/>
  <c r="IZ109" i="3"/>
  <c r="IZ110" i="3"/>
  <c r="IZ111" i="3"/>
  <c r="IZ112" i="3"/>
  <c r="IZ113" i="3"/>
  <c r="IZ114" i="3"/>
  <c r="IZ115" i="3"/>
  <c r="IZ116" i="3"/>
  <c r="IZ117" i="3"/>
  <c r="IZ118" i="3"/>
  <c r="IZ119" i="3"/>
  <c r="IZ120" i="3"/>
  <c r="IZ121" i="3"/>
  <c r="IZ122" i="3"/>
  <c r="IZ123" i="3"/>
  <c r="IZ124" i="3"/>
  <c r="IZ125" i="3"/>
  <c r="IZ126" i="3"/>
  <c r="IZ127" i="3"/>
  <c r="IZ128" i="3"/>
  <c r="IZ129" i="3"/>
  <c r="IZ130" i="3"/>
  <c r="IZ131" i="3"/>
  <c r="IZ132" i="3"/>
  <c r="IZ133" i="3"/>
  <c r="IZ134" i="3"/>
  <c r="IZ135" i="3"/>
  <c r="IZ136" i="3"/>
  <c r="IZ137" i="3"/>
  <c r="IZ138" i="3"/>
  <c r="IZ139" i="3"/>
  <c r="IZ140" i="3"/>
  <c r="IZ141" i="3"/>
  <c r="IZ142" i="3"/>
  <c r="IZ143" i="3"/>
  <c r="IZ144" i="3"/>
  <c r="IZ145" i="3"/>
  <c r="IZ146" i="3"/>
  <c r="IZ147" i="3"/>
  <c r="IZ148" i="3"/>
  <c r="IZ149" i="3"/>
  <c r="IZ150" i="3"/>
  <c r="IZ151" i="3"/>
  <c r="IZ152" i="3"/>
  <c r="IZ153" i="3"/>
  <c r="IZ154" i="3"/>
  <c r="IZ155" i="3"/>
  <c r="IZ156" i="3"/>
  <c r="IZ157" i="3"/>
  <c r="IZ158" i="3"/>
  <c r="IZ159" i="3"/>
  <c r="IZ160" i="3"/>
  <c r="IZ161" i="3"/>
  <c r="IZ162" i="3"/>
  <c r="IZ163" i="3"/>
  <c r="IZ164" i="3"/>
  <c r="IZ165" i="3"/>
  <c r="IZ166" i="3"/>
  <c r="IZ167" i="3"/>
  <c r="IZ168" i="3"/>
  <c r="IZ169" i="3"/>
  <c r="IZ170" i="3"/>
  <c r="IZ171" i="3"/>
  <c r="IZ172" i="3"/>
  <c r="IZ173" i="3"/>
  <c r="IZ174" i="3"/>
  <c r="IZ175" i="3"/>
  <c r="IZ176" i="3"/>
  <c r="IZ177" i="3"/>
  <c r="IZ178" i="3"/>
  <c r="IZ179" i="3"/>
  <c r="IZ180" i="3"/>
  <c r="IZ181" i="3"/>
  <c r="IZ182" i="3"/>
  <c r="IZ183" i="3"/>
  <c r="IZ184" i="3"/>
  <c r="IZ185" i="3"/>
  <c r="IZ186" i="3"/>
  <c r="IZ187" i="3"/>
  <c r="IZ188" i="3"/>
  <c r="IZ189" i="3"/>
  <c r="IZ190" i="3"/>
  <c r="IZ191" i="3"/>
  <c r="IZ192" i="3"/>
  <c r="IZ193" i="3"/>
  <c r="IZ194" i="3"/>
  <c r="IZ195" i="3"/>
  <c r="IZ196" i="3"/>
  <c r="IZ197" i="3"/>
  <c r="IZ198" i="3"/>
  <c r="IZ199" i="3"/>
  <c r="IZ200" i="3"/>
  <c r="IZ201" i="3"/>
  <c r="IZ202" i="3"/>
  <c r="IZ203" i="3"/>
  <c r="IZ204" i="3"/>
  <c r="IZ205" i="3"/>
  <c r="IZ206" i="3"/>
  <c r="IZ207" i="3"/>
  <c r="IZ208" i="3"/>
  <c r="IZ209" i="3"/>
  <c r="IZ210" i="3"/>
  <c r="IZ211" i="3"/>
  <c r="IZ212" i="3"/>
  <c r="IZ213" i="3"/>
  <c r="IZ214" i="3"/>
  <c r="IZ215" i="3"/>
  <c r="IZ216" i="3"/>
  <c r="IZ217" i="3"/>
  <c r="IZ218" i="3"/>
  <c r="IZ219" i="3"/>
  <c r="IZ220" i="3"/>
  <c r="IZ221" i="3"/>
  <c r="IZ222" i="3"/>
  <c r="IZ223" i="3"/>
  <c r="IZ224" i="3"/>
  <c r="IZ225" i="3"/>
  <c r="IZ226" i="3"/>
  <c r="IZ227" i="3"/>
  <c r="IZ228" i="3"/>
  <c r="IZ229" i="3"/>
  <c r="IZ230" i="3"/>
  <c r="IZ231" i="3"/>
  <c r="IZ232" i="3"/>
  <c r="IZ233" i="3"/>
  <c r="IZ234" i="3"/>
  <c r="IZ235" i="3"/>
  <c r="IZ236" i="3"/>
  <c r="IZ237" i="3"/>
  <c r="IZ238" i="3"/>
  <c r="IZ239" i="3"/>
  <c r="IZ240" i="3"/>
  <c r="IZ241" i="3"/>
  <c r="IZ242" i="3"/>
  <c r="IZ243" i="3"/>
  <c r="IZ244" i="3"/>
  <c r="IZ245" i="3"/>
  <c r="IZ246" i="3"/>
  <c r="IZ247" i="3"/>
  <c r="IZ248" i="3"/>
  <c r="IZ249" i="3"/>
  <c r="IZ250" i="3"/>
  <c r="IZ251" i="3"/>
  <c r="IZ252" i="3"/>
  <c r="IZ253" i="3"/>
  <c r="IZ254" i="3"/>
  <c r="IZ255" i="3"/>
  <c r="IZ256" i="3"/>
  <c r="IZ257" i="3"/>
  <c r="IZ258" i="3"/>
  <c r="IZ259" i="3"/>
  <c r="IZ260" i="3"/>
  <c r="IZ261" i="3"/>
  <c r="IZ262" i="3"/>
  <c r="IZ263" i="3"/>
  <c r="IZ264" i="3"/>
  <c r="IZ265" i="3"/>
  <c r="IZ266" i="3"/>
  <c r="IZ267" i="3"/>
  <c r="IZ268" i="3"/>
  <c r="IZ269" i="3"/>
  <c r="IZ270" i="3"/>
  <c r="IZ271" i="3"/>
  <c r="IZ272" i="3"/>
  <c r="IZ273" i="3"/>
  <c r="IZ274" i="3"/>
  <c r="IZ275" i="3"/>
  <c r="IZ276" i="3"/>
  <c r="IZ277" i="3"/>
  <c r="IZ278" i="3"/>
  <c r="IZ279" i="3"/>
  <c r="IZ280" i="3"/>
  <c r="IZ281" i="3"/>
  <c r="IZ282" i="3"/>
  <c r="IZ283" i="3"/>
  <c r="IZ284" i="3"/>
  <c r="IZ285" i="3"/>
  <c r="IZ286" i="3"/>
  <c r="IZ287" i="3"/>
  <c r="IZ288" i="3"/>
  <c r="IZ289" i="3"/>
  <c r="IZ290" i="3"/>
  <c r="IZ291" i="3"/>
  <c r="IZ292" i="3"/>
  <c r="IZ293" i="3"/>
  <c r="IZ294" i="3"/>
  <c r="IZ295" i="3"/>
  <c r="IZ296" i="3"/>
  <c r="IZ297" i="3"/>
  <c r="IZ298" i="3"/>
  <c r="IZ299" i="3"/>
  <c r="IZ300" i="3"/>
  <c r="IZ301" i="3"/>
  <c r="IZ302" i="3"/>
  <c r="IZ303" i="3"/>
  <c r="IZ304" i="3"/>
  <c r="IZ305" i="3"/>
  <c r="IZ306" i="3"/>
  <c r="IZ307" i="3"/>
  <c r="IZ308" i="3"/>
  <c r="IZ309" i="3"/>
  <c r="IZ310" i="3"/>
  <c r="IZ311" i="3"/>
  <c r="IZ312" i="3"/>
  <c r="IZ313" i="3"/>
  <c r="IZ314" i="3"/>
  <c r="IZ315" i="3"/>
  <c r="IZ316" i="3"/>
  <c r="IZ317" i="3"/>
  <c r="IZ318" i="3"/>
  <c r="IZ319" i="3"/>
  <c r="IZ320" i="3"/>
  <c r="IZ321" i="3"/>
  <c r="IZ322" i="3"/>
  <c r="IZ323" i="3"/>
  <c r="IZ324" i="3"/>
  <c r="IZ325" i="3"/>
  <c r="IZ326" i="3"/>
  <c r="IZ327" i="3"/>
  <c r="IZ328" i="3"/>
  <c r="IZ329" i="3"/>
  <c r="IZ330" i="3"/>
  <c r="IZ331" i="3"/>
  <c r="IZ332" i="3"/>
  <c r="IZ333" i="3"/>
  <c r="IZ334" i="3"/>
  <c r="IZ335" i="3"/>
  <c r="IZ336" i="3"/>
  <c r="IZ337" i="3"/>
  <c r="IZ338" i="3"/>
  <c r="IZ339" i="3"/>
  <c r="IZ340" i="3"/>
  <c r="IZ341" i="3"/>
  <c r="IZ342" i="3"/>
  <c r="IZ343" i="3"/>
  <c r="IZ344" i="3"/>
  <c r="IZ345" i="3"/>
  <c r="IZ346" i="3"/>
  <c r="IZ347" i="3"/>
  <c r="IZ348" i="3"/>
  <c r="IZ349" i="3"/>
  <c r="IZ350" i="3"/>
  <c r="IZ351" i="3"/>
  <c r="IZ352" i="3"/>
  <c r="IZ353" i="3"/>
  <c r="IZ354" i="3"/>
  <c r="IZ355" i="3"/>
  <c r="IZ356" i="3"/>
  <c r="IZ357" i="3"/>
  <c r="IZ358" i="3"/>
  <c r="IZ359" i="3"/>
  <c r="IZ360" i="3"/>
  <c r="IZ361" i="3"/>
  <c r="IZ362" i="3"/>
  <c r="IZ363" i="3"/>
  <c r="IZ364" i="3"/>
  <c r="IZ365" i="3"/>
  <c r="IZ366" i="3"/>
  <c r="IZ367" i="3"/>
  <c r="IZ368" i="3"/>
  <c r="IZ369" i="3"/>
  <c r="IZ370" i="3"/>
  <c r="IZ371" i="3"/>
  <c r="IZ372" i="3"/>
  <c r="IZ373" i="3"/>
  <c r="IZ374" i="3"/>
  <c r="IZ375" i="3"/>
  <c r="IZ376" i="3"/>
  <c r="IZ377" i="3"/>
  <c r="IZ378" i="3"/>
  <c r="IZ379" i="3"/>
  <c r="IZ380" i="3"/>
  <c r="IZ381" i="3"/>
  <c r="IZ382" i="3"/>
  <c r="IZ383" i="3"/>
  <c r="IZ384" i="3"/>
  <c r="IZ385" i="3"/>
  <c r="IZ386" i="3"/>
  <c r="IZ387" i="3"/>
  <c r="IZ388" i="3"/>
  <c r="IZ389" i="3"/>
  <c r="IZ390" i="3"/>
  <c r="IZ391" i="3"/>
  <c r="IZ392" i="3"/>
  <c r="IZ393" i="3"/>
  <c r="IZ394" i="3"/>
  <c r="IZ395" i="3"/>
  <c r="IZ396" i="3"/>
  <c r="IZ397" i="3"/>
  <c r="IZ398" i="3"/>
  <c r="IZ399" i="3"/>
  <c r="IZ400" i="3"/>
  <c r="IZ401" i="3"/>
  <c r="IZ402" i="3"/>
  <c r="IZ403" i="3"/>
  <c r="IZ404" i="3"/>
  <c r="IZ405" i="3"/>
  <c r="IZ406" i="3"/>
  <c r="IZ407" i="3"/>
  <c r="IZ408" i="3"/>
  <c r="IZ409" i="3"/>
  <c r="IZ410" i="3"/>
  <c r="IZ411" i="3"/>
  <c r="IZ412" i="3"/>
  <c r="IZ413" i="3"/>
  <c r="IZ414" i="3"/>
  <c r="IZ415" i="3"/>
  <c r="IZ416" i="3"/>
  <c r="IZ417" i="3"/>
  <c r="IZ418" i="3"/>
  <c r="JA420" i="3"/>
  <c r="JB420" i="3"/>
  <c r="JC420" i="3"/>
  <c r="JD420" i="3"/>
  <c r="JE420" i="3"/>
  <c r="JF420" i="3"/>
  <c r="JG420" i="3"/>
  <c r="JH420" i="3"/>
  <c r="JI420" i="3"/>
  <c r="JJ420" i="3"/>
  <c r="JK420" i="3"/>
  <c r="JL420" i="3"/>
  <c r="JM420" i="3"/>
  <c r="JN420" i="3"/>
  <c r="JO420" i="3"/>
  <c r="JP420" i="3"/>
  <c r="JQ420" i="3"/>
  <c r="JR420" i="3"/>
  <c r="JS420" i="3"/>
  <c r="JT420" i="3"/>
  <c r="JU420" i="3"/>
  <c r="JW420" i="3"/>
  <c r="JX420" i="3"/>
  <c r="JY420" i="3"/>
  <c r="JZ420" i="3"/>
  <c r="KA420" i="3"/>
  <c r="KB136" i="3"/>
  <c r="KC420" i="3"/>
  <c r="KD420" i="3"/>
  <c r="KE420" i="3"/>
  <c r="KF420" i="3"/>
  <c r="KG420" i="3"/>
  <c r="KH420" i="3"/>
  <c r="KI420" i="3"/>
  <c r="KJ420" i="3"/>
  <c r="KK420" i="3"/>
  <c r="KL420" i="3"/>
  <c r="KM420" i="3"/>
  <c r="KN420" i="3"/>
  <c r="KO420" i="3"/>
  <c r="KP420" i="3"/>
  <c r="KQ420" i="3"/>
  <c r="KR420" i="3"/>
  <c r="KS420" i="3"/>
  <c r="KT420" i="3"/>
  <c r="KU420" i="3"/>
  <c r="KV420" i="3"/>
  <c r="KW420" i="3"/>
  <c r="KX420" i="3"/>
  <c r="KY420" i="3"/>
  <c r="KZ420" i="3"/>
  <c r="LA420" i="3"/>
  <c r="LB420" i="3"/>
  <c r="LC420" i="3"/>
  <c r="LD420" i="3"/>
  <c r="LE420" i="3"/>
  <c r="LF420" i="3"/>
  <c r="LH420" i="3"/>
  <c r="LI420" i="3"/>
  <c r="LJ420" i="3"/>
  <c r="LK420" i="3"/>
  <c r="LL420" i="3"/>
  <c r="LM420" i="3"/>
  <c r="LN420" i="3"/>
  <c r="LO420" i="3"/>
  <c r="LP420" i="3"/>
  <c r="LQ420" i="3"/>
  <c r="LR420" i="3"/>
  <c r="LS420" i="3"/>
  <c r="LU420" i="3"/>
  <c r="LV420" i="3"/>
  <c r="LW420" i="3"/>
  <c r="LX420" i="3"/>
  <c r="LY420" i="3"/>
  <c r="LZ420" i="3"/>
  <c r="MB420" i="3"/>
  <c r="MC420" i="3"/>
  <c r="MD420" i="3"/>
  <c r="ME420" i="3"/>
  <c r="MF3" i="3"/>
  <c r="MF4" i="3"/>
  <c r="MF5" i="3"/>
  <c r="MF6" i="3"/>
  <c r="MF7" i="3"/>
  <c r="MF8" i="3"/>
  <c r="MF9" i="3"/>
  <c r="MF10" i="3"/>
  <c r="MF11" i="3"/>
  <c r="MF12" i="3"/>
  <c r="MF13" i="3"/>
  <c r="MF14" i="3"/>
  <c r="MF15" i="3"/>
  <c r="MF16" i="3"/>
  <c r="MF17" i="3"/>
  <c r="MF18" i="3"/>
  <c r="MF19" i="3"/>
  <c r="MF20" i="3"/>
  <c r="MF21" i="3"/>
  <c r="MF22" i="3"/>
  <c r="MF23" i="3"/>
  <c r="MF24" i="3"/>
  <c r="MF25" i="3"/>
  <c r="MF26" i="3"/>
  <c r="MF27" i="3"/>
  <c r="MF28" i="3"/>
  <c r="MF29" i="3"/>
  <c r="MF30" i="3"/>
  <c r="MF31" i="3"/>
  <c r="MF32" i="3"/>
  <c r="MF33" i="3"/>
  <c r="MF34" i="3"/>
  <c r="MF35" i="3"/>
  <c r="MF36" i="3"/>
  <c r="MF37" i="3"/>
  <c r="MF38" i="3"/>
  <c r="MF39" i="3"/>
  <c r="MF40" i="3"/>
  <c r="MF41" i="3"/>
  <c r="MF42" i="3"/>
  <c r="MF43" i="3"/>
  <c r="MF44" i="3"/>
  <c r="MF45" i="3"/>
  <c r="MF46" i="3"/>
  <c r="MF47" i="3"/>
  <c r="MF48" i="3"/>
  <c r="MF49" i="3"/>
  <c r="MF50" i="3"/>
  <c r="MF51" i="3"/>
  <c r="MF52" i="3"/>
  <c r="MF53" i="3"/>
  <c r="MF54" i="3"/>
  <c r="MF55" i="3"/>
  <c r="MF56" i="3"/>
  <c r="MF57" i="3"/>
  <c r="MF58" i="3"/>
  <c r="MF59" i="3"/>
  <c r="MF60" i="3"/>
  <c r="MF61" i="3"/>
  <c r="MF62" i="3"/>
  <c r="MF63" i="3"/>
  <c r="MF64" i="3"/>
  <c r="MF65" i="3"/>
  <c r="MF66" i="3"/>
  <c r="MF67" i="3"/>
  <c r="MF68" i="3"/>
  <c r="MF69" i="3"/>
  <c r="MF70" i="3"/>
  <c r="MF71" i="3"/>
  <c r="MF72" i="3"/>
  <c r="MF73" i="3"/>
  <c r="MF74" i="3"/>
  <c r="MF75" i="3"/>
  <c r="MF76" i="3"/>
  <c r="MF77" i="3"/>
  <c r="MF78" i="3"/>
  <c r="MF79" i="3"/>
  <c r="MF80" i="3"/>
  <c r="MF81" i="3"/>
  <c r="MF82" i="3"/>
  <c r="MF83" i="3"/>
  <c r="MF84" i="3"/>
  <c r="MF85" i="3"/>
  <c r="MF86" i="3"/>
  <c r="MF87" i="3"/>
  <c r="MF88" i="3"/>
  <c r="MF89" i="3"/>
  <c r="MF90" i="3"/>
  <c r="MF91" i="3"/>
  <c r="MF92" i="3"/>
  <c r="MF93" i="3"/>
  <c r="MF94" i="3"/>
  <c r="MF95" i="3"/>
  <c r="MF96" i="3"/>
  <c r="MF97" i="3"/>
  <c r="MF98" i="3"/>
  <c r="MF99" i="3"/>
  <c r="MF100" i="3"/>
  <c r="MF101" i="3"/>
  <c r="MF102" i="3"/>
  <c r="MF103" i="3"/>
  <c r="MF104" i="3"/>
  <c r="MF105" i="3"/>
  <c r="MF106" i="3"/>
  <c r="MF107" i="3"/>
  <c r="MF108" i="3"/>
  <c r="MF109" i="3"/>
  <c r="MF110" i="3"/>
  <c r="MF111" i="3"/>
  <c r="MF112" i="3"/>
  <c r="MF113" i="3"/>
  <c r="MF114" i="3"/>
  <c r="MF115" i="3"/>
  <c r="MF116" i="3"/>
  <c r="MF117" i="3"/>
  <c r="MF118" i="3"/>
  <c r="MF119" i="3"/>
  <c r="MF120" i="3"/>
  <c r="MF121" i="3"/>
  <c r="MF122" i="3"/>
  <c r="MF123" i="3"/>
  <c r="MF124" i="3"/>
  <c r="MF125" i="3"/>
  <c r="MF126" i="3"/>
  <c r="MF127" i="3"/>
  <c r="MF128" i="3"/>
  <c r="MF129" i="3"/>
  <c r="MF130" i="3"/>
  <c r="MF131" i="3"/>
  <c r="MF132" i="3"/>
  <c r="MF133" i="3"/>
  <c r="MF134" i="3"/>
  <c r="MF135" i="3"/>
  <c r="MF136" i="3"/>
  <c r="MF137" i="3"/>
  <c r="MF138" i="3"/>
  <c r="MF139" i="3"/>
  <c r="MF140" i="3"/>
  <c r="MF141" i="3"/>
  <c r="MF142" i="3"/>
  <c r="MF143" i="3"/>
  <c r="MF144" i="3"/>
  <c r="MF145" i="3"/>
  <c r="MF146" i="3"/>
  <c r="MF147" i="3"/>
  <c r="MF148" i="3"/>
  <c r="MF149" i="3"/>
  <c r="MF150" i="3"/>
  <c r="MF151" i="3"/>
  <c r="MF152" i="3"/>
  <c r="MF153" i="3"/>
  <c r="MF154" i="3"/>
  <c r="MF155" i="3"/>
  <c r="MF156" i="3"/>
  <c r="MF157" i="3"/>
  <c r="MF158" i="3"/>
  <c r="MF159" i="3"/>
  <c r="MF160" i="3"/>
  <c r="MF161" i="3"/>
  <c r="MF162" i="3"/>
  <c r="MF163" i="3"/>
  <c r="MF164" i="3"/>
  <c r="MF165" i="3"/>
  <c r="MF166" i="3"/>
  <c r="MF167" i="3"/>
  <c r="MF168" i="3"/>
  <c r="MF169" i="3"/>
  <c r="MF170" i="3"/>
  <c r="MF171" i="3"/>
  <c r="MF172" i="3"/>
  <c r="MF173" i="3"/>
  <c r="MF174" i="3"/>
  <c r="MF175" i="3"/>
  <c r="MF176" i="3"/>
  <c r="MF177" i="3"/>
  <c r="MF178" i="3"/>
  <c r="MF179" i="3"/>
  <c r="MF180" i="3"/>
  <c r="MF181" i="3"/>
  <c r="MF182" i="3"/>
  <c r="MF183" i="3"/>
  <c r="MF184" i="3"/>
  <c r="MF185" i="3"/>
  <c r="MF186" i="3"/>
  <c r="MF187" i="3"/>
  <c r="MF188" i="3"/>
  <c r="MF189" i="3"/>
  <c r="MF190" i="3"/>
  <c r="MF191" i="3"/>
  <c r="MF192" i="3"/>
  <c r="MF193" i="3"/>
  <c r="MF194" i="3"/>
  <c r="MF195" i="3"/>
  <c r="MF196" i="3"/>
  <c r="MF197" i="3"/>
  <c r="MF198" i="3"/>
  <c r="MF199" i="3"/>
  <c r="MF200" i="3"/>
  <c r="MF201" i="3"/>
  <c r="MF202" i="3"/>
  <c r="MF203" i="3"/>
  <c r="MF204" i="3"/>
  <c r="MF205" i="3"/>
  <c r="MF206" i="3"/>
  <c r="MF207" i="3"/>
  <c r="MF208" i="3"/>
  <c r="MF209" i="3"/>
  <c r="MF210" i="3"/>
  <c r="MF211" i="3"/>
  <c r="MF212" i="3"/>
  <c r="MF213" i="3"/>
  <c r="MF214" i="3"/>
  <c r="MF215" i="3"/>
  <c r="MF216" i="3"/>
  <c r="MF217" i="3"/>
  <c r="MF218" i="3"/>
  <c r="MF219" i="3"/>
  <c r="MF220" i="3"/>
  <c r="MF221" i="3"/>
  <c r="MF222" i="3"/>
  <c r="MF223" i="3"/>
  <c r="MF224" i="3"/>
  <c r="MF225" i="3"/>
  <c r="MF226" i="3"/>
  <c r="MF227" i="3"/>
  <c r="MF228" i="3"/>
  <c r="MF229" i="3"/>
  <c r="MF230" i="3"/>
  <c r="MF231" i="3"/>
  <c r="MF232" i="3"/>
  <c r="MF233" i="3"/>
  <c r="MF234" i="3"/>
  <c r="MF235" i="3"/>
  <c r="MF236" i="3"/>
  <c r="MF237" i="3"/>
  <c r="MF238" i="3"/>
  <c r="MF239" i="3"/>
  <c r="MF240" i="3"/>
  <c r="MF241" i="3"/>
  <c r="MF242" i="3"/>
  <c r="MF243" i="3"/>
  <c r="MF244" i="3"/>
  <c r="MF245" i="3"/>
  <c r="MF246" i="3"/>
  <c r="MF247" i="3"/>
  <c r="MF248" i="3"/>
  <c r="MF249" i="3"/>
  <c r="MF250" i="3"/>
  <c r="MF251" i="3"/>
  <c r="MF252" i="3"/>
  <c r="MF253" i="3"/>
  <c r="MF254" i="3"/>
  <c r="MF255" i="3"/>
  <c r="MF256" i="3"/>
  <c r="MF257" i="3"/>
  <c r="MF258" i="3"/>
  <c r="MF259" i="3"/>
  <c r="MF260" i="3"/>
  <c r="MF261" i="3"/>
  <c r="MF262" i="3"/>
  <c r="MF263" i="3"/>
  <c r="MF264" i="3"/>
  <c r="MF265" i="3"/>
  <c r="MF266" i="3"/>
  <c r="MF267" i="3"/>
  <c r="MF268" i="3"/>
  <c r="MF269" i="3"/>
  <c r="MF270" i="3"/>
  <c r="MF271" i="3"/>
  <c r="MF272" i="3"/>
  <c r="MF273" i="3"/>
  <c r="MF274" i="3"/>
  <c r="MF275" i="3"/>
  <c r="MF276" i="3"/>
  <c r="MF277" i="3"/>
  <c r="MF278" i="3"/>
  <c r="MF279" i="3"/>
  <c r="MF280" i="3"/>
  <c r="MF281" i="3"/>
  <c r="MF282" i="3"/>
  <c r="MF283" i="3"/>
  <c r="MF284" i="3"/>
  <c r="MF285" i="3"/>
  <c r="MF286" i="3"/>
  <c r="MF287" i="3"/>
  <c r="MF288" i="3"/>
  <c r="MF289" i="3"/>
  <c r="MF290" i="3"/>
  <c r="MF291" i="3"/>
  <c r="MF292" i="3"/>
  <c r="MF293" i="3"/>
  <c r="MF294" i="3"/>
  <c r="MF295" i="3"/>
  <c r="MF296" i="3"/>
  <c r="MF297" i="3"/>
  <c r="MF298" i="3"/>
  <c r="MF299" i="3"/>
  <c r="MF300" i="3"/>
  <c r="MF301" i="3"/>
  <c r="MF302" i="3"/>
  <c r="MF303" i="3"/>
  <c r="MF304" i="3"/>
  <c r="MF305" i="3"/>
  <c r="MF306" i="3"/>
  <c r="MF307" i="3"/>
  <c r="MF308" i="3"/>
  <c r="MF309" i="3"/>
  <c r="MF310" i="3"/>
  <c r="MF311" i="3"/>
  <c r="MF312" i="3"/>
  <c r="MF313" i="3"/>
  <c r="MF314" i="3"/>
  <c r="MF315" i="3"/>
  <c r="MF316" i="3"/>
  <c r="MF317" i="3"/>
  <c r="MF318" i="3"/>
  <c r="MF319" i="3"/>
  <c r="MF320" i="3"/>
  <c r="MF321" i="3"/>
  <c r="MF322" i="3"/>
  <c r="MF323" i="3"/>
  <c r="MF324" i="3"/>
  <c r="MF325" i="3"/>
  <c r="MF326" i="3"/>
  <c r="MF327" i="3"/>
  <c r="MF328" i="3"/>
  <c r="MF329" i="3"/>
  <c r="MF330" i="3"/>
  <c r="MF331" i="3"/>
  <c r="MF332" i="3"/>
  <c r="MF333" i="3"/>
  <c r="MF334" i="3"/>
  <c r="MF335" i="3"/>
  <c r="MF336" i="3"/>
  <c r="MF337" i="3"/>
  <c r="MF338" i="3"/>
  <c r="MF339" i="3"/>
  <c r="MF340" i="3"/>
  <c r="MF341" i="3"/>
  <c r="MF342" i="3"/>
  <c r="MF343" i="3"/>
  <c r="MF344" i="3"/>
  <c r="MF345" i="3"/>
  <c r="MF346" i="3"/>
  <c r="MF347" i="3"/>
  <c r="MF348" i="3"/>
  <c r="MF349" i="3"/>
  <c r="MF350" i="3"/>
  <c r="MF351" i="3"/>
  <c r="MF352" i="3"/>
  <c r="MF353" i="3"/>
  <c r="MF354" i="3"/>
  <c r="MF355" i="3"/>
  <c r="MF356" i="3"/>
  <c r="MF357" i="3"/>
  <c r="MF358" i="3"/>
  <c r="MF359" i="3"/>
  <c r="MF360" i="3"/>
  <c r="MF361" i="3"/>
  <c r="MF362" i="3"/>
  <c r="MF363" i="3"/>
  <c r="MF364" i="3"/>
  <c r="MF365" i="3"/>
  <c r="MF366" i="3"/>
  <c r="MF367" i="3"/>
  <c r="MF368" i="3"/>
  <c r="MF369" i="3"/>
  <c r="MF370" i="3"/>
  <c r="MF371" i="3"/>
  <c r="MF372" i="3"/>
  <c r="MF373" i="3"/>
  <c r="MF374" i="3"/>
  <c r="MF375" i="3"/>
  <c r="MF376" i="3"/>
  <c r="MF377" i="3"/>
  <c r="MF378" i="3"/>
  <c r="MF379" i="3"/>
  <c r="MF380" i="3"/>
  <c r="MF381" i="3"/>
  <c r="MF382" i="3"/>
  <c r="MF383" i="3"/>
  <c r="MF384" i="3"/>
  <c r="MF385" i="3"/>
  <c r="MF386" i="3"/>
  <c r="MF387" i="3"/>
  <c r="MF388" i="3"/>
  <c r="MF389" i="3"/>
  <c r="MF390" i="3"/>
  <c r="MF391" i="3"/>
  <c r="MF392" i="3"/>
  <c r="MF393" i="3"/>
  <c r="MF394" i="3"/>
  <c r="MF395" i="3"/>
  <c r="MF396" i="3"/>
  <c r="MF397" i="3"/>
  <c r="MF398" i="3"/>
  <c r="MF399" i="3"/>
  <c r="MF400" i="3"/>
  <c r="MF401" i="3"/>
  <c r="MF402" i="3"/>
  <c r="MF403" i="3"/>
  <c r="MF404" i="3"/>
  <c r="MF405" i="3"/>
  <c r="MF406" i="3"/>
  <c r="MF407" i="3"/>
  <c r="MF408" i="3"/>
  <c r="MF409" i="3"/>
  <c r="MF410" i="3"/>
  <c r="MF411" i="3"/>
  <c r="MF412" i="3"/>
  <c r="MF413" i="3"/>
  <c r="MF414" i="3"/>
  <c r="MF415" i="3"/>
  <c r="MF416" i="3"/>
  <c r="MF417" i="3"/>
  <c r="MF418" i="3"/>
  <c r="MG420" i="3"/>
  <c r="MH420" i="3"/>
  <c r="MI420" i="3"/>
  <c r="MJ420" i="3"/>
  <c r="MK420" i="3"/>
  <c r="ML420" i="3"/>
  <c r="MM420" i="3"/>
  <c r="MN420" i="3"/>
  <c r="MO420" i="3"/>
  <c r="MP420" i="3"/>
  <c r="MQ420" i="3"/>
  <c r="MR420" i="3"/>
  <c r="MT420" i="3"/>
  <c r="MU420" i="3"/>
  <c r="MV420" i="3"/>
  <c r="MW420" i="3"/>
  <c r="MX420" i="3"/>
  <c r="MY420" i="3"/>
  <c r="MZ420" i="3"/>
  <c r="NA420" i="3"/>
  <c r="NB420" i="3"/>
  <c r="NC420" i="3"/>
  <c r="ND420" i="3"/>
  <c r="NE420" i="3"/>
  <c r="NF420" i="3"/>
  <c r="NG420" i="3"/>
  <c r="NH420" i="3"/>
  <c r="NI420" i="3"/>
  <c r="NJ420" i="3"/>
  <c r="NK420" i="3"/>
  <c r="NL420" i="3"/>
  <c r="NM420" i="3"/>
  <c r="NN420" i="3"/>
  <c r="NO420" i="3"/>
  <c r="NP420" i="3"/>
  <c r="NQ420" i="3"/>
  <c r="NR420" i="3"/>
  <c r="NS420" i="3"/>
  <c r="NT420" i="3"/>
  <c r="NU420" i="3"/>
  <c r="NV420" i="3"/>
  <c r="NW420" i="3"/>
  <c r="NX420" i="3"/>
  <c r="NY420" i="3"/>
  <c r="NZ420" i="3"/>
  <c r="OA420" i="3"/>
  <c r="OB420" i="3"/>
  <c r="OC420" i="3"/>
  <c r="OD420" i="3"/>
  <c r="OE420" i="3"/>
  <c r="OF420" i="3"/>
  <c r="OG420" i="3"/>
  <c r="OH420" i="3"/>
  <c r="OI420" i="3"/>
  <c r="OJ420" i="3"/>
  <c r="OK420" i="3"/>
  <c r="OL420" i="3"/>
  <c r="OM420" i="3"/>
  <c r="ON420" i="3"/>
  <c r="OO420" i="3"/>
  <c r="OP420" i="3"/>
  <c r="OQ420" i="3"/>
  <c r="OR420" i="3"/>
  <c r="OS420" i="3"/>
  <c r="OT420" i="3"/>
  <c r="OU420" i="3"/>
  <c r="OV420" i="3"/>
  <c r="OW420" i="3"/>
  <c r="OX420" i="3"/>
  <c r="OY420" i="3"/>
  <c r="OZ420" i="3"/>
  <c r="PA420" i="3"/>
  <c r="PB420" i="3"/>
  <c r="PC420" i="3"/>
  <c r="PE420" i="3"/>
  <c r="PF420" i="3"/>
  <c r="PG420" i="3"/>
  <c r="PH420" i="3"/>
  <c r="PI420" i="3"/>
  <c r="PJ420" i="3"/>
  <c r="PK420" i="3"/>
  <c r="PL420" i="3"/>
  <c r="PM420" i="3"/>
  <c r="PN420" i="3"/>
  <c r="PO420" i="3"/>
  <c r="PP420" i="3"/>
  <c r="PQ420" i="3"/>
  <c r="PR420" i="3"/>
  <c r="PS420" i="3"/>
  <c r="PT420" i="3"/>
  <c r="PU420" i="3"/>
  <c r="PV420" i="3"/>
  <c r="PW420" i="3"/>
  <c r="PX420" i="3"/>
  <c r="PY420" i="3"/>
  <c r="PZ420" i="3"/>
  <c r="QA420" i="3"/>
  <c r="QB420" i="3"/>
  <c r="QC420" i="3"/>
  <c r="QD420" i="3"/>
  <c r="QE420" i="3"/>
  <c r="QG420" i="3"/>
  <c r="QH420" i="3"/>
  <c r="QI420" i="3"/>
  <c r="QJ420" i="3"/>
  <c r="QK420" i="3"/>
  <c r="QL420" i="3"/>
  <c r="QM420" i="3"/>
  <c r="QN420" i="3"/>
  <c r="QO420" i="3"/>
  <c r="QP420" i="3"/>
  <c r="QQ420" i="3"/>
  <c r="QR420" i="3"/>
  <c r="QS420" i="3"/>
  <c r="QT420" i="3"/>
  <c r="QU420" i="3"/>
  <c r="QV420" i="3"/>
  <c r="QW420" i="3"/>
  <c r="QX420" i="3"/>
  <c r="QY136" i="3"/>
  <c r="QZ420" i="3"/>
  <c r="RA420" i="3"/>
  <c r="RB420" i="3"/>
  <c r="RC420" i="3"/>
  <c r="RD420" i="3"/>
  <c r="RE420" i="3"/>
  <c r="RF420" i="3"/>
  <c r="RG420" i="3"/>
  <c r="RH420" i="3"/>
  <c r="RI420" i="3"/>
  <c r="RJ420" i="3"/>
  <c r="RK420" i="3"/>
  <c r="RL420" i="3"/>
  <c r="RM420" i="3"/>
  <c r="RN420" i="3"/>
  <c r="RO420" i="3"/>
  <c r="RP420" i="3"/>
  <c r="RQ420" i="3"/>
  <c r="RR420" i="3"/>
  <c r="RS420" i="3"/>
  <c r="RT420" i="3"/>
  <c r="RU420" i="3"/>
  <c r="RV420" i="3"/>
  <c r="RW420" i="3"/>
  <c r="RX420" i="3"/>
  <c r="RY420" i="3"/>
  <c r="RZ420" i="3"/>
  <c r="SB420" i="3"/>
  <c r="SC420" i="3"/>
  <c r="SD420" i="3"/>
  <c r="SE420" i="3"/>
  <c r="SF420" i="3"/>
  <c r="SG136" i="3"/>
  <c r="SH420" i="3"/>
  <c r="SI420" i="3"/>
  <c r="SJ420" i="3"/>
  <c r="SK420" i="3"/>
  <c r="SL420" i="3"/>
  <c r="SM420" i="3"/>
  <c r="SN420" i="3"/>
  <c r="SO420" i="3"/>
  <c r="SP420" i="3"/>
  <c r="SQ420" i="3"/>
  <c r="SR420" i="3"/>
  <c r="SS420" i="3"/>
  <c r="ST420" i="3"/>
  <c r="SU420" i="3"/>
  <c r="SV420" i="3"/>
  <c r="SW420" i="3"/>
  <c r="SX420" i="3"/>
  <c r="SY420" i="3"/>
  <c r="SZ420" i="3"/>
  <c r="TA420" i="3"/>
  <c r="TB3" i="3"/>
  <c r="TB4" i="3"/>
  <c r="TB5" i="3"/>
  <c r="TB6" i="3"/>
  <c r="TB7" i="3"/>
  <c r="TB8" i="3"/>
  <c r="TB9" i="3"/>
  <c r="TB10" i="3"/>
  <c r="TB11" i="3"/>
  <c r="TB12" i="3"/>
  <c r="TB13" i="3"/>
  <c r="TB14" i="3"/>
  <c r="TB15" i="3"/>
  <c r="TB16" i="3"/>
  <c r="TB17" i="3"/>
  <c r="TB18" i="3"/>
  <c r="TB19" i="3"/>
  <c r="TB20" i="3"/>
  <c r="TB21" i="3"/>
  <c r="TB22" i="3"/>
  <c r="TB23" i="3"/>
  <c r="TB24" i="3"/>
  <c r="TB25" i="3"/>
  <c r="TB26" i="3"/>
  <c r="TB27" i="3"/>
  <c r="TB28" i="3"/>
  <c r="TB29" i="3"/>
  <c r="TB30" i="3"/>
  <c r="TB31" i="3"/>
  <c r="TB32" i="3"/>
  <c r="TB33" i="3"/>
  <c r="TB34" i="3"/>
  <c r="TB35" i="3"/>
  <c r="TB36" i="3"/>
  <c r="TB37" i="3"/>
  <c r="TB38" i="3"/>
  <c r="TB39" i="3"/>
  <c r="TB40" i="3"/>
  <c r="TB41" i="3"/>
  <c r="TB42" i="3"/>
  <c r="TB43" i="3"/>
  <c r="TB44" i="3"/>
  <c r="TB45" i="3"/>
  <c r="TB46" i="3"/>
  <c r="TB47" i="3"/>
  <c r="TB48" i="3"/>
  <c r="TB49" i="3"/>
  <c r="TB50" i="3"/>
  <c r="TB51" i="3"/>
  <c r="TB52" i="3"/>
  <c r="TB53" i="3"/>
  <c r="TB54" i="3"/>
  <c r="TB55" i="3"/>
  <c r="TB56" i="3"/>
  <c r="TB57" i="3"/>
  <c r="TB58" i="3"/>
  <c r="TB59" i="3"/>
  <c r="TB60" i="3"/>
  <c r="TB61" i="3"/>
  <c r="TB62" i="3"/>
  <c r="TB63" i="3"/>
  <c r="TB64" i="3"/>
  <c r="TB65" i="3"/>
  <c r="TB66" i="3"/>
  <c r="TB67" i="3"/>
  <c r="TB68" i="3"/>
  <c r="TB69" i="3"/>
  <c r="TB70" i="3"/>
  <c r="TB71" i="3"/>
  <c r="TB72" i="3"/>
  <c r="TB73" i="3"/>
  <c r="TB74" i="3"/>
  <c r="TB75" i="3"/>
  <c r="TB76" i="3"/>
  <c r="TB77" i="3"/>
  <c r="TB78" i="3"/>
  <c r="TB79" i="3"/>
  <c r="TB80" i="3"/>
  <c r="TB81" i="3"/>
  <c r="TB82" i="3"/>
  <c r="TB83" i="3"/>
  <c r="TB84" i="3"/>
  <c r="TB85" i="3"/>
  <c r="TB86" i="3"/>
  <c r="TB87" i="3"/>
  <c r="TB88" i="3"/>
  <c r="TB89" i="3"/>
  <c r="TB90" i="3"/>
  <c r="TB91" i="3"/>
  <c r="TB92" i="3"/>
  <c r="TB93" i="3"/>
  <c r="TB94" i="3"/>
  <c r="TB95" i="3"/>
  <c r="TB96" i="3"/>
  <c r="TB97" i="3"/>
  <c r="TB98" i="3"/>
  <c r="TB99" i="3"/>
  <c r="TB100" i="3"/>
  <c r="TB101" i="3"/>
  <c r="TB102" i="3"/>
  <c r="TB103" i="3"/>
  <c r="TB104" i="3"/>
  <c r="TB105" i="3"/>
  <c r="TB106" i="3"/>
  <c r="TB107" i="3"/>
  <c r="TB108" i="3"/>
  <c r="TB109" i="3"/>
  <c r="TB110" i="3"/>
  <c r="TB111" i="3"/>
  <c r="TB112" i="3"/>
  <c r="TB113" i="3"/>
  <c r="TB114" i="3"/>
  <c r="TB115" i="3"/>
  <c r="TB116" i="3"/>
  <c r="TB117" i="3"/>
  <c r="TB118" i="3"/>
  <c r="TB119" i="3"/>
  <c r="TB120" i="3"/>
  <c r="TB121" i="3"/>
  <c r="TB122" i="3"/>
  <c r="TB123" i="3"/>
  <c r="TB124" i="3"/>
  <c r="TB125" i="3"/>
  <c r="TB126" i="3"/>
  <c r="TB127" i="3"/>
  <c r="TB128" i="3"/>
  <c r="TB129" i="3"/>
  <c r="TB130" i="3"/>
  <c r="TB131" i="3"/>
  <c r="TB132" i="3"/>
  <c r="TB133" i="3"/>
  <c r="TB134" i="3"/>
  <c r="TB135" i="3"/>
  <c r="TB136" i="3"/>
  <c r="TB137" i="3"/>
  <c r="TB138" i="3"/>
  <c r="TB139" i="3"/>
  <c r="TB140" i="3"/>
  <c r="TB141" i="3"/>
  <c r="TB142" i="3"/>
  <c r="TB143" i="3"/>
  <c r="TB144" i="3"/>
  <c r="TB145" i="3"/>
  <c r="TB146" i="3"/>
  <c r="TB147" i="3"/>
  <c r="TB148" i="3"/>
  <c r="TB149" i="3"/>
  <c r="TB150" i="3"/>
  <c r="TB151" i="3"/>
  <c r="TB152" i="3"/>
  <c r="TB153" i="3"/>
  <c r="TB154" i="3"/>
  <c r="TB155" i="3"/>
  <c r="TB156" i="3"/>
  <c r="TB157" i="3"/>
  <c r="TB158" i="3"/>
  <c r="TB159" i="3"/>
  <c r="TB160" i="3"/>
  <c r="TB161" i="3"/>
  <c r="TB162" i="3"/>
  <c r="TB163" i="3"/>
  <c r="TB164" i="3"/>
  <c r="TB165" i="3"/>
  <c r="TB166" i="3"/>
  <c r="TB167" i="3"/>
  <c r="TB168" i="3"/>
  <c r="TB169" i="3"/>
  <c r="TB170" i="3"/>
  <c r="TB171" i="3"/>
  <c r="TB172" i="3"/>
  <c r="TB173" i="3"/>
  <c r="TB174" i="3"/>
  <c r="TB175" i="3"/>
  <c r="TB176" i="3"/>
  <c r="TB177" i="3"/>
  <c r="TB178" i="3"/>
  <c r="TB179" i="3"/>
  <c r="TB180" i="3"/>
  <c r="TB181" i="3"/>
  <c r="TB182" i="3"/>
  <c r="TB183" i="3"/>
  <c r="TB184" i="3"/>
  <c r="TB185" i="3"/>
  <c r="TB186" i="3"/>
  <c r="TB187" i="3"/>
  <c r="TB188" i="3"/>
  <c r="TB189" i="3"/>
  <c r="TB190" i="3"/>
  <c r="TB191" i="3"/>
  <c r="TB192" i="3"/>
  <c r="TB193" i="3"/>
  <c r="TB194" i="3"/>
  <c r="TB195" i="3"/>
  <c r="TB196" i="3"/>
  <c r="TB197" i="3"/>
  <c r="TB198" i="3"/>
  <c r="TB199" i="3"/>
  <c r="TB200" i="3"/>
  <c r="TB201" i="3"/>
  <c r="TB202" i="3"/>
  <c r="TB203" i="3"/>
  <c r="TB204" i="3"/>
  <c r="TB205" i="3"/>
  <c r="TB206" i="3"/>
  <c r="TB207" i="3"/>
  <c r="TB208" i="3"/>
  <c r="TB209" i="3"/>
  <c r="TB210" i="3"/>
  <c r="TB211" i="3"/>
  <c r="TB212" i="3"/>
  <c r="TB213" i="3"/>
  <c r="TB214" i="3"/>
  <c r="TB215" i="3"/>
  <c r="TB216" i="3"/>
  <c r="TB217" i="3"/>
  <c r="TB218" i="3"/>
  <c r="TB219" i="3"/>
  <c r="TB220" i="3"/>
  <c r="TB221" i="3"/>
  <c r="TB222" i="3"/>
  <c r="TB223" i="3"/>
  <c r="TB224" i="3"/>
  <c r="TB225" i="3"/>
  <c r="TB226" i="3"/>
  <c r="TB227" i="3"/>
  <c r="TB228" i="3"/>
  <c r="TB229" i="3"/>
  <c r="TB230" i="3"/>
  <c r="TB231" i="3"/>
  <c r="TB232" i="3"/>
  <c r="TB233" i="3"/>
  <c r="TB234" i="3"/>
  <c r="TB235" i="3"/>
  <c r="TB236" i="3"/>
  <c r="TB237" i="3"/>
  <c r="TB238" i="3"/>
  <c r="TB239" i="3"/>
  <c r="TB240" i="3"/>
  <c r="TB241" i="3"/>
  <c r="TB242" i="3"/>
  <c r="TB243" i="3"/>
  <c r="TB244" i="3"/>
  <c r="TB245" i="3"/>
  <c r="TB246" i="3"/>
  <c r="TB247" i="3"/>
  <c r="TB248" i="3"/>
  <c r="TB249" i="3"/>
  <c r="TB250" i="3"/>
  <c r="TB251" i="3"/>
  <c r="TB252" i="3"/>
  <c r="TB253" i="3"/>
  <c r="TB254" i="3"/>
  <c r="TB255" i="3"/>
  <c r="TB256" i="3"/>
  <c r="TB257" i="3"/>
  <c r="TB258" i="3"/>
  <c r="TB259" i="3"/>
  <c r="TB260" i="3"/>
  <c r="TB261" i="3"/>
  <c r="TB262" i="3"/>
  <c r="TB263" i="3"/>
  <c r="TB264" i="3"/>
  <c r="TB265" i="3"/>
  <c r="TB266" i="3"/>
  <c r="TB267" i="3"/>
  <c r="TB268" i="3"/>
  <c r="TB269" i="3"/>
  <c r="TB270" i="3"/>
  <c r="TB271" i="3"/>
  <c r="TB272" i="3"/>
  <c r="TB273" i="3"/>
  <c r="TB274" i="3"/>
  <c r="TB275" i="3"/>
  <c r="TB276" i="3"/>
  <c r="TB277" i="3"/>
  <c r="TB278" i="3"/>
  <c r="TB279" i="3"/>
  <c r="TB280" i="3"/>
  <c r="TB281" i="3"/>
  <c r="TB282" i="3"/>
  <c r="TB283" i="3"/>
  <c r="TB284" i="3"/>
  <c r="TB285" i="3"/>
  <c r="TB286" i="3"/>
  <c r="TB287" i="3"/>
  <c r="TB288" i="3"/>
  <c r="TB289" i="3"/>
  <c r="TB290" i="3"/>
  <c r="TB291" i="3"/>
  <c r="TB292" i="3"/>
  <c r="TB293" i="3"/>
  <c r="TB294" i="3"/>
  <c r="TB295" i="3"/>
  <c r="TB296" i="3"/>
  <c r="TB297" i="3"/>
  <c r="TB298" i="3"/>
  <c r="TB299" i="3"/>
  <c r="TB300" i="3"/>
  <c r="TB301" i="3"/>
  <c r="TB302" i="3"/>
  <c r="TB303" i="3"/>
  <c r="TB304" i="3"/>
  <c r="TB305" i="3"/>
  <c r="TB306" i="3"/>
  <c r="TB307" i="3"/>
  <c r="TB308" i="3"/>
  <c r="TB309" i="3"/>
  <c r="TB310" i="3"/>
  <c r="TB311" i="3"/>
  <c r="TB312" i="3"/>
  <c r="TB313" i="3"/>
  <c r="TB314" i="3"/>
  <c r="TB315" i="3"/>
  <c r="TB316" i="3"/>
  <c r="TB317" i="3"/>
  <c r="TB318" i="3"/>
  <c r="TB319" i="3"/>
  <c r="TB320" i="3"/>
  <c r="TB321" i="3"/>
  <c r="TB322" i="3"/>
  <c r="TB323" i="3"/>
  <c r="TB324" i="3"/>
  <c r="TB325" i="3"/>
  <c r="TB326" i="3"/>
  <c r="TB327" i="3"/>
  <c r="TB328" i="3"/>
  <c r="TB329" i="3"/>
  <c r="TB330" i="3"/>
  <c r="TB331" i="3"/>
  <c r="TB332" i="3"/>
  <c r="TB333" i="3"/>
  <c r="TB334" i="3"/>
  <c r="TB335" i="3"/>
  <c r="TB336" i="3"/>
  <c r="TB337" i="3"/>
  <c r="TB338" i="3"/>
  <c r="TB339" i="3"/>
  <c r="TB340" i="3"/>
  <c r="TB341" i="3"/>
  <c r="TB342" i="3"/>
  <c r="TB343" i="3"/>
  <c r="TB344" i="3"/>
  <c r="TB345" i="3"/>
  <c r="TB346" i="3"/>
  <c r="TB347" i="3"/>
  <c r="TB348" i="3"/>
  <c r="TB349" i="3"/>
  <c r="TB350" i="3"/>
  <c r="TB351" i="3"/>
  <c r="TB352" i="3"/>
  <c r="TB353" i="3"/>
  <c r="TB354" i="3"/>
  <c r="TB355" i="3"/>
  <c r="TB356" i="3"/>
  <c r="TB357" i="3"/>
  <c r="TB358" i="3"/>
  <c r="TB359" i="3"/>
  <c r="TB360" i="3"/>
  <c r="TB361" i="3"/>
  <c r="TB362" i="3"/>
  <c r="TB363" i="3"/>
  <c r="TB364" i="3"/>
  <c r="TB365" i="3"/>
  <c r="TB366" i="3"/>
  <c r="TB367" i="3"/>
  <c r="TB368" i="3"/>
  <c r="TB369" i="3"/>
  <c r="TB370" i="3"/>
  <c r="TB371" i="3"/>
  <c r="TB372" i="3"/>
  <c r="TB373" i="3"/>
  <c r="TB374" i="3"/>
  <c r="TB375" i="3"/>
  <c r="TB376" i="3"/>
  <c r="TB377" i="3"/>
  <c r="TB378" i="3"/>
  <c r="TB379" i="3"/>
  <c r="TB380" i="3"/>
  <c r="TB381" i="3"/>
  <c r="TB382" i="3"/>
  <c r="TB383" i="3"/>
  <c r="TB384" i="3"/>
  <c r="TB385" i="3"/>
  <c r="TB386" i="3"/>
  <c r="TB387" i="3"/>
  <c r="TB388" i="3"/>
  <c r="TB389" i="3"/>
  <c r="TB390" i="3"/>
  <c r="TB391" i="3"/>
  <c r="TB392" i="3"/>
  <c r="TB393" i="3"/>
  <c r="TB394" i="3"/>
  <c r="TB395" i="3"/>
  <c r="TB396" i="3"/>
  <c r="TB397" i="3"/>
  <c r="TB398" i="3"/>
  <c r="TB399" i="3"/>
  <c r="TB400" i="3"/>
  <c r="TB401" i="3"/>
  <c r="TB402" i="3"/>
  <c r="TB403" i="3"/>
  <c r="TB404" i="3"/>
  <c r="TB405" i="3"/>
  <c r="TB406" i="3"/>
  <c r="TB407" i="3"/>
  <c r="TB408" i="3"/>
  <c r="TB409" i="3"/>
  <c r="TB410" i="3"/>
  <c r="TB411" i="3"/>
  <c r="TB412" i="3"/>
  <c r="TB413" i="3"/>
  <c r="TB414" i="3"/>
  <c r="TB415" i="3"/>
  <c r="TB416" i="3"/>
  <c r="TB417" i="3"/>
  <c r="TB418" i="3"/>
  <c r="TC420" i="3"/>
  <c r="TD420" i="3"/>
  <c r="TE420" i="3"/>
  <c r="TF420" i="3"/>
  <c r="TG420" i="3"/>
  <c r="TH420" i="3"/>
  <c r="TI420" i="3"/>
  <c r="TJ420" i="3"/>
  <c r="TK420" i="3"/>
  <c r="TL420" i="3"/>
  <c r="TM420" i="3"/>
  <c r="TN420" i="3"/>
  <c r="TO420" i="3"/>
  <c r="TP420" i="3"/>
  <c r="TQ420" i="3"/>
  <c r="TR420" i="3"/>
  <c r="TS420" i="3"/>
  <c r="TT420" i="3"/>
  <c r="TU420" i="3"/>
  <c r="TV420" i="3"/>
  <c r="TW420" i="3"/>
  <c r="TX420" i="3"/>
  <c r="TY420" i="3"/>
  <c r="TZ420" i="3"/>
  <c r="UA420" i="3"/>
  <c r="UB420" i="3"/>
  <c r="UC420" i="3"/>
  <c r="UE420" i="3"/>
  <c r="UF420" i="3"/>
  <c r="UG420" i="3"/>
  <c r="UH420" i="3"/>
  <c r="UI420" i="3"/>
  <c r="UJ420" i="3"/>
  <c r="UK420" i="3"/>
  <c r="UL420" i="3"/>
  <c r="UM420" i="3"/>
  <c r="UN420" i="3"/>
  <c r="UO420" i="3"/>
  <c r="UP420" i="3"/>
  <c r="UR420" i="3"/>
  <c r="US420" i="3"/>
  <c r="UT420" i="3"/>
  <c r="UU420" i="3"/>
  <c r="UV420" i="3"/>
  <c r="UW420" i="3"/>
  <c r="UX420" i="3"/>
  <c r="UY420" i="3"/>
  <c r="UZ420" i="3"/>
  <c r="VB420" i="3"/>
  <c r="VC420" i="3"/>
  <c r="VD420" i="3"/>
  <c r="VE420" i="3"/>
  <c r="VF420" i="3"/>
  <c r="VG136" i="3"/>
  <c r="VH420" i="3"/>
  <c r="VI420" i="3"/>
  <c r="VJ420" i="3"/>
  <c r="VK420" i="3"/>
  <c r="VL420" i="3"/>
  <c r="VM420" i="3"/>
  <c r="VN420" i="3"/>
  <c r="VO420" i="3"/>
  <c r="VP420" i="3"/>
  <c r="VQ420" i="3"/>
  <c r="VR420" i="3"/>
  <c r="VS420" i="3"/>
  <c r="VY420" i="3"/>
  <c r="VT420" i="3"/>
  <c r="VU420" i="3"/>
  <c r="VV420" i="3"/>
  <c r="VW420" i="3"/>
  <c r="VX420" i="3"/>
  <c r="VZ420" i="3"/>
  <c r="WA420" i="3"/>
  <c r="WB420" i="3"/>
  <c r="WC420" i="3"/>
  <c r="WD420" i="3"/>
  <c r="WE420" i="3"/>
  <c r="WF420" i="3"/>
  <c r="WG420" i="3"/>
  <c r="WH420" i="3"/>
  <c r="WI420" i="3"/>
  <c r="WJ420" i="3"/>
  <c r="WK420" i="3"/>
  <c r="WL420" i="3"/>
  <c r="WM420" i="3"/>
  <c r="WN420" i="3"/>
  <c r="WO420" i="3"/>
  <c r="WP420" i="3"/>
  <c r="WQ420" i="3"/>
  <c r="WR420" i="3"/>
  <c r="WS420" i="3"/>
  <c r="WT420" i="3"/>
  <c r="WU420" i="3"/>
  <c r="WV420" i="3"/>
  <c r="WW420" i="3"/>
  <c r="WX420" i="3"/>
  <c r="WZ420" i="3"/>
  <c r="XA420" i="3"/>
  <c r="XB136" i="3"/>
  <c r="XC420" i="3"/>
  <c r="XD420" i="3"/>
  <c r="XE420" i="3"/>
  <c r="XF420" i="3"/>
  <c r="XG420" i="3"/>
  <c r="XH420" i="3"/>
  <c r="XI420" i="3"/>
  <c r="XJ420" i="3"/>
  <c r="XK420" i="3"/>
  <c r="YG420" i="3"/>
  <c r="YH420" i="3"/>
  <c r="YI420" i="3"/>
  <c r="CI420" i="3"/>
  <c r="YI422" i="3"/>
  <c r="ACH424" i="3"/>
  <c r="ADX420" i="3"/>
  <c r="ADY420" i="3"/>
  <c r="ADZ420" i="3"/>
  <c r="AEA420" i="3"/>
  <c r="AEB420" i="3"/>
  <c r="AEC420" i="3"/>
  <c r="AED420" i="3"/>
  <c r="AEE420" i="3"/>
  <c r="AEF420" i="3"/>
  <c r="AEG420" i="3"/>
  <c r="AEH420" i="3"/>
  <c r="AEI420" i="3"/>
  <c r="AEJ420" i="3"/>
  <c r="AEK420" i="3"/>
  <c r="AEL420" i="3"/>
  <c r="AEM420" i="3"/>
  <c r="AEN420" i="3"/>
  <c r="AEO420" i="3"/>
  <c r="ADX426" i="3"/>
  <c r="ADY426" i="3"/>
  <c r="ADZ426" i="3"/>
  <c r="AEA426" i="3"/>
  <c r="AEB426" i="3"/>
  <c r="AEC426" i="3"/>
  <c r="AED426" i="3"/>
  <c r="AEE426" i="3"/>
  <c r="AEF426" i="3"/>
  <c r="AEG426" i="3"/>
  <c r="AEH426" i="3"/>
  <c r="AEI426" i="3"/>
  <c r="AEJ426" i="3"/>
  <c r="AEK426" i="3"/>
  <c r="AEL426" i="3"/>
  <c r="AEM426" i="3"/>
  <c r="AEN426" i="3"/>
  <c r="AEO426" i="3"/>
  <c r="ADW426" i="3"/>
  <c r="ADW420" i="3"/>
  <c r="AET420" i="3"/>
  <c r="AEU420" i="3"/>
  <c r="AEW420" i="3"/>
  <c r="AEX420" i="3"/>
  <c r="AEY420" i="3"/>
  <c r="AEZ420" i="3"/>
  <c r="AFA420" i="3"/>
  <c r="AFB420" i="3"/>
  <c r="AFD420" i="3"/>
  <c r="AFF420" i="3"/>
  <c r="AFH420" i="3"/>
  <c r="AFI420" i="3"/>
  <c r="AFJ420" i="3"/>
  <c r="AFK420" i="3"/>
  <c r="AFL420" i="3"/>
  <c r="AFM420" i="3"/>
  <c r="AFN420" i="3"/>
  <c r="AFO420" i="3"/>
  <c r="AFP420" i="3"/>
  <c r="AFQ420" i="3"/>
  <c r="AFR420" i="3"/>
  <c r="AFS420" i="3"/>
  <c r="AFT420" i="3"/>
  <c r="AFU420" i="3"/>
  <c r="AFV420" i="3"/>
  <c r="AFW420" i="3"/>
  <c r="AFX420" i="3"/>
  <c r="AFY420" i="3"/>
  <c r="AFZ420" i="3"/>
  <c r="AGA420" i="3"/>
  <c r="AGB420" i="3"/>
  <c r="AGC420" i="3"/>
  <c r="AGD420" i="3"/>
  <c r="AGE420" i="3"/>
  <c r="AGF420" i="3"/>
  <c r="AGG420" i="3"/>
  <c r="AGH420" i="3"/>
  <c r="AGI420" i="3"/>
  <c r="AER420" i="3"/>
  <c r="AEP420" i="3"/>
  <c r="F420" i="3"/>
  <c r="AJI420" i="3"/>
  <c r="B420" i="3"/>
  <c r="BO420" i="3"/>
  <c r="AIW425" i="3"/>
  <c r="AIW420" i="3"/>
  <c r="AIX420" i="3"/>
  <c r="ALR424" i="3"/>
  <c r="ALQ424" i="3"/>
  <c r="ALM92" i="3"/>
  <c r="ALM424" i="3"/>
  <c r="ALO424" i="3"/>
  <c r="ALP424" i="3"/>
  <c r="ALN424" i="3"/>
  <c r="ALK424" i="3"/>
  <c r="AJU137" i="3"/>
  <c r="AJX137" i="3" s="1"/>
  <c r="AJU138" i="3"/>
  <c r="AJX138" i="3" s="1"/>
  <c r="AJU139" i="3"/>
  <c r="AJX139" i="3" s="1"/>
  <c r="AJU140" i="3"/>
  <c r="AJX140" i="3" s="1"/>
  <c r="AJU3" i="3"/>
  <c r="AJW3" i="3"/>
  <c r="AJW421" i="3" s="1"/>
  <c r="AJU4" i="3"/>
  <c r="AJX4" i="3" s="1"/>
  <c r="AJU5" i="3"/>
  <c r="AJX5" i="3" s="1"/>
  <c r="AJU6" i="3"/>
  <c r="AJX6" i="3" s="1"/>
  <c r="AJU7" i="3"/>
  <c r="AJX7" i="3" s="1"/>
  <c r="AJU8" i="3"/>
  <c r="AJX8" i="3" s="1"/>
  <c r="AJU9" i="3"/>
  <c r="AJX9" i="3"/>
  <c r="AJU10" i="3"/>
  <c r="AJX10" i="3" s="1"/>
  <c r="AJU12" i="3"/>
  <c r="AJU13" i="3"/>
  <c r="AJX13" i="3" s="1"/>
  <c r="AJU14" i="3"/>
  <c r="AJX14" i="3"/>
  <c r="AJU15" i="3"/>
  <c r="AJX15" i="3" s="1"/>
  <c r="AJU16" i="3"/>
  <c r="AJX16" i="3" s="1"/>
  <c r="AJU17" i="3"/>
  <c r="AJX17" i="3" s="1"/>
  <c r="AJU18" i="3"/>
  <c r="AJX18" i="3" s="1"/>
  <c r="AJU19" i="3"/>
  <c r="AJX19" i="3" s="1"/>
  <c r="AJU20" i="3"/>
  <c r="AJX20" i="3" s="1"/>
  <c r="AJU21" i="3"/>
  <c r="AJX21" i="3" s="1"/>
  <c r="AJU22" i="3"/>
  <c r="AJX22" i="3" s="1"/>
  <c r="AJU23" i="3"/>
  <c r="AJX23" i="3" s="1"/>
  <c r="AJU24" i="3"/>
  <c r="AJX24" i="3" s="1"/>
  <c r="AJU25" i="3"/>
  <c r="AJX25" i="3" s="1"/>
  <c r="AJU26" i="3"/>
  <c r="AJX26" i="3" s="1"/>
  <c r="AJU27" i="3"/>
  <c r="AJX27" i="3" s="1"/>
  <c r="AJU28" i="3"/>
  <c r="AJX28" i="3" s="1"/>
  <c r="AJU29" i="3"/>
  <c r="AJX29" i="3" s="1"/>
  <c r="AJU30" i="3"/>
  <c r="AJX30" i="3" s="1"/>
  <c r="AJU31" i="3"/>
  <c r="AJX31" i="3" s="1"/>
  <c r="AJU32" i="3"/>
  <c r="AJX32" i="3" s="1"/>
  <c r="AJU33" i="3"/>
  <c r="AJX33" i="3" s="1"/>
  <c r="AJU34" i="3"/>
  <c r="AJX34" i="3" s="1"/>
  <c r="AJU35" i="3"/>
  <c r="AJX35" i="3" s="1"/>
  <c r="AJU36" i="3"/>
  <c r="AJX36" i="3" s="1"/>
  <c r="AJU37" i="3"/>
  <c r="AJX37" i="3" s="1"/>
  <c r="AJU38" i="3"/>
  <c r="AJX38" i="3" s="1"/>
  <c r="AJU39" i="3"/>
  <c r="AJX39" i="3" s="1"/>
  <c r="AJU40" i="3"/>
  <c r="AJX40" i="3" s="1"/>
  <c r="AJU41" i="3"/>
  <c r="AJX41" i="3" s="1"/>
  <c r="AJU42" i="3"/>
  <c r="AJX42" i="3" s="1"/>
  <c r="AJU43" i="3"/>
  <c r="AJX43" i="3" s="1"/>
  <c r="AJU44" i="3"/>
  <c r="AJX44" i="3" s="1"/>
  <c r="AJU45" i="3"/>
  <c r="AJX45" i="3" s="1"/>
  <c r="AJU46" i="3"/>
  <c r="AJX46" i="3" s="1"/>
  <c r="AJU47" i="3"/>
  <c r="AJX47" i="3" s="1"/>
  <c r="AJU48" i="3"/>
  <c r="AJX48" i="3" s="1"/>
  <c r="AJU49" i="3"/>
  <c r="AJX49" i="3" s="1"/>
  <c r="AJU50" i="3"/>
  <c r="AJX50" i="3" s="1"/>
  <c r="AJU51" i="3"/>
  <c r="AJX51" i="3" s="1"/>
  <c r="AJU52" i="3"/>
  <c r="AJX52" i="3" s="1"/>
  <c r="AJU53" i="3"/>
  <c r="AJX53" i="3" s="1"/>
  <c r="AJU54" i="3"/>
  <c r="AJX54" i="3" s="1"/>
  <c r="AJU55" i="3"/>
  <c r="AJX55" i="3" s="1"/>
  <c r="AJU56" i="3"/>
  <c r="AJX56" i="3" s="1"/>
  <c r="AJU57" i="3"/>
  <c r="AJX57" i="3" s="1"/>
  <c r="AJU58" i="3"/>
  <c r="AJX58" i="3" s="1"/>
  <c r="AJU59" i="3"/>
  <c r="AJX59" i="3" s="1"/>
  <c r="AJU60" i="3"/>
  <c r="AJX60" i="3" s="1"/>
  <c r="AJU61" i="3"/>
  <c r="AJX61" i="3" s="1"/>
  <c r="AJU62" i="3"/>
  <c r="AJX62" i="3" s="1"/>
  <c r="AJU63" i="3"/>
  <c r="AJX63" i="3" s="1"/>
  <c r="AJU64" i="3"/>
  <c r="AJX64" i="3" s="1"/>
  <c r="AJU65" i="3"/>
  <c r="AJX65" i="3" s="1"/>
  <c r="AJU66" i="3"/>
  <c r="AJX66" i="3" s="1"/>
  <c r="AJU67" i="3"/>
  <c r="AJX67" i="3" s="1"/>
  <c r="AJU68" i="3"/>
  <c r="AJX68" i="3"/>
  <c r="AJU69" i="3"/>
  <c r="AJX69" i="3" s="1"/>
  <c r="AJU70" i="3"/>
  <c r="AJX70" i="3" s="1"/>
  <c r="AJU71" i="3"/>
  <c r="AJX71" i="3" s="1"/>
  <c r="AJU72" i="3"/>
  <c r="AJX72" i="3" s="1"/>
  <c r="AJU73" i="3"/>
  <c r="AJX73" i="3" s="1"/>
  <c r="AJU74" i="3"/>
  <c r="AJX74" i="3" s="1"/>
  <c r="AJU75" i="3"/>
  <c r="AJX75" i="3" s="1"/>
  <c r="AJU76" i="3"/>
  <c r="AJX76" i="3" s="1"/>
  <c r="AJU77" i="3"/>
  <c r="AJX77" i="3" s="1"/>
  <c r="AJU78" i="3"/>
  <c r="AJX78" i="3" s="1"/>
  <c r="AJU79" i="3"/>
  <c r="AJX79" i="3" s="1"/>
  <c r="AJU80" i="3"/>
  <c r="AJX80" i="3" s="1"/>
  <c r="AJU81" i="3"/>
  <c r="AJX81" i="3" s="1"/>
  <c r="AJU82" i="3"/>
  <c r="AJX82" i="3" s="1"/>
  <c r="AJU83" i="3"/>
  <c r="AJX83" i="3" s="1"/>
  <c r="AJU84" i="3"/>
  <c r="AJX84" i="3" s="1"/>
  <c r="AJU85" i="3"/>
  <c r="AJX85" i="3" s="1"/>
  <c r="AJU86" i="3"/>
  <c r="AJX86" i="3" s="1"/>
  <c r="AJU87" i="3"/>
  <c r="AJX87" i="3" s="1"/>
  <c r="AJU88" i="3"/>
  <c r="AJX88" i="3" s="1"/>
  <c r="AJU89" i="3"/>
  <c r="AJX89" i="3" s="1"/>
  <c r="AJU90" i="3"/>
  <c r="AJX90" i="3" s="1"/>
  <c r="AJU91" i="3"/>
  <c r="AJX91" i="3" s="1"/>
  <c r="AJU93" i="3"/>
  <c r="AJX93" i="3" s="1"/>
  <c r="AJU94" i="3"/>
  <c r="AJX94" i="3" s="1"/>
  <c r="AJU95" i="3"/>
  <c r="AJX95" i="3" s="1"/>
  <c r="AJU96" i="3"/>
  <c r="AJX96" i="3" s="1"/>
  <c r="AJU97" i="3"/>
  <c r="AJX97" i="3" s="1"/>
  <c r="AJU98" i="3"/>
  <c r="AJX98" i="3"/>
  <c r="AJU99" i="3"/>
  <c r="AJX99" i="3" s="1"/>
  <c r="AJU100" i="3"/>
  <c r="AJX100" i="3" s="1"/>
  <c r="AJU101" i="3"/>
  <c r="AJX101" i="3" s="1"/>
  <c r="AJU102" i="3"/>
  <c r="AJX102" i="3" s="1"/>
  <c r="AJU103" i="3"/>
  <c r="AJX103" i="3" s="1"/>
  <c r="AJU104" i="3"/>
  <c r="AJX104" i="3" s="1"/>
  <c r="AJU105" i="3"/>
  <c r="AJX105" i="3" s="1"/>
  <c r="AJU106" i="3"/>
  <c r="AJX106" i="3" s="1"/>
  <c r="AJU107" i="3"/>
  <c r="AJX107" i="3" s="1"/>
  <c r="AJU108" i="3"/>
  <c r="AJX108" i="3" s="1"/>
  <c r="AJU109" i="3"/>
  <c r="AJX109" i="3" s="1"/>
  <c r="AJU110" i="3"/>
  <c r="AJX110" i="3" s="1"/>
  <c r="AJU111" i="3"/>
  <c r="AJX111" i="3"/>
  <c r="AJU112" i="3"/>
  <c r="AJX112" i="3" s="1"/>
  <c r="AJU113" i="3"/>
  <c r="AJX113" i="3" s="1"/>
  <c r="AJU114" i="3"/>
  <c r="AJX114" i="3" s="1"/>
  <c r="AJU115" i="3"/>
  <c r="AJX115" i="3" s="1"/>
  <c r="AJU116" i="3"/>
  <c r="AJX116" i="3" s="1"/>
  <c r="AJU118" i="3"/>
  <c r="AJX118" i="3" s="1"/>
  <c r="AJU119" i="3"/>
  <c r="AJX119" i="3" s="1"/>
  <c r="AJU120" i="3"/>
  <c r="AJX120" i="3" s="1"/>
  <c r="AJU121" i="3"/>
  <c r="AJX121" i="3" s="1"/>
  <c r="AJU122" i="3"/>
  <c r="AJX122" i="3" s="1"/>
  <c r="AJU123" i="3"/>
  <c r="AJX123" i="3" s="1"/>
  <c r="AJU124" i="3"/>
  <c r="AJX124" i="3" s="1"/>
  <c r="AJU125" i="3"/>
  <c r="AJX125" i="3" s="1"/>
  <c r="AJU126" i="3"/>
  <c r="AJX126" i="3" s="1"/>
  <c r="AJU127" i="3"/>
  <c r="AJX127" i="3" s="1"/>
  <c r="AJU128" i="3"/>
  <c r="AJX128" i="3" s="1"/>
  <c r="AJU129" i="3"/>
  <c r="AJX129" i="3" s="1"/>
  <c r="AJU130" i="3"/>
  <c r="AJX130" i="3" s="1"/>
  <c r="AJU131" i="3"/>
  <c r="AJX131" i="3" s="1"/>
  <c r="AJU132" i="3"/>
  <c r="AJX132" i="3" s="1"/>
  <c r="AJU133" i="3"/>
  <c r="AJX133" i="3" s="1"/>
  <c r="AJU134" i="3"/>
  <c r="AJX134" i="3" s="1"/>
  <c r="AJU135" i="3"/>
  <c r="AJX135" i="3" s="1"/>
  <c r="AJU136" i="3"/>
  <c r="AJX136" i="3" s="1"/>
  <c r="AJU141" i="3"/>
  <c r="AJX141" i="3" s="1"/>
  <c r="AJU142" i="3"/>
  <c r="AJX142" i="3" s="1"/>
  <c r="AJU143" i="3"/>
  <c r="AJX143" i="3" s="1"/>
  <c r="AJU144" i="3"/>
  <c r="AJX144" i="3" s="1"/>
  <c r="AJU145" i="3"/>
  <c r="AJX145" i="3" s="1"/>
  <c r="AJU146" i="3"/>
  <c r="AJX146" i="3" s="1"/>
  <c r="AJU147" i="3"/>
  <c r="AJX147" i="3" s="1"/>
  <c r="AJU148" i="3"/>
  <c r="AJX148" i="3" s="1"/>
  <c r="AJU149" i="3"/>
  <c r="AJX149" i="3" s="1"/>
  <c r="AJU150" i="3"/>
  <c r="AJX150" i="3" s="1"/>
  <c r="AJU151" i="3"/>
  <c r="AJX151" i="3" s="1"/>
  <c r="AJU152" i="3"/>
  <c r="AJX152" i="3" s="1"/>
  <c r="AJU153" i="3"/>
  <c r="AJX153" i="3" s="1"/>
  <c r="AJU154" i="3"/>
  <c r="AJX154" i="3" s="1"/>
  <c r="AJU155" i="3"/>
  <c r="AJX155" i="3" s="1"/>
  <c r="AJU156" i="3"/>
  <c r="AJX156" i="3" s="1"/>
  <c r="AJU157" i="3"/>
  <c r="AJX157" i="3"/>
  <c r="AJU158" i="3"/>
  <c r="AJX158" i="3" s="1"/>
  <c r="AJU159" i="3"/>
  <c r="AJX159" i="3" s="1"/>
  <c r="AJU160" i="3"/>
  <c r="AJX160" i="3" s="1"/>
  <c r="AJU161" i="3"/>
  <c r="AJX161" i="3" s="1"/>
  <c r="AJU162" i="3"/>
  <c r="AJX162" i="3" s="1"/>
  <c r="AJU163" i="3"/>
  <c r="AJX163" i="3" s="1"/>
  <c r="AJU164" i="3"/>
  <c r="AJX164" i="3" s="1"/>
  <c r="AJU165" i="3"/>
  <c r="AJX165" i="3" s="1"/>
  <c r="AJU166" i="3"/>
  <c r="AJX166" i="3"/>
  <c r="AJU167" i="3"/>
  <c r="AJX167" i="3" s="1"/>
  <c r="AJU168" i="3"/>
  <c r="AJX168" i="3" s="1"/>
  <c r="AJU169" i="3"/>
  <c r="AJX169" i="3" s="1"/>
  <c r="AJU170" i="3"/>
  <c r="AJX170" i="3" s="1"/>
  <c r="AJU171" i="3"/>
  <c r="AJX171" i="3" s="1"/>
  <c r="AJU172" i="3"/>
  <c r="AJX172" i="3" s="1"/>
  <c r="AJU173" i="3"/>
  <c r="AJX173" i="3" s="1"/>
  <c r="AJU174" i="3"/>
  <c r="AJX174" i="3" s="1"/>
  <c r="AJU175" i="3"/>
  <c r="AJX175" i="3" s="1"/>
  <c r="AJU176" i="3"/>
  <c r="AJX176" i="3" s="1"/>
  <c r="AJU177" i="3"/>
  <c r="AJX177" i="3" s="1"/>
  <c r="AJU178" i="3"/>
  <c r="AJX178" i="3" s="1"/>
  <c r="AJU179" i="3"/>
  <c r="AJX179" i="3" s="1"/>
  <c r="AJU180" i="3"/>
  <c r="AJX180" i="3" s="1"/>
  <c r="AJU181" i="3"/>
  <c r="AJX181" i="3" s="1"/>
  <c r="AJU182" i="3"/>
  <c r="AJX182" i="3" s="1"/>
  <c r="AJU183" i="3"/>
  <c r="AJX183" i="3" s="1"/>
  <c r="AJU184" i="3"/>
  <c r="AJX184" i="3" s="1"/>
  <c r="AJU185" i="3"/>
  <c r="AJX185" i="3" s="1"/>
  <c r="AJU186" i="3"/>
  <c r="AJX186" i="3" s="1"/>
  <c r="AJU187" i="3"/>
  <c r="AJX187" i="3" s="1"/>
  <c r="AJU188" i="3"/>
  <c r="AJX188" i="3" s="1"/>
  <c r="AJU189" i="3"/>
  <c r="AJX189" i="3" s="1"/>
  <c r="AJU190" i="3"/>
  <c r="AJX190" i="3" s="1"/>
  <c r="AJU191" i="3"/>
  <c r="AJX191" i="3" s="1"/>
  <c r="AJU192" i="3"/>
  <c r="AJX192" i="3" s="1"/>
  <c r="AJU193" i="3"/>
  <c r="AJX193" i="3" s="1"/>
  <c r="AJU194" i="3"/>
  <c r="AJX194" i="3" s="1"/>
  <c r="AJU195" i="3"/>
  <c r="AJX195" i="3" s="1"/>
  <c r="AJU196" i="3"/>
  <c r="AJX196" i="3" s="1"/>
  <c r="AJU197" i="3"/>
  <c r="AJX197" i="3" s="1"/>
  <c r="AJU198" i="3"/>
  <c r="AJX198" i="3" s="1"/>
  <c r="AJU199" i="3"/>
  <c r="AJX199" i="3" s="1"/>
  <c r="AJU200" i="3"/>
  <c r="AJX200" i="3" s="1"/>
  <c r="AJU201" i="3"/>
  <c r="AJX201" i="3" s="1"/>
  <c r="AJU202" i="3"/>
  <c r="AJX202" i="3" s="1"/>
  <c r="AJU203" i="3"/>
  <c r="AJX203" i="3"/>
  <c r="AJU204" i="3"/>
  <c r="AJX204" i="3" s="1"/>
  <c r="AJU205" i="3"/>
  <c r="AJX205" i="3" s="1"/>
  <c r="AJU206" i="3"/>
  <c r="AJX206" i="3" s="1"/>
  <c r="AJU207" i="3"/>
  <c r="AJX207" i="3" s="1"/>
  <c r="AJU208" i="3"/>
  <c r="AJX208" i="3"/>
  <c r="AJU209" i="3"/>
  <c r="AJX209" i="3" s="1"/>
  <c r="AJU210" i="3"/>
  <c r="AJX210" i="3" s="1"/>
  <c r="AJU211" i="3"/>
  <c r="AJX211" i="3"/>
  <c r="AJU212" i="3"/>
  <c r="AJX212" i="3" s="1"/>
  <c r="AJU213" i="3"/>
  <c r="AJX213" i="3" s="1"/>
  <c r="AJU214" i="3"/>
  <c r="AJX214" i="3" s="1"/>
  <c r="AJU215" i="3"/>
  <c r="AJX215" i="3" s="1"/>
  <c r="AJU216" i="3"/>
  <c r="AJX216" i="3" s="1"/>
  <c r="AJU217" i="3"/>
  <c r="AJX217" i="3" s="1"/>
  <c r="AJU218" i="3"/>
  <c r="AJX218" i="3" s="1"/>
  <c r="AJU219" i="3"/>
  <c r="AJX219" i="3" s="1"/>
  <c r="AJU220" i="3"/>
  <c r="AJX220" i="3"/>
  <c r="AJU221" i="3"/>
  <c r="AJX221" i="3" s="1"/>
  <c r="AJU222" i="3"/>
  <c r="AJX222" i="3" s="1"/>
  <c r="AJU223" i="3"/>
  <c r="AJX223" i="3" s="1"/>
  <c r="AJU224" i="3"/>
  <c r="AJX224" i="3" s="1"/>
  <c r="AJU225" i="3"/>
  <c r="AJX225" i="3" s="1"/>
  <c r="AJU226" i="3"/>
  <c r="AJX226" i="3" s="1"/>
  <c r="AJU227" i="3"/>
  <c r="AJX227" i="3" s="1"/>
  <c r="AJU228" i="3"/>
  <c r="AJX228" i="3" s="1"/>
  <c r="AJU229" i="3"/>
  <c r="AJX229" i="3" s="1"/>
  <c r="AJU230" i="3"/>
  <c r="AJX230" i="3" s="1"/>
  <c r="AJU231" i="3"/>
  <c r="AJX231" i="3" s="1"/>
  <c r="AJU232" i="3"/>
  <c r="AJX232" i="3" s="1"/>
  <c r="AJU233" i="3"/>
  <c r="AJX233" i="3" s="1"/>
  <c r="AJU234" i="3"/>
  <c r="AJX234" i="3" s="1"/>
  <c r="AJU235" i="3"/>
  <c r="AJX235" i="3" s="1"/>
  <c r="AJU236" i="3"/>
  <c r="AJX236" i="3" s="1"/>
  <c r="AJU237" i="3"/>
  <c r="AJX237" i="3" s="1"/>
  <c r="AJU238" i="3"/>
  <c r="AJX238" i="3" s="1"/>
  <c r="AJU239" i="3"/>
  <c r="AJX239" i="3" s="1"/>
  <c r="AJU240" i="3"/>
  <c r="AJX240" i="3" s="1"/>
  <c r="AJU241" i="3"/>
  <c r="AJX241" i="3" s="1"/>
  <c r="AJU242" i="3"/>
  <c r="AJX242" i="3" s="1"/>
  <c r="AJU243" i="3"/>
  <c r="AJX243" i="3" s="1"/>
  <c r="AJU244" i="3"/>
  <c r="AJX244" i="3" s="1"/>
  <c r="AJU245" i="3"/>
  <c r="AJX245" i="3" s="1"/>
  <c r="AJU246" i="3"/>
  <c r="AJX246" i="3" s="1"/>
  <c r="AJU247" i="3"/>
  <c r="AJX247" i="3" s="1"/>
  <c r="AJU248" i="3"/>
  <c r="AJX248" i="3" s="1"/>
  <c r="AJU249" i="3"/>
  <c r="AJX249" i="3" s="1"/>
  <c r="AJU250" i="3"/>
  <c r="AJX250" i="3" s="1"/>
  <c r="AJU251" i="3"/>
  <c r="AJX251" i="3" s="1"/>
  <c r="AJU252" i="3"/>
  <c r="AJX252" i="3" s="1"/>
  <c r="AJU253" i="3"/>
  <c r="AJX253" i="3"/>
  <c r="AJU254" i="3"/>
  <c r="AJX254" i="3" s="1"/>
  <c r="AJU255" i="3"/>
  <c r="AJX255" i="3" s="1"/>
  <c r="AJU256" i="3"/>
  <c r="AJX256" i="3" s="1"/>
  <c r="AJU257" i="3"/>
  <c r="AJX257" i="3" s="1"/>
  <c r="AJU258" i="3"/>
  <c r="AJX258" i="3" s="1"/>
  <c r="AJU259" i="3"/>
  <c r="AJX259" i="3" s="1"/>
  <c r="AJU260" i="3"/>
  <c r="AJX260" i="3" s="1"/>
  <c r="AJU261" i="3"/>
  <c r="AJX261" i="3" s="1"/>
  <c r="AJU262" i="3"/>
  <c r="AJX262" i="3" s="1"/>
  <c r="AJU263" i="3"/>
  <c r="AJX263" i="3" s="1"/>
  <c r="AJU264" i="3"/>
  <c r="AJX264" i="3" s="1"/>
  <c r="AJU265" i="3"/>
  <c r="AJX265" i="3" s="1"/>
  <c r="AJU266" i="3"/>
  <c r="AJX266" i="3" s="1"/>
  <c r="AJU267" i="3"/>
  <c r="AJX267" i="3" s="1"/>
  <c r="AJU268" i="3"/>
  <c r="AJX268" i="3" s="1"/>
  <c r="AJU269" i="3"/>
  <c r="AJX269" i="3" s="1"/>
  <c r="AJU270" i="3"/>
  <c r="AJX270" i="3" s="1"/>
  <c r="AJU271" i="3"/>
  <c r="AJX271" i="3" s="1"/>
  <c r="AJU272" i="3"/>
  <c r="AJX272" i="3" s="1"/>
  <c r="AJU273" i="3"/>
  <c r="AJX273" i="3" s="1"/>
  <c r="AJU274" i="3"/>
  <c r="AJX274" i="3" s="1"/>
  <c r="AJU275" i="3"/>
  <c r="AJX275" i="3"/>
  <c r="AJU276" i="3"/>
  <c r="AJX276" i="3" s="1"/>
  <c r="AJU277" i="3"/>
  <c r="AJX277" i="3" s="1"/>
  <c r="AJU278" i="3"/>
  <c r="AJX278" i="3" s="1"/>
  <c r="AJU280" i="3"/>
  <c r="AJX280" i="3" s="1"/>
  <c r="AJU281" i="3"/>
  <c r="AJX281" i="3" s="1"/>
  <c r="AJU282" i="3"/>
  <c r="AJX282" i="3" s="1"/>
  <c r="AJU283" i="3"/>
  <c r="AJX283" i="3" s="1"/>
  <c r="AJU284" i="3"/>
  <c r="AJX284" i="3" s="1"/>
  <c r="AJU285" i="3"/>
  <c r="AJX285" i="3" s="1"/>
  <c r="AJU286" i="3"/>
  <c r="AJX286" i="3" s="1"/>
  <c r="AJU287" i="3"/>
  <c r="AJX287" i="3" s="1"/>
  <c r="AJU288" i="3"/>
  <c r="AJX288" i="3" s="1"/>
  <c r="AJU289" i="3"/>
  <c r="AJX289" i="3" s="1"/>
  <c r="AJU290" i="3"/>
  <c r="AJX290" i="3" s="1"/>
  <c r="AJU291" i="3"/>
  <c r="AJX291" i="3" s="1"/>
  <c r="AJU292" i="3"/>
  <c r="AJX292" i="3" s="1"/>
  <c r="AJU293" i="3"/>
  <c r="AJX293" i="3" s="1"/>
  <c r="AJU294" i="3"/>
  <c r="AJX294" i="3" s="1"/>
  <c r="AJU295" i="3"/>
  <c r="AJX295" i="3" s="1"/>
  <c r="AJU296" i="3"/>
  <c r="AJX296" i="3" s="1"/>
  <c r="AJU297" i="3"/>
  <c r="AJX297" i="3" s="1"/>
  <c r="AJU298" i="3"/>
  <c r="AJX298" i="3" s="1"/>
  <c r="AJU300" i="3"/>
  <c r="AJX300" i="3" s="1"/>
  <c r="AJU301" i="3"/>
  <c r="AJX301" i="3" s="1"/>
  <c r="AJU302" i="3"/>
  <c r="AJX302" i="3"/>
  <c r="AJU303" i="3"/>
  <c r="AJX303" i="3" s="1"/>
  <c r="AJU304" i="3"/>
  <c r="AJX304" i="3" s="1"/>
  <c r="AJU305" i="3"/>
  <c r="AJX305" i="3" s="1"/>
  <c r="AJU306" i="3"/>
  <c r="AJX306" i="3" s="1"/>
  <c r="AJU307" i="3"/>
  <c r="AJX307" i="3" s="1"/>
  <c r="AJU308" i="3"/>
  <c r="AJX308" i="3" s="1"/>
  <c r="AJU309" i="3"/>
  <c r="AJX309" i="3" s="1"/>
  <c r="AJU310" i="3"/>
  <c r="AJX310" i="3" s="1"/>
  <c r="AJU311" i="3"/>
  <c r="AJX311" i="3" s="1"/>
  <c r="AJU312" i="3"/>
  <c r="AJX312" i="3" s="1"/>
  <c r="AJU313" i="3"/>
  <c r="AJX313" i="3" s="1"/>
  <c r="AJU316" i="3"/>
  <c r="AJX316" i="3" s="1"/>
  <c r="AJU318" i="3"/>
  <c r="AJX318" i="3" s="1"/>
  <c r="AJU319" i="3"/>
  <c r="AJX319" i="3" s="1"/>
  <c r="AJU320" i="3"/>
  <c r="AJX320" i="3" s="1"/>
  <c r="AJU321" i="3"/>
  <c r="AJX321" i="3" s="1"/>
  <c r="AJU323" i="3"/>
  <c r="AJX323" i="3" s="1"/>
  <c r="AJU324" i="3"/>
  <c r="AJX324" i="3" s="1"/>
  <c r="AJU325" i="3"/>
  <c r="AJX325" i="3" s="1"/>
  <c r="AJU326" i="3"/>
  <c r="AJX326" i="3" s="1"/>
  <c r="AJU327" i="3"/>
  <c r="AJX327" i="3" s="1"/>
  <c r="AJU328" i="3"/>
  <c r="AJX328" i="3" s="1"/>
  <c r="AJU329" i="3"/>
  <c r="AJX329" i="3" s="1"/>
  <c r="AJU330" i="3"/>
  <c r="AJX330" i="3" s="1"/>
  <c r="AJU331" i="3"/>
  <c r="AJX331" i="3" s="1"/>
  <c r="AJU332" i="3"/>
  <c r="AJX332" i="3" s="1"/>
  <c r="AJU333" i="3"/>
  <c r="AJX333" i="3" s="1"/>
  <c r="AJU334" i="3"/>
  <c r="AJX334" i="3" s="1"/>
  <c r="AJU335" i="3"/>
  <c r="AJX335" i="3"/>
  <c r="AJU336" i="3"/>
  <c r="AJX336" i="3" s="1"/>
  <c r="AJU337" i="3"/>
  <c r="AJX337" i="3" s="1"/>
  <c r="AJU338" i="3"/>
  <c r="AJX338" i="3" s="1"/>
  <c r="AJU339" i="3"/>
  <c r="AJX339" i="3" s="1"/>
  <c r="AJU340" i="3"/>
  <c r="AJX340" i="3" s="1"/>
  <c r="AJU341" i="3"/>
  <c r="AJX341" i="3" s="1"/>
  <c r="AJU342" i="3"/>
  <c r="AJX342" i="3" s="1"/>
  <c r="AJU343" i="3"/>
  <c r="AJX343" i="3" s="1"/>
  <c r="AJU344" i="3"/>
  <c r="AJX344" i="3" s="1"/>
  <c r="AJU345" i="3"/>
  <c r="AJX345" i="3" s="1"/>
  <c r="AJU346" i="3"/>
  <c r="AJX346" i="3" s="1"/>
  <c r="AJU347" i="3"/>
  <c r="AJX347" i="3" s="1"/>
  <c r="AJU348" i="3"/>
  <c r="AJX348" i="3" s="1"/>
  <c r="AJU349" i="3"/>
  <c r="AJX349" i="3" s="1"/>
  <c r="AJU350" i="3"/>
  <c r="AJX350" i="3"/>
  <c r="AJU351" i="3"/>
  <c r="AJX351" i="3" s="1"/>
  <c r="AJU352" i="3"/>
  <c r="AJX352" i="3" s="1"/>
  <c r="AJU353" i="3"/>
  <c r="AJX353" i="3" s="1"/>
  <c r="AJU354" i="3"/>
  <c r="AJX354" i="3" s="1"/>
  <c r="AJU355" i="3"/>
  <c r="AJX355" i="3" s="1"/>
  <c r="AJU356" i="3"/>
  <c r="AJX356" i="3" s="1"/>
  <c r="AJU357" i="3"/>
  <c r="AJX357" i="3" s="1"/>
  <c r="AJU358" i="3"/>
  <c r="AJX358" i="3" s="1"/>
  <c r="AJU359" i="3"/>
  <c r="AJX359" i="3"/>
  <c r="AJU360" i="3"/>
  <c r="AJX360" i="3" s="1"/>
  <c r="AJU361" i="3"/>
  <c r="AJX361" i="3" s="1"/>
  <c r="AJU362" i="3"/>
  <c r="AJX362" i="3" s="1"/>
  <c r="AJU363" i="3"/>
  <c r="AJX363" i="3" s="1"/>
  <c r="AJU364" i="3"/>
  <c r="AJX364" i="3" s="1"/>
  <c r="AJU365" i="3"/>
  <c r="AJX365" i="3" s="1"/>
  <c r="AJU366" i="3"/>
  <c r="AJX366" i="3" s="1"/>
  <c r="AJU367" i="3"/>
  <c r="AJX367" i="3" s="1"/>
  <c r="AJU368" i="3"/>
  <c r="AJX368" i="3"/>
  <c r="AJU369" i="3"/>
  <c r="AJX369" i="3" s="1"/>
  <c r="AJU370" i="3"/>
  <c r="AJX370" i="3" s="1"/>
  <c r="AJU371" i="3"/>
  <c r="AJX371" i="3" s="1"/>
  <c r="AJU372" i="3"/>
  <c r="AJX372" i="3" s="1"/>
  <c r="AJU373" i="3"/>
  <c r="AJX373" i="3" s="1"/>
  <c r="AJU375" i="3"/>
  <c r="AJX375" i="3" s="1"/>
  <c r="AJU376" i="3"/>
  <c r="AJX376" i="3" s="1"/>
  <c r="AJU377" i="3"/>
  <c r="AJX377" i="3" s="1"/>
  <c r="AJU378" i="3"/>
  <c r="AJX378" i="3"/>
  <c r="AJU379" i="3"/>
  <c r="AJX379" i="3" s="1"/>
  <c r="AJU380" i="3"/>
  <c r="AJX380" i="3" s="1"/>
  <c r="AJU381" i="3"/>
  <c r="AJX381" i="3" s="1"/>
  <c r="AJU382" i="3"/>
  <c r="AJX382" i="3" s="1"/>
  <c r="AJU383" i="3"/>
  <c r="AJX383" i="3" s="1"/>
  <c r="AJU384" i="3"/>
  <c r="AJX384" i="3" s="1"/>
  <c r="AJU385" i="3"/>
  <c r="AJX385" i="3" s="1"/>
  <c r="AJU386" i="3"/>
  <c r="AJX386" i="3" s="1"/>
  <c r="AJU388" i="3"/>
  <c r="AJX388" i="3"/>
  <c r="AJU389" i="3"/>
  <c r="AJX389" i="3" s="1"/>
  <c r="AJU390" i="3"/>
  <c r="AJX390" i="3" s="1"/>
  <c r="AJU391" i="3"/>
  <c r="AJX391" i="3" s="1"/>
  <c r="AJU392" i="3"/>
  <c r="AJX392" i="3" s="1"/>
  <c r="AJU393" i="3"/>
  <c r="AJX393" i="3" s="1"/>
  <c r="AJU394" i="3"/>
  <c r="AJX394" i="3" s="1"/>
  <c r="AJU395" i="3"/>
  <c r="AJX395" i="3" s="1"/>
  <c r="AJU396" i="3"/>
  <c r="AJX396" i="3" s="1"/>
  <c r="AJU397" i="3"/>
  <c r="AJU398" i="3"/>
  <c r="AJX398" i="3" s="1"/>
  <c r="AJX399" i="3"/>
  <c r="AJU401" i="3"/>
  <c r="AJX401" i="3" s="1"/>
  <c r="AJU402" i="3"/>
  <c r="AJX402" i="3" s="1"/>
  <c r="AJU403" i="3"/>
  <c r="AJX403" i="3" s="1"/>
  <c r="AJU404" i="3"/>
  <c r="AJX404" i="3" s="1"/>
  <c r="AJU405" i="3"/>
  <c r="AJX405" i="3" s="1"/>
  <c r="AJU406" i="3"/>
  <c r="AJX406" i="3" s="1"/>
  <c r="AJU407" i="3"/>
  <c r="AJX407" i="3" s="1"/>
  <c r="AJU408" i="3"/>
  <c r="AJX408" i="3" s="1"/>
  <c r="AJU410" i="3"/>
  <c r="AJX410" i="3" s="1"/>
  <c r="AJU411" i="3"/>
  <c r="AJX411" i="3" s="1"/>
  <c r="AJU412" i="3"/>
  <c r="AJX412" i="3" s="1"/>
  <c r="AJU413" i="3"/>
  <c r="AJX413" i="3" s="1"/>
  <c r="AJU414" i="3"/>
  <c r="AJX414" i="3" s="1"/>
  <c r="AJU415" i="3"/>
  <c r="AJX415" i="3" s="1"/>
  <c r="AJU416" i="3"/>
  <c r="AJX416" i="3" s="1"/>
  <c r="AIX424" i="3"/>
  <c r="AIW424" i="3"/>
  <c r="ADV424" i="3"/>
  <c r="ADU424" i="3"/>
  <c r="CG424" i="3"/>
  <c r="M424" i="3"/>
  <c r="J425" i="3"/>
  <c r="AIW423" i="3"/>
  <c r="ALK420" i="3"/>
  <c r="ALL3" i="3"/>
  <c r="ALL5" i="3"/>
  <c r="ALL14" i="3"/>
  <c r="ALL22" i="3"/>
  <c r="ALL4" i="3"/>
  <c r="ALL6" i="3"/>
  <c r="ALL7" i="3"/>
  <c r="ALL8" i="3"/>
  <c r="ALL9" i="3"/>
  <c r="ALL10" i="3"/>
  <c r="ALL11" i="3"/>
  <c r="ALL12" i="3"/>
  <c r="ALL13" i="3"/>
  <c r="ALL15" i="3"/>
  <c r="ALL16" i="3"/>
  <c r="ALL17" i="3"/>
  <c r="ALL18" i="3"/>
  <c r="ALL19" i="3"/>
  <c r="ALL20" i="3"/>
  <c r="ALL21" i="3"/>
  <c r="ALL23" i="3"/>
  <c r="ALL24" i="3"/>
  <c r="ALL25" i="3"/>
  <c r="ALL26" i="3"/>
  <c r="ALL27" i="3"/>
  <c r="ALL28" i="3"/>
  <c r="ALL29" i="3"/>
  <c r="ALL30" i="3"/>
  <c r="ALL31" i="3"/>
  <c r="ALL32" i="3"/>
  <c r="ALL33" i="3"/>
  <c r="ALL34" i="3"/>
  <c r="ALL35" i="3"/>
  <c r="ALL36" i="3"/>
  <c r="ALL37" i="3"/>
  <c r="ALL38" i="3"/>
  <c r="ALL39" i="3"/>
  <c r="ALL40" i="3"/>
  <c r="ALL41" i="3"/>
  <c r="ALL42" i="3"/>
  <c r="ALL43" i="3"/>
  <c r="ALL44" i="3"/>
  <c r="ALL45" i="3"/>
  <c r="ALL46" i="3"/>
  <c r="ALL47" i="3"/>
  <c r="ALL48" i="3"/>
  <c r="ALL49" i="3"/>
  <c r="ALL50" i="3"/>
  <c r="ALL51" i="3"/>
  <c r="ALL52" i="3"/>
  <c r="ALL53" i="3"/>
  <c r="ALL54" i="3"/>
  <c r="ALL55" i="3"/>
  <c r="ALL56" i="3"/>
  <c r="ALL57" i="3"/>
  <c r="ALL58" i="3"/>
  <c r="ALL59" i="3"/>
  <c r="ALL60" i="3"/>
  <c r="ALL61" i="3"/>
  <c r="ALL62" i="3"/>
  <c r="ALL63" i="3"/>
  <c r="ALL64" i="3"/>
  <c r="ALL65" i="3"/>
  <c r="ALL66" i="3"/>
  <c r="ALL67" i="3"/>
  <c r="ALL68" i="3"/>
  <c r="ALL69" i="3"/>
  <c r="ALL70" i="3"/>
  <c r="ALL71" i="3"/>
  <c r="ALL72" i="3"/>
  <c r="ALL73" i="3"/>
  <c r="ALL74" i="3"/>
  <c r="ALL75" i="3"/>
  <c r="ALL76" i="3"/>
  <c r="ALL77" i="3"/>
  <c r="ALL78" i="3"/>
  <c r="ALL79" i="3"/>
  <c r="ALL80" i="3"/>
  <c r="ALL81" i="3"/>
  <c r="ALL82" i="3"/>
  <c r="ALL83" i="3"/>
  <c r="ALL84" i="3"/>
  <c r="ALL85" i="3"/>
  <c r="ALL86" i="3"/>
  <c r="ALL87" i="3"/>
  <c r="ALL88" i="3"/>
  <c r="ALL89" i="3"/>
  <c r="ALL90" i="3"/>
  <c r="ALL91" i="3"/>
  <c r="ALL93" i="3"/>
  <c r="ALL94" i="3"/>
  <c r="ALL95" i="3"/>
  <c r="ALL96" i="3"/>
  <c r="ALL97" i="3"/>
  <c r="ALL98" i="3"/>
  <c r="ALL99" i="3"/>
  <c r="ALL100" i="3"/>
  <c r="ALL101" i="3"/>
  <c r="ALL102" i="3"/>
  <c r="ALL103" i="3"/>
  <c r="ALL104" i="3"/>
  <c r="ALL105" i="3"/>
  <c r="ALL106" i="3"/>
  <c r="ALL107" i="3"/>
  <c r="ALL108" i="3"/>
  <c r="ALL109" i="3"/>
  <c r="ALL110" i="3"/>
  <c r="ALL111" i="3"/>
  <c r="ALL112" i="3"/>
  <c r="ALL113" i="3"/>
  <c r="ALL114" i="3"/>
  <c r="ALL115" i="3"/>
  <c r="ALL116" i="3"/>
  <c r="ALL117" i="3"/>
  <c r="ALL118" i="3"/>
  <c r="ALL119" i="3"/>
  <c r="ALL120" i="3"/>
  <c r="ALL121" i="3"/>
  <c r="ALL122" i="3"/>
  <c r="ALL123" i="3"/>
  <c r="ALL124" i="3"/>
  <c r="ALL125" i="3"/>
  <c r="ALL126" i="3"/>
  <c r="ALL127" i="3"/>
  <c r="ALL128" i="3"/>
  <c r="ALL129" i="3"/>
  <c r="ALL130" i="3"/>
  <c r="ALL131" i="3"/>
  <c r="ALL132" i="3"/>
  <c r="ALL133" i="3"/>
  <c r="ALL134" i="3"/>
  <c r="ALL135" i="3"/>
  <c r="ALL136" i="3"/>
  <c r="ALL137" i="3"/>
  <c r="ALL138" i="3"/>
  <c r="ALL139" i="3"/>
  <c r="ALL140" i="3"/>
  <c r="ALL141" i="3"/>
  <c r="ALL142" i="3"/>
  <c r="ALL143" i="3"/>
  <c r="ALL144" i="3"/>
  <c r="ALL145" i="3"/>
  <c r="ALL146" i="3"/>
  <c r="ALL147" i="3"/>
  <c r="ALL148" i="3"/>
  <c r="ALL149" i="3"/>
  <c r="ALL150" i="3"/>
  <c r="ALL151" i="3"/>
  <c r="ALL152" i="3"/>
  <c r="ALL153" i="3"/>
  <c r="ALL154" i="3"/>
  <c r="ALL155" i="3"/>
  <c r="ALL156" i="3"/>
  <c r="ALL157" i="3"/>
  <c r="ALL158" i="3"/>
  <c r="ALL159" i="3"/>
  <c r="ALL160" i="3"/>
  <c r="ALL161" i="3"/>
  <c r="ALL162" i="3"/>
  <c r="ALL163" i="3"/>
  <c r="ALL164" i="3"/>
  <c r="ALL165" i="3"/>
  <c r="ALL166" i="3"/>
  <c r="ALL167" i="3"/>
  <c r="ALL168" i="3"/>
  <c r="ALL169" i="3"/>
  <c r="ALL170" i="3"/>
  <c r="ALL171" i="3"/>
  <c r="ALL172" i="3"/>
  <c r="ALL173" i="3"/>
  <c r="ALL174" i="3"/>
  <c r="ALL175" i="3"/>
  <c r="ALL176" i="3"/>
  <c r="ALL177" i="3"/>
  <c r="ALL178" i="3"/>
  <c r="ALL179" i="3"/>
  <c r="ALL180" i="3"/>
  <c r="ALL181" i="3"/>
  <c r="ALL182" i="3"/>
  <c r="ALL183" i="3"/>
  <c r="ALL184" i="3"/>
  <c r="ALL185" i="3"/>
  <c r="ALL186" i="3"/>
  <c r="ALL187" i="3"/>
  <c r="ALL188" i="3"/>
  <c r="ALL189" i="3"/>
  <c r="ALL190" i="3"/>
  <c r="ALL191" i="3"/>
  <c r="ALL192" i="3"/>
  <c r="ALL193" i="3"/>
  <c r="ALL194" i="3"/>
  <c r="ALL195" i="3"/>
  <c r="ALL196" i="3"/>
  <c r="ALL197" i="3"/>
  <c r="ALL198" i="3"/>
  <c r="ALL199" i="3"/>
  <c r="ALL200" i="3"/>
  <c r="ALL201" i="3"/>
  <c r="ALL202" i="3"/>
  <c r="ALL203" i="3"/>
  <c r="ALL204" i="3"/>
  <c r="ALL205" i="3"/>
  <c r="ALL206" i="3"/>
  <c r="ALL207" i="3"/>
  <c r="ALL208" i="3"/>
  <c r="ALL209" i="3"/>
  <c r="ALL210" i="3"/>
  <c r="ALL211" i="3"/>
  <c r="ALL212" i="3"/>
  <c r="ALL213" i="3"/>
  <c r="ALL214" i="3"/>
  <c r="ALL215" i="3"/>
  <c r="ALL216" i="3"/>
  <c r="ALL217" i="3"/>
  <c r="ALL218" i="3"/>
  <c r="ALL219" i="3"/>
  <c r="ALL220" i="3"/>
  <c r="ALL221" i="3"/>
  <c r="ALL222" i="3"/>
  <c r="ALL223" i="3"/>
  <c r="ALL224" i="3"/>
  <c r="ALL225" i="3"/>
  <c r="ALL226" i="3"/>
  <c r="ALL227" i="3"/>
  <c r="ALL228" i="3"/>
  <c r="ALL229" i="3"/>
  <c r="ALL230" i="3"/>
  <c r="ALL231" i="3"/>
  <c r="ALL232" i="3"/>
  <c r="ALL233" i="3"/>
  <c r="ALL234" i="3"/>
  <c r="ALL235" i="3"/>
  <c r="ALL236" i="3"/>
  <c r="ALL237" i="3"/>
  <c r="ALL238" i="3"/>
  <c r="ALL239" i="3"/>
  <c r="ALL240" i="3"/>
  <c r="ALL241" i="3"/>
  <c r="ALL242" i="3"/>
  <c r="ALL243" i="3"/>
  <c r="ALL244" i="3"/>
  <c r="ALL245" i="3"/>
  <c r="ALL246" i="3"/>
  <c r="ALL247" i="3"/>
  <c r="ALL248" i="3"/>
  <c r="ALL249" i="3"/>
  <c r="ALL250" i="3"/>
  <c r="ALL251" i="3"/>
  <c r="ALL252" i="3"/>
  <c r="ALL253" i="3"/>
  <c r="ALL254" i="3"/>
  <c r="ALL255" i="3"/>
  <c r="ALL256" i="3"/>
  <c r="ALL257" i="3"/>
  <c r="ALL258" i="3"/>
  <c r="ALL259" i="3"/>
  <c r="ALL260" i="3"/>
  <c r="ALL261" i="3"/>
  <c r="ALL262" i="3"/>
  <c r="ALL263" i="3"/>
  <c r="ALL264" i="3"/>
  <c r="ALL265" i="3"/>
  <c r="ALL266" i="3"/>
  <c r="ALL267" i="3"/>
  <c r="ALL268" i="3"/>
  <c r="ALL269" i="3"/>
  <c r="ALL270" i="3"/>
  <c r="ALL271" i="3"/>
  <c r="ALL272" i="3"/>
  <c r="ALL273" i="3"/>
  <c r="ALL274" i="3"/>
  <c r="ALL275" i="3"/>
  <c r="ALL276" i="3"/>
  <c r="ALL277" i="3"/>
  <c r="ALL278" i="3"/>
  <c r="ALL279" i="3"/>
  <c r="ALL280" i="3"/>
  <c r="ALL281" i="3"/>
  <c r="ALL282" i="3"/>
  <c r="ALL283" i="3"/>
  <c r="ALL284" i="3"/>
  <c r="ALL285" i="3"/>
  <c r="ALL286" i="3"/>
  <c r="ALL287" i="3"/>
  <c r="ALL288" i="3"/>
  <c r="ALL289" i="3"/>
  <c r="ALL290" i="3"/>
  <c r="ALL291" i="3"/>
  <c r="ALL292" i="3"/>
  <c r="ALL293" i="3"/>
  <c r="ALL294" i="3"/>
  <c r="ALL295" i="3"/>
  <c r="ALL296" i="3"/>
  <c r="ALL297" i="3"/>
  <c r="ALL298" i="3"/>
  <c r="ALL299" i="3"/>
  <c r="ALL300" i="3"/>
  <c r="ALL301" i="3"/>
  <c r="ALL302" i="3"/>
  <c r="ALL303" i="3"/>
  <c r="ALL304" i="3"/>
  <c r="ALL305" i="3"/>
  <c r="ALL306" i="3"/>
  <c r="ALL307" i="3"/>
  <c r="ALL308" i="3"/>
  <c r="ALL309" i="3"/>
  <c r="ALL310" i="3"/>
  <c r="ALL311" i="3"/>
  <c r="ALL312" i="3"/>
  <c r="ALL313" i="3"/>
  <c r="ALL314" i="3"/>
  <c r="ALL315" i="3"/>
  <c r="ALL316" i="3"/>
  <c r="ALL317" i="3"/>
  <c r="ALL318" i="3"/>
  <c r="ALL319" i="3"/>
  <c r="ALL320" i="3"/>
  <c r="ALL321" i="3"/>
  <c r="ALL322" i="3"/>
  <c r="ALL323" i="3"/>
  <c r="ALL324" i="3"/>
  <c r="ALL325" i="3"/>
  <c r="ALL326" i="3"/>
  <c r="ALL327" i="3"/>
  <c r="ALL328" i="3"/>
  <c r="ALL329" i="3"/>
  <c r="ALL330" i="3"/>
  <c r="ALL331" i="3"/>
  <c r="ALL332" i="3"/>
  <c r="ALL333" i="3"/>
  <c r="ALL334" i="3"/>
  <c r="ALL335" i="3"/>
  <c r="ALL336" i="3"/>
  <c r="ALL337" i="3"/>
  <c r="ALL338" i="3"/>
  <c r="ALL339" i="3"/>
  <c r="ALL340" i="3"/>
  <c r="ALL341" i="3"/>
  <c r="ALL342" i="3"/>
  <c r="ALL343" i="3"/>
  <c r="ALL344" i="3"/>
  <c r="ALL345" i="3"/>
  <c r="ALL346" i="3"/>
  <c r="ALL347" i="3"/>
  <c r="ALL348" i="3"/>
  <c r="ALL349" i="3"/>
  <c r="ALL350" i="3"/>
  <c r="ALL351" i="3"/>
  <c r="ALL352" i="3"/>
  <c r="ALL353" i="3"/>
  <c r="ALL354" i="3"/>
  <c r="ALL355" i="3"/>
  <c r="ALL356" i="3"/>
  <c r="ALL357" i="3"/>
  <c r="ALL358" i="3"/>
  <c r="ALL359" i="3"/>
  <c r="ALL360" i="3"/>
  <c r="ALL361" i="3"/>
  <c r="ALL362" i="3"/>
  <c r="ALL363" i="3"/>
  <c r="ALL364" i="3"/>
  <c r="ALL365" i="3"/>
  <c r="ALL366" i="3"/>
  <c r="ALL367" i="3"/>
  <c r="ALL368" i="3"/>
  <c r="ALL369" i="3"/>
  <c r="ALL370" i="3"/>
  <c r="ALL371" i="3"/>
  <c r="ALL372" i="3"/>
  <c r="ALL373" i="3"/>
  <c r="ALL374" i="3"/>
  <c r="ALL375" i="3"/>
  <c r="ALL376" i="3"/>
  <c r="ALL377" i="3"/>
  <c r="ALL378" i="3"/>
  <c r="ALL379" i="3"/>
  <c r="ALL380" i="3"/>
  <c r="ALL381" i="3"/>
  <c r="ALL382" i="3"/>
  <c r="ALL383" i="3"/>
  <c r="ALL384" i="3"/>
  <c r="ALL385" i="3"/>
  <c r="ALL386" i="3"/>
  <c r="ALL387" i="3"/>
  <c r="ALL388" i="3"/>
  <c r="ALL389" i="3"/>
  <c r="ALL391" i="3"/>
  <c r="ALL393" i="3"/>
  <c r="ALL394" i="3"/>
  <c r="ALL395" i="3"/>
  <c r="ALL396" i="3"/>
  <c r="ALL397" i="3"/>
  <c r="ALL399" i="3"/>
  <c r="ALL400" i="3"/>
  <c r="ALL401" i="3"/>
  <c r="ALL402" i="3"/>
  <c r="ALL403" i="3"/>
  <c r="ALL404" i="3"/>
  <c r="ALL405" i="3"/>
  <c r="ALL406" i="3"/>
  <c r="ALL407" i="3"/>
  <c r="ALL408" i="3"/>
  <c r="ALL409" i="3"/>
  <c r="ALL410" i="3"/>
  <c r="ALL411" i="3"/>
  <c r="ALL412" i="3"/>
  <c r="ALL413" i="3"/>
  <c r="ALL414" i="3"/>
  <c r="ALL415" i="3"/>
  <c r="ALL416" i="3"/>
  <c r="AJV420" i="3"/>
  <c r="AJU374" i="3"/>
  <c r="AJU11" i="3"/>
  <c r="AJU117" i="3"/>
  <c r="AJU279" i="3"/>
  <c r="AJU299" i="3"/>
  <c r="AJU314" i="3"/>
  <c r="AJU315" i="3"/>
  <c r="AJU317" i="3"/>
  <c r="AJU322" i="3"/>
  <c r="AJU387" i="3"/>
  <c r="AJU400" i="3"/>
  <c r="AJU409" i="3"/>
  <c r="AJJ420" i="3"/>
  <c r="AJH420" i="3"/>
  <c r="AJE420" i="3"/>
  <c r="AJD420" i="3"/>
  <c r="AHY420" i="3"/>
  <c r="AHX420" i="3"/>
  <c r="AHW420" i="3"/>
  <c r="AHH420" i="3"/>
  <c r="ACX420" i="3"/>
  <c r="BB420" i="3"/>
  <c r="BC420" i="3"/>
  <c r="BG420" i="3"/>
  <c r="BD420" i="3"/>
  <c r="J420" i="3"/>
  <c r="ADQ420" i="3"/>
  <c r="ACY420" i="3"/>
  <c r="J424" i="3"/>
  <c r="J423" i="3"/>
  <c r="ACP420" i="3"/>
  <c r="D420" i="3"/>
  <c r="AJI422" i="3"/>
  <c r="M422" i="3"/>
  <c r="M423" i="3"/>
  <c r="ALL417" i="3"/>
  <c r="AJU417" i="3"/>
  <c r="J422" i="3"/>
  <c r="ALK422" i="3"/>
  <c r="AY420" i="3"/>
  <c r="BL420" i="3"/>
  <c r="ACR420" i="3"/>
  <c r="BE420" i="3"/>
  <c r="BF420" i="3"/>
  <c r="BH420" i="3"/>
  <c r="BI420" i="3"/>
  <c r="BJ420" i="3"/>
  <c r="BK420" i="3"/>
  <c r="BM420" i="3"/>
  <c r="BR420" i="3"/>
  <c r="BS420" i="3"/>
  <c r="BN420" i="3"/>
  <c r="BZ420" i="3"/>
  <c r="BP420" i="3"/>
  <c r="BT420" i="3"/>
  <c r="BU420" i="3"/>
  <c r="BV420" i="3"/>
  <c r="BQ420" i="3"/>
  <c r="BX420" i="3"/>
  <c r="BY420" i="3"/>
  <c r="CA420" i="3"/>
  <c r="CB420" i="3"/>
  <c r="CC420" i="3"/>
  <c r="CD420" i="3"/>
  <c r="CE420" i="3"/>
  <c r="CF420" i="3"/>
  <c r="ACO420" i="3"/>
  <c r="ACQ420" i="3"/>
  <c r="ACS420" i="3"/>
  <c r="ACT420" i="3"/>
  <c r="ACU420" i="3"/>
  <c r="ACV420" i="3"/>
  <c r="ACW420" i="3"/>
  <c r="ACZ420" i="3"/>
  <c r="ADA420" i="3"/>
  <c r="ADC420" i="3"/>
  <c r="ADD420" i="3"/>
  <c r="ADE420" i="3"/>
  <c r="ADF420" i="3"/>
  <c r="ADG420" i="3"/>
  <c r="ADH420" i="3"/>
  <c r="ADI420" i="3"/>
  <c r="ADJ420" i="3"/>
  <c r="ADK420" i="3"/>
  <c r="ADL420" i="3"/>
  <c r="ADM420" i="3"/>
  <c r="ADN420" i="3"/>
  <c r="ADO420" i="3"/>
  <c r="ADP420" i="3"/>
  <c r="ADR420" i="3"/>
  <c r="ADS420" i="3"/>
  <c r="AGM420" i="3"/>
  <c r="AGO420" i="3"/>
  <c r="AGQ420" i="3"/>
  <c r="AGS420" i="3"/>
  <c r="AGU420" i="3"/>
  <c r="AGW420" i="3"/>
  <c r="AGY420" i="3"/>
  <c r="AHA420" i="3"/>
  <c r="AHC420" i="3"/>
  <c r="AHE420" i="3"/>
  <c r="AHF420" i="3"/>
  <c r="AHG420" i="3"/>
  <c r="AHI420" i="3"/>
  <c r="AHJ420" i="3"/>
  <c r="AHK420" i="3"/>
  <c r="AHL420" i="3"/>
  <c r="AHM420" i="3"/>
  <c r="AHN420" i="3"/>
  <c r="AHO420" i="3"/>
  <c r="AHP420" i="3"/>
  <c r="AHQ420" i="3"/>
  <c r="AHR420" i="3"/>
  <c r="AHS420" i="3"/>
  <c r="AHT420" i="3"/>
  <c r="AHU420" i="3"/>
  <c r="AHV420" i="3"/>
  <c r="AHZ420" i="3"/>
  <c r="AIA420" i="3"/>
  <c r="AIB420" i="3"/>
  <c r="AIC420" i="3"/>
  <c r="AID420" i="3"/>
  <c r="AIE420" i="3"/>
  <c r="AIF420" i="3"/>
  <c r="AIG420" i="3"/>
  <c r="AIH420" i="3"/>
  <c r="AII420" i="3"/>
  <c r="AIJ420" i="3"/>
  <c r="AIK420" i="3"/>
  <c r="AIL420" i="3"/>
  <c r="AIM420" i="3"/>
  <c r="AIO420" i="3"/>
  <c r="AIQ420" i="3"/>
  <c r="AIS420" i="3"/>
  <c r="AIU420" i="3"/>
  <c r="AIV420" i="3"/>
  <c r="AJB420" i="3"/>
  <c r="AJC420" i="3"/>
  <c r="AJK420" i="3"/>
  <c r="AJL420" i="3"/>
  <c r="AJM420" i="3"/>
  <c r="AJN420" i="3"/>
  <c r="AJO420" i="3"/>
  <c r="AJP420" i="3"/>
  <c r="AJQ420" i="3"/>
  <c r="AJR420" i="3"/>
  <c r="AJS420" i="3"/>
  <c r="AJT420" i="3"/>
  <c r="AJZ420" i="3"/>
  <c r="AKC420" i="3"/>
  <c r="AKD420" i="3"/>
  <c r="AKE420" i="3"/>
  <c r="AKF420" i="3"/>
  <c r="AKG420" i="3"/>
  <c r="AKH420" i="3"/>
  <c r="AKI420" i="3"/>
  <c r="AKJ420" i="3"/>
  <c r="AKK420" i="3"/>
  <c r="AKL420" i="3"/>
  <c r="AKM420" i="3"/>
  <c r="AKN420" i="3"/>
  <c r="AKO420" i="3"/>
  <c r="AKP420" i="3"/>
  <c r="AKQ420" i="3"/>
  <c r="AKR420" i="3"/>
  <c r="AKS420" i="3"/>
  <c r="AKT420" i="3"/>
  <c r="AKU420" i="3"/>
  <c r="AKV420" i="3"/>
  <c r="AKW420" i="3"/>
  <c r="AKX420" i="3"/>
  <c r="AKY420" i="3"/>
  <c r="AKZ420" i="3"/>
  <c r="ALA420" i="3"/>
  <c r="ALB420" i="3"/>
  <c r="ALC420" i="3"/>
  <c r="ALD420" i="3"/>
  <c r="ALE420" i="3"/>
  <c r="ALF420" i="3"/>
  <c r="ALG420" i="3"/>
  <c r="ALH420" i="3"/>
  <c r="ALI420" i="3"/>
  <c r="ALJ420" i="3"/>
  <c r="ALN420" i="3"/>
  <c r="ALO420" i="3"/>
  <c r="ALP420" i="3"/>
  <c r="ALQ420" i="3"/>
  <c r="ALR420" i="3"/>
  <c r="ALT420" i="3"/>
  <c r="ALU420" i="3"/>
  <c r="ALV420" i="3"/>
  <c r="ALW420" i="3"/>
  <c r="ALX420" i="3"/>
  <c r="ALY420" i="3"/>
  <c r="ALZ420" i="3"/>
  <c r="AMA420" i="3"/>
  <c r="AMB420" i="3"/>
  <c r="AMC420" i="3"/>
  <c r="AMD420" i="3"/>
  <c r="AME420" i="3"/>
  <c r="AMF420" i="3"/>
  <c r="AMG420" i="3"/>
  <c r="AZ420" i="3"/>
  <c r="BA420" i="3"/>
  <c r="AX420" i="3"/>
  <c r="AGK12" i="3"/>
  <c r="AGK13" i="3"/>
  <c r="AGK14" i="3"/>
  <c r="AGK15" i="3"/>
  <c r="AGK16" i="3"/>
  <c r="AGK17" i="3"/>
  <c r="AGK18" i="3"/>
  <c r="AGK19" i="3"/>
  <c r="AGK20" i="3"/>
  <c r="AGK21" i="3"/>
  <c r="AGK22" i="3"/>
  <c r="AGK23" i="3"/>
  <c r="AGK24" i="3"/>
  <c r="AGK25" i="3"/>
  <c r="AGK26" i="3"/>
  <c r="AGK27" i="3"/>
  <c r="AGK28" i="3"/>
  <c r="AGK29" i="3"/>
  <c r="AGK30" i="3"/>
  <c r="AGK31" i="3"/>
  <c r="AGK32" i="3"/>
  <c r="AGK33" i="3"/>
  <c r="AGK34" i="3"/>
  <c r="AGK35" i="3"/>
  <c r="AGK36" i="3"/>
  <c r="AGK37" i="3"/>
  <c r="AGK38" i="3"/>
  <c r="AGK39" i="3"/>
  <c r="AGK40" i="3"/>
  <c r="AGK41" i="3"/>
  <c r="AGK42" i="3"/>
  <c r="AGK43" i="3"/>
  <c r="AGK44" i="3"/>
  <c r="AGK45" i="3"/>
  <c r="AGK46" i="3"/>
  <c r="AGK47" i="3"/>
  <c r="AGK48" i="3"/>
  <c r="AGK49" i="3"/>
  <c r="AGK50" i="3"/>
  <c r="AGK51" i="3"/>
  <c r="AGK52" i="3"/>
  <c r="AGK53" i="3"/>
  <c r="AGK54" i="3"/>
  <c r="AGK55" i="3"/>
  <c r="AGK56" i="3"/>
  <c r="AGK57" i="3"/>
  <c r="AGK58" i="3"/>
  <c r="AGK59" i="3"/>
  <c r="AGK60" i="3"/>
  <c r="AGK61" i="3"/>
  <c r="AGK62" i="3"/>
  <c r="AGK63" i="3"/>
  <c r="AGK64" i="3"/>
  <c r="AGK65" i="3"/>
  <c r="AGK66" i="3"/>
  <c r="AGK67" i="3"/>
  <c r="AGK68" i="3"/>
  <c r="AGK69" i="3"/>
  <c r="AGK70" i="3"/>
  <c r="AGK71" i="3"/>
  <c r="AGK72" i="3"/>
  <c r="AGK73" i="3"/>
  <c r="AGK74" i="3"/>
  <c r="AGK75" i="3"/>
  <c r="AGK77" i="3"/>
  <c r="AGK78" i="3"/>
  <c r="AGK79" i="3"/>
  <c r="AGK80" i="3"/>
  <c r="AGK81" i="3"/>
  <c r="AGK82" i="3"/>
  <c r="AGK83" i="3"/>
  <c r="AGK84" i="3"/>
  <c r="AGK85" i="3"/>
  <c r="AGK86" i="3"/>
  <c r="AGK87" i="3"/>
  <c r="AGK88" i="3"/>
  <c r="AGK89" i="3"/>
  <c r="AGK90" i="3"/>
  <c r="AGK93" i="3"/>
  <c r="AGK95" i="3"/>
  <c r="AGK96" i="3"/>
  <c r="AGK97" i="3"/>
  <c r="AGK98" i="3"/>
  <c r="AGK99" i="3"/>
  <c r="AGK100" i="3"/>
  <c r="AGK101" i="3"/>
  <c r="AGK102" i="3"/>
  <c r="AGK103" i="3"/>
  <c r="AGK104" i="3"/>
  <c r="AGK105" i="3"/>
  <c r="AGK106" i="3"/>
  <c r="AGK107" i="3"/>
  <c r="AGK108" i="3"/>
  <c r="AGK109" i="3"/>
  <c r="AGK110" i="3"/>
  <c r="AGK111" i="3"/>
  <c r="AGK112" i="3"/>
  <c r="AGK113" i="3"/>
  <c r="AGK114" i="3"/>
  <c r="AGK115" i="3"/>
  <c r="AGK116" i="3"/>
  <c r="AGK118" i="3"/>
  <c r="AGK119" i="3"/>
  <c r="AGK120" i="3"/>
  <c r="AGK121" i="3"/>
  <c r="AGK122" i="3"/>
  <c r="AGK123" i="3"/>
  <c r="AGK124" i="3"/>
  <c r="AGK125" i="3"/>
  <c r="AGK126" i="3"/>
  <c r="AGK127" i="3"/>
  <c r="AGK128" i="3"/>
  <c r="AGK129" i="3"/>
  <c r="AGK130" i="3"/>
  <c r="AGK131" i="3"/>
  <c r="AGK132" i="3"/>
  <c r="AGK133" i="3"/>
  <c r="AGK134" i="3"/>
  <c r="AGK135" i="3"/>
  <c r="AGK136" i="3"/>
  <c r="AGK137" i="3"/>
  <c r="AGK138" i="3"/>
  <c r="AGK139" i="3"/>
  <c r="AGK140" i="3"/>
  <c r="AGK141" i="3"/>
  <c r="AGK142" i="3"/>
  <c r="AGK143" i="3"/>
  <c r="AGK144" i="3"/>
  <c r="AGK145" i="3"/>
  <c r="AGK146" i="3"/>
  <c r="AGK147" i="3"/>
  <c r="AGK148" i="3"/>
  <c r="AGK149" i="3"/>
  <c r="AGK150" i="3"/>
  <c r="AGK151" i="3"/>
  <c r="AGK152" i="3"/>
  <c r="AGK153" i="3"/>
  <c r="AGK154" i="3"/>
  <c r="AGK155" i="3"/>
  <c r="AGK156" i="3"/>
  <c r="AGK157" i="3"/>
  <c r="AGK158" i="3"/>
  <c r="AGK159" i="3"/>
  <c r="AGK160" i="3"/>
  <c r="AGK161" i="3"/>
  <c r="AGK162" i="3"/>
  <c r="AGK163" i="3"/>
  <c r="AGK164" i="3"/>
  <c r="AGK165" i="3"/>
  <c r="AGK166" i="3"/>
  <c r="AGK167" i="3"/>
  <c r="AGK168" i="3"/>
  <c r="AGK169" i="3"/>
  <c r="AGK170" i="3"/>
  <c r="AGK171" i="3"/>
  <c r="AGK172" i="3"/>
  <c r="AGK173" i="3"/>
  <c r="AGK174" i="3"/>
  <c r="AGK175" i="3"/>
  <c r="AGK176" i="3"/>
  <c r="AGK177" i="3"/>
  <c r="AGK178" i="3"/>
  <c r="AGK179" i="3"/>
  <c r="AGK180" i="3"/>
  <c r="AGK181" i="3"/>
  <c r="AGK182" i="3"/>
  <c r="AGK183" i="3"/>
  <c r="AGK184" i="3"/>
  <c r="AGK185" i="3"/>
  <c r="AGK186" i="3"/>
  <c r="AGK187" i="3"/>
  <c r="AGK188" i="3"/>
  <c r="AGK189" i="3"/>
  <c r="AGK190" i="3"/>
  <c r="AGK191" i="3"/>
  <c r="AGK192" i="3"/>
  <c r="AGK193" i="3"/>
  <c r="AGK194" i="3"/>
  <c r="AGK195" i="3"/>
  <c r="AGK196" i="3"/>
  <c r="AGK197" i="3"/>
  <c r="AGK198" i="3"/>
  <c r="AGK199" i="3"/>
  <c r="AGK200" i="3"/>
  <c r="AGK201" i="3"/>
  <c r="AGK202" i="3"/>
  <c r="AGK203" i="3"/>
  <c r="AGK204" i="3"/>
  <c r="AGK205" i="3"/>
  <c r="AGK206" i="3"/>
  <c r="AGK207" i="3"/>
  <c r="AGK208" i="3"/>
  <c r="AGK209" i="3"/>
  <c r="AGK210" i="3"/>
  <c r="AGK211" i="3"/>
  <c r="AGK212" i="3"/>
  <c r="AGK213" i="3"/>
  <c r="AGK214" i="3"/>
  <c r="AGK215" i="3"/>
  <c r="AGK216" i="3"/>
  <c r="AGK217" i="3"/>
  <c r="AGK218" i="3"/>
  <c r="AGK219" i="3"/>
  <c r="AGK220" i="3"/>
  <c r="AGK221" i="3"/>
  <c r="AGK222" i="3"/>
  <c r="AGK223" i="3"/>
  <c r="AGK224" i="3"/>
  <c r="AGK225" i="3"/>
  <c r="AGK226" i="3"/>
  <c r="AGK227" i="3"/>
  <c r="AGK228" i="3"/>
  <c r="AGK229" i="3"/>
  <c r="AGK230" i="3"/>
  <c r="AGK231" i="3"/>
  <c r="AGK232" i="3"/>
  <c r="AGK233" i="3"/>
  <c r="AGK234" i="3"/>
  <c r="AGK235" i="3"/>
  <c r="AGK236" i="3"/>
  <c r="AGK237" i="3"/>
  <c r="AGK238" i="3"/>
  <c r="AGK239" i="3"/>
  <c r="AGK240" i="3"/>
  <c r="AGK241" i="3"/>
  <c r="AGK242" i="3"/>
  <c r="AGK243" i="3"/>
  <c r="AGK244" i="3"/>
  <c r="AGK245" i="3"/>
  <c r="AGK246" i="3"/>
  <c r="AGK247" i="3"/>
  <c r="AGK248" i="3"/>
  <c r="AGK249" i="3"/>
  <c r="AGK250" i="3"/>
  <c r="AGK251" i="3"/>
  <c r="AGK252" i="3"/>
  <c r="AGK253" i="3"/>
  <c r="AGK254" i="3"/>
  <c r="AGK255" i="3"/>
  <c r="AGK256" i="3"/>
  <c r="AGK257" i="3"/>
  <c r="AGK258" i="3"/>
  <c r="AGK259" i="3"/>
  <c r="AGK260" i="3"/>
  <c r="AGK261" i="3"/>
  <c r="AGK262" i="3"/>
  <c r="AGK263" i="3"/>
  <c r="AGK264" i="3"/>
  <c r="AGK265" i="3"/>
  <c r="AGK266" i="3"/>
  <c r="AGK267" i="3"/>
  <c r="AGK268" i="3"/>
  <c r="AGK269" i="3"/>
  <c r="AGK270" i="3"/>
  <c r="AGK271" i="3"/>
  <c r="AGK272" i="3"/>
  <c r="AGK273" i="3"/>
  <c r="AGK274" i="3"/>
  <c r="AGK275" i="3"/>
  <c r="AGK276" i="3"/>
  <c r="AGK278" i="3"/>
  <c r="AGK280" i="3"/>
  <c r="AGK281" i="3"/>
  <c r="AGK282" i="3"/>
  <c r="AGK283" i="3"/>
  <c r="AGK284" i="3"/>
  <c r="AGK285" i="3"/>
  <c r="AGK286" i="3"/>
  <c r="AGK287" i="3"/>
  <c r="AGK288" i="3"/>
  <c r="AGK289" i="3"/>
  <c r="AGK291" i="3"/>
  <c r="AGK292" i="3"/>
  <c r="AGK293" i="3"/>
  <c r="AGK294" i="3"/>
  <c r="AGK295" i="3"/>
  <c r="AGK296" i="3"/>
  <c r="AGK297" i="3"/>
  <c r="AGK298" i="3"/>
  <c r="AGK300" i="3"/>
  <c r="AGK301" i="3"/>
  <c r="AGK303" i="3"/>
  <c r="AGK304" i="3"/>
  <c r="AGK305" i="3"/>
  <c r="AGK306" i="3"/>
  <c r="AGK307" i="3"/>
  <c r="AGK308" i="3"/>
  <c r="AGK309" i="3"/>
  <c r="AGK310" i="3"/>
  <c r="AGK311" i="3"/>
  <c r="AGK312" i="3"/>
  <c r="AGK313" i="3"/>
  <c r="AGK316" i="3"/>
  <c r="AGK318" i="3"/>
  <c r="AGK319" i="3"/>
  <c r="AGK321" i="3"/>
  <c r="AGK323" i="3"/>
  <c r="AGK324" i="3"/>
  <c r="AGK325" i="3"/>
  <c r="AGK326" i="3"/>
  <c r="AGK327" i="3"/>
  <c r="AGK328" i="3"/>
  <c r="AGK329" i="3"/>
  <c r="AGK330" i="3"/>
  <c r="AGK331" i="3"/>
  <c r="AGK332" i="3"/>
  <c r="AGK333" i="3"/>
  <c r="AGK334" i="3"/>
  <c r="AGK335" i="3"/>
  <c r="AGK336" i="3"/>
  <c r="AGK337" i="3"/>
  <c r="AGK338" i="3"/>
  <c r="AGK339" i="3"/>
  <c r="AGK340" i="3"/>
  <c r="AGK342" i="3"/>
  <c r="AGK343" i="3"/>
  <c r="AGK351" i="3"/>
  <c r="AGK354" i="3"/>
  <c r="AGK355" i="3"/>
  <c r="AGK356" i="3"/>
  <c r="AGK357" i="3"/>
  <c r="AGK358" i="3"/>
  <c r="AGK359" i="3"/>
  <c r="AGK360" i="3"/>
  <c r="AGK361" i="3"/>
  <c r="AGK362" i="3"/>
  <c r="AGK363" i="3"/>
  <c r="AGK364" i="3"/>
  <c r="AGK365" i="3"/>
  <c r="AGK366" i="3"/>
  <c r="AGK367" i="3"/>
  <c r="AGK368" i="3"/>
  <c r="AGK370" i="3"/>
  <c r="AGK371" i="3"/>
  <c r="AGK372" i="3"/>
  <c r="AGK373" i="3"/>
  <c r="AGK375" i="3"/>
  <c r="AGK376" i="3"/>
  <c r="AGK377" i="3"/>
  <c r="AGK378" i="3"/>
  <c r="AGK379" i="3"/>
  <c r="AGK380" i="3"/>
  <c r="AGK381" i="3"/>
  <c r="AGK382" i="3"/>
  <c r="AGK383" i="3"/>
  <c r="AGK384" i="3"/>
  <c r="AGK385" i="3"/>
  <c r="AGK389" i="3"/>
  <c r="AGK391" i="3"/>
  <c r="AGK393" i="3"/>
  <c r="AGK396" i="3"/>
  <c r="AGK400" i="3"/>
  <c r="AGK401" i="3"/>
  <c r="AJT422" i="3"/>
  <c r="AJT423" i="3"/>
  <c r="AJT419" i="3"/>
  <c r="AJT421" i="3"/>
  <c r="ALR422" i="3"/>
  <c r="ALK423" i="3"/>
  <c r="ALU422" i="3"/>
  <c r="ALQ422" i="3"/>
  <c r="ALP422" i="3"/>
  <c r="ALO422" i="3"/>
  <c r="ALN422" i="3"/>
  <c r="AGZ422" i="3"/>
  <c r="AGK8" i="3"/>
  <c r="AGK9" i="3"/>
  <c r="AGK422" i="3" s="1"/>
  <c r="AGK10" i="3"/>
  <c r="ADV422" i="3"/>
  <c r="ADU422" i="3"/>
  <c r="AHI422" i="3"/>
  <c r="AIW422" i="3"/>
  <c r="AGK4" i="3"/>
  <c r="AGK5" i="3"/>
  <c r="AGK6" i="3"/>
  <c r="AGK7" i="3"/>
  <c r="XM370" i="3"/>
  <c r="XM349" i="3"/>
  <c r="WY420" i="3"/>
  <c r="SA420" i="3"/>
  <c r="GP420" i="3"/>
  <c r="UD420" i="3"/>
  <c r="JV420" i="3"/>
  <c r="VG420" i="3"/>
  <c r="QY420" i="3"/>
  <c r="KB420" i="3"/>
  <c r="AJW420" i="3"/>
  <c r="MS421" i="3"/>
  <c r="HC421" i="3"/>
  <c r="GP421" i="3"/>
  <c r="SG421" i="3"/>
  <c r="DX421" i="3"/>
  <c r="PD421" i="3"/>
  <c r="UG421" i="3"/>
  <c r="XN421" i="3"/>
  <c r="SO421" i="3"/>
  <c r="CP421" i="3"/>
  <c r="XY421" i="3"/>
  <c r="QF421" i="3"/>
  <c r="DO421" i="3"/>
  <c r="MM421" i="3"/>
  <c r="VG421" i="3"/>
  <c r="CS421" i="3"/>
  <c r="XO421" i="3"/>
  <c r="HS421" i="3"/>
  <c r="TS421" i="3"/>
  <c r="XG421" i="3"/>
  <c r="ACD12" i="3"/>
  <c r="ACC421" i="3"/>
  <c r="AJX12" i="3"/>
  <c r="LG421" i="3"/>
  <c r="SA421" i="3"/>
  <c r="HX421" i="3"/>
  <c r="UD421" i="3"/>
  <c r="EE421" i="3"/>
  <c r="XB421" i="3"/>
  <c r="ID421" i="3"/>
  <c r="IN421" i="3"/>
  <c r="WY421" i="3"/>
  <c r="XX421" i="3"/>
  <c r="VA421" i="3"/>
  <c r="GY421" i="3"/>
  <c r="UQ421" i="3"/>
  <c r="JV421" i="3"/>
  <c r="KB421" i="3"/>
  <c r="LT421" i="3"/>
  <c r="XZ421" i="3"/>
  <c r="IW421" i="3"/>
  <c r="EH421" i="3"/>
  <c r="JJ421" i="3"/>
  <c r="QY421" i="3"/>
  <c r="XQ421" i="3"/>
  <c r="MA421" i="3"/>
  <c r="RK421" i="3"/>
  <c r="XP415" i="3"/>
  <c r="XP403" i="3"/>
  <c r="XP400" i="3"/>
  <c r="XP397" i="3"/>
  <c r="XP391" i="3"/>
  <c r="XP388" i="3"/>
  <c r="MS420" i="3"/>
  <c r="XM38" i="3"/>
  <c r="XM35" i="3"/>
  <c r="XM26" i="3"/>
  <c r="XP192" i="3"/>
  <c r="XP156" i="3"/>
  <c r="XP90" i="3"/>
  <c r="XP60" i="3"/>
  <c r="XP24" i="3"/>
  <c r="XP12" i="3"/>
  <c r="XP6" i="3"/>
  <c r="XV160" i="3"/>
  <c r="ACE265" i="3"/>
  <c r="ACD265" i="3"/>
  <c r="ACE259" i="3"/>
  <c r="AJG259" i="3" s="1"/>
  <c r="ACD259" i="3"/>
  <c r="ACE253" i="3"/>
  <c r="ACF253" i="3" s="1"/>
  <c r="ACD253" i="3"/>
  <c r="ACE241" i="3"/>
  <c r="AJG241" i="3" s="1"/>
  <c r="ACD241" i="3"/>
  <c r="ACE229" i="3"/>
  <c r="ACD229" i="3"/>
  <c r="ACE223" i="3"/>
  <c r="AJG223" i="3" s="1"/>
  <c r="ACD223" i="3"/>
  <c r="ACE181" i="3"/>
  <c r="ACD181" i="3"/>
  <c r="ACE175" i="3"/>
  <c r="ACD175" i="3"/>
  <c r="ACE163" i="3"/>
  <c r="AJG163" i="3" s="1"/>
  <c r="ACD163" i="3"/>
  <c r="ACE151" i="3"/>
  <c r="ACD151" i="3"/>
  <c r="ACE103" i="3"/>
  <c r="ACF103" i="3" s="1"/>
  <c r="ACD103" i="3"/>
  <c r="ACE25" i="3"/>
  <c r="ACF25" i="3" s="1"/>
  <c r="ACD25" i="3"/>
  <c r="ACE378" i="3"/>
  <c r="AJG378" i="3" s="1"/>
  <c r="ACD378" i="3"/>
  <c r="ACE294" i="3"/>
  <c r="ACD294" i="3"/>
  <c r="ACE264" i="3"/>
  <c r="AJG264" i="3" s="1"/>
  <c r="ACD264" i="3"/>
  <c r="ACE258" i="3"/>
  <c r="ACD258" i="3"/>
  <c r="ACE252" i="3"/>
  <c r="ACD252" i="3"/>
  <c r="ACE240" i="3"/>
  <c r="AJG240" i="3" s="1"/>
  <c r="ACD240" i="3"/>
  <c r="ACE222" i="3"/>
  <c r="ACD222" i="3"/>
  <c r="ACE210" i="3"/>
  <c r="ACF210" i="3" s="1"/>
  <c r="ACD210" i="3"/>
  <c r="ACE204" i="3"/>
  <c r="ACF204" i="3" s="1"/>
  <c r="ACD204" i="3"/>
  <c r="ACE192" i="3"/>
  <c r="AJG192" i="3" s="1"/>
  <c r="ACD192" i="3"/>
  <c r="ACE186" i="3"/>
  <c r="AJG186" i="3" s="1"/>
  <c r="ACD186" i="3"/>
  <c r="ACE174" i="3"/>
  <c r="AJG174" i="3" s="1"/>
  <c r="ACD174" i="3"/>
  <c r="ACE168" i="3"/>
  <c r="ACD168" i="3"/>
  <c r="ACE156" i="3"/>
  <c r="ACD156" i="3"/>
  <c r="ACE138" i="3"/>
  <c r="ACF138" i="3" s="1"/>
  <c r="ACD138" i="3"/>
  <c r="ACE60" i="3"/>
  <c r="ACD60" i="3"/>
  <c r="ACE317" i="3"/>
  <c r="ACD317" i="3"/>
  <c r="ACE299" i="3"/>
  <c r="ACF299" i="3" s="1"/>
  <c r="ACD299" i="3"/>
  <c r="ACE257" i="3"/>
  <c r="AJG257" i="3" s="1"/>
  <c r="ACD257" i="3"/>
  <c r="ACE251" i="3"/>
  <c r="AJG251" i="3" s="1"/>
  <c r="ACD251" i="3"/>
  <c r="ACE245" i="3"/>
  <c r="ACF245" i="3" s="1"/>
  <c r="ACD245" i="3"/>
  <c r="ACE233" i="3"/>
  <c r="ACD233" i="3"/>
  <c r="ACE227" i="3"/>
  <c r="ACD227" i="3"/>
  <c r="ACE221" i="3"/>
  <c r="AJG221" i="3" s="1"/>
  <c r="ACD221" i="3"/>
  <c r="ACE215" i="3"/>
  <c r="ACD215" i="3"/>
  <c r="ACE209" i="3"/>
  <c r="ACD209" i="3"/>
  <c r="ACE185" i="3"/>
  <c r="AJG185" i="3" s="1"/>
  <c r="ACD185" i="3"/>
  <c r="ACE173" i="3"/>
  <c r="ACF173" i="3" s="1"/>
  <c r="ACD173" i="3"/>
  <c r="ACE155" i="3"/>
  <c r="AJG155" i="3" s="1"/>
  <c r="ACD155" i="3"/>
  <c r="ACE143" i="3"/>
  <c r="AJG143" i="3" s="1"/>
  <c r="ACD143" i="3"/>
  <c r="ACE137" i="3"/>
  <c r="ACD137" i="3"/>
  <c r="ACE370" i="3"/>
  <c r="AJG370" i="3" s="1"/>
  <c r="ACD370" i="3"/>
  <c r="ACE304" i="3"/>
  <c r="ACF304" i="3" s="1"/>
  <c r="ACD304" i="3"/>
  <c r="ACE268" i="3"/>
  <c r="ACD268" i="3"/>
  <c r="ACE262" i="3"/>
  <c r="ACD262" i="3"/>
  <c r="ACE256" i="3"/>
  <c r="AJG256" i="3" s="1"/>
  <c r="ACD256" i="3"/>
  <c r="ACE244" i="3"/>
  <c r="ACF244" i="3" s="1"/>
  <c r="ACD244" i="3"/>
  <c r="ACE232" i="3"/>
  <c r="ACF232" i="3" s="1"/>
  <c r="ACD232" i="3"/>
  <c r="ACE214" i="3"/>
  <c r="ACF214" i="3" s="1"/>
  <c r="ACD214" i="3"/>
  <c r="ACE208" i="3"/>
  <c r="ACD208" i="3"/>
  <c r="ACE202" i="3"/>
  <c r="ACF202" i="3" s="1"/>
  <c r="ACD202" i="3"/>
  <c r="ACE190" i="3"/>
  <c r="ACF190" i="3" s="1"/>
  <c r="ACD190" i="3"/>
  <c r="ACE184" i="3"/>
  <c r="ACD184" i="3"/>
  <c r="ACE178" i="3"/>
  <c r="ACD178" i="3"/>
  <c r="ACE160" i="3"/>
  <c r="AJG160" i="3" s="1"/>
  <c r="ACD160" i="3"/>
  <c r="ACE142" i="3"/>
  <c r="AJG142" i="3" s="1"/>
  <c r="ACD142" i="3"/>
  <c r="ACE136" i="3"/>
  <c r="ACF136" i="3" s="1"/>
  <c r="ACD136" i="3"/>
  <c r="ACE118" i="3"/>
  <c r="ACF118" i="3" s="1"/>
  <c r="ACD118" i="3"/>
  <c r="ACF88" i="3"/>
  <c r="AJG88" i="3"/>
  <c r="ACE40" i="3"/>
  <c r="ACD40" i="3"/>
  <c r="ACE357" i="3"/>
  <c r="AJG357" i="3" s="1"/>
  <c r="ACD357" i="3"/>
  <c r="ACE315" i="3"/>
  <c r="ACD315" i="3"/>
  <c r="ACE267" i="3"/>
  <c r="AJG267" i="3" s="1"/>
  <c r="ACD267" i="3"/>
  <c r="ACE255" i="3"/>
  <c r="ACF255" i="3" s="1"/>
  <c r="ACD255" i="3"/>
  <c r="ACE243" i="3"/>
  <c r="ACD243" i="3"/>
  <c r="ACE225" i="3"/>
  <c r="ACF225" i="3" s="1"/>
  <c r="ACD225" i="3"/>
  <c r="ACE207" i="3"/>
  <c r="ACF207" i="3" s="1"/>
  <c r="ACD207" i="3"/>
  <c r="ACE189" i="3"/>
  <c r="ACF189" i="3" s="1"/>
  <c r="ACD189" i="3"/>
  <c r="ACE165" i="3"/>
  <c r="ACD165" i="3"/>
  <c r="ACE159" i="3"/>
  <c r="ACF159" i="3" s="1"/>
  <c r="ACD159" i="3"/>
  <c r="ACE153" i="3"/>
  <c r="ACD153" i="3"/>
  <c r="ACE147" i="3"/>
  <c r="ACF147" i="3" s="1"/>
  <c r="ACD147" i="3"/>
  <c r="ACE141" i="3"/>
  <c r="ACF141" i="3" s="1"/>
  <c r="ACD141" i="3"/>
  <c r="ACE51" i="3"/>
  <c r="ACD51" i="3"/>
  <c r="ACE374" i="3"/>
  <c r="ACF374" i="3" s="1"/>
  <c r="ACD374" i="3"/>
  <c r="ACE332" i="3"/>
  <c r="AJG332" i="3" s="1"/>
  <c r="ACD332" i="3"/>
  <c r="ACE272" i="3"/>
  <c r="ACF272" i="3" s="1"/>
  <c r="ACD272" i="3"/>
  <c r="ACE266" i="3"/>
  <c r="ACD266" i="3"/>
  <c r="ACE254" i="3"/>
  <c r="ACF254" i="3" s="1"/>
  <c r="ACD254" i="3"/>
  <c r="ACE248" i="3"/>
  <c r="ACD248" i="3"/>
  <c r="ACE236" i="3"/>
  <c r="ACD236" i="3"/>
  <c r="ACE230" i="3"/>
  <c r="AJG230" i="3" s="1"/>
  <c r="ACD230" i="3"/>
  <c r="ACE170" i="3"/>
  <c r="ACD170" i="3"/>
  <c r="ACE152" i="3"/>
  <c r="ACF152" i="3" s="1"/>
  <c r="ACD152" i="3"/>
  <c r="ACE146" i="3"/>
  <c r="ACF146" i="3" s="1"/>
  <c r="ACD146" i="3"/>
  <c r="XR180" i="3"/>
  <c r="XR76" i="3"/>
  <c r="XR22" i="3"/>
  <c r="XV298" i="3"/>
  <c r="XV172" i="3"/>
  <c r="XM380" i="3"/>
  <c r="XM377" i="3"/>
  <c r="XP373" i="3"/>
  <c r="XP364" i="3"/>
  <c r="XP280" i="3"/>
  <c r="XP208" i="3"/>
  <c r="XP196" i="3"/>
  <c r="LT420" i="3"/>
  <c r="IN420" i="3"/>
  <c r="DX420" i="3"/>
  <c r="PD420" i="3"/>
  <c r="HS420" i="3"/>
  <c r="MA420" i="3"/>
  <c r="XN420" i="3"/>
  <c r="YJ420" i="3"/>
  <c r="CP420" i="3"/>
  <c r="IW420" i="3"/>
  <c r="QF420" i="3"/>
  <c r="HC420" i="3"/>
  <c r="VA420" i="3"/>
  <c r="UQ420" i="3"/>
  <c r="XM417" i="3"/>
  <c r="XM414" i="3"/>
  <c r="XM399" i="3"/>
  <c r="XP191" i="3"/>
  <c r="XP185" i="3"/>
  <c r="XP170" i="3"/>
  <c r="XP167" i="3"/>
  <c r="XP47" i="3"/>
  <c r="XP41" i="3"/>
  <c r="XP35" i="3"/>
  <c r="XP29" i="3"/>
  <c r="LG420" i="3"/>
  <c r="XV344" i="3"/>
  <c r="XV320" i="3"/>
  <c r="XV296" i="3"/>
  <c r="XV230" i="3"/>
  <c r="XB420" i="3"/>
  <c r="SG420" i="3"/>
  <c r="GY420" i="3"/>
  <c r="EE420" i="3"/>
  <c r="XV394" i="3"/>
  <c r="XV352" i="3"/>
  <c r="XV88" i="3"/>
  <c r="XP142" i="3"/>
  <c r="XP136" i="3"/>
  <c r="XP130" i="3"/>
  <c r="XP82" i="3"/>
  <c r="XP70" i="3"/>
  <c r="XP46" i="3"/>
  <c r="XP34" i="3"/>
  <c r="XP22" i="3"/>
  <c r="XP16" i="3"/>
  <c r="XP10" i="3"/>
  <c r="XP7" i="3"/>
  <c r="XP4" i="3"/>
  <c r="ALM422" i="3"/>
  <c r="XV346" i="3"/>
  <c r="XV322" i="3"/>
  <c r="XV304" i="3"/>
  <c r="XV136" i="3"/>
  <c r="XV100" i="3"/>
  <c r="XM390" i="3"/>
  <c r="XM384" i="3"/>
  <c r="XM366" i="3"/>
  <c r="XM354" i="3"/>
  <c r="XM342" i="3"/>
  <c r="XM294" i="3"/>
  <c r="XM288" i="3"/>
  <c r="XM279" i="3"/>
  <c r="XM246" i="3"/>
  <c r="XM240" i="3"/>
  <c r="XM234" i="3"/>
  <c r="XM222" i="3"/>
  <c r="XM21" i="3"/>
  <c r="XP416" i="3"/>
  <c r="XP371" i="3"/>
  <c r="XP290" i="3"/>
  <c r="XP284" i="3"/>
  <c r="AJF420" i="3"/>
  <c r="ALL92" i="3"/>
  <c r="YA224" i="3"/>
  <c r="XV231" i="3"/>
  <c r="XV4" i="3"/>
  <c r="AJF423" i="3"/>
  <c r="XV370" i="3"/>
  <c r="XV392" i="3"/>
  <c r="XV342" i="3"/>
  <c r="XV418" i="3"/>
  <c r="XV400" i="3"/>
  <c r="XV350" i="3"/>
  <c r="XV347" i="3"/>
  <c r="XV274" i="3"/>
  <c r="XV244" i="3"/>
  <c r="XV388" i="3"/>
  <c r="XV382" i="3"/>
  <c r="XV376" i="3"/>
  <c r="XV264" i="3"/>
  <c r="XV228" i="3"/>
  <c r="XV16" i="3"/>
  <c r="XV10" i="3"/>
  <c r="YA332" i="3"/>
  <c r="YA314" i="3"/>
  <c r="YA242" i="3"/>
  <c r="XM398" i="3"/>
  <c r="XM392" i="3"/>
  <c r="ALM420" i="3"/>
  <c r="YA170" i="3"/>
  <c r="YA152" i="3"/>
  <c r="XP363" i="3"/>
  <c r="XP357" i="3"/>
  <c r="XP333" i="3"/>
  <c r="XP324" i="3"/>
  <c r="XP285" i="3"/>
  <c r="XP201" i="3"/>
  <c r="XV340" i="3"/>
  <c r="XV334" i="3"/>
  <c r="XV328" i="3"/>
  <c r="XV302" i="3"/>
  <c r="XV299" i="3"/>
  <c r="XV294" i="3"/>
  <c r="XV238" i="3"/>
  <c r="XV72" i="3"/>
  <c r="XV66" i="3"/>
  <c r="XR213" i="3"/>
  <c r="XR207" i="3"/>
  <c r="XR91" i="3"/>
  <c r="XR85" i="3"/>
  <c r="XM386" i="3"/>
  <c r="XM350" i="3"/>
  <c r="XM338" i="3"/>
  <c r="XM332" i="3"/>
  <c r="XM311" i="3"/>
  <c r="XM302" i="3"/>
  <c r="XM278" i="3"/>
  <c r="XM266" i="3"/>
  <c r="XM257" i="3"/>
  <c r="XM254" i="3"/>
  <c r="XP128" i="3"/>
  <c r="XV368" i="3"/>
  <c r="XV252" i="3"/>
  <c r="XV154" i="3"/>
  <c r="XV98" i="3"/>
  <c r="XP244" i="3"/>
  <c r="XP220" i="3"/>
  <c r="YA57" i="3"/>
  <c r="XV416" i="3"/>
  <c r="XV266" i="3"/>
  <c r="XM378" i="3"/>
  <c r="XM324" i="3"/>
  <c r="XM258" i="3"/>
  <c r="XP153" i="3"/>
  <c r="XP105" i="3"/>
  <c r="XP96" i="3"/>
  <c r="XP84" i="3"/>
  <c r="XP81" i="3"/>
  <c r="XV398" i="3"/>
  <c r="XV395" i="3"/>
  <c r="XV390" i="3"/>
  <c r="XV292" i="3"/>
  <c r="XV286" i="3"/>
  <c r="XV280" i="3"/>
  <c r="XV82" i="3"/>
  <c r="XV58" i="3"/>
  <c r="XR388" i="3"/>
  <c r="XP413" i="3"/>
  <c r="XP275" i="3"/>
  <c r="XP269" i="3"/>
  <c r="XP263" i="3"/>
  <c r="XP239" i="3"/>
  <c r="XP233" i="3"/>
  <c r="XP227" i="3"/>
  <c r="XP206" i="3"/>
  <c r="XP203" i="3"/>
  <c r="XP197" i="3"/>
  <c r="YA327" i="3"/>
  <c r="YA239" i="3"/>
  <c r="XV404" i="3"/>
  <c r="XV356" i="3"/>
  <c r="XV308" i="3"/>
  <c r="XV226" i="3"/>
  <c r="XV220" i="3"/>
  <c r="XV184" i="3"/>
  <c r="XV181" i="3"/>
  <c r="XV178" i="3"/>
  <c r="XV46" i="3"/>
  <c r="XV40" i="3"/>
  <c r="XV37" i="3"/>
  <c r="XV28" i="3"/>
  <c r="XV25" i="3"/>
  <c r="XV22" i="3"/>
  <c r="XM265" i="3"/>
  <c r="XM276" i="3"/>
  <c r="XM270" i="3"/>
  <c r="XM34" i="3"/>
  <c r="XM28" i="3"/>
  <c r="XM13" i="3"/>
  <c r="XP354" i="3"/>
  <c r="XP306" i="3"/>
  <c r="XP300" i="3"/>
  <c r="XP288" i="3"/>
  <c r="XP282" i="3"/>
  <c r="XP276" i="3"/>
  <c r="XP258" i="3"/>
  <c r="XP240" i="3"/>
  <c r="XP222" i="3"/>
  <c r="YA408" i="3"/>
  <c r="YA406" i="3"/>
  <c r="YA398" i="3"/>
  <c r="YA396" i="3"/>
  <c r="XV412" i="3"/>
  <c r="XV406" i="3"/>
  <c r="XV364" i="3"/>
  <c r="XV358" i="3"/>
  <c r="XV316" i="3"/>
  <c r="XV310" i="3"/>
  <c r="XV262" i="3"/>
  <c r="XV256" i="3"/>
  <c r="XV242" i="3"/>
  <c r="XV239" i="3"/>
  <c r="XV86" i="3"/>
  <c r="XV48" i="3"/>
  <c r="XV380" i="3"/>
  <c r="XV332" i="3"/>
  <c r="XV284" i="3"/>
  <c r="XV267" i="3"/>
  <c r="XV124" i="3"/>
  <c r="XV118" i="3"/>
  <c r="XV112" i="3"/>
  <c r="XV109" i="3"/>
  <c r="XV106" i="3"/>
  <c r="XU143" i="3"/>
  <c r="XU29" i="3"/>
  <c r="XU27" i="3"/>
  <c r="XU11" i="3"/>
  <c r="XU9" i="3"/>
  <c r="XU5" i="3"/>
  <c r="XU3" i="3"/>
  <c r="XT413" i="3"/>
  <c r="XT344" i="3"/>
  <c r="XT294" i="3"/>
  <c r="XT237" i="3"/>
  <c r="XM400" i="3"/>
  <c r="XM397" i="3"/>
  <c r="XM394" i="3"/>
  <c r="XM9" i="3"/>
  <c r="XP320" i="3"/>
  <c r="XP314" i="3"/>
  <c r="XP161" i="3"/>
  <c r="XP69" i="3"/>
  <c r="YA98" i="3"/>
  <c r="YA80" i="3"/>
  <c r="YA74" i="3"/>
  <c r="YA72" i="3"/>
  <c r="YA62" i="3"/>
  <c r="YA8" i="3"/>
  <c r="XW324" i="3"/>
  <c r="XW270" i="3"/>
  <c r="XW258" i="3"/>
  <c r="XW216" i="3"/>
  <c r="XW108" i="3"/>
  <c r="XW78" i="3"/>
  <c r="XW66" i="3"/>
  <c r="XW49" i="3"/>
  <c r="XV414" i="3"/>
  <c r="XV374" i="3"/>
  <c r="XV371" i="3"/>
  <c r="XV366" i="3"/>
  <c r="XV326" i="3"/>
  <c r="XV323" i="3"/>
  <c r="XV318" i="3"/>
  <c r="XV278" i="3"/>
  <c r="XV144" i="3"/>
  <c r="XV14" i="3"/>
  <c r="XU322" i="3"/>
  <c r="XR390" i="3"/>
  <c r="XM328" i="3"/>
  <c r="XM292" i="3"/>
  <c r="XM230" i="3"/>
  <c r="XM44" i="3"/>
  <c r="XP355" i="3"/>
  <c r="XP343" i="3"/>
  <c r="XP337" i="3"/>
  <c r="XP286" i="3"/>
  <c r="XP283" i="3"/>
  <c r="XP277" i="3"/>
  <c r="XP274" i="3"/>
  <c r="XP271" i="3"/>
  <c r="XP265" i="3"/>
  <c r="XP250" i="3"/>
  <c r="XP232" i="3"/>
  <c r="XP229" i="3"/>
  <c r="XP211" i="3"/>
  <c r="XP176" i="3"/>
  <c r="XP158" i="3"/>
  <c r="YA350" i="3"/>
  <c r="YA183" i="3"/>
  <c r="XW175" i="3"/>
  <c r="XU346" i="3"/>
  <c r="XT302" i="3"/>
  <c r="XS200" i="3"/>
  <c r="XS194" i="3"/>
  <c r="XS191" i="3"/>
  <c r="XS146" i="3"/>
  <c r="XS140" i="3"/>
  <c r="XR411" i="3"/>
  <c r="XR407" i="3"/>
  <c r="XR405" i="3"/>
  <c r="XR49" i="3"/>
  <c r="XP414" i="3"/>
  <c r="XP328" i="3"/>
  <c r="XP254" i="3"/>
  <c r="XP224" i="3"/>
  <c r="XP124" i="3"/>
  <c r="XP100" i="3"/>
  <c r="XP8" i="3"/>
  <c r="YA374" i="3"/>
  <c r="YA372" i="3"/>
  <c r="YA165" i="3"/>
  <c r="YA159" i="3"/>
  <c r="YA105" i="3"/>
  <c r="YA101" i="3"/>
  <c r="YA99" i="3"/>
  <c r="XV408" i="3"/>
  <c r="XV403" i="3"/>
  <c r="XV384" i="3"/>
  <c r="XV379" i="3"/>
  <c r="XV360" i="3"/>
  <c r="XV355" i="3"/>
  <c r="XV336" i="3"/>
  <c r="XV331" i="3"/>
  <c r="XV312" i="3"/>
  <c r="XV307" i="3"/>
  <c r="XV288" i="3"/>
  <c r="XV283" i="3"/>
  <c r="XV169" i="3"/>
  <c r="XV166" i="3"/>
  <c r="XV120" i="3"/>
  <c r="XV97" i="3"/>
  <c r="XV94" i="3"/>
  <c r="XV62" i="3"/>
  <c r="XV42" i="3"/>
  <c r="XV13" i="3"/>
  <c r="XU380" i="3"/>
  <c r="XU200" i="3"/>
  <c r="XT330" i="3"/>
  <c r="XS366" i="3"/>
  <c r="XR223" i="3"/>
  <c r="XR217" i="3"/>
  <c r="XR199" i="3"/>
  <c r="XR157" i="3"/>
  <c r="XR139" i="3"/>
  <c r="XR115" i="3"/>
  <c r="XM412" i="3"/>
  <c r="XM406" i="3"/>
  <c r="XP402" i="3"/>
  <c r="XP399" i="3"/>
  <c r="XP396" i="3"/>
  <c r="XP393" i="3"/>
  <c r="XP387" i="3"/>
  <c r="XP372" i="3"/>
  <c r="XP369" i="3"/>
  <c r="XP292" i="3"/>
  <c r="XP218" i="3"/>
  <c r="XP180" i="3"/>
  <c r="XP174" i="3"/>
  <c r="YA296" i="3"/>
  <c r="YA290" i="3"/>
  <c r="YA288" i="3"/>
  <c r="YA278" i="3"/>
  <c r="YA39" i="3"/>
  <c r="YA33" i="3"/>
  <c r="YA29" i="3"/>
  <c r="XW313" i="3"/>
  <c r="XW295" i="3"/>
  <c r="XW241" i="3"/>
  <c r="XW157" i="3"/>
  <c r="XV255" i="3"/>
  <c r="XV219" i="3"/>
  <c r="XV180" i="3"/>
  <c r="XV134" i="3"/>
  <c r="XV108" i="3"/>
  <c r="XV56" i="3"/>
  <c r="XV53" i="3"/>
  <c r="XV24" i="3"/>
  <c r="XU30" i="3"/>
  <c r="XT366" i="3"/>
  <c r="XT351" i="3"/>
  <c r="XT348" i="3"/>
  <c r="XT147" i="3"/>
  <c r="XT138" i="3"/>
  <c r="XR418" i="3"/>
  <c r="XL116" i="3"/>
  <c r="XP144" i="3"/>
  <c r="XP132" i="3"/>
  <c r="XP126" i="3"/>
  <c r="XP52" i="3"/>
  <c r="YA206" i="3"/>
  <c r="YA44" i="3"/>
  <c r="YA26" i="3"/>
  <c r="XW150" i="3"/>
  <c r="XV410" i="3"/>
  <c r="XV407" i="3"/>
  <c r="XV402" i="3"/>
  <c r="XV386" i="3"/>
  <c r="XV383" i="3"/>
  <c r="XV378" i="3"/>
  <c r="XV362" i="3"/>
  <c r="XV359" i="3"/>
  <c r="XV354" i="3"/>
  <c r="XV338" i="3"/>
  <c r="XV335" i="3"/>
  <c r="XV330" i="3"/>
  <c r="XV314" i="3"/>
  <c r="XV311" i="3"/>
  <c r="XV306" i="3"/>
  <c r="XV290" i="3"/>
  <c r="XV287" i="3"/>
  <c r="XV282" i="3"/>
  <c r="XV268" i="3"/>
  <c r="XV263" i="3"/>
  <c r="XV232" i="3"/>
  <c r="XV227" i="3"/>
  <c r="XV148" i="3"/>
  <c r="XV145" i="3"/>
  <c r="XV142" i="3"/>
  <c r="XV122" i="3"/>
  <c r="XV76" i="3"/>
  <c r="XV73" i="3"/>
  <c r="XV70" i="3"/>
  <c r="XV67" i="3"/>
  <c r="XV64" i="3"/>
  <c r="XV44" i="3"/>
  <c r="XV41" i="3"/>
  <c r="XV12" i="3"/>
  <c r="XU371" i="3"/>
  <c r="XR106" i="3"/>
  <c r="XL44" i="3"/>
  <c r="XM402" i="3"/>
  <c r="XM268" i="3"/>
  <c r="XP365" i="3"/>
  <c r="XP353" i="3"/>
  <c r="XP341" i="3"/>
  <c r="XP335" i="3"/>
  <c r="XP329" i="3"/>
  <c r="XP312" i="3"/>
  <c r="XP261" i="3"/>
  <c r="XP252" i="3"/>
  <c r="XP249" i="3"/>
  <c r="XP225" i="3"/>
  <c r="XP119" i="3"/>
  <c r="XP113" i="3"/>
  <c r="XP107" i="3"/>
  <c r="XP101" i="3"/>
  <c r="XP57" i="3"/>
  <c r="XP48" i="3"/>
  <c r="XP45" i="3"/>
  <c r="XP33" i="3"/>
  <c r="YA416" i="3"/>
  <c r="YA357" i="3"/>
  <c r="YA353" i="3"/>
  <c r="YA339" i="3"/>
  <c r="YA335" i="3"/>
  <c r="YA333" i="3"/>
  <c r="YA188" i="3"/>
  <c r="YA134" i="3"/>
  <c r="YA128" i="3"/>
  <c r="YA126" i="3"/>
  <c r="YA116" i="3"/>
  <c r="XW349" i="3"/>
  <c r="XV415" i="3"/>
  <c r="XV396" i="3"/>
  <c r="XV391" i="3"/>
  <c r="XV372" i="3"/>
  <c r="XV367" i="3"/>
  <c r="XV348" i="3"/>
  <c r="XV343" i="3"/>
  <c r="XV324" i="3"/>
  <c r="XV319" i="3"/>
  <c r="XV300" i="3"/>
  <c r="XV295" i="3"/>
  <c r="XV276" i="3"/>
  <c r="XV254" i="3"/>
  <c r="XV240" i="3"/>
  <c r="XV218" i="3"/>
  <c r="XV156" i="3"/>
  <c r="XV133" i="3"/>
  <c r="XV130" i="3"/>
  <c r="XV84" i="3"/>
  <c r="XV55" i="3"/>
  <c r="XV52" i="3"/>
  <c r="XV26" i="3"/>
  <c r="XU407" i="3"/>
  <c r="XU395" i="3"/>
  <c r="XT274" i="3"/>
  <c r="XT262" i="3"/>
  <c r="XR403" i="3"/>
  <c r="XR384" i="3"/>
  <c r="XR382" i="3"/>
  <c r="XR378" i="3"/>
  <c r="XR374" i="3"/>
  <c r="XR348" i="3"/>
  <c r="XR324" i="3"/>
  <c r="XR320" i="3"/>
  <c r="XR294" i="3"/>
  <c r="XR270" i="3"/>
  <c r="XR266" i="3"/>
  <c r="XR240" i="3"/>
  <c r="XR232" i="3"/>
  <c r="XR214" i="3"/>
  <c r="XR178" i="3"/>
  <c r="XR176" i="3"/>
  <c r="XR172" i="3"/>
  <c r="XR168" i="3"/>
  <c r="XR166" i="3"/>
  <c r="XR162" i="3"/>
  <c r="XR160" i="3"/>
  <c r="XR124" i="3"/>
  <c r="XL76" i="3"/>
  <c r="XM413" i="3"/>
  <c r="XM407" i="3"/>
  <c r="XM404" i="3"/>
  <c r="XM401" i="3"/>
  <c r="XM375" i="3"/>
  <c r="XM306" i="3"/>
  <c r="XP417" i="3"/>
  <c r="XP367" i="3"/>
  <c r="XP311" i="3"/>
  <c r="XP305" i="3"/>
  <c r="XP299" i="3"/>
  <c r="XP293" i="3"/>
  <c r="XP216" i="3"/>
  <c r="XP213" i="3"/>
  <c r="XP210" i="3"/>
  <c r="XP172" i="3"/>
  <c r="XP83" i="3"/>
  <c r="XP77" i="3"/>
  <c r="XP71" i="3"/>
  <c r="XP65" i="3"/>
  <c r="YA368" i="3"/>
  <c r="YA260" i="3"/>
  <c r="XW378" i="3"/>
  <c r="XW366" i="3"/>
  <c r="AJF422" i="3"/>
  <c r="YA413" i="3"/>
  <c r="YA362" i="3"/>
  <c r="YA360" i="3"/>
  <c r="YA315" i="3"/>
  <c r="YA311" i="3"/>
  <c r="YA303" i="3"/>
  <c r="YA272" i="3"/>
  <c r="YA270" i="3"/>
  <c r="YA213" i="3"/>
  <c r="YA182" i="3"/>
  <c r="YA180" i="3"/>
  <c r="YA149" i="3"/>
  <c r="YA129" i="3"/>
  <c r="YA56" i="3"/>
  <c r="YA54" i="3"/>
  <c r="YA23" i="3"/>
  <c r="XW403" i="3"/>
  <c r="XV250" i="3"/>
  <c r="YA407" i="3"/>
  <c r="YA338" i="3"/>
  <c r="YA281" i="3"/>
  <c r="YA279" i="3"/>
  <c r="YA236" i="3"/>
  <c r="YA234" i="3"/>
  <c r="YA137" i="3"/>
  <c r="YA135" i="3"/>
  <c r="YA110" i="3"/>
  <c r="YA108" i="3"/>
  <c r="YA65" i="3"/>
  <c r="YA63" i="3"/>
  <c r="XW115" i="3"/>
  <c r="YA387" i="3"/>
  <c r="YA383" i="3"/>
  <c r="YA381" i="3"/>
  <c r="YA255" i="3"/>
  <c r="YA195" i="3"/>
  <c r="YA191" i="3"/>
  <c r="YA164" i="3"/>
  <c r="YA162" i="3"/>
  <c r="YA131" i="3"/>
  <c r="YA123" i="3"/>
  <c r="YA119" i="3"/>
  <c r="YA390" i="3"/>
  <c r="YA326" i="3"/>
  <c r="YA324" i="3"/>
  <c r="YA267" i="3"/>
  <c r="YA263" i="3"/>
  <c r="YA245" i="3"/>
  <c r="YA243" i="3"/>
  <c r="YA237" i="3"/>
  <c r="YA218" i="3"/>
  <c r="YA216" i="3"/>
  <c r="YA177" i="3"/>
  <c r="YA173" i="3"/>
  <c r="YA171" i="3"/>
  <c r="XT227" i="3"/>
  <c r="XT206" i="3"/>
  <c r="XT203" i="3"/>
  <c r="XT200" i="3"/>
  <c r="XT197" i="3"/>
  <c r="XW277" i="3"/>
  <c r="XW271" i="3"/>
  <c r="XW234" i="3"/>
  <c r="XW133" i="3"/>
  <c r="XW9" i="3"/>
  <c r="XV417" i="3"/>
  <c r="XV405" i="3"/>
  <c r="XV393" i="3"/>
  <c r="XV381" i="3"/>
  <c r="XV369" i="3"/>
  <c r="XV357" i="3"/>
  <c r="XV345" i="3"/>
  <c r="XV333" i="3"/>
  <c r="XV321" i="3"/>
  <c r="XV309" i="3"/>
  <c r="XV297" i="3"/>
  <c r="XV285" i="3"/>
  <c r="XV270" i="3"/>
  <c r="XV265" i="3"/>
  <c r="XV260" i="3"/>
  <c r="XV257" i="3"/>
  <c r="XV247" i="3"/>
  <c r="XV237" i="3"/>
  <c r="XV234" i="3"/>
  <c r="XV229" i="3"/>
  <c r="XV224" i="3"/>
  <c r="XV221" i="3"/>
  <c r="XV216" i="3"/>
  <c r="XV213" i="3"/>
  <c r="XV210" i="3"/>
  <c r="XV207" i="3"/>
  <c r="XV204" i="3"/>
  <c r="XV201" i="3"/>
  <c r="XV198" i="3"/>
  <c r="XV195" i="3"/>
  <c r="XV192" i="3"/>
  <c r="XV189" i="3"/>
  <c r="XV186" i="3"/>
  <c r="XV175" i="3"/>
  <c r="XV161" i="3"/>
  <c r="XV150" i="3"/>
  <c r="XV139" i="3"/>
  <c r="XV128" i="3"/>
  <c r="XV125" i="3"/>
  <c r="XV114" i="3"/>
  <c r="XV103" i="3"/>
  <c r="XV92" i="3"/>
  <c r="XV89" i="3"/>
  <c r="XV78" i="3"/>
  <c r="XV61" i="3"/>
  <c r="XV50" i="3"/>
  <c r="XV36" i="3"/>
  <c r="XV30" i="3"/>
  <c r="XV19" i="3"/>
  <c r="XV8" i="3"/>
  <c r="XV5" i="3"/>
  <c r="XU87" i="3"/>
  <c r="XT309" i="3"/>
  <c r="XT304" i="3"/>
  <c r="XW259" i="3"/>
  <c r="XW192" i="3"/>
  <c r="XW60" i="3"/>
  <c r="XW54" i="3"/>
  <c r="XW48" i="3"/>
  <c r="XW42" i="3"/>
  <c r="XW30" i="3"/>
  <c r="XU313" i="3"/>
  <c r="XU307" i="3"/>
  <c r="XU301" i="3"/>
  <c r="XU295" i="3"/>
  <c r="XU291" i="3"/>
  <c r="XU277" i="3"/>
  <c r="XU273" i="3"/>
  <c r="XU259" i="3"/>
  <c r="XU255" i="3"/>
  <c r="XU241" i="3"/>
  <c r="XU237" i="3"/>
  <c r="XU223" i="3"/>
  <c r="XU219" i="3"/>
  <c r="XU203" i="3"/>
  <c r="XU201" i="3"/>
  <c r="XU197" i="3"/>
  <c r="XU179" i="3"/>
  <c r="XS239" i="3"/>
  <c r="XW385" i="3"/>
  <c r="XW379" i="3"/>
  <c r="XW223" i="3"/>
  <c r="XW211" i="3"/>
  <c r="XV409" i="3"/>
  <c r="XV397" i="3"/>
  <c r="XV385" i="3"/>
  <c r="XV373" i="3"/>
  <c r="XV361" i="3"/>
  <c r="XV349" i="3"/>
  <c r="XV337" i="3"/>
  <c r="XV325" i="3"/>
  <c r="XV313" i="3"/>
  <c r="XV301" i="3"/>
  <c r="XV289" i="3"/>
  <c r="XV277" i="3"/>
  <c r="XV272" i="3"/>
  <c r="XV269" i="3"/>
  <c r="XV259" i="3"/>
  <c r="XV249" i="3"/>
  <c r="XV246" i="3"/>
  <c r="XV241" i="3"/>
  <c r="XV236" i="3"/>
  <c r="XV233" i="3"/>
  <c r="XV223" i="3"/>
  <c r="XV215" i="3"/>
  <c r="XV212" i="3"/>
  <c r="XV209" i="3"/>
  <c r="XV206" i="3"/>
  <c r="XV203" i="3"/>
  <c r="XV200" i="3"/>
  <c r="XV197" i="3"/>
  <c r="XV194" i="3"/>
  <c r="XV191" i="3"/>
  <c r="XV188" i="3"/>
  <c r="XV185" i="3"/>
  <c r="XV174" i="3"/>
  <c r="XV163" i="3"/>
  <c r="XV152" i="3"/>
  <c r="XV149" i="3"/>
  <c r="XV138" i="3"/>
  <c r="XV127" i="3"/>
  <c r="XV116" i="3"/>
  <c r="XV113" i="3"/>
  <c r="XV102" i="3"/>
  <c r="XV91" i="3"/>
  <c r="XV80" i="3"/>
  <c r="XV77" i="3"/>
  <c r="XV60" i="3"/>
  <c r="XV49" i="3"/>
  <c r="XV38" i="3"/>
  <c r="XT39" i="3"/>
  <c r="XS397" i="3"/>
  <c r="XW312" i="3"/>
  <c r="XV411" i="3"/>
  <c r="XV399" i="3"/>
  <c r="XV387" i="3"/>
  <c r="XV375" i="3"/>
  <c r="XV363" i="3"/>
  <c r="XV351" i="3"/>
  <c r="XV339" i="3"/>
  <c r="XV327" i="3"/>
  <c r="XV315" i="3"/>
  <c r="XV303" i="3"/>
  <c r="XV291" i="3"/>
  <c r="XV279" i="3"/>
  <c r="XV251" i="3"/>
  <c r="XV243" i="3"/>
  <c r="XV168" i="3"/>
  <c r="XV157" i="3"/>
  <c r="XV146" i="3"/>
  <c r="XV132" i="3"/>
  <c r="XV121" i="3"/>
  <c r="XV110" i="3"/>
  <c r="XV96" i="3"/>
  <c r="XV85" i="3"/>
  <c r="XV74" i="3"/>
  <c r="XU66" i="3"/>
  <c r="XT411" i="3"/>
  <c r="XT272" i="3"/>
  <c r="XT160" i="3"/>
  <c r="XT142" i="3"/>
  <c r="XS406" i="3"/>
  <c r="XS388" i="3"/>
  <c r="YA51" i="3"/>
  <c r="YA20" i="3"/>
  <c r="YA18" i="3"/>
  <c r="XW331" i="3"/>
  <c r="XW325" i="3"/>
  <c r="XW132" i="3"/>
  <c r="XW126" i="3"/>
  <c r="XV413" i="3"/>
  <c r="XV401" i="3"/>
  <c r="XV389" i="3"/>
  <c r="XV377" i="3"/>
  <c r="XV365" i="3"/>
  <c r="XV353" i="3"/>
  <c r="XV341" i="3"/>
  <c r="XV329" i="3"/>
  <c r="XV317" i="3"/>
  <c r="XV305" i="3"/>
  <c r="XV293" i="3"/>
  <c r="XV281" i="3"/>
  <c r="XV271" i="3"/>
  <c r="XV261" i="3"/>
  <c r="XV258" i="3"/>
  <c r="XV253" i="3"/>
  <c r="XV248" i="3"/>
  <c r="XV245" i="3"/>
  <c r="XV235" i="3"/>
  <c r="XV225" i="3"/>
  <c r="XV222" i="3"/>
  <c r="XV217" i="3"/>
  <c r="XV214" i="3"/>
  <c r="XV211" i="3"/>
  <c r="XV208" i="3"/>
  <c r="XV205" i="3"/>
  <c r="XV202" i="3"/>
  <c r="XV199" i="3"/>
  <c r="XV196" i="3"/>
  <c r="XV193" i="3"/>
  <c r="XV190" i="3"/>
  <c r="XV187" i="3"/>
  <c r="XV176" i="3"/>
  <c r="XV173" i="3"/>
  <c r="XV162" i="3"/>
  <c r="XV151" i="3"/>
  <c r="XV140" i="3"/>
  <c r="XV137" i="3"/>
  <c r="XV126" i="3"/>
  <c r="XV115" i="3"/>
  <c r="XV104" i="3"/>
  <c r="XV101" i="3"/>
  <c r="XV90" i="3"/>
  <c r="XV79" i="3"/>
  <c r="XV34" i="3"/>
  <c r="XV31" i="3"/>
  <c r="XV20" i="3"/>
  <c r="XV17" i="3"/>
  <c r="XV6" i="3"/>
  <c r="XU389" i="3"/>
  <c r="XU357" i="3"/>
  <c r="XU333" i="3"/>
  <c r="XU318" i="3"/>
  <c r="XU316" i="3"/>
  <c r="XU312" i="3"/>
  <c r="XU156" i="3"/>
  <c r="XU144" i="3"/>
  <c r="XU138" i="3"/>
  <c r="XU102" i="3"/>
  <c r="XU72" i="3"/>
  <c r="XT329" i="3"/>
  <c r="XT326" i="3"/>
  <c r="XT315" i="3"/>
  <c r="XT106" i="3"/>
  <c r="XT52" i="3"/>
  <c r="XS130" i="3"/>
  <c r="XS91" i="3"/>
  <c r="XL32" i="3"/>
  <c r="XM418" i="3"/>
  <c r="XM395" i="3"/>
  <c r="XM210" i="3"/>
  <c r="XS203" i="3"/>
  <c r="XS201" i="3"/>
  <c r="XR406" i="3"/>
  <c r="XR400" i="3"/>
  <c r="XR216" i="3"/>
  <c r="XR94" i="3"/>
  <c r="XR88" i="3"/>
  <c r="XR28" i="3"/>
  <c r="XM389" i="3"/>
  <c r="XM352" i="3"/>
  <c r="XR402" i="3"/>
  <c r="XR226" i="3"/>
  <c r="XR187" i="3"/>
  <c r="XR181" i="3"/>
  <c r="XR177" i="3"/>
  <c r="XR171" i="3"/>
  <c r="XR165" i="3"/>
  <c r="XR133" i="3"/>
  <c r="XR58" i="3"/>
  <c r="XR56" i="3"/>
  <c r="XR52" i="3"/>
  <c r="XR40" i="3"/>
  <c r="XR38" i="3"/>
  <c r="XR34" i="3"/>
  <c r="XR4" i="3"/>
  <c r="XL318" i="3"/>
  <c r="XP88" i="3"/>
  <c r="XS242" i="3"/>
  <c r="XS240" i="3"/>
  <c r="XS94" i="3"/>
  <c r="XS92" i="3"/>
  <c r="XL354" i="3"/>
  <c r="XL128" i="3"/>
  <c r="XM408" i="3"/>
  <c r="XM405" i="3"/>
  <c r="XM388" i="3"/>
  <c r="XM385" i="3"/>
  <c r="XM372" i="3"/>
  <c r="XM369" i="3"/>
  <c r="XM340" i="3"/>
  <c r="XM322" i="3"/>
  <c r="XM319" i="3"/>
  <c r="XM316" i="3"/>
  <c r="XM304" i="3"/>
  <c r="XM209" i="3"/>
  <c r="XM206" i="3"/>
  <c r="XM203" i="3"/>
  <c r="XM200" i="3"/>
  <c r="XM197" i="3"/>
  <c r="XM194" i="3"/>
  <c r="XM191" i="3"/>
  <c r="XM188" i="3"/>
  <c r="XM185" i="3"/>
  <c r="XM182" i="3"/>
  <c r="XM179" i="3"/>
  <c r="XM176" i="3"/>
  <c r="XM173" i="3"/>
  <c r="XM170" i="3"/>
  <c r="XT207" i="3"/>
  <c r="XT20" i="3"/>
  <c r="XS356" i="3"/>
  <c r="XS355" i="3"/>
  <c r="XS338" i="3"/>
  <c r="XS337" i="3"/>
  <c r="XS320" i="3"/>
  <c r="XS319" i="3"/>
  <c r="XS302" i="3"/>
  <c r="XS301" i="3"/>
  <c r="XS284" i="3"/>
  <c r="XS283" i="3"/>
  <c r="XS266" i="3"/>
  <c r="XS265" i="3"/>
  <c r="XS248" i="3"/>
  <c r="XS22" i="3"/>
  <c r="XS4" i="3"/>
  <c r="XR417" i="3"/>
  <c r="XR415" i="3"/>
  <c r="XR373" i="3"/>
  <c r="XR367" i="3"/>
  <c r="XR349" i="3"/>
  <c r="XR343" i="3"/>
  <c r="XR319" i="3"/>
  <c r="XR313" i="3"/>
  <c r="XR295" i="3"/>
  <c r="XR289" i="3"/>
  <c r="XR265" i="3"/>
  <c r="XR259" i="3"/>
  <c r="XR241" i="3"/>
  <c r="XR235" i="3"/>
  <c r="XR212" i="3"/>
  <c r="XR208" i="3"/>
  <c r="XR202" i="3"/>
  <c r="XR190" i="3"/>
  <c r="XR142" i="3"/>
  <c r="XR103" i="3"/>
  <c r="XR97" i="3"/>
  <c r="XL164" i="3"/>
  <c r="XL92" i="3"/>
  <c r="XL56" i="3"/>
  <c r="XV68" i="3"/>
  <c r="XV65" i="3"/>
  <c r="XV54" i="3"/>
  <c r="XV43" i="3"/>
  <c r="XV32" i="3"/>
  <c r="XV29" i="3"/>
  <c r="XV18" i="3"/>
  <c r="XV7" i="3"/>
  <c r="XU404" i="3"/>
  <c r="XU398" i="3"/>
  <c r="XU368" i="3"/>
  <c r="XU292" i="3"/>
  <c r="XU274" i="3"/>
  <c r="XU256" i="3"/>
  <c r="XU238" i="3"/>
  <c r="XU220" i="3"/>
  <c r="XU65" i="3"/>
  <c r="XU63" i="3"/>
  <c r="XU47" i="3"/>
  <c r="XU45" i="3"/>
  <c r="XU41" i="3"/>
  <c r="XU39" i="3"/>
  <c r="XT402" i="3"/>
  <c r="XT216" i="3"/>
  <c r="XT195" i="3"/>
  <c r="XT190" i="3"/>
  <c r="XT93" i="3"/>
  <c r="XT69" i="3"/>
  <c r="XT50" i="3"/>
  <c r="XS415" i="3"/>
  <c r="XS379" i="3"/>
  <c r="XS185" i="3"/>
  <c r="XS133" i="3"/>
  <c r="XS131" i="3"/>
  <c r="XR397" i="3"/>
  <c r="XR393" i="3"/>
  <c r="XR391" i="3"/>
  <c r="XR387" i="3"/>
  <c r="XR383" i="3"/>
  <c r="XR198" i="3"/>
  <c r="XR196" i="3"/>
  <c r="XR150" i="3"/>
  <c r="XR79" i="3"/>
  <c r="XR67" i="3"/>
  <c r="XR65" i="3"/>
  <c r="XR61" i="3"/>
  <c r="XR31" i="3"/>
  <c r="XR29" i="3"/>
  <c r="XR13" i="3"/>
  <c r="XR11" i="3"/>
  <c r="XL60" i="3"/>
  <c r="XL20" i="3"/>
  <c r="XM416" i="3"/>
  <c r="XM396" i="3"/>
  <c r="XM368" i="3"/>
  <c r="XM336" i="3"/>
  <c r="XM330" i="3"/>
  <c r="XM327" i="3"/>
  <c r="XM300" i="3"/>
  <c r="XM280" i="3"/>
  <c r="XM229" i="3"/>
  <c r="XM217" i="3"/>
  <c r="XM205" i="3"/>
  <c r="XM202" i="3"/>
  <c r="XM199" i="3"/>
  <c r="XM196" i="3"/>
  <c r="XM193" i="3"/>
  <c r="XM190" i="3"/>
  <c r="XM187" i="3"/>
  <c r="XM184" i="3"/>
  <c r="XM181" i="3"/>
  <c r="XM178" i="3"/>
  <c r="XM175" i="3"/>
  <c r="XM172" i="3"/>
  <c r="XM169" i="3"/>
  <c r="XM166" i="3"/>
  <c r="XM163" i="3"/>
  <c r="XM160" i="3"/>
  <c r="XM157" i="3"/>
  <c r="XM154" i="3"/>
  <c r="XM151" i="3"/>
  <c r="XM148" i="3"/>
  <c r="XM145" i="3"/>
  <c r="XM142" i="3"/>
  <c r="XM139" i="3"/>
  <c r="XM136" i="3"/>
  <c r="XM133" i="3"/>
  <c r="XM130" i="3"/>
  <c r="XM127" i="3"/>
  <c r="XM124" i="3"/>
  <c r="XM121" i="3"/>
  <c r="XM118" i="3"/>
  <c r="XM115" i="3"/>
  <c r="XM112" i="3"/>
  <c r="XM109" i="3"/>
  <c r="XM106" i="3"/>
  <c r="XM103" i="3"/>
  <c r="XM100" i="3"/>
  <c r="XM97" i="3"/>
  <c r="XM94" i="3"/>
  <c r="XM91" i="3"/>
  <c r="XM88" i="3"/>
  <c r="XM85" i="3"/>
  <c r="XM82" i="3"/>
  <c r="XM79" i="3"/>
  <c r="XM76" i="3"/>
  <c r="XM73" i="3"/>
  <c r="XM70" i="3"/>
  <c r="XM67" i="3"/>
  <c r="XM64" i="3"/>
  <c r="XM61" i="3"/>
  <c r="XM58" i="3"/>
  <c r="XM55" i="3"/>
  <c r="XM52" i="3"/>
  <c r="XM49" i="3"/>
  <c r="XM46" i="3"/>
  <c r="XP407" i="3"/>
  <c r="XP404" i="3"/>
  <c r="XP389" i="3"/>
  <c r="XP384" i="3"/>
  <c r="XP378" i="3"/>
  <c r="XP375" i="3"/>
  <c r="XP359" i="3"/>
  <c r="XP356" i="3"/>
  <c r="XP351" i="3"/>
  <c r="XP348" i="3"/>
  <c r="XP345" i="3"/>
  <c r="XP342" i="3"/>
  <c r="XP336" i="3"/>
  <c r="XP321" i="3"/>
  <c r="XP318" i="3"/>
  <c r="XP297" i="3"/>
  <c r="XP260" i="3"/>
  <c r="XP257" i="3"/>
  <c r="XP246" i="3"/>
  <c r="XP212" i="3"/>
  <c r="XP204" i="3"/>
  <c r="XP189" i="3"/>
  <c r="XP186" i="3"/>
  <c r="XP152" i="3"/>
  <c r="XP146" i="3"/>
  <c r="XP143" i="3"/>
  <c r="XP137" i="3"/>
  <c r="XP120" i="3"/>
  <c r="XP114" i="3"/>
  <c r="XP108" i="3"/>
  <c r="XP93" i="3"/>
  <c r="XP76" i="3"/>
  <c r="XP64" i="3"/>
  <c r="XP58" i="3"/>
  <c r="XP50" i="3"/>
  <c r="XP26" i="3"/>
  <c r="XP23" i="3"/>
  <c r="XP17" i="3"/>
  <c r="ACC422" i="3"/>
  <c r="XP409" i="3"/>
  <c r="XP386" i="3"/>
  <c r="XP383" i="3"/>
  <c r="XP380" i="3"/>
  <c r="XP377" i="3"/>
  <c r="XP374" i="3"/>
  <c r="XP366" i="3"/>
  <c r="XP332" i="3"/>
  <c r="XP326" i="3"/>
  <c r="XP248" i="3"/>
  <c r="XP228" i="3"/>
  <c r="XP200" i="3"/>
  <c r="XP194" i="3"/>
  <c r="XP168" i="3"/>
  <c r="XP162" i="3"/>
  <c r="XP98" i="3"/>
  <c r="XP95" i="3"/>
  <c r="XP89" i="3"/>
  <c r="XP72" i="3"/>
  <c r="XP40" i="3"/>
  <c r="XP28" i="3"/>
  <c r="XP405" i="3"/>
  <c r="XP256" i="3"/>
  <c r="XP242" i="3"/>
  <c r="XP106" i="3"/>
  <c r="XM167" i="3"/>
  <c r="XM161" i="3"/>
  <c r="XM158" i="3"/>
  <c r="XM155" i="3"/>
  <c r="XM149" i="3"/>
  <c r="XM146" i="3"/>
  <c r="XM143" i="3"/>
  <c r="XM140" i="3"/>
  <c r="XM137" i="3"/>
  <c r="XM134" i="3"/>
  <c r="XM131" i="3"/>
  <c r="XM128" i="3"/>
  <c r="XM125" i="3"/>
  <c r="XM122" i="3"/>
  <c r="XM119" i="3"/>
  <c r="XM116" i="3"/>
  <c r="XM110" i="3"/>
  <c r="XM107" i="3"/>
  <c r="XM104" i="3"/>
  <c r="XM101" i="3"/>
  <c r="XM98" i="3"/>
  <c r="XM95" i="3"/>
  <c r="XM92" i="3"/>
  <c r="XM89" i="3"/>
  <c r="XM86" i="3"/>
  <c r="XM83" i="3"/>
  <c r="XM80" i="3"/>
  <c r="XM77" i="3"/>
  <c r="XM74" i="3"/>
  <c r="XM71" i="3"/>
  <c r="XM68" i="3"/>
  <c r="XM65" i="3"/>
  <c r="XM62" i="3"/>
  <c r="XM59" i="3"/>
  <c r="XM56" i="3"/>
  <c r="XM53" i="3"/>
  <c r="XM50" i="3"/>
  <c r="XM47" i="3"/>
  <c r="XP360" i="3"/>
  <c r="XP352" i="3"/>
  <c r="XP349" i="3"/>
  <c r="XP340" i="3"/>
  <c r="XP319" i="3"/>
  <c r="XP316" i="3"/>
  <c r="XP313" i="3"/>
  <c r="XP307" i="3"/>
  <c r="XP304" i="3"/>
  <c r="XP301" i="3"/>
  <c r="XP241" i="3"/>
  <c r="XP235" i="3"/>
  <c r="XP221" i="3"/>
  <c r="XP187" i="3"/>
  <c r="XP181" i="3"/>
  <c r="XP178" i="3"/>
  <c r="XP175" i="3"/>
  <c r="XP141" i="3"/>
  <c r="XP94" i="3"/>
  <c r="XP86" i="3"/>
  <c r="XP68" i="3"/>
  <c r="XP62" i="3"/>
  <c r="XP59" i="3"/>
  <c r="XP53" i="3"/>
  <c r="XP36" i="3"/>
  <c r="XP21" i="3"/>
  <c r="XW288" i="3"/>
  <c r="XZ420" i="3"/>
  <c r="XW414" i="3"/>
  <c r="XW408" i="3"/>
  <c r="XW402" i="3"/>
  <c r="XW252" i="3"/>
  <c r="XW396" i="3"/>
  <c r="YA405" i="3"/>
  <c r="YA401" i="3"/>
  <c r="YA399" i="3"/>
  <c r="YA392" i="3"/>
  <c r="YA356" i="3"/>
  <c r="YA354" i="3"/>
  <c r="XW360" i="3"/>
  <c r="YA365" i="3"/>
  <c r="YA329" i="3"/>
  <c r="YA308" i="3"/>
  <c r="YA306" i="3"/>
  <c r="YA254" i="3"/>
  <c r="YA252" i="3"/>
  <c r="YA221" i="3"/>
  <c r="YA200" i="3"/>
  <c r="YA198" i="3"/>
  <c r="YA146" i="3"/>
  <c r="YA144" i="3"/>
  <c r="YA113" i="3"/>
  <c r="YA92" i="3"/>
  <c r="YA90" i="3"/>
  <c r="YA59" i="3"/>
  <c r="YA38" i="3"/>
  <c r="YA36" i="3"/>
  <c r="YA5" i="3"/>
  <c r="XW342" i="3"/>
  <c r="YA410" i="3"/>
  <c r="YA380" i="3"/>
  <c r="YA378" i="3"/>
  <c r="YA344" i="3"/>
  <c r="YA342" i="3"/>
  <c r="XW367" i="3"/>
  <c r="XW306" i="3"/>
  <c r="XW193" i="3"/>
  <c r="XW373" i="3"/>
  <c r="XW354" i="3"/>
  <c r="XW319" i="3"/>
  <c r="XW300" i="3"/>
  <c r="XW265" i="3"/>
  <c r="XW246" i="3"/>
  <c r="XW205" i="3"/>
  <c r="XW186" i="3"/>
  <c r="XW183" i="3"/>
  <c r="XW180" i="3"/>
  <c r="XW120" i="3"/>
  <c r="XW86" i="3"/>
  <c r="XW64" i="3"/>
  <c r="XW24" i="3"/>
  <c r="XW18" i="3"/>
  <c r="XW13" i="3"/>
  <c r="XW12" i="3"/>
  <c r="XW6" i="3"/>
  <c r="XV170" i="3"/>
  <c r="XW415" i="3"/>
  <c r="XW361" i="3"/>
  <c r="XW348" i="3"/>
  <c r="XW307" i="3"/>
  <c r="XW294" i="3"/>
  <c r="XW253" i="3"/>
  <c r="XW240" i="3"/>
  <c r="XW174" i="3"/>
  <c r="XW168" i="3"/>
  <c r="XW165" i="3"/>
  <c r="XW162" i="3"/>
  <c r="XW156" i="3"/>
  <c r="XW137" i="3"/>
  <c r="XW134" i="3"/>
  <c r="XW127" i="3"/>
  <c r="XW121" i="3"/>
  <c r="XW114" i="3"/>
  <c r="XW96" i="3"/>
  <c r="XW93" i="3"/>
  <c r="XV164" i="3"/>
  <c r="YA336" i="3"/>
  <c r="YA320" i="3"/>
  <c r="YA318" i="3"/>
  <c r="YA302" i="3"/>
  <c r="YA300" i="3"/>
  <c r="YA284" i="3"/>
  <c r="YA282" i="3"/>
  <c r="YA266" i="3"/>
  <c r="YA264" i="3"/>
  <c r="YA248" i="3"/>
  <c r="YA246" i="3"/>
  <c r="YA230" i="3"/>
  <c r="YA228" i="3"/>
  <c r="YA212" i="3"/>
  <c r="YA210" i="3"/>
  <c r="YA194" i="3"/>
  <c r="YA192" i="3"/>
  <c r="YA176" i="3"/>
  <c r="YA174" i="3"/>
  <c r="YA158" i="3"/>
  <c r="YA156" i="3"/>
  <c r="YA140" i="3"/>
  <c r="YA138" i="3"/>
  <c r="YA122" i="3"/>
  <c r="YA120" i="3"/>
  <c r="YA104" i="3"/>
  <c r="YA102" i="3"/>
  <c r="YA86" i="3"/>
  <c r="YA84" i="3"/>
  <c r="YA68" i="3"/>
  <c r="YA66" i="3"/>
  <c r="YA50" i="3"/>
  <c r="YA48" i="3"/>
  <c r="YA32" i="3"/>
  <c r="YA30" i="3"/>
  <c r="YA14" i="3"/>
  <c r="YA12" i="3"/>
  <c r="XX420" i="3"/>
  <c r="XW409" i="3"/>
  <c r="XW390" i="3"/>
  <c r="XW384" i="3"/>
  <c r="XW355" i="3"/>
  <c r="XW336" i="3"/>
  <c r="XW301" i="3"/>
  <c r="XW282" i="3"/>
  <c r="XW247" i="3"/>
  <c r="XW228" i="3"/>
  <c r="XW200" i="3"/>
  <c r="XW197" i="3"/>
  <c r="XW194" i="3"/>
  <c r="XW190" i="3"/>
  <c r="XW187" i="3"/>
  <c r="XW102" i="3"/>
  <c r="XW97" i="3"/>
  <c r="XW90" i="3"/>
  <c r="XW85" i="3"/>
  <c r="XW84" i="3"/>
  <c r="XW28" i="3"/>
  <c r="XV158" i="3"/>
  <c r="YA402" i="3"/>
  <c r="YA384" i="3"/>
  <c r="YA366" i="3"/>
  <c r="YA348" i="3"/>
  <c r="YA330" i="3"/>
  <c r="YA312" i="3"/>
  <c r="YA294" i="3"/>
  <c r="YA276" i="3"/>
  <c r="YA258" i="3"/>
  <c r="YA240" i="3"/>
  <c r="YA222" i="3"/>
  <c r="YA204" i="3"/>
  <c r="YA186" i="3"/>
  <c r="YA168" i="3"/>
  <c r="YA150" i="3"/>
  <c r="YA132" i="3"/>
  <c r="YA114" i="3"/>
  <c r="YA96" i="3"/>
  <c r="YA78" i="3"/>
  <c r="YA60" i="3"/>
  <c r="YA42" i="3"/>
  <c r="YA24" i="3"/>
  <c r="YA6" i="3"/>
  <c r="XW397" i="3"/>
  <c r="XW343" i="3"/>
  <c r="XW330" i="3"/>
  <c r="XW289" i="3"/>
  <c r="XW276" i="3"/>
  <c r="XW235" i="3"/>
  <c r="XW229" i="3"/>
  <c r="XW222" i="3"/>
  <c r="XV273" i="3"/>
  <c r="YA414" i="3"/>
  <c r="YA377" i="3"/>
  <c r="YA359" i="3"/>
  <c r="YA341" i="3"/>
  <c r="YA269" i="3"/>
  <c r="YA251" i="3"/>
  <c r="YA233" i="3"/>
  <c r="YA161" i="3"/>
  <c r="YA143" i="3"/>
  <c r="YA125" i="3"/>
  <c r="YA71" i="3"/>
  <c r="YA53" i="3"/>
  <c r="YA35" i="3"/>
  <c r="YA17" i="3"/>
  <c r="XW391" i="3"/>
  <c r="XW372" i="3"/>
  <c r="XW337" i="3"/>
  <c r="XW318" i="3"/>
  <c r="XW283" i="3"/>
  <c r="XW264" i="3"/>
  <c r="XW151" i="3"/>
  <c r="XW139" i="3"/>
  <c r="XW45" i="3"/>
  <c r="XW5" i="3"/>
  <c r="XV275" i="3"/>
  <c r="XV182" i="3"/>
  <c r="XV183" i="3"/>
  <c r="XV171" i="3"/>
  <c r="XV159" i="3"/>
  <c r="XV147" i="3"/>
  <c r="XV135" i="3"/>
  <c r="XV123" i="3"/>
  <c r="XV111" i="3"/>
  <c r="XV99" i="3"/>
  <c r="XV87" i="3"/>
  <c r="XV75" i="3"/>
  <c r="XV63" i="3"/>
  <c r="XV51" i="3"/>
  <c r="XV39" i="3"/>
  <c r="XV27" i="3"/>
  <c r="XV15" i="3"/>
  <c r="XV3" i="3"/>
  <c r="XU413" i="3"/>
  <c r="XU392" i="3"/>
  <c r="XU386" i="3"/>
  <c r="XU142" i="3"/>
  <c r="XU140" i="3"/>
  <c r="XU126" i="3"/>
  <c r="XT392" i="3"/>
  <c r="XU289" i="3"/>
  <c r="XU271" i="3"/>
  <c r="XU253" i="3"/>
  <c r="XU235" i="3"/>
  <c r="XU217" i="3"/>
  <c r="XU195" i="3"/>
  <c r="XV177" i="3"/>
  <c r="XV165" i="3"/>
  <c r="XV153" i="3"/>
  <c r="XV141" i="3"/>
  <c r="XV129" i="3"/>
  <c r="XV117" i="3"/>
  <c r="XV105" i="3"/>
  <c r="XV93" i="3"/>
  <c r="XV81" i="3"/>
  <c r="XV69" i="3"/>
  <c r="XV57" i="3"/>
  <c r="XV45" i="3"/>
  <c r="XV33" i="3"/>
  <c r="XV21" i="3"/>
  <c r="XV9" i="3"/>
  <c r="XU416" i="3"/>
  <c r="XU348" i="3"/>
  <c r="XT370" i="3"/>
  <c r="XW210" i="3"/>
  <c r="XW204" i="3"/>
  <c r="XW198" i="3"/>
  <c r="XW179" i="3"/>
  <c r="XW176" i="3"/>
  <c r="XW172" i="3"/>
  <c r="XW169" i="3"/>
  <c r="XW144" i="3"/>
  <c r="XW138" i="3"/>
  <c r="XW103" i="3"/>
  <c r="XW41" i="3"/>
  <c r="XW38" i="3"/>
  <c r="XV179" i="3"/>
  <c r="XV167" i="3"/>
  <c r="XV155" i="3"/>
  <c r="XV143" i="3"/>
  <c r="XV131" i="3"/>
  <c r="XV119" i="3"/>
  <c r="XV107" i="3"/>
  <c r="XV95" i="3"/>
  <c r="XV83" i="3"/>
  <c r="XV71" i="3"/>
  <c r="XV59" i="3"/>
  <c r="XV47" i="3"/>
  <c r="XV35" i="3"/>
  <c r="XV23" i="3"/>
  <c r="XV11" i="3"/>
  <c r="XU377" i="3"/>
  <c r="XU362" i="3"/>
  <c r="XU360" i="3"/>
  <c r="XU356" i="3"/>
  <c r="XU344" i="3"/>
  <c r="XU342" i="3"/>
  <c r="XU340" i="3"/>
  <c r="XU330" i="3"/>
  <c r="XU304" i="3"/>
  <c r="XU23" i="3"/>
  <c r="XT382" i="3"/>
  <c r="XS391" i="3"/>
  <c r="XS369" i="3"/>
  <c r="XS245" i="3"/>
  <c r="XT342" i="3"/>
  <c r="XT324" i="3"/>
  <c r="XT321" i="3"/>
  <c r="XT318" i="3"/>
  <c r="XT308" i="3"/>
  <c r="XT299" i="3"/>
  <c r="XT263" i="3"/>
  <c r="XT259" i="3"/>
  <c r="XT257" i="3"/>
  <c r="XT232" i="3"/>
  <c r="XT201" i="3"/>
  <c r="XT191" i="3"/>
  <c r="XT188" i="3"/>
  <c r="XT180" i="3"/>
  <c r="XT176" i="3"/>
  <c r="XT173" i="3"/>
  <c r="XT164" i="3"/>
  <c r="XT102" i="3"/>
  <c r="XT90" i="3"/>
  <c r="XT66" i="3"/>
  <c r="XT57" i="3"/>
  <c r="XT26" i="3"/>
  <c r="XS407" i="3"/>
  <c r="XS385" i="3"/>
  <c r="XS380" i="3"/>
  <c r="XS359" i="3"/>
  <c r="XS341" i="3"/>
  <c r="XS323" i="3"/>
  <c r="XS305" i="3"/>
  <c r="XS287" i="3"/>
  <c r="XS269" i="3"/>
  <c r="XS227" i="3"/>
  <c r="XS164" i="3"/>
  <c r="XS149" i="3"/>
  <c r="XS147" i="3"/>
  <c r="XS137" i="3"/>
  <c r="XU175" i="3"/>
  <c r="XU173" i="3"/>
  <c r="XU171" i="3"/>
  <c r="XU167" i="3"/>
  <c r="XU165" i="3"/>
  <c r="XU161" i="3"/>
  <c r="XU149" i="3"/>
  <c r="XU124" i="3"/>
  <c r="XU120" i="3"/>
  <c r="XU116" i="3"/>
  <c r="XU114" i="3"/>
  <c r="XU108" i="3"/>
  <c r="XU90" i="3"/>
  <c r="XU84" i="3"/>
  <c r="XU80" i="3"/>
  <c r="XU78" i="3"/>
  <c r="XU36" i="3"/>
  <c r="XT401" i="3"/>
  <c r="XT379" i="3"/>
  <c r="XT371" i="3"/>
  <c r="XT358" i="3"/>
  <c r="XT352" i="3"/>
  <c r="XT350" i="3"/>
  <c r="XT346" i="3"/>
  <c r="XT328" i="3"/>
  <c r="XT303" i="3"/>
  <c r="XT293" i="3"/>
  <c r="XT284" i="3"/>
  <c r="XT281" i="3"/>
  <c r="XT278" i="3"/>
  <c r="XT275" i="3"/>
  <c r="XT242" i="3"/>
  <c r="XT236" i="3"/>
  <c r="XT226" i="3"/>
  <c r="XT204" i="3"/>
  <c r="XT186" i="3"/>
  <c r="XT183" i="3"/>
  <c r="XT158" i="3"/>
  <c r="XT136" i="3"/>
  <c r="XT130" i="3"/>
  <c r="XT92" i="3"/>
  <c r="XT88" i="3"/>
  <c r="XT30" i="3"/>
  <c r="XT27" i="3"/>
  <c r="XT21" i="3"/>
  <c r="XS400" i="3"/>
  <c r="XS362" i="3"/>
  <c r="XS344" i="3"/>
  <c r="XS326" i="3"/>
  <c r="XS308" i="3"/>
  <c r="XS290" i="3"/>
  <c r="XS272" i="3"/>
  <c r="XS254" i="3"/>
  <c r="XS251" i="3"/>
  <c r="XS249" i="3"/>
  <c r="XS155" i="3"/>
  <c r="XS143" i="3"/>
  <c r="XS141" i="3"/>
  <c r="XS121" i="3"/>
  <c r="XU155" i="3"/>
  <c r="XU153" i="3"/>
  <c r="XU62" i="3"/>
  <c r="XU60" i="3"/>
  <c r="XU58" i="3"/>
  <c r="XU54" i="3"/>
  <c r="XU48" i="3"/>
  <c r="XU44" i="3"/>
  <c r="XU42" i="3"/>
  <c r="XT408" i="3"/>
  <c r="XT399" i="3"/>
  <c r="XT393" i="3"/>
  <c r="XT389" i="3"/>
  <c r="XT377" i="3"/>
  <c r="XT374" i="3"/>
  <c r="XT365" i="3"/>
  <c r="XT340" i="3"/>
  <c r="XT334" i="3"/>
  <c r="XT331" i="3"/>
  <c r="XT291" i="3"/>
  <c r="XT279" i="3"/>
  <c r="XT260" i="3"/>
  <c r="XT221" i="3"/>
  <c r="XT214" i="3"/>
  <c r="XT208" i="3"/>
  <c r="XT196" i="3"/>
  <c r="XT192" i="3"/>
  <c r="XT171" i="3"/>
  <c r="XT168" i="3"/>
  <c r="XT165" i="3"/>
  <c r="XT146" i="3"/>
  <c r="XT70" i="3"/>
  <c r="XT67" i="3"/>
  <c r="XT36" i="3"/>
  <c r="XT12" i="3"/>
  <c r="XS416" i="3"/>
  <c r="XS389" i="3"/>
  <c r="XS372" i="3"/>
  <c r="XS364" i="3"/>
  <c r="XS347" i="3"/>
  <c r="XS346" i="3"/>
  <c r="XS329" i="3"/>
  <c r="XS328" i="3"/>
  <c r="XS311" i="3"/>
  <c r="XS310" i="3"/>
  <c r="XS293" i="3"/>
  <c r="XS292" i="3"/>
  <c r="XS275" i="3"/>
  <c r="XS274" i="3"/>
  <c r="XS257" i="3"/>
  <c r="XS256" i="3"/>
  <c r="XS188" i="3"/>
  <c r="XS186" i="3"/>
  <c r="XU343" i="3"/>
  <c r="XU290" i="3"/>
  <c r="XU288" i="3"/>
  <c r="XU286" i="3"/>
  <c r="XU280" i="3"/>
  <c r="XU272" i="3"/>
  <c r="XU270" i="3"/>
  <c r="XU268" i="3"/>
  <c r="XU262" i="3"/>
  <c r="XU254" i="3"/>
  <c r="XU252" i="3"/>
  <c r="XU250" i="3"/>
  <c r="XU244" i="3"/>
  <c r="XU236" i="3"/>
  <c r="XU234" i="3"/>
  <c r="XU232" i="3"/>
  <c r="XU226" i="3"/>
  <c r="XU218" i="3"/>
  <c r="XU216" i="3"/>
  <c r="XU214" i="3"/>
  <c r="XU208" i="3"/>
  <c r="XU196" i="3"/>
  <c r="XU194" i="3"/>
  <c r="XU192" i="3"/>
  <c r="XU174" i="3"/>
  <c r="XU139" i="3"/>
  <c r="XU131" i="3"/>
  <c r="XU71" i="3"/>
  <c r="XU51" i="3"/>
  <c r="XU26" i="3"/>
  <c r="XU24" i="3"/>
  <c r="XU22" i="3"/>
  <c r="XU18" i="3"/>
  <c r="XU12" i="3"/>
  <c r="XU8" i="3"/>
  <c r="XU6" i="3"/>
  <c r="XT387" i="3"/>
  <c r="XT360" i="3"/>
  <c r="XT356" i="3"/>
  <c r="XT353" i="3"/>
  <c r="XT335" i="3"/>
  <c r="XT298" i="3"/>
  <c r="XT288" i="3"/>
  <c r="XT273" i="3"/>
  <c r="XT270" i="3"/>
  <c r="XT267" i="3"/>
  <c r="XT264" i="3"/>
  <c r="XT252" i="3"/>
  <c r="XT249" i="3"/>
  <c r="XT246" i="3"/>
  <c r="XT231" i="3"/>
  <c r="XT222" i="3"/>
  <c r="XT156" i="3"/>
  <c r="XT128" i="3"/>
  <c r="XT74" i="3"/>
  <c r="XT46" i="3"/>
  <c r="XT40" i="3"/>
  <c r="XT38" i="3"/>
  <c r="XT34" i="3"/>
  <c r="XS409" i="3"/>
  <c r="XS218" i="3"/>
  <c r="XS109" i="3"/>
  <c r="XS86" i="3"/>
  <c r="XS80" i="3"/>
  <c r="XS68" i="3"/>
  <c r="XS62" i="3"/>
  <c r="XS50" i="3"/>
  <c r="XS44" i="3"/>
  <c r="XU417" i="3"/>
  <c r="XU355" i="3"/>
  <c r="XU353" i="3"/>
  <c r="XU349" i="3"/>
  <c r="XU345" i="3"/>
  <c r="XU327" i="3"/>
  <c r="XU325" i="3"/>
  <c r="XU283" i="3"/>
  <c r="XU265" i="3"/>
  <c r="XU247" i="3"/>
  <c r="XU229" i="3"/>
  <c r="XU211" i="3"/>
  <c r="XU128" i="3"/>
  <c r="XU121" i="3"/>
  <c r="XU107" i="3"/>
  <c r="XU103" i="3"/>
  <c r="XU95" i="3"/>
  <c r="XU93" i="3"/>
  <c r="XU77" i="3"/>
  <c r="XU75" i="3"/>
  <c r="XU59" i="3"/>
  <c r="XU35" i="3"/>
  <c r="XU15" i="3"/>
  <c r="XT418" i="3"/>
  <c r="XT369" i="3"/>
  <c r="XT363" i="3"/>
  <c r="XT345" i="3"/>
  <c r="XT341" i="3"/>
  <c r="XT339" i="3"/>
  <c r="XT323" i="3"/>
  <c r="XT314" i="3"/>
  <c r="XT268" i="3"/>
  <c r="XT258" i="3"/>
  <c r="XT243" i="3"/>
  <c r="XT225" i="3"/>
  <c r="XT178" i="3"/>
  <c r="XT172" i="3"/>
  <c r="XT170" i="3"/>
  <c r="XT166" i="3"/>
  <c r="XT123" i="3"/>
  <c r="XT80" i="3"/>
  <c r="XT56" i="3"/>
  <c r="XT53" i="3"/>
  <c r="XT48" i="3"/>
  <c r="XT16" i="3"/>
  <c r="XT13" i="3"/>
  <c r="XS403" i="3"/>
  <c r="XS398" i="3"/>
  <c r="XS376" i="3"/>
  <c r="XS374" i="3"/>
  <c r="XS353" i="3"/>
  <c r="XS335" i="3"/>
  <c r="XS317" i="3"/>
  <c r="XS299" i="3"/>
  <c r="XS281" i="3"/>
  <c r="XS263" i="3"/>
  <c r="XS236" i="3"/>
  <c r="XS209" i="3"/>
  <c r="XS197" i="3"/>
  <c r="XS195" i="3"/>
  <c r="XS176" i="3"/>
  <c r="XS100" i="3"/>
  <c r="XS88" i="3"/>
  <c r="XS76" i="3"/>
  <c r="XS58" i="3"/>
  <c r="XS40" i="3"/>
  <c r="XR389" i="3"/>
  <c r="XR372" i="3"/>
  <c r="XR354" i="3"/>
  <c r="XR336" i="3"/>
  <c r="XR318" i="3"/>
  <c r="XR300" i="3"/>
  <c r="XR282" i="3"/>
  <c r="XR264" i="3"/>
  <c r="XR246" i="3"/>
  <c r="XR219" i="3"/>
  <c r="XR183" i="3"/>
  <c r="XR118" i="3"/>
  <c r="XR73" i="3"/>
  <c r="XR19" i="3"/>
  <c r="XL334" i="3"/>
  <c r="XL330" i="3"/>
  <c r="XL152" i="3"/>
  <c r="XL86" i="3"/>
  <c r="XL68" i="3"/>
  <c r="XL62" i="3"/>
  <c r="XL54" i="3"/>
  <c r="XL28" i="3"/>
  <c r="XL22" i="3"/>
  <c r="XM393" i="3"/>
  <c r="XM383" i="3"/>
  <c r="XM373" i="3"/>
  <c r="XM360" i="3"/>
  <c r="XM216" i="3"/>
  <c r="XS32" i="3"/>
  <c r="XS26" i="3"/>
  <c r="XR413" i="3"/>
  <c r="XR385" i="3"/>
  <c r="XR211" i="3"/>
  <c r="XR175" i="3"/>
  <c r="XR148" i="3"/>
  <c r="XR112" i="3"/>
  <c r="XR82" i="3"/>
  <c r="XR63" i="3"/>
  <c r="XR36" i="3"/>
  <c r="XR9" i="3"/>
  <c r="XR7" i="3"/>
  <c r="XL74" i="3"/>
  <c r="XL50" i="3"/>
  <c r="XL42" i="3"/>
  <c r="XL166" i="3"/>
  <c r="XL82" i="3"/>
  <c r="XL58" i="3"/>
  <c r="XL48" i="3"/>
  <c r="XL38" i="3"/>
  <c r="XL30" i="3"/>
  <c r="XM410" i="3"/>
  <c r="XM348" i="3"/>
  <c r="XM334" i="3"/>
  <c r="XM331" i="3"/>
  <c r="XM245" i="3"/>
  <c r="XM242" i="3"/>
  <c r="XM233" i="3"/>
  <c r="XP361" i="3"/>
  <c r="XS230" i="3"/>
  <c r="XS229" i="3"/>
  <c r="XS210" i="3"/>
  <c r="XS173" i="3"/>
  <c r="XS158" i="3"/>
  <c r="XS156" i="3"/>
  <c r="XS118" i="3"/>
  <c r="XS103" i="3"/>
  <c r="XS101" i="3"/>
  <c r="XR409" i="3"/>
  <c r="XR396" i="3"/>
  <c r="XR205" i="3"/>
  <c r="XR154" i="3"/>
  <c r="XR121" i="3"/>
  <c r="XR72" i="3"/>
  <c r="XR45" i="3"/>
  <c r="XR18" i="3"/>
  <c r="XR16" i="3"/>
  <c r="XL158" i="3"/>
  <c r="XL146" i="3"/>
  <c r="XL130" i="3"/>
  <c r="XL64" i="3"/>
  <c r="XL46" i="3"/>
  <c r="XL36" i="3"/>
  <c r="XL26" i="3"/>
  <c r="XL18" i="3"/>
  <c r="XM3" i="3"/>
  <c r="XM409" i="3"/>
  <c r="XM387" i="3"/>
  <c r="XM256" i="3"/>
  <c r="XS212" i="3"/>
  <c r="XS179" i="3"/>
  <c r="XS177" i="3"/>
  <c r="XS124" i="3"/>
  <c r="XS122" i="3"/>
  <c r="XR408" i="3"/>
  <c r="XR401" i="3"/>
  <c r="XR361" i="3"/>
  <c r="XR337" i="3"/>
  <c r="XR335" i="3"/>
  <c r="XR333" i="3"/>
  <c r="XR307" i="3"/>
  <c r="XR283" i="3"/>
  <c r="XR281" i="3"/>
  <c r="XR279" i="3"/>
  <c r="XR253" i="3"/>
  <c r="XR204" i="3"/>
  <c r="XR167" i="3"/>
  <c r="XR151" i="3"/>
  <c r="XR100" i="3"/>
  <c r="XR74" i="3"/>
  <c r="XR70" i="3"/>
  <c r="XR47" i="3"/>
  <c r="XR43" i="3"/>
  <c r="XR20" i="3"/>
  <c r="XR10" i="3"/>
  <c r="XL140" i="3"/>
  <c r="XL134" i="3"/>
  <c r="XL110" i="3"/>
  <c r="XL94" i="3"/>
  <c r="XL52" i="3"/>
  <c r="XL24" i="3"/>
  <c r="XL14" i="3"/>
  <c r="XP411" i="3"/>
  <c r="XP264" i="3"/>
  <c r="XS382" i="3"/>
  <c r="XS350" i="3"/>
  <c r="XS332" i="3"/>
  <c r="XS314" i="3"/>
  <c r="XS296" i="3"/>
  <c r="XS278" i="3"/>
  <c r="XS260" i="3"/>
  <c r="XS221" i="3"/>
  <c r="XS219" i="3"/>
  <c r="XS182" i="3"/>
  <c r="XS167" i="3"/>
  <c r="XS165" i="3"/>
  <c r="XS127" i="3"/>
  <c r="XS112" i="3"/>
  <c r="XS110" i="3"/>
  <c r="XS85" i="3"/>
  <c r="XS67" i="3"/>
  <c r="XS49" i="3"/>
  <c r="XS31" i="3"/>
  <c r="XS13" i="3"/>
  <c r="XR414" i="3"/>
  <c r="XR412" i="3"/>
  <c r="XR395" i="3"/>
  <c r="XR364" i="3"/>
  <c r="XR360" i="3"/>
  <c r="XR358" i="3"/>
  <c r="XR340" i="3"/>
  <c r="XR330" i="3"/>
  <c r="XR328" i="3"/>
  <c r="XR310" i="3"/>
  <c r="XR306" i="3"/>
  <c r="XR304" i="3"/>
  <c r="XR286" i="3"/>
  <c r="XR276" i="3"/>
  <c r="XR274" i="3"/>
  <c r="XR256" i="3"/>
  <c r="XR252" i="3"/>
  <c r="XR250" i="3"/>
  <c r="XR229" i="3"/>
  <c r="XR210" i="3"/>
  <c r="XR195" i="3"/>
  <c r="XR193" i="3"/>
  <c r="XR174" i="3"/>
  <c r="XR153" i="3"/>
  <c r="XR136" i="3"/>
  <c r="XR130" i="3"/>
  <c r="XR54" i="3"/>
  <c r="XR27" i="3"/>
  <c r="XR25" i="3"/>
  <c r="XL122" i="3"/>
  <c r="XL104" i="3"/>
  <c r="XL98" i="3"/>
  <c r="XL80" i="3"/>
  <c r="XL70" i="3"/>
  <c r="XL40" i="3"/>
  <c r="XL34" i="3"/>
  <c r="XM411" i="3"/>
  <c r="XM381" i="3"/>
  <c r="XM374" i="3"/>
  <c r="XM371" i="3"/>
  <c r="XM364" i="3"/>
  <c r="XM361" i="3"/>
  <c r="XM341" i="3"/>
  <c r="XM321" i="3"/>
  <c r="XM318" i="3"/>
  <c r="XM312" i="3"/>
  <c r="XM309" i="3"/>
  <c r="XM20" i="3"/>
  <c r="XM14" i="3"/>
  <c r="XM11" i="3"/>
  <c r="XP418" i="3"/>
  <c r="XP406" i="3"/>
  <c r="XP401" i="3"/>
  <c r="XP398" i="3"/>
  <c r="XP395" i="3"/>
  <c r="XP390" i="3"/>
  <c r="XP385" i="3"/>
  <c r="XP382" i="3"/>
  <c r="XP379" i="3"/>
  <c r="XP376" i="3"/>
  <c r="XP368" i="3"/>
  <c r="XP330" i="3"/>
  <c r="XP308" i="3"/>
  <c r="XP294" i="3"/>
  <c r="XP278" i="3"/>
  <c r="XP236" i="3"/>
  <c r="XP214" i="3"/>
  <c r="XP198" i="3"/>
  <c r="XP184" i="3"/>
  <c r="XP122" i="3"/>
  <c r="XP102" i="3"/>
  <c r="XP80" i="3"/>
  <c r="XP66" i="3"/>
  <c r="XP44" i="3"/>
  <c r="XP30" i="3"/>
  <c r="XM303" i="3"/>
  <c r="XM269" i="3"/>
  <c r="XM204" i="3"/>
  <c r="XM201" i="3"/>
  <c r="XM198" i="3"/>
  <c r="XM195" i="3"/>
  <c r="XM192" i="3"/>
  <c r="XM189" i="3"/>
  <c r="XM186" i="3"/>
  <c r="XM183" i="3"/>
  <c r="XM180" i="3"/>
  <c r="XM177" i="3"/>
  <c r="XM174" i="3"/>
  <c r="XM171" i="3"/>
  <c r="XM168" i="3"/>
  <c r="XM165" i="3"/>
  <c r="XM162" i="3"/>
  <c r="XM159" i="3"/>
  <c r="XM156" i="3"/>
  <c r="XM153" i="3"/>
  <c r="XM150" i="3"/>
  <c r="XM147" i="3"/>
  <c r="XM144" i="3"/>
  <c r="XM141" i="3"/>
  <c r="XM138" i="3"/>
  <c r="XM135" i="3"/>
  <c r="XM132" i="3"/>
  <c r="XM129" i="3"/>
  <c r="XM126" i="3"/>
  <c r="XM123" i="3"/>
  <c r="XM120" i="3"/>
  <c r="XM117" i="3"/>
  <c r="XM114" i="3"/>
  <c r="XM111" i="3"/>
  <c r="XM108" i="3"/>
  <c r="XM105" i="3"/>
  <c r="XM102" i="3"/>
  <c r="XM99" i="3"/>
  <c r="XM96" i="3"/>
  <c r="XM93" i="3"/>
  <c r="XM90" i="3"/>
  <c r="XM87" i="3"/>
  <c r="XM84" i="3"/>
  <c r="XM81" i="3"/>
  <c r="XM78" i="3"/>
  <c r="XM75" i="3"/>
  <c r="XM72" i="3"/>
  <c r="XM69" i="3"/>
  <c r="XM66" i="3"/>
  <c r="XM63" i="3"/>
  <c r="XM60" i="3"/>
  <c r="XM57" i="3"/>
  <c r="XM54" i="3"/>
  <c r="XM51" i="3"/>
  <c r="XM48" i="3"/>
  <c r="XM25" i="3"/>
  <c r="XM22" i="3"/>
  <c r="XP408" i="3"/>
  <c r="XP392" i="3"/>
  <c r="XP370" i="3"/>
  <c r="XP358" i="3"/>
  <c r="XP350" i="3"/>
  <c r="XP347" i="3"/>
  <c r="XP344" i="3"/>
  <c r="XP338" i="3"/>
  <c r="XP302" i="3"/>
  <c r="XP272" i="3"/>
  <c r="XP266" i="3"/>
  <c r="XP230" i="3"/>
  <c r="XP164" i="3"/>
  <c r="XP150" i="3"/>
  <c r="XP116" i="3"/>
  <c r="XP110" i="3"/>
  <c r="XP74" i="3"/>
  <c r="XP38" i="3"/>
  <c r="XM314" i="3"/>
  <c r="XM286" i="3"/>
  <c r="XM283" i="3"/>
  <c r="XM277" i="3"/>
  <c r="XM244" i="3"/>
  <c r="XM241" i="3"/>
  <c r="XM232" i="3"/>
  <c r="XM221" i="3"/>
  <c r="XM218" i="3"/>
  <c r="XM10" i="3"/>
  <c r="XP410" i="3"/>
  <c r="XP394" i="3"/>
  <c r="XP381" i="3"/>
  <c r="XP296" i="3"/>
  <c r="XP205" i="3"/>
  <c r="XP177" i="3"/>
  <c r="XP166" i="3"/>
  <c r="XP163" i="3"/>
  <c r="XP160" i="3"/>
  <c r="XP155" i="3"/>
  <c r="XP149" i="3"/>
  <c r="XP138" i="3"/>
  <c r="XP129" i="3"/>
  <c r="XP118" i="3"/>
  <c r="XP112" i="3"/>
  <c r="XP104" i="3"/>
  <c r="XP54" i="3"/>
  <c r="XP32" i="3"/>
  <c r="XP18" i="3"/>
  <c r="XM308" i="3"/>
  <c r="XM291" i="3"/>
  <c r="XM220" i="3"/>
  <c r="XM164" i="3"/>
  <c r="XM152" i="3"/>
  <c r="XM113" i="3"/>
  <c r="XP412" i="3"/>
  <c r="XP362" i="3"/>
  <c r="XP346" i="3"/>
  <c r="XP334" i="3"/>
  <c r="XP331" i="3"/>
  <c r="XP323" i="3"/>
  <c r="XP309" i="3"/>
  <c r="XP298" i="3"/>
  <c r="XP295" i="3"/>
  <c r="XP287" i="3"/>
  <c r="XP268" i="3"/>
  <c r="XP262" i="3"/>
  <c r="XP259" i="3"/>
  <c r="XP251" i="3"/>
  <c r="XP245" i="3"/>
  <c r="XP237" i="3"/>
  <c r="XP234" i="3"/>
  <c r="XP226" i="3"/>
  <c r="XP223" i="3"/>
  <c r="XP215" i="3"/>
  <c r="XP199" i="3"/>
  <c r="XL16" i="3"/>
  <c r="XM415" i="3"/>
  <c r="XM403" i="3"/>
  <c r="XM391" i="3"/>
  <c r="XM379" i="3"/>
  <c r="XM367" i="3"/>
  <c r="XM365" i="3"/>
  <c r="XM362" i="3"/>
  <c r="XM353" i="3"/>
  <c r="XM299" i="3"/>
  <c r="XM296" i="3"/>
  <c r="XM285" i="3"/>
  <c r="XM282" i="3"/>
  <c r="XM228" i="3"/>
  <c r="XM208" i="3"/>
  <c r="XP325" i="3"/>
  <c r="XP317" i="3"/>
  <c r="XP289" i="3"/>
  <c r="XP281" i="3"/>
  <c r="XP273" i="3"/>
  <c r="XP270" i="3"/>
  <c r="XP253" i="3"/>
  <c r="XP217" i="3"/>
  <c r="XP209" i="3"/>
  <c r="XP193" i="3"/>
  <c r="XP188" i="3"/>
  <c r="XP182" i="3"/>
  <c r="XP179" i="3"/>
  <c r="XP173" i="3"/>
  <c r="XP165" i="3"/>
  <c r="XP154" i="3"/>
  <c r="XP151" i="3"/>
  <c r="XP148" i="3"/>
  <c r="XP140" i="3"/>
  <c r="XP134" i="3"/>
  <c r="XP131" i="3"/>
  <c r="XP125" i="3"/>
  <c r="XP117" i="3"/>
  <c r="XP92" i="3"/>
  <c r="XP78" i="3"/>
  <c r="XP56" i="3"/>
  <c r="XP42" i="3"/>
  <c r="XP20" i="3"/>
  <c r="XP14" i="3"/>
  <c r="XP11" i="3"/>
  <c r="XP5" i="3"/>
  <c r="AJF425" i="3"/>
  <c r="MF420" i="3"/>
  <c r="YB420" i="3"/>
  <c r="XW407" i="3"/>
  <c r="XW404" i="3"/>
  <c r="XW389" i="3"/>
  <c r="XW386" i="3"/>
  <c r="XW371" i="3"/>
  <c r="XW368" i="3"/>
  <c r="XW353" i="3"/>
  <c r="XW350" i="3"/>
  <c r="XW335" i="3"/>
  <c r="XW332" i="3"/>
  <c r="XW317" i="3"/>
  <c r="XW314" i="3"/>
  <c r="XW299" i="3"/>
  <c r="XW296" i="3"/>
  <c r="XW281" i="3"/>
  <c r="XW278" i="3"/>
  <c r="XW263" i="3"/>
  <c r="XW260" i="3"/>
  <c r="XW245" i="3"/>
  <c r="XW242" i="3"/>
  <c r="XW227" i="3"/>
  <c r="XW224" i="3"/>
  <c r="XW217" i="3"/>
  <c r="XW182" i="3"/>
  <c r="XW161" i="3"/>
  <c r="XW158" i="3"/>
  <c r="XW154" i="3"/>
  <c r="XW147" i="3"/>
  <c r="XW119" i="3"/>
  <c r="XW116" i="3"/>
  <c r="XW109" i="3"/>
  <c r="XW99" i="3"/>
  <c r="XW92" i="3"/>
  <c r="XW61" i="3"/>
  <c r="XW57" i="3"/>
  <c r="XW50" i="3"/>
  <c r="XU401" i="3"/>
  <c r="YC420" i="3"/>
  <c r="XW416" i="3"/>
  <c r="XW405" i="3"/>
  <c r="XW398" i="3"/>
  <c r="XW387" i="3"/>
  <c r="XW380" i="3"/>
  <c r="XW369" i="3"/>
  <c r="XW362" i="3"/>
  <c r="XW344" i="3"/>
  <c r="XW326" i="3"/>
  <c r="XW308" i="3"/>
  <c r="XW290" i="3"/>
  <c r="XW272" i="3"/>
  <c r="XW254" i="3"/>
  <c r="XW236" i="3"/>
  <c r="XW218" i="3"/>
  <c r="XW155" i="3"/>
  <c r="XW152" i="3"/>
  <c r="XW145" i="3"/>
  <c r="XW110" i="3"/>
  <c r="XW35" i="3"/>
  <c r="XW32" i="3"/>
  <c r="XW22" i="3"/>
  <c r="XW7" i="3"/>
  <c r="XW3" i="3"/>
  <c r="XU410" i="3"/>
  <c r="XU294" i="3"/>
  <c r="XU276" i="3"/>
  <c r="XU258" i="3"/>
  <c r="XU240" i="3"/>
  <c r="XU222" i="3"/>
  <c r="XU198" i="3"/>
  <c r="XW215" i="3"/>
  <c r="XW212" i="3"/>
  <c r="XW208" i="3"/>
  <c r="XW201" i="3"/>
  <c r="XW173" i="3"/>
  <c r="XW170" i="3"/>
  <c r="XW163" i="3"/>
  <c r="XW128" i="3"/>
  <c r="XW107" i="3"/>
  <c r="XW104" i="3"/>
  <c r="XW100" i="3"/>
  <c r="XW81" i="3"/>
  <c r="XW77" i="3"/>
  <c r="XW74" i="3"/>
  <c r="XW71" i="3"/>
  <c r="XW68" i="3"/>
  <c r="XW58" i="3"/>
  <c r="XW43" i="3"/>
  <c r="XW39" i="3"/>
  <c r="XW33" i="3"/>
  <c r="XW29" i="3"/>
  <c r="XW26" i="3"/>
  <c r="XU365" i="3"/>
  <c r="XU359" i="3"/>
  <c r="XU113" i="3"/>
  <c r="XU89" i="3"/>
  <c r="YA386" i="3"/>
  <c r="YA370" i="3"/>
  <c r="YA352" i="3"/>
  <c r="YA334" i="3"/>
  <c r="YA316" i="3"/>
  <c r="YA298" i="3"/>
  <c r="YA280" i="3"/>
  <c r="YA262" i="3"/>
  <c r="YA244" i="3"/>
  <c r="YA226" i="3"/>
  <c r="YA208" i="3"/>
  <c r="YA190" i="3"/>
  <c r="YA172" i="3"/>
  <c r="YA154" i="3"/>
  <c r="YA136" i="3"/>
  <c r="YA118" i="3"/>
  <c r="YA100" i="3"/>
  <c r="YA82" i="3"/>
  <c r="YA64" i="3"/>
  <c r="YA46" i="3"/>
  <c r="YA28" i="3"/>
  <c r="YA10" i="3"/>
  <c r="XW417" i="3"/>
  <c r="XW413" i="3"/>
  <c r="XW410" i="3"/>
  <c r="XW406" i="3"/>
  <c r="XW399" i="3"/>
  <c r="XW395" i="3"/>
  <c r="XW392" i="3"/>
  <c r="XW388" i="3"/>
  <c r="XW381" i="3"/>
  <c r="XW377" i="3"/>
  <c r="XW374" i="3"/>
  <c r="XW370" i="3"/>
  <c r="XW363" i="3"/>
  <c r="XW359" i="3"/>
  <c r="XW356" i="3"/>
  <c r="XW352" i="3"/>
  <c r="XW345" i="3"/>
  <c r="XW341" i="3"/>
  <c r="XW338" i="3"/>
  <c r="XW334" i="3"/>
  <c r="XW327" i="3"/>
  <c r="XW323" i="3"/>
  <c r="XW320" i="3"/>
  <c r="XW316" i="3"/>
  <c r="XW309" i="3"/>
  <c r="XW305" i="3"/>
  <c r="XW302" i="3"/>
  <c r="XW298" i="3"/>
  <c r="XW291" i="3"/>
  <c r="XW287" i="3"/>
  <c r="XW284" i="3"/>
  <c r="XW280" i="3"/>
  <c r="XW273" i="3"/>
  <c r="XW269" i="3"/>
  <c r="XW266" i="3"/>
  <c r="XW262" i="3"/>
  <c r="XW255" i="3"/>
  <c r="XW251" i="3"/>
  <c r="XW248" i="3"/>
  <c r="XW244" i="3"/>
  <c r="XW237" i="3"/>
  <c r="XW233" i="3"/>
  <c r="XW230" i="3"/>
  <c r="XW226" i="3"/>
  <c r="XW219" i="3"/>
  <c r="XW191" i="3"/>
  <c r="XW188" i="3"/>
  <c r="XW181" i="3"/>
  <c r="XW146" i="3"/>
  <c r="XW125" i="3"/>
  <c r="XW122" i="3"/>
  <c r="XW118" i="3"/>
  <c r="XW111" i="3"/>
  <c r="XW94" i="3"/>
  <c r="XW79" i="3"/>
  <c r="XW75" i="3"/>
  <c r="XW69" i="3"/>
  <c r="XW65" i="3"/>
  <c r="XW62" i="3"/>
  <c r="XW37" i="3"/>
  <c r="XW36" i="3"/>
  <c r="XW31" i="3"/>
  <c r="XW27" i="3"/>
  <c r="XW20" i="3"/>
  <c r="XU374" i="3"/>
  <c r="XU309" i="3"/>
  <c r="YA404" i="3"/>
  <c r="YA388" i="3"/>
  <c r="XW209" i="3"/>
  <c r="XW206" i="3"/>
  <c r="XW199" i="3"/>
  <c r="XW164" i="3"/>
  <c r="XW143" i="3"/>
  <c r="XW140" i="3"/>
  <c r="XW136" i="3"/>
  <c r="XW129" i="3"/>
  <c r="XW101" i="3"/>
  <c r="XW98" i="3"/>
  <c r="XW73" i="3"/>
  <c r="XW72" i="3"/>
  <c r="XW67" i="3"/>
  <c r="XW63" i="3"/>
  <c r="XW56" i="3"/>
  <c r="XW25" i="3"/>
  <c r="XW21" i="3"/>
  <c r="XW14" i="3"/>
  <c r="XU383" i="3"/>
  <c r="XU408" i="3"/>
  <c r="XU399" i="3"/>
  <c r="XU390" i="3"/>
  <c r="XU381" i="3"/>
  <c r="XU372" i="3"/>
  <c r="XU363" i="3"/>
  <c r="XU182" i="3"/>
  <c r="XU159" i="3"/>
  <c r="XU110" i="3"/>
  <c r="XU69" i="3"/>
  <c r="XU33" i="3"/>
  <c r="XT416" i="3"/>
  <c r="XT415" i="3"/>
  <c r="XT406" i="3"/>
  <c r="XT398" i="3"/>
  <c r="XT396" i="3"/>
  <c r="XT372" i="3"/>
  <c r="XT368" i="3"/>
  <c r="XT333" i="3"/>
  <c r="XT322" i="3"/>
  <c r="XT316" i="3"/>
  <c r="XT312" i="3"/>
  <c r="XT305" i="3"/>
  <c r="XT290" i="3"/>
  <c r="XT287" i="3"/>
  <c r="XT266" i="3"/>
  <c r="XT255" i="3"/>
  <c r="XT248" i="3"/>
  <c r="XT245" i="3"/>
  <c r="XT238" i="3"/>
  <c r="XT234" i="3"/>
  <c r="XT223" i="3"/>
  <c r="XT220" i="3"/>
  <c r="XT213" i="3"/>
  <c r="XT210" i="3"/>
  <c r="XT154" i="3"/>
  <c r="XT148" i="3"/>
  <c r="XT144" i="3"/>
  <c r="XT135" i="3"/>
  <c r="XT132" i="3"/>
  <c r="XT129" i="3"/>
  <c r="XT116" i="3"/>
  <c r="XT110" i="3"/>
  <c r="XT100" i="3"/>
  <c r="XT94" i="3"/>
  <c r="XS412" i="3"/>
  <c r="XU354" i="3"/>
  <c r="XU328" i="3"/>
  <c r="XU315" i="3"/>
  <c r="XU123" i="3"/>
  <c r="XT417" i="3"/>
  <c r="XT407" i="3"/>
  <c r="XT380" i="3"/>
  <c r="XT256" i="3"/>
  <c r="XT104" i="3"/>
  <c r="XU411" i="3"/>
  <c r="XU402" i="3"/>
  <c r="XU393" i="3"/>
  <c r="XU384" i="3"/>
  <c r="XU375" i="3"/>
  <c r="XU366" i="3"/>
  <c r="XU336" i="3"/>
  <c r="XU334" i="3"/>
  <c r="XU308" i="3"/>
  <c r="XU282" i="3"/>
  <c r="XU264" i="3"/>
  <c r="XU246" i="3"/>
  <c r="XU228" i="3"/>
  <c r="XU210" i="3"/>
  <c r="XU180" i="3"/>
  <c r="XU164" i="3"/>
  <c r="XU157" i="3"/>
  <c r="XU129" i="3"/>
  <c r="XU125" i="3"/>
  <c r="XU112" i="3"/>
  <c r="XU99" i="3"/>
  <c r="XU88" i="3"/>
  <c r="XU86" i="3"/>
  <c r="XU74" i="3"/>
  <c r="XU67" i="3"/>
  <c r="XU52" i="3"/>
  <c r="XU50" i="3"/>
  <c r="XU38" i="3"/>
  <c r="XU31" i="3"/>
  <c r="XU16" i="3"/>
  <c r="XU14" i="3"/>
  <c r="XT410" i="3"/>
  <c r="XT403" i="3"/>
  <c r="XT400" i="3"/>
  <c r="XT390" i="3"/>
  <c r="XT383" i="3"/>
  <c r="XT381" i="3"/>
  <c r="XT362" i="3"/>
  <c r="XT359" i="3"/>
  <c r="XT338" i="3"/>
  <c r="XT327" i="3"/>
  <c r="XT320" i="3"/>
  <c r="XT317" i="3"/>
  <c r="XT310" i="3"/>
  <c r="XT306" i="3"/>
  <c r="XT295" i="3"/>
  <c r="XT292" i="3"/>
  <c r="XT285" i="3"/>
  <c r="XT282" i="3"/>
  <c r="XT239" i="3"/>
  <c r="XT228" i="3"/>
  <c r="XT224" i="3"/>
  <c r="XT189" i="3"/>
  <c r="XT185" i="3"/>
  <c r="XT182" i="3"/>
  <c r="XT179" i="3"/>
  <c r="XT162" i="3"/>
  <c r="XT159" i="3"/>
  <c r="XT152" i="3"/>
  <c r="XT126" i="3"/>
  <c r="XT120" i="3"/>
  <c r="XT111" i="3"/>
  <c r="XS394" i="3"/>
  <c r="XU414" i="3"/>
  <c r="XU405" i="3"/>
  <c r="XU396" i="3"/>
  <c r="XU387" i="3"/>
  <c r="XU378" i="3"/>
  <c r="XU369" i="3"/>
  <c r="XU326" i="3"/>
  <c r="XU300" i="3"/>
  <c r="XU298" i="3"/>
  <c r="XU279" i="3"/>
  <c r="XU261" i="3"/>
  <c r="XU243" i="3"/>
  <c r="XU225" i="3"/>
  <c r="XU207" i="3"/>
  <c r="XU193" i="3"/>
  <c r="XU177" i="3"/>
  <c r="XU162" i="3"/>
  <c r="XU147" i="3"/>
  <c r="XU141" i="3"/>
  <c r="XU134" i="3"/>
  <c r="XU132" i="3"/>
  <c r="XU119" i="3"/>
  <c r="XU106" i="3"/>
  <c r="XU92" i="3"/>
  <c r="XU57" i="3"/>
  <c r="XU53" i="3"/>
  <c r="XU40" i="3"/>
  <c r="XU21" i="3"/>
  <c r="XU17" i="3"/>
  <c r="XU4" i="3"/>
  <c r="XT414" i="3"/>
  <c r="XT412" i="3"/>
  <c r="XT404" i="3"/>
  <c r="XT394" i="3"/>
  <c r="XT384" i="3"/>
  <c r="XT375" i="3"/>
  <c r="XT367" i="3"/>
  <c r="XT364" i="3"/>
  <c r="XT357" i="3"/>
  <c r="XT354" i="3"/>
  <c r="XT311" i="3"/>
  <c r="XT300" i="3"/>
  <c r="XT296" i="3"/>
  <c r="XT261" i="3"/>
  <c r="XT250" i="3"/>
  <c r="XT244" i="3"/>
  <c r="XT240" i="3"/>
  <c r="XT233" i="3"/>
  <c r="XT218" i="3"/>
  <c r="XT215" i="3"/>
  <c r="XT194" i="3"/>
  <c r="XT124" i="3"/>
  <c r="XT121" i="3"/>
  <c r="XW91" i="3"/>
  <c r="XW87" i="3"/>
  <c r="XW80" i="3"/>
  <c r="XW55" i="3"/>
  <c r="XW51" i="3"/>
  <c r="XW44" i="3"/>
  <c r="XW19" i="3"/>
  <c r="XW15" i="3"/>
  <c r="XW8" i="3"/>
  <c r="XU351" i="3"/>
  <c r="XU331" i="3"/>
  <c r="XU310" i="3"/>
  <c r="XU297" i="3"/>
  <c r="XU281" i="3"/>
  <c r="XU263" i="3"/>
  <c r="XU245" i="3"/>
  <c r="XU227" i="3"/>
  <c r="XU209" i="3"/>
  <c r="XU191" i="3"/>
  <c r="XU189" i="3"/>
  <c r="XU185" i="3"/>
  <c r="XU183" i="3"/>
  <c r="XU146" i="3"/>
  <c r="XU111" i="3"/>
  <c r="XU105" i="3"/>
  <c r="XU98" i="3"/>
  <c r="XU96" i="3"/>
  <c r="XU85" i="3"/>
  <c r="XU70" i="3"/>
  <c r="XU68" i="3"/>
  <c r="XU56" i="3"/>
  <c r="XU49" i="3"/>
  <c r="XU34" i="3"/>
  <c r="XU32" i="3"/>
  <c r="XU20" i="3"/>
  <c r="XU13" i="3"/>
  <c r="XT405" i="3"/>
  <c r="XT395" i="3"/>
  <c r="XT388" i="3"/>
  <c r="XT386" i="3"/>
  <c r="XT378" i="3"/>
  <c r="XT376" i="3"/>
  <c r="XT347" i="3"/>
  <c r="XT336" i="3"/>
  <c r="XT332" i="3"/>
  <c r="XT297" i="3"/>
  <c r="XT286" i="3"/>
  <c r="XT280" i="3"/>
  <c r="XT276" i="3"/>
  <c r="XT269" i="3"/>
  <c r="XT254" i="3"/>
  <c r="XT251" i="3"/>
  <c r="XT230" i="3"/>
  <c r="XT219" i="3"/>
  <c r="XT212" i="3"/>
  <c r="XT209" i="3"/>
  <c r="XT202" i="3"/>
  <c r="XT198" i="3"/>
  <c r="XT167" i="3"/>
  <c r="XT157" i="3"/>
  <c r="XT141" i="3"/>
  <c r="XT134" i="3"/>
  <c r="XT87" i="3"/>
  <c r="XT84" i="3"/>
  <c r="XT81" i="3"/>
  <c r="XT78" i="3"/>
  <c r="XT75" i="3"/>
  <c r="XS418" i="3"/>
  <c r="XO420" i="3"/>
  <c r="XT118" i="3"/>
  <c r="XT112" i="3"/>
  <c r="XT108" i="3"/>
  <c r="XT105" i="3"/>
  <c r="XT98" i="3"/>
  <c r="XT64" i="3"/>
  <c r="XT58" i="3"/>
  <c r="XT54" i="3"/>
  <c r="XT44" i="3"/>
  <c r="XT42" i="3"/>
  <c r="XT17" i="3"/>
  <c r="XT15" i="3"/>
  <c r="XT10" i="3"/>
  <c r="XT4" i="3"/>
  <c r="XS417" i="3"/>
  <c r="XS408" i="3"/>
  <c r="XS399" i="3"/>
  <c r="XS390" i="3"/>
  <c r="XS381" i="3"/>
  <c r="XS375" i="3"/>
  <c r="XS368" i="3"/>
  <c r="XS357" i="3"/>
  <c r="XS348" i="3"/>
  <c r="XS339" i="3"/>
  <c r="XS330" i="3"/>
  <c r="XS321" i="3"/>
  <c r="XS312" i="3"/>
  <c r="XS303" i="3"/>
  <c r="XS294" i="3"/>
  <c r="XS285" i="3"/>
  <c r="XS276" i="3"/>
  <c r="XS267" i="3"/>
  <c r="XS258" i="3"/>
  <c r="XS211" i="3"/>
  <c r="XS206" i="3"/>
  <c r="XS204" i="3"/>
  <c r="XS152" i="3"/>
  <c r="XS150" i="3"/>
  <c r="XS97" i="3"/>
  <c r="XS95" i="3"/>
  <c r="XR394" i="3"/>
  <c r="XT187" i="3"/>
  <c r="XT184" i="3"/>
  <c r="XT177" i="3"/>
  <c r="XT174" i="3"/>
  <c r="XT153" i="3"/>
  <c r="XT150" i="3"/>
  <c r="XT139" i="3"/>
  <c r="XT122" i="3"/>
  <c r="XT99" i="3"/>
  <c r="XT96" i="3"/>
  <c r="XT85" i="3"/>
  <c r="XT68" i="3"/>
  <c r="XT45" i="3"/>
  <c r="XT31" i="3"/>
  <c r="XT14" i="3"/>
  <c r="XS410" i="3"/>
  <c r="XS401" i="3"/>
  <c r="XS392" i="3"/>
  <c r="XS383" i="3"/>
  <c r="XS358" i="3"/>
  <c r="XS349" i="3"/>
  <c r="XS340" i="3"/>
  <c r="XS331" i="3"/>
  <c r="XS322" i="3"/>
  <c r="XS313" i="3"/>
  <c r="XS304" i="3"/>
  <c r="XS295" i="3"/>
  <c r="XS286" i="3"/>
  <c r="XS277" i="3"/>
  <c r="XS268" i="3"/>
  <c r="XS228" i="3"/>
  <c r="XS220" i="3"/>
  <c r="XS215" i="3"/>
  <c r="XS213" i="3"/>
  <c r="XS174" i="3"/>
  <c r="XS161" i="3"/>
  <c r="XS159" i="3"/>
  <c r="XS119" i="3"/>
  <c r="XS106" i="3"/>
  <c r="XS104" i="3"/>
  <c r="XS83" i="3"/>
  <c r="XS77" i="3"/>
  <c r="XS71" i="3"/>
  <c r="XS65" i="3"/>
  <c r="XS59" i="3"/>
  <c r="XS53" i="3"/>
  <c r="XS47" i="3"/>
  <c r="XS41" i="3"/>
  <c r="XS35" i="3"/>
  <c r="XS29" i="3"/>
  <c r="XS23" i="3"/>
  <c r="XS17" i="3"/>
  <c r="XS11" i="3"/>
  <c r="XS5" i="3"/>
  <c r="XR381" i="3"/>
  <c r="XR379" i="3"/>
  <c r="XR355" i="3"/>
  <c r="XR325" i="3"/>
  <c r="XR301" i="3"/>
  <c r="XR271" i="3"/>
  <c r="XR247" i="3"/>
  <c r="XR222" i="3"/>
  <c r="XR220" i="3"/>
  <c r="XR186" i="3"/>
  <c r="XR184" i="3"/>
  <c r="XR163" i="3"/>
  <c r="XT82" i="3"/>
  <c r="XT76" i="3"/>
  <c r="XT72" i="3"/>
  <c r="XT62" i="3"/>
  <c r="XT35" i="3"/>
  <c r="XT33" i="3"/>
  <c r="XT28" i="3"/>
  <c r="XT22" i="3"/>
  <c r="XT18" i="3"/>
  <c r="XT8" i="3"/>
  <c r="XT6" i="3"/>
  <c r="XS411" i="3"/>
  <c r="XS402" i="3"/>
  <c r="XS393" i="3"/>
  <c r="XS384" i="3"/>
  <c r="XS371" i="3"/>
  <c r="XS360" i="3"/>
  <c r="XS351" i="3"/>
  <c r="XS342" i="3"/>
  <c r="XS333" i="3"/>
  <c r="XS324" i="3"/>
  <c r="XS315" i="3"/>
  <c r="XS306" i="3"/>
  <c r="XS297" i="3"/>
  <c r="XS288" i="3"/>
  <c r="XS279" i="3"/>
  <c r="XS270" i="3"/>
  <c r="XS261" i="3"/>
  <c r="XS252" i="3"/>
  <c r="XS237" i="3"/>
  <c r="XS224" i="3"/>
  <c r="XS222" i="3"/>
  <c r="XS183" i="3"/>
  <c r="XS170" i="3"/>
  <c r="XS168" i="3"/>
  <c r="XS128" i="3"/>
  <c r="XS115" i="3"/>
  <c r="XS113" i="3"/>
  <c r="XT140" i="3"/>
  <c r="XT117" i="3"/>
  <c r="XT114" i="3"/>
  <c r="XT103" i="3"/>
  <c r="XT86" i="3"/>
  <c r="XT63" i="3"/>
  <c r="XT60" i="3"/>
  <c r="XT49" i="3"/>
  <c r="XT32" i="3"/>
  <c r="XT9" i="3"/>
  <c r="XS413" i="3"/>
  <c r="XS404" i="3"/>
  <c r="XS395" i="3"/>
  <c r="XS386" i="3"/>
  <c r="XS377" i="3"/>
  <c r="XS361" i="3"/>
  <c r="XS352" i="3"/>
  <c r="XS343" i="3"/>
  <c r="XS334" i="3"/>
  <c r="XS325" i="3"/>
  <c r="XS316" i="3"/>
  <c r="XS307" i="3"/>
  <c r="XS298" i="3"/>
  <c r="XS289" i="3"/>
  <c r="XS280" i="3"/>
  <c r="XS271" i="3"/>
  <c r="XS246" i="3"/>
  <c r="XS238" i="3"/>
  <c r="XS233" i="3"/>
  <c r="XS231" i="3"/>
  <c r="XS192" i="3"/>
  <c r="XS138" i="3"/>
  <c r="XR399" i="3"/>
  <c r="XT51" i="3"/>
  <c r="XT24" i="3"/>
  <c r="XS414" i="3"/>
  <c r="XS405" i="3"/>
  <c r="XS396" i="3"/>
  <c r="XS387" i="3"/>
  <c r="XS378" i="3"/>
  <c r="XS365" i="3"/>
  <c r="XS363" i="3"/>
  <c r="XS354" i="3"/>
  <c r="XS345" i="3"/>
  <c r="XS336" i="3"/>
  <c r="XS327" i="3"/>
  <c r="XS318" i="3"/>
  <c r="XS309" i="3"/>
  <c r="XS300" i="3"/>
  <c r="XS291" i="3"/>
  <c r="XS282" i="3"/>
  <c r="XS273" i="3"/>
  <c r="XS264" i="3"/>
  <c r="XS255" i="3"/>
  <c r="XS247" i="3"/>
  <c r="XS74" i="3"/>
  <c r="XS56" i="3"/>
  <c r="XS38" i="3"/>
  <c r="XS20" i="3"/>
  <c r="XS14" i="3"/>
  <c r="XS8" i="3"/>
  <c r="XR366" i="3"/>
  <c r="XR342" i="3"/>
  <c r="XR312" i="3"/>
  <c r="XR288" i="3"/>
  <c r="XR258" i="3"/>
  <c r="XR234" i="3"/>
  <c r="XL416" i="3"/>
  <c r="XL413" i="3"/>
  <c r="XL410" i="3"/>
  <c r="XL407" i="3"/>
  <c r="XL404" i="3"/>
  <c r="XL401" i="3"/>
  <c r="XL398" i="3"/>
  <c r="XL395" i="3"/>
  <c r="XL392" i="3"/>
  <c r="XL389" i="3"/>
  <c r="XL386" i="3"/>
  <c r="XL383" i="3"/>
  <c r="XL380" i="3"/>
  <c r="XL377" i="3"/>
  <c r="XL374" i="3"/>
  <c r="XL371" i="3"/>
  <c r="XL368" i="3"/>
  <c r="XL365" i="3"/>
  <c r="XL362" i="3"/>
  <c r="XL359" i="3"/>
  <c r="XL356" i="3"/>
  <c r="XS202" i="3"/>
  <c r="XS193" i="3"/>
  <c r="XS184" i="3"/>
  <c r="XS175" i="3"/>
  <c r="XS166" i="3"/>
  <c r="XS157" i="3"/>
  <c r="XS148" i="3"/>
  <c r="XS139" i="3"/>
  <c r="XS129" i="3"/>
  <c r="XS120" i="3"/>
  <c r="XS111" i="3"/>
  <c r="XS102" i="3"/>
  <c r="XS93" i="3"/>
  <c r="XS84" i="3"/>
  <c r="XS75" i="3"/>
  <c r="XS66" i="3"/>
  <c r="XS57" i="3"/>
  <c r="XS48" i="3"/>
  <c r="XS39" i="3"/>
  <c r="XS30" i="3"/>
  <c r="XS21" i="3"/>
  <c r="XS12" i="3"/>
  <c r="XR410" i="3"/>
  <c r="XR392" i="3"/>
  <c r="XR359" i="3"/>
  <c r="XR357" i="3"/>
  <c r="XR334" i="3"/>
  <c r="XR329" i="3"/>
  <c r="XR327" i="3"/>
  <c r="XR321" i="3"/>
  <c r="XR305" i="3"/>
  <c r="XR280" i="3"/>
  <c r="XR275" i="3"/>
  <c r="XR273" i="3"/>
  <c r="XR267" i="3"/>
  <c r="XR251" i="3"/>
  <c r="XR227" i="3"/>
  <c r="XR225" i="3"/>
  <c r="XR215" i="3"/>
  <c r="XR203" i="3"/>
  <c r="XR201" i="3"/>
  <c r="XR191" i="3"/>
  <c r="XR189" i="3"/>
  <c r="XR179" i="3"/>
  <c r="XR145" i="3"/>
  <c r="XR143" i="3"/>
  <c r="XR141" i="3"/>
  <c r="XR55" i="3"/>
  <c r="XL176" i="3"/>
  <c r="XL170" i="3"/>
  <c r="XS79" i="3"/>
  <c r="XS70" i="3"/>
  <c r="XS61" i="3"/>
  <c r="XS52" i="3"/>
  <c r="XS43" i="3"/>
  <c r="XS34" i="3"/>
  <c r="XS25" i="3"/>
  <c r="XS16" i="3"/>
  <c r="XS7" i="3"/>
  <c r="XR353" i="3"/>
  <c r="XR351" i="3"/>
  <c r="XR338" i="3"/>
  <c r="XR299" i="3"/>
  <c r="XR297" i="3"/>
  <c r="XR284" i="3"/>
  <c r="XR245" i="3"/>
  <c r="XR243" i="3"/>
  <c r="XL280" i="3"/>
  <c r="XL274" i="3"/>
  <c r="XL268" i="3"/>
  <c r="XL262" i="3"/>
  <c r="XL256" i="3"/>
  <c r="XL250" i="3"/>
  <c r="XL244" i="3"/>
  <c r="XL238" i="3"/>
  <c r="XL226" i="3"/>
  <c r="XL220" i="3"/>
  <c r="XL214" i="3"/>
  <c r="XL208" i="3"/>
  <c r="XL202" i="3"/>
  <c r="XL196" i="3"/>
  <c r="XL190" i="3"/>
  <c r="XL184" i="3"/>
  <c r="XS259" i="3"/>
  <c r="XS250" i="3"/>
  <c r="XS241" i="3"/>
  <c r="XS232" i="3"/>
  <c r="XS223" i="3"/>
  <c r="XS214" i="3"/>
  <c r="XS205" i="3"/>
  <c r="XS196" i="3"/>
  <c r="XS187" i="3"/>
  <c r="XS178" i="3"/>
  <c r="XS169" i="3"/>
  <c r="XS160" i="3"/>
  <c r="XS151" i="3"/>
  <c r="XS142" i="3"/>
  <c r="XS132" i="3"/>
  <c r="XS123" i="3"/>
  <c r="XS114" i="3"/>
  <c r="XS105" i="3"/>
  <c r="XS96" i="3"/>
  <c r="XS87" i="3"/>
  <c r="XS78" i="3"/>
  <c r="XS69" i="3"/>
  <c r="XS60" i="3"/>
  <c r="XS51" i="3"/>
  <c r="XS42" i="3"/>
  <c r="XS33" i="3"/>
  <c r="XS24" i="3"/>
  <c r="XS15" i="3"/>
  <c r="XS6" i="3"/>
  <c r="XR416" i="3"/>
  <c r="XR398" i="3"/>
  <c r="XR380" i="3"/>
  <c r="XR377" i="3"/>
  <c r="XR375" i="3"/>
  <c r="XR352" i="3"/>
  <c r="XR347" i="3"/>
  <c r="XR345" i="3"/>
  <c r="XR339" i="3"/>
  <c r="XR323" i="3"/>
  <c r="XR298" i="3"/>
  <c r="XR293" i="3"/>
  <c r="XR291" i="3"/>
  <c r="XR285" i="3"/>
  <c r="XR269" i="3"/>
  <c r="XR244" i="3"/>
  <c r="XR239" i="3"/>
  <c r="XR237" i="3"/>
  <c r="XR230" i="3"/>
  <c r="XR228" i="3"/>
  <c r="XR194" i="3"/>
  <c r="XR192" i="3"/>
  <c r="XR161" i="3"/>
  <c r="XR144" i="3"/>
  <c r="XR137" i="3"/>
  <c r="XR109" i="3"/>
  <c r="XR64" i="3"/>
  <c r="XR37" i="3"/>
  <c r="XL324" i="3"/>
  <c r="XL316" i="3"/>
  <c r="XS243" i="3"/>
  <c r="XS234" i="3"/>
  <c r="XS225" i="3"/>
  <c r="XS216" i="3"/>
  <c r="XS207" i="3"/>
  <c r="XS198" i="3"/>
  <c r="XS189" i="3"/>
  <c r="XS180" i="3"/>
  <c r="XS171" i="3"/>
  <c r="XS162" i="3"/>
  <c r="XS153" i="3"/>
  <c r="XS144" i="3"/>
  <c r="XS134" i="3"/>
  <c r="XS125" i="3"/>
  <c r="XS116" i="3"/>
  <c r="XS107" i="3"/>
  <c r="XS98" i="3"/>
  <c r="XS89" i="3"/>
  <c r="XS82" i="3"/>
  <c r="XS73" i="3"/>
  <c r="XS64" i="3"/>
  <c r="XS55" i="3"/>
  <c r="XS46" i="3"/>
  <c r="XS37" i="3"/>
  <c r="XS28" i="3"/>
  <c r="XS19" i="3"/>
  <c r="XS10" i="3"/>
  <c r="XR376" i="3"/>
  <c r="XR371" i="3"/>
  <c r="XR369" i="3"/>
  <c r="XR356" i="3"/>
  <c r="XR346" i="3"/>
  <c r="XR331" i="3"/>
  <c r="XR322" i="3"/>
  <c r="XR317" i="3"/>
  <c r="XR315" i="3"/>
  <c r="XR302" i="3"/>
  <c r="XR292" i="3"/>
  <c r="XR277" i="3"/>
  <c r="XR268" i="3"/>
  <c r="XR263" i="3"/>
  <c r="XR261" i="3"/>
  <c r="XR248" i="3"/>
  <c r="XR238" i="3"/>
  <c r="XR231" i="3"/>
  <c r="XR221" i="3"/>
  <c r="XR209" i="3"/>
  <c r="XR197" i="3"/>
  <c r="XR185" i="3"/>
  <c r="XR173" i="3"/>
  <c r="XR159" i="3"/>
  <c r="XR146" i="3"/>
  <c r="XL342" i="3"/>
  <c r="XS262" i="3"/>
  <c r="XS253" i="3"/>
  <c r="XS244" i="3"/>
  <c r="XS235" i="3"/>
  <c r="XS226" i="3"/>
  <c r="XS217" i="3"/>
  <c r="XS208" i="3"/>
  <c r="XS199" i="3"/>
  <c r="XS190" i="3"/>
  <c r="XS181" i="3"/>
  <c r="XS172" i="3"/>
  <c r="XS163" i="3"/>
  <c r="XS154" i="3"/>
  <c r="XS145" i="3"/>
  <c r="XS135" i="3"/>
  <c r="XS126" i="3"/>
  <c r="XS117" i="3"/>
  <c r="XS108" i="3"/>
  <c r="XS99" i="3"/>
  <c r="XS90" i="3"/>
  <c r="XS81" i="3"/>
  <c r="XS72" i="3"/>
  <c r="XS63" i="3"/>
  <c r="XS54" i="3"/>
  <c r="XS45" i="3"/>
  <c r="XS36" i="3"/>
  <c r="XS27" i="3"/>
  <c r="XS18" i="3"/>
  <c r="XS9" i="3"/>
  <c r="XS3" i="3"/>
  <c r="XR404" i="3"/>
  <c r="XR386" i="3"/>
  <c r="XR370" i="3"/>
  <c r="XR365" i="3"/>
  <c r="XR363" i="3"/>
  <c r="XR341" i="3"/>
  <c r="XR316" i="3"/>
  <c r="XR311" i="3"/>
  <c r="XR309" i="3"/>
  <c r="XR303" i="3"/>
  <c r="XR287" i="3"/>
  <c r="XR262" i="3"/>
  <c r="XR257" i="3"/>
  <c r="XR255" i="3"/>
  <c r="XR249" i="3"/>
  <c r="XR233" i="3"/>
  <c r="XR169" i="3"/>
  <c r="XR155" i="3"/>
  <c r="XR127" i="3"/>
  <c r="XR46" i="3"/>
  <c r="XL344" i="3"/>
  <c r="XL306" i="3"/>
  <c r="XL156" i="3"/>
  <c r="XL120" i="3"/>
  <c r="XL84" i="3"/>
  <c r="XL66" i="3"/>
  <c r="XL59" i="3"/>
  <c r="XL47" i="3"/>
  <c r="XL35" i="3"/>
  <c r="XL23" i="3"/>
  <c r="XR134" i="3"/>
  <c r="XR132" i="3"/>
  <c r="XR125" i="3"/>
  <c r="XR123" i="3"/>
  <c r="XR116" i="3"/>
  <c r="XR114" i="3"/>
  <c r="XR107" i="3"/>
  <c r="XR105" i="3"/>
  <c r="XR98" i="3"/>
  <c r="XR96" i="3"/>
  <c r="XR89" i="3"/>
  <c r="XR87" i="3"/>
  <c r="XR80" i="3"/>
  <c r="XR78" i="3"/>
  <c r="XR71" i="3"/>
  <c r="XR69" i="3"/>
  <c r="XR62" i="3"/>
  <c r="XR60" i="3"/>
  <c r="XR53" i="3"/>
  <c r="XR51" i="3"/>
  <c r="XR44" i="3"/>
  <c r="XR42" i="3"/>
  <c r="XR35" i="3"/>
  <c r="XR33" i="3"/>
  <c r="XR26" i="3"/>
  <c r="XR24" i="3"/>
  <c r="XR17" i="3"/>
  <c r="XR15" i="3"/>
  <c r="XR8" i="3"/>
  <c r="XR6" i="3"/>
  <c r="XL350" i="3"/>
  <c r="XL332" i="3"/>
  <c r="XL322" i="3"/>
  <c r="XL312" i="3"/>
  <c r="XL304" i="3"/>
  <c r="XL232" i="3"/>
  <c r="XL229" i="3"/>
  <c r="XL223" i="3"/>
  <c r="XL217" i="3"/>
  <c r="XL211" i="3"/>
  <c r="XL205" i="3"/>
  <c r="XL199" i="3"/>
  <c r="XL193" i="3"/>
  <c r="XL187" i="3"/>
  <c r="XL181" i="3"/>
  <c r="XL178" i="3"/>
  <c r="XL160" i="3"/>
  <c r="XL150" i="3"/>
  <c r="XL124" i="3"/>
  <c r="XL114" i="3"/>
  <c r="XL88" i="3"/>
  <c r="XL71" i="3"/>
  <c r="XL61" i="3"/>
  <c r="XL49" i="3"/>
  <c r="XL37" i="3"/>
  <c r="XL25" i="3"/>
  <c r="XL9" i="3"/>
  <c r="XL3" i="3"/>
  <c r="XM359" i="3"/>
  <c r="XM356" i="3"/>
  <c r="XM351" i="3"/>
  <c r="XM346" i="3"/>
  <c r="XM343" i="3"/>
  <c r="XM333" i="3"/>
  <c r="XM305" i="3"/>
  <c r="XM264" i="3"/>
  <c r="XM8" i="3"/>
  <c r="XP322" i="3"/>
  <c r="XP190" i="3"/>
  <c r="XL418" i="3"/>
  <c r="XL415" i="3"/>
  <c r="XL412" i="3"/>
  <c r="XL409" i="3"/>
  <c r="XL406" i="3"/>
  <c r="XL403" i="3"/>
  <c r="XL400" i="3"/>
  <c r="XL397" i="3"/>
  <c r="XL394" i="3"/>
  <c r="XL391" i="3"/>
  <c r="XL388" i="3"/>
  <c r="XL385" i="3"/>
  <c r="XL382" i="3"/>
  <c r="XL379" i="3"/>
  <c r="XL376" i="3"/>
  <c r="XL373" i="3"/>
  <c r="XL370" i="3"/>
  <c r="XL367" i="3"/>
  <c r="XL364" i="3"/>
  <c r="XL361" i="3"/>
  <c r="XL358" i="3"/>
  <c r="XL348" i="3"/>
  <c r="XL338" i="3"/>
  <c r="XL320" i="3"/>
  <c r="XL310" i="3"/>
  <c r="XL276" i="3"/>
  <c r="XL270" i="3"/>
  <c r="XL264" i="3"/>
  <c r="XL258" i="3"/>
  <c r="XL252" i="3"/>
  <c r="XL246" i="3"/>
  <c r="XL240" i="3"/>
  <c r="XL234" i="3"/>
  <c r="XL228" i="3"/>
  <c r="XL222" i="3"/>
  <c r="XL216" i="3"/>
  <c r="XL210" i="3"/>
  <c r="XL204" i="3"/>
  <c r="XL198" i="3"/>
  <c r="XL192" i="3"/>
  <c r="XL186" i="3"/>
  <c r="XL180" i="3"/>
  <c r="XL154" i="3"/>
  <c r="XL144" i="3"/>
  <c r="XL118" i="3"/>
  <c r="XL108" i="3"/>
  <c r="XL78" i="3"/>
  <c r="YE78" i="3" s="1"/>
  <c r="YF78" i="3" s="1"/>
  <c r="XR135" i="3"/>
  <c r="XR128" i="3"/>
  <c r="XR126" i="3"/>
  <c r="XR119" i="3"/>
  <c r="XR117" i="3"/>
  <c r="XR110" i="3"/>
  <c r="XR108" i="3"/>
  <c r="XR101" i="3"/>
  <c r="XR99" i="3"/>
  <c r="XR92" i="3"/>
  <c r="XR90" i="3"/>
  <c r="XR83" i="3"/>
  <c r="XR81" i="3"/>
  <c r="XL352" i="3"/>
  <c r="XL326" i="3"/>
  <c r="XL308" i="3"/>
  <c r="XL231" i="3"/>
  <c r="XL225" i="3"/>
  <c r="XL219" i="3"/>
  <c r="XL213" i="3"/>
  <c r="XL207" i="3"/>
  <c r="XL201" i="3"/>
  <c r="XL195" i="3"/>
  <c r="XL189" i="3"/>
  <c r="XL183" i="3"/>
  <c r="XL174" i="3"/>
  <c r="XL148" i="3"/>
  <c r="XL138" i="3"/>
  <c r="XL112" i="3"/>
  <c r="XL102" i="3"/>
  <c r="XL83" i="3"/>
  <c r="XL65" i="3"/>
  <c r="XL53" i="3"/>
  <c r="XL41" i="3"/>
  <c r="XL29" i="3"/>
  <c r="XL17" i="3"/>
  <c r="XL13" i="3"/>
  <c r="XM363" i="3"/>
  <c r="XM358" i="3"/>
  <c r="XM355" i="3"/>
  <c r="XM345" i="3"/>
  <c r="XM335" i="3"/>
  <c r="XM313" i="3"/>
  <c r="XM252" i="3"/>
  <c r="XP310" i="3"/>
  <c r="XP238" i="3"/>
  <c r="XQ420" i="3"/>
  <c r="XL417" i="3"/>
  <c r="XL414" i="3"/>
  <c r="YE414" i="3" s="1"/>
  <c r="XL411" i="3"/>
  <c r="XL408" i="3"/>
  <c r="XL405" i="3"/>
  <c r="XL402" i="3"/>
  <c r="XL399" i="3"/>
  <c r="XL396" i="3"/>
  <c r="XL393" i="3"/>
  <c r="XL390" i="3"/>
  <c r="XL387" i="3"/>
  <c r="XL384" i="3"/>
  <c r="XL381" i="3"/>
  <c r="XL378" i="3"/>
  <c r="XL375" i="3"/>
  <c r="XL372" i="3"/>
  <c r="XL369" i="3"/>
  <c r="XL366" i="3"/>
  <c r="XL363" i="3"/>
  <c r="XL360" i="3"/>
  <c r="XL357" i="3"/>
  <c r="XL340" i="3"/>
  <c r="XL314" i="3"/>
  <c r="XL278" i="3"/>
  <c r="XL272" i="3"/>
  <c r="XL266" i="3"/>
  <c r="XL260" i="3"/>
  <c r="XL254" i="3"/>
  <c r="XL230" i="3"/>
  <c r="XL224" i="3"/>
  <c r="XL218" i="3"/>
  <c r="XL212" i="3"/>
  <c r="XL206" i="3"/>
  <c r="XL200" i="3"/>
  <c r="XL194" i="3"/>
  <c r="XL188" i="3"/>
  <c r="XL182" i="3"/>
  <c r="XL168" i="3"/>
  <c r="XL142" i="3"/>
  <c r="XL132" i="3"/>
  <c r="XL106" i="3"/>
  <c r="XL96" i="3"/>
  <c r="XL72" i="3"/>
  <c r="XL55" i="3"/>
  <c r="XL43" i="3"/>
  <c r="XL31" i="3"/>
  <c r="XL19" i="3"/>
  <c r="XR156" i="3"/>
  <c r="XR149" i="3"/>
  <c r="XR147" i="3"/>
  <c r="XR140" i="3"/>
  <c r="XR138" i="3"/>
  <c r="XR131" i="3"/>
  <c r="XR129" i="3"/>
  <c r="XR122" i="3"/>
  <c r="XR120" i="3"/>
  <c r="XR113" i="3"/>
  <c r="XR111" i="3"/>
  <c r="XR104" i="3"/>
  <c r="XR102" i="3"/>
  <c r="XR95" i="3"/>
  <c r="XR93" i="3"/>
  <c r="XR86" i="3"/>
  <c r="XR84" i="3"/>
  <c r="XR77" i="3"/>
  <c r="XR75" i="3"/>
  <c r="XR68" i="3"/>
  <c r="XR66" i="3"/>
  <c r="XR59" i="3"/>
  <c r="XR57" i="3"/>
  <c r="XR50" i="3"/>
  <c r="XR48" i="3"/>
  <c r="XR41" i="3"/>
  <c r="XR39" i="3"/>
  <c r="XR32" i="3"/>
  <c r="XR30" i="3"/>
  <c r="XR23" i="3"/>
  <c r="XR21" i="3"/>
  <c r="XR14" i="3"/>
  <c r="XR12" i="3"/>
  <c r="XR5" i="3"/>
  <c r="XR3" i="3"/>
  <c r="XL346" i="3"/>
  <c r="XL336" i="3"/>
  <c r="XL328" i="3"/>
  <c r="XL227" i="3"/>
  <c r="XL221" i="3"/>
  <c r="XL215" i="3"/>
  <c r="XL209" i="3"/>
  <c r="XL203" i="3"/>
  <c r="XL197" i="3"/>
  <c r="XL191" i="3"/>
  <c r="XL185" i="3"/>
  <c r="XL172" i="3"/>
  <c r="XL162" i="3"/>
  <c r="XL136" i="3"/>
  <c r="XL126" i="3"/>
  <c r="XL100" i="3"/>
  <c r="XL90" i="3"/>
  <c r="XL77" i="3"/>
  <c r="XM357" i="3"/>
  <c r="XM347" i="3"/>
  <c r="XM344" i="3"/>
  <c r="XM339" i="3"/>
  <c r="XM326" i="3"/>
  <c r="XM290" i="3"/>
  <c r="XM32" i="3"/>
  <c r="XP202" i="3"/>
  <c r="XM274" i="3"/>
  <c r="XM271" i="3"/>
  <c r="XM261" i="3"/>
  <c r="XM251" i="3"/>
  <c r="XM248" i="3"/>
  <c r="XM243" i="3"/>
  <c r="XM238" i="3"/>
  <c r="XM235" i="3"/>
  <c r="XM225" i="3"/>
  <c r="XM215" i="3"/>
  <c r="XM212" i="3"/>
  <c r="XM207" i="3"/>
  <c r="XM40" i="3"/>
  <c r="XM29" i="3"/>
  <c r="XM18" i="3"/>
  <c r="XM15" i="3"/>
  <c r="XM12" i="3"/>
  <c r="XM7" i="3"/>
  <c r="XM4" i="3"/>
  <c r="XP247" i="3"/>
  <c r="XP139" i="3"/>
  <c r="XP127" i="3"/>
  <c r="XP115" i="3"/>
  <c r="XP103" i="3"/>
  <c r="XP91" i="3"/>
  <c r="XP79" i="3"/>
  <c r="XP67" i="3"/>
  <c r="XP55" i="3"/>
  <c r="XP43" i="3"/>
  <c r="XP31" i="3"/>
  <c r="XP19" i="3"/>
  <c r="XM323" i="3"/>
  <c r="XM320" i="3"/>
  <c r="XM315" i="3"/>
  <c r="XM310" i="3"/>
  <c r="XM307" i="3"/>
  <c r="XM297" i="3"/>
  <c r="XM287" i="3"/>
  <c r="XM284" i="3"/>
  <c r="XM281" i="3"/>
  <c r="XM253" i="3"/>
  <c r="XM23" i="3"/>
  <c r="XP9" i="3"/>
  <c r="XM325" i="3"/>
  <c r="XM317" i="3"/>
  <c r="XM289" i="3"/>
  <c r="XM273" i="3"/>
  <c r="XM263" i="3"/>
  <c r="XM260" i="3"/>
  <c r="XM255" i="3"/>
  <c r="XM250" i="3"/>
  <c r="XM247" i="3"/>
  <c r="XM237" i="3"/>
  <c r="XM227" i="3"/>
  <c r="XM224" i="3"/>
  <c r="XM219" i="3"/>
  <c r="XM214" i="3"/>
  <c r="XM211" i="3"/>
  <c r="XM36" i="3"/>
  <c r="XM17" i="3"/>
  <c r="XP169" i="3"/>
  <c r="XP157" i="3"/>
  <c r="XP145" i="3"/>
  <c r="XP133" i="3"/>
  <c r="XP121" i="3"/>
  <c r="XP109" i="3"/>
  <c r="XP97" i="3"/>
  <c r="XP85" i="3"/>
  <c r="XP73" i="3"/>
  <c r="XP61" i="3"/>
  <c r="XP49" i="3"/>
  <c r="XP37" i="3"/>
  <c r="XP25" i="3"/>
  <c r="XP13" i="3"/>
  <c r="XM337" i="3"/>
  <c r="XM329" i="3"/>
  <c r="XM301" i="3"/>
  <c r="XM293" i="3"/>
  <c r="XM275" i="3"/>
  <c r="XM272" i="3"/>
  <c r="XM267" i="3"/>
  <c r="XM262" i="3"/>
  <c r="XM259" i="3"/>
  <c r="XM249" i="3"/>
  <c r="XM239" i="3"/>
  <c r="XM236" i="3"/>
  <c r="XM231" i="3"/>
  <c r="XM226" i="3"/>
  <c r="XM223" i="3"/>
  <c r="XM213" i="3"/>
  <c r="XM41" i="3"/>
  <c r="XM24" i="3"/>
  <c r="XM19" i="3"/>
  <c r="XM16" i="3"/>
  <c r="XM5" i="3"/>
  <c r="XP339" i="3"/>
  <c r="XP327" i="3"/>
  <c r="XP315" i="3"/>
  <c r="XP303" i="3"/>
  <c r="XP291" i="3"/>
  <c r="XP279" i="3"/>
  <c r="XP267" i="3"/>
  <c r="XP255" i="3"/>
  <c r="XP243" i="3"/>
  <c r="XP231" i="3"/>
  <c r="XP219" i="3"/>
  <c r="XP207" i="3"/>
  <c r="XP195" i="3"/>
  <c r="XP183" i="3"/>
  <c r="XP171" i="3"/>
  <c r="XP159" i="3"/>
  <c r="XP147" i="3"/>
  <c r="XP135" i="3"/>
  <c r="XP123" i="3"/>
  <c r="XP111" i="3"/>
  <c r="XP99" i="3"/>
  <c r="XP87" i="3"/>
  <c r="XP75" i="3"/>
  <c r="XP63" i="3"/>
  <c r="XP51" i="3"/>
  <c r="XP39" i="3"/>
  <c r="XP27" i="3"/>
  <c r="XP15" i="3"/>
  <c r="AJX3" i="3"/>
  <c r="ACI422" i="3"/>
  <c r="ACI424" i="3"/>
  <c r="IZ420" i="3"/>
  <c r="YA409" i="3"/>
  <c r="YA355" i="3"/>
  <c r="YA337" i="3"/>
  <c r="YA319" i="3"/>
  <c r="YA301" i="3"/>
  <c r="YA247" i="3"/>
  <c r="YA229" i="3"/>
  <c r="YA211" i="3"/>
  <c r="YA193" i="3"/>
  <c r="YA139" i="3"/>
  <c r="YA121" i="3"/>
  <c r="YA103" i="3"/>
  <c r="YA85" i="3"/>
  <c r="YA31" i="3"/>
  <c r="YA13" i="3"/>
  <c r="XU412" i="3"/>
  <c r="XU403" i="3"/>
  <c r="XU394" i="3"/>
  <c r="XU385" i="3"/>
  <c r="XU376" i="3"/>
  <c r="XU367" i="3"/>
  <c r="XU303" i="3"/>
  <c r="YA412" i="3"/>
  <c r="YA394" i="3"/>
  <c r="YA376" i="3"/>
  <c r="YA358" i="3"/>
  <c r="YA340" i="3"/>
  <c r="YA322" i="3"/>
  <c r="YA304" i="3"/>
  <c r="YA286" i="3"/>
  <c r="YA268" i="3"/>
  <c r="YA250" i="3"/>
  <c r="YA232" i="3"/>
  <c r="YA214" i="3"/>
  <c r="YA196" i="3"/>
  <c r="YA178" i="3"/>
  <c r="YA160" i="3"/>
  <c r="YA142" i="3"/>
  <c r="YA124" i="3"/>
  <c r="YA106" i="3"/>
  <c r="YA88" i="3"/>
  <c r="YA70" i="3"/>
  <c r="YA52" i="3"/>
  <c r="YA34" i="3"/>
  <c r="YA16" i="3"/>
  <c r="XY420" i="3"/>
  <c r="XW418" i="3"/>
  <c r="XW411" i="3"/>
  <c r="XW400" i="3"/>
  <c r="XW393" i="3"/>
  <c r="XW382" i="3"/>
  <c r="XW375" i="3"/>
  <c r="XW364" i="3"/>
  <c r="XW357" i="3"/>
  <c r="XW346" i="3"/>
  <c r="XW339" i="3"/>
  <c r="XW328" i="3"/>
  <c r="XW321" i="3"/>
  <c r="XW310" i="3"/>
  <c r="XW303" i="3"/>
  <c r="XW292" i="3"/>
  <c r="XW285" i="3"/>
  <c r="XW274" i="3"/>
  <c r="XW267" i="3"/>
  <c r="XW256" i="3"/>
  <c r="XW249" i="3"/>
  <c r="XW238" i="3"/>
  <c r="XW231" i="3"/>
  <c r="XW220" i="3"/>
  <c r="XW213" i="3"/>
  <c r="XW202" i="3"/>
  <c r="XW195" i="3"/>
  <c r="XW184" i="3"/>
  <c r="XW177" i="3"/>
  <c r="XW166" i="3"/>
  <c r="XW159" i="3"/>
  <c r="XW148" i="3"/>
  <c r="XW141" i="3"/>
  <c r="XW130" i="3"/>
  <c r="XW123" i="3"/>
  <c r="XW112" i="3"/>
  <c r="XW105" i="3"/>
  <c r="XW88" i="3"/>
  <c r="XW52" i="3"/>
  <c r="XW16" i="3"/>
  <c r="XU358" i="3"/>
  <c r="YA415" i="3"/>
  <c r="YA397" i="3"/>
  <c r="YA379" i="3"/>
  <c r="YA325" i="3"/>
  <c r="YA307" i="3"/>
  <c r="YA289" i="3"/>
  <c r="YA271" i="3"/>
  <c r="YA217" i="3"/>
  <c r="YA199" i="3"/>
  <c r="YA181" i="3"/>
  <c r="YA163" i="3"/>
  <c r="YA109" i="3"/>
  <c r="YA91" i="3"/>
  <c r="YA73" i="3"/>
  <c r="YA55" i="3"/>
  <c r="XW95" i="3"/>
  <c r="XW82" i="3"/>
  <c r="XW59" i="3"/>
  <c r="XW46" i="3"/>
  <c r="XW23" i="3"/>
  <c r="XW10" i="3"/>
  <c r="XU415" i="3"/>
  <c r="XU406" i="3"/>
  <c r="XU397" i="3"/>
  <c r="XU388" i="3"/>
  <c r="XU379" i="3"/>
  <c r="XU370" i="3"/>
  <c r="XU361" i="3"/>
  <c r="XU321" i="3"/>
  <c r="XU319" i="3"/>
  <c r="XU306" i="3"/>
  <c r="XU176" i="3"/>
  <c r="YA418" i="3"/>
  <c r="YA400" i="3"/>
  <c r="YA382" i="3"/>
  <c r="YA364" i="3"/>
  <c r="YA346" i="3"/>
  <c r="YA328" i="3"/>
  <c r="YA310" i="3"/>
  <c r="YA292" i="3"/>
  <c r="YA274" i="3"/>
  <c r="YA256" i="3"/>
  <c r="YA238" i="3"/>
  <c r="YA220" i="3"/>
  <c r="YA202" i="3"/>
  <c r="YA184" i="3"/>
  <c r="YA166" i="3"/>
  <c r="YA148" i="3"/>
  <c r="YA130" i="3"/>
  <c r="YA112" i="3"/>
  <c r="YA94" i="3"/>
  <c r="YA76" i="3"/>
  <c r="YA58" i="3"/>
  <c r="YA40" i="3"/>
  <c r="YA22" i="3"/>
  <c r="YA4" i="3"/>
  <c r="XW412" i="3"/>
  <c r="XW401" i="3"/>
  <c r="XW394" i="3"/>
  <c r="XW383" i="3"/>
  <c r="XW376" i="3"/>
  <c r="XW365" i="3"/>
  <c r="XW358" i="3"/>
  <c r="XW351" i="3"/>
  <c r="XW347" i="3"/>
  <c r="XW340" i="3"/>
  <c r="XW333" i="3"/>
  <c r="XW329" i="3"/>
  <c r="XW322" i="3"/>
  <c r="XW315" i="3"/>
  <c r="XW311" i="3"/>
  <c r="XW304" i="3"/>
  <c r="XW297" i="3"/>
  <c r="XW293" i="3"/>
  <c r="XW286" i="3"/>
  <c r="XW279" i="3"/>
  <c r="XW275" i="3"/>
  <c r="XW268" i="3"/>
  <c r="XW261" i="3"/>
  <c r="XW257" i="3"/>
  <c r="XW250" i="3"/>
  <c r="XW243" i="3"/>
  <c r="XW239" i="3"/>
  <c r="XW232" i="3"/>
  <c r="XW225" i="3"/>
  <c r="XW221" i="3"/>
  <c r="XW214" i="3"/>
  <c r="XW207" i="3"/>
  <c r="XW203" i="3"/>
  <c r="XW196" i="3"/>
  <c r="XW189" i="3"/>
  <c r="XW185" i="3"/>
  <c r="XW178" i="3"/>
  <c r="XW171" i="3"/>
  <c r="XW167" i="3"/>
  <c r="XW160" i="3"/>
  <c r="XW153" i="3"/>
  <c r="XW149" i="3"/>
  <c r="XW142" i="3"/>
  <c r="XW135" i="3"/>
  <c r="XW131" i="3"/>
  <c r="XW124" i="3"/>
  <c r="XW117" i="3"/>
  <c r="XW113" i="3"/>
  <c r="XW106" i="3"/>
  <c r="XW89" i="3"/>
  <c r="XW76" i="3"/>
  <c r="XW53" i="3"/>
  <c r="XW40" i="3"/>
  <c r="XW17" i="3"/>
  <c r="XW4" i="3"/>
  <c r="XU352" i="3"/>
  <c r="YA403" i="3"/>
  <c r="YA385" i="3"/>
  <c r="YA367" i="3"/>
  <c r="YA313" i="3"/>
  <c r="YA295" i="3"/>
  <c r="YA277" i="3"/>
  <c r="YA259" i="3"/>
  <c r="YA205" i="3"/>
  <c r="YA187" i="3"/>
  <c r="YA169" i="3"/>
  <c r="YA151" i="3"/>
  <c r="YA97" i="3"/>
  <c r="YA79" i="3"/>
  <c r="YA61" i="3"/>
  <c r="YA43" i="3"/>
  <c r="YA7" i="3"/>
  <c r="XW83" i="3"/>
  <c r="XW70" i="3"/>
  <c r="XW47" i="3"/>
  <c r="XW34" i="3"/>
  <c r="XW11" i="3"/>
  <c r="XU418" i="3"/>
  <c r="XU409" i="3"/>
  <c r="XU400" i="3"/>
  <c r="XU391" i="3"/>
  <c r="XU382" i="3"/>
  <c r="XU373" i="3"/>
  <c r="XU364" i="3"/>
  <c r="XU339" i="3"/>
  <c r="XU337" i="3"/>
  <c r="XU324" i="3"/>
  <c r="YE324" i="3" s="1"/>
  <c r="XU285" i="3"/>
  <c r="XU267" i="3"/>
  <c r="XU249" i="3"/>
  <c r="XU231" i="3"/>
  <c r="XU213" i="3"/>
  <c r="XU158" i="3"/>
  <c r="XU347" i="3"/>
  <c r="XU329" i="3"/>
  <c r="XU311" i="3"/>
  <c r="XU293" i="3"/>
  <c r="XU275" i="3"/>
  <c r="XU257" i="3"/>
  <c r="XU239" i="3"/>
  <c r="XU221" i="3"/>
  <c r="XU199" i="3"/>
  <c r="XU178" i="3"/>
  <c r="XU160" i="3"/>
  <c r="XU101" i="3"/>
  <c r="XU350" i="3"/>
  <c r="XU332" i="3"/>
  <c r="XU314" i="3"/>
  <c r="XU296" i="3"/>
  <c r="XU278" i="3"/>
  <c r="XU260" i="3"/>
  <c r="XU242" i="3"/>
  <c r="XU224" i="3"/>
  <c r="XU206" i="3"/>
  <c r="XU204" i="3"/>
  <c r="XU335" i="3"/>
  <c r="XU317" i="3"/>
  <c r="XU299" i="3"/>
  <c r="XU202" i="3"/>
  <c r="XU130" i="3"/>
  <c r="XU117" i="3"/>
  <c r="XU104" i="3"/>
  <c r="XU76" i="3"/>
  <c r="XU338" i="3"/>
  <c r="XU320" i="3"/>
  <c r="XU302" i="3"/>
  <c r="XU284" i="3"/>
  <c r="XU266" i="3"/>
  <c r="XU248" i="3"/>
  <c r="XU230" i="3"/>
  <c r="XU212" i="3"/>
  <c r="XU188" i="3"/>
  <c r="XU186" i="3"/>
  <c r="XU170" i="3"/>
  <c r="XU168" i="3"/>
  <c r="XU152" i="3"/>
  <c r="XU150" i="3"/>
  <c r="XU341" i="3"/>
  <c r="XU323" i="3"/>
  <c r="XU305" i="3"/>
  <c r="XU287" i="3"/>
  <c r="XU269" i="3"/>
  <c r="XU251" i="3"/>
  <c r="XU233" i="3"/>
  <c r="XU215" i="3"/>
  <c r="XU184" i="3"/>
  <c r="XU166" i="3"/>
  <c r="XU148" i="3"/>
  <c r="XU137" i="3"/>
  <c r="XU135" i="3"/>
  <c r="XU122" i="3"/>
  <c r="XU94" i="3"/>
  <c r="XU83" i="3"/>
  <c r="XU81" i="3"/>
  <c r="XU181" i="3"/>
  <c r="XU163" i="3"/>
  <c r="XU145" i="3"/>
  <c r="XU127" i="3"/>
  <c r="XU109" i="3"/>
  <c r="XU91" i="3"/>
  <c r="XU73" i="3"/>
  <c r="XU55" i="3"/>
  <c r="XU37" i="3"/>
  <c r="XU19" i="3"/>
  <c r="XT409" i="3"/>
  <c r="XT373" i="3"/>
  <c r="XT337" i="3"/>
  <c r="XT301" i="3"/>
  <c r="XT265" i="3"/>
  <c r="XT229" i="3"/>
  <c r="XT193" i="3"/>
  <c r="XT149" i="3"/>
  <c r="XT131" i="3"/>
  <c r="XT113" i="3"/>
  <c r="XT95" i="3"/>
  <c r="XT77" i="3"/>
  <c r="XT59" i="3"/>
  <c r="XT41" i="3"/>
  <c r="XT23" i="3"/>
  <c r="XT5" i="3"/>
  <c r="XT343" i="3"/>
  <c r="XT307" i="3"/>
  <c r="XT271" i="3"/>
  <c r="XT235" i="3"/>
  <c r="XT199" i="3"/>
  <c r="XT163" i="3"/>
  <c r="XT145" i="3"/>
  <c r="XT127" i="3"/>
  <c r="XT109" i="3"/>
  <c r="XT91" i="3"/>
  <c r="XT73" i="3"/>
  <c r="XT55" i="3"/>
  <c r="XT37" i="3"/>
  <c r="XT19" i="3"/>
  <c r="XS367" i="3"/>
  <c r="XU205" i="3"/>
  <c r="XU187" i="3"/>
  <c r="XU169" i="3"/>
  <c r="XU151" i="3"/>
  <c r="XU133" i="3"/>
  <c r="XU115" i="3"/>
  <c r="XU97" i="3"/>
  <c r="XU79" i="3"/>
  <c r="XU61" i="3"/>
  <c r="XU43" i="3"/>
  <c r="XU25" i="3"/>
  <c r="XU7" i="3"/>
  <c r="XT385" i="3"/>
  <c r="XT349" i="3"/>
  <c r="XT313" i="3"/>
  <c r="XT277" i="3"/>
  <c r="XT241" i="3"/>
  <c r="XT205" i="3"/>
  <c r="XT169" i="3"/>
  <c r="XT155" i="3"/>
  <c r="XT137" i="3"/>
  <c r="XT119" i="3"/>
  <c r="XT101" i="3"/>
  <c r="XT83" i="3"/>
  <c r="XT65" i="3"/>
  <c r="XT47" i="3"/>
  <c r="XT29" i="3"/>
  <c r="XT11" i="3"/>
  <c r="XS370" i="3"/>
  <c r="XU190" i="3"/>
  <c r="XU172" i="3"/>
  <c r="XU154" i="3"/>
  <c r="XU136" i="3"/>
  <c r="XU118" i="3"/>
  <c r="XU100" i="3"/>
  <c r="XU82" i="3"/>
  <c r="XU64" i="3"/>
  <c r="XU46" i="3"/>
  <c r="XU28" i="3"/>
  <c r="XU10" i="3"/>
  <c r="XT391" i="3"/>
  <c r="XT355" i="3"/>
  <c r="XT319" i="3"/>
  <c r="XT283" i="3"/>
  <c r="XT247" i="3"/>
  <c r="XT211" i="3"/>
  <c r="XT175" i="3"/>
  <c r="XT151" i="3"/>
  <c r="XT133" i="3"/>
  <c r="XT115" i="3"/>
  <c r="XT97" i="3"/>
  <c r="XT79" i="3"/>
  <c r="XT61" i="3"/>
  <c r="XT43" i="3"/>
  <c r="XT25" i="3"/>
  <c r="XT7" i="3"/>
  <c r="XS373" i="3"/>
  <c r="XT397" i="3"/>
  <c r="XT361" i="3"/>
  <c r="XT325" i="3"/>
  <c r="XT289" i="3"/>
  <c r="XT253" i="3"/>
  <c r="XT217" i="3"/>
  <c r="XT181" i="3"/>
  <c r="XT161" i="3"/>
  <c r="XT143" i="3"/>
  <c r="XT125" i="3"/>
  <c r="XT107" i="3"/>
  <c r="XT89" i="3"/>
  <c r="XT71" i="3"/>
  <c r="XR368" i="3"/>
  <c r="XR350" i="3"/>
  <c r="XR332" i="3"/>
  <c r="XR314" i="3"/>
  <c r="XR296" i="3"/>
  <c r="XR278" i="3"/>
  <c r="XR260" i="3"/>
  <c r="XR242" i="3"/>
  <c r="XR224" i="3"/>
  <c r="XR206" i="3"/>
  <c r="XR188" i="3"/>
  <c r="XR170" i="3"/>
  <c r="XR152" i="3"/>
  <c r="XR158" i="3"/>
  <c r="YE158" i="3" s="1"/>
  <c r="XR362" i="3"/>
  <c r="XR344" i="3"/>
  <c r="XR326" i="3"/>
  <c r="XR308" i="3"/>
  <c r="XR290" i="3"/>
  <c r="XR272" i="3"/>
  <c r="XR254" i="3"/>
  <c r="XR236" i="3"/>
  <c r="XR218" i="3"/>
  <c r="XR200" i="3"/>
  <c r="XR182" i="3"/>
  <c r="XR164" i="3"/>
  <c r="YE164" i="3" s="1"/>
  <c r="XL345" i="3"/>
  <c r="XL333" i="3"/>
  <c r="XL321" i="3"/>
  <c r="XL309" i="3"/>
  <c r="XL286" i="3"/>
  <c r="XL347" i="3"/>
  <c r="XL335" i="3"/>
  <c r="XL323" i="3"/>
  <c r="XL311" i="3"/>
  <c r="XL301" i="3"/>
  <c r="XL298" i="3"/>
  <c r="XL295" i="3"/>
  <c r="XL292" i="3"/>
  <c r="XL289" i="3"/>
  <c r="XL283" i="3"/>
  <c r="XL277" i="3"/>
  <c r="XL271" i="3"/>
  <c r="XL265" i="3"/>
  <c r="XL259" i="3"/>
  <c r="XL253" i="3"/>
  <c r="XL247" i="3"/>
  <c r="XL241" i="3"/>
  <c r="XL235" i="3"/>
  <c r="XL349" i="3"/>
  <c r="XL337" i="3"/>
  <c r="XL325" i="3"/>
  <c r="XL313" i="3"/>
  <c r="XL288" i="3"/>
  <c r="XL282" i="3"/>
  <c r="XL351" i="3"/>
  <c r="XL339" i="3"/>
  <c r="XL327" i="3"/>
  <c r="XL315" i="3"/>
  <c r="XL303" i="3"/>
  <c r="XL300" i="3"/>
  <c r="XL297" i="3"/>
  <c r="XL294" i="3"/>
  <c r="XL291" i="3"/>
  <c r="XL285" i="3"/>
  <c r="XL279" i="3"/>
  <c r="XL273" i="3"/>
  <c r="XL267" i="3"/>
  <c r="XL261" i="3"/>
  <c r="XL255" i="3"/>
  <c r="XL249" i="3"/>
  <c r="XL243" i="3"/>
  <c r="XL237" i="3"/>
  <c r="XL353" i="3"/>
  <c r="XL341" i="3"/>
  <c r="XL329" i="3"/>
  <c r="XL317" i="3"/>
  <c r="XL305" i="3"/>
  <c r="XL284" i="3"/>
  <c r="XL248" i="3"/>
  <c r="XL242" i="3"/>
  <c r="XL236" i="3"/>
  <c r="XL355" i="3"/>
  <c r="XL343" i="3"/>
  <c r="XL331" i="3"/>
  <c r="XL319" i="3"/>
  <c r="XL307" i="3"/>
  <c r="XL302" i="3"/>
  <c r="XL299" i="3"/>
  <c r="XL296" i="3"/>
  <c r="XL293" i="3"/>
  <c r="XL290" i="3"/>
  <c r="XL287" i="3"/>
  <c r="XL281" i="3"/>
  <c r="XL275" i="3"/>
  <c r="XL269" i="3"/>
  <c r="XL263" i="3"/>
  <c r="XL257" i="3"/>
  <c r="XL251" i="3"/>
  <c r="XL245" i="3"/>
  <c r="XL239" i="3"/>
  <c r="XL233" i="3"/>
  <c r="XL179" i="3"/>
  <c r="XL167" i="3"/>
  <c r="XL155" i="3"/>
  <c r="XL143" i="3"/>
  <c r="XL131" i="3"/>
  <c r="XL119" i="3"/>
  <c r="XL107" i="3"/>
  <c r="XL95" i="3"/>
  <c r="XL169" i="3"/>
  <c r="XL157" i="3"/>
  <c r="XL145" i="3"/>
  <c r="XL133" i="3"/>
  <c r="XL121" i="3"/>
  <c r="XL109" i="3"/>
  <c r="XL97" i="3"/>
  <c r="XL85" i="3"/>
  <c r="XL73" i="3"/>
  <c r="XL12" i="3"/>
  <c r="XL6" i="3"/>
  <c r="XL171" i="3"/>
  <c r="XL159" i="3"/>
  <c r="XL147" i="3"/>
  <c r="XL135" i="3"/>
  <c r="XL123" i="3"/>
  <c r="XL111" i="3"/>
  <c r="XL99" i="3"/>
  <c r="XL87" i="3"/>
  <c r="XL75" i="3"/>
  <c r="XL63" i="3"/>
  <c r="XL51" i="3"/>
  <c r="XL39" i="3"/>
  <c r="XL27" i="3"/>
  <c r="XL15" i="3"/>
  <c r="XL173" i="3"/>
  <c r="XL161" i="3"/>
  <c r="XL149" i="3"/>
  <c r="XL137" i="3"/>
  <c r="XL125" i="3"/>
  <c r="XL113" i="3"/>
  <c r="XL101" i="3"/>
  <c r="XL89" i="3"/>
  <c r="XL11" i="3"/>
  <c r="XL8" i="3"/>
  <c r="XL5" i="3"/>
  <c r="XL175" i="3"/>
  <c r="XL163" i="3"/>
  <c r="XL151" i="3"/>
  <c r="XL139" i="3"/>
  <c r="XL127" i="3"/>
  <c r="XL115" i="3"/>
  <c r="XL103" i="3"/>
  <c r="XL91" i="3"/>
  <c r="XL79" i="3"/>
  <c r="XL67" i="3"/>
  <c r="XL177" i="3"/>
  <c r="XL165" i="3"/>
  <c r="XL153" i="3"/>
  <c r="XL141" i="3"/>
  <c r="XL129" i="3"/>
  <c r="XL117" i="3"/>
  <c r="XL105" i="3"/>
  <c r="XL93" i="3"/>
  <c r="XL81" i="3"/>
  <c r="XL69" i="3"/>
  <c r="XL57" i="3"/>
  <c r="XL45" i="3"/>
  <c r="XL33" i="3"/>
  <c r="XL21" i="3"/>
  <c r="XL10" i="3"/>
  <c r="XL7" i="3"/>
  <c r="XL4" i="3"/>
  <c r="XM42" i="3"/>
  <c r="XM6" i="3"/>
  <c r="XM30" i="3"/>
  <c r="XM37" i="3"/>
  <c r="XP3" i="3"/>
  <c r="XM39" i="3"/>
  <c r="XM27" i="3"/>
  <c r="XM43" i="3"/>
  <c r="XM31" i="3"/>
  <c r="XT3" i="3"/>
  <c r="XM45" i="3"/>
  <c r="XM33" i="3"/>
  <c r="ACF332" i="3"/>
  <c r="AJG141" i="3"/>
  <c r="AJG207" i="3"/>
  <c r="ACF160" i="3"/>
  <c r="AJG214" i="3"/>
  <c r="ACF256" i="3"/>
  <c r="ACF143" i="3"/>
  <c r="ACF221" i="3"/>
  <c r="ACF174" i="3"/>
  <c r="AJG204" i="3"/>
  <c r="ACF264" i="3"/>
  <c r="ACF163" i="3"/>
  <c r="AJG253" i="3"/>
  <c r="ACF236" i="3"/>
  <c r="AJG236" i="3"/>
  <c r="ACF266" i="3"/>
  <c r="AJG266" i="3"/>
  <c r="AJG374" i="3"/>
  <c r="AJG147" i="3"/>
  <c r="ACF165" i="3"/>
  <c r="AJG165" i="3"/>
  <c r="AJG225" i="3"/>
  <c r="ACF267" i="3"/>
  <c r="AJG40" i="3"/>
  <c r="ACF40" i="3"/>
  <c r="AJG136" i="3"/>
  <c r="AJG178" i="3"/>
  <c r="ACF178" i="3"/>
  <c r="AJG202" i="3"/>
  <c r="AJG232" i="3"/>
  <c r="ACF262" i="3"/>
  <c r="AJG262" i="3"/>
  <c r="ACF370" i="3"/>
  <c r="ACF155" i="3"/>
  <c r="ACF209" i="3"/>
  <c r="AJG209" i="3"/>
  <c r="AJG227" i="3"/>
  <c r="ACF227" i="3"/>
  <c r="ACF317" i="3"/>
  <c r="AJG317" i="3"/>
  <c r="AJG156" i="3"/>
  <c r="ACF156" i="3"/>
  <c r="ACF186" i="3"/>
  <c r="AJG210" i="3"/>
  <c r="ACF252" i="3"/>
  <c r="AJG252" i="3"/>
  <c r="AJG294" i="3"/>
  <c r="ACF294" i="3"/>
  <c r="AJG103" i="3"/>
  <c r="AJG175" i="3"/>
  <c r="ACF175" i="3"/>
  <c r="AJG229" i="3"/>
  <c r="ACF229" i="3"/>
  <c r="ACF259" i="3"/>
  <c r="ACF170" i="3"/>
  <c r="AJG170" i="3"/>
  <c r="ACF248" i="3"/>
  <c r="AJG248" i="3"/>
  <c r="AJG272" i="3"/>
  <c r="ACF51" i="3"/>
  <c r="AJG51" i="3"/>
  <c r="ACF153" i="3"/>
  <c r="AJG153" i="3"/>
  <c r="AJG189" i="3"/>
  <c r="ACF243" i="3"/>
  <c r="AJG243" i="3"/>
  <c r="AJG315" i="3"/>
  <c r="ACF315" i="3"/>
  <c r="ACF142" i="3"/>
  <c r="AJG184" i="3"/>
  <c r="ACF184" i="3"/>
  <c r="ACF208" i="3"/>
  <c r="AJG208" i="3"/>
  <c r="AJG244" i="3"/>
  <c r="ACF268" i="3"/>
  <c r="AJG268" i="3"/>
  <c r="ACF137" i="3"/>
  <c r="AJG137" i="3"/>
  <c r="AJG173" i="3"/>
  <c r="AJG215" i="3"/>
  <c r="ACF215" i="3"/>
  <c r="ACF233" i="3"/>
  <c r="AJG233" i="3"/>
  <c r="ACF257" i="3"/>
  <c r="ACF60" i="3"/>
  <c r="AJG60" i="3"/>
  <c r="AJG168" i="3"/>
  <c r="ACF168" i="3"/>
  <c r="ACF192" i="3"/>
  <c r="AJG222" i="3"/>
  <c r="ACF222" i="3"/>
  <c r="AJG258" i="3"/>
  <c r="ACF258" i="3"/>
  <c r="ACF378" i="3"/>
  <c r="AJG151" i="3"/>
  <c r="ACF151" i="3"/>
  <c r="AJG181" i="3"/>
  <c r="ACF181" i="3"/>
  <c r="ACF241" i="3"/>
  <c r="AJG265" i="3"/>
  <c r="ACF265" i="3"/>
  <c r="YE226" i="3"/>
  <c r="YF226" i="3" s="1"/>
  <c r="XM18" i="6" l="1"/>
  <c r="XM122" i="6"/>
  <c r="XM89" i="6"/>
  <c r="XM116" i="6"/>
  <c r="XM283" i="6"/>
  <c r="YA300" i="6"/>
  <c r="YA313" i="6"/>
  <c r="XM31" i="6"/>
  <c r="XM50" i="6"/>
  <c r="XM166" i="6"/>
  <c r="AW426" i="6"/>
  <c r="AHI427" i="6"/>
  <c r="ACD251" i="6"/>
  <c r="AHK426" i="6"/>
  <c r="AHM426" i="6"/>
  <c r="AHI426" i="6"/>
  <c r="XM10" i="6"/>
  <c r="XM41" i="6"/>
  <c r="XM123" i="6"/>
  <c r="ALS422" i="6"/>
  <c r="ACD188" i="6"/>
  <c r="ALR92" i="6"/>
  <c r="XM57" i="6"/>
  <c r="AJC434" i="6"/>
  <c r="AJC426" i="6"/>
  <c r="AJL434" i="6"/>
  <c r="XR370" i="6"/>
  <c r="XV313" i="6"/>
  <c r="AEF426" i="6"/>
  <c r="XM65" i="6"/>
  <c r="XM171" i="6"/>
  <c r="XM32" i="6"/>
  <c r="XT97" i="6"/>
  <c r="XM364" i="6"/>
  <c r="XM112" i="6"/>
  <c r="ACD222" i="6"/>
  <c r="XM257" i="6"/>
  <c r="XV374" i="6"/>
  <c r="AJM216" i="6"/>
  <c r="XW412" i="6"/>
  <c r="XM347" i="6"/>
  <c r="XR319" i="6"/>
  <c r="XM352" i="6"/>
  <c r="YA353" i="6"/>
  <c r="XT404" i="6"/>
  <c r="XW405" i="6"/>
  <c r="YA94" i="6"/>
  <c r="XM370" i="6"/>
  <c r="XM142" i="6"/>
  <c r="ACP426" i="6"/>
  <c r="ACQ426" i="6"/>
  <c r="YA274" i="6"/>
  <c r="XV279" i="6"/>
  <c r="XV301" i="6"/>
  <c r="XV308" i="6"/>
  <c r="XT315" i="6"/>
  <c r="XV295" i="6"/>
  <c r="YE290" i="8"/>
  <c r="YE181" i="8"/>
  <c r="YE137" i="8"/>
  <c r="YE124" i="8"/>
  <c r="YE165" i="8"/>
  <c r="YE71" i="8"/>
  <c r="ACE71" i="8" s="1"/>
  <c r="YE6" i="8"/>
  <c r="YE85" i="8"/>
  <c r="YE78" i="8"/>
  <c r="YE72" i="8"/>
  <c r="YE236" i="8"/>
  <c r="YE168" i="8"/>
  <c r="YF168" i="8" s="1"/>
  <c r="YE274" i="8"/>
  <c r="YE117" i="8"/>
  <c r="YE212" i="8"/>
  <c r="YE148" i="8"/>
  <c r="YF148" i="8" s="1"/>
  <c r="YE312" i="8"/>
  <c r="YE309" i="8"/>
  <c r="YF309" i="8" s="1"/>
  <c r="YE186" i="8"/>
  <c r="YE284" i="8"/>
  <c r="YE160" i="8"/>
  <c r="YE122" i="8"/>
  <c r="ACE122" i="8" s="1"/>
  <c r="YE83" i="8"/>
  <c r="YE92" i="8"/>
  <c r="YF92" i="8" s="1"/>
  <c r="YE207" i="8"/>
  <c r="YE180" i="8"/>
  <c r="YE178" i="8"/>
  <c r="YE313" i="8"/>
  <c r="ACE313" i="8" s="1"/>
  <c r="YE310" i="8"/>
  <c r="YE292" i="8"/>
  <c r="YF292" i="8" s="1"/>
  <c r="YE293" i="8"/>
  <c r="YE291" i="8"/>
  <c r="YE296" i="8"/>
  <c r="YE189" i="8"/>
  <c r="YF189" i="8" s="1"/>
  <c r="YE193" i="8"/>
  <c r="YE187" i="8"/>
  <c r="ACE187" i="8" s="1"/>
  <c r="YE170" i="8"/>
  <c r="YE205" i="8"/>
  <c r="YE182" i="8"/>
  <c r="YE133" i="8"/>
  <c r="YF133" i="8" s="1"/>
  <c r="YE123" i="8"/>
  <c r="YE99" i="8"/>
  <c r="ACE99" i="8" s="1"/>
  <c r="YE95" i="8"/>
  <c r="YE87" i="8"/>
  <c r="YE73" i="8"/>
  <c r="YE69" i="8"/>
  <c r="YF69" i="8" s="1"/>
  <c r="YE63" i="8"/>
  <c r="YE47" i="8"/>
  <c r="YF47" i="8" s="1"/>
  <c r="YE44" i="8"/>
  <c r="ACE44" i="8" s="1"/>
  <c r="YE82" i="8"/>
  <c r="YE76" i="8"/>
  <c r="YE31" i="8"/>
  <c r="ACE31" i="8" s="1"/>
  <c r="YE26" i="8"/>
  <c r="YE20" i="8"/>
  <c r="YF20" i="8" s="1"/>
  <c r="YE18" i="8"/>
  <c r="YE14" i="8"/>
  <c r="YE127" i="8"/>
  <c r="ACE127" i="8" s="1"/>
  <c r="YE140" i="8"/>
  <c r="YF140" i="8" s="1"/>
  <c r="YE130" i="8"/>
  <c r="YF130" i="8" s="1"/>
  <c r="YE23" i="8"/>
  <c r="ACE23" i="8" s="1"/>
  <c r="YE15" i="8"/>
  <c r="YE29" i="8"/>
  <c r="YE198" i="8"/>
  <c r="YE179" i="8"/>
  <c r="YF179" i="8" s="1"/>
  <c r="YE229" i="8"/>
  <c r="YE185" i="8"/>
  <c r="ACE185" i="8" s="1"/>
  <c r="YE202" i="8"/>
  <c r="ACE202" i="8" s="1"/>
  <c r="YE194" i="8"/>
  <c r="YE192" i="8"/>
  <c r="YE169" i="8"/>
  <c r="YF169" i="8" s="1"/>
  <c r="YE188" i="8"/>
  <c r="YE84" i="8"/>
  <c r="YF84" i="8" s="1"/>
  <c r="YE131" i="8"/>
  <c r="YE129" i="8"/>
  <c r="YE90" i="8"/>
  <c r="ACE90" i="8" s="1"/>
  <c r="YE43" i="8"/>
  <c r="YF43" i="8" s="1"/>
  <c r="YE77" i="8"/>
  <c r="ACE77" i="8" s="1"/>
  <c r="YE65" i="8"/>
  <c r="ACE65" i="8" s="1"/>
  <c r="YE46" i="8"/>
  <c r="YE27" i="8"/>
  <c r="YE19" i="8"/>
  <c r="YE4" i="8"/>
  <c r="ACE4" i="8" s="1"/>
  <c r="YE67" i="8"/>
  <c r="YE35" i="8"/>
  <c r="YF35" i="8" s="1"/>
  <c r="YE81" i="8"/>
  <c r="YE62" i="8"/>
  <c r="ACE62" i="8" s="1"/>
  <c r="YE34" i="8"/>
  <c r="ACE34" i="8" s="1"/>
  <c r="YE24" i="8"/>
  <c r="YF24" i="8" s="1"/>
  <c r="YE8" i="8"/>
  <c r="ACE8" i="8" s="1"/>
  <c r="YE68" i="8"/>
  <c r="ACE68" i="8" s="1"/>
  <c r="YE36" i="8"/>
  <c r="YE32" i="8"/>
  <c r="YE21" i="8"/>
  <c r="YE13" i="8"/>
  <c r="YF13" i="8" s="1"/>
  <c r="YE204" i="8"/>
  <c r="YF204" i="8" s="1"/>
  <c r="YE183" i="8"/>
  <c r="YF183" i="8" s="1"/>
  <c r="YE294" i="8"/>
  <c r="YE142" i="8"/>
  <c r="YE177" i="8"/>
  <c r="YE126" i="8"/>
  <c r="YF126" i="8" s="1"/>
  <c r="YE91" i="8"/>
  <c r="YE75" i="8"/>
  <c r="YF75" i="8" s="1"/>
  <c r="YE61" i="8"/>
  <c r="YE22" i="8"/>
  <c r="YE11" i="8"/>
  <c r="YE17" i="8"/>
  <c r="YF17" i="8" s="1"/>
  <c r="YE5" i="8"/>
  <c r="YE134" i="8"/>
  <c r="ACE134" i="8" s="1"/>
  <c r="YE104" i="8"/>
  <c r="YE94" i="8"/>
  <c r="YE64" i="8"/>
  <c r="YE86" i="8"/>
  <c r="ACE86" i="8" s="1"/>
  <c r="YE128" i="8"/>
  <c r="YF128" i="8" s="1"/>
  <c r="YE37" i="8"/>
  <c r="YF37" i="8" s="1"/>
  <c r="YE98" i="8"/>
  <c r="YF98" i="8" s="1"/>
  <c r="YE66" i="8"/>
  <c r="YF66" i="8" s="1"/>
  <c r="YE100" i="8"/>
  <c r="YE157" i="8"/>
  <c r="ACE157" i="8" s="1"/>
  <c r="YE96" i="8"/>
  <c r="YE246" i="8"/>
  <c r="ACE246" i="8" s="1"/>
  <c r="YE233" i="8"/>
  <c r="YF233" i="8" s="1"/>
  <c r="YE234" i="8"/>
  <c r="YE263" i="8"/>
  <c r="YE241" i="8"/>
  <c r="ACE241" i="8" s="1"/>
  <c r="YE203" i="8"/>
  <c r="YF203" i="8" s="1"/>
  <c r="YE150" i="8"/>
  <c r="YF150" i="8" s="1"/>
  <c r="YE110" i="8"/>
  <c r="ACE110" i="8" s="1"/>
  <c r="YE276" i="8"/>
  <c r="YF276" i="8" s="1"/>
  <c r="YE256" i="8"/>
  <c r="ACE256" i="8" s="1"/>
  <c r="YE245" i="8"/>
  <c r="YF245" i="8" s="1"/>
  <c r="YE214" i="8"/>
  <c r="YF214" i="8" s="1"/>
  <c r="YE200" i="8"/>
  <c r="YF200" i="8" s="1"/>
  <c r="YE298" i="8"/>
  <c r="YE258" i="8"/>
  <c r="YF258" i="8" s="1"/>
  <c r="AJI235" i="8"/>
  <c r="YE195" i="8"/>
  <c r="YF195" i="8" s="1"/>
  <c r="YE41" i="8"/>
  <c r="YF41" i="8" s="1"/>
  <c r="YE311" i="8"/>
  <c r="YF311" i="8" s="1"/>
  <c r="YE249" i="8"/>
  <c r="YE190" i="8"/>
  <c r="YF190" i="8" s="1"/>
  <c r="YE308" i="8"/>
  <c r="YF308" i="8" s="1"/>
  <c r="YE301" i="8"/>
  <c r="ACE301" i="8" s="1"/>
  <c r="YE211" i="8"/>
  <c r="ACE211" i="8" s="1"/>
  <c r="YE222" i="8"/>
  <c r="YF222" i="8" s="1"/>
  <c r="YE184" i="8"/>
  <c r="ACE184" i="8" s="1"/>
  <c r="YE155" i="8"/>
  <c r="YE120" i="8"/>
  <c r="YF120" i="8" s="1"/>
  <c r="YE118" i="8"/>
  <c r="ACE118" i="8" s="1"/>
  <c r="YE45" i="8"/>
  <c r="ACE45" i="8" s="1"/>
  <c r="YE208" i="8"/>
  <c r="YF208" i="8" s="1"/>
  <c r="YE224" i="8"/>
  <c r="YF224" i="8" s="1"/>
  <c r="YE121" i="8"/>
  <c r="YE38" i="8"/>
  <c r="YE28" i="8"/>
  <c r="ACE28" i="8" s="1"/>
  <c r="YE282" i="8"/>
  <c r="YF282" i="8" s="1"/>
  <c r="YE227" i="8"/>
  <c r="ACE227" i="8" s="1"/>
  <c r="YE215" i="8"/>
  <c r="ACE215" i="8" s="1"/>
  <c r="YE244" i="8"/>
  <c r="YF244" i="8" s="1"/>
  <c r="YE50" i="8"/>
  <c r="YF50" i="8" s="1"/>
  <c r="YE253" i="8"/>
  <c r="ACE253" i="8" s="1"/>
  <c r="YE260" i="8"/>
  <c r="ACE260" i="8" s="1"/>
  <c r="YE266" i="8"/>
  <c r="YF266" i="8" s="1"/>
  <c r="AJI196" i="8"/>
  <c r="ACF196" i="8"/>
  <c r="AJI25" i="8"/>
  <c r="ACF25" i="8"/>
  <c r="YE306" i="8"/>
  <c r="YF306" i="8" s="1"/>
  <c r="YE251" i="8"/>
  <c r="ACE251" i="8" s="1"/>
  <c r="YE261" i="8"/>
  <c r="ACE261" i="8" s="1"/>
  <c r="YE232" i="8"/>
  <c r="ACE232" i="8" s="1"/>
  <c r="YE42" i="8"/>
  <c r="YE30" i="8"/>
  <c r="YF30" i="8" s="1"/>
  <c r="AJI173" i="8"/>
  <c r="ACF173" i="8"/>
  <c r="YE303" i="8"/>
  <c r="YF303" i="8" s="1"/>
  <c r="YE210" i="8"/>
  <c r="ACE210" i="8" s="1"/>
  <c r="YE297" i="8"/>
  <c r="YF297" i="8" s="1"/>
  <c r="YE288" i="8"/>
  <c r="ACE288" i="8" s="1"/>
  <c r="YE119" i="8"/>
  <c r="YE281" i="8"/>
  <c r="YF281" i="8" s="1"/>
  <c r="YE273" i="8"/>
  <c r="ACE273" i="8" s="1"/>
  <c r="YE239" i="8"/>
  <c r="ACE239" i="8" s="1"/>
  <c r="YE237" i="8"/>
  <c r="YF237" i="8" s="1"/>
  <c r="XS316" i="8"/>
  <c r="YE9" i="8"/>
  <c r="ACF40" i="8"/>
  <c r="AJI40" i="8"/>
  <c r="YE300" i="8"/>
  <c r="YF300" i="8" s="1"/>
  <c r="YE286" i="8"/>
  <c r="YF286" i="8" s="1"/>
  <c r="YE259" i="8"/>
  <c r="ACE259" i="8" s="1"/>
  <c r="YE265" i="8"/>
  <c r="YF265" i="8" s="1"/>
  <c r="YE268" i="8"/>
  <c r="YF268" i="8" s="1"/>
  <c r="YE238" i="8"/>
  <c r="YF238" i="8" s="1"/>
  <c r="YE221" i="8"/>
  <c r="ACE221" i="8" s="1"/>
  <c r="YE209" i="8"/>
  <c r="YF209" i="8" s="1"/>
  <c r="YE151" i="8"/>
  <c r="YF151" i="8" s="1"/>
  <c r="YE114" i="8"/>
  <c r="YF114" i="8" s="1"/>
  <c r="YE53" i="8"/>
  <c r="ACE53" i="8" s="1"/>
  <c r="AJI145" i="8"/>
  <c r="ACF145" i="8"/>
  <c r="YE102" i="8"/>
  <c r="YE16" i="8"/>
  <c r="YE228" i="8"/>
  <c r="YF228" i="8" s="1"/>
  <c r="XM315" i="8"/>
  <c r="YE52" i="8"/>
  <c r="ACE52" i="8" s="1"/>
  <c r="AJI262" i="8"/>
  <c r="ACF262" i="8"/>
  <c r="AJI161" i="8"/>
  <c r="ACF161" i="8"/>
  <c r="YE79" i="8"/>
  <c r="YE269" i="8"/>
  <c r="ACE269" i="8" s="1"/>
  <c r="ACD316" i="8"/>
  <c r="YE33" i="8"/>
  <c r="YE257" i="8"/>
  <c r="ACE257" i="8" s="1"/>
  <c r="YE287" i="8"/>
  <c r="YF287" i="8" s="1"/>
  <c r="YE252" i="8"/>
  <c r="YF252" i="8" s="1"/>
  <c r="YE231" i="8"/>
  <c r="ACE231" i="8" s="1"/>
  <c r="YE240" i="8"/>
  <c r="ACE240" i="8" s="1"/>
  <c r="YE225" i="8"/>
  <c r="ACE225" i="8" s="1"/>
  <c r="YE218" i="8"/>
  <c r="YF218" i="8" s="1"/>
  <c r="YE149" i="8"/>
  <c r="ACE149" i="8" s="1"/>
  <c r="YE115" i="8"/>
  <c r="YF115" i="8" s="1"/>
  <c r="YE111" i="8"/>
  <c r="YF111" i="8" s="1"/>
  <c r="YE116" i="8"/>
  <c r="YF116" i="8" s="1"/>
  <c r="YE57" i="8"/>
  <c r="YF57" i="8" s="1"/>
  <c r="YE106" i="8"/>
  <c r="YE223" i="8"/>
  <c r="ACE223" i="8" s="1"/>
  <c r="XW315" i="8"/>
  <c r="AJI201" i="8"/>
  <c r="ACF201" i="8"/>
  <c r="YE10" i="8"/>
  <c r="YF295" i="8"/>
  <c r="ACE295" i="8"/>
  <c r="YF274" i="8"/>
  <c r="ACE274" i="8"/>
  <c r="YF160" i="8"/>
  <c r="ACE160" i="8"/>
  <c r="YF83" i="8"/>
  <c r="ACE83" i="8"/>
  <c r="YF226" i="8"/>
  <c r="ACE226" i="8"/>
  <c r="YF117" i="8"/>
  <c r="ACE117" i="8"/>
  <c r="YF180" i="8"/>
  <c r="ACE180" i="8"/>
  <c r="YE289" i="8"/>
  <c r="YE267" i="8"/>
  <c r="ACE290" i="8"/>
  <c r="YF290" i="8"/>
  <c r="YF191" i="8"/>
  <c r="ACE191" i="8"/>
  <c r="YF181" i="8"/>
  <c r="ACE181" i="8"/>
  <c r="YF202" i="8"/>
  <c r="YF174" i="8"/>
  <c r="ACE174" i="8"/>
  <c r="ACE168" i="8"/>
  <c r="YF135" i="8"/>
  <c r="ACE135" i="8"/>
  <c r="XP316" i="8"/>
  <c r="XP315" i="8"/>
  <c r="YF89" i="8"/>
  <c r="ACE89" i="8"/>
  <c r="ACE66" i="8"/>
  <c r="YA316" i="8"/>
  <c r="YA315" i="8"/>
  <c r="YE55" i="8"/>
  <c r="YF70" i="8"/>
  <c r="ACE70" i="8"/>
  <c r="YF15" i="8"/>
  <c r="ACE15" i="8"/>
  <c r="XW316" i="8"/>
  <c r="XS315" i="8"/>
  <c r="YE299" i="8"/>
  <c r="ACE298" i="8"/>
  <c r="YF298" i="8"/>
  <c r="ACE284" i="8"/>
  <c r="YF284" i="8"/>
  <c r="YE278" i="8"/>
  <c r="YE277" i="8"/>
  <c r="YE285" i="8"/>
  <c r="YE271" i="8"/>
  <c r="YE243" i="8"/>
  <c r="YE255" i="8"/>
  <c r="YE247" i="8"/>
  <c r="YE220" i="8"/>
  <c r="YE213" i="8"/>
  <c r="YF199" i="8"/>
  <c r="ACE199" i="8"/>
  <c r="YF170" i="8"/>
  <c r="ACE170" i="8"/>
  <c r="YF159" i="8"/>
  <c r="ACE159" i="8"/>
  <c r="YF141" i="8"/>
  <c r="ACE141" i="8"/>
  <c r="YF123" i="8"/>
  <c r="ACE123" i="8"/>
  <c r="YF132" i="8"/>
  <c r="ACE132" i="8"/>
  <c r="YF127" i="8"/>
  <c r="YE107" i="8"/>
  <c r="ACE63" i="8"/>
  <c r="YF63" i="8"/>
  <c r="XU316" i="8"/>
  <c r="XU315" i="8"/>
  <c r="YF93" i="8"/>
  <c r="ACE93" i="8"/>
  <c r="YF65" i="8"/>
  <c r="YF64" i="8"/>
  <c r="ACE64" i="8"/>
  <c r="YF5" i="8"/>
  <c r="ACE5" i="8"/>
  <c r="ACE11" i="8"/>
  <c r="YF11" i="8"/>
  <c r="ACE26" i="8"/>
  <c r="YF26" i="8"/>
  <c r="YF7" i="8"/>
  <c r="ACE7" i="8"/>
  <c r="ACE20" i="8"/>
  <c r="YF44" i="8"/>
  <c r="YE305" i="8"/>
  <c r="YF312" i="8"/>
  <c r="ACE312" i="8"/>
  <c r="YE304" i="8"/>
  <c r="YE272" i="8"/>
  <c r="YE280" i="8"/>
  <c r="YE250" i="8"/>
  <c r="YF236" i="8"/>
  <c r="ACE236" i="8"/>
  <c r="ACE263" i="8"/>
  <c r="YF263" i="8"/>
  <c r="YE242" i="8"/>
  <c r="YF234" i="8"/>
  <c r="ACE234" i="8"/>
  <c r="ACE212" i="8"/>
  <c r="YF212" i="8"/>
  <c r="AKD316" i="8"/>
  <c r="AKD315" i="8"/>
  <c r="YF207" i="8"/>
  <c r="ACE207" i="8"/>
  <c r="YF188" i="8"/>
  <c r="ACE188" i="8"/>
  <c r="YF185" i="8"/>
  <c r="YF198" i="8"/>
  <c r="ACE198" i="8"/>
  <c r="YF197" i="8"/>
  <c r="ACE197" i="8"/>
  <c r="ACF163" i="8"/>
  <c r="AJI163" i="8"/>
  <c r="ACE162" i="8"/>
  <c r="YF162" i="8"/>
  <c r="YF138" i="8"/>
  <c r="ACE138" i="8"/>
  <c r="YE112" i="8"/>
  <c r="ACE130" i="8"/>
  <c r="YF124" i="8"/>
  <c r="ACE124" i="8"/>
  <c r="YF119" i="8"/>
  <c r="ACE119" i="8"/>
  <c r="YF103" i="8"/>
  <c r="ACE103" i="8"/>
  <c r="YF100" i="8"/>
  <c r="ACE100" i="8"/>
  <c r="ACE82" i="8"/>
  <c r="YF82" i="8"/>
  <c r="AJZ315" i="8"/>
  <c r="AJZ316" i="8"/>
  <c r="YF91" i="8"/>
  <c r="ACE91" i="8"/>
  <c r="ACE98" i="8"/>
  <c r="ACE75" i="8"/>
  <c r="YF61" i="8"/>
  <c r="ACE61" i="8"/>
  <c r="YF34" i="8"/>
  <c r="YF6" i="8"/>
  <c r="ACE6" i="8"/>
  <c r="YF49" i="8"/>
  <c r="ACE49" i="8"/>
  <c r="YF18" i="8"/>
  <c r="ACE18" i="8"/>
  <c r="YF21" i="8"/>
  <c r="ACE21" i="8"/>
  <c r="ACE12" i="8"/>
  <c r="YF12" i="8"/>
  <c r="YF39" i="8"/>
  <c r="ACE39" i="8"/>
  <c r="YF310" i="8"/>
  <c r="ACE310" i="8"/>
  <c r="AJI275" i="8"/>
  <c r="ACF275" i="8"/>
  <c r="YE254" i="8"/>
  <c r="YE230" i="8"/>
  <c r="YF229" i="8"/>
  <c r="ACE229" i="8"/>
  <c r="YF232" i="8"/>
  <c r="YF182" i="8"/>
  <c r="ACE182" i="8"/>
  <c r="ACE177" i="8"/>
  <c r="YF177" i="8"/>
  <c r="YF194" i="8"/>
  <c r="ACE194" i="8"/>
  <c r="YF175" i="8"/>
  <c r="ACE175" i="8"/>
  <c r="YF165" i="8"/>
  <c r="ACE165" i="8"/>
  <c r="YF136" i="8"/>
  <c r="ACE136" i="8"/>
  <c r="YE108" i="8"/>
  <c r="ACE95" i="8"/>
  <c r="YF95" i="8"/>
  <c r="YF97" i="8"/>
  <c r="ACE97" i="8"/>
  <c r="YF78" i="8"/>
  <c r="ACE78" i="8"/>
  <c r="YF81" i="8"/>
  <c r="ACE81" i="8"/>
  <c r="YF86" i="8"/>
  <c r="XR315" i="8"/>
  <c r="XR316" i="8"/>
  <c r="YF68" i="8"/>
  <c r="XM316" i="8"/>
  <c r="YF28" i="8"/>
  <c r="YF32" i="8"/>
  <c r="ACE32" i="8"/>
  <c r="ACE47" i="8"/>
  <c r="ACE14" i="8"/>
  <c r="YF14" i="8"/>
  <c r="ACE46" i="8"/>
  <c r="YF46" i="8"/>
  <c r="ACE37" i="8"/>
  <c r="ACE36" i="8"/>
  <c r="YF36" i="8"/>
  <c r="YE307" i="8"/>
  <c r="YE264" i="8"/>
  <c r="YE270" i="8"/>
  <c r="YE248" i="8"/>
  <c r="ACE192" i="8"/>
  <c r="YF192" i="8"/>
  <c r="YF178" i="8"/>
  <c r="ACE178" i="8"/>
  <c r="YE153" i="8"/>
  <c r="YF155" i="8"/>
  <c r="ACE155" i="8"/>
  <c r="YF129" i="8"/>
  <c r="ACE129" i="8"/>
  <c r="YF87" i="8"/>
  <c r="ACE87" i="8"/>
  <c r="YF96" i="8"/>
  <c r="ACE96" i="8"/>
  <c r="ACE76" i="8"/>
  <c r="YF76" i="8"/>
  <c r="XT315" i="8"/>
  <c r="XT316" i="8"/>
  <c r="YF105" i="8"/>
  <c r="ACE105" i="8"/>
  <c r="YF74" i="8"/>
  <c r="ACE74" i="8"/>
  <c r="YE58" i="8"/>
  <c r="YF85" i="8"/>
  <c r="ACE85" i="8"/>
  <c r="YE56" i="8"/>
  <c r="XL315" i="8"/>
  <c r="XL316" i="8"/>
  <c r="YE3" i="8"/>
  <c r="YF38" i="8"/>
  <c r="ACE38" i="8"/>
  <c r="YF27" i="8"/>
  <c r="ACE27" i="8"/>
  <c r="YE302" i="8"/>
  <c r="ACE293" i="8"/>
  <c r="YF293" i="8"/>
  <c r="YF296" i="8"/>
  <c r="ACE296" i="8"/>
  <c r="YF291" i="8"/>
  <c r="ACE291" i="8"/>
  <c r="YF294" i="8"/>
  <c r="ACE294" i="8"/>
  <c r="YF249" i="8"/>
  <c r="ACE249" i="8"/>
  <c r="YE216" i="8"/>
  <c r="YF193" i="8"/>
  <c r="ACE193" i="8"/>
  <c r="ACE186" i="8"/>
  <c r="YF186" i="8"/>
  <c r="YF205" i="8"/>
  <c r="ACE205" i="8"/>
  <c r="YF176" i="8"/>
  <c r="ACE176" i="8"/>
  <c r="YE113" i="8"/>
  <c r="YF134" i="8"/>
  <c r="ACE137" i="8"/>
  <c r="YF137" i="8"/>
  <c r="YF142" i="8"/>
  <c r="ACE142" i="8"/>
  <c r="YF139" i="8"/>
  <c r="ACE139" i="8"/>
  <c r="ACE131" i="8"/>
  <c r="YF131" i="8"/>
  <c r="YF73" i="8"/>
  <c r="ACE73" i="8"/>
  <c r="XV316" i="8"/>
  <c r="XV315" i="8"/>
  <c r="YF67" i="8"/>
  <c r="ACE67" i="8"/>
  <c r="YF104" i="8"/>
  <c r="ACE104" i="8"/>
  <c r="YF72" i="8"/>
  <c r="ACE72" i="8"/>
  <c r="YE54" i="8"/>
  <c r="YF101" i="8"/>
  <c r="ACE101" i="8"/>
  <c r="YE59" i="8"/>
  <c r="YF94" i="8"/>
  <c r="ACE94" i="8"/>
  <c r="YF48" i="8"/>
  <c r="ACE48" i="8"/>
  <c r="YF22" i="8"/>
  <c r="ACE22" i="8"/>
  <c r="YF29" i="8"/>
  <c r="ACE29" i="8"/>
  <c r="ACE19" i="8"/>
  <c r="YF19" i="8"/>
  <c r="YE150" i="3"/>
  <c r="YF150" i="3" s="1"/>
  <c r="ACF230" i="3"/>
  <c r="ACD421" i="3"/>
  <c r="YE384" i="3"/>
  <c r="YF384" i="3" s="1"/>
  <c r="YA417" i="3"/>
  <c r="YA411" i="3"/>
  <c r="YA395" i="3"/>
  <c r="YA393" i="3"/>
  <c r="YA391" i="3"/>
  <c r="ACF251" i="3"/>
  <c r="AJG152" i="3"/>
  <c r="AJG299" i="3"/>
  <c r="ACF357" i="3"/>
  <c r="ACN421" i="3"/>
  <c r="YH421" i="3"/>
  <c r="YJ421" i="3"/>
  <c r="ACI421" i="3"/>
  <c r="ACK421" i="3"/>
  <c r="YA389" i="3"/>
  <c r="YA375" i="3"/>
  <c r="YA373" i="3"/>
  <c r="YA371" i="3"/>
  <c r="YA369" i="3"/>
  <c r="YA363" i="3"/>
  <c r="YA361" i="3"/>
  <c r="YA351" i="3"/>
  <c r="YA349" i="3"/>
  <c r="YA347" i="3"/>
  <c r="YA345" i="3"/>
  <c r="YA343" i="3"/>
  <c r="YE343" i="3" s="1"/>
  <c r="YA331" i="3"/>
  <c r="YA323" i="3"/>
  <c r="YA321" i="3"/>
  <c r="YA317" i="3"/>
  <c r="YA309" i="3"/>
  <c r="YA305" i="3"/>
  <c r="YA299" i="3"/>
  <c r="YA297" i="3"/>
  <c r="YA293" i="3"/>
  <c r="YA291" i="3"/>
  <c r="YA287" i="3"/>
  <c r="YA285" i="3"/>
  <c r="YA283" i="3"/>
  <c r="YA275" i="3"/>
  <c r="YE275" i="3" s="1"/>
  <c r="YA273" i="3"/>
  <c r="YA265" i="3"/>
  <c r="YA261" i="3"/>
  <c r="YA257" i="3"/>
  <c r="YA253" i="3"/>
  <c r="YA249" i="3"/>
  <c r="YA241" i="3"/>
  <c r="YA235" i="3"/>
  <c r="YA231" i="3"/>
  <c r="YA227" i="3"/>
  <c r="YA225" i="3"/>
  <c r="YA223" i="3"/>
  <c r="YA219" i="3"/>
  <c r="YA215" i="3"/>
  <c r="YA209" i="3"/>
  <c r="YA207" i="3"/>
  <c r="YA203" i="3"/>
  <c r="YA201" i="3"/>
  <c r="YE201" i="3" s="1"/>
  <c r="YA197" i="3"/>
  <c r="YA189" i="3"/>
  <c r="YA185" i="3"/>
  <c r="YA179" i="3"/>
  <c r="YE179" i="3" s="1"/>
  <c r="YA175" i="3"/>
  <c r="YA167" i="3"/>
  <c r="YE167" i="3" s="1"/>
  <c r="YA157" i="3"/>
  <c r="YA155" i="3"/>
  <c r="YA153" i="3"/>
  <c r="YA147" i="3"/>
  <c r="YA145" i="3"/>
  <c r="YA141" i="3"/>
  <c r="YA133" i="3"/>
  <c r="YA127" i="3"/>
  <c r="YE127" i="3" s="1"/>
  <c r="YA117" i="3"/>
  <c r="YA115" i="3"/>
  <c r="YA111" i="3"/>
  <c r="YA107" i="3"/>
  <c r="YA95" i="3"/>
  <c r="YA93" i="3"/>
  <c r="YA89" i="3"/>
  <c r="YA87" i="3"/>
  <c r="YA83" i="3"/>
  <c r="YA81" i="3"/>
  <c r="YA77" i="3"/>
  <c r="YA75" i="3"/>
  <c r="YA69" i="3"/>
  <c r="YA67" i="3"/>
  <c r="YA49" i="3"/>
  <c r="YA47" i="3"/>
  <c r="YA45" i="3"/>
  <c r="YA41" i="3"/>
  <c r="YA37" i="3"/>
  <c r="YA27" i="3"/>
  <c r="YA25" i="3"/>
  <c r="YA21" i="3"/>
  <c r="YA19" i="3"/>
  <c r="YA15" i="3"/>
  <c r="YA11" i="3"/>
  <c r="YA9" i="3"/>
  <c r="YA3" i="3"/>
  <c r="YF414" i="3"/>
  <c r="ACE414" i="3"/>
  <c r="ACF414" i="3" s="1"/>
  <c r="YE38" i="3"/>
  <c r="YF38" i="3" s="1"/>
  <c r="AJG245" i="3"/>
  <c r="AJG146" i="3"/>
  <c r="YE417" i="3"/>
  <c r="YE114" i="3"/>
  <c r="ACE114" i="3" s="1"/>
  <c r="AJG25" i="3"/>
  <c r="AJG190" i="3"/>
  <c r="AJG255" i="3"/>
  <c r="AJG304" i="3"/>
  <c r="YE63" i="3"/>
  <c r="ACE63" i="3" s="1"/>
  <c r="IZ421" i="3"/>
  <c r="YC421" i="3"/>
  <c r="YB421" i="3"/>
  <c r="TB421" i="3"/>
  <c r="TB420" i="3"/>
  <c r="ACF223" i="3"/>
  <c r="AJG138" i="3"/>
  <c r="ACF185" i="3"/>
  <c r="AJG118" i="3"/>
  <c r="AJG254" i="3"/>
  <c r="MF421" i="3"/>
  <c r="ACF240" i="3"/>
  <c r="AJG159" i="3"/>
  <c r="YE81" i="3"/>
  <c r="ALL421" i="3"/>
  <c r="AJU420" i="3"/>
  <c r="YE329" i="3"/>
  <c r="YF329" i="3" s="1"/>
  <c r="YE320" i="3"/>
  <c r="YF320" i="3" s="1"/>
  <c r="YE411" i="3"/>
  <c r="YE154" i="3"/>
  <c r="YF154" i="3" s="1"/>
  <c r="YE116" i="3"/>
  <c r="YE318" i="3"/>
  <c r="YE53" i="3"/>
  <c r="YE188" i="3"/>
  <c r="YE84" i="3"/>
  <c r="ACE84" i="3" s="1"/>
  <c r="YE122" i="3"/>
  <c r="YF122" i="3" s="1"/>
  <c r="YE144" i="3"/>
  <c r="ACE144" i="3" s="1"/>
  <c r="ACF144" i="3" s="1"/>
  <c r="YE249" i="3"/>
  <c r="YF249" i="3" s="1"/>
  <c r="YE379" i="3"/>
  <c r="YF379" i="3" s="1"/>
  <c r="XV421" i="3"/>
  <c r="YE29" i="3"/>
  <c r="YE398" i="3"/>
  <c r="ACE398" i="3" s="1"/>
  <c r="ACF398" i="3" s="1"/>
  <c r="YE234" i="3"/>
  <c r="YF234" i="3" s="1"/>
  <c r="XM295" i="3"/>
  <c r="YE295" i="3" s="1"/>
  <c r="AKA352" i="3"/>
  <c r="ACE226" i="3"/>
  <c r="YE33" i="3"/>
  <c r="YF33" i="3" s="1"/>
  <c r="YE8" i="3"/>
  <c r="YE107" i="3"/>
  <c r="YE293" i="3"/>
  <c r="YF293" i="3" s="1"/>
  <c r="YE368" i="3"/>
  <c r="YE100" i="3"/>
  <c r="YE94" i="3"/>
  <c r="YE340" i="3"/>
  <c r="ACE340" i="3" s="1"/>
  <c r="YE13" i="3"/>
  <c r="YF13" i="3" s="1"/>
  <c r="YE197" i="3"/>
  <c r="YF197" i="3" s="1"/>
  <c r="YE218" i="3"/>
  <c r="YF218" i="3" s="1"/>
  <c r="YE399" i="3"/>
  <c r="YE83" i="3"/>
  <c r="YE322" i="3"/>
  <c r="ACE322" i="3" s="1"/>
  <c r="ACF322" i="3" s="1"/>
  <c r="YE187" i="3"/>
  <c r="YF187" i="3" s="1"/>
  <c r="YE356" i="3"/>
  <c r="YF356" i="3" s="1"/>
  <c r="YE291" i="3"/>
  <c r="YF291" i="3" s="1"/>
  <c r="YE7" i="3"/>
  <c r="YE57" i="3"/>
  <c r="YF57" i="3" s="1"/>
  <c r="YE408" i="3"/>
  <c r="YE75" i="3"/>
  <c r="YF75" i="3" s="1"/>
  <c r="YE369" i="3"/>
  <c r="YF369" i="3" s="1"/>
  <c r="YE228" i="3"/>
  <c r="YF228" i="3" s="1"/>
  <c r="YE396" i="3"/>
  <c r="YE392" i="3"/>
  <c r="YF392" i="3" s="1"/>
  <c r="YE198" i="3"/>
  <c r="ACE198" i="3" s="1"/>
  <c r="YE70" i="3"/>
  <c r="YF70" i="3" s="1"/>
  <c r="AJU421" i="3"/>
  <c r="YE102" i="3"/>
  <c r="ACE102" i="3" s="1"/>
  <c r="YE366" i="3"/>
  <c r="YE135" i="3"/>
  <c r="YF135" i="3" s="1"/>
  <c r="YE106" i="3"/>
  <c r="ACE106" i="3" s="1"/>
  <c r="YE358" i="3"/>
  <c r="YE120" i="3"/>
  <c r="YF120" i="3" s="1"/>
  <c r="ALL420" i="3"/>
  <c r="YE323" i="3"/>
  <c r="YE37" i="3"/>
  <c r="YE287" i="3"/>
  <c r="ACE287" i="3" s="1"/>
  <c r="ACF287" i="3" s="1"/>
  <c r="YE307" i="3"/>
  <c r="YE242" i="3"/>
  <c r="ACE242" i="3" s="1"/>
  <c r="YE341" i="3"/>
  <c r="ACE341" i="3" s="1"/>
  <c r="AJG341" i="3" s="1"/>
  <c r="YE292" i="3"/>
  <c r="YE345" i="3"/>
  <c r="ACE345" i="3" s="1"/>
  <c r="YE362" i="3"/>
  <c r="YE385" i="3"/>
  <c r="YE205" i="3"/>
  <c r="YF205" i="3" s="1"/>
  <c r="YE373" i="3"/>
  <c r="ACE373" i="3" s="1"/>
  <c r="ACF114" i="3"/>
  <c r="AJG114" i="3"/>
  <c r="ACE408" i="3"/>
  <c r="AJG408" i="3" s="1"/>
  <c r="YF408" i="3"/>
  <c r="ACE396" i="3"/>
  <c r="YF396" i="3"/>
  <c r="ACE392" i="3"/>
  <c r="AJG198" i="3"/>
  <c r="ACF198" i="3"/>
  <c r="YE97" i="3"/>
  <c r="YF97" i="3" s="1"/>
  <c r="YE335" i="3"/>
  <c r="YF335" i="3" s="1"/>
  <c r="ACE384" i="3"/>
  <c r="ACE150" i="3"/>
  <c r="YE73" i="3"/>
  <c r="YE145" i="3"/>
  <c r="YF145" i="3" s="1"/>
  <c r="YE18" i="3"/>
  <c r="YF18" i="3" s="1"/>
  <c r="YE326" i="3"/>
  <c r="ACE326" i="3" s="1"/>
  <c r="YE90" i="3"/>
  <c r="YF90" i="3" s="1"/>
  <c r="YE410" i="3"/>
  <c r="YF410" i="3" s="1"/>
  <c r="YE334" i="3"/>
  <c r="YF334" i="3" s="1"/>
  <c r="AJX421" i="3"/>
  <c r="ACF80" i="3"/>
  <c r="AJG80" i="3"/>
  <c r="AJG398" i="3"/>
  <c r="YE105" i="3"/>
  <c r="ACE105" i="3" s="1"/>
  <c r="YE111" i="3"/>
  <c r="YF111" i="3" s="1"/>
  <c r="YE263" i="3"/>
  <c r="YF263" i="3" s="1"/>
  <c r="YE237" i="3"/>
  <c r="YF237" i="3" s="1"/>
  <c r="YE300" i="3"/>
  <c r="YE282" i="3"/>
  <c r="YE286" i="3"/>
  <c r="YF286" i="3" s="1"/>
  <c r="YE161" i="3"/>
  <c r="YF161" i="3" s="1"/>
  <c r="YE77" i="3"/>
  <c r="YF77" i="3" s="1"/>
  <c r="YE195" i="3"/>
  <c r="YE203" i="3"/>
  <c r="YE404" i="3"/>
  <c r="ACE197" i="3"/>
  <c r="AJG197" i="3" s="1"/>
  <c r="YE391" i="3"/>
  <c r="YF391" i="3" s="1"/>
  <c r="YE212" i="3"/>
  <c r="YF212" i="3" s="1"/>
  <c r="YE162" i="3"/>
  <c r="YE50" i="3"/>
  <c r="YE92" i="3"/>
  <c r="YE270" i="3"/>
  <c r="YF270" i="3" s="1"/>
  <c r="YE199" i="3"/>
  <c r="YE108" i="3"/>
  <c r="YF108" i="3" s="1"/>
  <c r="YE217" i="3"/>
  <c r="ACE217" i="3" s="1"/>
  <c r="YE395" i="3"/>
  <c r="YE183" i="3"/>
  <c r="YF183" i="3" s="1"/>
  <c r="YE112" i="3"/>
  <c r="ACE112" i="3" s="1"/>
  <c r="XV420" i="3"/>
  <c r="YE56" i="3"/>
  <c r="ACE56" i="3" s="1"/>
  <c r="ACE234" i="3"/>
  <c r="YE169" i="3"/>
  <c r="YF345" i="3"/>
  <c r="YE289" i="3"/>
  <c r="YF289" i="3" s="1"/>
  <c r="XU420" i="3"/>
  <c r="YE338" i="3"/>
  <c r="ACE338" i="3" s="1"/>
  <c r="YE347" i="3"/>
  <c r="ACE347" i="3" s="1"/>
  <c r="XW420" i="3"/>
  <c r="YE117" i="3"/>
  <c r="ACE117" i="3" s="1"/>
  <c r="YE55" i="3"/>
  <c r="YF55" i="3" s="1"/>
  <c r="YE271" i="3"/>
  <c r="YF271" i="3" s="1"/>
  <c r="YE403" i="3"/>
  <c r="YF403" i="3" s="1"/>
  <c r="YE193" i="3"/>
  <c r="ACE193" i="3" s="1"/>
  <c r="YE281" i="3"/>
  <c r="YF281" i="3" s="1"/>
  <c r="YE302" i="3"/>
  <c r="YF302" i="3" s="1"/>
  <c r="YE327" i="3"/>
  <c r="YE325" i="3"/>
  <c r="YF325" i="3" s="1"/>
  <c r="YE344" i="3"/>
  <c r="ACE344" i="3" s="1"/>
  <c r="YE4" i="3"/>
  <c r="YF4" i="3" s="1"/>
  <c r="YE52" i="3"/>
  <c r="YE394" i="3"/>
  <c r="ACE394" i="3" s="1"/>
  <c r="YE336" i="3"/>
  <c r="YE348" i="3"/>
  <c r="YF348" i="3" s="1"/>
  <c r="YE416" i="3"/>
  <c r="YF416" i="3" s="1"/>
  <c r="YE74" i="3"/>
  <c r="YE68" i="3"/>
  <c r="YE30" i="3"/>
  <c r="YE21" i="3"/>
  <c r="YF21" i="3" s="1"/>
  <c r="YE99" i="3"/>
  <c r="YE76" i="3"/>
  <c r="YF76" i="3" s="1"/>
  <c r="YE132" i="3"/>
  <c r="YE372" i="3"/>
  <c r="ACE372" i="3" s="1"/>
  <c r="YE276" i="3"/>
  <c r="YE216" i="3"/>
  <c r="YE377" i="3"/>
  <c r="YE330" i="3"/>
  <c r="YE59" i="3"/>
  <c r="YF59" i="3" s="1"/>
  <c r="YE206" i="3"/>
  <c r="YE375" i="3"/>
  <c r="YF375" i="3" s="1"/>
  <c r="YE128" i="3"/>
  <c r="YF128" i="3" s="1"/>
  <c r="YE211" i="3"/>
  <c r="YF211" i="3" s="1"/>
  <c r="YE96" i="3"/>
  <c r="YE126" i="3"/>
  <c r="YE389" i="3"/>
  <c r="YE413" i="3"/>
  <c r="YF413" i="3" s="1"/>
  <c r="YE313" i="3"/>
  <c r="YE86" i="3"/>
  <c r="ACE86" i="3" s="1"/>
  <c r="YE140" i="3"/>
  <c r="YF140" i="3" s="1"/>
  <c r="YE393" i="3"/>
  <c r="YE363" i="3"/>
  <c r="YF363" i="3" s="1"/>
  <c r="YE352" i="3"/>
  <c r="YF352" i="3" s="1"/>
  <c r="YE246" i="3"/>
  <c r="YF246" i="3" s="1"/>
  <c r="YE312" i="3"/>
  <c r="YF312" i="3" s="1"/>
  <c r="YE72" i="3"/>
  <c r="YE380" i="3"/>
  <c r="YF380" i="3" s="1"/>
  <c r="YE359" i="3"/>
  <c r="YE407" i="3"/>
  <c r="YE296" i="3"/>
  <c r="ACE296" i="3" s="1"/>
  <c r="YE180" i="3"/>
  <c r="XM376" i="3"/>
  <c r="YE376" i="3" s="1"/>
  <c r="YF242" i="3"/>
  <c r="ACE37" i="3"/>
  <c r="YF37" i="3"/>
  <c r="YF292" i="3"/>
  <c r="ACE292" i="3"/>
  <c r="ACE324" i="3"/>
  <c r="ACF324" i="3" s="1"/>
  <c r="YF324" i="3"/>
  <c r="ACE291" i="3"/>
  <c r="AJG287" i="3"/>
  <c r="YF373" i="3"/>
  <c r="YF203" i="3"/>
  <c r="ACE203" i="3"/>
  <c r="YF344" i="3"/>
  <c r="YE46" i="3"/>
  <c r="YF188" i="3"/>
  <c r="ACE188" i="3"/>
  <c r="YF307" i="3"/>
  <c r="ACE307" i="3"/>
  <c r="YF63" i="3"/>
  <c r="ACE135" i="3"/>
  <c r="YE301" i="3"/>
  <c r="ACE301" i="3" s="1"/>
  <c r="ACF301" i="3" s="1"/>
  <c r="YE346" i="3"/>
  <c r="YF217" i="3"/>
  <c r="YF81" i="3"/>
  <c r="ACE81" i="3"/>
  <c r="YF404" i="3"/>
  <c r="ACE404" i="3"/>
  <c r="AJG404" i="3" s="1"/>
  <c r="YE319" i="3"/>
  <c r="YF164" i="3"/>
  <c r="ACE164" i="3"/>
  <c r="YF158" i="3"/>
  <c r="ACE158" i="3"/>
  <c r="ACE76" i="3"/>
  <c r="ACE403" i="3"/>
  <c r="YF300" i="3"/>
  <c r="ACE300" i="3"/>
  <c r="YF368" i="3"/>
  <c r="ACE368" i="3"/>
  <c r="YF94" i="3"/>
  <c r="ACE94" i="3"/>
  <c r="YF340" i="3"/>
  <c r="YE367" i="3"/>
  <c r="YF29" i="3"/>
  <c r="ACE29" i="3"/>
  <c r="YA421" i="3"/>
  <c r="YE22" i="3"/>
  <c r="YA420" i="3"/>
  <c r="ACE293" i="3"/>
  <c r="YF366" i="3"/>
  <c r="ACE366" i="3"/>
  <c r="AJG366" i="3" s="1"/>
  <c r="YF7" i="3"/>
  <c r="ACE7" i="3"/>
  <c r="YE121" i="3"/>
  <c r="YE15" i="3"/>
  <c r="YF15" i="3" s="1"/>
  <c r="YE261" i="3"/>
  <c r="YF261" i="3" s="1"/>
  <c r="AJG326" i="3"/>
  <c r="ACF326" i="3"/>
  <c r="AJG414" i="3"/>
  <c r="ACE320" i="3"/>
  <c r="AJG320" i="3" s="1"/>
  <c r="YF322" i="3"/>
  <c r="YF144" i="3"/>
  <c r="ACF112" i="3"/>
  <c r="AJG112" i="3"/>
  <c r="YF100" i="3"/>
  <c r="ACE100" i="3"/>
  <c r="ACF226" i="3"/>
  <c r="AJG226" i="3"/>
  <c r="AJG384" i="3"/>
  <c r="ACF384" i="3"/>
  <c r="YF399" i="3"/>
  <c r="ACE399" i="3"/>
  <c r="YE91" i="3"/>
  <c r="YE85" i="3"/>
  <c r="YE17" i="3"/>
  <c r="YE278" i="3"/>
  <c r="YE124" i="3"/>
  <c r="YE350" i="3"/>
  <c r="YE104" i="3"/>
  <c r="YE131" i="3"/>
  <c r="YE314" i="3"/>
  <c r="YE355" i="3"/>
  <c r="YE41" i="3"/>
  <c r="YE49" i="3"/>
  <c r="YE23" i="3"/>
  <c r="YE239" i="3"/>
  <c r="YE238" i="3"/>
  <c r="YE274" i="3"/>
  <c r="YE220" i="3"/>
  <c r="ACE220" i="3" s="1"/>
  <c r="ACE122" i="3"/>
  <c r="YF112" i="3"/>
  <c r="YE115" i="3"/>
  <c r="YE125" i="3"/>
  <c r="YE290" i="3"/>
  <c r="YE297" i="3"/>
  <c r="YE349" i="3"/>
  <c r="ACE349" i="3" s="1"/>
  <c r="YE166" i="3"/>
  <c r="YE61" i="3"/>
  <c r="YE172" i="3"/>
  <c r="YE31" i="3"/>
  <c r="YE361" i="3"/>
  <c r="YE415" i="3"/>
  <c r="ACE330" i="3"/>
  <c r="YF330" i="3"/>
  <c r="YF83" i="3"/>
  <c r="ACE83" i="3"/>
  <c r="YE6" i="3"/>
  <c r="YE337" i="3"/>
  <c r="ACE337" i="3" s="1"/>
  <c r="AJG337" i="3" s="1"/>
  <c r="YE284" i="3"/>
  <c r="ACE284" i="3" s="1"/>
  <c r="YE5" i="3"/>
  <c r="YF5" i="3" s="1"/>
  <c r="YE32" i="3"/>
  <c r="YF32" i="3" s="1"/>
  <c r="YE113" i="3"/>
  <c r="YF113" i="3" s="1"/>
  <c r="YE43" i="3"/>
  <c r="YF43" i="3" s="1"/>
  <c r="YE260" i="3"/>
  <c r="YF260" i="3" s="1"/>
  <c r="YE65" i="3"/>
  <c r="YF65" i="3" s="1"/>
  <c r="YE213" i="3"/>
  <c r="YF213" i="3" s="1"/>
  <c r="YE101" i="3"/>
  <c r="ACE101" i="3" s="1"/>
  <c r="YE310" i="3"/>
  <c r="YF310" i="3" s="1"/>
  <c r="YE364" i="3"/>
  <c r="YF364" i="3" s="1"/>
  <c r="YE400" i="3"/>
  <c r="ACE400" i="3" s="1"/>
  <c r="YE418" i="3"/>
  <c r="YF418" i="3" s="1"/>
  <c r="YE333" i="3"/>
  <c r="YF333" i="3" s="1"/>
  <c r="YE3" i="3"/>
  <c r="YF3" i="3" s="1"/>
  <c r="XR420" i="3"/>
  <c r="YE69" i="3"/>
  <c r="YF69" i="3" s="1"/>
  <c r="YE285" i="3"/>
  <c r="AJG144" i="3"/>
  <c r="ACE70" i="3"/>
  <c r="ACE78" i="3"/>
  <c r="YF114" i="3"/>
  <c r="YF198" i="3"/>
  <c r="YE409" i="3"/>
  <c r="YE316" i="3"/>
  <c r="YE311" i="3"/>
  <c r="YE129" i="3"/>
  <c r="YE328" i="3"/>
  <c r="YF328" i="3" s="1"/>
  <c r="YE283" i="3"/>
  <c r="YE26" i="3"/>
  <c r="YE58" i="3"/>
  <c r="YE89" i="3"/>
  <c r="YE397" i="3"/>
  <c r="YE35" i="3"/>
  <c r="ACE35" i="3" s="1"/>
  <c r="YE386" i="3"/>
  <c r="YE47" i="3"/>
  <c r="YE306" i="3"/>
  <c r="YF306" i="3" s="1"/>
  <c r="YE365" i="3"/>
  <c r="YF365" i="3" s="1"/>
  <c r="YE235" i="3"/>
  <c r="YF235" i="3" s="1"/>
  <c r="YE277" i="3"/>
  <c r="ACE277" i="3" s="1"/>
  <c r="YE331" i="3"/>
  <c r="ACE331" i="3" s="1"/>
  <c r="YE171" i="3"/>
  <c r="ACE171" i="3" s="1"/>
  <c r="AJG171" i="3" s="1"/>
  <c r="YE64" i="3"/>
  <c r="YF64" i="3" s="1"/>
  <c r="YE194" i="3"/>
  <c r="YE339" i="3"/>
  <c r="YF339" i="3" s="1"/>
  <c r="XS420" i="3"/>
  <c r="YE196" i="3"/>
  <c r="ACE196" i="3" s="1"/>
  <c r="YE351" i="3"/>
  <c r="YE176" i="3"/>
  <c r="YE39" i="3"/>
  <c r="YE93" i="3"/>
  <c r="YF93" i="3" s="1"/>
  <c r="YE148" i="3"/>
  <c r="ACE148" i="3" s="1"/>
  <c r="YE371" i="3"/>
  <c r="YF371" i="3" s="1"/>
  <c r="YE20" i="3"/>
  <c r="XT421" i="3"/>
  <c r="YE224" i="3"/>
  <c r="YE342" i="3"/>
  <c r="YE402" i="3"/>
  <c r="ACE402" i="3" s="1"/>
  <c r="YE28" i="3"/>
  <c r="YE82" i="3"/>
  <c r="YE247" i="3"/>
  <c r="YE381" i="3"/>
  <c r="YE383" i="3"/>
  <c r="YE390" i="3"/>
  <c r="YE388" i="3"/>
  <c r="YE34" i="3"/>
  <c r="YE412" i="3"/>
  <c r="ACE412" i="3" s="1"/>
  <c r="YE134" i="3"/>
  <c r="YF134" i="3" s="1"/>
  <c r="YE405" i="3"/>
  <c r="YE157" i="3"/>
  <c r="YE280" i="3"/>
  <c r="YE353" i="3"/>
  <c r="YE14" i="3"/>
  <c r="YE48" i="3"/>
  <c r="YE66" i="3"/>
  <c r="YE54" i="3"/>
  <c r="YE354" i="3"/>
  <c r="YE16" i="3"/>
  <c r="YE98" i="3"/>
  <c r="ACE417" i="3"/>
  <c r="YF417" i="3"/>
  <c r="YE27" i="3"/>
  <c r="YE45" i="3"/>
  <c r="YE11" i="3"/>
  <c r="YE149" i="3"/>
  <c r="YE12" i="3"/>
  <c r="YE133" i="3"/>
  <c r="YF133" i="3" s="1"/>
  <c r="YE119" i="3"/>
  <c r="YE279" i="3"/>
  <c r="YE309" i="3"/>
  <c r="YE200" i="3"/>
  <c r="ACE200" i="3" s="1"/>
  <c r="YE308" i="3"/>
  <c r="YE79" i="3"/>
  <c r="YE95" i="3"/>
  <c r="YE191" i="3"/>
  <c r="YE219" i="3"/>
  <c r="YE44" i="3"/>
  <c r="YE36" i="3"/>
  <c r="YE321" i="3"/>
  <c r="YE130" i="3"/>
  <c r="YE406" i="3"/>
  <c r="YE62" i="3"/>
  <c r="YE182" i="3"/>
  <c r="YE360" i="3"/>
  <c r="YE9" i="3"/>
  <c r="AGK421" i="3"/>
  <c r="XM382" i="3"/>
  <c r="YE382" i="3" s="1"/>
  <c r="XM298" i="3"/>
  <c r="ACE145" i="3"/>
  <c r="ACE418" i="3"/>
  <c r="ACE72" i="3"/>
  <c r="YF72" i="3"/>
  <c r="ACE116" i="3"/>
  <c r="YF116" i="3"/>
  <c r="ACF171" i="3"/>
  <c r="ACE64" i="3"/>
  <c r="ACF320" i="3"/>
  <c r="ACE154" i="3"/>
  <c r="YF169" i="3"/>
  <c r="ACE169" i="3"/>
  <c r="ACE33" i="3"/>
  <c r="ACE38" i="3"/>
  <c r="ACE90" i="3"/>
  <c r="YF362" i="3"/>
  <c r="ACE362" i="3"/>
  <c r="YF206" i="3"/>
  <c r="ACE206" i="3"/>
  <c r="ACE128" i="3"/>
  <c r="ACE364" i="3"/>
  <c r="YF398" i="3"/>
  <c r="XP421" i="3"/>
  <c r="XP420" i="3"/>
  <c r="YE19" i="3"/>
  <c r="YE231" i="3"/>
  <c r="YF73" i="3"/>
  <c r="ACE73" i="3"/>
  <c r="YF393" i="3"/>
  <c r="ACE393" i="3"/>
  <c r="YF411" i="3"/>
  <c r="ACE411" i="3"/>
  <c r="YF101" i="3"/>
  <c r="YF400" i="3"/>
  <c r="XL421" i="3"/>
  <c r="XL420" i="3"/>
  <c r="XR421" i="3"/>
  <c r="YE42" i="3"/>
  <c r="ACE69" i="3"/>
  <c r="YF96" i="3"/>
  <c r="ACE96" i="3"/>
  <c r="YF126" i="3"/>
  <c r="ACE126" i="3"/>
  <c r="ACE380" i="3"/>
  <c r="YE250" i="3"/>
  <c r="YF351" i="3"/>
  <c r="ACE351" i="3"/>
  <c r="ACE389" i="3"/>
  <c r="YF389" i="3"/>
  <c r="YF318" i="3"/>
  <c r="ACE318" i="3"/>
  <c r="ACE413" i="3"/>
  <c r="ACE134" i="3"/>
  <c r="YF8" i="3"/>
  <c r="ACE8" i="3"/>
  <c r="ACE246" i="3"/>
  <c r="ACE333" i="3"/>
  <c r="ACE187" i="3"/>
  <c r="YF326" i="3"/>
  <c r="YE71" i="3"/>
  <c r="YE139" i="3"/>
  <c r="YE123" i="3"/>
  <c r="YE269" i="3"/>
  <c r="YE305" i="3"/>
  <c r="YE303" i="3"/>
  <c r="YF200" i="3"/>
  <c r="ACE385" i="3"/>
  <c r="YF385" i="3"/>
  <c r="ACF366" i="3"/>
  <c r="ACE352" i="3"/>
  <c r="ACE260" i="3"/>
  <c r="ACE18" i="3"/>
  <c r="ACE140" i="3"/>
  <c r="YF53" i="3"/>
  <c r="ACE53" i="3"/>
  <c r="ACE335" i="3"/>
  <c r="YF106" i="3"/>
  <c r="YF287" i="3"/>
  <c r="XT420" i="3"/>
  <c r="YE10" i="3"/>
  <c r="YE87" i="3"/>
  <c r="XU421" i="3"/>
  <c r="ACE228" i="3"/>
  <c r="XS421" i="3"/>
  <c r="XW421" i="3"/>
  <c r="YE401" i="3"/>
  <c r="YE109" i="3"/>
  <c r="YE273" i="3"/>
  <c r="YE177" i="3"/>
  <c r="YE110" i="3"/>
  <c r="YE387" i="3"/>
  <c r="YE67" i="3"/>
  <c r="YE288" i="3"/>
  <c r="ACE218" i="3"/>
  <c r="YE24" i="3"/>
  <c r="AJX420" i="3"/>
  <c r="XV342" i="6"/>
  <c r="XM271" i="6"/>
  <c r="XM273" i="6"/>
  <c r="XM275" i="6"/>
  <c r="XR284" i="6"/>
  <c r="XT305" i="6"/>
  <c r="XM305" i="6"/>
  <c r="YA307" i="6"/>
  <c r="XR355" i="6"/>
  <c r="XM398" i="6"/>
  <c r="XR405" i="6"/>
  <c r="ACD272" i="6"/>
  <c r="AJM273" i="6"/>
  <c r="XV405" i="6"/>
  <c r="AJM322" i="6"/>
  <c r="XU300" i="6"/>
  <c r="XU303" i="6"/>
  <c r="XU315" i="6"/>
  <c r="XU344" i="6"/>
  <c r="XV363" i="6"/>
  <c r="ACF272" i="6"/>
  <c r="XW355" i="6"/>
  <c r="ACF380" i="6"/>
  <c r="ACD274" i="6"/>
  <c r="XM312" i="6"/>
  <c r="XM318" i="6"/>
  <c r="XM357" i="6"/>
  <c r="XV319" i="6"/>
  <c r="YA319" i="6"/>
  <c r="XV364" i="6"/>
  <c r="XM97" i="6"/>
  <c r="XM324" i="6"/>
  <c r="XS407" i="6"/>
  <c r="XM299" i="6"/>
  <c r="XM395" i="6"/>
  <c r="XM268" i="6"/>
  <c r="XM315" i="6"/>
  <c r="XV348" i="6"/>
  <c r="XM379" i="6"/>
  <c r="XL351" i="6"/>
  <c r="XS352" i="6"/>
  <c r="XR357" i="6"/>
  <c r="XT392" i="6"/>
  <c r="XV407" i="6"/>
  <c r="ACD216" i="6"/>
  <c r="XL391" i="6"/>
  <c r="XS395" i="6"/>
  <c r="XL398" i="6"/>
  <c r="XT96" i="6"/>
  <c r="XL402" i="6"/>
  <c r="XS124" i="6"/>
  <c r="XL124" i="6"/>
  <c r="XT124" i="6"/>
  <c r="XL404" i="6"/>
  <c r="XS405" i="6"/>
  <c r="XS406" i="6"/>
  <c r="XL406" i="6"/>
  <c r="XS408" i="6"/>
  <c r="XT94" i="6"/>
  <c r="XL410" i="6"/>
  <c r="XT410" i="6"/>
  <c r="XS412" i="6"/>
  <c r="XS413" i="6"/>
  <c r="XS416" i="6"/>
  <c r="XW416" i="6"/>
  <c r="XL418" i="6"/>
  <c r="XT418" i="6"/>
  <c r="XT271" i="6"/>
  <c r="XR313" i="6"/>
  <c r="XT402" i="6"/>
  <c r="YA348" i="6"/>
  <c r="XV377" i="6"/>
  <c r="XM392" i="6"/>
  <c r="ACE311" i="6"/>
  <c r="AJM311" i="6" s="1"/>
  <c r="AJM237" i="6"/>
  <c r="XM384" i="6"/>
  <c r="XS367" i="6"/>
  <c r="XL397" i="6"/>
  <c r="XM362" i="6"/>
  <c r="XL97" i="6"/>
  <c r="XM59" i="6"/>
  <c r="YA360" i="6"/>
  <c r="XL360" i="6"/>
  <c r="XM232" i="6"/>
  <c r="XT366" i="6"/>
  <c r="XT373" i="6"/>
  <c r="YA402" i="6"/>
  <c r="XR403" i="6"/>
  <c r="XM211" i="6"/>
  <c r="XM119" i="6"/>
  <c r="XM320" i="6"/>
  <c r="XM222" i="6"/>
  <c r="XL367" i="6"/>
  <c r="XR308" i="6"/>
  <c r="XW316" i="6"/>
  <c r="XS357" i="6"/>
  <c r="XT312" i="6"/>
  <c r="XR320" i="6"/>
  <c r="XW345" i="6"/>
  <c r="XT352" i="6"/>
  <c r="XS354" i="6"/>
  <c r="XR359" i="6"/>
  <c r="XR372" i="6"/>
  <c r="XT376" i="6"/>
  <c r="XR391" i="6"/>
  <c r="XL401" i="6"/>
  <c r="XS414" i="6"/>
  <c r="XM204" i="6"/>
  <c r="XM71" i="6"/>
  <c r="XM290" i="6"/>
  <c r="XM278" i="6"/>
  <c r="XM314" i="6"/>
  <c r="XM365" i="6"/>
  <c r="XR348" i="6"/>
  <c r="XM46" i="6"/>
  <c r="XL399" i="6"/>
  <c r="XM94" i="6"/>
  <c r="XT347" i="6"/>
  <c r="XS411" i="6"/>
  <c r="XL340" i="6"/>
  <c r="XR366" i="6"/>
  <c r="XL382" i="6"/>
  <c r="XL400" i="6"/>
  <c r="XL332" i="6"/>
  <c r="XL403" i="6"/>
  <c r="XL408" i="6"/>
  <c r="XL409" i="6"/>
  <c r="XL411" i="6"/>
  <c r="XL415" i="6"/>
  <c r="XL417" i="6"/>
  <c r="ACF264" i="6"/>
  <c r="YA308" i="6"/>
  <c r="XL309" i="6"/>
  <c r="XT318" i="6"/>
  <c r="XW319" i="6"/>
  <c r="XT321" i="6"/>
  <c r="XT344" i="6"/>
  <c r="XW348" i="6"/>
  <c r="XV353" i="6"/>
  <c r="XM354" i="6"/>
  <c r="XL356" i="6"/>
  <c r="XW357" i="6"/>
  <c r="YA365" i="6"/>
  <c r="XL366" i="6"/>
  <c r="XM367" i="6"/>
  <c r="XT370" i="6"/>
  <c r="XL373" i="6"/>
  <c r="XL379" i="6"/>
  <c r="XR380" i="6"/>
  <c r="XT382" i="6"/>
  <c r="XT395" i="6"/>
  <c r="XU399" i="6"/>
  <c r="XS97" i="6"/>
  <c r="XT400" i="6"/>
  <c r="XL96" i="6"/>
  <c r="XT403" i="6"/>
  <c r="XL94" i="6"/>
  <c r="XT95" i="6"/>
  <c r="XL413" i="6"/>
  <c r="XT273" i="6"/>
  <c r="XT275" i="6"/>
  <c r="XT283" i="6"/>
  <c r="XS318" i="6"/>
  <c r="ACE301" i="6"/>
  <c r="ACD239" i="6"/>
  <c r="ACF214" i="6"/>
  <c r="XS307" i="6"/>
  <c r="XS349" i="6"/>
  <c r="ACD340" i="6"/>
  <c r="XV265" i="6"/>
  <c r="YA279" i="6"/>
  <c r="XV145" i="6"/>
  <c r="AJM211" i="6"/>
  <c r="XM20" i="6"/>
  <c r="ALS421" i="6"/>
  <c r="ALS424" i="6"/>
  <c r="XW259" i="6"/>
  <c r="XT269" i="6"/>
  <c r="YA341" i="6"/>
  <c r="XT354" i="6"/>
  <c r="XV355" i="6"/>
  <c r="YA382" i="6"/>
  <c r="XT393" i="6"/>
  <c r="XT236" i="6"/>
  <c r="XT248" i="6"/>
  <c r="XU281" i="6"/>
  <c r="XT297" i="6"/>
  <c r="XV298" i="6"/>
  <c r="XT280" i="6"/>
  <c r="XU284" i="6"/>
  <c r="XL285" i="6"/>
  <c r="ALR421" i="6"/>
  <c r="XM242" i="6"/>
  <c r="ACF192" i="6"/>
  <c r="XW301" i="6"/>
  <c r="XS302" i="6"/>
  <c r="XW308" i="6"/>
  <c r="XS314" i="6"/>
  <c r="XW320" i="6"/>
  <c r="XS343" i="6"/>
  <c r="XW349" i="6"/>
  <c r="YA355" i="6"/>
  <c r="XS356" i="6"/>
  <c r="XS359" i="6"/>
  <c r="XW359" i="6"/>
  <c r="XL296" i="6"/>
  <c r="XT302" i="6"/>
  <c r="XU310" i="6"/>
  <c r="XW309" i="6"/>
  <c r="XS312" i="6"/>
  <c r="XL314" i="6"/>
  <c r="XL320" i="6"/>
  <c r="XS324" i="6"/>
  <c r="XL343" i="6"/>
  <c r="XL346" i="6"/>
  <c r="XS347" i="6"/>
  <c r="XL349" i="6"/>
  <c r="XU350" i="6"/>
  <c r="XT356" i="6"/>
  <c r="XS358" i="6"/>
  <c r="XW360" i="6"/>
  <c r="XU365" i="6"/>
  <c r="XL369" i="6"/>
  <c r="XL372" i="6"/>
  <c r="XL375" i="6"/>
  <c r="XL378" i="6"/>
  <c r="XW391" i="6"/>
  <c r="XL394" i="6"/>
  <c r="XS362" i="6"/>
  <c r="XU98" i="6"/>
  <c r="XW321" i="6"/>
  <c r="XL322" i="6"/>
  <c r="XS271" i="6"/>
  <c r="XT300" i="6"/>
  <c r="XM302" i="6"/>
  <c r="XL304" i="6"/>
  <c r="XS309" i="6"/>
  <c r="XL311" i="6"/>
  <c r="XS321" i="6"/>
  <c r="XL323" i="6"/>
  <c r="XM343" i="6"/>
  <c r="YA345" i="6"/>
  <c r="XL352" i="6"/>
  <c r="XL354" i="6"/>
  <c r="XM356" i="6"/>
  <c r="XL358" i="6"/>
  <c r="XM359" i="6"/>
  <c r="XW363" i="6"/>
  <c r="XS366" i="6"/>
  <c r="XT377" i="6"/>
  <c r="XS379" i="6"/>
  <c r="XW380" i="6"/>
  <c r="XS392" i="6"/>
  <c r="XL396" i="6"/>
  <c r="XT396" i="6"/>
  <c r="XW361" i="6"/>
  <c r="XS361" i="6"/>
  <c r="XL362" i="6"/>
  <c r="XT362" i="6"/>
  <c r="XL98" i="6"/>
  <c r="XM13" i="6"/>
  <c r="XM161" i="6"/>
  <c r="XR309" i="6"/>
  <c r="ACE265" i="6"/>
  <c r="AJM265" i="6" s="1"/>
  <c r="ACD261" i="6"/>
  <c r="XM212" i="6"/>
  <c r="XU390" i="6"/>
  <c r="XS268" i="6"/>
  <c r="XW245" i="6"/>
  <c r="XW313" i="6"/>
  <c r="XW265" i="6"/>
  <c r="XL283" i="6"/>
  <c r="XL299" i="6"/>
  <c r="XT307" i="6"/>
  <c r="XL317" i="6"/>
  <c r="XS320" i="6"/>
  <c r="XS322" i="6"/>
  <c r="XL324" i="6"/>
  <c r="YA344" i="6"/>
  <c r="XR349" i="6"/>
  <c r="XS363" i="6"/>
  <c r="XL376" i="6"/>
  <c r="XS377" i="6"/>
  <c r="XS380" i="6"/>
  <c r="XL383" i="6"/>
  <c r="XL395" i="6"/>
  <c r="XW272" i="6"/>
  <c r="XM235" i="6"/>
  <c r="ACD263" i="6"/>
  <c r="XM262" i="6"/>
  <c r="XR246" i="6"/>
  <c r="XR257" i="6"/>
  <c r="XR208" i="6"/>
  <c r="AED426" i="6"/>
  <c r="AEK426" i="6"/>
  <c r="AEQ426" i="6"/>
  <c r="ADY426" i="6"/>
  <c r="AEL426" i="6"/>
  <c r="XT258" i="6"/>
  <c r="XT260" i="6"/>
  <c r="XT262" i="6"/>
  <c r="ADZ426" i="6"/>
  <c r="AEG426" i="6"/>
  <c r="AEM426" i="6"/>
  <c r="AEA426" i="6"/>
  <c r="AEI426" i="6"/>
  <c r="AEN426" i="6"/>
  <c r="AEB426" i="6"/>
  <c r="AEH426" i="6"/>
  <c r="AEO426" i="6"/>
  <c r="ACD279" i="6"/>
  <c r="AEC426" i="6"/>
  <c r="AEJ426" i="6"/>
  <c r="AEP426" i="6"/>
  <c r="ADX426" i="6"/>
  <c r="XT264" i="6"/>
  <c r="XS277" i="6"/>
  <c r="XS278" i="6"/>
  <c r="XS280" i="6"/>
  <c r="XL280" i="6"/>
  <c r="ACF230" i="6"/>
  <c r="XR218" i="6"/>
  <c r="XV227" i="6"/>
  <c r="YA227" i="6"/>
  <c r="XT237" i="6"/>
  <c r="XT247" i="6"/>
  <c r="XW252" i="6"/>
  <c r="XV261" i="6"/>
  <c r="XM184" i="6"/>
  <c r="XM266" i="6"/>
  <c r="XM280" i="6"/>
  <c r="XS242" i="6"/>
  <c r="ACF159" i="6"/>
  <c r="XM264" i="6"/>
  <c r="XW276" i="6"/>
  <c r="AJM172" i="6"/>
  <c r="ACD209" i="6"/>
  <c r="ACF228" i="6"/>
  <c r="ACF160" i="6"/>
  <c r="XL191" i="6"/>
  <c r="XT194" i="6"/>
  <c r="XT221" i="6"/>
  <c r="XS228" i="6"/>
  <c r="XL239" i="6"/>
  <c r="XS245" i="6"/>
  <c r="XS254" i="6"/>
  <c r="XW261" i="6"/>
  <c r="XT278" i="6"/>
  <c r="XS299" i="6"/>
  <c r="XR197" i="6"/>
  <c r="XR205" i="6"/>
  <c r="XR213" i="6"/>
  <c r="ACD211" i="6"/>
  <c r="ACF221" i="6"/>
  <c r="AJM177" i="6"/>
  <c r="XL235" i="6"/>
  <c r="XV173" i="6"/>
  <c r="XU226" i="6"/>
  <c r="XM226" i="6"/>
  <c r="AJM153" i="6"/>
  <c r="ACF199" i="6"/>
  <c r="XM182" i="6"/>
  <c r="XL270" i="6"/>
  <c r="XS273" i="6"/>
  <c r="XV274" i="6"/>
  <c r="XL282" i="6"/>
  <c r="XR137" i="6"/>
  <c r="XT249" i="6"/>
  <c r="ACE181" i="6"/>
  <c r="AJM181" i="6" s="1"/>
  <c r="ACD214" i="6"/>
  <c r="ACD167" i="6"/>
  <c r="YA148" i="6"/>
  <c r="XL192" i="6"/>
  <c r="XW195" i="6"/>
  <c r="ACD221" i="6"/>
  <c r="ACF209" i="6"/>
  <c r="XR381" i="6"/>
  <c r="AJM193" i="6"/>
  <c r="ACF170" i="6"/>
  <c r="ACD51" i="6"/>
  <c r="ACD170" i="6"/>
  <c r="XL186" i="6"/>
  <c r="XR211" i="6"/>
  <c r="XS305" i="6"/>
  <c r="XW314" i="6"/>
  <c r="XT231" i="6"/>
  <c r="XS241" i="6"/>
  <c r="XS251" i="6"/>
  <c r="XL273" i="6"/>
  <c r="XL284" i="6"/>
  <c r="XS285" i="6"/>
  <c r="XR301" i="6"/>
  <c r="XM307" i="6"/>
  <c r="XR314" i="6"/>
  <c r="XW141" i="6"/>
  <c r="XS186" i="6"/>
  <c r="XR144" i="6"/>
  <c r="XM177" i="6"/>
  <c r="XT182" i="6"/>
  <c r="XU269" i="6"/>
  <c r="XL277" i="6"/>
  <c r="XS283" i="6"/>
  <c r="XM174" i="6"/>
  <c r="XU185" i="6"/>
  <c r="XR217" i="6"/>
  <c r="XL220" i="6"/>
  <c r="ACD193" i="6"/>
  <c r="ACD145" i="6"/>
  <c r="XM179" i="6"/>
  <c r="XW178" i="6"/>
  <c r="ACD232" i="6"/>
  <c r="ACD196" i="6"/>
  <c r="XR157" i="6"/>
  <c r="XL236" i="6"/>
  <c r="YA248" i="6"/>
  <c r="YA191" i="6"/>
  <c r="YA190" i="6"/>
  <c r="XR180" i="6"/>
  <c r="XR221" i="6"/>
  <c r="XS226" i="6"/>
  <c r="XL228" i="6"/>
  <c r="XT244" i="6"/>
  <c r="XL268" i="6"/>
  <c r="XL140" i="6"/>
  <c r="XL251" i="6"/>
  <c r="XT226" i="6"/>
  <c r="XL232" i="6"/>
  <c r="YA236" i="6"/>
  <c r="XL238" i="6"/>
  <c r="XW246" i="6"/>
  <c r="XM254" i="6"/>
  <c r="YA193" i="6"/>
  <c r="ACD153" i="6"/>
  <c r="XM134" i="6"/>
  <c r="XT140" i="6"/>
  <c r="XS177" i="6"/>
  <c r="XR222" i="6"/>
  <c r="XP173" i="6"/>
  <c r="ACF167" i="6"/>
  <c r="XS239" i="6"/>
  <c r="XU140" i="6"/>
  <c r="YA180" i="6"/>
  <c r="XS187" i="6"/>
  <c r="XS174" i="6"/>
  <c r="XU175" i="6"/>
  <c r="XT187" i="6"/>
  <c r="XW188" i="6"/>
  <c r="IZ420" i="6"/>
  <c r="YA8" i="6"/>
  <c r="XP8" i="6"/>
  <c r="XR28" i="6"/>
  <c r="UG421" i="6"/>
  <c r="XR6" i="6"/>
  <c r="XR152" i="6"/>
  <c r="XT177" i="6"/>
  <c r="XR181" i="6"/>
  <c r="XS188" i="6"/>
  <c r="XV190" i="6"/>
  <c r="XL144" i="6"/>
  <c r="XL179" i="6"/>
  <c r="XM187" i="6"/>
  <c r="XV188" i="6"/>
  <c r="XU190" i="6"/>
  <c r="ACE217" i="6"/>
  <c r="XS139" i="6"/>
  <c r="XR334" i="6"/>
  <c r="XW181" i="6"/>
  <c r="AKG360" i="6"/>
  <c r="AKG421" i="6" s="1"/>
  <c r="XR111" i="6"/>
  <c r="XR114" i="6"/>
  <c r="XL142" i="6"/>
  <c r="YA188" i="6"/>
  <c r="XP389" i="6"/>
  <c r="XP395" i="6"/>
  <c r="XM417" i="6"/>
  <c r="XT143" i="6"/>
  <c r="XU145" i="6"/>
  <c r="XR151" i="6"/>
  <c r="XR42" i="6"/>
  <c r="XR120" i="6"/>
  <c r="XR195" i="6"/>
  <c r="ACF191" i="6"/>
  <c r="AJM191" i="6"/>
  <c r="XM72" i="6"/>
  <c r="XW84" i="6"/>
  <c r="XM140" i="6"/>
  <c r="XL146" i="6"/>
  <c r="XV95" i="6"/>
  <c r="AEE420" i="6"/>
  <c r="AEE426" i="6" s="1"/>
  <c r="XS72" i="6"/>
  <c r="XW74" i="6"/>
  <c r="ACE125" i="6"/>
  <c r="XM189" i="6"/>
  <c r="XL181" i="6"/>
  <c r="XL183" i="6"/>
  <c r="XT184" i="6"/>
  <c r="XS189" i="6"/>
  <c r="XW191" i="6"/>
  <c r="XM131" i="6"/>
  <c r="XV141" i="6"/>
  <c r="XS144" i="6"/>
  <c r="XW144" i="6"/>
  <c r="XS145" i="6"/>
  <c r="XM145" i="6"/>
  <c r="XT147" i="6"/>
  <c r="XM147" i="6"/>
  <c r="XP157" i="6"/>
  <c r="XW217" i="6"/>
  <c r="XP218" i="6"/>
  <c r="XT218" i="6"/>
  <c r="XL225" i="6"/>
  <c r="XT228" i="6"/>
  <c r="XS230" i="6"/>
  <c r="XT230" i="6"/>
  <c r="XL241" i="6"/>
  <c r="XL243" i="6"/>
  <c r="XS246" i="6"/>
  <c r="XL253" i="6"/>
  <c r="XS257" i="6"/>
  <c r="XS264" i="6"/>
  <c r="XL275" i="6"/>
  <c r="XS275" i="6"/>
  <c r="ACD109" i="6"/>
  <c r="XR117" i="6"/>
  <c r="XL148" i="6"/>
  <c r="XR216" i="6"/>
  <c r="XV352" i="6"/>
  <c r="YA354" i="6"/>
  <c r="XV366" i="6"/>
  <c r="YA367" i="6"/>
  <c r="XM413" i="6"/>
  <c r="ACD191" i="6"/>
  <c r="XR79" i="6"/>
  <c r="XP115" i="6"/>
  <c r="XV117" i="6"/>
  <c r="XS132" i="6"/>
  <c r="XT134" i="6"/>
  <c r="XL147" i="6"/>
  <c r="AJM188" i="6"/>
  <c r="ACF188" i="6"/>
  <c r="AJM340" i="6"/>
  <c r="ACF340" i="6"/>
  <c r="XM137" i="6"/>
  <c r="XM143" i="6"/>
  <c r="XS141" i="6"/>
  <c r="XT40" i="6"/>
  <c r="XT72" i="6"/>
  <c r="XR100" i="6"/>
  <c r="XU115" i="6"/>
  <c r="XU117" i="6"/>
  <c r="XW132" i="6"/>
  <c r="XL143" i="6"/>
  <c r="ACF51" i="6"/>
  <c r="XR50" i="6"/>
  <c r="XP90" i="6"/>
  <c r="XP117" i="6"/>
  <c r="XW120" i="6"/>
  <c r="XV316" i="6"/>
  <c r="XV334" i="6"/>
  <c r="XP366" i="6"/>
  <c r="ACD160" i="6"/>
  <c r="ACF109" i="6"/>
  <c r="SO421" i="6"/>
  <c r="XN421" i="6"/>
  <c r="VA420" i="6"/>
  <c r="YC421" i="6"/>
  <c r="IW421" i="6"/>
  <c r="WY421" i="6"/>
  <c r="YJ421" i="6"/>
  <c r="UD420" i="6"/>
  <c r="XV9" i="6"/>
  <c r="XR40" i="6"/>
  <c r="XV44" i="6"/>
  <c r="XW48" i="6"/>
  <c r="XV65" i="6"/>
  <c r="XT66" i="6"/>
  <c r="XP66" i="6"/>
  <c r="XT67" i="6"/>
  <c r="XV68" i="6"/>
  <c r="XL71" i="6"/>
  <c r="XT74" i="6"/>
  <c r="XV78" i="6"/>
  <c r="XW80" i="6"/>
  <c r="YA89" i="6"/>
  <c r="YA104" i="6"/>
  <c r="YA111" i="6"/>
  <c r="XP111" i="6"/>
  <c r="XV114" i="6"/>
  <c r="XV168" i="6"/>
  <c r="XT175" i="6"/>
  <c r="XR179" i="6"/>
  <c r="XT180" i="6"/>
  <c r="XL184" i="6"/>
  <c r="XL189" i="6"/>
  <c r="XT192" i="6"/>
  <c r="XV195" i="6"/>
  <c r="XS195" i="6"/>
  <c r="XR202" i="6"/>
  <c r="XT216" i="6"/>
  <c r="XV219" i="6"/>
  <c r="XP220" i="6"/>
  <c r="XT223" i="6"/>
  <c r="XL230" i="6"/>
  <c r="YA231" i="6"/>
  <c r="XS234" i="6"/>
  <c r="XV245" i="6"/>
  <c r="XL247" i="6"/>
  <c r="XL248" i="6"/>
  <c r="XT266" i="6"/>
  <c r="XV281" i="6"/>
  <c r="YA281" i="6"/>
  <c r="XW283" i="6"/>
  <c r="YA297" i="6"/>
  <c r="XP321" i="6"/>
  <c r="XV336" i="6"/>
  <c r="XP337" i="6"/>
  <c r="XP340" i="6"/>
  <c r="XP342" i="6"/>
  <c r="XR346" i="6"/>
  <c r="ACD228" i="6"/>
  <c r="ACD158" i="6"/>
  <c r="YA5" i="6"/>
  <c r="XR8" i="6"/>
  <c r="XP9" i="6"/>
  <c r="XW26" i="6"/>
  <c r="XR67" i="6"/>
  <c r="XV77" i="6"/>
  <c r="XR86" i="6"/>
  <c r="XS182" i="6"/>
  <c r="XV207" i="6"/>
  <c r="XP217" i="6"/>
  <c r="XV278" i="6"/>
  <c r="XP288" i="6"/>
  <c r="XV382" i="6"/>
  <c r="XV388" i="6"/>
  <c r="XR252" i="6"/>
  <c r="XT417" i="6"/>
  <c r="CS421" i="6"/>
  <c r="GY421" i="6"/>
  <c r="VA421" i="6"/>
  <c r="ACM421" i="6"/>
  <c r="VG420" i="6"/>
  <c r="XQ420" i="6"/>
  <c r="HS421" i="6"/>
  <c r="XT214" i="6"/>
  <c r="SZ421" i="6"/>
  <c r="AGM421" i="6"/>
  <c r="AGM426" i="6" s="1"/>
  <c r="DX421" i="6"/>
  <c r="XT69" i="6"/>
  <c r="XS71" i="6"/>
  <c r="XU72" i="6"/>
  <c r="XL75" i="6"/>
  <c r="XS76" i="6"/>
  <c r="XR77" i="6"/>
  <c r="XW77" i="6"/>
  <c r="XS77" i="6"/>
  <c r="XU337" i="6"/>
  <c r="XV332" i="6"/>
  <c r="YA332" i="6"/>
  <c r="XU96" i="6"/>
  <c r="YA408" i="6"/>
  <c r="ACF158" i="6"/>
  <c r="ACD144" i="6"/>
  <c r="CS420" i="6"/>
  <c r="MF421" i="6"/>
  <c r="XP13" i="6"/>
  <c r="AGM422" i="6"/>
  <c r="XW18" i="6"/>
  <c r="XV19" i="6"/>
  <c r="XP39" i="6"/>
  <c r="XP40" i="6"/>
  <c r="XU40" i="6"/>
  <c r="XV61" i="6"/>
  <c r="XV62" i="6"/>
  <c r="XU66" i="6"/>
  <c r="XM74" i="6"/>
  <c r="XP110" i="6"/>
  <c r="XM155" i="6"/>
  <c r="XV202" i="6"/>
  <c r="XP258" i="6"/>
  <c r="XP290" i="6"/>
  <c r="XV328" i="6"/>
  <c r="XP336" i="6"/>
  <c r="YA338" i="6"/>
  <c r="XW340" i="6"/>
  <c r="XP341" i="6"/>
  <c r="XR98" i="6"/>
  <c r="XR406" i="6"/>
  <c r="ACF163" i="6"/>
  <c r="AJM40" i="6"/>
  <c r="SA421" i="6"/>
  <c r="XB420" i="6"/>
  <c r="UG420" i="6"/>
  <c r="XZ420" i="6"/>
  <c r="ACI424" i="6"/>
  <c r="ID421" i="6"/>
  <c r="KB420" i="6"/>
  <c r="SG421" i="6"/>
  <c r="ACK421" i="6"/>
  <c r="GP420" i="6"/>
  <c r="LG421" i="6"/>
  <c r="XO421" i="6"/>
  <c r="LT421" i="6"/>
  <c r="QF421" i="6"/>
  <c r="XP10" i="6"/>
  <c r="XW17" i="6"/>
  <c r="XW23" i="6"/>
  <c r="XP25" i="6"/>
  <c r="XP38" i="6"/>
  <c r="XT64" i="6"/>
  <c r="XW68" i="6"/>
  <c r="YA75" i="6"/>
  <c r="XV107" i="6"/>
  <c r="XP108" i="6"/>
  <c r="YA141" i="6"/>
  <c r="XV161" i="6"/>
  <c r="XT162" i="6"/>
  <c r="XV171" i="6"/>
  <c r="XR171" i="6"/>
  <c r="XL174" i="6"/>
  <c r="XL176" i="6"/>
  <c r="XS179" i="6"/>
  <c r="XS184" i="6"/>
  <c r="XR185" i="6"/>
  <c r="XR186" i="6"/>
  <c r="XW186" i="6"/>
  <c r="XT189" i="6"/>
  <c r="XP189" i="6"/>
  <c r="XL194" i="6"/>
  <c r="XU327" i="6"/>
  <c r="XR342" i="6"/>
  <c r="XP370" i="6"/>
  <c r="XP375" i="6"/>
  <c r="XU382" i="6"/>
  <c r="XV390" i="6"/>
  <c r="ACF232" i="6"/>
  <c r="ACD172" i="6"/>
  <c r="XV40" i="6"/>
  <c r="XR106" i="6"/>
  <c r="XP107" i="6"/>
  <c r="XR123" i="6"/>
  <c r="XL133" i="6"/>
  <c r="XU134" i="6"/>
  <c r="XS134" i="6"/>
  <c r="XL136" i="6"/>
  <c r="XS136" i="6"/>
  <c r="XL137" i="6"/>
  <c r="XT137" i="6"/>
  <c r="XW139" i="6"/>
  <c r="XR139" i="6"/>
  <c r="XV157" i="6"/>
  <c r="ACE162" i="6"/>
  <c r="XP191" i="6"/>
  <c r="XV199" i="6"/>
  <c r="XV232" i="6"/>
  <c r="XP234" i="6"/>
  <c r="XW238" i="6"/>
  <c r="XP242" i="6"/>
  <c r="XP256" i="6"/>
  <c r="XV262" i="6"/>
  <c r="XV267" i="6"/>
  <c r="XP274" i="6"/>
  <c r="XP374" i="6"/>
  <c r="XR382" i="6"/>
  <c r="AJM222" i="6"/>
  <c r="ACF222" i="6"/>
  <c r="DO420" i="6"/>
  <c r="IZ421" i="6"/>
  <c r="MA421" i="6"/>
  <c r="QY421" i="6"/>
  <c r="XM67" i="6"/>
  <c r="XL69" i="6"/>
  <c r="AJM144" i="6"/>
  <c r="SG420" i="6"/>
  <c r="SA420" i="6"/>
  <c r="RK420" i="6"/>
  <c r="XB421" i="6"/>
  <c r="XY421" i="6"/>
  <c r="ACC422" i="6"/>
  <c r="XM37" i="6"/>
  <c r="XS61" i="6"/>
  <c r="ACF311" i="6"/>
  <c r="XL9" i="6"/>
  <c r="EE421" i="6"/>
  <c r="JV420" i="6"/>
  <c r="MM421" i="6"/>
  <c r="XG420" i="6"/>
  <c r="XZ421" i="6"/>
  <c r="ACI422" i="6"/>
  <c r="XT23" i="6"/>
  <c r="XW153" i="6"/>
  <c r="ACF80" i="6"/>
  <c r="XU9" i="6"/>
  <c r="EH420" i="6"/>
  <c r="KB421" i="6"/>
  <c r="MS421" i="6"/>
  <c r="XN420" i="6"/>
  <c r="YB421" i="6"/>
  <c r="XV36" i="6"/>
  <c r="XV57" i="6"/>
  <c r="XU62" i="6"/>
  <c r="XU131" i="6"/>
  <c r="XV131" i="6"/>
  <c r="XU133" i="6"/>
  <c r="XW133" i="6"/>
  <c r="XU136" i="6"/>
  <c r="XP137" i="6"/>
  <c r="AJM239" i="6"/>
  <c r="ID420" i="6"/>
  <c r="AKC421" i="6"/>
  <c r="CP421" i="6"/>
  <c r="GP421" i="6"/>
  <c r="IN421" i="6"/>
  <c r="LG420" i="6"/>
  <c r="PD420" i="6"/>
  <c r="SO420" i="6"/>
  <c r="XP11" i="6"/>
  <c r="XO420" i="6"/>
  <c r="YC420" i="6"/>
  <c r="XP103" i="6"/>
  <c r="XU110" i="6"/>
  <c r="AKD3" i="6"/>
  <c r="AKD421" i="6" s="1"/>
  <c r="XW5" i="6"/>
  <c r="XP7" i="6"/>
  <c r="GY420" i="6"/>
  <c r="IW420" i="6"/>
  <c r="LT420" i="6"/>
  <c r="QF420" i="6"/>
  <c r="ACN421" i="6"/>
  <c r="XW53" i="6"/>
  <c r="XV55" i="6"/>
  <c r="XR69" i="6"/>
  <c r="XS69" i="6"/>
  <c r="XU76" i="6"/>
  <c r="XV81" i="6"/>
  <c r="YA81" i="6"/>
  <c r="YA83" i="6"/>
  <c r="XV85" i="6"/>
  <c r="XP100" i="6"/>
  <c r="XR101" i="6"/>
  <c r="XR107" i="6"/>
  <c r="XW222" i="6"/>
  <c r="XW231" i="6"/>
  <c r="XS373" i="6"/>
  <c r="XP412" i="6"/>
  <c r="XP414" i="6"/>
  <c r="XV415" i="6"/>
  <c r="YA192" i="6"/>
  <c r="XU256" i="6"/>
  <c r="YA260" i="6"/>
  <c r="YA261" i="6"/>
  <c r="XU345" i="6"/>
  <c r="XU388" i="6"/>
  <c r="XP410" i="6"/>
  <c r="XV411" i="6"/>
  <c r="XP418" i="6"/>
  <c r="XR145" i="6"/>
  <c r="XV149" i="6"/>
  <c r="YA167" i="6"/>
  <c r="XV184" i="6"/>
  <c r="XP190" i="6"/>
  <c r="XP192" i="6"/>
  <c r="XP203" i="6"/>
  <c r="XP205" i="6"/>
  <c r="XP206" i="6"/>
  <c r="XP214" i="6"/>
  <c r="XP215" i="6"/>
  <c r="XM243" i="6"/>
  <c r="XV246" i="6"/>
  <c r="ACE275" i="6"/>
  <c r="XW285" i="6"/>
  <c r="XW286" i="6"/>
  <c r="XP314" i="6"/>
  <c r="XV320" i="6"/>
  <c r="XV345" i="6"/>
  <c r="XR364" i="6"/>
  <c r="XP365" i="6"/>
  <c r="XR386" i="6"/>
  <c r="XV93" i="6"/>
  <c r="XP128" i="6"/>
  <c r="XV144" i="6"/>
  <c r="YA145" i="6"/>
  <c r="YA147" i="6"/>
  <c r="XT157" i="6"/>
  <c r="XP160" i="6"/>
  <c r="XP163" i="6"/>
  <c r="XU165" i="6"/>
  <c r="XW167" i="6"/>
  <c r="XM173" i="6"/>
  <c r="XP177" i="6"/>
  <c r="XP185" i="6"/>
  <c r="XV191" i="6"/>
  <c r="XR191" i="6"/>
  <c r="YA202" i="6"/>
  <c r="XP202" i="6"/>
  <c r="XU202" i="6"/>
  <c r="XU210" i="6"/>
  <c r="XP213" i="6"/>
  <c r="XV224" i="6"/>
  <c r="YA224" i="6"/>
  <c r="XM227" i="6"/>
  <c r="XP233" i="6"/>
  <c r="XP253" i="6"/>
  <c r="XR274" i="6"/>
  <c r="XR290" i="6"/>
  <c r="XP313" i="6"/>
  <c r="XL316" i="6"/>
  <c r="YA316" i="6"/>
  <c r="XV318" i="6"/>
  <c r="YA318" i="6"/>
  <c r="XP319" i="6"/>
  <c r="XV333" i="6"/>
  <c r="XL341" i="6"/>
  <c r="XV343" i="6"/>
  <c r="XR343" i="6"/>
  <c r="XP355" i="6"/>
  <c r="YA358" i="6"/>
  <c r="XP358" i="6"/>
  <c r="XP364" i="6"/>
  <c r="DX420" i="6"/>
  <c r="HS420" i="6"/>
  <c r="JJ420" i="6"/>
  <c r="MF420" i="6"/>
  <c r="TS420" i="6"/>
  <c r="WY420" i="6"/>
  <c r="XX421" i="6"/>
  <c r="YJ420" i="6"/>
  <c r="AKA421" i="6"/>
  <c r="XR13" i="6"/>
  <c r="XV16" i="6"/>
  <c r="XW19" i="6"/>
  <c r="XP21" i="6"/>
  <c r="XR51" i="6"/>
  <c r="XR55" i="6"/>
  <c r="XV56" i="6"/>
  <c r="YA56" i="6"/>
  <c r="XR61" i="6"/>
  <c r="XW69" i="6"/>
  <c r="XS74" i="6"/>
  <c r="XP78" i="6"/>
  <c r="XU78" i="6"/>
  <c r="XV84" i="6"/>
  <c r="XV104" i="6"/>
  <c r="XP105" i="6"/>
  <c r="XP121" i="6"/>
  <c r="XP127" i="6"/>
  <c r="XP141" i="6"/>
  <c r="XW150" i="6"/>
  <c r="XU154" i="6"/>
  <c r="XP155" i="6"/>
  <c r="XV162" i="6"/>
  <c r="XW164" i="6"/>
  <c r="XR173" i="6"/>
  <c r="XV174" i="6"/>
  <c r="XP183" i="6"/>
  <c r="XR187" i="6"/>
  <c r="XP188" i="6"/>
  <c r="XV209" i="6"/>
  <c r="XP212" i="6"/>
  <c r="XR219" i="6"/>
  <c r="XU223" i="6"/>
  <c r="XV223" i="6"/>
  <c r="YA223" i="6"/>
  <c r="XP224" i="6"/>
  <c r="XV235" i="6"/>
  <c r="XR242" i="6"/>
  <c r="XU243" i="6"/>
  <c r="XV249" i="6"/>
  <c r="XP250" i="6"/>
  <c r="XR259" i="6"/>
  <c r="XR263" i="6"/>
  <c r="XR264" i="6"/>
  <c r="XP296" i="6"/>
  <c r="XP311" i="6"/>
  <c r="XW328" i="6"/>
  <c r="XV331" i="6"/>
  <c r="YA340" i="6"/>
  <c r="XP353" i="6"/>
  <c r="XV370" i="6"/>
  <c r="XP371" i="6"/>
  <c r="XV375" i="6"/>
  <c r="XV378" i="6"/>
  <c r="XW396" i="6"/>
  <c r="XP402" i="6"/>
  <c r="AJM196" i="6"/>
  <c r="ACF196" i="6"/>
  <c r="XT8" i="6"/>
  <c r="XR276" i="6"/>
  <c r="XR19" i="6"/>
  <c r="XL76" i="6"/>
  <c r="YA77" i="6"/>
  <c r="YA156" i="6"/>
  <c r="ACE180" i="6"/>
  <c r="XW202" i="6"/>
  <c r="XR214" i="6"/>
  <c r="XM239" i="6"/>
  <c r="XW241" i="6"/>
  <c r="XP243" i="6"/>
  <c r="XP260" i="6"/>
  <c r="XU7" i="6"/>
  <c r="XR24" i="6"/>
  <c r="XU25" i="6"/>
  <c r="XU35" i="6"/>
  <c r="YA38" i="6"/>
  <c r="XU38" i="6"/>
  <c r="XU59" i="6"/>
  <c r="XT84" i="6"/>
  <c r="YA127" i="6"/>
  <c r="XU127" i="6"/>
  <c r="XL139" i="6"/>
  <c r="YA161" i="6"/>
  <c r="YA199" i="6"/>
  <c r="XW201" i="6"/>
  <c r="XU222" i="6"/>
  <c r="XT232" i="6"/>
  <c r="XM236" i="6"/>
  <c r="XU238" i="6"/>
  <c r="YA252" i="6"/>
  <c r="XT253" i="6"/>
  <c r="ACE258" i="6"/>
  <c r="AJM258" i="6" s="1"/>
  <c r="ACD258" i="6"/>
  <c r="ACD260" i="6"/>
  <c r="ACE260" i="6"/>
  <c r="YA266" i="6"/>
  <c r="XR287" i="6"/>
  <c r="ACC421" i="6"/>
  <c r="JV421" i="6"/>
  <c r="ACI421" i="6"/>
  <c r="XW3" i="6"/>
  <c r="XV5" i="6"/>
  <c r="XW15" i="6"/>
  <c r="XU24" i="6"/>
  <c r="XV28" i="6"/>
  <c r="XV31" i="6"/>
  <c r="XR31" i="6"/>
  <c r="XT53" i="6"/>
  <c r="XV54" i="6"/>
  <c r="XP55" i="6"/>
  <c r="YA71" i="6"/>
  <c r="XP72" i="6"/>
  <c r="XU73" i="6"/>
  <c r="XT73" i="6"/>
  <c r="XP88" i="6"/>
  <c r="XU89" i="6"/>
  <c r="XV100" i="6"/>
  <c r="XL102" i="6"/>
  <c r="XP102" i="6"/>
  <c r="XP104" i="6"/>
  <c r="XP109" i="6"/>
  <c r="XP114" i="6"/>
  <c r="XW118" i="6"/>
  <c r="XW123" i="6"/>
  <c r="XU139" i="6"/>
  <c r="XU141" i="6"/>
  <c r="XU149" i="6"/>
  <c r="ACE149" i="6"/>
  <c r="YA154" i="6"/>
  <c r="XP161" i="6"/>
  <c r="XP164" i="6"/>
  <c r="YA184" i="6"/>
  <c r="XU184" i="6"/>
  <c r="XT191" i="6"/>
  <c r="XW192" i="6"/>
  <c r="YA197" i="6"/>
  <c r="XW207" i="6"/>
  <c r="XW212" i="6"/>
  <c r="XV213" i="6"/>
  <c r="XU218" i="6"/>
  <c r="XT229" i="6"/>
  <c r="ACE262" i="6"/>
  <c r="AJM262" i="6" s="1"/>
  <c r="XP263" i="6"/>
  <c r="XP266" i="6"/>
  <c r="XW268" i="6"/>
  <c r="XV269" i="6"/>
  <c r="MS420" i="6"/>
  <c r="RK421" i="6"/>
  <c r="XV4" i="6"/>
  <c r="XM14" i="6"/>
  <c r="XR15" i="6"/>
  <c r="XW21" i="6"/>
  <c r="XV27" i="6"/>
  <c r="XT28" i="6"/>
  <c r="XV34" i="6"/>
  <c r="XT42" i="6"/>
  <c r="XW43" i="6"/>
  <c r="XP44" i="6"/>
  <c r="XU53" i="6"/>
  <c r="XU60" i="6"/>
  <c r="XP62" i="6"/>
  <c r="XR64" i="6"/>
  <c r="XV67" i="6"/>
  <c r="YA67" i="6"/>
  <c r="XU68" i="6"/>
  <c r="XP70" i="6"/>
  <c r="XV73" i="6"/>
  <c r="YA74" i="6"/>
  <c r="XT92" i="6"/>
  <c r="XR99" i="6"/>
  <c r="XV103" i="6"/>
  <c r="XR118" i="6"/>
  <c r="XV123" i="6"/>
  <c r="YA123" i="6"/>
  <c r="XW137" i="6"/>
  <c r="XV138" i="6"/>
  <c r="XR138" i="6"/>
  <c r="YA150" i="6"/>
  <c r="XU153" i="6"/>
  <c r="XW158" i="6"/>
  <c r="XM160" i="6"/>
  <c r="XW166" i="6"/>
  <c r="XV169" i="6"/>
  <c r="YA173" i="6"/>
  <c r="XV175" i="6"/>
  <c r="YA175" i="6"/>
  <c r="XV176" i="6"/>
  <c r="XV177" i="6"/>
  <c r="XV178" i="6"/>
  <c r="XV179" i="6"/>
  <c r="XR183" i="6"/>
  <c r="XP186" i="6"/>
  <c r="XW196" i="6"/>
  <c r="XP197" i="6"/>
  <c r="XR207" i="6"/>
  <c r="YA212" i="6"/>
  <c r="XU236" i="6"/>
  <c r="XU247" i="6"/>
  <c r="XT252" i="6"/>
  <c r="XU263" i="6"/>
  <c r="XP269" i="6"/>
  <c r="XP271" i="6"/>
  <c r="AJM251" i="6"/>
  <c r="YB420" i="6"/>
  <c r="EE420" i="6"/>
  <c r="JJ421" i="6"/>
  <c r="XX420" i="6"/>
  <c r="YA4" i="6"/>
  <c r="XV11" i="6"/>
  <c r="TB420" i="6"/>
  <c r="VG421" i="6"/>
  <c r="XQ421" i="6"/>
  <c r="YH421" i="6"/>
  <c r="XW13" i="6"/>
  <c r="XR14" i="6"/>
  <c r="YA22" i="6"/>
  <c r="YA26" i="6"/>
  <c r="XP30" i="6"/>
  <c r="XV32" i="6"/>
  <c r="XT33" i="6"/>
  <c r="XM40" i="6"/>
  <c r="YA43" i="6"/>
  <c r="XR44" i="6"/>
  <c r="YA45" i="6"/>
  <c r="XV46" i="6"/>
  <c r="XP48" i="6"/>
  <c r="XP50" i="6"/>
  <c r="XW52" i="6"/>
  <c r="XR53" i="6"/>
  <c r="XT57" i="6"/>
  <c r="XP57" i="6"/>
  <c r="XV66" i="6"/>
  <c r="XW71" i="6"/>
  <c r="YA73" i="6"/>
  <c r="XP73" i="6"/>
  <c r="XP74" i="6"/>
  <c r="XP84" i="6"/>
  <c r="YA85" i="6"/>
  <c r="XR87" i="6"/>
  <c r="XV88" i="6"/>
  <c r="XV101" i="6"/>
  <c r="XM113" i="6"/>
  <c r="YA118" i="6"/>
  <c r="YA122" i="6"/>
  <c r="XT123" i="6"/>
  <c r="XS131" i="6"/>
  <c r="YA132" i="6"/>
  <c r="XW136" i="6"/>
  <c r="XU142" i="6"/>
  <c r="XP143" i="6"/>
  <c r="XP145" i="6"/>
  <c r="XP148" i="6"/>
  <c r="XT150" i="6"/>
  <c r="XR153" i="6"/>
  <c r="XM157" i="6"/>
  <c r="XR158" i="6"/>
  <c r="XP171" i="6"/>
  <c r="XM172" i="6"/>
  <c r="XP178" i="6"/>
  <c r="XU181" i="6"/>
  <c r="XV181" i="6"/>
  <c r="YA181" i="6"/>
  <c r="XU182" i="6"/>
  <c r="XV182" i="6"/>
  <c r="XV196" i="6"/>
  <c r="YA207" i="6"/>
  <c r="XP207" i="6"/>
  <c r="XT211" i="6"/>
  <c r="XU217" i="6"/>
  <c r="XV217" i="6"/>
  <c r="XW219" i="6"/>
  <c r="XP235" i="6"/>
  <c r="XV239" i="6"/>
  <c r="XV244" i="6"/>
  <c r="XR247" i="6"/>
  <c r="XW247" i="6"/>
  <c r="XP257" i="6"/>
  <c r="XP286" i="6"/>
  <c r="XR329" i="6"/>
  <c r="XR378" i="6"/>
  <c r="XU383" i="6"/>
  <c r="YA398" i="6"/>
  <c r="XV416" i="6"/>
  <c r="XW284" i="6"/>
  <c r="XR365" i="6"/>
  <c r="XW382" i="6"/>
  <c r="ACE384" i="6"/>
  <c r="XM96" i="6"/>
  <c r="XP411" i="6"/>
  <c r="XR345" i="6"/>
  <c r="YA395" i="6"/>
  <c r="YA277" i="6"/>
  <c r="YA287" i="6"/>
  <c r="XW289" i="6"/>
  <c r="XW290" i="6"/>
  <c r="XV304" i="6"/>
  <c r="XW311" i="6"/>
  <c r="XU312" i="6"/>
  <c r="XP318" i="6"/>
  <c r="YA337" i="6"/>
  <c r="XT338" i="6"/>
  <c r="XP343" i="6"/>
  <c r="XP350" i="6"/>
  <c r="XP357" i="6"/>
  <c r="XV365" i="6"/>
  <c r="XV381" i="6"/>
  <c r="XR395" i="6"/>
  <c r="XV396" i="6"/>
  <c r="XV397" i="6"/>
  <c r="XW399" i="6"/>
  <c r="YA400" i="6"/>
  <c r="XP406" i="6"/>
  <c r="XP94" i="6"/>
  <c r="XU94" i="6"/>
  <c r="XM412" i="6"/>
  <c r="XP285" i="6"/>
  <c r="XV289" i="6"/>
  <c r="XR291" i="6"/>
  <c r="XV292" i="6"/>
  <c r="YA301" i="6"/>
  <c r="YA309" i="6"/>
  <c r="XV315" i="6"/>
  <c r="XP323" i="6"/>
  <c r="YA324" i="6"/>
  <c r="YA333" i="6"/>
  <c r="XT334" i="6"/>
  <c r="XW334" i="6"/>
  <c r="XV337" i="6"/>
  <c r="XW339" i="6"/>
  <c r="XR340" i="6"/>
  <c r="XV341" i="6"/>
  <c r="XV344" i="6"/>
  <c r="XP352" i="6"/>
  <c r="YA363" i="6"/>
  <c r="XU371" i="6"/>
  <c r="XV372" i="6"/>
  <c r="XR373" i="6"/>
  <c r="YA380" i="6"/>
  <c r="XV383" i="6"/>
  <c r="XV395" i="6"/>
  <c r="XR399" i="6"/>
  <c r="XS403" i="6"/>
  <c r="XR408" i="6"/>
  <c r="XS204" i="6"/>
  <c r="XW211" i="6"/>
  <c r="XV214" i="6"/>
  <c r="XV216" i="6"/>
  <c r="XV218" i="6"/>
  <c r="YA219" i="6"/>
  <c r="XP221" i="6"/>
  <c r="XU221" i="6"/>
  <c r="YA222" i="6"/>
  <c r="XR223" i="6"/>
  <c r="XS225" i="6"/>
  <c r="XU227" i="6"/>
  <c r="XR228" i="6"/>
  <c r="XP239" i="6"/>
  <c r="XP241" i="6"/>
  <c r="XP252" i="6"/>
  <c r="XR253" i="6"/>
  <c r="XV258" i="6"/>
  <c r="XP261" i="6"/>
  <c r="YA269" i="6"/>
  <c r="YA270" i="6"/>
  <c r="XV271" i="6"/>
  <c r="YA286" i="6"/>
  <c r="XV291" i="6"/>
  <c r="XR295" i="6"/>
  <c r="YA296" i="6"/>
  <c r="XP303" i="6"/>
  <c r="XR305" i="6"/>
  <c r="YA314" i="6"/>
  <c r="XT317" i="6"/>
  <c r="XU320" i="6"/>
  <c r="XP322" i="6"/>
  <c r="XU322" i="6"/>
  <c r="YA325" i="6"/>
  <c r="XV326" i="6"/>
  <c r="XP330" i="6"/>
  <c r="XU330" i="6"/>
  <c r="XP334" i="6"/>
  <c r="XU334" i="6"/>
  <c r="XR337" i="6"/>
  <c r="XW337" i="6"/>
  <c r="XV371" i="6"/>
  <c r="YA372" i="6"/>
  <c r="YA373" i="6"/>
  <c r="XV379" i="6"/>
  <c r="XR379" i="6"/>
  <c r="XP383" i="6"/>
  <c r="XM390" i="6"/>
  <c r="YA392" i="6"/>
  <c r="XW393" i="6"/>
  <c r="XU396" i="6"/>
  <c r="XV98" i="6"/>
  <c r="XR398" i="6"/>
  <c r="XP399" i="6"/>
  <c r="XR402" i="6"/>
  <c r="XV124" i="6"/>
  <c r="YA405" i="6"/>
  <c r="XP405" i="6"/>
  <c r="AEE421" i="6"/>
  <c r="XM5" i="6"/>
  <c r="XM30" i="6"/>
  <c r="XL52" i="6"/>
  <c r="YA62" i="6"/>
  <c r="XW131" i="6"/>
  <c r="XT141" i="6"/>
  <c r="XM158" i="6"/>
  <c r="XM190" i="6"/>
  <c r="HC421" i="6"/>
  <c r="XS8" i="6"/>
  <c r="XM12" i="6"/>
  <c r="XT18" i="6"/>
  <c r="XS21" i="6"/>
  <c r="XR22" i="6"/>
  <c r="XR25" i="6"/>
  <c r="XR30" i="6"/>
  <c r="XW35" i="6"/>
  <c r="YA36" i="6"/>
  <c r="XR41" i="6"/>
  <c r="XL47" i="6"/>
  <c r="XL48" i="6"/>
  <c r="XT51" i="6"/>
  <c r="XS52" i="6"/>
  <c r="XM141" i="6"/>
  <c r="XS146" i="6"/>
  <c r="XS157" i="6"/>
  <c r="XW174" i="6"/>
  <c r="ACD177" i="6"/>
  <c r="YH420" i="6"/>
  <c r="TB421" i="6"/>
  <c r="DO421" i="6"/>
  <c r="XM3" i="6"/>
  <c r="XU5" i="6"/>
  <c r="XR12" i="6"/>
  <c r="XU13" i="6"/>
  <c r="XW14" i="6"/>
  <c r="XU15" i="6"/>
  <c r="XU22" i="6"/>
  <c r="XR26" i="6"/>
  <c r="XM26" i="6"/>
  <c r="XU30" i="6"/>
  <c r="XR36" i="6"/>
  <c r="XT38" i="6"/>
  <c r="XT48" i="6"/>
  <c r="XM54" i="6"/>
  <c r="XL61" i="6"/>
  <c r="YA65" i="6"/>
  <c r="XT70" i="6"/>
  <c r="XU80" i="6"/>
  <c r="XS114" i="6"/>
  <c r="XT130" i="6"/>
  <c r="XT132" i="6"/>
  <c r="YA174" i="6"/>
  <c r="XW176" i="6"/>
  <c r="XT183" i="6"/>
  <c r="XU186" i="6"/>
  <c r="QY420" i="6"/>
  <c r="YA3" i="6"/>
  <c r="XR3" i="6"/>
  <c r="XP4" i="6"/>
  <c r="XV6" i="6"/>
  <c r="XL6" i="6"/>
  <c r="XV7" i="6"/>
  <c r="XP12" i="6"/>
  <c r="XV14" i="6"/>
  <c r="XP18" i="6"/>
  <c r="XV24" i="6"/>
  <c r="YA24" i="6"/>
  <c r="XV25" i="6"/>
  <c r="YA31" i="6"/>
  <c r="XV37" i="6"/>
  <c r="YA37" i="6"/>
  <c r="XV39" i="6"/>
  <c r="YA39" i="6"/>
  <c r="XT47" i="6"/>
  <c r="XV48" i="6"/>
  <c r="XU49" i="6"/>
  <c r="XT49" i="6"/>
  <c r="XV51" i="6"/>
  <c r="XM55" i="6"/>
  <c r="XR56" i="6"/>
  <c r="XM58" i="6"/>
  <c r="XT60" i="6"/>
  <c r="XS60" i="6"/>
  <c r="XT65" i="6"/>
  <c r="XW66" i="6"/>
  <c r="XS70" i="6"/>
  <c r="XU70" i="6"/>
  <c r="XU71" i="6"/>
  <c r="XP77" i="6"/>
  <c r="XL88" i="6"/>
  <c r="XU102" i="6"/>
  <c r="YA102" i="6"/>
  <c r="XT103" i="6"/>
  <c r="XU109" i="6"/>
  <c r="XW109" i="6"/>
  <c r="XP112" i="6"/>
  <c r="XW116" i="6"/>
  <c r="XM117" i="6"/>
  <c r="XV119" i="6"/>
  <c r="XP120" i="6"/>
  <c r="XM121" i="6"/>
  <c r="XU123" i="6"/>
  <c r="XP126" i="6"/>
  <c r="XT126" i="6"/>
  <c r="XV127" i="6"/>
  <c r="XV143" i="6"/>
  <c r="XM150" i="6"/>
  <c r="XM151" i="6"/>
  <c r="MM420" i="6"/>
  <c r="ALR420" i="6"/>
  <c r="TS421" i="6"/>
  <c r="MA420" i="6"/>
  <c r="XS4" i="6"/>
  <c r="XV8" i="6"/>
  <c r="XR11" i="6"/>
  <c r="XV13" i="6"/>
  <c r="XP16" i="6"/>
  <c r="XP17" i="6"/>
  <c r="YA19" i="6"/>
  <c r="XV21" i="6"/>
  <c r="XV23" i="6"/>
  <c r="YA23" i="6"/>
  <c r="XP24" i="6"/>
  <c r="XP27" i="6"/>
  <c r="XP28" i="6"/>
  <c r="XU28" i="6"/>
  <c r="XV30" i="6"/>
  <c r="XV33" i="6"/>
  <c r="XP36" i="6"/>
  <c r="XV38" i="6"/>
  <c r="YA41" i="6"/>
  <c r="XV42" i="6"/>
  <c r="YA42" i="6"/>
  <c r="XP43" i="6"/>
  <c r="XT43" i="6"/>
  <c r="XV47" i="6"/>
  <c r="XV49" i="6"/>
  <c r="XR49" i="6"/>
  <c r="YA52" i="6"/>
  <c r="XP52" i="6"/>
  <c r="XP54" i="6"/>
  <c r="XS55" i="6"/>
  <c r="XU56" i="6"/>
  <c r="XV58" i="6"/>
  <c r="XR59" i="6"/>
  <c r="XR60" i="6"/>
  <c r="XU65" i="6"/>
  <c r="XR66" i="6"/>
  <c r="XM68" i="6"/>
  <c r="XV69" i="6"/>
  <c r="XR81" i="6"/>
  <c r="XV82" i="6"/>
  <c r="XV83" i="6"/>
  <c r="XR83" i="6"/>
  <c r="XU88" i="6"/>
  <c r="XV89" i="6"/>
  <c r="XU91" i="6"/>
  <c r="XL91" i="6"/>
  <c r="XW91" i="6"/>
  <c r="XT101" i="6"/>
  <c r="XP101" i="6"/>
  <c r="XV102" i="6"/>
  <c r="XP106" i="6"/>
  <c r="XV115" i="6"/>
  <c r="XR115" i="6"/>
  <c r="XR116" i="6"/>
  <c r="XU118" i="6"/>
  <c r="XU120" i="6"/>
  <c r="XT120" i="6"/>
  <c r="XR122" i="6"/>
  <c r="XU126" i="6"/>
  <c r="XV134" i="6"/>
  <c r="XP135" i="6"/>
  <c r="XP138" i="6"/>
  <c r="YA140" i="6"/>
  <c r="XP140" i="6"/>
  <c r="YA143" i="6"/>
  <c r="YA149" i="6"/>
  <c r="XW151" i="6"/>
  <c r="XP152" i="6"/>
  <c r="YA153" i="6"/>
  <c r="XM153" i="6"/>
  <c r="XV164" i="6"/>
  <c r="YA165" i="6"/>
  <c r="XP165" i="6"/>
  <c r="XU168" i="6"/>
  <c r="XL168" i="6"/>
  <c r="XV170" i="6"/>
  <c r="XR172" i="6"/>
  <c r="XW193" i="6"/>
  <c r="XU196" i="6"/>
  <c r="ACF263" i="6"/>
  <c r="EH421" i="6"/>
  <c r="XV3" i="6"/>
  <c r="XS5" i="6"/>
  <c r="XU6" i="6"/>
  <c r="XV20" i="6"/>
  <c r="YA20" i="6"/>
  <c r="XP22" i="6"/>
  <c r="XM25" i="6"/>
  <c r="ACE25" i="6"/>
  <c r="AJM25" i="6" s="1"/>
  <c r="XW32" i="6"/>
  <c r="XR33" i="6"/>
  <c r="XP41" i="6"/>
  <c r="XU43" i="6"/>
  <c r="XP45" i="6"/>
  <c r="YA47" i="6"/>
  <c r="XP47" i="6"/>
  <c r="XU47" i="6"/>
  <c r="XP49" i="6"/>
  <c r="XP59" i="6"/>
  <c r="XM62" i="6"/>
  <c r="XU63" i="6"/>
  <c r="XP81" i="6"/>
  <c r="XP82" i="6"/>
  <c r="YA84" i="6"/>
  <c r="XM85" i="6"/>
  <c r="XW88" i="6"/>
  <c r="XM90" i="6"/>
  <c r="XR91" i="6"/>
  <c r="XR92" i="6"/>
  <c r="XU107" i="6"/>
  <c r="XW107" i="6"/>
  <c r="XV108" i="6"/>
  <c r="XR108" i="6"/>
  <c r="XV111" i="6"/>
  <c r="XV112" i="6"/>
  <c r="XR113" i="6"/>
  <c r="XW113" i="6"/>
  <c r="XM118" i="6"/>
  <c r="XV120" i="6"/>
  <c r="XP122" i="6"/>
  <c r="XU122" i="6"/>
  <c r="XV126" i="6"/>
  <c r="XV129" i="6"/>
  <c r="XP131" i="6"/>
  <c r="XM135" i="6"/>
  <c r="XM136" i="6"/>
  <c r="XU138" i="6"/>
  <c r="YA142" i="6"/>
  <c r="XT146" i="6"/>
  <c r="XP149" i="6"/>
  <c r="XP153" i="6"/>
  <c r="XV154" i="6"/>
  <c r="XR154" i="6"/>
  <c r="XV156" i="6"/>
  <c r="XR156" i="6"/>
  <c r="XU158" i="6"/>
  <c r="XL158" i="6"/>
  <c r="XT158" i="6"/>
  <c r="XT163" i="6"/>
  <c r="ACD163" i="6"/>
  <c r="XW168" i="6"/>
  <c r="YA170" i="6"/>
  <c r="XL171" i="6"/>
  <c r="YA171" i="6"/>
  <c r="XP172" i="6"/>
  <c r="ACE185" i="6"/>
  <c r="ACF185" i="6" s="1"/>
  <c r="ACD185" i="6"/>
  <c r="XM208" i="6"/>
  <c r="XL222" i="6"/>
  <c r="XS223" i="6"/>
  <c r="XU224" i="6"/>
  <c r="XR227" i="6"/>
  <c r="XU235" i="6"/>
  <c r="XP247" i="6"/>
  <c r="XV248" i="6"/>
  <c r="XV255" i="6"/>
  <c r="XU258" i="6"/>
  <c r="XU266" i="6"/>
  <c r="XP267" i="6"/>
  <c r="XU267" i="6"/>
  <c r="XL269" i="6"/>
  <c r="XV270" i="6"/>
  <c r="XR270" i="6"/>
  <c r="XR271" i="6"/>
  <c r="XV272" i="6"/>
  <c r="XR272" i="6"/>
  <c r="XW273" i="6"/>
  <c r="ACD273" i="6"/>
  <c r="YA275" i="6"/>
  <c r="XP275" i="6"/>
  <c r="XV276" i="6"/>
  <c r="XU277" i="6"/>
  <c r="XV277" i="6"/>
  <c r="YA278" i="6"/>
  <c r="XP281" i="6"/>
  <c r="XP282" i="6"/>
  <c r="XU286" i="6"/>
  <c r="XT288" i="6"/>
  <c r="YA289" i="6"/>
  <c r="XP292" i="6"/>
  <c r="XV297" i="6"/>
  <c r="XP300" i="6"/>
  <c r="XT309" i="6"/>
  <c r="XP309" i="6"/>
  <c r="XU313" i="6"/>
  <c r="XU318" i="6"/>
  <c r="XW318" i="6"/>
  <c r="YA323" i="6"/>
  <c r="XV324" i="6"/>
  <c r="XR324" i="6"/>
  <c r="XP326" i="6"/>
  <c r="XR196" i="6"/>
  <c r="XW197" i="6"/>
  <c r="XU219" i="6"/>
  <c r="XS238" i="6"/>
  <c r="XR243" i="6"/>
  <c r="ACE247" i="6"/>
  <c r="XU253" i="6"/>
  <c r="XL260" i="6"/>
  <c r="XU262" i="6"/>
  <c r="XT263" i="6"/>
  <c r="XL266" i="6"/>
  <c r="XW267" i="6"/>
  <c r="XU271" i="6"/>
  <c r="XT276" i="6"/>
  <c r="XT306" i="6"/>
  <c r="XM311" i="6"/>
  <c r="XR387" i="6"/>
  <c r="XM198" i="6"/>
  <c r="XL201" i="6"/>
  <c r="XL208" i="6"/>
  <c r="ACE215" i="6"/>
  <c r="XL219" i="6"/>
  <c r="XW221" i="6"/>
  <c r="XW227" i="6"/>
  <c r="ACD237" i="6"/>
  <c r="XM246" i="6"/>
  <c r="XM250" i="6"/>
  <c r="XR256" i="6"/>
  <c r="XM259" i="6"/>
  <c r="ACE259" i="6"/>
  <c r="AJM259" i="6" s="1"/>
  <c r="XW263" i="6"/>
  <c r="XM263" i="6"/>
  <c r="XS274" i="6"/>
  <c r="XM277" i="6"/>
  <c r="XL281" i="6"/>
  <c r="XT286" i="6"/>
  <c r="XM287" i="6"/>
  <c r="XW288" i="6"/>
  <c r="XM295" i="6"/>
  <c r="XR296" i="6"/>
  <c r="XM296" i="6"/>
  <c r="ACD306" i="6"/>
  <c r="XT340" i="6"/>
  <c r="XR341" i="6"/>
  <c r="XW369" i="6"/>
  <c r="XV194" i="6"/>
  <c r="YA195" i="6"/>
  <c r="XV198" i="6"/>
  <c r="XT200" i="6"/>
  <c r="XW200" i="6"/>
  <c r="XV205" i="6"/>
  <c r="XV206" i="6"/>
  <c r="YA218" i="6"/>
  <c r="XP219" i="6"/>
  <c r="YA220" i="6"/>
  <c r="XM224" i="6"/>
  <c r="XT225" i="6"/>
  <c r="YA226" i="6"/>
  <c r="XU234" i="6"/>
  <c r="XP237" i="6"/>
  <c r="XR248" i="6"/>
  <c r="ACE248" i="6"/>
  <c r="AJM248" i="6" s="1"/>
  <c r="XL254" i="6"/>
  <c r="XM274" i="6"/>
  <c r="XT279" i="6"/>
  <c r="XU287" i="6"/>
  <c r="XT303" i="6"/>
  <c r="XR306" i="6"/>
  <c r="XT328" i="6"/>
  <c r="XM329" i="6"/>
  <c r="YA336" i="6"/>
  <c r="XR352" i="6"/>
  <c r="XW372" i="6"/>
  <c r="XM154" i="6"/>
  <c r="XP156" i="6"/>
  <c r="YA162" i="6"/>
  <c r="XM165" i="6"/>
  <c r="XR166" i="6"/>
  <c r="XR167" i="6"/>
  <c r="XT170" i="6"/>
  <c r="XP174" i="6"/>
  <c r="XT176" i="6"/>
  <c r="XP180" i="6"/>
  <c r="XU180" i="6"/>
  <c r="XV183" i="6"/>
  <c r="XS185" i="6"/>
  <c r="XW190" i="6"/>
  <c r="XR192" i="6"/>
  <c r="YA198" i="6"/>
  <c r="XP198" i="6"/>
  <c r="XU198" i="6"/>
  <c r="XV200" i="6"/>
  <c r="XV201" i="6"/>
  <c r="XW203" i="6"/>
  <c r="XV208" i="6"/>
  <c r="XP211" i="6"/>
  <c r="XV212" i="6"/>
  <c r="XL215" i="6"/>
  <c r="XW220" i="6"/>
  <c r="XU225" i="6"/>
  <c r="XU229" i="6"/>
  <c r="XP230" i="6"/>
  <c r="XU230" i="6"/>
  <c r="XU232" i="6"/>
  <c r="XV233" i="6"/>
  <c r="XW233" i="6"/>
  <c r="XW237" i="6"/>
  <c r="XP238" i="6"/>
  <c r="XS240" i="6"/>
  <c r="XV242" i="6"/>
  <c r="XV243" i="6"/>
  <c r="YA245" i="6"/>
  <c r="XP245" i="6"/>
  <c r="XU245" i="6"/>
  <c r="YA246" i="6"/>
  <c r="XP248" i="6"/>
  <c r="XP251" i="6"/>
  <c r="XP254" i="6"/>
  <c r="XP255" i="6"/>
  <c r="XV260" i="6"/>
  <c r="XR260" i="6"/>
  <c r="XP264" i="6"/>
  <c r="XP265" i="6"/>
  <c r="XV268" i="6"/>
  <c r="XR268" i="6"/>
  <c r="XP272" i="6"/>
  <c r="XV273" i="6"/>
  <c r="YA273" i="6"/>
  <c r="XL278" i="6"/>
  <c r="XU279" i="6"/>
  <c r="XT282" i="6"/>
  <c r="XV283" i="6"/>
  <c r="XW292" i="6"/>
  <c r="XM292" i="6"/>
  <c r="XV294" i="6"/>
  <c r="XW294" i="6"/>
  <c r="YA298" i="6"/>
  <c r="XT299" i="6"/>
  <c r="XM301" i="6"/>
  <c r="XW303" i="6"/>
  <c r="XM303" i="6"/>
  <c r="XU305" i="6"/>
  <c r="XT320" i="6"/>
  <c r="XV321" i="6"/>
  <c r="YA331" i="6"/>
  <c r="XW351" i="6"/>
  <c r="XW354" i="6"/>
  <c r="XM371" i="6"/>
  <c r="YA66" i="6"/>
  <c r="XP68" i="6"/>
  <c r="XR71" i="6"/>
  <c r="XT75" i="6"/>
  <c r="XS75" i="6"/>
  <c r="XP76" i="6"/>
  <c r="XT79" i="6"/>
  <c r="XR80" i="6"/>
  <c r="XU83" i="6"/>
  <c r="XM83" i="6"/>
  <c r="XP86" i="6"/>
  <c r="XT87" i="6"/>
  <c r="XP87" i="6"/>
  <c r="XV99" i="6"/>
  <c r="XL99" i="6"/>
  <c r="XS99" i="6"/>
  <c r="XW102" i="6"/>
  <c r="XR103" i="6"/>
  <c r="XM106" i="6"/>
  <c r="XU108" i="6"/>
  <c r="XT108" i="6"/>
  <c r="XU112" i="6"/>
  <c r="XW114" i="6"/>
  <c r="XT117" i="6"/>
  <c r="XV121" i="6"/>
  <c r="YA121" i="6"/>
  <c r="XS122" i="6"/>
  <c r="XU125" i="6"/>
  <c r="XV125" i="6"/>
  <c r="YA125" i="6"/>
  <c r="XU129" i="6"/>
  <c r="XR130" i="6"/>
  <c r="XW130" i="6"/>
  <c r="XU135" i="6"/>
  <c r="XV135" i="6"/>
  <c r="YA135" i="6"/>
  <c r="YA136" i="6"/>
  <c r="XV137" i="6"/>
  <c r="XP139" i="6"/>
  <c r="XV140" i="6"/>
  <c r="XR140" i="6"/>
  <c r="XR141" i="6"/>
  <c r="XT144" i="6"/>
  <c r="YA146" i="6"/>
  <c r="XU146" i="6"/>
  <c r="XP147" i="6"/>
  <c r="XT148" i="6"/>
  <c r="XP150" i="6"/>
  <c r="YA152" i="6"/>
  <c r="XV153" i="6"/>
  <c r="ACE154" i="6"/>
  <c r="XU155" i="6"/>
  <c r="XU156" i="6"/>
  <c r="XM156" i="6"/>
  <c r="YA159" i="6"/>
  <c r="XW163" i="6"/>
  <c r="XM163" i="6"/>
  <c r="XU164" i="6"/>
  <c r="XW165" i="6"/>
  <c r="XR165" i="6"/>
  <c r="XP168" i="6"/>
  <c r="XU174" i="6"/>
  <c r="XV185" i="6"/>
  <c r="XU189" i="6"/>
  <c r="XV189" i="6"/>
  <c r="XR193" i="6"/>
  <c r="XV197" i="6"/>
  <c r="XR203" i="6"/>
  <c r="XT207" i="6"/>
  <c r="XT208" i="6"/>
  <c r="XU209" i="6"/>
  <c r="XW209" i="6"/>
  <c r="XM209" i="6"/>
  <c r="XV210" i="6"/>
  <c r="XV211" i="6"/>
  <c r="XW214" i="6"/>
  <c r="XS217" i="6"/>
  <c r="XR220" i="6"/>
  <c r="XR224" i="6"/>
  <c r="XS224" i="6"/>
  <c r="XR233" i="6"/>
  <c r="XW236" i="6"/>
  <c r="XV237" i="6"/>
  <c r="YA237" i="6"/>
  <c r="XW240" i="6"/>
  <c r="XU241" i="6"/>
  <c r="XU254" i="6"/>
  <c r="XW255" i="6"/>
  <c r="ACD255" i="6"/>
  <c r="XV256" i="6"/>
  <c r="XR261" i="6"/>
  <c r="XR267" i="6"/>
  <c r="ACE269" i="6"/>
  <c r="XS270" i="6"/>
  <c r="XW271" i="6"/>
  <c r="XP283" i="6"/>
  <c r="XV287" i="6"/>
  <c r="XP291" i="6"/>
  <c r="XU291" i="6"/>
  <c r="YA292" i="6"/>
  <c r="XP294" i="6"/>
  <c r="XW295" i="6"/>
  <c r="XV309" i="6"/>
  <c r="XS313" i="6"/>
  <c r="XU319" i="6"/>
  <c r="XM319" i="6"/>
  <c r="XW347" i="6"/>
  <c r="YA349" i="6"/>
  <c r="XR371" i="6"/>
  <c r="XM404" i="6"/>
  <c r="XW95" i="6"/>
  <c r="XM382" i="6"/>
  <c r="XW392" i="6"/>
  <c r="XW395" i="6"/>
  <c r="XM405" i="6"/>
  <c r="XM408" i="6"/>
  <c r="XU411" i="6"/>
  <c r="XW413" i="6"/>
  <c r="XU357" i="6"/>
  <c r="XL364" i="6"/>
  <c r="XT371" i="6"/>
  <c r="XW387" i="6"/>
  <c r="XL392" i="6"/>
  <c r="XU332" i="6"/>
  <c r="XR401" i="6"/>
  <c r="XT407" i="6"/>
  <c r="XR413" i="6"/>
  <c r="XU414" i="6"/>
  <c r="YA415" i="6"/>
  <c r="YA416" i="6"/>
  <c r="YA93" i="6"/>
  <c r="XU418" i="6"/>
  <c r="XP328" i="6"/>
  <c r="XS330" i="6"/>
  <c r="XP331" i="6"/>
  <c r="XS331" i="6"/>
  <c r="XT333" i="6"/>
  <c r="XR338" i="6"/>
  <c r="XS350" i="6"/>
  <c r="XT351" i="6"/>
  <c r="XP363" i="6"/>
  <c r="YA364" i="6"/>
  <c r="YA369" i="6"/>
  <c r="XP373" i="6"/>
  <c r="XU373" i="6"/>
  <c r="XW376" i="6"/>
  <c r="XU378" i="6"/>
  <c r="XP379" i="6"/>
  <c r="XP381" i="6"/>
  <c r="XV386" i="6"/>
  <c r="YA386" i="6"/>
  <c r="XV387" i="6"/>
  <c r="XV389" i="6"/>
  <c r="YA390" i="6"/>
  <c r="XV391" i="6"/>
  <c r="XP392" i="6"/>
  <c r="YA394" i="6"/>
  <c r="XT361" i="6"/>
  <c r="XP361" i="6"/>
  <c r="XM98" i="6"/>
  <c r="XP398" i="6"/>
  <c r="XW400" i="6"/>
  <c r="XP401" i="6"/>
  <c r="XW124" i="6"/>
  <c r="XU406" i="6"/>
  <c r="XV406" i="6"/>
  <c r="XV94" i="6"/>
  <c r="XT409" i="6"/>
  <c r="XP409" i="6"/>
  <c r="XU409" i="6"/>
  <c r="XV410" i="6"/>
  <c r="XS415" i="6"/>
  <c r="XV417" i="6"/>
  <c r="XP312" i="6"/>
  <c r="XM316" i="6"/>
  <c r="XL319" i="6"/>
  <c r="XS325" i="6"/>
  <c r="XU331" i="6"/>
  <c r="XW331" i="6"/>
  <c r="XM335" i="6"/>
  <c r="XP338" i="6"/>
  <c r="XU354" i="6"/>
  <c r="YA356" i="6"/>
  <c r="XV357" i="6"/>
  <c r="XM358" i="6"/>
  <c r="XW365" i="6"/>
  <c r="XT368" i="6"/>
  <c r="XP368" i="6"/>
  <c r="XR375" i="6"/>
  <c r="YA375" i="6"/>
  <c r="XV376" i="6"/>
  <c r="XR376" i="6"/>
  <c r="XL377" i="6"/>
  <c r="XP377" i="6"/>
  <c r="XU381" i="6"/>
  <c r="XV384" i="6"/>
  <c r="XW384" i="6"/>
  <c r="XP385" i="6"/>
  <c r="XS385" i="6"/>
  <c r="XT388" i="6"/>
  <c r="XV399" i="6"/>
  <c r="XW97" i="6"/>
  <c r="XP332" i="6"/>
  <c r="XR124" i="6"/>
  <c r="XV404" i="6"/>
  <c r="YA404" i="6"/>
  <c r="XU405" i="6"/>
  <c r="XV414" i="6"/>
  <c r="YA418" i="6"/>
  <c r="XT294" i="6"/>
  <c r="XT295" i="6"/>
  <c r="XW299" i="6"/>
  <c r="XV300" i="6"/>
  <c r="XR300" i="6"/>
  <c r="XV310" i="6"/>
  <c r="YA310" i="6"/>
  <c r="XS311" i="6"/>
  <c r="XT316" i="6"/>
  <c r="XR316" i="6"/>
  <c r="ACD322" i="6"/>
  <c r="XR323" i="6"/>
  <c r="XU324" i="6"/>
  <c r="XR325" i="6"/>
  <c r="XR326" i="6"/>
  <c r="XP329" i="6"/>
  <c r="XR330" i="6"/>
  <c r="XW330" i="6"/>
  <c r="XR331" i="6"/>
  <c r="XV335" i="6"/>
  <c r="XW338" i="6"/>
  <c r="XU343" i="6"/>
  <c r="XW343" i="6"/>
  <c r="XP345" i="6"/>
  <c r="XM348" i="6"/>
  <c r="XR350" i="6"/>
  <c r="XR351" i="6"/>
  <c r="XV354" i="6"/>
  <c r="XR354" i="6"/>
  <c r="XT355" i="6"/>
  <c r="XW356" i="6"/>
  <c r="XT364" i="6"/>
  <c r="XW366" i="6"/>
  <c r="XW368" i="6"/>
  <c r="XR369" i="6"/>
  <c r="XP372" i="6"/>
  <c r="XU375" i="6"/>
  <c r="YA376" i="6"/>
  <c r="XP380" i="6"/>
  <c r="XP384" i="6"/>
  <c r="XU385" i="6"/>
  <c r="XW388" i="6"/>
  <c r="XM388" i="6"/>
  <c r="XT389" i="6"/>
  <c r="XT390" i="6"/>
  <c r="XU394" i="6"/>
  <c r="XP396" i="6"/>
  <c r="XV361" i="6"/>
  <c r="YA362" i="6"/>
  <c r="XV398" i="6"/>
  <c r="YA97" i="6"/>
  <c r="XP97" i="6"/>
  <c r="XV401" i="6"/>
  <c r="XP124" i="6"/>
  <c r="XV403" i="6"/>
  <c r="XM406" i="6"/>
  <c r="YA407" i="6"/>
  <c r="XP407" i="6"/>
  <c r="XU407" i="6"/>
  <c r="XV408" i="6"/>
  <c r="XP95" i="6"/>
  <c r="XU95" i="6"/>
  <c r="XV409" i="6"/>
  <c r="XV413" i="6"/>
  <c r="AJM301" i="6"/>
  <c r="ACF301" i="6"/>
  <c r="XM4" i="6"/>
  <c r="XL7" i="6"/>
  <c r="XM8" i="6"/>
  <c r="YA11" i="6"/>
  <c r="YA14" i="6"/>
  <c r="XT15" i="6"/>
  <c r="XL16" i="6"/>
  <c r="XM17" i="6"/>
  <c r="XT19" i="6"/>
  <c r="XS28" i="6"/>
  <c r="XL30" i="6"/>
  <c r="XT36" i="6"/>
  <c r="XS36" i="6"/>
  <c r="XL39" i="6"/>
  <c r="XL42" i="6"/>
  <c r="XW44" i="6"/>
  <c r="XW45" i="6"/>
  <c r="XS49" i="6"/>
  <c r="XT63" i="6"/>
  <c r="XL66" i="6"/>
  <c r="XL77" i="6"/>
  <c r="XS79" i="6"/>
  <c r="XR82" i="6"/>
  <c r="XU85" i="6"/>
  <c r="XW86" i="6"/>
  <c r="XW87" i="6"/>
  <c r="XU3" i="6"/>
  <c r="XR4" i="6"/>
  <c r="XR5" i="6"/>
  <c r="XL8" i="6"/>
  <c r="XR10" i="6"/>
  <c r="XW10" i="6"/>
  <c r="XU12" i="6"/>
  <c r="XS13" i="6"/>
  <c r="XP14" i="6"/>
  <c r="XR17" i="6"/>
  <c r="XR18" i="6"/>
  <c r="XL20" i="6"/>
  <c r="XT26" i="6"/>
  <c r="XU27" i="6"/>
  <c r="XS31" i="6"/>
  <c r="XS33" i="6"/>
  <c r="XT34" i="6"/>
  <c r="XM36" i="6"/>
  <c r="XW38" i="6"/>
  <c r="XT41" i="6"/>
  <c r="XS41" i="6"/>
  <c r="XL43" i="6"/>
  <c r="XL45" i="6"/>
  <c r="XM47" i="6"/>
  <c r="XW49" i="6"/>
  <c r="XM49" i="6"/>
  <c r="XS50" i="6"/>
  <c r="XL55" i="6"/>
  <c r="XT56" i="6"/>
  <c r="XM63" i="6"/>
  <c r="XW64" i="6"/>
  <c r="XS65" i="6"/>
  <c r="XL68" i="6"/>
  <c r="XM70" i="6"/>
  <c r="XT71" i="6"/>
  <c r="XR74" i="6"/>
  <c r="XM75" i="6"/>
  <c r="XT77" i="6"/>
  <c r="XL78" i="6"/>
  <c r="XW78" i="6"/>
  <c r="XW85" i="6"/>
  <c r="XL90" i="6"/>
  <c r="XU4" i="6"/>
  <c r="XT6" i="6"/>
  <c r="XS6" i="6"/>
  <c r="XW9" i="6"/>
  <c r="XM9" i="6"/>
  <c r="XS9" i="6"/>
  <c r="XS11" i="6"/>
  <c r="XL12" i="6"/>
  <c r="XL13" i="6"/>
  <c r="YA16" i="6"/>
  <c r="XU17" i="6"/>
  <c r="XU18" i="6"/>
  <c r="XS19" i="6"/>
  <c r="XT20" i="6"/>
  <c r="XU21" i="6"/>
  <c r="XM22" i="6"/>
  <c r="XS22" i="6"/>
  <c r="XL23" i="6"/>
  <c r="XS27" i="6"/>
  <c r="XW28" i="6"/>
  <c r="YA29" i="6"/>
  <c r="XS30" i="6"/>
  <c r="XW33" i="6"/>
  <c r="XM33" i="6"/>
  <c r="XL35" i="6"/>
  <c r="XM42" i="6"/>
  <c r="XL46" i="6"/>
  <c r="YA46" i="6"/>
  <c r="XS48" i="6"/>
  <c r="XL53" i="6"/>
  <c r="XL54" i="6"/>
  <c r="XM60" i="6"/>
  <c r="XU69" i="6"/>
  <c r="XR75" i="6"/>
  <c r="XT76" i="6"/>
  <c r="XT80" i="6"/>
  <c r="XR90" i="6"/>
  <c r="XS90" i="6"/>
  <c r="XS3" i="6"/>
  <c r="XP3" i="6"/>
  <c r="XW4" i="6"/>
  <c r="XT9" i="6"/>
  <c r="YA9" i="6"/>
  <c r="XL10" i="6"/>
  <c r="YA10" i="6"/>
  <c r="XS12" i="6"/>
  <c r="XT12" i="6"/>
  <c r="XT13" i="6"/>
  <c r="YA15" i="6"/>
  <c r="XP15" i="6"/>
  <c r="XS16" i="6"/>
  <c r="XV17" i="6"/>
  <c r="XP19" i="6"/>
  <c r="XW20" i="6"/>
  <c r="XM23" i="6"/>
  <c r="XT24" i="6"/>
  <c r="XL25" i="6"/>
  <c r="XL26" i="6"/>
  <c r="YA27" i="6"/>
  <c r="XL28" i="6"/>
  <c r="YA28" i="6"/>
  <c r="XP29" i="6"/>
  <c r="XT29" i="6"/>
  <c r="YA30" i="6"/>
  <c r="XP31" i="6"/>
  <c r="XT32" i="6"/>
  <c r="XR32" i="6"/>
  <c r="XP33" i="6"/>
  <c r="XT35" i="6"/>
  <c r="XU36" i="6"/>
  <c r="XS42" i="6"/>
  <c r="XV43" i="6"/>
  <c r="XM43" i="6"/>
  <c r="XU45" i="6"/>
  <c r="XS45" i="6"/>
  <c r="XP46" i="6"/>
  <c r="XS46" i="6"/>
  <c r="XW47" i="6"/>
  <c r="XM48" i="6"/>
  <c r="XR52" i="6"/>
  <c r="XS53" i="6"/>
  <c r="XW58" i="6"/>
  <c r="XT61" i="6"/>
  <c r="XP63" i="6"/>
  <c r="XL73" i="6"/>
  <c r="XW73" i="6"/>
  <c r="XU74" i="6"/>
  <c r="XW79" i="6"/>
  <c r="XR84" i="6"/>
  <c r="XS84" i="6"/>
  <c r="XV90" i="6"/>
  <c r="AJM261" i="6"/>
  <c r="UQ421" i="6"/>
  <c r="IN420" i="6"/>
  <c r="AKA420" i="6"/>
  <c r="XT3" i="6"/>
  <c r="XL4" i="6"/>
  <c r="YA6" i="6"/>
  <c r="XP6" i="6"/>
  <c r="XM7" i="6"/>
  <c r="XR9" i="6"/>
  <c r="XS10" i="6"/>
  <c r="XU11" i="6"/>
  <c r="XV12" i="6"/>
  <c r="XW12" i="6"/>
  <c r="YA13" i="6"/>
  <c r="XS15" i="6"/>
  <c r="XU16" i="6"/>
  <c r="XL17" i="6"/>
  <c r="XV18" i="6"/>
  <c r="XL18" i="6"/>
  <c r="XS18" i="6"/>
  <c r="XR20" i="6"/>
  <c r="XL21" i="6"/>
  <c r="YA21" i="6"/>
  <c r="XR23" i="6"/>
  <c r="XM24" i="6"/>
  <c r="XT25" i="6"/>
  <c r="YA25" i="6"/>
  <c r="XP26" i="6"/>
  <c r="XU26" i="6"/>
  <c r="XU29" i="6"/>
  <c r="XL29" i="6"/>
  <c r="XW29" i="6"/>
  <c r="XW30" i="6"/>
  <c r="XU31" i="6"/>
  <c r="XP32" i="6"/>
  <c r="XL33" i="6"/>
  <c r="XU33" i="6"/>
  <c r="YA34" i="6"/>
  <c r="XL34" i="6"/>
  <c r="XP34" i="6"/>
  <c r="XU34" i="6"/>
  <c r="XV35" i="6"/>
  <c r="XW36" i="6"/>
  <c r="XP37" i="6"/>
  <c r="XV45" i="6"/>
  <c r="XV50" i="6"/>
  <c r="XM53" i="6"/>
  <c r="XW55" i="6"/>
  <c r="XT55" i="6"/>
  <c r="XP56" i="6"/>
  <c r="XU57" i="6"/>
  <c r="XW61" i="6"/>
  <c r="XT62" i="6"/>
  <c r="XU64" i="6"/>
  <c r="XP65" i="6"/>
  <c r="XW67" i="6"/>
  <c r="XV72" i="6"/>
  <c r="XV74" i="6"/>
  <c r="XV79" i="6"/>
  <c r="XS82" i="6"/>
  <c r="XM84" i="6"/>
  <c r="XS86" i="6"/>
  <c r="XS88" i="6"/>
  <c r="XL89" i="6"/>
  <c r="XM91" i="6"/>
  <c r="HX420" i="6"/>
  <c r="HC420" i="6"/>
  <c r="UQ420" i="6"/>
  <c r="XT4" i="6"/>
  <c r="XL5" i="6"/>
  <c r="XT5" i="6"/>
  <c r="XP5" i="6"/>
  <c r="XW6" i="6"/>
  <c r="XT7" i="6"/>
  <c r="XW7" i="6"/>
  <c r="XS7" i="6"/>
  <c r="XR7" i="6"/>
  <c r="XW8" i="6"/>
  <c r="XW11" i="6"/>
  <c r="XM11" i="6"/>
  <c r="YA12" i="6"/>
  <c r="XS14" i="6"/>
  <c r="XV15" i="6"/>
  <c r="XL15" i="6"/>
  <c r="XT16" i="6"/>
  <c r="XR16" i="6"/>
  <c r="XT17" i="6"/>
  <c r="XS17" i="6"/>
  <c r="XU20" i="6"/>
  <c r="XT21" i="6"/>
  <c r="XV22" i="6"/>
  <c r="XL22" i="6"/>
  <c r="XP23" i="6"/>
  <c r="XS32" i="6"/>
  <c r="XW40" i="6"/>
  <c r="XS40" i="6"/>
  <c r="XU41" i="6"/>
  <c r="XV41" i="6"/>
  <c r="XW42" i="6"/>
  <c r="YA44" i="6"/>
  <c r="XR45" i="6"/>
  <c r="XR46" i="6"/>
  <c r="YA50" i="6"/>
  <c r="XL51" i="6"/>
  <c r="XR54" i="6"/>
  <c r="YA55" i="6"/>
  <c r="YA57" i="6"/>
  <c r="XR57" i="6"/>
  <c r="XU58" i="6"/>
  <c r="XV60" i="6"/>
  <c r="XV64" i="6"/>
  <c r="XW65" i="6"/>
  <c r="XP67" i="6"/>
  <c r="XU67" i="6"/>
  <c r="XP69" i="6"/>
  <c r="XV70" i="6"/>
  <c r="XL70" i="6"/>
  <c r="YA70" i="6"/>
  <c r="XU75" i="6"/>
  <c r="XV75" i="6"/>
  <c r="XR78" i="6"/>
  <c r="YA79" i="6"/>
  <c r="YA80" i="6"/>
  <c r="XL80" i="6"/>
  <c r="XT82" i="6"/>
  <c r="XT83" i="6"/>
  <c r="XS83" i="6"/>
  <c r="XR85" i="6"/>
  <c r="XL86" i="6"/>
  <c r="XT89" i="6"/>
  <c r="XL100" i="6"/>
  <c r="XS101" i="6"/>
  <c r="XU103" i="6"/>
  <c r="XM104" i="6"/>
  <c r="XM105" i="6"/>
  <c r="XL106" i="6"/>
  <c r="XT111" i="6"/>
  <c r="XS112" i="6"/>
  <c r="XM115" i="6"/>
  <c r="XT116" i="6"/>
  <c r="XL117" i="6"/>
  <c r="XT118" i="6"/>
  <c r="YA119" i="6"/>
  <c r="XU119" i="6"/>
  <c r="XS128" i="6"/>
  <c r="XT129" i="6"/>
  <c r="XL130" i="6"/>
  <c r="XT133" i="6"/>
  <c r="XS135" i="6"/>
  <c r="XS137" i="6"/>
  <c r="XR143" i="6"/>
  <c r="XU152" i="6"/>
  <c r="XW152" i="6"/>
  <c r="XT153" i="6"/>
  <c r="XU159" i="6"/>
  <c r="XL161" i="6"/>
  <c r="XU167" i="6"/>
  <c r="XW172" i="6"/>
  <c r="XS172" i="6"/>
  <c r="XS173" i="6"/>
  <c r="XL173" i="6"/>
  <c r="XT174" i="6"/>
  <c r="XM191" i="6"/>
  <c r="XL200" i="6"/>
  <c r="XT102" i="6"/>
  <c r="XS102" i="6"/>
  <c r="XR104" i="6"/>
  <c r="XS107" i="6"/>
  <c r="XW108" i="6"/>
  <c r="XT109" i="6"/>
  <c r="XS109" i="6"/>
  <c r="XM111" i="6"/>
  <c r="XT112" i="6"/>
  <c r="XL113" i="6"/>
  <c r="XL114" i="6"/>
  <c r="YA115" i="6"/>
  <c r="XT121" i="6"/>
  <c r="XL126" i="6"/>
  <c r="XW126" i="6"/>
  <c r="XM126" i="6"/>
  <c r="XS130" i="6"/>
  <c r="XR132" i="6"/>
  <c r="XM133" i="6"/>
  <c r="XL135" i="6"/>
  <c r="XS140" i="6"/>
  <c r="XU147" i="6"/>
  <c r="XR148" i="6"/>
  <c r="XM148" i="6"/>
  <c r="XL150" i="6"/>
  <c r="XU160" i="6"/>
  <c r="XT161" i="6"/>
  <c r="XT166" i="6"/>
  <c r="XT167" i="6"/>
  <c r="XT168" i="6"/>
  <c r="XL178" i="6"/>
  <c r="XS178" i="6"/>
  <c r="XM188" i="6"/>
  <c r="XW92" i="6"/>
  <c r="XT99" i="6"/>
  <c r="XW101" i="6"/>
  <c r="XL103" i="6"/>
  <c r="XL104" i="6"/>
  <c r="XW104" i="6"/>
  <c r="XU104" i="6"/>
  <c r="XT105" i="6"/>
  <c r="XL105" i="6"/>
  <c r="XS106" i="6"/>
  <c r="XL107" i="6"/>
  <c r="XM109" i="6"/>
  <c r="XL110" i="6"/>
  <c r="XR112" i="6"/>
  <c r="XU114" i="6"/>
  <c r="XT114" i="6"/>
  <c r="XS118" i="6"/>
  <c r="YA120" i="6"/>
  <c r="XU121" i="6"/>
  <c r="XT125" i="6"/>
  <c r="XL127" i="6"/>
  <c r="XW128" i="6"/>
  <c r="XS129" i="6"/>
  <c r="XR129" i="6"/>
  <c r="XT142" i="6"/>
  <c r="XS147" i="6"/>
  <c r="XT149" i="6"/>
  <c r="XS155" i="6"/>
  <c r="XT156" i="6"/>
  <c r="XS158" i="6"/>
  <c r="XS160" i="6"/>
  <c r="XS163" i="6"/>
  <c r="XR174" i="6"/>
  <c r="XS175" i="6"/>
  <c r="XW180" i="6"/>
  <c r="XS181" i="6"/>
  <c r="XR188" i="6"/>
  <c r="XS192" i="6"/>
  <c r="XP80" i="6"/>
  <c r="XU81" i="6"/>
  <c r="XW81" i="6"/>
  <c r="XT81" i="6"/>
  <c r="XL82" i="6"/>
  <c r="XW82" i="6"/>
  <c r="XU82" i="6"/>
  <c r="XP83" i="6"/>
  <c r="XL85" i="6"/>
  <c r="XV86" i="6"/>
  <c r="YA86" i="6"/>
  <c r="XV87" i="6"/>
  <c r="XL87" i="6"/>
  <c r="YA87" i="6"/>
  <c r="XT88" i="6"/>
  <c r="XM88" i="6"/>
  <c r="XP89" i="6"/>
  <c r="XS89" i="6"/>
  <c r="YA92" i="6"/>
  <c r="XP92" i="6"/>
  <c r="XW99" i="6"/>
  <c r="XL101" i="6"/>
  <c r="XR102" i="6"/>
  <c r="XS103" i="6"/>
  <c r="XR105" i="6"/>
  <c r="XW105" i="6"/>
  <c r="XS105" i="6"/>
  <c r="YA106" i="6"/>
  <c r="XT110" i="6"/>
  <c r="XW111" i="6"/>
  <c r="XU111" i="6"/>
  <c r="YA113" i="6"/>
  <c r="XP113" i="6"/>
  <c r="YA116" i="6"/>
  <c r="XP116" i="6"/>
  <c r="XU116" i="6"/>
  <c r="XS117" i="6"/>
  <c r="YA117" i="6"/>
  <c r="XL118" i="6"/>
  <c r="XP118" i="6"/>
  <c r="XP119" i="6"/>
  <c r="XS119" i="6"/>
  <c r="XV122" i="6"/>
  <c r="XW125" i="6"/>
  <c r="XM125" i="6"/>
  <c r="XV128" i="6"/>
  <c r="XL128" i="6"/>
  <c r="YA128" i="6"/>
  <c r="XP129" i="6"/>
  <c r="YA134" i="6"/>
  <c r="XP134" i="6"/>
  <c r="XP136" i="6"/>
  <c r="XT136" i="6"/>
  <c r="XM138" i="6"/>
  <c r="XW140" i="6"/>
  <c r="XW145" i="6"/>
  <c r="XP146" i="6"/>
  <c r="XU148" i="6"/>
  <c r="XS152" i="6"/>
  <c r="YA155" i="6"/>
  <c r="XW157" i="6"/>
  <c r="XT159" i="6"/>
  <c r="XS159" i="6"/>
  <c r="XM162" i="6"/>
  <c r="XL163" i="6"/>
  <c r="XR168" i="6"/>
  <c r="XW169" i="6"/>
  <c r="XL170" i="6"/>
  <c r="XU176" i="6"/>
  <c r="XS176" i="6"/>
  <c r="XT178" i="6"/>
  <c r="XM178" i="6"/>
  <c r="XL180" i="6"/>
  <c r="XS183" i="6"/>
  <c r="XW184" i="6"/>
  <c r="YA185" i="6"/>
  <c r="XS190" i="6"/>
  <c r="XU195" i="6"/>
  <c r="XT197" i="6"/>
  <c r="XS51" i="6"/>
  <c r="XS54" i="6"/>
  <c r="XU55" i="6"/>
  <c r="XW56" i="6"/>
  <c r="XM56" i="6"/>
  <c r="XW57" i="6"/>
  <c r="XV59" i="6"/>
  <c r="XS59" i="6"/>
  <c r="XW59" i="6"/>
  <c r="XW62" i="6"/>
  <c r="XR63" i="6"/>
  <c r="XW63" i="6"/>
  <c r="XP64" i="6"/>
  <c r="XM64" i="6"/>
  <c r="XS67" i="6"/>
  <c r="XT68" i="6"/>
  <c r="YA68" i="6"/>
  <c r="XR70" i="6"/>
  <c r="XV71" i="6"/>
  <c r="YA72" i="6"/>
  <c r="XR72" i="6"/>
  <c r="XS73" i="6"/>
  <c r="XL74" i="6"/>
  <c r="XP75" i="6"/>
  <c r="XV76" i="6"/>
  <c r="XW76" i="6"/>
  <c r="XM76" i="6"/>
  <c r="XM77" i="6"/>
  <c r="XT78" i="6"/>
  <c r="YA78" i="6"/>
  <c r="XS81" i="6"/>
  <c r="XW83" i="6"/>
  <c r="XT85" i="6"/>
  <c r="XS87" i="6"/>
  <c r="YA88" i="6"/>
  <c r="XW89" i="6"/>
  <c r="XT90" i="6"/>
  <c r="YA99" i="6"/>
  <c r="XP99" i="6"/>
  <c r="XW100" i="6"/>
  <c r="XW103" i="6"/>
  <c r="XM103" i="6"/>
  <c r="XT104" i="6"/>
  <c r="XV105" i="6"/>
  <c r="YA105" i="6"/>
  <c r="XW106" i="6"/>
  <c r="XS108" i="6"/>
  <c r="XL108" i="6"/>
  <c r="XR109" i="6"/>
  <c r="XV110" i="6"/>
  <c r="XR110" i="6"/>
  <c r="XS110" i="6"/>
  <c r="XW110" i="6"/>
  <c r="XS111" i="6"/>
  <c r="XW112" i="6"/>
  <c r="XU113" i="6"/>
  <c r="XL115" i="6"/>
  <c r="XS116" i="6"/>
  <c r="XL119" i="6"/>
  <c r="XT119" i="6"/>
  <c r="XL122" i="6"/>
  <c r="XS123" i="6"/>
  <c r="XW127" i="6"/>
  <c r="XU130" i="6"/>
  <c r="XU132" i="6"/>
  <c r="XV132" i="6"/>
  <c r="XL132" i="6"/>
  <c r="XS133" i="6"/>
  <c r="YA138" i="6"/>
  <c r="XT139" i="6"/>
  <c r="XW142" i="6"/>
  <c r="XR142" i="6"/>
  <c r="YA144" i="6"/>
  <c r="XP144" i="6"/>
  <c r="XU144" i="6"/>
  <c r="XR149" i="6"/>
  <c r="XL151" i="6"/>
  <c r="XV152" i="6"/>
  <c r="XL153" i="6"/>
  <c r="XW154" i="6"/>
  <c r="XS154" i="6"/>
  <c r="XR155" i="6"/>
  <c r="XW155" i="6"/>
  <c r="XS156" i="6"/>
  <c r="YA158" i="6"/>
  <c r="XW159" i="6"/>
  <c r="XM159" i="6"/>
  <c r="XW160" i="6"/>
  <c r="XU161" i="6"/>
  <c r="XW162" i="6"/>
  <c r="XR162" i="6"/>
  <c r="XS164" i="6"/>
  <c r="XV165" i="6"/>
  <c r="XL165" i="6"/>
  <c r="YA166" i="6"/>
  <c r="XP166" i="6"/>
  <c r="XR169" i="6"/>
  <c r="XW170" i="6"/>
  <c r="XR170" i="6"/>
  <c r="XS171" i="6"/>
  <c r="XV172" i="6"/>
  <c r="XL172" i="6"/>
  <c r="XM176" i="6"/>
  <c r="XR178" i="6"/>
  <c r="XW179" i="6"/>
  <c r="XS180" i="6"/>
  <c r="XM183" i="6"/>
  <c r="XU187" i="6"/>
  <c r="XW189" i="6"/>
  <c r="XL190" i="6"/>
  <c r="XU193" i="6"/>
  <c r="XT193" i="6"/>
  <c r="XS193" i="6"/>
  <c r="XL195" i="6"/>
  <c r="XS196" i="6"/>
  <c r="XS199" i="6"/>
  <c r="XM200" i="6"/>
  <c r="XT201" i="6"/>
  <c r="XW205" i="6"/>
  <c r="XL19" i="6"/>
  <c r="XP20" i="6"/>
  <c r="XS20" i="6"/>
  <c r="XR21" i="6"/>
  <c r="XW22" i="6"/>
  <c r="XT22" i="6"/>
  <c r="XS23" i="6"/>
  <c r="XS24" i="6"/>
  <c r="XW25" i="6"/>
  <c r="XS25" i="6"/>
  <c r="XT27" i="6"/>
  <c r="XR27" i="6"/>
  <c r="XW27" i="6"/>
  <c r="XM27" i="6"/>
  <c r="XM28" i="6"/>
  <c r="XV29" i="6"/>
  <c r="XT30" i="6"/>
  <c r="XL32" i="6"/>
  <c r="XW34" i="6"/>
  <c r="YA35" i="6"/>
  <c r="XR35" i="6"/>
  <c r="XR37" i="6"/>
  <c r="XM38" i="6"/>
  <c r="XS39" i="6"/>
  <c r="XL40" i="6"/>
  <c r="XP42" i="6"/>
  <c r="XU42" i="6"/>
  <c r="XR43" i="6"/>
  <c r="XS44" i="6"/>
  <c r="XM44" i="6"/>
  <c r="XR47" i="6"/>
  <c r="XU48" i="6"/>
  <c r="XL49" i="6"/>
  <c r="XU50" i="6"/>
  <c r="XP51" i="6"/>
  <c r="XU52" i="6"/>
  <c r="XV53" i="6"/>
  <c r="XW54" i="6"/>
  <c r="XS56" i="6"/>
  <c r="XL57" i="6"/>
  <c r="XP58" i="6"/>
  <c r="XT58" i="6"/>
  <c r="XS58" i="6"/>
  <c r="XT59" i="6"/>
  <c r="YA59" i="6"/>
  <c r="XP60" i="6"/>
  <c r="XU61" i="6"/>
  <c r="XR62" i="6"/>
  <c r="XV63" i="6"/>
  <c r="YA63" i="6"/>
  <c r="XR65" i="6"/>
  <c r="XM66" i="6"/>
  <c r="YA69" i="6"/>
  <c r="XW70" i="6"/>
  <c r="XP71" i="6"/>
  <c r="XL72" i="6"/>
  <c r="XW72" i="6"/>
  <c r="XR73" i="6"/>
  <c r="XM73" i="6"/>
  <c r="XW75" i="6"/>
  <c r="YA76" i="6"/>
  <c r="XR76" i="6"/>
  <c r="XU77" i="6"/>
  <c r="XS78" i="6"/>
  <c r="XU79" i="6"/>
  <c r="XL79" i="6"/>
  <c r="XP79" i="6"/>
  <c r="XV80" i="6"/>
  <c r="XS80" i="6"/>
  <c r="XL81" i="6"/>
  <c r="XM81" i="6"/>
  <c r="YA82" i="6"/>
  <c r="XL83" i="6"/>
  <c r="XU84" i="6"/>
  <c r="XR89" i="6"/>
  <c r="XU90" i="6"/>
  <c r="XW90" i="6"/>
  <c r="XP91" i="6"/>
  <c r="XT91" i="6"/>
  <c r="XS91" i="6"/>
  <c r="XV92" i="6"/>
  <c r="XS92" i="6"/>
  <c r="XU92" i="6"/>
  <c r="XU99" i="6"/>
  <c r="YA100" i="6"/>
  <c r="XS100" i="6"/>
  <c r="XM100" i="6"/>
  <c r="XV106" i="6"/>
  <c r="XU106" i="6"/>
  <c r="XT107" i="6"/>
  <c r="YA107" i="6"/>
  <c r="XV109" i="6"/>
  <c r="XL109" i="6"/>
  <c r="YA110" i="6"/>
  <c r="XL111" i="6"/>
  <c r="XL112" i="6"/>
  <c r="YA112" i="6"/>
  <c r="XV113" i="6"/>
  <c r="XS113" i="6"/>
  <c r="XT115" i="6"/>
  <c r="XW115" i="6"/>
  <c r="XS115" i="6"/>
  <c r="XL116" i="6"/>
  <c r="XW119" i="6"/>
  <c r="XR119" i="6"/>
  <c r="XL120" i="6"/>
  <c r="XR121" i="6"/>
  <c r="XS121" i="6"/>
  <c r="XP123" i="6"/>
  <c r="XR125" i="6"/>
  <c r="XP125" i="6"/>
  <c r="YA129" i="6"/>
  <c r="XV130" i="6"/>
  <c r="YA131" i="6"/>
  <c r="YA133" i="6"/>
  <c r="XR136" i="6"/>
  <c r="YA137" i="6"/>
  <c r="XM139" i="6"/>
  <c r="XU143" i="6"/>
  <c r="XW143" i="6"/>
  <c r="XV146" i="6"/>
  <c r="XV147" i="6"/>
  <c r="XR147" i="6"/>
  <c r="XW147" i="6"/>
  <c r="XV150" i="6"/>
  <c r="XU150" i="6"/>
  <c r="XT151" i="6"/>
  <c r="XT152" i="6"/>
  <c r="XP154" i="6"/>
  <c r="XV155" i="6"/>
  <c r="XL156" i="6"/>
  <c r="XU157" i="6"/>
  <c r="XP158" i="6"/>
  <c r="XR159" i="6"/>
  <c r="XV160" i="6"/>
  <c r="XP162" i="6"/>
  <c r="XU162" i="6"/>
  <c r="XV163" i="6"/>
  <c r="XR163" i="6"/>
  <c r="YA164" i="6"/>
  <c r="XR164" i="6"/>
  <c r="XM164" i="6"/>
  <c r="XT165" i="6"/>
  <c r="XP167" i="6"/>
  <c r="XP169" i="6"/>
  <c r="XP170" i="6"/>
  <c r="XU170" i="6"/>
  <c r="YA172" i="6"/>
  <c r="XU173" i="6"/>
  <c r="XW175" i="6"/>
  <c r="XR176" i="6"/>
  <c r="XW177" i="6"/>
  <c r="YA178" i="6"/>
  <c r="XP181" i="6"/>
  <c r="YA182" i="6"/>
  <c r="XL182" i="6"/>
  <c r="XP182" i="6"/>
  <c r="YA183" i="6"/>
  <c r="XP184" i="6"/>
  <c r="XW185" i="6"/>
  <c r="XL187" i="6"/>
  <c r="XU192" i="6"/>
  <c r="XM193" i="6"/>
  <c r="XU194" i="6"/>
  <c r="XP196" i="6"/>
  <c r="XS197" i="6"/>
  <c r="XL199" i="6"/>
  <c r="XU205" i="6"/>
  <c r="XS208" i="6"/>
  <c r="XS209" i="6"/>
  <c r="YA210" i="6"/>
  <c r="XT212" i="6"/>
  <c r="XL213" i="6"/>
  <c r="XS214" i="6"/>
  <c r="XU215" i="6"/>
  <c r="XR230" i="6"/>
  <c r="XL231" i="6"/>
  <c r="YA233" i="6"/>
  <c r="XL233" i="6"/>
  <c r="XS235" i="6"/>
  <c r="YA238" i="6"/>
  <c r="YA239" i="6"/>
  <c r="XR239" i="6"/>
  <c r="XT246" i="6"/>
  <c r="XW250" i="6"/>
  <c r="XT270" i="6"/>
  <c r="XT272" i="6"/>
  <c r="XS202" i="6"/>
  <c r="XM203" i="6"/>
  <c r="XS211" i="6"/>
  <c r="XM214" i="6"/>
  <c r="YA217" i="6"/>
  <c r="XL217" i="6"/>
  <c r="XM218" i="6"/>
  <c r="XS220" i="6"/>
  <c r="XS221" i="6"/>
  <c r="XM228" i="6"/>
  <c r="YA230" i="6"/>
  <c r="ACD230" i="6"/>
  <c r="XS232" i="6"/>
  <c r="XS233" i="6"/>
  <c r="XT234" i="6"/>
  <c r="XM245" i="6"/>
  <c r="XR250" i="6"/>
  <c r="ACE250" i="6"/>
  <c r="AJM250" i="6" s="1"/>
  <c r="ACD250" i="6"/>
  <c r="XW251" i="6"/>
  <c r="XM251" i="6"/>
  <c r="XW258" i="6"/>
  <c r="XL259" i="6"/>
  <c r="XL263" i="6"/>
  <c r="XW204" i="6"/>
  <c r="XW208" i="6"/>
  <c r="XL210" i="6"/>
  <c r="XL211" i="6"/>
  <c r="XM217" i="6"/>
  <c r="XL218" i="6"/>
  <c r="XW218" i="6"/>
  <c r="XM220" i="6"/>
  <c r="XL221" i="6"/>
  <c r="XR225" i="6"/>
  <c r="XS227" i="6"/>
  <c r="XW230" i="6"/>
  <c r="XM231" i="6"/>
  <c r="XR238" i="6"/>
  <c r="XM238" i="6"/>
  <c r="XU240" i="6"/>
  <c r="ACE240" i="6"/>
  <c r="ACF240" i="6" s="1"/>
  <c r="ACD240" i="6"/>
  <c r="XU242" i="6"/>
  <c r="XM247" i="6"/>
  <c r="XS252" i="6"/>
  <c r="XW254" i="6"/>
  <c r="YA267" i="6"/>
  <c r="XU200" i="6"/>
  <c r="YA201" i="6"/>
  <c r="XM201" i="6"/>
  <c r="XV203" i="6"/>
  <c r="XL203" i="6"/>
  <c r="XS203" i="6"/>
  <c r="XP204" i="6"/>
  <c r="XT205" i="6"/>
  <c r="YA206" i="6"/>
  <c r="XU207" i="6"/>
  <c r="XU208" i="6"/>
  <c r="XL214" i="6"/>
  <c r="XV215" i="6"/>
  <c r="XM216" i="6"/>
  <c r="XT219" i="6"/>
  <c r="XV220" i="6"/>
  <c r="XS222" i="6"/>
  <c r="XW223" i="6"/>
  <c r="XM223" i="6"/>
  <c r="YA225" i="6"/>
  <c r="XP225" i="6"/>
  <c r="XP227" i="6"/>
  <c r="XL227" i="6"/>
  <c r="XP228" i="6"/>
  <c r="XU228" i="6"/>
  <c r="XR232" i="6"/>
  <c r="YA234" i="6"/>
  <c r="YA235" i="6"/>
  <c r="XP236" i="6"/>
  <c r="XL237" i="6"/>
  <c r="XM241" i="6"/>
  <c r="XP246" i="6"/>
  <c r="XM252" i="6"/>
  <c r="XV253" i="6"/>
  <c r="XM255" i="6"/>
  <c r="XP270" i="6"/>
  <c r="XS169" i="6"/>
  <c r="XU171" i="6"/>
  <c r="XW171" i="6"/>
  <c r="XT171" i="6"/>
  <c r="XR175" i="6"/>
  <c r="YA177" i="6"/>
  <c r="XM181" i="6"/>
  <c r="XU183" i="6"/>
  <c r="XW183" i="6"/>
  <c r="XV186" i="6"/>
  <c r="YA186" i="6"/>
  <c r="XV187" i="6"/>
  <c r="YA187" i="6"/>
  <c r="XU188" i="6"/>
  <c r="XL188" i="6"/>
  <c r="YA189" i="6"/>
  <c r="XT190" i="6"/>
  <c r="XU191" i="6"/>
  <c r="XV193" i="6"/>
  <c r="XL193" i="6"/>
  <c r="XR194" i="6"/>
  <c r="XL198" i="6"/>
  <c r="XW198" i="6"/>
  <c r="XS198" i="6"/>
  <c r="XR199" i="6"/>
  <c r="XM199" i="6"/>
  <c r="XT203" i="6"/>
  <c r="XR204" i="6"/>
  <c r="XM205" i="6"/>
  <c r="YA208" i="6"/>
  <c r="XP208" i="6"/>
  <c r="YA211" i="6"/>
  <c r="XT213" i="6"/>
  <c r="XT215" i="6"/>
  <c r="XW215" i="6"/>
  <c r="XL216" i="6"/>
  <c r="XP216" i="6"/>
  <c r="XT217" i="6"/>
  <c r="XS219" i="6"/>
  <c r="XV221" i="6"/>
  <c r="XM221" i="6"/>
  <c r="XV222" i="6"/>
  <c r="XW224" i="6"/>
  <c r="XT224" i="6"/>
  <c r="XW225" i="6"/>
  <c r="XV226" i="6"/>
  <c r="XR226" i="6"/>
  <c r="XW226" i="6"/>
  <c r="XT227" i="6"/>
  <c r="XU231" i="6"/>
  <c r="YA232" i="6"/>
  <c r="XP232" i="6"/>
  <c r="XT233" i="6"/>
  <c r="YA241" i="6"/>
  <c r="XR241" i="6"/>
  <c r="XW243" i="6"/>
  <c r="XL244" i="6"/>
  <c r="XS248" i="6"/>
  <c r="XV250" i="6"/>
  <c r="XS250" i="6"/>
  <c r="ACD252" i="6"/>
  <c r="ACE252" i="6"/>
  <c r="AJM252" i="6" s="1"/>
  <c r="XR254" i="6"/>
  <c r="XR258" i="6"/>
  <c r="XT268" i="6"/>
  <c r="XP130" i="6"/>
  <c r="XL131" i="6"/>
  <c r="XP132" i="6"/>
  <c r="XV133" i="6"/>
  <c r="XR133" i="6"/>
  <c r="XR134" i="6"/>
  <c r="XV136" i="6"/>
  <c r="XL138" i="6"/>
  <c r="XV139" i="6"/>
  <c r="XL141" i="6"/>
  <c r="XL145" i="6"/>
  <c r="XW146" i="6"/>
  <c r="XM146" i="6"/>
  <c r="XV148" i="6"/>
  <c r="XS149" i="6"/>
  <c r="XR150" i="6"/>
  <c r="YA151" i="6"/>
  <c r="XP151" i="6"/>
  <c r="XU151" i="6"/>
  <c r="XL152" i="6"/>
  <c r="XT155" i="6"/>
  <c r="YA157" i="6"/>
  <c r="XV158" i="6"/>
  <c r="XL160" i="6"/>
  <c r="XU163" i="6"/>
  <c r="XU166" i="6"/>
  <c r="XV166" i="6"/>
  <c r="XV167" i="6"/>
  <c r="XL167" i="6"/>
  <c r="XM167" i="6"/>
  <c r="XL169" i="6"/>
  <c r="XM169" i="6"/>
  <c r="XU172" i="6"/>
  <c r="XT172" i="6"/>
  <c r="XP175" i="6"/>
  <c r="XP176" i="6"/>
  <c r="YA176" i="6"/>
  <c r="XR177" i="6"/>
  <c r="XU177" i="6"/>
  <c r="XP179" i="6"/>
  <c r="XU179" i="6"/>
  <c r="XW182" i="6"/>
  <c r="XR182" i="6"/>
  <c r="ACE182" i="6"/>
  <c r="AJM182" i="6" s="1"/>
  <c r="XR184" i="6"/>
  <c r="XL185" i="6"/>
  <c r="XP187" i="6"/>
  <c r="XR189" i="6"/>
  <c r="ACD192" i="6"/>
  <c r="YA194" i="6"/>
  <c r="XP194" i="6"/>
  <c r="XP195" i="6"/>
  <c r="XM195" i="6"/>
  <c r="YA196" i="6"/>
  <c r="ACE197" i="6"/>
  <c r="XP199" i="6"/>
  <c r="XP200" i="6"/>
  <c r="XS200" i="6"/>
  <c r="XU201" i="6"/>
  <c r="XU203" i="6"/>
  <c r="YA203" i="6"/>
  <c r="XV204" i="6"/>
  <c r="XL204" i="6"/>
  <c r="XL205" i="6"/>
  <c r="YA205" i="6"/>
  <c r="XR206" i="6"/>
  <c r="XS207" i="6"/>
  <c r="XL209" i="6"/>
  <c r="XT209" i="6"/>
  <c r="XP209" i="6"/>
  <c r="XM210" i="6"/>
  <c r="XL212" i="6"/>
  <c r="XU214" i="6"/>
  <c r="YA214" i="6"/>
  <c r="YA215" i="6"/>
  <c r="XR215" i="6"/>
  <c r="XS218" i="6"/>
  <c r="XM219" i="6"/>
  <c r="XU220" i="6"/>
  <c r="XT220" i="6"/>
  <c r="YA221" i="6"/>
  <c r="XP222" i="6"/>
  <c r="XT222" i="6"/>
  <c r="XL223" i="6"/>
  <c r="XP223" i="6"/>
  <c r="XL224" i="6"/>
  <c r="XV225" i="6"/>
  <c r="XL226" i="6"/>
  <c r="XP226" i="6"/>
  <c r="XV228" i="6"/>
  <c r="XL229" i="6"/>
  <c r="XP229" i="6"/>
  <c r="XM230" i="6"/>
  <c r="XV231" i="6"/>
  <c r="XW232" i="6"/>
  <c r="XR235" i="6"/>
  <c r="XW235" i="6"/>
  <c r="XV236" i="6"/>
  <c r="XM237" i="6"/>
  <c r="XW239" i="6"/>
  <c r="XT239" i="6"/>
  <c r="XS243" i="6"/>
  <c r="XW244" i="6"/>
  <c r="XU249" i="6"/>
  <c r="XS256" i="6"/>
  <c r="XL257" i="6"/>
  <c r="XW277" i="6"/>
  <c r="XL279" i="6"/>
  <c r="XM282" i="6"/>
  <c r="XS288" i="6"/>
  <c r="XS290" i="6"/>
  <c r="YA291" i="6"/>
  <c r="XT293" i="6"/>
  <c r="XL294" i="6"/>
  <c r="XU295" i="6"/>
  <c r="XL298" i="6"/>
  <c r="XL301" i="6"/>
  <c r="XR312" i="6"/>
  <c r="XT313" i="6"/>
  <c r="XM317" i="6"/>
  <c r="XT329" i="6"/>
  <c r="XL264" i="6"/>
  <c r="XR265" i="6"/>
  <c r="XM272" i="6"/>
  <c r="XW278" i="6"/>
  <c r="XS281" i="6"/>
  <c r="XR282" i="6"/>
  <c r="XR283" i="6"/>
  <c r="XT284" i="6"/>
  <c r="XT285" i="6"/>
  <c r="XL287" i="6"/>
  <c r="XS287" i="6"/>
  <c r="XM288" i="6"/>
  <c r="XT289" i="6"/>
  <c r="XS289" i="6"/>
  <c r="XL290" i="6"/>
  <c r="XW291" i="6"/>
  <c r="XR292" i="6"/>
  <c r="XS300" i="6"/>
  <c r="XT301" i="6"/>
  <c r="XS304" i="6"/>
  <c r="XW305" i="6"/>
  <c r="XL308" i="6"/>
  <c r="YA312" i="6"/>
  <c r="XL312" i="6"/>
  <c r="XT314" i="6"/>
  <c r="XW317" i="6"/>
  <c r="XR317" i="6"/>
  <c r="YA330" i="6"/>
  <c r="XT335" i="6"/>
  <c r="XR336" i="6"/>
  <c r="XS260" i="6"/>
  <c r="YA262" i="6"/>
  <c r="XV263" i="6"/>
  <c r="XM270" i="6"/>
  <c r="XU273" i="6"/>
  <c r="XS276" i="6"/>
  <c r="XR278" i="6"/>
  <c r="XM279" i="6"/>
  <c r="XU282" i="6"/>
  <c r="XS284" i="6"/>
  <c r="XM284" i="6"/>
  <c r="XM285" i="6"/>
  <c r="XR288" i="6"/>
  <c r="XM289" i="6"/>
  <c r="XT290" i="6"/>
  <c r="XL291" i="6"/>
  <c r="XU292" i="6"/>
  <c r="XS293" i="6"/>
  <c r="XS295" i="6"/>
  <c r="XL295" i="6"/>
  <c r="XS297" i="6"/>
  <c r="XM298" i="6"/>
  <c r="XM300" i="6"/>
  <c r="XS306" i="6"/>
  <c r="XT308" i="6"/>
  <c r="XS310" i="6"/>
  <c r="XW312" i="6"/>
  <c r="XM313" i="6"/>
  <c r="XU314" i="6"/>
  <c r="XS316" i="6"/>
  <c r="XR322" i="6"/>
  <c r="XM323" i="6"/>
  <c r="XW325" i="6"/>
  <c r="XT337" i="6"/>
  <c r="XM339" i="6"/>
  <c r="XL256" i="6"/>
  <c r="XU257" i="6"/>
  <c r="XM260" i="6"/>
  <c r="XM261" i="6"/>
  <c r="YA263" i="6"/>
  <c r="XU264" i="6"/>
  <c r="XV264" i="6"/>
  <c r="YA268" i="6"/>
  <c r="XM269" i="6"/>
  <c r="XL271" i="6"/>
  <c r="XU272" i="6"/>
  <c r="XR273" i="6"/>
  <c r="XL274" i="6"/>
  <c r="XM276" i="6"/>
  <c r="XT277" i="6"/>
  <c r="XR279" i="6"/>
  <c r="XU280" i="6"/>
  <c r="XW281" i="6"/>
  <c r="XT281" i="6"/>
  <c r="XW282" i="6"/>
  <c r="YA284" i="6"/>
  <c r="YA285" i="6"/>
  <c r="XV288" i="6"/>
  <c r="XU288" i="6"/>
  <c r="XR289" i="6"/>
  <c r="XV290" i="6"/>
  <c r="YA293" i="6"/>
  <c r="XL293" i="6"/>
  <c r="XP293" i="6"/>
  <c r="YA294" i="6"/>
  <c r="XR294" i="6"/>
  <c r="XP295" i="6"/>
  <c r="XV296" i="6"/>
  <c r="XU297" i="6"/>
  <c r="XW297" i="6"/>
  <c r="XT298" i="6"/>
  <c r="XW298" i="6"/>
  <c r="XR298" i="6"/>
  <c r="XP299" i="6"/>
  <c r="XU299" i="6"/>
  <c r="XL300" i="6"/>
  <c r="XW300" i="6"/>
  <c r="XV302" i="6"/>
  <c r="XL302" i="6"/>
  <c r="YA302" i="6"/>
  <c r="XV303" i="6"/>
  <c r="XR303" i="6"/>
  <c r="XT304" i="6"/>
  <c r="XR304" i="6"/>
  <c r="YA305" i="6"/>
  <c r="XT311" i="6"/>
  <c r="XV312" i="6"/>
  <c r="XP325" i="6"/>
  <c r="XS326" i="6"/>
  <c r="XW327" i="6"/>
  <c r="YA328" i="6"/>
  <c r="XU329" i="6"/>
  <c r="XW335" i="6"/>
  <c r="XR335" i="6"/>
  <c r="XS336" i="6"/>
  <c r="XR339" i="6"/>
  <c r="XR240" i="6"/>
  <c r="XV241" i="6"/>
  <c r="YA242" i="6"/>
  <c r="XL245" i="6"/>
  <c r="XU246" i="6"/>
  <c r="YA247" i="6"/>
  <c r="XS247" i="6"/>
  <c r="XR249" i="6"/>
  <c r="YA250" i="6"/>
  <c r="XU250" i="6"/>
  <c r="YA251" i="6"/>
  <c r="XU252" i="6"/>
  <c r="YA253" i="6"/>
  <c r="YA254" i="6"/>
  <c r="XU255" i="6"/>
  <c r="YA256" i="6"/>
  <c r="XV257" i="6"/>
  <c r="XW257" i="6"/>
  <c r="YA258" i="6"/>
  <c r="XT259" i="6"/>
  <c r="YA259" i="6"/>
  <c r="XP259" i="6"/>
  <c r="XU259" i="6"/>
  <c r="XW260" i="6"/>
  <c r="YA264" i="6"/>
  <c r="XU265" i="6"/>
  <c r="XL265" i="6"/>
  <c r="YA265" i="6"/>
  <c r="XT267" i="6"/>
  <c r="XU268" i="6"/>
  <c r="XR269" i="6"/>
  <c r="XU270" i="6"/>
  <c r="YA271" i="6"/>
  <c r="XS272" i="6"/>
  <c r="XP273" i="6"/>
  <c r="XU275" i="6"/>
  <c r="XR277" i="6"/>
  <c r="XP279" i="6"/>
  <c r="XW280" i="6"/>
  <c r="XR280" i="6"/>
  <c r="XV282" i="6"/>
  <c r="YA282" i="6"/>
  <c r="YA283" i="6"/>
  <c r="XP284" i="6"/>
  <c r="XL286" i="6"/>
  <c r="XS286" i="6"/>
  <c r="XW287" i="6"/>
  <c r="XP289" i="6"/>
  <c r="XU289" i="6"/>
  <c r="YA290" i="6"/>
  <c r="XT291" i="6"/>
  <c r="XM291" i="6"/>
  <c r="XL292" i="6"/>
  <c r="XR293" i="6"/>
  <c r="XU294" i="6"/>
  <c r="YA295" i="6"/>
  <c r="XR297" i="6"/>
  <c r="XP298" i="6"/>
  <c r="XU298" i="6"/>
  <c r="XR299" i="6"/>
  <c r="XU301" i="6"/>
  <c r="XP302" i="6"/>
  <c r="XP304" i="6"/>
  <c r="XV306" i="6"/>
  <c r="XU306" i="6"/>
  <c r="XW306" i="6"/>
  <c r="XM306" i="6"/>
  <c r="XW307" i="6"/>
  <c r="XM309" i="6"/>
  <c r="XR310" i="6"/>
  <c r="XV311" i="6"/>
  <c r="XV317" i="6"/>
  <c r="XU321" i="6"/>
  <c r="YA321" i="6"/>
  <c r="XV322" i="6"/>
  <c r="XV323" i="6"/>
  <c r="XS323" i="6"/>
  <c r="XU323" i="6"/>
  <c r="XW326" i="6"/>
  <c r="XL327" i="6"/>
  <c r="XS329" i="6"/>
  <c r="YA334" i="6"/>
  <c r="XT343" i="6"/>
  <c r="XV229" i="6"/>
  <c r="XR229" i="6"/>
  <c r="XW229" i="6"/>
  <c r="XS229" i="6"/>
  <c r="XM229" i="6"/>
  <c r="XV230" i="6"/>
  <c r="XR231" i="6"/>
  <c r="XU233" i="6"/>
  <c r="XV234" i="6"/>
  <c r="XR234" i="6"/>
  <c r="XW234" i="6"/>
  <c r="XM234" i="6"/>
  <c r="XV238" i="6"/>
  <c r="XP240" i="6"/>
  <c r="XW242" i="6"/>
  <c r="XT243" i="6"/>
  <c r="XM244" i="6"/>
  <c r="XT245" i="6"/>
  <c r="XP249" i="6"/>
  <c r="XU251" i="6"/>
  <c r="XV252" i="6"/>
  <c r="XL255" i="6"/>
  <c r="XW256" i="6"/>
  <c r="XU261" i="6"/>
  <c r="XR262" i="6"/>
  <c r="XS262" i="6"/>
  <c r="XT265" i="6"/>
  <c r="XM267" i="6"/>
  <c r="XS267" i="6"/>
  <c r="XW269" i="6"/>
  <c r="YA272" i="6"/>
  <c r="XU274" i="6"/>
  <c r="XW274" i="6"/>
  <c r="XT274" i="6"/>
  <c r="XW275" i="6"/>
  <c r="XR275" i="6"/>
  <c r="YA276" i="6"/>
  <c r="XP276" i="6"/>
  <c r="XU276" i="6"/>
  <c r="XP277" i="6"/>
  <c r="XP278" i="6"/>
  <c r="XS279" i="6"/>
  <c r="YA280" i="6"/>
  <c r="XP280" i="6"/>
  <c r="XR281" i="6"/>
  <c r="XS282" i="6"/>
  <c r="XV285" i="6"/>
  <c r="XR286" i="6"/>
  <c r="XM286" i="6"/>
  <c r="XP287" i="6"/>
  <c r="XU290" i="6"/>
  <c r="XU293" i="6"/>
  <c r="XV293" i="6"/>
  <c r="XW296" i="6"/>
  <c r="XT296" i="6"/>
  <c r="XW304" i="6"/>
  <c r="XL315" i="6"/>
  <c r="XW315" i="6"/>
  <c r="XP317" i="6"/>
  <c r="XL326" i="6"/>
  <c r="XP327" i="6"/>
  <c r="XV329" i="6"/>
  <c r="XL329" i="6"/>
  <c r="XL331" i="6"/>
  <c r="XM341" i="6"/>
  <c r="XS342" i="6"/>
  <c r="XM342" i="6"/>
  <c r="XT345" i="6"/>
  <c r="XU351" i="6"/>
  <c r="XM353" i="6"/>
  <c r="XS355" i="6"/>
  <c r="XM355" i="6"/>
  <c r="XM376" i="6"/>
  <c r="XS381" i="6"/>
  <c r="XS382" i="6"/>
  <c r="XR384" i="6"/>
  <c r="XL344" i="6"/>
  <c r="XS344" i="6"/>
  <c r="XM345" i="6"/>
  <c r="XT346" i="6"/>
  <c r="XM346" i="6"/>
  <c r="XM349" i="6"/>
  <c r="XL353" i="6"/>
  <c r="YA357" i="6"/>
  <c r="XL357" i="6"/>
  <c r="XW358" i="6"/>
  <c r="XU363" i="6"/>
  <c r="XS376" i="6"/>
  <c r="XR377" i="6"/>
  <c r="YA378" i="6"/>
  <c r="YA381" i="6"/>
  <c r="XL381" i="6"/>
  <c r="XM385" i="6"/>
  <c r="XU386" i="6"/>
  <c r="XT386" i="6"/>
  <c r="XU338" i="6"/>
  <c r="XL338" i="6"/>
  <c r="YA339" i="6"/>
  <c r="XU339" i="6"/>
  <c r="XM340" i="6"/>
  <c r="XW342" i="6"/>
  <c r="XW346" i="6"/>
  <c r="XR347" i="6"/>
  <c r="XU348" i="6"/>
  <c r="XU349" i="6"/>
  <c r="XT350" i="6"/>
  <c r="XL350" i="6"/>
  <c r="XP351" i="6"/>
  <c r="XU352" i="6"/>
  <c r="XR353" i="6"/>
  <c r="XT367" i="6"/>
  <c r="XM368" i="6"/>
  <c r="XU376" i="6"/>
  <c r="XS378" i="6"/>
  <c r="XL380" i="6"/>
  <c r="XW381" i="6"/>
  <c r="XS383" i="6"/>
  <c r="ACE388" i="6"/>
  <c r="XT324" i="6"/>
  <c r="XP324" i="6"/>
  <c r="XT327" i="6"/>
  <c r="XU328" i="6"/>
  <c r="XW329" i="6"/>
  <c r="XM331" i="6"/>
  <c r="XP333" i="6"/>
  <c r="XS333" i="6"/>
  <c r="XL334" i="6"/>
  <c r="XS334" i="6"/>
  <c r="YA335" i="6"/>
  <c r="XP335" i="6"/>
  <c r="XU335" i="6"/>
  <c r="XL336" i="6"/>
  <c r="XV338" i="6"/>
  <c r="XS341" i="6"/>
  <c r="XR344" i="6"/>
  <c r="XP346" i="6"/>
  <c r="XU346" i="6"/>
  <c r="XP347" i="6"/>
  <c r="XS348" i="6"/>
  <c r="XW350" i="6"/>
  <c r="XV351" i="6"/>
  <c r="XS351" i="6"/>
  <c r="YA352" i="6"/>
  <c r="XS353" i="6"/>
  <c r="XP356" i="6"/>
  <c r="XP359" i="6"/>
  <c r="XT359" i="6"/>
  <c r="XU360" i="6"/>
  <c r="XV360" i="6"/>
  <c r="XL365" i="6"/>
  <c r="XR367" i="6"/>
  <c r="XL371" i="6"/>
  <c r="XU372" i="6"/>
  <c r="XS372" i="6"/>
  <c r="XU374" i="6"/>
  <c r="XM374" i="6"/>
  <c r="XS375" i="6"/>
  <c r="YA379" i="6"/>
  <c r="XT380" i="6"/>
  <c r="XM389" i="6"/>
  <c r="XP397" i="6"/>
  <c r="XP362" i="6"/>
  <c r="XU362" i="6"/>
  <c r="XV307" i="6"/>
  <c r="XR307" i="6"/>
  <c r="XP308" i="6"/>
  <c r="XU308" i="6"/>
  <c r="XP310" i="6"/>
  <c r="YA311" i="6"/>
  <c r="XR315" i="6"/>
  <c r="XR318" i="6"/>
  <c r="YA320" i="6"/>
  <c r="XP320" i="6"/>
  <c r="XT323" i="6"/>
  <c r="XV325" i="6"/>
  <c r="YA326" i="6"/>
  <c r="XV327" i="6"/>
  <c r="XR327" i="6"/>
  <c r="XL328" i="6"/>
  <c r="XS328" i="6"/>
  <c r="YA329" i="6"/>
  <c r="XT331" i="6"/>
  <c r="XU333" i="6"/>
  <c r="XL333" i="6"/>
  <c r="XM333" i="6"/>
  <c r="XS335" i="6"/>
  <c r="XU336" i="6"/>
  <c r="XW336" i="6"/>
  <c r="XT336" i="6"/>
  <c r="XS338" i="6"/>
  <c r="XV339" i="6"/>
  <c r="XV340" i="6"/>
  <c r="XU340" i="6"/>
  <c r="XU341" i="6"/>
  <c r="XT342" i="6"/>
  <c r="XL342" i="6"/>
  <c r="YA342" i="6"/>
  <c r="XP344" i="6"/>
  <c r="XS345" i="6"/>
  <c r="XS346" i="6"/>
  <c r="XL348" i="6"/>
  <c r="XV349" i="6"/>
  <c r="XV350" i="6"/>
  <c r="XM351" i="6"/>
  <c r="XU356" i="6"/>
  <c r="XT357" i="6"/>
  <c r="XU359" i="6"/>
  <c r="XT360" i="6"/>
  <c r="XR363" i="6"/>
  <c r="XW364" i="6"/>
  <c r="XS365" i="6"/>
  <c r="XP367" i="6"/>
  <c r="XU367" i="6"/>
  <c r="YA368" i="6"/>
  <c r="XP369" i="6"/>
  <c r="XU369" i="6"/>
  <c r="XS371" i="6"/>
  <c r="XT379" i="6"/>
  <c r="XM380" i="6"/>
  <c r="XW386" i="6"/>
  <c r="XL388" i="6"/>
  <c r="XR390" i="6"/>
  <c r="XR393" i="6"/>
  <c r="XM394" i="6"/>
  <c r="YA361" i="6"/>
  <c r="XT98" i="6"/>
  <c r="XS296" i="6"/>
  <c r="XL297" i="6"/>
  <c r="XP297" i="6"/>
  <c r="XS298" i="6"/>
  <c r="XV299" i="6"/>
  <c r="XP301" i="6"/>
  <c r="XW302" i="6"/>
  <c r="YA304" i="6"/>
  <c r="XP305" i="6"/>
  <c r="XP307" i="6"/>
  <c r="XS308" i="6"/>
  <c r="XL310" i="6"/>
  <c r="XW310" i="6"/>
  <c r="XU311" i="6"/>
  <c r="YA315" i="6"/>
  <c r="XP315" i="6"/>
  <c r="XP316" i="6"/>
  <c r="YA317" i="6"/>
  <c r="XR321" i="6"/>
  <c r="XU326" i="6"/>
  <c r="XT326" i="6"/>
  <c r="XM327" i="6"/>
  <c r="XV330" i="6"/>
  <c r="XL330" i="6"/>
  <c r="XT330" i="6"/>
  <c r="XW333" i="6"/>
  <c r="XR333" i="6"/>
  <c r="XL335" i="6"/>
  <c r="XM336" i="6"/>
  <c r="XL337" i="6"/>
  <c r="XS337" i="6"/>
  <c r="XM338" i="6"/>
  <c r="XL339" i="6"/>
  <c r="XT339" i="6"/>
  <c r="XP339" i="6"/>
  <c r="XS339" i="6"/>
  <c r="XS340" i="6"/>
  <c r="XW341" i="6"/>
  <c r="XT341" i="6"/>
  <c r="XU342" i="6"/>
  <c r="YA343" i="6"/>
  <c r="XW344" i="6"/>
  <c r="XL345" i="6"/>
  <c r="XV346" i="6"/>
  <c r="YA346" i="6"/>
  <c r="XU347" i="6"/>
  <c r="XV347" i="6"/>
  <c r="XL347" i="6"/>
  <c r="YA347" i="6"/>
  <c r="XP348" i="6"/>
  <c r="XT348" i="6"/>
  <c r="XT349" i="6"/>
  <c r="XP349" i="6"/>
  <c r="YA350" i="6"/>
  <c r="YA351" i="6"/>
  <c r="XW352" i="6"/>
  <c r="XU353" i="6"/>
  <c r="XW353" i="6"/>
  <c r="XT353" i="6"/>
  <c r="XP354" i="6"/>
  <c r="XR356" i="6"/>
  <c r="XR358" i="6"/>
  <c r="XM360" i="6"/>
  <c r="XT363" i="6"/>
  <c r="XU366" i="6"/>
  <c r="YA366" i="6"/>
  <c r="XW367" i="6"/>
  <c r="XT372" i="6"/>
  <c r="XP376" i="6"/>
  <c r="XU377" i="6"/>
  <c r="XW378" i="6"/>
  <c r="XM378" i="6"/>
  <c r="XW379" i="6"/>
  <c r="XP382" i="6"/>
  <c r="XR383" i="6"/>
  <c r="XW383" i="6"/>
  <c r="XM383" i="6"/>
  <c r="XU384" i="6"/>
  <c r="XT384" i="6"/>
  <c r="XV385" i="6"/>
  <c r="YA387" i="6"/>
  <c r="XP390" i="6"/>
  <c r="XU391" i="6"/>
  <c r="XU393" i="6"/>
  <c r="XV97" i="6"/>
  <c r="XV400" i="6"/>
  <c r="YA96" i="6"/>
  <c r="XP96" i="6"/>
  <c r="XM402" i="6"/>
  <c r="XM124" i="6"/>
  <c r="XP403" i="6"/>
  <c r="XS404" i="6"/>
  <c r="XW94" i="6"/>
  <c r="XS94" i="6"/>
  <c r="XW409" i="6"/>
  <c r="XS409" i="6"/>
  <c r="XW410" i="6"/>
  <c r="XM410" i="6"/>
  <c r="XW411" i="6"/>
  <c r="XM411" i="6"/>
  <c r="YA412" i="6"/>
  <c r="YA413" i="6"/>
  <c r="XM414" i="6"/>
  <c r="XP415" i="6"/>
  <c r="XP416" i="6"/>
  <c r="XU416" i="6"/>
  <c r="XR417" i="6"/>
  <c r="XP93" i="6"/>
  <c r="XU93" i="6"/>
  <c r="XS418" i="6"/>
  <c r="XL385" i="6"/>
  <c r="XT385" i="6"/>
  <c r="XL386" i="6"/>
  <c r="XP387" i="6"/>
  <c r="XU387" i="6"/>
  <c r="YA388" i="6"/>
  <c r="YA389" i="6"/>
  <c r="XR389" i="6"/>
  <c r="XW390" i="6"/>
  <c r="XU392" i="6"/>
  <c r="XM393" i="6"/>
  <c r="XL361" i="6"/>
  <c r="XW362" i="6"/>
  <c r="XR97" i="6"/>
  <c r="XP408" i="6"/>
  <c r="XR94" i="6"/>
  <c r="XM95" i="6"/>
  <c r="XR409" i="6"/>
  <c r="XM409" i="6"/>
  <c r="XR410" i="6"/>
  <c r="XR411" i="6"/>
  <c r="XU412" i="6"/>
  <c r="XP413" i="6"/>
  <c r="XU413" i="6"/>
  <c r="XR414" i="6"/>
  <c r="YA417" i="6"/>
  <c r="XP417" i="6"/>
  <c r="XU417" i="6"/>
  <c r="XV418" i="6"/>
  <c r="XT391" i="6"/>
  <c r="XT394" i="6"/>
  <c r="YA397" i="6"/>
  <c r="XU361" i="6"/>
  <c r="XW98" i="6"/>
  <c r="XU97" i="6"/>
  <c r="XS400" i="6"/>
  <c r="XS96" i="6"/>
  <c r="XU402" i="6"/>
  <c r="XU403" i="6"/>
  <c r="YA403" i="6"/>
  <c r="XR407" i="6"/>
  <c r="XU408" i="6"/>
  <c r="XR95" i="6"/>
  <c r="XL416" i="6"/>
  <c r="XS417" i="6"/>
  <c r="XL93" i="6"/>
  <c r="XM400" i="6"/>
  <c r="XT332" i="6"/>
  <c r="XL405" i="6"/>
  <c r="XL412" i="6"/>
  <c r="XW414" i="6"/>
  <c r="XT93" i="6"/>
  <c r="XM418" i="6"/>
  <c r="XR368" i="6"/>
  <c r="YA370" i="6"/>
  <c r="XT374" i="6"/>
  <c r="XW375" i="6"/>
  <c r="XT375" i="6"/>
  <c r="XU379" i="6"/>
  <c r="XT381" i="6"/>
  <c r="YA383" i="6"/>
  <c r="XL384" i="6"/>
  <c r="YA384" i="6"/>
  <c r="YA385" i="6"/>
  <c r="XR385" i="6"/>
  <c r="XT387" i="6"/>
  <c r="XS387" i="6"/>
  <c r="XM391" i="6"/>
  <c r="XV393" i="6"/>
  <c r="XS393" i="6"/>
  <c r="XW394" i="6"/>
  <c r="XU395" i="6"/>
  <c r="XP98" i="6"/>
  <c r="YA98" i="6"/>
  <c r="XR400" i="6"/>
  <c r="XW96" i="6"/>
  <c r="YA124" i="6"/>
  <c r="XW403" i="6"/>
  <c r="XM403" i="6"/>
  <c r="XR404" i="6"/>
  <c r="XW404" i="6"/>
  <c r="XT406" i="6"/>
  <c r="YA406" i="6"/>
  <c r="XL407" i="6"/>
  <c r="XT408" i="6"/>
  <c r="XU410" i="6"/>
  <c r="YA410" i="6"/>
  <c r="YA411" i="6"/>
  <c r="XT412" i="6"/>
  <c r="XT413" i="6"/>
  <c r="XL414" i="6"/>
  <c r="YA414" i="6"/>
  <c r="XU415" i="6"/>
  <c r="XT415" i="6"/>
  <c r="XW415" i="6"/>
  <c r="XM415" i="6"/>
  <c r="XT416" i="6"/>
  <c r="XM416" i="6"/>
  <c r="XW93" i="6"/>
  <c r="XR418" i="6"/>
  <c r="XW418" i="6"/>
  <c r="XV358" i="6"/>
  <c r="XV359" i="6"/>
  <c r="XL359" i="6"/>
  <c r="YA359" i="6"/>
  <c r="XS364" i="6"/>
  <c r="XV368" i="6"/>
  <c r="XU368" i="6"/>
  <c r="XU370" i="6"/>
  <c r="XS370" i="6"/>
  <c r="XM375" i="6"/>
  <c r="XP378" i="6"/>
  <c r="XU380" i="6"/>
  <c r="XV380" i="6"/>
  <c r="XT383" i="6"/>
  <c r="XS384" i="6"/>
  <c r="XP386" i="6"/>
  <c r="XS386" i="6"/>
  <c r="XM387" i="6"/>
  <c r="XP388" i="6"/>
  <c r="XU389" i="6"/>
  <c r="XS389" i="6"/>
  <c r="XL390" i="6"/>
  <c r="YA391" i="6"/>
  <c r="XP391" i="6"/>
  <c r="XP393" i="6"/>
  <c r="YA393" i="6"/>
  <c r="YA396" i="6"/>
  <c r="XW397" i="6"/>
  <c r="XR397" i="6"/>
  <c r="XR361" i="6"/>
  <c r="XM361" i="6"/>
  <c r="XS98" i="6"/>
  <c r="XT398" i="6"/>
  <c r="XS398" i="6"/>
  <c r="YA399" i="6"/>
  <c r="XP400" i="6"/>
  <c r="XU400" i="6"/>
  <c r="XR332" i="6"/>
  <c r="XV96" i="6"/>
  <c r="XR96" i="6"/>
  <c r="XW401" i="6"/>
  <c r="XT401" i="6"/>
  <c r="XU124" i="6"/>
  <c r="XP404" i="6"/>
  <c r="XU404" i="6"/>
  <c r="XT405" i="6"/>
  <c r="XW406" i="6"/>
  <c r="XW407" i="6"/>
  <c r="XW408" i="6"/>
  <c r="XL95" i="6"/>
  <c r="YA95" i="6"/>
  <c r="YA409" i="6"/>
  <c r="XS410" i="6"/>
  <c r="XT411" i="6"/>
  <c r="XV412" i="6"/>
  <c r="XT414" i="6"/>
  <c r="XR415" i="6"/>
  <c r="XR416" i="6"/>
  <c r="XW417" i="6"/>
  <c r="XR93" i="6"/>
  <c r="XL11" i="6"/>
  <c r="XW37" i="6"/>
  <c r="XS43" i="6"/>
  <c r="XS57" i="6"/>
  <c r="YA60" i="6"/>
  <c r="XM6" i="6"/>
  <c r="XT10" i="6"/>
  <c r="XT11" i="6"/>
  <c r="XU23" i="6"/>
  <c r="XL27" i="6"/>
  <c r="YA32" i="6"/>
  <c r="XU37" i="6"/>
  <c r="XR39" i="6"/>
  <c r="YA40" i="6"/>
  <c r="ACD40" i="6"/>
  <c r="XL41" i="6"/>
  <c r="XU46" i="6"/>
  <c r="YA48" i="6"/>
  <c r="XW51" i="6"/>
  <c r="XT52" i="6"/>
  <c r="ACE60" i="6"/>
  <c r="ACD60" i="6"/>
  <c r="XS62" i="6"/>
  <c r="XL64" i="6"/>
  <c r="XS66" i="6"/>
  <c r="XL3" i="6"/>
  <c r="XU14" i="6"/>
  <c r="YA17" i="6"/>
  <c r="XS26" i="6"/>
  <c r="XS34" i="6"/>
  <c r="XL37" i="6"/>
  <c r="XS47" i="6"/>
  <c r="XT54" i="6"/>
  <c r="XU54" i="6"/>
  <c r="XL56" i="6"/>
  <c r="XR58" i="6"/>
  <c r="XY420" i="6"/>
  <c r="XV10" i="6"/>
  <c r="XL14" i="6"/>
  <c r="XL24" i="6"/>
  <c r="XS29" i="6"/>
  <c r="XL36" i="6"/>
  <c r="XT37" i="6"/>
  <c r="XL38" i="6"/>
  <c r="XS38" i="6"/>
  <c r="XM39" i="6"/>
  <c r="XU44" i="6"/>
  <c r="XT46" i="6"/>
  <c r="XU51" i="6"/>
  <c r="XV52" i="6"/>
  <c r="YA53" i="6"/>
  <c r="YA58" i="6"/>
  <c r="XL60" i="6"/>
  <c r="XS63" i="6"/>
  <c r="XL65" i="6"/>
  <c r="XL67" i="6"/>
  <c r="XS68" i="6"/>
  <c r="PD421" i="6"/>
  <c r="CP420" i="6"/>
  <c r="XU8" i="6"/>
  <c r="XT14" i="6"/>
  <c r="XM16" i="6"/>
  <c r="XU19" i="6"/>
  <c r="XW24" i="6"/>
  <c r="XV26" i="6"/>
  <c r="XR29" i="6"/>
  <c r="XL31" i="6"/>
  <c r="YA33" i="6"/>
  <c r="XU39" i="6"/>
  <c r="XL44" i="6"/>
  <c r="XR48" i="6"/>
  <c r="XL50" i="6"/>
  <c r="XP53" i="6"/>
  <c r="YA54" i="6"/>
  <c r="YA61" i="6"/>
  <c r="XP61" i="6"/>
  <c r="XL62" i="6"/>
  <c r="XS64" i="6"/>
  <c r="XR68" i="6"/>
  <c r="XG421" i="6"/>
  <c r="UD421" i="6"/>
  <c r="HX421" i="6"/>
  <c r="YA7" i="6"/>
  <c r="XU10" i="6"/>
  <c r="XW16" i="6"/>
  <c r="YA18" i="6"/>
  <c r="XW31" i="6"/>
  <c r="XT31" i="6"/>
  <c r="XU32" i="6"/>
  <c r="XR34" i="6"/>
  <c r="XP35" i="6"/>
  <c r="XS35" i="6"/>
  <c r="XS37" i="6"/>
  <c r="XR38" i="6"/>
  <c r="XW39" i="6"/>
  <c r="XT39" i="6"/>
  <c r="XW41" i="6"/>
  <c r="XT44" i="6"/>
  <c r="XT45" i="6"/>
  <c r="XM45" i="6"/>
  <c r="XW46" i="6"/>
  <c r="YA49" i="6"/>
  <c r="XW50" i="6"/>
  <c r="XT50" i="6"/>
  <c r="YA51" i="6"/>
  <c r="XM52" i="6"/>
  <c r="XL58" i="6"/>
  <c r="XL59" i="6"/>
  <c r="XW60" i="6"/>
  <c r="XL63" i="6"/>
  <c r="YA64" i="6"/>
  <c r="XL84" i="6"/>
  <c r="XT100" i="6"/>
  <c r="XS104" i="6"/>
  <c r="XS120" i="6"/>
  <c r="XW122" i="6"/>
  <c r="ACD143" i="6"/>
  <c r="ACE143" i="6"/>
  <c r="ACE148" i="6"/>
  <c r="ACD148" i="6"/>
  <c r="XS153" i="6"/>
  <c r="YA90" i="6"/>
  <c r="YA101" i="6"/>
  <c r="YA109" i="6"/>
  <c r="YA114" i="6"/>
  <c r="XR126" i="6"/>
  <c r="XT127" i="6"/>
  <c r="XR128" i="6"/>
  <c r="XR131" i="6"/>
  <c r="XL134" i="6"/>
  <c r="XW135" i="6"/>
  <c r="XT135" i="6"/>
  <c r="XT154" i="6"/>
  <c r="XM86" i="6"/>
  <c r="XL92" i="6"/>
  <c r="YA103" i="6"/>
  <c r="XL123" i="6"/>
  <c r="XL125" i="6"/>
  <c r="YA126" i="6"/>
  <c r="XS126" i="6"/>
  <c r="XR127" i="6"/>
  <c r="XW129" i="6"/>
  <c r="XM129" i="6"/>
  <c r="YA139" i="6"/>
  <c r="XM144" i="6"/>
  <c r="AJM145" i="6"/>
  <c r="ACF145" i="6"/>
  <c r="XL155" i="6"/>
  <c r="ACE166" i="6"/>
  <c r="ACD166" i="6"/>
  <c r="XS168" i="6"/>
  <c r="XM82" i="6"/>
  <c r="XU86" i="6"/>
  <c r="YA91" i="6"/>
  <c r="XV118" i="6"/>
  <c r="XM127" i="6"/>
  <c r="XS138" i="6"/>
  <c r="XP142" i="6"/>
  <c r="XP159" i="6"/>
  <c r="XW161" i="6"/>
  <c r="XT164" i="6"/>
  <c r="XU87" i="6"/>
  <c r="ACF88" i="6"/>
  <c r="XV91" i="6"/>
  <c r="XU100" i="6"/>
  <c r="XT106" i="6"/>
  <c r="XT113" i="6"/>
  <c r="XV116" i="6"/>
  <c r="XW117" i="6"/>
  <c r="XL121" i="6"/>
  <c r="XT122" i="6"/>
  <c r="XS125" i="6"/>
  <c r="XU128" i="6"/>
  <c r="XL129" i="6"/>
  <c r="XP133" i="6"/>
  <c r="XR135" i="6"/>
  <c r="XT138" i="6"/>
  <c r="XS142" i="6"/>
  <c r="XT145" i="6"/>
  <c r="XR146" i="6"/>
  <c r="XW149" i="6"/>
  <c r="XS150" i="6"/>
  <c r="XL162" i="6"/>
  <c r="XS162" i="6"/>
  <c r="YA163" i="6"/>
  <c r="XS165" i="6"/>
  <c r="XU169" i="6"/>
  <c r="XP85" i="6"/>
  <c r="XS85" i="6"/>
  <c r="XT86" i="6"/>
  <c r="XR88" i="6"/>
  <c r="XU101" i="6"/>
  <c r="XU105" i="6"/>
  <c r="YA108" i="6"/>
  <c r="XW121" i="6"/>
  <c r="XS127" i="6"/>
  <c r="XT128" i="6"/>
  <c r="YA130" i="6"/>
  <c r="XT131" i="6"/>
  <c r="XM132" i="6"/>
  <c r="XW134" i="6"/>
  <c r="XU137" i="6"/>
  <c r="XW138" i="6"/>
  <c r="XV142" i="6"/>
  <c r="XW148" i="6"/>
  <c r="XS148" i="6"/>
  <c r="XL149" i="6"/>
  <c r="XV151" i="6"/>
  <c r="XS151" i="6"/>
  <c r="XL154" i="6"/>
  <c r="XW156" i="6"/>
  <c r="XL157" i="6"/>
  <c r="XL159" i="6"/>
  <c r="XT160" i="6"/>
  <c r="XS167" i="6"/>
  <c r="XT169" i="6"/>
  <c r="XS194" i="6"/>
  <c r="ACE150" i="6"/>
  <c r="XL164" i="6"/>
  <c r="YA169" i="6"/>
  <c r="XU178" i="6"/>
  <c r="YA200" i="6"/>
  <c r="XL202" i="6"/>
  <c r="XS205" i="6"/>
  <c r="XS206" i="6"/>
  <c r="XW216" i="6"/>
  <c r="XR161" i="6"/>
  <c r="XS161" i="6"/>
  <c r="XT173" i="6"/>
  <c r="XL175" i="6"/>
  <c r="XT186" i="6"/>
  <c r="XT188" i="6"/>
  <c r="XS191" i="6"/>
  <c r="XU199" i="6"/>
  <c r="ACD199" i="6"/>
  <c r="XR200" i="6"/>
  <c r="XT202" i="6"/>
  <c r="XL207" i="6"/>
  <c r="XT210" i="6"/>
  <c r="XR212" i="6"/>
  <c r="XV159" i="6"/>
  <c r="ACD159" i="6"/>
  <c r="YA160" i="6"/>
  <c r="XS166" i="6"/>
  <c r="XW173" i="6"/>
  <c r="XV192" i="6"/>
  <c r="XT195" i="6"/>
  <c r="XM196" i="6"/>
  <c r="XM197" i="6"/>
  <c r="XT199" i="6"/>
  <c r="XT204" i="6"/>
  <c r="XU204" i="6"/>
  <c r="XU206" i="6"/>
  <c r="XW210" i="6"/>
  <c r="XS210" i="6"/>
  <c r="XS213" i="6"/>
  <c r="YA216" i="6"/>
  <c r="XR160" i="6"/>
  <c r="XL166" i="6"/>
  <c r="YA168" i="6"/>
  <c r="ACE175" i="6"/>
  <c r="XL177" i="6"/>
  <c r="YA179" i="6"/>
  <c r="XT185" i="6"/>
  <c r="XW187" i="6"/>
  <c r="XR190" i="6"/>
  <c r="XM192" i="6"/>
  <c r="XW194" i="6"/>
  <c r="XL196" i="6"/>
  <c r="XU197" i="6"/>
  <c r="XR198" i="6"/>
  <c r="XT198" i="6"/>
  <c r="XW199" i="6"/>
  <c r="XP201" i="6"/>
  <c r="XS201" i="6"/>
  <c r="XL206" i="6"/>
  <c r="YA209" i="6"/>
  <c r="XR210" i="6"/>
  <c r="XU212" i="6"/>
  <c r="YA213" i="6"/>
  <c r="XS215" i="6"/>
  <c r="XU216" i="6"/>
  <c r="XS216" i="6"/>
  <c r="AJM236" i="6"/>
  <c r="ACF236" i="6"/>
  <c r="XS170" i="6"/>
  <c r="XT179" i="6"/>
  <c r="XV180" i="6"/>
  <c r="XM180" i="6"/>
  <c r="XT181" i="6"/>
  <c r="XP193" i="6"/>
  <c r="XT196" i="6"/>
  <c r="XL197" i="6"/>
  <c r="XR201" i="6"/>
  <c r="XM202" i="6"/>
  <c r="YA204" i="6"/>
  <c r="XW206" i="6"/>
  <c r="XT206" i="6"/>
  <c r="XM207" i="6"/>
  <c r="XR209" i="6"/>
  <c r="XP210" i="6"/>
  <c r="XU211" i="6"/>
  <c r="XS212" i="6"/>
  <c r="XU213" i="6"/>
  <c r="XW213" i="6"/>
  <c r="XR237" i="6"/>
  <c r="XU248" i="6"/>
  <c r="XT251" i="6"/>
  <c r="ACE229" i="6"/>
  <c r="XS231" i="6"/>
  <c r="XL234" i="6"/>
  <c r="XT235" i="6"/>
  <c r="ACD236" i="6"/>
  <c r="XU237" i="6"/>
  <c r="XM240" i="6"/>
  <c r="XP244" i="6"/>
  <c r="XR244" i="6"/>
  <c r="XW249" i="6"/>
  <c r="XL250" i="6"/>
  <c r="XR255" i="6"/>
  <c r="XT255" i="6"/>
  <c r="YA255" i="6"/>
  <c r="XT256" i="6"/>
  <c r="XT257" i="6"/>
  <c r="YA257" i="6"/>
  <c r="XS258" i="6"/>
  <c r="XL261" i="6"/>
  <c r="XW262" i="6"/>
  <c r="ACD264" i="6"/>
  <c r="XL272" i="6"/>
  <c r="YA229" i="6"/>
  <c r="XU244" i="6"/>
  <c r="XL246" i="6"/>
  <c r="XL249" i="6"/>
  <c r="XT250" i="6"/>
  <c r="XR251" i="6"/>
  <c r="XT254" i="6"/>
  <c r="XS255" i="6"/>
  <c r="XL258" i="6"/>
  <c r="XM258" i="6"/>
  <c r="XT261" i="6"/>
  <c r="XW266" i="6"/>
  <c r="XS266" i="6"/>
  <c r="ACE234" i="6"/>
  <c r="XL242" i="6"/>
  <c r="ACE243" i="6"/>
  <c r="YA249" i="6"/>
  <c r="XL252" i="6"/>
  <c r="XV259" i="6"/>
  <c r="XS259" i="6"/>
  <c r="XS261" i="6"/>
  <c r="XP262" i="6"/>
  <c r="ACE266" i="6"/>
  <c r="ACD266" i="6"/>
  <c r="XW270" i="6"/>
  <c r="YA228" i="6"/>
  <c r="XS236" i="6"/>
  <c r="XS237" i="6"/>
  <c r="XU239" i="6"/>
  <c r="XV240" i="6"/>
  <c r="XL240" i="6"/>
  <c r="YA240" i="6"/>
  <c r="XT241" i="6"/>
  <c r="XT242" i="6"/>
  <c r="YA244" i="6"/>
  <c r="XR245" i="6"/>
  <c r="XM248" i="6"/>
  <c r="XS249" i="6"/>
  <c r="XV251" i="6"/>
  <c r="XS253" i="6"/>
  <c r="XV254" i="6"/>
  <c r="XS263" i="6"/>
  <c r="XS265" i="6"/>
  <c r="XV266" i="6"/>
  <c r="XR266" i="6"/>
  <c r="XL267" i="6"/>
  <c r="XS269" i="6"/>
  <c r="XW228" i="6"/>
  <c r="XP231" i="6"/>
  <c r="XR236" i="6"/>
  <c r="XT238" i="6"/>
  <c r="XT240" i="6"/>
  <c r="YA243" i="6"/>
  <c r="XS244" i="6"/>
  <c r="XV247" i="6"/>
  <c r="XW248" i="6"/>
  <c r="XW253" i="6"/>
  <c r="XM256" i="6"/>
  <c r="XU260" i="6"/>
  <c r="XL262" i="6"/>
  <c r="XW264" i="6"/>
  <c r="XM265" i="6"/>
  <c r="XP268" i="6"/>
  <c r="XS294" i="6"/>
  <c r="XL306" i="6"/>
  <c r="XL313" i="6"/>
  <c r="XL318" i="6"/>
  <c r="XL321" i="6"/>
  <c r="XS327" i="6"/>
  <c r="ACE271" i="6"/>
  <c r="XR285" i="6"/>
  <c r="ACF306" i="6"/>
  <c r="XU317" i="6"/>
  <c r="ACD324" i="6"/>
  <c r="ACE324" i="6"/>
  <c r="XT325" i="6"/>
  <c r="YA327" i="6"/>
  <c r="XU285" i="6"/>
  <c r="YA288" i="6"/>
  <c r="XL289" i="6"/>
  <c r="XS291" i="6"/>
  <c r="XS292" i="6"/>
  <c r="XU296" i="6"/>
  <c r="XS301" i="6"/>
  <c r="XS303" i="6"/>
  <c r="XS317" i="6"/>
  <c r="XW322" i="6"/>
  <c r="XL276" i="6"/>
  <c r="XW279" i="6"/>
  <c r="ACF279" i="6"/>
  <c r="XV280" i="6"/>
  <c r="XV284" i="6"/>
  <c r="XV286" i="6"/>
  <c r="XT292" i="6"/>
  <c r="XL303" i="6"/>
  <c r="XU304" i="6"/>
  <c r="XV305" i="6"/>
  <c r="XU309" i="6"/>
  <c r="XR311" i="6"/>
  <c r="XR328" i="6"/>
  <c r="XU278" i="6"/>
  <c r="XT287" i="6"/>
  <c r="XM293" i="6"/>
  <c r="YA299" i="6"/>
  <c r="XR302" i="6"/>
  <c r="YA303" i="6"/>
  <c r="XL305" i="6"/>
  <c r="YA306" i="6"/>
  <c r="XP306" i="6"/>
  <c r="XU307" i="6"/>
  <c r="XT310" i="6"/>
  <c r="XV314" i="6"/>
  <c r="XU316" i="6"/>
  <c r="XS319" i="6"/>
  <c r="YA322" i="6"/>
  <c r="ACF255" i="6"/>
  <c r="ACF274" i="6"/>
  <c r="XV275" i="6"/>
  <c r="XU283" i="6"/>
  <c r="XL288" i="6"/>
  <c r="XW293" i="6"/>
  <c r="XU302" i="6"/>
  <c r="XL307" i="6"/>
  <c r="XS315" i="6"/>
  <c r="XT319" i="6"/>
  <c r="XT322" i="6"/>
  <c r="XW323" i="6"/>
  <c r="XW324" i="6"/>
  <c r="XL325" i="6"/>
  <c r="XU325" i="6"/>
  <c r="YA374" i="6"/>
  <c r="XU358" i="6"/>
  <c r="XU364" i="6"/>
  <c r="XM377" i="6"/>
  <c r="XS360" i="6"/>
  <c r="XL363" i="6"/>
  <c r="XM363" i="6"/>
  <c r="XT365" i="6"/>
  <c r="ACD367" i="6"/>
  <c r="XL368" i="6"/>
  <c r="XU355" i="6"/>
  <c r="XR360" i="6"/>
  <c r="XM366" i="6"/>
  <c r="XV367" i="6"/>
  <c r="XT369" i="6"/>
  <c r="XS369" i="6"/>
  <c r="XW370" i="6"/>
  <c r="XV373" i="6"/>
  <c r="XW373" i="6"/>
  <c r="XL374" i="6"/>
  <c r="XS374" i="6"/>
  <c r="XL355" i="6"/>
  <c r="XT358" i="6"/>
  <c r="XP360" i="6"/>
  <c r="XM369" i="6"/>
  <c r="XM372" i="6"/>
  <c r="XW377" i="6"/>
  <c r="XV356" i="6"/>
  <c r="XS368" i="6"/>
  <c r="XV369" i="6"/>
  <c r="XL370" i="6"/>
  <c r="XW371" i="6"/>
  <c r="YA371" i="6"/>
  <c r="XR374" i="6"/>
  <c r="XW374" i="6"/>
  <c r="YA377" i="6"/>
  <c r="XT378" i="6"/>
  <c r="XW398" i="6"/>
  <c r="XU398" i="6"/>
  <c r="ACD380" i="6"/>
  <c r="XL393" i="6"/>
  <c r="XU397" i="6"/>
  <c r="XW385" i="6"/>
  <c r="XL387" i="6"/>
  <c r="XS388" i="6"/>
  <c r="XS394" i="6"/>
  <c r="XR396" i="6"/>
  <c r="XR388" i="6"/>
  <c r="XW389" i="6"/>
  <c r="XR394" i="6"/>
  <c r="XT397" i="6"/>
  <c r="XS332" i="6"/>
  <c r="XU401" i="6"/>
  <c r="XV402" i="6"/>
  <c r="XP394" i="6"/>
  <c r="XS397" i="6"/>
  <c r="XR362" i="6"/>
  <c r="XT399" i="6"/>
  <c r="XS399" i="6"/>
  <c r="XW332" i="6"/>
  <c r="XS401" i="6"/>
  <c r="XL389" i="6"/>
  <c r="XS390" i="6"/>
  <c r="XS391" i="6"/>
  <c r="XV392" i="6"/>
  <c r="XR392" i="6"/>
  <c r="XV394" i="6"/>
  <c r="XS396" i="6"/>
  <c r="XV362" i="6"/>
  <c r="YA401" i="6"/>
  <c r="XW402" i="6"/>
  <c r="XS402" i="6"/>
  <c r="XS95" i="6"/>
  <c r="XS93" i="6"/>
  <c r="AKD420" i="6" l="1"/>
  <c r="ACF262" i="6"/>
  <c r="ACF258" i="6"/>
  <c r="ACF181" i="6"/>
  <c r="ACE309" i="8"/>
  <c r="ACE292" i="8"/>
  <c r="AJI292" i="8" s="1"/>
  <c r="ACE84" i="8"/>
  <c r="YF71" i="8"/>
  <c r="YF99" i="8"/>
  <c r="ACE150" i="8"/>
  <c r="ACE35" i="8"/>
  <c r="ACE92" i="8"/>
  <c r="ACE252" i="8"/>
  <c r="AJI252" i="8" s="1"/>
  <c r="ACE281" i="8"/>
  <c r="ACE311" i="8"/>
  <c r="ACE265" i="8"/>
  <c r="ACF265" i="8" s="1"/>
  <c r="ACE203" i="8"/>
  <c r="YF227" i="8"/>
  <c r="ACE183" i="8"/>
  <c r="YF187" i="8"/>
  <c r="ACE200" i="8"/>
  <c r="AJI200" i="8" s="1"/>
  <c r="ACE208" i="8"/>
  <c r="ACE13" i="8"/>
  <c r="ACE140" i="8"/>
  <c r="ACE43" i="8"/>
  <c r="AJI43" i="8" s="1"/>
  <c r="ACE24" i="8"/>
  <c r="AJI24" i="8" s="1"/>
  <c r="YF157" i="8"/>
  <c r="ACE189" i="8"/>
  <c r="ACF189" i="8" s="1"/>
  <c r="ACE133" i="8"/>
  <c r="ACE245" i="8"/>
  <c r="AJI245" i="8" s="1"/>
  <c r="ACE126" i="8"/>
  <c r="YF4" i="8"/>
  <c r="ACE17" i="8"/>
  <c r="AJI17" i="8" s="1"/>
  <c r="YF118" i="8"/>
  <c r="ACE179" i="8"/>
  <c r="YF241" i="8"/>
  <c r="YF313" i="8"/>
  <c r="YF122" i="8"/>
  <c r="ACE148" i="8"/>
  <c r="YF210" i="8"/>
  <c r="YF8" i="8"/>
  <c r="YF62" i="8"/>
  <c r="ACE308" i="8"/>
  <c r="AJI308" i="8" s="1"/>
  <c r="YF269" i="8"/>
  <c r="YF23" i="8"/>
  <c r="ACE128" i="8"/>
  <c r="ACF128" i="8" s="1"/>
  <c r="ACE169" i="8"/>
  <c r="ACE258" i="8"/>
  <c r="ACF258" i="8" s="1"/>
  <c r="ACE237" i="8"/>
  <c r="AJI237" i="8" s="1"/>
  <c r="ACE41" i="8"/>
  <c r="AJI41" i="8" s="1"/>
  <c r="YF31" i="8"/>
  <c r="YF77" i="8"/>
  <c r="ACE69" i="8"/>
  <c r="AJI69" i="8" s="1"/>
  <c r="ACE276" i="8"/>
  <c r="YF45" i="8"/>
  <c r="YF184" i="8"/>
  <c r="YF90" i="8"/>
  <c r="ACE116" i="8"/>
  <c r="AJI116" i="8" s="1"/>
  <c r="ACE190" i="8"/>
  <c r="ACE204" i="8"/>
  <c r="AJI204" i="8" s="1"/>
  <c r="YF246" i="8"/>
  <c r="YF110" i="8"/>
  <c r="YF256" i="8"/>
  <c r="YF253" i="8"/>
  <c r="YF260" i="8"/>
  <c r="ACE50" i="8"/>
  <c r="YF301" i="8"/>
  <c r="YF211" i="8"/>
  <c r="ACE120" i="8"/>
  <c r="AJI120" i="8" s="1"/>
  <c r="ACE224" i="8"/>
  <c r="AJI224" i="8" s="1"/>
  <c r="ACE233" i="8"/>
  <c r="ACF233" i="8" s="1"/>
  <c r="ACE222" i="8"/>
  <c r="AJI222" i="8" s="1"/>
  <c r="YF273" i="8"/>
  <c r="YF239" i="8"/>
  <c r="ACE282" i="8"/>
  <c r="ACF282" i="8" s="1"/>
  <c r="ACE303" i="8"/>
  <c r="ACF303" i="8" s="1"/>
  <c r="ACE214" i="8"/>
  <c r="ACF214" i="8" s="1"/>
  <c r="ACE195" i="8"/>
  <c r="ACF195" i="8" s="1"/>
  <c r="ACE306" i="8"/>
  <c r="ACF306" i="8" s="1"/>
  <c r="ACE297" i="8"/>
  <c r="ACF297" i="8" s="1"/>
  <c r="YF215" i="8"/>
  <c r="ACE57" i="8"/>
  <c r="ACF57" i="8" s="1"/>
  <c r="YF251" i="8"/>
  <c r="ACE238" i="8"/>
  <c r="AJI238" i="8" s="1"/>
  <c r="ACE287" i="8"/>
  <c r="ACF287" i="8" s="1"/>
  <c r="ACE266" i="8"/>
  <c r="AJI266" i="8" s="1"/>
  <c r="ACE286" i="8"/>
  <c r="ACF286" i="8" s="1"/>
  <c r="ACE228" i="8"/>
  <c r="ACF228" i="8" s="1"/>
  <c r="YF259" i="8"/>
  <c r="YF257" i="8"/>
  <c r="YF221" i="8"/>
  <c r="ACE114" i="8"/>
  <c r="AJI114" i="8" s="1"/>
  <c r="YF225" i="8"/>
  <c r="YF261" i="8"/>
  <c r="YF53" i="8"/>
  <c r="ACE268" i="8"/>
  <c r="ACF268" i="8" s="1"/>
  <c r="YF121" i="8"/>
  <c r="ACE121" i="8"/>
  <c r="ACE244" i="8"/>
  <c r="AJI244" i="8" s="1"/>
  <c r="YF288" i="8"/>
  <c r="ACE209" i="8"/>
  <c r="AJI209" i="8" s="1"/>
  <c r="YF149" i="8"/>
  <c r="YF240" i="8"/>
  <c r="YF231" i="8"/>
  <c r="ACE30" i="8"/>
  <c r="ACE115" i="8"/>
  <c r="AJI115" i="8" s="1"/>
  <c r="YF42" i="8"/>
  <c r="ACE42" i="8"/>
  <c r="YF223" i="8"/>
  <c r="YF9" i="8"/>
  <c r="ACE9" i="8"/>
  <c r="YF33" i="8"/>
  <c r="ACE33" i="8"/>
  <c r="YF16" i="8"/>
  <c r="ACE16" i="8"/>
  <c r="ACE102" i="8"/>
  <c r="YF102" i="8"/>
  <c r="ACE111" i="8"/>
  <c r="ACF111" i="8" s="1"/>
  <c r="ACE218" i="8"/>
  <c r="AJI218" i="8" s="1"/>
  <c r="YF52" i="8"/>
  <c r="ACE151" i="8"/>
  <c r="ACF151" i="8" s="1"/>
  <c r="ACE300" i="8"/>
  <c r="AJI300" i="8" s="1"/>
  <c r="ACE10" i="8"/>
  <c r="YF10" i="8"/>
  <c r="YF106" i="8"/>
  <c r="ACE106" i="8"/>
  <c r="ACE79" i="8"/>
  <c r="YF79" i="8"/>
  <c r="AJI22" i="8"/>
  <c r="ACF22" i="8"/>
  <c r="AJI94" i="8"/>
  <c r="ACF94" i="8"/>
  <c r="ACF72" i="8"/>
  <c r="AJI72" i="8"/>
  <c r="AJI92" i="8"/>
  <c r="ACF92" i="8"/>
  <c r="YF113" i="8"/>
  <c r="ACE113" i="8"/>
  <c r="YF216" i="8"/>
  <c r="ACE216" i="8"/>
  <c r="AJI293" i="8"/>
  <c r="ACF293" i="8"/>
  <c r="AJI38" i="8"/>
  <c r="ACF38" i="8"/>
  <c r="AJI85" i="8"/>
  <c r="ACF85" i="8"/>
  <c r="ACF47" i="8"/>
  <c r="AJI47" i="8"/>
  <c r="AJI118" i="8"/>
  <c r="ACF118" i="8"/>
  <c r="AJI165" i="8"/>
  <c r="ACF165" i="8"/>
  <c r="AJI183" i="8"/>
  <c r="ACF183" i="8"/>
  <c r="AJI232" i="8"/>
  <c r="ACF232" i="8"/>
  <c r="AJI281" i="8"/>
  <c r="ACF281" i="8"/>
  <c r="AJI311" i="8"/>
  <c r="ACF311" i="8"/>
  <c r="AJI18" i="8"/>
  <c r="ACF18" i="8"/>
  <c r="AJI34" i="8"/>
  <c r="ACF34" i="8"/>
  <c r="AJI75" i="8"/>
  <c r="ACF75" i="8"/>
  <c r="ACF103" i="8"/>
  <c r="AJI103" i="8"/>
  <c r="AJI124" i="8"/>
  <c r="ACF124" i="8"/>
  <c r="ACF197" i="8"/>
  <c r="AJI197" i="8"/>
  <c r="AJI188" i="8"/>
  <c r="ACF188" i="8"/>
  <c r="ACF7" i="8"/>
  <c r="AJI7" i="8"/>
  <c r="AJI5" i="8"/>
  <c r="ACF5" i="8"/>
  <c r="ACF64" i="8"/>
  <c r="AJI64" i="8"/>
  <c r="AJI93" i="8"/>
  <c r="ACF93" i="8"/>
  <c r="AJI84" i="8"/>
  <c r="ACF84" i="8"/>
  <c r="ACF169" i="8"/>
  <c r="AJI169" i="8"/>
  <c r="YF271" i="8"/>
  <c r="ACE271" i="8"/>
  <c r="YF299" i="8"/>
  <c r="ACE299" i="8"/>
  <c r="ACF8" i="8"/>
  <c r="AJI8" i="8"/>
  <c r="AJI99" i="8"/>
  <c r="ACF99" i="8"/>
  <c r="AJI89" i="8"/>
  <c r="ACF89" i="8"/>
  <c r="AJI168" i="8"/>
  <c r="ACF168" i="8"/>
  <c r="AJI202" i="8"/>
  <c r="ACF202" i="8"/>
  <c r="AJI251" i="8"/>
  <c r="ACF251" i="8"/>
  <c r="AJI261" i="8"/>
  <c r="ACF261" i="8"/>
  <c r="AJI190" i="8"/>
  <c r="ACF190" i="8"/>
  <c r="ACF226" i="8"/>
  <c r="AJI226" i="8"/>
  <c r="AJI256" i="8"/>
  <c r="ACF256" i="8"/>
  <c r="AJI203" i="8"/>
  <c r="ACF203" i="8"/>
  <c r="AJI19" i="8"/>
  <c r="ACF19" i="8"/>
  <c r="AJI131" i="8"/>
  <c r="ACF131" i="8"/>
  <c r="ACF126" i="8"/>
  <c r="AJI126" i="8"/>
  <c r="AJI186" i="8"/>
  <c r="ACF186" i="8"/>
  <c r="AJI249" i="8"/>
  <c r="ACF249" i="8"/>
  <c r="AJI291" i="8"/>
  <c r="ACF291" i="8"/>
  <c r="YF302" i="8"/>
  <c r="ACE302" i="8"/>
  <c r="ACF87" i="8"/>
  <c r="AJI87" i="8"/>
  <c r="AJI155" i="8"/>
  <c r="ACF155" i="8"/>
  <c r="YF307" i="8"/>
  <c r="ACE307" i="8"/>
  <c r="AJI97" i="8"/>
  <c r="ACF97" i="8"/>
  <c r="YF108" i="8"/>
  <c r="ACE108" i="8"/>
  <c r="ACF12" i="8"/>
  <c r="AJI12" i="8"/>
  <c r="AJI162" i="8"/>
  <c r="ACF162" i="8"/>
  <c r="AJI212" i="8"/>
  <c r="ACF212" i="8"/>
  <c r="AJI253" i="8"/>
  <c r="ACF253" i="8"/>
  <c r="YF250" i="8"/>
  <c r="ACE250" i="8"/>
  <c r="YF213" i="8"/>
  <c r="ACE213" i="8"/>
  <c r="YF285" i="8"/>
  <c r="ACE285" i="8"/>
  <c r="AJI276" i="8"/>
  <c r="ACF276" i="8"/>
  <c r="AJI45" i="8"/>
  <c r="ACF45" i="8"/>
  <c r="AJI122" i="8"/>
  <c r="ACF122" i="8"/>
  <c r="AJI290" i="8"/>
  <c r="ACF290" i="8"/>
  <c r="ACF259" i="8"/>
  <c r="AJI259" i="8"/>
  <c r="AJI301" i="8"/>
  <c r="ACF301" i="8"/>
  <c r="AJI52" i="8"/>
  <c r="ACF52" i="8"/>
  <c r="AJI110" i="8"/>
  <c r="ACF110" i="8"/>
  <c r="AJI29" i="8"/>
  <c r="ACF29" i="8"/>
  <c r="AJI13" i="8"/>
  <c r="ACF13" i="8"/>
  <c r="ACE59" i="8"/>
  <c r="YF59" i="8"/>
  <c r="AJI104" i="8"/>
  <c r="ACF104" i="8"/>
  <c r="AJI139" i="8"/>
  <c r="ACF139" i="8"/>
  <c r="AJI176" i="8"/>
  <c r="ACF176" i="8"/>
  <c r="AJI193" i="8"/>
  <c r="ACF193" i="8"/>
  <c r="ACF24" i="8"/>
  <c r="YE317" i="8"/>
  <c r="YE315" i="8"/>
  <c r="YE316" i="8"/>
  <c r="ACE3" i="8"/>
  <c r="YF3" i="8"/>
  <c r="ACE58" i="8"/>
  <c r="YF58" i="8"/>
  <c r="ACF178" i="8"/>
  <c r="AJI178" i="8"/>
  <c r="YF248" i="8"/>
  <c r="ACE248" i="8"/>
  <c r="ACF32" i="8"/>
  <c r="AJI32" i="8"/>
  <c r="ACF68" i="8"/>
  <c r="AJI68" i="8"/>
  <c r="AJI86" i="8"/>
  <c r="ACF86" i="8"/>
  <c r="AJI136" i="8"/>
  <c r="ACF136" i="8"/>
  <c r="ACF175" i="8"/>
  <c r="AJI175" i="8"/>
  <c r="ACE230" i="8"/>
  <c r="YF230" i="8"/>
  <c r="AJI310" i="8"/>
  <c r="ACF310" i="8"/>
  <c r="AJI21" i="8"/>
  <c r="ACF21" i="8"/>
  <c r="AJI49" i="8"/>
  <c r="ACF49" i="8"/>
  <c r="AJI98" i="8"/>
  <c r="ACF98" i="8"/>
  <c r="ACF119" i="8"/>
  <c r="AJI119" i="8"/>
  <c r="AJI130" i="8"/>
  <c r="ACF130" i="8"/>
  <c r="AJI157" i="8"/>
  <c r="ACF157" i="8"/>
  <c r="AJI179" i="8"/>
  <c r="ACF179" i="8"/>
  <c r="AJI185" i="8"/>
  <c r="ACF185" i="8"/>
  <c r="ACF207" i="8"/>
  <c r="AJI207" i="8"/>
  <c r="AJI234" i="8"/>
  <c r="ACF234" i="8"/>
  <c r="YF242" i="8"/>
  <c r="ACE242" i="8"/>
  <c r="YF280" i="8"/>
  <c r="ACE280" i="8"/>
  <c r="AJI313" i="8"/>
  <c r="ACF313" i="8"/>
  <c r="AJI44" i="8"/>
  <c r="ACF44" i="8"/>
  <c r="ACE107" i="8"/>
  <c r="YF107" i="8"/>
  <c r="AJI170" i="8"/>
  <c r="ACF170" i="8"/>
  <c r="YF220" i="8"/>
  <c r="ACE220" i="8"/>
  <c r="YF277" i="8"/>
  <c r="ACE277" i="8"/>
  <c r="AJI31" i="8"/>
  <c r="ACF31" i="8"/>
  <c r="AJI135" i="8"/>
  <c r="ACF135" i="8"/>
  <c r="AJI181" i="8"/>
  <c r="ACF181" i="8"/>
  <c r="ACF273" i="8"/>
  <c r="AJI273" i="8"/>
  <c r="ACF257" i="8"/>
  <c r="AJI257" i="8"/>
  <c r="AJI184" i="8"/>
  <c r="ACF184" i="8"/>
  <c r="AJI208" i="8"/>
  <c r="ACF208" i="8"/>
  <c r="ACF308" i="8"/>
  <c r="AJI148" i="8"/>
  <c r="ACF148" i="8"/>
  <c r="AJI239" i="8"/>
  <c r="ACF239" i="8"/>
  <c r="AJI160" i="8"/>
  <c r="ACF160" i="8"/>
  <c r="AJI274" i="8"/>
  <c r="ACF274" i="8"/>
  <c r="AJI137" i="8"/>
  <c r="ACF137" i="8"/>
  <c r="ACF252" i="8"/>
  <c r="AJI296" i="8"/>
  <c r="ACF296" i="8"/>
  <c r="AJI74" i="8"/>
  <c r="ACF74" i="8"/>
  <c r="AJI129" i="8"/>
  <c r="ACF129" i="8"/>
  <c r="ACE153" i="8"/>
  <c r="YF153" i="8"/>
  <c r="YF270" i="8"/>
  <c r="ACE270" i="8"/>
  <c r="AJI36" i="8"/>
  <c r="ACF36" i="8"/>
  <c r="AJI46" i="8"/>
  <c r="ACF46" i="8"/>
  <c r="AJI81" i="8"/>
  <c r="ACF81" i="8"/>
  <c r="AJI177" i="8"/>
  <c r="ACF177" i="8"/>
  <c r="AJI215" i="8"/>
  <c r="ACF215" i="8"/>
  <c r="YF254" i="8"/>
  <c r="ACE254" i="8"/>
  <c r="AJI71" i="8"/>
  <c r="ACF71" i="8"/>
  <c r="AJI82" i="8"/>
  <c r="ACF82" i="8"/>
  <c r="ACE272" i="8"/>
  <c r="YF272" i="8"/>
  <c r="ACE305" i="8"/>
  <c r="YF305" i="8"/>
  <c r="AJI26" i="8"/>
  <c r="ACF26" i="8"/>
  <c r="AJI127" i="8"/>
  <c r="ACF127" i="8"/>
  <c r="AJI123" i="8"/>
  <c r="ACF123" i="8"/>
  <c r="ACF204" i="8"/>
  <c r="YF247" i="8"/>
  <c r="ACE247" i="8"/>
  <c r="YF278" i="8"/>
  <c r="ACE278" i="8"/>
  <c r="AJI23" i="8"/>
  <c r="ACF23" i="8"/>
  <c r="ACF15" i="8"/>
  <c r="AJI15" i="8"/>
  <c r="YF55" i="8"/>
  <c r="ACE55" i="8"/>
  <c r="AJI258" i="8"/>
  <c r="YF289" i="8"/>
  <c r="ACE289" i="8"/>
  <c r="AJI240" i="8"/>
  <c r="ACF240" i="8"/>
  <c r="AJI223" i="8"/>
  <c r="ACF223" i="8"/>
  <c r="AJI101" i="8"/>
  <c r="ACF101" i="8"/>
  <c r="AJI35" i="8"/>
  <c r="ACF35" i="8"/>
  <c r="AJI48" i="8"/>
  <c r="ACF48" i="8"/>
  <c r="AJI67" i="8"/>
  <c r="ACF67" i="8"/>
  <c r="AJI73" i="8"/>
  <c r="ACF73" i="8"/>
  <c r="AJI142" i="8"/>
  <c r="ACF142" i="8"/>
  <c r="AJI134" i="8"/>
  <c r="ACF134" i="8"/>
  <c r="ACF205" i="8"/>
  <c r="AJI205" i="8"/>
  <c r="AJI27" i="8"/>
  <c r="ACF27" i="8"/>
  <c r="AJI76" i="8"/>
  <c r="ACF76" i="8"/>
  <c r="YF264" i="8"/>
  <c r="ACE264" i="8"/>
  <c r="ACF37" i="8"/>
  <c r="AJI37" i="8"/>
  <c r="AJI28" i="8"/>
  <c r="ACF28" i="8"/>
  <c r="AJI95" i="8"/>
  <c r="ACF95" i="8"/>
  <c r="AJI194" i="8"/>
  <c r="ACF194" i="8"/>
  <c r="AJI182" i="8"/>
  <c r="ACF182" i="8"/>
  <c r="AJI229" i="8"/>
  <c r="ACF229" i="8"/>
  <c r="ACF292" i="8"/>
  <c r="AJI39" i="8"/>
  <c r="ACF39" i="8"/>
  <c r="AJI6" i="8"/>
  <c r="ACF6" i="8"/>
  <c r="AJI61" i="8"/>
  <c r="ACF61" i="8"/>
  <c r="AJI91" i="8"/>
  <c r="ACF91" i="8"/>
  <c r="AJI100" i="8"/>
  <c r="ACF100" i="8"/>
  <c r="ACE112" i="8"/>
  <c r="YF112" i="8"/>
  <c r="AJI198" i="8"/>
  <c r="ACF198" i="8"/>
  <c r="ACF210" i="8"/>
  <c r="AJI210" i="8"/>
  <c r="AJI263" i="8"/>
  <c r="ACF263" i="8"/>
  <c r="YF304" i="8"/>
  <c r="ACE304" i="8"/>
  <c r="AJI20" i="8"/>
  <c r="ACF20" i="8"/>
  <c r="AJI77" i="8"/>
  <c r="ACF77" i="8"/>
  <c r="AJI65" i="8"/>
  <c r="ACF65" i="8"/>
  <c r="YF255" i="8"/>
  <c r="ACE255" i="8"/>
  <c r="AJI90" i="8"/>
  <c r="ACF90" i="8"/>
  <c r="AJI66" i="8"/>
  <c r="ACF66" i="8"/>
  <c r="AJI62" i="8"/>
  <c r="ACF62" i="8"/>
  <c r="AJI133" i="8"/>
  <c r="ACF133" i="8"/>
  <c r="AJI174" i="8"/>
  <c r="ACF174" i="8"/>
  <c r="AJI191" i="8"/>
  <c r="ACF191" i="8"/>
  <c r="ACF245" i="8"/>
  <c r="ACE267" i="8"/>
  <c r="YF267" i="8"/>
  <c r="AJI149" i="8"/>
  <c r="ACF149" i="8"/>
  <c r="AJI180" i="8"/>
  <c r="ACF180" i="8"/>
  <c r="ACF231" i="8"/>
  <c r="AJI231" i="8"/>
  <c r="ACF117" i="8"/>
  <c r="AJI117" i="8"/>
  <c r="AJI214" i="8"/>
  <c r="ACF246" i="8"/>
  <c r="AJI246" i="8"/>
  <c r="AJI260" i="8"/>
  <c r="ACF260" i="8"/>
  <c r="ACF53" i="8"/>
  <c r="AJI53" i="8"/>
  <c r="AJI150" i="8"/>
  <c r="ACF150" i="8"/>
  <c r="AJI221" i="8"/>
  <c r="ACF221" i="8"/>
  <c r="AJI265" i="8"/>
  <c r="ACF83" i="8"/>
  <c r="AJI83" i="8"/>
  <c r="AJI295" i="8"/>
  <c r="ACF295" i="8"/>
  <c r="ACE54" i="8"/>
  <c r="YF54" i="8"/>
  <c r="AJI227" i="8"/>
  <c r="ACF227" i="8"/>
  <c r="AJI294" i="8"/>
  <c r="ACF294" i="8"/>
  <c r="ACF4" i="8"/>
  <c r="AJI4" i="8"/>
  <c r="YF56" i="8"/>
  <c r="ACE56" i="8"/>
  <c r="AJI105" i="8"/>
  <c r="ACF105" i="8"/>
  <c r="AJI96" i="8"/>
  <c r="ACF96" i="8"/>
  <c r="AJI140" i="8"/>
  <c r="ACF140" i="8"/>
  <c r="AJI192" i="8"/>
  <c r="ACF192" i="8"/>
  <c r="AJI309" i="8"/>
  <c r="ACF309" i="8"/>
  <c r="AJI14" i="8"/>
  <c r="ACF14" i="8"/>
  <c r="AJI78" i="8"/>
  <c r="ACF78" i="8"/>
  <c r="AJI269" i="8"/>
  <c r="ACF269" i="8"/>
  <c r="ACF138" i="8"/>
  <c r="AJI138" i="8"/>
  <c r="AJI241" i="8"/>
  <c r="ACF241" i="8"/>
  <c r="ACF236" i="8"/>
  <c r="AJI236" i="8"/>
  <c r="AJI312" i="8"/>
  <c r="ACF312" i="8"/>
  <c r="AJI11" i="8"/>
  <c r="ACF11" i="8"/>
  <c r="AJI63" i="8"/>
  <c r="ACF63" i="8"/>
  <c r="ACF132" i="8"/>
  <c r="AJI132" i="8"/>
  <c r="AJI141" i="8"/>
  <c r="ACF141" i="8"/>
  <c r="ACF159" i="8"/>
  <c r="AJI159" i="8"/>
  <c r="AJI199" i="8"/>
  <c r="ACF199" i="8"/>
  <c r="ACF187" i="8"/>
  <c r="AJI187" i="8"/>
  <c r="YF243" i="8"/>
  <c r="ACE243" i="8"/>
  <c r="AJI284" i="8"/>
  <c r="ACF284" i="8"/>
  <c r="AJI298" i="8"/>
  <c r="ACF298" i="8"/>
  <c r="AJI70" i="8"/>
  <c r="ACF70" i="8"/>
  <c r="AJI225" i="8"/>
  <c r="ACF225" i="8"/>
  <c r="AJI288" i="8"/>
  <c r="ACF288" i="8"/>
  <c r="ACF116" i="8"/>
  <c r="ACF211" i="8"/>
  <c r="AJI211" i="8"/>
  <c r="YF179" i="3"/>
  <c r="ACE179" i="3"/>
  <c r="YF343" i="3"/>
  <c r="ACE343" i="3"/>
  <c r="YF295" i="3"/>
  <c r="ACE295" i="3"/>
  <c r="ACE127" i="3"/>
  <c r="YF127" i="3"/>
  <c r="ACE167" i="3"/>
  <c r="YF167" i="3"/>
  <c r="YF201" i="3"/>
  <c r="ACE201" i="3"/>
  <c r="ACF201" i="3" s="1"/>
  <c r="ACE275" i="3"/>
  <c r="YF275" i="3"/>
  <c r="YF412" i="3"/>
  <c r="YF277" i="3"/>
  <c r="ACE65" i="3"/>
  <c r="AJG65" i="3" s="1"/>
  <c r="ACE5" i="3"/>
  <c r="YF56" i="3"/>
  <c r="YF102" i="3"/>
  <c r="ACE13" i="3"/>
  <c r="AJG13" i="3" s="1"/>
  <c r="ACE111" i="3"/>
  <c r="ACE205" i="3"/>
  <c r="YF338" i="3"/>
  <c r="ACE212" i="3"/>
  <c r="ACE57" i="3"/>
  <c r="YF220" i="3"/>
  <c r="YF148" i="3"/>
  <c r="YF284" i="3"/>
  <c r="ACE281" i="3"/>
  <c r="ACF408" i="3"/>
  <c r="ACE263" i="3"/>
  <c r="ACF263" i="3" s="1"/>
  <c r="ACE97" i="3"/>
  <c r="AJG97" i="3" s="1"/>
  <c r="ACF341" i="3"/>
  <c r="ACE249" i="3"/>
  <c r="ACE416" i="3"/>
  <c r="ACE75" i="3"/>
  <c r="ACE4" i="3"/>
  <c r="ACE391" i="3"/>
  <c r="YF193" i="3"/>
  <c r="YF35" i="3"/>
  <c r="YF171" i="3"/>
  <c r="ACE328" i="3"/>
  <c r="ACE211" i="3"/>
  <c r="YF84" i="3"/>
  <c r="AJG84" i="3"/>
  <c r="ACF84" i="3"/>
  <c r="YF331" i="3"/>
  <c r="ACE371" i="3"/>
  <c r="ACE363" i="3"/>
  <c r="ACF363" i="3" s="1"/>
  <c r="ACE375" i="3"/>
  <c r="ACF375" i="3" s="1"/>
  <c r="YF196" i="3"/>
  <c r="ACE183" i="3"/>
  <c r="AJG183" i="3" s="1"/>
  <c r="ACE270" i="3"/>
  <c r="ACE77" i="3"/>
  <c r="ACE356" i="3"/>
  <c r="ACE133" i="3"/>
  <c r="AJG133" i="3" s="1"/>
  <c r="YF117" i="3"/>
  <c r="ACE339" i="3"/>
  <c r="ACE3" i="3"/>
  <c r="AJG3" i="3" s="1"/>
  <c r="ACE15" i="3"/>
  <c r="AJG15" i="3" s="1"/>
  <c r="ACE334" i="3"/>
  <c r="AJG334" i="3" s="1"/>
  <c r="ACE302" i="3"/>
  <c r="YF105" i="3"/>
  <c r="ACE379" i="3"/>
  <c r="ACE120" i="3"/>
  <c r="ACE59" i="3"/>
  <c r="YF372" i="3"/>
  <c r="ACE369" i="3"/>
  <c r="ACF369" i="3" s="1"/>
  <c r="ACE161" i="3"/>
  <c r="AJG161" i="3" s="1"/>
  <c r="YF341" i="3"/>
  <c r="YF394" i="3"/>
  <c r="ACE329" i="3"/>
  <c r="AJG329" i="3" s="1"/>
  <c r="AJG322" i="3"/>
  <c r="ACF345" i="3"/>
  <c r="AJG345" i="3"/>
  <c r="ACF340" i="3"/>
  <c r="AJG340" i="3"/>
  <c r="YF376" i="3"/>
  <c r="ACE376" i="3"/>
  <c r="XM420" i="3"/>
  <c r="ACF106" i="3"/>
  <c r="AJG106" i="3"/>
  <c r="YF86" i="3"/>
  <c r="ACE410" i="3"/>
  <c r="AJG410" i="3" s="1"/>
  <c r="ACF329" i="3"/>
  <c r="ACE55" i="3"/>
  <c r="AJG55" i="3" s="1"/>
  <c r="YF347" i="3"/>
  <c r="YF323" i="3"/>
  <c r="ACE323" i="3"/>
  <c r="AKA421" i="3"/>
  <c r="AKA420" i="3"/>
  <c r="AKB352" i="3"/>
  <c r="ACE93" i="3"/>
  <c r="ACE310" i="3"/>
  <c r="YF402" i="3"/>
  <c r="ACE43" i="3"/>
  <c r="ACF43" i="3" s="1"/>
  <c r="ACE32" i="3"/>
  <c r="AJG32" i="3" s="1"/>
  <c r="ACE261" i="3"/>
  <c r="ACF261" i="3" s="1"/>
  <c r="ACF404" i="3"/>
  <c r="ACE21" i="3"/>
  <c r="ACF21" i="3" s="1"/>
  <c r="ACE348" i="3"/>
  <c r="AJG348" i="3" s="1"/>
  <c r="ACE237" i="3"/>
  <c r="AJG237" i="3" s="1"/>
  <c r="YF358" i="3"/>
  <c r="ACE358" i="3"/>
  <c r="YF107" i="3"/>
  <c r="ACE107" i="3"/>
  <c r="YF377" i="3"/>
  <c r="ACE377" i="3"/>
  <c r="YF99" i="3"/>
  <c r="ACE99" i="3"/>
  <c r="YF50" i="3"/>
  <c r="ACE50" i="3"/>
  <c r="ACF150" i="3"/>
  <c r="AJG150" i="3"/>
  <c r="ACE286" i="3"/>
  <c r="AJG286" i="3" s="1"/>
  <c r="ACE108" i="3"/>
  <c r="AJG108" i="3" s="1"/>
  <c r="YF313" i="3"/>
  <c r="ACE313" i="3"/>
  <c r="YF216" i="3"/>
  <c r="ACE216" i="3"/>
  <c r="YF336" i="3"/>
  <c r="ACE336" i="3"/>
  <c r="YF327" i="3"/>
  <c r="ACE327" i="3"/>
  <c r="YF162" i="3"/>
  <c r="ACE162" i="3"/>
  <c r="ACE282" i="3"/>
  <c r="YF282" i="3"/>
  <c r="YF296" i="3"/>
  <c r="AJG301" i="3"/>
  <c r="ACF197" i="3"/>
  <c r="ACE407" i="3"/>
  <c r="YF407" i="3"/>
  <c r="YF276" i="3"/>
  <c r="ACE276" i="3"/>
  <c r="YF30" i="3"/>
  <c r="ACE30" i="3"/>
  <c r="ACE365" i="3"/>
  <c r="AJG365" i="3" s="1"/>
  <c r="YF359" i="3"/>
  <c r="ACE359" i="3"/>
  <c r="YF68" i="3"/>
  <c r="ACE68" i="3"/>
  <c r="ACE52" i="3"/>
  <c r="YF52" i="3"/>
  <c r="YF199" i="3"/>
  <c r="ACE199" i="3"/>
  <c r="YF195" i="3"/>
  <c r="ACE195" i="3"/>
  <c r="AJG392" i="3"/>
  <c r="ACF392" i="3"/>
  <c r="YF349" i="3"/>
  <c r="ACE213" i="3"/>
  <c r="ACE325" i="3"/>
  <c r="ACE289" i="3"/>
  <c r="ACF289" i="3" s="1"/>
  <c r="ACE132" i="3"/>
  <c r="YF132" i="3"/>
  <c r="YF74" i="3"/>
  <c r="ACE74" i="3"/>
  <c r="YF395" i="3"/>
  <c r="ACE395" i="3"/>
  <c r="ACE271" i="3"/>
  <c r="ACF271" i="3" s="1"/>
  <c r="ACE312" i="3"/>
  <c r="ACF312" i="3" s="1"/>
  <c r="ACE113" i="3"/>
  <c r="AJG113" i="3" s="1"/>
  <c r="ACF337" i="3"/>
  <c r="YF180" i="3"/>
  <c r="ACE180" i="3"/>
  <c r="AJG234" i="3"/>
  <c r="ACF234" i="3"/>
  <c r="YF92" i="3"/>
  <c r="ACE92" i="3"/>
  <c r="ACF396" i="3"/>
  <c r="AJG396" i="3"/>
  <c r="ACE382" i="3"/>
  <c r="ACF382" i="3" s="1"/>
  <c r="YF382" i="3"/>
  <c r="ACE360" i="3"/>
  <c r="YF360" i="3"/>
  <c r="YF36" i="3"/>
  <c r="ACE36" i="3"/>
  <c r="YF308" i="3"/>
  <c r="ACE308" i="3"/>
  <c r="ACE12" i="3"/>
  <c r="YF12" i="3"/>
  <c r="ACF417" i="3"/>
  <c r="AJG417" i="3"/>
  <c r="YF48" i="3"/>
  <c r="ACE48" i="3"/>
  <c r="YF381" i="3"/>
  <c r="ACE381" i="3"/>
  <c r="ACE224" i="3"/>
  <c r="YF224" i="3"/>
  <c r="YF397" i="3"/>
  <c r="ACE397" i="3"/>
  <c r="YF129" i="3"/>
  <c r="ACE129" i="3"/>
  <c r="AJG56" i="3"/>
  <c r="ACF56" i="3"/>
  <c r="AJG201" i="3"/>
  <c r="YF415" i="3"/>
  <c r="ACE415" i="3"/>
  <c r="YF61" i="3"/>
  <c r="ACE61" i="3"/>
  <c r="ACE115" i="3"/>
  <c r="YF115" i="3"/>
  <c r="AJG220" i="3"/>
  <c r="ACF220" i="3"/>
  <c r="ACE23" i="3"/>
  <c r="YF23" i="3"/>
  <c r="ACE355" i="3"/>
  <c r="YF355" i="3"/>
  <c r="YF350" i="3"/>
  <c r="ACE350" i="3"/>
  <c r="AJG325" i="3"/>
  <c r="ACF325" i="3"/>
  <c r="YF85" i="3"/>
  <c r="ACE85" i="3"/>
  <c r="ACF13" i="3"/>
  <c r="AJG179" i="3"/>
  <c r="ACF179" i="3"/>
  <c r="AJG158" i="3"/>
  <c r="ACF158" i="3"/>
  <c r="ACF212" i="3"/>
  <c r="AJG212" i="3"/>
  <c r="AJG344" i="3"/>
  <c r="ACF344" i="3"/>
  <c r="ACE306" i="3"/>
  <c r="YF182" i="3"/>
  <c r="ACE182" i="3"/>
  <c r="YF44" i="3"/>
  <c r="ACE44" i="3"/>
  <c r="YF149" i="3"/>
  <c r="ACE149" i="3"/>
  <c r="YF98" i="3"/>
  <c r="ACE98" i="3"/>
  <c r="ACE14" i="3"/>
  <c r="YF14" i="3"/>
  <c r="YF247" i="3"/>
  <c r="ACE247" i="3"/>
  <c r="YE298" i="3"/>
  <c r="YF39" i="3"/>
  <c r="ACE39" i="3"/>
  <c r="YF194" i="3"/>
  <c r="ACE194" i="3"/>
  <c r="YF89" i="3"/>
  <c r="ACE89" i="3"/>
  <c r="YF311" i="3"/>
  <c r="ACE311" i="3"/>
  <c r="AJG70" i="3"/>
  <c r="ACF70" i="3"/>
  <c r="ACF86" i="3"/>
  <c r="AJG86" i="3"/>
  <c r="YF6" i="3"/>
  <c r="ACE6" i="3"/>
  <c r="ACE361" i="3"/>
  <c r="YF361" i="3"/>
  <c r="YF166" i="3"/>
  <c r="ACE166" i="3"/>
  <c r="ACF183" i="3"/>
  <c r="YF49" i="3"/>
  <c r="ACE49" i="3"/>
  <c r="YF314" i="3"/>
  <c r="ACE314" i="3"/>
  <c r="YF124" i="3"/>
  <c r="ACE124" i="3"/>
  <c r="YF91" i="3"/>
  <c r="ACE91" i="3"/>
  <c r="AJG263" i="3"/>
  <c r="AJG293" i="3"/>
  <c r="ACF293" i="3"/>
  <c r="ACF29" i="3"/>
  <c r="AJG29" i="3"/>
  <c r="ACF161" i="3"/>
  <c r="ACF97" i="3"/>
  <c r="ACF217" i="3"/>
  <c r="AJG217" i="3"/>
  <c r="AJG347" i="3"/>
  <c r="ACF347" i="3"/>
  <c r="ACF394" i="3"/>
  <c r="AJG394" i="3"/>
  <c r="ACF391" i="3"/>
  <c r="AJG391" i="3"/>
  <c r="ACF37" i="3"/>
  <c r="AJG37" i="3"/>
  <c r="ACE62" i="3"/>
  <c r="YF62" i="3"/>
  <c r="YF219" i="3"/>
  <c r="ACE219" i="3"/>
  <c r="YF309" i="3"/>
  <c r="ACE309" i="3"/>
  <c r="YF11" i="3"/>
  <c r="ACE11" i="3"/>
  <c r="YF16" i="3"/>
  <c r="ACE16" i="3"/>
  <c r="ACE353" i="3"/>
  <c r="YF353" i="3"/>
  <c r="YF34" i="3"/>
  <c r="ACE34" i="3"/>
  <c r="ACE82" i="3"/>
  <c r="YF82" i="3"/>
  <c r="YF176" i="3"/>
  <c r="ACE176" i="3"/>
  <c r="YF58" i="3"/>
  <c r="ACE58" i="3"/>
  <c r="YF316" i="3"/>
  <c r="ACE316" i="3"/>
  <c r="ACF83" i="3"/>
  <c r="AJG83" i="3"/>
  <c r="AJG372" i="3"/>
  <c r="ACF372" i="3"/>
  <c r="ACF349" i="3"/>
  <c r="AJG349" i="3"/>
  <c r="ACF122" i="3"/>
  <c r="AJG122" i="3"/>
  <c r="YF131" i="3"/>
  <c r="ACE131" i="3"/>
  <c r="ACF348" i="3"/>
  <c r="ACF302" i="3"/>
  <c r="AJG302" i="3"/>
  <c r="AJG399" i="3"/>
  <c r="ACF399" i="3"/>
  <c r="AJG75" i="3"/>
  <c r="ACF75" i="3"/>
  <c r="ACE121" i="3"/>
  <c r="YF121" i="3"/>
  <c r="AJG94" i="3"/>
  <c r="ACF94" i="3"/>
  <c r="AJG368" i="3"/>
  <c r="ACF368" i="3"/>
  <c r="ACF164" i="3"/>
  <c r="AJG164" i="3"/>
  <c r="ACF203" i="3"/>
  <c r="AJG203" i="3"/>
  <c r="ACF295" i="3"/>
  <c r="AJG295" i="3"/>
  <c r="AJG356" i="3"/>
  <c r="ACF356" i="3"/>
  <c r="ACF193" i="3"/>
  <c r="AJG193" i="3"/>
  <c r="ACE235" i="3"/>
  <c r="AJG235" i="3" s="1"/>
  <c r="YF301" i="3"/>
  <c r="AJG324" i="3"/>
  <c r="YF406" i="3"/>
  <c r="ACE406" i="3"/>
  <c r="ACE191" i="3"/>
  <c r="YF191" i="3"/>
  <c r="ACE279" i="3"/>
  <c r="YF279" i="3"/>
  <c r="YF45" i="3"/>
  <c r="ACE45" i="3"/>
  <c r="YF354" i="3"/>
  <c r="ACE354" i="3"/>
  <c r="ACE280" i="3"/>
  <c r="YF280" i="3"/>
  <c r="ACE388" i="3"/>
  <c r="YF388" i="3"/>
  <c r="YF28" i="3"/>
  <c r="ACE28" i="3"/>
  <c r="YF20" i="3"/>
  <c r="ACE20" i="3"/>
  <c r="YF47" i="3"/>
  <c r="ACE47" i="3"/>
  <c r="YF26" i="3"/>
  <c r="ACE26" i="3"/>
  <c r="YF409" i="3"/>
  <c r="ACE409" i="3"/>
  <c r="AJG21" i="3"/>
  <c r="ACE297" i="3"/>
  <c r="YF297" i="3"/>
  <c r="YF274" i="3"/>
  <c r="ACE274" i="3"/>
  <c r="AJG270" i="3"/>
  <c r="ACF270" i="3"/>
  <c r="YF104" i="3"/>
  <c r="ACE104" i="3"/>
  <c r="ACF111" i="3"/>
  <c r="AJG111" i="3"/>
  <c r="ACF167" i="3"/>
  <c r="AJG167" i="3"/>
  <c r="YF22" i="3"/>
  <c r="ACE22" i="3"/>
  <c r="AJG105" i="3"/>
  <c r="ACF105" i="3"/>
  <c r="ACF403" i="3"/>
  <c r="AJG403" i="3"/>
  <c r="ACF81" i="3"/>
  <c r="AJG81" i="3"/>
  <c r="ACF108" i="3"/>
  <c r="AJG135" i="3"/>
  <c r="ACF135" i="3"/>
  <c r="ACF307" i="3"/>
  <c r="AJG307" i="3"/>
  <c r="XM421" i="3"/>
  <c r="YF130" i="3"/>
  <c r="ACE130" i="3"/>
  <c r="YF95" i="3"/>
  <c r="ACE95" i="3"/>
  <c r="ACE119" i="3"/>
  <c r="YF119" i="3"/>
  <c r="YF27" i="3"/>
  <c r="ACE27" i="3"/>
  <c r="YF54" i="3"/>
  <c r="ACE54" i="3"/>
  <c r="ACE157" i="3"/>
  <c r="YF157" i="3"/>
  <c r="YF390" i="3"/>
  <c r="ACE390" i="3"/>
  <c r="YF386" i="3"/>
  <c r="ACE386" i="3"/>
  <c r="ACE283" i="3"/>
  <c r="YF283" i="3"/>
  <c r="ACF343" i="3"/>
  <c r="AJG343" i="3"/>
  <c r="YF285" i="3"/>
  <c r="ACE285" i="3"/>
  <c r="YF31" i="3"/>
  <c r="ACE31" i="3"/>
  <c r="YF290" i="3"/>
  <c r="ACE290" i="3"/>
  <c r="YF238" i="3"/>
  <c r="ACE238" i="3"/>
  <c r="YF278" i="3"/>
  <c r="ACE278" i="3"/>
  <c r="AJG281" i="3"/>
  <c r="ACF281" i="3"/>
  <c r="AJG102" i="3"/>
  <c r="ACF102" i="3"/>
  <c r="ACF100" i="3"/>
  <c r="AJG100" i="3"/>
  <c r="AJG127" i="3"/>
  <c r="ACF127" i="3"/>
  <c r="ACF77" i="3"/>
  <c r="AJG77" i="3"/>
  <c r="ACF300" i="3"/>
  <c r="AJG300" i="3"/>
  <c r="YF319" i="3"/>
  <c r="ACE319" i="3"/>
  <c r="ACF4" i="3"/>
  <c r="AJG4" i="3"/>
  <c r="ACF292" i="3"/>
  <c r="AJG292" i="3"/>
  <c r="AJG242" i="3"/>
  <c r="ACF242" i="3"/>
  <c r="YF337" i="3"/>
  <c r="YF9" i="3"/>
  <c r="ACE9" i="3"/>
  <c r="YF321" i="3"/>
  <c r="ACE321" i="3"/>
  <c r="YF79" i="3"/>
  <c r="ACE79" i="3"/>
  <c r="YF66" i="3"/>
  <c r="ACE66" i="3"/>
  <c r="YF405" i="3"/>
  <c r="ACE405" i="3"/>
  <c r="YF383" i="3"/>
  <c r="ACE383" i="3"/>
  <c r="YF342" i="3"/>
  <c r="ACE342" i="3"/>
  <c r="AJG78" i="3"/>
  <c r="ACF78" i="3"/>
  <c r="AJG330" i="3"/>
  <c r="ACF330" i="3"/>
  <c r="YF172" i="3"/>
  <c r="ACE172" i="3"/>
  <c r="YF125" i="3"/>
  <c r="ACE125" i="3"/>
  <c r="AJG369" i="3"/>
  <c r="YF239" i="3"/>
  <c r="ACE239" i="3"/>
  <c r="YF41" i="3"/>
  <c r="ACE41" i="3"/>
  <c r="ACE17" i="3"/>
  <c r="YF17" i="3"/>
  <c r="AJG7" i="3"/>
  <c r="ACF7" i="3"/>
  <c r="ACF205" i="3"/>
  <c r="AJG205" i="3"/>
  <c r="YF367" i="3"/>
  <c r="ACE367" i="3"/>
  <c r="AJG76" i="3"/>
  <c r="ACF76" i="3"/>
  <c r="ACF338" i="3"/>
  <c r="AJG338" i="3"/>
  <c r="ACF379" i="3"/>
  <c r="AJG379" i="3"/>
  <c r="ACE346" i="3"/>
  <c r="YF346" i="3"/>
  <c r="AJG63" i="3"/>
  <c r="ACF63" i="3"/>
  <c r="ACF188" i="3"/>
  <c r="AJG188" i="3"/>
  <c r="YF46" i="3"/>
  <c r="ACE46" i="3"/>
  <c r="AJG373" i="3"/>
  <c r="ACF373" i="3"/>
  <c r="AJG291" i="3"/>
  <c r="ACF291" i="3"/>
  <c r="ACF218" i="3"/>
  <c r="AJG218" i="3"/>
  <c r="YF273" i="3"/>
  <c r="ACE273" i="3"/>
  <c r="ACF335" i="3"/>
  <c r="AJG335" i="3"/>
  <c r="ACE305" i="3"/>
  <c r="YF305" i="3"/>
  <c r="YF71" i="3"/>
  <c r="ACE71" i="3"/>
  <c r="ACF333" i="3"/>
  <c r="AJG333" i="3"/>
  <c r="ACF134" i="3"/>
  <c r="AJG134" i="3"/>
  <c r="ACF413" i="3"/>
  <c r="AJG413" i="3"/>
  <c r="ACF371" i="3"/>
  <c r="AJG371" i="3"/>
  <c r="ACF351" i="3"/>
  <c r="AJG351" i="3"/>
  <c r="ACF69" i="3"/>
  <c r="AJG69" i="3"/>
  <c r="ACF364" i="3"/>
  <c r="AJG364" i="3"/>
  <c r="AJG33" i="3"/>
  <c r="ACF33" i="3"/>
  <c r="ACF418" i="3"/>
  <c r="AJG418" i="3"/>
  <c r="ACE288" i="3"/>
  <c r="YF288" i="3"/>
  <c r="YF109" i="3"/>
  <c r="ACE109" i="3"/>
  <c r="YF87" i="3"/>
  <c r="ACE87" i="3"/>
  <c r="ACF53" i="3"/>
  <c r="AJG53" i="3"/>
  <c r="AJG140" i="3"/>
  <c r="ACF140" i="3"/>
  <c r="ACE269" i="3"/>
  <c r="YF269" i="3"/>
  <c r="AJG246" i="3"/>
  <c r="ACF246" i="3"/>
  <c r="ACF126" i="3"/>
  <c r="AJG126" i="3"/>
  <c r="YF42" i="3"/>
  <c r="ACE42" i="3"/>
  <c r="AJG310" i="3"/>
  <c r="ACF310" i="3"/>
  <c r="ACF65" i="3"/>
  <c r="AJG393" i="3"/>
  <c r="ACF393" i="3"/>
  <c r="YF231" i="3"/>
  <c r="ACE231" i="3"/>
  <c r="ACF128" i="3"/>
  <c r="AJG128" i="3"/>
  <c r="ACF206" i="3"/>
  <c r="AJG206" i="3"/>
  <c r="AJG306" i="3"/>
  <c r="ACF306" i="3"/>
  <c r="AJG169" i="3"/>
  <c r="ACF169" i="3"/>
  <c r="AJG72" i="3"/>
  <c r="ACF72" i="3"/>
  <c r="YF67" i="3"/>
  <c r="ACE67" i="3"/>
  <c r="YF401" i="3"/>
  <c r="ACE401" i="3"/>
  <c r="YF10" i="3"/>
  <c r="ACE10" i="3"/>
  <c r="AJG385" i="3"/>
  <c r="ACF385" i="3"/>
  <c r="ACF133" i="3"/>
  <c r="AJG8" i="3"/>
  <c r="ACF8" i="3"/>
  <c r="ACF318" i="3"/>
  <c r="AJG318" i="3"/>
  <c r="AJG148" i="3"/>
  <c r="ACF148" i="3"/>
  <c r="YF250" i="3"/>
  <c r="ACE250" i="3"/>
  <c r="ACF5" i="3"/>
  <c r="AJG5" i="3"/>
  <c r="YF19" i="3"/>
  <c r="YE421" i="3"/>
  <c r="YE422" i="3"/>
  <c r="ACE19" i="3"/>
  <c r="AJG261" i="3"/>
  <c r="ACF15" i="3"/>
  <c r="YF387" i="3"/>
  <c r="ACE387" i="3"/>
  <c r="ACF18" i="3"/>
  <c r="AJG18" i="3"/>
  <c r="ACF200" i="3"/>
  <c r="AJG200" i="3"/>
  <c r="ACF296" i="3"/>
  <c r="AJG296" i="3"/>
  <c r="ACF412" i="3"/>
  <c r="AJG412" i="3"/>
  <c r="ACF380" i="3"/>
  <c r="AJG380" i="3"/>
  <c r="ACF96" i="3"/>
  <c r="AJG96" i="3"/>
  <c r="AJG101" i="3"/>
  <c r="ACF101" i="3"/>
  <c r="AJG363" i="3"/>
  <c r="AJG375" i="3"/>
  <c r="ACF362" i="3"/>
  <c r="AJG362" i="3"/>
  <c r="ACF35" i="3"/>
  <c r="AJG35" i="3"/>
  <c r="ACF3" i="3"/>
  <c r="AJG196" i="3"/>
  <c r="ACF196" i="3"/>
  <c r="ACF116" i="3"/>
  <c r="AJG116" i="3"/>
  <c r="YF110" i="3"/>
  <c r="ACE110" i="3"/>
  <c r="ACF260" i="3"/>
  <c r="AJG260" i="3"/>
  <c r="YF123" i="3"/>
  <c r="ACE123" i="3"/>
  <c r="ACF187" i="3"/>
  <c r="AJG187" i="3"/>
  <c r="ACF93" i="3"/>
  <c r="AJG93" i="3"/>
  <c r="ACF284" i="3"/>
  <c r="AJG284" i="3"/>
  <c r="ACF90" i="3"/>
  <c r="AJG90" i="3"/>
  <c r="ACF59" i="3"/>
  <c r="AJG59" i="3"/>
  <c r="ACF64" i="3"/>
  <c r="AJG64" i="3"/>
  <c r="ACF331" i="3"/>
  <c r="AJG331" i="3"/>
  <c r="YF24" i="3"/>
  <c r="ACE24" i="3"/>
  <c r="YF177" i="3"/>
  <c r="ACE177" i="3"/>
  <c r="ACF228" i="3"/>
  <c r="AJG228" i="3"/>
  <c r="AJG376" i="3"/>
  <c r="ACF376" i="3"/>
  <c r="ACF352" i="3"/>
  <c r="AJG352" i="3"/>
  <c r="YF303" i="3"/>
  <c r="ACE303" i="3"/>
  <c r="YF139" i="3"/>
  <c r="ACE139" i="3"/>
  <c r="AJG117" i="3"/>
  <c r="ACF117" i="3"/>
  <c r="AJG402" i="3"/>
  <c r="ACF402" i="3"/>
  <c r="ACF389" i="3"/>
  <c r="AJG389" i="3"/>
  <c r="AJG277" i="3"/>
  <c r="ACF277" i="3"/>
  <c r="AJG400" i="3"/>
  <c r="ACF400" i="3"/>
  <c r="ACF213" i="3"/>
  <c r="AJG213" i="3"/>
  <c r="AJG411" i="3"/>
  <c r="ACF411" i="3"/>
  <c r="ACF73" i="3"/>
  <c r="AJG73" i="3"/>
  <c r="ACF339" i="3"/>
  <c r="AJG339" i="3"/>
  <c r="AJG38" i="3"/>
  <c r="ACF38" i="3"/>
  <c r="AJG328" i="3"/>
  <c r="ACF328" i="3"/>
  <c r="AJG154" i="3"/>
  <c r="ACF154" i="3"/>
  <c r="AJG211" i="3"/>
  <c r="ACF211" i="3"/>
  <c r="ACF145" i="3"/>
  <c r="AJG145" i="3"/>
  <c r="ACF265" i="6"/>
  <c r="ACF252" i="6"/>
  <c r="AKG420" i="6"/>
  <c r="AJM185" i="6"/>
  <c r="YE395" i="6"/>
  <c r="YF395" i="6" s="1"/>
  <c r="YE141" i="6"/>
  <c r="YF141" i="6" s="1"/>
  <c r="YE28" i="6"/>
  <c r="YF28" i="6" s="1"/>
  <c r="ACF259" i="6"/>
  <c r="YE13" i="6"/>
  <c r="YF13" i="6" s="1"/>
  <c r="ACF248" i="6"/>
  <c r="YE137" i="6"/>
  <c r="ACE137" i="6" s="1"/>
  <c r="YE49" i="6"/>
  <c r="YF49" i="6" s="1"/>
  <c r="YE65" i="6"/>
  <c r="YF65" i="6" s="1"/>
  <c r="YE309" i="6"/>
  <c r="ACE309" i="6" s="1"/>
  <c r="ACF25" i="6"/>
  <c r="YE318" i="6"/>
  <c r="YF318" i="6" s="1"/>
  <c r="YE3" i="6"/>
  <c r="ACE3" i="6" s="1"/>
  <c r="YE284" i="6"/>
  <c r="ACE284" i="6" s="1"/>
  <c r="YE103" i="6"/>
  <c r="ACE103" i="6" s="1"/>
  <c r="AKH360" i="6"/>
  <c r="AJM217" i="6"/>
  <c r="ACF217" i="6"/>
  <c r="YE102" i="6"/>
  <c r="YF102" i="6" s="1"/>
  <c r="YE5" i="6"/>
  <c r="YF5" i="6" s="1"/>
  <c r="YE9" i="6"/>
  <c r="YF9" i="6" s="1"/>
  <c r="YE17" i="6"/>
  <c r="YF17" i="6" s="1"/>
  <c r="YE18" i="6"/>
  <c r="YF18" i="6" s="1"/>
  <c r="YE331" i="6"/>
  <c r="YF331" i="6" s="1"/>
  <c r="YE233" i="6"/>
  <c r="ACE233" i="6" s="1"/>
  <c r="YE224" i="6"/>
  <c r="YF224" i="6" s="1"/>
  <c r="YE152" i="6"/>
  <c r="ACE152" i="6" s="1"/>
  <c r="YE71" i="6"/>
  <c r="YF71" i="6" s="1"/>
  <c r="YE8" i="6"/>
  <c r="ACE8" i="6" s="1"/>
  <c r="YE132" i="6"/>
  <c r="ACE132" i="6" s="1"/>
  <c r="YE108" i="6"/>
  <c r="ACE108" i="6" s="1"/>
  <c r="YE82" i="6"/>
  <c r="ACE82" i="6" s="1"/>
  <c r="YE90" i="6"/>
  <c r="YF90" i="6" s="1"/>
  <c r="YE84" i="6"/>
  <c r="ACE84" i="6" s="1"/>
  <c r="YE354" i="6"/>
  <c r="YF354" i="6" s="1"/>
  <c r="AJM125" i="6"/>
  <c r="ACF125" i="6"/>
  <c r="YE68" i="6"/>
  <c r="ACE68" i="6" s="1"/>
  <c r="YE296" i="6"/>
  <c r="ACE296" i="6" s="1"/>
  <c r="YE62" i="6"/>
  <c r="ACE62" i="6" s="1"/>
  <c r="YE42" i="6"/>
  <c r="YF42" i="6" s="1"/>
  <c r="YE205" i="6"/>
  <c r="YF205" i="6" s="1"/>
  <c r="YE157" i="6"/>
  <c r="ACE157" i="6" s="1"/>
  <c r="YE314" i="6"/>
  <c r="ACE314" i="6" s="1"/>
  <c r="YE179" i="6"/>
  <c r="YF179" i="6" s="1"/>
  <c r="YE286" i="6"/>
  <c r="YF286" i="6" s="1"/>
  <c r="YE291" i="6"/>
  <c r="YF291" i="6" s="1"/>
  <c r="YE268" i="6"/>
  <c r="ACE268" i="6" s="1"/>
  <c r="YE267" i="6"/>
  <c r="ACE267" i="6" s="1"/>
  <c r="YE139" i="6"/>
  <c r="YF139" i="6" s="1"/>
  <c r="YE20" i="6"/>
  <c r="ACE20" i="6" s="1"/>
  <c r="YE106" i="6"/>
  <c r="ACE106" i="6" s="1"/>
  <c r="YE155" i="6"/>
  <c r="ACE155" i="6" s="1"/>
  <c r="YE104" i="6"/>
  <c r="ACE104" i="6" s="1"/>
  <c r="YE59" i="6"/>
  <c r="YF59" i="6" s="1"/>
  <c r="YE53" i="6"/>
  <c r="YF53" i="6" s="1"/>
  <c r="YE66" i="6"/>
  <c r="YF66" i="6" s="1"/>
  <c r="YE74" i="6"/>
  <c r="ACE74" i="6" s="1"/>
  <c r="YE321" i="6"/>
  <c r="YF321" i="6" s="1"/>
  <c r="YE93" i="6"/>
  <c r="YF93" i="6" s="1"/>
  <c r="YE372" i="6"/>
  <c r="ACE372" i="6" s="1"/>
  <c r="YE365" i="6"/>
  <c r="ACE365" i="6" s="1"/>
  <c r="YE319" i="6"/>
  <c r="ACE319" i="6" s="1"/>
  <c r="YE313" i="6"/>
  <c r="ACE313" i="6" s="1"/>
  <c r="YE270" i="6"/>
  <c r="ACE270" i="6" s="1"/>
  <c r="YE246" i="6"/>
  <c r="YF246" i="6" s="1"/>
  <c r="YE187" i="6"/>
  <c r="ACE187" i="6" s="1"/>
  <c r="YE195" i="6"/>
  <c r="ACE195" i="6" s="1"/>
  <c r="YE186" i="6"/>
  <c r="ACE186" i="6" s="1"/>
  <c r="YE92" i="6"/>
  <c r="ACE92" i="6" s="1"/>
  <c r="YE7" i="6"/>
  <c r="ACE7" i="6" s="1"/>
  <c r="YE36" i="6"/>
  <c r="YF36" i="6" s="1"/>
  <c r="YE6" i="6"/>
  <c r="YF6" i="6" s="1"/>
  <c r="YE338" i="6"/>
  <c r="YF338" i="6" s="1"/>
  <c r="YE56" i="6"/>
  <c r="YF56" i="6" s="1"/>
  <c r="XS420" i="6"/>
  <c r="AJM162" i="6"/>
  <c r="ACF162" i="6"/>
  <c r="YE299" i="6"/>
  <c r="ACE299" i="6" s="1"/>
  <c r="YE317" i="6"/>
  <c r="YF317" i="6" s="1"/>
  <c r="YE289" i="6"/>
  <c r="ACE289" i="6" s="1"/>
  <c r="YE238" i="6"/>
  <c r="ACE238" i="6" s="1"/>
  <c r="ACD421" i="6"/>
  <c r="YE390" i="6"/>
  <c r="ACE390" i="6" s="1"/>
  <c r="YE398" i="6"/>
  <c r="YF398" i="6" s="1"/>
  <c r="YE364" i="6"/>
  <c r="ACE364" i="6" s="1"/>
  <c r="YE323" i="6"/>
  <c r="ACE323" i="6" s="1"/>
  <c r="AJM240" i="6"/>
  <c r="YE235" i="6"/>
  <c r="ACE235" i="6" s="1"/>
  <c r="YE178" i="6"/>
  <c r="YF178" i="6" s="1"/>
  <c r="YE113" i="6"/>
  <c r="YF113" i="6" s="1"/>
  <c r="YE118" i="6"/>
  <c r="YF118" i="6" s="1"/>
  <c r="YE123" i="6"/>
  <c r="YF123" i="6" s="1"/>
  <c r="YE114" i="6"/>
  <c r="YF114" i="6" s="1"/>
  <c r="YE120" i="6"/>
  <c r="YF120" i="6" s="1"/>
  <c r="YE33" i="6"/>
  <c r="YF33" i="6" s="1"/>
  <c r="YE67" i="6"/>
  <c r="ACE67" i="6" s="1"/>
  <c r="YE47" i="6"/>
  <c r="ACE47" i="6" s="1"/>
  <c r="YE15" i="6"/>
  <c r="YF15" i="6" s="1"/>
  <c r="YE389" i="6"/>
  <c r="ACE389" i="6" s="1"/>
  <c r="YE124" i="6"/>
  <c r="YF124" i="6" s="1"/>
  <c r="AJM275" i="6"/>
  <c r="ACF275" i="6"/>
  <c r="YE315" i="6"/>
  <c r="YF315" i="6" s="1"/>
  <c r="YE10" i="6"/>
  <c r="ACE10" i="6" s="1"/>
  <c r="YE387" i="6"/>
  <c r="ACE387" i="6" s="1"/>
  <c r="YE378" i="6"/>
  <c r="YF378" i="6" s="1"/>
  <c r="YE366" i="6"/>
  <c r="ACE366" i="6" s="1"/>
  <c r="YE280" i="6"/>
  <c r="ACE280" i="6" s="1"/>
  <c r="ACF250" i="6"/>
  <c r="YE156" i="6"/>
  <c r="ACE156" i="6" s="1"/>
  <c r="YE385" i="6"/>
  <c r="YF385" i="6" s="1"/>
  <c r="XM421" i="6"/>
  <c r="YE288" i="6"/>
  <c r="YF288" i="6" s="1"/>
  <c r="YE287" i="6"/>
  <c r="YF287" i="6" s="1"/>
  <c r="YE241" i="6"/>
  <c r="YF241" i="6" s="1"/>
  <c r="YE105" i="6"/>
  <c r="ACE105" i="6" s="1"/>
  <c r="YE133" i="6"/>
  <c r="YF133" i="6" s="1"/>
  <c r="YE117" i="6"/>
  <c r="ACE117" i="6" s="1"/>
  <c r="YE392" i="6"/>
  <c r="YF392" i="6" s="1"/>
  <c r="YE283" i="6"/>
  <c r="ACE283" i="6" s="1"/>
  <c r="YE316" i="6"/>
  <c r="YF316" i="6" s="1"/>
  <c r="YE278" i="6"/>
  <c r="YF278" i="6" s="1"/>
  <c r="YE304" i="6"/>
  <c r="YF304" i="6" s="1"/>
  <c r="YE87" i="6"/>
  <c r="YF87" i="6" s="1"/>
  <c r="YE19" i="6"/>
  <c r="YF19" i="6" s="1"/>
  <c r="YE23" i="6"/>
  <c r="YF23" i="6" s="1"/>
  <c r="YE43" i="6"/>
  <c r="ACE43" i="6" s="1"/>
  <c r="YE45" i="6"/>
  <c r="ACE45" i="6" s="1"/>
  <c r="YE404" i="6"/>
  <c r="ACE404" i="6" s="1"/>
  <c r="YE98" i="6"/>
  <c r="YF98" i="6" s="1"/>
  <c r="YE405" i="6"/>
  <c r="YF405" i="6" s="1"/>
  <c r="YE335" i="6"/>
  <c r="YF335" i="6" s="1"/>
  <c r="YE218" i="6"/>
  <c r="ACE218" i="6" s="1"/>
  <c r="YE83" i="6"/>
  <c r="YF83" i="6" s="1"/>
  <c r="YE174" i="6"/>
  <c r="ACE174" i="6" s="1"/>
  <c r="ACF384" i="6"/>
  <c r="AJM384" i="6"/>
  <c r="AJM260" i="6"/>
  <c r="ACF260" i="6"/>
  <c r="AJM180" i="6"/>
  <c r="ACF180" i="6"/>
  <c r="YE415" i="6"/>
  <c r="YF415" i="6" s="1"/>
  <c r="YE407" i="6"/>
  <c r="YF407" i="6" s="1"/>
  <c r="YE352" i="6"/>
  <c r="YF352" i="6" s="1"/>
  <c r="YE183" i="6"/>
  <c r="ACE183" i="6" s="1"/>
  <c r="YE69" i="6"/>
  <c r="YF69" i="6" s="1"/>
  <c r="YE219" i="6"/>
  <c r="YF219" i="6" s="1"/>
  <c r="YE320" i="6"/>
  <c r="YF320" i="6" s="1"/>
  <c r="AJM149" i="6"/>
  <c r="ACF149" i="6"/>
  <c r="YE58" i="6"/>
  <c r="ACE58" i="6" s="1"/>
  <c r="YE32" i="6"/>
  <c r="ACE32" i="6" s="1"/>
  <c r="YE29" i="6"/>
  <c r="YF29" i="6" s="1"/>
  <c r="YE359" i="6"/>
  <c r="YF359" i="6" s="1"/>
  <c r="YE412" i="6"/>
  <c r="ACE412" i="6" s="1"/>
  <c r="YE417" i="6"/>
  <c r="ACE417" i="6" s="1"/>
  <c r="YE383" i="6"/>
  <c r="YF383" i="6" s="1"/>
  <c r="YE346" i="6"/>
  <c r="ACE346" i="6" s="1"/>
  <c r="YE281" i="6"/>
  <c r="YF281" i="6" s="1"/>
  <c r="AJM247" i="6"/>
  <c r="ACF247" i="6"/>
  <c r="YE403" i="6"/>
  <c r="YF403" i="6" s="1"/>
  <c r="YE298" i="6"/>
  <c r="ACE298" i="6" s="1"/>
  <c r="YE208" i="6"/>
  <c r="YF208" i="6" s="1"/>
  <c r="YE75" i="6"/>
  <c r="YF75" i="6" s="1"/>
  <c r="YE22" i="6"/>
  <c r="YF22" i="6" s="1"/>
  <c r="YE416" i="6"/>
  <c r="YF416" i="6" s="1"/>
  <c r="YE357" i="6"/>
  <c r="YF357" i="6" s="1"/>
  <c r="YE376" i="6"/>
  <c r="ACE376" i="6" s="1"/>
  <c r="YE282" i="6"/>
  <c r="ACE282" i="6" s="1"/>
  <c r="YE95" i="6"/>
  <c r="YF95" i="6" s="1"/>
  <c r="YE173" i="6"/>
  <c r="YF173" i="6" s="1"/>
  <c r="YE54" i="6"/>
  <c r="YF54" i="6" s="1"/>
  <c r="YE418" i="6"/>
  <c r="YF418" i="6" s="1"/>
  <c r="YE400" i="6"/>
  <c r="ACE400" i="6" s="1"/>
  <c r="YE382" i="6"/>
  <c r="ACE382" i="6" s="1"/>
  <c r="YE348" i="6"/>
  <c r="YF348" i="6" s="1"/>
  <c r="YE297" i="6"/>
  <c r="YE351" i="6"/>
  <c r="YF351" i="6" s="1"/>
  <c r="YE343" i="6"/>
  <c r="ACE343" i="6" s="1"/>
  <c r="YE223" i="6"/>
  <c r="ACE223" i="6" s="1"/>
  <c r="YE189" i="6"/>
  <c r="ACE189" i="6" s="1"/>
  <c r="YE176" i="6"/>
  <c r="YF176" i="6" s="1"/>
  <c r="YE227" i="6"/>
  <c r="YF227" i="6" s="1"/>
  <c r="YE111" i="6"/>
  <c r="YF111" i="6" s="1"/>
  <c r="YE171" i="6"/>
  <c r="ACE171" i="6" s="1"/>
  <c r="AJM215" i="6"/>
  <c r="ACF215" i="6"/>
  <c r="YE151" i="6"/>
  <c r="ACE151" i="6" s="1"/>
  <c r="YE35" i="6"/>
  <c r="YF35" i="6" s="1"/>
  <c r="YE16" i="6"/>
  <c r="YF16" i="6" s="1"/>
  <c r="YE406" i="6"/>
  <c r="ACE406" i="6" s="1"/>
  <c r="YE413" i="6"/>
  <c r="ACE413" i="6" s="1"/>
  <c r="YE345" i="6"/>
  <c r="YF345" i="6" s="1"/>
  <c r="YE353" i="6"/>
  <c r="ACE353" i="6" s="1"/>
  <c r="YE300" i="6"/>
  <c r="ACE300" i="6" s="1"/>
  <c r="YE308" i="6"/>
  <c r="ACE308" i="6" s="1"/>
  <c r="YE76" i="6"/>
  <c r="ACE76" i="6" s="1"/>
  <c r="YE34" i="6"/>
  <c r="ACE34" i="6" s="1"/>
  <c r="YE375" i="6"/>
  <c r="ACE375" i="6" s="1"/>
  <c r="YE347" i="6"/>
  <c r="ACE347" i="6" s="1"/>
  <c r="YE342" i="6"/>
  <c r="YF342" i="6" s="1"/>
  <c r="YE349" i="6"/>
  <c r="YF349" i="6" s="1"/>
  <c r="YE277" i="6"/>
  <c r="ACE277" i="6" s="1"/>
  <c r="YE226" i="6"/>
  <c r="ACE226" i="6" s="1"/>
  <c r="YE225" i="6"/>
  <c r="YF225" i="6" s="1"/>
  <c r="YE220" i="6"/>
  <c r="ACE220" i="6" s="1"/>
  <c r="YE184" i="6"/>
  <c r="YF184" i="6" s="1"/>
  <c r="YE4" i="6"/>
  <c r="AJM269" i="6"/>
  <c r="ACF269" i="6"/>
  <c r="AJM154" i="6"/>
  <c r="ACF154" i="6"/>
  <c r="YE414" i="6"/>
  <c r="YE97" i="6"/>
  <c r="YE411" i="6"/>
  <c r="YE96" i="6"/>
  <c r="YE379" i="6"/>
  <c r="YE381" i="6"/>
  <c r="YE55" i="6"/>
  <c r="YE409" i="6"/>
  <c r="YE339" i="6"/>
  <c r="YE334" i="6"/>
  <c r="YE312" i="6"/>
  <c r="AJM197" i="6"/>
  <c r="ACF197" i="6"/>
  <c r="YE112" i="6"/>
  <c r="YE79" i="6"/>
  <c r="YE119" i="6"/>
  <c r="YE73" i="6"/>
  <c r="YE12" i="6"/>
  <c r="YE78" i="6"/>
  <c r="YE361" i="6"/>
  <c r="YE410" i="6"/>
  <c r="YE336" i="6"/>
  <c r="YE326" i="6"/>
  <c r="YE203" i="6"/>
  <c r="YE110" i="6"/>
  <c r="YE30" i="6"/>
  <c r="XR421" i="6"/>
  <c r="YE85" i="6"/>
  <c r="ACE85" i="6" s="1"/>
  <c r="YE121" i="6"/>
  <c r="YF121" i="6" s="1"/>
  <c r="YE86" i="6"/>
  <c r="ACE86" i="6" s="1"/>
  <c r="YE128" i="6"/>
  <c r="YF128" i="6" s="1"/>
  <c r="YE50" i="6"/>
  <c r="YF50" i="6" s="1"/>
  <c r="YE46" i="6"/>
  <c r="ACE46" i="6" s="1"/>
  <c r="YE350" i="6"/>
  <c r="YE344" i="6"/>
  <c r="YE341" i="6"/>
  <c r="YE81" i="6"/>
  <c r="YE115" i="6"/>
  <c r="YE99" i="6"/>
  <c r="YE136" i="6"/>
  <c r="YE140" i="6"/>
  <c r="YE362" i="6"/>
  <c r="YF362" i="6" s="1"/>
  <c r="YE363" i="6"/>
  <c r="ACE363" i="6" s="1"/>
  <c r="YE305" i="6"/>
  <c r="ACE305" i="6" s="1"/>
  <c r="YE257" i="6"/>
  <c r="ACE257" i="6" s="1"/>
  <c r="YE213" i="6"/>
  <c r="ACE213" i="6" s="1"/>
  <c r="YE393" i="6"/>
  <c r="YF393" i="6" s="1"/>
  <c r="YE285" i="6"/>
  <c r="YF285" i="6" s="1"/>
  <c r="YE48" i="6"/>
  <c r="ACE48" i="6" s="1"/>
  <c r="YE26" i="6"/>
  <c r="ACE26" i="6" s="1"/>
  <c r="YE94" i="6"/>
  <c r="YE337" i="6"/>
  <c r="YE330" i="6"/>
  <c r="YE333" i="6"/>
  <c r="AJM388" i="6"/>
  <c r="ACF388" i="6"/>
  <c r="YE290" i="6"/>
  <c r="YE147" i="6"/>
  <c r="YE107" i="6"/>
  <c r="YE89" i="6"/>
  <c r="YE21" i="6"/>
  <c r="YE77" i="6"/>
  <c r="YE253" i="6"/>
  <c r="YF253" i="6" s="1"/>
  <c r="YE397" i="6"/>
  <c r="YF397" i="6" s="1"/>
  <c r="YE164" i="6"/>
  <c r="YF164" i="6" s="1"/>
  <c r="YE373" i="6"/>
  <c r="YF373" i="6" s="1"/>
  <c r="YE201" i="6"/>
  <c r="ACE201" i="6" s="1"/>
  <c r="YE202" i="6"/>
  <c r="YF202" i="6" s="1"/>
  <c r="YE396" i="6"/>
  <c r="YF396" i="6" s="1"/>
  <c r="YE358" i="6"/>
  <c r="YF358" i="6" s="1"/>
  <c r="YE161" i="6"/>
  <c r="ACE161" i="6" s="1"/>
  <c r="YE138" i="6"/>
  <c r="YF138" i="6" s="1"/>
  <c r="YE52" i="6"/>
  <c r="ACE52" i="6" s="1"/>
  <c r="YE391" i="6"/>
  <c r="YF391" i="6" s="1"/>
  <c r="YE332" i="6"/>
  <c r="ACE332" i="6" s="1"/>
  <c r="YE356" i="6"/>
  <c r="ACE356" i="6" s="1"/>
  <c r="YE377" i="6"/>
  <c r="ACE377" i="6" s="1"/>
  <c r="YE307" i="6"/>
  <c r="YF307" i="6" s="1"/>
  <c r="YE310" i="6"/>
  <c r="ACE310" i="6" s="1"/>
  <c r="YE302" i="6"/>
  <c r="YF302" i="6" s="1"/>
  <c r="YE328" i="6"/>
  <c r="ACE328" i="6" s="1"/>
  <c r="YE276" i="6"/>
  <c r="YF276" i="6" s="1"/>
  <c r="YE292" i="6"/>
  <c r="ACE292" i="6" s="1"/>
  <c r="YE294" i="6"/>
  <c r="ACE294" i="6" s="1"/>
  <c r="YE256" i="6"/>
  <c r="ACE256" i="6" s="1"/>
  <c r="YE245" i="6"/>
  <c r="YF245" i="6" s="1"/>
  <c r="YE249" i="6"/>
  <c r="YF249" i="6" s="1"/>
  <c r="YE190" i="6"/>
  <c r="ACE190" i="6" s="1"/>
  <c r="YE207" i="6"/>
  <c r="ACE207" i="6" s="1"/>
  <c r="ACF182" i="6"/>
  <c r="YE169" i="6"/>
  <c r="YF169" i="6" s="1"/>
  <c r="YE130" i="6"/>
  <c r="YF130" i="6" s="1"/>
  <c r="YE101" i="6"/>
  <c r="YF101" i="6" s="1"/>
  <c r="YE165" i="6"/>
  <c r="ACE165" i="6" s="1"/>
  <c r="YE146" i="6"/>
  <c r="YF146" i="6" s="1"/>
  <c r="YE129" i="6"/>
  <c r="YF129" i="6" s="1"/>
  <c r="YE116" i="6"/>
  <c r="ACE116" i="6" s="1"/>
  <c r="YE127" i="6"/>
  <c r="ACE127" i="6" s="1"/>
  <c r="YE126" i="6"/>
  <c r="ACE126" i="6" s="1"/>
  <c r="YE61" i="6"/>
  <c r="YF61" i="6" s="1"/>
  <c r="YE44" i="6"/>
  <c r="YF44" i="6" s="1"/>
  <c r="YE39" i="6"/>
  <c r="ACE39" i="6" s="1"/>
  <c r="YE41" i="6"/>
  <c r="YF41" i="6" s="1"/>
  <c r="YE27" i="6"/>
  <c r="YF27" i="6" s="1"/>
  <c r="YE57" i="6"/>
  <c r="YF57" i="6" s="1"/>
  <c r="YE408" i="6"/>
  <c r="YE386" i="6"/>
  <c r="YE329" i="6"/>
  <c r="YE295" i="6"/>
  <c r="YE72" i="6"/>
  <c r="YE70" i="6"/>
  <c r="YF213" i="6"/>
  <c r="YE303" i="6"/>
  <c r="YE212" i="6"/>
  <c r="AJM150" i="6"/>
  <c r="ACF150" i="6"/>
  <c r="YE135" i="6"/>
  <c r="YE91" i="6"/>
  <c r="XV420" i="6"/>
  <c r="XV421" i="6"/>
  <c r="YE142" i="6"/>
  <c r="AJM143" i="6"/>
  <c r="ACF143" i="6"/>
  <c r="YE64" i="6"/>
  <c r="YE355" i="6"/>
  <c r="AJM234" i="6"/>
  <c r="ACF234" i="6"/>
  <c r="AJM175" i="6"/>
  <c r="ACF175" i="6"/>
  <c r="YE194" i="6"/>
  <c r="YE168" i="6"/>
  <c r="YE325" i="6"/>
  <c r="XW420" i="6"/>
  <c r="XW421" i="6"/>
  <c r="YE24" i="6"/>
  <c r="ACF324" i="6"/>
  <c r="AJM324" i="6"/>
  <c r="AJM266" i="6"/>
  <c r="ACF266" i="6"/>
  <c r="YE371" i="6"/>
  <c r="YE374" i="6"/>
  <c r="XP421" i="6"/>
  <c r="XP420" i="6"/>
  <c r="YE293" i="6"/>
  <c r="XU421" i="6"/>
  <c r="XU420" i="6"/>
  <c r="AJM243" i="6"/>
  <c r="ACF243" i="6"/>
  <c r="AJM229" i="6"/>
  <c r="ACF229" i="6"/>
  <c r="YE210" i="6"/>
  <c r="YE198" i="6"/>
  <c r="AJM166" i="6"/>
  <c r="ACF166" i="6"/>
  <c r="YE63" i="6"/>
  <c r="YE14" i="6"/>
  <c r="AJM60" i="6"/>
  <c r="ACF60" i="6"/>
  <c r="ACF271" i="6"/>
  <c r="AJM271" i="6"/>
  <c r="YE244" i="6"/>
  <c r="YE401" i="6"/>
  <c r="YE394" i="6"/>
  <c r="YE402" i="6"/>
  <c r="YE370" i="6"/>
  <c r="YE369" i="6"/>
  <c r="YE242" i="6"/>
  <c r="YE254" i="6"/>
  <c r="YE206" i="6"/>
  <c r="YE200" i="6"/>
  <c r="YF137" i="6"/>
  <c r="YA420" i="6"/>
  <c r="YE134" i="6"/>
  <c r="YE38" i="6"/>
  <c r="XT421" i="6"/>
  <c r="XT420" i="6"/>
  <c r="YA421" i="6"/>
  <c r="YE368" i="6"/>
  <c r="XS421" i="6"/>
  <c r="YE327" i="6"/>
  <c r="YE399" i="6"/>
  <c r="YE360" i="6"/>
  <c r="XR420" i="6"/>
  <c r="YE231" i="6"/>
  <c r="YE204" i="6"/>
  <c r="YE122" i="6"/>
  <c r="YE131" i="6"/>
  <c r="AJM148" i="6"/>
  <c r="ACF148" i="6"/>
  <c r="YE100" i="6"/>
  <c r="ACE59" i="6"/>
  <c r="YE31" i="6"/>
  <c r="YE37" i="6"/>
  <c r="XL421" i="6"/>
  <c r="YE11" i="6"/>
  <c r="XL420" i="6"/>
  <c r="XM420" i="6"/>
  <c r="YF267" i="6" l="1"/>
  <c r="ACE395" i="6"/>
  <c r="ACE318" i="6"/>
  <c r="ACF200" i="8"/>
  <c r="AJI128" i="8"/>
  <c r="AJI189" i="8"/>
  <c r="ACF17" i="8"/>
  <c r="ACF41" i="8"/>
  <c r="AJI57" i="8"/>
  <c r="ACF43" i="8"/>
  <c r="ACF69" i="8"/>
  <c r="ACF237" i="8"/>
  <c r="ACF120" i="8"/>
  <c r="ACF266" i="8"/>
  <c r="AJI303" i="8"/>
  <c r="AJI306" i="8"/>
  <c r="ACF222" i="8"/>
  <c r="ACF50" i="8"/>
  <c r="AJI50" i="8"/>
  <c r="ACF224" i="8"/>
  <c r="AJI233" i="8"/>
  <c r="AJI286" i="8"/>
  <c r="ACF114" i="8"/>
  <c r="AJI282" i="8"/>
  <c r="AJI297" i="8"/>
  <c r="AJI195" i="8"/>
  <c r="ACF238" i="8"/>
  <c r="ACF244" i="8"/>
  <c r="AJI287" i="8"/>
  <c r="ACF209" i="8"/>
  <c r="AJI228" i="8"/>
  <c r="AJI268" i="8"/>
  <c r="AJI121" i="8"/>
  <c r="ACF121" i="8"/>
  <c r="ACF218" i="8"/>
  <c r="ACF115" i="8"/>
  <c r="ACF30" i="8"/>
  <c r="AJI30" i="8"/>
  <c r="ACF300" i="8"/>
  <c r="AJI151" i="8"/>
  <c r="AJI111" i="8"/>
  <c r="ACF42" i="8"/>
  <c r="AJI42" i="8"/>
  <c r="AJI33" i="8"/>
  <c r="ACF33" i="8"/>
  <c r="ACF79" i="8"/>
  <c r="AJI79" i="8"/>
  <c r="AJI10" i="8"/>
  <c r="ACF10" i="8"/>
  <c r="AJI9" i="8"/>
  <c r="ACF9" i="8"/>
  <c r="AJI102" i="8"/>
  <c r="ACF102" i="8"/>
  <c r="AJI106" i="8"/>
  <c r="ACF106" i="8"/>
  <c r="AJI16" i="8"/>
  <c r="ACF16" i="8"/>
  <c r="ACF54" i="8"/>
  <c r="AJI54" i="8"/>
  <c r="AJI267" i="8"/>
  <c r="ACF267" i="8"/>
  <c r="ACE316" i="8"/>
  <c r="AJI3" i="8"/>
  <c r="ACF3" i="8"/>
  <c r="ACF285" i="8"/>
  <c r="AJI285" i="8"/>
  <c r="AJI250" i="8"/>
  <c r="ACF250" i="8"/>
  <c r="ACF108" i="8"/>
  <c r="AJI108" i="8"/>
  <c r="AJI271" i="8"/>
  <c r="ACF271" i="8"/>
  <c r="ACF113" i="8"/>
  <c r="AJI113" i="8"/>
  <c r="AJI56" i="8"/>
  <c r="ACF56" i="8"/>
  <c r="AJI255" i="8"/>
  <c r="ACF255" i="8"/>
  <c r="AJI247" i="8"/>
  <c r="ACF247" i="8"/>
  <c r="ACF270" i="8"/>
  <c r="AJI270" i="8"/>
  <c r="ACF220" i="8"/>
  <c r="AJI220" i="8"/>
  <c r="AJI305" i="8"/>
  <c r="ACF305" i="8"/>
  <c r="ACF213" i="8"/>
  <c r="AJI213" i="8"/>
  <c r="AJI304" i="8"/>
  <c r="ACF304" i="8"/>
  <c r="ACF280" i="8"/>
  <c r="AJI280" i="8"/>
  <c r="AJI248" i="8"/>
  <c r="ACF248" i="8"/>
  <c r="ACF59" i="8"/>
  <c r="AJI59" i="8"/>
  <c r="ACF112" i="8"/>
  <c r="AJI112" i="8"/>
  <c r="ACF272" i="8"/>
  <c r="AJI272" i="8"/>
  <c r="AJI153" i="8"/>
  <c r="ACF153" i="8"/>
  <c r="AJI107" i="8"/>
  <c r="ACF107" i="8"/>
  <c r="AJI230" i="8"/>
  <c r="ACF230" i="8"/>
  <c r="AJI58" i="8"/>
  <c r="ACF58" i="8"/>
  <c r="AJI307" i="8"/>
  <c r="ACF307" i="8"/>
  <c r="AJI302" i="8"/>
  <c r="ACF302" i="8"/>
  <c r="AJI299" i="8"/>
  <c r="ACF299" i="8"/>
  <c r="AJI216" i="8"/>
  <c r="ACF216" i="8"/>
  <c r="AJI243" i="8"/>
  <c r="ACF243" i="8"/>
  <c r="ACF264" i="8"/>
  <c r="AJI264" i="8"/>
  <c r="AJI289" i="8"/>
  <c r="ACF289" i="8"/>
  <c r="ACF55" i="8"/>
  <c r="AJI55" i="8"/>
  <c r="AJI278" i="8"/>
  <c r="ACF278" i="8"/>
  <c r="ACF254" i="8"/>
  <c r="AJI254" i="8"/>
  <c r="ACF277" i="8"/>
  <c r="AJI277" i="8"/>
  <c r="ACF242" i="8"/>
  <c r="AJI242" i="8"/>
  <c r="YF315" i="8"/>
  <c r="YF316" i="8"/>
  <c r="AJG416" i="3"/>
  <c r="ACF416" i="3"/>
  <c r="ACF235" i="3"/>
  <c r="ACF249" i="3"/>
  <c r="AJG249" i="3"/>
  <c r="AJG382" i="3"/>
  <c r="AJG271" i="3"/>
  <c r="AJG57" i="3"/>
  <c r="ACF57" i="3"/>
  <c r="AJG275" i="3"/>
  <c r="ACF275" i="3"/>
  <c r="ACF334" i="3"/>
  <c r="ACF237" i="3"/>
  <c r="AJG120" i="3"/>
  <c r="ACF120" i="3"/>
  <c r="ACF32" i="3"/>
  <c r="ACF55" i="3"/>
  <c r="ACF286" i="3"/>
  <c r="AJG312" i="3"/>
  <c r="ACF113" i="3"/>
  <c r="AJG323" i="3"/>
  <c r="ACF323" i="3"/>
  <c r="AJG43" i="3"/>
  <c r="ACF365" i="3"/>
  <c r="AJG107" i="3"/>
  <c r="ACF107" i="3"/>
  <c r="ACF410" i="3"/>
  <c r="ACF358" i="3"/>
  <c r="AJG358" i="3"/>
  <c r="AKB421" i="3"/>
  <c r="AKB420" i="3"/>
  <c r="AJG180" i="3"/>
  <c r="ACF180" i="3"/>
  <c r="AJG395" i="3"/>
  <c r="ACF395" i="3"/>
  <c r="AJG195" i="3"/>
  <c r="ACF195" i="3"/>
  <c r="ACF68" i="3"/>
  <c r="AJG68" i="3"/>
  <c r="AJG327" i="3"/>
  <c r="ACF327" i="3"/>
  <c r="AJG313" i="3"/>
  <c r="ACF313" i="3"/>
  <c r="AJG50" i="3"/>
  <c r="ACF50" i="3"/>
  <c r="ACF276" i="3"/>
  <c r="AJG276" i="3"/>
  <c r="AJG289" i="3"/>
  <c r="ACF92" i="3"/>
  <c r="AJG92" i="3"/>
  <c r="AJG74" i="3"/>
  <c r="ACF74" i="3"/>
  <c r="AJG199" i="3"/>
  <c r="ACF199" i="3"/>
  <c r="AJG359" i="3"/>
  <c r="ACF359" i="3"/>
  <c r="AJG336" i="3"/>
  <c r="ACF336" i="3"/>
  <c r="ACF99" i="3"/>
  <c r="AJG99" i="3"/>
  <c r="ACF282" i="3"/>
  <c r="AJG282" i="3"/>
  <c r="ACF407" i="3"/>
  <c r="AJG407" i="3"/>
  <c r="ACF162" i="3"/>
  <c r="AJG162" i="3"/>
  <c r="ACF216" i="3"/>
  <c r="AJG216" i="3"/>
  <c r="AJG377" i="3"/>
  <c r="ACF377" i="3"/>
  <c r="ACF132" i="3"/>
  <c r="AJG132" i="3"/>
  <c r="ACF52" i="3"/>
  <c r="AJG52" i="3"/>
  <c r="AJG30" i="3"/>
  <c r="ACF30" i="3"/>
  <c r="ACF41" i="3"/>
  <c r="AJG41" i="3"/>
  <c r="AJG125" i="3"/>
  <c r="ACF125" i="3"/>
  <c r="AJG405" i="3"/>
  <c r="ACF405" i="3"/>
  <c r="AJG321" i="3"/>
  <c r="ACF321" i="3"/>
  <c r="AJG22" i="3"/>
  <c r="ACF22" i="3"/>
  <c r="AJG104" i="3"/>
  <c r="ACF104" i="3"/>
  <c r="ACF409" i="3"/>
  <c r="AJG409" i="3"/>
  <c r="AJG20" i="3"/>
  <c r="ACF20" i="3"/>
  <c r="ACF176" i="3"/>
  <c r="AJG176" i="3"/>
  <c r="AJG309" i="3"/>
  <c r="ACF309" i="3"/>
  <c r="ACF314" i="3"/>
  <c r="AJG314" i="3"/>
  <c r="ACF166" i="3"/>
  <c r="AJG166" i="3"/>
  <c r="AJG89" i="3"/>
  <c r="ACF89" i="3"/>
  <c r="YF298" i="3"/>
  <c r="ACE298" i="3"/>
  <c r="AJG61" i="3"/>
  <c r="ACF61" i="3"/>
  <c r="ACF36" i="3"/>
  <c r="AJG36" i="3"/>
  <c r="AJG278" i="3"/>
  <c r="ACF278" i="3"/>
  <c r="AJG31" i="3"/>
  <c r="ACF31" i="3"/>
  <c r="ACF390" i="3"/>
  <c r="AJG390" i="3"/>
  <c r="ACF27" i="3"/>
  <c r="AJG27" i="3"/>
  <c r="ACF130" i="3"/>
  <c r="AJG130" i="3"/>
  <c r="ACF280" i="3"/>
  <c r="AJG280" i="3"/>
  <c r="AJG279" i="3"/>
  <c r="ACF279" i="3"/>
  <c r="AJG121" i="3"/>
  <c r="ACF121" i="3"/>
  <c r="AJG353" i="3"/>
  <c r="ACF353" i="3"/>
  <c r="ACF247" i="3"/>
  <c r="AJG247" i="3"/>
  <c r="ACF149" i="3"/>
  <c r="AJG149" i="3"/>
  <c r="AJG23" i="3"/>
  <c r="ACF23" i="3"/>
  <c r="ACF224" i="3"/>
  <c r="AJG224" i="3"/>
  <c r="AJG46" i="3"/>
  <c r="ACF46" i="3"/>
  <c r="AJG239" i="3"/>
  <c r="ACF239" i="3"/>
  <c r="ACF172" i="3"/>
  <c r="AJG172" i="3"/>
  <c r="AJG342" i="3"/>
  <c r="ACF342" i="3"/>
  <c r="ACF66" i="3"/>
  <c r="AJG66" i="3"/>
  <c r="AJG9" i="3"/>
  <c r="ACF9" i="3"/>
  <c r="ACF26" i="3"/>
  <c r="AJG26" i="3"/>
  <c r="ACF28" i="3"/>
  <c r="AJG28" i="3"/>
  <c r="ACF354" i="3"/>
  <c r="AJG354" i="3"/>
  <c r="AJG316" i="3"/>
  <c r="ACF316" i="3"/>
  <c r="ACF16" i="3"/>
  <c r="AJG16" i="3"/>
  <c r="ACF219" i="3"/>
  <c r="AJG219" i="3"/>
  <c r="ACF91" i="3"/>
  <c r="AJG91" i="3"/>
  <c r="ACF49" i="3"/>
  <c r="AJG49" i="3"/>
  <c r="ACF194" i="3"/>
  <c r="AJG194" i="3"/>
  <c r="ACF350" i="3"/>
  <c r="AJG350" i="3"/>
  <c r="ACF415" i="3"/>
  <c r="AJG415" i="3"/>
  <c r="AJG129" i="3"/>
  <c r="ACF129" i="3"/>
  <c r="ACF381" i="3"/>
  <c r="AJG381" i="3"/>
  <c r="AJG297" i="3"/>
  <c r="ACF297" i="3"/>
  <c r="ACF191" i="3"/>
  <c r="AJG191" i="3"/>
  <c r="ACF82" i="3"/>
  <c r="AJG82" i="3"/>
  <c r="AJG361" i="3"/>
  <c r="ACF361" i="3"/>
  <c r="ACF44" i="3"/>
  <c r="AJG44" i="3"/>
  <c r="ACF12" i="3"/>
  <c r="AJG12" i="3"/>
  <c r="AJG360" i="3"/>
  <c r="ACF360" i="3"/>
  <c r="ACF285" i="3"/>
  <c r="AJG285" i="3"/>
  <c r="ACF367" i="3"/>
  <c r="AJG367" i="3"/>
  <c r="AJG383" i="3"/>
  <c r="ACF383" i="3"/>
  <c r="ACF79" i="3"/>
  <c r="AJG79" i="3"/>
  <c r="AJG283" i="3"/>
  <c r="ACF283" i="3"/>
  <c r="AJG157" i="3"/>
  <c r="ACF157" i="3"/>
  <c r="AJG119" i="3"/>
  <c r="ACF119" i="3"/>
  <c r="AJG274" i="3"/>
  <c r="ACF274" i="3"/>
  <c r="ACF47" i="3"/>
  <c r="AJG47" i="3"/>
  <c r="AJG406" i="3"/>
  <c r="ACF406" i="3"/>
  <c r="AJG131" i="3"/>
  <c r="ACF131" i="3"/>
  <c r="ACF58" i="3"/>
  <c r="AJG58" i="3"/>
  <c r="ACF34" i="3"/>
  <c r="AJG34" i="3"/>
  <c r="AJG11" i="3"/>
  <c r="ACF11" i="3"/>
  <c r="ACF124" i="3"/>
  <c r="AJG124" i="3"/>
  <c r="AJG6" i="3"/>
  <c r="ACF6" i="3"/>
  <c r="AJG311" i="3"/>
  <c r="ACF311" i="3"/>
  <c r="ACF39" i="3"/>
  <c r="AJG39" i="3"/>
  <c r="ACF14" i="3"/>
  <c r="AJG14" i="3"/>
  <c r="ACF85" i="3"/>
  <c r="AJG85" i="3"/>
  <c r="AJG397" i="3"/>
  <c r="ACF397" i="3"/>
  <c r="AJG48" i="3"/>
  <c r="ACF48" i="3"/>
  <c r="ACF308" i="3"/>
  <c r="AJG308" i="3"/>
  <c r="ACF346" i="3"/>
  <c r="AJG346" i="3"/>
  <c r="AJG238" i="3"/>
  <c r="ACF238" i="3"/>
  <c r="ACF45" i="3"/>
  <c r="AJG45" i="3"/>
  <c r="YE420" i="3"/>
  <c r="AJG17" i="3"/>
  <c r="ACF17" i="3"/>
  <c r="AJG319" i="3"/>
  <c r="ACF319" i="3"/>
  <c r="ACF290" i="3"/>
  <c r="AJG290" i="3"/>
  <c r="ACF386" i="3"/>
  <c r="AJG386" i="3"/>
  <c r="AJG54" i="3"/>
  <c r="ACF54" i="3"/>
  <c r="AJG95" i="3"/>
  <c r="ACF95" i="3"/>
  <c r="AJG388" i="3"/>
  <c r="ACF388" i="3"/>
  <c r="ACF62" i="3"/>
  <c r="AJG62" i="3"/>
  <c r="AJG98" i="3"/>
  <c r="ACF98" i="3"/>
  <c r="AJG182" i="3"/>
  <c r="ACF182" i="3"/>
  <c r="ACF355" i="3"/>
  <c r="AJG355" i="3"/>
  <c r="ACF115" i="3"/>
  <c r="AJG115" i="3"/>
  <c r="YF420" i="3"/>
  <c r="YF421" i="3"/>
  <c r="AJG10" i="3"/>
  <c r="ACF10" i="3"/>
  <c r="ACF42" i="3"/>
  <c r="AJG42" i="3"/>
  <c r="AJG87" i="3"/>
  <c r="ACF87" i="3"/>
  <c r="ACF269" i="3"/>
  <c r="AJG269" i="3"/>
  <c r="ACF401" i="3"/>
  <c r="AJG401" i="3"/>
  <c r="ACF177" i="3"/>
  <c r="AJG177" i="3"/>
  <c r="ACF273" i="3"/>
  <c r="AJG273" i="3"/>
  <c r="AJG250" i="3"/>
  <c r="ACF250" i="3"/>
  <c r="AJG231" i="3"/>
  <c r="ACF231" i="3"/>
  <c r="AJG110" i="3"/>
  <c r="ACF110" i="3"/>
  <c r="ACF387" i="3"/>
  <c r="AJG387" i="3"/>
  <c r="ACF109" i="3"/>
  <c r="AJG109" i="3"/>
  <c r="AJG71" i="3"/>
  <c r="ACF71" i="3"/>
  <c r="ACF139" i="3"/>
  <c r="AJG139" i="3"/>
  <c r="ACF24" i="3"/>
  <c r="AJG24" i="3"/>
  <c r="AJG123" i="3"/>
  <c r="ACF123" i="3"/>
  <c r="AJG19" i="3"/>
  <c r="ACF19" i="3"/>
  <c r="ACE421" i="3"/>
  <c r="AJG67" i="3"/>
  <c r="ACF67" i="3"/>
  <c r="AJG303" i="3"/>
  <c r="ACF303" i="3"/>
  <c r="ACF288" i="3"/>
  <c r="AJG288" i="3"/>
  <c r="ACF305" i="3"/>
  <c r="AJG305" i="3"/>
  <c r="YF3" i="6"/>
  <c r="ACE164" i="6"/>
  <c r="ACF164" i="6" s="1"/>
  <c r="YF103" i="6"/>
  <c r="YF67" i="6"/>
  <c r="ACE141" i="6"/>
  <c r="ACF141" i="6" s="1"/>
  <c r="YF92" i="6"/>
  <c r="ACE65" i="6"/>
  <c r="AJM65" i="6" s="1"/>
  <c r="ACE179" i="6"/>
  <c r="AJM179" i="6" s="1"/>
  <c r="ACE28" i="6"/>
  <c r="AJM28" i="6" s="1"/>
  <c r="YF313" i="6"/>
  <c r="YF296" i="6"/>
  <c r="ACE102" i="6"/>
  <c r="AJM102" i="6" s="1"/>
  <c r="YF283" i="6"/>
  <c r="ACE6" i="6"/>
  <c r="ACF6" i="6" s="1"/>
  <c r="ACE358" i="6"/>
  <c r="ACF358" i="6" s="1"/>
  <c r="ACE246" i="6"/>
  <c r="ACF246" i="6" s="1"/>
  <c r="ACE19" i="6"/>
  <c r="ACF19" i="6" s="1"/>
  <c r="ACE13" i="6"/>
  <c r="AJM13" i="6" s="1"/>
  <c r="ACE291" i="6"/>
  <c r="ACF291" i="6" s="1"/>
  <c r="YF155" i="6"/>
  <c r="ACE18" i="6"/>
  <c r="AJM18" i="6" s="1"/>
  <c r="ACE354" i="6"/>
  <c r="AJM354" i="6" s="1"/>
  <c r="YF104" i="6"/>
  <c r="ACE321" i="6"/>
  <c r="ACF321" i="6" s="1"/>
  <c r="ACE416" i="6"/>
  <c r="ACF416" i="6" s="1"/>
  <c r="ACE178" i="6"/>
  <c r="ACF178" i="6" s="1"/>
  <c r="ACE378" i="6"/>
  <c r="ACF378" i="6" s="1"/>
  <c r="YF363" i="6"/>
  <c r="YF20" i="6"/>
  <c r="YF106" i="6"/>
  <c r="YF289" i="6"/>
  <c r="ACE5" i="6"/>
  <c r="ACF5" i="6" s="1"/>
  <c r="YF309" i="6"/>
  <c r="ACE393" i="6"/>
  <c r="ACF393" i="6" s="1"/>
  <c r="YF299" i="6"/>
  <c r="YF62" i="6"/>
  <c r="YF108" i="6"/>
  <c r="YF233" i="6"/>
  <c r="ACE118" i="6"/>
  <c r="AJM118" i="6" s="1"/>
  <c r="YF156" i="6"/>
  <c r="ACE49" i="6"/>
  <c r="AJM49" i="6" s="1"/>
  <c r="ACE304" i="6"/>
  <c r="ACF304" i="6" s="1"/>
  <c r="YF377" i="6"/>
  <c r="YF8" i="6"/>
  <c r="ACE288" i="6"/>
  <c r="AJM288" i="6" s="1"/>
  <c r="ACE120" i="6"/>
  <c r="ACF120" i="6" s="1"/>
  <c r="YF186" i="6"/>
  <c r="ACE9" i="6"/>
  <c r="AJM9" i="6" s="1"/>
  <c r="YF268" i="6"/>
  <c r="ACE331" i="6"/>
  <c r="ACF331" i="6" s="1"/>
  <c r="YF84" i="6"/>
  <c r="YF319" i="6"/>
  <c r="YF389" i="6"/>
  <c r="ACE56" i="6"/>
  <c r="AJM56" i="6" s="1"/>
  <c r="ACE286" i="6"/>
  <c r="ACF286" i="6" s="1"/>
  <c r="ACE66" i="6"/>
  <c r="AJM66" i="6" s="1"/>
  <c r="ACE17" i="6"/>
  <c r="ACF17" i="6" s="1"/>
  <c r="YF364" i="6"/>
  <c r="YF190" i="6"/>
  <c r="YF132" i="6"/>
  <c r="ACE22" i="6"/>
  <c r="AJM22" i="6" s="1"/>
  <c r="ACE93" i="6"/>
  <c r="ACF93" i="6" s="1"/>
  <c r="ACE278" i="6"/>
  <c r="AJM278" i="6" s="1"/>
  <c r="ACE392" i="6"/>
  <c r="AJM392" i="6" s="1"/>
  <c r="YF74" i="6"/>
  <c r="YF117" i="6"/>
  <c r="ACE114" i="6"/>
  <c r="ACF114" i="6" s="1"/>
  <c r="ACE138" i="6"/>
  <c r="AJM138" i="6" s="1"/>
  <c r="YF412" i="6"/>
  <c r="ACE98" i="6"/>
  <c r="ACF98" i="6" s="1"/>
  <c r="YF280" i="6"/>
  <c r="ACE33" i="6"/>
  <c r="AJM33" i="6" s="1"/>
  <c r="ACE205" i="6"/>
  <c r="AJM205" i="6" s="1"/>
  <c r="YF187" i="6"/>
  <c r="YF390" i="6"/>
  <c r="YF235" i="6"/>
  <c r="YF7" i="6"/>
  <c r="YF284" i="6"/>
  <c r="YF314" i="6"/>
  <c r="ACE317" i="6"/>
  <c r="AJM317" i="6" s="1"/>
  <c r="ACE315" i="6"/>
  <c r="AJM315" i="6" s="1"/>
  <c r="ACE338" i="6"/>
  <c r="ACF338" i="6" s="1"/>
  <c r="ACE241" i="6"/>
  <c r="AJM241" i="6" s="1"/>
  <c r="YF68" i="6"/>
  <c r="YF195" i="6"/>
  <c r="YF82" i="6"/>
  <c r="ACE224" i="6"/>
  <c r="AJM224" i="6" s="1"/>
  <c r="ACE316" i="6"/>
  <c r="AJM316" i="6" s="1"/>
  <c r="YF43" i="6"/>
  <c r="ACE276" i="6"/>
  <c r="AJM276" i="6" s="1"/>
  <c r="YF165" i="6"/>
  <c r="YF270" i="6"/>
  <c r="ACE405" i="6"/>
  <c r="ACF405" i="6" s="1"/>
  <c r="YF366" i="6"/>
  <c r="ACE42" i="6"/>
  <c r="AJM42" i="6" s="1"/>
  <c r="YF34" i="6"/>
  <c r="ACE351" i="6"/>
  <c r="AJM351" i="6" s="1"/>
  <c r="YF332" i="6"/>
  <c r="AKH420" i="6"/>
  <c r="AKH421" i="6"/>
  <c r="ACE287" i="6"/>
  <c r="ACF287" i="6" s="1"/>
  <c r="ACE95" i="6"/>
  <c r="ACF95" i="6" s="1"/>
  <c r="ACE113" i="6"/>
  <c r="AJM113" i="6" s="1"/>
  <c r="YF157" i="6"/>
  <c r="YF372" i="6"/>
  <c r="YF308" i="6"/>
  <c r="ACE87" i="6"/>
  <c r="AJM87" i="6" s="1"/>
  <c r="ACE124" i="6"/>
  <c r="AJM124" i="6" s="1"/>
  <c r="ACE407" i="6"/>
  <c r="ACE71" i="6"/>
  <c r="ACF71" i="6" s="1"/>
  <c r="YF152" i="6"/>
  <c r="ACE348" i="6"/>
  <c r="ACF348" i="6" s="1"/>
  <c r="YF294" i="6"/>
  <c r="ACE123" i="6"/>
  <c r="ACF123" i="6" s="1"/>
  <c r="YF151" i="6"/>
  <c r="YF323" i="6"/>
  <c r="YF126" i="6"/>
  <c r="ACE398" i="6"/>
  <c r="ACF398" i="6" s="1"/>
  <c r="YF10" i="6"/>
  <c r="YF404" i="6"/>
  <c r="YF189" i="6"/>
  <c r="YF207" i="6"/>
  <c r="YF365" i="6"/>
  <c r="ACE16" i="6"/>
  <c r="ACF16" i="6" s="1"/>
  <c r="YF47" i="6"/>
  <c r="ACE139" i="6"/>
  <c r="ACF139" i="6" s="1"/>
  <c r="ACE15" i="6"/>
  <c r="AJM15" i="6" s="1"/>
  <c r="YF105" i="6"/>
  <c r="ACE53" i="6"/>
  <c r="ACF53" i="6" s="1"/>
  <c r="ACE36" i="6"/>
  <c r="AJM36" i="6" s="1"/>
  <c r="ACE90" i="6"/>
  <c r="AJM90" i="6" s="1"/>
  <c r="ACE23" i="6"/>
  <c r="AJM23" i="6" s="1"/>
  <c r="YF343" i="6"/>
  <c r="ACE349" i="6"/>
  <c r="ACF349" i="6" s="1"/>
  <c r="YF387" i="6"/>
  <c r="ACE133" i="6"/>
  <c r="ACF133" i="6" s="1"/>
  <c r="ACE219" i="6"/>
  <c r="AJM219" i="6" s="1"/>
  <c r="ACE359" i="6"/>
  <c r="ACE35" i="6"/>
  <c r="AJM35" i="6" s="1"/>
  <c r="ACE285" i="6"/>
  <c r="AJM285" i="6" s="1"/>
  <c r="ACE385" i="6"/>
  <c r="ACF385" i="6" s="1"/>
  <c r="ACE253" i="6"/>
  <c r="AJM253" i="6" s="1"/>
  <c r="ACE307" i="6"/>
  <c r="AJM307" i="6" s="1"/>
  <c r="YF45" i="6"/>
  <c r="ACE41" i="6"/>
  <c r="AJM41" i="6" s="1"/>
  <c r="ACE249" i="6"/>
  <c r="ACF249" i="6" s="1"/>
  <c r="ACE396" i="6"/>
  <c r="AJM396" i="6" s="1"/>
  <c r="YF328" i="6"/>
  <c r="YF282" i="6"/>
  <c r="ACE101" i="6"/>
  <c r="AJM101" i="6" s="1"/>
  <c r="ACE345" i="6"/>
  <c r="AJM345" i="6" s="1"/>
  <c r="ACE83" i="6"/>
  <c r="ACF83" i="6" s="1"/>
  <c r="YF406" i="6"/>
  <c r="ACF308" i="6"/>
  <c r="AJM308" i="6"/>
  <c r="ACE121" i="6"/>
  <c r="AJM121" i="6" s="1"/>
  <c r="YF238" i="6"/>
  <c r="ACE415" i="6"/>
  <c r="AJM415" i="6" s="1"/>
  <c r="YF174" i="6"/>
  <c r="ACE281" i="6"/>
  <c r="AJM281" i="6" s="1"/>
  <c r="YF292" i="6"/>
  <c r="ACE27" i="6"/>
  <c r="ACF27" i="6" s="1"/>
  <c r="ACE391" i="6"/>
  <c r="ACF391" i="6" s="1"/>
  <c r="ACE320" i="6"/>
  <c r="AJM320" i="6" s="1"/>
  <c r="ACE176" i="6"/>
  <c r="AJM176" i="6" s="1"/>
  <c r="ACE75" i="6"/>
  <c r="AJM75" i="6" s="1"/>
  <c r="YF347" i="6"/>
  <c r="ACE44" i="6"/>
  <c r="AJM44" i="6" s="1"/>
  <c r="YF161" i="6"/>
  <c r="ACE302" i="6"/>
  <c r="ACF302" i="6" s="1"/>
  <c r="YF86" i="6"/>
  <c r="ACE29" i="6"/>
  <c r="ACF29" i="6" s="1"/>
  <c r="ACE173" i="6"/>
  <c r="ACF173" i="6" s="1"/>
  <c r="ACE403" i="6"/>
  <c r="YF220" i="6"/>
  <c r="ACE129" i="6"/>
  <c r="ACF129" i="6" s="1"/>
  <c r="AJM375" i="6"/>
  <c r="ACF375" i="6"/>
  <c r="AJM382" i="6"/>
  <c r="ACF382" i="6"/>
  <c r="AJM406" i="6"/>
  <c r="ACF406" i="6"/>
  <c r="ACE208" i="6"/>
  <c r="AJM208" i="6" s="1"/>
  <c r="YF382" i="6"/>
  <c r="YF39" i="6"/>
  <c r="YF223" i="6"/>
  <c r="ACE227" i="6"/>
  <c r="ACF227" i="6" s="1"/>
  <c r="YF375" i="6"/>
  <c r="YF85" i="6"/>
  <c r="ACE397" i="6"/>
  <c r="ACF397" i="6" s="1"/>
  <c r="ACE357" i="6"/>
  <c r="ACF357" i="6" s="1"/>
  <c r="ACE69" i="6"/>
  <c r="AJM69" i="6" s="1"/>
  <c r="ACE225" i="6"/>
  <c r="ACE146" i="6"/>
  <c r="ACF146" i="6" s="1"/>
  <c r="YF32" i="6"/>
  <c r="ACE335" i="6"/>
  <c r="ACF335" i="6" s="1"/>
  <c r="YF218" i="6"/>
  <c r="YF346" i="6"/>
  <c r="AJM226" i="6"/>
  <c r="ACF226" i="6"/>
  <c r="ACF413" i="6"/>
  <c r="AJM413" i="6"/>
  <c r="ACF218" i="6"/>
  <c r="AJM218" i="6"/>
  <c r="AJM220" i="6"/>
  <c r="ACF220" i="6"/>
  <c r="ACE50" i="6"/>
  <c r="ACF50" i="6" s="1"/>
  <c r="ACE202" i="6"/>
  <c r="AJM202" i="6" s="1"/>
  <c r="YF183" i="6"/>
  <c r="ACE61" i="6"/>
  <c r="AJM61" i="6" s="1"/>
  <c r="YF76" i="6"/>
  <c r="YF400" i="6"/>
  <c r="ACE352" i="6"/>
  <c r="YF226" i="6"/>
  <c r="YF58" i="6"/>
  <c r="YF356" i="6"/>
  <c r="YF298" i="6"/>
  <c r="YF26" i="6"/>
  <c r="YF413" i="6"/>
  <c r="YF376" i="6"/>
  <c r="ACE383" i="6"/>
  <c r="YF277" i="6"/>
  <c r="YF305" i="6"/>
  <c r="ACE130" i="6"/>
  <c r="ACF130" i="6" s="1"/>
  <c r="YF127" i="6"/>
  <c r="ACE245" i="6"/>
  <c r="AJM245" i="6" s="1"/>
  <c r="ACE54" i="6"/>
  <c r="ACF54" i="6" s="1"/>
  <c r="YF353" i="6"/>
  <c r="AJM76" i="6"/>
  <c r="ACF76" i="6"/>
  <c r="AJM343" i="6"/>
  <c r="ACF343" i="6"/>
  <c r="AJM417" i="6"/>
  <c r="ACF417" i="6"/>
  <c r="ACF412" i="6"/>
  <c r="AJM412" i="6"/>
  <c r="AJM347" i="6"/>
  <c r="ACF347" i="6"/>
  <c r="AJM346" i="6"/>
  <c r="ACF346" i="6"/>
  <c r="YF257" i="6"/>
  <c r="YF4" i="6"/>
  <c r="ACE4" i="6"/>
  <c r="YF297" i="6"/>
  <c r="ACE297" i="6"/>
  <c r="YF48" i="6"/>
  <c r="ACE111" i="6"/>
  <c r="AJM111" i="6" s="1"/>
  <c r="YF300" i="6"/>
  <c r="YF171" i="6"/>
  <c r="ACE418" i="6"/>
  <c r="YF417" i="6"/>
  <c r="ACE342" i="6"/>
  <c r="ACF342" i="6" s="1"/>
  <c r="YF310" i="6"/>
  <c r="YF256" i="6"/>
  <c r="ACE128" i="6"/>
  <c r="AJM128" i="6" s="1"/>
  <c r="ACE373" i="6"/>
  <c r="ACF373" i="6" s="1"/>
  <c r="ACE184" i="6"/>
  <c r="AJM184" i="6" s="1"/>
  <c r="YF116" i="6"/>
  <c r="YF201" i="6"/>
  <c r="ACE57" i="6"/>
  <c r="AJM57" i="6" s="1"/>
  <c r="YF52" i="6"/>
  <c r="ACE408" i="6"/>
  <c r="YF408" i="6"/>
  <c r="YF147" i="6"/>
  <c r="ACE147" i="6"/>
  <c r="ACE333" i="6"/>
  <c r="YF333" i="6"/>
  <c r="YF341" i="6"/>
  <c r="ACE341" i="6"/>
  <c r="YF361" i="6"/>
  <c r="ACE361" i="6"/>
  <c r="YF119" i="6"/>
  <c r="ACE119" i="6"/>
  <c r="ACE96" i="6"/>
  <c r="YF96" i="6"/>
  <c r="AJM189" i="6"/>
  <c r="ACF189" i="6"/>
  <c r="AJM174" i="6"/>
  <c r="ACF174" i="6"/>
  <c r="AJM152" i="6"/>
  <c r="ACF152" i="6"/>
  <c r="YF46" i="6"/>
  <c r="ACE362" i="6"/>
  <c r="AJM362" i="6" s="1"/>
  <c r="ACE70" i="6"/>
  <c r="YF70" i="6"/>
  <c r="ACE330" i="6"/>
  <c r="YF330" i="6"/>
  <c r="ACE140" i="6"/>
  <c r="YF140" i="6"/>
  <c r="YF344" i="6"/>
  <c r="ACE344" i="6"/>
  <c r="YF326" i="6"/>
  <c r="ACE326" i="6"/>
  <c r="YF78" i="6"/>
  <c r="ACE78" i="6"/>
  <c r="YF312" i="6"/>
  <c r="ACE312" i="6"/>
  <c r="YF55" i="6"/>
  <c r="ACE55" i="6"/>
  <c r="ACE411" i="6"/>
  <c r="YF411" i="6"/>
  <c r="AJM404" i="6"/>
  <c r="ACF404" i="6"/>
  <c r="AJM300" i="6"/>
  <c r="ACF300" i="6"/>
  <c r="AJM400" i="6"/>
  <c r="ACF400" i="6"/>
  <c r="AJM171" i="6"/>
  <c r="ACF171" i="6"/>
  <c r="YF72" i="6"/>
  <c r="ACE72" i="6"/>
  <c r="YF77" i="6"/>
  <c r="ACE77" i="6"/>
  <c r="ACE337" i="6"/>
  <c r="YF337" i="6"/>
  <c r="YF136" i="6"/>
  <c r="ACE136" i="6"/>
  <c r="YF350" i="6"/>
  <c r="ACE350" i="6"/>
  <c r="ACE203" i="6"/>
  <c r="YF203" i="6"/>
  <c r="ACE336" i="6"/>
  <c r="YF336" i="6"/>
  <c r="YF12" i="6"/>
  <c r="ACE12" i="6"/>
  <c r="AJM183" i="6"/>
  <c r="ACF183" i="6"/>
  <c r="ACE334" i="6"/>
  <c r="YF334" i="6"/>
  <c r="YF381" i="6"/>
  <c r="ACE381" i="6"/>
  <c r="YF97" i="6"/>
  <c r="ACE97" i="6"/>
  <c r="ACF353" i="6"/>
  <c r="AJM353" i="6"/>
  <c r="AJM277" i="6"/>
  <c r="ACF277" i="6"/>
  <c r="YF295" i="6"/>
  <c r="ACE295" i="6"/>
  <c r="ACE21" i="6"/>
  <c r="YF21" i="6"/>
  <c r="YF290" i="6"/>
  <c r="ACE290" i="6"/>
  <c r="ACE94" i="6"/>
  <c r="YF94" i="6"/>
  <c r="YF99" i="6"/>
  <c r="ACE99" i="6"/>
  <c r="YF73" i="6"/>
  <c r="ACE73" i="6"/>
  <c r="YF79" i="6"/>
  <c r="ACE79" i="6"/>
  <c r="YF339" i="6"/>
  <c r="ACE339" i="6"/>
  <c r="ACE379" i="6"/>
  <c r="YF379" i="6"/>
  <c r="AJM376" i="6"/>
  <c r="ACF376" i="6"/>
  <c r="AJM298" i="6"/>
  <c r="ACF298" i="6"/>
  <c r="ACE169" i="6"/>
  <c r="ACF169" i="6" s="1"/>
  <c r="YF89" i="6"/>
  <c r="ACE89" i="6"/>
  <c r="ACE409" i="6"/>
  <c r="YF409" i="6"/>
  <c r="YF329" i="6"/>
  <c r="ACE329" i="6"/>
  <c r="ACE115" i="6"/>
  <c r="YF115" i="6"/>
  <c r="YF30" i="6"/>
  <c r="ACE30" i="6"/>
  <c r="AJM74" i="6"/>
  <c r="ACF74" i="6"/>
  <c r="YF112" i="6"/>
  <c r="ACE112" i="6"/>
  <c r="YF386" i="6"/>
  <c r="ACE386" i="6"/>
  <c r="YF107" i="6"/>
  <c r="ACE107" i="6"/>
  <c r="YF81" i="6"/>
  <c r="ACE81" i="6"/>
  <c r="YF110" i="6"/>
  <c r="ACE110" i="6"/>
  <c r="AJM223" i="6"/>
  <c r="ACF223" i="6"/>
  <c r="YF410" i="6"/>
  <c r="ACE410" i="6"/>
  <c r="AJM395" i="6"/>
  <c r="ACF395" i="6"/>
  <c r="YF414" i="6"/>
  <c r="ACE414" i="6"/>
  <c r="AJM282" i="6"/>
  <c r="ACF282" i="6"/>
  <c r="YF31" i="6"/>
  <c r="ACE31" i="6"/>
  <c r="AJM294" i="6"/>
  <c r="ACF294" i="6"/>
  <c r="AJM67" i="6"/>
  <c r="ACF67" i="6"/>
  <c r="YF134" i="6"/>
  <c r="ACE134" i="6"/>
  <c r="AJM106" i="6"/>
  <c r="ACF106" i="6"/>
  <c r="AJM318" i="6"/>
  <c r="ACF318" i="6"/>
  <c r="YF401" i="6"/>
  <c r="ACE401" i="6"/>
  <c r="AJM207" i="6"/>
  <c r="ACF207" i="6"/>
  <c r="YF198" i="6"/>
  <c r="ACE198" i="6"/>
  <c r="AJM323" i="6"/>
  <c r="ACF323" i="6"/>
  <c r="AJM126" i="6"/>
  <c r="ACF126" i="6"/>
  <c r="AJM116" i="6"/>
  <c r="ACF116" i="6"/>
  <c r="YF91" i="6"/>
  <c r="ACE91" i="6"/>
  <c r="AJM201" i="6"/>
  <c r="ACF201" i="6"/>
  <c r="AJM309" i="6"/>
  <c r="ACF309" i="6"/>
  <c r="AJM213" i="6"/>
  <c r="ACF213" i="6"/>
  <c r="AJM117" i="6"/>
  <c r="ACF117" i="6"/>
  <c r="AJM7" i="6"/>
  <c r="ACF7" i="6"/>
  <c r="YF327" i="6"/>
  <c r="ACE327" i="6"/>
  <c r="YF244" i="6"/>
  <c r="ACE244" i="6"/>
  <c r="AJM186" i="6"/>
  <c r="ACF186" i="6"/>
  <c r="YF210" i="6"/>
  <c r="ACE210" i="6"/>
  <c r="AJM299" i="6"/>
  <c r="ACF299" i="6"/>
  <c r="ACF390" i="6"/>
  <c r="AJM390" i="6"/>
  <c r="ACE24" i="6"/>
  <c r="YF24" i="6"/>
  <c r="AJM256" i="6"/>
  <c r="ACF256" i="6"/>
  <c r="ACE168" i="6"/>
  <c r="YF168" i="6"/>
  <c r="AJM105" i="6"/>
  <c r="ACF105" i="6"/>
  <c r="AJM82" i="6"/>
  <c r="ACF82" i="6"/>
  <c r="AJM108" i="6"/>
  <c r="ACF108" i="6"/>
  <c r="AJM235" i="6"/>
  <c r="ACF235" i="6"/>
  <c r="YF303" i="6"/>
  <c r="ACE303" i="6"/>
  <c r="AJM26" i="6"/>
  <c r="ACF26" i="6"/>
  <c r="AJM46" i="6"/>
  <c r="ACF46" i="6"/>
  <c r="AJM313" i="6"/>
  <c r="ACF313" i="6"/>
  <c r="YF11" i="6"/>
  <c r="ACE11" i="6"/>
  <c r="YE422" i="6"/>
  <c r="YE420" i="6"/>
  <c r="YE421" i="6"/>
  <c r="AJM363" i="6"/>
  <c r="ACF363" i="6"/>
  <c r="AJM310" i="6"/>
  <c r="ACF310" i="6"/>
  <c r="AJM103" i="6"/>
  <c r="ACF103" i="6"/>
  <c r="ACF137" i="6"/>
  <c r="AJM137" i="6"/>
  <c r="ACE254" i="6"/>
  <c r="YF254" i="6"/>
  <c r="AJM280" i="6"/>
  <c r="ACF280" i="6"/>
  <c r="ACF366" i="6"/>
  <c r="AJM366" i="6"/>
  <c r="ACF332" i="6"/>
  <c r="AJM332" i="6"/>
  <c r="ACF151" i="6"/>
  <c r="AJM151" i="6"/>
  <c r="AJM195" i="6"/>
  <c r="ACF195" i="6"/>
  <c r="AJM289" i="6"/>
  <c r="ACF289" i="6"/>
  <c r="YF293" i="6"/>
  <c r="ACE293" i="6"/>
  <c r="AJM365" i="6"/>
  <c r="ACF365" i="6"/>
  <c r="AJM165" i="6"/>
  <c r="ACF165" i="6"/>
  <c r="AJM47" i="6"/>
  <c r="ACF47" i="6"/>
  <c r="ACF156" i="6"/>
  <c r="AJM156" i="6"/>
  <c r="YF64" i="6"/>
  <c r="ACE64" i="6"/>
  <c r="AJM58" i="6"/>
  <c r="ACF58" i="6"/>
  <c r="AJM238" i="6"/>
  <c r="ACF238" i="6"/>
  <c r="ACF45" i="6"/>
  <c r="AJM45" i="6"/>
  <c r="AJM233" i="6"/>
  <c r="ACF233" i="6"/>
  <c r="ACE63" i="6"/>
  <c r="YF63" i="6"/>
  <c r="AJM68" i="6"/>
  <c r="ACF68" i="6"/>
  <c r="ACE204" i="6"/>
  <c r="YF204" i="6"/>
  <c r="AJM283" i="6"/>
  <c r="ACF283" i="6"/>
  <c r="YF360" i="6"/>
  <c r="ACE360" i="6"/>
  <c r="AJM389" i="6"/>
  <c r="ACF389" i="6"/>
  <c r="YF368" i="6"/>
  <c r="ACE368" i="6"/>
  <c r="ACE242" i="6"/>
  <c r="YF242" i="6"/>
  <c r="ACE374" i="6"/>
  <c r="YF374" i="6"/>
  <c r="AJM267" i="6"/>
  <c r="ACF267" i="6"/>
  <c r="AJM292" i="6"/>
  <c r="ACF292" i="6"/>
  <c r="AJM328" i="6"/>
  <c r="ACF328" i="6"/>
  <c r="AJM20" i="6"/>
  <c r="ACF20" i="6"/>
  <c r="AJM62" i="6"/>
  <c r="ACF62" i="6"/>
  <c r="YF142" i="6"/>
  <c r="ACE142" i="6"/>
  <c r="YF135" i="6"/>
  <c r="ACE135" i="6"/>
  <c r="AJM132" i="6"/>
  <c r="ACF132" i="6"/>
  <c r="AJM372" i="6"/>
  <c r="ACF372" i="6"/>
  <c r="ACF34" i="6"/>
  <c r="AJM34" i="6"/>
  <c r="AJM364" i="6"/>
  <c r="ACF364" i="6"/>
  <c r="AJM48" i="6"/>
  <c r="ACF48" i="6"/>
  <c r="AJM257" i="6"/>
  <c r="ACF257" i="6"/>
  <c r="YF37" i="6"/>
  <c r="ACE37" i="6"/>
  <c r="AJM59" i="6"/>
  <c r="ACF59" i="6"/>
  <c r="AJM92" i="6"/>
  <c r="ACF92" i="6"/>
  <c r="AJM305" i="6"/>
  <c r="ACF305" i="6"/>
  <c r="ACE399" i="6"/>
  <c r="YF399" i="6"/>
  <c r="ACE200" i="6"/>
  <c r="YF200" i="6"/>
  <c r="ACE371" i="6"/>
  <c r="YF371" i="6"/>
  <c r="AJM85" i="6"/>
  <c r="ACF85" i="6"/>
  <c r="AJM157" i="6"/>
  <c r="ACF157" i="6"/>
  <c r="ACE212" i="6"/>
  <c r="YF212" i="6"/>
  <c r="AJM270" i="6"/>
  <c r="ACF270" i="6"/>
  <c r="ACF356" i="6"/>
  <c r="AJM356" i="6"/>
  <c r="AJM314" i="6"/>
  <c r="ACF314" i="6"/>
  <c r="AJM319" i="6"/>
  <c r="ACF319" i="6"/>
  <c r="AJM39" i="6"/>
  <c r="ACF39" i="6"/>
  <c r="AJM52" i="6"/>
  <c r="ACF52" i="6"/>
  <c r="YF131" i="6"/>
  <c r="ACE131" i="6"/>
  <c r="ACF3" i="6"/>
  <c r="AJM3" i="6"/>
  <c r="AJM104" i="6"/>
  <c r="ACF104" i="6"/>
  <c r="AJM155" i="6"/>
  <c r="ACF155" i="6"/>
  <c r="YF369" i="6"/>
  <c r="ACE369" i="6"/>
  <c r="ACE402" i="6"/>
  <c r="YF402" i="6"/>
  <c r="ACE14" i="6"/>
  <c r="YF14" i="6"/>
  <c r="AJM127" i="6"/>
  <c r="ACF127" i="6"/>
  <c r="AJM268" i="6"/>
  <c r="ACF268" i="6"/>
  <c r="YF325" i="6"/>
  <c r="ACE325" i="6"/>
  <c r="YF194" i="6"/>
  <c r="ACE194" i="6"/>
  <c r="AJM84" i="6"/>
  <c r="ACF84" i="6"/>
  <c r="YF100" i="6"/>
  <c r="ACE100" i="6"/>
  <c r="ACE122" i="6"/>
  <c r="YF122" i="6"/>
  <c r="YF231" i="6"/>
  <c r="ACE231" i="6"/>
  <c r="AJM296" i="6"/>
  <c r="ACF296" i="6"/>
  <c r="YF38" i="6"/>
  <c r="ACE38" i="6"/>
  <c r="ACE206" i="6"/>
  <c r="YF206" i="6"/>
  <c r="YF370" i="6"/>
  <c r="ACE370" i="6"/>
  <c r="ACE394" i="6"/>
  <c r="YF394" i="6"/>
  <c r="AJM187" i="6"/>
  <c r="ACF187" i="6"/>
  <c r="AJM387" i="6"/>
  <c r="ACF387" i="6"/>
  <c r="AJM190" i="6"/>
  <c r="ACF190" i="6"/>
  <c r="AJM377" i="6"/>
  <c r="ACF377" i="6"/>
  <c r="AJM161" i="6"/>
  <c r="ACF161" i="6"/>
  <c r="YF355" i="6"/>
  <c r="ACE355" i="6"/>
  <c r="AJM43" i="6"/>
  <c r="ACF43" i="6"/>
  <c r="AJM86" i="6"/>
  <c r="ACF86" i="6"/>
  <c r="AJM284" i="6"/>
  <c r="ACF284" i="6"/>
  <c r="AJM32" i="6"/>
  <c r="ACF32" i="6"/>
  <c r="AJM8" i="6"/>
  <c r="ACF8" i="6"/>
  <c r="AJM10" i="6"/>
  <c r="ACF10" i="6"/>
  <c r="AJM164" i="6" l="1"/>
  <c r="ACF316" i="8"/>
  <c r="AJI315" i="8"/>
  <c r="AJI316" i="8"/>
  <c r="ACF298" i="3"/>
  <c r="AJG298" i="3"/>
  <c r="ACF421" i="3"/>
  <c r="AJG420" i="3"/>
  <c r="AJG421" i="3"/>
  <c r="ACF354" i="6"/>
  <c r="AJM141" i="6"/>
  <c r="AJM291" i="6"/>
  <c r="ACF179" i="6"/>
  <c r="ACF65" i="6"/>
  <c r="ACF28" i="6"/>
  <c r="ACF102" i="6"/>
  <c r="AJM358" i="6"/>
  <c r="AJM6" i="6"/>
  <c r="AJM246" i="6"/>
  <c r="AJM19" i="6"/>
  <c r="AJM321" i="6"/>
  <c r="AJM5" i="6"/>
  <c r="AJM178" i="6"/>
  <c r="ACF13" i="6"/>
  <c r="ACF66" i="6"/>
  <c r="ACF9" i="6"/>
  <c r="ACF276" i="6"/>
  <c r="AJM378" i="6"/>
  <c r="ACF18" i="6"/>
  <c r="ACF35" i="6"/>
  <c r="ACF87" i="6"/>
  <c r="AJM416" i="6"/>
  <c r="AJM120" i="6"/>
  <c r="AJM98" i="6"/>
  <c r="AJM331" i="6"/>
  <c r="ACF138" i="6"/>
  <c r="ACF118" i="6"/>
  <c r="ACF278" i="6"/>
  <c r="ACF224" i="6"/>
  <c r="AJM17" i="6"/>
  <c r="AJM393" i="6"/>
  <c r="ACF351" i="6"/>
  <c r="ACF49" i="6"/>
  <c r="ACF288" i="6"/>
  <c r="AJM133" i="6"/>
  <c r="AJM114" i="6"/>
  <c r="ACF33" i="6"/>
  <c r="AJM304" i="6"/>
  <c r="AJM95" i="6"/>
  <c r="ACF56" i="6"/>
  <c r="AJM123" i="6"/>
  <c r="AJM286" i="6"/>
  <c r="ACF317" i="6"/>
  <c r="ACF124" i="6"/>
  <c r="ACF15" i="6"/>
  <c r="ACF205" i="6"/>
  <c r="ACF253" i="6"/>
  <c r="ACF22" i="6"/>
  <c r="ACF241" i="6"/>
  <c r="AJM249" i="6"/>
  <c r="ACF57" i="6"/>
  <c r="AJM338" i="6"/>
  <c r="ACF316" i="6"/>
  <c r="ACF392" i="6"/>
  <c r="AJM93" i="6"/>
  <c r="AJM398" i="6"/>
  <c r="ACF396" i="6"/>
  <c r="AJM71" i="6"/>
  <c r="ACF315" i="6"/>
  <c r="AJM129" i="6"/>
  <c r="AJM405" i="6"/>
  <c r="ACF113" i="6"/>
  <c r="AJM50" i="6"/>
  <c r="AJM348" i="6"/>
  <c r="AJM385" i="6"/>
  <c r="ACF42" i="6"/>
  <c r="ACF36" i="6"/>
  <c r="AJM287" i="6"/>
  <c r="AJM16" i="6"/>
  <c r="ACF176" i="6"/>
  <c r="ACF345" i="6"/>
  <c r="AJM349" i="6"/>
  <c r="AJM83" i="6"/>
  <c r="AJM302" i="6"/>
  <c r="ACF285" i="6"/>
  <c r="ACF41" i="6"/>
  <c r="AJM130" i="6"/>
  <c r="ACF23" i="6"/>
  <c r="AJM373" i="6"/>
  <c r="AJM407" i="6"/>
  <c r="ACF407" i="6"/>
  <c r="AJM139" i="6"/>
  <c r="ACF219" i="6"/>
  <c r="ACF61" i="6"/>
  <c r="ACF44" i="6"/>
  <c r="ACF121" i="6"/>
  <c r="AJM173" i="6"/>
  <c r="ACF101" i="6"/>
  <c r="AJM53" i="6"/>
  <c r="AJM29" i="6"/>
  <c r="ACF75" i="6"/>
  <c r="AJM397" i="6"/>
  <c r="ACF90" i="6"/>
  <c r="ACF307" i="6"/>
  <c r="ACF359" i="6"/>
  <c r="AJM359" i="6"/>
  <c r="AJM146" i="6"/>
  <c r="AJM27" i="6"/>
  <c r="AJM391" i="6"/>
  <c r="ACF320" i="6"/>
  <c r="ACF281" i="6"/>
  <c r="ACF245" i="6"/>
  <c r="ACF202" i="6"/>
  <c r="AJM335" i="6"/>
  <c r="AJM357" i="6"/>
  <c r="ACF415" i="6"/>
  <c r="ACF208" i="6"/>
  <c r="AJM342" i="6"/>
  <c r="AJM403" i="6"/>
  <c r="ACF403" i="6"/>
  <c r="ACF69" i="6"/>
  <c r="AJM169" i="6"/>
  <c r="ACF225" i="6"/>
  <c r="AJM225" i="6"/>
  <c r="AJM227" i="6"/>
  <c r="AJM54" i="6"/>
  <c r="ACF383" i="6"/>
  <c r="AJM383" i="6"/>
  <c r="ACF352" i="6"/>
  <c r="AJM352" i="6"/>
  <c r="ACF111" i="6"/>
  <c r="AJM418" i="6"/>
  <c r="ACF418" i="6"/>
  <c r="ACF297" i="6"/>
  <c r="AJM297" i="6"/>
  <c r="ACF362" i="6"/>
  <c r="AJM4" i="6"/>
  <c r="ACF4" i="6"/>
  <c r="ACF184" i="6"/>
  <c r="ACF128" i="6"/>
  <c r="AJM110" i="6"/>
  <c r="ACF110" i="6"/>
  <c r="AJM330" i="6"/>
  <c r="ACF330" i="6"/>
  <c r="ACF115" i="6"/>
  <c r="AJM115" i="6"/>
  <c r="AJM73" i="6"/>
  <c r="ACF73" i="6"/>
  <c r="AJM295" i="6"/>
  <c r="ACF295" i="6"/>
  <c r="AJM12" i="6"/>
  <c r="ACF12" i="6"/>
  <c r="ACF350" i="6"/>
  <c r="AJM350" i="6"/>
  <c r="AJM77" i="6"/>
  <c r="ACF77" i="6"/>
  <c r="AJM312" i="6"/>
  <c r="ACF312" i="6"/>
  <c r="AJM344" i="6"/>
  <c r="ACF344" i="6"/>
  <c r="AJM147" i="6"/>
  <c r="ACF147" i="6"/>
  <c r="AJM89" i="6"/>
  <c r="ACF89" i="6"/>
  <c r="AJM203" i="6"/>
  <c r="ACF203" i="6"/>
  <c r="AJM96" i="6"/>
  <c r="ACF96" i="6"/>
  <c r="ACF414" i="6"/>
  <c r="AJM414" i="6"/>
  <c r="ACF410" i="6"/>
  <c r="AJM410" i="6"/>
  <c r="ACF81" i="6"/>
  <c r="AJM81" i="6"/>
  <c r="ACF329" i="6"/>
  <c r="AJM329" i="6"/>
  <c r="AJM379" i="6"/>
  <c r="ACF379" i="6"/>
  <c r="ACF94" i="6"/>
  <c r="AJM94" i="6"/>
  <c r="AJM333" i="6"/>
  <c r="ACF333" i="6"/>
  <c r="AJM339" i="6"/>
  <c r="ACF339" i="6"/>
  <c r="ACF290" i="6"/>
  <c r="AJM290" i="6"/>
  <c r="AJM97" i="6"/>
  <c r="ACF97" i="6"/>
  <c r="AJM136" i="6"/>
  <c r="ACF136" i="6"/>
  <c r="AJM72" i="6"/>
  <c r="ACF72" i="6"/>
  <c r="AJM78" i="6"/>
  <c r="ACF78" i="6"/>
  <c r="AJM119" i="6"/>
  <c r="ACF119" i="6"/>
  <c r="AJM341" i="6"/>
  <c r="ACF341" i="6"/>
  <c r="AJM21" i="6"/>
  <c r="ACF21" i="6"/>
  <c r="AJM107" i="6"/>
  <c r="ACF107" i="6"/>
  <c r="AJM112" i="6"/>
  <c r="ACF112" i="6"/>
  <c r="AJM30" i="6"/>
  <c r="ACF30" i="6"/>
  <c r="AJM334" i="6"/>
  <c r="ACF334" i="6"/>
  <c r="AJM336" i="6"/>
  <c r="ACF336" i="6"/>
  <c r="AJM411" i="6"/>
  <c r="ACF411" i="6"/>
  <c r="AJM140" i="6"/>
  <c r="ACF140" i="6"/>
  <c r="AJM70" i="6"/>
  <c r="ACF70" i="6"/>
  <c r="AJM408" i="6"/>
  <c r="ACF408" i="6"/>
  <c r="AJM386" i="6"/>
  <c r="ACF386" i="6"/>
  <c r="AJM337" i="6"/>
  <c r="ACF337" i="6"/>
  <c r="AJM409" i="6"/>
  <c r="ACF409" i="6"/>
  <c r="AJM79" i="6"/>
  <c r="ACF79" i="6"/>
  <c r="AJM99" i="6"/>
  <c r="ACF99" i="6"/>
  <c r="AJM381" i="6"/>
  <c r="ACF381" i="6"/>
  <c r="ACF55" i="6"/>
  <c r="AJM55" i="6"/>
  <c r="AJM326" i="6"/>
  <c r="ACF326" i="6"/>
  <c r="ACF361" i="6"/>
  <c r="AJM361" i="6"/>
  <c r="AJM303" i="6"/>
  <c r="ACF303" i="6"/>
  <c r="AJM210" i="6"/>
  <c r="ACF210" i="6"/>
  <c r="AJM244" i="6"/>
  <c r="ACF244" i="6"/>
  <c r="ACF91" i="6"/>
  <c r="AJM91" i="6"/>
  <c r="AJM198" i="6"/>
  <c r="ACF198" i="6"/>
  <c r="AJM168" i="6"/>
  <c r="ACF168" i="6"/>
  <c r="AJM212" i="6"/>
  <c r="ACF212" i="6"/>
  <c r="ACF100" i="6"/>
  <c r="AJM100" i="6"/>
  <c r="AJM135" i="6"/>
  <c r="ACF135" i="6"/>
  <c r="AJM24" i="6"/>
  <c r="ACF24" i="6"/>
  <c r="AJM200" i="6"/>
  <c r="ACF200" i="6"/>
  <c r="AJM374" i="6"/>
  <c r="ACF374" i="6"/>
  <c r="ACF242" i="6"/>
  <c r="AJM242" i="6"/>
  <c r="AJM63" i="6"/>
  <c r="ACF63" i="6"/>
  <c r="ACF11" i="6"/>
  <c r="AJM11" i="6"/>
  <c r="ACE421" i="6"/>
  <c r="AJM327" i="6"/>
  <c r="ACF327" i="6"/>
  <c r="AJM122" i="6"/>
  <c r="ACF122" i="6"/>
  <c r="ACF38" i="6"/>
  <c r="AJM38" i="6"/>
  <c r="ACF360" i="6"/>
  <c r="AJM360" i="6"/>
  <c r="AJM37" i="6"/>
  <c r="ACF37" i="6"/>
  <c r="AJM142" i="6"/>
  <c r="ACF142" i="6"/>
  <c r="AJM368" i="6"/>
  <c r="ACF368" i="6"/>
  <c r="YF421" i="6"/>
  <c r="YF420" i="6"/>
  <c r="AJM14" i="6"/>
  <c r="ACF14" i="6"/>
  <c r="ACF371" i="6"/>
  <c r="AJM371" i="6"/>
  <c r="AJM254" i="6"/>
  <c r="ACF254" i="6"/>
  <c r="AJM231" i="6"/>
  <c r="ACF231" i="6"/>
  <c r="AJM31" i="6"/>
  <c r="ACF31" i="6"/>
  <c r="AJM206" i="6"/>
  <c r="ACF206" i="6"/>
  <c r="AJM64" i="6"/>
  <c r="ACF64" i="6"/>
  <c r="AJM394" i="6"/>
  <c r="ACF394" i="6"/>
  <c r="AJM370" i="6"/>
  <c r="ACF370" i="6"/>
  <c r="AJM325" i="6"/>
  <c r="ACF325" i="6"/>
  <c r="AJM402" i="6"/>
  <c r="ACF402" i="6"/>
  <c r="AJM399" i="6"/>
  <c r="ACF399" i="6"/>
  <c r="AJM204" i="6"/>
  <c r="ACF204" i="6"/>
  <c r="AJM401" i="6"/>
  <c r="ACF401" i="6"/>
  <c r="AJM134" i="6"/>
  <c r="ACF134" i="6"/>
  <c r="ACF355" i="6"/>
  <c r="AJM355" i="6"/>
  <c r="AJM194" i="6"/>
  <c r="ACF194" i="6"/>
  <c r="AJM369" i="6"/>
  <c r="ACF369" i="6"/>
  <c r="ACF131" i="6"/>
  <c r="AJM131" i="6"/>
  <c r="AJM293" i="6"/>
  <c r="ACF293" i="6"/>
  <c r="AJM420" i="6" l="1"/>
  <c r="AJM421" i="6"/>
  <c r="ACF42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Fernández Steinko</author>
  </authors>
  <commentList>
    <comment ref="WY1" authorId="0" shapeId="0" xr:uid="{80BA3EA9-B6B5-C946-B041-55F1B5C39947}">
      <text>
        <r>
          <rPr>
            <b/>
            <sz val="9"/>
            <color indexed="81"/>
            <rFont val="Calibri"/>
            <family val="2"/>
          </rPr>
          <t>Armando Fernández Steinko: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Fernández Steinko</author>
  </authors>
  <commentList>
    <comment ref="WY1" authorId="0" shapeId="0" xr:uid="{00000000-0006-0000-0000-000001000000}">
      <text>
        <r>
          <rPr>
            <b/>
            <sz val="9"/>
            <color indexed="81"/>
            <rFont val="Calibri"/>
            <family val="2"/>
          </rPr>
          <t>Armando Fernández Steinko: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Fernández Steinko</author>
  </authors>
  <commentList>
    <comment ref="WY1" authorId="0" shapeId="0" xr:uid="{00000000-0006-0000-0100-000001000000}">
      <text>
        <r>
          <rPr>
            <b/>
            <sz val="9"/>
            <color indexed="81"/>
            <rFont val="Calibri"/>
            <family val="2"/>
          </rPr>
          <t>Armando Fernández Steinko: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<sst xmlns="http://schemas.openxmlformats.org/spreadsheetml/2006/main" count="50391" uniqueCount="1854">
  <si>
    <t>(25) -Y-Cobro de  sobresueltos con dinero ilícito</t>
    <phoneticPr fontId="0" type="noConversion"/>
  </si>
  <si>
    <t>(26) -Z- uso intensivo tarjeta de crédito</t>
    <phoneticPr fontId="0" type="noConversion"/>
  </si>
  <si>
    <t>armas interceptadas</t>
    <phoneticPr fontId="0" type="noConversion"/>
  </si>
  <si>
    <t>F PROPORCION EFECTIVO SOBRE STOCK DE ACTIVOS (%)</t>
    <phoneticPr fontId="0" type="noConversion"/>
  </si>
  <si>
    <t xml:space="preserve">G  Flujo de  activos blanqueados </t>
    <phoneticPr fontId="0" type="noConversion"/>
  </si>
  <si>
    <t xml:space="preserve">H       Diferencia flujo y stock (Columna H) </t>
    <phoneticPr fontId="0" type="noConversion"/>
  </si>
  <si>
    <t>Casos con mayor stock que flujo</t>
    <phoneticPr fontId="0" type="noConversion"/>
  </si>
  <si>
    <t xml:space="preserve">Numero de recorridos distintos </t>
    <phoneticPr fontId="11" type="noConversion"/>
  </si>
  <si>
    <t xml:space="preserve">ALGUN BIEN INMUEBLE SI- NO </t>
    <phoneticPr fontId="0" type="noConversion"/>
  </si>
  <si>
    <t xml:space="preserve">VEHÍCULOS GAMA ALTA </t>
    <phoneticPr fontId="0" type="noConversion"/>
  </si>
  <si>
    <t xml:space="preserve">Camiones, autobuses y otros vehículos grandes </t>
    <phoneticPr fontId="0" type="noConversion"/>
  </si>
  <si>
    <t xml:space="preserve">Motos y Quads </t>
    <phoneticPr fontId="0" type="noConversion"/>
  </si>
  <si>
    <t>Motos y Quads SiNo</t>
    <phoneticPr fontId="0" type="noConversion"/>
  </si>
  <si>
    <t>Embarcaciones, remolques de embarcaciones  y atraques</t>
    <phoneticPr fontId="0" type="noConversion"/>
  </si>
  <si>
    <t xml:space="preserve">Aeronaves </t>
    <phoneticPr fontId="0" type="noConversion"/>
  </si>
  <si>
    <t>joyas sí/no</t>
    <phoneticPr fontId="0" type="noConversion"/>
  </si>
  <si>
    <t xml:space="preserve">E CANTIDADES INCAUTADAS </t>
    <phoneticPr fontId="0" type="noConversion"/>
  </si>
  <si>
    <t>CZ</t>
    <phoneticPr fontId="11" type="noConversion"/>
  </si>
  <si>
    <t xml:space="preserve">I: PORCENTAJE DE H SOBRE J </t>
    <phoneticPr fontId="0" type="noConversion"/>
  </si>
  <si>
    <t>% de H sobre G (no está en el excel)</t>
    <phoneticPr fontId="0" type="noConversion"/>
  </si>
  <si>
    <t>H: fundación</t>
    <phoneticPr fontId="0" type="noConversion"/>
  </si>
  <si>
    <t>I: sociedad anónima laboral</t>
    <phoneticPr fontId="0" type="noConversion"/>
  </si>
  <si>
    <t xml:space="preserve">ERE: Empresa registrada extranjero sin indicación de forma jurídica </t>
    <phoneticPr fontId="0" type="noConversion"/>
  </si>
  <si>
    <t>Cajas Españolas</t>
    <phoneticPr fontId="0" type="noConversion"/>
  </si>
  <si>
    <t>Bancos españoles</t>
    <phoneticPr fontId="0" type="noConversion"/>
  </si>
  <si>
    <t>Bancos extranjeros</t>
    <phoneticPr fontId="0" type="noConversion"/>
  </si>
  <si>
    <t xml:space="preserve">Agencias Tranferencia de Dinero </t>
    <phoneticPr fontId="0" type="noConversion"/>
  </si>
  <si>
    <t xml:space="preserve">Utilización del dinero </t>
    <phoneticPr fontId="0" type="noConversion"/>
  </si>
  <si>
    <t xml:space="preserve">Retorno a proveedores </t>
    <phoneticPr fontId="0" type="noConversion"/>
  </si>
  <si>
    <t>Consumo corriente</t>
    <phoneticPr fontId="0" type="noConversion"/>
  </si>
  <si>
    <t>Consumo suntuario</t>
    <phoneticPr fontId="0" type="noConversion"/>
  </si>
  <si>
    <t>Rentas inmobiliarias</t>
    <phoneticPr fontId="0" type="noConversion"/>
  </si>
  <si>
    <t>Rentas financieras</t>
    <phoneticPr fontId="0" type="noConversion"/>
  </si>
  <si>
    <t>Inversiones productivas/pagdo dividendos</t>
    <phoneticPr fontId="0" type="noConversion"/>
  </si>
  <si>
    <t>Financiación ilegal de partidos</t>
    <phoneticPr fontId="0" type="noConversion"/>
  </si>
  <si>
    <t>Financiación del terrorismo</t>
    <phoneticPr fontId="0" type="noConversion"/>
  </si>
  <si>
    <t>Invesión en capital simbólico</t>
    <phoneticPr fontId="0" type="noConversion"/>
  </si>
  <si>
    <t>Pago de cohechos</t>
    <phoneticPr fontId="0" type="noConversion"/>
  </si>
  <si>
    <t>(14) -N- venta de objetos robados</t>
    <phoneticPr fontId="0" type="noConversion"/>
  </si>
  <si>
    <t>(15) -O- aplicación de capital societario</t>
    <phoneticPr fontId="0" type="noConversion"/>
  </si>
  <si>
    <t>(16) -P- Otros no contemplados</t>
    <phoneticPr fontId="0" type="noConversion"/>
  </si>
  <si>
    <t>(17)  -Q- acumulación y ocultamiento de efectivo sin indicación de denominaciones</t>
    <phoneticPr fontId="0" type="noConversion"/>
  </si>
  <si>
    <t>(19) -S- solicitud de crédito y su amortización con dinero ilegal</t>
    <phoneticPr fontId="0" type="noConversion"/>
  </si>
  <si>
    <t>(20) -T- Adquisión y cobro de talones bancarios</t>
    <phoneticPr fontId="0" type="noConversion"/>
  </si>
  <si>
    <t>(21) -U-  Operaciones de recalificación que justifican valor superior</t>
    <phoneticPr fontId="0" type="noConversion"/>
  </si>
  <si>
    <t>(27) -A1- Mezcla de plusvalías financieras con dinero ilegal</t>
    <phoneticPr fontId="0" type="noConversion"/>
  </si>
  <si>
    <t xml:space="preserve">B STOCK DE ACTIVOS FINANCIEROS  </t>
    <phoneticPr fontId="0" type="noConversion"/>
  </si>
  <si>
    <t>Cuentas de imposición a plazo fijo/depósitos de ahorro en general</t>
    <phoneticPr fontId="0" type="noConversion"/>
  </si>
  <si>
    <t>Si/no</t>
    <phoneticPr fontId="0" type="noConversion"/>
  </si>
  <si>
    <t>Participaciones en empresas y ampliaciones de capital</t>
    <phoneticPr fontId="0" type="noConversion"/>
  </si>
  <si>
    <t>Planes de pensiones</t>
    <phoneticPr fontId="0" type="noConversion"/>
  </si>
  <si>
    <t>SI/NO</t>
    <phoneticPr fontId="0" type="noConversion"/>
  </si>
  <si>
    <t>Fondos de inversión mobiliaria</t>
    <phoneticPr fontId="0" type="noConversion"/>
  </si>
  <si>
    <t>Activos f. Y depósito de valores no especificados</t>
    <phoneticPr fontId="0" type="noConversion"/>
  </si>
  <si>
    <t>Otros/activos sin valorar (1-sí, 0-no)</t>
    <phoneticPr fontId="0" type="noConversion"/>
  </si>
  <si>
    <t xml:space="preserve">Algún produco financiero </t>
    <phoneticPr fontId="0" type="noConversion"/>
  </si>
  <si>
    <t>C: STOCK TOTAL ACTIVOS FINANCIEROS Y NO FINANCIEROS</t>
    <phoneticPr fontId="0" type="noConversion"/>
  </si>
  <si>
    <t>D: PORCENTAJE DE LOS ACTIVOS FINANCIEROS SOBRE LOS ACTIVOS NO FINANCIEROS (B/A) x 100</t>
    <phoneticPr fontId="0" type="noConversion"/>
  </si>
  <si>
    <t>Pisos y apartamentos</t>
    <phoneticPr fontId="0" type="noConversion"/>
  </si>
  <si>
    <t xml:space="preserve">Pisos y apartamentos SI No </t>
    <phoneticPr fontId="0" type="noConversion"/>
  </si>
  <si>
    <t>Casas unifamiliares</t>
    <phoneticPr fontId="0" type="noConversion"/>
  </si>
  <si>
    <t xml:space="preserve">Casas unifamiliares Si NO </t>
    <phoneticPr fontId="0" type="noConversion"/>
  </si>
  <si>
    <t>hoteles, edificios y construcciones emblemáticas</t>
    <phoneticPr fontId="0" type="noConversion"/>
  </si>
  <si>
    <t>Bienes inmuebles inespecíficos</t>
    <phoneticPr fontId="0" type="noConversion"/>
  </si>
  <si>
    <t>LocalComerc/trasteros</t>
    <phoneticPr fontId="0" type="noConversion"/>
  </si>
  <si>
    <t>directores y empleados de insituciones financieras</t>
    <phoneticPr fontId="0" type="noConversion"/>
  </si>
  <si>
    <t>miembros de partidos políticos</t>
    <phoneticPr fontId="0" type="noConversion"/>
  </si>
  <si>
    <t>alcaldes y concejales</t>
    <phoneticPr fontId="0" type="noConversion"/>
  </si>
  <si>
    <t>asesores contables , financieros/gesotres de patrimonio</t>
    <phoneticPr fontId="0" type="noConversion"/>
  </si>
  <si>
    <t>abogados, jueces y funcionarios administradores de justicia</t>
    <phoneticPr fontId="0" type="noConversion"/>
  </si>
  <si>
    <t>notarios/oficiales de notarías</t>
    <phoneticPr fontId="0" type="noConversion"/>
  </si>
  <si>
    <t>economistas (en general)</t>
    <phoneticPr fontId="0" type="noConversion"/>
  </si>
  <si>
    <t>arquitectos/aparejadores</t>
    <phoneticPr fontId="0" type="noConversion"/>
  </si>
  <si>
    <t>profesionales del sector inmobiliario</t>
    <phoneticPr fontId="0" type="noConversion"/>
  </si>
  <si>
    <t>empleados de la seguridad privada</t>
    <phoneticPr fontId="0" type="noConversion"/>
  </si>
  <si>
    <t>militares, policías y guardas civiles</t>
    <phoneticPr fontId="0" type="noConversion"/>
  </si>
  <si>
    <t>residencia  en un paraíso fiscal</t>
    <phoneticPr fontId="0" type="noConversion"/>
  </si>
  <si>
    <t>intermediadores financieros</t>
    <phoneticPr fontId="0" type="noConversion"/>
  </si>
  <si>
    <t>propietarios/empleados casa cambio y transferencia de moneda</t>
    <phoneticPr fontId="0" type="noConversion"/>
  </si>
  <si>
    <t xml:space="preserve">J: TOTAL DINERO "BLANQUEADO": E + G + H </t>
    <phoneticPr fontId="0" type="noConversion"/>
  </si>
  <si>
    <t>A : sociedad de responsabilidad limitada</t>
    <phoneticPr fontId="0" type="noConversion"/>
  </si>
  <si>
    <t xml:space="preserve">(1p)  -AP- Transporte internacional de efectivo de forma fraccionada </t>
    <phoneticPr fontId="0" type="noConversion"/>
  </si>
  <si>
    <t xml:space="preserve">(2)  -B-  Transporte nacional de efectivo </t>
    <phoneticPr fontId="0" type="noConversion"/>
  </si>
  <si>
    <t>(2p) -B2-  Transporte nacional de efectivo con pitufos</t>
    <phoneticPr fontId="0" type="noConversion"/>
  </si>
  <si>
    <t>(4)  -D- Apertura CC</t>
    <phoneticPr fontId="0" type="noConversion"/>
  </si>
  <si>
    <t xml:space="preserve">(5)  -E- Ingreso en efectivo </t>
    <phoneticPr fontId="0" type="noConversion"/>
  </si>
  <si>
    <t>(6) -F- transferencia</t>
    <phoneticPr fontId="0" type="noConversion"/>
  </si>
  <si>
    <t xml:space="preserve">(6p) -Fp- Transferencias con pitufos </t>
    <phoneticPr fontId="0" type="noConversion"/>
  </si>
  <si>
    <t>(7)  -G- cambio de moneda</t>
    <phoneticPr fontId="0" type="noConversion"/>
  </si>
  <si>
    <t>(7p) -Gp- Cambio de moneda  con pitufos</t>
    <phoneticPr fontId="0" type="noConversion"/>
  </si>
  <si>
    <t>(8) -H- falsificación de documento incl premio lotería</t>
    <phoneticPr fontId="0" type="noConversion"/>
  </si>
  <si>
    <t>(10) -J- Adquisión de activos con dinero ilegal sin fingimiento sujeto jurídico excepto allegados</t>
    <phoneticPr fontId="0" type="noConversion"/>
  </si>
  <si>
    <t>(11) -K- asesoramiento fiscal y financiero</t>
    <phoneticPr fontId="0" type="noConversion"/>
  </si>
  <si>
    <t>Delitos contra la ordenación del territorio</t>
    <phoneticPr fontId="0" type="noConversion"/>
  </si>
  <si>
    <t>Delito contra la contabilidad mercantil y tributaria</t>
    <phoneticPr fontId="0" type="noConversion"/>
  </si>
  <si>
    <t>Apropiación indebida</t>
    <phoneticPr fontId="0" type="noConversion"/>
  </si>
  <si>
    <t xml:space="preserve">Insolvencias punibles </t>
    <phoneticPr fontId="0" type="noConversion"/>
  </si>
  <si>
    <t xml:space="preserve">Alteración del precio de las cosas </t>
    <phoneticPr fontId="0" type="noConversion"/>
  </si>
  <si>
    <t>otros delitos</t>
    <phoneticPr fontId="0" type="noConversion"/>
  </si>
  <si>
    <t>Delito precedente desconocido</t>
    <phoneticPr fontId="0" type="noConversion"/>
  </si>
  <si>
    <t>(22) -V- Envío de dinero fuera de España por medio del sistema hawala</t>
    <phoneticPr fontId="0" type="noConversion"/>
  </si>
  <si>
    <t>(23) -W- autoconcesión de créidtos/prestamos</t>
    <phoneticPr fontId="0" type="noConversion"/>
  </si>
  <si>
    <t>A       STOCK DE ACTIVOS NO FINANCIEROS</t>
    <phoneticPr fontId="0" type="noConversion"/>
  </si>
  <si>
    <t>Pagarés y letras del tesoro</t>
    <phoneticPr fontId="0" type="noConversion"/>
  </si>
  <si>
    <t>Si, no</t>
    <phoneticPr fontId="0" type="noConversion"/>
  </si>
  <si>
    <t xml:space="preserve">Número de condenados por pertenencia a organización </t>
    <phoneticPr fontId="0" type="noConversion"/>
  </si>
  <si>
    <t>TIPOLOGIA ORGANIZATIVA</t>
    <phoneticPr fontId="0" type="noConversion"/>
  </si>
  <si>
    <t>Familia Nuclear</t>
    <phoneticPr fontId="0" type="noConversion"/>
  </si>
  <si>
    <t>padres-hijos</t>
    <phoneticPr fontId="0" type="noConversion"/>
  </si>
  <si>
    <t>FAMILIA EXTENSA</t>
    <phoneticPr fontId="0" type="noConversion"/>
  </si>
  <si>
    <t>Familia extensa SI NO</t>
    <phoneticPr fontId="0" type="noConversion"/>
  </si>
  <si>
    <t>Patria Chica Si NO</t>
    <phoneticPr fontId="0" type="noConversion"/>
  </si>
  <si>
    <t>Nacionalidad Si, NO</t>
    <phoneticPr fontId="0" type="noConversion"/>
  </si>
  <si>
    <t>LENGUA</t>
    <phoneticPr fontId="0" type="noConversion"/>
  </si>
  <si>
    <t>Lengua Si NO</t>
    <phoneticPr fontId="0" type="noConversion"/>
  </si>
  <si>
    <t>ETNIA SI NO</t>
    <phoneticPr fontId="0" type="noConversion"/>
  </si>
  <si>
    <t>RELIGION</t>
    <phoneticPr fontId="0" type="noConversion"/>
  </si>
  <si>
    <t>RELIGION SI NO</t>
    <phoneticPr fontId="0" type="noConversion"/>
  </si>
  <si>
    <t xml:space="preserve">RELACIONES MERCANTILES </t>
    <phoneticPr fontId="0" type="noConversion"/>
  </si>
  <si>
    <t>Carrera delictiva, cárcel</t>
    <phoneticPr fontId="0" type="noConversion"/>
  </si>
  <si>
    <t>AMISTAD</t>
    <phoneticPr fontId="0" type="noConversion"/>
  </si>
  <si>
    <t>Compañeros sentimentales</t>
    <phoneticPr fontId="0" type="noConversion"/>
  </si>
  <si>
    <t>Relaciones corporativas y compañeros de trabajo</t>
    <phoneticPr fontId="0" type="noConversion"/>
  </si>
  <si>
    <t>Lazos políticos y político-religiosos</t>
    <phoneticPr fontId="0" type="noConversion"/>
  </si>
  <si>
    <t>VIOLENCIA INTIMIDACIÓN</t>
    <phoneticPr fontId="0" type="noConversion"/>
  </si>
  <si>
    <t>OTROS</t>
    <phoneticPr fontId="0" type="noConversion"/>
  </si>
  <si>
    <t xml:space="preserve">INDICE DE PROFESIONALIDAD </t>
    <phoneticPr fontId="0" type="noConversion"/>
  </si>
  <si>
    <t>empresarios y/o administardores de empresas legales</t>
    <phoneticPr fontId="0" type="noConversion"/>
  </si>
  <si>
    <t>Hermanos</t>
  </si>
  <si>
    <t>Abuelos</t>
  </si>
  <si>
    <t>PatriaChica</t>
  </si>
  <si>
    <t>Nacionalidad</t>
  </si>
  <si>
    <t>Etnia</t>
  </si>
  <si>
    <t>Etnia1</t>
  </si>
  <si>
    <t>Etnia2</t>
  </si>
  <si>
    <t>PlazasGaraje</t>
  </si>
  <si>
    <t>PlazGarajeSiNo</t>
  </si>
  <si>
    <t>LocalComSiNo</t>
  </si>
  <si>
    <t>FincasRúst</t>
  </si>
  <si>
    <t>FincasRústSiNo</t>
  </si>
  <si>
    <t>Utilitarios</t>
  </si>
  <si>
    <t>UtilitariosSiNo</t>
  </si>
  <si>
    <t>VehícGaltSiNo</t>
  </si>
  <si>
    <t>Camiones, autobuses y otros vehículos grandes SINO</t>
  </si>
  <si>
    <t>Motocicletas</t>
  </si>
  <si>
    <t>MotocicletasSiNo</t>
  </si>
  <si>
    <t>EmbarcSiNo</t>
  </si>
  <si>
    <t>Relojes</t>
  </si>
  <si>
    <t>RelojesSiNo</t>
  </si>
  <si>
    <t>Caballos</t>
  </si>
  <si>
    <t>CaballosSiNo</t>
  </si>
  <si>
    <t>OtrosBienes</t>
  </si>
  <si>
    <t xml:space="preserve">cargos  vinculados a la gestión municipal (abogados, arquitectos, aparejadores etc.) </t>
    <phoneticPr fontId="0" type="noConversion"/>
  </si>
  <si>
    <t>delegados de loterías y apuestas</t>
    <phoneticPr fontId="0" type="noConversion"/>
  </si>
  <si>
    <t>D:  sociedad civil</t>
  </si>
  <si>
    <t>E:  sociedad cooperativa</t>
  </si>
  <si>
    <t xml:space="preserve">F:  comunidad de bienes </t>
  </si>
  <si>
    <t xml:space="preserve">SD: sin datos </t>
  </si>
  <si>
    <t>OP: organismo público</t>
  </si>
  <si>
    <t>InstFinan1</t>
  </si>
  <si>
    <t>Sentencia</t>
    <phoneticPr fontId="0" type="noConversion"/>
  </si>
  <si>
    <t>AñoSentencia/imputaciones</t>
    <phoneticPr fontId="0" type="noConversion"/>
  </si>
  <si>
    <t xml:space="preserve">empleados de aduanas </t>
    <phoneticPr fontId="0" type="noConversion"/>
  </si>
  <si>
    <t>Duración</t>
    <phoneticPr fontId="0" type="noConversion"/>
  </si>
  <si>
    <t>Actos de blanqueo juzgados Año1985</t>
    <phoneticPr fontId="0" type="noConversion"/>
  </si>
  <si>
    <t>Actos de blanqueo juzgados Año1986</t>
    <phoneticPr fontId="0" type="noConversion"/>
  </si>
  <si>
    <t xml:space="preserve"> (1) - A- Transporte internacional  de efectivo </t>
    <phoneticPr fontId="0" type="noConversion"/>
  </si>
  <si>
    <t xml:space="preserve">Delitos cuello azul </t>
    <phoneticPr fontId="0" type="noConversion"/>
  </si>
  <si>
    <t>Ambos</t>
    <phoneticPr fontId="0" type="noConversion"/>
  </si>
  <si>
    <t>Delitos contra la salud pública</t>
    <phoneticPr fontId="0" type="noConversion"/>
  </si>
  <si>
    <t xml:space="preserve">Cantidad de drogas:          0=indetrm 1=pequeña      2 = mediana   3=grande </t>
    <phoneticPr fontId="0" type="noConversion"/>
  </si>
  <si>
    <t>Robo</t>
    <phoneticPr fontId="0" type="noConversion"/>
  </si>
  <si>
    <t xml:space="preserve">Tráfico de personas/contra los derechos de los trabajadores </t>
    <phoneticPr fontId="0" type="noConversion"/>
  </si>
  <si>
    <t>Prostitución coactiva</t>
    <phoneticPr fontId="0" type="noConversion"/>
  </si>
  <si>
    <t>Secuestro</t>
    <phoneticPr fontId="0" type="noConversion"/>
  </si>
  <si>
    <t xml:space="preserve">Falsificación de moneda y efectos timbrados </t>
    <phoneticPr fontId="0" type="noConversion"/>
  </si>
  <si>
    <t xml:space="preserve">Malversación  </t>
    <phoneticPr fontId="0" type="noConversion"/>
  </si>
  <si>
    <t xml:space="preserve">Delito contra la Seguridad Social </t>
    <phoneticPr fontId="0" type="noConversion"/>
  </si>
  <si>
    <t>Fraude</t>
    <phoneticPr fontId="0" type="noConversion"/>
  </si>
  <si>
    <t>Tráfico de influencias</t>
    <phoneticPr fontId="0" type="noConversion"/>
  </si>
  <si>
    <t xml:space="preserve">Banca Privada de Andorra                           </t>
  </si>
  <si>
    <t xml:space="preserve">La Caixa                                          </t>
  </si>
  <si>
    <t xml:space="preserve">CAM                                                </t>
  </si>
  <si>
    <t xml:space="preserve">699/2005                      </t>
  </si>
  <si>
    <t xml:space="preserve">55/2010                       </t>
  </si>
  <si>
    <t xml:space="preserve">          </t>
  </si>
  <si>
    <t xml:space="preserve">BBVA                                               </t>
  </si>
  <si>
    <t xml:space="preserve">AC </t>
  </si>
  <si>
    <t xml:space="preserve">15/2009                       </t>
  </si>
  <si>
    <t xml:space="preserve">.         </t>
  </si>
  <si>
    <t xml:space="preserve">Caixa Galicia                                      </t>
  </si>
  <si>
    <t xml:space="preserve">Caja de Ahorros de Navarra                         </t>
  </si>
  <si>
    <t xml:space="preserve">La Caixa                                           </t>
  </si>
  <si>
    <t xml:space="preserve">AL </t>
  </si>
  <si>
    <t xml:space="preserve">337/2008                      </t>
  </si>
  <si>
    <t xml:space="preserve">Unicaja                                            </t>
  </si>
  <si>
    <t>Absueltos</t>
  </si>
  <si>
    <t>Año1987</t>
  </si>
  <si>
    <t>Año2000</t>
  </si>
  <si>
    <t>Año2001</t>
  </si>
  <si>
    <t>Año2002</t>
  </si>
  <si>
    <t>Año2003</t>
  </si>
  <si>
    <t>Año2004</t>
  </si>
  <si>
    <t>Año2005</t>
  </si>
  <si>
    <t>Año2006</t>
  </si>
  <si>
    <t>Año2007</t>
  </si>
  <si>
    <t>Año2009</t>
  </si>
  <si>
    <t>Año2010</t>
  </si>
  <si>
    <t>Agravante  por pertenencia a ORGANIZACIÓN : Si, No</t>
    <phoneticPr fontId="0" type="noConversion"/>
  </si>
  <si>
    <t>Matrimonio</t>
  </si>
  <si>
    <t xml:space="preserve">Corporación Financiera del Tolima                  </t>
  </si>
  <si>
    <t xml:space="preserve">Citybank                                           </t>
  </si>
  <si>
    <t xml:space="preserve">Barklays Bank                                      </t>
  </si>
  <si>
    <t xml:space="preserve">Interbank Aruba                                    </t>
  </si>
  <si>
    <t xml:space="preserve">Monte de Piedad y Caja de Ahorros de Huelva        </t>
  </si>
  <si>
    <t xml:space="preserve">Banco de Santander                                                     </t>
  </si>
  <si>
    <t>Casos sólo con stock y sin flujo</t>
  </si>
  <si>
    <t xml:space="preserve">B:  sociedad unipersonal de responsabilidad limitada </t>
  </si>
  <si>
    <t xml:space="preserve">C:  sociedad anónima </t>
  </si>
  <si>
    <t xml:space="preserve">Banco Comercial de Panamá                          </t>
  </si>
  <si>
    <t xml:space="preserve">Midland Bank                                       </t>
  </si>
  <si>
    <t xml:space="preserve">PanamaBank                                         </t>
  </si>
  <si>
    <t xml:space="preserve">National Bank International                        </t>
  </si>
  <si>
    <t>InstFinan2</t>
  </si>
  <si>
    <t>InstFinan3</t>
  </si>
  <si>
    <t>InstFinan4</t>
  </si>
  <si>
    <t>InstFinan5</t>
  </si>
  <si>
    <t>Condenados: SI NO</t>
    <phoneticPr fontId="0" type="noConversion"/>
  </si>
  <si>
    <t>Absueltos: SI NO</t>
    <phoneticPr fontId="0" type="noConversion"/>
  </si>
  <si>
    <t>Fecha inicio delitos</t>
    <phoneticPr fontId="0" type="noConversion"/>
  </si>
  <si>
    <t>inspector fiscal</t>
    <phoneticPr fontId="0" type="noConversion"/>
  </si>
  <si>
    <t>InstFinan13</t>
  </si>
  <si>
    <t>InstFinan14</t>
  </si>
  <si>
    <t>InstFinan15</t>
  </si>
  <si>
    <t>InstFinan16</t>
  </si>
  <si>
    <t>InstFinan17</t>
  </si>
  <si>
    <t>InstFinan18</t>
  </si>
  <si>
    <t>InstFinan19</t>
  </si>
  <si>
    <t>InstFinan20</t>
  </si>
  <si>
    <t>InstFinan21</t>
  </si>
  <si>
    <t>Año1988</t>
    <phoneticPr fontId="0" type="noConversion"/>
  </si>
  <si>
    <t>Año1989</t>
    <phoneticPr fontId="0" type="noConversion"/>
  </si>
  <si>
    <t>Año2011</t>
    <phoneticPr fontId="0" type="noConversion"/>
  </si>
  <si>
    <t>Año2012</t>
    <phoneticPr fontId="0" type="noConversion"/>
  </si>
  <si>
    <t>Año2013</t>
    <phoneticPr fontId="0" type="noConversion"/>
  </si>
  <si>
    <t>InstFinan29</t>
  </si>
  <si>
    <t>InstFinan30</t>
  </si>
  <si>
    <t>InstFinan31</t>
  </si>
  <si>
    <t>InstFinan32</t>
  </si>
  <si>
    <t>InstFinan33</t>
  </si>
  <si>
    <t>InstFinan34</t>
  </si>
  <si>
    <t>InstFinan35</t>
  </si>
  <si>
    <t>InstFinan36</t>
  </si>
  <si>
    <t>InstFinan37</t>
  </si>
  <si>
    <t>NdifEntFin</t>
  </si>
  <si>
    <t>SinFinalidDefin</t>
  </si>
  <si>
    <t xml:space="preserve">A  </t>
  </si>
  <si>
    <t xml:space="preserve">306/2001                      </t>
  </si>
  <si>
    <t xml:space="preserve">B2      </t>
  </si>
  <si>
    <t xml:space="preserve">                                  </t>
  </si>
  <si>
    <t xml:space="preserve">                                                   </t>
  </si>
  <si>
    <t xml:space="preserve">                                                  </t>
  </si>
  <si>
    <t xml:space="preserve">                                                                    </t>
  </si>
  <si>
    <t xml:space="preserve">                                                                       </t>
  </si>
  <si>
    <t xml:space="preserve">53/2003                       </t>
  </si>
  <si>
    <t xml:space="preserve">Banco Atlántico                                    </t>
  </si>
  <si>
    <t xml:space="preserve">Ocean Bank                                         </t>
  </si>
  <si>
    <t xml:space="preserve">Manufactura Hannover Trust                         </t>
  </si>
  <si>
    <t xml:space="preserve">Transorient Bank                                   </t>
  </si>
  <si>
    <t xml:space="preserve">Jyske Bank                                         </t>
  </si>
  <si>
    <t xml:space="preserve">Banco Unión                                                         </t>
  </si>
  <si>
    <t xml:space="preserve">Replublic National Bank of N.Y.                    </t>
  </si>
  <si>
    <t xml:space="preserve">BBV                                                </t>
  </si>
  <si>
    <t xml:space="preserve">Universal de envios                                </t>
  </si>
  <si>
    <t xml:space="preserve">Money Gram                                        </t>
  </si>
  <si>
    <t xml:space="preserve">20/1999                       </t>
  </si>
  <si>
    <t xml:space="preserve">C. Real-Albacet                   </t>
  </si>
  <si>
    <t xml:space="preserve">Banco Exterior de España                           </t>
  </si>
  <si>
    <t xml:space="preserve">BBV                                               </t>
  </si>
  <si>
    <t xml:space="preserve">Banco de Santander                                 </t>
  </si>
  <si>
    <t xml:space="preserve">Caja Rural de Almería                             </t>
  </si>
  <si>
    <t>Año1990</t>
  </si>
  <si>
    <t>Año1991</t>
  </si>
  <si>
    <t>Año1992</t>
  </si>
  <si>
    <t>Año1993</t>
  </si>
  <si>
    <t>Año1994</t>
  </si>
  <si>
    <t>Año1995</t>
  </si>
  <si>
    <t>Año1996</t>
  </si>
  <si>
    <t>Año1997</t>
  </si>
  <si>
    <t xml:space="preserve">Banco Santander Central Hispano                    </t>
  </si>
  <si>
    <t xml:space="preserve">Cajamar                                            </t>
  </si>
  <si>
    <t xml:space="preserve">135/2010                      </t>
  </si>
  <si>
    <t xml:space="preserve">B1      </t>
  </si>
  <si>
    <t>Negociaciones prohibidas a funcionarios</t>
  </si>
  <si>
    <t>NdifDelitos</t>
  </si>
  <si>
    <t xml:space="preserve">A1      </t>
  </si>
  <si>
    <t xml:space="preserve">64/1995                       </t>
  </si>
  <si>
    <t xml:space="preserve">Credit Lyonnais                                    </t>
  </si>
  <si>
    <t xml:space="preserve">Banca March                                        </t>
  </si>
  <si>
    <t xml:space="preserve">Corporación Financiera Ganadera de Colombia       </t>
  </si>
  <si>
    <t xml:space="preserve">Banco de Caldas                                    </t>
  </si>
  <si>
    <t xml:space="preserve">Banco Central                                      </t>
  </si>
  <si>
    <t xml:space="preserve">Filadelfia International Bank                      </t>
  </si>
  <si>
    <t xml:space="preserve">First Union International Bank                     </t>
  </si>
  <si>
    <t xml:space="preserve">Swiss Bank Corporation                                              </t>
  </si>
  <si>
    <t xml:space="preserve">Coporación Financiera Colombiana SA                </t>
  </si>
  <si>
    <t xml:space="preserve">32/2000                       </t>
  </si>
  <si>
    <t xml:space="preserve">Colombia                          </t>
  </si>
  <si>
    <t xml:space="preserve">Banco Popular                                      </t>
  </si>
  <si>
    <t xml:space="preserve">38/2000                       </t>
  </si>
  <si>
    <t xml:space="preserve">Cajamadrid                                         </t>
  </si>
  <si>
    <t xml:space="preserve">Maxcoorp Exact Change                              </t>
  </si>
  <si>
    <t xml:space="preserve">Banco Central Hispano                             </t>
  </si>
  <si>
    <t xml:space="preserve">Bancaja                                            </t>
  </si>
  <si>
    <t xml:space="preserve">32/2001                       </t>
  </si>
  <si>
    <t xml:space="preserve">Banco AgroIndustrial  y Comercial                  </t>
  </si>
  <si>
    <t xml:space="preserve">Banco de la Guaira                                 </t>
  </si>
  <si>
    <t xml:space="preserve">7/2001                        </t>
  </si>
  <si>
    <t xml:space="preserve">Banco de Castilla                                  </t>
  </si>
  <si>
    <t xml:space="preserve">1/2002                        </t>
  </si>
  <si>
    <t xml:space="preserve">Banco Panamericano SA                              </t>
  </si>
  <si>
    <t xml:space="preserve">Nations Bank International                         </t>
  </si>
  <si>
    <t xml:space="preserve">Chase Manhattan Bank                               </t>
  </si>
  <si>
    <t>InstFinan6</t>
  </si>
  <si>
    <t>InstFinan7</t>
  </si>
  <si>
    <t>InstFinan8</t>
  </si>
  <si>
    <t>InstFinan9</t>
  </si>
  <si>
    <t>InstFinan10</t>
  </si>
  <si>
    <t>Fecha final delito</t>
    <phoneticPr fontId="0" type="noConversion"/>
  </si>
  <si>
    <t>InstFinan12</t>
  </si>
  <si>
    <t xml:space="preserve">National Bank un Greece                            </t>
  </si>
  <si>
    <t xml:space="preserve">Marine Midland Bank                                </t>
  </si>
  <si>
    <t>InstFinan22</t>
  </si>
  <si>
    <t>InstFinan23</t>
  </si>
  <si>
    <t>InstFinan24</t>
  </si>
  <si>
    <t>InstFinan25</t>
  </si>
  <si>
    <t>InstFinan26</t>
  </si>
  <si>
    <t>InstFinan27</t>
  </si>
  <si>
    <t>InstFinan28</t>
  </si>
  <si>
    <t xml:space="preserve">Banco Cafetero                                     </t>
  </si>
  <si>
    <t xml:space="preserve">5/1998                        </t>
  </si>
  <si>
    <t xml:space="preserve">Kurdo     </t>
  </si>
  <si>
    <t xml:space="preserve">CajaMadrid                                         </t>
  </si>
  <si>
    <t xml:space="preserve">Deutsche Bank                                      </t>
  </si>
  <si>
    <t xml:space="preserve">Bancaja                                           </t>
  </si>
  <si>
    <t xml:space="preserve">Banco Central Hispano                              </t>
  </si>
  <si>
    <t xml:space="preserve">Banesto                                            </t>
  </si>
  <si>
    <t xml:space="preserve">Maccorp Exact Change                               </t>
  </si>
  <si>
    <t xml:space="preserve">13/2000 (Green Ice)           </t>
  </si>
  <si>
    <t xml:space="preserve">A1,B2   </t>
  </si>
  <si>
    <t xml:space="preserve">Granada                           </t>
  </si>
  <si>
    <t xml:space="preserve">Bank of America                                    </t>
  </si>
  <si>
    <t xml:space="preserve">Banc Real de Colombia                              </t>
  </si>
  <si>
    <t xml:space="preserve">Banco Unión de Colombia                           </t>
  </si>
  <si>
    <t xml:space="preserve">Banco Popular Español                              </t>
  </si>
  <si>
    <t xml:space="preserve">33/2003                       </t>
  </si>
  <si>
    <t xml:space="preserve">4/2003 (Charlines)            </t>
  </si>
  <si>
    <t xml:space="preserve">Costa Pontevedr                   </t>
  </si>
  <si>
    <t xml:space="preserve">Banco Pinto &amp; Sotto                                </t>
  </si>
  <si>
    <t xml:space="preserve">Banco Hipotecario de                              </t>
  </si>
  <si>
    <t xml:space="preserve">Banco de Galicia                                   </t>
  </si>
  <si>
    <t xml:space="preserve">Caixa de Vigo                                      </t>
  </si>
  <si>
    <t xml:space="preserve">Caixa de Galicia                                   </t>
  </si>
  <si>
    <t xml:space="preserve">Caja de Ahorros Prov                               </t>
  </si>
  <si>
    <t xml:space="preserve">Banco Provisional del Estado de Barquisimeto       </t>
  </si>
  <si>
    <t xml:space="preserve">Argentaria                                         </t>
  </si>
  <si>
    <t xml:space="preserve">Banco Marroquí de Co                               </t>
  </si>
  <si>
    <t xml:space="preserve">Caixa de Pensiones                                 </t>
  </si>
  <si>
    <t xml:space="preserve">Bankinter                                          </t>
  </si>
  <si>
    <t xml:space="preserve">Banca Jover                                        </t>
  </si>
  <si>
    <t xml:space="preserve">Caja Murcia                                        </t>
  </si>
  <si>
    <t>Año1998</t>
  </si>
  <si>
    <t>Año1999</t>
  </si>
  <si>
    <t xml:space="preserve">intercaixa                                         </t>
  </si>
  <si>
    <t xml:space="preserve">Banco de Sabadell                                  </t>
  </si>
  <si>
    <t xml:space="preserve">AN </t>
  </si>
  <si>
    <t xml:space="preserve">11/1995                       </t>
  </si>
  <si>
    <t xml:space="preserve">CityBank                                           </t>
  </si>
  <si>
    <t xml:space="preserve">Monte di Peshi                                     </t>
  </si>
  <si>
    <t xml:space="preserve">39/1999                       </t>
  </si>
  <si>
    <t xml:space="preserve">Caja de Ahorros de Ronda                          </t>
  </si>
  <si>
    <t xml:space="preserve">50/1999                       </t>
  </si>
  <si>
    <t xml:space="preserve">Couts &amp; Amp.                                       </t>
  </si>
  <si>
    <t xml:space="preserve">9/2000                        </t>
  </si>
  <si>
    <t xml:space="preserve">Sanlúcar                          </t>
  </si>
  <si>
    <t xml:space="preserve">Banco Meridopnal de Ceuta                          </t>
  </si>
  <si>
    <t xml:space="preserve">Caja de Ahorros de Cádiz                          </t>
  </si>
  <si>
    <t xml:space="preserve">17/2000                       </t>
  </si>
  <si>
    <t xml:space="preserve">A1,B1   </t>
  </si>
  <si>
    <t xml:space="preserve">Western Union                                      </t>
  </si>
  <si>
    <t xml:space="preserve">25/2000                       </t>
  </si>
  <si>
    <t xml:space="preserve">BCH                                                </t>
  </si>
  <si>
    <t xml:space="preserve">CajaDuero                                          </t>
  </si>
  <si>
    <t xml:space="preserve">Caja Extremadura                                  </t>
  </si>
  <si>
    <t xml:space="preserve">Citibank                                           </t>
  </si>
  <si>
    <t xml:space="preserve">María Milagros Bank                                </t>
  </si>
  <si>
    <t xml:space="preserve">43/2003                       </t>
  </si>
  <si>
    <t xml:space="preserve">Faubourg du Hange et                               </t>
  </si>
  <si>
    <t xml:space="preserve">46/2003                       </t>
  </si>
  <si>
    <t xml:space="preserve">Valle del Cauca                   </t>
  </si>
  <si>
    <t xml:space="preserve">9/2003                        </t>
  </si>
  <si>
    <t xml:space="preserve">Árabe     </t>
  </si>
  <si>
    <t xml:space="preserve">14/2004                       </t>
  </si>
  <si>
    <t xml:space="preserve">Banco Intercontinent                               </t>
  </si>
  <si>
    <t xml:space="preserve">26/2004 (Op. Encarte)         </t>
  </si>
  <si>
    <t xml:space="preserve">Zamora Ávila                      </t>
  </si>
  <si>
    <t xml:space="preserve">5/2001                        </t>
  </si>
  <si>
    <t xml:space="preserve">A2      </t>
  </si>
  <si>
    <t xml:space="preserve">Caja de Ahorros del Mediterraneo                   </t>
  </si>
  <si>
    <t xml:space="preserve">Unicambios                                         </t>
  </si>
  <si>
    <t xml:space="preserve">1/2005                        </t>
  </si>
  <si>
    <t xml:space="preserve">Money Gram                                         </t>
  </si>
  <si>
    <t xml:space="preserve">12/2002                       </t>
  </si>
  <si>
    <t>InstFinan11</t>
  </si>
  <si>
    <t xml:space="preserve">Ergobank SA                                        </t>
  </si>
  <si>
    <t xml:space="preserve">Philadelphia National Bank                         </t>
  </si>
  <si>
    <t xml:space="preserve">Banco Altántico                                    </t>
  </si>
  <si>
    <t xml:space="preserve">Banco de Colombia                                 </t>
  </si>
  <si>
    <t xml:space="preserve">Credit Andorra                                     </t>
  </si>
  <si>
    <t xml:space="preserve">Banco Internacional                                </t>
  </si>
  <si>
    <t xml:space="preserve">Banco de Comercio                                  </t>
  </si>
  <si>
    <t xml:space="preserve">32/2002                       </t>
  </si>
  <si>
    <t xml:space="preserve">Solbank                                            </t>
  </si>
  <si>
    <t xml:space="preserve">UBS                                                </t>
  </si>
  <si>
    <t xml:space="preserve">5/2002 (caso Nécora)          </t>
  </si>
  <si>
    <t xml:space="preserve">Pontevedra                        </t>
  </si>
  <si>
    <t xml:space="preserve">Banco Urquijo                                      </t>
  </si>
  <si>
    <t xml:space="preserve">Banco Simeón                                       </t>
  </si>
  <si>
    <t xml:space="preserve">Caja de Ourense                                   </t>
  </si>
  <si>
    <t xml:space="preserve">Banco Pastor                                       </t>
  </si>
  <si>
    <t xml:space="preserve">Banco Pinto y Sotomayor                            </t>
  </si>
  <si>
    <t xml:space="preserve">Banco de Bilbao                                    </t>
  </si>
  <si>
    <t xml:space="preserve">Caja Rural Provincia                               </t>
  </si>
  <si>
    <t xml:space="preserve">Galliano                                           </t>
  </si>
  <si>
    <t xml:space="preserve">12/2003                       </t>
  </si>
  <si>
    <t xml:space="preserve">26/2003                       </t>
  </si>
  <si>
    <t xml:space="preserve">Banco de Andalucía                                </t>
  </si>
  <si>
    <t xml:space="preserve">Cajasur                                            </t>
  </si>
  <si>
    <t xml:space="preserve">BANESTO                                            </t>
  </si>
  <si>
    <t xml:space="preserve">Banque Parisbas                                    </t>
  </si>
  <si>
    <t xml:space="preserve">Banca Multicomercial                               </t>
  </si>
  <si>
    <t xml:space="preserve">CajaEspaña                                                          </t>
  </si>
  <si>
    <t xml:space="preserve">Caja de Guipuzkoa                                  </t>
  </si>
  <si>
    <t xml:space="preserve">Banco Santander                                    </t>
  </si>
  <si>
    <t xml:space="preserve">Banco Pastor                                                        </t>
  </si>
  <si>
    <t xml:space="preserve">Banco Herrero                                      </t>
  </si>
  <si>
    <t xml:space="preserve">Open Bank                                          </t>
  </si>
  <si>
    <t xml:space="preserve">Banco Zaragozano                                   </t>
  </si>
  <si>
    <t xml:space="preserve">Banco Español de Crédito                                            </t>
  </si>
  <si>
    <t xml:space="preserve">Argentaria                                                             </t>
  </si>
  <si>
    <t xml:space="preserve">Barclays Bank                                      </t>
  </si>
  <si>
    <t xml:space="preserve">40/2003                       </t>
  </si>
  <si>
    <t xml:space="preserve">Lérida Teruel                     </t>
  </si>
  <si>
    <t xml:space="preserve"> BBVA                                              </t>
  </si>
  <si>
    <t xml:space="preserve">Ocena Bank                                         </t>
  </si>
  <si>
    <t xml:space="preserve"> Miguel Angel Bank I                              </t>
  </si>
  <si>
    <t xml:space="preserve">LB International Fl                                </t>
  </si>
  <si>
    <t xml:space="preserve">First National Bank                                </t>
  </si>
  <si>
    <t xml:space="preserve">Susana Bankers Trust                               </t>
  </si>
  <si>
    <t xml:space="preserve">Beirut Bank                                        </t>
  </si>
  <si>
    <t xml:space="preserve">Pelatos City Bank                                                   </t>
  </si>
  <si>
    <t xml:space="preserve">Manuel National Bank                               </t>
  </si>
  <si>
    <t xml:space="preserve">Daniel Commercial Bank                             </t>
  </si>
  <si>
    <t xml:space="preserve">Chro Enterprise Ham                                </t>
  </si>
  <si>
    <t xml:space="preserve">Ivan British Bank Be                               </t>
  </si>
  <si>
    <t xml:space="preserve">Desolver Bank                                      </t>
  </si>
  <si>
    <t xml:space="preserve">Eloy Frances Bank                                                      </t>
  </si>
  <si>
    <t xml:space="preserve">Marco Antonio Nation                               </t>
  </si>
  <si>
    <t xml:space="preserve">Alfonso Bank Ofameci                               </t>
  </si>
  <si>
    <t xml:space="preserve">Wells Fargo Bank                                   </t>
  </si>
  <si>
    <t xml:space="preserve">Banco Provincia                                    </t>
  </si>
  <si>
    <t xml:space="preserve">Suntrust Bank                                      </t>
  </si>
  <si>
    <t xml:space="preserve"> Northern Trust Bank                                                </t>
  </si>
  <si>
    <t xml:space="preserve">Nations Bank of Flor                               </t>
  </si>
  <si>
    <t xml:space="preserve">Esmerald Empire Corp                               </t>
  </si>
  <si>
    <t xml:space="preserve">Banco Worms                                        </t>
  </si>
  <si>
    <t xml:space="preserve">Barnett Bank of Central Florida                    </t>
  </si>
  <si>
    <t xml:space="preserve">Canada Trust                                       </t>
  </si>
  <si>
    <t xml:space="preserve"> Caja España                                      </t>
  </si>
  <si>
    <t xml:space="preserve">Riverside National Bank                            </t>
  </si>
  <si>
    <t xml:space="preserve">Banco Unión                                        </t>
  </si>
  <si>
    <t xml:space="preserve">Caja de Navarra                                    </t>
  </si>
  <si>
    <t xml:space="preserve">Noreste España                    </t>
  </si>
  <si>
    <t xml:space="preserve">Banco Luso Español                                 </t>
  </si>
  <si>
    <t xml:space="preserve">Bank of Kuwait                                     </t>
  </si>
  <si>
    <t xml:space="preserve">Ocean Bank                                        </t>
  </si>
  <si>
    <t xml:space="preserve">Interbank Overseas                                 </t>
  </si>
  <si>
    <t xml:space="preserve">Continental bank                                   </t>
  </si>
  <si>
    <t xml:space="preserve">AMB                                                </t>
  </si>
  <si>
    <t xml:space="preserve">Deutsche Bank                                                       </t>
  </si>
  <si>
    <t xml:space="preserve">Banco Continental de Lima                          </t>
  </si>
  <si>
    <t xml:space="preserve">Atlantic Security Bank                             </t>
  </si>
  <si>
    <t xml:space="preserve">Caixa General de Depositos                         </t>
  </si>
  <si>
    <t xml:space="preserve">Interbank                                          </t>
  </si>
  <si>
    <t xml:space="preserve">2/2005                        </t>
  </si>
  <si>
    <t xml:space="preserve">Midland Private Bank                               </t>
  </si>
  <si>
    <t xml:space="preserve">Barkleys Bank                                     </t>
  </si>
  <si>
    <t xml:space="preserve">Caja de Tarragona                                  </t>
  </si>
  <si>
    <t xml:space="preserve">Owens Bank                                         </t>
  </si>
  <si>
    <t xml:space="preserve">25/2005 (Op. Paralelo)        </t>
  </si>
  <si>
    <t xml:space="preserve">Quibdo Colombia                   </t>
  </si>
  <si>
    <t xml:space="preserve">Banco del Espíritu Santo                           </t>
  </si>
  <si>
    <t xml:space="preserve">Lloyds Bank                                        </t>
  </si>
  <si>
    <t xml:space="preserve">Banque Paribas                                                      </t>
  </si>
  <si>
    <t xml:space="preserve">45/2006                       </t>
  </si>
  <si>
    <t xml:space="preserve">46/2006 y 73/2006             </t>
  </si>
  <si>
    <t xml:space="preserve">Varias                            </t>
  </si>
  <si>
    <t xml:space="preserve">47/2006                       </t>
  </si>
  <si>
    <t xml:space="preserve">5/2006                        </t>
  </si>
  <si>
    <t xml:space="preserve">Caixa de Vigo e Oure                              </t>
  </si>
  <si>
    <t xml:space="preserve">Banco Vigo-Ourense                                 </t>
  </si>
  <si>
    <t xml:space="preserve">BBV-Privanza                                       </t>
  </si>
  <si>
    <t xml:space="preserve">Caja Astur                                                          </t>
  </si>
  <si>
    <t xml:space="preserve">Caixavigo                                          </t>
  </si>
  <si>
    <t xml:space="preserve">51/2006                       </t>
  </si>
  <si>
    <t xml:space="preserve">Banco Popular Españo                               </t>
  </si>
  <si>
    <t xml:space="preserve">Banco Gallego                                      </t>
  </si>
  <si>
    <t xml:space="preserve">Barclays                                           </t>
  </si>
  <si>
    <t xml:space="preserve">26/2005                       </t>
  </si>
  <si>
    <t xml:space="preserve">Banco Hispanoamericano                            </t>
  </si>
  <si>
    <t xml:space="preserve">30/2005                       </t>
  </si>
  <si>
    <t>1 (simulada)</t>
  </si>
  <si>
    <t xml:space="preserve">32/2005                       </t>
  </si>
  <si>
    <t xml:space="preserve">Cajamadrid                                        </t>
  </si>
  <si>
    <t xml:space="preserve">Caixanova                                          </t>
  </si>
  <si>
    <t xml:space="preserve">40/2005                       </t>
  </si>
  <si>
    <t xml:space="preserve">44/2005                       </t>
  </si>
  <si>
    <t xml:space="preserve">60/2005                       </t>
  </si>
  <si>
    <t xml:space="preserve">Banco de Murcia                                    </t>
  </si>
  <si>
    <t xml:space="preserve">Banco Popular                                     </t>
  </si>
  <si>
    <t xml:space="preserve">Banco de Santander Central Hispano                 </t>
  </si>
  <si>
    <t xml:space="preserve">1/2006                        </t>
  </si>
  <si>
    <t xml:space="preserve">Tortosa                           </t>
  </si>
  <si>
    <t xml:space="preserve">Caja de Ahorros de Valencia, Castellón y Alicante  </t>
  </si>
  <si>
    <t xml:space="preserve">10/2006                       </t>
  </si>
  <si>
    <t xml:space="preserve">Pueblo Almería                    </t>
  </si>
  <si>
    <t xml:space="preserve">First Union Bank                                   </t>
  </si>
  <si>
    <t xml:space="preserve">Banco Exterior                                    </t>
  </si>
  <si>
    <t xml:space="preserve"> Banco Mercantil de Venezuela                      </t>
  </si>
  <si>
    <t xml:space="preserve">Banco di credito Italiano                          </t>
  </si>
  <si>
    <t xml:space="preserve">Banco Union                                        </t>
  </si>
  <si>
    <t xml:space="preserve">Bank of Amerika                                    </t>
  </si>
  <si>
    <t xml:space="preserve">National Bank of Florida                           </t>
  </si>
  <si>
    <t xml:space="preserve">Comerce Bank                                       </t>
  </si>
  <si>
    <t xml:space="preserve">13/2007                       </t>
  </si>
  <si>
    <t xml:space="preserve">Caja Postal                                        </t>
  </si>
  <si>
    <t xml:space="preserve">Caixa Catalunya                                    </t>
  </si>
  <si>
    <t xml:space="preserve">Credit Suisse                                                          </t>
  </si>
  <si>
    <t xml:space="preserve">Caja de Ahorros de Catalunya                       </t>
  </si>
  <si>
    <t xml:space="preserve">Viajes Florida                                     </t>
  </si>
  <si>
    <t xml:space="preserve">Wechsel Courts Officiel                            </t>
  </si>
  <si>
    <t xml:space="preserve">Popular Bank                                       </t>
  </si>
  <si>
    <t xml:space="preserve">11/2005                       </t>
  </si>
  <si>
    <t xml:space="preserve">14/2005                       </t>
  </si>
  <si>
    <t xml:space="preserve">Housing&amp;Com Bank                                   </t>
  </si>
  <si>
    <t xml:space="preserve">Crédito Italiano                                   </t>
  </si>
  <si>
    <t xml:space="preserve">Swiss Bank                                         </t>
  </si>
  <si>
    <t xml:space="preserve">River National Bank                                </t>
  </si>
  <si>
    <t xml:space="preserve">American Savings Bank                              </t>
  </si>
  <si>
    <t xml:space="preserve">City International Bank                            </t>
  </si>
  <si>
    <t xml:space="preserve">National Bank                                      </t>
  </si>
  <si>
    <t xml:space="preserve">Bank of Taiwan                                     </t>
  </si>
  <si>
    <t xml:space="preserve">Banque Nationale de Paris                          </t>
  </si>
  <si>
    <t xml:space="preserve">Bank First Oklahoma                                </t>
  </si>
  <si>
    <t xml:space="preserve">Union Planter Bank                                 </t>
  </si>
  <si>
    <t xml:space="preserve">Sterling Bank                                      </t>
  </si>
  <si>
    <t xml:space="preserve">22/2006                       </t>
  </si>
  <si>
    <t xml:space="preserve">Inglés    </t>
  </si>
  <si>
    <t xml:space="preserve">32/2006 (Op. Gemelos)         </t>
  </si>
  <si>
    <t xml:space="preserve">Pueblo Madrid                     </t>
  </si>
  <si>
    <t xml:space="preserve">Ibercaja                                           </t>
  </si>
  <si>
    <t xml:space="preserve">Barclays Bank                                     </t>
  </si>
  <si>
    <t xml:space="preserve">Santander Central Hispano                          </t>
  </si>
  <si>
    <t xml:space="preserve">Credit Suisse-CS                                   </t>
  </si>
  <si>
    <t xml:space="preserve">Caixa Bank                                                          </t>
  </si>
  <si>
    <t xml:space="preserve"> AndBanc                                           </t>
  </si>
  <si>
    <t xml:space="preserve">SG Private Banking                                 </t>
  </si>
  <si>
    <t xml:space="preserve">Bankoa                                             </t>
  </si>
  <si>
    <t xml:space="preserve">Caja de Ahorros de Santander y Cantabria                               </t>
  </si>
  <si>
    <t xml:space="preserve">10/2009, 24/2010              </t>
  </si>
  <si>
    <t xml:space="preserve">16/2009                       </t>
  </si>
  <si>
    <t xml:space="preserve">Argentaria                                        </t>
  </si>
  <si>
    <t xml:space="preserve">Santander Central Hi                               </t>
  </si>
  <si>
    <t xml:space="preserve">Caja de Ahorros de Segovia                         </t>
  </si>
  <si>
    <t xml:space="preserve">Ready State Bank                                   </t>
  </si>
  <si>
    <t xml:space="preserve">Banca Nazionale del Lavoro                         </t>
  </si>
  <si>
    <t xml:space="preserve">54/2006 y 53/2007             </t>
  </si>
  <si>
    <t xml:space="preserve">Bilbao Bizkaia Kutxa                                                   </t>
  </si>
  <si>
    <t xml:space="preserve">Credit Lyonnais Espa                               </t>
  </si>
  <si>
    <t xml:space="preserve">Aronbank                                           </t>
  </si>
  <si>
    <t xml:space="preserve">Unibank Cortal Glabe                               </t>
  </si>
  <si>
    <t xml:space="preserve">Banca Sella                                        </t>
  </si>
  <si>
    <t xml:space="preserve">Barnet Bank                                        </t>
  </si>
  <si>
    <t xml:space="preserve">Midland Bank                                                        </t>
  </si>
  <si>
    <t xml:space="preserve">Caja España Invesion                               </t>
  </si>
  <si>
    <t xml:space="preserve">Merrill Lynch Intern                               </t>
  </si>
  <si>
    <t xml:space="preserve">Pacific National Ban                               </t>
  </si>
  <si>
    <t xml:space="preserve">Banco de Boston                                    </t>
  </si>
  <si>
    <t xml:space="preserve">Hong Kong and Sancha                               </t>
  </si>
  <si>
    <t xml:space="preserve">Banco Andino Nassau                                                    </t>
  </si>
  <si>
    <t xml:space="preserve">Royal Bank of Canada                               </t>
  </si>
  <si>
    <t xml:space="preserve">Multicredit Bank                                   </t>
  </si>
  <si>
    <t xml:space="preserve">Skandia Advisor Fund                               </t>
  </si>
  <si>
    <t xml:space="preserve">Banco Continental de Panamá                        </t>
  </si>
  <si>
    <t xml:space="preserve">Barnett Bank of Broward                            </t>
  </si>
  <si>
    <t xml:space="preserve">Mitshubishi Ltd                                    </t>
  </si>
  <si>
    <t xml:space="preserve">LLoyds bank                                        </t>
  </si>
  <si>
    <t xml:space="preserve">50/2009                       </t>
  </si>
  <si>
    <t xml:space="preserve">Caja de Ahorros de Valencia, Castellón, y Alicante </t>
  </si>
  <si>
    <t xml:space="preserve">58/2009                       </t>
  </si>
  <si>
    <t xml:space="preserve">70/2009                       </t>
  </si>
  <si>
    <t xml:space="preserve">Caja de Granada                                    </t>
  </si>
  <si>
    <t xml:space="preserve">Caja Mar                                          </t>
  </si>
  <si>
    <t xml:space="preserve">78/2009                       </t>
  </si>
  <si>
    <t xml:space="preserve">Ponferrada                        </t>
  </si>
  <si>
    <t xml:space="preserve">23/2010                       </t>
  </si>
  <si>
    <t xml:space="preserve">Caja de Ahorros de Murcia                          </t>
  </si>
  <si>
    <t xml:space="preserve">30/2010                       </t>
  </si>
  <si>
    <t xml:space="preserve">30/2010bis                    </t>
  </si>
  <si>
    <t xml:space="preserve">40/2010 (Op. Avispa)          </t>
  </si>
  <si>
    <t xml:space="preserve">Caixa de Pensions                                                   </t>
  </si>
  <si>
    <t xml:space="preserve">Caja de Badajoz                                    </t>
  </si>
  <si>
    <t xml:space="preserve">Old Mutual International                           </t>
  </si>
  <si>
    <t xml:space="preserve">Samwa Bank                                         </t>
  </si>
  <si>
    <t xml:space="preserve">32/2007                       </t>
  </si>
  <si>
    <t xml:space="preserve">Flete Bank                                         </t>
  </si>
  <si>
    <t xml:space="preserve">39/2007                       </t>
  </si>
  <si>
    <t xml:space="preserve">Punjab                            </t>
  </si>
  <si>
    <t xml:space="preserve">45/2007                       </t>
  </si>
  <si>
    <t xml:space="preserve">5/2007                        </t>
  </si>
  <si>
    <t xml:space="preserve">Caja Rural Vasca                                   </t>
  </si>
  <si>
    <t xml:space="preserve">Caja Laboral Popular                              </t>
  </si>
  <si>
    <t xml:space="preserve">70/2007                       </t>
  </si>
  <si>
    <t xml:space="preserve">Pereira Colombi                   </t>
  </si>
  <si>
    <t xml:space="preserve">Macoorp Exact Change                               </t>
  </si>
  <si>
    <t xml:space="preserve">20/2008                       </t>
  </si>
  <si>
    <t xml:space="preserve">Caixa Laietana                                     </t>
  </si>
  <si>
    <t xml:space="preserve">Deutsche Bank                                     </t>
  </si>
  <si>
    <t xml:space="preserve">25/2008 (Op. Atalaya)         </t>
  </si>
  <si>
    <t xml:space="preserve">Pueblo Lérida                     </t>
  </si>
  <si>
    <t xml:space="preserve">Credit Suisse                                      </t>
  </si>
  <si>
    <t xml:space="preserve">Banca Gotardo                                      </t>
  </si>
  <si>
    <t xml:space="preserve">ABN AMRO                                          </t>
  </si>
  <si>
    <t xml:space="preserve">Clariden Bank                                      </t>
  </si>
  <si>
    <t xml:space="preserve">Dexia Banque Privee                                </t>
  </si>
  <si>
    <t xml:space="preserve">Banc Internacional                                 </t>
  </si>
  <si>
    <t xml:space="preserve">18/2001                       </t>
  </si>
  <si>
    <t xml:space="preserve">Caixa de Cataluña                                  </t>
  </si>
  <si>
    <t xml:space="preserve">Caixa de Sabadell                                 </t>
  </si>
  <si>
    <t xml:space="preserve">8517/2002                     </t>
  </si>
  <si>
    <t xml:space="preserve">6/2003                        </t>
  </si>
  <si>
    <t xml:space="preserve">19/2004                       </t>
  </si>
  <si>
    <t xml:space="preserve">61/2004                       </t>
  </si>
  <si>
    <t xml:space="preserve">Banco de Sabadell                                 </t>
  </si>
  <si>
    <t xml:space="preserve">Banco de Credit Andorra                            </t>
  </si>
  <si>
    <t xml:space="preserve">Caja Rural de Almeria                              </t>
  </si>
  <si>
    <t xml:space="preserve">1307/2005                     </t>
  </si>
  <si>
    <t xml:space="preserve">Caja de Ahorros de Cataluña                        </t>
  </si>
  <si>
    <t xml:space="preserve">Alepo Mataró                      </t>
  </si>
  <si>
    <t xml:space="preserve">51/2005                       </t>
  </si>
  <si>
    <t xml:space="preserve">Ocean Bank                                                          </t>
  </si>
  <si>
    <t xml:space="preserve">Banco Colpatria                                    </t>
  </si>
  <si>
    <t xml:space="preserve">Banco Agrícola y Comercial                         </t>
  </si>
  <si>
    <t xml:space="preserve">34/2009                       </t>
  </si>
  <si>
    <t xml:space="preserve">Prudential Securitie                              </t>
  </si>
  <si>
    <t>3-10%</t>
  </si>
  <si>
    <t xml:space="preserve">Bankinter                                         </t>
  </si>
  <si>
    <t xml:space="preserve">Israel Discount Bank                               </t>
  </si>
  <si>
    <t xml:space="preserve">First Bank of America                              </t>
  </si>
  <si>
    <t xml:space="preserve">Union Bank of Switzerland                          </t>
  </si>
  <si>
    <t xml:space="preserve">Credit Lyonnais                                                     </t>
  </si>
  <si>
    <t xml:space="preserve">Suedwestdeutsche Landesbank                        </t>
  </si>
  <si>
    <t xml:space="preserve">Banco Exterior de los Andes y de Espoblación       </t>
  </si>
  <si>
    <t xml:space="preserve">Bank Boston Montevideo-Uruguay                     </t>
  </si>
  <si>
    <t xml:space="preserve">Caja de Segovia                                    </t>
  </si>
  <si>
    <t xml:space="preserve">Colonial Bank Miami                                </t>
  </si>
  <si>
    <t xml:space="preserve">Union de Bancos Suizos                                                 </t>
  </si>
  <si>
    <t xml:space="preserve">Banco Ganadero de Bogotá                           </t>
  </si>
  <si>
    <t xml:space="preserve">Tropical Federal Credit Union                      </t>
  </si>
  <si>
    <t xml:space="preserve">Bancolombia                                        </t>
  </si>
  <si>
    <t xml:space="preserve">Banco de Valencia                                  </t>
  </si>
  <si>
    <t xml:space="preserve">Caixa de Barcelona                                 </t>
  </si>
  <si>
    <t xml:space="preserve">Banco de Andalucia                                 </t>
  </si>
  <si>
    <t xml:space="preserve">Caja de Burgos                                     </t>
  </si>
  <si>
    <t xml:space="preserve">BSCH                                               </t>
  </si>
  <si>
    <t xml:space="preserve">Caja de Ahorros del Círculo Católico               </t>
  </si>
  <si>
    <t xml:space="preserve">Caja de Ahorros del Medirterraneo                  </t>
  </si>
  <si>
    <t xml:space="preserve">17/2006                       </t>
  </si>
  <si>
    <t xml:space="preserve">Caja Laboral                                       </t>
  </si>
  <si>
    <t xml:space="preserve">Banco de Castilla                                 </t>
  </si>
  <si>
    <t xml:space="preserve">Caja Rural                                         </t>
  </si>
  <si>
    <t xml:space="preserve">21/2010                       </t>
  </si>
  <si>
    <t xml:space="preserve">Caixa Cataluña                                     </t>
  </si>
  <si>
    <t xml:space="preserve"> 9 /2001                      </t>
  </si>
  <si>
    <t xml:space="preserve">Santander                         </t>
  </si>
  <si>
    <t xml:space="preserve">3010/2003                     </t>
  </si>
  <si>
    <t xml:space="preserve">Tibilisi                          </t>
  </si>
  <si>
    <t xml:space="preserve">Ruso      </t>
  </si>
  <si>
    <t xml:space="preserve">Hotel Nacional                                     </t>
  </si>
  <si>
    <t xml:space="preserve">23/2007                       </t>
  </si>
  <si>
    <t xml:space="preserve">Commerzbank                                       </t>
  </si>
  <si>
    <t xml:space="preserve">La Coruña                         </t>
  </si>
  <si>
    <t xml:space="preserve">49/2010                       </t>
  </si>
  <si>
    <t xml:space="preserve">5/2010                        </t>
  </si>
  <si>
    <t xml:space="preserve">American Express                                   </t>
  </si>
  <si>
    <t xml:space="preserve">56/2010                       </t>
  </si>
  <si>
    <t xml:space="preserve">Santander Central hispano                          </t>
  </si>
  <si>
    <t xml:space="preserve">6/2010                        </t>
  </si>
  <si>
    <t xml:space="preserve">AS </t>
  </si>
  <si>
    <t xml:space="preserve">44/2001                       </t>
  </si>
  <si>
    <t xml:space="preserve">110/2002                      </t>
  </si>
  <si>
    <t xml:space="preserve">Langreo - Ovied                   </t>
  </si>
  <si>
    <t xml:space="preserve">Caja de ASturias                                   </t>
  </si>
  <si>
    <t xml:space="preserve">49/2004                       </t>
  </si>
  <si>
    <t xml:space="preserve">Avilés                            </t>
  </si>
  <si>
    <t xml:space="preserve">Cajastur                                           </t>
  </si>
  <si>
    <t>17/2005 (Ops. Nikky, Chadband)</t>
  </si>
  <si>
    <t xml:space="preserve">Banesto                                           </t>
  </si>
  <si>
    <t xml:space="preserve">247/2006                      </t>
  </si>
  <si>
    <t xml:space="preserve">112/2008                      </t>
  </si>
  <si>
    <t xml:space="preserve">Banco Sabadell                                     </t>
  </si>
  <si>
    <t xml:space="preserve">212/2008                      </t>
  </si>
  <si>
    <t xml:space="preserve">94/2008                       </t>
  </si>
  <si>
    <t xml:space="preserve">Caja España                                        </t>
  </si>
  <si>
    <t xml:space="preserve">177/2009                      </t>
  </si>
  <si>
    <t xml:space="preserve">188/2010                      </t>
  </si>
  <si>
    <t xml:space="preserve">AV </t>
  </si>
  <si>
    <t xml:space="preserve">199/2008                      </t>
  </si>
  <si>
    <t xml:space="preserve">Polaco    </t>
  </si>
  <si>
    <t xml:space="preserve">B  </t>
  </si>
  <si>
    <t xml:space="preserve">122/2004                      </t>
  </si>
  <si>
    <t xml:space="preserve">123/2004                      </t>
  </si>
  <si>
    <t xml:space="preserve">129/2004                      </t>
  </si>
  <si>
    <t xml:space="preserve">132/2004                      </t>
  </si>
  <si>
    <t xml:space="preserve">138/2004                      </t>
  </si>
  <si>
    <t xml:space="preserve">140/2004                      </t>
  </si>
  <si>
    <t xml:space="preserve">147/2004                      </t>
  </si>
  <si>
    <t xml:space="preserve">158/2004                      </t>
  </si>
  <si>
    <t xml:space="preserve">Cadiz                             </t>
  </si>
  <si>
    <t xml:space="preserve">160/2004                      </t>
  </si>
  <si>
    <t xml:space="preserve">163/2004                      </t>
  </si>
  <si>
    <t xml:space="preserve">191/2004                      </t>
  </si>
  <si>
    <t xml:space="preserve">200/2004                      </t>
  </si>
  <si>
    <t xml:space="preserve">43/2005 y TS 1601/2005        </t>
  </si>
  <si>
    <t xml:space="preserve">211/2004                      </t>
  </si>
  <si>
    <t xml:space="preserve">212/2004                      </t>
  </si>
  <si>
    <t xml:space="preserve">213/2004                      </t>
  </si>
  <si>
    <t xml:space="preserve">Caixa de Catalunya                                 </t>
  </si>
  <si>
    <t xml:space="preserve">983/2005                      </t>
  </si>
  <si>
    <t xml:space="preserve">Bank of New York                                   </t>
  </si>
  <si>
    <t xml:space="preserve">Republic Bank of Miami                             </t>
  </si>
  <si>
    <t xml:space="preserve">326/2008                      </t>
  </si>
  <si>
    <t xml:space="preserve">A2,B2   </t>
  </si>
  <si>
    <t xml:space="preserve">37/2009                       </t>
  </si>
  <si>
    <t xml:space="preserve">Caix dÉstalvisi Pensions                           </t>
  </si>
  <si>
    <t xml:space="preserve">Caja de Ahorros y Monte de Piedad de Madrid        </t>
  </si>
  <si>
    <t xml:space="preserve">Santander Central Hispano                         </t>
  </si>
  <si>
    <t xml:space="preserve">Caixa de Pendès                                    </t>
  </si>
  <si>
    <t xml:space="preserve">Banco BVA                                          </t>
  </si>
  <si>
    <t xml:space="preserve">178/2009                      </t>
  </si>
  <si>
    <t xml:space="preserve">303/2010                      </t>
  </si>
  <si>
    <t xml:space="preserve">Banca Privada dAndorra                             </t>
  </si>
  <si>
    <t xml:space="preserve">BA </t>
  </si>
  <si>
    <t xml:space="preserve">3/2007                        </t>
  </si>
  <si>
    <t xml:space="preserve">Deutche Bank                                       </t>
  </si>
  <si>
    <t xml:space="preserve">Caixa Popular                                     </t>
  </si>
  <si>
    <t xml:space="preserve">BI </t>
  </si>
  <si>
    <t xml:space="preserve">97/1998                       </t>
  </si>
  <si>
    <t xml:space="preserve">119/2000                      </t>
  </si>
  <si>
    <t xml:space="preserve">37/2005                       </t>
  </si>
  <si>
    <t xml:space="preserve">85/2009                       </t>
  </si>
  <si>
    <t xml:space="preserve">BU </t>
  </si>
  <si>
    <t xml:space="preserve">53/2004                       </t>
  </si>
  <si>
    <t xml:space="preserve">Caja de Circulo Catolico de Burgos                 </t>
  </si>
  <si>
    <t xml:space="preserve">CajaMadrid                                        </t>
  </si>
  <si>
    <t xml:space="preserve">Caja de Ahorros Monte y Piedad de Madrid           </t>
  </si>
  <si>
    <t xml:space="preserve">Caja de Círculo Católico  de Burgos                </t>
  </si>
  <si>
    <t xml:space="preserve"> 10/2005                      </t>
  </si>
  <si>
    <t xml:space="preserve">47/2005                       </t>
  </si>
  <si>
    <t xml:space="preserve">342/2005                      </t>
  </si>
  <si>
    <t xml:space="preserve">343/2005                      </t>
  </si>
  <si>
    <t xml:space="preserve">352/2005                      </t>
  </si>
  <si>
    <t xml:space="preserve">355/2005                      </t>
  </si>
  <si>
    <t xml:space="preserve">356/2005                      </t>
  </si>
  <si>
    <t xml:space="preserve">52/2005                       </t>
  </si>
  <si>
    <t xml:space="preserve">71/2005                       </t>
  </si>
  <si>
    <t xml:space="preserve">75/2005                       </t>
  </si>
  <si>
    <t xml:space="preserve">92/2005                       </t>
  </si>
  <si>
    <t xml:space="preserve">96/2005                       </t>
  </si>
  <si>
    <t xml:space="preserve">CajaGranada                                        </t>
  </si>
  <si>
    <t xml:space="preserve">CajaCanarias                                       </t>
  </si>
  <si>
    <t xml:space="preserve">Quintanar de la Sierra            </t>
  </si>
  <si>
    <t xml:space="preserve">CA </t>
  </si>
  <si>
    <t xml:space="preserve">112/2006                      </t>
  </si>
  <si>
    <t xml:space="preserve">221/2006                      </t>
  </si>
  <si>
    <t xml:space="preserve">226/2006                      </t>
  </si>
  <si>
    <t xml:space="preserve">Cajacantabria                                      </t>
  </si>
  <si>
    <t xml:space="preserve"> 5/2004                       </t>
  </si>
  <si>
    <t xml:space="preserve">Caja El Monte                                      </t>
  </si>
  <si>
    <t xml:space="preserve">9/2009                        </t>
  </si>
  <si>
    <t xml:space="preserve">Caja de Ahorros del Maditerraneo                   </t>
  </si>
  <si>
    <t xml:space="preserve">CO </t>
  </si>
  <si>
    <t xml:space="preserve">Córdoba                           </t>
  </si>
  <si>
    <t xml:space="preserve">CR </t>
  </si>
  <si>
    <t xml:space="preserve">  6/2007                      </t>
  </si>
  <si>
    <t xml:space="preserve">CU </t>
  </si>
  <si>
    <t xml:space="preserve">4/2007                        </t>
  </si>
  <si>
    <t xml:space="preserve">Caja Rural de Granada                             </t>
  </si>
  <si>
    <t xml:space="preserve">Caja El monte                                      </t>
  </si>
  <si>
    <t xml:space="preserve">Caja Castilla la Mancha                                             </t>
  </si>
  <si>
    <t xml:space="preserve">CZ </t>
  </si>
  <si>
    <t xml:space="preserve">49/2002                       </t>
  </si>
  <si>
    <t xml:space="preserve">        </t>
  </si>
  <si>
    <t xml:space="preserve"> 7/2003                       </t>
  </si>
  <si>
    <t xml:space="preserve">117/2003                      </t>
  </si>
  <si>
    <t xml:space="preserve">129/2003                      </t>
  </si>
  <si>
    <t xml:space="preserve">134/2003                      </t>
  </si>
  <si>
    <t xml:space="preserve">14/2003                       </t>
  </si>
  <si>
    <t xml:space="preserve">142/2003                      </t>
  </si>
  <si>
    <t xml:space="preserve">143/2003                      </t>
  </si>
  <si>
    <t xml:space="preserve">147/2003                      </t>
  </si>
  <si>
    <t xml:space="preserve">152/2003                      </t>
  </si>
  <si>
    <t xml:space="preserve">155/2003                      </t>
  </si>
  <si>
    <t xml:space="preserve">164/2003                      </t>
  </si>
  <si>
    <t xml:space="preserve">5/2003                        </t>
  </si>
  <si>
    <t xml:space="preserve">Caja San Fernando                                  </t>
  </si>
  <si>
    <t xml:space="preserve">98/2003                       </t>
  </si>
  <si>
    <t xml:space="preserve">112/2004                      </t>
  </si>
  <si>
    <t xml:space="preserve">115/2004                      </t>
  </si>
  <si>
    <t xml:space="preserve">120/2004                      </t>
  </si>
  <si>
    <t xml:space="preserve">121/2004                      </t>
  </si>
  <si>
    <t xml:space="preserve">254/2009                      </t>
  </si>
  <si>
    <t xml:space="preserve">29/2009                       </t>
  </si>
  <si>
    <t xml:space="preserve">75/2009                       </t>
  </si>
  <si>
    <t xml:space="preserve">83/2009                       </t>
  </si>
  <si>
    <t xml:space="preserve">29/2010                       </t>
  </si>
  <si>
    <t xml:space="preserve">37/2010                       </t>
  </si>
  <si>
    <t xml:space="preserve">47/2010                       </t>
  </si>
  <si>
    <t xml:space="preserve">51/2010                       </t>
  </si>
  <si>
    <t xml:space="preserve">7/2010                        </t>
  </si>
  <si>
    <t xml:space="preserve">GR </t>
  </si>
  <si>
    <t xml:space="preserve">179/2005                      </t>
  </si>
  <si>
    <t xml:space="preserve">Banco de España                                    </t>
  </si>
  <si>
    <t xml:space="preserve">446/2006                      </t>
  </si>
  <si>
    <t xml:space="preserve">201/2004                      </t>
  </si>
  <si>
    <t xml:space="preserve">402/2008                      </t>
  </si>
  <si>
    <t xml:space="preserve">HU </t>
  </si>
  <si>
    <t xml:space="preserve">126/2006                      </t>
  </si>
  <si>
    <t xml:space="preserve">7/2007                        </t>
  </si>
  <si>
    <t xml:space="preserve">214/2004                      </t>
  </si>
  <si>
    <t xml:space="preserve">215/2004                      </t>
  </si>
  <si>
    <t xml:space="preserve">Banco Mapfre                                       </t>
  </si>
  <si>
    <t xml:space="preserve">702/2006                      </t>
  </si>
  <si>
    <t xml:space="preserve">231/2004                      </t>
  </si>
  <si>
    <t xml:space="preserve">811/2008                      </t>
  </si>
  <si>
    <t xml:space="preserve">277/2004                      </t>
  </si>
  <si>
    <t xml:space="preserve">285/2004                      </t>
  </si>
  <si>
    <t xml:space="preserve">313/2004                      </t>
  </si>
  <si>
    <t xml:space="preserve">326/2004                      </t>
  </si>
  <si>
    <t xml:space="preserve">337/2004                      </t>
  </si>
  <si>
    <t xml:space="preserve">342/2004                      </t>
  </si>
  <si>
    <t xml:space="preserve">343/2004                      </t>
  </si>
  <si>
    <t xml:space="preserve">85/2004                       </t>
  </si>
  <si>
    <t xml:space="preserve">89/2004                       </t>
  </si>
  <si>
    <t xml:space="preserve"> 6 / 2005                     </t>
  </si>
  <si>
    <t xml:space="preserve">105/2005                      </t>
  </si>
  <si>
    <t xml:space="preserve">110/2005                      </t>
  </si>
  <si>
    <t xml:space="preserve">112/2005                      </t>
  </si>
  <si>
    <t xml:space="preserve">Ceuta                             </t>
  </si>
  <si>
    <t xml:space="preserve">140/2005                      </t>
  </si>
  <si>
    <t xml:space="preserve">158/2005                      </t>
  </si>
  <si>
    <t xml:space="preserve">165/2005                      </t>
  </si>
  <si>
    <t xml:space="preserve">218/2005                      </t>
  </si>
  <si>
    <t xml:space="preserve">244/2005                      </t>
  </si>
  <si>
    <t xml:space="preserve">246/2005                      </t>
  </si>
  <si>
    <t xml:space="preserve">Caja de Ahorros de Granada                         </t>
  </si>
  <si>
    <t xml:space="preserve">249/2005                      </t>
  </si>
  <si>
    <t xml:space="preserve">307/2005                      </t>
  </si>
  <si>
    <t xml:space="preserve">308/2005                      </t>
  </si>
  <si>
    <t xml:space="preserve">310/2005                      </t>
  </si>
  <si>
    <t xml:space="preserve">313/2005                      </t>
  </si>
  <si>
    <t xml:space="preserve">322/2005                      </t>
  </si>
  <si>
    <t xml:space="preserve">325/2005                      </t>
  </si>
  <si>
    <t xml:space="preserve">326/2005                      </t>
  </si>
  <si>
    <t xml:space="preserve">340/2006                      </t>
  </si>
  <si>
    <t xml:space="preserve">Banque National de Paris                           </t>
  </si>
  <si>
    <t xml:space="preserve">Toronto Dominion Bank                              </t>
  </si>
  <si>
    <t xml:space="preserve">Bank of Nova Scotia                                </t>
  </si>
  <si>
    <t xml:space="preserve">Banque Laurentienne du Canada                      </t>
  </si>
  <si>
    <t xml:space="preserve">44/2004                       </t>
  </si>
  <si>
    <t xml:space="preserve">74/2005                       </t>
  </si>
  <si>
    <t xml:space="preserve">90/2005                       </t>
  </si>
  <si>
    <t xml:space="preserve">14/2006 (caso Son Banya)      </t>
  </si>
  <si>
    <t xml:space="preserve">Banca March                                       </t>
  </si>
  <si>
    <t xml:space="preserve">36/2006                       </t>
  </si>
  <si>
    <t xml:space="preserve">97/2005                       </t>
  </si>
  <si>
    <t xml:space="preserve">Guadix                            </t>
  </si>
  <si>
    <t xml:space="preserve">25/2010                       </t>
  </si>
  <si>
    <t xml:space="preserve">La Caixa de Barcelona                              </t>
  </si>
  <si>
    <t xml:space="preserve">276/2006                      </t>
  </si>
  <si>
    <t xml:space="preserve">3032/2005                     </t>
  </si>
  <si>
    <t xml:space="preserve">Orense                            </t>
  </si>
  <si>
    <t xml:space="preserve">LP </t>
  </si>
  <si>
    <t xml:space="preserve">289/2006                      </t>
  </si>
  <si>
    <t xml:space="preserve">Caja Cantabria                                     </t>
  </si>
  <si>
    <t xml:space="preserve">556/2006                      </t>
  </si>
  <si>
    <t xml:space="preserve">32/2006                       </t>
  </si>
  <si>
    <t xml:space="preserve">37/2006                       </t>
  </si>
  <si>
    <t xml:space="preserve">4/2006                        </t>
  </si>
  <si>
    <t xml:space="preserve">43/2006                       </t>
  </si>
  <si>
    <t xml:space="preserve">46/2006                       </t>
  </si>
  <si>
    <t xml:space="preserve">48/2006                       </t>
  </si>
  <si>
    <t xml:space="preserve">55/2006                       </t>
  </si>
  <si>
    <t xml:space="preserve">61/2006                       </t>
  </si>
  <si>
    <t xml:space="preserve">  11 /2007                    </t>
  </si>
  <si>
    <t xml:space="preserve">14/2007                       </t>
  </si>
  <si>
    <t xml:space="preserve">18/2007                       </t>
  </si>
  <si>
    <t xml:space="preserve">316/2007                      </t>
  </si>
  <si>
    <t xml:space="preserve">60/2007                       </t>
  </si>
  <si>
    <t xml:space="preserve">63/2007                       </t>
  </si>
  <si>
    <t xml:space="preserve">64/2007                       </t>
  </si>
  <si>
    <t xml:space="preserve">78/2007                       </t>
  </si>
  <si>
    <t xml:space="preserve">113/2008                      </t>
  </si>
  <si>
    <t xml:space="preserve">114/2008                      </t>
  </si>
  <si>
    <t xml:space="preserve">155/2008                      </t>
  </si>
  <si>
    <t xml:space="preserve">192/2008                      </t>
  </si>
  <si>
    <t xml:space="preserve">207/2008                      </t>
  </si>
  <si>
    <t xml:space="preserve">23/2008                       </t>
  </si>
  <si>
    <t xml:space="preserve">239/2008                      </t>
  </si>
  <si>
    <t xml:space="preserve">242/2008                      </t>
  </si>
  <si>
    <t xml:space="preserve">246/2008                      </t>
  </si>
  <si>
    <t xml:space="preserve">249/2008                      </t>
  </si>
  <si>
    <t xml:space="preserve">255/2008                      </t>
  </si>
  <si>
    <t xml:space="preserve">26/2008                       </t>
  </si>
  <si>
    <t xml:space="preserve">33/2008                       </t>
  </si>
  <si>
    <t xml:space="preserve">46/2008                       </t>
  </si>
  <si>
    <t xml:space="preserve">111/2009                      </t>
  </si>
  <si>
    <t xml:space="preserve">117/2009                      </t>
  </si>
  <si>
    <t xml:space="preserve">271/2008                      </t>
  </si>
  <si>
    <t xml:space="preserve">584/2008                      </t>
  </si>
  <si>
    <t xml:space="preserve">Banco Exterior                                     </t>
  </si>
  <si>
    <t xml:space="preserve">Cajapostal                                         </t>
  </si>
  <si>
    <t xml:space="preserve">Banco Luso-Español                                 </t>
  </si>
  <si>
    <t xml:space="preserve">533/2009                      </t>
  </si>
  <si>
    <t xml:space="preserve">entre el 5% y el 10% por B, E y F </t>
  </si>
  <si>
    <t xml:space="preserve">Open bank                                          </t>
  </si>
  <si>
    <t xml:space="preserve">189/2010                      </t>
  </si>
  <si>
    <t>Fp: pequeñas comisiones</t>
  </si>
  <si>
    <t xml:space="preserve">2/2010 y 20/2010              </t>
  </si>
  <si>
    <t xml:space="preserve">251/2008                      </t>
  </si>
  <si>
    <t xml:space="preserve">332/2010                      </t>
  </si>
  <si>
    <t xml:space="preserve">MA </t>
  </si>
  <si>
    <t xml:space="preserve">281/2004                      </t>
  </si>
  <si>
    <t xml:space="preserve">237/2005                      </t>
  </si>
  <si>
    <t xml:space="preserve">217/2004                      </t>
  </si>
  <si>
    <t xml:space="preserve">19/2000                       </t>
  </si>
  <si>
    <t xml:space="preserve"> </t>
  </si>
  <si>
    <t xml:space="preserve">264/2004                      </t>
  </si>
  <si>
    <t xml:space="preserve">267/2004                      </t>
  </si>
  <si>
    <t xml:space="preserve">278/2004                      </t>
  </si>
  <si>
    <t xml:space="preserve">Ourense                           </t>
  </si>
  <si>
    <t xml:space="preserve">Banco Bilbao Vizcaya                               </t>
  </si>
  <si>
    <t xml:space="preserve">Sa Nostra                                          </t>
  </si>
  <si>
    <t xml:space="preserve">Caja de Ahorros Baleares                           </t>
  </si>
  <si>
    <t xml:space="preserve">207/1999                      </t>
  </si>
  <si>
    <t xml:space="preserve">Banca Balear Sa-Nostra                            </t>
  </si>
  <si>
    <t xml:space="preserve">Banca Catalana                                     </t>
  </si>
  <si>
    <t xml:space="preserve">26/2001                       </t>
  </si>
  <si>
    <t xml:space="preserve">Banco Exterior de Panamá                           </t>
  </si>
  <si>
    <t xml:space="preserve">Banco O Higgins                                   </t>
  </si>
  <si>
    <t xml:space="preserve">Banco Nacional de Grecia                           </t>
  </si>
  <si>
    <t xml:space="preserve">Bank Leumi                                         </t>
  </si>
  <si>
    <t xml:space="preserve">Florida International Bank                         </t>
  </si>
  <si>
    <t xml:space="preserve">Banco de Galicia y Buenos Aires                                     </t>
  </si>
  <si>
    <t xml:space="preserve">Banco Nacional de Paris                            </t>
  </si>
  <si>
    <t xml:space="preserve">Banco del Progreso                                 </t>
  </si>
  <si>
    <t xml:space="preserve">Banco Latino de Lima                               </t>
  </si>
  <si>
    <t xml:space="preserve">Bank Atlantic de Fort Lauderdale                   </t>
  </si>
  <si>
    <t xml:space="preserve">Sparkasse Leverkusen                               </t>
  </si>
  <si>
    <t xml:space="preserve">Morgan Guaranty and Trust Co de Nueva York Capital Bank                </t>
  </si>
  <si>
    <t xml:space="preserve">Chasse Manhattan Bank                              </t>
  </si>
  <si>
    <t xml:space="preserve">12/2009                       </t>
  </si>
  <si>
    <t xml:space="preserve">PO </t>
  </si>
  <si>
    <t xml:space="preserve">8/2010                        </t>
  </si>
  <si>
    <t xml:space="preserve">Banco Espíritu Santo                               </t>
  </si>
  <si>
    <t xml:space="preserve">S  </t>
  </si>
  <si>
    <t xml:space="preserve">398/2004                      </t>
  </si>
  <si>
    <t xml:space="preserve">Palmira Valle                     </t>
  </si>
  <si>
    <t xml:space="preserve">656/2004                      </t>
  </si>
  <si>
    <t xml:space="preserve">124/2005 (Op. Mercedes)       </t>
  </si>
  <si>
    <t xml:space="preserve">Caja de Ahorros Monte y Piedad de Madrid          </t>
  </si>
  <si>
    <t xml:space="preserve">Caja de Ahorros Provincial de Guadalajara          </t>
  </si>
  <si>
    <t xml:space="preserve">267/2005                      </t>
  </si>
  <si>
    <t xml:space="preserve">76/2007                       </t>
  </si>
  <si>
    <t xml:space="preserve">Caja de Ahorros de Huelva y Sevilla                </t>
  </si>
  <si>
    <t xml:space="preserve">Mairena de Aljarafe                                </t>
  </si>
  <si>
    <t>Banco de Andalucía</t>
  </si>
  <si>
    <t xml:space="preserve">                                       </t>
  </si>
  <si>
    <t>MA (BB 3)</t>
  </si>
  <si>
    <t xml:space="preserve">31/2006                       </t>
  </si>
  <si>
    <t xml:space="preserve">30/2006                       </t>
  </si>
  <si>
    <t xml:space="preserve">Caja Insular de Ahorros de Canarias                </t>
  </si>
  <si>
    <t xml:space="preserve">170/2005                      </t>
  </si>
  <si>
    <t xml:space="preserve">Canarias                          </t>
  </si>
  <si>
    <t xml:space="preserve">138/2006                      </t>
  </si>
  <si>
    <t xml:space="preserve">Gran Canaria                      </t>
  </si>
  <si>
    <t xml:space="preserve">35/2006                       </t>
  </si>
  <si>
    <t xml:space="preserve">57/2008                       </t>
  </si>
  <si>
    <t xml:space="preserve">53/2009                       </t>
  </si>
  <si>
    <t xml:space="preserve">4/2010                        </t>
  </si>
  <si>
    <t xml:space="preserve">LR </t>
  </si>
  <si>
    <t xml:space="preserve">51/2009                       </t>
  </si>
  <si>
    <t xml:space="preserve">Rioja                             </t>
  </si>
  <si>
    <t xml:space="preserve">M  </t>
  </si>
  <si>
    <t xml:space="preserve">1773/2000                     </t>
  </si>
  <si>
    <t xml:space="preserve">Cali                              </t>
  </si>
  <si>
    <t xml:space="preserve">104/2001                      </t>
  </si>
  <si>
    <t xml:space="preserve">Inarco International Banking                       </t>
  </si>
  <si>
    <t xml:space="preserve">Banco de Santander                                </t>
  </si>
  <si>
    <t xml:space="preserve">433/2001                      </t>
  </si>
  <si>
    <t xml:space="preserve">Cáceres                           </t>
  </si>
  <si>
    <t xml:space="preserve">355/2002                      </t>
  </si>
  <si>
    <t xml:space="preserve">102/2003                      </t>
  </si>
  <si>
    <t xml:space="preserve">342/2003                      </t>
  </si>
  <si>
    <t xml:space="preserve"> 34/2004                      </t>
  </si>
  <si>
    <t xml:space="preserve">103/2005                      </t>
  </si>
  <si>
    <t xml:space="preserve">173/2005                      </t>
  </si>
  <si>
    <t xml:space="preserve">129/2006                      </t>
  </si>
  <si>
    <t xml:space="preserve">Zamora                            </t>
  </si>
  <si>
    <t xml:space="preserve">Caja Duero                                         </t>
  </si>
  <si>
    <t xml:space="preserve">Fp: 0.75%, </t>
  </si>
  <si>
    <t xml:space="preserve">BBVA                                              </t>
  </si>
  <si>
    <t xml:space="preserve">84/2007                       </t>
  </si>
  <si>
    <t xml:space="preserve">BCHA                                               </t>
  </si>
  <si>
    <t xml:space="preserve">75/2006                       </t>
  </si>
  <si>
    <t xml:space="preserve">Western Union                                     </t>
  </si>
  <si>
    <t xml:space="preserve">ZA </t>
  </si>
  <si>
    <t>Banco Sabadell</t>
  </si>
  <si>
    <t xml:space="preserve">Dresdner Bank AG   </t>
  </si>
  <si>
    <t>Caja de Ahorros Castilla-La Mancha</t>
  </si>
  <si>
    <t>La Kuxa</t>
  </si>
  <si>
    <t>BBVA</t>
  </si>
  <si>
    <t>Caja General de Granada</t>
  </si>
  <si>
    <t>Banca de Gotardo</t>
  </si>
  <si>
    <t>Barclays</t>
  </si>
  <si>
    <t>Reichmuth&amp;Co</t>
  </si>
  <si>
    <t>Dresdener Bank</t>
  </si>
  <si>
    <t>Deutshe Bank</t>
  </si>
  <si>
    <t>La Caixa</t>
  </si>
  <si>
    <t xml:space="preserve"> INNOVA</t>
  </si>
  <si>
    <t xml:space="preserve"> PALAU-SOLITA</t>
  </si>
  <si>
    <t xml:space="preserve">255/2010                      </t>
  </si>
  <si>
    <t xml:space="preserve">43/2009                       </t>
  </si>
  <si>
    <t>AL</t>
  </si>
  <si>
    <t>90/2011</t>
  </si>
  <si>
    <t>A2</t>
  </si>
  <si>
    <t>E: 2%</t>
  </si>
  <si>
    <t>Santader</t>
  </si>
  <si>
    <t>Hypowiss</t>
  </si>
  <si>
    <t>Julios Bär</t>
  </si>
  <si>
    <t xml:space="preserve">192/1999                      </t>
  </si>
  <si>
    <t xml:space="preserve">Monte Caja de Ahorros de Huelva y Sevilla          </t>
  </si>
  <si>
    <t xml:space="preserve">31/2009                       </t>
  </si>
  <si>
    <t xml:space="preserve">IB </t>
  </si>
  <si>
    <t xml:space="preserve">321/2005                      </t>
  </si>
  <si>
    <t xml:space="preserve">Málaga                            </t>
  </si>
  <si>
    <t xml:space="preserve">37/2003 y 431/2005            </t>
  </si>
  <si>
    <t xml:space="preserve">Exact Change                                       </t>
  </si>
  <si>
    <t xml:space="preserve">297/2006                      </t>
  </si>
  <si>
    <t xml:space="preserve">721/2006                      </t>
  </si>
  <si>
    <t xml:space="preserve">Tetuán                            </t>
  </si>
  <si>
    <t xml:space="preserve"> 1/2007                       </t>
  </si>
  <si>
    <t xml:space="preserve">3/2008                        </t>
  </si>
  <si>
    <t xml:space="preserve">112/2009                      </t>
  </si>
  <si>
    <t xml:space="preserve">Marbella                          </t>
  </si>
  <si>
    <t xml:space="preserve">733/2009                      </t>
  </si>
  <si>
    <t xml:space="preserve">Maduro &amp; Amp                                       </t>
  </si>
  <si>
    <t xml:space="preserve">Curiel's Bank N. V.                                                 </t>
  </si>
  <si>
    <t xml:space="preserve">Bankers Trust Company                              </t>
  </si>
  <si>
    <t xml:space="preserve">Rietumu Banka                                      </t>
  </si>
  <si>
    <t xml:space="preserve">CajaSur                                           </t>
  </si>
  <si>
    <t>A1, B1</t>
  </si>
  <si>
    <t>Banco de Sabadell</t>
  </si>
  <si>
    <t xml:space="preserve">MU </t>
  </si>
  <si>
    <t xml:space="preserve">27/2000                       </t>
  </si>
  <si>
    <t xml:space="preserve">16/2003                       </t>
  </si>
  <si>
    <t xml:space="preserve">20/2003                       </t>
  </si>
  <si>
    <t xml:space="preserve">Lorca                             </t>
  </si>
  <si>
    <t xml:space="preserve">Las Torres                        </t>
  </si>
  <si>
    <t xml:space="preserve">10/2007                       </t>
  </si>
  <si>
    <t xml:space="preserve">PA </t>
  </si>
  <si>
    <t>HSBC</t>
  </si>
  <si>
    <t>obra en casa 117000</t>
  </si>
  <si>
    <t xml:space="preserve">B: 2400€ por custodiar un transporte de efectivo </t>
  </si>
  <si>
    <t>por supervisar F: 3% del dinero transferido</t>
  </si>
  <si>
    <t>gran cantidad de joyas</t>
  </si>
  <si>
    <t>M</t>
  </si>
  <si>
    <t>80/2010</t>
  </si>
  <si>
    <t>Barklays</t>
  </si>
  <si>
    <t>Cyprus Popular Bank</t>
  </si>
  <si>
    <t>122/2012</t>
  </si>
  <si>
    <t>Ibercaja</t>
  </si>
  <si>
    <t>103/2013</t>
  </si>
  <si>
    <t xml:space="preserve">55 euros por cada 3.000 (2%), un "·pitufo" recibe una cantidad mensual fija de 900€ por conseguir nuevos pitufos del entorno </t>
  </si>
  <si>
    <t>84/2014</t>
  </si>
  <si>
    <t>MA  (BB 1)</t>
  </si>
  <si>
    <t>200/2011 (del Valle)</t>
  </si>
  <si>
    <t xml:space="preserve">Banco atlantico                                    </t>
  </si>
  <si>
    <t>200/2011 (Hambli-Con.Turca)</t>
  </si>
  <si>
    <t>Banco Atlántico</t>
  </si>
  <si>
    <t>200/2011 (Rouvinen- Con Finlandesa)</t>
  </si>
  <si>
    <t>MA (BB 11)</t>
  </si>
  <si>
    <t xml:space="preserve">296/2006                      </t>
  </si>
  <si>
    <t>200/2011 (Ramián-Con. Iraquì)</t>
  </si>
  <si>
    <t>Credit Suisse</t>
  </si>
  <si>
    <t>Banco de Santander</t>
  </si>
  <si>
    <t xml:space="preserve">155/2002                      </t>
  </si>
  <si>
    <t xml:space="preserve">Caja General de Ahorros de Canarias                </t>
  </si>
  <si>
    <t xml:space="preserve">El Monte                                           </t>
  </si>
  <si>
    <t xml:space="preserve">Caja San Fernando                                 </t>
  </si>
  <si>
    <t xml:space="preserve">613/2006                      </t>
  </si>
  <si>
    <t xml:space="preserve">Caja Rural del Sur                                 </t>
  </si>
  <si>
    <t>Monte de Piedad y Caja de Ahorros de Huelva y Sevil</t>
  </si>
  <si>
    <t xml:space="preserve">239/2007                      </t>
  </si>
  <si>
    <t xml:space="preserve">458/2009                      </t>
  </si>
  <si>
    <t xml:space="preserve">SA </t>
  </si>
  <si>
    <t xml:space="preserve">24/2005                       </t>
  </si>
  <si>
    <t xml:space="preserve">Banco Central Hispano Americano                    </t>
  </si>
  <si>
    <t xml:space="preserve">ST </t>
  </si>
  <si>
    <t xml:space="preserve">1122/2002                     </t>
  </si>
  <si>
    <t xml:space="preserve">620/2003                      </t>
  </si>
  <si>
    <t xml:space="preserve">Tenerife                          </t>
  </si>
  <si>
    <t xml:space="preserve">149/2008                      </t>
  </si>
  <si>
    <t xml:space="preserve">Canarios                          </t>
  </si>
  <si>
    <t xml:space="preserve">Caja Insular de Ahor                              </t>
  </si>
  <si>
    <t xml:space="preserve">335/2008                      </t>
  </si>
  <si>
    <t xml:space="preserve">393/2009                      </t>
  </si>
  <si>
    <t xml:space="preserve">413/2009                      </t>
  </si>
  <si>
    <t xml:space="preserve">Seur                                               </t>
  </si>
  <si>
    <t xml:space="preserve">V  </t>
  </si>
  <si>
    <t xml:space="preserve">50/2003                       </t>
  </si>
  <si>
    <t xml:space="preserve">Torrent                           </t>
  </si>
  <si>
    <t xml:space="preserve">106/2006                      </t>
  </si>
  <si>
    <t xml:space="preserve">225/2009                      </t>
  </si>
  <si>
    <t xml:space="preserve">584/2009                      </t>
  </si>
  <si>
    <t xml:space="preserve">VA </t>
  </si>
  <si>
    <t xml:space="preserve">221/2003 (Caso Monchines)     </t>
  </si>
  <si>
    <t>1,5% (A: para  para sacar el dinero ilegal de España y depositarlo en CC de empresas de la trama situadas en el extranjero</t>
  </si>
  <si>
    <t>UBS</t>
  </si>
  <si>
    <t>Banco de Crédito Balear</t>
  </si>
  <si>
    <t>Luzerner Cantonal Bank</t>
  </si>
  <si>
    <t>Banco Hipotecario Español</t>
  </si>
  <si>
    <t>Sabadell</t>
  </si>
  <si>
    <t xml:space="preserve"> PROSTIBULOS</t>
  </si>
  <si>
    <t>Societe Monegasque de Banque Privée</t>
  </si>
  <si>
    <t>22 entidades bancarias</t>
  </si>
  <si>
    <t xml:space="preserve">(29) Compraventa de bienes de colección de valor difícilmente objetivable. </t>
  </si>
  <si>
    <t xml:space="preserve">Caixa de Sabadell                                  </t>
  </si>
  <si>
    <t xml:space="preserve">Caixa Intermediterranea                                             </t>
  </si>
  <si>
    <t xml:space="preserve">Zur First National Bank                            </t>
  </si>
  <si>
    <t>600€ por desplazarse a Portugal y adquirir ahí altas denominaciones en euros a cambio de dólares</t>
  </si>
  <si>
    <t xml:space="preserve">16/2005                       </t>
  </si>
  <si>
    <t>(renta variable)</t>
  </si>
  <si>
    <t>"gran cantidad"</t>
  </si>
  <si>
    <t>1 (fondo de invesión)</t>
  </si>
  <si>
    <t>1 (renta variable)</t>
  </si>
  <si>
    <t>gastos en servicios suntuarios</t>
  </si>
  <si>
    <t>1 (fondo de pensiones)</t>
  </si>
  <si>
    <t xml:space="preserve">22/2010                       </t>
  </si>
  <si>
    <t>lingotes de oro y plata</t>
  </si>
  <si>
    <t>AN</t>
  </si>
  <si>
    <t>7/2013</t>
  </si>
  <si>
    <t>A1</t>
  </si>
  <si>
    <t>Banco Espiritu Santo</t>
  </si>
  <si>
    <t>MMG Bank and Trust Ltd. (Bahamas)</t>
  </si>
  <si>
    <t>Dresdner Bank</t>
  </si>
  <si>
    <t>"activos financieros"</t>
  </si>
  <si>
    <t>"operaciones financieras"</t>
  </si>
  <si>
    <t>cuadros</t>
  </si>
  <si>
    <t xml:space="preserve">24/2004                       </t>
  </si>
  <si>
    <t xml:space="preserve">   2 /2007                    </t>
  </si>
  <si>
    <t>GUA</t>
  </si>
  <si>
    <t>16/2013</t>
  </si>
  <si>
    <t>B2</t>
  </si>
  <si>
    <t>Caja Rioja</t>
  </si>
  <si>
    <t>Caja de Ahorros de Navarra</t>
  </si>
  <si>
    <t>GUI</t>
  </si>
  <si>
    <t>22/2010</t>
  </si>
  <si>
    <t>A1, B2</t>
  </si>
  <si>
    <t>Caja Laboral</t>
  </si>
  <si>
    <t>Kutxa</t>
  </si>
  <si>
    <t>Santander</t>
  </si>
  <si>
    <t>Benkoa</t>
  </si>
  <si>
    <t>Banco Popular</t>
  </si>
  <si>
    <t>Caja de Extremadura</t>
  </si>
  <si>
    <t>Banco de Castill</t>
  </si>
  <si>
    <t>200/2011 (Levin-Con.Eprom)</t>
  </si>
  <si>
    <t>National Westminster Bank</t>
  </si>
  <si>
    <t>Banesto</t>
  </si>
  <si>
    <t>Cajamar</t>
  </si>
  <si>
    <t>MA (BB 4)</t>
  </si>
  <si>
    <t>200/2011 (Voutilainen-Con.Sueca)</t>
  </si>
  <si>
    <t>MA (BB 5)</t>
  </si>
  <si>
    <t>200/2011 (Clement-Con. Francesa)</t>
  </si>
  <si>
    <t>Solbank</t>
  </si>
  <si>
    <t>MA (BB 6)</t>
  </si>
  <si>
    <t>200/2011 (Aki Kujala)</t>
  </si>
  <si>
    <t>Banco Urquijo</t>
  </si>
  <si>
    <t>Deutsche Bank</t>
  </si>
  <si>
    <t>MA (BB 7)</t>
  </si>
  <si>
    <t>200/2011 (Lamrani Soussi-Con-Marroquí)</t>
  </si>
  <si>
    <t>Banco Zaragozano</t>
  </si>
  <si>
    <t>MA (BB 8)</t>
  </si>
  <si>
    <t>200/2011 (Pastushenko/Irina)</t>
  </si>
  <si>
    <t>Banco Herrero</t>
  </si>
  <si>
    <t>MA (BB 9)</t>
  </si>
  <si>
    <t>MA (BB 2)</t>
  </si>
  <si>
    <t xml:space="preserve">PETROMIRALLES </t>
  </si>
  <si>
    <t>200/2011 (Talhi- Con. Argelina)</t>
  </si>
  <si>
    <t>MA (BB 10)</t>
  </si>
  <si>
    <t>MA (BB 12)</t>
  </si>
  <si>
    <t xml:space="preserve">Caja Rural de Sevilla                              </t>
  </si>
  <si>
    <t xml:space="preserve">56/2005                       </t>
  </si>
  <si>
    <t xml:space="preserve">268/2006,418/2007             </t>
  </si>
  <si>
    <t>MU</t>
  </si>
  <si>
    <t>62/2011</t>
  </si>
  <si>
    <t>"gran cantidad de joyas"</t>
  </si>
  <si>
    <t>numerosas joyas</t>
  </si>
  <si>
    <t>al menos 2000</t>
  </si>
  <si>
    <t>fiesta de cumpleaños 3000</t>
  </si>
  <si>
    <t xml:space="preserve">263/2010                      </t>
  </si>
  <si>
    <t>Bp: 5%</t>
  </si>
  <si>
    <t>MA</t>
  </si>
  <si>
    <t>179/2013 - Malaya 1</t>
  </si>
  <si>
    <t>Ferrier Lullin&amp;Cie</t>
  </si>
  <si>
    <t>Banque Vontobel Geneve SA</t>
  </si>
  <si>
    <t>Crédit Suisse</t>
  </si>
  <si>
    <t>BSCH</t>
  </si>
  <si>
    <t>Banco Cooperativo Español</t>
  </si>
  <si>
    <t>Unicaja</t>
  </si>
  <si>
    <t>El Monte</t>
  </si>
  <si>
    <t>Banco Banif</t>
  </si>
  <si>
    <t>Banco Europeo de Inversiones</t>
  </si>
  <si>
    <t>Bancaja</t>
  </si>
  <si>
    <t>Banco Pastor</t>
  </si>
  <si>
    <t>Caja Almonte</t>
  </si>
  <si>
    <t>Bank of America</t>
  </si>
  <si>
    <t>Butterfield Bank</t>
  </si>
  <si>
    <t>Altajir Bank</t>
  </si>
  <si>
    <t>ABN-Amor</t>
  </si>
  <si>
    <t>B1</t>
  </si>
  <si>
    <t>plumas estil</t>
  </si>
  <si>
    <t>Anbanc</t>
  </si>
  <si>
    <t>Desdner Bank</t>
  </si>
  <si>
    <t>Lombard Odier</t>
  </si>
  <si>
    <t>Bank of China</t>
  </si>
  <si>
    <t>State Bank of India Rajsthan</t>
  </si>
  <si>
    <t>Hang Senk Bank of Hong Kong</t>
  </si>
  <si>
    <t>animales disecados</t>
  </si>
  <si>
    <t xml:space="preserve"> Crédit Suisse</t>
  </si>
  <si>
    <t>Mediolanum/Banca de Finanzas e Inversiones SA</t>
  </si>
  <si>
    <t>CRUCERO</t>
  </si>
  <si>
    <t>usura</t>
  </si>
  <si>
    <t>55 cc embargadas</t>
  </si>
  <si>
    <t>BNP Parisbas</t>
  </si>
  <si>
    <t>Cohecho/Prevaricación/información privilegiada</t>
    <phoneticPr fontId="0" type="noConversion"/>
  </si>
  <si>
    <t>Pólizas de seguros</t>
    <phoneticPr fontId="0" type="noConversion"/>
  </si>
  <si>
    <t>Si, no</t>
    <phoneticPr fontId="0" type="noConversion"/>
  </si>
  <si>
    <t>BNS</t>
  </si>
  <si>
    <t>JYKSE Bank</t>
  </si>
  <si>
    <t>fichas de casino (50.000€)</t>
  </si>
  <si>
    <t>200/2011 (P. Pascal)</t>
  </si>
  <si>
    <t>MA (BB 13)</t>
  </si>
  <si>
    <t>200/2011 (Ambramson)</t>
  </si>
  <si>
    <t>MA (BB 14)</t>
  </si>
  <si>
    <t>200/2011 (Gelderloos/Alexanderso/Kerheve etc.)</t>
  </si>
  <si>
    <t>Fp: 60€ por hacer un envío de dinero</t>
  </si>
  <si>
    <t>defensa jurídica: 46000</t>
  </si>
  <si>
    <t>B: 1,8%</t>
  </si>
  <si>
    <t>E: 13%</t>
  </si>
  <si>
    <t xml:space="preserve">A1, B1 </t>
  </si>
  <si>
    <t xml:space="preserve">(18) -R- escrituración y compra de  bienes -inmuebles, objetos de alto valo- a un valor muy distinto al real </t>
  </si>
  <si>
    <t>Caixabank</t>
  </si>
  <si>
    <t>(32) procedimiento de compensación internacionial (se paga en efectivo fuera y se hace un ingreso nacional para compensar)</t>
  </si>
  <si>
    <t>(24) -X- Pago de servicios no prestados o de valor no objetivo (también a cambio de devolver el importe en efectivo al pagador)</t>
  </si>
  <si>
    <t>(13) -M- falsificación datos comercio interior y exterior (ver también 24 y 28)</t>
  </si>
  <si>
    <t>(9) -I- Fingimiento beneficiario último/sujeto jurídico (poner a nombre de un tercero patrimonio ilícito)</t>
  </si>
  <si>
    <t>cuadros etc. no está claro si existieron</t>
  </si>
  <si>
    <t>Bankinter</t>
  </si>
  <si>
    <t>Actividad real de las empresas (media del 0 al 4)</t>
  </si>
  <si>
    <t>CARCELLER</t>
  </si>
  <si>
    <t xml:space="preserve">G: sociedad limitada nueva empresa (SLNE) </t>
  </si>
  <si>
    <t xml:space="preserve"> 11/2008                     </t>
  </si>
  <si>
    <t>Cuentas Corrientes</t>
  </si>
  <si>
    <t>CC SI/NO</t>
  </si>
  <si>
    <t>Gram,</t>
  </si>
  <si>
    <t xml:space="preserve">Obras de colección si/no </t>
  </si>
  <si>
    <t xml:space="preserve">Obras de colección </t>
  </si>
  <si>
    <t>coches de colección</t>
  </si>
  <si>
    <t xml:space="preserve">cuadros </t>
  </si>
  <si>
    <t>Banca Rothshild</t>
  </si>
  <si>
    <t>Andbank</t>
  </si>
  <si>
    <t xml:space="preserve">  </t>
  </si>
  <si>
    <t>Servicios (por ejemplo de rehabilitación o viajes de placer )</t>
  </si>
  <si>
    <t>Contra la hacienda pública</t>
  </si>
  <si>
    <t>FENIX</t>
  </si>
  <si>
    <t>VOLTAR-LASSEN</t>
  </si>
  <si>
    <t xml:space="preserve">IMELSA/TAULA </t>
  </si>
  <si>
    <t>ATICO</t>
  </si>
  <si>
    <t>A2, B2</t>
  </si>
  <si>
    <t>Imputados/investigados</t>
  </si>
  <si>
    <t>VITALDENT</t>
  </si>
  <si>
    <t xml:space="preserve">Año2014 </t>
  </si>
  <si>
    <t>Año2015</t>
  </si>
  <si>
    <t>Año2016</t>
  </si>
  <si>
    <t>Otros destinos (por ejemp. Defensa jurídica)</t>
  </si>
  <si>
    <t xml:space="preserve">Banco Espítituo Santo </t>
  </si>
  <si>
    <t xml:space="preserve">(3) -C- adquisión, ocultamiento y/o uso de billetes en altas denominaciones y/o efectivo en general </t>
  </si>
  <si>
    <t xml:space="preserve">(33) Adquisión de bienes para uso personal pero declarados como "gastos de empresa" </t>
  </si>
  <si>
    <t>Caja de Aragón</t>
  </si>
  <si>
    <t>B Popular</t>
  </si>
  <si>
    <t>CAM</t>
  </si>
  <si>
    <t>Banco Guipuzcoano</t>
  </si>
  <si>
    <t>Caja Madrid</t>
  </si>
  <si>
    <t>ibercaja</t>
  </si>
  <si>
    <t>Sociedad Cooperativa de Crédito</t>
  </si>
  <si>
    <t>Caja Duero</t>
  </si>
  <si>
    <t>Caja de Teruel</t>
  </si>
  <si>
    <t>RATO</t>
  </si>
  <si>
    <t>(28) Compraventas entre sociedades o partes de un mismo grupo a precios ficticios - operaciones vinculadas (desvío de beneficios y movimiento de dinero en general de unas a otras)</t>
  </si>
  <si>
    <t>Z</t>
  </si>
  <si>
    <t>Delitos cuello blanco</t>
  </si>
  <si>
    <t xml:space="preserve">Falsedad documental </t>
  </si>
  <si>
    <t>Estafa no informática</t>
  </si>
  <si>
    <t xml:space="preserve">Estafa informática </t>
  </si>
  <si>
    <t>LEZO</t>
  </si>
  <si>
    <t>Condenados (por blanqueo)</t>
  </si>
  <si>
    <t>Año2017</t>
  </si>
  <si>
    <t>Joyas y estilográficas</t>
  </si>
  <si>
    <t xml:space="preserve">cantidad blanqueada por punto de blanqueo </t>
  </si>
  <si>
    <t>Anglo Irish Bank</t>
  </si>
  <si>
    <t xml:space="preserve">Banca Privada de Andorra </t>
  </si>
  <si>
    <t xml:space="preserve"> Banque Priveé Edmont de Rothschild</t>
  </si>
  <si>
    <t>Banco Madrid</t>
  </si>
  <si>
    <t>Barklays Bank</t>
  </si>
  <si>
    <t>Banca Mora</t>
  </si>
  <si>
    <t xml:space="preserve"> HSBC</t>
  </si>
  <si>
    <t>Bancsabadell de Andorra</t>
  </si>
  <si>
    <t>Bank of Ireland</t>
  </si>
  <si>
    <t>Banesto,</t>
  </si>
  <si>
    <t xml:space="preserve"> Caixa d'Estalvis de Girona</t>
  </si>
  <si>
    <t>(5p) -Ep- Ingreso/retirada de  efectivo en cantidades fraccionadas</t>
  </si>
  <si>
    <t xml:space="preserve">Caixa Cataluña </t>
  </si>
  <si>
    <t>E-B EFECTIVO NO INCAUTADO PERO QUE CONSTA DE HABER SIDO UTILIZADO, MOVIDO ETC. (es flujo)</t>
  </si>
  <si>
    <t xml:space="preserve">Otras inversiones delictivas excepto cohecho y financiación de partidos políticos </t>
  </si>
  <si>
    <t>Algún vehículo de motor SINO</t>
  </si>
  <si>
    <t>Todos los vehículos de motor</t>
  </si>
  <si>
    <t>Inversiones filatélicas</t>
  </si>
  <si>
    <t>Titulos de renta variable</t>
  </si>
  <si>
    <t xml:space="preserve">Banco Ganadero de Colombia                                     </t>
  </si>
  <si>
    <t xml:space="preserve">Republic National Bank of New York                        </t>
  </si>
  <si>
    <t xml:space="preserve">Credit Agricole                           </t>
  </si>
  <si>
    <t>Inventados</t>
  </si>
  <si>
    <t xml:space="preserve">Banco Meridional de Ceuta </t>
  </si>
  <si>
    <t>Tio de Droga: número de tipos y código de tipos (dos dígitos)</t>
  </si>
  <si>
    <t>x</t>
  </si>
  <si>
    <t>ABM Amro Bank</t>
  </si>
  <si>
    <t xml:space="preserve">Santander </t>
  </si>
  <si>
    <t>NUMERO TOTAL DE EMPRESAS</t>
  </si>
  <si>
    <t xml:space="preserve">TOTAL NO SL NI SA </t>
  </si>
  <si>
    <t>Total con datos conocidos sobre forma jurídica</t>
  </si>
  <si>
    <t>(31) autopago de alquiler o autocompra de vivienda</t>
  </si>
  <si>
    <t>Año2008</t>
  </si>
  <si>
    <t>Imputacion sólo por blanque</t>
  </si>
  <si>
    <t>278/2017 (Majestic)</t>
  </si>
  <si>
    <t xml:space="preserve">291/2016 La Muela </t>
  </si>
  <si>
    <t xml:space="preserve">Activos ilicitos por institución financiera </t>
  </si>
  <si>
    <t>Asociación ilícita</t>
  </si>
  <si>
    <t>Bank CIC</t>
  </si>
  <si>
    <t>Butterflield Trust</t>
  </si>
  <si>
    <t>Banco Mirabaud</t>
  </si>
  <si>
    <t>Bankia</t>
  </si>
  <si>
    <t>Atlantik Capital Bank</t>
  </si>
  <si>
    <t>Cajasur</t>
  </si>
  <si>
    <t>Caja Caminos</t>
  </si>
  <si>
    <t>Caixa Manresa</t>
  </si>
  <si>
    <t>Bankila</t>
  </si>
  <si>
    <t>EMPERADOR-LEVI</t>
  </si>
  <si>
    <t>Extorsión</t>
  </si>
  <si>
    <t>1975-1984</t>
  </si>
  <si>
    <t>BBV</t>
  </si>
  <si>
    <t xml:space="preserve"> 78/2016 Palau</t>
  </si>
  <si>
    <t xml:space="preserve">B </t>
  </si>
  <si>
    <t xml:space="preserve">(12m) -L- creación de maraña de empresas -y no unas cuantas- </t>
  </si>
  <si>
    <t>Añp2018</t>
  </si>
  <si>
    <t>Credit Agricole</t>
  </si>
  <si>
    <t>TRES POR CIENTO</t>
  </si>
  <si>
    <t>PUYOL-FERRUSOLA (P-F)</t>
  </si>
  <si>
    <t xml:space="preserve">23/2018-Forum F </t>
  </si>
  <si>
    <t>TS</t>
  </si>
  <si>
    <t>749/2007-Afinsa</t>
  </si>
  <si>
    <t>37/2017-Ciempozuelos</t>
  </si>
  <si>
    <t xml:space="preserve"> 20/2018-C - Correa</t>
  </si>
  <si>
    <t>277/2018-Noos</t>
  </si>
  <si>
    <t>31/2018-Pretoria</t>
  </si>
  <si>
    <t>37/2017-Púnica</t>
  </si>
  <si>
    <t>Hidalgo</t>
  </si>
  <si>
    <t>Astapa</t>
  </si>
  <si>
    <t>20/2018-B Bárcenas</t>
  </si>
  <si>
    <t>39/2012</t>
  </si>
  <si>
    <t>Citibank</t>
  </si>
  <si>
    <t xml:space="preserve">Banco Exterior de Suiza </t>
  </si>
  <si>
    <t>PERFIL Y PODER SOCIAL: MEDIA</t>
  </si>
  <si>
    <t>PERFIL Y PODER SOCIAL: datos individuales</t>
  </si>
  <si>
    <t>(12) -L- uso de empresas existentes o creación de nuevas (con o sin maraña)</t>
  </si>
  <si>
    <t>Factor de ponderación</t>
  </si>
  <si>
    <t>Activos ponderados por localidad española</t>
  </si>
  <si>
    <t>Tráfico de armas</t>
  </si>
  <si>
    <t xml:space="preserve">fde </t>
  </si>
  <si>
    <t xml:space="preserve">SUMA </t>
  </si>
  <si>
    <t>MAXIMA</t>
  </si>
  <si>
    <t>MINIMA</t>
  </si>
  <si>
    <t>MEDIANA</t>
  </si>
  <si>
    <t>MEDIA</t>
  </si>
  <si>
    <t>535/2013 - Malaya 2</t>
  </si>
  <si>
    <t xml:space="preserve">1 FRANCIA </t>
  </si>
  <si>
    <t>FRANCIA-MÓNAC</t>
  </si>
  <si>
    <t>3 PP BAJOS</t>
  </si>
  <si>
    <t>4 ALEMANIA</t>
  </si>
  <si>
    <t>5 ITALIA</t>
  </si>
  <si>
    <t>6 REINO UNIDO</t>
  </si>
  <si>
    <t>7 IRLANDA</t>
  </si>
  <si>
    <t>8 DINAMARCA</t>
  </si>
  <si>
    <t>9 GRECIA</t>
  </si>
  <si>
    <t>10 PORTUGAL</t>
  </si>
  <si>
    <t>17 BELGICA</t>
  </si>
  <si>
    <t>18 LUXEMBURGO</t>
  </si>
  <si>
    <t>30 SUECIA</t>
  </si>
  <si>
    <t>32 FINLANDIA</t>
  </si>
  <si>
    <t>37 LIECHTENSTEIN</t>
  </si>
  <si>
    <t>38 AUSTRIA</t>
  </si>
  <si>
    <t>39 SUIZA</t>
  </si>
  <si>
    <t>43 ANDORRA</t>
  </si>
  <si>
    <t>44 GIBRALTAR</t>
  </si>
  <si>
    <t>46 MALTA</t>
  </si>
  <si>
    <t>52 TURQUÍA</t>
  </si>
  <si>
    <t>72 UCRANIA</t>
  </si>
  <si>
    <t>75 RUSIA</t>
  </si>
  <si>
    <t>92 CROACIA</t>
  </si>
  <si>
    <t>96 SERBIA</t>
  </si>
  <si>
    <t>204 MARRUECOS</t>
  </si>
  <si>
    <t>216 Libia</t>
  </si>
  <si>
    <t>220 EGIPTO</t>
  </si>
  <si>
    <t>248 SENEGAL</t>
  </si>
  <si>
    <t>276 GHANA</t>
  </si>
  <si>
    <t>268 LIBERIA</t>
  </si>
  <si>
    <t>288 NIGERIA</t>
  </si>
  <si>
    <t>330 ANGOLA</t>
  </si>
  <si>
    <t>355 SEYCHELLES</t>
  </si>
  <si>
    <t>400 EEUU</t>
  </si>
  <si>
    <t>404 CANADA</t>
  </si>
  <si>
    <t>412 MEXICO</t>
  </si>
  <si>
    <t>413 BERMUDAS</t>
  </si>
  <si>
    <t>421 BELICE</t>
  </si>
  <si>
    <t>442 PANAMA</t>
  </si>
  <si>
    <t>446 ANGUILA</t>
  </si>
  <si>
    <t>449 SAN CRISTOBAL y NIEVES</t>
  </si>
  <si>
    <t>453 BAHAMAS</t>
  </si>
  <si>
    <t>456 REPUBLICA DOMINICANA</t>
  </si>
  <si>
    <t>460 DOMINICA</t>
  </si>
  <si>
    <t>463 ISLAS CAIMAN</t>
  </si>
  <si>
    <t>468 ISLAS VIRGENES</t>
  </si>
  <si>
    <t>480 COLOMBIA</t>
  </si>
  <si>
    <t>524 URUGUAY</t>
  </si>
  <si>
    <t>528 ARGENTINA</t>
  </si>
  <si>
    <t>600 CHIPRE</t>
  </si>
  <si>
    <t>624 ISRAEL</t>
  </si>
  <si>
    <t>632 ARABIA SAUDITA</t>
  </si>
  <si>
    <t>636 KUWAIT</t>
  </si>
  <si>
    <t>647 EMIRATOS ARABES</t>
  </si>
  <si>
    <t>662 PAKISTAN</t>
  </si>
  <si>
    <t>664 INDIA</t>
  </si>
  <si>
    <t>680 THAILANDIA</t>
  </si>
  <si>
    <t>706 SINGAPUR</t>
  </si>
  <si>
    <t>720 CHINA</t>
  </si>
  <si>
    <t>732 JAPON</t>
  </si>
  <si>
    <t>740 HONK KONG</t>
  </si>
  <si>
    <t>800 AUSTRALIA</t>
  </si>
  <si>
    <t>803 NAURU</t>
  </si>
  <si>
    <t>804 NUEVA ZELANDA</t>
  </si>
  <si>
    <t>824 ISLAS MARSHALL</t>
  </si>
  <si>
    <t>484 VENEZUELA</t>
  </si>
  <si>
    <t>500 ECUADOR</t>
  </si>
  <si>
    <t>504 PERU</t>
  </si>
  <si>
    <t>260 GUINEA</t>
  </si>
  <si>
    <t>48 REP CHECA</t>
  </si>
  <si>
    <t>516 BOLIVIA</t>
  </si>
  <si>
    <t>54 LETONIA</t>
  </si>
  <si>
    <t>74 REP MOLDOVA</t>
  </si>
  <si>
    <t>512 CHILE</t>
  </si>
  <si>
    <t>508 BRASIL</t>
  </si>
  <si>
    <t>55 LITUANIA</t>
  </si>
  <si>
    <t>60 POLONIA</t>
  </si>
  <si>
    <t>64 HUNGRIA</t>
  </si>
  <si>
    <t>68 BULGARIA</t>
  </si>
  <si>
    <t>66 RUMANIA</t>
  </si>
  <si>
    <t>436 COSTA RICA</t>
  </si>
  <si>
    <t>346 KENIA</t>
  </si>
  <si>
    <t>822 POLINESIA FRANCESA</t>
  </si>
  <si>
    <t>314 GABON</t>
  </si>
  <si>
    <t>432 NICARAGUA</t>
  </si>
  <si>
    <t>628 JORDANIA</t>
  </si>
  <si>
    <t>667 MALVIDAS</t>
  </si>
  <si>
    <t>478 ANTILLAS NEERLANDESAS</t>
  </si>
  <si>
    <t>819 SAMOA</t>
  </si>
  <si>
    <t>838 NIUE</t>
  </si>
  <si>
    <t>393 SWAZILANDIA</t>
  </si>
  <si>
    <t>448 CUBA</t>
  </si>
  <si>
    <t xml:space="preserve">NdifJurisdicc </t>
  </si>
  <si>
    <t xml:space="preserve">Cantidad por recorrido </t>
  </si>
  <si>
    <t xml:space="preserve">Factor de ponderación (1=sólo dentro o fuera de España. 0,5 a medias, 0,33: entrada salida y dentro </t>
  </si>
  <si>
    <t>Cantidad por recorrido interno, salida o entrada</t>
  </si>
  <si>
    <t>3189 Orihuela</t>
  </si>
  <si>
    <t>07000  Palma de Mallorca</t>
  </si>
  <si>
    <t>7140 Sencelles</t>
  </si>
  <si>
    <t>7141 Marratxi</t>
  </si>
  <si>
    <t>7184 Calviá</t>
  </si>
  <si>
    <t>7689 Manacor</t>
  </si>
  <si>
    <t>8186 Lliça d'Amunt</t>
  </si>
  <si>
    <t>8191 Rubi</t>
  </si>
  <si>
    <t>8212 Sant Llorenç Savall</t>
  </si>
  <si>
    <t>8220 Tarrasa</t>
  </si>
  <si>
    <t>8291 Ripollet</t>
  </si>
  <si>
    <t>8299 Renillars</t>
  </si>
  <si>
    <t>8319 Dos Rius</t>
  </si>
  <si>
    <t>8415 Bigues i Riells</t>
  </si>
  <si>
    <t>8459 Sant Antoni de Vilamajo</t>
  </si>
  <si>
    <t>8729 Castellet y la Gornal</t>
  </si>
  <si>
    <t>10612 Jerte</t>
  </si>
  <si>
    <t>13194 Navas de Estena (Parque Natural Caballeros)</t>
  </si>
  <si>
    <t>14000 C0RDOBA</t>
  </si>
  <si>
    <t>15000 CORUÑA</t>
  </si>
  <si>
    <t>17251 Calonge</t>
  </si>
  <si>
    <t>17455 Caldes de Malavella</t>
  </si>
  <si>
    <t>17486 Castelló de Ampuries</t>
  </si>
  <si>
    <t>18193 Monachil</t>
  </si>
  <si>
    <t>19129 Illana</t>
  </si>
  <si>
    <t>19227 Robledillo Matarrubia</t>
  </si>
  <si>
    <t>23200 La Carolina</t>
  </si>
  <si>
    <t>24392 Villadangos</t>
  </si>
  <si>
    <t>25598 Vaqueira Beret</t>
  </si>
  <si>
    <t>25799 (frrontera Andorra)</t>
  </si>
  <si>
    <t>28230 Las Rozas</t>
  </si>
  <si>
    <t>28190 Torrelaguna-Torremocha del Jarama</t>
  </si>
  <si>
    <t>28220 Majadahonda</t>
  </si>
  <si>
    <t>28223 Pozuelo de Alarcón</t>
  </si>
  <si>
    <t>28294 Robledo de Chavela</t>
  </si>
  <si>
    <t>28609 Villamantilla-Sevilla la Nueva</t>
  </si>
  <si>
    <t>28971 Griñón</t>
  </si>
  <si>
    <t>29600 Marbella</t>
  </si>
  <si>
    <t>29611 Istán</t>
  </si>
  <si>
    <t>29630 Benalmádena pueblo y costa</t>
  </si>
  <si>
    <t>29679 Benahavis</t>
  </si>
  <si>
    <t>29690 Casares</t>
  </si>
  <si>
    <t>29691 Manilva</t>
  </si>
  <si>
    <t>30565 Las Torres de Cotillas</t>
  </si>
  <si>
    <t>31000 PAMPLONA</t>
  </si>
  <si>
    <t>33000 OVIEDO</t>
  </si>
  <si>
    <t>33187 Siero</t>
  </si>
  <si>
    <t>33930 Langreo</t>
  </si>
  <si>
    <t>33402 Avilés</t>
  </si>
  <si>
    <t>33547 Cangas de Onís</t>
  </si>
  <si>
    <t>35000  LAS PALMAS DE GRAN CANARIA</t>
  </si>
  <si>
    <t>35107 San Bartolomé</t>
  </si>
  <si>
    <t>35118 Arinaga</t>
  </si>
  <si>
    <t>36630 Cambados</t>
  </si>
  <si>
    <t>36636 Ribadumia</t>
  </si>
  <si>
    <t>37188 Arapiles</t>
  </si>
  <si>
    <t>38700 Isla la Palma</t>
  </si>
  <si>
    <t>39170 Bareyo</t>
  </si>
  <si>
    <t>39627 Penagos</t>
  </si>
  <si>
    <t>41928 Palomares del Rio</t>
  </si>
  <si>
    <t>43739 Porrera</t>
  </si>
  <si>
    <t>45513 Santa Cruz del Retamar</t>
  </si>
  <si>
    <t>45530 Santa Olalla</t>
  </si>
  <si>
    <t>46000 VALENCIA</t>
  </si>
  <si>
    <t>46120 Alboraya</t>
  </si>
  <si>
    <t>48990 Getxo</t>
  </si>
  <si>
    <t>51000  CEUTA</t>
  </si>
  <si>
    <t>Provincia 02 ALBACETE</t>
  </si>
  <si>
    <t xml:space="preserve">3000  Alicante Capital </t>
  </si>
  <si>
    <t xml:space="preserve">03 Provincia de ALICANTE  </t>
  </si>
  <si>
    <t xml:space="preserve">4000 Almercía capital </t>
  </si>
  <si>
    <t>05 PROVINCIA DE AVILA</t>
  </si>
  <si>
    <t>08000 Barcelona capital</t>
  </si>
  <si>
    <t>09000 Burgos capital</t>
  </si>
  <si>
    <t>10 CACERES PROVINCIA</t>
  </si>
  <si>
    <t>10000 Cáceres Capital</t>
  </si>
  <si>
    <t>11000  Cádiz Capital</t>
  </si>
  <si>
    <t>11 CADIZ PROVINCIA</t>
  </si>
  <si>
    <t>11130 Chiclana</t>
  </si>
  <si>
    <t>11140 Conil</t>
  </si>
  <si>
    <t>11300 La Linea de la Concepción</t>
  </si>
  <si>
    <t>12 CASTELLON PROVINCIA</t>
  </si>
  <si>
    <t>13000 Ciudad Real Capital</t>
  </si>
  <si>
    <t>13 CIUDAD REAL PROVINCIA</t>
  </si>
  <si>
    <t>12000 CASTELLON capital</t>
  </si>
  <si>
    <t>09 BURGOS PROVINCIA</t>
  </si>
  <si>
    <t>8 BARCELONA PROVINCIA</t>
  </si>
  <si>
    <t>05000  AVILA capital</t>
  </si>
  <si>
    <t>04 ALMERIA  PROVINCIA</t>
  </si>
  <si>
    <t xml:space="preserve">18000 GRANADA capital </t>
  </si>
  <si>
    <t>18 PROVINCIA GRANADA</t>
  </si>
  <si>
    <t xml:space="preserve">19000 GUADALAJARA capital </t>
  </si>
  <si>
    <t>19 PROVINCIA GUADALAJARA</t>
  </si>
  <si>
    <t>20000 San Sebastián</t>
  </si>
  <si>
    <t>20 PROVINCIA GUIPUZKOA</t>
  </si>
  <si>
    <t>21000 HUELVA capital</t>
  </si>
  <si>
    <t>21 HUELVA PROVINCIA</t>
  </si>
  <si>
    <t xml:space="preserve">23000  JAEN capital </t>
  </si>
  <si>
    <t>23 JAEN PROVINCIA</t>
  </si>
  <si>
    <t xml:space="preserve">2400 León Capital </t>
  </si>
  <si>
    <t>24 LEON PROVINCIA</t>
  </si>
  <si>
    <t>25000 LLEIDA CAPITAL</t>
  </si>
  <si>
    <t>25 LLEIDA PROVINCIA</t>
  </si>
  <si>
    <t>26000 LOGROÑO capital</t>
  </si>
  <si>
    <t>27000  LUGO capital</t>
  </si>
  <si>
    <t xml:space="preserve">27 LUGO PROVINCIA </t>
  </si>
  <si>
    <t xml:space="preserve">28000 MADRID capital </t>
  </si>
  <si>
    <t>29000 MALAGA capital</t>
  </si>
  <si>
    <t>29 MALAGA PROVINCIA</t>
  </si>
  <si>
    <t xml:space="preserve">30000  MURCIA capital </t>
  </si>
  <si>
    <t>32000 OURENSE capital</t>
  </si>
  <si>
    <t>32 OURENSE PROVINCIA</t>
  </si>
  <si>
    <t>34000 PALENCIA capital</t>
  </si>
  <si>
    <t>34 PALENCIA PROVINCIA</t>
  </si>
  <si>
    <t>35 PROVINCIA DE LAS PALMAS</t>
  </si>
  <si>
    <t>36000 PONTEVEDRA capital</t>
  </si>
  <si>
    <t>36 PONTEVEDRA PROVINCIA</t>
  </si>
  <si>
    <t>37000 SALAMCANCA capital</t>
  </si>
  <si>
    <t>37 SALAMANCA PROVINCIA</t>
  </si>
  <si>
    <t>38000 Santa Cruz de TENERIFE</t>
  </si>
  <si>
    <t>38 SANTA CRUZ de TENERIFE PROVINCIA</t>
  </si>
  <si>
    <t xml:space="preserve">39000 SANTANDER </t>
  </si>
  <si>
    <t xml:space="preserve"> 40000  SEGOVIA CAPITAL</t>
  </si>
  <si>
    <t>40 SEGOVIA PROVINCIA</t>
  </si>
  <si>
    <t xml:space="preserve">41000 SEVILLA capital </t>
  </si>
  <si>
    <t>41 SEVILLA PROVINCIA</t>
  </si>
  <si>
    <t>43000 TARRAGONA CAPITAL</t>
  </si>
  <si>
    <t>43 TARRAGONA PROVINCIA</t>
  </si>
  <si>
    <t>45000 TOLEDO CAPITAL</t>
  </si>
  <si>
    <t>45 TOLEDO PROVINCIA</t>
  </si>
  <si>
    <t>47000 VALLADOLID capital</t>
  </si>
  <si>
    <t>3180 Torrevieja</t>
  </si>
  <si>
    <t>46 VALENCIA PROVINCIA</t>
  </si>
  <si>
    <t>47 VALLADOLID PROVINCIA</t>
  </si>
  <si>
    <t>48000 BILBAO</t>
  </si>
  <si>
    <t>49000 ZAMORA capital</t>
  </si>
  <si>
    <t>50000 ZARAGOZA capital</t>
  </si>
  <si>
    <t>50 ZARAGOZA PROVINCIA</t>
  </si>
  <si>
    <t>14 CORDOBA PROVINCIA</t>
  </si>
  <si>
    <t>15 CORUÑA PROVINCIA</t>
  </si>
  <si>
    <t>16000  CUENCA capital</t>
  </si>
  <si>
    <t>17000  GIRONA capital</t>
  </si>
  <si>
    <t>17 GIRONA PROVINCIA</t>
  </si>
  <si>
    <t>ANDALUCÍA</t>
  </si>
  <si>
    <t>ARAGON</t>
  </si>
  <si>
    <t>ASTURIAS</t>
  </si>
  <si>
    <t>ISLAS BALEARES</t>
  </si>
  <si>
    <t>CANARIAS</t>
  </si>
  <si>
    <t>CANTABRIA</t>
  </si>
  <si>
    <t>CASTILLA-LA MANCHA</t>
  </si>
  <si>
    <t>CASTILLA-LEON</t>
  </si>
  <si>
    <t>CATALUÑA</t>
  </si>
  <si>
    <t>COMUNIDAD VALENCIANA</t>
  </si>
  <si>
    <t>EXTREMADURA</t>
  </si>
  <si>
    <t>GALICIA</t>
  </si>
  <si>
    <t>LA RIOJA</t>
  </si>
  <si>
    <t>COMUNIDAD DE MADRID</t>
  </si>
  <si>
    <t>REGION DE MURCIA</t>
  </si>
  <si>
    <t>PAIS  VASCO</t>
  </si>
  <si>
    <t>NAVARRA</t>
  </si>
  <si>
    <t>Número de CCAA distintas</t>
  </si>
  <si>
    <t>ACTIVOS POR RECORRIDO</t>
  </si>
  <si>
    <t>31500 Tudela</t>
  </si>
  <si>
    <t>20170 Usurbil</t>
  </si>
  <si>
    <t>1000 Vitoria-Gasteiz</t>
  </si>
  <si>
    <t>44 TERUEL PROVINCIA</t>
  </si>
  <si>
    <t>B</t>
  </si>
  <si>
    <t>06 BADAJOZ PROVINCIA</t>
  </si>
  <si>
    <t>6000 Badajoz CAPITAL</t>
  </si>
  <si>
    <t>16 CUENCA PROVINCIA</t>
  </si>
  <si>
    <t>48 VIZCAYA</t>
  </si>
  <si>
    <t>49 ZAMORA Provincia</t>
  </si>
  <si>
    <t>CEUTA Y MELILLA</t>
  </si>
  <si>
    <t>20700 Urretxu-Zumárraga</t>
  </si>
  <si>
    <t>48220 Markina</t>
  </si>
  <si>
    <t>20210 Lazkao</t>
  </si>
  <si>
    <t>20110 Pasaia</t>
  </si>
  <si>
    <t>1478 ARTZINIEGA</t>
  </si>
  <si>
    <t>48810 Alonsotegi</t>
  </si>
  <si>
    <t>20800 Zarautz</t>
  </si>
  <si>
    <t>20570 Bergara</t>
  </si>
  <si>
    <t>48149 Igorre</t>
  </si>
  <si>
    <t>48230 Elorrio</t>
  </si>
  <si>
    <t>48340 Amorebieta</t>
  </si>
  <si>
    <t>48370 Bermeo</t>
  </si>
  <si>
    <t>48250 Zaldíbar</t>
  </si>
  <si>
    <t>20214 Segura</t>
  </si>
  <si>
    <t>20120 Hernani</t>
  </si>
  <si>
    <t>48280 Lekeitio</t>
  </si>
  <si>
    <t>48300 Guernika</t>
  </si>
  <si>
    <t>20560 Oñati</t>
  </si>
  <si>
    <t>1400 Llodio</t>
  </si>
  <si>
    <t>48800 Balmaseda</t>
  </si>
  <si>
    <t>48960 Galdakao</t>
  </si>
  <si>
    <t>48970 Basauri</t>
  </si>
  <si>
    <t>48550 Muskiz</t>
  </si>
  <si>
    <t>20808 Getaria</t>
  </si>
  <si>
    <t>48530 Ortuella</t>
  </si>
  <si>
    <t>20500 Mondragón</t>
  </si>
  <si>
    <t>20300 Irún</t>
  </si>
  <si>
    <t>48950 Erandio</t>
  </si>
  <si>
    <t>31800 Alsasua</t>
  </si>
  <si>
    <t>48900 Barakaldo</t>
  </si>
  <si>
    <t>48830 Sodupe</t>
  </si>
  <si>
    <t>48860 Zalla</t>
  </si>
  <si>
    <t>20750 Zumaia</t>
  </si>
  <si>
    <t>48200 Durango</t>
  </si>
  <si>
    <t xml:space="preserve">Tolosa 20400 </t>
  </si>
  <si>
    <t>1409 Okondo</t>
  </si>
  <si>
    <t>20150 Villabona</t>
  </si>
  <si>
    <t>48610 Urduliz</t>
  </si>
  <si>
    <t>20240 Ordizia</t>
  </si>
  <si>
    <t>20140 Andoaín</t>
  </si>
  <si>
    <t>48269 Mallabia</t>
  </si>
  <si>
    <t>48141 Dima</t>
  </si>
  <si>
    <t>48170 Zamudio</t>
  </si>
  <si>
    <t>48210 Otxandío</t>
  </si>
  <si>
    <t>48192 Gordexola</t>
  </si>
  <si>
    <t xml:space="preserve">48940 Lejona </t>
  </si>
  <si>
    <t>20100 Rentería</t>
  </si>
  <si>
    <t>20250 Legazpi</t>
  </si>
  <si>
    <t>48600 Sopelana</t>
  </si>
  <si>
    <t>48460 Orduña</t>
  </si>
  <si>
    <t>48920 Portugalete</t>
  </si>
  <si>
    <t>48480 Arrigorriaga</t>
  </si>
  <si>
    <t>20247 Zaldibia</t>
  </si>
  <si>
    <t>48196 Lezama</t>
  </si>
  <si>
    <t>1202 Salvatierra</t>
  </si>
  <si>
    <t>48640 BERANGO</t>
  </si>
  <si>
    <t>20590 Placencia</t>
  </si>
  <si>
    <t>48980 Santurtzi</t>
  </si>
  <si>
    <t>1330 Labastida</t>
  </si>
  <si>
    <t>31880 Leitza</t>
  </si>
  <si>
    <t>20160 Lasarte</t>
  </si>
  <si>
    <t>1470 Amurrio</t>
  </si>
  <si>
    <t>48160 Derio</t>
  </si>
  <si>
    <t>48490 Miraballes</t>
  </si>
  <si>
    <t>20115 Astigarraga</t>
  </si>
  <si>
    <t>Nº de provincias</t>
  </si>
  <si>
    <t>01 Localidades PROVINCIA DE ALAVA</t>
  </si>
  <si>
    <t xml:space="preserve">01 PROVINCIA DE ALAVA SI/NO </t>
  </si>
  <si>
    <t xml:space="preserve">01 PROVINCIA DE ALICANTE SI/NO </t>
  </si>
  <si>
    <t>04 ALMERIA  PROVINCIA SI/NO</t>
  </si>
  <si>
    <t>05 PROVINCIA DE AVILA SI/NO</t>
  </si>
  <si>
    <t>06 BADAJOZ PROVINCIA SI/NO</t>
  </si>
  <si>
    <t>8 BARCELONA PROVINCIA SI/NO</t>
  </si>
  <si>
    <t>09 BURGOS PROVINCIA SI/NO</t>
  </si>
  <si>
    <t>11 CADIZ PROVINCIA SI/NO</t>
  </si>
  <si>
    <t>12 CASTELLON PROVINCIA SI/NO</t>
  </si>
  <si>
    <t>13 CIUDAD REAL PROVINCIA si/no</t>
  </si>
  <si>
    <t xml:space="preserve">14 CORDOBA PROVINCIA si/no </t>
  </si>
  <si>
    <t>15 CORUÑA PROVINCIA si/no</t>
  </si>
  <si>
    <t>16 CUENCA PROVINCIA si/noi</t>
  </si>
  <si>
    <t>17 GIRONA PROVINCIA si/no</t>
  </si>
  <si>
    <t>18 PROVINCIA GRANADA si/NO</t>
  </si>
  <si>
    <t>19 PROVINCIA GUADALAJARA SI/NO</t>
  </si>
  <si>
    <t>20 PROVINCIA GUIPUZKOA si/no</t>
  </si>
  <si>
    <t>21 HUELVA PROVINCIA si/no</t>
  </si>
  <si>
    <t>23 JAEN PROVINCIA si/no</t>
  </si>
  <si>
    <t>24 LEON PROVINCIA si/NO</t>
  </si>
  <si>
    <t>25 LLEIDA PROVINCIA SI/NO</t>
  </si>
  <si>
    <t xml:space="preserve">27 LUGO PROVINCIA -SI/NO </t>
  </si>
  <si>
    <t>29 MALAGA PROVINCIA si/no</t>
  </si>
  <si>
    <t>32 OURENSE PROVINCIA SI/NO</t>
  </si>
  <si>
    <t>34 PALENCIA PROVINCIA si/no</t>
  </si>
  <si>
    <t>35 PROVINCIA DE LAS PALMAS si/no</t>
  </si>
  <si>
    <t>36 PONTEVEDRA PROVINCIA si/NO</t>
  </si>
  <si>
    <t>38 SANTA CRUZ de TENERIFE PROVINCIA si/no</t>
  </si>
  <si>
    <t>40 SEGOVIA PROVINCIA si/NO</t>
  </si>
  <si>
    <t>41 SEVILLA PROVINCIA SI/NO</t>
  </si>
  <si>
    <t>43 TARRAGONA PROVINCIA SI/NO</t>
  </si>
  <si>
    <t>44 TERUEL PROVINCIA SI/NO</t>
  </si>
  <si>
    <t>45 TOLEDO PROVINCIA SI/NO</t>
  </si>
  <si>
    <t>46 VALENCIA PROVINCIA si/no</t>
  </si>
  <si>
    <t>47 VALLADOLID PROVINCIA si/NO</t>
  </si>
  <si>
    <t>48 VIZCAYA SI/NO</t>
  </si>
  <si>
    <t>49 ZAMORA Provincia SI/NO</t>
  </si>
  <si>
    <t>Nº de localidades</t>
  </si>
  <si>
    <t>Activos ponderados por jurisdicción</t>
  </si>
  <si>
    <t>Activos ponderados por localidad y su suma en franja gris</t>
  </si>
  <si>
    <t>Activos ponderados por provincia su suma en franja gris</t>
  </si>
  <si>
    <t>Activos ponderados por CA su suma en franja gris</t>
  </si>
  <si>
    <t>nº CASOS</t>
  </si>
  <si>
    <t xml:space="preserve">02 PROVINCIA DE ALBACETE SI/NO </t>
  </si>
  <si>
    <t>10 CACERES PROVINCIA si/No</t>
  </si>
  <si>
    <t>11310 San Roque</t>
  </si>
  <si>
    <t>52000 MELILLA</t>
  </si>
  <si>
    <t>41700 Dos Hermanas</t>
  </si>
  <si>
    <t xml:space="preserve">AN  </t>
  </si>
  <si>
    <t xml:space="preserve">14/2004 </t>
  </si>
  <si>
    <t>29680 Estepona</t>
  </si>
  <si>
    <t>8910 Badalona</t>
  </si>
  <si>
    <t>11200 Algeciras</t>
  </si>
  <si>
    <t>3570 Villajoyosa</t>
  </si>
  <si>
    <t>17700 La Jonquera</t>
  </si>
  <si>
    <t>29620 Torrmolinos</t>
  </si>
  <si>
    <t>29640 Fuengirola</t>
  </si>
  <si>
    <t>29650 Mijas</t>
  </si>
  <si>
    <t>36600 Vilagarcía</t>
  </si>
  <si>
    <t>ZARAGOZA provincia SI/NO</t>
  </si>
  <si>
    <t>Cocaína - 1</t>
  </si>
  <si>
    <t>Heroína - 2</t>
  </si>
  <si>
    <t xml:space="preserve">Cannabis -3- </t>
  </si>
  <si>
    <t xml:space="preserve">Drogas de diseño -4- </t>
  </si>
  <si>
    <t>JP Morgan</t>
  </si>
  <si>
    <t xml:space="preserve">218/2011                      </t>
  </si>
  <si>
    <t>Número de PUNTOS DE BLANQUEO TOTALES (localidades+jurisdicciones)</t>
  </si>
  <si>
    <t>ACTIVOS POR PUNTO DE BLANQUEO TOTALES</t>
  </si>
  <si>
    <t>Código de recorrido</t>
  </si>
  <si>
    <t>% del total</t>
  </si>
  <si>
    <t>VER</t>
  </si>
  <si>
    <t>notarios/oficiales de notarías (2)</t>
  </si>
  <si>
    <t>(1) + (2)</t>
  </si>
  <si>
    <t>abogados  y funcionarios administradores de justicia (1)</t>
  </si>
  <si>
    <t>**</t>
  </si>
  <si>
    <t>16/2014-ETA</t>
  </si>
  <si>
    <t>20/2018-C - Correa</t>
  </si>
  <si>
    <t>20/2018-B - Bárcenas</t>
  </si>
  <si>
    <t>78/2016 Palau</t>
  </si>
  <si>
    <t>Delito precedente desconocido</t>
  </si>
  <si>
    <t>*</t>
  </si>
  <si>
    <t>Sentencia</t>
  </si>
  <si>
    <t>% de ACTIVOS AFECTADOS</t>
  </si>
  <si>
    <t xml:space="preserve">Productos financieros más arriesgados </t>
  </si>
  <si>
    <t xml:space="preserve">Productos financieros MENOS arriesgados </t>
  </si>
  <si>
    <t>% del total de casos</t>
  </si>
  <si>
    <t>% del total de casos de productos financieros</t>
  </si>
  <si>
    <t>Imputacion sólo por blanqueo</t>
  </si>
  <si>
    <t>Año2018</t>
  </si>
  <si>
    <t xml:space="preserve"> Audiencia</t>
  </si>
  <si>
    <t>Tres por ciento</t>
  </si>
  <si>
    <t xml:space="preserve">Número de condenados por pertenencia a organización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</si>
</sst>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name val="Verdana"/>
      <family val="2"/>
    </font>
    <font>
      <sz val="12"/>
      <name val="Calibri"/>
      <family val="2"/>
    </font>
    <font>
      <b/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b/>
      <sz val="12"/>
      <color rgb="FF000000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sz val="12"/>
      <color rgb="FFFF000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5"/>
      <name val="Calibri"/>
      <family val="2"/>
    </font>
    <font>
      <b/>
      <sz val="12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Calibri (Cuerpo)"/>
    </font>
    <font>
      <b/>
      <sz val="16"/>
      <color theme="1"/>
      <name val="Calibri (Cuerpo)"/>
    </font>
    <font>
      <b/>
      <sz val="16"/>
      <color rgb="FFFF0000"/>
      <name val="Calibri"/>
      <family val="2"/>
    </font>
    <font>
      <b/>
      <sz val="18"/>
      <name val="Calibri"/>
      <family val="2"/>
    </font>
    <font>
      <b/>
      <sz val="16"/>
      <color theme="1"/>
      <name val="Calibri"/>
      <family val="2"/>
      <scheme val="minor"/>
    </font>
    <font>
      <b/>
      <sz val="14"/>
      <name val="Calibri (Cuerpo)"/>
    </font>
    <font>
      <b/>
      <sz val="16"/>
      <color rgb="FF000000"/>
      <name val="Calibri"/>
      <family val="2"/>
      <scheme val="minor"/>
    </font>
  </fonts>
  <fills count="9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darkGrid">
        <bgColor rgb="FFFFFF00"/>
      </patternFill>
    </fill>
    <fill>
      <patternFill patternType="darkUp">
        <bgColor theme="7" tint="0.3999755851924192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Up">
        <bgColor theme="0" tint="-0.249977111117893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5911"/>
        <bgColor rgb="FF000000"/>
      </patternFill>
    </fill>
    <fill>
      <patternFill patternType="darkVertical">
        <bgColor theme="5" tint="0.59999389629810485"/>
      </patternFill>
    </fill>
    <fill>
      <patternFill patternType="solid">
        <fgColor theme="5" tint="0.79998168889431442"/>
        <bgColor indexed="64"/>
      </patternFill>
    </fill>
    <fill>
      <patternFill patternType="darkVertical">
        <bgColor rgb="FFFFFF00"/>
      </patternFill>
    </fill>
    <fill>
      <patternFill patternType="darkUp">
        <bgColor theme="7" tint="0.59999389629810485"/>
      </patternFill>
    </fill>
    <fill>
      <patternFill patternType="darkVertical">
        <bgColor theme="7" tint="0.59999389629810485"/>
      </patternFill>
    </fill>
    <fill>
      <patternFill patternType="darkGrid">
        <bgColor theme="7" tint="0.59999389629810485"/>
      </patternFill>
    </fill>
    <fill>
      <patternFill patternType="darkUp">
        <bgColor theme="0"/>
      </patternFill>
    </fill>
    <fill>
      <patternFill patternType="darkVertical">
        <bgColor theme="0"/>
      </patternFill>
    </fill>
    <fill>
      <patternFill patternType="darkGrid">
        <bgColor theme="0"/>
      </patternFill>
    </fill>
    <fill>
      <patternFill patternType="darkVertical">
        <bgColor theme="4" tint="0.59999389629810485"/>
      </patternFill>
    </fill>
    <fill>
      <patternFill patternType="darkUp">
        <bgColor theme="4" tint="0.59999389629810485"/>
      </patternFill>
    </fill>
    <fill>
      <patternFill patternType="darkUp">
        <bgColor theme="5" tint="0.59999389629810485"/>
      </patternFill>
    </fill>
    <fill>
      <patternFill patternType="darkGrid">
        <bgColor theme="5" tint="0.59999389629810485"/>
      </patternFill>
    </fill>
    <fill>
      <patternFill patternType="solid">
        <fgColor theme="7" tint="0.59999389629810485"/>
        <bgColor rgb="FF000000"/>
      </patternFill>
    </fill>
    <fill>
      <patternFill patternType="darkGray">
        <bgColor rgb="FFFFFF00"/>
      </patternFill>
    </fill>
    <fill>
      <patternFill patternType="darkTrellis">
        <bgColor rgb="FFFFFF00"/>
      </patternFill>
    </fill>
    <fill>
      <patternFill patternType="darkTrellis">
        <bgColor theme="0"/>
      </patternFill>
    </fill>
    <fill>
      <patternFill patternType="darkTrellis">
        <bgColor theme="4" tint="0.59999389629810485"/>
      </patternFill>
    </fill>
    <fill>
      <patternFill patternType="darkTrellis">
        <bgColor theme="7" tint="0.59999389629810485"/>
      </patternFill>
    </fill>
    <fill>
      <patternFill patternType="darkTrellis">
        <bgColor theme="5" tint="0.59999389629810485"/>
      </patternFill>
    </fill>
    <fill>
      <patternFill patternType="darkTrellis">
        <bgColor theme="0" tint="-4.9989318521683403E-2"/>
      </patternFill>
    </fill>
    <fill>
      <patternFill patternType="darkTrellis">
        <bgColor theme="4" tint="0.39997558519241921"/>
      </patternFill>
    </fill>
    <fill>
      <patternFill patternType="darkTrellis">
        <bgColor rgb="FFCCFFCC"/>
      </patternFill>
    </fill>
    <fill>
      <patternFill patternType="darkTrellis">
        <bgColor theme="9" tint="0.39997558519241921"/>
      </patternFill>
    </fill>
    <fill>
      <patternFill patternType="darkTrellis">
        <bgColor theme="9" tint="-0.249977111117893"/>
      </patternFill>
    </fill>
    <fill>
      <patternFill patternType="lightGray">
        <bgColor theme="4" tint="0.59999389629810485"/>
      </patternFill>
    </fill>
    <fill>
      <patternFill patternType="lightHorizontal">
        <bgColor theme="9" tint="0.39997558519241921"/>
      </patternFill>
    </fill>
    <fill>
      <patternFill patternType="lightUp">
        <bgColor theme="9" tint="0.39997558519241921"/>
      </patternFill>
    </fill>
    <fill>
      <patternFill patternType="lightVertical">
        <bgColor theme="9" tint="0.39997558519241921"/>
      </patternFill>
    </fill>
    <fill>
      <patternFill patternType="solid">
        <fgColor rgb="FFFF40FF"/>
        <bgColor indexed="64"/>
      </patternFill>
    </fill>
    <fill>
      <patternFill patternType="solid">
        <fgColor rgb="FFFF8AD8"/>
        <bgColor indexed="64"/>
      </patternFill>
    </fill>
    <fill>
      <patternFill patternType="solid">
        <fgColor rgb="FFD883FF"/>
        <bgColor indexed="64"/>
      </patternFill>
    </fill>
    <fill>
      <patternFill patternType="darkVertical">
        <bgColor rgb="FFFF0000"/>
      </patternFill>
    </fill>
    <fill>
      <patternFill patternType="solid">
        <fgColor theme="0" tint="-0.34998626667073579"/>
        <bgColor indexed="65"/>
      </patternFill>
    </fill>
    <fill>
      <patternFill patternType="darkGray">
        <bgColor theme="0" tint="-0.34998626667073579"/>
      </patternFill>
    </fill>
    <fill>
      <patternFill patternType="lightGrid">
        <fgColor theme="1"/>
        <bgColor rgb="FFFFFF00"/>
      </patternFill>
    </fill>
    <fill>
      <patternFill patternType="lightGrid">
        <fgColor theme="1"/>
        <bgColor theme="0" tint="-0.34998626667073579"/>
      </patternFill>
    </fill>
    <fill>
      <patternFill patternType="darkGray">
        <fgColor theme="1"/>
        <bgColor rgb="FFFFFF00"/>
      </patternFill>
    </fill>
    <fill>
      <patternFill patternType="solid">
        <fgColor theme="2" tint="-0.249977111117893"/>
        <bgColor indexed="64"/>
      </patternFill>
    </fill>
    <fill>
      <patternFill patternType="darkTrellis">
        <bgColor theme="2" tint="-0.249977111117893"/>
      </patternFill>
    </fill>
    <fill>
      <patternFill patternType="darkUp">
        <bgColor theme="2" tint="-0.249977111117893"/>
      </patternFill>
    </fill>
    <fill>
      <patternFill patternType="darkVertical">
        <bgColor theme="2" tint="-0.249977111117893"/>
      </patternFill>
    </fill>
    <fill>
      <patternFill patternType="darkGrid">
        <bgColor theme="2" tint="-0.249977111117893"/>
      </patternFill>
    </fill>
    <fill>
      <patternFill patternType="darkGray">
        <bgColor theme="2" tint="-0.249977111117893"/>
      </patternFill>
    </fill>
    <fill>
      <patternFill patternType="darkDown">
        <bgColor theme="4" tint="0.39997558519241921"/>
      </patternFill>
    </fill>
    <fill>
      <patternFill patternType="darkDown">
        <bgColor theme="4" tint="0.59999389629810485"/>
      </patternFill>
    </fill>
    <fill>
      <patternFill patternType="darkDown">
        <bgColor theme="0"/>
      </patternFill>
    </fill>
    <fill>
      <patternFill patternType="darkDown">
        <bgColor theme="5" tint="0.59999389629810485"/>
      </patternFill>
    </fill>
    <fill>
      <patternFill patternType="darkDown">
        <bgColor rgb="FFCCFFCC"/>
      </patternFill>
    </fill>
    <fill>
      <patternFill patternType="darkDown">
        <bgColor theme="0" tint="-0.249977111117893"/>
      </patternFill>
    </fill>
    <fill>
      <patternFill patternType="darkDown">
        <bgColor theme="2" tint="-0.249977111117893"/>
      </patternFill>
    </fill>
    <fill>
      <patternFill patternType="darkDown"/>
    </fill>
    <fill>
      <patternFill patternType="solid">
        <fgColor theme="4"/>
        <bgColor indexed="64"/>
      </patternFill>
    </fill>
    <fill>
      <patternFill patternType="solid">
        <fgColor rgb="FFAEAAAA"/>
        <bgColor rgb="FF000000"/>
      </patternFill>
    </fill>
    <fill>
      <patternFill patternType="solid">
        <fgColor rgb="FFC00000"/>
        <bgColor indexed="64"/>
      </patternFill>
    </fill>
    <fill>
      <patternFill patternType="lightGrid">
        <fgColor theme="1"/>
        <bgColor rgb="FFC00000"/>
      </patternFill>
    </fill>
    <fill>
      <patternFill patternType="darkGray">
        <bgColor rgb="FFC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Grid"/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darkTrellis">
        <bgColor theme="9"/>
      </patternFill>
    </fill>
    <fill>
      <patternFill patternType="darkGrid">
        <bgColor theme="9"/>
      </patternFill>
    </fill>
    <fill>
      <patternFill patternType="darkGray">
        <bgColor theme="9"/>
      </patternFill>
    </fill>
    <fill>
      <patternFill patternType="lightGrid">
        <fgColor theme="1"/>
        <bgColor theme="7" tint="0.59999389629810485"/>
      </patternFill>
    </fill>
    <fill>
      <patternFill patternType="darkDown">
        <bgColor theme="7" tint="0.59999389629810485"/>
      </patternFill>
    </fill>
    <fill>
      <patternFill patternType="darkGray">
        <bgColor theme="7" tint="0.59999389629810485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rgb="FF5B9BD5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174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83">
    <xf numFmtId="0" fontId="0" fillId="0" borderId="0" xfId="0"/>
    <xf numFmtId="0" fontId="0" fillId="7" borderId="0" xfId="0" applyFill="1"/>
    <xf numFmtId="0" fontId="6" fillId="9" borderId="0" xfId="5"/>
    <xf numFmtId="0" fontId="15" fillId="7" borderId="0" xfId="0" applyFont="1" applyFill="1"/>
    <xf numFmtId="0" fontId="0" fillId="12" borderId="0" xfId="0" applyFill="1"/>
    <xf numFmtId="3" fontId="0" fillId="12" borderId="0" xfId="0" applyNumberFormat="1" applyFill="1"/>
    <xf numFmtId="0" fontId="6" fillId="12" borderId="0" xfId="5" applyFill="1"/>
    <xf numFmtId="0" fontId="15" fillId="12" borderId="0" xfId="0" applyFont="1" applyFill="1"/>
    <xf numFmtId="3" fontId="15" fillId="12" borderId="0" xfId="0" applyNumberFormat="1" applyFont="1" applyFill="1"/>
    <xf numFmtId="0" fontId="17" fillId="12" borderId="0" xfId="5" applyFont="1" applyFill="1"/>
    <xf numFmtId="0" fontId="14" fillId="12" borderId="0" xfId="0" applyFont="1" applyFill="1"/>
    <xf numFmtId="3" fontId="0" fillId="7" borderId="0" xfId="0" applyNumberFormat="1" applyFill="1"/>
    <xf numFmtId="0" fontId="6" fillId="7" borderId="0" xfId="5" applyFill="1"/>
    <xf numFmtId="1" fontId="0" fillId="7" borderId="0" xfId="0" applyNumberFormat="1" applyFill="1"/>
    <xf numFmtId="3" fontId="15" fillId="7" borderId="0" xfId="0" applyNumberFormat="1" applyFont="1" applyFill="1"/>
    <xf numFmtId="0" fontId="17" fillId="7" borderId="0" xfId="5" applyFont="1" applyFill="1"/>
    <xf numFmtId="0" fontId="14" fillId="7" borderId="0" xfId="0" applyFont="1" applyFill="1"/>
    <xf numFmtId="3" fontId="14" fillId="7" borderId="0" xfId="0" applyNumberFormat="1" applyFont="1" applyFill="1"/>
    <xf numFmtId="0" fontId="16" fillId="7" borderId="0" xfId="5" applyFont="1" applyFill="1"/>
    <xf numFmtId="0" fontId="19" fillId="15" borderId="0" xfId="0" applyFont="1" applyFill="1"/>
    <xf numFmtId="0" fontId="0" fillId="15" borderId="0" xfId="0" applyFill="1"/>
    <xf numFmtId="3" fontId="0" fillId="15" borderId="0" xfId="0" applyNumberFormat="1" applyFill="1"/>
    <xf numFmtId="0" fontId="6" fillId="15" borderId="0" xfId="5" applyFill="1"/>
    <xf numFmtId="0" fontId="19" fillId="16" borderId="0" xfId="0" applyFont="1" applyFill="1"/>
    <xf numFmtId="0" fontId="12" fillId="16" borderId="0" xfId="5" applyFont="1" applyFill="1"/>
    <xf numFmtId="3" fontId="0" fillId="0" borderId="0" xfId="0" applyNumberFormat="1"/>
    <xf numFmtId="9" fontId="15" fillId="12" borderId="0" xfId="0" applyNumberFormat="1" applyFont="1" applyFill="1"/>
    <xf numFmtId="9" fontId="0" fillId="12" borderId="0" xfId="0" applyNumberFormat="1" applyFill="1"/>
    <xf numFmtId="3" fontId="10" fillId="7" borderId="0" xfId="4" applyNumberFormat="1" applyFill="1"/>
    <xf numFmtId="3" fontId="16" fillId="7" borderId="0" xfId="4" applyNumberFormat="1" applyFont="1" applyFill="1"/>
    <xf numFmtId="3" fontId="12" fillId="14" borderId="0" xfId="4" applyNumberFormat="1" applyFont="1" applyFill="1"/>
    <xf numFmtId="3" fontId="17" fillId="7" borderId="0" xfId="4" applyNumberFormat="1" applyFont="1" applyFill="1"/>
    <xf numFmtId="3" fontId="19" fillId="14" borderId="0" xfId="0" applyNumberFormat="1" applyFont="1" applyFill="1"/>
    <xf numFmtId="3" fontId="19" fillId="16" borderId="0" xfId="0" applyNumberFormat="1" applyFont="1" applyFill="1"/>
    <xf numFmtId="3" fontId="19" fillId="15" borderId="0" xfId="0" applyNumberFormat="1" applyFont="1" applyFill="1"/>
    <xf numFmtId="3" fontId="10" fillId="12" borderId="0" xfId="4" applyNumberFormat="1" applyFill="1"/>
    <xf numFmtId="2" fontId="15" fillId="12" borderId="0" xfId="0" applyNumberFormat="1" applyFont="1" applyFill="1"/>
    <xf numFmtId="2" fontId="0" fillId="12" borderId="0" xfId="0" applyNumberFormat="1" applyFill="1"/>
    <xf numFmtId="3" fontId="0" fillId="2" borderId="0" xfId="0" applyNumberFormat="1" applyFill="1"/>
    <xf numFmtId="0" fontId="0" fillId="7" borderId="0" xfId="0" applyFill="1" applyAlignment="1">
      <alignment horizontal="right"/>
    </xf>
    <xf numFmtId="0" fontId="23" fillId="7" borderId="0" xfId="0" applyFont="1" applyFill="1" applyAlignment="1">
      <alignment vertical="center"/>
    </xf>
    <xf numFmtId="0" fontId="23" fillId="17" borderId="0" xfId="0" applyFont="1" applyFill="1" applyAlignment="1">
      <alignment vertical="center"/>
    </xf>
    <xf numFmtId="3" fontId="23" fillId="17" borderId="0" xfId="0" applyNumberFormat="1" applyFont="1" applyFill="1" applyAlignment="1">
      <alignment vertical="center"/>
    </xf>
    <xf numFmtId="3" fontId="22" fillId="17" borderId="0" xfId="4" applyNumberFormat="1" applyFont="1" applyFill="1" applyAlignment="1">
      <alignment vertical="center"/>
    </xf>
    <xf numFmtId="0" fontId="23" fillId="17" borderId="0" xfId="5" applyFont="1" applyFill="1" applyAlignment="1">
      <alignment vertical="center"/>
    </xf>
    <xf numFmtId="2" fontId="0" fillId="7" borderId="0" xfId="0" applyNumberFormat="1" applyFill="1"/>
    <xf numFmtId="2" fontId="0" fillId="0" borderId="0" xfId="0" applyNumberFormat="1"/>
    <xf numFmtId="2" fontId="15" fillId="7" borderId="0" xfId="0" applyNumberFormat="1" applyFont="1" applyFill="1"/>
    <xf numFmtId="2" fontId="14" fillId="7" borderId="0" xfId="0" applyNumberFormat="1" applyFont="1" applyFill="1"/>
    <xf numFmtId="2" fontId="19" fillId="16" borderId="0" xfId="0" applyNumberFormat="1" applyFont="1" applyFill="1"/>
    <xf numFmtId="2" fontId="0" fillId="15" borderId="0" xfId="0" applyNumberFormat="1" applyFill="1"/>
    <xf numFmtId="2" fontId="23" fillId="17" borderId="0" xfId="0" applyNumberFormat="1" applyFont="1" applyFill="1" applyAlignment="1">
      <alignment vertical="center"/>
    </xf>
    <xf numFmtId="0" fontId="19" fillId="7" borderId="0" xfId="0" applyFont="1" applyFill="1"/>
    <xf numFmtId="3" fontId="12" fillId="7" borderId="0" xfId="4" applyNumberFormat="1" applyFont="1" applyFill="1"/>
    <xf numFmtId="0" fontId="18" fillId="7" borderId="0" xfId="0" applyFont="1" applyFill="1"/>
    <xf numFmtId="3" fontId="18" fillId="7" borderId="0" xfId="0" applyNumberFormat="1" applyFont="1" applyFill="1"/>
    <xf numFmtId="9" fontId="18" fillId="7" borderId="0" xfId="0" applyNumberFormat="1" applyFont="1" applyFill="1"/>
    <xf numFmtId="2" fontId="18" fillId="7" borderId="0" xfId="0" applyNumberFormat="1" applyFont="1" applyFill="1"/>
    <xf numFmtId="0" fontId="5" fillId="7" borderId="0" xfId="5" applyFont="1" applyFill="1"/>
    <xf numFmtId="3" fontId="5" fillId="7" borderId="0" xfId="4" applyNumberFormat="1" applyFont="1" applyFill="1"/>
    <xf numFmtId="0" fontId="6" fillId="19" borderId="0" xfId="5" applyFill="1"/>
    <xf numFmtId="0" fontId="17" fillId="19" borderId="0" xfId="5" applyFont="1" applyFill="1"/>
    <xf numFmtId="0" fontId="16" fillId="19" borderId="0" xfId="5" applyFont="1" applyFill="1"/>
    <xf numFmtId="0" fontId="5" fillId="19" borderId="0" xfId="5" applyFont="1" applyFill="1"/>
    <xf numFmtId="0" fontId="23" fillId="19" borderId="0" xfId="5" applyFont="1" applyFill="1" applyAlignment="1">
      <alignment vertical="center"/>
    </xf>
    <xf numFmtId="0" fontId="0" fillId="20" borderId="0" xfId="0" applyFill="1"/>
    <xf numFmtId="0" fontId="15" fillId="20" borderId="0" xfId="0" applyFont="1" applyFill="1"/>
    <xf numFmtId="0" fontId="14" fillId="20" borderId="0" xfId="0" applyFont="1" applyFill="1"/>
    <xf numFmtId="0" fontId="18" fillId="20" borderId="0" xfId="0" applyFont="1" applyFill="1"/>
    <xf numFmtId="0" fontId="15" fillId="7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15" fillId="12" borderId="0" xfId="0" applyFont="1" applyFill="1" applyAlignment="1">
      <alignment horizontal="right"/>
    </xf>
    <xf numFmtId="0" fontId="0" fillId="12" borderId="0" xfId="0" applyFill="1" applyAlignment="1">
      <alignment horizontal="right"/>
    </xf>
    <xf numFmtId="0" fontId="0" fillId="15" borderId="0" xfId="0" applyFill="1" applyAlignment="1">
      <alignment horizontal="right"/>
    </xf>
    <xf numFmtId="0" fontId="23" fillId="17" borderId="0" xfId="0" applyFont="1" applyFill="1" applyAlignment="1">
      <alignment horizontal="right" vertical="center"/>
    </xf>
    <xf numFmtId="0" fontId="23" fillId="17" borderId="0" xfId="0" applyFont="1" applyFill="1"/>
    <xf numFmtId="3" fontId="23" fillId="17" borderId="0" xfId="0" applyNumberFormat="1" applyFont="1" applyFill="1"/>
    <xf numFmtId="0" fontId="23" fillId="17" borderId="0" xfId="0" applyFont="1" applyFill="1" applyAlignment="1">
      <alignment horizontal="right"/>
    </xf>
    <xf numFmtId="2" fontId="23" fillId="17" borderId="0" xfId="0" applyNumberFormat="1" applyFont="1" applyFill="1"/>
    <xf numFmtId="3" fontId="22" fillId="17" borderId="0" xfId="4" applyNumberFormat="1" applyFont="1" applyFill="1"/>
    <xf numFmtId="0" fontId="23" fillId="17" borderId="0" xfId="5" applyFont="1" applyFill="1"/>
    <xf numFmtId="0" fontId="15" fillId="5" borderId="0" xfId="0" applyFont="1" applyFill="1"/>
    <xf numFmtId="3" fontId="0" fillId="5" borderId="0" xfId="0" applyNumberFormat="1" applyFill="1"/>
    <xf numFmtId="3" fontId="15" fillId="5" borderId="0" xfId="0" applyNumberFormat="1" applyFont="1" applyFill="1"/>
    <xf numFmtId="9" fontId="15" fillId="5" borderId="0" xfId="0" applyNumberFormat="1" applyFont="1" applyFill="1"/>
    <xf numFmtId="2" fontId="15" fillId="5" borderId="0" xfId="0" applyNumberFormat="1" applyFont="1" applyFill="1"/>
    <xf numFmtId="0" fontId="17" fillId="5" borderId="0" xfId="5" applyFont="1" applyFill="1"/>
    <xf numFmtId="0" fontId="0" fillId="5" borderId="0" xfId="0" applyFill="1"/>
    <xf numFmtId="3" fontId="19" fillId="7" borderId="0" xfId="0" applyNumberFormat="1" applyFont="1" applyFill="1"/>
    <xf numFmtId="2" fontId="0" fillId="5" borderId="0" xfId="0" applyNumberFormat="1" applyFill="1"/>
    <xf numFmtId="2" fontId="0" fillId="11" borderId="0" xfId="0" applyNumberFormat="1" applyFill="1"/>
    <xf numFmtId="1" fontId="0" fillId="11" borderId="0" xfId="0" applyNumberFormat="1" applyFill="1"/>
    <xf numFmtId="164" fontId="23" fillId="18" borderId="0" xfId="0" applyNumberFormat="1" applyFont="1" applyFill="1" applyAlignment="1">
      <alignment vertical="center"/>
    </xf>
    <xf numFmtId="164" fontId="22" fillId="18" borderId="0" xfId="4" applyNumberFormat="1" applyFont="1" applyFill="1" applyAlignment="1">
      <alignment vertical="center"/>
    </xf>
    <xf numFmtId="164" fontId="23" fillId="18" borderId="0" xfId="0" applyNumberFormat="1" applyFont="1" applyFill="1" applyAlignment="1">
      <alignment horizontal="right" vertical="center"/>
    </xf>
    <xf numFmtId="164" fontId="23" fillId="19" borderId="0" xfId="5" applyNumberFormat="1" applyFont="1" applyFill="1" applyAlignment="1">
      <alignment vertical="center"/>
    </xf>
    <xf numFmtId="164" fontId="23" fillId="18" borderId="0" xfId="5" applyNumberFormat="1" applyFont="1" applyFill="1" applyAlignment="1">
      <alignment vertical="center"/>
    </xf>
    <xf numFmtId="164" fontId="23" fillId="7" borderId="0" xfId="0" applyNumberFormat="1" applyFont="1" applyFill="1" applyAlignment="1">
      <alignment vertical="center"/>
    </xf>
    <xf numFmtId="1" fontId="22" fillId="6" borderId="0" xfId="0" applyNumberFormat="1" applyFont="1" applyFill="1" applyAlignment="1">
      <alignment vertical="center"/>
    </xf>
    <xf numFmtId="3" fontId="22" fillId="6" borderId="0" xfId="0" applyNumberFormat="1" applyFont="1" applyFill="1" applyAlignment="1">
      <alignment vertical="center"/>
    </xf>
    <xf numFmtId="1" fontId="22" fillId="6" borderId="0" xfId="0" applyNumberFormat="1" applyFont="1" applyFill="1" applyAlignment="1">
      <alignment horizontal="right" vertical="center"/>
    </xf>
    <xf numFmtId="2" fontId="19" fillId="7" borderId="0" xfId="0" applyNumberFormat="1" applyFont="1" applyFill="1"/>
    <xf numFmtId="0" fontId="19" fillId="7" borderId="0" xfId="0" applyFont="1" applyFill="1" applyAlignment="1">
      <alignment horizontal="right"/>
    </xf>
    <xf numFmtId="0" fontId="12" fillId="7" borderId="0" xfId="5" applyFont="1" applyFill="1"/>
    <xf numFmtId="0" fontId="0" fillId="22" borderId="0" xfId="0" applyFill="1"/>
    <xf numFmtId="3" fontId="0" fillId="22" borderId="0" xfId="0" applyNumberFormat="1" applyFill="1"/>
    <xf numFmtId="2" fontId="0" fillId="22" borderId="0" xfId="0" applyNumberFormat="1" applyFill="1"/>
    <xf numFmtId="0" fontId="6" fillId="22" borderId="0" xfId="5" applyFill="1"/>
    <xf numFmtId="0" fontId="0" fillId="23" borderId="0" xfId="0" applyFill="1"/>
    <xf numFmtId="0" fontId="15" fillId="23" borderId="0" xfId="0" applyFont="1" applyFill="1"/>
    <xf numFmtId="0" fontId="14" fillId="23" borderId="0" xfId="0" applyFont="1" applyFill="1"/>
    <xf numFmtId="0" fontId="19" fillId="23" borderId="0" xfId="0" applyFont="1" applyFill="1"/>
    <xf numFmtId="0" fontId="18" fillId="23" borderId="0" xfId="0" applyFont="1" applyFill="1"/>
    <xf numFmtId="0" fontId="31" fillId="10" borderId="0" xfId="4" applyFont="1" applyFill="1" applyAlignment="1">
      <alignment horizontal="center"/>
    </xf>
    <xf numFmtId="3" fontId="10" fillId="15" borderId="0" xfId="4" applyNumberFormat="1" applyFill="1"/>
    <xf numFmtId="0" fontId="19" fillId="17" borderId="0" xfId="0" applyFont="1" applyFill="1"/>
    <xf numFmtId="0" fontId="0" fillId="18" borderId="0" xfId="0" applyFill="1"/>
    <xf numFmtId="0" fontId="15" fillId="18" borderId="0" xfId="0" applyFont="1" applyFill="1"/>
    <xf numFmtId="0" fontId="19" fillId="18" borderId="0" xfId="0" applyFont="1" applyFill="1"/>
    <xf numFmtId="0" fontId="18" fillId="18" borderId="0" xfId="0" applyFont="1" applyFill="1"/>
    <xf numFmtId="0" fontId="0" fillId="2" borderId="0" xfId="0" applyFill="1"/>
    <xf numFmtId="0" fontId="15" fillId="2" borderId="0" xfId="0" applyFont="1" applyFill="1"/>
    <xf numFmtId="0" fontId="14" fillId="2" borderId="0" xfId="0" applyFont="1" applyFill="1"/>
    <xf numFmtId="0" fontId="19" fillId="2" borderId="0" xfId="0" applyFont="1" applyFill="1"/>
    <xf numFmtId="0" fontId="18" fillId="2" borderId="0" xfId="0" applyFont="1" applyFill="1"/>
    <xf numFmtId="0" fontId="19" fillId="22" borderId="0" xfId="0" applyFont="1" applyFill="1"/>
    <xf numFmtId="3" fontId="19" fillId="22" borderId="0" xfId="0" applyNumberFormat="1" applyFont="1" applyFill="1"/>
    <xf numFmtId="0" fontId="19" fillId="21" borderId="0" xfId="0" applyFont="1" applyFill="1"/>
    <xf numFmtId="3" fontId="0" fillId="21" borderId="0" xfId="0" applyNumberFormat="1" applyFill="1"/>
    <xf numFmtId="0" fontId="0" fillId="21" borderId="0" xfId="0" applyFill="1"/>
    <xf numFmtId="3" fontId="0" fillId="24" borderId="0" xfId="0" applyNumberFormat="1" applyFill="1"/>
    <xf numFmtId="0" fontId="0" fillId="24" borderId="0" xfId="0" applyFill="1"/>
    <xf numFmtId="0" fontId="0" fillId="26" borderId="0" xfId="0" applyFill="1"/>
    <xf numFmtId="3" fontId="0" fillId="27" borderId="0" xfId="0" applyNumberFormat="1" applyFill="1"/>
    <xf numFmtId="0" fontId="0" fillId="27" borderId="0" xfId="0" applyFill="1"/>
    <xf numFmtId="0" fontId="15" fillId="21" borderId="0" xfId="0" applyFont="1" applyFill="1"/>
    <xf numFmtId="0" fontId="14" fillId="21" borderId="0" xfId="0" applyFont="1" applyFill="1"/>
    <xf numFmtId="0" fontId="18" fillId="21" borderId="0" xfId="0" applyFont="1" applyFill="1"/>
    <xf numFmtId="1" fontId="25" fillId="6" borderId="0" xfId="0" applyNumberFormat="1" applyFont="1" applyFill="1" applyAlignment="1">
      <alignment vertical="center"/>
    </xf>
    <xf numFmtId="3" fontId="25" fillId="6" borderId="0" xfId="0" applyNumberFormat="1" applyFont="1" applyFill="1" applyAlignment="1">
      <alignment vertical="center"/>
    </xf>
    <xf numFmtId="0" fontId="33" fillId="0" borderId="0" xfId="0" applyFont="1"/>
    <xf numFmtId="3" fontId="33" fillId="0" borderId="0" xfId="0" applyNumberFormat="1" applyFont="1"/>
    <xf numFmtId="2" fontId="25" fillId="6" borderId="0" xfId="0" applyNumberFormat="1" applyFont="1" applyFill="1" applyAlignment="1">
      <alignment vertical="center"/>
    </xf>
    <xf numFmtId="3" fontId="33" fillId="17" borderId="0" xfId="0" applyNumberFormat="1" applyFont="1" applyFill="1" applyAlignment="1">
      <alignment vertical="center"/>
    </xf>
    <xf numFmtId="164" fontId="34" fillId="11" borderId="0" xfId="0" applyNumberFormat="1" applyFont="1" applyFill="1" applyAlignment="1">
      <alignment vertical="center"/>
    </xf>
    <xf numFmtId="164" fontId="25" fillId="11" borderId="0" xfId="0" applyNumberFormat="1" applyFont="1" applyFill="1" applyAlignment="1">
      <alignment vertical="center"/>
    </xf>
    <xf numFmtId="0" fontId="33" fillId="11" borderId="0" xfId="0" applyFont="1" applyFill="1"/>
    <xf numFmtId="3" fontId="33" fillId="11" borderId="0" xfId="0" applyNumberFormat="1" applyFont="1" applyFill="1"/>
    <xf numFmtId="3" fontId="34" fillId="11" borderId="0" xfId="0" applyNumberFormat="1" applyFont="1" applyFill="1" applyAlignment="1">
      <alignment vertical="center"/>
    </xf>
    <xf numFmtId="0" fontId="34" fillId="14" borderId="0" xfId="0" applyFont="1" applyFill="1" applyAlignment="1">
      <alignment vertical="center"/>
    </xf>
    <xf numFmtId="0" fontId="25" fillId="14" borderId="0" xfId="0" applyFont="1" applyFill="1" applyAlignment="1">
      <alignment vertical="center"/>
    </xf>
    <xf numFmtId="0" fontId="33" fillId="14" borderId="0" xfId="0" applyFont="1" applyFill="1"/>
    <xf numFmtId="3" fontId="33" fillId="14" borderId="0" xfId="0" applyNumberFormat="1" applyFont="1" applyFill="1"/>
    <xf numFmtId="3" fontId="34" fillId="14" borderId="0" xfId="0" applyNumberFormat="1" applyFont="1" applyFill="1" applyAlignment="1">
      <alignment vertical="center"/>
    </xf>
    <xf numFmtId="2" fontId="34" fillId="14" borderId="0" xfId="0" applyNumberFormat="1" applyFont="1" applyFill="1" applyAlignment="1">
      <alignment vertical="center"/>
    </xf>
    <xf numFmtId="1" fontId="34" fillId="14" borderId="0" xfId="0" applyNumberFormat="1" applyFont="1" applyFill="1" applyAlignment="1">
      <alignment vertical="center"/>
    </xf>
    <xf numFmtId="0" fontId="34" fillId="17" borderId="0" xfId="0" applyFont="1" applyFill="1"/>
    <xf numFmtId="0" fontId="34" fillId="18" borderId="0" xfId="0" applyFont="1" applyFill="1"/>
    <xf numFmtId="0" fontId="25" fillId="17" borderId="0" xfId="0" applyFont="1" applyFill="1"/>
    <xf numFmtId="0" fontId="34" fillId="2" borderId="0" xfId="0" applyFont="1" applyFill="1"/>
    <xf numFmtId="0" fontId="34" fillId="23" borderId="0" xfId="0" applyFont="1" applyFill="1"/>
    <xf numFmtId="0" fontId="34" fillId="26" borderId="0" xfId="0" applyFont="1" applyFill="1"/>
    <xf numFmtId="0" fontId="34" fillId="27" borderId="0" xfId="0" applyFont="1" applyFill="1"/>
    <xf numFmtId="0" fontId="34" fillId="24" borderId="0" xfId="0" applyFont="1" applyFill="1"/>
    <xf numFmtId="0" fontId="34" fillId="21" borderId="0" xfId="0" applyFont="1" applyFill="1"/>
    <xf numFmtId="3" fontId="34" fillId="17" borderId="0" xfId="0" applyNumberFormat="1" applyFont="1" applyFill="1"/>
    <xf numFmtId="2" fontId="34" fillId="17" borderId="0" xfId="0" applyNumberFormat="1" applyFont="1" applyFill="1"/>
    <xf numFmtId="1" fontId="34" fillId="17" borderId="0" xfId="0" applyNumberFormat="1" applyFont="1" applyFill="1"/>
    <xf numFmtId="0" fontId="33" fillId="6" borderId="0" xfId="0" applyFont="1" applyFill="1"/>
    <xf numFmtId="3" fontId="33" fillId="6" borderId="0" xfId="0" applyNumberFormat="1" applyFont="1" applyFill="1"/>
    <xf numFmtId="0" fontId="12" fillId="10" borderId="0" xfId="4" applyFont="1" applyFill="1" applyAlignment="1">
      <alignment horizontal="center"/>
    </xf>
    <xf numFmtId="0" fontId="13" fillId="10" borderId="0" xfId="4" applyFont="1" applyFill="1" applyAlignment="1">
      <alignment horizontal="center"/>
    </xf>
    <xf numFmtId="0" fontId="19" fillId="5" borderId="0" xfId="0" applyFont="1" applyFill="1"/>
    <xf numFmtId="49" fontId="12" fillId="15" borderId="0" xfId="4" applyNumberFormat="1" applyFont="1" applyFill="1"/>
    <xf numFmtId="49" fontId="12" fillId="15" borderId="2" xfId="4" applyNumberFormat="1" applyFont="1" applyFill="1" applyBorder="1"/>
    <xf numFmtId="49" fontId="26" fillId="15" borderId="0" xfId="4" applyNumberFormat="1" applyFont="1" applyFill="1"/>
    <xf numFmtId="49" fontId="12" fillId="15" borderId="0" xfId="4" applyNumberFormat="1" applyFont="1" applyFill="1" applyAlignment="1">
      <alignment vertical="center"/>
    </xf>
    <xf numFmtId="0" fontId="0" fillId="28" borderId="0" xfId="0" applyFill="1"/>
    <xf numFmtId="0" fontId="15" fillId="28" borderId="0" xfId="0" applyFont="1" applyFill="1"/>
    <xf numFmtId="0" fontId="0" fillId="10" borderId="0" xfId="0" applyFill="1"/>
    <xf numFmtId="0" fontId="14" fillId="28" borderId="0" xfId="0" applyFont="1" applyFill="1"/>
    <xf numFmtId="0" fontId="19" fillId="28" borderId="0" xfId="0" applyFont="1" applyFill="1"/>
    <xf numFmtId="0" fontId="18" fillId="28" borderId="0" xfId="0" applyFont="1" applyFill="1"/>
    <xf numFmtId="0" fontId="15" fillId="10" borderId="0" xfId="0" applyFont="1" applyFill="1"/>
    <xf numFmtId="1" fontId="25" fillId="10" borderId="0" xfId="0" applyNumberFormat="1" applyFont="1" applyFill="1" applyAlignment="1">
      <alignment vertical="center"/>
    </xf>
    <xf numFmtId="164" fontId="34" fillId="10" borderId="0" xfId="0" applyNumberFormat="1" applyFont="1" applyFill="1" applyAlignment="1">
      <alignment vertical="center"/>
    </xf>
    <xf numFmtId="0" fontId="34" fillId="10" borderId="0" xfId="0" applyFont="1" applyFill="1" applyAlignment="1">
      <alignment vertical="center"/>
    </xf>
    <xf numFmtId="0" fontId="34" fillId="28" borderId="0" xfId="0" applyFont="1" applyFill="1"/>
    <xf numFmtId="0" fontId="31" fillId="12" borderId="0" xfId="4" applyFont="1" applyFill="1" applyAlignment="1">
      <alignment horizontal="center"/>
    </xf>
    <xf numFmtId="0" fontId="19" fillId="12" borderId="0" xfId="0" applyFont="1" applyFill="1"/>
    <xf numFmtId="0" fontId="15" fillId="29" borderId="0" xfId="0" applyFont="1" applyFill="1"/>
    <xf numFmtId="0" fontId="0" fillId="30" borderId="0" xfId="0" applyFill="1"/>
    <xf numFmtId="0" fontId="15" fillId="30" borderId="0" xfId="0" applyFont="1" applyFill="1"/>
    <xf numFmtId="0" fontId="17" fillId="31" borderId="0" xfId="5" applyFont="1" applyFill="1"/>
    <xf numFmtId="0" fontId="0" fillId="32" borderId="0" xfId="0" applyFill="1"/>
    <xf numFmtId="0" fontId="0" fillId="33" borderId="0" xfId="0" applyFill="1"/>
    <xf numFmtId="0" fontId="6" fillId="34" borderId="0" xfId="5" applyFill="1"/>
    <xf numFmtId="0" fontId="0" fillId="35" borderId="0" xfId="0" applyFill="1"/>
    <xf numFmtId="0" fontId="15" fillId="36" borderId="0" xfId="0" applyFont="1" applyFill="1"/>
    <xf numFmtId="0" fontId="15" fillId="35" borderId="0" xfId="0" applyFont="1" applyFill="1"/>
    <xf numFmtId="0" fontId="0" fillId="29" borderId="0" xfId="0" applyFill="1"/>
    <xf numFmtId="0" fontId="6" fillId="31" borderId="0" xfId="5" applyFill="1"/>
    <xf numFmtId="3" fontId="19" fillId="12" borderId="0" xfId="0" applyNumberFormat="1" applyFont="1" applyFill="1"/>
    <xf numFmtId="0" fontId="19" fillId="36" borderId="0" xfId="0" applyFont="1" applyFill="1"/>
    <xf numFmtId="0" fontId="19" fillId="35" borderId="0" xfId="0" applyFont="1" applyFill="1"/>
    <xf numFmtId="0" fontId="19" fillId="29" borderId="0" xfId="0" applyFont="1" applyFill="1"/>
    <xf numFmtId="0" fontId="19" fillId="30" borderId="0" xfId="0" applyFont="1" applyFill="1"/>
    <xf numFmtId="2" fontId="19" fillId="12" borderId="0" xfId="0" applyNumberFormat="1" applyFont="1" applyFill="1"/>
    <xf numFmtId="0" fontId="12" fillId="31" borderId="0" xfId="5" applyFont="1" applyFill="1"/>
    <xf numFmtId="0" fontId="12" fillId="12" borderId="0" xfId="5" applyFont="1" applyFill="1"/>
    <xf numFmtId="0" fontId="37" fillId="10" borderId="0" xfId="4" applyFont="1" applyFill="1" applyAlignment="1">
      <alignment horizontal="center"/>
    </xf>
    <xf numFmtId="0" fontId="4" fillId="12" borderId="0" xfId="5" applyFont="1" applyFill="1"/>
    <xf numFmtId="0" fontId="4" fillId="31" borderId="0" xfId="5" applyFont="1" applyFill="1"/>
    <xf numFmtId="0" fontId="0" fillId="16" borderId="0" xfId="0" applyFill="1"/>
    <xf numFmtId="0" fontId="0" fillId="37" borderId="0" xfId="0" applyFill="1"/>
    <xf numFmtId="3" fontId="0" fillId="16" borderId="0" xfId="0" applyNumberFormat="1" applyFill="1"/>
    <xf numFmtId="2" fontId="0" fillId="16" borderId="0" xfId="0" applyNumberFormat="1" applyFill="1"/>
    <xf numFmtId="0" fontId="6" fillId="38" borderId="0" xfId="5" applyFill="1"/>
    <xf numFmtId="0" fontId="6" fillId="16" borderId="0" xfId="5" applyFill="1"/>
    <xf numFmtId="3" fontId="12" fillId="16" borderId="0" xfId="4" applyNumberFormat="1" applyFont="1" applyFill="1"/>
    <xf numFmtId="9" fontId="19" fillId="12" borderId="0" xfId="0" applyNumberFormat="1" applyFont="1" applyFill="1"/>
    <xf numFmtId="10" fontId="0" fillId="12" borderId="0" xfId="0" applyNumberFormat="1" applyFill="1"/>
    <xf numFmtId="0" fontId="15" fillId="12" borderId="0" xfId="0" applyFont="1" applyFill="1" applyAlignment="1">
      <alignment vertical="center"/>
    </xf>
    <xf numFmtId="0" fontId="19" fillId="12" borderId="0" xfId="0" applyFont="1" applyFill="1" applyAlignment="1">
      <alignment vertical="center"/>
    </xf>
    <xf numFmtId="3" fontId="15" fillId="12" borderId="0" xfId="0" applyNumberFormat="1" applyFont="1" applyFill="1" applyAlignment="1">
      <alignment vertical="center"/>
    </xf>
    <xf numFmtId="9" fontId="15" fillId="12" borderId="0" xfId="0" applyNumberFormat="1" applyFont="1" applyFill="1" applyAlignment="1">
      <alignment vertical="center"/>
    </xf>
    <xf numFmtId="2" fontId="15" fillId="12" borderId="0" xfId="0" applyNumberFormat="1" applyFont="1" applyFill="1" applyAlignment="1">
      <alignment vertical="center"/>
    </xf>
    <xf numFmtId="0" fontId="17" fillId="12" borderId="0" xfId="5" applyFont="1" applyFill="1" applyAlignment="1">
      <alignment vertical="center"/>
    </xf>
    <xf numFmtId="0" fontId="15" fillId="39" borderId="0" xfId="0" applyFont="1" applyFill="1" applyAlignment="1">
      <alignment vertical="center"/>
    </xf>
    <xf numFmtId="0" fontId="12" fillId="40" borderId="5" xfId="4" applyFont="1" applyFill="1" applyBorder="1" applyAlignment="1">
      <alignment horizontal="center"/>
    </xf>
    <xf numFmtId="3" fontId="19" fillId="40" borderId="5" xfId="4" applyNumberFormat="1" applyFont="1" applyFill="1" applyBorder="1"/>
    <xf numFmtId="0" fontId="19" fillId="40" borderId="5" xfId="0" applyFont="1" applyFill="1" applyBorder="1"/>
    <xf numFmtId="0" fontId="29" fillId="40" borderId="5" xfId="0" applyFont="1" applyFill="1" applyBorder="1"/>
    <xf numFmtId="3" fontId="29" fillId="40" borderId="5" xfId="0" applyNumberFormat="1" applyFont="1" applyFill="1" applyBorder="1"/>
    <xf numFmtId="3" fontId="19" fillId="40" borderId="5" xfId="0" applyNumberFormat="1" applyFont="1" applyFill="1" applyBorder="1"/>
    <xf numFmtId="2" fontId="19" fillId="40" borderId="5" xfId="0" applyNumberFormat="1" applyFont="1" applyFill="1" applyBorder="1"/>
    <xf numFmtId="1" fontId="19" fillId="40" borderId="5" xfId="0" applyNumberFormat="1" applyFont="1" applyFill="1" applyBorder="1"/>
    <xf numFmtId="0" fontId="19" fillId="40" borderId="5" xfId="0" applyFont="1" applyFill="1" applyBorder="1" applyAlignment="1">
      <alignment horizontal="right"/>
    </xf>
    <xf numFmtId="0" fontId="19" fillId="40" borderId="5" xfId="5" applyFont="1" applyFill="1" applyBorder="1"/>
    <xf numFmtId="1" fontId="13" fillId="10" borderId="0" xfId="4" applyNumberFormat="1" applyFont="1" applyFill="1" applyAlignment="1">
      <alignment horizontal="center" vertical="center"/>
    </xf>
    <xf numFmtId="3" fontId="12" fillId="10" borderId="0" xfId="4" applyNumberFormat="1" applyFont="1" applyFill="1" applyAlignment="1">
      <alignment horizontal="center" vertical="center"/>
    </xf>
    <xf numFmtId="164" fontId="13" fillId="10" borderId="0" xfId="4" applyNumberFormat="1" applyFont="1" applyFill="1" applyAlignment="1">
      <alignment horizontal="center" vertical="center"/>
    </xf>
    <xf numFmtId="0" fontId="13" fillId="10" borderId="0" xfId="4" applyFont="1" applyFill="1" applyAlignment="1">
      <alignment horizontal="center" vertical="center"/>
    </xf>
    <xf numFmtId="0" fontId="19" fillId="37" borderId="0" xfId="0" applyFont="1" applyFill="1"/>
    <xf numFmtId="0" fontId="19" fillId="26" borderId="0" xfId="0" applyFont="1" applyFill="1"/>
    <xf numFmtId="9" fontId="19" fillId="16" borderId="0" xfId="0" applyNumberFormat="1" applyFont="1" applyFill="1"/>
    <xf numFmtId="0" fontId="0" fillId="41" borderId="0" xfId="0" applyFill="1"/>
    <xf numFmtId="0" fontId="0" fillId="42" borderId="0" xfId="0" applyFill="1"/>
    <xf numFmtId="0" fontId="15" fillId="41" borderId="0" xfId="0" applyFont="1" applyFill="1"/>
    <xf numFmtId="0" fontId="0" fillId="43" borderId="0" xfId="0" applyFill="1"/>
    <xf numFmtId="0" fontId="14" fillId="41" borderId="0" xfId="0" applyFont="1" applyFill="1"/>
    <xf numFmtId="0" fontId="15" fillId="43" borderId="0" xfId="0" applyFont="1" applyFill="1"/>
    <xf numFmtId="0" fontId="0" fillId="44" borderId="0" xfId="0" applyFill="1"/>
    <xf numFmtId="0" fontId="19" fillId="43" borderId="0" xfId="0" applyFont="1" applyFill="1"/>
    <xf numFmtId="0" fontId="19" fillId="44" borderId="0" xfId="0" applyFont="1" applyFill="1"/>
    <xf numFmtId="0" fontId="19" fillId="41" borderId="0" xfId="0" applyFont="1" applyFill="1"/>
    <xf numFmtId="0" fontId="0" fillId="45" borderId="0" xfId="0" applyFill="1"/>
    <xf numFmtId="0" fontId="0" fillId="46" borderId="0" xfId="0" applyFill="1"/>
    <xf numFmtId="0" fontId="19" fillId="45" borderId="0" xfId="0" applyFont="1" applyFill="1"/>
    <xf numFmtId="0" fontId="15" fillId="44" borderId="0" xfId="0" applyFont="1" applyFill="1" applyAlignment="1">
      <alignment vertical="center"/>
    </xf>
    <xf numFmtId="0" fontId="15" fillId="44" borderId="0" xfId="0" applyFont="1" applyFill="1"/>
    <xf numFmtId="0" fontId="18" fillId="41" borderId="0" xfId="0" applyFont="1" applyFill="1"/>
    <xf numFmtId="0" fontId="15" fillId="47" borderId="0" xfId="0" applyFont="1" applyFill="1"/>
    <xf numFmtId="0" fontId="19" fillId="41" borderId="5" xfId="0" applyFont="1" applyFill="1" applyBorder="1"/>
    <xf numFmtId="1" fontId="25" fillId="48" borderId="0" xfId="0" applyNumberFormat="1" applyFont="1" applyFill="1" applyAlignment="1">
      <alignment vertical="center"/>
    </xf>
    <xf numFmtId="164" fontId="34" fillId="49" borderId="0" xfId="0" applyNumberFormat="1" applyFont="1" applyFill="1" applyAlignment="1">
      <alignment vertical="center"/>
    </xf>
    <xf numFmtId="0" fontId="34" fillId="50" borderId="0" xfId="0" applyFont="1" applyFill="1" applyAlignment="1">
      <alignment vertical="center"/>
    </xf>
    <xf numFmtId="0" fontId="34" fillId="41" borderId="0" xfId="0" applyFont="1" applyFill="1"/>
    <xf numFmtId="0" fontId="0" fillId="7" borderId="0" xfId="0" applyFill="1" applyAlignment="1">
      <alignment wrapText="1"/>
    </xf>
    <xf numFmtId="0" fontId="0" fillId="15" borderId="0" xfId="0" applyFill="1" applyAlignment="1">
      <alignment wrapText="1"/>
    </xf>
    <xf numFmtId="0" fontId="0" fillId="12" borderId="0" xfId="0" applyFill="1" applyAlignment="1">
      <alignment wrapText="1"/>
    </xf>
    <xf numFmtId="0" fontId="15" fillId="7" borderId="0" xfId="0" applyFont="1" applyFill="1" applyAlignment="1">
      <alignment wrapText="1"/>
    </xf>
    <xf numFmtId="0" fontId="0" fillId="0" borderId="0" xfId="0" applyAlignment="1">
      <alignment wrapText="1"/>
    </xf>
    <xf numFmtId="0" fontId="14" fillId="7" borderId="0" xfId="0" applyFont="1" applyFill="1" applyAlignment="1">
      <alignment wrapText="1"/>
    </xf>
    <xf numFmtId="0" fontId="15" fillId="12" borderId="0" xfId="0" applyFont="1" applyFill="1" applyAlignment="1">
      <alignment wrapText="1"/>
    </xf>
    <xf numFmtId="0" fontId="19" fillId="7" borderId="0" xfId="0" applyFont="1" applyFill="1" applyAlignment="1">
      <alignment wrapText="1"/>
    </xf>
    <xf numFmtId="0" fontId="19" fillId="12" borderId="0" xfId="0" applyFont="1" applyFill="1" applyAlignment="1">
      <alignment wrapText="1"/>
    </xf>
    <xf numFmtId="0" fontId="0" fillId="16" borderId="0" xfId="0" applyFill="1" applyAlignment="1">
      <alignment wrapText="1"/>
    </xf>
    <xf numFmtId="0" fontId="0" fillId="22" borderId="0" xfId="0" applyFill="1" applyAlignment="1">
      <alignment wrapText="1"/>
    </xf>
    <xf numFmtId="0" fontId="19" fillId="16" borderId="0" xfId="0" applyFont="1" applyFill="1" applyAlignment="1">
      <alignment wrapText="1"/>
    </xf>
    <xf numFmtId="0" fontId="15" fillId="12" borderId="0" xfId="0" applyFont="1" applyFill="1" applyAlignment="1">
      <alignment vertical="center" wrapText="1"/>
    </xf>
    <xf numFmtId="0" fontId="18" fillId="7" borderId="0" xfId="0" applyFont="1" applyFill="1" applyAlignment="1">
      <alignment wrapText="1"/>
    </xf>
    <xf numFmtId="0" fontId="15" fillId="5" borderId="0" xfId="0" applyFont="1" applyFill="1" applyAlignment="1">
      <alignment wrapText="1"/>
    </xf>
    <xf numFmtId="0" fontId="19" fillId="40" borderId="4" xfId="0" applyFont="1" applyFill="1" applyBorder="1" applyAlignment="1">
      <alignment wrapText="1"/>
    </xf>
    <xf numFmtId="1" fontId="25" fillId="6" borderId="0" xfId="0" applyNumberFormat="1" applyFont="1" applyFill="1" applyAlignment="1">
      <alignment vertical="center" wrapText="1"/>
    </xf>
    <xf numFmtId="3" fontId="33" fillId="17" borderId="0" xfId="0" applyNumberFormat="1" applyFont="1" applyFill="1" applyAlignment="1">
      <alignment vertical="center" wrapText="1"/>
    </xf>
    <xf numFmtId="164" fontId="34" fillId="11" borderId="0" xfId="0" applyNumberFormat="1" applyFont="1" applyFill="1" applyAlignment="1">
      <alignment vertical="center" wrapText="1"/>
    </xf>
    <xf numFmtId="0" fontId="34" fillId="14" borderId="0" xfId="0" applyFont="1" applyFill="1" applyAlignment="1">
      <alignment vertical="center" wrapText="1"/>
    </xf>
    <xf numFmtId="0" fontId="34" fillId="17" borderId="0" xfId="0" applyFont="1" applyFill="1" applyAlignment="1">
      <alignment wrapText="1"/>
    </xf>
    <xf numFmtId="0" fontId="33" fillId="15" borderId="0" xfId="0" applyFont="1" applyFill="1"/>
    <xf numFmtId="3" fontId="33" fillId="15" borderId="0" xfId="0" applyNumberFormat="1" applyFont="1" applyFill="1"/>
    <xf numFmtId="165" fontId="23" fillId="15" borderId="0" xfId="0" applyNumberFormat="1" applyFont="1" applyFill="1"/>
    <xf numFmtId="165" fontId="34" fillId="15" borderId="0" xfId="0" applyNumberFormat="1" applyFont="1" applyFill="1" applyAlignment="1">
      <alignment wrapText="1"/>
    </xf>
    <xf numFmtId="165" fontId="12" fillId="15" borderId="0" xfId="4" applyNumberFormat="1" applyFont="1" applyFill="1" applyAlignment="1">
      <alignment horizontal="center"/>
    </xf>
    <xf numFmtId="165" fontId="33" fillId="15" borderId="0" xfId="0" applyNumberFormat="1" applyFont="1" applyFill="1"/>
    <xf numFmtId="165" fontId="33" fillId="42" borderId="0" xfId="0" applyNumberFormat="1" applyFont="1" applyFill="1"/>
    <xf numFmtId="165" fontId="24" fillId="15" borderId="0" xfId="0" applyNumberFormat="1" applyFont="1" applyFill="1"/>
    <xf numFmtId="165" fontId="33" fillId="32" borderId="0" xfId="0" applyNumberFormat="1" applyFont="1" applyFill="1"/>
    <xf numFmtId="165" fontId="33" fillId="33" borderId="0" xfId="0" applyNumberFormat="1" applyFont="1" applyFill="1"/>
    <xf numFmtId="165" fontId="29" fillId="15" borderId="0" xfId="0" applyNumberFormat="1" applyFont="1" applyFill="1"/>
    <xf numFmtId="165" fontId="29" fillId="15" borderId="0" xfId="0" applyNumberFormat="1" applyFont="1" applyFill="1" applyAlignment="1">
      <alignment horizontal="right"/>
    </xf>
    <xf numFmtId="165" fontId="30" fillId="34" borderId="0" xfId="5" applyNumberFormat="1" applyFont="1" applyFill="1"/>
    <xf numFmtId="165" fontId="30" fillId="15" borderId="0" xfId="5" applyNumberFormat="1" applyFont="1" applyFill="1"/>
    <xf numFmtId="165" fontId="12" fillId="15" borderId="0" xfId="4" applyNumberFormat="1" applyFont="1" applyFill="1"/>
    <xf numFmtId="0" fontId="4" fillId="18" borderId="0" xfId="4" applyFont="1" applyFill="1"/>
    <xf numFmtId="0" fontId="4" fillId="18" borderId="2" xfId="4" applyFont="1" applyFill="1" applyBorder="1"/>
    <xf numFmtId="0" fontId="4" fillId="59" borderId="0" xfId="4" applyFont="1" applyFill="1"/>
    <xf numFmtId="0" fontId="4" fillId="18" borderId="0" xfId="4" applyFont="1" applyFill="1" applyAlignment="1">
      <alignment vertical="center"/>
    </xf>
    <xf numFmtId="0" fontId="18" fillId="60" borderId="5" xfId="4" applyFont="1" applyFill="1" applyBorder="1"/>
    <xf numFmtId="1" fontId="39" fillId="18" borderId="0" xfId="4" applyNumberFormat="1" applyFont="1" applyFill="1" applyAlignment="1">
      <alignment vertical="center"/>
    </xf>
    <xf numFmtId="3" fontId="38" fillId="18" borderId="0" xfId="4" applyNumberFormat="1" applyFont="1" applyFill="1" applyAlignment="1">
      <alignment vertical="center"/>
    </xf>
    <xf numFmtId="164" fontId="39" fillId="18" borderId="0" xfId="4" applyNumberFormat="1" applyFont="1" applyFill="1" applyAlignment="1">
      <alignment vertical="center"/>
    </xf>
    <xf numFmtId="0" fontId="39" fillId="18" borderId="0" xfId="4" applyFont="1" applyFill="1" applyAlignment="1">
      <alignment vertical="center"/>
    </xf>
    <xf numFmtId="0" fontId="39" fillId="18" borderId="0" xfId="4" applyFont="1" applyFill="1"/>
    <xf numFmtId="165" fontId="38" fillId="18" borderId="0" xfId="4" applyNumberFormat="1" applyFont="1" applyFill="1"/>
    <xf numFmtId="0" fontId="13" fillId="61" borderId="1" xfId="3" applyFont="1" applyFill="1" applyAlignment="1">
      <alignment vertical="top" wrapText="1"/>
    </xf>
    <xf numFmtId="0" fontId="12" fillId="61" borderId="0" xfId="4" applyFont="1" applyFill="1" applyBorder="1" applyAlignment="1">
      <alignment horizontal="center" vertical="top" wrapText="1"/>
    </xf>
    <xf numFmtId="0" fontId="13" fillId="61" borderId="1" xfId="3" applyFont="1" applyFill="1" applyAlignment="1">
      <alignment vertical="top"/>
    </xf>
    <xf numFmtId="0" fontId="21" fillId="61" borderId="1" xfId="3" applyFont="1" applyFill="1" applyAlignment="1">
      <alignment vertical="top" wrapText="1"/>
    </xf>
    <xf numFmtId="0" fontId="32" fillId="61" borderId="0" xfId="0" applyFont="1" applyFill="1" applyAlignment="1">
      <alignment vertical="top" wrapText="1"/>
    </xf>
    <xf numFmtId="3" fontId="13" fillId="61" borderId="1" xfId="3" applyNumberFormat="1" applyFont="1" applyFill="1" applyAlignment="1">
      <alignment vertical="top" wrapText="1"/>
    </xf>
    <xf numFmtId="2" fontId="13" fillId="61" borderId="1" xfId="3" applyNumberFormat="1" applyFont="1" applyFill="1" applyAlignment="1">
      <alignment vertical="top" wrapText="1"/>
    </xf>
    <xf numFmtId="1" fontId="13" fillId="61" borderId="1" xfId="3" applyNumberFormat="1" applyFont="1" applyFill="1" applyAlignment="1">
      <alignment vertical="top" wrapText="1"/>
    </xf>
    <xf numFmtId="0" fontId="13" fillId="61" borderId="1" xfId="3" applyFont="1" applyFill="1" applyAlignment="1">
      <alignment horizontal="right" vertical="top" wrapText="1"/>
    </xf>
    <xf numFmtId="10" fontId="13" fillId="61" borderId="1" xfId="3" applyNumberFormat="1" applyFont="1" applyFill="1" applyAlignment="1">
      <alignment vertical="top" wrapText="1"/>
    </xf>
    <xf numFmtId="9" fontId="13" fillId="61" borderId="1" xfId="3" applyNumberFormat="1" applyFont="1" applyFill="1" applyAlignment="1">
      <alignment vertical="top" wrapText="1"/>
    </xf>
    <xf numFmtId="0" fontId="27" fillId="61" borderId="1" xfId="3" applyFont="1" applyFill="1" applyAlignment="1">
      <alignment vertical="top" wrapText="1"/>
    </xf>
    <xf numFmtId="1" fontId="28" fillId="61" borderId="1" xfId="3" applyNumberFormat="1" applyFont="1" applyFill="1" applyAlignment="1">
      <alignment vertical="top" wrapText="1"/>
    </xf>
    <xf numFmtId="0" fontId="12" fillId="61" borderId="0" xfId="5" applyFont="1" applyFill="1" applyBorder="1" applyAlignment="1">
      <alignment vertical="top" wrapText="1"/>
    </xf>
    <xf numFmtId="3" fontId="12" fillId="61" borderId="0" xfId="4" applyNumberFormat="1" applyFont="1" applyFill="1" applyBorder="1" applyAlignment="1">
      <alignment vertical="top" wrapText="1"/>
    </xf>
    <xf numFmtId="0" fontId="40" fillId="58" borderId="1" xfId="3" applyFont="1" applyFill="1" applyAlignment="1">
      <alignment horizontal="center" vertical="center" wrapText="1"/>
    </xf>
    <xf numFmtId="0" fontId="41" fillId="10" borderId="1" xfId="4" applyFont="1" applyFill="1" applyBorder="1" applyAlignment="1">
      <alignment horizontal="center" vertical="center" wrapText="1"/>
    </xf>
    <xf numFmtId="0" fontId="38" fillId="59" borderId="1" xfId="4" applyFont="1" applyFill="1" applyBorder="1" applyAlignment="1">
      <alignment horizontal="center" vertical="center" wrapText="1"/>
    </xf>
    <xf numFmtId="49" fontId="38" fillId="59" borderId="1" xfId="4" applyNumberFormat="1" applyFont="1" applyFill="1" applyBorder="1" applyAlignment="1">
      <alignment horizontal="center" vertical="center" wrapText="1"/>
    </xf>
    <xf numFmtId="0" fontId="40" fillId="2" borderId="1" xfId="3" applyFont="1" applyFill="1" applyAlignment="1">
      <alignment horizontal="center" vertical="center" wrapText="1"/>
    </xf>
    <xf numFmtId="0" fontId="42" fillId="18" borderId="1" xfId="3" applyFont="1" applyFill="1" applyAlignment="1">
      <alignment horizontal="center" vertical="center" wrapText="1"/>
    </xf>
    <xf numFmtId="0" fontId="42" fillId="17" borderId="1" xfId="3" applyFont="1" applyFill="1" applyAlignment="1">
      <alignment horizontal="center" vertical="center" wrapText="1"/>
    </xf>
    <xf numFmtId="0" fontId="40" fillId="17" borderId="1" xfId="3" applyFont="1" applyFill="1" applyAlignment="1">
      <alignment horizontal="center" vertical="center" wrapText="1"/>
    </xf>
    <xf numFmtId="0" fontId="40" fillId="18" borderId="1" xfId="3" applyFont="1" applyFill="1" applyAlignment="1">
      <alignment horizontal="center" vertical="center" wrapText="1"/>
    </xf>
    <xf numFmtId="0" fontId="40" fillId="41" borderId="1" xfId="3" applyFont="1" applyFill="1" applyAlignment="1">
      <alignment horizontal="center" vertical="center" wrapText="1"/>
    </xf>
    <xf numFmtId="0" fontId="40" fillId="24" borderId="1" xfId="3" applyFont="1" applyFill="1" applyAlignment="1">
      <alignment horizontal="center" vertical="center" wrapText="1"/>
    </xf>
    <xf numFmtId="0" fontId="40" fillId="21" borderId="1" xfId="3" applyFont="1" applyFill="1" applyAlignment="1">
      <alignment horizontal="center" vertical="center" wrapText="1"/>
    </xf>
    <xf numFmtId="0" fontId="40" fillId="25" borderId="3" xfId="0" applyFont="1" applyFill="1" applyBorder="1" applyAlignment="1">
      <alignment horizontal="center" vertical="center" wrapText="1"/>
    </xf>
    <xf numFmtId="0" fontId="40" fillId="23" borderId="1" xfId="3" applyFont="1" applyFill="1" applyAlignment="1">
      <alignment horizontal="center" vertical="center" wrapText="1"/>
    </xf>
    <xf numFmtId="0" fontId="40" fillId="16" borderId="1" xfId="3" applyFont="1" applyFill="1" applyAlignment="1">
      <alignment horizontal="center" vertical="center" wrapText="1"/>
    </xf>
    <xf numFmtId="0" fontId="40" fillId="26" borderId="1" xfId="3" applyFont="1" applyFill="1" applyAlignment="1">
      <alignment horizontal="center" vertical="center" wrapText="1"/>
    </xf>
    <xf numFmtId="0" fontId="40" fillId="27" borderId="1" xfId="3" applyFont="1" applyFill="1" applyAlignment="1">
      <alignment horizontal="center" vertical="center" wrapText="1"/>
    </xf>
    <xf numFmtId="0" fontId="40" fillId="28" borderId="1" xfId="3" applyFont="1" applyFill="1" applyAlignment="1">
      <alignment horizontal="center" vertical="center" wrapText="1"/>
    </xf>
    <xf numFmtId="3" fontId="40" fillId="27" borderId="1" xfId="3" applyNumberFormat="1" applyFont="1" applyFill="1" applyAlignment="1">
      <alignment horizontal="center" vertical="center" wrapText="1"/>
    </xf>
    <xf numFmtId="3" fontId="40" fillId="24" borderId="1" xfId="3" applyNumberFormat="1" applyFont="1" applyFill="1" applyAlignment="1">
      <alignment horizontal="center" vertical="center" wrapText="1"/>
    </xf>
    <xf numFmtId="2" fontId="40" fillId="24" borderId="1" xfId="3" applyNumberFormat="1" applyFont="1" applyFill="1" applyAlignment="1">
      <alignment horizontal="center" vertical="center" wrapText="1"/>
    </xf>
    <xf numFmtId="1" fontId="40" fillId="24" borderId="1" xfId="3" applyNumberFormat="1" applyFont="1" applyFill="1" applyAlignment="1">
      <alignment horizontal="center" vertical="center" wrapText="1"/>
    </xf>
    <xf numFmtId="0" fontId="40" fillId="20" borderId="1" xfId="3" applyFont="1" applyFill="1" applyAlignment="1">
      <alignment horizontal="center" vertical="center" wrapText="1"/>
    </xf>
    <xf numFmtId="0" fontId="40" fillId="7" borderId="1" xfId="3" applyFont="1" applyFill="1" applyAlignment="1">
      <alignment horizontal="center" vertical="center" wrapText="1"/>
    </xf>
    <xf numFmtId="0" fontId="40" fillId="51" borderId="1" xfId="3" applyFont="1" applyFill="1" applyAlignment="1">
      <alignment horizontal="center" vertical="center" wrapText="1"/>
    </xf>
    <xf numFmtId="0" fontId="40" fillId="5" borderId="1" xfId="3" applyFont="1" applyFill="1" applyAlignment="1">
      <alignment horizontal="center" vertical="center" wrapText="1"/>
    </xf>
    <xf numFmtId="0" fontId="40" fillId="13" borderId="1" xfId="3" applyFont="1" applyFill="1" applyAlignment="1">
      <alignment horizontal="center" vertical="center" wrapText="1"/>
    </xf>
    <xf numFmtId="0" fontId="40" fillId="3" borderId="1" xfId="3" applyFont="1" applyFill="1" applyAlignment="1">
      <alignment horizontal="center" vertical="center" wrapText="1"/>
    </xf>
    <xf numFmtId="10" fontId="40" fillId="3" borderId="1" xfId="3" applyNumberFormat="1" applyFont="1" applyFill="1" applyAlignment="1">
      <alignment horizontal="center" vertical="center" wrapText="1"/>
    </xf>
    <xf numFmtId="9" fontId="40" fillId="3" borderId="1" xfId="3" applyNumberFormat="1" applyFont="1" applyFill="1" applyAlignment="1">
      <alignment horizontal="center" vertical="center" wrapText="1"/>
    </xf>
    <xf numFmtId="1" fontId="40" fillId="3" borderId="1" xfId="3" applyNumberFormat="1" applyFont="1" applyFill="1" applyAlignment="1">
      <alignment horizontal="center" vertical="center" wrapText="1"/>
    </xf>
    <xf numFmtId="3" fontId="40" fillId="11" borderId="1" xfId="3" applyNumberFormat="1" applyFont="1" applyFill="1" applyAlignment="1">
      <alignment horizontal="center" vertical="center" wrapText="1"/>
    </xf>
    <xf numFmtId="3" fontId="40" fillId="52" borderId="1" xfId="3" applyNumberFormat="1" applyFont="1" applyFill="1" applyAlignment="1">
      <alignment horizontal="center" vertical="center" wrapText="1"/>
    </xf>
    <xf numFmtId="0" fontId="40" fillId="11" borderId="1" xfId="3" applyFont="1" applyFill="1" applyAlignment="1">
      <alignment horizontal="center" vertical="center" wrapText="1"/>
    </xf>
    <xf numFmtId="0" fontId="40" fillId="53" borderId="1" xfId="3" applyFont="1" applyFill="1" applyAlignment="1">
      <alignment horizontal="center" vertical="center" wrapText="1"/>
    </xf>
    <xf numFmtId="0" fontId="40" fillId="54" borderId="1" xfId="3" applyFont="1" applyFill="1" applyAlignment="1">
      <alignment horizontal="center" vertical="center" wrapText="1"/>
    </xf>
    <xf numFmtId="0" fontId="40" fillId="52" borderId="1" xfId="3" applyFont="1" applyFill="1" applyAlignment="1">
      <alignment horizontal="center" vertical="center" wrapText="1"/>
    </xf>
    <xf numFmtId="2" fontId="40" fillId="11" borderId="1" xfId="3" applyNumberFormat="1" applyFont="1" applyFill="1" applyAlignment="1">
      <alignment horizontal="center" vertical="center" wrapText="1"/>
    </xf>
    <xf numFmtId="3" fontId="41" fillId="11" borderId="1" xfId="4" applyNumberFormat="1" applyFont="1" applyFill="1" applyBorder="1" applyAlignment="1">
      <alignment horizontal="center" vertical="center" wrapText="1"/>
    </xf>
    <xf numFmtId="0" fontId="41" fillId="19" borderId="1" xfId="5" applyFont="1" applyFill="1" applyBorder="1" applyAlignment="1">
      <alignment horizontal="center" vertical="center" wrapText="1"/>
    </xf>
    <xf numFmtId="0" fontId="41" fillId="55" borderId="1" xfId="5" applyFont="1" applyFill="1" applyBorder="1" applyAlignment="1">
      <alignment horizontal="center" vertical="center" wrapText="1"/>
    </xf>
    <xf numFmtId="0" fontId="40" fillId="55" borderId="1" xfId="3" applyFont="1" applyFill="1" applyAlignment="1">
      <alignment horizontal="center" vertical="center" wrapText="1"/>
    </xf>
    <xf numFmtId="0" fontId="40" fillId="56" borderId="1" xfId="3" applyFont="1" applyFill="1" applyAlignment="1">
      <alignment horizontal="center" vertical="center" wrapText="1"/>
    </xf>
    <xf numFmtId="3" fontId="40" fillId="56" borderId="1" xfId="3" applyNumberFormat="1" applyFont="1" applyFill="1" applyAlignment="1">
      <alignment horizontal="center" vertical="center" wrapText="1"/>
    </xf>
    <xf numFmtId="0" fontId="40" fillId="57" borderId="1" xfId="3" applyFont="1" applyFill="1" applyAlignment="1">
      <alignment horizontal="center" vertical="center" wrapText="1"/>
    </xf>
    <xf numFmtId="0" fontId="40" fillId="4" borderId="1" xfId="3" applyFont="1" applyFill="1" applyAlignment="1">
      <alignment horizontal="center" vertical="center" wrapText="1"/>
    </xf>
    <xf numFmtId="0" fontId="40" fillId="0" borderId="1" xfId="3" applyFont="1" applyAlignment="1">
      <alignment horizontal="center" vertical="center" wrapText="1"/>
    </xf>
    <xf numFmtId="49" fontId="4" fillId="62" borderId="0" xfId="4" applyNumberFormat="1" applyFont="1" applyFill="1" applyBorder="1" applyAlignment="1">
      <alignment vertical="top" wrapText="1"/>
    </xf>
    <xf numFmtId="0" fontId="4" fillId="62" borderId="0" xfId="4" applyFont="1" applyFill="1" applyBorder="1" applyAlignment="1">
      <alignment vertical="top" wrapText="1"/>
    </xf>
    <xf numFmtId="3" fontId="43" fillId="11" borderId="1" xfId="4" applyNumberFormat="1" applyFont="1" applyFill="1" applyBorder="1" applyAlignment="1">
      <alignment horizontal="center" vertical="center" wrapText="1"/>
    </xf>
    <xf numFmtId="3" fontId="44" fillId="61" borderId="0" xfId="4" applyNumberFormat="1" applyFont="1" applyFill="1" applyBorder="1" applyAlignment="1">
      <alignment vertical="top" wrapText="1"/>
    </xf>
    <xf numFmtId="3" fontId="44" fillId="7" borderId="0" xfId="4" applyNumberFormat="1" applyFont="1" applyFill="1"/>
    <xf numFmtId="3" fontId="44" fillId="15" borderId="0" xfId="4" applyNumberFormat="1" applyFont="1" applyFill="1"/>
    <xf numFmtId="3" fontId="44" fillId="12" borderId="0" xfId="0" applyNumberFormat="1" applyFont="1" applyFill="1"/>
    <xf numFmtId="3" fontId="44" fillId="11" borderId="0" xfId="0" applyNumberFormat="1" applyFont="1" applyFill="1"/>
    <xf numFmtId="3" fontId="44" fillId="7" borderId="0" xfId="0" applyNumberFormat="1" applyFont="1" applyFill="1"/>
    <xf numFmtId="3" fontId="44" fillId="5" borderId="0" xfId="0" applyNumberFormat="1" applyFont="1" applyFill="1"/>
    <xf numFmtId="3" fontId="44" fillId="15" borderId="0" xfId="0" applyNumberFormat="1" applyFont="1" applyFill="1"/>
    <xf numFmtId="3" fontId="45" fillId="12" borderId="0" xfId="0" applyNumberFormat="1" applyFont="1" applyFill="1"/>
    <xf numFmtId="3" fontId="44" fillId="16" borderId="0" xfId="4" applyNumberFormat="1" applyFont="1" applyFill="1"/>
    <xf numFmtId="3" fontId="44" fillId="22" borderId="0" xfId="0" applyNumberFormat="1" applyFont="1" applyFill="1"/>
    <xf numFmtId="3" fontId="44" fillId="11" borderId="0" xfId="4" applyNumberFormat="1" applyFont="1" applyFill="1"/>
    <xf numFmtId="3" fontId="44" fillId="16" borderId="0" xfId="0" applyNumberFormat="1" applyFont="1" applyFill="1"/>
    <xf numFmtId="3" fontId="44" fillId="12" borderId="0" xfId="0" applyNumberFormat="1" applyFont="1" applyFill="1" applyAlignment="1">
      <alignment vertical="center"/>
    </xf>
    <xf numFmtId="3" fontId="44" fillId="40" borderId="5" xfId="4" applyNumberFormat="1" applyFont="1" applyFill="1" applyBorder="1"/>
    <xf numFmtId="3" fontId="44" fillId="6" borderId="0" xfId="0" applyNumberFormat="1" applyFont="1" applyFill="1" applyAlignment="1">
      <alignment vertical="center"/>
    </xf>
    <xf numFmtId="3" fontId="44" fillId="11" borderId="0" xfId="4" applyNumberFormat="1" applyFont="1" applyFill="1" applyAlignment="1">
      <alignment vertical="center"/>
    </xf>
    <xf numFmtId="164" fontId="44" fillId="11" borderId="0" xfId="4" applyNumberFormat="1" applyFont="1" applyFill="1" applyAlignment="1">
      <alignment vertical="center"/>
    </xf>
    <xf numFmtId="3" fontId="44" fillId="17" borderId="0" xfId="4" applyNumberFormat="1" applyFont="1" applyFill="1"/>
    <xf numFmtId="165" fontId="44" fillId="15" borderId="0" xfId="4" applyNumberFormat="1" applyFont="1" applyFill="1"/>
    <xf numFmtId="0" fontId="13" fillId="61" borderId="0" xfId="3" applyFont="1" applyFill="1" applyBorder="1" applyAlignment="1">
      <alignment vertical="top" wrapText="1"/>
    </xf>
    <xf numFmtId="0" fontId="40" fillId="40" borderId="1" xfId="3" applyFont="1" applyFill="1" applyAlignment="1">
      <alignment horizontal="center" vertical="center" wrapText="1"/>
    </xf>
    <xf numFmtId="0" fontId="13" fillId="63" borderId="1" xfId="3" applyFont="1" applyFill="1" applyAlignment="1">
      <alignment vertical="top"/>
    </xf>
    <xf numFmtId="0" fontId="0" fillId="40" borderId="0" xfId="0" applyFill="1"/>
    <xf numFmtId="0" fontId="15" fillId="40" borderId="0" xfId="0" applyFont="1" applyFill="1"/>
    <xf numFmtId="0" fontId="14" fillId="40" borderId="0" xfId="0" applyFont="1" applyFill="1"/>
    <xf numFmtId="0" fontId="19" fillId="40" borderId="0" xfId="0" applyFont="1" applyFill="1"/>
    <xf numFmtId="0" fontId="15" fillId="40" borderId="0" xfId="0" applyFont="1" applyFill="1" applyAlignment="1">
      <alignment vertical="center"/>
    </xf>
    <xf numFmtId="0" fontId="18" fillId="40" borderId="0" xfId="0" applyFont="1" applyFill="1"/>
    <xf numFmtId="1" fontId="25" fillId="40" borderId="0" xfId="0" applyNumberFormat="1" applyFont="1" applyFill="1" applyAlignment="1">
      <alignment vertical="center"/>
    </xf>
    <xf numFmtId="3" fontId="33" fillId="40" borderId="0" xfId="0" applyNumberFormat="1" applyFont="1" applyFill="1" applyAlignment="1">
      <alignment vertical="center"/>
    </xf>
    <xf numFmtId="164" fontId="34" fillId="40" borderId="0" xfId="0" applyNumberFormat="1" applyFont="1" applyFill="1" applyAlignment="1">
      <alignment vertical="center"/>
    </xf>
    <xf numFmtId="0" fontId="34" fillId="40" borderId="0" xfId="0" applyFont="1" applyFill="1" applyAlignment="1">
      <alignment vertical="center"/>
    </xf>
    <xf numFmtId="0" fontId="34" fillId="40" borderId="0" xfId="0" applyFont="1" applyFill="1"/>
    <xf numFmtId="165" fontId="33" fillId="40" borderId="0" xfId="0" applyNumberFormat="1" applyFont="1" applyFill="1"/>
    <xf numFmtId="165" fontId="13" fillId="64" borderId="0" xfId="4" applyNumberFormat="1" applyFont="1" applyFill="1" applyAlignment="1">
      <alignment horizontal="center"/>
    </xf>
    <xf numFmtId="165" fontId="39" fillId="64" borderId="0" xfId="4" applyNumberFormat="1" applyFont="1" applyFill="1"/>
    <xf numFmtId="165" fontId="34" fillId="64" borderId="0" xfId="0" applyNumberFormat="1" applyFont="1" applyFill="1"/>
    <xf numFmtId="165" fontId="34" fillId="65" borderId="0" xfId="0" applyNumberFormat="1" applyFont="1" applyFill="1"/>
    <xf numFmtId="165" fontId="25" fillId="64" borderId="0" xfId="0" applyNumberFormat="1" applyFont="1" applyFill="1"/>
    <xf numFmtId="165" fontId="34" fillId="66" borderId="0" xfId="0" applyNumberFormat="1" applyFont="1" applyFill="1"/>
    <xf numFmtId="165" fontId="34" fillId="67" borderId="0" xfId="0" applyNumberFormat="1" applyFont="1" applyFill="1"/>
    <xf numFmtId="0" fontId="33" fillId="64" borderId="0" xfId="0" applyFont="1" applyFill="1"/>
    <xf numFmtId="3" fontId="33" fillId="64" borderId="0" xfId="0" applyNumberFormat="1" applyFont="1" applyFill="1"/>
    <xf numFmtId="3" fontId="34" fillId="64" borderId="0" xfId="0" applyNumberFormat="1" applyFont="1" applyFill="1"/>
    <xf numFmtId="165" fontId="23" fillId="64" borderId="0" xfId="0" applyNumberFormat="1" applyFont="1" applyFill="1"/>
    <xf numFmtId="165" fontId="23" fillId="64" borderId="0" xfId="0" applyNumberFormat="1" applyFont="1" applyFill="1" applyAlignment="1">
      <alignment horizontal="right"/>
    </xf>
    <xf numFmtId="165" fontId="44" fillId="64" borderId="0" xfId="4" applyNumberFormat="1" applyFont="1" applyFill="1"/>
    <xf numFmtId="165" fontId="23" fillId="68" borderId="0" xfId="5" applyNumberFormat="1" applyFont="1" applyFill="1"/>
    <xf numFmtId="165" fontId="23" fillId="64" borderId="0" xfId="5" applyNumberFormat="1" applyFont="1" applyFill="1"/>
    <xf numFmtId="165" fontId="22" fillId="64" borderId="0" xfId="4" applyNumberFormat="1" applyFont="1" applyFill="1"/>
    <xf numFmtId="165" fontId="34" fillId="69" borderId="0" xfId="0" applyNumberFormat="1" applyFont="1" applyFill="1"/>
    <xf numFmtId="165" fontId="34" fillId="64" borderId="0" xfId="0" applyNumberFormat="1" applyFont="1" applyFill="1" applyAlignment="1">
      <alignment wrapText="1"/>
    </xf>
    <xf numFmtId="165" fontId="40" fillId="52" borderId="1" xfId="3" applyNumberFormat="1" applyFont="1" applyFill="1" applyAlignment="1">
      <alignment horizontal="center" vertical="center" wrapText="1"/>
    </xf>
    <xf numFmtId="165" fontId="13" fillId="61" borderId="1" xfId="3" applyNumberFormat="1" applyFont="1" applyFill="1" applyAlignment="1">
      <alignment vertical="top" wrapText="1"/>
    </xf>
    <xf numFmtId="165" fontId="0" fillId="7" borderId="0" xfId="0" applyNumberFormat="1" applyFill="1"/>
    <xf numFmtId="165" fontId="0" fillId="15" borderId="0" xfId="0" applyNumberFormat="1" applyFill="1"/>
    <xf numFmtId="165" fontId="0" fillId="12" borderId="0" xfId="0" applyNumberFormat="1" applyFill="1"/>
    <xf numFmtId="165" fontId="15" fillId="7" borderId="0" xfId="0" applyNumberFormat="1" applyFont="1" applyFill="1"/>
    <xf numFmtId="165" fontId="0" fillId="0" borderId="0" xfId="0" applyNumberFormat="1"/>
    <xf numFmtId="165" fontId="14" fillId="7" borderId="0" xfId="0" applyNumberFormat="1" applyFont="1" applyFill="1"/>
    <xf numFmtId="165" fontId="15" fillId="12" borderId="0" xfId="0" applyNumberFormat="1" applyFont="1" applyFill="1"/>
    <xf numFmtId="165" fontId="19" fillId="7" borderId="0" xfId="0" applyNumberFormat="1" applyFont="1" applyFill="1"/>
    <xf numFmtId="165" fontId="19" fillId="12" borderId="0" xfId="0" applyNumberFormat="1" applyFont="1" applyFill="1"/>
    <xf numFmtId="165" fontId="0" fillId="16" borderId="0" xfId="0" applyNumberFormat="1" applyFill="1"/>
    <xf numFmtId="165" fontId="0" fillId="22" borderId="0" xfId="0" applyNumberFormat="1" applyFill="1"/>
    <xf numFmtId="165" fontId="19" fillId="16" borderId="0" xfId="0" applyNumberFormat="1" applyFont="1" applyFill="1"/>
    <xf numFmtId="165" fontId="15" fillId="12" borderId="0" xfId="0" applyNumberFormat="1" applyFont="1" applyFill="1" applyAlignment="1">
      <alignment vertical="center"/>
    </xf>
    <xf numFmtId="165" fontId="18" fillId="7" borderId="0" xfId="0" applyNumberFormat="1" applyFont="1" applyFill="1"/>
    <xf numFmtId="165" fontId="15" fillId="5" borderId="0" xfId="0" applyNumberFormat="1" applyFont="1" applyFill="1"/>
    <xf numFmtId="165" fontId="19" fillId="40" borderId="5" xfId="0" applyNumberFormat="1" applyFont="1" applyFill="1" applyBorder="1"/>
    <xf numFmtId="165" fontId="22" fillId="6" borderId="0" xfId="0" applyNumberFormat="1" applyFont="1" applyFill="1" applyAlignment="1">
      <alignment vertical="center"/>
    </xf>
    <xf numFmtId="165" fontId="33" fillId="17" borderId="0" xfId="0" applyNumberFormat="1" applyFont="1" applyFill="1" applyAlignment="1">
      <alignment vertical="center"/>
    </xf>
    <xf numFmtId="165" fontId="23" fillId="18" borderId="0" xfId="0" applyNumberFormat="1" applyFont="1" applyFill="1" applyAlignment="1">
      <alignment vertical="center"/>
    </xf>
    <xf numFmtId="165" fontId="23" fillId="17" borderId="0" xfId="0" applyNumberFormat="1" applyFont="1" applyFill="1" applyAlignment="1">
      <alignment vertical="center"/>
    </xf>
    <xf numFmtId="165" fontId="23" fillId="17" borderId="0" xfId="0" applyNumberFormat="1" applyFont="1" applyFill="1"/>
    <xf numFmtId="0" fontId="40" fillId="70" borderId="1" xfId="3" applyFont="1" applyFill="1" applyAlignment="1">
      <alignment horizontal="center" vertical="center" wrapText="1"/>
    </xf>
    <xf numFmtId="0" fontId="0" fillId="71" borderId="0" xfId="0" applyFill="1"/>
    <xf numFmtId="0" fontId="0" fillId="72" borderId="0" xfId="0" applyFill="1"/>
    <xf numFmtId="0" fontId="15" fillId="71" borderId="0" xfId="0" applyFont="1" applyFill="1"/>
    <xf numFmtId="0" fontId="14" fillId="71" borderId="0" xfId="0" applyFont="1" applyFill="1"/>
    <xf numFmtId="0" fontId="19" fillId="71" borderId="0" xfId="0" applyFont="1" applyFill="1"/>
    <xf numFmtId="0" fontId="0" fillId="73" borderId="0" xfId="0" applyFill="1"/>
    <xf numFmtId="0" fontId="19" fillId="73" borderId="0" xfId="0" applyFont="1" applyFill="1"/>
    <xf numFmtId="0" fontId="18" fillId="71" borderId="0" xfId="0" applyFont="1" applyFill="1"/>
    <xf numFmtId="0" fontId="15" fillId="70" borderId="0" xfId="0" applyFont="1" applyFill="1"/>
    <xf numFmtId="1" fontId="22" fillId="74" borderId="0" xfId="0" applyNumberFormat="1" applyFont="1" applyFill="1" applyAlignment="1">
      <alignment vertical="center"/>
    </xf>
    <xf numFmtId="3" fontId="33" fillId="75" borderId="0" xfId="0" applyNumberFormat="1" applyFont="1" applyFill="1" applyAlignment="1">
      <alignment vertical="center"/>
    </xf>
    <xf numFmtId="165" fontId="23" fillId="76" borderId="0" xfId="0" applyNumberFormat="1" applyFont="1" applyFill="1"/>
    <xf numFmtId="0" fontId="0" fillId="77" borderId="0" xfId="0" applyFill="1"/>
    <xf numFmtId="165" fontId="46" fillId="64" borderId="0" xfId="0" applyNumberFormat="1" applyFont="1" applyFill="1"/>
    <xf numFmtId="1" fontId="47" fillId="10" borderId="0" xfId="4" applyNumberFormat="1" applyFont="1" applyFill="1" applyAlignment="1">
      <alignment horizontal="center" vertical="center"/>
    </xf>
    <xf numFmtId="0" fontId="48" fillId="62" borderId="0" xfId="4" applyFont="1" applyFill="1" applyBorder="1" applyAlignment="1">
      <alignment horizontal="center" vertical="top" wrapText="1"/>
    </xf>
    <xf numFmtId="0" fontId="48" fillId="18" borderId="0" xfId="4" applyFont="1" applyFill="1" applyAlignment="1">
      <alignment horizontal="center"/>
    </xf>
    <xf numFmtId="0" fontId="48" fillId="59" borderId="0" xfId="4" applyFont="1" applyFill="1" applyAlignment="1">
      <alignment horizontal="center"/>
    </xf>
    <xf numFmtId="0" fontId="48" fillId="18" borderId="0" xfId="4" applyFont="1" applyFill="1" applyAlignment="1">
      <alignment horizontal="center" vertical="center"/>
    </xf>
    <xf numFmtId="0" fontId="48" fillId="60" borderId="5" xfId="4" applyFont="1" applyFill="1" applyBorder="1" applyAlignment="1">
      <alignment horizontal="center"/>
    </xf>
    <xf numFmtId="1" fontId="48" fillId="18" borderId="0" xfId="4" applyNumberFormat="1" applyFont="1" applyFill="1" applyAlignment="1">
      <alignment horizontal="center" vertical="center"/>
    </xf>
    <xf numFmtId="3" fontId="48" fillId="18" borderId="0" xfId="4" applyNumberFormat="1" applyFont="1" applyFill="1" applyAlignment="1">
      <alignment horizontal="center" vertical="center"/>
    </xf>
    <xf numFmtId="164" fontId="48" fillId="18" borderId="0" xfId="4" applyNumberFormat="1" applyFont="1" applyFill="1" applyAlignment="1">
      <alignment horizontal="center" vertical="center"/>
    </xf>
    <xf numFmtId="165" fontId="48" fillId="64" borderId="0" xfId="4" applyNumberFormat="1" applyFont="1" applyFill="1" applyAlignment="1">
      <alignment horizontal="center"/>
    </xf>
    <xf numFmtId="165" fontId="48" fillId="18" borderId="0" xfId="4" applyNumberFormat="1" applyFont="1" applyFill="1" applyAlignment="1">
      <alignment horizontal="center"/>
    </xf>
    <xf numFmtId="0" fontId="3" fillId="18" borderId="0" xfId="4" applyFont="1" applyFill="1"/>
    <xf numFmtId="0" fontId="48" fillId="18" borderId="1" xfId="4" applyFont="1" applyFill="1" applyBorder="1" applyAlignment="1">
      <alignment horizontal="center"/>
    </xf>
    <xf numFmtId="0" fontId="48" fillId="59" borderId="0" xfId="4" applyFont="1" applyFill="1" applyBorder="1" applyAlignment="1">
      <alignment horizontal="center" vertical="center" wrapText="1"/>
    </xf>
    <xf numFmtId="0" fontId="2" fillId="18" borderId="0" xfId="4" applyFont="1" applyFill="1"/>
    <xf numFmtId="0" fontId="40" fillId="78" borderId="1" xfId="3" applyFont="1" applyFill="1" applyAlignment="1">
      <alignment horizontal="center" vertical="center" wrapText="1"/>
    </xf>
    <xf numFmtId="0" fontId="39" fillId="0" borderId="0" xfId="0" applyFont="1" applyAlignment="1">
      <alignment wrapText="1"/>
    </xf>
    <xf numFmtId="4" fontId="23" fillId="64" borderId="0" xfId="0" applyNumberFormat="1" applyFont="1" applyFill="1"/>
    <xf numFmtId="165" fontId="43" fillId="79" borderId="0" xfId="0" applyNumberFormat="1" applyFont="1" applyFill="1"/>
    <xf numFmtId="0" fontId="39" fillId="59" borderId="0" xfId="4" applyFont="1" applyFill="1" applyAlignment="1">
      <alignment horizontal="center"/>
    </xf>
    <xf numFmtId="3" fontId="49" fillId="11" borderId="0" xfId="4" applyNumberFormat="1" applyFont="1" applyFill="1"/>
    <xf numFmtId="0" fontId="25" fillId="10" borderId="0" xfId="4" applyFont="1" applyFill="1" applyAlignment="1">
      <alignment horizontal="center"/>
    </xf>
    <xf numFmtId="0" fontId="39" fillId="59" borderId="0" xfId="4" applyFont="1" applyFill="1"/>
    <xf numFmtId="0" fontId="39" fillId="0" borderId="0" xfId="0" applyFont="1"/>
    <xf numFmtId="0" fontId="39" fillId="41" borderId="0" xfId="0" applyFont="1" applyFill="1"/>
    <xf numFmtId="0" fontId="39" fillId="18" borderId="0" xfId="0" applyFont="1" applyFill="1"/>
    <xf numFmtId="0" fontId="39" fillId="2" borderId="0" xfId="0" applyFont="1" applyFill="1"/>
    <xf numFmtId="0" fontId="39" fillId="23" borderId="0" xfId="0" applyFont="1" applyFill="1"/>
    <xf numFmtId="0" fontId="39" fillId="26" borderId="0" xfId="0" applyFont="1" applyFill="1"/>
    <xf numFmtId="0" fontId="39" fillId="27" borderId="0" xfId="0" applyFont="1" applyFill="1"/>
    <xf numFmtId="0" fontId="39" fillId="24" borderId="0" xfId="0" applyFont="1" applyFill="1"/>
    <xf numFmtId="0" fontId="39" fillId="21" borderId="0" xfId="0" applyFont="1" applyFill="1"/>
    <xf numFmtId="0" fontId="39" fillId="28" borderId="0" xfId="0" applyFont="1" applyFill="1"/>
    <xf numFmtId="3" fontId="39" fillId="0" borderId="0" xfId="0" applyNumberFormat="1" applyFont="1"/>
    <xf numFmtId="2" fontId="39" fillId="11" borderId="0" xfId="0" applyNumberFormat="1" applyFont="1" applyFill="1"/>
    <xf numFmtId="1" fontId="39" fillId="11" borderId="0" xfId="0" applyNumberFormat="1" applyFont="1" applyFill="1"/>
    <xf numFmtId="0" fontId="39" fillId="20" borderId="0" xfId="0" applyFont="1" applyFill="1"/>
    <xf numFmtId="0" fontId="39" fillId="0" borderId="0" xfId="0" applyFont="1" applyAlignment="1">
      <alignment horizontal="right"/>
    </xf>
    <xf numFmtId="0" fontId="39" fillId="77" borderId="0" xfId="0" applyFont="1" applyFill="1"/>
    <xf numFmtId="165" fontId="39" fillId="0" borderId="0" xfId="0" applyNumberFormat="1" applyFont="1"/>
    <xf numFmtId="2" fontId="39" fillId="0" borderId="0" xfId="0" applyNumberFormat="1" applyFont="1"/>
    <xf numFmtId="0" fontId="39" fillId="19" borderId="0" xfId="5" applyFont="1" applyFill="1"/>
    <xf numFmtId="0" fontId="39" fillId="9" borderId="0" xfId="5" applyFont="1"/>
    <xf numFmtId="3" fontId="25" fillId="14" borderId="0" xfId="4" applyNumberFormat="1" applyFont="1" applyFill="1"/>
    <xf numFmtId="0" fontId="39" fillId="40" borderId="0" xfId="0" applyFont="1" applyFill="1"/>
    <xf numFmtId="0" fontId="40" fillId="80" borderId="1" xfId="3" applyFont="1" applyFill="1" applyAlignment="1">
      <alignment horizontal="center" vertical="center" wrapText="1"/>
    </xf>
    <xf numFmtId="0" fontId="13" fillId="81" borderId="1" xfId="3" applyFont="1" applyFill="1" applyAlignment="1">
      <alignment vertical="top" wrapText="1"/>
    </xf>
    <xf numFmtId="0" fontId="0" fillId="80" borderId="0" xfId="0" applyFill="1"/>
    <xf numFmtId="0" fontId="15" fillId="80" borderId="0" xfId="0" applyFont="1" applyFill="1"/>
    <xf numFmtId="0" fontId="14" fillId="80" borderId="0" xfId="0" applyFont="1" applyFill="1"/>
    <xf numFmtId="0" fontId="19" fillId="80" borderId="0" xfId="0" applyFont="1" applyFill="1"/>
    <xf numFmtId="0" fontId="19" fillId="82" borderId="5" xfId="0" applyFont="1" applyFill="1" applyBorder="1"/>
    <xf numFmtId="1" fontId="22" fillId="80" borderId="0" xfId="0" applyNumberFormat="1" applyFont="1" applyFill="1" applyAlignment="1">
      <alignment vertical="center"/>
    </xf>
    <xf numFmtId="3" fontId="33" fillId="80" borderId="0" xfId="0" applyNumberFormat="1" applyFont="1" applyFill="1" applyAlignment="1">
      <alignment vertical="center"/>
    </xf>
    <xf numFmtId="0" fontId="23" fillId="80" borderId="0" xfId="0" applyFont="1" applyFill="1" applyAlignment="1">
      <alignment vertical="center"/>
    </xf>
    <xf numFmtId="0" fontId="23" fillId="80" borderId="0" xfId="0" applyFont="1" applyFill="1"/>
    <xf numFmtId="165" fontId="23" fillId="80" borderId="0" xfId="0" applyNumberFormat="1" applyFont="1" applyFill="1"/>
    <xf numFmtId="165" fontId="29" fillId="80" borderId="0" xfId="0" applyNumberFormat="1" applyFont="1" applyFill="1"/>
    <xf numFmtId="0" fontId="39" fillId="80" borderId="0" xfId="0" applyFont="1" applyFill="1"/>
    <xf numFmtId="0" fontId="40" fillId="83" borderId="1" xfId="3" applyFont="1" applyFill="1" applyAlignment="1">
      <alignment horizontal="center" vertical="center" wrapText="1"/>
    </xf>
    <xf numFmtId="0" fontId="40" fillId="84" borderId="1" xfId="3" applyFont="1" applyFill="1" applyAlignment="1">
      <alignment horizontal="center" vertical="center" wrapText="1"/>
    </xf>
    <xf numFmtId="0" fontId="42" fillId="84" borderId="1" xfId="3" applyFont="1" applyFill="1" applyAlignment="1">
      <alignment horizontal="center" vertical="center" wrapText="1"/>
    </xf>
    <xf numFmtId="0" fontId="40" fillId="85" borderId="1" xfId="3" applyFont="1" applyFill="1" applyAlignment="1">
      <alignment horizontal="center" vertical="center" wrapText="1"/>
    </xf>
    <xf numFmtId="0" fontId="48" fillId="18" borderId="1" xfId="4" applyFont="1" applyFill="1" applyBorder="1" applyAlignment="1">
      <alignment horizontal="center" vertical="center"/>
    </xf>
    <xf numFmtId="164" fontId="34" fillId="86" borderId="0" xfId="0" applyNumberFormat="1" applyFont="1" applyFill="1" applyAlignment="1">
      <alignment vertical="center" wrapText="1"/>
    </xf>
    <xf numFmtId="164" fontId="13" fillId="86" borderId="0" xfId="4" applyNumberFormat="1" applyFont="1" applyFill="1" applyAlignment="1">
      <alignment horizontal="center" vertical="center"/>
    </xf>
    <xf numFmtId="164" fontId="48" fillId="86" borderId="0" xfId="4" applyNumberFormat="1" applyFont="1" applyFill="1" applyAlignment="1">
      <alignment horizontal="center" vertical="center"/>
    </xf>
    <xf numFmtId="164" fontId="39" fillId="86" borderId="0" xfId="4" applyNumberFormat="1" applyFont="1" applyFill="1" applyAlignment="1">
      <alignment vertical="center"/>
    </xf>
    <xf numFmtId="164" fontId="34" fillId="86" borderId="0" xfId="0" applyNumberFormat="1" applyFont="1" applyFill="1" applyAlignment="1">
      <alignment vertical="center"/>
    </xf>
    <xf numFmtId="164" fontId="50" fillId="87" borderId="0" xfId="0" applyNumberFormat="1" applyFont="1" applyFill="1" applyAlignment="1">
      <alignment vertical="center"/>
    </xf>
    <xf numFmtId="164" fontId="34" fillId="88" borderId="0" xfId="0" applyNumberFormat="1" applyFont="1" applyFill="1" applyAlignment="1">
      <alignment vertical="center"/>
    </xf>
    <xf numFmtId="164" fontId="25" fillId="86" borderId="0" xfId="0" applyNumberFormat="1" applyFont="1" applyFill="1" applyAlignment="1">
      <alignment vertical="center"/>
    </xf>
    <xf numFmtId="0" fontId="33" fillId="86" borderId="0" xfId="0" applyFont="1" applyFill="1"/>
    <xf numFmtId="3" fontId="33" fillId="86" borderId="0" xfId="0" applyNumberFormat="1" applyFont="1" applyFill="1"/>
    <xf numFmtId="3" fontId="34" fillId="86" borderId="0" xfId="0" applyNumberFormat="1" applyFont="1" applyFill="1" applyAlignment="1">
      <alignment vertical="center"/>
    </xf>
    <xf numFmtId="164" fontId="23" fillId="86" borderId="0" xfId="0" applyNumberFormat="1" applyFont="1" applyFill="1" applyAlignment="1">
      <alignment vertical="center"/>
    </xf>
    <xf numFmtId="164" fontId="23" fillId="86" borderId="0" xfId="0" applyNumberFormat="1" applyFont="1" applyFill="1" applyAlignment="1">
      <alignment horizontal="right" vertical="center"/>
    </xf>
    <xf numFmtId="0" fontId="0" fillId="86" borderId="0" xfId="0" applyFill="1"/>
    <xf numFmtId="165" fontId="23" fillId="86" borderId="0" xfId="0" applyNumberFormat="1" applyFont="1" applyFill="1" applyAlignment="1">
      <alignment vertical="center"/>
    </xf>
    <xf numFmtId="164" fontId="44" fillId="86" borderId="0" xfId="4" applyNumberFormat="1" applyFont="1" applyFill="1" applyAlignment="1">
      <alignment vertical="center"/>
    </xf>
    <xf numFmtId="164" fontId="23" fillId="89" borderId="0" xfId="5" applyNumberFormat="1" applyFont="1" applyFill="1" applyAlignment="1">
      <alignment vertical="center"/>
    </xf>
    <xf numFmtId="164" fontId="23" fillId="86" borderId="0" xfId="5" applyNumberFormat="1" applyFont="1" applyFill="1" applyAlignment="1">
      <alignment vertical="center"/>
    </xf>
    <xf numFmtId="164" fontId="22" fillId="86" borderId="0" xfId="4" applyNumberFormat="1" applyFont="1" applyFill="1" applyAlignment="1">
      <alignment vertical="center"/>
    </xf>
    <xf numFmtId="164" fontId="34" fillId="90" borderId="0" xfId="0" applyNumberFormat="1" applyFont="1" applyFill="1" applyAlignment="1">
      <alignment vertical="center"/>
    </xf>
    <xf numFmtId="0" fontId="48" fillId="91" borderId="0" xfId="4" applyFont="1" applyFill="1" applyBorder="1" applyAlignment="1">
      <alignment horizontal="center" vertical="top" wrapText="1"/>
    </xf>
    <xf numFmtId="0" fontId="4" fillId="12" borderId="0" xfId="4" applyFont="1" applyFill="1"/>
    <xf numFmtId="1" fontId="0" fillId="12" borderId="0" xfId="0" applyNumberFormat="1" applyFill="1"/>
    <xf numFmtId="0" fontId="19" fillId="92" borderId="0" xfId="0" applyFont="1" applyFill="1"/>
    <xf numFmtId="0" fontId="19" fillId="93" borderId="0" xfId="0" applyFont="1" applyFill="1"/>
    <xf numFmtId="0" fontId="48" fillId="12" borderId="0" xfId="4" applyFont="1" applyFill="1" applyAlignment="1">
      <alignment horizontal="center"/>
    </xf>
    <xf numFmtId="0" fontId="0" fillId="93" borderId="0" xfId="0" applyFill="1"/>
    <xf numFmtId="0" fontId="4" fillId="12" borderId="0" xfId="4" applyFont="1" applyFill="1" applyAlignment="1">
      <alignment vertical="center"/>
    </xf>
    <xf numFmtId="0" fontId="15" fillId="93" borderId="0" xfId="0" applyFont="1" applyFill="1" applyAlignment="1">
      <alignment vertical="center"/>
    </xf>
    <xf numFmtId="0" fontId="48" fillId="12" borderId="0" xfId="4" applyFont="1" applyFill="1" applyAlignment="1">
      <alignment horizontal="center" vertical="center"/>
    </xf>
    <xf numFmtId="0" fontId="15" fillId="93" borderId="0" xfId="0" applyFont="1" applyFill="1"/>
    <xf numFmtId="0" fontId="0" fillId="92" borderId="0" xfId="0" applyFill="1"/>
    <xf numFmtId="3" fontId="44" fillId="12" borderId="0" xfId="4" applyNumberFormat="1" applyFont="1" applyFill="1"/>
    <xf numFmtId="0" fontId="18" fillId="12" borderId="0" xfId="0" applyFont="1" applyFill="1" applyAlignment="1">
      <alignment wrapText="1"/>
    </xf>
    <xf numFmtId="0" fontId="18" fillId="12" borderId="0" xfId="0" applyFont="1" applyFill="1"/>
    <xf numFmtId="0" fontId="18" fillId="44" borderId="0" xfId="0" applyFont="1" applyFill="1"/>
    <xf numFmtId="0" fontId="18" fillId="29" borderId="0" xfId="0" applyFont="1" applyFill="1"/>
    <xf numFmtId="0" fontId="18" fillId="30" borderId="0" xfId="0" applyFont="1" applyFill="1"/>
    <xf numFmtId="0" fontId="18" fillId="92" borderId="0" xfId="0" applyFont="1" applyFill="1"/>
    <xf numFmtId="3" fontId="18" fillId="12" borderId="0" xfId="0" applyNumberFormat="1" applyFont="1" applyFill="1"/>
    <xf numFmtId="9" fontId="18" fillId="12" borderId="0" xfId="0" applyNumberFormat="1" applyFont="1" applyFill="1"/>
    <xf numFmtId="165" fontId="18" fillId="12" borderId="0" xfId="0" applyNumberFormat="1" applyFont="1" applyFill="1"/>
    <xf numFmtId="2" fontId="18" fillId="12" borderId="0" xfId="0" applyNumberFormat="1" applyFont="1" applyFill="1"/>
    <xf numFmtId="0" fontId="5" fillId="31" borderId="0" xfId="5" applyFont="1" applyFill="1"/>
    <xf numFmtId="0" fontId="5" fillId="12" borderId="0" xfId="5" applyFont="1" applyFill="1"/>
    <xf numFmtId="3" fontId="5" fillId="12" borderId="0" xfId="4" applyNumberFormat="1" applyFont="1" applyFill="1"/>
    <xf numFmtId="0" fontId="18" fillId="93" borderId="0" xfId="0" applyFont="1" applyFill="1"/>
    <xf numFmtId="0" fontId="1" fillId="12" borderId="0" xfId="4" applyFont="1" applyFill="1"/>
  </cellXfs>
  <cellStyles count="2174">
    <cellStyle name="40% - Énfasis2" xfId="5" builtinId="35"/>
    <cellStyle name="Bueno" xfId="4" builtinId="26"/>
    <cellStyle name="Encabezado 1" xfId="3" builtinId="16"/>
    <cellStyle name="Hipervínculo" xfId="1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0" builtinId="8" hidden="1"/>
    <cellStyle name="Hipervínculo" xfId="102" builtinId="8" hidden="1"/>
    <cellStyle name="Hipervínculo" xfId="104" builtinId="8" hidden="1"/>
    <cellStyle name="Hipervínculo" xfId="106" builtinId="8" hidden="1"/>
    <cellStyle name="Hipervínculo" xfId="108" builtinId="8" hidden="1"/>
    <cellStyle name="Hipervínculo" xfId="110" builtinId="8" hidden="1"/>
    <cellStyle name="Hipervínculo" xfId="112" builtinId="8" hidden="1"/>
    <cellStyle name="Hipervínculo" xfId="114" builtinId="8" hidden="1"/>
    <cellStyle name="Hipervínculo" xfId="116" builtinId="8" hidden="1"/>
    <cellStyle name="Hipervínculo" xfId="118" builtinId="8" hidden="1"/>
    <cellStyle name="Hipervínculo" xfId="120" builtinId="8" hidden="1"/>
    <cellStyle name="Hipervínculo" xfId="122" builtinId="8" hidden="1"/>
    <cellStyle name="Hipervínculo" xfId="124" builtinId="8" hidden="1"/>
    <cellStyle name="Hipervínculo" xfId="126" builtinId="8" hidden="1"/>
    <cellStyle name="Hipervínculo" xfId="128" builtinId="8" hidden="1"/>
    <cellStyle name="Hipervínculo" xfId="130" builtinId="8" hidden="1"/>
    <cellStyle name="Hipervínculo" xfId="132" builtinId="8" hidden="1"/>
    <cellStyle name="Hipervínculo" xfId="134" builtinId="8" hidden="1"/>
    <cellStyle name="Hipervínculo" xfId="136" builtinId="8" hidden="1"/>
    <cellStyle name="Hipervínculo" xfId="138" builtinId="8" hidden="1"/>
    <cellStyle name="Hipervínculo" xfId="140" builtinId="8" hidden="1"/>
    <cellStyle name="Hipervínculo" xfId="142" builtinId="8" hidden="1"/>
    <cellStyle name="Hipervínculo" xfId="144" builtinId="8" hidden="1"/>
    <cellStyle name="Hipervínculo" xfId="146" builtinId="8" hidden="1"/>
    <cellStyle name="Hipervínculo" xfId="148" builtinId="8" hidden="1"/>
    <cellStyle name="Hipervínculo" xfId="150" builtinId="8" hidden="1"/>
    <cellStyle name="Hipervínculo" xfId="152" builtinId="8" hidden="1"/>
    <cellStyle name="Hipervínculo" xfId="154" builtinId="8" hidden="1"/>
    <cellStyle name="Hipervínculo" xfId="156" builtinId="8" hidden="1"/>
    <cellStyle name="Hipervínculo" xfId="158" builtinId="8" hidden="1"/>
    <cellStyle name="Hipervínculo" xfId="160" builtinId="8" hidden="1"/>
    <cellStyle name="Hipervínculo" xfId="162" builtinId="8" hidden="1"/>
    <cellStyle name="Hipervínculo" xfId="164" builtinId="8" hidden="1"/>
    <cellStyle name="Hipervínculo" xfId="166" builtinId="8" hidden="1"/>
    <cellStyle name="Hipervínculo" xfId="168" builtinId="8" hidden="1"/>
    <cellStyle name="Hipervínculo" xfId="170" builtinId="8" hidden="1"/>
    <cellStyle name="Hipervínculo" xfId="172" builtinId="8" hidden="1"/>
    <cellStyle name="Hipervínculo" xfId="174" builtinId="8" hidden="1"/>
    <cellStyle name="Hipervínculo" xfId="176" builtinId="8" hidden="1"/>
    <cellStyle name="Hipervínculo" xfId="178" builtinId="8" hidden="1"/>
    <cellStyle name="Hipervínculo" xfId="180" builtinId="8" hidden="1"/>
    <cellStyle name="Hipervínculo" xfId="182" builtinId="8" hidden="1"/>
    <cellStyle name="Hipervínculo" xfId="184" builtinId="8" hidden="1"/>
    <cellStyle name="Hipervínculo" xfId="186" builtinId="8" hidden="1"/>
    <cellStyle name="Hipervínculo" xfId="188" builtinId="8" hidden="1"/>
    <cellStyle name="Hipervínculo" xfId="190" builtinId="8" hidden="1"/>
    <cellStyle name="Hipervínculo" xfId="192" builtinId="8" hidden="1"/>
    <cellStyle name="Hipervínculo" xfId="194" builtinId="8" hidden="1"/>
    <cellStyle name="Hipervínculo" xfId="196" builtinId="8" hidden="1"/>
    <cellStyle name="Hipervínculo" xfId="198" builtinId="8" hidden="1"/>
    <cellStyle name="Hipervínculo" xfId="200" builtinId="8" hidden="1"/>
    <cellStyle name="Hipervínculo" xfId="202" builtinId="8" hidden="1"/>
    <cellStyle name="Hipervínculo" xfId="204" builtinId="8" hidden="1"/>
    <cellStyle name="Hipervínculo" xfId="206" builtinId="8" hidden="1"/>
    <cellStyle name="Hipervínculo" xfId="208" builtinId="8" hidden="1"/>
    <cellStyle name="Hipervínculo" xfId="210" builtinId="8" hidden="1"/>
    <cellStyle name="Hipervínculo" xfId="212" builtinId="8" hidden="1"/>
    <cellStyle name="Hipervínculo" xfId="214" builtinId="8" hidden="1"/>
    <cellStyle name="Hipervínculo" xfId="216" builtinId="8" hidden="1"/>
    <cellStyle name="Hipervínculo" xfId="218" builtinId="8" hidden="1"/>
    <cellStyle name="Hipervínculo" xfId="220" builtinId="8" hidden="1"/>
    <cellStyle name="Hipervínculo" xfId="222" builtinId="8" hidden="1"/>
    <cellStyle name="Hipervínculo" xfId="224" builtinId="8" hidden="1"/>
    <cellStyle name="Hipervínculo" xfId="226" builtinId="8" hidden="1"/>
    <cellStyle name="Hipervínculo" xfId="228" builtinId="8" hidden="1"/>
    <cellStyle name="Hipervínculo" xfId="230" builtinId="8" hidden="1"/>
    <cellStyle name="Hipervínculo" xfId="232" builtinId="8" hidden="1"/>
    <cellStyle name="Hipervínculo" xfId="234" builtinId="8" hidden="1"/>
    <cellStyle name="Hipervínculo" xfId="236" builtinId="8" hidden="1"/>
    <cellStyle name="Hipervínculo" xfId="238" builtinId="8" hidden="1"/>
    <cellStyle name="Hipervínculo" xfId="240" builtinId="8" hidden="1"/>
    <cellStyle name="Hipervínculo" xfId="242" builtinId="8" hidden="1"/>
    <cellStyle name="Hipervínculo" xfId="244" builtinId="8" hidden="1"/>
    <cellStyle name="Hipervínculo" xfId="246" builtinId="8" hidden="1"/>
    <cellStyle name="Hipervínculo" xfId="248" builtinId="8" hidden="1"/>
    <cellStyle name="Hipervínculo" xfId="250" builtinId="8" hidden="1"/>
    <cellStyle name="Hipervínculo" xfId="252" builtinId="8" hidden="1"/>
    <cellStyle name="Hipervínculo" xfId="254" builtinId="8" hidden="1"/>
    <cellStyle name="Hipervínculo" xfId="256" builtinId="8" hidden="1"/>
    <cellStyle name="Hipervínculo" xfId="258" builtinId="8" hidden="1"/>
    <cellStyle name="Hipervínculo" xfId="260" builtinId="8" hidden="1"/>
    <cellStyle name="Hipervínculo" xfId="262" builtinId="8" hidden="1"/>
    <cellStyle name="Hipervínculo" xfId="264" builtinId="8" hidden="1"/>
    <cellStyle name="Hipervínculo" xfId="266" builtinId="8" hidden="1"/>
    <cellStyle name="Hipervínculo" xfId="268" builtinId="8" hidden="1"/>
    <cellStyle name="Hipervínculo" xfId="270" builtinId="8" hidden="1"/>
    <cellStyle name="Hipervínculo" xfId="272" builtinId="8" hidden="1"/>
    <cellStyle name="Hipervínculo" xfId="274" builtinId="8" hidden="1"/>
    <cellStyle name="Hipervínculo" xfId="276" builtinId="8" hidden="1"/>
    <cellStyle name="Hipervínculo" xfId="278" builtinId="8" hidden="1"/>
    <cellStyle name="Hipervínculo" xfId="280" builtinId="8" hidden="1"/>
    <cellStyle name="Hipervínculo" xfId="282" builtinId="8" hidden="1"/>
    <cellStyle name="Hipervínculo" xfId="284" builtinId="8" hidden="1"/>
    <cellStyle name="Hipervínculo" xfId="286" builtinId="8" hidden="1"/>
    <cellStyle name="Hipervínculo" xfId="288" builtinId="8" hidden="1"/>
    <cellStyle name="Hipervínculo" xfId="290" builtinId="8" hidden="1"/>
    <cellStyle name="Hipervínculo" xfId="292" builtinId="8" hidden="1"/>
    <cellStyle name="Hipervínculo" xfId="294" builtinId="8" hidden="1"/>
    <cellStyle name="Hipervínculo" xfId="296" builtinId="8" hidden="1"/>
    <cellStyle name="Hipervínculo" xfId="298" builtinId="8" hidden="1"/>
    <cellStyle name="Hipervínculo" xfId="300" builtinId="8" hidden="1"/>
    <cellStyle name="Hipervínculo" xfId="302" builtinId="8" hidden="1"/>
    <cellStyle name="Hipervínculo" xfId="304" builtinId="8" hidden="1"/>
    <cellStyle name="Hipervínculo" xfId="306" builtinId="8" hidden="1"/>
    <cellStyle name="Hipervínculo" xfId="308" builtinId="8" hidden="1"/>
    <cellStyle name="Hipervínculo" xfId="310" builtinId="8" hidden="1"/>
    <cellStyle name="Hipervínculo" xfId="312" builtinId="8" hidden="1"/>
    <cellStyle name="Hipervínculo" xfId="314" builtinId="8" hidden="1"/>
    <cellStyle name="Hipervínculo" xfId="316" builtinId="8" hidden="1"/>
    <cellStyle name="Hipervínculo" xfId="318" builtinId="8" hidden="1"/>
    <cellStyle name="Hipervínculo" xfId="320" builtinId="8" hidden="1"/>
    <cellStyle name="Hipervínculo" xfId="322" builtinId="8" hidden="1"/>
    <cellStyle name="Hipervínculo" xfId="324" builtinId="8" hidden="1"/>
    <cellStyle name="Hipervínculo" xfId="326" builtinId="8" hidden="1"/>
    <cellStyle name="Hipervínculo" xfId="328" builtinId="8" hidden="1"/>
    <cellStyle name="Hipervínculo" xfId="330" builtinId="8" hidden="1"/>
    <cellStyle name="Hipervínculo" xfId="332" builtinId="8" hidden="1"/>
    <cellStyle name="Hipervínculo" xfId="334" builtinId="8" hidden="1"/>
    <cellStyle name="Hipervínculo" xfId="336" builtinId="8" hidden="1"/>
    <cellStyle name="Hipervínculo" xfId="338" builtinId="8" hidden="1"/>
    <cellStyle name="Hipervínculo" xfId="340" builtinId="8" hidden="1"/>
    <cellStyle name="Hipervínculo" xfId="342" builtinId="8" hidden="1"/>
    <cellStyle name="Hipervínculo" xfId="344" builtinId="8" hidden="1"/>
    <cellStyle name="Hipervínculo" xfId="346" builtinId="8" hidden="1"/>
    <cellStyle name="Hipervínculo" xfId="348" builtinId="8" hidden="1"/>
    <cellStyle name="Hipervínculo" xfId="350" builtinId="8" hidden="1"/>
    <cellStyle name="Hipervínculo" xfId="352" builtinId="8" hidden="1"/>
    <cellStyle name="Hipervínculo" xfId="354" builtinId="8" hidden="1"/>
    <cellStyle name="Hipervínculo" xfId="356" builtinId="8" hidden="1"/>
    <cellStyle name="Hipervínculo" xfId="358" builtinId="8" hidden="1"/>
    <cellStyle name="Hipervínculo" xfId="360" builtinId="8" hidden="1"/>
    <cellStyle name="Hipervínculo" xfId="362" builtinId="8" hidden="1"/>
    <cellStyle name="Hipervínculo" xfId="364" builtinId="8" hidden="1"/>
    <cellStyle name="Hipervínculo" xfId="366" builtinId="8" hidden="1"/>
    <cellStyle name="Hipervínculo" xfId="368" builtinId="8" hidden="1"/>
    <cellStyle name="Hipervínculo" xfId="370" builtinId="8" hidden="1"/>
    <cellStyle name="Hipervínculo" xfId="372" builtinId="8" hidden="1"/>
    <cellStyle name="Hipervínculo" xfId="374" builtinId="8" hidden="1"/>
    <cellStyle name="Hipervínculo" xfId="376" builtinId="8" hidden="1"/>
    <cellStyle name="Hipervínculo" xfId="378" builtinId="8" hidden="1"/>
    <cellStyle name="Hipervínculo" xfId="380" builtinId="8" hidden="1"/>
    <cellStyle name="Hipervínculo" xfId="382" builtinId="8" hidden="1"/>
    <cellStyle name="Hipervínculo" xfId="384" builtinId="8" hidden="1"/>
    <cellStyle name="Hipervínculo" xfId="386" builtinId="8" hidden="1"/>
    <cellStyle name="Hipervínculo" xfId="388" builtinId="8" hidden="1"/>
    <cellStyle name="Hipervínculo" xfId="390" builtinId="8" hidden="1"/>
    <cellStyle name="Hipervínculo" xfId="392" builtinId="8" hidden="1"/>
    <cellStyle name="Hipervínculo" xfId="394" builtinId="8" hidden="1"/>
    <cellStyle name="Hipervínculo" xfId="396" builtinId="8" hidden="1"/>
    <cellStyle name="Hipervínculo" xfId="398" builtinId="8" hidden="1"/>
    <cellStyle name="Hipervínculo" xfId="400" builtinId="8" hidden="1"/>
    <cellStyle name="Hipervínculo" xfId="402" builtinId="8" hidden="1"/>
    <cellStyle name="Hipervínculo" xfId="404" builtinId="8" hidden="1"/>
    <cellStyle name="Hipervínculo" xfId="406" builtinId="8" hidden="1"/>
    <cellStyle name="Hipervínculo" xfId="408" builtinId="8" hidden="1"/>
    <cellStyle name="Hipervínculo" xfId="410" builtinId="8" hidden="1"/>
    <cellStyle name="Hipervínculo" xfId="412" builtinId="8" hidden="1"/>
    <cellStyle name="Hipervínculo" xfId="414" builtinId="8" hidden="1"/>
    <cellStyle name="Hipervínculo" xfId="416" builtinId="8" hidden="1"/>
    <cellStyle name="Hipervínculo" xfId="418" builtinId="8" hidden="1"/>
    <cellStyle name="Hipervínculo" xfId="420" builtinId="8" hidden="1"/>
    <cellStyle name="Hipervínculo" xfId="422" builtinId="8" hidden="1"/>
    <cellStyle name="Hipervínculo" xfId="424" builtinId="8" hidden="1"/>
    <cellStyle name="Hipervínculo" xfId="426" builtinId="8" hidden="1"/>
    <cellStyle name="Hipervínculo" xfId="428" builtinId="8" hidden="1"/>
    <cellStyle name="Hipervínculo" xfId="430" builtinId="8" hidden="1"/>
    <cellStyle name="Hipervínculo" xfId="432" builtinId="8" hidden="1"/>
    <cellStyle name="Hipervínculo" xfId="434" builtinId="8" hidden="1"/>
    <cellStyle name="Hipervínculo" xfId="436" builtinId="8" hidden="1"/>
    <cellStyle name="Hipervínculo" xfId="438" builtinId="8" hidden="1"/>
    <cellStyle name="Hipervínculo" xfId="440" builtinId="8" hidden="1"/>
    <cellStyle name="Hipervínculo" xfId="442" builtinId="8" hidden="1"/>
    <cellStyle name="Hipervínculo" xfId="444" builtinId="8" hidden="1"/>
    <cellStyle name="Hipervínculo" xfId="446" builtinId="8" hidden="1"/>
    <cellStyle name="Hipervínculo" xfId="448" builtinId="8" hidden="1"/>
    <cellStyle name="Hipervínculo" xfId="450" builtinId="8" hidden="1"/>
    <cellStyle name="Hipervínculo" xfId="452" builtinId="8" hidden="1"/>
    <cellStyle name="Hipervínculo" xfId="454" builtinId="8" hidden="1"/>
    <cellStyle name="Hipervínculo" xfId="456" builtinId="8" hidden="1"/>
    <cellStyle name="Hipervínculo" xfId="458" builtinId="8" hidden="1"/>
    <cellStyle name="Hipervínculo" xfId="460" builtinId="8" hidden="1"/>
    <cellStyle name="Hipervínculo" xfId="462" builtinId="8" hidden="1"/>
    <cellStyle name="Hipervínculo" xfId="464" builtinId="8" hidden="1"/>
    <cellStyle name="Hipervínculo" xfId="466" builtinId="8" hidden="1"/>
    <cellStyle name="Hipervínculo" xfId="468" builtinId="8" hidden="1"/>
    <cellStyle name="Hipervínculo" xfId="470" builtinId="8" hidden="1"/>
    <cellStyle name="Hipervínculo" xfId="472" builtinId="8" hidden="1"/>
    <cellStyle name="Hipervínculo" xfId="474" builtinId="8" hidden="1"/>
    <cellStyle name="Hipervínculo" xfId="476" builtinId="8" hidden="1"/>
    <cellStyle name="Hipervínculo" xfId="478" builtinId="8" hidden="1"/>
    <cellStyle name="Hipervínculo" xfId="480" builtinId="8" hidden="1"/>
    <cellStyle name="Hipervínculo" xfId="482" builtinId="8" hidden="1"/>
    <cellStyle name="Hipervínculo" xfId="484" builtinId="8" hidden="1"/>
    <cellStyle name="Hipervínculo" xfId="486" builtinId="8" hidden="1"/>
    <cellStyle name="Hipervínculo" xfId="488" builtinId="8" hidden="1"/>
    <cellStyle name="Hipervínculo" xfId="490" builtinId="8" hidden="1"/>
    <cellStyle name="Hipervínculo" xfId="492" builtinId="8" hidden="1"/>
    <cellStyle name="Hipervínculo" xfId="494" builtinId="8" hidden="1"/>
    <cellStyle name="Hipervínculo" xfId="496" builtinId="8" hidden="1"/>
    <cellStyle name="Hipervínculo" xfId="498" builtinId="8" hidden="1"/>
    <cellStyle name="Hipervínculo" xfId="500" builtinId="8" hidden="1"/>
    <cellStyle name="Hipervínculo" xfId="502" builtinId="8" hidden="1"/>
    <cellStyle name="Hipervínculo" xfId="504" builtinId="8" hidden="1"/>
    <cellStyle name="Hipervínculo" xfId="506" builtinId="8" hidden="1"/>
    <cellStyle name="Hipervínculo" xfId="508" builtinId="8" hidden="1"/>
    <cellStyle name="Hipervínculo" xfId="510" builtinId="8" hidden="1"/>
    <cellStyle name="Hipervínculo" xfId="512" builtinId="8" hidden="1"/>
    <cellStyle name="Hipervínculo" xfId="514" builtinId="8" hidden="1"/>
    <cellStyle name="Hipervínculo" xfId="516" builtinId="8" hidden="1"/>
    <cellStyle name="Hipervínculo" xfId="518" builtinId="8" hidden="1"/>
    <cellStyle name="Hipervínculo" xfId="520" builtinId="8" hidden="1"/>
    <cellStyle name="Hipervínculo" xfId="522" builtinId="8" hidden="1"/>
    <cellStyle name="Hipervínculo" xfId="524" builtinId="8" hidden="1"/>
    <cellStyle name="Hipervínculo" xfId="526" builtinId="8" hidden="1"/>
    <cellStyle name="Hipervínculo" xfId="528" builtinId="8" hidden="1"/>
    <cellStyle name="Hipervínculo" xfId="530" builtinId="8" hidden="1"/>
    <cellStyle name="Hipervínculo" xfId="532" builtinId="8" hidden="1"/>
    <cellStyle name="Hipervínculo" xfId="534" builtinId="8" hidden="1"/>
    <cellStyle name="Hipervínculo" xfId="536" builtinId="8" hidden="1"/>
    <cellStyle name="Hipervínculo" xfId="538" builtinId="8" hidden="1"/>
    <cellStyle name="Hipervínculo" xfId="540" builtinId="8" hidden="1"/>
    <cellStyle name="Hipervínculo" xfId="542" builtinId="8" hidden="1"/>
    <cellStyle name="Hipervínculo" xfId="544" builtinId="8" hidden="1"/>
    <cellStyle name="Hipervínculo" xfId="546" builtinId="8" hidden="1"/>
    <cellStyle name="Hipervínculo" xfId="548" builtinId="8" hidden="1"/>
    <cellStyle name="Hipervínculo" xfId="550" builtinId="8" hidden="1"/>
    <cellStyle name="Hipervínculo" xfId="552" builtinId="8" hidden="1"/>
    <cellStyle name="Hipervínculo" xfId="554" builtinId="8" hidden="1"/>
    <cellStyle name="Hipervínculo" xfId="556" builtinId="8" hidden="1"/>
    <cellStyle name="Hipervínculo" xfId="558" builtinId="8" hidden="1"/>
    <cellStyle name="Hipervínculo" xfId="560" builtinId="8" hidden="1"/>
    <cellStyle name="Hipervínculo" xfId="562" builtinId="8" hidden="1"/>
    <cellStyle name="Hipervínculo" xfId="564" builtinId="8" hidden="1"/>
    <cellStyle name="Hipervínculo" xfId="566" builtinId="8" hidden="1"/>
    <cellStyle name="Hipervínculo" xfId="568" builtinId="8" hidden="1"/>
    <cellStyle name="Hipervínculo" xfId="570" builtinId="8" hidden="1"/>
    <cellStyle name="Hipervínculo" xfId="572" builtinId="8" hidden="1"/>
    <cellStyle name="Hipervínculo" xfId="574" builtinId="8" hidden="1"/>
    <cellStyle name="Hipervínculo" xfId="576" builtinId="8" hidden="1"/>
    <cellStyle name="Hipervínculo" xfId="578" builtinId="8" hidden="1"/>
    <cellStyle name="Hipervínculo" xfId="580" builtinId="8" hidden="1"/>
    <cellStyle name="Hipervínculo" xfId="582" builtinId="8" hidden="1"/>
    <cellStyle name="Hipervínculo" xfId="584" builtinId="8" hidden="1"/>
    <cellStyle name="Hipervínculo" xfId="586" builtinId="8" hidden="1"/>
    <cellStyle name="Hipervínculo" xfId="588" builtinId="8" hidden="1"/>
    <cellStyle name="Hipervínculo" xfId="590" builtinId="8" hidden="1"/>
    <cellStyle name="Hipervínculo" xfId="592" builtinId="8" hidden="1"/>
    <cellStyle name="Hipervínculo" xfId="594" builtinId="8" hidden="1"/>
    <cellStyle name="Hipervínculo" xfId="596" builtinId="8" hidden="1"/>
    <cellStyle name="Hipervínculo" xfId="598" builtinId="8" hidden="1"/>
    <cellStyle name="Hipervínculo" xfId="600" builtinId="8" hidden="1"/>
    <cellStyle name="Hipervínculo" xfId="602" builtinId="8" hidden="1"/>
    <cellStyle name="Hipervínculo" xfId="604" builtinId="8" hidden="1"/>
    <cellStyle name="Hipervínculo" xfId="606" builtinId="8" hidden="1"/>
    <cellStyle name="Hipervínculo" xfId="608" builtinId="8" hidden="1"/>
    <cellStyle name="Hipervínculo" xfId="610" builtinId="8" hidden="1"/>
    <cellStyle name="Hipervínculo" xfId="612" builtinId="8" hidden="1"/>
    <cellStyle name="Hipervínculo" xfId="614" builtinId="8" hidden="1"/>
    <cellStyle name="Hipervínculo" xfId="616" builtinId="8" hidden="1"/>
    <cellStyle name="Hipervínculo" xfId="618" builtinId="8" hidden="1"/>
    <cellStyle name="Hipervínculo" xfId="620" builtinId="8" hidden="1"/>
    <cellStyle name="Hipervínculo" xfId="622" builtinId="8" hidden="1"/>
    <cellStyle name="Hipervínculo" xfId="624" builtinId="8" hidden="1"/>
    <cellStyle name="Hipervínculo" xfId="626" builtinId="8" hidden="1"/>
    <cellStyle name="Hipervínculo" xfId="628" builtinId="8" hidden="1"/>
    <cellStyle name="Hipervínculo" xfId="630" builtinId="8" hidden="1"/>
    <cellStyle name="Hipervínculo" xfId="632" builtinId="8" hidden="1"/>
    <cellStyle name="Hipervínculo" xfId="634" builtinId="8" hidden="1"/>
    <cellStyle name="Hipervínculo" xfId="636" builtinId="8" hidden="1"/>
    <cellStyle name="Hipervínculo" xfId="638" builtinId="8" hidden="1"/>
    <cellStyle name="Hipervínculo" xfId="640" builtinId="8" hidden="1"/>
    <cellStyle name="Hipervínculo" xfId="642" builtinId="8" hidden="1"/>
    <cellStyle name="Hipervínculo" xfId="644" builtinId="8" hidden="1"/>
    <cellStyle name="Hipervínculo" xfId="646" builtinId="8" hidden="1"/>
    <cellStyle name="Hipervínculo" xfId="648" builtinId="8" hidden="1"/>
    <cellStyle name="Hipervínculo" xfId="650" builtinId="8" hidden="1"/>
    <cellStyle name="Hipervínculo" xfId="652" builtinId="8" hidden="1"/>
    <cellStyle name="Hipervínculo" xfId="654" builtinId="8" hidden="1"/>
    <cellStyle name="Hipervínculo" xfId="656" builtinId="8" hidden="1"/>
    <cellStyle name="Hipervínculo" xfId="658" builtinId="8" hidden="1"/>
    <cellStyle name="Hipervínculo" xfId="660" builtinId="8" hidden="1"/>
    <cellStyle name="Hipervínculo" xfId="662" builtinId="8" hidden="1"/>
    <cellStyle name="Hipervínculo" xfId="664" builtinId="8" hidden="1"/>
    <cellStyle name="Hipervínculo" xfId="666" builtinId="8" hidden="1"/>
    <cellStyle name="Hipervínculo" xfId="668" builtinId="8" hidden="1"/>
    <cellStyle name="Hipervínculo" xfId="670" builtinId="8" hidden="1"/>
    <cellStyle name="Hipervínculo" xfId="672" builtinId="8" hidden="1"/>
    <cellStyle name="Hipervínculo" xfId="674" builtinId="8" hidden="1"/>
    <cellStyle name="Hipervínculo" xfId="676" builtinId="8" hidden="1"/>
    <cellStyle name="Hipervínculo" xfId="678" builtinId="8" hidden="1"/>
    <cellStyle name="Hipervínculo" xfId="680" builtinId="8" hidden="1"/>
    <cellStyle name="Hipervínculo" xfId="682" builtinId="8" hidden="1"/>
    <cellStyle name="Hipervínculo" xfId="684" builtinId="8" hidden="1"/>
    <cellStyle name="Hipervínculo" xfId="686" builtinId="8" hidden="1"/>
    <cellStyle name="Hipervínculo" xfId="688" builtinId="8" hidden="1"/>
    <cellStyle name="Hipervínculo" xfId="690" builtinId="8" hidden="1"/>
    <cellStyle name="Hipervínculo" xfId="692" builtinId="8" hidden="1"/>
    <cellStyle name="Hipervínculo" xfId="694" builtinId="8" hidden="1"/>
    <cellStyle name="Hipervínculo" xfId="696" builtinId="8" hidden="1"/>
    <cellStyle name="Hipervínculo" xfId="698" builtinId="8" hidden="1"/>
    <cellStyle name="Hipervínculo" xfId="700" builtinId="8" hidden="1"/>
    <cellStyle name="Hipervínculo" xfId="702" builtinId="8" hidden="1"/>
    <cellStyle name="Hipervínculo" xfId="704" builtinId="8" hidden="1"/>
    <cellStyle name="Hipervínculo" xfId="706" builtinId="8" hidden="1"/>
    <cellStyle name="Hipervínculo" xfId="708" builtinId="8" hidden="1"/>
    <cellStyle name="Hipervínculo" xfId="710" builtinId="8" hidden="1"/>
    <cellStyle name="Hipervínculo" xfId="712" builtinId="8" hidden="1"/>
    <cellStyle name="Hipervínculo" xfId="714" builtinId="8" hidden="1"/>
    <cellStyle name="Hipervínculo" xfId="716" builtinId="8" hidden="1"/>
    <cellStyle name="Hipervínculo" xfId="718" builtinId="8" hidden="1"/>
    <cellStyle name="Hipervínculo" xfId="720" builtinId="8" hidden="1"/>
    <cellStyle name="Hipervínculo" xfId="722" builtinId="8" hidden="1"/>
    <cellStyle name="Hipervínculo" xfId="724" builtinId="8" hidden="1"/>
    <cellStyle name="Hipervínculo" xfId="726" builtinId="8" hidden="1"/>
    <cellStyle name="Hipervínculo" xfId="728" builtinId="8" hidden="1"/>
    <cellStyle name="Hipervínculo" xfId="730" builtinId="8" hidden="1"/>
    <cellStyle name="Hipervínculo" xfId="732" builtinId="8" hidden="1"/>
    <cellStyle name="Hipervínculo" xfId="734" builtinId="8" hidden="1"/>
    <cellStyle name="Hipervínculo" xfId="736" builtinId="8" hidden="1"/>
    <cellStyle name="Hipervínculo" xfId="738" builtinId="8" hidden="1"/>
    <cellStyle name="Hipervínculo" xfId="740" builtinId="8" hidden="1"/>
    <cellStyle name="Hipervínculo" xfId="742" builtinId="8" hidden="1"/>
    <cellStyle name="Hipervínculo" xfId="744" builtinId="8" hidden="1"/>
    <cellStyle name="Hipervínculo" xfId="746" builtinId="8" hidden="1"/>
    <cellStyle name="Hipervínculo" xfId="748" builtinId="8" hidden="1"/>
    <cellStyle name="Hipervínculo" xfId="750" builtinId="8" hidden="1"/>
    <cellStyle name="Hipervínculo" xfId="752" builtinId="8" hidden="1"/>
    <cellStyle name="Hipervínculo" xfId="754" builtinId="8" hidden="1"/>
    <cellStyle name="Hipervínculo" xfId="756" builtinId="8" hidden="1"/>
    <cellStyle name="Hipervínculo" xfId="758" builtinId="8" hidden="1"/>
    <cellStyle name="Hipervínculo" xfId="760" builtinId="8" hidden="1"/>
    <cellStyle name="Hipervínculo" xfId="762" builtinId="8" hidden="1"/>
    <cellStyle name="Hipervínculo" xfId="764" builtinId="8" hidden="1"/>
    <cellStyle name="Hipervínculo" xfId="766" builtinId="8" hidden="1"/>
    <cellStyle name="Hipervínculo" xfId="768" builtinId="8" hidden="1"/>
    <cellStyle name="Hipervínculo" xfId="770" builtinId="8" hidden="1"/>
    <cellStyle name="Hipervínculo" xfId="772" builtinId="8" hidden="1"/>
    <cellStyle name="Hipervínculo" xfId="774" builtinId="8" hidden="1"/>
    <cellStyle name="Hipervínculo" xfId="776" builtinId="8" hidden="1"/>
    <cellStyle name="Hipervínculo" xfId="778" builtinId="8" hidden="1"/>
    <cellStyle name="Hipervínculo" xfId="780" builtinId="8" hidden="1"/>
    <cellStyle name="Hipervínculo" xfId="782" builtinId="8" hidden="1"/>
    <cellStyle name="Hipervínculo" xfId="784" builtinId="8" hidden="1"/>
    <cellStyle name="Hipervínculo" xfId="786" builtinId="8" hidden="1"/>
    <cellStyle name="Hipervínculo" xfId="788" builtinId="8" hidden="1"/>
    <cellStyle name="Hipervínculo" xfId="790" builtinId="8" hidden="1"/>
    <cellStyle name="Hipervínculo" xfId="792" builtinId="8" hidden="1"/>
    <cellStyle name="Hipervínculo" xfId="794" builtinId="8" hidden="1"/>
    <cellStyle name="Hipervínculo" xfId="796" builtinId="8" hidden="1"/>
    <cellStyle name="Hipervínculo" xfId="798" builtinId="8" hidden="1"/>
    <cellStyle name="Hipervínculo" xfId="800" builtinId="8" hidden="1"/>
    <cellStyle name="Hipervínculo" xfId="802" builtinId="8" hidden="1"/>
    <cellStyle name="Hipervínculo" xfId="804" builtinId="8" hidden="1"/>
    <cellStyle name="Hipervínculo" xfId="806" builtinId="8" hidden="1"/>
    <cellStyle name="Hipervínculo" xfId="808" builtinId="8" hidden="1"/>
    <cellStyle name="Hipervínculo" xfId="810" builtinId="8" hidden="1"/>
    <cellStyle name="Hipervínculo" xfId="812" builtinId="8" hidden="1"/>
    <cellStyle name="Hipervínculo" xfId="814" builtinId="8" hidden="1"/>
    <cellStyle name="Hipervínculo" xfId="816" builtinId="8" hidden="1"/>
    <cellStyle name="Hipervínculo" xfId="818" builtinId="8" hidden="1"/>
    <cellStyle name="Hipervínculo" xfId="820" builtinId="8" hidden="1"/>
    <cellStyle name="Hipervínculo" xfId="822" builtinId="8" hidden="1"/>
    <cellStyle name="Hipervínculo" xfId="824" builtinId="8" hidden="1"/>
    <cellStyle name="Hipervínculo" xfId="826" builtinId="8" hidden="1"/>
    <cellStyle name="Hipervínculo" xfId="828" builtinId="8" hidden="1"/>
    <cellStyle name="Hipervínculo" xfId="830" builtinId="8" hidden="1"/>
    <cellStyle name="Hipervínculo" xfId="832" builtinId="8" hidden="1"/>
    <cellStyle name="Hipervínculo" xfId="834" builtinId="8" hidden="1"/>
    <cellStyle name="Hipervínculo" xfId="836" builtinId="8" hidden="1"/>
    <cellStyle name="Hipervínculo" xfId="838" builtinId="8" hidden="1"/>
    <cellStyle name="Hipervínculo" xfId="840" builtinId="8" hidden="1"/>
    <cellStyle name="Hipervínculo" xfId="842" builtinId="8" hidden="1"/>
    <cellStyle name="Hipervínculo" xfId="844" builtinId="8" hidden="1"/>
    <cellStyle name="Hipervínculo" xfId="846" builtinId="8" hidden="1"/>
    <cellStyle name="Hipervínculo" xfId="848" builtinId="8" hidden="1"/>
    <cellStyle name="Hipervínculo" xfId="850" builtinId="8" hidden="1"/>
    <cellStyle name="Hipervínculo" xfId="852" builtinId="8" hidden="1"/>
    <cellStyle name="Hipervínculo" xfId="854" builtinId="8" hidden="1"/>
    <cellStyle name="Hipervínculo" xfId="856" builtinId="8" hidden="1"/>
    <cellStyle name="Hipervínculo" xfId="858" builtinId="8" hidden="1"/>
    <cellStyle name="Hipervínculo" xfId="860" builtinId="8" hidden="1"/>
    <cellStyle name="Hipervínculo" xfId="862" builtinId="8" hidden="1"/>
    <cellStyle name="Hipervínculo" xfId="864" builtinId="8" hidden="1"/>
    <cellStyle name="Hipervínculo" xfId="866" builtinId="8" hidden="1"/>
    <cellStyle name="Hipervínculo" xfId="868" builtinId="8" hidden="1"/>
    <cellStyle name="Hipervínculo" xfId="870" builtinId="8" hidden="1"/>
    <cellStyle name="Hipervínculo" xfId="872" builtinId="8" hidden="1"/>
    <cellStyle name="Hipervínculo" xfId="874" builtinId="8" hidden="1"/>
    <cellStyle name="Hipervínculo" xfId="876" builtinId="8" hidden="1"/>
    <cellStyle name="Hipervínculo" xfId="878" builtinId="8" hidden="1"/>
    <cellStyle name="Hipervínculo" xfId="880" builtinId="8" hidden="1"/>
    <cellStyle name="Hipervínculo" xfId="882" builtinId="8" hidden="1"/>
    <cellStyle name="Hipervínculo" xfId="884" builtinId="8" hidden="1"/>
    <cellStyle name="Hipervínculo" xfId="886" builtinId="8" hidden="1"/>
    <cellStyle name="Hipervínculo" xfId="888" builtinId="8" hidden="1"/>
    <cellStyle name="Hipervínculo" xfId="890" builtinId="8" hidden="1"/>
    <cellStyle name="Hipervínculo" xfId="892" builtinId="8" hidden="1"/>
    <cellStyle name="Hipervínculo" xfId="894" builtinId="8" hidden="1"/>
    <cellStyle name="Hipervínculo" xfId="896" builtinId="8" hidden="1"/>
    <cellStyle name="Hipervínculo" xfId="898" builtinId="8" hidden="1"/>
    <cellStyle name="Hipervínculo" xfId="900" builtinId="8" hidden="1"/>
    <cellStyle name="Hipervínculo" xfId="902" builtinId="8" hidden="1"/>
    <cellStyle name="Hipervínculo" xfId="904" builtinId="8" hidden="1"/>
    <cellStyle name="Hipervínculo" xfId="906" builtinId="8" hidden="1"/>
    <cellStyle name="Hipervínculo" xfId="908" builtinId="8" hidden="1"/>
    <cellStyle name="Hipervínculo" xfId="910" builtinId="8" hidden="1"/>
    <cellStyle name="Hipervínculo" xfId="912" builtinId="8" hidden="1"/>
    <cellStyle name="Hipervínculo" xfId="914" builtinId="8" hidden="1"/>
    <cellStyle name="Hipervínculo" xfId="916" builtinId="8" hidden="1"/>
    <cellStyle name="Hipervínculo" xfId="918" builtinId="8" hidden="1"/>
    <cellStyle name="Hipervínculo" xfId="920" builtinId="8" hidden="1"/>
    <cellStyle name="Hipervínculo" xfId="922" builtinId="8" hidden="1"/>
    <cellStyle name="Hipervínculo" xfId="924" builtinId="8" hidden="1"/>
    <cellStyle name="Hipervínculo" xfId="926" builtinId="8" hidden="1"/>
    <cellStyle name="Hipervínculo" xfId="928" builtinId="8" hidden="1"/>
    <cellStyle name="Hipervínculo" xfId="930" builtinId="8" hidden="1"/>
    <cellStyle name="Hipervínculo" xfId="932" builtinId="8" hidden="1"/>
    <cellStyle name="Hipervínculo" xfId="934" builtinId="8" hidden="1"/>
    <cellStyle name="Hipervínculo" xfId="936" builtinId="8" hidden="1"/>
    <cellStyle name="Hipervínculo" xfId="938" builtinId="8" hidden="1"/>
    <cellStyle name="Hipervínculo" xfId="940" builtinId="8" hidden="1"/>
    <cellStyle name="Hipervínculo" xfId="942" builtinId="8" hidden="1"/>
    <cellStyle name="Hipervínculo" xfId="944" builtinId="8" hidden="1"/>
    <cellStyle name="Hipervínculo" xfId="946" builtinId="8" hidden="1"/>
    <cellStyle name="Hipervínculo" xfId="948" builtinId="8" hidden="1"/>
    <cellStyle name="Hipervínculo" xfId="950" builtinId="8" hidden="1"/>
    <cellStyle name="Hipervínculo" xfId="952" builtinId="8" hidden="1"/>
    <cellStyle name="Hipervínculo" xfId="954" builtinId="8" hidden="1"/>
    <cellStyle name="Hipervínculo" xfId="956" builtinId="8" hidden="1"/>
    <cellStyle name="Hipervínculo" xfId="958" builtinId="8" hidden="1"/>
    <cellStyle name="Hipervínculo" xfId="960" builtinId="8" hidden="1"/>
    <cellStyle name="Hipervínculo" xfId="962" builtinId="8" hidden="1"/>
    <cellStyle name="Hipervínculo" xfId="964" builtinId="8" hidden="1"/>
    <cellStyle name="Hipervínculo" xfId="966" builtinId="8" hidden="1"/>
    <cellStyle name="Hipervínculo" xfId="968" builtinId="8" hidden="1"/>
    <cellStyle name="Hipervínculo" xfId="970" builtinId="8" hidden="1"/>
    <cellStyle name="Hipervínculo" xfId="972" builtinId="8" hidden="1"/>
    <cellStyle name="Hipervínculo" xfId="974" builtinId="8" hidden="1"/>
    <cellStyle name="Hipervínculo" xfId="976" builtinId="8" hidden="1"/>
    <cellStyle name="Hipervínculo" xfId="978" builtinId="8" hidden="1"/>
    <cellStyle name="Hipervínculo" xfId="980" builtinId="8" hidden="1"/>
    <cellStyle name="Hipervínculo" xfId="982" builtinId="8" hidden="1"/>
    <cellStyle name="Hipervínculo" xfId="984" builtinId="8" hidden="1"/>
    <cellStyle name="Hipervínculo" xfId="986" builtinId="8" hidden="1"/>
    <cellStyle name="Hipervínculo" xfId="988" builtinId="8" hidden="1"/>
    <cellStyle name="Hipervínculo" xfId="990" builtinId="8" hidden="1"/>
    <cellStyle name="Hipervínculo" xfId="992" builtinId="8" hidden="1"/>
    <cellStyle name="Hipervínculo" xfId="994" builtinId="8" hidden="1"/>
    <cellStyle name="Hipervínculo" xfId="996" builtinId="8" hidden="1"/>
    <cellStyle name="Hipervínculo" xfId="998" builtinId="8" hidden="1"/>
    <cellStyle name="Hipervínculo" xfId="1000" builtinId="8" hidden="1"/>
    <cellStyle name="Hipervínculo" xfId="1002" builtinId="8" hidden="1"/>
    <cellStyle name="Hipervínculo" xfId="1004" builtinId="8" hidden="1"/>
    <cellStyle name="Hipervínculo" xfId="1006" builtinId="8" hidden="1"/>
    <cellStyle name="Hipervínculo" xfId="1008" builtinId="8" hidden="1"/>
    <cellStyle name="Hipervínculo" xfId="1010" builtinId="8" hidden="1"/>
    <cellStyle name="Hipervínculo" xfId="1012" builtinId="8" hidden="1"/>
    <cellStyle name="Hipervínculo" xfId="1014" builtinId="8" hidden="1"/>
    <cellStyle name="Hipervínculo" xfId="1016" builtinId="8" hidden="1"/>
    <cellStyle name="Hipervínculo" xfId="1018" builtinId="8" hidden="1"/>
    <cellStyle name="Hipervínculo" xfId="1020" builtinId="8" hidden="1"/>
    <cellStyle name="Hipervínculo" xfId="1022" builtinId="8" hidden="1"/>
    <cellStyle name="Hipervínculo" xfId="1024" builtinId="8" hidden="1"/>
    <cellStyle name="Hipervínculo" xfId="1026" builtinId="8" hidden="1"/>
    <cellStyle name="Hipervínculo" xfId="1028" builtinId="8" hidden="1"/>
    <cellStyle name="Hipervínculo" xfId="1030" builtinId="8" hidden="1"/>
    <cellStyle name="Hipervínculo" xfId="1032" builtinId="8" hidden="1"/>
    <cellStyle name="Hipervínculo" xfId="1034" builtinId="8" hidden="1"/>
    <cellStyle name="Hipervínculo" xfId="1036" builtinId="8" hidden="1"/>
    <cellStyle name="Hipervínculo" xfId="1038" builtinId="8" hidden="1"/>
    <cellStyle name="Hipervínculo" xfId="1040" builtinId="8" hidden="1"/>
    <cellStyle name="Hipervínculo" xfId="1042" builtinId="8" hidden="1"/>
    <cellStyle name="Hipervínculo" xfId="1044" builtinId="8" hidden="1"/>
    <cellStyle name="Hipervínculo" xfId="1046" builtinId="8" hidden="1"/>
    <cellStyle name="Hipervínculo" xfId="1048" builtinId="8" hidden="1"/>
    <cellStyle name="Hipervínculo" xfId="1050" builtinId="8" hidden="1"/>
    <cellStyle name="Hipervínculo" xfId="1052" builtinId="8" hidden="1"/>
    <cellStyle name="Hipervínculo" xfId="1054" builtinId="8" hidden="1"/>
    <cellStyle name="Hipervínculo" xfId="1056" builtinId="8" hidden="1"/>
    <cellStyle name="Hipervínculo" xfId="1058" builtinId="8" hidden="1"/>
    <cellStyle name="Hipervínculo" xfId="1060" builtinId="8" hidden="1"/>
    <cellStyle name="Hipervínculo" xfId="1062" builtinId="8" hidden="1"/>
    <cellStyle name="Hipervínculo" xfId="1064" builtinId="8" hidden="1"/>
    <cellStyle name="Hipervínculo" xfId="1066" builtinId="8" hidden="1"/>
    <cellStyle name="Hipervínculo" xfId="1068" builtinId="8" hidden="1"/>
    <cellStyle name="Hipervínculo" xfId="1070" builtinId="8" hidden="1"/>
    <cellStyle name="Hipervínculo" xfId="1072" builtinId="8" hidden="1"/>
    <cellStyle name="Hipervínculo" xfId="1074" builtinId="8" hidden="1"/>
    <cellStyle name="Hipervínculo" xfId="1076" builtinId="8" hidden="1"/>
    <cellStyle name="Hipervínculo" xfId="1078" builtinId="8" hidden="1"/>
    <cellStyle name="Hipervínculo" xfId="1080" builtinId="8" hidden="1"/>
    <cellStyle name="Hipervínculo" xfId="1082" builtinId="8" hidden="1"/>
    <cellStyle name="Hipervínculo" xfId="1084" builtinId="8" hidden="1"/>
    <cellStyle name="Hipervínculo" xfId="1086" builtinId="8" hidden="1"/>
    <cellStyle name="Hipervínculo" xfId="1088" builtinId="8" hidden="1"/>
    <cellStyle name="Hipervínculo" xfId="1090" builtinId="8" hidden="1"/>
    <cellStyle name="Hipervínculo" xfId="1092" builtinId="8" hidden="1"/>
    <cellStyle name="Hipervínculo" xfId="1094" builtinId="8" hidden="1"/>
    <cellStyle name="Hipervínculo" xfId="1096" builtinId="8" hidden="1"/>
    <cellStyle name="Hipervínculo" xfId="1098" builtinId="8" hidden="1"/>
    <cellStyle name="Hipervínculo" xfId="1100" builtinId="8" hidden="1"/>
    <cellStyle name="Hipervínculo" xfId="1102" builtinId="8" hidden="1"/>
    <cellStyle name="Hipervínculo" xfId="1104" builtinId="8" hidden="1"/>
    <cellStyle name="Hipervínculo" xfId="1106" builtinId="8" hidden="1"/>
    <cellStyle name="Hipervínculo" xfId="1108" builtinId="8" hidden="1"/>
    <cellStyle name="Hipervínculo" xfId="1110" builtinId="8" hidden="1"/>
    <cellStyle name="Hipervínculo" xfId="1112" builtinId="8" hidden="1"/>
    <cellStyle name="Hipervínculo" xfId="1114" builtinId="8" hidden="1"/>
    <cellStyle name="Hipervínculo" xfId="1116" builtinId="8" hidden="1"/>
    <cellStyle name="Hipervínculo" xfId="1118" builtinId="8" hidden="1"/>
    <cellStyle name="Hipervínculo" xfId="1120" builtinId="8" hidden="1"/>
    <cellStyle name="Hipervínculo" xfId="1122" builtinId="8" hidden="1"/>
    <cellStyle name="Hipervínculo" xfId="1124" builtinId="8" hidden="1"/>
    <cellStyle name="Hipervínculo" xfId="1126" builtinId="8" hidden="1"/>
    <cellStyle name="Hipervínculo" xfId="1128" builtinId="8" hidden="1"/>
    <cellStyle name="Hipervínculo" xfId="1130" builtinId="8" hidden="1"/>
    <cellStyle name="Hipervínculo" xfId="1132" builtinId="8" hidden="1"/>
    <cellStyle name="Hipervínculo" xfId="1134" builtinId="8" hidden="1"/>
    <cellStyle name="Hipervínculo" xfId="1136" builtinId="8" hidden="1"/>
    <cellStyle name="Hipervínculo" xfId="1138" builtinId="8" hidden="1"/>
    <cellStyle name="Hipervínculo" xfId="1140" builtinId="8" hidden="1"/>
    <cellStyle name="Hipervínculo" xfId="1142" builtinId="8" hidden="1"/>
    <cellStyle name="Hipervínculo" xfId="1144" builtinId="8" hidden="1"/>
    <cellStyle name="Hipervínculo" xfId="1146" builtinId="8" hidden="1"/>
    <cellStyle name="Hipervínculo" xfId="1148" builtinId="8" hidden="1"/>
    <cellStyle name="Hipervínculo" xfId="1150" builtinId="8" hidden="1"/>
    <cellStyle name="Hipervínculo" xfId="1152" builtinId="8" hidden="1"/>
    <cellStyle name="Hipervínculo" xfId="1154" builtinId="8" hidden="1"/>
    <cellStyle name="Hipervínculo" xfId="1156" builtinId="8" hidden="1"/>
    <cellStyle name="Hipervínculo" xfId="1158" builtinId="8" hidden="1"/>
    <cellStyle name="Hipervínculo" xfId="1160" builtinId="8" hidden="1"/>
    <cellStyle name="Hipervínculo" xfId="1162" builtinId="8" hidden="1"/>
    <cellStyle name="Hipervínculo" xfId="1164" builtinId="8" hidden="1"/>
    <cellStyle name="Hipervínculo" xfId="1166" builtinId="8" hidden="1"/>
    <cellStyle name="Hipervínculo" xfId="1168" builtinId="8" hidden="1"/>
    <cellStyle name="Hipervínculo" xfId="1170" builtinId="8" hidden="1"/>
    <cellStyle name="Hipervínculo" xfId="1172" builtinId="8" hidden="1"/>
    <cellStyle name="Hipervínculo" xfId="1174" builtinId="8" hidden="1"/>
    <cellStyle name="Hipervínculo" xfId="1176" builtinId="8" hidden="1"/>
    <cellStyle name="Hipervínculo" xfId="1178" builtinId="8" hidden="1"/>
    <cellStyle name="Hipervínculo" xfId="1180" builtinId="8" hidden="1"/>
    <cellStyle name="Hipervínculo" xfId="1182" builtinId="8" hidden="1"/>
    <cellStyle name="Hipervínculo" xfId="1184" builtinId="8" hidden="1"/>
    <cellStyle name="Hipervínculo" xfId="1186" builtinId="8" hidden="1"/>
    <cellStyle name="Hipervínculo" xfId="1188" builtinId="8" hidden="1"/>
    <cellStyle name="Hipervínculo" xfId="1190" builtinId="8" hidden="1"/>
    <cellStyle name="Hipervínculo" xfId="1192" builtinId="8" hidden="1"/>
    <cellStyle name="Hipervínculo" xfId="1194" builtinId="8" hidden="1"/>
    <cellStyle name="Hipervínculo" xfId="1196" builtinId="8" hidden="1"/>
    <cellStyle name="Hipervínculo" xfId="1198" builtinId="8" hidden="1"/>
    <cellStyle name="Hipervínculo" xfId="1200" builtinId="8" hidden="1"/>
    <cellStyle name="Hipervínculo" xfId="1202" builtinId="8" hidden="1"/>
    <cellStyle name="Hipervínculo" xfId="1204" builtinId="8" hidden="1"/>
    <cellStyle name="Hipervínculo" xfId="1206" builtinId="8" hidden="1"/>
    <cellStyle name="Hipervínculo" xfId="1208" builtinId="8" hidden="1"/>
    <cellStyle name="Hipervínculo" xfId="1210" builtinId="8" hidden="1"/>
    <cellStyle name="Hipervínculo" xfId="1212" builtinId="8" hidden="1"/>
    <cellStyle name="Hipervínculo" xfId="1214" builtinId="8" hidden="1"/>
    <cellStyle name="Hipervínculo" xfId="1216" builtinId="8" hidden="1"/>
    <cellStyle name="Hipervínculo" xfId="1218" builtinId="8" hidden="1"/>
    <cellStyle name="Hipervínculo" xfId="1220" builtinId="8" hidden="1"/>
    <cellStyle name="Hipervínculo" xfId="1222" builtinId="8" hidden="1"/>
    <cellStyle name="Hipervínculo" xfId="1224" builtinId="8" hidden="1"/>
    <cellStyle name="Hipervínculo" xfId="1226" builtinId="8" hidden="1"/>
    <cellStyle name="Hipervínculo" xfId="1228" builtinId="8" hidden="1"/>
    <cellStyle name="Hipervínculo" xfId="1230" builtinId="8" hidden="1"/>
    <cellStyle name="Hipervínculo" xfId="1232" builtinId="8" hidden="1"/>
    <cellStyle name="Hipervínculo" xfId="1234" builtinId="8" hidden="1"/>
    <cellStyle name="Hipervínculo" xfId="1236" builtinId="8" hidden="1"/>
    <cellStyle name="Hipervínculo" xfId="1238" builtinId="8" hidden="1"/>
    <cellStyle name="Hipervínculo" xfId="1240" builtinId="8" hidden="1"/>
    <cellStyle name="Hipervínculo" xfId="1242" builtinId="8" hidden="1"/>
    <cellStyle name="Hipervínculo" xfId="1244" builtinId="8" hidden="1"/>
    <cellStyle name="Hipervínculo" xfId="1246" builtinId="8" hidden="1"/>
    <cellStyle name="Hipervínculo" xfId="1248" builtinId="8" hidden="1"/>
    <cellStyle name="Hipervínculo" xfId="1250" builtinId="8" hidden="1"/>
    <cellStyle name="Hipervínculo" xfId="1252" builtinId="8" hidden="1"/>
    <cellStyle name="Hipervínculo" xfId="1254" builtinId="8" hidden="1"/>
    <cellStyle name="Hipervínculo" xfId="1256" builtinId="8" hidden="1"/>
    <cellStyle name="Hipervínculo" xfId="1258" builtinId="8" hidden="1"/>
    <cellStyle name="Hipervínculo" xfId="1260" builtinId="8" hidden="1"/>
    <cellStyle name="Hipervínculo" xfId="1262" builtinId="8" hidden="1"/>
    <cellStyle name="Hipervínculo" xfId="1264" builtinId="8" hidden="1"/>
    <cellStyle name="Hipervínculo" xfId="1266" builtinId="8" hidden="1"/>
    <cellStyle name="Hipervínculo" xfId="1268" builtinId="8" hidden="1"/>
    <cellStyle name="Hipervínculo" xfId="1270" builtinId="8" hidden="1"/>
    <cellStyle name="Hipervínculo" xfId="1272" builtinId="8" hidden="1"/>
    <cellStyle name="Hipervínculo" xfId="1274" builtinId="8" hidden="1"/>
    <cellStyle name="Hipervínculo" xfId="1276" builtinId="8" hidden="1"/>
    <cellStyle name="Hipervínculo" xfId="1278" builtinId="8" hidden="1"/>
    <cellStyle name="Hipervínculo" xfId="1280" builtinId="8" hidden="1"/>
    <cellStyle name="Hipervínculo" xfId="1282" builtinId="8" hidden="1"/>
    <cellStyle name="Hipervínculo" xfId="1284" builtinId="8" hidden="1"/>
    <cellStyle name="Hipervínculo" xfId="1286" builtinId="8" hidden="1"/>
    <cellStyle name="Hipervínculo" xfId="1288" builtinId="8" hidden="1"/>
    <cellStyle name="Hipervínculo" xfId="1290" builtinId="8" hidden="1"/>
    <cellStyle name="Hipervínculo" xfId="1292" builtinId="8" hidden="1"/>
    <cellStyle name="Hipervínculo" xfId="1294" builtinId="8" hidden="1"/>
    <cellStyle name="Hipervínculo" xfId="1296" builtinId="8" hidden="1"/>
    <cellStyle name="Hipervínculo" xfId="1298" builtinId="8" hidden="1"/>
    <cellStyle name="Hipervínculo" xfId="1300" builtinId="8" hidden="1"/>
    <cellStyle name="Hipervínculo" xfId="1302" builtinId="8" hidden="1"/>
    <cellStyle name="Hipervínculo" xfId="1304" builtinId="8" hidden="1"/>
    <cellStyle name="Hipervínculo" xfId="1306" builtinId="8" hidden="1"/>
    <cellStyle name="Hipervínculo" xfId="1308" builtinId="8" hidden="1"/>
    <cellStyle name="Hipervínculo" xfId="1310" builtinId="8" hidden="1"/>
    <cellStyle name="Hipervínculo" xfId="1312" builtinId="8" hidden="1"/>
    <cellStyle name="Hipervínculo" xfId="1314" builtinId="8" hidden="1"/>
    <cellStyle name="Hipervínculo" xfId="1316" builtinId="8" hidden="1"/>
    <cellStyle name="Hipervínculo" xfId="1318" builtinId="8" hidden="1"/>
    <cellStyle name="Hipervínculo" xfId="1320" builtinId="8" hidden="1"/>
    <cellStyle name="Hipervínculo" xfId="1322" builtinId="8" hidden="1"/>
    <cellStyle name="Hipervínculo" xfId="1324" builtinId="8" hidden="1"/>
    <cellStyle name="Hipervínculo" xfId="1326" builtinId="8" hidden="1"/>
    <cellStyle name="Hipervínculo" xfId="1328" builtinId="8" hidden="1"/>
    <cellStyle name="Hipervínculo" xfId="1330" builtinId="8" hidden="1"/>
    <cellStyle name="Hipervínculo" xfId="1332" builtinId="8" hidden="1"/>
    <cellStyle name="Hipervínculo" xfId="1334" builtinId="8" hidden="1"/>
    <cellStyle name="Hipervínculo" xfId="1336" builtinId="8" hidden="1"/>
    <cellStyle name="Hipervínculo" xfId="1338" builtinId="8" hidden="1"/>
    <cellStyle name="Hipervínculo" xfId="1340" builtinId="8" hidden="1"/>
    <cellStyle name="Hipervínculo" xfId="1342" builtinId="8" hidden="1"/>
    <cellStyle name="Hipervínculo" xfId="1344" builtinId="8" hidden="1"/>
    <cellStyle name="Hipervínculo" xfId="1346" builtinId="8" hidden="1"/>
    <cellStyle name="Hipervínculo" xfId="1348" builtinId="8" hidden="1"/>
    <cellStyle name="Hipervínculo" xfId="1350" builtinId="8" hidden="1"/>
    <cellStyle name="Hipervínculo" xfId="1352" builtinId="8" hidden="1"/>
    <cellStyle name="Hipervínculo" xfId="1354" builtinId="8" hidden="1"/>
    <cellStyle name="Hipervínculo" xfId="1356" builtinId="8" hidden="1"/>
    <cellStyle name="Hipervínculo" xfId="1358" builtinId="8" hidden="1"/>
    <cellStyle name="Hipervínculo" xfId="1360" builtinId="8" hidden="1"/>
    <cellStyle name="Hipervínculo" xfId="1362" builtinId="8" hidden="1"/>
    <cellStyle name="Hipervínculo" xfId="1364" builtinId="8" hidden="1"/>
    <cellStyle name="Hipervínculo" xfId="1366" builtinId="8" hidden="1"/>
    <cellStyle name="Hipervínculo" xfId="1368" builtinId="8" hidden="1"/>
    <cellStyle name="Hipervínculo" xfId="1370" builtinId="8" hidden="1"/>
    <cellStyle name="Hipervínculo" xfId="1372" builtinId="8" hidden="1"/>
    <cellStyle name="Hipervínculo" xfId="1374" builtinId="8" hidden="1"/>
    <cellStyle name="Hipervínculo" xfId="1376" builtinId="8" hidden="1"/>
    <cellStyle name="Hipervínculo" xfId="1378" builtinId="8" hidden="1"/>
    <cellStyle name="Hipervínculo" xfId="1380" builtinId="8" hidden="1"/>
    <cellStyle name="Hipervínculo" xfId="1382" builtinId="8" hidden="1"/>
    <cellStyle name="Hipervínculo" xfId="1384" builtinId="8" hidden="1"/>
    <cellStyle name="Hipervínculo" xfId="1386" builtinId="8" hidden="1"/>
    <cellStyle name="Hipervínculo" xfId="1388" builtinId="8" hidden="1"/>
    <cellStyle name="Hipervínculo" xfId="1390" builtinId="8" hidden="1"/>
    <cellStyle name="Hipervínculo" xfId="1392" builtinId="8" hidden="1"/>
    <cellStyle name="Hipervínculo" xfId="1394" builtinId="8" hidden="1"/>
    <cellStyle name="Hipervínculo" xfId="1396" builtinId="8" hidden="1"/>
    <cellStyle name="Hipervínculo" xfId="1398" builtinId="8" hidden="1"/>
    <cellStyle name="Hipervínculo" xfId="1400" builtinId="8" hidden="1"/>
    <cellStyle name="Hipervínculo" xfId="1402" builtinId="8" hidden="1"/>
    <cellStyle name="Hipervínculo" xfId="1404" builtinId="8" hidden="1"/>
    <cellStyle name="Hipervínculo" xfId="1406" builtinId="8" hidden="1"/>
    <cellStyle name="Hipervínculo" xfId="1408" builtinId="8" hidden="1"/>
    <cellStyle name="Hipervínculo" xfId="1410" builtinId="8" hidden="1"/>
    <cellStyle name="Hipervínculo" xfId="1412" builtinId="8" hidden="1"/>
    <cellStyle name="Hipervínculo" xfId="1414" builtinId="8" hidden="1"/>
    <cellStyle name="Hipervínculo" xfId="1416" builtinId="8" hidden="1"/>
    <cellStyle name="Hipervínculo" xfId="1418" builtinId="8" hidden="1"/>
    <cellStyle name="Hipervínculo" xfId="1420" builtinId="8" hidden="1"/>
    <cellStyle name="Hipervínculo" xfId="1422" builtinId="8" hidden="1"/>
    <cellStyle name="Hipervínculo" xfId="1424" builtinId="8" hidden="1"/>
    <cellStyle name="Hipervínculo" xfId="1426" builtinId="8" hidden="1"/>
    <cellStyle name="Hipervínculo" xfId="1428" builtinId="8" hidden="1"/>
    <cellStyle name="Hipervínculo" xfId="1430" builtinId="8" hidden="1"/>
    <cellStyle name="Hipervínculo" xfId="1432" builtinId="8" hidden="1"/>
    <cellStyle name="Hipervínculo" xfId="1434" builtinId="8" hidden="1"/>
    <cellStyle name="Hipervínculo" xfId="1436" builtinId="8" hidden="1"/>
    <cellStyle name="Hipervínculo" xfId="1438" builtinId="8" hidden="1"/>
    <cellStyle name="Hipervínculo" xfId="1440" builtinId="8" hidden="1"/>
    <cellStyle name="Hipervínculo" xfId="1442" builtinId="8" hidden="1"/>
    <cellStyle name="Hipervínculo" xfId="1444" builtinId="8" hidden="1"/>
    <cellStyle name="Hipervínculo" xfId="1446" builtinId="8" hidden="1"/>
    <cellStyle name="Hipervínculo" xfId="1448" builtinId="8" hidden="1"/>
    <cellStyle name="Hipervínculo" xfId="1450" builtinId="8" hidden="1"/>
    <cellStyle name="Hipervínculo" xfId="1452" builtinId="8" hidden="1"/>
    <cellStyle name="Hipervínculo" xfId="1454" builtinId="8" hidden="1"/>
    <cellStyle name="Hipervínculo" xfId="1456" builtinId="8" hidden="1"/>
    <cellStyle name="Hipervínculo" xfId="1458" builtinId="8" hidden="1"/>
    <cellStyle name="Hipervínculo" xfId="1460" builtinId="8" hidden="1"/>
    <cellStyle name="Hipervínculo" xfId="1462" builtinId="8" hidden="1"/>
    <cellStyle name="Hipervínculo" xfId="1464" builtinId="8" hidden="1"/>
    <cellStyle name="Hipervínculo" xfId="1466" builtinId="8" hidden="1"/>
    <cellStyle name="Hipervínculo" xfId="1468" builtinId="8" hidden="1"/>
    <cellStyle name="Hipervínculo" xfId="1470" builtinId="8" hidden="1"/>
    <cellStyle name="Hipervínculo" xfId="1472" builtinId="8" hidden="1"/>
    <cellStyle name="Hipervínculo" xfId="1474" builtinId="8" hidden="1"/>
    <cellStyle name="Hipervínculo" xfId="1476" builtinId="8" hidden="1"/>
    <cellStyle name="Hipervínculo" xfId="1478" builtinId="8" hidden="1"/>
    <cellStyle name="Hipervínculo" xfId="1480" builtinId="8" hidden="1"/>
    <cellStyle name="Hipervínculo" xfId="1482" builtinId="8" hidden="1"/>
    <cellStyle name="Hipervínculo" xfId="1484" builtinId="8" hidden="1"/>
    <cellStyle name="Hipervínculo" xfId="1486" builtinId="8" hidden="1"/>
    <cellStyle name="Hipervínculo" xfId="1488" builtinId="8" hidden="1"/>
    <cellStyle name="Hipervínculo" xfId="1490" builtinId="8" hidden="1"/>
    <cellStyle name="Hipervínculo" xfId="1492" builtinId="8" hidden="1"/>
    <cellStyle name="Hipervínculo" xfId="1494" builtinId="8" hidden="1"/>
    <cellStyle name="Hipervínculo" xfId="1496" builtinId="8" hidden="1"/>
    <cellStyle name="Hipervínculo" xfId="1498" builtinId="8" hidden="1"/>
    <cellStyle name="Hipervínculo" xfId="1500" builtinId="8" hidden="1"/>
    <cellStyle name="Hipervínculo" xfId="1502" builtinId="8" hidden="1"/>
    <cellStyle name="Hipervínculo" xfId="1504" builtinId="8" hidden="1"/>
    <cellStyle name="Hipervínculo" xfId="1506" builtinId="8" hidden="1"/>
    <cellStyle name="Hipervínculo" xfId="1508" builtinId="8" hidden="1"/>
    <cellStyle name="Hipervínculo" xfId="1510" builtinId="8" hidden="1"/>
    <cellStyle name="Hipervínculo" xfId="1512" builtinId="8" hidden="1"/>
    <cellStyle name="Hipervínculo" xfId="1514" builtinId="8" hidden="1"/>
    <cellStyle name="Hipervínculo" xfId="1516" builtinId="8" hidden="1"/>
    <cellStyle name="Hipervínculo" xfId="1518" builtinId="8" hidden="1"/>
    <cellStyle name="Hipervínculo" xfId="1520" builtinId="8" hidden="1"/>
    <cellStyle name="Hipervínculo" xfId="1522" builtinId="8" hidden="1"/>
    <cellStyle name="Hipervínculo" xfId="1524" builtinId="8" hidden="1"/>
    <cellStyle name="Hipervínculo" xfId="1526" builtinId="8" hidden="1"/>
    <cellStyle name="Hipervínculo" xfId="1528" builtinId="8" hidden="1"/>
    <cellStyle name="Hipervínculo" xfId="1530" builtinId="8" hidden="1"/>
    <cellStyle name="Hipervínculo" xfId="1532" builtinId="8" hidden="1"/>
    <cellStyle name="Hipervínculo" xfId="1534" builtinId="8" hidden="1"/>
    <cellStyle name="Hipervínculo" xfId="1536" builtinId="8" hidden="1"/>
    <cellStyle name="Hipervínculo" xfId="1538" builtinId="8" hidden="1"/>
    <cellStyle name="Hipervínculo" xfId="1540" builtinId="8" hidden="1"/>
    <cellStyle name="Hipervínculo" xfId="1542" builtinId="8" hidden="1"/>
    <cellStyle name="Hipervínculo" xfId="1544" builtinId="8" hidden="1"/>
    <cellStyle name="Hipervínculo" xfId="1546" builtinId="8" hidden="1"/>
    <cellStyle name="Hipervínculo" xfId="1548" builtinId="8" hidden="1"/>
    <cellStyle name="Hipervínculo" xfId="1550" builtinId="8" hidden="1"/>
    <cellStyle name="Hipervínculo" xfId="1552" builtinId="8" hidden="1"/>
    <cellStyle name="Hipervínculo" xfId="1554" builtinId="8" hidden="1"/>
    <cellStyle name="Hipervínculo" xfId="1556" builtinId="8" hidden="1"/>
    <cellStyle name="Hipervínculo" xfId="1558" builtinId="8" hidden="1"/>
    <cellStyle name="Hipervínculo" xfId="1560" builtinId="8" hidden="1"/>
    <cellStyle name="Hipervínculo" xfId="1562" builtinId="8" hidden="1"/>
    <cellStyle name="Hipervínculo" xfId="1564" builtinId="8" hidden="1"/>
    <cellStyle name="Hipervínculo" xfId="1566" builtinId="8" hidden="1"/>
    <cellStyle name="Hipervínculo" xfId="1568" builtinId="8" hidden="1"/>
    <cellStyle name="Hipervínculo" xfId="1570" builtinId="8" hidden="1"/>
    <cellStyle name="Hipervínculo" xfId="1572" builtinId="8" hidden="1"/>
    <cellStyle name="Hipervínculo" xfId="1574" builtinId="8" hidden="1"/>
    <cellStyle name="Hipervínculo" xfId="1576" builtinId="8" hidden="1"/>
    <cellStyle name="Hipervínculo" xfId="1578" builtinId="8" hidden="1"/>
    <cellStyle name="Hipervínculo" xfId="1580" builtinId="8" hidden="1"/>
    <cellStyle name="Hipervínculo" xfId="1582" builtinId="8" hidden="1"/>
    <cellStyle name="Hipervínculo" xfId="1584" builtinId="8" hidden="1"/>
    <cellStyle name="Hipervínculo" xfId="1586" builtinId="8" hidden="1"/>
    <cellStyle name="Hipervínculo" xfId="1588" builtinId="8" hidden="1"/>
    <cellStyle name="Hipervínculo" xfId="1590" builtinId="8" hidden="1"/>
    <cellStyle name="Hipervínculo" xfId="1592" builtinId="8" hidden="1"/>
    <cellStyle name="Hipervínculo" xfId="1594" builtinId="8" hidden="1"/>
    <cellStyle name="Hipervínculo" xfId="1596" builtinId="8" hidden="1"/>
    <cellStyle name="Hipervínculo" xfId="1598" builtinId="8" hidden="1"/>
    <cellStyle name="Hipervínculo" xfId="1600" builtinId="8" hidden="1"/>
    <cellStyle name="Hipervínculo" xfId="1602" builtinId="8" hidden="1"/>
    <cellStyle name="Hipervínculo" xfId="1604" builtinId="8" hidden="1"/>
    <cellStyle name="Hipervínculo" xfId="1606" builtinId="8" hidden="1"/>
    <cellStyle name="Hipervínculo" xfId="1608" builtinId="8" hidden="1"/>
    <cellStyle name="Hipervínculo" xfId="1610" builtinId="8" hidden="1"/>
    <cellStyle name="Hipervínculo" xfId="1612" builtinId="8" hidden="1"/>
    <cellStyle name="Hipervínculo" xfId="1614" builtinId="8" hidden="1"/>
    <cellStyle name="Hipervínculo" xfId="1616" builtinId="8" hidden="1"/>
    <cellStyle name="Hipervínculo" xfId="1618" builtinId="8" hidden="1"/>
    <cellStyle name="Hipervínculo" xfId="1620" builtinId="8" hidden="1"/>
    <cellStyle name="Hipervínculo" xfId="1622" builtinId="8" hidden="1"/>
    <cellStyle name="Hipervínculo" xfId="1624" builtinId="8" hidden="1"/>
    <cellStyle name="Hipervínculo" xfId="1626" builtinId="8" hidden="1"/>
    <cellStyle name="Hipervínculo" xfId="1628" builtinId="8" hidden="1"/>
    <cellStyle name="Hipervínculo" xfId="1630" builtinId="8" hidden="1"/>
    <cellStyle name="Hipervínculo" xfId="1632" builtinId="8" hidden="1"/>
    <cellStyle name="Hipervínculo" xfId="1634" builtinId="8" hidden="1"/>
    <cellStyle name="Hipervínculo" xfId="1636" builtinId="8" hidden="1"/>
    <cellStyle name="Hipervínculo" xfId="1638" builtinId="8" hidden="1"/>
    <cellStyle name="Hipervínculo" xfId="1640" builtinId="8" hidden="1"/>
    <cellStyle name="Hipervínculo" xfId="1642" builtinId="8" hidden="1"/>
    <cellStyle name="Hipervínculo" xfId="1644" builtinId="8" hidden="1"/>
    <cellStyle name="Hipervínculo" xfId="1646" builtinId="8" hidden="1"/>
    <cellStyle name="Hipervínculo" xfId="1648" builtinId="8" hidden="1"/>
    <cellStyle name="Hipervínculo" xfId="1650" builtinId="8" hidden="1"/>
    <cellStyle name="Hipervínculo" xfId="1652" builtinId="8" hidden="1"/>
    <cellStyle name="Hipervínculo" xfId="1654" builtinId="8" hidden="1"/>
    <cellStyle name="Hipervínculo" xfId="1656" builtinId="8" hidden="1"/>
    <cellStyle name="Hipervínculo" xfId="1658" builtinId="8" hidden="1"/>
    <cellStyle name="Hipervínculo" xfId="1660" builtinId="8" hidden="1"/>
    <cellStyle name="Hipervínculo" xfId="1662" builtinId="8" hidden="1"/>
    <cellStyle name="Hipervínculo" xfId="1664" builtinId="8" hidden="1"/>
    <cellStyle name="Hipervínculo" xfId="1666" builtinId="8" hidden="1"/>
    <cellStyle name="Hipervínculo" xfId="1668" builtinId="8" hidden="1"/>
    <cellStyle name="Hipervínculo" xfId="1670" builtinId="8" hidden="1"/>
    <cellStyle name="Hipervínculo" xfId="1672" builtinId="8" hidden="1"/>
    <cellStyle name="Hipervínculo" xfId="1674" builtinId="8" hidden="1"/>
    <cellStyle name="Hipervínculo" xfId="1676" builtinId="8" hidden="1"/>
    <cellStyle name="Hipervínculo" xfId="1678" builtinId="8" hidden="1"/>
    <cellStyle name="Hipervínculo" xfId="1680" builtinId="8" hidden="1"/>
    <cellStyle name="Hipervínculo" xfId="1682" builtinId="8" hidden="1"/>
    <cellStyle name="Hipervínculo" xfId="1684" builtinId="8" hidden="1"/>
    <cellStyle name="Hipervínculo" xfId="1686" builtinId="8" hidden="1"/>
    <cellStyle name="Hipervínculo" xfId="1688" builtinId="8" hidden="1"/>
    <cellStyle name="Hipervínculo" xfId="1690" builtinId="8" hidden="1"/>
    <cellStyle name="Hipervínculo" xfId="1692" builtinId="8" hidden="1"/>
    <cellStyle name="Hipervínculo" xfId="1694" builtinId="8" hidden="1"/>
    <cellStyle name="Hipervínculo" xfId="1696" builtinId="8" hidden="1"/>
    <cellStyle name="Hipervínculo" xfId="1698" builtinId="8" hidden="1"/>
    <cellStyle name="Hipervínculo" xfId="1700" builtinId="8" hidden="1"/>
    <cellStyle name="Hipervínculo" xfId="1702" builtinId="8" hidden="1"/>
    <cellStyle name="Hipervínculo" xfId="1704" builtinId="8" hidden="1"/>
    <cellStyle name="Hipervínculo" xfId="1706" builtinId="8" hidden="1"/>
    <cellStyle name="Hipervínculo" xfId="1708" builtinId="8" hidden="1"/>
    <cellStyle name="Hipervínculo" xfId="1710" builtinId="8" hidden="1"/>
    <cellStyle name="Hipervínculo" xfId="1712" builtinId="8" hidden="1"/>
    <cellStyle name="Hipervínculo" xfId="1714" builtinId="8" hidden="1"/>
    <cellStyle name="Hipervínculo" xfId="1716" builtinId="8" hidden="1"/>
    <cellStyle name="Hipervínculo" xfId="1718" builtinId="8" hidden="1"/>
    <cellStyle name="Hipervínculo" xfId="1720" builtinId="8" hidden="1"/>
    <cellStyle name="Hipervínculo" xfId="1722" builtinId="8" hidden="1"/>
    <cellStyle name="Hipervínculo" xfId="1724" builtinId="8" hidden="1"/>
    <cellStyle name="Hipervínculo" xfId="1726" builtinId="8" hidden="1"/>
    <cellStyle name="Hipervínculo" xfId="1728" builtinId="8" hidden="1"/>
    <cellStyle name="Hipervínculo" xfId="1730" builtinId="8" hidden="1"/>
    <cellStyle name="Hipervínculo" xfId="1732" builtinId="8" hidden="1"/>
    <cellStyle name="Hipervínculo" xfId="1734" builtinId="8" hidden="1"/>
    <cellStyle name="Hipervínculo" xfId="1736" builtinId="8" hidden="1"/>
    <cellStyle name="Hipervínculo" xfId="1738" builtinId="8" hidden="1"/>
    <cellStyle name="Hipervínculo" xfId="1740" builtinId="8" hidden="1"/>
    <cellStyle name="Hipervínculo" xfId="1742" builtinId="8" hidden="1"/>
    <cellStyle name="Hipervínculo" xfId="1744" builtinId="8" hidden="1"/>
    <cellStyle name="Hipervínculo" xfId="1746" builtinId="8" hidden="1"/>
    <cellStyle name="Hipervínculo" xfId="1748" builtinId="8" hidden="1"/>
    <cellStyle name="Hipervínculo" xfId="1750" builtinId="8" hidden="1"/>
    <cellStyle name="Hipervínculo" xfId="1752" builtinId="8" hidden="1"/>
    <cellStyle name="Hipervínculo" xfId="1754" builtinId="8" hidden="1"/>
    <cellStyle name="Hipervínculo" xfId="1756" builtinId="8" hidden="1"/>
    <cellStyle name="Hipervínculo" xfId="1758" builtinId="8" hidden="1"/>
    <cellStyle name="Hipervínculo" xfId="1760" builtinId="8" hidden="1"/>
    <cellStyle name="Hipervínculo" xfId="1762" builtinId="8" hidden="1"/>
    <cellStyle name="Hipervínculo" xfId="1764" builtinId="8" hidden="1"/>
    <cellStyle name="Hipervínculo" xfId="1766" builtinId="8" hidden="1"/>
    <cellStyle name="Hipervínculo" xfId="1768" builtinId="8" hidden="1"/>
    <cellStyle name="Hipervínculo" xfId="1770" builtinId="8" hidden="1"/>
    <cellStyle name="Hipervínculo" xfId="1772" builtinId="8" hidden="1"/>
    <cellStyle name="Hipervínculo" xfId="1774" builtinId="8" hidden="1"/>
    <cellStyle name="Hipervínculo" xfId="1776" builtinId="8" hidden="1"/>
    <cellStyle name="Hipervínculo" xfId="1778" builtinId="8" hidden="1"/>
    <cellStyle name="Hipervínculo" xfId="1780" builtinId="8" hidden="1"/>
    <cellStyle name="Hipervínculo" xfId="1782" builtinId="8" hidden="1"/>
    <cellStyle name="Hipervínculo" xfId="1784" builtinId="8" hidden="1"/>
    <cellStyle name="Hipervínculo" xfId="1786" builtinId="8" hidden="1"/>
    <cellStyle name="Hipervínculo" xfId="1788" builtinId="8" hidden="1"/>
    <cellStyle name="Hipervínculo" xfId="1790" builtinId="8" hidden="1"/>
    <cellStyle name="Hipervínculo" xfId="1792" builtinId="8" hidden="1"/>
    <cellStyle name="Hipervínculo" xfId="1794" builtinId="8" hidden="1"/>
    <cellStyle name="Hipervínculo" xfId="1796" builtinId="8" hidden="1"/>
    <cellStyle name="Hipervínculo" xfId="1798" builtinId="8" hidden="1"/>
    <cellStyle name="Hipervínculo" xfId="1800" builtinId="8" hidden="1"/>
    <cellStyle name="Hipervínculo" xfId="1802" builtinId="8" hidden="1"/>
    <cellStyle name="Hipervínculo" xfId="1804" builtinId="8" hidden="1"/>
    <cellStyle name="Hipervínculo" xfId="1806" builtinId="8" hidden="1"/>
    <cellStyle name="Hipervínculo" xfId="1808" builtinId="8" hidden="1"/>
    <cellStyle name="Hipervínculo" xfId="1810" builtinId="8" hidden="1"/>
    <cellStyle name="Hipervínculo" xfId="1812" builtinId="8" hidden="1"/>
    <cellStyle name="Hipervínculo" xfId="1814" builtinId="8" hidden="1"/>
    <cellStyle name="Hipervínculo" xfId="1816" builtinId="8" hidden="1"/>
    <cellStyle name="Hipervínculo" xfId="1818" builtinId="8" hidden="1"/>
    <cellStyle name="Hipervínculo" xfId="1820" builtinId="8" hidden="1"/>
    <cellStyle name="Hipervínculo" xfId="1822" builtinId="8" hidden="1"/>
    <cellStyle name="Hipervínculo" xfId="1824" builtinId="8" hidden="1"/>
    <cellStyle name="Hipervínculo" xfId="1826" builtinId="8" hidden="1"/>
    <cellStyle name="Hipervínculo" xfId="1828" builtinId="8" hidden="1"/>
    <cellStyle name="Hipervínculo" xfId="1830" builtinId="8" hidden="1"/>
    <cellStyle name="Hipervínculo" xfId="1832" builtinId="8" hidden="1"/>
    <cellStyle name="Hipervínculo" xfId="1834" builtinId="8" hidden="1"/>
    <cellStyle name="Hipervínculo" xfId="1836" builtinId="8" hidden="1"/>
    <cellStyle name="Hipervínculo" xfId="1838" builtinId="8" hidden="1"/>
    <cellStyle name="Hipervínculo" xfId="1840" builtinId="8" hidden="1"/>
    <cellStyle name="Hipervínculo" xfId="1842" builtinId="8" hidden="1"/>
    <cellStyle name="Hipervínculo" xfId="1844" builtinId="8" hidden="1"/>
    <cellStyle name="Hipervínculo" xfId="1846" builtinId="8" hidden="1"/>
    <cellStyle name="Hipervínculo" xfId="1848" builtinId="8" hidden="1"/>
    <cellStyle name="Hipervínculo" xfId="1850" builtinId="8" hidden="1"/>
    <cellStyle name="Hipervínculo" xfId="1852" builtinId="8" hidden="1"/>
    <cellStyle name="Hipervínculo" xfId="1854" builtinId="8" hidden="1"/>
    <cellStyle name="Hipervínculo" xfId="1856" builtinId="8" hidden="1"/>
    <cellStyle name="Hipervínculo" xfId="1858" builtinId="8" hidden="1"/>
    <cellStyle name="Hipervínculo" xfId="1860" builtinId="8" hidden="1"/>
    <cellStyle name="Hipervínculo" xfId="1862" builtinId="8" hidden="1"/>
    <cellStyle name="Hipervínculo" xfId="1864" builtinId="8" hidden="1"/>
    <cellStyle name="Hipervínculo" xfId="1866" builtinId="8" hidden="1"/>
    <cellStyle name="Hipervínculo" xfId="1868" builtinId="8" hidden="1"/>
    <cellStyle name="Hipervínculo" xfId="1870" builtinId="8" hidden="1"/>
    <cellStyle name="Hipervínculo" xfId="1872" builtinId="8" hidden="1"/>
    <cellStyle name="Hipervínculo" xfId="1874" builtinId="8" hidden="1"/>
    <cellStyle name="Hipervínculo" xfId="1876" builtinId="8" hidden="1"/>
    <cellStyle name="Hipervínculo" xfId="1878" builtinId="8" hidden="1"/>
    <cellStyle name="Hipervínculo" xfId="1880" builtinId="8" hidden="1"/>
    <cellStyle name="Hipervínculo" xfId="1882" builtinId="8" hidden="1"/>
    <cellStyle name="Hipervínculo" xfId="1884" builtinId="8" hidden="1"/>
    <cellStyle name="Hipervínculo" xfId="1886" builtinId="8" hidden="1"/>
    <cellStyle name="Hipervínculo" xfId="1888" builtinId="8" hidden="1"/>
    <cellStyle name="Hipervínculo" xfId="1890" builtinId="8" hidden="1"/>
    <cellStyle name="Hipervínculo" xfId="1892" builtinId="8" hidden="1"/>
    <cellStyle name="Hipervínculo" xfId="1894" builtinId="8" hidden="1"/>
    <cellStyle name="Hipervínculo" xfId="1896" builtinId="8" hidden="1"/>
    <cellStyle name="Hipervínculo" xfId="1898" builtinId="8" hidden="1"/>
    <cellStyle name="Hipervínculo" xfId="1900" builtinId="8" hidden="1"/>
    <cellStyle name="Hipervínculo" xfId="1902" builtinId="8" hidden="1"/>
    <cellStyle name="Hipervínculo" xfId="1904" builtinId="8" hidden="1"/>
    <cellStyle name="Hipervínculo" xfId="1906" builtinId="8" hidden="1"/>
    <cellStyle name="Hipervínculo" xfId="1908" builtinId="8" hidden="1"/>
    <cellStyle name="Hipervínculo" xfId="1910" builtinId="8" hidden="1"/>
    <cellStyle name="Hipervínculo" xfId="1912" builtinId="8" hidden="1"/>
    <cellStyle name="Hipervínculo" xfId="1914" builtinId="8" hidden="1"/>
    <cellStyle name="Hipervínculo" xfId="1916" builtinId="8" hidden="1"/>
    <cellStyle name="Hipervínculo" xfId="1918" builtinId="8" hidden="1"/>
    <cellStyle name="Hipervínculo" xfId="1920" builtinId="8" hidden="1"/>
    <cellStyle name="Hipervínculo" xfId="1922" builtinId="8" hidden="1"/>
    <cellStyle name="Hipervínculo" xfId="1924" builtinId="8" hidden="1"/>
    <cellStyle name="Hipervínculo" xfId="1926" builtinId="8" hidden="1"/>
    <cellStyle name="Hipervínculo" xfId="1928" builtinId="8" hidden="1"/>
    <cellStyle name="Hipervínculo" xfId="1930" builtinId="8" hidden="1"/>
    <cellStyle name="Hipervínculo" xfId="1932" builtinId="8" hidden="1"/>
    <cellStyle name="Hipervínculo" xfId="1934" builtinId="8" hidden="1"/>
    <cellStyle name="Hipervínculo" xfId="1936" builtinId="8" hidden="1"/>
    <cellStyle name="Hipervínculo" xfId="1938" builtinId="8" hidden="1"/>
    <cellStyle name="Hipervínculo" xfId="1940" builtinId="8" hidden="1"/>
    <cellStyle name="Hipervínculo" xfId="1942" builtinId="8" hidden="1"/>
    <cellStyle name="Hipervínculo" xfId="1944" builtinId="8" hidden="1"/>
    <cellStyle name="Hipervínculo" xfId="1946" builtinId="8" hidden="1"/>
    <cellStyle name="Hipervínculo" xfId="1948" builtinId="8" hidden="1"/>
    <cellStyle name="Hipervínculo" xfId="1950" builtinId="8" hidden="1"/>
    <cellStyle name="Hipervínculo" xfId="1952" builtinId="8" hidden="1"/>
    <cellStyle name="Hipervínculo" xfId="1954" builtinId="8" hidden="1"/>
    <cellStyle name="Hipervínculo" xfId="1956" builtinId="8" hidden="1"/>
    <cellStyle name="Hipervínculo" xfId="1958" builtinId="8" hidden="1"/>
    <cellStyle name="Hipervínculo" xfId="1960" builtinId="8" hidden="1"/>
    <cellStyle name="Hipervínculo" xfId="1962" builtinId="8" hidden="1"/>
    <cellStyle name="Hipervínculo" xfId="1964" builtinId="8" hidden="1"/>
    <cellStyle name="Hipervínculo" xfId="1966" builtinId="8" hidden="1"/>
    <cellStyle name="Hipervínculo" xfId="1968" builtinId="8" hidden="1"/>
    <cellStyle name="Hipervínculo" xfId="1970" builtinId="8" hidden="1"/>
    <cellStyle name="Hipervínculo" xfId="1972" builtinId="8" hidden="1"/>
    <cellStyle name="Hipervínculo" xfId="1974" builtinId="8" hidden="1"/>
    <cellStyle name="Hipervínculo" xfId="1976" builtinId="8" hidden="1"/>
    <cellStyle name="Hipervínculo" xfId="1978" builtinId="8" hidden="1"/>
    <cellStyle name="Hipervínculo" xfId="1980" builtinId="8" hidden="1"/>
    <cellStyle name="Hipervínculo" xfId="1982" builtinId="8" hidden="1"/>
    <cellStyle name="Hipervínculo" xfId="1984" builtinId="8" hidden="1"/>
    <cellStyle name="Hipervínculo" xfId="1986" builtinId="8" hidden="1"/>
    <cellStyle name="Hipervínculo" xfId="1988" builtinId="8" hidden="1"/>
    <cellStyle name="Hipervínculo" xfId="1990" builtinId="8" hidden="1"/>
    <cellStyle name="Hipervínculo" xfId="1992" builtinId="8" hidden="1"/>
    <cellStyle name="Hipervínculo" xfId="1994" builtinId="8" hidden="1"/>
    <cellStyle name="Hipervínculo" xfId="1996" builtinId="8" hidden="1"/>
    <cellStyle name="Hipervínculo" xfId="1998" builtinId="8" hidden="1"/>
    <cellStyle name="Hipervínculo" xfId="2000" builtinId="8" hidden="1"/>
    <cellStyle name="Hipervínculo" xfId="2002" builtinId="8" hidden="1"/>
    <cellStyle name="Hipervínculo" xfId="2004" builtinId="8" hidden="1"/>
    <cellStyle name="Hipervínculo" xfId="2006" builtinId="8" hidden="1"/>
    <cellStyle name="Hipervínculo" xfId="2008" builtinId="8" hidden="1"/>
    <cellStyle name="Hipervínculo" xfId="2010" builtinId="8" hidden="1"/>
    <cellStyle name="Hipervínculo" xfId="2012" builtinId="8" hidden="1"/>
    <cellStyle name="Hipervínculo" xfId="2014" builtinId="8" hidden="1"/>
    <cellStyle name="Hipervínculo" xfId="2016" builtinId="8" hidden="1"/>
    <cellStyle name="Hipervínculo" xfId="2018" builtinId="8" hidden="1"/>
    <cellStyle name="Hipervínculo" xfId="2020" builtinId="8" hidden="1"/>
    <cellStyle name="Hipervínculo" xfId="2022" builtinId="8" hidden="1"/>
    <cellStyle name="Hipervínculo" xfId="2024" builtinId="8" hidden="1"/>
    <cellStyle name="Hipervínculo" xfId="2026" builtinId="8" hidden="1"/>
    <cellStyle name="Hipervínculo" xfId="2028" builtinId="8" hidden="1"/>
    <cellStyle name="Hipervínculo" xfId="2030" builtinId="8" hidden="1"/>
    <cellStyle name="Hipervínculo" xfId="2032" builtinId="8" hidden="1"/>
    <cellStyle name="Hipervínculo" xfId="2034" builtinId="8" hidden="1"/>
    <cellStyle name="Hipervínculo" xfId="2036" builtinId="8" hidden="1"/>
    <cellStyle name="Hipervínculo" xfId="2038" builtinId="8" hidden="1"/>
    <cellStyle name="Hipervínculo" xfId="2040" builtinId="8" hidden="1"/>
    <cellStyle name="Hipervínculo" xfId="2042" builtinId="8" hidden="1"/>
    <cellStyle name="Hipervínculo" xfId="2044" builtinId="8" hidden="1"/>
    <cellStyle name="Hipervínculo" xfId="2046" builtinId="8" hidden="1"/>
    <cellStyle name="Hipervínculo" xfId="2048" builtinId="8" hidden="1"/>
    <cellStyle name="Hipervínculo" xfId="2050" builtinId="8" hidden="1"/>
    <cellStyle name="Hipervínculo" xfId="2052" builtinId="8" hidden="1"/>
    <cellStyle name="Hipervínculo" xfId="2054" builtinId="8" hidden="1"/>
    <cellStyle name="Hipervínculo" xfId="2056" builtinId="8" hidden="1"/>
    <cellStyle name="Hipervínculo" xfId="2058" builtinId="8" hidden="1"/>
    <cellStyle name="Hipervínculo" xfId="2060" builtinId="8" hidden="1"/>
    <cellStyle name="Hipervínculo" xfId="2062" builtinId="8" hidden="1"/>
    <cellStyle name="Hipervínculo" xfId="2064" builtinId="8" hidden="1"/>
    <cellStyle name="Hipervínculo" xfId="2066" builtinId="8" hidden="1"/>
    <cellStyle name="Hipervínculo" xfId="2068" builtinId="8" hidden="1"/>
    <cellStyle name="Hipervínculo" xfId="2070" builtinId="8" hidden="1"/>
    <cellStyle name="Hipervínculo" xfId="2072" builtinId="8" hidden="1"/>
    <cellStyle name="Hipervínculo" xfId="2074" builtinId="8" hidden="1"/>
    <cellStyle name="Hipervínculo" xfId="2076" builtinId="8" hidden="1"/>
    <cellStyle name="Hipervínculo" xfId="2078" builtinId="8" hidden="1"/>
    <cellStyle name="Hipervínculo" xfId="2080" builtinId="8" hidden="1"/>
    <cellStyle name="Hipervínculo" xfId="2082" builtinId="8" hidden="1"/>
    <cellStyle name="Hipervínculo" xfId="2084" builtinId="8" hidden="1"/>
    <cellStyle name="Hipervínculo" xfId="2086" builtinId="8" hidden="1"/>
    <cellStyle name="Hipervínculo" xfId="2088" builtinId="8" hidden="1"/>
    <cellStyle name="Hipervínculo" xfId="2090" builtinId="8" hidden="1"/>
    <cellStyle name="Hipervínculo" xfId="2092" builtinId="8" hidden="1"/>
    <cellStyle name="Hipervínculo" xfId="2094" builtinId="8" hidden="1"/>
    <cellStyle name="Hipervínculo" xfId="2096" builtinId="8" hidden="1"/>
    <cellStyle name="Hipervínculo" xfId="2098" builtinId="8" hidden="1"/>
    <cellStyle name="Hipervínculo" xfId="2100" builtinId="8" hidden="1"/>
    <cellStyle name="Hipervínculo" xfId="2102" builtinId="8" hidden="1"/>
    <cellStyle name="Hipervínculo" xfId="2104" builtinId="8" hidden="1"/>
    <cellStyle name="Hipervínculo" xfId="2106" builtinId="8" hidden="1"/>
    <cellStyle name="Hipervínculo" xfId="2108" builtinId="8" hidden="1"/>
    <cellStyle name="Hipervínculo" xfId="2110" builtinId="8" hidden="1"/>
    <cellStyle name="Hipervínculo" xfId="2112" builtinId="8" hidden="1"/>
    <cellStyle name="Hipervínculo" xfId="2114" builtinId="8" hidden="1"/>
    <cellStyle name="Hipervínculo" xfId="2116" builtinId="8" hidden="1"/>
    <cellStyle name="Hipervínculo" xfId="2118" builtinId="8" hidden="1"/>
    <cellStyle name="Hipervínculo" xfId="2120" builtinId="8" hidden="1"/>
    <cellStyle name="Hipervínculo" xfId="2122" builtinId="8" hidden="1"/>
    <cellStyle name="Hipervínculo" xfId="2124" builtinId="8" hidden="1"/>
    <cellStyle name="Hipervínculo" xfId="2126" builtinId="8" hidden="1"/>
    <cellStyle name="Hipervínculo" xfId="2128" builtinId="8" hidden="1"/>
    <cellStyle name="Hipervínculo" xfId="2130" builtinId="8" hidden="1"/>
    <cellStyle name="Hipervínculo" xfId="2132" builtinId="8" hidden="1"/>
    <cellStyle name="Hipervínculo" xfId="2134" builtinId="8" hidden="1"/>
    <cellStyle name="Hipervínculo" xfId="2136" builtinId="8" hidden="1"/>
    <cellStyle name="Hipervínculo" xfId="2138" builtinId="8" hidden="1"/>
    <cellStyle name="Hipervínculo" xfId="2140" builtinId="8" hidden="1"/>
    <cellStyle name="Hipervínculo" xfId="2142" builtinId="8" hidden="1"/>
    <cellStyle name="Hipervínculo" xfId="2144" builtinId="8" hidden="1"/>
    <cellStyle name="Hipervínculo" xfId="2146" builtinId="8" hidden="1"/>
    <cellStyle name="Hipervínculo" xfId="2148" builtinId="8" hidden="1"/>
    <cellStyle name="Hipervínculo" xfId="2150" builtinId="8" hidden="1"/>
    <cellStyle name="Hipervínculo" xfId="2152" builtinId="8" hidden="1"/>
    <cellStyle name="Hipervínculo" xfId="2154" builtinId="8" hidden="1"/>
    <cellStyle name="Hipervínculo" xfId="2156" builtinId="8" hidden="1"/>
    <cellStyle name="Hipervínculo" xfId="2158" builtinId="8" hidden="1"/>
    <cellStyle name="Hipervínculo" xfId="2160" builtinId="8" hidden="1"/>
    <cellStyle name="Hipervínculo" xfId="2162" builtinId="8" hidden="1"/>
    <cellStyle name="Hipervínculo" xfId="2164" builtinId="8" hidden="1"/>
    <cellStyle name="Hipervínculo" xfId="2166" builtinId="8" hidden="1"/>
    <cellStyle name="Hipervínculo" xfId="2168" builtinId="8" hidden="1"/>
    <cellStyle name="Hipervínculo" xfId="2170" builtinId="8" hidden="1"/>
    <cellStyle name="Hipervínculo" xfId="2172" builtinId="8" hidden="1"/>
    <cellStyle name="Hipervínculo visitado" xfId="2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7" builtinId="9" hidden="1"/>
    <cellStyle name="Hipervínculo visitado" xfId="159" builtinId="9" hidden="1"/>
    <cellStyle name="Hipervínculo visitado" xfId="161" builtinId="9" hidden="1"/>
    <cellStyle name="Hipervínculo visitado" xfId="163" builtinId="9" hidden="1"/>
    <cellStyle name="Hipervínculo visitado" xfId="165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3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1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89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7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5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3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1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29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7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5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3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1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71" builtinId="9" hidden="1"/>
    <cellStyle name="Hipervínculo visitado" xfId="273" builtinId="9" hidden="1"/>
    <cellStyle name="Hipervínculo visitado" xfId="275" builtinId="9" hidden="1"/>
    <cellStyle name="Hipervínculo visitado" xfId="277" builtinId="9" hidden="1"/>
    <cellStyle name="Hipervínculo visitado" xfId="279" builtinId="9" hidden="1"/>
    <cellStyle name="Hipervínculo visitado" xfId="281" builtinId="9" hidden="1"/>
    <cellStyle name="Hipervínculo visitado" xfId="283" builtinId="9" hidden="1"/>
    <cellStyle name="Hipervínculo visitado" xfId="285" builtinId="9" hidden="1"/>
    <cellStyle name="Hipervínculo visitado" xfId="287" builtinId="9" hidden="1"/>
    <cellStyle name="Hipervínculo visitado" xfId="289" builtinId="9" hidden="1"/>
    <cellStyle name="Hipervínculo visitado" xfId="291" builtinId="9" hidden="1"/>
    <cellStyle name="Hipervínculo visitado" xfId="293" builtinId="9" hidden="1"/>
    <cellStyle name="Hipervínculo visitado" xfId="295" builtinId="9" hidden="1"/>
    <cellStyle name="Hipervínculo visitado" xfId="297" builtinId="9" hidden="1"/>
    <cellStyle name="Hipervínculo visitado" xfId="299" builtinId="9" hidden="1"/>
    <cellStyle name="Hipervínculo visitado" xfId="301" builtinId="9" hidden="1"/>
    <cellStyle name="Hipervínculo visitado" xfId="303" builtinId="9" hidden="1"/>
    <cellStyle name="Hipervínculo visitado" xfId="305" builtinId="9" hidden="1"/>
    <cellStyle name="Hipervínculo visitado" xfId="307" builtinId="9" hidden="1"/>
    <cellStyle name="Hipervínculo visitado" xfId="309" builtinId="9" hidden="1"/>
    <cellStyle name="Hipervínculo visitado" xfId="311" builtinId="9" hidden="1"/>
    <cellStyle name="Hipervínculo visitado" xfId="313" builtinId="9" hidden="1"/>
    <cellStyle name="Hipervínculo visitado" xfId="315" builtinId="9" hidden="1"/>
    <cellStyle name="Hipervínculo visitado" xfId="317" builtinId="9" hidden="1"/>
    <cellStyle name="Hipervínculo visitado" xfId="319" builtinId="9" hidden="1"/>
    <cellStyle name="Hipervínculo visitado" xfId="321" builtinId="9" hidden="1"/>
    <cellStyle name="Hipervínculo visitado" xfId="323" builtinId="9" hidden="1"/>
    <cellStyle name="Hipervínculo visitado" xfId="325" builtinId="9" hidden="1"/>
    <cellStyle name="Hipervínculo visitado" xfId="327" builtinId="9" hidden="1"/>
    <cellStyle name="Hipervínculo visitado" xfId="329" builtinId="9" hidden="1"/>
    <cellStyle name="Hipervínculo visitado" xfId="331" builtinId="9" hidden="1"/>
    <cellStyle name="Hipervínculo visitado" xfId="333" builtinId="9" hidden="1"/>
    <cellStyle name="Hipervínculo visitado" xfId="335" builtinId="9" hidden="1"/>
    <cellStyle name="Hipervínculo visitado" xfId="337" builtinId="9" hidden="1"/>
    <cellStyle name="Hipervínculo visitado" xfId="339" builtinId="9" hidden="1"/>
    <cellStyle name="Hipervínculo visitado" xfId="341" builtinId="9" hidden="1"/>
    <cellStyle name="Hipervínculo visitado" xfId="343" builtinId="9" hidden="1"/>
    <cellStyle name="Hipervínculo visitado" xfId="345" builtinId="9" hidden="1"/>
    <cellStyle name="Hipervínculo visitado" xfId="347" builtinId="9" hidden="1"/>
    <cellStyle name="Hipervínculo visitado" xfId="349" builtinId="9" hidden="1"/>
    <cellStyle name="Hipervínculo visitado" xfId="351" builtinId="9" hidden="1"/>
    <cellStyle name="Hipervínculo visitado" xfId="353" builtinId="9" hidden="1"/>
    <cellStyle name="Hipervínculo visitado" xfId="355" builtinId="9" hidden="1"/>
    <cellStyle name="Hipervínculo visitado" xfId="357" builtinId="9" hidden="1"/>
    <cellStyle name="Hipervínculo visitado" xfId="359" builtinId="9" hidden="1"/>
    <cellStyle name="Hipervínculo visitado" xfId="361" builtinId="9" hidden="1"/>
    <cellStyle name="Hipervínculo visitado" xfId="363" builtinId="9" hidden="1"/>
    <cellStyle name="Hipervínculo visitado" xfId="365" builtinId="9" hidden="1"/>
    <cellStyle name="Hipervínculo visitado" xfId="367" builtinId="9" hidden="1"/>
    <cellStyle name="Hipervínculo visitado" xfId="369" builtinId="9" hidden="1"/>
    <cellStyle name="Hipervínculo visitado" xfId="371" builtinId="9" hidden="1"/>
    <cellStyle name="Hipervínculo visitado" xfId="373" builtinId="9" hidden="1"/>
    <cellStyle name="Hipervínculo visitado" xfId="375" builtinId="9" hidden="1"/>
    <cellStyle name="Hipervínculo visitado" xfId="377" builtinId="9" hidden="1"/>
    <cellStyle name="Hipervínculo visitado" xfId="379" builtinId="9" hidden="1"/>
    <cellStyle name="Hipervínculo visitado" xfId="381" builtinId="9" hidden="1"/>
    <cellStyle name="Hipervínculo visitado" xfId="383" builtinId="9" hidden="1"/>
    <cellStyle name="Hipervínculo visitado" xfId="385" builtinId="9" hidden="1"/>
    <cellStyle name="Hipervínculo visitado" xfId="387" builtinId="9" hidden="1"/>
    <cellStyle name="Hipervínculo visitado" xfId="389" builtinId="9" hidden="1"/>
    <cellStyle name="Hipervínculo visitado" xfId="391" builtinId="9" hidden="1"/>
    <cellStyle name="Hipervínculo visitado" xfId="393" builtinId="9" hidden="1"/>
    <cellStyle name="Hipervínculo visitado" xfId="395" builtinId="9" hidden="1"/>
    <cellStyle name="Hipervínculo visitado" xfId="397" builtinId="9" hidden="1"/>
    <cellStyle name="Hipervínculo visitado" xfId="399" builtinId="9" hidden="1"/>
    <cellStyle name="Hipervínculo visitado" xfId="401" builtinId="9" hidden="1"/>
    <cellStyle name="Hipervínculo visitado" xfId="403" builtinId="9" hidden="1"/>
    <cellStyle name="Hipervínculo visitado" xfId="405" builtinId="9" hidden="1"/>
    <cellStyle name="Hipervínculo visitado" xfId="407" builtinId="9" hidden="1"/>
    <cellStyle name="Hipervínculo visitado" xfId="409" builtinId="9" hidden="1"/>
    <cellStyle name="Hipervínculo visitado" xfId="411" builtinId="9" hidden="1"/>
    <cellStyle name="Hipervínculo visitado" xfId="413" builtinId="9" hidden="1"/>
    <cellStyle name="Hipervínculo visitado" xfId="415" builtinId="9" hidden="1"/>
    <cellStyle name="Hipervínculo visitado" xfId="417" builtinId="9" hidden="1"/>
    <cellStyle name="Hipervínculo visitado" xfId="419" builtinId="9" hidden="1"/>
    <cellStyle name="Hipervínculo visitado" xfId="421" builtinId="9" hidden="1"/>
    <cellStyle name="Hipervínculo visitado" xfId="423" builtinId="9" hidden="1"/>
    <cellStyle name="Hipervínculo visitado" xfId="425" builtinId="9" hidden="1"/>
    <cellStyle name="Hipervínculo visitado" xfId="427" builtinId="9" hidden="1"/>
    <cellStyle name="Hipervínculo visitado" xfId="429" builtinId="9" hidden="1"/>
    <cellStyle name="Hipervínculo visitado" xfId="431" builtinId="9" hidden="1"/>
    <cellStyle name="Hipervínculo visitado" xfId="433" builtinId="9" hidden="1"/>
    <cellStyle name="Hipervínculo visitado" xfId="435" builtinId="9" hidden="1"/>
    <cellStyle name="Hipervínculo visitado" xfId="437" builtinId="9" hidden="1"/>
    <cellStyle name="Hipervínculo visitado" xfId="439" builtinId="9" hidden="1"/>
    <cellStyle name="Hipervínculo visitado" xfId="441" builtinId="9" hidden="1"/>
    <cellStyle name="Hipervínculo visitado" xfId="443" builtinId="9" hidden="1"/>
    <cellStyle name="Hipervínculo visitado" xfId="445" builtinId="9" hidden="1"/>
    <cellStyle name="Hipervínculo visitado" xfId="447" builtinId="9" hidden="1"/>
    <cellStyle name="Hipervínculo visitado" xfId="449" builtinId="9" hidden="1"/>
    <cellStyle name="Hipervínculo visitado" xfId="451" builtinId="9" hidden="1"/>
    <cellStyle name="Hipervínculo visitado" xfId="453" builtinId="9" hidden="1"/>
    <cellStyle name="Hipervínculo visitado" xfId="455" builtinId="9" hidden="1"/>
    <cellStyle name="Hipervínculo visitado" xfId="457" builtinId="9" hidden="1"/>
    <cellStyle name="Hipervínculo visitado" xfId="459" builtinId="9" hidden="1"/>
    <cellStyle name="Hipervínculo visitado" xfId="461" builtinId="9" hidden="1"/>
    <cellStyle name="Hipervínculo visitado" xfId="463" builtinId="9" hidden="1"/>
    <cellStyle name="Hipervínculo visitado" xfId="465" builtinId="9" hidden="1"/>
    <cellStyle name="Hipervínculo visitado" xfId="467" builtinId="9" hidden="1"/>
    <cellStyle name="Hipervínculo visitado" xfId="469" builtinId="9" hidden="1"/>
    <cellStyle name="Hipervínculo visitado" xfId="471" builtinId="9" hidden="1"/>
    <cellStyle name="Hipervínculo visitado" xfId="473" builtinId="9" hidden="1"/>
    <cellStyle name="Hipervínculo visitado" xfId="475" builtinId="9" hidden="1"/>
    <cellStyle name="Hipervínculo visitado" xfId="477" builtinId="9" hidden="1"/>
    <cellStyle name="Hipervínculo visitado" xfId="479" builtinId="9" hidden="1"/>
    <cellStyle name="Hipervínculo visitado" xfId="481" builtinId="9" hidden="1"/>
    <cellStyle name="Hipervínculo visitado" xfId="483" builtinId="9" hidden="1"/>
    <cellStyle name="Hipervínculo visitado" xfId="485" builtinId="9" hidden="1"/>
    <cellStyle name="Hipervínculo visitado" xfId="487" builtinId="9" hidden="1"/>
    <cellStyle name="Hipervínculo visitado" xfId="489" builtinId="9" hidden="1"/>
    <cellStyle name="Hipervínculo visitado" xfId="491" builtinId="9" hidden="1"/>
    <cellStyle name="Hipervínculo visitado" xfId="493" builtinId="9" hidden="1"/>
    <cellStyle name="Hipervínculo visitado" xfId="495" builtinId="9" hidden="1"/>
    <cellStyle name="Hipervínculo visitado" xfId="497" builtinId="9" hidden="1"/>
    <cellStyle name="Hipervínculo visitado" xfId="499" builtinId="9" hidden="1"/>
    <cellStyle name="Hipervínculo visitado" xfId="501" builtinId="9" hidden="1"/>
    <cellStyle name="Hipervínculo visitado" xfId="503" builtinId="9" hidden="1"/>
    <cellStyle name="Hipervínculo visitado" xfId="505" builtinId="9" hidden="1"/>
    <cellStyle name="Hipervínculo visitado" xfId="507" builtinId="9" hidden="1"/>
    <cellStyle name="Hipervínculo visitado" xfId="509" builtinId="9" hidden="1"/>
    <cellStyle name="Hipervínculo visitado" xfId="511" builtinId="9" hidden="1"/>
    <cellStyle name="Hipervínculo visitado" xfId="513" builtinId="9" hidden="1"/>
    <cellStyle name="Hipervínculo visitado" xfId="515" builtinId="9" hidden="1"/>
    <cellStyle name="Hipervínculo visitado" xfId="517" builtinId="9" hidden="1"/>
    <cellStyle name="Hipervínculo visitado" xfId="519" builtinId="9" hidden="1"/>
    <cellStyle name="Hipervínculo visitado" xfId="521" builtinId="9" hidden="1"/>
    <cellStyle name="Hipervínculo visitado" xfId="523" builtinId="9" hidden="1"/>
    <cellStyle name="Hipervínculo visitado" xfId="525" builtinId="9" hidden="1"/>
    <cellStyle name="Hipervínculo visitado" xfId="527" builtinId="9" hidden="1"/>
    <cellStyle name="Hipervínculo visitado" xfId="529" builtinId="9" hidden="1"/>
    <cellStyle name="Hipervínculo visitado" xfId="531" builtinId="9" hidden="1"/>
    <cellStyle name="Hipervínculo visitado" xfId="533" builtinId="9" hidden="1"/>
    <cellStyle name="Hipervínculo visitado" xfId="535" builtinId="9" hidden="1"/>
    <cellStyle name="Hipervínculo visitado" xfId="537" builtinId="9" hidden="1"/>
    <cellStyle name="Hipervínculo visitado" xfId="539" builtinId="9" hidden="1"/>
    <cellStyle name="Hipervínculo visitado" xfId="541" builtinId="9" hidden="1"/>
    <cellStyle name="Hipervínculo visitado" xfId="543" builtinId="9" hidden="1"/>
    <cellStyle name="Hipervínculo visitado" xfId="545" builtinId="9" hidden="1"/>
    <cellStyle name="Hipervínculo visitado" xfId="547" builtinId="9" hidden="1"/>
    <cellStyle name="Hipervínculo visitado" xfId="549" builtinId="9" hidden="1"/>
    <cellStyle name="Hipervínculo visitado" xfId="551" builtinId="9" hidden="1"/>
    <cellStyle name="Hipervínculo visitado" xfId="553" builtinId="9" hidden="1"/>
    <cellStyle name="Hipervínculo visitado" xfId="555" builtinId="9" hidden="1"/>
    <cellStyle name="Hipervínculo visitado" xfId="557" builtinId="9" hidden="1"/>
    <cellStyle name="Hipervínculo visitado" xfId="559" builtinId="9" hidden="1"/>
    <cellStyle name="Hipervínculo visitado" xfId="561" builtinId="9" hidden="1"/>
    <cellStyle name="Hipervínculo visitado" xfId="563" builtinId="9" hidden="1"/>
    <cellStyle name="Hipervínculo visitado" xfId="565" builtinId="9" hidden="1"/>
    <cellStyle name="Hipervínculo visitado" xfId="567" builtinId="9" hidden="1"/>
    <cellStyle name="Hipervínculo visitado" xfId="569" builtinId="9" hidden="1"/>
    <cellStyle name="Hipervínculo visitado" xfId="571" builtinId="9" hidden="1"/>
    <cellStyle name="Hipervínculo visitado" xfId="573" builtinId="9" hidden="1"/>
    <cellStyle name="Hipervínculo visitado" xfId="575" builtinId="9" hidden="1"/>
    <cellStyle name="Hipervínculo visitado" xfId="577" builtinId="9" hidden="1"/>
    <cellStyle name="Hipervínculo visitado" xfId="579" builtinId="9" hidden="1"/>
    <cellStyle name="Hipervínculo visitado" xfId="581" builtinId="9" hidden="1"/>
    <cellStyle name="Hipervínculo visitado" xfId="583" builtinId="9" hidden="1"/>
    <cellStyle name="Hipervínculo visitado" xfId="585" builtinId="9" hidden="1"/>
    <cellStyle name="Hipervínculo visitado" xfId="587" builtinId="9" hidden="1"/>
    <cellStyle name="Hipervínculo visitado" xfId="589" builtinId="9" hidden="1"/>
    <cellStyle name="Hipervínculo visitado" xfId="591" builtinId="9" hidden="1"/>
    <cellStyle name="Hipervínculo visitado" xfId="593" builtinId="9" hidden="1"/>
    <cellStyle name="Hipervínculo visitado" xfId="595" builtinId="9" hidden="1"/>
    <cellStyle name="Hipervínculo visitado" xfId="597" builtinId="9" hidden="1"/>
    <cellStyle name="Hipervínculo visitado" xfId="599" builtinId="9" hidden="1"/>
    <cellStyle name="Hipervínculo visitado" xfId="601" builtinId="9" hidden="1"/>
    <cellStyle name="Hipervínculo visitado" xfId="603" builtinId="9" hidden="1"/>
    <cellStyle name="Hipervínculo visitado" xfId="605" builtinId="9" hidden="1"/>
    <cellStyle name="Hipervínculo visitado" xfId="607" builtinId="9" hidden="1"/>
    <cellStyle name="Hipervínculo visitado" xfId="609" builtinId="9" hidden="1"/>
    <cellStyle name="Hipervínculo visitado" xfId="611" builtinId="9" hidden="1"/>
    <cellStyle name="Hipervínculo visitado" xfId="613" builtinId="9" hidden="1"/>
    <cellStyle name="Hipervínculo visitado" xfId="615" builtinId="9" hidden="1"/>
    <cellStyle name="Hipervínculo visitado" xfId="617" builtinId="9" hidden="1"/>
    <cellStyle name="Hipervínculo visitado" xfId="619" builtinId="9" hidden="1"/>
    <cellStyle name="Hipervínculo visitado" xfId="621" builtinId="9" hidden="1"/>
    <cellStyle name="Hipervínculo visitado" xfId="623" builtinId="9" hidden="1"/>
    <cellStyle name="Hipervínculo visitado" xfId="625" builtinId="9" hidden="1"/>
    <cellStyle name="Hipervínculo visitado" xfId="627" builtinId="9" hidden="1"/>
    <cellStyle name="Hipervínculo visitado" xfId="629" builtinId="9" hidden="1"/>
    <cellStyle name="Hipervínculo visitado" xfId="631" builtinId="9" hidden="1"/>
    <cellStyle name="Hipervínculo visitado" xfId="633" builtinId="9" hidden="1"/>
    <cellStyle name="Hipervínculo visitado" xfId="635" builtinId="9" hidden="1"/>
    <cellStyle name="Hipervínculo visitado" xfId="637" builtinId="9" hidden="1"/>
    <cellStyle name="Hipervínculo visitado" xfId="639" builtinId="9" hidden="1"/>
    <cellStyle name="Hipervínculo visitado" xfId="641" builtinId="9" hidden="1"/>
    <cellStyle name="Hipervínculo visitado" xfId="643" builtinId="9" hidden="1"/>
    <cellStyle name="Hipervínculo visitado" xfId="645" builtinId="9" hidden="1"/>
    <cellStyle name="Hipervínculo visitado" xfId="647" builtinId="9" hidden="1"/>
    <cellStyle name="Hipervínculo visitado" xfId="649" builtinId="9" hidden="1"/>
    <cellStyle name="Hipervínculo visitado" xfId="651" builtinId="9" hidden="1"/>
    <cellStyle name="Hipervínculo visitado" xfId="653" builtinId="9" hidden="1"/>
    <cellStyle name="Hipervínculo visitado" xfId="655" builtinId="9" hidden="1"/>
    <cellStyle name="Hipervínculo visitado" xfId="657" builtinId="9" hidden="1"/>
    <cellStyle name="Hipervínculo visitado" xfId="659" builtinId="9" hidden="1"/>
    <cellStyle name="Hipervínculo visitado" xfId="661" builtinId="9" hidden="1"/>
    <cellStyle name="Hipervínculo visitado" xfId="663" builtinId="9" hidden="1"/>
    <cellStyle name="Hipervínculo visitado" xfId="665" builtinId="9" hidden="1"/>
    <cellStyle name="Hipervínculo visitado" xfId="667" builtinId="9" hidden="1"/>
    <cellStyle name="Hipervínculo visitado" xfId="669" builtinId="9" hidden="1"/>
    <cellStyle name="Hipervínculo visitado" xfId="671" builtinId="9" hidden="1"/>
    <cellStyle name="Hipervínculo visitado" xfId="673" builtinId="9" hidden="1"/>
    <cellStyle name="Hipervínculo visitado" xfId="675" builtinId="9" hidden="1"/>
    <cellStyle name="Hipervínculo visitado" xfId="677" builtinId="9" hidden="1"/>
    <cellStyle name="Hipervínculo visitado" xfId="679" builtinId="9" hidden="1"/>
    <cellStyle name="Hipervínculo visitado" xfId="681" builtinId="9" hidden="1"/>
    <cellStyle name="Hipervínculo visitado" xfId="683" builtinId="9" hidden="1"/>
    <cellStyle name="Hipervínculo visitado" xfId="685" builtinId="9" hidden="1"/>
    <cellStyle name="Hipervínculo visitado" xfId="687" builtinId="9" hidden="1"/>
    <cellStyle name="Hipervínculo visitado" xfId="689" builtinId="9" hidden="1"/>
    <cellStyle name="Hipervínculo visitado" xfId="691" builtinId="9" hidden="1"/>
    <cellStyle name="Hipervínculo visitado" xfId="693" builtinId="9" hidden="1"/>
    <cellStyle name="Hipervínculo visitado" xfId="695" builtinId="9" hidden="1"/>
    <cellStyle name="Hipervínculo visitado" xfId="697" builtinId="9" hidden="1"/>
    <cellStyle name="Hipervínculo visitado" xfId="699" builtinId="9" hidden="1"/>
    <cellStyle name="Hipervínculo visitado" xfId="701" builtinId="9" hidden="1"/>
    <cellStyle name="Hipervínculo visitado" xfId="703" builtinId="9" hidden="1"/>
    <cellStyle name="Hipervínculo visitado" xfId="705" builtinId="9" hidden="1"/>
    <cellStyle name="Hipervínculo visitado" xfId="707" builtinId="9" hidden="1"/>
    <cellStyle name="Hipervínculo visitado" xfId="709" builtinId="9" hidden="1"/>
    <cellStyle name="Hipervínculo visitado" xfId="711" builtinId="9" hidden="1"/>
    <cellStyle name="Hipervínculo visitado" xfId="713" builtinId="9" hidden="1"/>
    <cellStyle name="Hipervínculo visitado" xfId="715" builtinId="9" hidden="1"/>
    <cellStyle name="Hipervínculo visitado" xfId="717" builtinId="9" hidden="1"/>
    <cellStyle name="Hipervínculo visitado" xfId="719" builtinId="9" hidden="1"/>
    <cellStyle name="Hipervínculo visitado" xfId="721" builtinId="9" hidden="1"/>
    <cellStyle name="Hipervínculo visitado" xfId="723" builtinId="9" hidden="1"/>
    <cellStyle name="Hipervínculo visitado" xfId="725" builtinId="9" hidden="1"/>
    <cellStyle name="Hipervínculo visitado" xfId="727" builtinId="9" hidden="1"/>
    <cellStyle name="Hipervínculo visitado" xfId="729" builtinId="9" hidden="1"/>
    <cellStyle name="Hipervínculo visitado" xfId="731" builtinId="9" hidden="1"/>
    <cellStyle name="Hipervínculo visitado" xfId="733" builtinId="9" hidden="1"/>
    <cellStyle name="Hipervínculo visitado" xfId="735" builtinId="9" hidden="1"/>
    <cellStyle name="Hipervínculo visitado" xfId="737" builtinId="9" hidden="1"/>
    <cellStyle name="Hipervínculo visitado" xfId="739" builtinId="9" hidden="1"/>
    <cellStyle name="Hipervínculo visitado" xfId="741" builtinId="9" hidden="1"/>
    <cellStyle name="Hipervínculo visitado" xfId="743" builtinId="9" hidden="1"/>
    <cellStyle name="Hipervínculo visitado" xfId="745" builtinId="9" hidden="1"/>
    <cellStyle name="Hipervínculo visitado" xfId="747" builtinId="9" hidden="1"/>
    <cellStyle name="Hipervínculo visitado" xfId="749" builtinId="9" hidden="1"/>
    <cellStyle name="Hipervínculo visitado" xfId="751" builtinId="9" hidden="1"/>
    <cellStyle name="Hipervínculo visitado" xfId="753" builtinId="9" hidden="1"/>
    <cellStyle name="Hipervínculo visitado" xfId="755" builtinId="9" hidden="1"/>
    <cellStyle name="Hipervínculo visitado" xfId="757" builtinId="9" hidden="1"/>
    <cellStyle name="Hipervínculo visitado" xfId="759" builtinId="9" hidden="1"/>
    <cellStyle name="Hipervínculo visitado" xfId="761" builtinId="9" hidden="1"/>
    <cellStyle name="Hipervínculo visitado" xfId="763" builtinId="9" hidden="1"/>
    <cellStyle name="Hipervínculo visitado" xfId="765" builtinId="9" hidden="1"/>
    <cellStyle name="Hipervínculo visitado" xfId="767" builtinId="9" hidden="1"/>
    <cellStyle name="Hipervínculo visitado" xfId="769" builtinId="9" hidden="1"/>
    <cellStyle name="Hipervínculo visitado" xfId="771" builtinId="9" hidden="1"/>
    <cellStyle name="Hipervínculo visitado" xfId="773" builtinId="9" hidden="1"/>
    <cellStyle name="Hipervínculo visitado" xfId="775" builtinId="9" hidden="1"/>
    <cellStyle name="Hipervínculo visitado" xfId="777" builtinId="9" hidden="1"/>
    <cellStyle name="Hipervínculo visitado" xfId="779" builtinId="9" hidden="1"/>
    <cellStyle name="Hipervínculo visitado" xfId="781" builtinId="9" hidden="1"/>
    <cellStyle name="Hipervínculo visitado" xfId="783" builtinId="9" hidden="1"/>
    <cellStyle name="Hipervínculo visitado" xfId="785" builtinId="9" hidden="1"/>
    <cellStyle name="Hipervínculo visitado" xfId="787" builtinId="9" hidden="1"/>
    <cellStyle name="Hipervínculo visitado" xfId="789" builtinId="9" hidden="1"/>
    <cellStyle name="Hipervínculo visitado" xfId="791" builtinId="9" hidden="1"/>
    <cellStyle name="Hipervínculo visitado" xfId="793" builtinId="9" hidden="1"/>
    <cellStyle name="Hipervínculo visitado" xfId="795" builtinId="9" hidden="1"/>
    <cellStyle name="Hipervínculo visitado" xfId="797" builtinId="9" hidden="1"/>
    <cellStyle name="Hipervínculo visitado" xfId="799" builtinId="9" hidden="1"/>
    <cellStyle name="Hipervínculo visitado" xfId="801" builtinId="9" hidden="1"/>
    <cellStyle name="Hipervínculo visitado" xfId="803" builtinId="9" hidden="1"/>
    <cellStyle name="Hipervínculo visitado" xfId="805" builtinId="9" hidden="1"/>
    <cellStyle name="Hipervínculo visitado" xfId="807" builtinId="9" hidden="1"/>
    <cellStyle name="Hipervínculo visitado" xfId="809" builtinId="9" hidden="1"/>
    <cellStyle name="Hipervínculo visitado" xfId="811" builtinId="9" hidden="1"/>
    <cellStyle name="Hipervínculo visitado" xfId="813" builtinId="9" hidden="1"/>
    <cellStyle name="Hipervínculo visitado" xfId="815" builtinId="9" hidden="1"/>
    <cellStyle name="Hipervínculo visitado" xfId="817" builtinId="9" hidden="1"/>
    <cellStyle name="Hipervínculo visitado" xfId="819" builtinId="9" hidden="1"/>
    <cellStyle name="Hipervínculo visitado" xfId="821" builtinId="9" hidden="1"/>
    <cellStyle name="Hipervínculo visitado" xfId="823" builtinId="9" hidden="1"/>
    <cellStyle name="Hipervínculo visitado" xfId="825" builtinId="9" hidden="1"/>
    <cellStyle name="Hipervínculo visitado" xfId="827" builtinId="9" hidden="1"/>
    <cellStyle name="Hipervínculo visitado" xfId="829" builtinId="9" hidden="1"/>
    <cellStyle name="Hipervínculo visitado" xfId="831" builtinId="9" hidden="1"/>
    <cellStyle name="Hipervínculo visitado" xfId="833" builtinId="9" hidden="1"/>
    <cellStyle name="Hipervínculo visitado" xfId="835" builtinId="9" hidden="1"/>
    <cellStyle name="Hipervínculo visitado" xfId="837" builtinId="9" hidden="1"/>
    <cellStyle name="Hipervínculo visitado" xfId="839" builtinId="9" hidden="1"/>
    <cellStyle name="Hipervínculo visitado" xfId="841" builtinId="9" hidden="1"/>
    <cellStyle name="Hipervínculo visitado" xfId="843" builtinId="9" hidden="1"/>
    <cellStyle name="Hipervínculo visitado" xfId="845" builtinId="9" hidden="1"/>
    <cellStyle name="Hipervínculo visitado" xfId="847" builtinId="9" hidden="1"/>
    <cellStyle name="Hipervínculo visitado" xfId="849" builtinId="9" hidden="1"/>
    <cellStyle name="Hipervínculo visitado" xfId="851" builtinId="9" hidden="1"/>
    <cellStyle name="Hipervínculo visitado" xfId="853" builtinId="9" hidden="1"/>
    <cellStyle name="Hipervínculo visitado" xfId="855" builtinId="9" hidden="1"/>
    <cellStyle name="Hipervínculo visitado" xfId="857" builtinId="9" hidden="1"/>
    <cellStyle name="Hipervínculo visitado" xfId="859" builtinId="9" hidden="1"/>
    <cellStyle name="Hipervínculo visitado" xfId="861" builtinId="9" hidden="1"/>
    <cellStyle name="Hipervínculo visitado" xfId="863" builtinId="9" hidden="1"/>
    <cellStyle name="Hipervínculo visitado" xfId="865" builtinId="9" hidden="1"/>
    <cellStyle name="Hipervínculo visitado" xfId="867" builtinId="9" hidden="1"/>
    <cellStyle name="Hipervínculo visitado" xfId="869" builtinId="9" hidden="1"/>
    <cellStyle name="Hipervínculo visitado" xfId="871" builtinId="9" hidden="1"/>
    <cellStyle name="Hipervínculo visitado" xfId="873" builtinId="9" hidden="1"/>
    <cellStyle name="Hipervínculo visitado" xfId="875" builtinId="9" hidden="1"/>
    <cellStyle name="Hipervínculo visitado" xfId="877" builtinId="9" hidden="1"/>
    <cellStyle name="Hipervínculo visitado" xfId="879" builtinId="9" hidden="1"/>
    <cellStyle name="Hipervínculo visitado" xfId="881" builtinId="9" hidden="1"/>
    <cellStyle name="Hipervínculo visitado" xfId="883" builtinId="9" hidden="1"/>
    <cellStyle name="Hipervínculo visitado" xfId="885" builtinId="9" hidden="1"/>
    <cellStyle name="Hipervínculo visitado" xfId="887" builtinId="9" hidden="1"/>
    <cellStyle name="Hipervínculo visitado" xfId="889" builtinId="9" hidden="1"/>
    <cellStyle name="Hipervínculo visitado" xfId="891" builtinId="9" hidden="1"/>
    <cellStyle name="Hipervínculo visitado" xfId="893" builtinId="9" hidden="1"/>
    <cellStyle name="Hipervínculo visitado" xfId="895" builtinId="9" hidden="1"/>
    <cellStyle name="Hipervínculo visitado" xfId="897" builtinId="9" hidden="1"/>
    <cellStyle name="Hipervínculo visitado" xfId="899" builtinId="9" hidden="1"/>
    <cellStyle name="Hipervínculo visitado" xfId="901" builtinId="9" hidden="1"/>
    <cellStyle name="Hipervínculo visitado" xfId="903" builtinId="9" hidden="1"/>
    <cellStyle name="Hipervínculo visitado" xfId="905" builtinId="9" hidden="1"/>
    <cellStyle name="Hipervínculo visitado" xfId="907" builtinId="9" hidden="1"/>
    <cellStyle name="Hipervínculo visitado" xfId="909" builtinId="9" hidden="1"/>
    <cellStyle name="Hipervínculo visitado" xfId="911" builtinId="9" hidden="1"/>
    <cellStyle name="Hipervínculo visitado" xfId="913" builtinId="9" hidden="1"/>
    <cellStyle name="Hipervínculo visitado" xfId="915" builtinId="9" hidden="1"/>
    <cellStyle name="Hipervínculo visitado" xfId="917" builtinId="9" hidden="1"/>
    <cellStyle name="Hipervínculo visitado" xfId="919" builtinId="9" hidden="1"/>
    <cellStyle name="Hipervínculo visitado" xfId="921" builtinId="9" hidden="1"/>
    <cellStyle name="Hipervínculo visitado" xfId="923" builtinId="9" hidden="1"/>
    <cellStyle name="Hipervínculo visitado" xfId="925" builtinId="9" hidden="1"/>
    <cellStyle name="Hipervínculo visitado" xfId="927" builtinId="9" hidden="1"/>
    <cellStyle name="Hipervínculo visitado" xfId="929" builtinId="9" hidden="1"/>
    <cellStyle name="Hipervínculo visitado" xfId="931" builtinId="9" hidden="1"/>
    <cellStyle name="Hipervínculo visitado" xfId="933" builtinId="9" hidden="1"/>
    <cellStyle name="Hipervínculo visitado" xfId="935" builtinId="9" hidden="1"/>
    <cellStyle name="Hipervínculo visitado" xfId="937" builtinId="9" hidden="1"/>
    <cellStyle name="Hipervínculo visitado" xfId="939" builtinId="9" hidden="1"/>
    <cellStyle name="Hipervínculo visitado" xfId="941" builtinId="9" hidden="1"/>
    <cellStyle name="Hipervínculo visitado" xfId="943" builtinId="9" hidden="1"/>
    <cellStyle name="Hipervínculo visitado" xfId="945" builtinId="9" hidden="1"/>
    <cellStyle name="Hipervínculo visitado" xfId="947" builtinId="9" hidden="1"/>
    <cellStyle name="Hipervínculo visitado" xfId="949" builtinId="9" hidden="1"/>
    <cellStyle name="Hipervínculo visitado" xfId="951" builtinId="9" hidden="1"/>
    <cellStyle name="Hipervínculo visitado" xfId="953" builtinId="9" hidden="1"/>
    <cellStyle name="Hipervínculo visitado" xfId="955" builtinId="9" hidden="1"/>
    <cellStyle name="Hipervínculo visitado" xfId="957" builtinId="9" hidden="1"/>
    <cellStyle name="Hipervínculo visitado" xfId="959" builtinId="9" hidden="1"/>
    <cellStyle name="Hipervínculo visitado" xfId="961" builtinId="9" hidden="1"/>
    <cellStyle name="Hipervínculo visitado" xfId="963" builtinId="9" hidden="1"/>
    <cellStyle name="Hipervínculo visitado" xfId="965" builtinId="9" hidden="1"/>
    <cellStyle name="Hipervínculo visitado" xfId="967" builtinId="9" hidden="1"/>
    <cellStyle name="Hipervínculo visitado" xfId="969" builtinId="9" hidden="1"/>
    <cellStyle name="Hipervínculo visitado" xfId="971" builtinId="9" hidden="1"/>
    <cellStyle name="Hipervínculo visitado" xfId="973" builtinId="9" hidden="1"/>
    <cellStyle name="Hipervínculo visitado" xfId="975" builtinId="9" hidden="1"/>
    <cellStyle name="Hipervínculo visitado" xfId="977" builtinId="9" hidden="1"/>
    <cellStyle name="Hipervínculo visitado" xfId="979" builtinId="9" hidden="1"/>
    <cellStyle name="Hipervínculo visitado" xfId="981" builtinId="9" hidden="1"/>
    <cellStyle name="Hipervínculo visitado" xfId="983" builtinId="9" hidden="1"/>
    <cellStyle name="Hipervínculo visitado" xfId="985" builtinId="9" hidden="1"/>
    <cellStyle name="Hipervínculo visitado" xfId="987" builtinId="9" hidden="1"/>
    <cellStyle name="Hipervínculo visitado" xfId="989" builtinId="9" hidden="1"/>
    <cellStyle name="Hipervínculo visitado" xfId="991" builtinId="9" hidden="1"/>
    <cellStyle name="Hipervínculo visitado" xfId="993" builtinId="9" hidden="1"/>
    <cellStyle name="Hipervínculo visitado" xfId="995" builtinId="9" hidden="1"/>
    <cellStyle name="Hipervínculo visitado" xfId="997" builtinId="9" hidden="1"/>
    <cellStyle name="Hipervínculo visitado" xfId="999" builtinId="9" hidden="1"/>
    <cellStyle name="Hipervínculo visitado" xfId="1001" builtinId="9" hidden="1"/>
    <cellStyle name="Hipervínculo visitado" xfId="1003" builtinId="9" hidden="1"/>
    <cellStyle name="Hipervínculo visitado" xfId="1005" builtinId="9" hidden="1"/>
    <cellStyle name="Hipervínculo visitado" xfId="1007" builtinId="9" hidden="1"/>
    <cellStyle name="Hipervínculo visitado" xfId="1009" builtinId="9" hidden="1"/>
    <cellStyle name="Hipervínculo visitado" xfId="1011" builtinId="9" hidden="1"/>
    <cellStyle name="Hipervínculo visitado" xfId="1013" builtinId="9" hidden="1"/>
    <cellStyle name="Hipervínculo visitado" xfId="1015" builtinId="9" hidden="1"/>
    <cellStyle name="Hipervínculo visitado" xfId="1017" builtinId="9" hidden="1"/>
    <cellStyle name="Hipervínculo visitado" xfId="1019" builtinId="9" hidden="1"/>
    <cellStyle name="Hipervínculo visitado" xfId="1021" builtinId="9" hidden="1"/>
    <cellStyle name="Hipervínculo visitado" xfId="1023" builtinId="9" hidden="1"/>
    <cellStyle name="Hipervínculo visitado" xfId="1025" builtinId="9" hidden="1"/>
    <cellStyle name="Hipervínculo visitado" xfId="1027" builtinId="9" hidden="1"/>
    <cellStyle name="Hipervínculo visitado" xfId="1029" builtinId="9" hidden="1"/>
    <cellStyle name="Hipervínculo visitado" xfId="1031" builtinId="9" hidden="1"/>
    <cellStyle name="Hipervínculo visitado" xfId="1033" builtinId="9" hidden="1"/>
    <cellStyle name="Hipervínculo visitado" xfId="1035" builtinId="9" hidden="1"/>
    <cellStyle name="Hipervínculo visitado" xfId="1037" builtinId="9" hidden="1"/>
    <cellStyle name="Hipervínculo visitado" xfId="1039" builtinId="9" hidden="1"/>
    <cellStyle name="Hipervínculo visitado" xfId="1041" builtinId="9" hidden="1"/>
    <cellStyle name="Hipervínculo visitado" xfId="1043" builtinId="9" hidden="1"/>
    <cellStyle name="Hipervínculo visitado" xfId="1045" builtinId="9" hidden="1"/>
    <cellStyle name="Hipervínculo visitado" xfId="1047" builtinId="9" hidden="1"/>
    <cellStyle name="Hipervínculo visitado" xfId="1049" builtinId="9" hidden="1"/>
    <cellStyle name="Hipervínculo visitado" xfId="1051" builtinId="9" hidden="1"/>
    <cellStyle name="Hipervínculo visitado" xfId="1053" builtinId="9" hidden="1"/>
    <cellStyle name="Hipervínculo visitado" xfId="1055" builtinId="9" hidden="1"/>
    <cellStyle name="Hipervínculo visitado" xfId="1057" builtinId="9" hidden="1"/>
    <cellStyle name="Hipervínculo visitado" xfId="1059" builtinId="9" hidden="1"/>
    <cellStyle name="Hipervínculo visitado" xfId="1061" builtinId="9" hidden="1"/>
    <cellStyle name="Hipervínculo visitado" xfId="1063" builtinId="9" hidden="1"/>
    <cellStyle name="Hipervínculo visitado" xfId="1065" builtinId="9" hidden="1"/>
    <cellStyle name="Hipervínculo visitado" xfId="1067" builtinId="9" hidden="1"/>
    <cellStyle name="Hipervínculo visitado" xfId="1069" builtinId="9" hidden="1"/>
    <cellStyle name="Hipervínculo visitado" xfId="1071" builtinId="9" hidden="1"/>
    <cellStyle name="Hipervínculo visitado" xfId="1073" builtinId="9" hidden="1"/>
    <cellStyle name="Hipervínculo visitado" xfId="1075" builtinId="9" hidden="1"/>
    <cellStyle name="Hipervínculo visitado" xfId="1077" builtinId="9" hidden="1"/>
    <cellStyle name="Hipervínculo visitado" xfId="1079" builtinId="9" hidden="1"/>
    <cellStyle name="Hipervínculo visitado" xfId="1081" builtinId="9" hidden="1"/>
    <cellStyle name="Hipervínculo visitado" xfId="1083" builtinId="9" hidden="1"/>
    <cellStyle name="Hipervínculo visitado" xfId="1085" builtinId="9" hidden="1"/>
    <cellStyle name="Hipervínculo visitado" xfId="1087" builtinId="9" hidden="1"/>
    <cellStyle name="Hipervínculo visitado" xfId="1089" builtinId="9" hidden="1"/>
    <cellStyle name="Hipervínculo visitado" xfId="1091" builtinId="9" hidden="1"/>
    <cellStyle name="Hipervínculo visitado" xfId="1093" builtinId="9" hidden="1"/>
    <cellStyle name="Hipervínculo visitado" xfId="1095" builtinId="9" hidden="1"/>
    <cellStyle name="Hipervínculo visitado" xfId="1097" builtinId="9" hidden="1"/>
    <cellStyle name="Hipervínculo visitado" xfId="1099" builtinId="9" hidden="1"/>
    <cellStyle name="Hipervínculo visitado" xfId="1101" builtinId="9" hidden="1"/>
    <cellStyle name="Hipervínculo visitado" xfId="1103" builtinId="9" hidden="1"/>
    <cellStyle name="Hipervínculo visitado" xfId="1105" builtinId="9" hidden="1"/>
    <cellStyle name="Hipervínculo visitado" xfId="1107" builtinId="9" hidden="1"/>
    <cellStyle name="Hipervínculo visitado" xfId="1109" builtinId="9" hidden="1"/>
    <cellStyle name="Hipervínculo visitado" xfId="1111" builtinId="9" hidden="1"/>
    <cellStyle name="Hipervínculo visitado" xfId="1113" builtinId="9" hidden="1"/>
    <cellStyle name="Hipervínculo visitado" xfId="1115" builtinId="9" hidden="1"/>
    <cellStyle name="Hipervínculo visitado" xfId="1117" builtinId="9" hidden="1"/>
    <cellStyle name="Hipervínculo visitado" xfId="1119" builtinId="9" hidden="1"/>
    <cellStyle name="Hipervínculo visitado" xfId="1121" builtinId="9" hidden="1"/>
    <cellStyle name="Hipervínculo visitado" xfId="1123" builtinId="9" hidden="1"/>
    <cellStyle name="Hipervínculo visitado" xfId="1125" builtinId="9" hidden="1"/>
    <cellStyle name="Hipervínculo visitado" xfId="1127" builtinId="9" hidden="1"/>
    <cellStyle name="Hipervínculo visitado" xfId="1129" builtinId="9" hidden="1"/>
    <cellStyle name="Hipervínculo visitado" xfId="1131" builtinId="9" hidden="1"/>
    <cellStyle name="Hipervínculo visitado" xfId="1133" builtinId="9" hidden="1"/>
    <cellStyle name="Hipervínculo visitado" xfId="1135" builtinId="9" hidden="1"/>
    <cellStyle name="Hipervínculo visitado" xfId="1137" builtinId="9" hidden="1"/>
    <cellStyle name="Hipervínculo visitado" xfId="1139" builtinId="9" hidden="1"/>
    <cellStyle name="Hipervínculo visitado" xfId="1141" builtinId="9" hidden="1"/>
    <cellStyle name="Hipervínculo visitado" xfId="1143" builtinId="9" hidden="1"/>
    <cellStyle name="Hipervínculo visitado" xfId="1145" builtinId="9" hidden="1"/>
    <cellStyle name="Hipervínculo visitado" xfId="1147" builtinId="9" hidden="1"/>
    <cellStyle name="Hipervínculo visitado" xfId="1149" builtinId="9" hidden="1"/>
    <cellStyle name="Hipervínculo visitado" xfId="1151" builtinId="9" hidden="1"/>
    <cellStyle name="Hipervínculo visitado" xfId="1153" builtinId="9" hidden="1"/>
    <cellStyle name="Hipervínculo visitado" xfId="1155" builtinId="9" hidden="1"/>
    <cellStyle name="Hipervínculo visitado" xfId="1157" builtinId="9" hidden="1"/>
    <cellStyle name="Hipervínculo visitado" xfId="1159" builtinId="9" hidden="1"/>
    <cellStyle name="Hipervínculo visitado" xfId="1161" builtinId="9" hidden="1"/>
    <cellStyle name="Hipervínculo visitado" xfId="1163" builtinId="9" hidden="1"/>
    <cellStyle name="Hipervínculo visitado" xfId="1165" builtinId="9" hidden="1"/>
    <cellStyle name="Hipervínculo visitado" xfId="1167" builtinId="9" hidden="1"/>
    <cellStyle name="Hipervínculo visitado" xfId="1169" builtinId="9" hidden="1"/>
    <cellStyle name="Hipervínculo visitado" xfId="1171" builtinId="9" hidden="1"/>
    <cellStyle name="Hipervínculo visitado" xfId="1173" builtinId="9" hidden="1"/>
    <cellStyle name="Hipervínculo visitado" xfId="1175" builtinId="9" hidden="1"/>
    <cellStyle name="Hipervínculo visitado" xfId="1177" builtinId="9" hidden="1"/>
    <cellStyle name="Hipervínculo visitado" xfId="1179" builtinId="9" hidden="1"/>
    <cellStyle name="Hipervínculo visitado" xfId="1181" builtinId="9" hidden="1"/>
    <cellStyle name="Hipervínculo visitado" xfId="1183" builtinId="9" hidden="1"/>
    <cellStyle name="Hipervínculo visitado" xfId="1185" builtinId="9" hidden="1"/>
    <cellStyle name="Hipervínculo visitado" xfId="1187" builtinId="9" hidden="1"/>
    <cellStyle name="Hipervínculo visitado" xfId="1189" builtinId="9" hidden="1"/>
    <cellStyle name="Hipervínculo visitado" xfId="1191" builtinId="9" hidden="1"/>
    <cellStyle name="Hipervínculo visitado" xfId="1193" builtinId="9" hidden="1"/>
    <cellStyle name="Hipervínculo visitado" xfId="1195" builtinId="9" hidden="1"/>
    <cellStyle name="Hipervínculo visitado" xfId="1197" builtinId="9" hidden="1"/>
    <cellStyle name="Hipervínculo visitado" xfId="1199" builtinId="9" hidden="1"/>
    <cellStyle name="Hipervínculo visitado" xfId="1201" builtinId="9" hidden="1"/>
    <cellStyle name="Hipervínculo visitado" xfId="1203" builtinId="9" hidden="1"/>
    <cellStyle name="Hipervínculo visitado" xfId="1205" builtinId="9" hidden="1"/>
    <cellStyle name="Hipervínculo visitado" xfId="1207" builtinId="9" hidden="1"/>
    <cellStyle name="Hipervínculo visitado" xfId="1209" builtinId="9" hidden="1"/>
    <cellStyle name="Hipervínculo visitado" xfId="1211" builtinId="9" hidden="1"/>
    <cellStyle name="Hipervínculo visitado" xfId="1213" builtinId="9" hidden="1"/>
    <cellStyle name="Hipervínculo visitado" xfId="1215" builtinId="9" hidden="1"/>
    <cellStyle name="Hipervínculo visitado" xfId="1217" builtinId="9" hidden="1"/>
    <cellStyle name="Hipervínculo visitado" xfId="1219" builtinId="9" hidden="1"/>
    <cellStyle name="Hipervínculo visitado" xfId="1221" builtinId="9" hidden="1"/>
    <cellStyle name="Hipervínculo visitado" xfId="1223" builtinId="9" hidden="1"/>
    <cellStyle name="Hipervínculo visitado" xfId="1225" builtinId="9" hidden="1"/>
    <cellStyle name="Hipervínculo visitado" xfId="1227" builtinId="9" hidden="1"/>
    <cellStyle name="Hipervínculo visitado" xfId="1229" builtinId="9" hidden="1"/>
    <cellStyle name="Hipervínculo visitado" xfId="1231" builtinId="9" hidden="1"/>
    <cellStyle name="Hipervínculo visitado" xfId="1233" builtinId="9" hidden="1"/>
    <cellStyle name="Hipervínculo visitado" xfId="1235" builtinId="9" hidden="1"/>
    <cellStyle name="Hipervínculo visitado" xfId="1237" builtinId="9" hidden="1"/>
    <cellStyle name="Hipervínculo visitado" xfId="1239" builtinId="9" hidden="1"/>
    <cellStyle name="Hipervínculo visitado" xfId="1241" builtinId="9" hidden="1"/>
    <cellStyle name="Hipervínculo visitado" xfId="1243" builtinId="9" hidden="1"/>
    <cellStyle name="Hipervínculo visitado" xfId="1245" builtinId="9" hidden="1"/>
    <cellStyle name="Hipervínculo visitado" xfId="1247" builtinId="9" hidden="1"/>
    <cellStyle name="Hipervínculo visitado" xfId="1249" builtinId="9" hidden="1"/>
    <cellStyle name="Hipervínculo visitado" xfId="1251" builtinId="9" hidden="1"/>
    <cellStyle name="Hipervínculo visitado" xfId="1253" builtinId="9" hidden="1"/>
    <cellStyle name="Hipervínculo visitado" xfId="1255" builtinId="9" hidden="1"/>
    <cellStyle name="Hipervínculo visitado" xfId="1257" builtinId="9" hidden="1"/>
    <cellStyle name="Hipervínculo visitado" xfId="1259" builtinId="9" hidden="1"/>
    <cellStyle name="Hipervínculo visitado" xfId="1261" builtinId="9" hidden="1"/>
    <cellStyle name="Hipervínculo visitado" xfId="1263" builtinId="9" hidden="1"/>
    <cellStyle name="Hipervínculo visitado" xfId="1265" builtinId="9" hidden="1"/>
    <cellStyle name="Hipervínculo visitado" xfId="1267" builtinId="9" hidden="1"/>
    <cellStyle name="Hipervínculo visitado" xfId="1269" builtinId="9" hidden="1"/>
    <cellStyle name="Hipervínculo visitado" xfId="1271" builtinId="9" hidden="1"/>
    <cellStyle name="Hipervínculo visitado" xfId="1273" builtinId="9" hidden="1"/>
    <cellStyle name="Hipervínculo visitado" xfId="1275" builtinId="9" hidden="1"/>
    <cellStyle name="Hipervínculo visitado" xfId="1277" builtinId="9" hidden="1"/>
    <cellStyle name="Hipervínculo visitado" xfId="1279" builtinId="9" hidden="1"/>
    <cellStyle name="Hipervínculo visitado" xfId="1281" builtinId="9" hidden="1"/>
    <cellStyle name="Hipervínculo visitado" xfId="1283" builtinId="9" hidden="1"/>
    <cellStyle name="Hipervínculo visitado" xfId="1285" builtinId="9" hidden="1"/>
    <cellStyle name="Hipervínculo visitado" xfId="1287" builtinId="9" hidden="1"/>
    <cellStyle name="Hipervínculo visitado" xfId="1289" builtinId="9" hidden="1"/>
    <cellStyle name="Hipervínculo visitado" xfId="1291" builtinId="9" hidden="1"/>
    <cellStyle name="Hipervínculo visitado" xfId="1293" builtinId="9" hidden="1"/>
    <cellStyle name="Hipervínculo visitado" xfId="1295" builtinId="9" hidden="1"/>
    <cellStyle name="Hipervínculo visitado" xfId="1297" builtinId="9" hidden="1"/>
    <cellStyle name="Hipervínculo visitado" xfId="1299" builtinId="9" hidden="1"/>
    <cellStyle name="Hipervínculo visitado" xfId="1301" builtinId="9" hidden="1"/>
    <cellStyle name="Hipervínculo visitado" xfId="1303" builtinId="9" hidden="1"/>
    <cellStyle name="Hipervínculo visitado" xfId="1305" builtinId="9" hidden="1"/>
    <cellStyle name="Hipervínculo visitado" xfId="1307" builtinId="9" hidden="1"/>
    <cellStyle name="Hipervínculo visitado" xfId="1309" builtinId="9" hidden="1"/>
    <cellStyle name="Hipervínculo visitado" xfId="1311" builtinId="9" hidden="1"/>
    <cellStyle name="Hipervínculo visitado" xfId="1313" builtinId="9" hidden="1"/>
    <cellStyle name="Hipervínculo visitado" xfId="1315" builtinId="9" hidden="1"/>
    <cellStyle name="Hipervínculo visitado" xfId="1317" builtinId="9" hidden="1"/>
    <cellStyle name="Hipervínculo visitado" xfId="1319" builtinId="9" hidden="1"/>
    <cellStyle name="Hipervínculo visitado" xfId="1321" builtinId="9" hidden="1"/>
    <cellStyle name="Hipervínculo visitado" xfId="1323" builtinId="9" hidden="1"/>
    <cellStyle name="Hipervínculo visitado" xfId="1325" builtinId="9" hidden="1"/>
    <cellStyle name="Hipervínculo visitado" xfId="1327" builtinId="9" hidden="1"/>
    <cellStyle name="Hipervínculo visitado" xfId="1329" builtinId="9" hidden="1"/>
    <cellStyle name="Hipervínculo visitado" xfId="1331" builtinId="9" hidden="1"/>
    <cellStyle name="Hipervínculo visitado" xfId="1333" builtinId="9" hidden="1"/>
    <cellStyle name="Hipervínculo visitado" xfId="1335" builtinId="9" hidden="1"/>
    <cellStyle name="Hipervínculo visitado" xfId="1337" builtinId="9" hidden="1"/>
    <cellStyle name="Hipervínculo visitado" xfId="1339" builtinId="9" hidden="1"/>
    <cellStyle name="Hipervínculo visitado" xfId="1341" builtinId="9" hidden="1"/>
    <cellStyle name="Hipervínculo visitado" xfId="1343" builtinId="9" hidden="1"/>
    <cellStyle name="Hipervínculo visitado" xfId="1345" builtinId="9" hidden="1"/>
    <cellStyle name="Hipervínculo visitado" xfId="1347" builtinId="9" hidden="1"/>
    <cellStyle name="Hipervínculo visitado" xfId="1349" builtinId="9" hidden="1"/>
    <cellStyle name="Hipervínculo visitado" xfId="1351" builtinId="9" hidden="1"/>
    <cellStyle name="Hipervínculo visitado" xfId="1353" builtinId="9" hidden="1"/>
    <cellStyle name="Hipervínculo visitado" xfId="1355" builtinId="9" hidden="1"/>
    <cellStyle name="Hipervínculo visitado" xfId="1357" builtinId="9" hidden="1"/>
    <cellStyle name="Hipervínculo visitado" xfId="1359" builtinId="9" hidden="1"/>
    <cellStyle name="Hipervínculo visitado" xfId="1361" builtinId="9" hidden="1"/>
    <cellStyle name="Hipervínculo visitado" xfId="1363" builtinId="9" hidden="1"/>
    <cellStyle name="Hipervínculo visitado" xfId="1365" builtinId="9" hidden="1"/>
    <cellStyle name="Hipervínculo visitado" xfId="1367" builtinId="9" hidden="1"/>
    <cellStyle name="Hipervínculo visitado" xfId="1369" builtinId="9" hidden="1"/>
    <cellStyle name="Hipervínculo visitado" xfId="1371" builtinId="9" hidden="1"/>
    <cellStyle name="Hipervínculo visitado" xfId="1373" builtinId="9" hidden="1"/>
    <cellStyle name="Hipervínculo visitado" xfId="1375" builtinId="9" hidden="1"/>
    <cellStyle name="Hipervínculo visitado" xfId="1377" builtinId="9" hidden="1"/>
    <cellStyle name="Hipervínculo visitado" xfId="1379" builtinId="9" hidden="1"/>
    <cellStyle name="Hipervínculo visitado" xfId="1381" builtinId="9" hidden="1"/>
    <cellStyle name="Hipervínculo visitado" xfId="1383" builtinId="9" hidden="1"/>
    <cellStyle name="Hipervínculo visitado" xfId="1385" builtinId="9" hidden="1"/>
    <cellStyle name="Hipervínculo visitado" xfId="1387" builtinId="9" hidden="1"/>
    <cellStyle name="Hipervínculo visitado" xfId="1389" builtinId="9" hidden="1"/>
    <cellStyle name="Hipervínculo visitado" xfId="1391" builtinId="9" hidden="1"/>
    <cellStyle name="Hipervínculo visitado" xfId="1393" builtinId="9" hidden="1"/>
    <cellStyle name="Hipervínculo visitado" xfId="1395" builtinId="9" hidden="1"/>
    <cellStyle name="Hipervínculo visitado" xfId="1397" builtinId="9" hidden="1"/>
    <cellStyle name="Hipervínculo visitado" xfId="1399" builtinId="9" hidden="1"/>
    <cellStyle name="Hipervínculo visitado" xfId="1401" builtinId="9" hidden="1"/>
    <cellStyle name="Hipervínculo visitado" xfId="1403" builtinId="9" hidden="1"/>
    <cellStyle name="Hipervínculo visitado" xfId="1405" builtinId="9" hidden="1"/>
    <cellStyle name="Hipervínculo visitado" xfId="1407" builtinId="9" hidden="1"/>
    <cellStyle name="Hipervínculo visitado" xfId="1409" builtinId="9" hidden="1"/>
    <cellStyle name="Hipervínculo visitado" xfId="1411" builtinId="9" hidden="1"/>
    <cellStyle name="Hipervínculo visitado" xfId="1413" builtinId="9" hidden="1"/>
    <cellStyle name="Hipervínculo visitado" xfId="1415" builtinId="9" hidden="1"/>
    <cellStyle name="Hipervínculo visitado" xfId="1417" builtinId="9" hidden="1"/>
    <cellStyle name="Hipervínculo visitado" xfId="1419" builtinId="9" hidden="1"/>
    <cellStyle name="Hipervínculo visitado" xfId="1421" builtinId="9" hidden="1"/>
    <cellStyle name="Hipervínculo visitado" xfId="1423" builtinId="9" hidden="1"/>
    <cellStyle name="Hipervínculo visitado" xfId="1425" builtinId="9" hidden="1"/>
    <cellStyle name="Hipervínculo visitado" xfId="1427" builtinId="9" hidden="1"/>
    <cellStyle name="Hipervínculo visitado" xfId="1429" builtinId="9" hidden="1"/>
    <cellStyle name="Hipervínculo visitado" xfId="1431" builtinId="9" hidden="1"/>
    <cellStyle name="Hipervínculo visitado" xfId="1433" builtinId="9" hidden="1"/>
    <cellStyle name="Hipervínculo visitado" xfId="1435" builtinId="9" hidden="1"/>
    <cellStyle name="Hipervínculo visitado" xfId="1437" builtinId="9" hidden="1"/>
    <cellStyle name="Hipervínculo visitado" xfId="1439" builtinId="9" hidden="1"/>
    <cellStyle name="Hipervínculo visitado" xfId="1441" builtinId="9" hidden="1"/>
    <cellStyle name="Hipervínculo visitado" xfId="1443" builtinId="9" hidden="1"/>
    <cellStyle name="Hipervínculo visitado" xfId="1445" builtinId="9" hidden="1"/>
    <cellStyle name="Hipervínculo visitado" xfId="1447" builtinId="9" hidden="1"/>
    <cellStyle name="Hipervínculo visitado" xfId="1449" builtinId="9" hidden="1"/>
    <cellStyle name="Hipervínculo visitado" xfId="1451" builtinId="9" hidden="1"/>
    <cellStyle name="Hipervínculo visitado" xfId="1453" builtinId="9" hidden="1"/>
    <cellStyle name="Hipervínculo visitado" xfId="1455" builtinId="9" hidden="1"/>
    <cellStyle name="Hipervínculo visitado" xfId="1457" builtinId="9" hidden="1"/>
    <cellStyle name="Hipervínculo visitado" xfId="1459" builtinId="9" hidden="1"/>
    <cellStyle name="Hipervínculo visitado" xfId="1461" builtinId="9" hidden="1"/>
    <cellStyle name="Hipervínculo visitado" xfId="1463" builtinId="9" hidden="1"/>
    <cellStyle name="Hipervínculo visitado" xfId="1465" builtinId="9" hidden="1"/>
    <cellStyle name="Hipervínculo visitado" xfId="1467" builtinId="9" hidden="1"/>
    <cellStyle name="Hipervínculo visitado" xfId="1469" builtinId="9" hidden="1"/>
    <cellStyle name="Hipervínculo visitado" xfId="1471" builtinId="9" hidden="1"/>
    <cellStyle name="Hipervínculo visitado" xfId="1473" builtinId="9" hidden="1"/>
    <cellStyle name="Hipervínculo visitado" xfId="1475" builtinId="9" hidden="1"/>
    <cellStyle name="Hipervínculo visitado" xfId="1477" builtinId="9" hidden="1"/>
    <cellStyle name="Hipervínculo visitado" xfId="1479" builtinId="9" hidden="1"/>
    <cellStyle name="Hipervínculo visitado" xfId="1481" builtinId="9" hidden="1"/>
    <cellStyle name="Hipervínculo visitado" xfId="1483" builtinId="9" hidden="1"/>
    <cellStyle name="Hipervínculo visitado" xfId="1485" builtinId="9" hidden="1"/>
    <cellStyle name="Hipervínculo visitado" xfId="1487" builtinId="9" hidden="1"/>
    <cellStyle name="Hipervínculo visitado" xfId="1489" builtinId="9" hidden="1"/>
    <cellStyle name="Hipervínculo visitado" xfId="1491" builtinId="9" hidden="1"/>
    <cellStyle name="Hipervínculo visitado" xfId="1493" builtinId="9" hidden="1"/>
    <cellStyle name="Hipervínculo visitado" xfId="1495" builtinId="9" hidden="1"/>
    <cellStyle name="Hipervínculo visitado" xfId="1497" builtinId="9" hidden="1"/>
    <cellStyle name="Hipervínculo visitado" xfId="1499" builtinId="9" hidden="1"/>
    <cellStyle name="Hipervínculo visitado" xfId="1501" builtinId="9" hidden="1"/>
    <cellStyle name="Hipervínculo visitado" xfId="1503" builtinId="9" hidden="1"/>
    <cellStyle name="Hipervínculo visitado" xfId="1505" builtinId="9" hidden="1"/>
    <cellStyle name="Hipervínculo visitado" xfId="1507" builtinId="9" hidden="1"/>
    <cellStyle name="Hipervínculo visitado" xfId="1509" builtinId="9" hidden="1"/>
    <cellStyle name="Hipervínculo visitado" xfId="1511" builtinId="9" hidden="1"/>
    <cellStyle name="Hipervínculo visitado" xfId="1513" builtinId="9" hidden="1"/>
    <cellStyle name="Hipervínculo visitado" xfId="1515" builtinId="9" hidden="1"/>
    <cellStyle name="Hipervínculo visitado" xfId="1517" builtinId="9" hidden="1"/>
    <cellStyle name="Hipervínculo visitado" xfId="1519" builtinId="9" hidden="1"/>
    <cellStyle name="Hipervínculo visitado" xfId="1521" builtinId="9" hidden="1"/>
    <cellStyle name="Hipervínculo visitado" xfId="1523" builtinId="9" hidden="1"/>
    <cellStyle name="Hipervínculo visitado" xfId="1525" builtinId="9" hidden="1"/>
    <cellStyle name="Hipervínculo visitado" xfId="1527" builtinId="9" hidden="1"/>
    <cellStyle name="Hipervínculo visitado" xfId="1529" builtinId="9" hidden="1"/>
    <cellStyle name="Hipervínculo visitado" xfId="1531" builtinId="9" hidden="1"/>
    <cellStyle name="Hipervínculo visitado" xfId="1533" builtinId="9" hidden="1"/>
    <cellStyle name="Hipervínculo visitado" xfId="1535" builtinId="9" hidden="1"/>
    <cellStyle name="Hipervínculo visitado" xfId="1537" builtinId="9" hidden="1"/>
    <cellStyle name="Hipervínculo visitado" xfId="1539" builtinId="9" hidden="1"/>
    <cellStyle name="Hipervínculo visitado" xfId="1541" builtinId="9" hidden="1"/>
    <cellStyle name="Hipervínculo visitado" xfId="1543" builtinId="9" hidden="1"/>
    <cellStyle name="Hipervínculo visitado" xfId="1545" builtinId="9" hidden="1"/>
    <cellStyle name="Hipervínculo visitado" xfId="1547" builtinId="9" hidden="1"/>
    <cellStyle name="Hipervínculo visitado" xfId="1549" builtinId="9" hidden="1"/>
    <cellStyle name="Hipervínculo visitado" xfId="1551" builtinId="9" hidden="1"/>
    <cellStyle name="Hipervínculo visitado" xfId="1553" builtinId="9" hidden="1"/>
    <cellStyle name="Hipervínculo visitado" xfId="1555" builtinId="9" hidden="1"/>
    <cellStyle name="Hipervínculo visitado" xfId="1557" builtinId="9" hidden="1"/>
    <cellStyle name="Hipervínculo visitado" xfId="1559" builtinId="9" hidden="1"/>
    <cellStyle name="Hipervínculo visitado" xfId="1561" builtinId="9" hidden="1"/>
    <cellStyle name="Hipervínculo visitado" xfId="1563" builtinId="9" hidden="1"/>
    <cellStyle name="Hipervínculo visitado" xfId="1565" builtinId="9" hidden="1"/>
    <cellStyle name="Hipervínculo visitado" xfId="1567" builtinId="9" hidden="1"/>
    <cellStyle name="Hipervínculo visitado" xfId="1569" builtinId="9" hidden="1"/>
    <cellStyle name="Hipervínculo visitado" xfId="1571" builtinId="9" hidden="1"/>
    <cellStyle name="Hipervínculo visitado" xfId="1573" builtinId="9" hidden="1"/>
    <cellStyle name="Hipervínculo visitado" xfId="1575" builtinId="9" hidden="1"/>
    <cellStyle name="Hipervínculo visitado" xfId="1577" builtinId="9" hidden="1"/>
    <cellStyle name="Hipervínculo visitado" xfId="1579" builtinId="9" hidden="1"/>
    <cellStyle name="Hipervínculo visitado" xfId="1581" builtinId="9" hidden="1"/>
    <cellStyle name="Hipervínculo visitado" xfId="1583" builtinId="9" hidden="1"/>
    <cellStyle name="Hipervínculo visitado" xfId="1585" builtinId="9" hidden="1"/>
    <cellStyle name="Hipervínculo visitado" xfId="1587" builtinId="9" hidden="1"/>
    <cellStyle name="Hipervínculo visitado" xfId="1589" builtinId="9" hidden="1"/>
    <cellStyle name="Hipervínculo visitado" xfId="1591" builtinId="9" hidden="1"/>
    <cellStyle name="Hipervínculo visitado" xfId="1593" builtinId="9" hidden="1"/>
    <cellStyle name="Hipervínculo visitado" xfId="1595" builtinId="9" hidden="1"/>
    <cellStyle name="Hipervínculo visitado" xfId="1597" builtinId="9" hidden="1"/>
    <cellStyle name="Hipervínculo visitado" xfId="1599" builtinId="9" hidden="1"/>
    <cellStyle name="Hipervínculo visitado" xfId="1601" builtinId="9" hidden="1"/>
    <cellStyle name="Hipervínculo visitado" xfId="1603" builtinId="9" hidden="1"/>
    <cellStyle name="Hipervínculo visitado" xfId="1605" builtinId="9" hidden="1"/>
    <cellStyle name="Hipervínculo visitado" xfId="1607" builtinId="9" hidden="1"/>
    <cellStyle name="Hipervínculo visitado" xfId="1609" builtinId="9" hidden="1"/>
    <cellStyle name="Hipervínculo visitado" xfId="1611" builtinId="9" hidden="1"/>
    <cellStyle name="Hipervínculo visitado" xfId="1613" builtinId="9" hidden="1"/>
    <cellStyle name="Hipervínculo visitado" xfId="1615" builtinId="9" hidden="1"/>
    <cellStyle name="Hipervínculo visitado" xfId="1617" builtinId="9" hidden="1"/>
    <cellStyle name="Hipervínculo visitado" xfId="1619" builtinId="9" hidden="1"/>
    <cellStyle name="Hipervínculo visitado" xfId="1621" builtinId="9" hidden="1"/>
    <cellStyle name="Hipervínculo visitado" xfId="1623" builtinId="9" hidden="1"/>
    <cellStyle name="Hipervínculo visitado" xfId="1625" builtinId="9" hidden="1"/>
    <cellStyle name="Hipervínculo visitado" xfId="1627" builtinId="9" hidden="1"/>
    <cellStyle name="Hipervínculo visitado" xfId="1629" builtinId="9" hidden="1"/>
    <cellStyle name="Hipervínculo visitado" xfId="1631" builtinId="9" hidden="1"/>
    <cellStyle name="Hipervínculo visitado" xfId="1633" builtinId="9" hidden="1"/>
    <cellStyle name="Hipervínculo visitado" xfId="1635" builtinId="9" hidden="1"/>
    <cellStyle name="Hipervínculo visitado" xfId="1637" builtinId="9" hidden="1"/>
    <cellStyle name="Hipervínculo visitado" xfId="1639" builtinId="9" hidden="1"/>
    <cellStyle name="Hipervínculo visitado" xfId="1641" builtinId="9" hidden="1"/>
    <cellStyle name="Hipervínculo visitado" xfId="1643" builtinId="9" hidden="1"/>
    <cellStyle name="Hipervínculo visitado" xfId="1645" builtinId="9" hidden="1"/>
    <cellStyle name="Hipervínculo visitado" xfId="1647" builtinId="9" hidden="1"/>
    <cellStyle name="Hipervínculo visitado" xfId="1649" builtinId="9" hidden="1"/>
    <cellStyle name="Hipervínculo visitado" xfId="1651" builtinId="9" hidden="1"/>
    <cellStyle name="Hipervínculo visitado" xfId="1653" builtinId="9" hidden="1"/>
    <cellStyle name="Hipervínculo visitado" xfId="1655" builtinId="9" hidden="1"/>
    <cellStyle name="Hipervínculo visitado" xfId="1657" builtinId="9" hidden="1"/>
    <cellStyle name="Hipervínculo visitado" xfId="1659" builtinId="9" hidden="1"/>
    <cellStyle name="Hipervínculo visitado" xfId="1661" builtinId="9" hidden="1"/>
    <cellStyle name="Hipervínculo visitado" xfId="1663" builtinId="9" hidden="1"/>
    <cellStyle name="Hipervínculo visitado" xfId="1665" builtinId="9" hidden="1"/>
    <cellStyle name="Hipervínculo visitado" xfId="1667" builtinId="9" hidden="1"/>
    <cellStyle name="Hipervínculo visitado" xfId="1669" builtinId="9" hidden="1"/>
    <cellStyle name="Hipervínculo visitado" xfId="1671" builtinId="9" hidden="1"/>
    <cellStyle name="Hipervínculo visitado" xfId="1673" builtinId="9" hidden="1"/>
    <cellStyle name="Hipervínculo visitado" xfId="1675" builtinId="9" hidden="1"/>
    <cellStyle name="Hipervínculo visitado" xfId="1677" builtinId="9" hidden="1"/>
    <cellStyle name="Hipervínculo visitado" xfId="1679" builtinId="9" hidden="1"/>
    <cellStyle name="Hipervínculo visitado" xfId="1681" builtinId="9" hidden="1"/>
    <cellStyle name="Hipervínculo visitado" xfId="1683" builtinId="9" hidden="1"/>
    <cellStyle name="Hipervínculo visitado" xfId="1685" builtinId="9" hidden="1"/>
    <cellStyle name="Hipervínculo visitado" xfId="1687" builtinId="9" hidden="1"/>
    <cellStyle name="Hipervínculo visitado" xfId="1689" builtinId="9" hidden="1"/>
    <cellStyle name="Hipervínculo visitado" xfId="1691" builtinId="9" hidden="1"/>
    <cellStyle name="Hipervínculo visitado" xfId="1693" builtinId="9" hidden="1"/>
    <cellStyle name="Hipervínculo visitado" xfId="1695" builtinId="9" hidden="1"/>
    <cellStyle name="Hipervínculo visitado" xfId="1697" builtinId="9" hidden="1"/>
    <cellStyle name="Hipervínculo visitado" xfId="1699" builtinId="9" hidden="1"/>
    <cellStyle name="Hipervínculo visitado" xfId="1701" builtinId="9" hidden="1"/>
    <cellStyle name="Hipervínculo visitado" xfId="1703" builtinId="9" hidden="1"/>
    <cellStyle name="Hipervínculo visitado" xfId="1705" builtinId="9" hidden="1"/>
    <cellStyle name="Hipervínculo visitado" xfId="1707" builtinId="9" hidden="1"/>
    <cellStyle name="Hipervínculo visitado" xfId="1709" builtinId="9" hidden="1"/>
    <cellStyle name="Hipervínculo visitado" xfId="1711" builtinId="9" hidden="1"/>
    <cellStyle name="Hipervínculo visitado" xfId="1713" builtinId="9" hidden="1"/>
    <cellStyle name="Hipervínculo visitado" xfId="1715" builtinId="9" hidden="1"/>
    <cellStyle name="Hipervínculo visitado" xfId="1717" builtinId="9" hidden="1"/>
    <cellStyle name="Hipervínculo visitado" xfId="1719" builtinId="9" hidden="1"/>
    <cellStyle name="Hipervínculo visitado" xfId="1721" builtinId="9" hidden="1"/>
    <cellStyle name="Hipervínculo visitado" xfId="1723" builtinId="9" hidden="1"/>
    <cellStyle name="Hipervínculo visitado" xfId="1725" builtinId="9" hidden="1"/>
    <cellStyle name="Hipervínculo visitado" xfId="1727" builtinId="9" hidden="1"/>
    <cellStyle name="Hipervínculo visitado" xfId="1729" builtinId="9" hidden="1"/>
    <cellStyle name="Hipervínculo visitado" xfId="1731" builtinId="9" hidden="1"/>
    <cellStyle name="Hipervínculo visitado" xfId="1733" builtinId="9" hidden="1"/>
    <cellStyle name="Hipervínculo visitado" xfId="1735" builtinId="9" hidden="1"/>
    <cellStyle name="Hipervínculo visitado" xfId="1737" builtinId="9" hidden="1"/>
    <cellStyle name="Hipervínculo visitado" xfId="1739" builtinId="9" hidden="1"/>
    <cellStyle name="Hipervínculo visitado" xfId="1741" builtinId="9" hidden="1"/>
    <cellStyle name="Hipervínculo visitado" xfId="1743" builtinId="9" hidden="1"/>
    <cellStyle name="Hipervínculo visitado" xfId="1745" builtinId="9" hidden="1"/>
    <cellStyle name="Hipervínculo visitado" xfId="1747" builtinId="9" hidden="1"/>
    <cellStyle name="Hipervínculo visitado" xfId="1749" builtinId="9" hidden="1"/>
    <cellStyle name="Hipervínculo visitado" xfId="1751" builtinId="9" hidden="1"/>
    <cellStyle name="Hipervínculo visitado" xfId="1753" builtinId="9" hidden="1"/>
    <cellStyle name="Hipervínculo visitado" xfId="1755" builtinId="9" hidden="1"/>
    <cellStyle name="Hipervínculo visitado" xfId="1757" builtinId="9" hidden="1"/>
    <cellStyle name="Hipervínculo visitado" xfId="1759" builtinId="9" hidden="1"/>
    <cellStyle name="Hipervínculo visitado" xfId="1761" builtinId="9" hidden="1"/>
    <cellStyle name="Hipervínculo visitado" xfId="1763" builtinId="9" hidden="1"/>
    <cellStyle name="Hipervínculo visitado" xfId="1765" builtinId="9" hidden="1"/>
    <cellStyle name="Hipervínculo visitado" xfId="1767" builtinId="9" hidden="1"/>
    <cellStyle name="Hipervínculo visitado" xfId="1769" builtinId="9" hidden="1"/>
    <cellStyle name="Hipervínculo visitado" xfId="1771" builtinId="9" hidden="1"/>
    <cellStyle name="Hipervínculo visitado" xfId="1773" builtinId="9" hidden="1"/>
    <cellStyle name="Hipervínculo visitado" xfId="1775" builtinId="9" hidden="1"/>
    <cellStyle name="Hipervínculo visitado" xfId="1777" builtinId="9" hidden="1"/>
    <cellStyle name="Hipervínculo visitado" xfId="1779" builtinId="9" hidden="1"/>
    <cellStyle name="Hipervínculo visitado" xfId="1781" builtinId="9" hidden="1"/>
    <cellStyle name="Hipervínculo visitado" xfId="1783" builtinId="9" hidden="1"/>
    <cellStyle name="Hipervínculo visitado" xfId="1785" builtinId="9" hidden="1"/>
    <cellStyle name="Hipervínculo visitado" xfId="1787" builtinId="9" hidden="1"/>
    <cellStyle name="Hipervínculo visitado" xfId="1789" builtinId="9" hidden="1"/>
    <cellStyle name="Hipervínculo visitado" xfId="1791" builtinId="9" hidden="1"/>
    <cellStyle name="Hipervínculo visitado" xfId="1793" builtinId="9" hidden="1"/>
    <cellStyle name="Hipervínculo visitado" xfId="1795" builtinId="9" hidden="1"/>
    <cellStyle name="Hipervínculo visitado" xfId="1797" builtinId="9" hidden="1"/>
    <cellStyle name="Hipervínculo visitado" xfId="1799" builtinId="9" hidden="1"/>
    <cellStyle name="Hipervínculo visitado" xfId="1801" builtinId="9" hidden="1"/>
    <cellStyle name="Hipervínculo visitado" xfId="1803" builtinId="9" hidden="1"/>
    <cellStyle name="Hipervínculo visitado" xfId="1805" builtinId="9" hidden="1"/>
    <cellStyle name="Hipervínculo visitado" xfId="1807" builtinId="9" hidden="1"/>
    <cellStyle name="Hipervínculo visitado" xfId="1809" builtinId="9" hidden="1"/>
    <cellStyle name="Hipervínculo visitado" xfId="1811" builtinId="9" hidden="1"/>
    <cellStyle name="Hipervínculo visitado" xfId="1813" builtinId="9" hidden="1"/>
    <cellStyle name="Hipervínculo visitado" xfId="1815" builtinId="9" hidden="1"/>
    <cellStyle name="Hipervínculo visitado" xfId="1817" builtinId="9" hidden="1"/>
    <cellStyle name="Hipervínculo visitado" xfId="1819" builtinId="9" hidden="1"/>
    <cellStyle name="Hipervínculo visitado" xfId="1821" builtinId="9" hidden="1"/>
    <cellStyle name="Hipervínculo visitado" xfId="1823" builtinId="9" hidden="1"/>
    <cellStyle name="Hipervínculo visitado" xfId="1825" builtinId="9" hidden="1"/>
    <cellStyle name="Hipervínculo visitado" xfId="1827" builtinId="9" hidden="1"/>
    <cellStyle name="Hipervínculo visitado" xfId="1829" builtinId="9" hidden="1"/>
    <cellStyle name="Hipervínculo visitado" xfId="1831" builtinId="9" hidden="1"/>
    <cellStyle name="Hipervínculo visitado" xfId="1833" builtinId="9" hidden="1"/>
    <cellStyle name="Hipervínculo visitado" xfId="1835" builtinId="9" hidden="1"/>
    <cellStyle name="Hipervínculo visitado" xfId="1837" builtinId="9" hidden="1"/>
    <cellStyle name="Hipervínculo visitado" xfId="1839" builtinId="9" hidden="1"/>
    <cellStyle name="Hipervínculo visitado" xfId="1841" builtinId="9" hidden="1"/>
    <cellStyle name="Hipervínculo visitado" xfId="1843" builtinId="9" hidden="1"/>
    <cellStyle name="Hipervínculo visitado" xfId="1845" builtinId="9" hidden="1"/>
    <cellStyle name="Hipervínculo visitado" xfId="1847" builtinId="9" hidden="1"/>
    <cellStyle name="Hipervínculo visitado" xfId="1849" builtinId="9" hidden="1"/>
    <cellStyle name="Hipervínculo visitado" xfId="1851" builtinId="9" hidden="1"/>
    <cellStyle name="Hipervínculo visitado" xfId="1853" builtinId="9" hidden="1"/>
    <cellStyle name="Hipervínculo visitado" xfId="1855" builtinId="9" hidden="1"/>
    <cellStyle name="Hipervínculo visitado" xfId="1857" builtinId="9" hidden="1"/>
    <cellStyle name="Hipervínculo visitado" xfId="1859" builtinId="9" hidden="1"/>
    <cellStyle name="Hipervínculo visitado" xfId="1861" builtinId="9" hidden="1"/>
    <cellStyle name="Hipervínculo visitado" xfId="1863" builtinId="9" hidden="1"/>
    <cellStyle name="Hipervínculo visitado" xfId="1865" builtinId="9" hidden="1"/>
    <cellStyle name="Hipervínculo visitado" xfId="1867" builtinId="9" hidden="1"/>
    <cellStyle name="Hipervínculo visitado" xfId="1869" builtinId="9" hidden="1"/>
    <cellStyle name="Hipervínculo visitado" xfId="1871" builtinId="9" hidden="1"/>
    <cellStyle name="Hipervínculo visitado" xfId="1873" builtinId="9" hidden="1"/>
    <cellStyle name="Hipervínculo visitado" xfId="1875" builtinId="9" hidden="1"/>
    <cellStyle name="Hipervínculo visitado" xfId="1877" builtinId="9" hidden="1"/>
    <cellStyle name="Hipervínculo visitado" xfId="1879" builtinId="9" hidden="1"/>
    <cellStyle name="Hipervínculo visitado" xfId="1881" builtinId="9" hidden="1"/>
    <cellStyle name="Hipervínculo visitado" xfId="1883" builtinId="9" hidden="1"/>
    <cellStyle name="Hipervínculo visitado" xfId="1885" builtinId="9" hidden="1"/>
    <cellStyle name="Hipervínculo visitado" xfId="1887" builtinId="9" hidden="1"/>
    <cellStyle name="Hipervínculo visitado" xfId="1889" builtinId="9" hidden="1"/>
    <cellStyle name="Hipervínculo visitado" xfId="1891" builtinId="9" hidden="1"/>
    <cellStyle name="Hipervínculo visitado" xfId="1893" builtinId="9" hidden="1"/>
    <cellStyle name="Hipervínculo visitado" xfId="1895" builtinId="9" hidden="1"/>
    <cellStyle name="Hipervínculo visitado" xfId="1897" builtinId="9" hidden="1"/>
    <cellStyle name="Hipervínculo visitado" xfId="1899" builtinId="9" hidden="1"/>
    <cellStyle name="Hipervínculo visitado" xfId="1901" builtinId="9" hidden="1"/>
    <cellStyle name="Hipervínculo visitado" xfId="1903" builtinId="9" hidden="1"/>
    <cellStyle name="Hipervínculo visitado" xfId="1905" builtinId="9" hidden="1"/>
    <cellStyle name="Hipervínculo visitado" xfId="1907" builtinId="9" hidden="1"/>
    <cellStyle name="Hipervínculo visitado" xfId="1909" builtinId="9" hidden="1"/>
    <cellStyle name="Hipervínculo visitado" xfId="1911" builtinId="9" hidden="1"/>
    <cellStyle name="Hipervínculo visitado" xfId="1913" builtinId="9" hidden="1"/>
    <cellStyle name="Hipervínculo visitado" xfId="1915" builtinId="9" hidden="1"/>
    <cellStyle name="Hipervínculo visitado" xfId="1917" builtinId="9" hidden="1"/>
    <cellStyle name="Hipervínculo visitado" xfId="1919" builtinId="9" hidden="1"/>
    <cellStyle name="Hipervínculo visitado" xfId="1921" builtinId="9" hidden="1"/>
    <cellStyle name="Hipervínculo visitado" xfId="1923" builtinId="9" hidden="1"/>
    <cellStyle name="Hipervínculo visitado" xfId="1925" builtinId="9" hidden="1"/>
    <cellStyle name="Hipervínculo visitado" xfId="1927" builtinId="9" hidden="1"/>
    <cellStyle name="Hipervínculo visitado" xfId="1929" builtinId="9" hidden="1"/>
    <cellStyle name="Hipervínculo visitado" xfId="1931" builtinId="9" hidden="1"/>
    <cellStyle name="Hipervínculo visitado" xfId="1933" builtinId="9" hidden="1"/>
    <cellStyle name="Hipervínculo visitado" xfId="1935" builtinId="9" hidden="1"/>
    <cellStyle name="Hipervínculo visitado" xfId="1937" builtinId="9" hidden="1"/>
    <cellStyle name="Hipervínculo visitado" xfId="1939" builtinId="9" hidden="1"/>
    <cellStyle name="Hipervínculo visitado" xfId="1941" builtinId="9" hidden="1"/>
    <cellStyle name="Hipervínculo visitado" xfId="1943" builtinId="9" hidden="1"/>
    <cellStyle name="Hipervínculo visitado" xfId="1945" builtinId="9" hidden="1"/>
    <cellStyle name="Hipervínculo visitado" xfId="1947" builtinId="9" hidden="1"/>
    <cellStyle name="Hipervínculo visitado" xfId="1949" builtinId="9" hidden="1"/>
    <cellStyle name="Hipervínculo visitado" xfId="1951" builtinId="9" hidden="1"/>
    <cellStyle name="Hipervínculo visitado" xfId="1953" builtinId="9" hidden="1"/>
    <cellStyle name="Hipervínculo visitado" xfId="1955" builtinId="9" hidden="1"/>
    <cellStyle name="Hipervínculo visitado" xfId="1957" builtinId="9" hidden="1"/>
    <cellStyle name="Hipervínculo visitado" xfId="1959" builtinId="9" hidden="1"/>
    <cellStyle name="Hipervínculo visitado" xfId="1961" builtinId="9" hidden="1"/>
    <cellStyle name="Hipervínculo visitado" xfId="1963" builtinId="9" hidden="1"/>
    <cellStyle name="Hipervínculo visitado" xfId="1965" builtinId="9" hidden="1"/>
    <cellStyle name="Hipervínculo visitado" xfId="1967" builtinId="9" hidden="1"/>
    <cellStyle name="Hipervínculo visitado" xfId="1969" builtinId="9" hidden="1"/>
    <cellStyle name="Hipervínculo visitado" xfId="1971" builtinId="9" hidden="1"/>
    <cellStyle name="Hipervínculo visitado" xfId="1973" builtinId="9" hidden="1"/>
    <cellStyle name="Hipervínculo visitado" xfId="1975" builtinId="9" hidden="1"/>
    <cellStyle name="Hipervínculo visitado" xfId="1977" builtinId="9" hidden="1"/>
    <cellStyle name="Hipervínculo visitado" xfId="1979" builtinId="9" hidden="1"/>
    <cellStyle name="Hipervínculo visitado" xfId="1981" builtinId="9" hidden="1"/>
    <cellStyle name="Hipervínculo visitado" xfId="1983" builtinId="9" hidden="1"/>
    <cellStyle name="Hipervínculo visitado" xfId="1985" builtinId="9" hidden="1"/>
    <cellStyle name="Hipervínculo visitado" xfId="1987" builtinId="9" hidden="1"/>
    <cellStyle name="Hipervínculo visitado" xfId="1989" builtinId="9" hidden="1"/>
    <cellStyle name="Hipervínculo visitado" xfId="1991" builtinId="9" hidden="1"/>
    <cellStyle name="Hipervínculo visitado" xfId="1993" builtinId="9" hidden="1"/>
    <cellStyle name="Hipervínculo visitado" xfId="1995" builtinId="9" hidden="1"/>
    <cellStyle name="Hipervínculo visitado" xfId="1997" builtinId="9" hidden="1"/>
    <cellStyle name="Hipervínculo visitado" xfId="1999" builtinId="9" hidden="1"/>
    <cellStyle name="Hipervínculo visitado" xfId="2001" builtinId="9" hidden="1"/>
    <cellStyle name="Hipervínculo visitado" xfId="2003" builtinId="9" hidden="1"/>
    <cellStyle name="Hipervínculo visitado" xfId="2005" builtinId="9" hidden="1"/>
    <cellStyle name="Hipervínculo visitado" xfId="2007" builtinId="9" hidden="1"/>
    <cellStyle name="Hipervínculo visitado" xfId="2009" builtinId="9" hidden="1"/>
    <cellStyle name="Hipervínculo visitado" xfId="2011" builtinId="9" hidden="1"/>
    <cellStyle name="Hipervínculo visitado" xfId="2013" builtinId="9" hidden="1"/>
    <cellStyle name="Hipervínculo visitado" xfId="2015" builtinId="9" hidden="1"/>
    <cellStyle name="Hipervínculo visitado" xfId="2017" builtinId="9" hidden="1"/>
    <cellStyle name="Hipervínculo visitado" xfId="2019" builtinId="9" hidden="1"/>
    <cellStyle name="Hipervínculo visitado" xfId="2021" builtinId="9" hidden="1"/>
    <cellStyle name="Hipervínculo visitado" xfId="2023" builtinId="9" hidden="1"/>
    <cellStyle name="Hipervínculo visitado" xfId="2025" builtinId="9" hidden="1"/>
    <cellStyle name="Hipervínculo visitado" xfId="2027" builtinId="9" hidden="1"/>
    <cellStyle name="Hipervínculo visitado" xfId="2029" builtinId="9" hidden="1"/>
    <cellStyle name="Hipervínculo visitado" xfId="2031" builtinId="9" hidden="1"/>
    <cellStyle name="Hipervínculo visitado" xfId="2033" builtinId="9" hidden="1"/>
    <cellStyle name="Hipervínculo visitado" xfId="2035" builtinId="9" hidden="1"/>
    <cellStyle name="Hipervínculo visitado" xfId="2037" builtinId="9" hidden="1"/>
    <cellStyle name="Hipervínculo visitado" xfId="2039" builtinId="9" hidden="1"/>
    <cellStyle name="Hipervínculo visitado" xfId="2041" builtinId="9" hidden="1"/>
    <cellStyle name="Hipervínculo visitado" xfId="2043" builtinId="9" hidden="1"/>
    <cellStyle name="Hipervínculo visitado" xfId="2045" builtinId="9" hidden="1"/>
    <cellStyle name="Hipervínculo visitado" xfId="2047" builtinId="9" hidden="1"/>
    <cellStyle name="Hipervínculo visitado" xfId="2049" builtinId="9" hidden="1"/>
    <cellStyle name="Hipervínculo visitado" xfId="2051" builtinId="9" hidden="1"/>
    <cellStyle name="Hipervínculo visitado" xfId="2053" builtinId="9" hidden="1"/>
    <cellStyle name="Hipervínculo visitado" xfId="2055" builtinId="9" hidden="1"/>
    <cellStyle name="Hipervínculo visitado" xfId="2057" builtinId="9" hidden="1"/>
    <cellStyle name="Hipervínculo visitado" xfId="2059" builtinId="9" hidden="1"/>
    <cellStyle name="Hipervínculo visitado" xfId="2061" builtinId="9" hidden="1"/>
    <cellStyle name="Hipervínculo visitado" xfId="2063" builtinId="9" hidden="1"/>
    <cellStyle name="Hipervínculo visitado" xfId="2065" builtinId="9" hidden="1"/>
    <cellStyle name="Hipervínculo visitado" xfId="2067" builtinId="9" hidden="1"/>
    <cellStyle name="Hipervínculo visitado" xfId="2069" builtinId="9" hidden="1"/>
    <cellStyle name="Hipervínculo visitado" xfId="2071" builtinId="9" hidden="1"/>
    <cellStyle name="Hipervínculo visitado" xfId="2073" builtinId="9" hidden="1"/>
    <cellStyle name="Hipervínculo visitado" xfId="2075" builtinId="9" hidden="1"/>
    <cellStyle name="Hipervínculo visitado" xfId="2077" builtinId="9" hidden="1"/>
    <cellStyle name="Hipervínculo visitado" xfId="2079" builtinId="9" hidden="1"/>
    <cellStyle name="Hipervínculo visitado" xfId="2081" builtinId="9" hidden="1"/>
    <cellStyle name="Hipervínculo visitado" xfId="2083" builtinId="9" hidden="1"/>
    <cellStyle name="Hipervínculo visitado" xfId="2085" builtinId="9" hidden="1"/>
    <cellStyle name="Hipervínculo visitado" xfId="2087" builtinId="9" hidden="1"/>
    <cellStyle name="Hipervínculo visitado" xfId="2089" builtinId="9" hidden="1"/>
    <cellStyle name="Hipervínculo visitado" xfId="2091" builtinId="9" hidden="1"/>
    <cellStyle name="Hipervínculo visitado" xfId="2093" builtinId="9" hidden="1"/>
    <cellStyle name="Hipervínculo visitado" xfId="2095" builtinId="9" hidden="1"/>
    <cellStyle name="Hipervínculo visitado" xfId="2097" builtinId="9" hidden="1"/>
    <cellStyle name="Hipervínculo visitado" xfId="2099" builtinId="9" hidden="1"/>
    <cellStyle name="Hipervínculo visitado" xfId="2101" builtinId="9" hidden="1"/>
    <cellStyle name="Hipervínculo visitado" xfId="2103" builtinId="9" hidden="1"/>
    <cellStyle name="Hipervínculo visitado" xfId="2105" builtinId="9" hidden="1"/>
    <cellStyle name="Hipervínculo visitado" xfId="2107" builtinId="9" hidden="1"/>
    <cellStyle name="Hipervínculo visitado" xfId="2109" builtinId="9" hidden="1"/>
    <cellStyle name="Hipervínculo visitado" xfId="2111" builtinId="9" hidden="1"/>
    <cellStyle name="Hipervínculo visitado" xfId="2113" builtinId="9" hidden="1"/>
    <cellStyle name="Hipervínculo visitado" xfId="2115" builtinId="9" hidden="1"/>
    <cellStyle name="Hipervínculo visitado" xfId="2117" builtinId="9" hidden="1"/>
    <cellStyle name="Hipervínculo visitado" xfId="2119" builtinId="9" hidden="1"/>
    <cellStyle name="Hipervínculo visitado" xfId="2121" builtinId="9" hidden="1"/>
    <cellStyle name="Hipervínculo visitado" xfId="2123" builtinId="9" hidden="1"/>
    <cellStyle name="Hipervínculo visitado" xfId="2125" builtinId="9" hidden="1"/>
    <cellStyle name="Hipervínculo visitado" xfId="2127" builtinId="9" hidden="1"/>
    <cellStyle name="Hipervínculo visitado" xfId="2129" builtinId="9" hidden="1"/>
    <cellStyle name="Hipervínculo visitado" xfId="2131" builtinId="9" hidden="1"/>
    <cellStyle name="Hipervínculo visitado" xfId="2133" builtinId="9" hidden="1"/>
    <cellStyle name="Hipervínculo visitado" xfId="2135" builtinId="9" hidden="1"/>
    <cellStyle name="Hipervínculo visitado" xfId="2137" builtinId="9" hidden="1"/>
    <cellStyle name="Hipervínculo visitado" xfId="2139" builtinId="9" hidden="1"/>
    <cellStyle name="Hipervínculo visitado" xfId="2141" builtinId="9" hidden="1"/>
    <cellStyle name="Hipervínculo visitado" xfId="2143" builtinId="9" hidden="1"/>
    <cellStyle name="Hipervínculo visitado" xfId="2145" builtinId="9" hidden="1"/>
    <cellStyle name="Hipervínculo visitado" xfId="2147" builtinId="9" hidden="1"/>
    <cellStyle name="Hipervínculo visitado" xfId="2149" builtinId="9" hidden="1"/>
    <cellStyle name="Hipervínculo visitado" xfId="2151" builtinId="9" hidden="1"/>
    <cellStyle name="Hipervínculo visitado" xfId="2153" builtinId="9" hidden="1"/>
    <cellStyle name="Hipervínculo visitado" xfId="2155" builtinId="9" hidden="1"/>
    <cellStyle name="Hipervínculo visitado" xfId="2157" builtinId="9" hidden="1"/>
    <cellStyle name="Hipervínculo visitado" xfId="2159" builtinId="9" hidden="1"/>
    <cellStyle name="Hipervínculo visitado" xfId="2161" builtinId="9" hidden="1"/>
    <cellStyle name="Hipervínculo visitado" xfId="2163" builtinId="9" hidden="1"/>
    <cellStyle name="Hipervínculo visitado" xfId="2165" builtinId="9" hidden="1"/>
    <cellStyle name="Hipervínculo visitado" xfId="2167" builtinId="9" hidden="1"/>
    <cellStyle name="Hipervínculo visitado" xfId="2169" builtinId="9" hidden="1"/>
    <cellStyle name="Hipervínculo visitado" xfId="2171" builtinId="9" hidden="1"/>
    <cellStyle name="Hipervínculo visitado" xfId="2173" builtinId="9" hidden="1"/>
    <cellStyle name="Normal" xfId="0" builtinId="0"/>
  </cellStyles>
  <dxfs count="0"/>
  <tableStyles count="0" defaultTableStyle="TableStyleMedium2" defaultPivotStyle="PivotStyleMedium4"/>
  <colors>
    <mruColors>
      <color rgb="FFD883FF"/>
      <color rgb="FFFF8AD8"/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B168-9BFA-6F4B-AF82-754F7380FE82}">
  <dimension ref="A1:AMJ325"/>
  <sheetViews>
    <sheetView topLeftCell="D1" zoomScale="130" zoomScaleNormal="130" zoomScalePageLayoutView="130" workbookViewId="0">
      <pane xSplit="6820" ySplit="5200" topLeftCell="ACH310" activePane="bottomRight"/>
      <selection pane="topRight" activeCell="K1" sqref="K1"/>
      <selection pane="bottomLeft"/>
      <selection pane="bottomRight" activeCell="ACQ321" sqref="ACQ321"/>
    </sheetView>
  </sheetViews>
  <sheetFormatPr baseColWidth="10" defaultColWidth="10.83203125" defaultRowHeight="21" x14ac:dyDescent="0.25"/>
  <cols>
    <col min="1" max="1" width="14" style="272" customWidth="1"/>
    <col min="2" max="2" width="7.33203125" style="170" customWidth="1"/>
    <col min="3" max="3" width="18.6640625" style="474" customWidth="1"/>
    <col min="4" max="4" width="24.5" style="306" customWidth="1"/>
    <col min="5" max="9" width="10.83203125" customWidth="1"/>
    <col min="10" max="10" width="11" customWidth="1"/>
    <col min="11" max="11" width="10.83203125" customWidth="1"/>
    <col min="12" max="12" width="9.1640625" customWidth="1"/>
    <col min="13" max="13" width="15.83203125" customWidth="1"/>
    <col min="14" max="14" width="10.83203125" customWidth="1"/>
    <col min="15" max="15" width="15.6640625" customWidth="1"/>
    <col min="16" max="43" width="10.83203125" customWidth="1"/>
    <col min="44" max="44" width="9.83203125" customWidth="1"/>
    <col min="45" max="49" width="10.83203125" customWidth="1"/>
    <col min="50" max="50" width="11" customWidth="1"/>
    <col min="51" max="51" width="11.83203125" customWidth="1"/>
    <col min="52" max="52" width="11" customWidth="1"/>
    <col min="53" max="53" width="11.83203125" customWidth="1"/>
    <col min="54" max="54" width="10.83203125" customWidth="1"/>
    <col min="55" max="55" width="11" customWidth="1"/>
    <col min="56" max="56" width="15.6640625" customWidth="1"/>
    <col min="57" max="57" width="11" customWidth="1"/>
    <col min="58" max="58" width="12.33203125" customWidth="1"/>
    <col min="59" max="59" width="11.83203125" customWidth="1"/>
    <col min="60" max="84" width="11" customWidth="1"/>
    <col min="85" max="85" width="11.83203125" customWidth="1"/>
    <col min="86" max="86" width="4.6640625" style="246" customWidth="1"/>
    <col min="87" max="87" width="7.6640625" customWidth="1"/>
    <col min="88" max="88" width="9.83203125" customWidth="1"/>
    <col min="89" max="161" width="10.83203125" customWidth="1"/>
    <col min="162" max="162" width="10.83203125" style="116" customWidth="1"/>
    <col min="163" max="358" width="10.83203125" customWidth="1"/>
    <col min="359" max="359" width="10.83203125" style="115" customWidth="1"/>
    <col min="360" max="398" width="10.83203125" customWidth="1"/>
    <col min="399" max="399" width="10.83203125" style="120" customWidth="1"/>
    <col min="400" max="634" width="10.83203125" customWidth="1"/>
    <col min="635" max="635" width="5.33203125" style="108" customWidth="1"/>
    <col min="636" max="636" width="11.6640625" customWidth="1"/>
    <col min="637" max="653" width="10.83203125" customWidth="1"/>
    <col min="654" max="654" width="6.1640625" style="132" customWidth="1"/>
    <col min="655" max="655" width="10.6640625" style="134" customWidth="1"/>
    <col min="656" max="656" width="12.6640625" style="134" customWidth="1"/>
    <col min="657" max="657" width="8" style="131" customWidth="1"/>
    <col min="658" max="658" width="15.5" style="131" customWidth="1"/>
    <col min="659" max="659" width="14" style="129" customWidth="1"/>
    <col min="660" max="660" width="20.1640625" style="129" customWidth="1"/>
    <col min="661" max="661" width="4.6640625" style="177" customWidth="1"/>
    <col min="662" max="662" width="13.6640625" customWidth="1"/>
    <col min="663" max="664" width="10.83203125" customWidth="1"/>
    <col min="665" max="665" width="13" customWidth="1"/>
    <col min="666" max="757" width="10.83203125" customWidth="1"/>
    <col min="758" max="758" width="20.33203125" style="25" customWidth="1"/>
    <col min="759" max="759" width="21.6640625" customWidth="1"/>
    <col min="760" max="760" width="10.83203125" customWidth="1"/>
    <col min="761" max="761" width="13.1640625" customWidth="1"/>
    <col min="762" max="762" width="11.83203125" customWidth="1"/>
    <col min="763" max="763" width="18.33203125" style="25" customWidth="1"/>
    <col min="764" max="764" width="11.1640625" style="90" customWidth="1"/>
    <col min="765" max="765" width="11.1640625" style="91" customWidth="1"/>
    <col min="766" max="766" width="21.6640625" customWidth="1"/>
    <col min="767" max="767" width="16.6640625" style="25" customWidth="1"/>
    <col min="768" max="768" width="17" style="25" customWidth="1"/>
    <col min="769" max="769" width="5.5" style="65" customWidth="1"/>
    <col min="770" max="770" width="15.1640625" customWidth="1"/>
    <col min="771" max="771" width="14.1640625" customWidth="1"/>
    <col min="772" max="772" width="12.5" style="70" customWidth="1"/>
    <col min="773" max="773" width="11.83203125" customWidth="1"/>
    <col min="774" max="777" width="11" customWidth="1"/>
    <col min="778" max="778" width="11.83203125" customWidth="1"/>
    <col min="779" max="781" width="11" customWidth="1"/>
    <col min="782" max="782" width="10.83203125" customWidth="1"/>
    <col min="783" max="801" width="11" customWidth="1"/>
    <col min="802" max="802" width="3.1640625" style="469" customWidth="1"/>
    <col min="803" max="805" width="11" customWidth="1"/>
    <col min="806" max="806" width="15.33203125" customWidth="1"/>
    <col min="807" max="808" width="11" customWidth="1"/>
    <col min="809" max="811" width="16.6640625" customWidth="1"/>
    <col min="812" max="824" width="11" customWidth="1"/>
    <col min="825" max="825" width="10.83203125" customWidth="1"/>
    <col min="826" max="826" width="11" customWidth="1"/>
    <col min="827" max="827" width="10.83203125" customWidth="1"/>
    <col min="828" max="829" width="11" customWidth="1"/>
    <col min="830" max="830" width="10.83203125" customWidth="1"/>
    <col min="831" max="831" width="13" customWidth="1"/>
    <col min="832" max="835" width="11" customWidth="1"/>
    <col min="836" max="836" width="12" customWidth="1"/>
    <col min="837" max="837" width="10.83203125" customWidth="1"/>
    <col min="838" max="838" width="11" customWidth="1"/>
    <col min="839" max="839" width="10.83203125" customWidth="1"/>
    <col min="840" max="840" width="11" customWidth="1"/>
    <col min="841" max="841" width="10.83203125" customWidth="1"/>
    <col min="842" max="848" width="11" customWidth="1"/>
    <col min="849" max="849" width="14" customWidth="1"/>
    <col min="850" max="854" width="11" customWidth="1"/>
    <col min="855" max="855" width="16.1640625" customWidth="1"/>
    <col min="856" max="864" width="11" customWidth="1"/>
    <col min="865" max="865" width="22" customWidth="1"/>
    <col min="866" max="867" width="11" customWidth="1"/>
    <col min="868" max="869" width="17.83203125" customWidth="1"/>
    <col min="870" max="870" width="19.1640625" style="25" customWidth="1"/>
    <col min="871" max="871" width="22.5" style="25" customWidth="1"/>
    <col min="872" max="872" width="18.5" customWidth="1"/>
    <col min="873" max="873" width="11" customWidth="1"/>
    <col min="874" max="874" width="12.5" customWidth="1"/>
    <col min="875" max="875" width="11" customWidth="1"/>
    <col min="876" max="876" width="10.83203125" customWidth="1"/>
    <col min="877" max="877" width="11" customWidth="1"/>
    <col min="878" max="878" width="12.5" customWidth="1"/>
    <col min="879" max="879" width="7.33203125" customWidth="1"/>
    <col min="880" max="880" width="13.83203125" customWidth="1"/>
    <col min="881" max="881" width="7.83203125" customWidth="1"/>
    <col min="882" max="882" width="10.83203125" customWidth="1"/>
    <col min="883" max="883" width="7" customWidth="1"/>
    <col min="884" max="884" width="16.33203125" customWidth="1"/>
    <col min="885" max="885" width="6.5" customWidth="1"/>
    <col min="886" max="886" width="15.83203125" customWidth="1"/>
    <col min="887" max="887" width="7" customWidth="1"/>
    <col min="888" max="888" width="18.5" customWidth="1"/>
    <col min="889" max="889" width="11" customWidth="1"/>
    <col min="890" max="890" width="15.1640625" customWidth="1"/>
    <col min="891" max="891" width="11" customWidth="1"/>
    <col min="892" max="892" width="19.5" customWidth="1"/>
    <col min="893" max="893" width="11" customWidth="1"/>
    <col min="894" max="894" width="18.5" customWidth="1"/>
    <col min="895" max="895" width="13.1640625" customWidth="1"/>
    <col min="896" max="896" width="11.83203125" customWidth="1"/>
    <col min="897" max="900" width="11" customWidth="1"/>
    <col min="901" max="901" width="11.83203125" customWidth="1"/>
    <col min="902" max="905" width="11" customWidth="1"/>
    <col min="906" max="906" width="11.83203125" customWidth="1"/>
    <col min="907" max="908" width="11" customWidth="1"/>
    <col min="909" max="909" width="11.83203125" customWidth="1"/>
    <col min="910" max="910" width="11" customWidth="1"/>
    <col min="911" max="911" width="11.83203125" customWidth="1"/>
    <col min="912" max="914" width="11" customWidth="1"/>
    <col min="915" max="915" width="12.33203125" customWidth="1"/>
    <col min="916" max="919" width="11" customWidth="1"/>
    <col min="920" max="920" width="11.83203125" customWidth="1"/>
    <col min="921" max="925" width="11" customWidth="1"/>
    <col min="926" max="926" width="20.33203125" customWidth="1"/>
    <col min="927" max="927" width="11" customWidth="1"/>
    <col min="928" max="928" width="10.83203125" customWidth="1"/>
    <col min="929" max="929" width="11" customWidth="1"/>
    <col min="930" max="931" width="17.5" customWidth="1"/>
    <col min="932" max="932" width="10.83203125" customWidth="1"/>
    <col min="933" max="933" width="11.1640625" customWidth="1"/>
    <col min="934" max="934" width="11" customWidth="1"/>
    <col min="935" max="935" width="16" style="25" customWidth="1"/>
    <col min="936" max="936" width="15.5" style="25" customWidth="1"/>
    <col min="937" max="937" width="15.1640625" customWidth="1"/>
    <col min="938" max="938" width="13.6640625" style="25" customWidth="1"/>
    <col min="939" max="939" width="10.83203125" customWidth="1"/>
    <col min="940" max="940" width="11" customWidth="1"/>
    <col min="941" max="941" width="10.83203125" customWidth="1"/>
    <col min="942" max="942" width="13.1640625" style="439" customWidth="1"/>
    <col min="943" max="943" width="12" style="46" customWidth="1"/>
    <col min="944" max="944" width="19.5" style="391" customWidth="1"/>
    <col min="945" max="945" width="21.1640625" style="25" customWidth="1"/>
    <col min="946" max="946" width="4.5" style="60" customWidth="1"/>
    <col min="947" max="947" width="11.83203125" style="2" customWidth="1"/>
    <col min="948" max="948" width="11.83203125" customWidth="1"/>
    <col min="949" max="949" width="9.33203125" customWidth="1"/>
    <col min="950" max="950" width="12.33203125" customWidth="1"/>
    <col min="951" max="951" width="13.83203125" customWidth="1"/>
    <col min="952" max="952" width="10" customWidth="1"/>
    <col min="953" max="954" width="8.33203125" customWidth="1"/>
    <col min="955" max="955" width="9" customWidth="1"/>
    <col min="956" max="956" width="6.5" customWidth="1"/>
    <col min="957" max="957" width="8" customWidth="1"/>
    <col min="958" max="958" width="13" customWidth="1"/>
    <col min="959" max="959" width="14.83203125" customWidth="1"/>
    <col min="960" max="960" width="11" customWidth="1"/>
    <col min="961" max="961" width="14" customWidth="1"/>
    <col min="962" max="962" width="16.5" customWidth="1"/>
    <col min="963" max="963" width="4.5" style="60" customWidth="1"/>
    <col min="964" max="1001" width="14.1640625" customWidth="1"/>
    <col min="1002" max="1002" width="22" style="25" customWidth="1"/>
    <col min="1003" max="1003" width="19.5" style="30" customWidth="1"/>
    <col min="1004" max="1006" width="11.83203125" customWidth="1"/>
    <col min="1007" max="1008" width="11.1640625" customWidth="1"/>
    <col min="1009" max="1009" width="4.5" style="60" customWidth="1"/>
    <col min="1010" max="1010" width="11.83203125" customWidth="1"/>
    <col min="1011" max="1011" width="11.1640625" customWidth="1"/>
    <col min="1012" max="1013" width="11" customWidth="1"/>
    <col min="1014" max="1014" width="15.6640625" customWidth="1"/>
    <col min="1015" max="1023" width="11" customWidth="1"/>
    <col min="1024" max="1024" width="6.83203125" style="403" customWidth="1"/>
    <col min="1025" max="1031" width="11" customWidth="1"/>
  </cols>
  <sheetData>
    <row r="1" spans="1:1024" s="376" customFormat="1" ht="178" customHeight="1" thickBot="1" x14ac:dyDescent="0.3">
      <c r="A1" s="330"/>
      <c r="B1" s="331"/>
      <c r="C1" s="483" t="s">
        <v>956</v>
      </c>
      <c r="D1" s="333" t="s">
        <v>160</v>
      </c>
      <c r="E1" s="334" t="s">
        <v>161</v>
      </c>
      <c r="F1" s="334" t="s">
        <v>1336</v>
      </c>
      <c r="G1" s="334" t="s">
        <v>227</v>
      </c>
      <c r="H1" s="334" t="s">
        <v>196</v>
      </c>
      <c r="I1" s="334" t="s">
        <v>228</v>
      </c>
      <c r="J1" s="334" t="s">
        <v>1310</v>
      </c>
      <c r="K1" s="334" t="s">
        <v>229</v>
      </c>
      <c r="L1" s="334" t="s">
        <v>328</v>
      </c>
      <c r="M1" s="334" t="s">
        <v>163</v>
      </c>
      <c r="N1" s="334" t="s">
        <v>1389</v>
      </c>
      <c r="O1" s="334" t="s">
        <v>164</v>
      </c>
      <c r="P1" s="334" t="s">
        <v>165</v>
      </c>
      <c r="Q1" s="334" t="s">
        <v>197</v>
      </c>
      <c r="R1" s="334" t="s">
        <v>240</v>
      </c>
      <c r="S1" s="334" t="s">
        <v>241</v>
      </c>
      <c r="T1" s="334" t="s">
        <v>281</v>
      </c>
      <c r="U1" s="334" t="s">
        <v>282</v>
      </c>
      <c r="V1" s="334" t="s">
        <v>283</v>
      </c>
      <c r="W1" s="334" t="s">
        <v>284</v>
      </c>
      <c r="X1" s="334" t="s">
        <v>285</v>
      </c>
      <c r="Y1" s="334" t="s">
        <v>286</v>
      </c>
      <c r="Z1" s="334" t="s">
        <v>287</v>
      </c>
      <c r="AA1" s="334" t="s">
        <v>288</v>
      </c>
      <c r="AB1" s="334" t="s">
        <v>371</v>
      </c>
      <c r="AC1" s="334" t="s">
        <v>372</v>
      </c>
      <c r="AD1" s="334" t="s">
        <v>198</v>
      </c>
      <c r="AE1" s="334" t="s">
        <v>199</v>
      </c>
      <c r="AF1" s="334" t="s">
        <v>200</v>
      </c>
      <c r="AG1" s="334" t="s">
        <v>201</v>
      </c>
      <c r="AH1" s="334" t="s">
        <v>202</v>
      </c>
      <c r="AI1" s="334" t="s">
        <v>203</v>
      </c>
      <c r="AJ1" s="334" t="s">
        <v>204</v>
      </c>
      <c r="AK1" s="334" t="s">
        <v>205</v>
      </c>
      <c r="AL1" s="334" t="s">
        <v>1372</v>
      </c>
      <c r="AM1" s="334" t="s">
        <v>206</v>
      </c>
      <c r="AN1" s="334" t="s">
        <v>207</v>
      </c>
      <c r="AO1" s="334" t="s">
        <v>242</v>
      </c>
      <c r="AP1" s="334" t="s">
        <v>243</v>
      </c>
      <c r="AQ1" s="334" t="s">
        <v>244</v>
      </c>
      <c r="AR1" s="334" t="s">
        <v>1312</v>
      </c>
      <c r="AS1" s="334" t="s">
        <v>1313</v>
      </c>
      <c r="AT1" s="334" t="s">
        <v>1314</v>
      </c>
      <c r="AU1" s="334" t="s">
        <v>1337</v>
      </c>
      <c r="AV1" s="334" t="s">
        <v>1394</v>
      </c>
      <c r="AW1" s="334" t="s">
        <v>1373</v>
      </c>
      <c r="AX1" s="335" t="s">
        <v>1331</v>
      </c>
      <c r="AY1" s="336" t="s">
        <v>167</v>
      </c>
      <c r="AZ1" s="334" t="s">
        <v>168</v>
      </c>
      <c r="BA1" s="337" t="s">
        <v>169</v>
      </c>
      <c r="BB1" s="337" t="s">
        <v>1364</v>
      </c>
      <c r="BC1" s="337" t="s">
        <v>1822</v>
      </c>
      <c r="BD1" s="337" t="s">
        <v>1823</v>
      </c>
      <c r="BE1" s="337" t="s">
        <v>1824</v>
      </c>
      <c r="BF1" s="337" t="s">
        <v>1825</v>
      </c>
      <c r="BG1" s="337" t="s">
        <v>170</v>
      </c>
      <c r="BH1" s="337" t="s">
        <v>171</v>
      </c>
      <c r="BI1" s="337" t="s">
        <v>172</v>
      </c>
      <c r="BJ1" s="337" t="s">
        <v>173</v>
      </c>
      <c r="BK1" s="337" t="s">
        <v>174</v>
      </c>
      <c r="BL1" s="337" t="s">
        <v>1388</v>
      </c>
      <c r="BM1" s="337" t="s">
        <v>1417</v>
      </c>
      <c r="BN1" s="338" t="s">
        <v>1304</v>
      </c>
      <c r="BO1" s="338" t="s">
        <v>176</v>
      </c>
      <c r="BP1" s="338" t="s">
        <v>1265</v>
      </c>
      <c r="BQ1" s="338" t="s">
        <v>93</v>
      </c>
      <c r="BR1" s="338" t="s">
        <v>1333</v>
      </c>
      <c r="BS1" s="338" t="s">
        <v>1334</v>
      </c>
      <c r="BT1" s="338" t="s">
        <v>178</v>
      </c>
      <c r="BU1" s="338" t="s">
        <v>179</v>
      </c>
      <c r="BV1" s="338" t="s">
        <v>1332</v>
      </c>
      <c r="BW1" s="338" t="s">
        <v>177</v>
      </c>
      <c r="BX1" s="338" t="s">
        <v>94</v>
      </c>
      <c r="BY1" s="338" t="s">
        <v>95</v>
      </c>
      <c r="BZ1" s="338" t="s">
        <v>175</v>
      </c>
      <c r="CA1" s="338" t="s">
        <v>96</v>
      </c>
      <c r="CB1" s="338" t="s">
        <v>97</v>
      </c>
      <c r="CC1" s="338" t="s">
        <v>1377</v>
      </c>
      <c r="CD1" s="338" t="s">
        <v>293</v>
      </c>
      <c r="CE1" s="334" t="s">
        <v>98</v>
      </c>
      <c r="CF1" s="334" t="s">
        <v>1841</v>
      </c>
      <c r="CG1" s="334" t="s">
        <v>294</v>
      </c>
      <c r="CH1" s="339"/>
      <c r="CI1" s="340" t="s">
        <v>1686</v>
      </c>
      <c r="CJ1" s="340" t="s">
        <v>1749</v>
      </c>
      <c r="CK1" s="340" t="s">
        <v>1753</v>
      </c>
      <c r="CL1" s="340" t="s">
        <v>1713</v>
      </c>
      <c r="CM1" s="340" t="s">
        <v>1730</v>
      </c>
      <c r="CN1" s="340" t="s">
        <v>1756</v>
      </c>
      <c r="CO1" s="340" t="s">
        <v>1699</v>
      </c>
      <c r="CP1" s="341" t="s">
        <v>1761</v>
      </c>
      <c r="CQ1" s="341" t="s">
        <v>1762</v>
      </c>
      <c r="CR1" s="340">
        <v>2500</v>
      </c>
      <c r="CS1" s="341" t="s">
        <v>1589</v>
      </c>
      <c r="CT1" s="341" t="s">
        <v>1805</v>
      </c>
      <c r="CU1" s="340" t="s">
        <v>1590</v>
      </c>
      <c r="CV1" s="340">
        <v>3140</v>
      </c>
      <c r="CW1" s="340" t="s">
        <v>1653</v>
      </c>
      <c r="CX1" s="340">
        <v>3181</v>
      </c>
      <c r="CY1" s="340">
        <v>3183</v>
      </c>
      <c r="CZ1" s="340" t="s">
        <v>1522</v>
      </c>
      <c r="DA1" s="340">
        <v>3200</v>
      </c>
      <c r="DB1" s="340">
        <v>3206</v>
      </c>
      <c r="DC1" s="340">
        <v>3300</v>
      </c>
      <c r="DD1" s="340">
        <v>3330</v>
      </c>
      <c r="DE1" s="340">
        <v>3420</v>
      </c>
      <c r="DF1" s="340" t="s">
        <v>1815</v>
      </c>
      <c r="DG1" s="340">
        <v>3600</v>
      </c>
      <c r="DH1" s="340">
        <v>3610</v>
      </c>
      <c r="DI1" s="340">
        <v>3703</v>
      </c>
      <c r="DJ1" s="340">
        <v>3710</v>
      </c>
      <c r="DK1" s="340">
        <v>3720</v>
      </c>
      <c r="DL1" s="340">
        <v>3730</v>
      </c>
      <c r="DM1" s="340">
        <v>3790</v>
      </c>
      <c r="DN1" s="340">
        <v>3792</v>
      </c>
      <c r="DO1" s="341" t="s">
        <v>1591</v>
      </c>
      <c r="DP1" s="341" t="s">
        <v>1763</v>
      </c>
      <c r="DQ1" s="340" t="s">
        <v>1592</v>
      </c>
      <c r="DR1" s="340">
        <v>4100</v>
      </c>
      <c r="DS1" s="340">
        <v>4400</v>
      </c>
      <c r="DT1" s="340">
        <v>4638</v>
      </c>
      <c r="DU1" s="340">
        <v>4720</v>
      </c>
      <c r="DV1" s="340">
        <v>4740</v>
      </c>
      <c r="DW1" s="340">
        <v>4745</v>
      </c>
      <c r="DX1" s="342" t="s">
        <v>1610</v>
      </c>
      <c r="DY1" s="342" t="s">
        <v>1764</v>
      </c>
      <c r="DZ1" s="340" t="s">
        <v>1609</v>
      </c>
      <c r="EA1" s="340">
        <v>5400</v>
      </c>
      <c r="EB1" s="340">
        <v>5510</v>
      </c>
      <c r="EC1" s="340">
        <v>5514</v>
      </c>
      <c r="ED1" s="340">
        <v>5400</v>
      </c>
      <c r="EE1" s="341" t="s">
        <v>1593</v>
      </c>
      <c r="EF1" s="341" t="s">
        <v>1765</v>
      </c>
      <c r="EG1" s="340" t="s">
        <v>1690</v>
      </c>
      <c r="EH1" s="341" t="s">
        <v>1689</v>
      </c>
      <c r="EI1" s="341" t="s">
        <v>1766</v>
      </c>
      <c r="EJ1" s="340" t="s">
        <v>1523</v>
      </c>
      <c r="EK1" s="340">
        <v>7100</v>
      </c>
      <c r="EL1" s="340" t="s">
        <v>1524</v>
      </c>
      <c r="EM1" s="340" t="s">
        <v>1525</v>
      </c>
      <c r="EN1" s="340" t="s">
        <v>1526</v>
      </c>
      <c r="EO1" s="340">
        <v>7200</v>
      </c>
      <c r="EP1" s="340">
        <v>7315</v>
      </c>
      <c r="EQ1" s="340">
        <v>7320</v>
      </c>
      <c r="ER1" s="340">
        <v>7330</v>
      </c>
      <c r="ES1" s="340">
        <v>7460</v>
      </c>
      <c r="ET1" s="340">
        <v>7500</v>
      </c>
      <c r="EU1" s="340">
        <v>7600</v>
      </c>
      <c r="EV1" s="340">
        <v>7620</v>
      </c>
      <c r="EW1" s="340">
        <v>7650</v>
      </c>
      <c r="EX1" s="340" t="s">
        <v>1527</v>
      </c>
      <c r="EY1" s="340">
        <v>7700</v>
      </c>
      <c r="EZ1" s="340">
        <v>7710</v>
      </c>
      <c r="FA1" s="340">
        <v>7720</v>
      </c>
      <c r="FB1" s="340">
        <v>7760</v>
      </c>
      <c r="FC1" s="340">
        <v>7800</v>
      </c>
      <c r="FD1" s="340">
        <v>7811</v>
      </c>
      <c r="FE1" s="340">
        <v>7840</v>
      </c>
      <c r="FF1" s="340" t="s">
        <v>1594</v>
      </c>
      <c r="FG1" s="340">
        <v>8033</v>
      </c>
      <c r="FH1" s="340">
        <v>8110</v>
      </c>
      <c r="FI1" s="340">
        <v>8130</v>
      </c>
      <c r="FJ1" s="340">
        <v>8170</v>
      </c>
      <c r="FK1" s="340" t="s">
        <v>1528</v>
      </c>
      <c r="FL1" s="340" t="s">
        <v>1529</v>
      </c>
      <c r="FM1" s="340">
        <v>8200</v>
      </c>
      <c r="FN1" s="340">
        <v>8210</v>
      </c>
      <c r="FO1" s="340" t="s">
        <v>1530</v>
      </c>
      <c r="FP1" s="340" t="s">
        <v>1531</v>
      </c>
      <c r="FQ1" s="340">
        <v>8240</v>
      </c>
      <c r="FR1" s="340">
        <v>8290</v>
      </c>
      <c r="FS1" s="340" t="s">
        <v>1532</v>
      </c>
      <c r="FT1" s="340" t="s">
        <v>1533</v>
      </c>
      <c r="FU1" s="340">
        <v>8300</v>
      </c>
      <c r="FV1" s="340">
        <v>8310</v>
      </c>
      <c r="FW1" s="340" t="s">
        <v>1534</v>
      </c>
      <c r="FX1" s="340">
        <v>8329</v>
      </c>
      <c r="FY1" s="340">
        <v>8391</v>
      </c>
      <c r="FZ1" s="340" t="s">
        <v>1535</v>
      </c>
      <c r="GA1" s="340">
        <v>8440</v>
      </c>
      <c r="GB1" s="340" t="s">
        <v>1536</v>
      </c>
      <c r="GC1" s="340">
        <v>8480</v>
      </c>
      <c r="GD1" s="340">
        <v>8510</v>
      </c>
      <c r="GE1" s="340" t="s">
        <v>1537</v>
      </c>
      <c r="GF1" s="340">
        <v>8787</v>
      </c>
      <c r="GG1" s="340">
        <v>8800</v>
      </c>
      <c r="GH1" s="340">
        <v>8810</v>
      </c>
      <c r="GI1" s="340">
        <v>8820</v>
      </c>
      <c r="GJ1" s="340">
        <v>8860</v>
      </c>
      <c r="GK1" s="340">
        <v>8880</v>
      </c>
      <c r="GL1" s="340">
        <v>8900</v>
      </c>
      <c r="GM1" s="340" t="s">
        <v>1813</v>
      </c>
      <c r="GN1" s="340">
        <v>8950</v>
      </c>
      <c r="GO1" s="340">
        <v>8980</v>
      </c>
      <c r="GP1" s="341" t="s">
        <v>1608</v>
      </c>
      <c r="GQ1" s="341" t="s">
        <v>1767</v>
      </c>
      <c r="GR1" s="340" t="s">
        <v>1595</v>
      </c>
      <c r="GS1" s="340">
        <v>9001</v>
      </c>
      <c r="GT1" s="340">
        <v>9135</v>
      </c>
      <c r="GU1" s="340">
        <v>9193</v>
      </c>
      <c r="GV1" s="340">
        <v>9290</v>
      </c>
      <c r="GW1" s="340">
        <v>9367</v>
      </c>
      <c r="GX1" s="340">
        <v>9670</v>
      </c>
      <c r="GY1" s="341" t="s">
        <v>1607</v>
      </c>
      <c r="GZ1" s="341" t="s">
        <v>1768</v>
      </c>
      <c r="HA1" s="340" t="s">
        <v>1597</v>
      </c>
      <c r="HB1" s="340" t="s">
        <v>1538</v>
      </c>
      <c r="HC1" s="341" t="s">
        <v>1596</v>
      </c>
      <c r="HD1" s="341" t="s">
        <v>1806</v>
      </c>
      <c r="HE1" s="340" t="s">
        <v>1598</v>
      </c>
      <c r="HF1" s="340" t="s">
        <v>1600</v>
      </c>
      <c r="HG1" s="340" t="s">
        <v>1601</v>
      </c>
      <c r="HH1" s="340">
        <v>11180</v>
      </c>
      <c r="HI1" s="340" t="s">
        <v>1814</v>
      </c>
      <c r="HJ1" s="340" t="s">
        <v>1602</v>
      </c>
      <c r="HK1" s="340" t="s">
        <v>1807</v>
      </c>
      <c r="HL1" s="340">
        <v>11330</v>
      </c>
      <c r="HM1" s="340">
        <v>11360</v>
      </c>
      <c r="HN1" s="340">
        <v>11370</v>
      </c>
      <c r="HO1" s="340">
        <v>11380</v>
      </c>
      <c r="HP1" s="340">
        <v>11500</v>
      </c>
      <c r="HQ1" s="340">
        <v>11540</v>
      </c>
      <c r="HR1" s="340">
        <v>11550</v>
      </c>
      <c r="HS1" s="341" t="s">
        <v>1599</v>
      </c>
      <c r="HT1" s="341" t="s">
        <v>1769</v>
      </c>
      <c r="HU1" s="340" t="s">
        <v>1606</v>
      </c>
      <c r="HV1" s="340">
        <v>12110</v>
      </c>
      <c r="HW1" s="340">
        <v>12500</v>
      </c>
      <c r="HX1" s="341" t="s">
        <v>1603</v>
      </c>
      <c r="HY1" s="341" t="s">
        <v>1770</v>
      </c>
      <c r="HZ1" s="340" t="s">
        <v>1604</v>
      </c>
      <c r="IA1" s="340" t="s">
        <v>1539</v>
      </c>
      <c r="IB1" s="340">
        <v>13300</v>
      </c>
      <c r="IC1" s="340">
        <v>13620</v>
      </c>
      <c r="ID1" s="341" t="s">
        <v>1605</v>
      </c>
      <c r="IE1" s="341" t="s">
        <v>1771</v>
      </c>
      <c r="IF1" s="340" t="s">
        <v>1540</v>
      </c>
      <c r="IG1" s="340">
        <v>14012</v>
      </c>
      <c r="IH1" s="340">
        <v>14500</v>
      </c>
      <c r="II1" s="340">
        <v>14720</v>
      </c>
      <c r="IJ1" s="340">
        <v>14730</v>
      </c>
      <c r="IK1" s="340">
        <v>14900</v>
      </c>
      <c r="IL1" s="340">
        <v>14920</v>
      </c>
      <c r="IM1" s="340">
        <v>14940</v>
      </c>
      <c r="IN1" s="341" t="s">
        <v>1660</v>
      </c>
      <c r="IO1" s="341" t="s">
        <v>1772</v>
      </c>
      <c r="IP1" s="340" t="s">
        <v>1541</v>
      </c>
      <c r="IQ1" s="340">
        <v>15270</v>
      </c>
      <c r="IR1" s="340">
        <v>15318</v>
      </c>
      <c r="IS1" s="340">
        <v>15700</v>
      </c>
      <c r="IT1" s="340">
        <v>15900</v>
      </c>
      <c r="IU1" s="340">
        <v>15911</v>
      </c>
      <c r="IV1" s="340">
        <v>15920</v>
      </c>
      <c r="IW1" s="341" t="s">
        <v>1661</v>
      </c>
      <c r="IX1" s="341" t="s">
        <v>1773</v>
      </c>
      <c r="IY1" s="340" t="s">
        <v>1662</v>
      </c>
      <c r="IZ1" s="341" t="s">
        <v>1691</v>
      </c>
      <c r="JA1" s="341" t="s">
        <v>1774</v>
      </c>
      <c r="JB1" s="340" t="s">
        <v>1663</v>
      </c>
      <c r="JC1" s="340">
        <v>17121</v>
      </c>
      <c r="JD1" s="340">
        <v>17230</v>
      </c>
      <c r="JE1" s="340" t="s">
        <v>1542</v>
      </c>
      <c r="JF1" s="340">
        <v>17300</v>
      </c>
      <c r="JG1" s="340" t="s">
        <v>1543</v>
      </c>
      <c r="JH1" s="340" t="s">
        <v>1544</v>
      </c>
      <c r="JI1" s="340" t="s">
        <v>1816</v>
      </c>
      <c r="JJ1" s="341" t="s">
        <v>1664</v>
      </c>
      <c r="JK1" s="341" t="s">
        <v>1775</v>
      </c>
      <c r="JL1" s="340" t="s">
        <v>1611</v>
      </c>
      <c r="JM1" s="340">
        <v>18140</v>
      </c>
      <c r="JN1" s="340" t="s">
        <v>1545</v>
      </c>
      <c r="JO1" s="340">
        <v>18220</v>
      </c>
      <c r="JP1" s="340">
        <v>18290</v>
      </c>
      <c r="JQ1" s="340">
        <v>18320</v>
      </c>
      <c r="JR1" s="340">
        <v>18500</v>
      </c>
      <c r="JS1" s="340">
        <v>18600</v>
      </c>
      <c r="JT1" s="340">
        <v>18630</v>
      </c>
      <c r="JU1" s="340">
        <v>18690</v>
      </c>
      <c r="JV1" s="341" t="s">
        <v>1612</v>
      </c>
      <c r="JW1" s="341" t="s">
        <v>1776</v>
      </c>
      <c r="JX1" s="340" t="s">
        <v>1613</v>
      </c>
      <c r="JY1" s="340" t="s">
        <v>1546</v>
      </c>
      <c r="JZ1" s="340">
        <v>19200</v>
      </c>
      <c r="KA1" s="340" t="s">
        <v>1547</v>
      </c>
      <c r="KB1" s="341" t="s">
        <v>1614</v>
      </c>
      <c r="KC1" s="341" t="s">
        <v>1777</v>
      </c>
      <c r="KD1" s="340" t="s">
        <v>1615</v>
      </c>
      <c r="KE1" s="340" t="s">
        <v>1741</v>
      </c>
      <c r="KF1" s="340" t="s">
        <v>1698</v>
      </c>
      <c r="KG1" s="340" t="s">
        <v>1759</v>
      </c>
      <c r="KH1" s="340" t="s">
        <v>1709</v>
      </c>
      <c r="KI1" s="340" t="s">
        <v>1734</v>
      </c>
      <c r="KJ1" s="340" t="s">
        <v>1731</v>
      </c>
      <c r="KK1" s="340" t="s">
        <v>1755</v>
      </c>
      <c r="KL1" s="340" t="s">
        <v>1685</v>
      </c>
      <c r="KM1" s="340">
        <v>20180</v>
      </c>
      <c r="KN1" s="340" t="s">
        <v>1697</v>
      </c>
      <c r="KO1" s="340" t="s">
        <v>1708</v>
      </c>
      <c r="KP1" s="340">
        <v>20200</v>
      </c>
      <c r="KQ1" s="340" t="s">
        <v>1742</v>
      </c>
      <c r="KR1" s="340" t="s">
        <v>1733</v>
      </c>
      <c r="KS1" s="340" t="s">
        <v>1747</v>
      </c>
      <c r="KT1" s="340">
        <v>20280</v>
      </c>
      <c r="KU1" s="340" t="s">
        <v>1721</v>
      </c>
      <c r="KV1" s="340" t="s">
        <v>1729</v>
      </c>
      <c r="KW1" s="340" t="s">
        <v>1720</v>
      </c>
      <c r="KX1" s="340" t="s">
        <v>1712</v>
      </c>
      <c r="KY1" s="340" t="s">
        <v>1702</v>
      </c>
      <c r="KZ1" s="340" t="s">
        <v>1751</v>
      </c>
      <c r="LA1" s="340" t="s">
        <v>1695</v>
      </c>
      <c r="LB1" s="340">
        <v>20730</v>
      </c>
      <c r="LC1" s="340" t="s">
        <v>1727</v>
      </c>
      <c r="LD1" s="340" t="s">
        <v>1701</v>
      </c>
      <c r="LE1" s="340" t="s">
        <v>1718</v>
      </c>
      <c r="LF1" s="340">
        <v>20820</v>
      </c>
      <c r="LG1" s="341" t="s">
        <v>1616</v>
      </c>
      <c r="LH1" s="341" t="s">
        <v>1778</v>
      </c>
      <c r="LI1" s="340" t="s">
        <v>1617</v>
      </c>
      <c r="LJ1" s="340">
        <v>21110</v>
      </c>
      <c r="LK1" s="340">
        <v>21290</v>
      </c>
      <c r="LL1" s="340">
        <v>21400</v>
      </c>
      <c r="LM1" s="340">
        <v>21410</v>
      </c>
      <c r="LN1" s="340">
        <v>21440</v>
      </c>
      <c r="LO1" s="340">
        <v>21450</v>
      </c>
      <c r="LP1" s="340">
        <v>21500</v>
      </c>
      <c r="LQ1" s="340">
        <v>21700</v>
      </c>
      <c r="LR1" s="340">
        <v>21800</v>
      </c>
      <c r="LS1" s="340">
        <v>21850</v>
      </c>
      <c r="LT1" s="341" t="s">
        <v>1618</v>
      </c>
      <c r="LU1" s="341" t="s">
        <v>1779</v>
      </c>
      <c r="LV1" s="340" t="s">
        <v>1619</v>
      </c>
      <c r="LW1" s="340" t="s">
        <v>1548</v>
      </c>
      <c r="LX1" s="340">
        <v>23210</v>
      </c>
      <c r="LY1" s="340">
        <v>23640</v>
      </c>
      <c r="LZ1" s="340">
        <v>23700</v>
      </c>
      <c r="MA1" s="341" t="s">
        <v>1620</v>
      </c>
      <c r="MB1" s="341" t="s">
        <v>1780</v>
      </c>
      <c r="MC1" s="340" t="s">
        <v>1621</v>
      </c>
      <c r="MD1" s="340" t="s">
        <v>1549</v>
      </c>
      <c r="ME1" s="340">
        <v>24400</v>
      </c>
      <c r="MF1" s="341" t="s">
        <v>1622</v>
      </c>
      <c r="MG1" s="341" t="s">
        <v>1781</v>
      </c>
      <c r="MH1" s="340" t="s">
        <v>1623</v>
      </c>
      <c r="MI1" s="340">
        <v>25300</v>
      </c>
      <c r="MJ1" s="340" t="s">
        <v>1550</v>
      </c>
      <c r="MK1" s="340">
        <v>25700</v>
      </c>
      <c r="ML1" s="340" t="s">
        <v>1551</v>
      </c>
      <c r="MM1" s="341" t="s">
        <v>1624</v>
      </c>
      <c r="MN1" s="341" t="s">
        <v>1782</v>
      </c>
      <c r="MO1" s="340" t="s">
        <v>1625</v>
      </c>
      <c r="MP1" s="340">
        <v>26120</v>
      </c>
      <c r="MQ1" s="340" t="s">
        <v>1626</v>
      </c>
      <c r="MR1" s="340">
        <v>27880</v>
      </c>
      <c r="MS1" s="341" t="s">
        <v>1627</v>
      </c>
      <c r="MT1" s="341" t="s">
        <v>1783</v>
      </c>
      <c r="MU1" s="340" t="s">
        <v>1628</v>
      </c>
      <c r="MV1" s="340">
        <v>28100</v>
      </c>
      <c r="MW1" s="340">
        <v>28200</v>
      </c>
      <c r="MX1" s="340" t="s">
        <v>1553</v>
      </c>
      <c r="MY1" s="340">
        <v>28100</v>
      </c>
      <c r="MZ1" s="340">
        <v>28180</v>
      </c>
      <c r="NA1" s="340">
        <v>28189</v>
      </c>
      <c r="NB1" s="340">
        <v>28200</v>
      </c>
      <c r="NC1" s="340" t="s">
        <v>1554</v>
      </c>
      <c r="ND1" s="340" t="s">
        <v>1555</v>
      </c>
      <c r="NE1" s="340" t="s">
        <v>1552</v>
      </c>
      <c r="NF1" s="340">
        <v>28260</v>
      </c>
      <c r="NG1" s="340" t="s">
        <v>1556</v>
      </c>
      <c r="NH1" s="340">
        <v>28320</v>
      </c>
      <c r="NI1" s="340">
        <v>28340</v>
      </c>
      <c r="NJ1" s="340">
        <v>28350</v>
      </c>
      <c r="NK1" s="340">
        <v>28380</v>
      </c>
      <c r="NL1" s="340">
        <v>28340</v>
      </c>
      <c r="NM1" s="340">
        <v>28410</v>
      </c>
      <c r="NN1" s="340">
        <v>28430</v>
      </c>
      <c r="NO1" s="340">
        <v>28440</v>
      </c>
      <c r="NP1" s="340">
        <v>28520</v>
      </c>
      <c r="NQ1" s="340">
        <v>28597</v>
      </c>
      <c r="NR1" s="340">
        <v>28600</v>
      </c>
      <c r="NS1" s="340" t="s">
        <v>1557</v>
      </c>
      <c r="NT1" s="340">
        <v>28660</v>
      </c>
      <c r="NU1" s="340">
        <v>28670</v>
      </c>
      <c r="NV1" s="340">
        <v>28700</v>
      </c>
      <c r="NW1" s="340">
        <v>28710</v>
      </c>
      <c r="NX1" s="340">
        <v>28800</v>
      </c>
      <c r="NY1" s="340">
        <v>28807</v>
      </c>
      <c r="NZ1" s="340">
        <v>28850</v>
      </c>
      <c r="OA1" s="340">
        <v>28890</v>
      </c>
      <c r="OB1" s="340">
        <v>28900</v>
      </c>
      <c r="OC1" s="340">
        <v>28910</v>
      </c>
      <c r="OD1" s="340">
        <v>28920</v>
      </c>
      <c r="OE1" s="340">
        <v>28930</v>
      </c>
      <c r="OF1" s="340">
        <v>28940</v>
      </c>
      <c r="OG1" s="340" t="s">
        <v>1558</v>
      </c>
      <c r="OH1" s="340">
        <v>28980</v>
      </c>
      <c r="OI1" s="340" t="s">
        <v>1629</v>
      </c>
      <c r="OJ1" s="340">
        <v>29100</v>
      </c>
      <c r="OK1" s="340">
        <v>29120</v>
      </c>
      <c r="OL1" s="340">
        <v>29180</v>
      </c>
      <c r="OM1" s="340">
        <v>29400</v>
      </c>
      <c r="ON1" s="340">
        <v>29532</v>
      </c>
      <c r="OO1" s="340" t="s">
        <v>1559</v>
      </c>
      <c r="OP1" s="340" t="s">
        <v>1560</v>
      </c>
      <c r="OQ1" s="340" t="s">
        <v>1817</v>
      </c>
      <c r="OR1" s="340" t="s">
        <v>1561</v>
      </c>
      <c r="OS1" s="340" t="s">
        <v>1818</v>
      </c>
      <c r="OT1" s="340" t="s">
        <v>1819</v>
      </c>
      <c r="OU1" s="340">
        <v>29660</v>
      </c>
      <c r="OV1" s="340" t="s">
        <v>1562</v>
      </c>
      <c r="OW1" s="340" t="s">
        <v>1812</v>
      </c>
      <c r="OX1" s="340">
        <v>29688</v>
      </c>
      <c r="OY1" s="340" t="s">
        <v>1563</v>
      </c>
      <c r="OZ1" s="340" t="s">
        <v>1564</v>
      </c>
      <c r="PA1" s="340">
        <v>29700</v>
      </c>
      <c r="PB1" s="340">
        <v>29749</v>
      </c>
      <c r="PC1" s="340">
        <v>29770</v>
      </c>
      <c r="PD1" s="341" t="s">
        <v>1630</v>
      </c>
      <c r="PE1" s="341" t="s">
        <v>1784</v>
      </c>
      <c r="PF1" s="340" t="s">
        <v>1631</v>
      </c>
      <c r="PG1" s="340">
        <v>30200</v>
      </c>
      <c r="PH1" s="340">
        <v>30300</v>
      </c>
      <c r="PI1" s="340">
        <v>30395</v>
      </c>
      <c r="PJ1" s="340">
        <v>30430</v>
      </c>
      <c r="PK1" s="340">
        <v>30500</v>
      </c>
      <c r="PL1" s="340">
        <v>30564</v>
      </c>
      <c r="PM1" s="340" t="s">
        <v>1565</v>
      </c>
      <c r="PN1" s="340">
        <v>30570</v>
      </c>
      <c r="PO1" s="340">
        <v>30579</v>
      </c>
      <c r="PP1" s="340">
        <v>30588</v>
      </c>
      <c r="PQ1" s="340">
        <v>30600</v>
      </c>
      <c r="PR1" s="340">
        <v>30700</v>
      </c>
      <c r="PS1" s="340">
        <v>30710</v>
      </c>
      <c r="PT1" s="340">
        <v>30730</v>
      </c>
      <c r="PU1" s="340">
        <v>30740</v>
      </c>
      <c r="PV1" s="340">
        <v>30850</v>
      </c>
      <c r="PW1" s="340">
        <v>30870</v>
      </c>
      <c r="PX1" s="340" t="s">
        <v>1566</v>
      </c>
      <c r="PY1" s="340" t="s">
        <v>1684</v>
      </c>
      <c r="PZ1" s="340">
        <v>31600</v>
      </c>
      <c r="QA1" s="340" t="s">
        <v>1723</v>
      </c>
      <c r="QB1" s="340" t="s">
        <v>1754</v>
      </c>
      <c r="QC1" s="340" t="s">
        <v>1632</v>
      </c>
      <c r="QD1" s="340">
        <v>32004</v>
      </c>
      <c r="QE1" s="340">
        <v>32660</v>
      </c>
      <c r="QF1" s="341" t="s">
        <v>1633</v>
      </c>
      <c r="QG1" s="341" t="s">
        <v>1785</v>
      </c>
      <c r="QH1" s="340" t="s">
        <v>1567</v>
      </c>
      <c r="QI1" s="340">
        <v>33012</v>
      </c>
      <c r="QJ1" s="340">
        <v>33160</v>
      </c>
      <c r="QK1" s="340" t="s">
        <v>1568</v>
      </c>
      <c r="QL1" s="340">
        <v>33190</v>
      </c>
      <c r="QM1" s="340">
        <v>33200</v>
      </c>
      <c r="QN1" s="340">
        <v>33300</v>
      </c>
      <c r="QO1" s="340">
        <v>33394</v>
      </c>
      <c r="QP1" s="340" t="s">
        <v>1570</v>
      </c>
      <c r="QQ1" s="340">
        <v>33500</v>
      </c>
      <c r="QR1" s="340">
        <v>33510</v>
      </c>
      <c r="QS1" s="340" t="s">
        <v>1571</v>
      </c>
      <c r="QT1" s="340" t="s">
        <v>1569</v>
      </c>
      <c r="QU1" s="340" t="s">
        <v>1634</v>
      </c>
      <c r="QV1" s="340">
        <v>34230</v>
      </c>
      <c r="QW1" s="340">
        <v>34320</v>
      </c>
      <c r="QX1" s="340">
        <v>34450</v>
      </c>
      <c r="QY1" s="341" t="s">
        <v>1635</v>
      </c>
      <c r="QZ1" s="341" t="s">
        <v>1786</v>
      </c>
      <c r="RA1" s="340" t="s">
        <v>1572</v>
      </c>
      <c r="RB1" s="340" t="s">
        <v>1573</v>
      </c>
      <c r="RC1" s="340">
        <v>35110</v>
      </c>
      <c r="RD1" s="340" t="s">
        <v>1574</v>
      </c>
      <c r="RE1" s="340">
        <v>35140</v>
      </c>
      <c r="RF1" s="340">
        <v>35200</v>
      </c>
      <c r="RG1" s="340">
        <v>35260</v>
      </c>
      <c r="RH1" s="340">
        <v>35290</v>
      </c>
      <c r="RI1" s="340">
        <v>35500</v>
      </c>
      <c r="RJ1" s="340">
        <v>35613</v>
      </c>
      <c r="RK1" s="341" t="s">
        <v>1636</v>
      </c>
      <c r="RL1" s="341" t="s">
        <v>1787</v>
      </c>
      <c r="RM1" s="340" t="s">
        <v>1637</v>
      </c>
      <c r="RN1" s="340">
        <v>36200</v>
      </c>
      <c r="RO1" s="340">
        <v>36620</v>
      </c>
      <c r="RP1" s="340">
        <v>36630</v>
      </c>
      <c r="RQ1" s="340">
        <v>36300</v>
      </c>
      <c r="RR1" s="340" t="s">
        <v>1820</v>
      </c>
      <c r="RS1" s="340">
        <v>36626</v>
      </c>
      <c r="RT1" s="340" t="s">
        <v>1575</v>
      </c>
      <c r="RU1" s="340" t="s">
        <v>1576</v>
      </c>
      <c r="RV1" s="340">
        <v>36800</v>
      </c>
      <c r="RW1" s="340">
        <v>36910</v>
      </c>
      <c r="RX1" s="340">
        <v>36945</v>
      </c>
      <c r="RY1" s="340">
        <v>36960</v>
      </c>
      <c r="RZ1" s="340">
        <v>36800</v>
      </c>
      <c r="SA1" s="341" t="s">
        <v>1638</v>
      </c>
      <c r="SB1" s="341" t="s">
        <v>1788</v>
      </c>
      <c r="SC1" s="340" t="s">
        <v>1639</v>
      </c>
      <c r="SD1" s="340" t="s">
        <v>1577</v>
      </c>
      <c r="SE1" s="340">
        <v>37500</v>
      </c>
      <c r="SF1" s="340">
        <v>37900</v>
      </c>
      <c r="SG1" s="341" t="s">
        <v>1640</v>
      </c>
      <c r="SH1" s="341" t="s">
        <v>1640</v>
      </c>
      <c r="SI1" s="340" t="s">
        <v>1641</v>
      </c>
      <c r="SJ1" s="340">
        <v>38530</v>
      </c>
      <c r="SK1" s="340">
        <v>38570</v>
      </c>
      <c r="SL1" s="340">
        <v>38650</v>
      </c>
      <c r="SM1" s="340">
        <v>38670</v>
      </c>
      <c r="SN1" s="340" t="s">
        <v>1578</v>
      </c>
      <c r="SO1" s="341" t="s">
        <v>1642</v>
      </c>
      <c r="SP1" s="341" t="s">
        <v>1789</v>
      </c>
      <c r="SQ1" s="340" t="s">
        <v>1643</v>
      </c>
      <c r="SR1" s="340" t="s">
        <v>1579</v>
      </c>
      <c r="SS1" s="340">
        <v>39300</v>
      </c>
      <c r="ST1" s="340">
        <v>39310</v>
      </c>
      <c r="SU1" s="340">
        <v>39313</v>
      </c>
      <c r="SV1" s="340">
        <v>39318</v>
      </c>
      <c r="SW1" s="340">
        <v>39600</v>
      </c>
      <c r="SX1" s="340" t="s">
        <v>1580</v>
      </c>
      <c r="SY1" s="340">
        <v>39770</v>
      </c>
      <c r="SZ1" s="341" t="s">
        <v>1644</v>
      </c>
      <c r="TA1" s="340">
        <v>40150</v>
      </c>
      <c r="TB1" s="341" t="s">
        <v>1645</v>
      </c>
      <c r="TC1" s="341" t="s">
        <v>1790</v>
      </c>
      <c r="TD1" s="340" t="s">
        <v>1646</v>
      </c>
      <c r="TE1" s="340">
        <v>41230</v>
      </c>
      <c r="TF1" s="340">
        <v>41350</v>
      </c>
      <c r="TG1" s="340">
        <v>41410</v>
      </c>
      <c r="TH1" s="340">
        <v>41500</v>
      </c>
      <c r="TI1" s="340">
        <v>41560</v>
      </c>
      <c r="TJ1" s="340" t="s">
        <v>1809</v>
      </c>
      <c r="TK1" s="340">
        <v>41740</v>
      </c>
      <c r="TL1" s="340">
        <v>41900</v>
      </c>
      <c r="TM1" s="340">
        <v>41907</v>
      </c>
      <c r="TN1" s="340">
        <v>41920</v>
      </c>
      <c r="TO1" s="340">
        <v>41927</v>
      </c>
      <c r="TP1" s="340" t="s">
        <v>1581</v>
      </c>
      <c r="TQ1" s="340">
        <v>41950</v>
      </c>
      <c r="TR1" s="340">
        <v>41970</v>
      </c>
      <c r="TS1" s="341" t="s">
        <v>1647</v>
      </c>
      <c r="TT1" s="341" t="s">
        <v>1791</v>
      </c>
      <c r="TU1" s="340" t="s">
        <v>1648</v>
      </c>
      <c r="TV1" s="340">
        <v>43200</v>
      </c>
      <c r="TW1" s="340">
        <v>43480</v>
      </c>
      <c r="TX1" s="340">
        <v>43580</v>
      </c>
      <c r="TY1" s="340">
        <v>43700</v>
      </c>
      <c r="TZ1" s="340" t="s">
        <v>1582</v>
      </c>
      <c r="UA1" s="340">
        <v>43820</v>
      </c>
      <c r="UB1" s="340">
        <v>43870</v>
      </c>
      <c r="UC1" s="340">
        <v>43881</v>
      </c>
      <c r="UD1" s="341" t="s">
        <v>1649</v>
      </c>
      <c r="UE1" s="341" t="s">
        <v>1792</v>
      </c>
      <c r="UF1" s="340">
        <v>44414</v>
      </c>
      <c r="UG1" s="341" t="s">
        <v>1687</v>
      </c>
      <c r="UH1" s="341" t="s">
        <v>1793</v>
      </c>
      <c r="UI1" s="340" t="s">
        <v>1650</v>
      </c>
      <c r="UJ1" s="340" t="s">
        <v>1583</v>
      </c>
      <c r="UK1" s="340" t="s">
        <v>1584</v>
      </c>
      <c r="UL1" s="340">
        <v>45540</v>
      </c>
      <c r="UM1" s="340">
        <v>45800</v>
      </c>
      <c r="UN1" s="340">
        <v>45830</v>
      </c>
      <c r="UO1" s="340">
        <v>45900</v>
      </c>
      <c r="UP1" s="340">
        <v>45910</v>
      </c>
      <c r="UQ1" s="341" t="s">
        <v>1651</v>
      </c>
      <c r="UR1" s="341" t="s">
        <v>1794</v>
      </c>
      <c r="US1" s="340" t="s">
        <v>1585</v>
      </c>
      <c r="UT1" s="340" t="s">
        <v>1586</v>
      </c>
      <c r="UU1" s="340">
        <v>46540</v>
      </c>
      <c r="UV1" s="340">
        <v>46800</v>
      </c>
      <c r="UW1" s="340">
        <v>46900</v>
      </c>
      <c r="UX1" s="340">
        <v>46910</v>
      </c>
      <c r="UY1" s="340">
        <v>46930</v>
      </c>
      <c r="UZ1" s="340">
        <v>46940</v>
      </c>
      <c r="VA1" s="341" t="s">
        <v>1654</v>
      </c>
      <c r="VB1" s="341" t="s">
        <v>1795</v>
      </c>
      <c r="VC1" s="340" t="s">
        <v>1652</v>
      </c>
      <c r="VD1" s="340">
        <v>47140</v>
      </c>
      <c r="VE1" s="340">
        <v>47196</v>
      </c>
      <c r="VF1" s="340">
        <v>47400</v>
      </c>
      <c r="VG1" s="341" t="s">
        <v>1655</v>
      </c>
      <c r="VH1" s="341" t="s">
        <v>1796</v>
      </c>
      <c r="VI1" s="340" t="s">
        <v>1656</v>
      </c>
      <c r="VJ1" s="340">
        <v>48100</v>
      </c>
      <c r="VK1" s="340" t="s">
        <v>1736</v>
      </c>
      <c r="VL1" s="340" t="s">
        <v>1703</v>
      </c>
      <c r="VM1" s="340" t="s">
        <v>1757</v>
      </c>
      <c r="VN1" s="340" t="s">
        <v>1737</v>
      </c>
      <c r="VO1" s="340" t="s">
        <v>1739</v>
      </c>
      <c r="VP1" s="340" t="s">
        <v>1748</v>
      </c>
      <c r="VQ1" s="340" t="s">
        <v>1738</v>
      </c>
      <c r="VR1" s="340" t="s">
        <v>1696</v>
      </c>
      <c r="VS1" s="340" t="s">
        <v>1704</v>
      </c>
      <c r="VT1" s="340" t="s">
        <v>1728</v>
      </c>
      <c r="VU1" s="340" t="s">
        <v>1707</v>
      </c>
      <c r="VV1" s="340" t="s">
        <v>1735</v>
      </c>
      <c r="VW1" s="340" t="s">
        <v>1710</v>
      </c>
      <c r="VX1" s="340" t="s">
        <v>1711</v>
      </c>
      <c r="VY1" s="340" t="s">
        <v>1705</v>
      </c>
      <c r="VZ1" s="340" t="s">
        <v>1706</v>
      </c>
      <c r="WA1" s="340">
        <v>48392</v>
      </c>
      <c r="WB1" s="340" t="s">
        <v>1744</v>
      </c>
      <c r="WC1" s="340" t="s">
        <v>1746</v>
      </c>
      <c r="WD1" s="340" t="s">
        <v>1758</v>
      </c>
      <c r="WE1" s="340">
        <v>48500</v>
      </c>
      <c r="WF1" s="340" t="s">
        <v>1719</v>
      </c>
      <c r="WG1" s="340" t="s">
        <v>1717</v>
      </c>
      <c r="WH1" s="340" t="s">
        <v>1743</v>
      </c>
      <c r="WI1" s="340" t="s">
        <v>1732</v>
      </c>
      <c r="WJ1" s="340" t="s">
        <v>1750</v>
      </c>
      <c r="WK1" s="340">
        <v>48700</v>
      </c>
      <c r="WL1" s="340" t="s">
        <v>1714</v>
      </c>
      <c r="WM1" s="340" t="s">
        <v>1700</v>
      </c>
      <c r="WN1" s="340" t="s">
        <v>1725</v>
      </c>
      <c r="WO1" s="340" t="s">
        <v>1726</v>
      </c>
      <c r="WP1" s="340" t="s">
        <v>1724</v>
      </c>
      <c r="WQ1" s="340" t="s">
        <v>1745</v>
      </c>
      <c r="WR1" s="340" t="s">
        <v>1740</v>
      </c>
      <c r="WS1" s="340" t="s">
        <v>1722</v>
      </c>
      <c r="WT1" s="340" t="s">
        <v>1715</v>
      </c>
      <c r="WU1" s="340" t="s">
        <v>1716</v>
      </c>
      <c r="WV1" s="340" t="s">
        <v>1752</v>
      </c>
      <c r="WW1" s="340" t="s">
        <v>1587</v>
      </c>
      <c r="WX1" s="340">
        <v>48998</v>
      </c>
      <c r="WY1" s="341" t="s">
        <v>1692</v>
      </c>
      <c r="WZ1" s="341" t="s">
        <v>1797</v>
      </c>
      <c r="XA1" s="340" t="s">
        <v>1657</v>
      </c>
      <c r="XB1" s="341" t="s">
        <v>1693</v>
      </c>
      <c r="XC1" s="341" t="s">
        <v>1798</v>
      </c>
      <c r="XD1" s="340" t="s">
        <v>1658</v>
      </c>
      <c r="XE1" s="340">
        <v>50180</v>
      </c>
      <c r="XF1" s="340">
        <v>50196</v>
      </c>
      <c r="XG1" s="341" t="s">
        <v>1659</v>
      </c>
      <c r="XH1" s="341" t="s">
        <v>1821</v>
      </c>
      <c r="XI1" s="340" t="s">
        <v>1588</v>
      </c>
      <c r="XJ1" s="340" t="s">
        <v>1808</v>
      </c>
      <c r="XK1" s="343"/>
      <c r="XL1" s="344" t="s">
        <v>1665</v>
      </c>
      <c r="XM1" s="344" t="s">
        <v>1666</v>
      </c>
      <c r="XN1" s="344" t="s">
        <v>1667</v>
      </c>
      <c r="XO1" s="344" t="s">
        <v>1668</v>
      </c>
      <c r="XP1" s="344" t="s">
        <v>1669</v>
      </c>
      <c r="XQ1" s="344" t="s">
        <v>1670</v>
      </c>
      <c r="XR1" s="344" t="s">
        <v>1671</v>
      </c>
      <c r="XS1" s="344" t="s">
        <v>1672</v>
      </c>
      <c r="XT1" s="344" t="s">
        <v>1673</v>
      </c>
      <c r="XU1" s="344" t="s">
        <v>1674</v>
      </c>
      <c r="XV1" s="344" t="s">
        <v>1675</v>
      </c>
      <c r="XW1" s="344" t="s">
        <v>1676</v>
      </c>
      <c r="XX1" s="344" t="s">
        <v>1677</v>
      </c>
      <c r="XY1" s="344" t="s">
        <v>1678</v>
      </c>
      <c r="XZ1" s="344" t="s">
        <v>1679</v>
      </c>
      <c r="YA1" s="344" t="s">
        <v>1680</v>
      </c>
      <c r="YB1" s="344" t="s">
        <v>1681</v>
      </c>
      <c r="YC1" s="344" t="s">
        <v>1694</v>
      </c>
      <c r="YD1" s="345"/>
      <c r="YE1" s="346" t="s">
        <v>1799</v>
      </c>
      <c r="YF1" s="346" t="s">
        <v>1801</v>
      </c>
      <c r="YG1" s="340" t="s">
        <v>1760</v>
      </c>
      <c r="YH1" s="340" t="s">
        <v>1802</v>
      </c>
      <c r="YI1" s="341" t="s">
        <v>1682</v>
      </c>
      <c r="YJ1" s="341" t="s">
        <v>1803</v>
      </c>
      <c r="YK1" s="347"/>
      <c r="YL1" s="346" t="s">
        <v>1520</v>
      </c>
      <c r="YM1" s="346" t="s">
        <v>1425</v>
      </c>
      <c r="YN1" s="346" t="s">
        <v>1426</v>
      </c>
      <c r="YO1" s="346" t="s">
        <v>1427</v>
      </c>
      <c r="YP1" s="346" t="s">
        <v>1428</v>
      </c>
      <c r="YQ1" s="346" t="s">
        <v>1429</v>
      </c>
      <c r="YR1" s="346" t="s">
        <v>1430</v>
      </c>
      <c r="YS1" s="346" t="s">
        <v>1431</v>
      </c>
      <c r="YT1" s="346" t="s">
        <v>1432</v>
      </c>
      <c r="YU1" s="346" t="s">
        <v>1433</v>
      </c>
      <c r="YV1" s="346" t="s">
        <v>1434</v>
      </c>
      <c r="YW1" s="346" t="s">
        <v>1435</v>
      </c>
      <c r="YX1" s="346" t="s">
        <v>1436</v>
      </c>
      <c r="YY1" s="346" t="s">
        <v>1437</v>
      </c>
      <c r="YZ1" s="346" t="s">
        <v>1438</v>
      </c>
      <c r="ZA1" s="346" t="s">
        <v>1439</v>
      </c>
      <c r="ZB1" s="346" t="s">
        <v>1440</v>
      </c>
      <c r="ZC1" s="346" t="s">
        <v>1441</v>
      </c>
      <c r="ZD1" s="346" t="s">
        <v>1442</v>
      </c>
      <c r="ZE1" s="346" t="s">
        <v>1443</v>
      </c>
      <c r="ZF1" s="346" t="s">
        <v>1444</v>
      </c>
      <c r="ZG1" s="346" t="s">
        <v>1495</v>
      </c>
      <c r="ZH1" s="346" t="s">
        <v>1445</v>
      </c>
      <c r="ZI1" s="346" t="s">
        <v>1497</v>
      </c>
      <c r="ZJ1" s="346" t="s">
        <v>1501</v>
      </c>
      <c r="ZK1" s="346" t="s">
        <v>1502</v>
      </c>
      <c r="ZL1" s="346" t="s">
        <v>1503</v>
      </c>
      <c r="ZM1" s="346" t="s">
        <v>1505</v>
      </c>
      <c r="ZN1" s="346" t="s">
        <v>1504</v>
      </c>
      <c r="ZO1" s="346" t="s">
        <v>1446</v>
      </c>
      <c r="ZP1" s="346" t="s">
        <v>1498</v>
      </c>
      <c r="ZQ1" s="346" t="s">
        <v>1447</v>
      </c>
      <c r="ZR1" s="346" t="s">
        <v>1448</v>
      </c>
      <c r="ZS1" s="346" t="s">
        <v>1449</v>
      </c>
      <c r="ZT1" s="346" t="s">
        <v>1450</v>
      </c>
      <c r="ZU1" s="346" t="s">
        <v>1451</v>
      </c>
      <c r="ZV1" s="346" t="s">
        <v>1452</v>
      </c>
      <c r="ZW1" s="346" t="s">
        <v>1453</v>
      </c>
      <c r="ZX1" s="346" t="s">
        <v>1494</v>
      </c>
      <c r="ZY1" s="346" t="s">
        <v>1454</v>
      </c>
      <c r="ZZ1" s="346" t="s">
        <v>1455</v>
      </c>
      <c r="AAA1" s="346" t="s">
        <v>1456</v>
      </c>
      <c r="AAB1" s="346" t="s">
        <v>1509</v>
      </c>
      <c r="AAC1" s="346" t="s">
        <v>1457</v>
      </c>
      <c r="AAD1" s="346" t="s">
        <v>1507</v>
      </c>
      <c r="AAE1" s="346" t="s">
        <v>1458</v>
      </c>
      <c r="AAF1" s="346" t="s">
        <v>1516</v>
      </c>
      <c r="AAG1" s="346" t="s">
        <v>1459</v>
      </c>
      <c r="AAH1" s="346" t="s">
        <v>1460</v>
      </c>
      <c r="AAI1" s="346" t="s">
        <v>1461</v>
      </c>
      <c r="AAJ1" s="346" t="s">
        <v>1462</v>
      </c>
      <c r="AAK1" s="346" t="s">
        <v>1463</v>
      </c>
      <c r="AAL1" s="346" t="s">
        <v>1510</v>
      </c>
      <c r="AAM1" s="346" t="s">
        <v>1506</v>
      </c>
      <c r="AAN1" s="346" t="s">
        <v>1464</v>
      </c>
      <c r="AAO1" s="346" t="s">
        <v>1465</v>
      </c>
      <c r="AAP1" s="346" t="s">
        <v>1517</v>
      </c>
      <c r="AAQ1" s="346" t="s">
        <v>1466</v>
      </c>
      <c r="AAR1" s="346" t="s">
        <v>1467</v>
      </c>
      <c r="AAS1" s="346" t="s">
        <v>1468</v>
      </c>
      <c r="AAT1" s="346" t="s">
        <v>1469</v>
      </c>
      <c r="AAU1" s="346" t="s">
        <v>1470</v>
      </c>
      <c r="AAV1" s="346" t="s">
        <v>1471</v>
      </c>
      <c r="AAW1" s="346" t="s">
        <v>1513</v>
      </c>
      <c r="AAX1" s="346" t="s">
        <v>1472</v>
      </c>
      <c r="AAY1" s="346" t="s">
        <v>1491</v>
      </c>
      <c r="AAZ1" s="346">
        <v>486</v>
      </c>
      <c r="ABA1" s="346" t="s">
        <v>1492</v>
      </c>
      <c r="ABB1" s="346" t="s">
        <v>1493</v>
      </c>
      <c r="ABC1" s="346" t="s">
        <v>1500</v>
      </c>
      <c r="ABD1" s="346" t="s">
        <v>1499</v>
      </c>
      <c r="ABE1" s="346" t="s">
        <v>1496</v>
      </c>
      <c r="ABF1" s="346" t="s">
        <v>1473</v>
      </c>
      <c r="ABG1" s="346" t="s">
        <v>1474</v>
      </c>
      <c r="ABH1" s="346" t="s">
        <v>1475</v>
      </c>
      <c r="ABI1" s="346" t="s">
        <v>1476</v>
      </c>
      <c r="ABJ1" s="346" t="s">
        <v>1511</v>
      </c>
      <c r="ABK1" s="346" t="s">
        <v>1477</v>
      </c>
      <c r="ABL1" s="346" t="s">
        <v>1478</v>
      </c>
      <c r="ABM1" s="346" t="s">
        <v>1479</v>
      </c>
      <c r="ABN1" s="346" t="s">
        <v>1480</v>
      </c>
      <c r="ABO1" s="346" t="s">
        <v>1481</v>
      </c>
      <c r="ABP1" s="346" t="s">
        <v>1512</v>
      </c>
      <c r="ABQ1" s="346" t="s">
        <v>1482</v>
      </c>
      <c r="ABR1" s="346" t="s">
        <v>1483</v>
      </c>
      <c r="ABS1" s="346" t="s">
        <v>1484</v>
      </c>
      <c r="ABT1" s="346" t="s">
        <v>1485</v>
      </c>
      <c r="ABU1" s="346" t="s">
        <v>1486</v>
      </c>
      <c r="ABV1" s="346" t="s">
        <v>1487</v>
      </c>
      <c r="ABW1" s="346" t="s">
        <v>1488</v>
      </c>
      <c r="ABX1" s="346" t="s">
        <v>1489</v>
      </c>
      <c r="ABY1" s="346" t="s">
        <v>1514</v>
      </c>
      <c r="ABZ1" s="346" t="s">
        <v>1508</v>
      </c>
      <c r="ACA1" s="346" t="s">
        <v>1490</v>
      </c>
      <c r="ACB1" s="346" t="s">
        <v>1515</v>
      </c>
      <c r="ACC1" s="346" t="s">
        <v>1518</v>
      </c>
      <c r="ACD1" s="348" t="s">
        <v>1800</v>
      </c>
      <c r="ACE1" s="340" t="s">
        <v>1828</v>
      </c>
      <c r="ACF1" s="340" t="s">
        <v>1829</v>
      </c>
      <c r="ACG1" s="340" t="s">
        <v>1830</v>
      </c>
      <c r="ACH1" s="340" t="s">
        <v>7</v>
      </c>
      <c r="ACI1" s="349" t="s">
        <v>1683</v>
      </c>
      <c r="ACJ1" s="350" t="s">
        <v>1415</v>
      </c>
      <c r="ACK1" s="351" t="s">
        <v>1416</v>
      </c>
      <c r="ACL1" s="340" t="s">
        <v>1520</v>
      </c>
      <c r="ACM1" s="349" t="s">
        <v>1521</v>
      </c>
      <c r="ACN1" s="349" t="s">
        <v>1519</v>
      </c>
      <c r="ACO1" s="352"/>
      <c r="ACP1" s="353" t="s">
        <v>208</v>
      </c>
      <c r="ACQ1" s="353" t="s">
        <v>105</v>
      </c>
      <c r="ACR1" s="353" t="s">
        <v>106</v>
      </c>
      <c r="ACS1" s="353" t="s">
        <v>107</v>
      </c>
      <c r="ACT1" s="354" t="s">
        <v>209</v>
      </c>
      <c r="ACU1" s="354" t="s">
        <v>128</v>
      </c>
      <c r="ACV1" s="354" t="s">
        <v>108</v>
      </c>
      <c r="ACW1" s="354" t="s">
        <v>129</v>
      </c>
      <c r="ACX1" s="353" t="s">
        <v>109</v>
      </c>
      <c r="ACY1" s="353" t="s">
        <v>110</v>
      </c>
      <c r="ACZ1" s="353" t="s">
        <v>130</v>
      </c>
      <c r="ADA1" s="353" t="s">
        <v>111</v>
      </c>
      <c r="ADB1" s="353" t="s">
        <v>131</v>
      </c>
      <c r="ADC1" s="353" t="s">
        <v>112</v>
      </c>
      <c r="ADD1" s="353" t="s">
        <v>113</v>
      </c>
      <c r="ADE1" s="353" t="s">
        <v>114</v>
      </c>
      <c r="ADF1" s="353" t="s">
        <v>132</v>
      </c>
      <c r="ADG1" s="353" t="s">
        <v>133</v>
      </c>
      <c r="ADH1" s="353" t="s">
        <v>134</v>
      </c>
      <c r="ADI1" s="353" t="s">
        <v>115</v>
      </c>
      <c r="ADJ1" s="353" t="s">
        <v>116</v>
      </c>
      <c r="ADK1" s="353" t="s">
        <v>117</v>
      </c>
      <c r="ADL1" s="353" t="s">
        <v>118</v>
      </c>
      <c r="ADM1" s="353" t="s">
        <v>119</v>
      </c>
      <c r="ADN1" s="353" t="s">
        <v>120</v>
      </c>
      <c r="ADO1" s="353" t="s">
        <v>121</v>
      </c>
      <c r="ADP1" s="353" t="s">
        <v>122</v>
      </c>
      <c r="ADQ1" s="353" t="s">
        <v>123</v>
      </c>
      <c r="ADR1" s="353" t="s">
        <v>124</v>
      </c>
      <c r="ADS1" s="353" t="s">
        <v>125</v>
      </c>
      <c r="ADT1" s="355" t="s">
        <v>1413</v>
      </c>
      <c r="ADU1" s="355" t="s">
        <v>1412</v>
      </c>
      <c r="ADV1" s="456"/>
      <c r="ADW1" s="356" t="s">
        <v>126</v>
      </c>
      <c r="ADX1" s="356" t="s">
        <v>127</v>
      </c>
      <c r="ADY1" s="356" t="s">
        <v>65</v>
      </c>
      <c r="ADZ1" s="356" t="s">
        <v>66</v>
      </c>
      <c r="AEA1" s="356" t="s">
        <v>67</v>
      </c>
      <c r="AEB1" s="356" t="s">
        <v>68</v>
      </c>
      <c r="AEC1" s="356" t="s">
        <v>1835</v>
      </c>
      <c r="AED1" s="356" t="s">
        <v>1833</v>
      </c>
      <c r="AEE1" s="356" t="s">
        <v>1834</v>
      </c>
      <c r="AEF1" s="356" t="s">
        <v>71</v>
      </c>
      <c r="AEG1" s="356" t="s">
        <v>72</v>
      </c>
      <c r="AEH1" s="356" t="s">
        <v>152</v>
      </c>
      <c r="AEI1" s="356" t="s">
        <v>73</v>
      </c>
      <c r="AEJ1" s="356" t="s">
        <v>153</v>
      </c>
      <c r="AEK1" s="356" t="s">
        <v>74</v>
      </c>
      <c r="AEL1" s="356" t="s">
        <v>75</v>
      </c>
      <c r="AEM1" s="356" t="s">
        <v>76</v>
      </c>
      <c r="AEN1" s="356" t="s">
        <v>77</v>
      </c>
      <c r="AEO1" s="356" t="s">
        <v>78</v>
      </c>
      <c r="AEP1" s="356" t="s">
        <v>230</v>
      </c>
      <c r="AEQ1" s="356" t="s">
        <v>162</v>
      </c>
      <c r="AER1" s="357" t="s">
        <v>166</v>
      </c>
      <c r="AES1" s="358"/>
      <c r="AET1" s="357" t="s">
        <v>81</v>
      </c>
      <c r="AEU1" s="359"/>
      <c r="AEV1" s="357" t="s">
        <v>82</v>
      </c>
      <c r="AEW1" s="357" t="s">
        <v>83</v>
      </c>
      <c r="AEX1" s="359"/>
      <c r="AEY1" s="357" t="s">
        <v>1317</v>
      </c>
      <c r="AEZ1" s="357"/>
      <c r="AFA1" s="357" t="s">
        <v>84</v>
      </c>
      <c r="AFB1" s="359"/>
      <c r="AFC1" s="357" t="s">
        <v>85</v>
      </c>
      <c r="AFD1" s="357" t="s">
        <v>1351</v>
      </c>
      <c r="AFE1" s="359"/>
      <c r="AFF1" s="357" t="s">
        <v>86</v>
      </c>
      <c r="AFG1" s="359"/>
      <c r="AFH1" s="357" t="s">
        <v>87</v>
      </c>
      <c r="AFI1" s="359"/>
      <c r="AFJ1" s="357" t="s">
        <v>88</v>
      </c>
      <c r="AFK1" s="357" t="s">
        <v>89</v>
      </c>
      <c r="AFL1" s="357" t="s">
        <v>90</v>
      </c>
      <c r="AFM1" s="357" t="s">
        <v>1286</v>
      </c>
      <c r="AFN1" s="357" t="s">
        <v>91</v>
      </c>
      <c r="AFO1" s="357" t="s">
        <v>92</v>
      </c>
      <c r="AFP1" s="357" t="s">
        <v>1414</v>
      </c>
      <c r="AFQ1" s="357" t="s">
        <v>1393</v>
      </c>
      <c r="AFR1" s="357" t="s">
        <v>1285</v>
      </c>
      <c r="AFS1" s="357" t="s">
        <v>38</v>
      </c>
      <c r="AFT1" s="357" t="s">
        <v>39</v>
      </c>
      <c r="AFU1" s="357" t="s">
        <v>40</v>
      </c>
      <c r="AFV1" s="357" t="s">
        <v>41</v>
      </c>
      <c r="AFW1" s="357" t="s">
        <v>1281</v>
      </c>
      <c r="AFX1" s="357" t="s">
        <v>42</v>
      </c>
      <c r="AFY1" s="357" t="s">
        <v>43</v>
      </c>
      <c r="AFZ1" s="357" t="s">
        <v>44</v>
      </c>
      <c r="AGA1" s="357" t="s">
        <v>100</v>
      </c>
      <c r="AGB1" s="357" t="s">
        <v>101</v>
      </c>
      <c r="AGC1" s="360" t="s">
        <v>1284</v>
      </c>
      <c r="AGD1" s="357" t="s">
        <v>0</v>
      </c>
      <c r="AGE1" s="357" t="s">
        <v>1</v>
      </c>
      <c r="AGF1" s="357" t="s">
        <v>45</v>
      </c>
      <c r="AGG1" s="357" t="s">
        <v>1329</v>
      </c>
      <c r="AGH1" s="357" t="s">
        <v>1156</v>
      </c>
      <c r="AGI1" s="357" t="s">
        <v>1371</v>
      </c>
      <c r="AGJ1" s="357" t="s">
        <v>1283</v>
      </c>
      <c r="AGK1" s="357" t="s">
        <v>1318</v>
      </c>
      <c r="AGL1" s="361" t="s">
        <v>102</v>
      </c>
      <c r="AGM1" s="362" t="s">
        <v>46</v>
      </c>
      <c r="AGN1" s="363" t="s">
        <v>1266</v>
      </c>
      <c r="AGO1" s="363" t="s">
        <v>104</v>
      </c>
      <c r="AGP1" s="363" t="s">
        <v>103</v>
      </c>
      <c r="AGQ1" s="363" t="s">
        <v>104</v>
      </c>
      <c r="AGR1" s="363" t="s">
        <v>1357</v>
      </c>
      <c r="AGS1" s="363" t="s">
        <v>104</v>
      </c>
      <c r="AGT1" s="363" t="s">
        <v>47</v>
      </c>
      <c r="AGU1" s="363" t="s">
        <v>48</v>
      </c>
      <c r="AGV1" s="363" t="s">
        <v>49</v>
      </c>
      <c r="AGW1" s="363" t="s">
        <v>48</v>
      </c>
      <c r="AGX1" s="363" t="s">
        <v>1358</v>
      </c>
      <c r="AGY1" s="363" t="s">
        <v>48</v>
      </c>
      <c r="AGZ1" s="363" t="s">
        <v>50</v>
      </c>
      <c r="AHA1" s="363" t="s">
        <v>51</v>
      </c>
      <c r="AHB1" s="363" t="s">
        <v>52</v>
      </c>
      <c r="AHC1" s="363" t="s">
        <v>51</v>
      </c>
      <c r="AHD1" s="363" t="s">
        <v>53</v>
      </c>
      <c r="AHE1" s="363" t="s">
        <v>51</v>
      </c>
      <c r="AHF1" s="363" t="s">
        <v>1293</v>
      </c>
      <c r="AHG1" s="363" t="s">
        <v>1294</v>
      </c>
      <c r="AHH1" s="363" t="s">
        <v>54</v>
      </c>
      <c r="AHI1" s="363" t="s">
        <v>55</v>
      </c>
      <c r="AHJ1" s="364" t="s">
        <v>56</v>
      </c>
      <c r="AHK1" s="365" t="s">
        <v>57</v>
      </c>
      <c r="AHL1" s="363" t="s">
        <v>58</v>
      </c>
      <c r="AHM1" s="363" t="s">
        <v>59</v>
      </c>
      <c r="AHN1" s="363" t="s">
        <v>60</v>
      </c>
      <c r="AHO1" s="363" t="s">
        <v>61</v>
      </c>
      <c r="AHP1" s="363" t="s">
        <v>62</v>
      </c>
      <c r="AHQ1" s="363" t="s">
        <v>63</v>
      </c>
      <c r="AHR1" s="363" t="s">
        <v>135</v>
      </c>
      <c r="AHS1" s="363" t="s">
        <v>136</v>
      </c>
      <c r="AHT1" s="363" t="s">
        <v>64</v>
      </c>
      <c r="AHU1" s="363" t="s">
        <v>137</v>
      </c>
      <c r="AHV1" s="363" t="s">
        <v>138</v>
      </c>
      <c r="AHW1" s="363" t="s">
        <v>139</v>
      </c>
      <c r="AHX1" s="363" t="s">
        <v>8</v>
      </c>
      <c r="AHY1" s="363" t="s">
        <v>140</v>
      </c>
      <c r="AHZ1" s="363" t="s">
        <v>141</v>
      </c>
      <c r="AIA1" s="363" t="s">
        <v>9</v>
      </c>
      <c r="AIB1" s="363" t="s">
        <v>142</v>
      </c>
      <c r="AIC1" s="363" t="s">
        <v>10</v>
      </c>
      <c r="AID1" s="363" t="s">
        <v>143</v>
      </c>
      <c r="AIE1" s="363" t="s">
        <v>11</v>
      </c>
      <c r="AIF1" s="363" t="s">
        <v>12</v>
      </c>
      <c r="AIG1" s="363" t="s">
        <v>144</v>
      </c>
      <c r="AIH1" s="363" t="s">
        <v>145</v>
      </c>
      <c r="AII1" s="363" t="s">
        <v>1356</v>
      </c>
      <c r="AIJ1" s="363" t="s">
        <v>1355</v>
      </c>
      <c r="AIK1" s="363" t="s">
        <v>13</v>
      </c>
      <c r="AIL1" s="363" t="s">
        <v>146</v>
      </c>
      <c r="AIM1" s="363" t="s">
        <v>14</v>
      </c>
      <c r="AIN1" s="363" t="s">
        <v>147</v>
      </c>
      <c r="AIO1" s="363" t="s">
        <v>148</v>
      </c>
      <c r="AIP1" s="363" t="s">
        <v>1338</v>
      </c>
      <c r="AIQ1" s="363" t="s">
        <v>15</v>
      </c>
      <c r="AIR1" s="363" t="s">
        <v>149</v>
      </c>
      <c r="AIS1" s="363" t="s">
        <v>150</v>
      </c>
      <c r="AIT1" s="363" t="s">
        <v>1297</v>
      </c>
      <c r="AIU1" s="363" t="s">
        <v>1296</v>
      </c>
      <c r="AIV1" s="363" t="s">
        <v>1303</v>
      </c>
      <c r="AIW1" s="363" t="s">
        <v>2</v>
      </c>
      <c r="AIX1" s="363" t="s">
        <v>151</v>
      </c>
      <c r="AIY1" s="362" t="s">
        <v>16</v>
      </c>
      <c r="AIZ1" s="362" t="s">
        <v>1353</v>
      </c>
      <c r="AJA1" s="366" t="s">
        <v>3</v>
      </c>
      <c r="AJB1" s="362" t="s">
        <v>4</v>
      </c>
      <c r="AJC1" s="366" t="s">
        <v>5</v>
      </c>
      <c r="AJD1" s="363" t="s">
        <v>6</v>
      </c>
      <c r="AJE1" s="363" t="s">
        <v>216</v>
      </c>
      <c r="AJF1" s="433" t="s">
        <v>18</v>
      </c>
      <c r="AJG1" s="367" t="s">
        <v>19</v>
      </c>
      <c r="AJH1" s="379" t="s">
        <v>79</v>
      </c>
      <c r="AJI1" s="361" t="s">
        <v>1339</v>
      </c>
      <c r="AJJ1" s="369"/>
      <c r="AJK1" s="370" t="s">
        <v>1289</v>
      </c>
      <c r="AJL1" s="371" t="s">
        <v>80</v>
      </c>
      <c r="AJM1" s="371" t="s">
        <v>218</v>
      </c>
      <c r="AJN1" s="371" t="s">
        <v>217</v>
      </c>
      <c r="AJO1" s="371" t="s">
        <v>154</v>
      </c>
      <c r="AJP1" s="371" t="s">
        <v>155</v>
      </c>
      <c r="AJQ1" s="371" t="s">
        <v>156</v>
      </c>
      <c r="AJR1" s="371" t="s">
        <v>1291</v>
      </c>
      <c r="AJS1" s="371" t="s">
        <v>20</v>
      </c>
      <c r="AJT1" s="371" t="s">
        <v>21</v>
      </c>
      <c r="AJU1" s="371" t="s">
        <v>158</v>
      </c>
      <c r="AJV1" s="371" t="s">
        <v>1369</v>
      </c>
      <c r="AJW1" s="371" t="s">
        <v>1370</v>
      </c>
      <c r="AJX1" s="371" t="s">
        <v>22</v>
      </c>
      <c r="AJY1" s="371" t="s">
        <v>157</v>
      </c>
      <c r="AJZ1" s="371" t="s">
        <v>1368</v>
      </c>
      <c r="AKA1" s="369"/>
      <c r="AKB1" s="372" t="s">
        <v>159</v>
      </c>
      <c r="AKC1" s="372" t="s">
        <v>223</v>
      </c>
      <c r="AKD1" s="372" t="s">
        <v>224</v>
      </c>
      <c r="AKE1" s="372" t="s">
        <v>225</v>
      </c>
      <c r="AKF1" s="372" t="s">
        <v>226</v>
      </c>
      <c r="AKG1" s="372" t="s">
        <v>323</v>
      </c>
      <c r="AKH1" s="372" t="s">
        <v>324</v>
      </c>
      <c r="AKI1" s="372" t="s">
        <v>325</v>
      </c>
      <c r="AKJ1" s="372" t="s">
        <v>326</v>
      </c>
      <c r="AKK1" s="372" t="s">
        <v>327</v>
      </c>
      <c r="AKL1" s="372" t="s">
        <v>413</v>
      </c>
      <c r="AKM1" s="372" t="s">
        <v>329</v>
      </c>
      <c r="AKN1" s="372" t="s">
        <v>231</v>
      </c>
      <c r="AKO1" s="372" t="s">
        <v>232</v>
      </c>
      <c r="AKP1" s="372" t="s">
        <v>233</v>
      </c>
      <c r="AKQ1" s="372" t="s">
        <v>234</v>
      </c>
      <c r="AKR1" s="372" t="s">
        <v>235</v>
      </c>
      <c r="AKS1" s="372" t="s">
        <v>236</v>
      </c>
      <c r="AKT1" s="372" t="s">
        <v>237</v>
      </c>
      <c r="AKU1" s="372" t="s">
        <v>238</v>
      </c>
      <c r="AKV1" s="372" t="s">
        <v>239</v>
      </c>
      <c r="AKW1" s="372" t="s">
        <v>332</v>
      </c>
      <c r="AKX1" s="372" t="s">
        <v>333</v>
      </c>
      <c r="AKY1" s="372" t="s">
        <v>334</v>
      </c>
      <c r="AKZ1" s="372" t="s">
        <v>335</v>
      </c>
      <c r="ALA1" s="372" t="s">
        <v>336</v>
      </c>
      <c r="ALB1" s="372" t="s">
        <v>337</v>
      </c>
      <c r="ALC1" s="372" t="s">
        <v>338</v>
      </c>
      <c r="ALD1" s="372" t="s">
        <v>245</v>
      </c>
      <c r="ALE1" s="372" t="s">
        <v>246</v>
      </c>
      <c r="ALF1" s="372" t="s">
        <v>247</v>
      </c>
      <c r="ALG1" s="372" t="s">
        <v>248</v>
      </c>
      <c r="ALH1" s="372" t="s">
        <v>249</v>
      </c>
      <c r="ALI1" s="372" t="s">
        <v>250</v>
      </c>
      <c r="ALJ1" s="372" t="s">
        <v>251</v>
      </c>
      <c r="ALK1" s="372" t="s">
        <v>252</v>
      </c>
      <c r="ALL1" s="372" t="s">
        <v>253</v>
      </c>
      <c r="ALM1" s="372" t="s">
        <v>254</v>
      </c>
      <c r="ALN1" s="373" t="s">
        <v>1376</v>
      </c>
      <c r="ALO1" s="368" t="s">
        <v>79</v>
      </c>
      <c r="ALP1" s="374" t="s">
        <v>24</v>
      </c>
      <c r="ALQ1" s="374" t="s">
        <v>23</v>
      </c>
      <c r="ALR1" s="374" t="s">
        <v>25</v>
      </c>
      <c r="ALS1" s="374" t="s">
        <v>1362</v>
      </c>
      <c r="ALT1" s="374" t="s">
        <v>26</v>
      </c>
      <c r="ALU1" s="369"/>
      <c r="ALV1" s="375" t="s">
        <v>27</v>
      </c>
      <c r="ALW1" s="375" t="s">
        <v>255</v>
      </c>
      <c r="ALX1" s="375" t="s">
        <v>28</v>
      </c>
      <c r="ALY1" s="375" t="s">
        <v>29</v>
      </c>
      <c r="ALZ1" s="375" t="s">
        <v>30</v>
      </c>
      <c r="AMA1" s="375" t="s">
        <v>31</v>
      </c>
      <c r="AMB1" s="375" t="s">
        <v>32</v>
      </c>
      <c r="AMC1" s="375" t="s">
        <v>33</v>
      </c>
      <c r="AMD1" s="375" t="s">
        <v>1354</v>
      </c>
      <c r="AME1" s="375" t="s">
        <v>34</v>
      </c>
      <c r="AMF1" s="375" t="s">
        <v>35</v>
      </c>
      <c r="AMG1" s="375" t="s">
        <v>36</v>
      </c>
      <c r="AMH1" s="375" t="s">
        <v>37</v>
      </c>
      <c r="AMI1" s="375" t="s">
        <v>1315</v>
      </c>
      <c r="AMJ1" s="401"/>
    </row>
    <row r="2" spans="1:1024" s="317" customFormat="1" ht="17" customHeight="1" thickTop="1" thickBot="1" x14ac:dyDescent="0.25">
      <c r="A2" s="315"/>
      <c r="B2" s="316"/>
      <c r="C2" s="484" t="s">
        <v>1302</v>
      </c>
      <c r="D2" s="377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315"/>
      <c r="AJ2" s="315"/>
      <c r="AK2" s="315"/>
      <c r="AL2" s="315"/>
      <c r="AM2" s="315"/>
      <c r="AN2" s="315"/>
      <c r="AO2" s="315"/>
      <c r="AP2" s="315"/>
      <c r="AQ2" s="315"/>
      <c r="AR2" s="315"/>
      <c r="AS2" s="315"/>
      <c r="AW2" s="315"/>
      <c r="AX2" s="318"/>
      <c r="AY2" s="318"/>
      <c r="AZ2" s="315"/>
      <c r="BA2" s="315"/>
      <c r="BB2" s="315"/>
      <c r="BC2" s="315"/>
      <c r="BD2" s="315"/>
      <c r="BE2" s="315"/>
      <c r="BF2" s="315"/>
      <c r="BG2" s="315"/>
      <c r="BH2" s="315"/>
      <c r="BI2" s="315"/>
      <c r="BJ2" s="315"/>
      <c r="BK2" s="315"/>
      <c r="BL2" s="315"/>
      <c r="BM2" s="315"/>
      <c r="BN2" s="315"/>
      <c r="BO2" s="315"/>
      <c r="BP2" s="315"/>
      <c r="BQ2" s="315"/>
      <c r="BR2" s="315"/>
      <c r="BS2" s="315"/>
      <c r="BT2" s="315"/>
      <c r="BU2" s="315"/>
      <c r="BV2" s="315"/>
      <c r="BW2" s="315"/>
      <c r="BX2" s="315"/>
      <c r="BY2" s="315"/>
      <c r="BZ2" s="315"/>
      <c r="CA2" s="315"/>
      <c r="CB2" s="315"/>
      <c r="CC2" s="315"/>
      <c r="CD2" s="315"/>
      <c r="CE2" s="315"/>
      <c r="CF2" s="315"/>
      <c r="CG2" s="315"/>
      <c r="CH2" s="315"/>
      <c r="CI2" s="315"/>
      <c r="CJ2" s="315"/>
      <c r="CK2" s="315"/>
      <c r="CL2" s="315"/>
      <c r="CM2" s="315"/>
      <c r="CN2" s="315"/>
      <c r="CO2" s="315"/>
      <c r="CP2" s="315"/>
      <c r="CQ2" s="315"/>
      <c r="CR2" s="315"/>
      <c r="CS2" s="315"/>
      <c r="CT2" s="315"/>
      <c r="CU2" s="315"/>
      <c r="CV2" s="315"/>
      <c r="CW2" s="315"/>
      <c r="CX2" s="315"/>
      <c r="CY2" s="315"/>
      <c r="CZ2" s="315"/>
      <c r="DA2" s="315"/>
      <c r="DB2" s="315"/>
      <c r="DC2" s="315"/>
      <c r="DD2" s="315"/>
      <c r="DE2" s="315"/>
      <c r="DF2" s="315"/>
      <c r="DG2" s="315"/>
      <c r="DH2" s="315"/>
      <c r="DI2" s="315"/>
      <c r="DJ2" s="315"/>
      <c r="DK2" s="315"/>
      <c r="DL2" s="315"/>
      <c r="DM2" s="315"/>
      <c r="DN2" s="315"/>
      <c r="DO2" s="315"/>
      <c r="DP2" s="315"/>
      <c r="DQ2" s="315"/>
      <c r="DR2" s="315"/>
      <c r="DS2" s="315"/>
      <c r="DT2" s="315"/>
      <c r="DU2" s="315"/>
      <c r="DV2" s="315"/>
      <c r="DW2" s="315"/>
      <c r="DX2" s="319"/>
      <c r="DY2" s="319"/>
      <c r="DZ2" s="315"/>
      <c r="EA2" s="315"/>
      <c r="EB2" s="315"/>
      <c r="EC2" s="315"/>
      <c r="ED2" s="315"/>
      <c r="EE2" s="315"/>
      <c r="EF2" s="315"/>
      <c r="EG2" s="315"/>
      <c r="EH2" s="315"/>
      <c r="EI2" s="315"/>
      <c r="EJ2" s="315"/>
      <c r="EK2" s="315"/>
      <c r="EL2" s="315"/>
      <c r="EM2" s="315"/>
      <c r="EN2" s="315"/>
      <c r="EO2" s="315"/>
      <c r="EP2" s="315"/>
      <c r="EQ2" s="315"/>
      <c r="ER2" s="315"/>
      <c r="ES2" s="315"/>
      <c r="ET2" s="315"/>
      <c r="EU2" s="315"/>
      <c r="EV2" s="315"/>
      <c r="EW2" s="315"/>
      <c r="EX2" s="315"/>
      <c r="EY2" s="315"/>
      <c r="EZ2" s="315"/>
      <c r="FA2" s="315"/>
      <c r="FB2" s="315"/>
      <c r="FC2" s="315"/>
      <c r="FD2" s="315"/>
      <c r="FE2" s="315"/>
      <c r="FF2" s="315"/>
      <c r="FG2" s="315"/>
      <c r="FH2" s="315"/>
      <c r="FI2" s="315"/>
      <c r="FJ2" s="315"/>
      <c r="FK2" s="315"/>
      <c r="FL2" s="315"/>
      <c r="FM2" s="315"/>
      <c r="FN2" s="315"/>
      <c r="FO2" s="315"/>
      <c r="FP2" s="315"/>
      <c r="FQ2" s="315"/>
      <c r="FR2" s="315"/>
      <c r="FS2" s="315"/>
      <c r="FT2" s="315"/>
      <c r="FU2" s="315"/>
      <c r="FV2" s="315"/>
      <c r="FW2" s="315"/>
      <c r="FX2" s="315"/>
      <c r="FY2" s="315"/>
      <c r="FZ2" s="315"/>
      <c r="GA2" s="315"/>
      <c r="GB2" s="315"/>
      <c r="GC2" s="315"/>
      <c r="GD2" s="315"/>
      <c r="GE2" s="315"/>
      <c r="GF2" s="315"/>
      <c r="GG2" s="315"/>
      <c r="GH2" s="315"/>
      <c r="GI2" s="315"/>
      <c r="GJ2" s="315"/>
      <c r="GK2" s="315"/>
      <c r="GL2" s="315"/>
      <c r="GM2" s="315"/>
      <c r="GN2" s="315"/>
      <c r="GO2" s="315"/>
      <c r="GP2" s="315"/>
      <c r="GQ2" s="315"/>
      <c r="GR2" s="315"/>
      <c r="GS2" s="315"/>
      <c r="GT2" s="315"/>
      <c r="GU2" s="315"/>
      <c r="GV2" s="315"/>
      <c r="GW2" s="315"/>
      <c r="GX2" s="315"/>
      <c r="GY2" s="315"/>
      <c r="GZ2" s="315"/>
      <c r="HA2" s="315"/>
      <c r="HB2" s="315"/>
      <c r="HC2" s="315"/>
      <c r="HD2" s="315"/>
      <c r="HE2" s="315"/>
      <c r="HF2" s="315"/>
      <c r="HG2" s="315"/>
      <c r="HH2" s="315"/>
      <c r="HI2" s="315"/>
      <c r="HJ2" s="315"/>
      <c r="HK2" s="315"/>
      <c r="HL2" s="315"/>
      <c r="HM2" s="315"/>
      <c r="HN2" s="315"/>
      <c r="HO2" s="315"/>
      <c r="HP2" s="315"/>
      <c r="HQ2" s="315"/>
      <c r="HR2" s="315"/>
      <c r="HS2" s="315"/>
      <c r="HT2" s="315"/>
      <c r="HU2" s="315"/>
      <c r="HV2" s="315"/>
      <c r="HW2" s="315"/>
      <c r="HX2" s="315"/>
      <c r="HY2" s="315"/>
      <c r="HZ2" s="315"/>
      <c r="IA2" s="315"/>
      <c r="IB2" s="315"/>
      <c r="IC2" s="315"/>
      <c r="ID2" s="315"/>
      <c r="IE2" s="315"/>
      <c r="IF2" s="315"/>
      <c r="IG2" s="315"/>
      <c r="IH2" s="315"/>
      <c r="II2" s="315"/>
      <c r="IJ2" s="315"/>
      <c r="IK2" s="315"/>
      <c r="IL2" s="315"/>
      <c r="IM2" s="315"/>
      <c r="IN2" s="315"/>
      <c r="IO2" s="315"/>
      <c r="IP2" s="315"/>
      <c r="IQ2" s="315"/>
      <c r="IR2" s="315"/>
      <c r="IS2" s="315"/>
      <c r="IT2" s="315"/>
      <c r="IU2" s="315"/>
      <c r="IV2" s="315"/>
      <c r="IW2" s="315"/>
      <c r="IX2" s="315"/>
      <c r="IY2" s="315"/>
      <c r="IZ2" s="315"/>
      <c r="JA2" s="315"/>
      <c r="JB2" s="315"/>
      <c r="JC2" s="315"/>
      <c r="JD2" s="315"/>
      <c r="JE2" s="315"/>
      <c r="JF2" s="315"/>
      <c r="JG2" s="315"/>
      <c r="JH2" s="315"/>
      <c r="JI2" s="315"/>
      <c r="JJ2" s="315"/>
      <c r="JK2" s="315"/>
      <c r="JL2" s="315"/>
      <c r="JM2" s="315"/>
      <c r="JN2" s="315"/>
      <c r="JO2" s="315"/>
      <c r="JP2" s="315"/>
      <c r="JQ2" s="315"/>
      <c r="JR2" s="315"/>
      <c r="JS2" s="315"/>
      <c r="JT2" s="315"/>
      <c r="JU2" s="315"/>
      <c r="JV2" s="315"/>
      <c r="JW2" s="315"/>
      <c r="JX2" s="315"/>
      <c r="JY2" s="315"/>
      <c r="JZ2" s="315"/>
      <c r="KA2" s="315"/>
      <c r="KB2" s="315"/>
      <c r="KC2" s="315"/>
      <c r="KD2" s="315"/>
      <c r="KE2" s="315"/>
      <c r="KF2" s="315"/>
      <c r="KG2" s="315"/>
      <c r="KH2" s="315"/>
      <c r="KI2" s="315"/>
      <c r="KJ2" s="315"/>
      <c r="KK2" s="315"/>
      <c r="KL2" s="315"/>
      <c r="KM2" s="315"/>
      <c r="KN2" s="315"/>
      <c r="KO2" s="315"/>
      <c r="KP2" s="315"/>
      <c r="KQ2" s="315"/>
      <c r="KR2" s="315"/>
      <c r="KS2" s="315"/>
      <c r="KT2" s="315"/>
      <c r="KU2" s="315"/>
      <c r="KV2" s="315"/>
      <c r="KW2" s="315"/>
      <c r="KX2" s="315"/>
      <c r="KY2" s="315"/>
      <c r="KZ2" s="315"/>
      <c r="LA2" s="315"/>
      <c r="LB2" s="315"/>
      <c r="LC2" s="315"/>
      <c r="LD2" s="315"/>
      <c r="LE2" s="315"/>
      <c r="LF2" s="315"/>
      <c r="LG2" s="315"/>
      <c r="LH2" s="315"/>
      <c r="LI2" s="315"/>
      <c r="LJ2" s="315"/>
      <c r="LK2" s="315"/>
      <c r="LL2" s="315"/>
      <c r="LM2" s="315"/>
      <c r="LN2" s="315"/>
      <c r="LO2" s="315"/>
      <c r="LP2" s="315"/>
      <c r="LQ2" s="315"/>
      <c r="LR2" s="315"/>
      <c r="LS2" s="315"/>
      <c r="LT2" s="315"/>
      <c r="LU2" s="315"/>
      <c r="LV2" s="315"/>
      <c r="LW2" s="315"/>
      <c r="LX2" s="315"/>
      <c r="LY2" s="315"/>
      <c r="LZ2" s="315"/>
      <c r="MA2" s="315"/>
      <c r="MB2" s="315"/>
      <c r="MC2" s="315"/>
      <c r="MD2" s="315"/>
      <c r="ME2" s="315"/>
      <c r="MF2" s="315"/>
      <c r="MG2" s="315"/>
      <c r="MH2" s="315"/>
      <c r="MI2" s="315"/>
      <c r="MJ2" s="315"/>
      <c r="MK2" s="315"/>
      <c r="ML2" s="315"/>
      <c r="MM2" s="315"/>
      <c r="MN2" s="315"/>
      <c r="MO2" s="315"/>
      <c r="MP2" s="315"/>
      <c r="MQ2" s="315"/>
      <c r="MR2" s="315"/>
      <c r="MS2" s="315"/>
      <c r="MT2" s="315"/>
      <c r="MU2" s="315"/>
      <c r="MV2" s="315"/>
      <c r="MW2" s="315"/>
      <c r="MX2" s="315"/>
      <c r="MY2" s="315"/>
      <c r="MZ2" s="315"/>
      <c r="NA2" s="315"/>
      <c r="NB2" s="315"/>
      <c r="NC2" s="315"/>
      <c r="ND2" s="315"/>
      <c r="NE2" s="315"/>
      <c r="NF2" s="315"/>
      <c r="NG2" s="315"/>
      <c r="NH2" s="315"/>
      <c r="NI2" s="315"/>
      <c r="NJ2" s="315"/>
      <c r="NK2" s="315"/>
      <c r="NL2" s="315"/>
      <c r="NM2" s="315"/>
      <c r="NN2" s="315"/>
      <c r="NO2" s="315"/>
      <c r="NP2" s="315"/>
      <c r="NQ2" s="315"/>
      <c r="NR2" s="315"/>
      <c r="NS2" s="315"/>
      <c r="NT2" s="315"/>
      <c r="NU2" s="315"/>
      <c r="NV2" s="315"/>
      <c r="NW2" s="315"/>
      <c r="NX2" s="315"/>
      <c r="NY2" s="315"/>
      <c r="NZ2" s="315"/>
      <c r="OA2" s="315"/>
      <c r="OB2" s="315"/>
      <c r="OC2" s="315"/>
      <c r="OD2" s="315"/>
      <c r="OE2" s="315"/>
      <c r="OF2" s="315"/>
      <c r="OG2" s="315"/>
      <c r="OH2" s="315"/>
      <c r="OI2" s="315"/>
      <c r="OJ2" s="315"/>
      <c r="OK2" s="315"/>
      <c r="OL2" s="315"/>
      <c r="OM2" s="315"/>
      <c r="ON2" s="315"/>
      <c r="OO2" s="315"/>
      <c r="OP2" s="315"/>
      <c r="OQ2" s="315"/>
      <c r="OR2" s="315"/>
      <c r="OS2" s="315"/>
      <c r="OT2" s="315"/>
      <c r="OU2" s="315"/>
      <c r="OV2" s="315"/>
      <c r="OW2" s="315"/>
      <c r="OX2" s="315"/>
      <c r="OY2" s="315"/>
      <c r="OZ2" s="315"/>
      <c r="PA2" s="315"/>
      <c r="PB2" s="315"/>
      <c r="PC2" s="315"/>
      <c r="PD2" s="315"/>
      <c r="PE2" s="315"/>
      <c r="PF2" s="315"/>
      <c r="PG2" s="315"/>
      <c r="PH2" s="315"/>
      <c r="PI2" s="315"/>
      <c r="PJ2" s="315"/>
      <c r="PK2" s="315"/>
      <c r="PL2" s="315"/>
      <c r="PM2" s="315"/>
      <c r="PN2" s="315"/>
      <c r="PO2" s="315"/>
      <c r="PP2" s="315"/>
      <c r="PQ2" s="315"/>
      <c r="PR2" s="315"/>
      <c r="PS2" s="315"/>
      <c r="PT2" s="315"/>
      <c r="PU2" s="315"/>
      <c r="PV2" s="315"/>
      <c r="PW2" s="315"/>
      <c r="PX2" s="315"/>
      <c r="PY2" s="315"/>
      <c r="PZ2" s="315"/>
      <c r="QA2" s="315"/>
      <c r="QB2" s="315"/>
      <c r="QC2" s="315"/>
      <c r="QD2" s="315"/>
      <c r="QE2" s="315"/>
      <c r="QF2" s="315"/>
      <c r="QG2" s="315"/>
      <c r="QH2" s="315"/>
      <c r="QI2" s="315"/>
      <c r="QJ2" s="315"/>
      <c r="QK2" s="315"/>
      <c r="QL2" s="315"/>
      <c r="QM2" s="315"/>
      <c r="QN2" s="315"/>
      <c r="QO2" s="315"/>
      <c r="QP2" s="315"/>
      <c r="QQ2" s="315"/>
      <c r="QR2" s="315"/>
      <c r="QS2" s="315"/>
      <c r="QT2" s="315"/>
      <c r="QU2" s="315"/>
      <c r="QV2" s="315"/>
      <c r="QW2" s="315"/>
      <c r="QX2" s="315"/>
      <c r="QY2" s="315"/>
      <c r="QZ2" s="315"/>
      <c r="RA2" s="315"/>
      <c r="RB2" s="315"/>
      <c r="RC2" s="315"/>
      <c r="RD2" s="315"/>
      <c r="RE2" s="315"/>
      <c r="RF2" s="315"/>
      <c r="RG2" s="315"/>
      <c r="RH2" s="315"/>
      <c r="RI2" s="315"/>
      <c r="RJ2" s="315"/>
      <c r="RK2" s="315"/>
      <c r="RL2" s="315"/>
      <c r="RM2" s="315"/>
      <c r="RN2" s="315"/>
      <c r="RO2" s="315"/>
      <c r="RP2" s="315"/>
      <c r="RQ2" s="315"/>
      <c r="RR2" s="315"/>
      <c r="RS2" s="315"/>
      <c r="RT2" s="315"/>
      <c r="RU2" s="315"/>
      <c r="RV2" s="315"/>
      <c r="RW2" s="315"/>
      <c r="RZ2" s="315"/>
      <c r="SA2" s="315"/>
      <c r="SB2" s="315"/>
      <c r="SC2" s="315"/>
      <c r="SD2" s="315"/>
      <c r="SE2" s="315"/>
      <c r="SF2" s="315"/>
      <c r="SG2" s="315"/>
      <c r="SH2" s="315"/>
      <c r="SI2" s="315"/>
      <c r="SJ2" s="315"/>
      <c r="SK2" s="315"/>
      <c r="SL2" s="315"/>
      <c r="SM2" s="315"/>
      <c r="SN2" s="315"/>
      <c r="SO2" s="315"/>
      <c r="SP2" s="315"/>
      <c r="SQ2" s="315"/>
      <c r="SR2" s="315"/>
      <c r="SS2" s="315"/>
      <c r="ST2" s="315"/>
      <c r="SU2" s="315"/>
      <c r="SV2" s="315"/>
      <c r="SW2" s="315"/>
      <c r="SX2" s="315"/>
      <c r="SY2" s="315"/>
      <c r="SZ2" s="315"/>
      <c r="TA2" s="315"/>
      <c r="TB2" s="315"/>
      <c r="TC2" s="315"/>
      <c r="TD2" s="315"/>
      <c r="TE2" s="315"/>
      <c r="TF2" s="315"/>
      <c r="TG2" s="315"/>
      <c r="TH2" s="315"/>
      <c r="TI2" s="315"/>
      <c r="TJ2" s="315"/>
      <c r="TK2" s="315"/>
      <c r="TL2" s="315"/>
      <c r="TM2" s="315"/>
      <c r="TN2" s="315"/>
      <c r="TO2" s="315"/>
      <c r="TP2" s="315"/>
      <c r="TQ2" s="315"/>
      <c r="TR2" s="315"/>
      <c r="TS2" s="315"/>
      <c r="TT2" s="315"/>
      <c r="TU2" s="315"/>
      <c r="TV2" s="315"/>
      <c r="TW2" s="315"/>
      <c r="TX2" s="315"/>
      <c r="TY2" s="315"/>
      <c r="TZ2" s="315"/>
      <c r="UA2" s="315"/>
      <c r="UB2" s="315"/>
      <c r="UC2" s="315"/>
      <c r="UD2" s="315"/>
      <c r="UE2" s="315"/>
      <c r="UF2" s="315"/>
      <c r="UG2" s="315"/>
      <c r="UH2" s="315"/>
      <c r="UI2" s="315"/>
      <c r="UJ2" s="315"/>
      <c r="UK2" s="315"/>
      <c r="UL2" s="315"/>
      <c r="UM2" s="315"/>
      <c r="UN2" s="315"/>
      <c r="UO2" s="315"/>
      <c r="UP2" s="315"/>
      <c r="UQ2" s="315"/>
      <c r="UR2" s="315"/>
      <c r="US2" s="315"/>
      <c r="UT2" s="315"/>
      <c r="UU2" s="315"/>
      <c r="UV2" s="315"/>
      <c r="UW2" s="315"/>
      <c r="UX2" s="315"/>
      <c r="UY2" s="315"/>
      <c r="UZ2" s="315"/>
      <c r="VA2" s="315"/>
      <c r="VB2" s="315"/>
      <c r="VC2" s="315"/>
      <c r="VD2" s="315"/>
      <c r="VE2" s="315"/>
      <c r="VF2" s="315"/>
      <c r="VG2" s="315"/>
      <c r="VH2" s="315"/>
      <c r="VI2" s="315"/>
      <c r="VJ2" s="315"/>
      <c r="VK2" s="315"/>
      <c r="VL2" s="315"/>
      <c r="VM2" s="315"/>
      <c r="VN2" s="315"/>
      <c r="VO2" s="315"/>
      <c r="VP2" s="315"/>
      <c r="VQ2" s="315"/>
      <c r="VR2" s="315"/>
      <c r="VS2" s="315"/>
      <c r="VT2" s="315"/>
      <c r="VU2" s="315"/>
      <c r="VV2" s="315"/>
      <c r="VW2" s="315"/>
      <c r="VX2" s="315"/>
      <c r="VY2" s="315"/>
      <c r="VZ2" s="315"/>
      <c r="WA2" s="315"/>
      <c r="WB2" s="315"/>
      <c r="WC2" s="315"/>
      <c r="WD2" s="315"/>
      <c r="WE2" s="315"/>
      <c r="WF2" s="315"/>
      <c r="WG2" s="315"/>
      <c r="WH2" s="315"/>
      <c r="WI2" s="315"/>
      <c r="WJ2" s="315"/>
      <c r="WK2" s="315"/>
      <c r="WL2" s="315"/>
      <c r="WM2" s="315"/>
      <c r="WN2" s="315"/>
      <c r="WO2" s="315"/>
      <c r="WP2" s="315"/>
      <c r="WQ2" s="315"/>
      <c r="WR2" s="315"/>
      <c r="WS2" s="315"/>
      <c r="WT2" s="315"/>
      <c r="WU2" s="315"/>
      <c r="WV2" s="315"/>
      <c r="WW2" s="315"/>
      <c r="WX2" s="315"/>
      <c r="WY2" s="315"/>
      <c r="WZ2" s="315"/>
      <c r="XA2" s="315"/>
      <c r="XB2" s="315"/>
      <c r="XC2" s="315"/>
      <c r="XD2" s="315"/>
      <c r="XE2" s="315"/>
      <c r="XF2" s="315"/>
      <c r="XG2" s="315"/>
      <c r="XH2" s="315"/>
      <c r="XI2" s="315"/>
      <c r="XJ2" s="315"/>
      <c r="XK2" s="315"/>
      <c r="XL2" s="315"/>
      <c r="XM2" s="315"/>
      <c r="XN2" s="315"/>
      <c r="XO2" s="315"/>
      <c r="XP2" s="315"/>
      <c r="XQ2" s="315"/>
      <c r="XR2" s="315"/>
      <c r="XS2" s="315"/>
      <c r="XT2" s="315"/>
      <c r="XU2" s="315"/>
      <c r="XV2" s="315"/>
      <c r="XW2" s="315"/>
      <c r="XX2" s="315"/>
      <c r="XY2" s="315"/>
      <c r="XZ2" s="315"/>
      <c r="YA2" s="315"/>
      <c r="YB2" s="315"/>
      <c r="YC2" s="315"/>
      <c r="YD2" s="315"/>
      <c r="YE2" s="315"/>
      <c r="YF2" s="315"/>
      <c r="YG2" s="315"/>
      <c r="YH2" s="315"/>
      <c r="YI2" s="315"/>
      <c r="YJ2" s="315"/>
      <c r="YK2" s="315"/>
      <c r="YL2" s="315"/>
      <c r="YM2" s="315"/>
      <c r="YN2" s="315"/>
      <c r="YO2" s="315"/>
      <c r="YP2" s="315"/>
      <c r="YQ2" s="315"/>
      <c r="YR2" s="315"/>
      <c r="YS2" s="315"/>
      <c r="YT2" s="315"/>
      <c r="YU2" s="315"/>
      <c r="YV2" s="315"/>
      <c r="YW2" s="315"/>
      <c r="YX2" s="315"/>
      <c r="YY2" s="315"/>
      <c r="YZ2" s="315"/>
      <c r="ZA2" s="315"/>
      <c r="ZB2" s="315"/>
      <c r="ZC2" s="315"/>
      <c r="ZD2" s="315"/>
      <c r="ZE2" s="315"/>
      <c r="ZF2" s="315"/>
      <c r="ZG2" s="315"/>
      <c r="ZH2" s="315"/>
      <c r="ZI2" s="315"/>
      <c r="ZJ2" s="315"/>
      <c r="ZK2" s="315"/>
      <c r="ZL2" s="315"/>
      <c r="ZM2" s="315"/>
      <c r="ZN2" s="315"/>
      <c r="ZO2" s="315"/>
      <c r="ZP2" s="315"/>
      <c r="ZQ2" s="315"/>
      <c r="ZR2" s="315"/>
      <c r="ZS2" s="315"/>
      <c r="ZT2" s="315"/>
      <c r="ZU2" s="315"/>
      <c r="ZV2" s="315"/>
      <c r="ZW2" s="315"/>
      <c r="ZX2" s="315"/>
      <c r="ZY2" s="315"/>
      <c r="ZZ2" s="315"/>
      <c r="AAA2" s="315"/>
      <c r="AAB2" s="315"/>
      <c r="AAC2" s="315"/>
      <c r="AAD2" s="315"/>
      <c r="AAE2" s="315"/>
      <c r="AAF2" s="315"/>
      <c r="AAG2" s="315"/>
      <c r="AAH2" s="315"/>
      <c r="AAI2" s="315"/>
      <c r="AAJ2" s="315"/>
      <c r="AAK2" s="315"/>
      <c r="AAL2" s="315"/>
      <c r="AAM2" s="315"/>
      <c r="AAN2" s="315"/>
      <c r="AAO2" s="315"/>
      <c r="AAP2" s="315"/>
      <c r="AAQ2" s="315"/>
      <c r="AAR2" s="315"/>
      <c r="AAS2" s="315"/>
      <c r="AAT2" s="315"/>
      <c r="AAU2" s="315"/>
      <c r="AAV2" s="315"/>
      <c r="AAW2" s="315"/>
      <c r="AAX2" s="315"/>
      <c r="AAY2" s="315"/>
      <c r="AAZ2" s="315"/>
      <c r="ABA2" s="315"/>
      <c r="ABB2" s="315"/>
      <c r="ABC2" s="315"/>
      <c r="ABD2" s="315"/>
      <c r="ABE2" s="315"/>
      <c r="ABF2" s="315"/>
      <c r="ABG2" s="315"/>
      <c r="ABH2" s="315"/>
      <c r="ABI2" s="315"/>
      <c r="ABJ2" s="315"/>
      <c r="ABK2" s="315"/>
      <c r="ABL2" s="315"/>
      <c r="ABM2" s="315"/>
      <c r="ABN2" s="315"/>
      <c r="ABO2" s="315"/>
      <c r="ABP2" s="315"/>
      <c r="ABQ2" s="315"/>
      <c r="ABR2" s="315"/>
      <c r="ABS2" s="315"/>
      <c r="ABT2" s="315"/>
      <c r="ABU2" s="315"/>
      <c r="ABV2" s="315"/>
      <c r="ABW2" s="315"/>
      <c r="ABX2" s="315"/>
      <c r="ABY2" s="315"/>
      <c r="ABZ2" s="315"/>
      <c r="ACA2" s="315"/>
      <c r="ACB2" s="315"/>
      <c r="ACC2" s="315"/>
      <c r="ACD2" s="320"/>
      <c r="ACE2" s="315"/>
      <c r="ACF2" s="315"/>
      <c r="ACG2" s="400"/>
      <c r="ACH2" s="315"/>
      <c r="ACI2" s="320"/>
      <c r="ACJ2" s="321"/>
      <c r="ACK2" s="322"/>
      <c r="ACL2" s="315"/>
      <c r="ACM2" s="320"/>
      <c r="ACN2" s="320"/>
      <c r="ACO2" s="315"/>
      <c r="ACP2" s="315"/>
      <c r="ACQ2" s="315"/>
      <c r="ACR2" s="323"/>
      <c r="ACS2" s="315"/>
      <c r="ACT2" s="315"/>
      <c r="ACU2" s="315"/>
      <c r="ACV2" s="315"/>
      <c r="ACW2" s="315"/>
      <c r="ACX2" s="315"/>
      <c r="ACY2" s="315"/>
      <c r="ACZ2" s="315"/>
      <c r="ADA2" s="315"/>
      <c r="ADB2" s="315"/>
      <c r="ADC2" s="315"/>
      <c r="ADD2" s="315"/>
      <c r="ADE2" s="315"/>
      <c r="ADF2" s="315"/>
      <c r="ADG2" s="315"/>
      <c r="ADH2" s="315"/>
      <c r="ADI2" s="315"/>
      <c r="ADJ2" s="315"/>
      <c r="ADK2" s="315"/>
      <c r="ADL2" s="315"/>
      <c r="ADM2" s="315"/>
      <c r="ADN2" s="315"/>
      <c r="ADO2" s="315"/>
      <c r="ADP2" s="315"/>
      <c r="ADQ2" s="315"/>
      <c r="ADR2" s="315"/>
      <c r="ADS2" s="315"/>
      <c r="ADT2" s="315"/>
      <c r="ADU2" s="315"/>
      <c r="ADV2" s="315"/>
      <c r="ADW2" s="315"/>
      <c r="ADX2" s="315"/>
      <c r="ADY2" s="315"/>
      <c r="ADZ2" s="315"/>
      <c r="AEA2" s="315"/>
      <c r="AEB2" s="315"/>
      <c r="AEC2" s="315"/>
      <c r="AED2" s="315">
        <v>-2</v>
      </c>
      <c r="AEE2" s="315"/>
      <c r="AEF2" s="315"/>
      <c r="AEG2" s="315"/>
      <c r="AEH2" s="315"/>
      <c r="AEI2" s="315"/>
      <c r="AEJ2" s="315"/>
      <c r="AEK2" s="315"/>
      <c r="AEL2" s="315"/>
      <c r="AEM2" s="315"/>
      <c r="AEN2" s="315"/>
      <c r="AEO2" s="315"/>
      <c r="AEP2" s="315"/>
      <c r="AEQ2" s="315"/>
      <c r="AER2" s="315"/>
      <c r="AES2" s="324"/>
      <c r="AET2" s="315"/>
      <c r="AEU2" s="325"/>
      <c r="AEV2" s="315"/>
      <c r="AEW2" s="315"/>
      <c r="AEX2" s="325"/>
      <c r="AEY2" s="315"/>
      <c r="AEZ2" s="315"/>
      <c r="AFA2" s="315"/>
      <c r="AFB2" s="325"/>
      <c r="AFC2" s="315"/>
      <c r="AFD2" s="315"/>
      <c r="AFE2" s="325"/>
      <c r="AFF2" s="315"/>
      <c r="AFG2" s="325"/>
      <c r="AFH2" s="315"/>
      <c r="AFI2" s="325"/>
      <c r="AFJ2" s="315"/>
      <c r="AFK2" s="315"/>
      <c r="AFL2" s="315"/>
      <c r="AFM2" s="326"/>
      <c r="AFN2" s="315"/>
      <c r="AFO2" s="315"/>
      <c r="AFP2" s="315"/>
      <c r="AFQ2" s="315"/>
      <c r="AFR2" s="315"/>
      <c r="AFS2" s="315"/>
      <c r="AFT2" s="315"/>
      <c r="AFU2" s="315"/>
      <c r="AFV2" s="315"/>
      <c r="AFW2" s="315"/>
      <c r="AFX2" s="315"/>
      <c r="AFY2" s="315"/>
      <c r="AFZ2" s="315"/>
      <c r="AGA2" s="315"/>
      <c r="AGB2" s="315"/>
      <c r="AGC2" s="327"/>
      <c r="AGD2" s="315"/>
      <c r="AGE2" s="315"/>
      <c r="AGF2" s="315"/>
      <c r="AGG2" s="326"/>
      <c r="AGH2" s="315"/>
      <c r="AGI2" s="315"/>
      <c r="AGJ2" s="315"/>
      <c r="AGK2" s="315"/>
      <c r="AGL2" s="320"/>
      <c r="AGM2" s="320"/>
      <c r="AGN2" s="315"/>
      <c r="AGO2" s="315"/>
      <c r="AGP2" s="315"/>
      <c r="AGQ2" s="315"/>
      <c r="AGR2" s="315"/>
      <c r="AGS2" s="315"/>
      <c r="AGT2" s="315"/>
      <c r="AGU2" s="315"/>
      <c r="AGV2" s="315"/>
      <c r="AGW2" s="315"/>
      <c r="AGX2" s="315"/>
      <c r="AGY2" s="315"/>
      <c r="AGZ2" s="315"/>
      <c r="AHA2" s="315"/>
      <c r="AHB2" s="315"/>
      <c r="AHC2" s="315"/>
      <c r="AHD2" s="315"/>
      <c r="AHE2" s="315"/>
      <c r="AHF2" s="315"/>
      <c r="AHG2" s="315"/>
      <c r="AHH2" s="315"/>
      <c r="AHI2" s="315"/>
      <c r="AHJ2" s="315"/>
      <c r="AHK2" s="315"/>
      <c r="AHL2" s="315"/>
      <c r="AHM2" s="315"/>
      <c r="AHN2" s="315"/>
      <c r="AHO2" s="315"/>
      <c r="AHP2" s="315"/>
      <c r="AHQ2" s="315"/>
      <c r="AHR2" s="315"/>
      <c r="AHS2" s="315"/>
      <c r="AHT2" s="315"/>
      <c r="AHU2" s="315"/>
      <c r="AHV2" s="315"/>
      <c r="AHW2" s="315"/>
      <c r="AHX2" s="315"/>
      <c r="AHY2" s="315"/>
      <c r="AHZ2" s="315"/>
      <c r="AIA2" s="315"/>
      <c r="AIB2" s="315"/>
      <c r="AIC2" s="315"/>
      <c r="AID2" s="315"/>
      <c r="AIE2" s="315"/>
      <c r="AIF2" s="315"/>
      <c r="AIG2" s="315"/>
      <c r="AIH2" s="315"/>
      <c r="AII2" s="315"/>
      <c r="AIJ2" s="315"/>
      <c r="AIK2" s="315"/>
      <c r="AIL2" s="315"/>
      <c r="AIM2" s="315"/>
      <c r="AIN2" s="315"/>
      <c r="AIO2" s="315"/>
      <c r="AIP2" s="315"/>
      <c r="AIQ2" s="315"/>
      <c r="AIR2" s="315"/>
      <c r="AIS2" s="315"/>
      <c r="AIT2" s="315"/>
      <c r="AIU2" s="315"/>
      <c r="AIV2" s="315"/>
      <c r="AIW2" s="315"/>
      <c r="AIX2" s="315"/>
      <c r="AIY2" s="320"/>
      <c r="AIZ2" s="320"/>
      <c r="AJA2" s="315"/>
      <c r="AJB2" s="320"/>
      <c r="AJC2" s="315"/>
      <c r="AJD2" s="315"/>
      <c r="AJE2" s="315"/>
      <c r="AJF2" s="434"/>
      <c r="AJG2" s="321"/>
      <c r="AJH2" s="380"/>
      <c r="AJI2" s="320"/>
      <c r="AJJ2" s="328"/>
      <c r="AJK2" s="328"/>
      <c r="AJL2" s="315"/>
      <c r="AJM2" s="315"/>
      <c r="AJN2" s="315"/>
      <c r="AJO2" s="315"/>
      <c r="AJP2" s="315"/>
      <c r="AJQ2" s="315"/>
      <c r="AJR2" s="315"/>
      <c r="AJS2" s="315"/>
      <c r="AJT2" s="315"/>
      <c r="AJU2" s="315"/>
      <c r="AJV2" s="315"/>
      <c r="AJW2" s="315"/>
      <c r="AJX2" s="315"/>
      <c r="AJY2" s="315"/>
      <c r="AJZ2" s="315"/>
      <c r="AKA2" s="328"/>
      <c r="AKB2" s="315"/>
      <c r="AKC2" s="315"/>
      <c r="AKD2" s="315"/>
      <c r="AKE2" s="315"/>
      <c r="AKF2" s="315"/>
      <c r="AKG2" s="315"/>
      <c r="AKH2" s="315"/>
      <c r="AKI2" s="315"/>
      <c r="AKJ2" s="315"/>
      <c r="AKK2" s="315"/>
      <c r="AKL2" s="315"/>
      <c r="AKM2" s="315"/>
      <c r="AKN2" s="315"/>
      <c r="AKO2" s="315"/>
      <c r="AKP2" s="315"/>
      <c r="AKQ2" s="315"/>
      <c r="AKR2" s="315"/>
      <c r="AKS2" s="315"/>
      <c r="AKT2" s="315"/>
      <c r="AKU2" s="315"/>
      <c r="AKV2" s="315"/>
      <c r="AKW2" s="315"/>
      <c r="AKX2" s="315"/>
      <c r="AKY2" s="315"/>
      <c r="AKZ2" s="315"/>
      <c r="ALA2" s="315"/>
      <c r="ALB2" s="315"/>
      <c r="ALC2" s="315"/>
      <c r="ALD2" s="315"/>
      <c r="ALE2" s="315"/>
      <c r="ALF2" s="315"/>
      <c r="ALG2" s="315"/>
      <c r="ALH2" s="315"/>
      <c r="ALI2" s="315"/>
      <c r="ALJ2" s="315"/>
      <c r="ALK2" s="315"/>
      <c r="ALL2" s="315"/>
      <c r="ALM2" s="315"/>
      <c r="ALN2" s="320"/>
      <c r="ALO2" s="329"/>
      <c r="ALP2" s="315"/>
      <c r="ALQ2" s="315"/>
      <c r="ALR2" s="315"/>
      <c r="ALS2" s="315"/>
      <c r="ALT2" s="315"/>
      <c r="ALU2" s="328"/>
      <c r="ALV2" s="315"/>
      <c r="ALW2" s="315"/>
      <c r="ALX2" s="315"/>
      <c r="ALY2" s="315"/>
      <c r="ALZ2" s="315"/>
      <c r="AMA2" s="315"/>
      <c r="AMB2" s="315"/>
      <c r="AMC2" s="315"/>
      <c r="AMD2" s="315"/>
      <c r="AME2" s="315"/>
      <c r="AMF2" s="315"/>
      <c r="AMG2" s="315"/>
      <c r="AMH2" s="315"/>
      <c r="AMI2" s="315"/>
      <c r="AMJ2" s="402"/>
    </row>
    <row r="3" spans="1:1024" s="1" customFormat="1" ht="16" customHeight="1" thickTop="1" x14ac:dyDescent="0.25">
      <c r="A3" s="268"/>
      <c r="B3" s="113">
        <v>1</v>
      </c>
      <c r="C3" s="473" t="s">
        <v>256</v>
      </c>
      <c r="D3" s="304" t="s">
        <v>257</v>
      </c>
      <c r="E3" s="1">
        <v>2001</v>
      </c>
      <c r="H3" s="1">
        <v>1</v>
      </c>
      <c r="I3" s="1">
        <v>1</v>
      </c>
      <c r="J3" s="1">
        <v>1</v>
      </c>
      <c r="K3" s="1">
        <v>1999</v>
      </c>
      <c r="L3" s="1">
        <v>1999</v>
      </c>
      <c r="M3" s="1">
        <v>1</v>
      </c>
      <c r="AC3" s="1">
        <v>1</v>
      </c>
      <c r="AY3" s="1">
        <v>1</v>
      </c>
      <c r="BA3" s="1">
        <v>1</v>
      </c>
      <c r="BB3" s="1">
        <v>11</v>
      </c>
      <c r="BC3" s="1">
        <v>1</v>
      </c>
      <c r="BG3" s="1">
        <v>2</v>
      </c>
      <c r="CG3" s="1">
        <v>1</v>
      </c>
      <c r="CH3" s="246"/>
      <c r="CP3" s="1">
        <f>SUM(CI3:CO3)</f>
        <v>0</v>
      </c>
      <c r="CS3" s="1">
        <f t="shared" ref="CS3:CS66" si="0">SUM(CR3:CR3)</f>
        <v>0</v>
      </c>
      <c r="CU3" s="1">
        <v>1</v>
      </c>
      <c r="DO3" s="1">
        <f>SUM(CU3:DN3)</f>
        <v>1</v>
      </c>
      <c r="DP3" s="1">
        <v>1</v>
      </c>
      <c r="DX3" s="1">
        <f>SUM(DQ3:DW3)</f>
        <v>0</v>
      </c>
      <c r="EE3" s="1">
        <f>SUM(DZ3:ED3)</f>
        <v>0</v>
      </c>
      <c r="EH3" s="1">
        <f>SUM(EG3)</f>
        <v>0</v>
      </c>
      <c r="FF3" s="116"/>
      <c r="GP3" s="1">
        <f t="shared" ref="GP3:GP66" si="1">SUM(FF3:GO3)</f>
        <v>0</v>
      </c>
      <c r="GY3" s="1">
        <f>SUM(GR3:GX3)</f>
        <v>0</v>
      </c>
      <c r="HC3" s="1">
        <f>SUM(HA3:HB3)</f>
        <v>0</v>
      </c>
      <c r="HS3" s="1">
        <f>SUM(HE3:HR3)</f>
        <v>0</v>
      </c>
      <c r="HX3" s="1">
        <f t="shared" ref="HX3:HX66" si="2">SUM(HU3:HW3)</f>
        <v>0</v>
      </c>
      <c r="ID3" s="1">
        <f t="shared" ref="ID3:ID66" si="3">SUM(HZ3:IC3)</f>
        <v>0</v>
      </c>
      <c r="IN3" s="1">
        <f>SUM(IF3:IM3)</f>
        <v>0</v>
      </c>
      <c r="IW3" s="1">
        <f>SUM(IP3:IV3)</f>
        <v>0</v>
      </c>
      <c r="IZ3" s="1">
        <f t="shared" ref="IZ3:IZ66" si="4">SUM(IY3)</f>
        <v>0</v>
      </c>
      <c r="JJ3" s="1">
        <f t="shared" ref="JJ3:JJ66" si="5">SUM(JB3:JI3)</f>
        <v>0</v>
      </c>
      <c r="JV3" s="1">
        <f>SUM(JL3:JU3)</f>
        <v>0</v>
      </c>
      <c r="KB3" s="1">
        <f>SUM(JX3:KA3)</f>
        <v>0</v>
      </c>
      <c r="LG3" s="1">
        <f t="shared" ref="LG3:LG66" si="6">SUM(KD3:LF3)</f>
        <v>0</v>
      </c>
      <c r="LT3" s="1">
        <f>SUM(LI3:LS3)</f>
        <v>0</v>
      </c>
      <c r="MA3" s="1">
        <f>SUM(LV3:LZ3)</f>
        <v>0</v>
      </c>
      <c r="MF3" s="1">
        <f>SUM(MC3:ME3)</f>
        <v>0</v>
      </c>
      <c r="MM3" s="1">
        <f>SUM(MH3:ML3)</f>
        <v>0</v>
      </c>
      <c r="MS3" s="1">
        <f>SUM(MO3:MR3)</f>
        <v>0</v>
      </c>
      <c r="MU3" s="115"/>
      <c r="OI3" s="120"/>
      <c r="PD3" s="1">
        <f t="shared" ref="PD3:PD66" si="7">SUM(OI3:PC3)</f>
        <v>0</v>
      </c>
      <c r="QF3" s="1">
        <f>SUM(QC3:QE3)</f>
        <v>0</v>
      </c>
      <c r="QY3" s="1">
        <f>SUM(QU3:QX3)</f>
        <v>0</v>
      </c>
      <c r="RK3" s="1">
        <f>SUM(RA3:RJ3)</f>
        <v>0</v>
      </c>
      <c r="SA3" s="1">
        <f>SUM(RM3:RZ3)</f>
        <v>0</v>
      </c>
      <c r="SG3" s="1">
        <f>SUM(SC3:SF3)</f>
        <v>0</v>
      </c>
      <c r="SO3" s="1">
        <f>SUM(SI3:SN3)</f>
        <v>0</v>
      </c>
      <c r="SZ3" s="1">
        <f>SUM(SQ3:SY3)</f>
        <v>0</v>
      </c>
      <c r="TB3" s="1">
        <f>SUM(TA3)</f>
        <v>0</v>
      </c>
      <c r="TS3" s="1">
        <f t="shared" ref="TS3:TS66" si="8">SUM(TD3:TR3)</f>
        <v>0</v>
      </c>
      <c r="UD3" s="1">
        <f t="shared" ref="UD3:UD66" si="9">SUM(TU3:UC3)</f>
        <v>0</v>
      </c>
      <c r="UG3" s="1">
        <f t="shared" ref="UG3:UG66" si="10">SUM(UF3)</f>
        <v>0</v>
      </c>
      <c r="UQ3" s="1">
        <f>SUM(UI3:UP3)</f>
        <v>0</v>
      </c>
      <c r="VA3" s="1">
        <f>SUM(US3:UZ3)</f>
        <v>0</v>
      </c>
      <c r="VG3" s="1">
        <f>SUM(VC3:VF3)</f>
        <v>0</v>
      </c>
      <c r="WY3" s="1">
        <f t="shared" ref="WY3:WY66" si="11">SUM(VI3:WX3)</f>
        <v>0</v>
      </c>
      <c r="XB3" s="1">
        <f>SUM(XA3)</f>
        <v>0</v>
      </c>
      <c r="XG3" s="1">
        <f t="shared" ref="XG3:XG66" si="12">SUM(XD3:XF3)</f>
        <v>0</v>
      </c>
      <c r="XK3" s="108"/>
      <c r="XL3" s="1">
        <f t="shared" ref="XL3:XL66" si="13">SUM(TS3+PD3+MA3+LT3+JV3+IN3+HS3+DX3)</f>
        <v>0</v>
      </c>
      <c r="XM3" s="1">
        <f t="shared" ref="XM3:XM66" si="14">SUM(XG3+UG3)</f>
        <v>0</v>
      </c>
      <c r="XN3" s="1">
        <f>SUM(QH3:QX3)</f>
        <v>0</v>
      </c>
      <c r="XO3" s="1">
        <f t="shared" ref="XO3:XO66" si="15">SUM(EJ3:FE3)</f>
        <v>0</v>
      </c>
      <c r="XP3" s="1">
        <f>SUM(SO3+RK3)</f>
        <v>0</v>
      </c>
      <c r="XQ3" s="1">
        <f t="shared" ref="XQ3:XQ66" si="16">SUM(SQ3:SY3)</f>
        <v>0</v>
      </c>
      <c r="XR3" s="1">
        <f t="shared" ref="XR3:XR66" si="17">SUM(UQ3+ID3+CS3)</f>
        <v>0</v>
      </c>
      <c r="XS3" s="1">
        <f t="shared" ref="XS3:XS66" si="18">SUM(XB3+VG3+UQ3+SZ3+SG3+QY3+KB3+GY3+EE3)</f>
        <v>0</v>
      </c>
      <c r="XT3" s="1">
        <f>SUM(UD3+MM3+JJ3+GP3)</f>
        <v>0</v>
      </c>
      <c r="XU3" s="1">
        <f t="shared" ref="XU3:XU66" si="19">VA3+HX3+DO3</f>
        <v>1</v>
      </c>
      <c r="XV3" s="1">
        <f t="shared" ref="XV3:XV66" si="20">SUM(HC3+EH3)</f>
        <v>0</v>
      </c>
      <c r="XW3" s="1">
        <f t="shared" ref="XW3:XW66" si="21">SUM(SA3+QF3+MS3+IW3)</f>
        <v>0</v>
      </c>
      <c r="XX3" s="1">
        <f t="shared" ref="XX3:XX66" si="22">SUM(MO3:MP3)</f>
        <v>0</v>
      </c>
      <c r="XY3" s="1">
        <f t="shared" ref="XY3:XY66" si="23">SUM(MU3:OH3)</f>
        <v>0</v>
      </c>
      <c r="XZ3" s="1">
        <f t="shared" ref="XZ3:XZ66" si="24">SUM(PF3:QE3)</f>
        <v>0</v>
      </c>
      <c r="YA3" s="1">
        <f t="shared" ref="YA3:YA66" si="25">SUM(WY3+LG3+CP3)</f>
        <v>0</v>
      </c>
      <c r="YB3" s="1">
        <f t="shared" ref="YB3:YB66" si="26">SUM(PX3:QB3)</f>
        <v>0</v>
      </c>
      <c r="YC3" s="1">
        <f t="shared" ref="YC3:YC66" si="27">SUM(XI3:XJ3)</f>
        <v>0</v>
      </c>
      <c r="YD3" s="132"/>
      <c r="YE3" s="133">
        <f t="shared" ref="YE3:YE24" si="28">SUM(XL3:YC3)</f>
        <v>1</v>
      </c>
      <c r="YF3" s="133">
        <f t="shared" ref="YF3:YF66" si="29">(AJH3/YE3)*YL3</f>
        <v>6000</v>
      </c>
      <c r="YG3" s="130">
        <v>1</v>
      </c>
      <c r="YH3" s="130">
        <f t="shared" ref="YH3:YH66" si="30">(AJH3/YG3)*YL3</f>
        <v>6000</v>
      </c>
      <c r="YI3" s="129">
        <v>1</v>
      </c>
      <c r="YJ3" s="128">
        <f t="shared" ref="YJ3:YJ66" si="31">(AJH3/YI3)*YL3</f>
        <v>6000</v>
      </c>
      <c r="YK3" s="177"/>
      <c r="YL3">
        <v>1</v>
      </c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>
        <f>SUM(YM3:ACB3)</f>
        <v>0</v>
      </c>
      <c r="ACD3" s="25"/>
      <c r="ACE3" s="11">
        <f t="shared" ref="ACE3:ACE66" si="32">SUM(YE3+ACC3)</f>
        <v>1</v>
      </c>
      <c r="ACF3" s="11">
        <f t="shared" ref="ACF3:ACF66" si="33">(AJH3/ACE3)</f>
        <v>6000</v>
      </c>
      <c r="ACG3" s="1">
        <v>5</v>
      </c>
      <c r="ACH3" s="1">
        <v>1</v>
      </c>
      <c r="ACI3" s="11">
        <f t="shared" ref="ACI3:ACI66" si="34">AJH3/ACH3</f>
        <v>6000</v>
      </c>
      <c r="ACJ3" s="45">
        <v>1</v>
      </c>
      <c r="ACK3" s="13">
        <f t="shared" ref="ACK3:ACK66" si="35">AJH3*ACJ3</f>
        <v>6000</v>
      </c>
      <c r="ACL3">
        <v>1</v>
      </c>
      <c r="ACM3" s="25">
        <f t="shared" ref="ACM3:ACM66" si="36">AJH3*ACL3</f>
        <v>6000</v>
      </c>
      <c r="ACN3" s="11">
        <f t="shared" ref="ACN3:ACN66" si="37">AJH3/ACH3</f>
        <v>6000</v>
      </c>
      <c r="ACO3" s="65"/>
      <c r="ACR3" s="1" t="s">
        <v>258</v>
      </c>
      <c r="ACX3" s="1">
        <v>8</v>
      </c>
      <c r="ACY3" s="1">
        <v>1</v>
      </c>
      <c r="ACZ3" s="1" t="s">
        <v>259</v>
      </c>
      <c r="ADB3" s="1">
        <v>31</v>
      </c>
      <c r="ADC3" s="1">
        <v>1</v>
      </c>
      <c r="ADN3" s="1">
        <v>1</v>
      </c>
      <c r="ADV3" s="457"/>
      <c r="AEE3" s="1">
        <f>AEC3+AED3</f>
        <v>0</v>
      </c>
      <c r="AFV3" s="1">
        <v>1</v>
      </c>
      <c r="AGM3" s="11"/>
      <c r="AIY3" s="11"/>
      <c r="AIZ3" s="11"/>
      <c r="AJB3" s="11">
        <v>6000</v>
      </c>
      <c r="AJF3" s="435"/>
      <c r="AJG3" s="45"/>
      <c r="AJH3" s="381">
        <v>6000</v>
      </c>
      <c r="AJI3" s="11">
        <f t="shared" ref="AJI3:AJI66" si="38">(AJH3/ACE3)</f>
        <v>6000</v>
      </c>
      <c r="AJJ3" s="60"/>
      <c r="AJK3" s="12"/>
      <c r="AJW3" s="1">
        <f>SUM(AJL3+AJM3+AJN3+AJO3+AJP3+AJQ3+AJR3+AJS3+AJT3+AJU3)</f>
        <v>0</v>
      </c>
      <c r="AJY3" s="1">
        <f>SUM(AJL3:AJU3)</f>
        <v>0</v>
      </c>
      <c r="AJZ3" s="1">
        <f>SUM(AJW3+AJX3+AJY3)</f>
        <v>0</v>
      </c>
      <c r="AKA3" s="60"/>
      <c r="AKB3" s="1" t="s">
        <v>260</v>
      </c>
      <c r="AKC3" s="1" t="s">
        <v>260</v>
      </c>
      <c r="AKD3" s="1" t="s">
        <v>261</v>
      </c>
      <c r="AKE3" s="1" t="s">
        <v>260</v>
      </c>
      <c r="AKF3" s="1" t="s">
        <v>260</v>
      </c>
      <c r="AKG3" s="1" t="s">
        <v>260</v>
      </c>
      <c r="AKH3" s="1" t="s">
        <v>260</v>
      </c>
      <c r="AKI3" s="1" t="s">
        <v>260</v>
      </c>
      <c r="AKJ3" s="1" t="s">
        <v>262</v>
      </c>
      <c r="AKK3" s="1" t="s">
        <v>260</v>
      </c>
      <c r="AKL3" s="1" t="s">
        <v>260</v>
      </c>
      <c r="AKM3" s="1" t="s">
        <v>260</v>
      </c>
      <c r="AKN3" s="1" t="s">
        <v>260</v>
      </c>
      <c r="AKO3" s="1" t="s">
        <v>260</v>
      </c>
      <c r="AKP3" s="1" t="s">
        <v>260</v>
      </c>
      <c r="AKQ3" s="1" t="s">
        <v>260</v>
      </c>
      <c r="AKR3" s="1" t="s">
        <v>263</v>
      </c>
      <c r="AKS3" s="1" t="s">
        <v>260</v>
      </c>
      <c r="AKT3" s="1" t="s">
        <v>260</v>
      </c>
      <c r="AKU3" s="1" t="s">
        <v>260</v>
      </c>
      <c r="AKV3" s="1" t="s">
        <v>260</v>
      </c>
      <c r="AKW3" s="1" t="s">
        <v>260</v>
      </c>
      <c r="AKX3" s="1" t="s">
        <v>260</v>
      </c>
      <c r="AKY3" s="1" t="s">
        <v>260</v>
      </c>
      <c r="AKZ3" s="1" t="s">
        <v>260</v>
      </c>
      <c r="ALA3" s="1" t="s">
        <v>260</v>
      </c>
      <c r="ALB3" s="1" t="s">
        <v>260</v>
      </c>
      <c r="ALC3" s="1" t="s">
        <v>260</v>
      </c>
      <c r="ALD3" s="1" t="s">
        <v>260</v>
      </c>
      <c r="ALE3" s="1" t="s">
        <v>260</v>
      </c>
      <c r="ALF3" s="1" t="s">
        <v>260</v>
      </c>
      <c r="ALG3" s="1" t="s">
        <v>260</v>
      </c>
      <c r="ALH3" s="1" t="s">
        <v>260</v>
      </c>
      <c r="ALI3" s="1" t="s">
        <v>260</v>
      </c>
      <c r="ALJ3" s="1" t="s">
        <v>260</v>
      </c>
      <c r="ALK3" s="1" t="s">
        <v>260</v>
      </c>
      <c r="ALL3" s="1" t="s">
        <v>260</v>
      </c>
      <c r="ALN3" s="11" t="e">
        <f>ALO3/ALM3</f>
        <v>#DIV/0!</v>
      </c>
      <c r="ALO3" s="28">
        <v>6000</v>
      </c>
      <c r="ALU3" s="60"/>
      <c r="ALV3" s="1">
        <v>1</v>
      </c>
      <c r="ALW3" s="1">
        <v>1</v>
      </c>
      <c r="AMJ3" s="403"/>
    </row>
    <row r="4" spans="1:1024" s="1" customFormat="1" ht="16" customHeight="1" x14ac:dyDescent="0.25">
      <c r="A4" s="268"/>
      <c r="B4" s="113">
        <v>2</v>
      </c>
      <c r="C4" s="473" t="s">
        <v>256</v>
      </c>
      <c r="D4" s="304" t="s">
        <v>264</v>
      </c>
      <c r="E4" s="1">
        <v>2003</v>
      </c>
      <c r="H4" s="1">
        <v>3</v>
      </c>
      <c r="I4" s="1">
        <v>1</v>
      </c>
      <c r="J4" s="1">
        <v>3</v>
      </c>
      <c r="K4" s="1">
        <v>1998</v>
      </c>
      <c r="L4" s="1">
        <v>1998</v>
      </c>
      <c r="M4" s="1">
        <v>1</v>
      </c>
      <c r="AB4" s="1">
        <v>1</v>
      </c>
      <c r="AY4" s="1">
        <v>1</v>
      </c>
      <c r="BA4" s="1">
        <v>1</v>
      </c>
      <c r="BB4" s="1">
        <v>13</v>
      </c>
      <c r="BE4" s="1">
        <v>1</v>
      </c>
      <c r="BG4" s="1">
        <v>3</v>
      </c>
      <c r="CG4" s="1">
        <v>1</v>
      </c>
      <c r="CH4" s="246"/>
      <c r="CP4" s="1">
        <f t="shared" ref="CP4:CP67" si="39">SUM(CI4:CO4)</f>
        <v>0</v>
      </c>
      <c r="CS4" s="1">
        <f t="shared" si="0"/>
        <v>0</v>
      </c>
      <c r="DN4" s="1">
        <v>1</v>
      </c>
      <c r="DO4" s="1">
        <f t="shared" ref="DO4:DO67" si="40">SUM(CU4:DN4)</f>
        <v>1</v>
      </c>
      <c r="DP4" s="1">
        <v>1</v>
      </c>
      <c r="DX4" s="1">
        <f t="shared" ref="DX4:DX67" si="41">SUM(DQ4:DW4)</f>
        <v>0</v>
      </c>
      <c r="EE4" s="1">
        <f t="shared" ref="EE4:EE67" si="42">SUM(DZ4:ED4)</f>
        <v>0</v>
      </c>
      <c r="EH4" s="1">
        <f t="shared" ref="EH4:EH67" si="43">SUM(EG4)</f>
        <v>0</v>
      </c>
      <c r="FF4" s="116"/>
      <c r="GP4" s="1">
        <f t="shared" si="1"/>
        <v>0</v>
      </c>
      <c r="GY4" s="1">
        <f t="shared" ref="GY4:GY67" si="44">SUM(GR4:GX4)</f>
        <v>0</v>
      </c>
      <c r="HC4" s="1">
        <f t="shared" ref="HC4:HC67" si="45">SUM(HA4:HB4)</f>
        <v>0</v>
      </c>
      <c r="HS4" s="1">
        <f t="shared" ref="HS4:HS67" si="46">SUM(HE4:HR4)</f>
        <v>0</v>
      </c>
      <c r="HX4" s="1">
        <f t="shared" si="2"/>
        <v>0</v>
      </c>
      <c r="ID4" s="1">
        <f t="shared" si="3"/>
        <v>0</v>
      </c>
      <c r="IN4" s="1">
        <f t="shared" ref="IN4:IN67" si="47">SUM(IF4:IM4)</f>
        <v>0</v>
      </c>
      <c r="IW4" s="1">
        <f t="shared" ref="IW4:IW67" si="48">SUM(IP4:IV4)</f>
        <v>0</v>
      </c>
      <c r="IZ4" s="1">
        <f t="shared" si="4"/>
        <v>0</v>
      </c>
      <c r="JJ4" s="1">
        <f t="shared" si="5"/>
        <v>0</v>
      </c>
      <c r="JV4" s="1">
        <f t="shared" ref="JV4:JV67" si="49">SUM(JL4:JU4)</f>
        <v>0</v>
      </c>
      <c r="KB4" s="1">
        <f t="shared" ref="KB4:KB67" si="50">SUM(JX4:KA4)</f>
        <v>0</v>
      </c>
      <c r="LG4" s="1">
        <f t="shared" si="6"/>
        <v>0</v>
      </c>
      <c r="LT4" s="1">
        <f t="shared" ref="LT4:LT67" si="51">SUM(LI4:LS4)</f>
        <v>0</v>
      </c>
      <c r="MA4" s="1">
        <f t="shared" ref="MA4:MA67" si="52">SUM(LV4:LZ4)</f>
        <v>0</v>
      </c>
      <c r="MF4" s="1">
        <f t="shared" ref="MF4:MF67" si="53">SUM(MC4:ME4)</f>
        <v>0</v>
      </c>
      <c r="MM4" s="1">
        <f t="shared" ref="MM4:MM67" si="54">SUM(MH4:ML4)</f>
        <v>0</v>
      </c>
      <c r="MS4" s="1">
        <f t="shared" ref="MS4:MS67" si="55">SUM(MO4:MR4)</f>
        <v>0</v>
      </c>
      <c r="MU4" s="115"/>
      <c r="OI4" s="120"/>
      <c r="PD4" s="1">
        <f t="shared" si="7"/>
        <v>0</v>
      </c>
      <c r="QC4" s="1">
        <v>1</v>
      </c>
      <c r="QF4" s="1">
        <f t="shared" ref="QF4:QF67" si="56">SUM(QC4:QE4)</f>
        <v>1</v>
      </c>
      <c r="QG4" s="1">
        <v>1</v>
      </c>
      <c r="QY4" s="1">
        <f t="shared" ref="QY4:QY67" si="57">SUM(QU4:QX4)</f>
        <v>0</v>
      </c>
      <c r="RK4" s="1">
        <f t="shared" ref="RK4:RK67" si="58">SUM(RA4:RJ4)</f>
        <v>0</v>
      </c>
      <c r="SA4" s="1">
        <f t="shared" ref="SA4:SA67" si="59">SUM(RM4:RZ4)</f>
        <v>0</v>
      </c>
      <c r="SG4" s="1">
        <f t="shared" ref="SG4:SG67" si="60">SUM(SC4:SF4)</f>
        <v>0</v>
      </c>
      <c r="SO4" s="1">
        <f t="shared" ref="SO4:SO67" si="61">SUM(SI4:SN4)</f>
        <v>0</v>
      </c>
      <c r="TB4" s="1">
        <f t="shared" ref="TB4:TB67" si="62">SUM(TA4)</f>
        <v>0</v>
      </c>
      <c r="TS4" s="1">
        <f t="shared" si="8"/>
        <v>0</v>
      </c>
      <c r="UD4" s="1">
        <f t="shared" si="9"/>
        <v>0</v>
      </c>
      <c r="UG4" s="1">
        <f t="shared" si="10"/>
        <v>0</v>
      </c>
      <c r="UQ4" s="1">
        <f t="shared" ref="UQ4:UQ67" si="63">SUM(UI4:UP4)</f>
        <v>0</v>
      </c>
      <c r="VA4" s="1">
        <f t="shared" ref="VA4:VA67" si="64">SUM(US4:UZ4)</f>
        <v>0</v>
      </c>
      <c r="VG4" s="1">
        <f t="shared" ref="VG4:VG67" si="65">SUM(VC4:VF4)</f>
        <v>0</v>
      </c>
      <c r="WY4" s="1">
        <f t="shared" si="11"/>
        <v>0</v>
      </c>
      <c r="XB4" s="1">
        <f t="shared" ref="XB4:XB67" si="66">SUM(XA4)</f>
        <v>0</v>
      </c>
      <c r="XG4" s="1">
        <f t="shared" si="12"/>
        <v>0</v>
      </c>
      <c r="XJ4" s="1">
        <v>1</v>
      </c>
      <c r="XK4" s="108"/>
      <c r="XL4" s="1">
        <f t="shared" si="13"/>
        <v>0</v>
      </c>
      <c r="XM4" s="1">
        <f t="shared" si="14"/>
        <v>0</v>
      </c>
      <c r="XN4" s="1">
        <f t="shared" ref="XN4:XN67" si="67">SUM(QH4:QX4)</f>
        <v>0</v>
      </c>
      <c r="XO4" s="1">
        <f t="shared" si="15"/>
        <v>0</v>
      </c>
      <c r="XP4" s="1">
        <f t="shared" ref="XP4:XP67" si="68">SUM(SO4+RK4)</f>
        <v>0</v>
      </c>
      <c r="XQ4" s="1">
        <f t="shared" si="16"/>
        <v>0</v>
      </c>
      <c r="XR4" s="1">
        <f t="shared" si="17"/>
        <v>0</v>
      </c>
      <c r="XS4" s="1">
        <f t="shared" si="18"/>
        <v>0</v>
      </c>
      <c r="XT4" s="1">
        <f t="shared" ref="XT4:XT67" si="69">SUM(UD4+MM4+GP4+JJ4)</f>
        <v>0</v>
      </c>
      <c r="XU4" s="1">
        <f t="shared" si="19"/>
        <v>1</v>
      </c>
      <c r="XV4" s="1">
        <f t="shared" si="20"/>
        <v>0</v>
      </c>
      <c r="XW4" s="1">
        <f t="shared" si="21"/>
        <v>1</v>
      </c>
      <c r="XX4" s="1">
        <f t="shared" si="22"/>
        <v>0</v>
      </c>
      <c r="XY4" s="1">
        <f t="shared" si="23"/>
        <v>0</v>
      </c>
      <c r="XZ4" s="1">
        <f t="shared" si="24"/>
        <v>1</v>
      </c>
      <c r="YA4" s="1">
        <f t="shared" si="25"/>
        <v>0</v>
      </c>
      <c r="YB4" s="1">
        <f t="shared" si="26"/>
        <v>0</v>
      </c>
      <c r="YC4" s="1">
        <f t="shared" si="27"/>
        <v>1</v>
      </c>
      <c r="YD4" s="132"/>
      <c r="YE4" s="133">
        <f t="shared" si="28"/>
        <v>4</v>
      </c>
      <c r="YF4" s="133">
        <f t="shared" si="29"/>
        <v>229250</v>
      </c>
      <c r="YG4" s="130">
        <v>4</v>
      </c>
      <c r="YH4" s="130">
        <f t="shared" si="30"/>
        <v>229250</v>
      </c>
      <c r="YI4" s="129">
        <v>4</v>
      </c>
      <c r="YJ4" s="128">
        <f t="shared" si="31"/>
        <v>229250</v>
      </c>
      <c r="YK4" s="177"/>
      <c r="YL4">
        <v>1</v>
      </c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>
        <f t="shared" ref="ACC4:ACC67" si="70">SUM(YM4:ACB4)</f>
        <v>0</v>
      </c>
      <c r="ACD4" s="25"/>
      <c r="ACE4" s="11">
        <f t="shared" si="32"/>
        <v>4</v>
      </c>
      <c r="ACF4" s="11">
        <f t="shared" si="33"/>
        <v>229250</v>
      </c>
      <c r="ACG4" s="1">
        <v>4</v>
      </c>
      <c r="ACH4" s="1">
        <v>1</v>
      </c>
      <c r="ACI4" s="11">
        <f t="shared" si="34"/>
        <v>917000</v>
      </c>
      <c r="ACJ4" s="45">
        <v>1</v>
      </c>
      <c r="ACK4" s="13">
        <f t="shared" si="35"/>
        <v>917000</v>
      </c>
      <c r="ACL4">
        <v>1</v>
      </c>
      <c r="ACM4" s="25">
        <f t="shared" si="36"/>
        <v>917000</v>
      </c>
      <c r="ACN4" s="11">
        <f t="shared" si="37"/>
        <v>917000</v>
      </c>
      <c r="ACO4" s="65"/>
      <c r="ACR4" s="1" t="s">
        <v>258</v>
      </c>
      <c r="ACS4" s="1">
        <v>1</v>
      </c>
      <c r="ACZ4" s="1" t="s">
        <v>259</v>
      </c>
      <c r="ADV4" s="457"/>
      <c r="AEE4" s="1">
        <f t="shared" ref="AEE4:AEE67" si="71">AEC4+AED4</f>
        <v>0</v>
      </c>
      <c r="AFA4" s="1">
        <v>1</v>
      </c>
      <c r="AFN4" s="1">
        <v>1</v>
      </c>
      <c r="AFP4" s="1">
        <v>1</v>
      </c>
      <c r="AFV4" s="1">
        <v>1</v>
      </c>
      <c r="AGL4" s="1">
        <v>94000</v>
      </c>
      <c r="AGM4" s="11">
        <f>AGN4+AGP4+AGR4+AGT4+AGV4+AGX4+AGZ4+AHB4+AHD4</f>
        <v>0</v>
      </c>
      <c r="AHJ4" s="1">
        <v>97000</v>
      </c>
      <c r="AHY4" s="1">
        <v>2</v>
      </c>
      <c r="AHZ4" s="1">
        <v>1</v>
      </c>
      <c r="AIA4" s="1">
        <v>1</v>
      </c>
      <c r="AIB4" s="1">
        <v>1</v>
      </c>
      <c r="AIJ4" s="1">
        <v>1</v>
      </c>
      <c r="AIR4" s="1">
        <v>4000</v>
      </c>
      <c r="AIS4" s="1">
        <v>1</v>
      </c>
      <c r="AIY4" s="11">
        <v>820000</v>
      </c>
      <c r="AIZ4" s="11"/>
      <c r="AJA4" s="1">
        <v>845.36</v>
      </c>
      <c r="AJB4" s="11"/>
      <c r="AJC4" s="1">
        <v>97000</v>
      </c>
      <c r="AJD4" s="1">
        <v>1</v>
      </c>
      <c r="AJE4" s="1">
        <v>1</v>
      </c>
      <c r="AJF4" s="435">
        <v>10.577971646673937</v>
      </c>
      <c r="AJG4" s="45"/>
      <c r="AJH4" s="381">
        <v>917000</v>
      </c>
      <c r="AJI4" s="11">
        <f t="shared" si="38"/>
        <v>229250</v>
      </c>
      <c r="AJJ4" s="60"/>
      <c r="AJK4" s="12">
        <v>0.5</v>
      </c>
      <c r="AJL4" s="1">
        <v>2</v>
      </c>
      <c r="AJW4" s="1">
        <f t="shared" ref="AJW4:AJW67" si="72">SUM(AJL4+AJM4+AJN4+AJO4+AJP4+AJQ4+AJR4+AJS4+AJT4+AJU4)</f>
        <v>2</v>
      </c>
      <c r="AJZ4" s="1">
        <f t="shared" ref="AJZ4:AJZ67" si="73">SUM(AJW4+AJX4+AJY4)</f>
        <v>2</v>
      </c>
      <c r="AKA4" s="60"/>
      <c r="AKB4" s="1" t="s">
        <v>265</v>
      </c>
      <c r="AKC4" s="1" t="s">
        <v>180</v>
      </c>
      <c r="AKD4" s="1" t="s">
        <v>181</v>
      </c>
      <c r="AKE4" s="1" t="s">
        <v>182</v>
      </c>
      <c r="AKF4" s="1" t="s">
        <v>260</v>
      </c>
      <c r="AKG4" s="1" t="s">
        <v>260</v>
      </c>
      <c r="AKH4" s="1" t="s">
        <v>260</v>
      </c>
      <c r="AKI4" s="1" t="s">
        <v>260</v>
      </c>
      <c r="AKJ4" s="1" t="s">
        <v>262</v>
      </c>
      <c r="AKK4" s="1" t="s">
        <v>260</v>
      </c>
      <c r="AKL4" s="1" t="s">
        <v>260</v>
      </c>
      <c r="AKM4" s="1" t="s">
        <v>260</v>
      </c>
      <c r="AKN4" s="1" t="s">
        <v>260</v>
      </c>
      <c r="AKO4" s="1" t="s">
        <v>260</v>
      </c>
      <c r="AKP4" s="1" t="s">
        <v>260</v>
      </c>
      <c r="AKQ4" s="1" t="s">
        <v>260</v>
      </c>
      <c r="AKR4" s="1" t="s">
        <v>263</v>
      </c>
      <c r="AKS4" s="1" t="s">
        <v>260</v>
      </c>
      <c r="AKT4" s="1" t="s">
        <v>260</v>
      </c>
      <c r="AKU4" s="1" t="s">
        <v>260</v>
      </c>
      <c r="AKV4" s="1" t="s">
        <v>260</v>
      </c>
      <c r="AKW4" s="1" t="s">
        <v>260</v>
      </c>
      <c r="AKX4" s="1" t="s">
        <v>260</v>
      </c>
      <c r="AKY4" s="1" t="s">
        <v>260</v>
      </c>
      <c r="AKZ4" s="1" t="s">
        <v>260</v>
      </c>
      <c r="ALA4" s="1" t="s">
        <v>260</v>
      </c>
      <c r="ALB4" s="1" t="s">
        <v>260</v>
      </c>
      <c r="ALC4" s="1" t="s">
        <v>260</v>
      </c>
      <c r="ALD4" s="1" t="s">
        <v>260</v>
      </c>
      <c r="ALE4" s="1" t="s">
        <v>260</v>
      </c>
      <c r="ALF4" s="1" t="s">
        <v>260</v>
      </c>
      <c r="ALG4" s="1" t="s">
        <v>260</v>
      </c>
      <c r="ALH4" s="1" t="s">
        <v>260</v>
      </c>
      <c r="ALI4" s="1" t="s">
        <v>260</v>
      </c>
      <c r="ALJ4" s="1" t="s">
        <v>260</v>
      </c>
      <c r="ALK4" s="1" t="s">
        <v>260</v>
      </c>
      <c r="ALL4" s="1" t="s">
        <v>260</v>
      </c>
      <c r="ALM4" s="1">
        <v>4</v>
      </c>
      <c r="ALN4" s="11">
        <f t="shared" ref="ALN4:ALN67" si="74">ALO4/ALM4</f>
        <v>229250</v>
      </c>
      <c r="ALO4" s="28">
        <v>917000</v>
      </c>
      <c r="ALQ4" s="1">
        <v>2</v>
      </c>
      <c r="ALR4" s="1">
        <v>2</v>
      </c>
      <c r="ALU4" s="60"/>
      <c r="ALV4" s="1">
        <v>1</v>
      </c>
      <c r="ALX4" s="1">
        <v>1</v>
      </c>
      <c r="ALY4" s="1">
        <v>1</v>
      </c>
      <c r="ALZ4" s="1">
        <v>1</v>
      </c>
      <c r="AMI4" s="1">
        <v>1</v>
      </c>
      <c r="AMJ4" s="403"/>
    </row>
    <row r="5" spans="1:1024" s="1" customFormat="1" ht="16" customHeight="1" x14ac:dyDescent="0.25">
      <c r="A5" s="268"/>
      <c r="B5" s="113">
        <v>3</v>
      </c>
      <c r="C5" s="473" t="s">
        <v>256</v>
      </c>
      <c r="D5" s="304" t="s">
        <v>183</v>
      </c>
      <c r="E5" s="1">
        <v>2005</v>
      </c>
      <c r="H5" s="1">
        <v>1</v>
      </c>
      <c r="I5" s="1">
        <v>1</v>
      </c>
      <c r="J5" s="1">
        <v>1</v>
      </c>
      <c r="K5" s="1">
        <v>1999</v>
      </c>
      <c r="L5" s="1">
        <v>1999</v>
      </c>
      <c r="M5" s="1">
        <v>1</v>
      </c>
      <c r="AC5" s="1">
        <v>1</v>
      </c>
      <c r="AY5" s="1">
        <v>1</v>
      </c>
      <c r="BA5" s="1">
        <v>1</v>
      </c>
      <c r="BB5" s="1">
        <v>11</v>
      </c>
      <c r="BC5" s="1">
        <v>1</v>
      </c>
      <c r="BG5" s="1">
        <v>2</v>
      </c>
      <c r="CG5" s="1">
        <v>1</v>
      </c>
      <c r="CH5" s="246"/>
      <c r="CP5" s="1">
        <f t="shared" si="39"/>
        <v>0</v>
      </c>
      <c r="CS5" s="1">
        <f t="shared" si="0"/>
        <v>0</v>
      </c>
      <c r="DD5" s="1">
        <v>1</v>
      </c>
      <c r="DO5" s="1">
        <f t="shared" si="40"/>
        <v>1</v>
      </c>
      <c r="DP5" s="1">
        <v>1</v>
      </c>
      <c r="DX5" s="1">
        <f t="shared" si="41"/>
        <v>0</v>
      </c>
      <c r="EE5" s="1">
        <f t="shared" si="42"/>
        <v>0</v>
      </c>
      <c r="EH5" s="1">
        <f t="shared" si="43"/>
        <v>0</v>
      </c>
      <c r="FF5" s="116"/>
      <c r="GP5" s="1">
        <f t="shared" si="1"/>
        <v>0</v>
      </c>
      <c r="GY5" s="1">
        <f t="shared" si="44"/>
        <v>0</v>
      </c>
      <c r="HC5" s="1">
        <f t="shared" si="45"/>
        <v>0</v>
      </c>
      <c r="HS5" s="1">
        <f t="shared" si="46"/>
        <v>0</v>
      </c>
      <c r="HX5" s="1">
        <f t="shared" si="2"/>
        <v>0</v>
      </c>
      <c r="ID5" s="1">
        <f t="shared" si="3"/>
        <v>0</v>
      </c>
      <c r="IN5" s="1">
        <f t="shared" si="47"/>
        <v>0</v>
      </c>
      <c r="IW5" s="1">
        <f t="shared" si="48"/>
        <v>0</v>
      </c>
      <c r="IZ5" s="1">
        <f t="shared" si="4"/>
        <v>0</v>
      </c>
      <c r="JJ5" s="1">
        <f t="shared" si="5"/>
        <v>0</v>
      </c>
      <c r="JV5" s="1">
        <f t="shared" si="49"/>
        <v>0</v>
      </c>
      <c r="KB5" s="1">
        <f t="shared" si="50"/>
        <v>0</v>
      </c>
      <c r="LG5" s="1">
        <f t="shared" si="6"/>
        <v>0</v>
      </c>
      <c r="LT5" s="1">
        <f t="shared" si="51"/>
        <v>0</v>
      </c>
      <c r="MA5" s="1">
        <f t="shared" si="52"/>
        <v>0</v>
      </c>
      <c r="MF5" s="1">
        <f t="shared" si="53"/>
        <v>0</v>
      </c>
      <c r="MM5" s="1">
        <f t="shared" si="54"/>
        <v>0</v>
      </c>
      <c r="MS5" s="1">
        <f t="shared" si="55"/>
        <v>0</v>
      </c>
      <c r="MU5" s="115"/>
      <c r="OI5" s="120"/>
      <c r="PD5" s="1">
        <f t="shared" si="7"/>
        <v>0</v>
      </c>
      <c r="QF5" s="1">
        <f t="shared" si="56"/>
        <v>0</v>
      </c>
      <c r="QY5" s="1">
        <f t="shared" si="57"/>
        <v>0</v>
      </c>
      <c r="RK5" s="1">
        <f t="shared" si="58"/>
        <v>0</v>
      </c>
      <c r="SA5" s="1">
        <f t="shared" si="59"/>
        <v>0</v>
      </c>
      <c r="SG5" s="1">
        <f t="shared" si="60"/>
        <v>0</v>
      </c>
      <c r="SO5" s="1">
        <f t="shared" si="61"/>
        <v>0</v>
      </c>
      <c r="TB5" s="1">
        <f t="shared" si="62"/>
        <v>0</v>
      </c>
      <c r="TS5" s="1">
        <f t="shared" si="8"/>
        <v>0</v>
      </c>
      <c r="UD5" s="1">
        <f t="shared" si="9"/>
        <v>0</v>
      </c>
      <c r="UG5" s="1">
        <f t="shared" si="10"/>
        <v>0</v>
      </c>
      <c r="UQ5" s="1">
        <f t="shared" si="63"/>
        <v>0</v>
      </c>
      <c r="VA5" s="1">
        <f t="shared" si="64"/>
        <v>0</v>
      </c>
      <c r="VG5" s="1">
        <f t="shared" si="65"/>
        <v>0</v>
      </c>
      <c r="WY5" s="1">
        <f t="shared" si="11"/>
        <v>0</v>
      </c>
      <c r="XB5" s="1">
        <f t="shared" si="66"/>
        <v>0</v>
      </c>
      <c r="XG5" s="1">
        <f t="shared" si="12"/>
        <v>0</v>
      </c>
      <c r="XK5" s="108"/>
      <c r="XL5" s="1">
        <f t="shared" si="13"/>
        <v>0</v>
      </c>
      <c r="XM5" s="1">
        <f t="shared" si="14"/>
        <v>0</v>
      </c>
      <c r="XN5" s="1">
        <f t="shared" si="67"/>
        <v>0</v>
      </c>
      <c r="XO5" s="1">
        <f t="shared" si="15"/>
        <v>0</v>
      </c>
      <c r="XP5" s="1">
        <f t="shared" si="68"/>
        <v>0</v>
      </c>
      <c r="XQ5" s="1">
        <f t="shared" si="16"/>
        <v>0</v>
      </c>
      <c r="XR5" s="1">
        <f t="shared" si="17"/>
        <v>0</v>
      </c>
      <c r="XS5" s="1">
        <f t="shared" si="18"/>
        <v>0</v>
      </c>
      <c r="XT5" s="1">
        <f t="shared" si="69"/>
        <v>0</v>
      </c>
      <c r="XU5" s="1">
        <f t="shared" si="19"/>
        <v>1</v>
      </c>
      <c r="XV5" s="1">
        <f t="shared" si="20"/>
        <v>0</v>
      </c>
      <c r="XW5" s="1">
        <f t="shared" si="21"/>
        <v>0</v>
      </c>
      <c r="XX5" s="1">
        <f t="shared" si="22"/>
        <v>0</v>
      </c>
      <c r="XY5" s="1">
        <f t="shared" si="23"/>
        <v>0</v>
      </c>
      <c r="XZ5" s="1">
        <f t="shared" si="24"/>
        <v>0</v>
      </c>
      <c r="YA5" s="1">
        <f t="shared" si="25"/>
        <v>0</v>
      </c>
      <c r="YB5" s="1">
        <f t="shared" si="26"/>
        <v>0</v>
      </c>
      <c r="YC5" s="1">
        <f t="shared" si="27"/>
        <v>0</v>
      </c>
      <c r="YD5" s="132"/>
      <c r="YE5" s="133">
        <f t="shared" si="28"/>
        <v>1</v>
      </c>
      <c r="YF5" s="133">
        <f t="shared" si="29"/>
        <v>35000</v>
      </c>
      <c r="YG5" s="130">
        <v>1</v>
      </c>
      <c r="YH5" s="130">
        <f t="shared" si="30"/>
        <v>35000</v>
      </c>
      <c r="YI5" s="129">
        <v>1</v>
      </c>
      <c r="YJ5" s="128">
        <f t="shared" si="31"/>
        <v>35000</v>
      </c>
      <c r="YK5" s="177"/>
      <c r="YL5">
        <v>1</v>
      </c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>
        <f t="shared" si="70"/>
        <v>0</v>
      </c>
      <c r="ACD5" s="25"/>
      <c r="ACE5" s="11">
        <f t="shared" si="32"/>
        <v>1</v>
      </c>
      <c r="ACF5" s="11">
        <f t="shared" si="33"/>
        <v>35000</v>
      </c>
      <c r="ACG5" s="1">
        <v>5</v>
      </c>
      <c r="ACH5" s="1">
        <v>1</v>
      </c>
      <c r="ACI5" s="11">
        <f t="shared" si="34"/>
        <v>35000</v>
      </c>
      <c r="ACJ5" s="45">
        <v>1</v>
      </c>
      <c r="ACK5" s="13">
        <f t="shared" si="35"/>
        <v>35000</v>
      </c>
      <c r="ACL5">
        <v>1</v>
      </c>
      <c r="ACM5" s="25">
        <f t="shared" si="36"/>
        <v>35000</v>
      </c>
      <c r="ACN5" s="11">
        <f t="shared" si="37"/>
        <v>35000</v>
      </c>
      <c r="ACO5" s="65"/>
      <c r="ACR5" s="1" t="s">
        <v>258</v>
      </c>
      <c r="ACS5" s="1">
        <v>1</v>
      </c>
      <c r="ACU5" s="1">
        <v>1</v>
      </c>
      <c r="ACZ5" s="1" t="s">
        <v>259</v>
      </c>
      <c r="ADN5" s="1">
        <v>1</v>
      </c>
      <c r="ADS5" s="1">
        <v>1</v>
      </c>
      <c r="ADU5" s="1">
        <v>3</v>
      </c>
      <c r="ADV5" s="457"/>
      <c r="AEE5" s="1">
        <f t="shared" si="71"/>
        <v>0</v>
      </c>
      <c r="AFM5" s="1">
        <v>1</v>
      </c>
      <c r="AFV5" s="1">
        <v>1</v>
      </c>
      <c r="AGM5" s="11">
        <f>AGN5+AGP5+AGR5+AGT5+AGV5+AGX5+AGZ5+AHB5+AHD5</f>
        <v>0</v>
      </c>
      <c r="AIY5" s="11">
        <v>35000</v>
      </c>
      <c r="AIZ5" s="11"/>
      <c r="AJA5" s="1">
        <v>100</v>
      </c>
      <c r="AJB5" s="11"/>
      <c r="AJE5" s="1">
        <v>1</v>
      </c>
      <c r="AJF5" s="435"/>
      <c r="AJG5" s="45"/>
      <c r="AJH5" s="381">
        <v>35000</v>
      </c>
      <c r="AJI5" s="11">
        <f t="shared" si="38"/>
        <v>35000</v>
      </c>
      <c r="AJJ5" s="60"/>
      <c r="AJK5" s="12">
        <v>4</v>
      </c>
      <c r="AJL5" s="1">
        <v>1</v>
      </c>
      <c r="AJW5" s="1">
        <f t="shared" si="72"/>
        <v>1</v>
      </c>
      <c r="AJZ5" s="1">
        <f t="shared" si="73"/>
        <v>1</v>
      </c>
      <c r="AKA5" s="60"/>
      <c r="AKB5" s="1" t="s">
        <v>260</v>
      </c>
      <c r="AKC5" s="1" t="s">
        <v>260</v>
      </c>
      <c r="AKD5" s="1" t="s">
        <v>261</v>
      </c>
      <c r="AKE5" s="1" t="s">
        <v>260</v>
      </c>
      <c r="AKF5" s="1" t="s">
        <v>260</v>
      </c>
      <c r="AKG5" s="1" t="s">
        <v>260</v>
      </c>
      <c r="AKH5" s="1" t="s">
        <v>260</v>
      </c>
      <c r="AKI5" s="1" t="s">
        <v>260</v>
      </c>
      <c r="AKJ5" s="1" t="s">
        <v>262</v>
      </c>
      <c r="AKK5" s="1" t="s">
        <v>260</v>
      </c>
      <c r="AKL5" s="1" t="s">
        <v>260</v>
      </c>
      <c r="AKM5" s="1" t="s">
        <v>260</v>
      </c>
      <c r="AKN5" s="1" t="s">
        <v>260</v>
      </c>
      <c r="AKO5" s="1" t="s">
        <v>260</v>
      </c>
      <c r="AKP5" s="1" t="s">
        <v>260</v>
      </c>
      <c r="AKQ5" s="1" t="s">
        <v>260</v>
      </c>
      <c r="AKR5" s="1" t="s">
        <v>263</v>
      </c>
      <c r="AKS5" s="1" t="s">
        <v>260</v>
      </c>
      <c r="AKT5" s="1" t="s">
        <v>260</v>
      </c>
      <c r="AKU5" s="1" t="s">
        <v>260</v>
      </c>
      <c r="AKV5" s="1" t="s">
        <v>260</v>
      </c>
      <c r="AKW5" s="1" t="s">
        <v>260</v>
      </c>
      <c r="AKX5" s="1" t="s">
        <v>260</v>
      </c>
      <c r="AKY5" s="1" t="s">
        <v>260</v>
      </c>
      <c r="AKZ5" s="1" t="s">
        <v>260</v>
      </c>
      <c r="ALA5" s="1" t="s">
        <v>260</v>
      </c>
      <c r="ALB5" s="1" t="s">
        <v>260</v>
      </c>
      <c r="ALC5" s="1" t="s">
        <v>260</v>
      </c>
      <c r="ALD5" s="1" t="s">
        <v>260</v>
      </c>
      <c r="ALE5" s="1" t="s">
        <v>260</v>
      </c>
      <c r="ALF5" s="1" t="s">
        <v>260</v>
      </c>
      <c r="ALG5" s="1" t="s">
        <v>260</v>
      </c>
      <c r="ALH5" s="1" t="s">
        <v>260</v>
      </c>
      <c r="ALI5" s="1" t="s">
        <v>260</v>
      </c>
      <c r="ALJ5" s="1" t="s">
        <v>260</v>
      </c>
      <c r="ALK5" s="1" t="s">
        <v>260</v>
      </c>
      <c r="ALL5" s="1" t="s">
        <v>260</v>
      </c>
      <c r="ALN5" s="11" t="e">
        <f t="shared" si="74"/>
        <v>#DIV/0!</v>
      </c>
      <c r="ALO5" s="28">
        <v>35000</v>
      </c>
      <c r="ALU5" s="60"/>
      <c r="ALV5" s="1">
        <v>1</v>
      </c>
      <c r="ALW5" s="1">
        <v>1</v>
      </c>
      <c r="ALZ5" s="1">
        <v>1</v>
      </c>
      <c r="AMJ5" s="403"/>
    </row>
    <row r="6" spans="1:1024" s="1" customFormat="1" ht="16" customHeight="1" x14ac:dyDescent="0.25">
      <c r="A6" s="268"/>
      <c r="B6" s="113">
        <v>4</v>
      </c>
      <c r="C6" s="473" t="s">
        <v>256</v>
      </c>
      <c r="D6" s="304" t="s">
        <v>184</v>
      </c>
      <c r="E6" s="1">
        <v>2010</v>
      </c>
      <c r="F6" s="1">
        <v>3</v>
      </c>
      <c r="G6" s="1">
        <v>1</v>
      </c>
      <c r="H6" s="1">
        <v>1</v>
      </c>
      <c r="I6" s="1">
        <v>1</v>
      </c>
      <c r="J6" s="1">
        <v>4</v>
      </c>
      <c r="K6" s="1">
        <v>2008</v>
      </c>
      <c r="L6" s="1">
        <v>2009</v>
      </c>
      <c r="M6" s="1">
        <v>2</v>
      </c>
      <c r="AL6" s="1">
        <v>1</v>
      </c>
      <c r="AM6" s="1">
        <v>1</v>
      </c>
      <c r="AY6" s="1">
        <v>1</v>
      </c>
      <c r="BH6" s="1">
        <v>1</v>
      </c>
      <c r="CG6" s="1">
        <v>1</v>
      </c>
      <c r="CH6" s="246"/>
      <c r="CP6" s="1">
        <f t="shared" si="39"/>
        <v>0</v>
      </c>
      <c r="CS6" s="1">
        <f t="shared" si="0"/>
        <v>0</v>
      </c>
      <c r="CU6" s="1">
        <v>1</v>
      </c>
      <c r="DO6" s="1">
        <f t="shared" si="40"/>
        <v>1</v>
      </c>
      <c r="DP6" s="1">
        <v>1</v>
      </c>
      <c r="DX6" s="1">
        <f t="shared" si="41"/>
        <v>0</v>
      </c>
      <c r="EE6" s="1">
        <f t="shared" si="42"/>
        <v>0</v>
      </c>
      <c r="EH6" s="1">
        <f t="shared" si="43"/>
        <v>0</v>
      </c>
      <c r="FF6" s="116"/>
      <c r="GP6" s="1">
        <f t="shared" si="1"/>
        <v>0</v>
      </c>
      <c r="GY6" s="1">
        <f t="shared" si="44"/>
        <v>0</v>
      </c>
      <c r="HC6" s="1">
        <f t="shared" si="45"/>
        <v>0</v>
      </c>
      <c r="HS6" s="1">
        <f t="shared" si="46"/>
        <v>0</v>
      </c>
      <c r="HX6" s="1">
        <f t="shared" si="2"/>
        <v>0</v>
      </c>
      <c r="ID6" s="1">
        <f t="shared" si="3"/>
        <v>0</v>
      </c>
      <c r="IN6" s="1">
        <f t="shared" si="47"/>
        <v>0</v>
      </c>
      <c r="IW6" s="1">
        <f t="shared" si="48"/>
        <v>0</v>
      </c>
      <c r="IZ6" s="1">
        <f t="shared" si="4"/>
        <v>0</v>
      </c>
      <c r="JJ6" s="1">
        <f t="shared" si="5"/>
        <v>0</v>
      </c>
      <c r="JV6" s="1">
        <f t="shared" si="49"/>
        <v>0</v>
      </c>
      <c r="KB6" s="1">
        <f t="shared" si="50"/>
        <v>0</v>
      </c>
      <c r="LG6" s="1">
        <f t="shared" si="6"/>
        <v>0</v>
      </c>
      <c r="LT6" s="1">
        <f t="shared" si="51"/>
        <v>0</v>
      </c>
      <c r="MA6" s="1">
        <f t="shared" si="52"/>
        <v>0</v>
      </c>
      <c r="MF6" s="1">
        <f t="shared" si="53"/>
        <v>0</v>
      </c>
      <c r="MM6" s="1">
        <f t="shared" si="54"/>
        <v>0</v>
      </c>
      <c r="MS6" s="1">
        <f t="shared" si="55"/>
        <v>0</v>
      </c>
      <c r="MU6" s="115"/>
      <c r="OI6" s="120"/>
      <c r="PD6" s="1">
        <f t="shared" si="7"/>
        <v>0</v>
      </c>
      <c r="QF6" s="1">
        <f t="shared" si="56"/>
        <v>0</v>
      </c>
      <c r="QY6" s="1">
        <f t="shared" si="57"/>
        <v>0</v>
      </c>
      <c r="RK6" s="1">
        <f t="shared" si="58"/>
        <v>0</v>
      </c>
      <c r="SA6" s="1">
        <f t="shared" si="59"/>
        <v>0</v>
      </c>
      <c r="SG6" s="1">
        <f t="shared" si="60"/>
        <v>0</v>
      </c>
      <c r="SO6" s="1">
        <f t="shared" si="61"/>
        <v>0</v>
      </c>
      <c r="TB6" s="1">
        <f t="shared" si="62"/>
        <v>0</v>
      </c>
      <c r="TS6" s="1">
        <f t="shared" si="8"/>
        <v>0</v>
      </c>
      <c r="UD6" s="1">
        <f t="shared" si="9"/>
        <v>0</v>
      </c>
      <c r="UG6" s="1">
        <f t="shared" si="10"/>
        <v>0</v>
      </c>
      <c r="UQ6" s="1">
        <f t="shared" si="63"/>
        <v>0</v>
      </c>
      <c r="VA6" s="1">
        <f t="shared" si="64"/>
        <v>0</v>
      </c>
      <c r="VG6" s="1">
        <f t="shared" si="65"/>
        <v>0</v>
      </c>
      <c r="WY6" s="1">
        <f t="shared" si="11"/>
        <v>0</v>
      </c>
      <c r="XB6" s="1">
        <f t="shared" si="66"/>
        <v>0</v>
      </c>
      <c r="XG6" s="1">
        <f t="shared" si="12"/>
        <v>0</v>
      </c>
      <c r="XK6" s="108"/>
      <c r="XL6" s="1">
        <f t="shared" si="13"/>
        <v>0</v>
      </c>
      <c r="XM6" s="1">
        <f t="shared" si="14"/>
        <v>0</v>
      </c>
      <c r="XN6" s="1">
        <f t="shared" si="67"/>
        <v>0</v>
      </c>
      <c r="XO6" s="1">
        <f t="shared" si="15"/>
        <v>0</v>
      </c>
      <c r="XP6" s="1">
        <f t="shared" si="68"/>
        <v>0</v>
      </c>
      <c r="XQ6" s="1">
        <f t="shared" si="16"/>
        <v>0</v>
      </c>
      <c r="XR6" s="1">
        <f t="shared" si="17"/>
        <v>0</v>
      </c>
      <c r="XS6" s="1">
        <f t="shared" si="18"/>
        <v>0</v>
      </c>
      <c r="XT6" s="1">
        <f t="shared" si="69"/>
        <v>0</v>
      </c>
      <c r="XU6" s="1">
        <f t="shared" si="19"/>
        <v>1</v>
      </c>
      <c r="XV6" s="1">
        <f t="shared" si="20"/>
        <v>0</v>
      </c>
      <c r="XW6" s="1">
        <f t="shared" si="21"/>
        <v>0</v>
      </c>
      <c r="XX6" s="1">
        <f t="shared" si="22"/>
        <v>0</v>
      </c>
      <c r="XY6" s="1">
        <f t="shared" si="23"/>
        <v>0</v>
      </c>
      <c r="XZ6" s="1">
        <f t="shared" si="24"/>
        <v>0</v>
      </c>
      <c r="YA6" s="1">
        <f t="shared" si="25"/>
        <v>0</v>
      </c>
      <c r="YB6" s="1">
        <f t="shared" si="26"/>
        <v>0</v>
      </c>
      <c r="YC6" s="1">
        <f t="shared" si="27"/>
        <v>0</v>
      </c>
      <c r="YD6" s="132"/>
      <c r="YE6" s="133">
        <f t="shared" si="28"/>
        <v>1</v>
      </c>
      <c r="YF6" s="133">
        <f t="shared" si="29"/>
        <v>303000</v>
      </c>
      <c r="YG6" s="130">
        <v>1</v>
      </c>
      <c r="YH6" s="130">
        <f t="shared" si="30"/>
        <v>303000</v>
      </c>
      <c r="YI6" s="129">
        <v>1</v>
      </c>
      <c r="YJ6" s="128">
        <f t="shared" si="31"/>
        <v>303000</v>
      </c>
      <c r="YK6" s="177"/>
      <c r="YL6">
        <v>1</v>
      </c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>
        <v>1</v>
      </c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>
        <f t="shared" si="70"/>
        <v>1</v>
      </c>
      <c r="ACD6" s="25">
        <f>(AJH6/ACC6)*YL6</f>
        <v>303000</v>
      </c>
      <c r="ACE6" s="11">
        <f t="shared" si="32"/>
        <v>2</v>
      </c>
      <c r="ACF6" s="11">
        <f t="shared" si="33"/>
        <v>151500</v>
      </c>
      <c r="ACG6" s="1">
        <v>2</v>
      </c>
      <c r="ACH6" s="1">
        <v>1</v>
      </c>
      <c r="ACI6" s="11">
        <f t="shared" si="34"/>
        <v>303000</v>
      </c>
      <c r="ACJ6" s="11"/>
      <c r="ACK6" s="13">
        <f t="shared" si="35"/>
        <v>0</v>
      </c>
      <c r="ACL6">
        <v>1</v>
      </c>
      <c r="ACM6" s="25">
        <f t="shared" si="36"/>
        <v>303000</v>
      </c>
      <c r="ACN6" s="11">
        <f t="shared" si="37"/>
        <v>303000</v>
      </c>
      <c r="ACO6" s="65"/>
      <c r="ACR6" s="1" t="s">
        <v>258</v>
      </c>
      <c r="ACS6" s="1">
        <v>1</v>
      </c>
      <c r="ACV6" s="1">
        <v>1</v>
      </c>
      <c r="ACZ6" s="1" t="s">
        <v>259</v>
      </c>
      <c r="ADD6" s="1" t="s">
        <v>185</v>
      </c>
      <c r="ADO6" s="1">
        <v>1</v>
      </c>
      <c r="ADU6" s="1">
        <v>2</v>
      </c>
      <c r="ADV6" s="457"/>
      <c r="AEE6" s="1">
        <f t="shared" si="71"/>
        <v>0</v>
      </c>
      <c r="AER6" s="1">
        <v>1</v>
      </c>
      <c r="AEY6" s="1">
        <v>1</v>
      </c>
      <c r="AFF6" s="1">
        <v>1</v>
      </c>
      <c r="AFJ6" s="1">
        <v>1</v>
      </c>
      <c r="AGL6" s="1">
        <v>30000</v>
      </c>
      <c r="AGM6" s="11">
        <f>AGN6+AGP6+AGR6+AGT6+AGV6+AGX6+AGZ6+AHB6+AHD6</f>
        <v>0</v>
      </c>
      <c r="AIX6" s="1">
        <v>1</v>
      </c>
      <c r="AIY6" s="11">
        <v>288000</v>
      </c>
      <c r="AIZ6" s="11"/>
      <c r="AJA6" s="1">
        <v>960</v>
      </c>
      <c r="AJB6" s="11">
        <v>15000</v>
      </c>
      <c r="AJF6" s="435"/>
      <c r="AJG6" s="45"/>
      <c r="AJH6" s="381">
        <v>303000</v>
      </c>
      <c r="AJI6" s="11">
        <f t="shared" si="38"/>
        <v>151500</v>
      </c>
      <c r="AJJ6" s="60"/>
      <c r="AJK6" s="12"/>
      <c r="AJW6" s="1">
        <f t="shared" si="72"/>
        <v>0</v>
      </c>
      <c r="AJZ6" s="1">
        <f t="shared" si="73"/>
        <v>0</v>
      </c>
      <c r="AKA6" s="60"/>
      <c r="AKB6" s="1" t="s">
        <v>186</v>
      </c>
      <c r="AKC6" s="1" t="s">
        <v>260</v>
      </c>
      <c r="AKD6" s="1" t="s">
        <v>261</v>
      </c>
      <c r="AKE6" s="1" t="s">
        <v>260</v>
      </c>
      <c r="AKF6" s="1" t="s">
        <v>260</v>
      </c>
      <c r="AKG6" s="1" t="s">
        <v>260</v>
      </c>
      <c r="AKH6" s="1" t="s">
        <v>260</v>
      </c>
      <c r="AKI6" s="1" t="s">
        <v>260</v>
      </c>
      <c r="AKJ6" s="1" t="s">
        <v>262</v>
      </c>
      <c r="AKK6" s="1" t="s">
        <v>260</v>
      </c>
      <c r="AKL6" s="1" t="s">
        <v>260</v>
      </c>
      <c r="AKM6" s="1" t="s">
        <v>260</v>
      </c>
      <c r="AKN6" s="1" t="s">
        <v>260</v>
      </c>
      <c r="AKO6" s="1" t="s">
        <v>260</v>
      </c>
      <c r="AKP6" s="1" t="s">
        <v>260</v>
      </c>
      <c r="AKQ6" s="1" t="s">
        <v>260</v>
      </c>
      <c r="AKR6" s="1" t="s">
        <v>263</v>
      </c>
      <c r="AKS6" s="1" t="s">
        <v>260</v>
      </c>
      <c r="AKT6" s="1" t="s">
        <v>260</v>
      </c>
      <c r="AKU6" s="1" t="s">
        <v>260</v>
      </c>
      <c r="AKV6" s="1" t="s">
        <v>260</v>
      </c>
      <c r="AKW6" s="1" t="s">
        <v>260</v>
      </c>
      <c r="AKX6" s="1" t="s">
        <v>260</v>
      </c>
      <c r="AKY6" s="1" t="s">
        <v>260</v>
      </c>
      <c r="AKZ6" s="1" t="s">
        <v>260</v>
      </c>
      <c r="ALA6" s="1" t="s">
        <v>260</v>
      </c>
      <c r="ALB6" s="1" t="s">
        <v>260</v>
      </c>
      <c r="ALC6" s="1" t="s">
        <v>260</v>
      </c>
      <c r="ALD6" s="1" t="s">
        <v>260</v>
      </c>
      <c r="ALE6" s="1" t="s">
        <v>260</v>
      </c>
      <c r="ALF6" s="1" t="s">
        <v>260</v>
      </c>
      <c r="ALG6" s="1" t="s">
        <v>260</v>
      </c>
      <c r="ALH6" s="1" t="s">
        <v>260</v>
      </c>
      <c r="ALI6" s="1" t="s">
        <v>260</v>
      </c>
      <c r="ALJ6" s="1" t="s">
        <v>260</v>
      </c>
      <c r="ALK6" s="1" t="s">
        <v>260</v>
      </c>
      <c r="ALL6" s="1" t="s">
        <v>260</v>
      </c>
      <c r="ALM6" s="1">
        <v>1</v>
      </c>
      <c r="ALN6" s="11">
        <f t="shared" si="74"/>
        <v>303000</v>
      </c>
      <c r="ALO6" s="28">
        <v>303000</v>
      </c>
      <c r="ALP6" s="1">
        <v>1</v>
      </c>
      <c r="ALU6" s="60"/>
      <c r="ALV6" s="1">
        <v>1</v>
      </c>
      <c r="ALW6" s="1">
        <v>1</v>
      </c>
      <c r="ALY6" s="1">
        <v>1</v>
      </c>
      <c r="ALZ6" s="1">
        <v>1</v>
      </c>
      <c r="AMI6" s="1">
        <v>1</v>
      </c>
      <c r="AMJ6" s="403"/>
    </row>
    <row r="7" spans="1:1024" s="20" customFormat="1" ht="16" customHeight="1" x14ac:dyDescent="0.25">
      <c r="A7" s="269"/>
      <c r="B7" s="113">
        <v>5</v>
      </c>
      <c r="C7" s="473" t="s">
        <v>187</v>
      </c>
      <c r="D7" s="304" t="s">
        <v>188</v>
      </c>
      <c r="E7" s="20">
        <v>2009</v>
      </c>
      <c r="F7" s="20">
        <v>2</v>
      </c>
      <c r="G7" s="20">
        <v>1</v>
      </c>
      <c r="H7" s="20">
        <v>6</v>
      </c>
      <c r="I7" s="20">
        <v>1</v>
      </c>
      <c r="J7" s="20">
        <v>8</v>
      </c>
      <c r="K7" s="20">
        <v>2007</v>
      </c>
      <c r="L7" s="20">
        <v>2007</v>
      </c>
      <c r="M7" s="20">
        <v>1</v>
      </c>
      <c r="AK7" s="20">
        <v>1</v>
      </c>
      <c r="AY7" s="20">
        <v>1</v>
      </c>
      <c r="BH7" s="20">
        <v>1</v>
      </c>
      <c r="CG7" s="20">
        <v>1</v>
      </c>
      <c r="CH7" s="247"/>
      <c r="CP7" s="20">
        <f t="shared" si="39"/>
        <v>0</v>
      </c>
      <c r="CS7" s="20">
        <f t="shared" si="0"/>
        <v>0</v>
      </c>
      <c r="DO7" s="20">
        <f t="shared" si="40"/>
        <v>0</v>
      </c>
      <c r="DX7" s="20">
        <f t="shared" si="41"/>
        <v>0</v>
      </c>
      <c r="EE7" s="20">
        <f t="shared" si="42"/>
        <v>0</v>
      </c>
      <c r="EH7" s="20">
        <f t="shared" si="43"/>
        <v>0</v>
      </c>
      <c r="GP7" s="20">
        <f t="shared" si="1"/>
        <v>0</v>
      </c>
      <c r="GY7" s="20">
        <f t="shared" si="44"/>
        <v>0</v>
      </c>
      <c r="HC7" s="20">
        <f t="shared" si="45"/>
        <v>0</v>
      </c>
      <c r="HS7" s="20">
        <f t="shared" si="46"/>
        <v>0</v>
      </c>
      <c r="HX7" s="20">
        <f t="shared" si="2"/>
        <v>0</v>
      </c>
      <c r="ID7" s="20">
        <f t="shared" si="3"/>
        <v>0</v>
      </c>
      <c r="IN7" s="20">
        <f t="shared" si="47"/>
        <v>0</v>
      </c>
      <c r="IP7" s="20">
        <v>1</v>
      </c>
      <c r="IW7" s="20">
        <f t="shared" si="48"/>
        <v>1</v>
      </c>
      <c r="IX7" s="20">
        <v>1</v>
      </c>
      <c r="IZ7" s="20">
        <f t="shared" si="4"/>
        <v>0</v>
      </c>
      <c r="JJ7" s="20">
        <f t="shared" si="5"/>
        <v>0</v>
      </c>
      <c r="JV7" s="20">
        <f t="shared" si="49"/>
        <v>0</v>
      </c>
      <c r="KB7" s="20">
        <f t="shared" si="50"/>
        <v>0</v>
      </c>
      <c r="LG7" s="20">
        <f t="shared" si="6"/>
        <v>0</v>
      </c>
      <c r="LT7" s="20">
        <f t="shared" si="51"/>
        <v>0</v>
      </c>
      <c r="MA7" s="20">
        <f t="shared" si="52"/>
        <v>0</v>
      </c>
      <c r="MF7" s="20">
        <f t="shared" si="53"/>
        <v>0</v>
      </c>
      <c r="MM7" s="20">
        <f t="shared" si="54"/>
        <v>0</v>
      </c>
      <c r="MS7" s="20">
        <f t="shared" si="55"/>
        <v>0</v>
      </c>
      <c r="MU7" s="19"/>
      <c r="PD7" s="20">
        <f t="shared" si="7"/>
        <v>0</v>
      </c>
      <c r="QF7" s="20">
        <f t="shared" si="56"/>
        <v>0</v>
      </c>
      <c r="QY7" s="20">
        <f t="shared" si="57"/>
        <v>0</v>
      </c>
      <c r="RK7" s="20">
        <f t="shared" si="58"/>
        <v>0</v>
      </c>
      <c r="SA7" s="20">
        <f t="shared" si="59"/>
        <v>0</v>
      </c>
      <c r="SG7" s="20">
        <f t="shared" si="60"/>
        <v>0</v>
      </c>
      <c r="SO7" s="20">
        <f t="shared" si="61"/>
        <v>0</v>
      </c>
      <c r="TB7" s="20">
        <f t="shared" si="62"/>
        <v>0</v>
      </c>
      <c r="TS7" s="20">
        <f t="shared" si="8"/>
        <v>0</v>
      </c>
      <c r="UD7" s="20">
        <f t="shared" si="9"/>
        <v>0</v>
      </c>
      <c r="UG7" s="20">
        <f t="shared" si="10"/>
        <v>0</v>
      </c>
      <c r="UQ7" s="20">
        <f t="shared" si="63"/>
        <v>0</v>
      </c>
      <c r="VA7" s="20">
        <f t="shared" si="64"/>
        <v>0</v>
      </c>
      <c r="VG7" s="20">
        <f t="shared" si="65"/>
        <v>0</v>
      </c>
      <c r="WY7" s="20">
        <f t="shared" si="11"/>
        <v>0</v>
      </c>
      <c r="XB7" s="20">
        <f t="shared" si="66"/>
        <v>0</v>
      </c>
      <c r="XG7" s="20">
        <f t="shared" si="12"/>
        <v>0</v>
      </c>
      <c r="XK7" s="194"/>
      <c r="XL7" s="20">
        <f t="shared" si="13"/>
        <v>0</v>
      </c>
      <c r="XM7" s="20">
        <f t="shared" si="14"/>
        <v>0</v>
      </c>
      <c r="XN7" s="20">
        <f t="shared" si="67"/>
        <v>0</v>
      </c>
      <c r="XO7" s="20">
        <f t="shared" si="15"/>
        <v>0</v>
      </c>
      <c r="XP7" s="20">
        <f t="shared" si="68"/>
        <v>0</v>
      </c>
      <c r="XQ7" s="20">
        <f t="shared" si="16"/>
        <v>0</v>
      </c>
      <c r="XR7" s="20">
        <f t="shared" si="17"/>
        <v>0</v>
      </c>
      <c r="XS7" s="20">
        <f t="shared" si="18"/>
        <v>0</v>
      </c>
      <c r="XT7" s="20">
        <f t="shared" si="69"/>
        <v>0</v>
      </c>
      <c r="XU7" s="20">
        <f t="shared" si="19"/>
        <v>0</v>
      </c>
      <c r="XV7" s="20">
        <f t="shared" si="20"/>
        <v>0</v>
      </c>
      <c r="XW7" s="20">
        <f t="shared" si="21"/>
        <v>1</v>
      </c>
      <c r="XX7" s="20">
        <f t="shared" si="22"/>
        <v>0</v>
      </c>
      <c r="XY7" s="20">
        <f t="shared" si="23"/>
        <v>0</v>
      </c>
      <c r="XZ7" s="20">
        <f t="shared" si="24"/>
        <v>0</v>
      </c>
      <c r="YA7" s="20">
        <f t="shared" si="25"/>
        <v>0</v>
      </c>
      <c r="YB7" s="20">
        <f t="shared" si="26"/>
        <v>0</v>
      </c>
      <c r="YC7" s="20">
        <f t="shared" si="27"/>
        <v>0</v>
      </c>
      <c r="YD7" s="195"/>
      <c r="YE7" s="21">
        <f t="shared" si="28"/>
        <v>1</v>
      </c>
      <c r="YF7" s="133">
        <f t="shared" si="29"/>
        <v>54000</v>
      </c>
      <c r="YG7" s="21">
        <v>1</v>
      </c>
      <c r="YH7" s="130">
        <f t="shared" si="30"/>
        <v>54000</v>
      </c>
      <c r="YI7" s="20">
        <v>1</v>
      </c>
      <c r="YJ7" s="128">
        <f t="shared" si="31"/>
        <v>54000</v>
      </c>
      <c r="YK7" s="195"/>
      <c r="YL7" s="20">
        <v>1</v>
      </c>
      <c r="AAX7" s="20">
        <v>1</v>
      </c>
      <c r="ACC7" s="20">
        <f t="shared" si="70"/>
        <v>1</v>
      </c>
      <c r="ACD7" s="25">
        <f>(AJH7/ACC7)*YL7</f>
        <v>54000</v>
      </c>
      <c r="ACE7" s="21">
        <f t="shared" si="32"/>
        <v>2</v>
      </c>
      <c r="ACF7" s="11">
        <f t="shared" si="33"/>
        <v>27000</v>
      </c>
      <c r="ACG7" s="20">
        <v>2</v>
      </c>
      <c r="ACH7" s="20">
        <v>1</v>
      </c>
      <c r="ACI7" s="11">
        <f t="shared" si="34"/>
        <v>54000</v>
      </c>
      <c r="ACJ7" s="21"/>
      <c r="ACK7" s="13">
        <f t="shared" si="35"/>
        <v>0</v>
      </c>
      <c r="ACL7" s="20">
        <v>1</v>
      </c>
      <c r="ACM7" s="25">
        <f t="shared" si="36"/>
        <v>54000</v>
      </c>
      <c r="ACN7" s="11">
        <f t="shared" si="37"/>
        <v>54000</v>
      </c>
      <c r="ACR7" s="20" t="s">
        <v>258</v>
      </c>
      <c r="ACS7" s="20">
        <v>1</v>
      </c>
      <c r="ACV7" s="20">
        <v>1</v>
      </c>
      <c r="ACZ7" s="20" t="s">
        <v>259</v>
      </c>
      <c r="ADB7" s="20">
        <v>31</v>
      </c>
      <c r="ADC7" s="20">
        <v>1</v>
      </c>
      <c r="ADD7" s="20" t="s">
        <v>189</v>
      </c>
      <c r="ADN7" s="20">
        <v>1</v>
      </c>
      <c r="ADO7" s="20">
        <v>1</v>
      </c>
      <c r="ADU7" s="20">
        <v>2</v>
      </c>
      <c r="ADV7" s="458"/>
      <c r="AEE7" s="1">
        <f t="shared" si="71"/>
        <v>0</v>
      </c>
      <c r="AFC7" s="20">
        <v>1</v>
      </c>
      <c r="AFD7" s="20">
        <v>1</v>
      </c>
      <c r="AFF7" s="20">
        <v>1</v>
      </c>
      <c r="AFH7" s="20">
        <v>1</v>
      </c>
      <c r="AGM7" s="21">
        <f>AGN7+AGP7+AGR7+AGT7+AGV7+AGX7+AGZ7+AHB7+AHD7</f>
        <v>0</v>
      </c>
      <c r="AIY7" s="21">
        <v>16000</v>
      </c>
      <c r="AIZ7" s="21"/>
      <c r="AJA7" s="20">
        <v>100</v>
      </c>
      <c r="AJB7" s="21">
        <v>38000</v>
      </c>
      <c r="AJF7" s="436"/>
      <c r="AJG7" s="50"/>
      <c r="AJH7" s="382">
        <v>54000</v>
      </c>
      <c r="AJI7" s="11">
        <f t="shared" si="38"/>
        <v>27000</v>
      </c>
      <c r="AJJ7" s="22"/>
      <c r="AJK7" s="22"/>
      <c r="AJW7" s="20">
        <f t="shared" si="72"/>
        <v>0</v>
      </c>
      <c r="AJZ7" s="20">
        <f t="shared" si="73"/>
        <v>0</v>
      </c>
      <c r="AKA7" s="22"/>
      <c r="AKB7" s="20" t="s">
        <v>190</v>
      </c>
      <c r="AKC7" s="20" t="s">
        <v>273</v>
      </c>
      <c r="AKD7" s="20" t="s">
        <v>274</v>
      </c>
      <c r="AKE7" s="20" t="s">
        <v>191</v>
      </c>
      <c r="AKF7" s="20" t="s">
        <v>260</v>
      </c>
      <c r="AKG7" s="20" t="s">
        <v>260</v>
      </c>
      <c r="AKH7" s="20" t="s">
        <v>260</v>
      </c>
      <c r="AKI7" s="20" t="s">
        <v>260</v>
      </c>
      <c r="AKJ7" s="20" t="s">
        <v>262</v>
      </c>
      <c r="AKK7" s="20" t="s">
        <v>260</v>
      </c>
      <c r="AKL7" s="20" t="s">
        <v>260</v>
      </c>
      <c r="AKM7" s="20" t="s">
        <v>260</v>
      </c>
      <c r="AKN7" s="20" t="s">
        <v>260</v>
      </c>
      <c r="AKO7" s="20" t="s">
        <v>260</v>
      </c>
      <c r="AKP7" s="20" t="s">
        <v>260</v>
      </c>
      <c r="AKQ7" s="20" t="s">
        <v>260</v>
      </c>
      <c r="AKR7" s="20" t="s">
        <v>263</v>
      </c>
      <c r="AKS7" s="20" t="s">
        <v>260</v>
      </c>
      <c r="AKT7" s="20" t="s">
        <v>260</v>
      </c>
      <c r="AKU7" s="20" t="s">
        <v>260</v>
      </c>
      <c r="AKV7" s="20" t="s">
        <v>260</v>
      </c>
      <c r="AKW7" s="20" t="s">
        <v>260</v>
      </c>
      <c r="AKX7" s="20" t="s">
        <v>260</v>
      </c>
      <c r="AKY7" s="20" t="s">
        <v>260</v>
      </c>
      <c r="AKZ7" s="20" t="s">
        <v>260</v>
      </c>
      <c r="ALA7" s="20" t="s">
        <v>260</v>
      </c>
      <c r="ALB7" s="20" t="s">
        <v>260</v>
      </c>
      <c r="ALC7" s="20" t="s">
        <v>260</v>
      </c>
      <c r="ALD7" s="20" t="s">
        <v>260</v>
      </c>
      <c r="ALE7" s="20" t="s">
        <v>260</v>
      </c>
      <c r="ALF7" s="20" t="s">
        <v>260</v>
      </c>
      <c r="ALG7" s="20" t="s">
        <v>260</v>
      </c>
      <c r="ALH7" s="20" t="s">
        <v>260</v>
      </c>
      <c r="ALI7" s="20" t="s">
        <v>260</v>
      </c>
      <c r="ALJ7" s="20" t="s">
        <v>260</v>
      </c>
      <c r="ALK7" s="20" t="s">
        <v>260</v>
      </c>
      <c r="ALL7" s="20" t="s">
        <v>260</v>
      </c>
      <c r="ALM7" s="20">
        <v>4</v>
      </c>
      <c r="ALN7" s="21">
        <f t="shared" si="74"/>
        <v>13500</v>
      </c>
      <c r="ALO7" s="114">
        <v>54000</v>
      </c>
      <c r="ALQ7" s="20">
        <v>2</v>
      </c>
      <c r="ALT7" s="20">
        <v>2</v>
      </c>
      <c r="ALU7" s="22"/>
      <c r="ALV7" s="20">
        <v>1</v>
      </c>
      <c r="ALY7" s="20">
        <v>1</v>
      </c>
      <c r="AMJ7" s="403"/>
    </row>
    <row r="8" spans="1:1024" s="1" customFormat="1" ht="16" customHeight="1" x14ac:dyDescent="0.25">
      <c r="A8" s="268"/>
      <c r="B8" s="113">
        <v>6</v>
      </c>
      <c r="C8" s="473" t="s">
        <v>187</v>
      </c>
      <c r="D8" s="304" t="s">
        <v>1052</v>
      </c>
      <c r="E8" s="1">
        <v>2009</v>
      </c>
      <c r="F8" s="1">
        <v>1</v>
      </c>
      <c r="G8" s="1">
        <v>1</v>
      </c>
      <c r="J8" s="1">
        <v>1</v>
      </c>
      <c r="K8" s="1">
        <v>2007</v>
      </c>
      <c r="L8" s="1">
        <v>2008</v>
      </c>
      <c r="M8" s="1">
        <v>2</v>
      </c>
      <c r="AK8" s="1">
        <v>1</v>
      </c>
      <c r="AL8" s="1">
        <v>1</v>
      </c>
      <c r="AY8" s="1">
        <v>1</v>
      </c>
      <c r="BA8" s="1">
        <v>1</v>
      </c>
      <c r="BB8" s="1">
        <v>11</v>
      </c>
      <c r="BC8" s="1">
        <v>1</v>
      </c>
      <c r="BG8" s="1">
        <v>1</v>
      </c>
      <c r="CG8" s="1">
        <v>1</v>
      </c>
      <c r="CH8" s="246"/>
      <c r="CP8" s="1">
        <f t="shared" si="39"/>
        <v>0</v>
      </c>
      <c r="CS8" s="1">
        <f t="shared" si="0"/>
        <v>0</v>
      </c>
      <c r="DO8" s="1">
        <f t="shared" si="40"/>
        <v>0</v>
      </c>
      <c r="DX8" s="1">
        <f t="shared" si="41"/>
        <v>0</v>
      </c>
      <c r="EE8" s="1">
        <f t="shared" si="42"/>
        <v>0</v>
      </c>
      <c r="EH8" s="1">
        <f t="shared" si="43"/>
        <v>0</v>
      </c>
      <c r="FF8" s="116"/>
      <c r="GP8" s="1">
        <f t="shared" si="1"/>
        <v>0</v>
      </c>
      <c r="GY8" s="1">
        <f t="shared" si="44"/>
        <v>0</v>
      </c>
      <c r="HC8" s="1">
        <f t="shared" si="45"/>
        <v>0</v>
      </c>
      <c r="HS8" s="1">
        <f t="shared" si="46"/>
        <v>0</v>
      </c>
      <c r="HX8" s="1">
        <f t="shared" si="2"/>
        <v>0</v>
      </c>
      <c r="ID8" s="1">
        <f t="shared" si="3"/>
        <v>0</v>
      </c>
      <c r="IN8" s="1">
        <f t="shared" si="47"/>
        <v>0</v>
      </c>
      <c r="IT8" s="1">
        <v>1</v>
      </c>
      <c r="IU8" s="1">
        <v>1</v>
      </c>
      <c r="IW8" s="1">
        <f t="shared" si="48"/>
        <v>2</v>
      </c>
      <c r="IX8" s="1">
        <v>1</v>
      </c>
      <c r="IZ8" s="1">
        <f t="shared" si="4"/>
        <v>0</v>
      </c>
      <c r="JJ8" s="1">
        <f t="shared" si="5"/>
        <v>0</v>
      </c>
      <c r="JV8" s="1">
        <f t="shared" si="49"/>
        <v>0</v>
      </c>
      <c r="KB8" s="1">
        <f t="shared" si="50"/>
        <v>0</v>
      </c>
      <c r="LG8" s="1">
        <f t="shared" si="6"/>
        <v>0</v>
      </c>
      <c r="LT8" s="1">
        <f t="shared" si="51"/>
        <v>0</v>
      </c>
      <c r="MA8" s="1">
        <f t="shared" si="52"/>
        <v>0</v>
      </c>
      <c r="MF8" s="1">
        <f t="shared" si="53"/>
        <v>0</v>
      </c>
      <c r="MM8" s="1">
        <f t="shared" si="54"/>
        <v>0</v>
      </c>
      <c r="MS8" s="1">
        <f t="shared" si="55"/>
        <v>0</v>
      </c>
      <c r="MU8" s="115"/>
      <c r="OI8" s="120"/>
      <c r="PD8" s="1">
        <f t="shared" si="7"/>
        <v>0</v>
      </c>
      <c r="QF8" s="1">
        <f t="shared" si="56"/>
        <v>0</v>
      </c>
      <c r="QY8" s="1">
        <f t="shared" si="57"/>
        <v>0</v>
      </c>
      <c r="RK8" s="1">
        <f t="shared" si="58"/>
        <v>0</v>
      </c>
      <c r="SA8" s="1">
        <f t="shared" si="59"/>
        <v>0</v>
      </c>
      <c r="SG8" s="1">
        <f t="shared" si="60"/>
        <v>0</v>
      </c>
      <c r="SO8" s="1">
        <f t="shared" si="61"/>
        <v>0</v>
      </c>
      <c r="TB8" s="1">
        <f t="shared" si="62"/>
        <v>0</v>
      </c>
      <c r="TS8" s="1">
        <f t="shared" si="8"/>
        <v>0</v>
      </c>
      <c r="UD8" s="1">
        <f t="shared" si="9"/>
        <v>0</v>
      </c>
      <c r="UG8" s="1">
        <f t="shared" si="10"/>
        <v>0</v>
      </c>
      <c r="UQ8" s="1">
        <f t="shared" si="63"/>
        <v>0</v>
      </c>
      <c r="VA8" s="1">
        <f t="shared" si="64"/>
        <v>0</v>
      </c>
      <c r="VG8" s="1">
        <f t="shared" si="65"/>
        <v>0</v>
      </c>
      <c r="WY8" s="1">
        <f t="shared" si="11"/>
        <v>0</v>
      </c>
      <c r="XB8" s="1">
        <f t="shared" si="66"/>
        <v>0</v>
      </c>
      <c r="XG8" s="1">
        <f t="shared" si="12"/>
        <v>0</v>
      </c>
      <c r="XK8" s="108"/>
      <c r="XL8" s="1">
        <f t="shared" si="13"/>
        <v>0</v>
      </c>
      <c r="XM8" s="1">
        <f t="shared" si="14"/>
        <v>0</v>
      </c>
      <c r="XN8" s="1">
        <f t="shared" si="67"/>
        <v>0</v>
      </c>
      <c r="XO8" s="1">
        <f t="shared" si="15"/>
        <v>0</v>
      </c>
      <c r="XP8" s="1">
        <f t="shared" si="68"/>
        <v>0</v>
      </c>
      <c r="XQ8" s="1">
        <f t="shared" si="16"/>
        <v>0</v>
      </c>
      <c r="XR8" s="1">
        <f t="shared" si="17"/>
        <v>0</v>
      </c>
      <c r="XS8" s="1">
        <f t="shared" si="18"/>
        <v>0</v>
      </c>
      <c r="XT8" s="1">
        <f t="shared" si="69"/>
        <v>0</v>
      </c>
      <c r="XU8" s="1">
        <f t="shared" si="19"/>
        <v>0</v>
      </c>
      <c r="XV8" s="1">
        <f t="shared" si="20"/>
        <v>0</v>
      </c>
      <c r="XW8" s="1">
        <f t="shared" si="21"/>
        <v>2</v>
      </c>
      <c r="XX8" s="1">
        <f t="shared" si="22"/>
        <v>0</v>
      </c>
      <c r="XY8" s="1">
        <f t="shared" si="23"/>
        <v>0</v>
      </c>
      <c r="XZ8" s="1">
        <f t="shared" si="24"/>
        <v>0</v>
      </c>
      <c r="YA8" s="1">
        <f t="shared" si="25"/>
        <v>0</v>
      </c>
      <c r="YB8" s="1">
        <f t="shared" si="26"/>
        <v>0</v>
      </c>
      <c r="YC8" s="1">
        <f t="shared" si="27"/>
        <v>0</v>
      </c>
      <c r="YD8" s="132"/>
      <c r="YE8" s="133">
        <f t="shared" si="28"/>
        <v>2</v>
      </c>
      <c r="YF8" s="133">
        <f t="shared" si="29"/>
        <v>33000</v>
      </c>
      <c r="YG8" s="130">
        <v>1</v>
      </c>
      <c r="YH8" s="130">
        <f t="shared" si="30"/>
        <v>66000</v>
      </c>
      <c r="YI8" s="129">
        <v>1</v>
      </c>
      <c r="YJ8" s="128">
        <f t="shared" si="31"/>
        <v>66000</v>
      </c>
      <c r="YK8" s="177"/>
      <c r="YL8">
        <v>1</v>
      </c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>
        <f t="shared" si="70"/>
        <v>0</v>
      </c>
      <c r="ACD8" s="25"/>
      <c r="ACE8" s="11">
        <f t="shared" si="32"/>
        <v>2</v>
      </c>
      <c r="ACF8" s="11">
        <f t="shared" si="33"/>
        <v>33000</v>
      </c>
      <c r="ACG8" s="1">
        <v>5</v>
      </c>
      <c r="ACH8" s="1">
        <v>1</v>
      </c>
      <c r="ACI8" s="11">
        <f t="shared" si="34"/>
        <v>66000</v>
      </c>
      <c r="ACJ8" s="45">
        <v>1</v>
      </c>
      <c r="ACK8" s="13">
        <f t="shared" si="35"/>
        <v>66000</v>
      </c>
      <c r="ACL8">
        <v>1</v>
      </c>
      <c r="ACM8" s="25">
        <f t="shared" si="36"/>
        <v>66000</v>
      </c>
      <c r="ACN8" s="11">
        <f t="shared" si="37"/>
        <v>66000</v>
      </c>
      <c r="ACO8" s="65"/>
      <c r="ACR8" s="1" t="s">
        <v>258</v>
      </c>
      <c r="ACZ8" s="1" t="s">
        <v>259</v>
      </c>
      <c r="ADA8" s="1">
        <v>1</v>
      </c>
      <c r="ADO8" s="1">
        <v>1</v>
      </c>
      <c r="ADU8" s="1">
        <v>2</v>
      </c>
      <c r="ADV8" s="457"/>
      <c r="AEE8" s="1">
        <f t="shared" si="71"/>
        <v>0</v>
      </c>
      <c r="AFA8" s="1">
        <v>1</v>
      </c>
      <c r="AFM8" s="1">
        <v>1</v>
      </c>
      <c r="AGL8" s="11">
        <v>40000</v>
      </c>
      <c r="AGM8" s="11">
        <f>AGN8+AGZ8</f>
        <v>26000</v>
      </c>
      <c r="AGN8" s="1">
        <v>5000</v>
      </c>
      <c r="AGO8" s="1">
        <v>1</v>
      </c>
      <c r="AGZ8" s="1">
        <v>21000</v>
      </c>
      <c r="AHA8" s="1">
        <v>1</v>
      </c>
      <c r="AHI8" s="1">
        <v>1</v>
      </c>
      <c r="AHJ8" s="1">
        <v>66000</v>
      </c>
      <c r="AHK8" s="1">
        <v>65</v>
      </c>
      <c r="AHY8" s="1">
        <v>2</v>
      </c>
      <c r="AHZ8" s="1">
        <v>1</v>
      </c>
      <c r="AIJ8" s="1">
        <v>1</v>
      </c>
      <c r="AIX8" s="1">
        <v>1</v>
      </c>
      <c r="AIY8" s="11"/>
      <c r="AIZ8" s="11"/>
      <c r="AJB8" s="11"/>
      <c r="AJC8" s="1">
        <v>66000</v>
      </c>
      <c r="AJD8" s="1">
        <v>1</v>
      </c>
      <c r="AJE8" s="1">
        <v>1</v>
      </c>
      <c r="AJF8" s="435">
        <v>100</v>
      </c>
      <c r="AJG8" s="45"/>
      <c r="AJH8" s="381">
        <v>66000</v>
      </c>
      <c r="AJI8" s="11">
        <f t="shared" si="38"/>
        <v>33000</v>
      </c>
      <c r="AJJ8" s="60"/>
      <c r="AJK8" s="12"/>
      <c r="AJW8" s="1">
        <f t="shared" si="72"/>
        <v>0</v>
      </c>
      <c r="AJZ8" s="1">
        <f t="shared" si="73"/>
        <v>0</v>
      </c>
      <c r="AKA8" s="60"/>
      <c r="AKB8" s="1" t="s">
        <v>192</v>
      </c>
      <c r="AKC8" s="1" t="s">
        <v>260</v>
      </c>
      <c r="AKD8" s="1" t="s">
        <v>261</v>
      </c>
      <c r="AKE8" s="1" t="s">
        <v>260</v>
      </c>
      <c r="AKF8" s="1" t="s">
        <v>260</v>
      </c>
      <c r="AKG8" s="1" t="s">
        <v>260</v>
      </c>
      <c r="AKH8" s="1" t="s">
        <v>260</v>
      </c>
      <c r="AKI8" s="1" t="s">
        <v>260</v>
      </c>
      <c r="AKJ8" s="1" t="s">
        <v>262</v>
      </c>
      <c r="AKK8" s="1" t="s">
        <v>260</v>
      </c>
      <c r="AKL8" s="1" t="s">
        <v>260</v>
      </c>
      <c r="AKM8" s="1" t="s">
        <v>260</v>
      </c>
      <c r="AKN8" s="1" t="s">
        <v>260</v>
      </c>
      <c r="AKO8" s="1" t="s">
        <v>260</v>
      </c>
      <c r="AKP8" s="1" t="s">
        <v>260</v>
      </c>
      <c r="AKQ8" s="1" t="s">
        <v>260</v>
      </c>
      <c r="AKR8" s="1" t="s">
        <v>263</v>
      </c>
      <c r="AKS8" s="1" t="s">
        <v>260</v>
      </c>
      <c r="AKT8" s="1" t="s">
        <v>260</v>
      </c>
      <c r="AKU8" s="1" t="s">
        <v>260</v>
      </c>
      <c r="AKV8" s="1" t="s">
        <v>260</v>
      </c>
      <c r="AKW8" s="1" t="s">
        <v>260</v>
      </c>
      <c r="AKX8" s="1" t="s">
        <v>260</v>
      </c>
      <c r="AKY8" s="1" t="s">
        <v>260</v>
      </c>
      <c r="AKZ8" s="1" t="s">
        <v>260</v>
      </c>
      <c r="ALA8" s="1" t="s">
        <v>260</v>
      </c>
      <c r="ALB8" s="1" t="s">
        <v>260</v>
      </c>
      <c r="ALC8" s="1" t="s">
        <v>260</v>
      </c>
      <c r="ALD8" s="1" t="s">
        <v>260</v>
      </c>
      <c r="ALE8" s="1" t="s">
        <v>260</v>
      </c>
      <c r="ALF8" s="1" t="s">
        <v>260</v>
      </c>
      <c r="ALG8" s="1" t="s">
        <v>260</v>
      </c>
      <c r="ALH8" s="1" t="s">
        <v>260</v>
      </c>
      <c r="ALI8" s="1" t="s">
        <v>260</v>
      </c>
      <c r="ALJ8" s="1" t="s">
        <v>260</v>
      </c>
      <c r="ALK8" s="1" t="s">
        <v>260</v>
      </c>
      <c r="ALL8" s="1" t="s">
        <v>260</v>
      </c>
      <c r="ALM8" s="1">
        <v>1</v>
      </c>
      <c r="ALN8" s="11">
        <f t="shared" si="74"/>
        <v>66000</v>
      </c>
      <c r="ALO8" s="28">
        <v>66000</v>
      </c>
      <c r="ALQ8" s="1">
        <v>1</v>
      </c>
      <c r="ALU8" s="60"/>
      <c r="ALV8" s="1">
        <v>1</v>
      </c>
      <c r="ALY8" s="1">
        <v>1</v>
      </c>
      <c r="AMB8" s="1">
        <v>1</v>
      </c>
      <c r="AMJ8" s="403"/>
    </row>
    <row r="9" spans="1:1024" s="1" customFormat="1" ht="15" customHeight="1" x14ac:dyDescent="0.25">
      <c r="A9" s="268"/>
      <c r="B9" s="113">
        <v>7</v>
      </c>
      <c r="C9" s="473" t="s">
        <v>1053</v>
      </c>
      <c r="D9" s="304" t="s">
        <v>194</v>
      </c>
      <c r="E9" s="1">
        <v>2008</v>
      </c>
      <c r="F9" s="1">
        <v>1</v>
      </c>
      <c r="G9" s="1">
        <v>1</v>
      </c>
      <c r="J9" s="1">
        <v>1</v>
      </c>
      <c r="K9" s="1">
        <v>1999</v>
      </c>
      <c r="L9" s="1">
        <v>2000</v>
      </c>
      <c r="M9" s="1">
        <v>2</v>
      </c>
      <c r="AC9" s="1">
        <v>1</v>
      </c>
      <c r="AD9" s="1">
        <v>1</v>
      </c>
      <c r="AW9" s="1">
        <v>1</v>
      </c>
      <c r="AY9" s="1">
        <v>1</v>
      </c>
      <c r="BA9" s="1">
        <v>1</v>
      </c>
      <c r="BB9" s="1">
        <v>13</v>
      </c>
      <c r="BE9" s="1">
        <v>1</v>
      </c>
      <c r="BG9" s="1">
        <v>3</v>
      </c>
      <c r="BH9" s="1">
        <v>1</v>
      </c>
      <c r="CG9" s="1">
        <v>2</v>
      </c>
      <c r="CH9" s="246"/>
      <c r="CP9" s="1">
        <f t="shared" si="39"/>
        <v>0</v>
      </c>
      <c r="CS9" s="1">
        <f t="shared" si="0"/>
        <v>0</v>
      </c>
      <c r="DO9" s="1">
        <f t="shared" si="40"/>
        <v>0</v>
      </c>
      <c r="DQ9" s="1">
        <v>1</v>
      </c>
      <c r="DX9" s="1">
        <f t="shared" si="41"/>
        <v>1</v>
      </c>
      <c r="DY9" s="1">
        <v>1</v>
      </c>
      <c r="EE9" s="1">
        <f t="shared" si="42"/>
        <v>0</v>
      </c>
      <c r="EH9" s="1">
        <f t="shared" si="43"/>
        <v>0</v>
      </c>
      <c r="FF9" s="116"/>
      <c r="GP9" s="1">
        <f t="shared" si="1"/>
        <v>0</v>
      </c>
      <c r="GY9" s="1">
        <f t="shared" si="44"/>
        <v>0</v>
      </c>
      <c r="HC9" s="1">
        <f t="shared" si="45"/>
        <v>0</v>
      </c>
      <c r="HS9" s="1">
        <f t="shared" si="46"/>
        <v>0</v>
      </c>
      <c r="HX9" s="1">
        <f t="shared" si="2"/>
        <v>0</v>
      </c>
      <c r="ID9" s="1">
        <f t="shared" si="3"/>
        <v>0</v>
      </c>
      <c r="IN9" s="1">
        <f t="shared" si="47"/>
        <v>0</v>
      </c>
      <c r="IW9" s="1">
        <f t="shared" si="48"/>
        <v>0</v>
      </c>
      <c r="IZ9" s="1">
        <f t="shared" si="4"/>
        <v>0</v>
      </c>
      <c r="JJ9" s="1">
        <f t="shared" si="5"/>
        <v>0</v>
      </c>
      <c r="JV9" s="1">
        <f t="shared" si="49"/>
        <v>0</v>
      </c>
      <c r="KB9" s="1">
        <f t="shared" si="50"/>
        <v>0</v>
      </c>
      <c r="LG9" s="1">
        <f t="shared" si="6"/>
        <v>0</v>
      </c>
      <c r="LT9" s="1">
        <f t="shared" si="51"/>
        <v>0</v>
      </c>
      <c r="MA9" s="1">
        <f t="shared" si="52"/>
        <v>0</v>
      </c>
      <c r="MF9" s="1">
        <f t="shared" si="53"/>
        <v>0</v>
      </c>
      <c r="MM9" s="1">
        <f t="shared" si="54"/>
        <v>0</v>
      </c>
      <c r="MS9" s="1">
        <f t="shared" si="55"/>
        <v>0</v>
      </c>
      <c r="MU9" s="115"/>
      <c r="OI9" s="120"/>
      <c r="PD9" s="1">
        <f t="shared" si="7"/>
        <v>0</v>
      </c>
      <c r="QF9" s="1">
        <f t="shared" si="56"/>
        <v>0</v>
      </c>
      <c r="QY9" s="1">
        <f t="shared" si="57"/>
        <v>0</v>
      </c>
      <c r="RK9" s="1">
        <f t="shared" si="58"/>
        <v>0</v>
      </c>
      <c r="SA9" s="1">
        <f t="shared" si="59"/>
        <v>0</v>
      </c>
      <c r="SG9" s="1">
        <f t="shared" si="60"/>
        <v>0</v>
      </c>
      <c r="SO9" s="1">
        <f t="shared" si="61"/>
        <v>0</v>
      </c>
      <c r="TB9" s="1">
        <f t="shared" si="62"/>
        <v>0</v>
      </c>
      <c r="TS9" s="1">
        <f t="shared" si="8"/>
        <v>0</v>
      </c>
      <c r="UD9" s="1">
        <f t="shared" si="9"/>
        <v>0</v>
      </c>
      <c r="UG9" s="1">
        <f t="shared" si="10"/>
        <v>0</v>
      </c>
      <c r="UQ9" s="1">
        <f t="shared" si="63"/>
        <v>0</v>
      </c>
      <c r="VA9" s="1">
        <f t="shared" si="64"/>
        <v>0</v>
      </c>
      <c r="VG9" s="1">
        <f t="shared" si="65"/>
        <v>0</v>
      </c>
      <c r="WY9" s="1">
        <f t="shared" si="11"/>
        <v>0</v>
      </c>
      <c r="XB9" s="1">
        <f t="shared" si="66"/>
        <v>0</v>
      </c>
      <c r="XG9" s="1">
        <f t="shared" si="12"/>
        <v>0</v>
      </c>
      <c r="XK9" s="108"/>
      <c r="XL9" s="1">
        <f t="shared" si="13"/>
        <v>1</v>
      </c>
      <c r="XM9" s="1">
        <f t="shared" si="14"/>
        <v>0</v>
      </c>
      <c r="XN9" s="1">
        <f t="shared" si="67"/>
        <v>0</v>
      </c>
      <c r="XO9" s="1">
        <f t="shared" si="15"/>
        <v>0</v>
      </c>
      <c r="XP9" s="1">
        <f t="shared" si="68"/>
        <v>0</v>
      </c>
      <c r="XQ9" s="1">
        <f t="shared" si="16"/>
        <v>0</v>
      </c>
      <c r="XR9" s="1">
        <f t="shared" si="17"/>
        <v>0</v>
      </c>
      <c r="XS9" s="1">
        <f t="shared" si="18"/>
        <v>0</v>
      </c>
      <c r="XT9" s="1">
        <f t="shared" si="69"/>
        <v>0</v>
      </c>
      <c r="XU9" s="1">
        <f t="shared" si="19"/>
        <v>0</v>
      </c>
      <c r="XV9" s="1">
        <f t="shared" si="20"/>
        <v>0</v>
      </c>
      <c r="XW9" s="1">
        <f t="shared" si="21"/>
        <v>0</v>
      </c>
      <c r="XX9" s="1">
        <f t="shared" si="22"/>
        <v>0</v>
      </c>
      <c r="XY9" s="1">
        <f t="shared" si="23"/>
        <v>0</v>
      </c>
      <c r="XZ9" s="1">
        <f t="shared" si="24"/>
        <v>0</v>
      </c>
      <c r="YA9" s="1">
        <f t="shared" si="25"/>
        <v>0</v>
      </c>
      <c r="YB9" s="1">
        <f t="shared" si="26"/>
        <v>0</v>
      </c>
      <c r="YC9" s="1">
        <f t="shared" si="27"/>
        <v>0</v>
      </c>
      <c r="YD9" s="132"/>
      <c r="YE9" s="133">
        <f t="shared" si="28"/>
        <v>1</v>
      </c>
      <c r="YF9" s="133">
        <f t="shared" si="29"/>
        <v>200300</v>
      </c>
      <c r="YG9" s="130">
        <v>1</v>
      </c>
      <c r="YH9" s="130">
        <f t="shared" si="30"/>
        <v>200300</v>
      </c>
      <c r="YI9" s="129">
        <v>1</v>
      </c>
      <c r="YJ9" s="128">
        <f t="shared" si="31"/>
        <v>200300</v>
      </c>
      <c r="YK9" s="177"/>
      <c r="YL9">
        <v>1</v>
      </c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>
        <f t="shared" si="70"/>
        <v>0</v>
      </c>
      <c r="ACD9" s="25"/>
      <c r="ACE9" s="11">
        <f t="shared" si="32"/>
        <v>1</v>
      </c>
      <c r="ACF9" s="11">
        <f t="shared" si="33"/>
        <v>200300</v>
      </c>
      <c r="ACG9" s="1">
        <v>6</v>
      </c>
      <c r="ACH9" s="1">
        <v>1</v>
      </c>
      <c r="ACI9" s="11">
        <f t="shared" si="34"/>
        <v>200300</v>
      </c>
      <c r="ACJ9" s="11"/>
      <c r="ACK9" s="13">
        <f t="shared" si="35"/>
        <v>0</v>
      </c>
      <c r="ACL9">
        <v>1</v>
      </c>
      <c r="ACM9" s="25">
        <f t="shared" si="36"/>
        <v>200300</v>
      </c>
      <c r="ACN9" s="11">
        <f t="shared" si="37"/>
        <v>200300</v>
      </c>
      <c r="ACO9" s="65"/>
      <c r="ACR9" s="1" t="s">
        <v>258</v>
      </c>
      <c r="ACZ9" s="1" t="s">
        <v>259</v>
      </c>
      <c r="ADU9" s="1">
        <v>5</v>
      </c>
      <c r="ADV9" s="457"/>
      <c r="AEE9" s="1">
        <f t="shared" si="71"/>
        <v>0</v>
      </c>
      <c r="AFM9" s="1">
        <v>1</v>
      </c>
      <c r="AGL9" s="11">
        <v>90000</v>
      </c>
      <c r="AGM9" s="11">
        <f t="shared" ref="AGM9:AGM72" si="75">AGN9+AGP9+AGR9+AGT9+AGV9+AGX9+AGZ9+AHB9+AHD9</f>
        <v>5000</v>
      </c>
      <c r="AGX9" s="1">
        <v>5000</v>
      </c>
      <c r="AGY9" s="1">
        <v>1</v>
      </c>
      <c r="AHH9" s="1">
        <v>1</v>
      </c>
      <c r="AHI9" s="1">
        <v>1</v>
      </c>
      <c r="AHJ9" s="1">
        <v>98300</v>
      </c>
      <c r="AHK9" s="1">
        <v>9.2219999999999995</v>
      </c>
      <c r="AHY9" s="1">
        <v>2</v>
      </c>
      <c r="AHZ9" s="1">
        <v>1</v>
      </c>
      <c r="AIA9" s="1">
        <v>1</v>
      </c>
      <c r="AIB9" s="1">
        <v>1</v>
      </c>
      <c r="AIJ9" s="1">
        <v>1</v>
      </c>
      <c r="AIY9" s="11">
        <v>102000</v>
      </c>
      <c r="AIZ9" s="11"/>
      <c r="AJA9" s="1">
        <v>103.76</v>
      </c>
      <c r="AJB9" s="11">
        <v>98300</v>
      </c>
      <c r="AJF9" s="435"/>
      <c r="AJG9" s="45"/>
      <c r="AJH9" s="381">
        <v>200300</v>
      </c>
      <c r="AJI9" s="11">
        <f t="shared" si="38"/>
        <v>200300</v>
      </c>
      <c r="AJJ9" s="60"/>
      <c r="AJK9" s="12"/>
      <c r="AJW9" s="1">
        <f t="shared" si="72"/>
        <v>0</v>
      </c>
      <c r="AJZ9" s="1">
        <f t="shared" si="73"/>
        <v>0</v>
      </c>
      <c r="AKA9" s="60"/>
      <c r="AKB9" s="1" t="s">
        <v>195</v>
      </c>
      <c r="AKC9" s="1" t="s">
        <v>279</v>
      </c>
      <c r="AKD9" s="1" t="s">
        <v>280</v>
      </c>
      <c r="AKE9" s="1" t="s">
        <v>370</v>
      </c>
      <c r="AKF9" s="1" t="s">
        <v>373</v>
      </c>
      <c r="AKG9" s="1" t="s">
        <v>289</v>
      </c>
      <c r="AKH9" s="1" t="s">
        <v>290</v>
      </c>
      <c r="AKI9" s="1" t="s">
        <v>260</v>
      </c>
      <c r="AKJ9" s="1" t="s">
        <v>262</v>
      </c>
      <c r="AKK9" s="1" t="s">
        <v>260</v>
      </c>
      <c r="AKL9" s="1" t="s">
        <v>260</v>
      </c>
      <c r="AKM9" s="1" t="s">
        <v>260</v>
      </c>
      <c r="AKN9" s="1" t="s">
        <v>260</v>
      </c>
      <c r="AKO9" s="1" t="s">
        <v>260</v>
      </c>
      <c r="AKP9" s="1" t="s">
        <v>260</v>
      </c>
      <c r="AKQ9" s="1" t="s">
        <v>260</v>
      </c>
      <c r="AKR9" s="1" t="s">
        <v>263</v>
      </c>
      <c r="AKS9" s="1" t="s">
        <v>260</v>
      </c>
      <c r="AKT9" s="1" t="s">
        <v>260</v>
      </c>
      <c r="AKU9" s="1" t="s">
        <v>260</v>
      </c>
      <c r="AKV9" s="1" t="s">
        <v>260</v>
      </c>
      <c r="AKW9" s="1" t="s">
        <v>260</v>
      </c>
      <c r="AKX9" s="1" t="s">
        <v>260</v>
      </c>
      <c r="AKY9" s="1" t="s">
        <v>260</v>
      </c>
      <c r="AKZ9" s="1" t="s">
        <v>260</v>
      </c>
      <c r="ALA9" s="1" t="s">
        <v>260</v>
      </c>
      <c r="ALB9" s="1" t="s">
        <v>260</v>
      </c>
      <c r="ALC9" s="1" t="s">
        <v>260</v>
      </c>
      <c r="ALD9" s="1" t="s">
        <v>260</v>
      </c>
      <c r="ALE9" s="1" t="s">
        <v>260</v>
      </c>
      <c r="ALF9" s="1" t="s">
        <v>260</v>
      </c>
      <c r="ALG9" s="1" t="s">
        <v>260</v>
      </c>
      <c r="ALH9" s="1" t="s">
        <v>260</v>
      </c>
      <c r="ALI9" s="1" t="s">
        <v>260</v>
      </c>
      <c r="ALJ9" s="1" t="s">
        <v>260</v>
      </c>
      <c r="ALK9" s="1" t="s">
        <v>260</v>
      </c>
      <c r="ALL9" s="1" t="s">
        <v>260</v>
      </c>
      <c r="ALM9" s="1">
        <v>7</v>
      </c>
      <c r="ALN9" s="11">
        <f t="shared" si="74"/>
        <v>28614.285714285714</v>
      </c>
      <c r="ALO9" s="53">
        <v>200300</v>
      </c>
      <c r="ALP9" s="1">
        <v>2</v>
      </c>
      <c r="ALQ9" s="1">
        <v>4</v>
      </c>
      <c r="ALT9" s="1">
        <v>1</v>
      </c>
      <c r="ALU9" s="60"/>
      <c r="ALV9" s="1">
        <v>1</v>
      </c>
      <c r="ALY9" s="1">
        <v>1</v>
      </c>
      <c r="ALZ9" s="1">
        <v>1</v>
      </c>
      <c r="AMB9" s="1">
        <v>1</v>
      </c>
      <c r="AMJ9" s="403"/>
    </row>
    <row r="10" spans="1:1024" s="1" customFormat="1" ht="19" customHeight="1" x14ac:dyDescent="0.25">
      <c r="A10" s="268"/>
      <c r="B10" s="113">
        <v>8</v>
      </c>
      <c r="C10" s="473" t="s">
        <v>193</v>
      </c>
      <c r="D10" s="304" t="s">
        <v>291</v>
      </c>
      <c r="E10" s="1">
        <v>2010</v>
      </c>
      <c r="H10" s="1">
        <v>2</v>
      </c>
      <c r="I10" s="1">
        <v>1</v>
      </c>
      <c r="J10" s="1">
        <v>2</v>
      </c>
      <c r="K10" s="1">
        <v>1996</v>
      </c>
      <c r="L10" s="1">
        <v>2002</v>
      </c>
      <c r="M10" s="1">
        <v>6</v>
      </c>
      <c r="Z10" s="1">
        <v>1</v>
      </c>
      <c r="AA10" s="1">
        <v>1</v>
      </c>
      <c r="AB10" s="1">
        <v>1</v>
      </c>
      <c r="AD10" s="1">
        <v>1</v>
      </c>
      <c r="AE10" s="1">
        <v>1</v>
      </c>
      <c r="AF10" s="1">
        <v>1</v>
      </c>
      <c r="AW10" s="1">
        <v>1</v>
      </c>
      <c r="AY10" s="1">
        <v>1</v>
      </c>
      <c r="BA10" s="1">
        <v>1</v>
      </c>
      <c r="BB10" s="1">
        <v>10</v>
      </c>
      <c r="CG10" s="1">
        <v>1</v>
      </c>
      <c r="CH10" s="246"/>
      <c r="CP10" s="1">
        <f t="shared" si="39"/>
        <v>0</v>
      </c>
      <c r="CS10" s="1">
        <f t="shared" si="0"/>
        <v>0</v>
      </c>
      <c r="DO10" s="1">
        <f t="shared" si="40"/>
        <v>0</v>
      </c>
      <c r="DW10" s="1">
        <v>1</v>
      </c>
      <c r="DX10" s="1">
        <f t="shared" si="41"/>
        <v>1</v>
      </c>
      <c r="DY10" s="1">
        <v>1</v>
      </c>
      <c r="EE10" s="1">
        <f t="shared" si="42"/>
        <v>0</v>
      </c>
      <c r="EH10" s="1">
        <f t="shared" si="43"/>
        <v>0</v>
      </c>
      <c r="FF10" s="116"/>
      <c r="GP10" s="1">
        <f t="shared" si="1"/>
        <v>0</v>
      </c>
      <c r="GY10" s="1">
        <f t="shared" si="44"/>
        <v>0</v>
      </c>
      <c r="HC10" s="1">
        <f t="shared" si="45"/>
        <v>0</v>
      </c>
      <c r="HS10" s="1">
        <f t="shared" si="46"/>
        <v>0</v>
      </c>
      <c r="HX10" s="1">
        <f t="shared" si="2"/>
        <v>0</v>
      </c>
      <c r="ID10" s="1">
        <f t="shared" si="3"/>
        <v>0</v>
      </c>
      <c r="IN10" s="1">
        <f t="shared" si="47"/>
        <v>0</v>
      </c>
      <c r="IW10" s="1">
        <f t="shared" si="48"/>
        <v>0</v>
      </c>
      <c r="IZ10" s="1">
        <f t="shared" si="4"/>
        <v>0</v>
      </c>
      <c r="JJ10" s="1">
        <f t="shared" si="5"/>
        <v>0</v>
      </c>
      <c r="JV10" s="1">
        <f t="shared" si="49"/>
        <v>0</v>
      </c>
      <c r="KB10" s="1">
        <f t="shared" si="50"/>
        <v>0</v>
      </c>
      <c r="LG10" s="1">
        <f t="shared" si="6"/>
        <v>0</v>
      </c>
      <c r="LT10" s="1">
        <f t="shared" si="51"/>
        <v>0</v>
      </c>
      <c r="MA10" s="1">
        <f t="shared" si="52"/>
        <v>0</v>
      </c>
      <c r="MF10" s="1">
        <f t="shared" si="53"/>
        <v>0</v>
      </c>
      <c r="MM10" s="1">
        <f t="shared" si="54"/>
        <v>0</v>
      </c>
      <c r="MS10" s="1">
        <f t="shared" si="55"/>
        <v>0</v>
      </c>
      <c r="MU10" s="115"/>
      <c r="OI10" s="120"/>
      <c r="PD10" s="1">
        <f t="shared" si="7"/>
        <v>0</v>
      </c>
      <c r="QF10" s="1">
        <f t="shared" si="56"/>
        <v>0</v>
      </c>
      <c r="QY10" s="1">
        <f t="shared" si="57"/>
        <v>0</v>
      </c>
      <c r="RK10" s="1">
        <f t="shared" si="58"/>
        <v>0</v>
      </c>
      <c r="SA10" s="1">
        <f t="shared" si="59"/>
        <v>0</v>
      </c>
      <c r="SG10" s="1">
        <f t="shared" si="60"/>
        <v>0</v>
      </c>
      <c r="SO10" s="1">
        <f t="shared" si="61"/>
        <v>0</v>
      </c>
      <c r="TB10" s="1">
        <f t="shared" si="62"/>
        <v>0</v>
      </c>
      <c r="TS10" s="1">
        <f t="shared" si="8"/>
        <v>0</v>
      </c>
      <c r="UD10" s="1">
        <f t="shared" si="9"/>
        <v>0</v>
      </c>
      <c r="UG10" s="1">
        <f t="shared" si="10"/>
        <v>0</v>
      </c>
      <c r="UQ10" s="1">
        <f t="shared" si="63"/>
        <v>0</v>
      </c>
      <c r="VA10" s="1">
        <f t="shared" si="64"/>
        <v>0</v>
      </c>
      <c r="VG10" s="1">
        <f t="shared" si="65"/>
        <v>0</v>
      </c>
      <c r="WY10" s="1">
        <f t="shared" si="11"/>
        <v>0</v>
      </c>
      <c r="XB10" s="1">
        <f t="shared" si="66"/>
        <v>0</v>
      </c>
      <c r="XG10" s="1">
        <f t="shared" si="12"/>
        <v>0</v>
      </c>
      <c r="XK10" s="108"/>
      <c r="XL10" s="1">
        <f t="shared" si="13"/>
        <v>1</v>
      </c>
      <c r="XM10" s="1">
        <f t="shared" si="14"/>
        <v>0</v>
      </c>
      <c r="XN10" s="1">
        <f t="shared" si="67"/>
        <v>0</v>
      </c>
      <c r="XO10" s="1">
        <f t="shared" si="15"/>
        <v>0</v>
      </c>
      <c r="XP10" s="1">
        <f t="shared" si="68"/>
        <v>0</v>
      </c>
      <c r="XQ10" s="1">
        <f t="shared" si="16"/>
        <v>0</v>
      </c>
      <c r="XR10" s="1">
        <f t="shared" si="17"/>
        <v>0</v>
      </c>
      <c r="XS10" s="1">
        <f t="shared" si="18"/>
        <v>0</v>
      </c>
      <c r="XT10" s="1">
        <f t="shared" si="69"/>
        <v>0</v>
      </c>
      <c r="XU10" s="1">
        <f t="shared" si="19"/>
        <v>0</v>
      </c>
      <c r="XV10" s="1">
        <f t="shared" si="20"/>
        <v>0</v>
      </c>
      <c r="XW10" s="1">
        <f t="shared" si="21"/>
        <v>0</v>
      </c>
      <c r="XX10" s="1">
        <f t="shared" si="22"/>
        <v>0</v>
      </c>
      <c r="XY10" s="1">
        <f t="shared" si="23"/>
        <v>0</v>
      </c>
      <c r="XZ10" s="1">
        <f t="shared" si="24"/>
        <v>0</v>
      </c>
      <c r="YA10" s="1">
        <f t="shared" si="25"/>
        <v>0</v>
      </c>
      <c r="YB10" s="1">
        <f t="shared" si="26"/>
        <v>0</v>
      </c>
      <c r="YC10" s="1">
        <f t="shared" si="27"/>
        <v>0</v>
      </c>
      <c r="YD10" s="132"/>
      <c r="YE10" s="133">
        <f t="shared" si="28"/>
        <v>1</v>
      </c>
      <c r="YF10" s="133">
        <f t="shared" si="29"/>
        <v>118000</v>
      </c>
      <c r="YG10" s="130">
        <v>1</v>
      </c>
      <c r="YH10" s="130">
        <f t="shared" si="30"/>
        <v>118000</v>
      </c>
      <c r="YI10" s="129">
        <v>1</v>
      </c>
      <c r="YJ10" s="128">
        <f t="shared" si="31"/>
        <v>118000</v>
      </c>
      <c r="YK10" s="177"/>
      <c r="YL10">
        <v>1</v>
      </c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>
        <f t="shared" si="70"/>
        <v>0</v>
      </c>
      <c r="ACD10" s="25"/>
      <c r="ACE10" s="11">
        <f t="shared" si="32"/>
        <v>1</v>
      </c>
      <c r="ACF10" s="11">
        <f t="shared" si="33"/>
        <v>118000</v>
      </c>
      <c r="ACG10" s="1">
        <v>5</v>
      </c>
      <c r="ACH10" s="1">
        <v>1</v>
      </c>
      <c r="ACI10" s="11">
        <f t="shared" si="34"/>
        <v>118000</v>
      </c>
      <c r="ACJ10" s="45">
        <v>1</v>
      </c>
      <c r="ACK10" s="13">
        <f t="shared" si="35"/>
        <v>118000</v>
      </c>
      <c r="ACL10">
        <v>1</v>
      </c>
      <c r="ACM10" s="25">
        <f t="shared" si="36"/>
        <v>118000</v>
      </c>
      <c r="ACN10" s="11">
        <f t="shared" si="37"/>
        <v>118000</v>
      </c>
      <c r="ACO10" s="65"/>
      <c r="ACR10" s="1" t="s">
        <v>292</v>
      </c>
      <c r="ACS10" s="1">
        <v>1</v>
      </c>
      <c r="ACT10" s="1">
        <v>1</v>
      </c>
      <c r="ACU10" s="1">
        <v>1</v>
      </c>
      <c r="ACV10" s="1">
        <v>1</v>
      </c>
      <c r="ACZ10" s="1" t="s">
        <v>259</v>
      </c>
      <c r="ADU10" s="1">
        <v>2</v>
      </c>
      <c r="ADV10" s="457"/>
      <c r="AEE10" s="1">
        <f t="shared" si="71"/>
        <v>0</v>
      </c>
      <c r="AFA10" s="1">
        <v>1</v>
      </c>
      <c r="AFY10" s="1">
        <v>1</v>
      </c>
      <c r="AGL10" s="11">
        <v>15000</v>
      </c>
      <c r="AGM10" s="11">
        <f t="shared" si="75"/>
        <v>1000</v>
      </c>
      <c r="AHB10" s="1">
        <v>1000</v>
      </c>
      <c r="AHC10" s="1">
        <v>1</v>
      </c>
      <c r="AHI10" s="1">
        <v>1</v>
      </c>
      <c r="AHJ10" s="1">
        <v>16000</v>
      </c>
      <c r="AHK10" s="1">
        <v>6.6669999999999998</v>
      </c>
      <c r="AHV10" s="1">
        <v>1</v>
      </c>
      <c r="AHW10" s="1">
        <v>1</v>
      </c>
      <c r="AIY10" s="11">
        <v>102000</v>
      </c>
      <c r="AIZ10" s="11"/>
      <c r="AJA10" s="1">
        <v>637.5</v>
      </c>
      <c r="AJB10" s="11">
        <v>3000</v>
      </c>
      <c r="AJC10" s="1">
        <v>13000</v>
      </c>
      <c r="AJD10" s="1">
        <v>1</v>
      </c>
      <c r="AJF10" s="435">
        <v>11.016949152542372</v>
      </c>
      <c r="AJG10" s="45">
        <v>433.33333333333331</v>
      </c>
      <c r="AJH10" s="381">
        <v>118000</v>
      </c>
      <c r="AJI10" s="11">
        <f t="shared" si="38"/>
        <v>118000</v>
      </c>
      <c r="AJJ10" s="60"/>
      <c r="AJK10" s="12"/>
      <c r="AJW10" s="1">
        <f t="shared" si="72"/>
        <v>0</v>
      </c>
      <c r="AJZ10" s="1">
        <f t="shared" si="73"/>
        <v>0</v>
      </c>
      <c r="AKA10" s="60"/>
      <c r="AKB10" s="1" t="s">
        <v>186</v>
      </c>
      <c r="AKC10" s="1" t="s">
        <v>260</v>
      </c>
      <c r="AKD10" s="1" t="s">
        <v>261</v>
      </c>
      <c r="AKE10" s="1" t="s">
        <v>260</v>
      </c>
      <c r="AKF10" s="1" t="s">
        <v>260</v>
      </c>
      <c r="AKG10" s="1" t="s">
        <v>260</v>
      </c>
      <c r="AKH10" s="1" t="s">
        <v>260</v>
      </c>
      <c r="AKI10" s="1" t="s">
        <v>260</v>
      </c>
      <c r="AKJ10" s="1" t="s">
        <v>262</v>
      </c>
      <c r="AKK10" s="1" t="s">
        <v>260</v>
      </c>
      <c r="AKL10" s="1" t="s">
        <v>260</v>
      </c>
      <c r="AKM10" s="1" t="s">
        <v>260</v>
      </c>
      <c r="AKN10" s="1" t="s">
        <v>260</v>
      </c>
      <c r="AKO10" s="1" t="s">
        <v>260</v>
      </c>
      <c r="AKP10" s="1" t="s">
        <v>260</v>
      </c>
      <c r="AKQ10" s="1" t="s">
        <v>260</v>
      </c>
      <c r="AKR10" s="1" t="s">
        <v>263</v>
      </c>
      <c r="AKS10" s="1" t="s">
        <v>260</v>
      </c>
      <c r="AKT10" s="1" t="s">
        <v>260</v>
      </c>
      <c r="AKU10" s="1" t="s">
        <v>260</v>
      </c>
      <c r="AKV10" s="1" t="s">
        <v>260</v>
      </c>
      <c r="AKW10" s="1" t="s">
        <v>260</v>
      </c>
      <c r="AKX10" s="1" t="s">
        <v>260</v>
      </c>
      <c r="AKY10" s="1" t="s">
        <v>260</v>
      </c>
      <c r="AKZ10" s="1" t="s">
        <v>260</v>
      </c>
      <c r="ALA10" s="1" t="s">
        <v>260</v>
      </c>
      <c r="ALB10" s="1" t="s">
        <v>260</v>
      </c>
      <c r="ALC10" s="1" t="s">
        <v>260</v>
      </c>
      <c r="ALD10" s="1" t="s">
        <v>260</v>
      </c>
      <c r="ALE10" s="1" t="s">
        <v>260</v>
      </c>
      <c r="ALF10" s="1" t="s">
        <v>260</v>
      </c>
      <c r="ALG10" s="1" t="s">
        <v>260</v>
      </c>
      <c r="ALH10" s="1" t="s">
        <v>260</v>
      </c>
      <c r="ALI10" s="1" t="s">
        <v>260</v>
      </c>
      <c r="ALJ10" s="1" t="s">
        <v>260</v>
      </c>
      <c r="ALK10" s="1" t="s">
        <v>260</v>
      </c>
      <c r="ALL10" s="1" t="s">
        <v>260</v>
      </c>
      <c r="ALM10" s="1">
        <v>1</v>
      </c>
      <c r="ALN10" s="11">
        <f t="shared" si="74"/>
        <v>118000</v>
      </c>
      <c r="ALO10" s="28">
        <v>118000</v>
      </c>
      <c r="ALP10" s="1">
        <v>1</v>
      </c>
      <c r="ALU10" s="60"/>
      <c r="ALV10" s="1">
        <v>1</v>
      </c>
      <c r="AMB10" s="1">
        <v>1</v>
      </c>
      <c r="AMC10" s="1">
        <v>1</v>
      </c>
      <c r="AMJ10" s="403"/>
    </row>
    <row r="11" spans="1:1024" s="4" customFormat="1" ht="19" customHeight="1" x14ac:dyDescent="0.25">
      <c r="A11" s="270"/>
      <c r="B11" s="113">
        <v>9</v>
      </c>
      <c r="C11" s="473" t="s">
        <v>193</v>
      </c>
      <c r="D11" s="304" t="s">
        <v>1054</v>
      </c>
      <c r="E11" s="4">
        <v>2011</v>
      </c>
      <c r="H11" s="4">
        <v>4</v>
      </c>
      <c r="J11" s="4">
        <v>4</v>
      </c>
      <c r="K11" s="4">
        <v>1999</v>
      </c>
      <c r="L11" s="4">
        <v>2005</v>
      </c>
      <c r="M11" s="4">
        <v>7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X11" s="4">
        <v>1</v>
      </c>
      <c r="BR11" s="4">
        <v>1</v>
      </c>
      <c r="BV11" s="4">
        <v>1</v>
      </c>
      <c r="CG11" s="4">
        <v>2</v>
      </c>
      <c r="CH11" s="252"/>
      <c r="CP11" s="4">
        <f t="shared" si="39"/>
        <v>0</v>
      </c>
      <c r="CS11" s="4">
        <f t="shared" si="0"/>
        <v>0</v>
      </c>
      <c r="DO11" s="4">
        <f t="shared" si="40"/>
        <v>0</v>
      </c>
      <c r="DU11" s="4">
        <v>1</v>
      </c>
      <c r="DV11" s="4">
        <v>1</v>
      </c>
      <c r="DX11" s="4">
        <f t="shared" si="41"/>
        <v>2</v>
      </c>
      <c r="DY11" s="4">
        <v>1</v>
      </c>
      <c r="EE11" s="4">
        <f t="shared" si="42"/>
        <v>0</v>
      </c>
      <c r="EH11" s="4">
        <f t="shared" si="43"/>
        <v>0</v>
      </c>
      <c r="GP11" s="4">
        <f t="shared" si="1"/>
        <v>0</v>
      </c>
      <c r="GY11" s="4">
        <f t="shared" si="44"/>
        <v>0</v>
      </c>
      <c r="HC11" s="4">
        <f t="shared" si="45"/>
        <v>0</v>
      </c>
      <c r="HS11" s="4">
        <f t="shared" si="46"/>
        <v>0</v>
      </c>
      <c r="HX11" s="4">
        <f t="shared" si="2"/>
        <v>0</v>
      </c>
      <c r="ID11" s="4">
        <f t="shared" si="3"/>
        <v>0</v>
      </c>
      <c r="IN11" s="4">
        <f t="shared" si="47"/>
        <v>0</v>
      </c>
      <c r="IW11" s="4">
        <f t="shared" si="48"/>
        <v>0</v>
      </c>
      <c r="IZ11" s="4">
        <f t="shared" si="4"/>
        <v>0</v>
      </c>
      <c r="JJ11" s="4">
        <f t="shared" si="5"/>
        <v>0</v>
      </c>
      <c r="JV11" s="4">
        <f t="shared" si="49"/>
        <v>0</v>
      </c>
      <c r="KB11" s="4">
        <f t="shared" si="50"/>
        <v>0</v>
      </c>
      <c r="LG11" s="4">
        <f t="shared" si="6"/>
        <v>0</v>
      </c>
      <c r="LT11" s="4">
        <f t="shared" si="51"/>
        <v>0</v>
      </c>
      <c r="MA11" s="4">
        <f t="shared" si="52"/>
        <v>0</v>
      </c>
      <c r="MF11" s="4">
        <f t="shared" si="53"/>
        <v>0</v>
      </c>
      <c r="MM11" s="4">
        <f t="shared" si="54"/>
        <v>0</v>
      </c>
      <c r="MS11" s="4">
        <f t="shared" si="55"/>
        <v>0</v>
      </c>
      <c r="MU11" s="189"/>
      <c r="PD11" s="4">
        <f t="shared" si="7"/>
        <v>0</v>
      </c>
      <c r="QF11" s="4">
        <f t="shared" si="56"/>
        <v>0</v>
      </c>
      <c r="QY11" s="4">
        <f t="shared" si="57"/>
        <v>0</v>
      </c>
      <c r="RK11" s="4">
        <f t="shared" si="58"/>
        <v>0</v>
      </c>
      <c r="RV11" s="4">
        <v>1</v>
      </c>
      <c r="SA11" s="4">
        <f t="shared" si="59"/>
        <v>1</v>
      </c>
      <c r="SB11" s="4">
        <v>1</v>
      </c>
      <c r="SG11" s="4">
        <f t="shared" si="60"/>
        <v>0</v>
      </c>
      <c r="SO11" s="4">
        <f t="shared" si="61"/>
        <v>0</v>
      </c>
      <c r="TB11" s="4">
        <f t="shared" si="62"/>
        <v>0</v>
      </c>
      <c r="TD11" s="4">
        <v>1</v>
      </c>
      <c r="TS11" s="4">
        <f t="shared" si="8"/>
        <v>1</v>
      </c>
      <c r="TT11" s="4">
        <v>1</v>
      </c>
      <c r="UD11" s="4">
        <f t="shared" si="9"/>
        <v>0</v>
      </c>
      <c r="UG11" s="4">
        <f t="shared" si="10"/>
        <v>0</v>
      </c>
      <c r="UQ11" s="4">
        <f t="shared" si="63"/>
        <v>0</v>
      </c>
      <c r="VA11" s="4">
        <f t="shared" si="64"/>
        <v>0</v>
      </c>
      <c r="VG11" s="4">
        <f t="shared" si="65"/>
        <v>0</v>
      </c>
      <c r="WY11" s="4">
        <f t="shared" si="11"/>
        <v>0</v>
      </c>
      <c r="XB11" s="4">
        <f t="shared" si="66"/>
        <v>0</v>
      </c>
      <c r="XG11" s="4">
        <f t="shared" si="12"/>
        <v>0</v>
      </c>
      <c r="XK11" s="200"/>
      <c r="XL11" s="4">
        <f t="shared" si="13"/>
        <v>3</v>
      </c>
      <c r="XM11" s="4">
        <f t="shared" si="14"/>
        <v>0</v>
      </c>
      <c r="XN11" s="4">
        <f t="shared" si="67"/>
        <v>0</v>
      </c>
      <c r="XO11" s="4">
        <f t="shared" si="15"/>
        <v>0</v>
      </c>
      <c r="XP11" s="4">
        <f t="shared" si="68"/>
        <v>0</v>
      </c>
      <c r="XQ11" s="4">
        <f t="shared" si="16"/>
        <v>0</v>
      </c>
      <c r="XR11" s="4">
        <f t="shared" si="17"/>
        <v>0</v>
      </c>
      <c r="XS11" s="4">
        <f t="shared" si="18"/>
        <v>0</v>
      </c>
      <c r="XT11" s="4">
        <f t="shared" si="69"/>
        <v>0</v>
      </c>
      <c r="XU11" s="4">
        <f t="shared" si="19"/>
        <v>0</v>
      </c>
      <c r="XV11" s="4">
        <f t="shared" si="20"/>
        <v>0</v>
      </c>
      <c r="XW11" s="4">
        <f t="shared" si="21"/>
        <v>1</v>
      </c>
      <c r="XX11" s="4">
        <f t="shared" si="22"/>
        <v>0</v>
      </c>
      <c r="XY11" s="4">
        <f t="shared" si="23"/>
        <v>0</v>
      </c>
      <c r="XZ11" s="4">
        <f t="shared" si="24"/>
        <v>0</v>
      </c>
      <c r="YA11" s="4">
        <f t="shared" si="25"/>
        <v>0</v>
      </c>
      <c r="YB11" s="4">
        <f t="shared" si="26"/>
        <v>0</v>
      </c>
      <c r="YC11" s="4">
        <f t="shared" si="27"/>
        <v>0</v>
      </c>
      <c r="YD11" s="191"/>
      <c r="YE11" s="5">
        <f t="shared" si="28"/>
        <v>4</v>
      </c>
      <c r="YF11" s="133">
        <f t="shared" si="29"/>
        <v>945000</v>
      </c>
      <c r="YG11" s="5">
        <v>3</v>
      </c>
      <c r="YH11" s="130">
        <f t="shared" si="30"/>
        <v>1260000</v>
      </c>
      <c r="YI11" s="4">
        <v>1</v>
      </c>
      <c r="YJ11" s="128">
        <f t="shared" si="31"/>
        <v>3780000</v>
      </c>
      <c r="YK11" s="191"/>
      <c r="YL11" s="4">
        <v>1</v>
      </c>
      <c r="ACC11" s="4">
        <f t="shared" si="70"/>
        <v>0</v>
      </c>
      <c r="ACD11" s="25"/>
      <c r="ACE11" s="5">
        <f t="shared" si="32"/>
        <v>4</v>
      </c>
      <c r="ACF11" s="11">
        <f t="shared" si="33"/>
        <v>945000</v>
      </c>
      <c r="ACG11" s="4">
        <v>5</v>
      </c>
      <c r="ACH11" s="4">
        <v>1</v>
      </c>
      <c r="ACI11" s="11">
        <f t="shared" si="34"/>
        <v>3780000</v>
      </c>
      <c r="ACJ11" s="37">
        <v>1</v>
      </c>
      <c r="ACK11" s="13">
        <f t="shared" si="35"/>
        <v>3780000</v>
      </c>
      <c r="ACL11" s="4">
        <v>1</v>
      </c>
      <c r="ACM11" s="25">
        <f t="shared" si="36"/>
        <v>3780000</v>
      </c>
      <c r="ACN11" s="11">
        <f t="shared" si="37"/>
        <v>3780000</v>
      </c>
      <c r="ACO11" s="200"/>
      <c r="ACR11" s="72" t="s">
        <v>1250</v>
      </c>
      <c r="ACS11" s="4">
        <v>1</v>
      </c>
      <c r="ACT11" s="4">
        <v>1</v>
      </c>
      <c r="ACV11" s="4">
        <v>1</v>
      </c>
      <c r="ADL11" s="4">
        <v>1</v>
      </c>
      <c r="ADP11" s="4">
        <v>1</v>
      </c>
      <c r="ADU11" s="4">
        <v>4</v>
      </c>
      <c r="ADW11" s="4">
        <v>4</v>
      </c>
      <c r="ADX11" s="4">
        <v>1</v>
      </c>
      <c r="AEE11" s="1">
        <f t="shared" si="71"/>
        <v>0</v>
      </c>
      <c r="AEI11" s="4">
        <v>1</v>
      </c>
      <c r="AFN11" s="4">
        <v>1</v>
      </c>
      <c r="AFP11" s="4">
        <v>1</v>
      </c>
      <c r="AGM11" s="5"/>
      <c r="AHV11" s="4">
        <v>1</v>
      </c>
      <c r="AHW11" s="4">
        <v>1</v>
      </c>
      <c r="AHX11" s="4">
        <v>1</v>
      </c>
      <c r="AIY11" s="5"/>
      <c r="AIZ11" s="5"/>
      <c r="AJB11" s="5"/>
      <c r="AJF11" s="437"/>
      <c r="AJG11" s="37"/>
      <c r="AJH11" s="383">
        <v>3780000</v>
      </c>
      <c r="AJI11" s="11">
        <f t="shared" si="38"/>
        <v>945000</v>
      </c>
      <c r="AJJ11" s="201"/>
      <c r="AJK11" s="6">
        <v>3</v>
      </c>
      <c r="AJN11" s="4">
        <v>3</v>
      </c>
      <c r="AJW11" s="4">
        <f t="shared" si="72"/>
        <v>3</v>
      </c>
      <c r="AJZ11" s="4">
        <v>3</v>
      </c>
      <c r="AKA11" s="201"/>
      <c r="ALN11" s="5" t="e">
        <f t="shared" si="74"/>
        <v>#DIV/0!</v>
      </c>
      <c r="ALO11" s="5">
        <v>3780000</v>
      </c>
      <c r="ALU11" s="201"/>
      <c r="AMA11" s="4">
        <v>1</v>
      </c>
      <c r="AMJ11" s="403"/>
    </row>
    <row r="12" spans="1:1024" s="1" customFormat="1" ht="15" customHeight="1" x14ac:dyDescent="0.25">
      <c r="A12" s="268"/>
      <c r="B12" s="113">
        <v>10</v>
      </c>
      <c r="C12" s="473" t="s">
        <v>1170</v>
      </c>
      <c r="D12" s="304" t="s">
        <v>376</v>
      </c>
      <c r="E12" s="1">
        <v>1995</v>
      </c>
      <c r="F12" s="1">
        <v>2</v>
      </c>
      <c r="G12" s="1">
        <v>1</v>
      </c>
      <c r="J12" s="1">
        <v>2</v>
      </c>
      <c r="K12" s="1">
        <v>1992</v>
      </c>
      <c r="L12" s="1">
        <v>1994</v>
      </c>
      <c r="M12" s="1">
        <v>3</v>
      </c>
      <c r="V12" s="1">
        <v>1</v>
      </c>
      <c r="W12" s="1">
        <v>1</v>
      </c>
      <c r="X12" s="1">
        <v>1</v>
      </c>
      <c r="AW12" s="1">
        <v>1</v>
      </c>
      <c r="AY12" s="1">
        <v>1</v>
      </c>
      <c r="BA12" s="1">
        <v>1</v>
      </c>
      <c r="BB12" s="1">
        <v>11</v>
      </c>
      <c r="BC12" s="1">
        <v>1</v>
      </c>
      <c r="CG12" s="1">
        <v>1</v>
      </c>
      <c r="CH12" s="246"/>
      <c r="CP12" s="1">
        <f t="shared" si="39"/>
        <v>0</v>
      </c>
      <c r="CS12" s="1">
        <f t="shared" si="0"/>
        <v>0</v>
      </c>
      <c r="DO12" s="1">
        <f t="shared" si="40"/>
        <v>0</v>
      </c>
      <c r="DX12" s="1">
        <f t="shared" si="41"/>
        <v>0</v>
      </c>
      <c r="EE12" s="1">
        <f t="shared" si="42"/>
        <v>0</v>
      </c>
      <c r="EH12" s="1">
        <f t="shared" si="43"/>
        <v>0</v>
      </c>
      <c r="EQ12" s="1">
        <v>1</v>
      </c>
      <c r="FF12" s="116"/>
      <c r="GP12" s="1">
        <f t="shared" si="1"/>
        <v>0</v>
      </c>
      <c r="GY12" s="1">
        <f t="shared" si="44"/>
        <v>0</v>
      </c>
      <c r="HC12" s="1">
        <f t="shared" si="45"/>
        <v>0</v>
      </c>
      <c r="HS12" s="1">
        <f t="shared" si="46"/>
        <v>0</v>
      </c>
      <c r="HX12" s="1">
        <f t="shared" si="2"/>
        <v>0</v>
      </c>
      <c r="ID12" s="1">
        <f t="shared" si="3"/>
        <v>0</v>
      </c>
      <c r="IN12" s="1">
        <f t="shared" si="47"/>
        <v>0</v>
      </c>
      <c r="IW12" s="1">
        <f t="shared" si="48"/>
        <v>0</v>
      </c>
      <c r="IZ12" s="1">
        <f t="shared" si="4"/>
        <v>0</v>
      </c>
      <c r="JJ12" s="1">
        <f t="shared" si="5"/>
        <v>0</v>
      </c>
      <c r="JV12" s="1">
        <f t="shared" si="49"/>
        <v>0</v>
      </c>
      <c r="KB12" s="1">
        <f t="shared" si="50"/>
        <v>0</v>
      </c>
      <c r="LG12" s="1">
        <f t="shared" si="6"/>
        <v>0</v>
      </c>
      <c r="LT12" s="1">
        <f t="shared" si="51"/>
        <v>0</v>
      </c>
      <c r="MA12" s="1">
        <f t="shared" si="52"/>
        <v>0</v>
      </c>
      <c r="MF12" s="1">
        <f t="shared" si="53"/>
        <v>0</v>
      </c>
      <c r="MI12" s="1">
        <v>1</v>
      </c>
      <c r="MM12" s="1">
        <f t="shared" si="54"/>
        <v>1</v>
      </c>
      <c r="MN12" s="1">
        <v>1</v>
      </c>
      <c r="MS12" s="1">
        <f t="shared" si="55"/>
        <v>0</v>
      </c>
      <c r="MU12" s="115"/>
      <c r="OI12" s="120"/>
      <c r="PD12" s="1">
        <f t="shared" si="7"/>
        <v>0</v>
      </c>
      <c r="QF12" s="1">
        <f t="shared" si="56"/>
        <v>0</v>
      </c>
      <c r="QY12" s="1">
        <f t="shared" si="57"/>
        <v>0</v>
      </c>
      <c r="RK12" s="1">
        <f t="shared" si="58"/>
        <v>0</v>
      </c>
      <c r="SA12" s="1">
        <f t="shared" si="59"/>
        <v>0</v>
      </c>
      <c r="SG12" s="1">
        <f t="shared" si="60"/>
        <v>0</v>
      </c>
      <c r="SO12" s="1">
        <f t="shared" si="61"/>
        <v>0</v>
      </c>
      <c r="TB12" s="1">
        <f t="shared" si="62"/>
        <v>0</v>
      </c>
      <c r="TS12" s="1">
        <f t="shared" si="8"/>
        <v>0</v>
      </c>
      <c r="UD12" s="1">
        <f t="shared" si="9"/>
        <v>0</v>
      </c>
      <c r="UG12" s="1">
        <f t="shared" si="10"/>
        <v>0</v>
      </c>
      <c r="UQ12" s="1">
        <f t="shared" si="63"/>
        <v>0</v>
      </c>
      <c r="VA12" s="1">
        <f t="shared" si="64"/>
        <v>0</v>
      </c>
      <c r="VG12" s="1">
        <f t="shared" si="65"/>
        <v>0</v>
      </c>
      <c r="WY12" s="1">
        <f t="shared" si="11"/>
        <v>0</v>
      </c>
      <c r="XB12" s="1">
        <f t="shared" si="66"/>
        <v>0</v>
      </c>
      <c r="XG12" s="1">
        <f t="shared" si="12"/>
        <v>0</v>
      </c>
      <c r="XK12" s="108"/>
      <c r="XL12" s="1">
        <f t="shared" si="13"/>
        <v>0</v>
      </c>
      <c r="XM12" s="1">
        <f t="shared" si="14"/>
        <v>0</v>
      </c>
      <c r="XN12" s="1">
        <f t="shared" si="67"/>
        <v>0</v>
      </c>
      <c r="XO12" s="1">
        <f t="shared" si="15"/>
        <v>1</v>
      </c>
      <c r="XP12" s="1">
        <f t="shared" si="68"/>
        <v>0</v>
      </c>
      <c r="XQ12" s="1">
        <f t="shared" si="16"/>
        <v>0</v>
      </c>
      <c r="XR12" s="1">
        <f t="shared" si="17"/>
        <v>0</v>
      </c>
      <c r="XS12" s="1">
        <f t="shared" si="18"/>
        <v>0</v>
      </c>
      <c r="XT12" s="1">
        <f t="shared" si="69"/>
        <v>1</v>
      </c>
      <c r="XU12" s="1">
        <f t="shared" si="19"/>
        <v>0</v>
      </c>
      <c r="XV12" s="1">
        <f t="shared" si="20"/>
        <v>0</v>
      </c>
      <c r="XW12" s="1">
        <f t="shared" si="21"/>
        <v>0</v>
      </c>
      <c r="XX12" s="1">
        <f t="shared" si="22"/>
        <v>0</v>
      </c>
      <c r="XY12" s="1">
        <f t="shared" si="23"/>
        <v>0</v>
      </c>
      <c r="XZ12" s="1">
        <f t="shared" si="24"/>
        <v>0</v>
      </c>
      <c r="YA12" s="1">
        <f t="shared" si="25"/>
        <v>0</v>
      </c>
      <c r="YB12" s="1">
        <f t="shared" si="26"/>
        <v>0</v>
      </c>
      <c r="YC12" s="1">
        <f t="shared" si="27"/>
        <v>0</v>
      </c>
      <c r="YD12" s="132"/>
      <c r="YE12" s="133">
        <f t="shared" si="28"/>
        <v>2</v>
      </c>
      <c r="YF12" s="133">
        <f t="shared" si="29"/>
        <v>220750</v>
      </c>
      <c r="YG12" s="130">
        <v>2</v>
      </c>
      <c r="YH12" s="130">
        <f t="shared" si="30"/>
        <v>220750</v>
      </c>
      <c r="YI12" s="129">
        <v>1</v>
      </c>
      <c r="YJ12" s="128">
        <f t="shared" si="31"/>
        <v>441500</v>
      </c>
      <c r="YK12" s="177"/>
      <c r="YL12">
        <v>0.5</v>
      </c>
      <c r="YM12"/>
      <c r="YN12"/>
      <c r="YO12">
        <v>1</v>
      </c>
      <c r="YP12">
        <v>1</v>
      </c>
      <c r="YQ12">
        <v>1</v>
      </c>
      <c r="YR12"/>
      <c r="YS12"/>
      <c r="YT12"/>
      <c r="YU12">
        <v>1</v>
      </c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>
        <v>1</v>
      </c>
      <c r="AAH12"/>
      <c r="AAI12"/>
      <c r="AAJ12"/>
      <c r="AAK12"/>
      <c r="AAL12"/>
      <c r="AAM12"/>
      <c r="AAN12">
        <v>1</v>
      </c>
      <c r="AAO12"/>
      <c r="AAP12"/>
      <c r="AAQ12"/>
      <c r="AAR12"/>
      <c r="AAS12"/>
      <c r="AAT12"/>
      <c r="AAU12"/>
      <c r="AAV12"/>
      <c r="AAW12"/>
      <c r="AAX12">
        <v>1</v>
      </c>
      <c r="AAY12">
        <v>1</v>
      </c>
      <c r="AAZ12"/>
      <c r="ABA12">
        <v>1</v>
      </c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>
        <f t="shared" si="70"/>
        <v>9</v>
      </c>
      <c r="ACD12" s="25">
        <f t="shared" ref="ACD12:ACD17" si="76">(AJH12/ACC12)*YL12</f>
        <v>49055.555555555555</v>
      </c>
      <c r="ACE12" s="11">
        <f t="shared" si="32"/>
        <v>11</v>
      </c>
      <c r="ACF12" s="11">
        <f t="shared" si="33"/>
        <v>80272.727272727279</v>
      </c>
      <c r="ACG12" s="1">
        <v>14</v>
      </c>
      <c r="ACH12" s="1">
        <v>2</v>
      </c>
      <c r="ACI12" s="11">
        <f t="shared" si="34"/>
        <v>441500</v>
      </c>
      <c r="ACJ12" s="11"/>
      <c r="ACK12" s="13">
        <f t="shared" si="35"/>
        <v>0</v>
      </c>
      <c r="ACL12">
        <v>0.5</v>
      </c>
      <c r="ACM12" s="25">
        <f t="shared" si="36"/>
        <v>441500</v>
      </c>
      <c r="ACN12" s="11">
        <f t="shared" si="37"/>
        <v>441500</v>
      </c>
      <c r="ACO12" s="65"/>
      <c r="ACP12" s="1">
        <v>1</v>
      </c>
      <c r="ACQ12" s="1">
        <v>2</v>
      </c>
      <c r="ACR12" s="39" t="s">
        <v>295</v>
      </c>
      <c r="ACS12" s="1">
        <v>1</v>
      </c>
      <c r="ACU12" s="1">
        <v>1</v>
      </c>
      <c r="ACZ12" s="1" t="s">
        <v>259</v>
      </c>
      <c r="ADU12" s="1">
        <v>6</v>
      </c>
      <c r="ADV12" s="457"/>
      <c r="AEE12" s="1">
        <f t="shared" si="71"/>
        <v>0</v>
      </c>
      <c r="AEY12" s="1">
        <v>1</v>
      </c>
      <c r="AFA12" s="1">
        <v>1</v>
      </c>
      <c r="AFC12" s="1">
        <v>1</v>
      </c>
      <c r="AFF12" s="1">
        <v>1</v>
      </c>
      <c r="AFJ12" s="1">
        <v>1</v>
      </c>
      <c r="AFL12" s="1">
        <v>1</v>
      </c>
      <c r="AFQ12" s="1">
        <v>1</v>
      </c>
      <c r="AFR12" s="1">
        <v>1</v>
      </c>
      <c r="AFY12" s="1">
        <v>1</v>
      </c>
      <c r="AGM12" s="11">
        <f t="shared" si="75"/>
        <v>0</v>
      </c>
      <c r="AIY12" s="11">
        <v>108000</v>
      </c>
      <c r="AIZ12" s="11"/>
      <c r="AJA12" s="1">
        <v>12</v>
      </c>
      <c r="AJB12" s="11">
        <v>775000</v>
      </c>
      <c r="AJF12" s="435"/>
      <c r="AJG12" s="45"/>
      <c r="AJH12" s="381">
        <v>883000</v>
      </c>
      <c r="AJI12" s="11">
        <f t="shared" si="38"/>
        <v>80272.727272727279</v>
      </c>
      <c r="AJJ12" s="60"/>
      <c r="AJK12" s="12"/>
      <c r="AJL12" s="1">
        <v>4</v>
      </c>
      <c r="AJM12" s="1">
        <v>1</v>
      </c>
      <c r="AJN12" s="1">
        <v>1</v>
      </c>
      <c r="AJV12" s="1">
        <v>1</v>
      </c>
      <c r="AJW12" s="1">
        <f t="shared" si="72"/>
        <v>6</v>
      </c>
      <c r="AJX12" s="1">
        <v>4</v>
      </c>
      <c r="AJY12" s="1">
        <v>4</v>
      </c>
      <c r="AJZ12" s="1">
        <f t="shared" si="73"/>
        <v>14</v>
      </c>
      <c r="AKA12" s="60"/>
      <c r="AKB12" s="1" t="s">
        <v>260</v>
      </c>
      <c r="AKC12" s="1" t="s">
        <v>260</v>
      </c>
      <c r="AKD12" s="1" t="s">
        <v>261</v>
      </c>
      <c r="AKE12" s="1" t="s">
        <v>260</v>
      </c>
      <c r="AKF12" s="1" t="s">
        <v>260</v>
      </c>
      <c r="AKG12" s="1" t="s">
        <v>260</v>
      </c>
      <c r="AKH12" s="1" t="s">
        <v>260</v>
      </c>
      <c r="AKI12" s="1" t="s">
        <v>260</v>
      </c>
      <c r="AKJ12" s="1" t="s">
        <v>262</v>
      </c>
      <c r="AKK12" s="1" t="s">
        <v>260</v>
      </c>
      <c r="AKL12" s="1" t="s">
        <v>260</v>
      </c>
      <c r="AKM12" s="1" t="s">
        <v>260</v>
      </c>
      <c r="AKN12" s="1" t="s">
        <v>260</v>
      </c>
      <c r="AKO12" s="1" t="s">
        <v>260</v>
      </c>
      <c r="AKP12" s="1" t="s">
        <v>260</v>
      </c>
      <c r="AKQ12" s="1" t="s">
        <v>260</v>
      </c>
      <c r="AKR12" s="1" t="s">
        <v>263</v>
      </c>
      <c r="AKS12" s="1" t="s">
        <v>260</v>
      </c>
      <c r="AKT12" s="1" t="s">
        <v>260</v>
      </c>
      <c r="AKU12" s="1" t="s">
        <v>260</v>
      </c>
      <c r="AKV12" s="1" t="s">
        <v>260</v>
      </c>
      <c r="AKW12" s="1" t="s">
        <v>260</v>
      </c>
      <c r="AKX12" s="1" t="s">
        <v>260</v>
      </c>
      <c r="AKY12" s="1" t="s">
        <v>260</v>
      </c>
      <c r="AKZ12" s="1" t="s">
        <v>260</v>
      </c>
      <c r="ALA12" s="1" t="s">
        <v>260</v>
      </c>
      <c r="ALB12" s="1" t="s">
        <v>260</v>
      </c>
      <c r="ALC12" s="1" t="s">
        <v>260</v>
      </c>
      <c r="ALD12" s="1" t="s">
        <v>260</v>
      </c>
      <c r="ALE12" s="1" t="s">
        <v>260</v>
      </c>
      <c r="ALF12" s="1" t="s">
        <v>260</v>
      </c>
      <c r="ALG12" s="1" t="s">
        <v>260</v>
      </c>
      <c r="ALH12" s="1" t="s">
        <v>260</v>
      </c>
      <c r="ALI12" s="1" t="s">
        <v>260</v>
      </c>
      <c r="ALJ12" s="1" t="s">
        <v>260</v>
      </c>
      <c r="ALK12" s="1" t="s">
        <v>260</v>
      </c>
      <c r="ALL12" s="1" t="s">
        <v>260</v>
      </c>
      <c r="ALN12" s="11" t="e">
        <f t="shared" si="74"/>
        <v>#DIV/0!</v>
      </c>
      <c r="ALO12" s="28">
        <v>883000</v>
      </c>
      <c r="ALU12" s="60"/>
      <c r="ALV12" s="1">
        <v>1</v>
      </c>
      <c r="ALX12" s="1">
        <v>1</v>
      </c>
      <c r="ALY12" s="1">
        <v>1</v>
      </c>
      <c r="AMC12" s="1">
        <v>1</v>
      </c>
      <c r="AMD12" s="1">
        <v>1</v>
      </c>
      <c r="AMJ12" s="403"/>
    </row>
    <row r="13" spans="1:1024" s="1" customFormat="1" ht="15" customHeight="1" x14ac:dyDescent="0.25">
      <c r="A13" s="268"/>
      <c r="B13" s="113">
        <v>11</v>
      </c>
      <c r="C13" s="473" t="s">
        <v>1170</v>
      </c>
      <c r="D13" s="304" t="s">
        <v>296</v>
      </c>
      <c r="E13" s="1">
        <v>1995</v>
      </c>
      <c r="F13" s="1">
        <v>2</v>
      </c>
      <c r="G13" s="1">
        <v>1</v>
      </c>
      <c r="J13" s="1">
        <v>2</v>
      </c>
      <c r="K13" s="1">
        <v>1992</v>
      </c>
      <c r="L13" s="1">
        <v>1994</v>
      </c>
      <c r="M13" s="1">
        <v>3</v>
      </c>
      <c r="V13" s="1">
        <v>1</v>
      </c>
      <c r="W13" s="1">
        <v>1</v>
      </c>
      <c r="X13" s="1">
        <v>1</v>
      </c>
      <c r="AY13" s="1">
        <v>1</v>
      </c>
      <c r="BA13" s="1">
        <v>1</v>
      </c>
      <c r="BB13" s="1">
        <v>11</v>
      </c>
      <c r="BC13" s="1">
        <v>1</v>
      </c>
      <c r="CG13" s="1">
        <v>1</v>
      </c>
      <c r="CH13" s="246"/>
      <c r="CP13" s="1">
        <f t="shared" si="39"/>
        <v>0</v>
      </c>
      <c r="CS13" s="1">
        <f t="shared" si="0"/>
        <v>0</v>
      </c>
      <c r="DO13" s="1">
        <f t="shared" si="40"/>
        <v>0</v>
      </c>
      <c r="DX13" s="1">
        <f t="shared" si="41"/>
        <v>0</v>
      </c>
      <c r="EE13" s="1">
        <f t="shared" si="42"/>
        <v>0</v>
      </c>
      <c r="EH13" s="1">
        <f t="shared" si="43"/>
        <v>0</v>
      </c>
      <c r="EQ13" s="1">
        <v>1</v>
      </c>
      <c r="FF13" s="116"/>
      <c r="GP13" s="1">
        <f t="shared" si="1"/>
        <v>0</v>
      </c>
      <c r="GY13" s="1">
        <f t="shared" si="44"/>
        <v>0</v>
      </c>
      <c r="HC13" s="1">
        <f t="shared" si="45"/>
        <v>0</v>
      </c>
      <c r="HS13" s="1">
        <f t="shared" si="46"/>
        <v>0</v>
      </c>
      <c r="HX13" s="1">
        <f t="shared" si="2"/>
        <v>0</v>
      </c>
      <c r="ID13" s="1">
        <f t="shared" si="3"/>
        <v>0</v>
      </c>
      <c r="IN13" s="1">
        <f t="shared" si="47"/>
        <v>0</v>
      </c>
      <c r="IW13" s="1">
        <f t="shared" si="48"/>
        <v>0</v>
      </c>
      <c r="IZ13" s="1">
        <f t="shared" si="4"/>
        <v>0</v>
      </c>
      <c r="JJ13" s="1">
        <f t="shared" si="5"/>
        <v>0</v>
      </c>
      <c r="JV13" s="1">
        <f t="shared" si="49"/>
        <v>0</v>
      </c>
      <c r="KB13" s="1">
        <f t="shared" si="50"/>
        <v>0</v>
      </c>
      <c r="LG13" s="1">
        <f t="shared" si="6"/>
        <v>0</v>
      </c>
      <c r="LT13" s="1">
        <f t="shared" si="51"/>
        <v>0</v>
      </c>
      <c r="MA13" s="1">
        <f t="shared" si="52"/>
        <v>0</v>
      </c>
      <c r="MF13" s="1">
        <f t="shared" si="53"/>
        <v>0</v>
      </c>
      <c r="MI13" s="1">
        <v>1</v>
      </c>
      <c r="MM13" s="1">
        <f t="shared" si="54"/>
        <v>1</v>
      </c>
      <c r="MN13" s="1">
        <v>1</v>
      </c>
      <c r="MS13" s="1">
        <f t="shared" si="55"/>
        <v>0</v>
      </c>
      <c r="MU13" s="115"/>
      <c r="OI13" s="120"/>
      <c r="PD13" s="1">
        <f t="shared" si="7"/>
        <v>0</v>
      </c>
      <c r="QF13" s="1">
        <f t="shared" si="56"/>
        <v>0</v>
      </c>
      <c r="QY13" s="1">
        <f t="shared" si="57"/>
        <v>0</v>
      </c>
      <c r="RK13" s="1">
        <f t="shared" si="58"/>
        <v>0</v>
      </c>
      <c r="SA13" s="1">
        <f t="shared" si="59"/>
        <v>0</v>
      </c>
      <c r="SG13" s="1">
        <f t="shared" si="60"/>
        <v>0</v>
      </c>
      <c r="SO13" s="1">
        <f t="shared" si="61"/>
        <v>0</v>
      </c>
      <c r="TB13" s="1">
        <f t="shared" si="62"/>
        <v>0</v>
      </c>
      <c r="TD13" s="1">
        <v>1</v>
      </c>
      <c r="TS13" s="1">
        <f>SUM(TD13:TR13)</f>
        <v>1</v>
      </c>
      <c r="TT13" s="1">
        <v>1</v>
      </c>
      <c r="UD13" s="1">
        <f t="shared" si="9"/>
        <v>0</v>
      </c>
      <c r="UG13" s="1">
        <f t="shared" si="10"/>
        <v>0</v>
      </c>
      <c r="UQ13" s="1">
        <f t="shared" si="63"/>
        <v>0</v>
      </c>
      <c r="VA13" s="1">
        <f t="shared" si="64"/>
        <v>0</v>
      </c>
      <c r="VG13" s="1">
        <f t="shared" si="65"/>
        <v>0</v>
      </c>
      <c r="WY13" s="1">
        <f t="shared" si="11"/>
        <v>0</v>
      </c>
      <c r="XB13" s="1">
        <f t="shared" si="66"/>
        <v>0</v>
      </c>
      <c r="XG13" s="1">
        <f t="shared" si="12"/>
        <v>0</v>
      </c>
      <c r="XK13" s="108"/>
      <c r="XL13" s="1">
        <f t="shared" si="13"/>
        <v>1</v>
      </c>
      <c r="XM13" s="1">
        <f t="shared" si="14"/>
        <v>0</v>
      </c>
      <c r="XN13" s="1">
        <f t="shared" si="67"/>
        <v>0</v>
      </c>
      <c r="XO13" s="1">
        <f t="shared" si="15"/>
        <v>1</v>
      </c>
      <c r="XP13" s="1">
        <f t="shared" si="68"/>
        <v>0</v>
      </c>
      <c r="XQ13" s="1">
        <f t="shared" si="16"/>
        <v>0</v>
      </c>
      <c r="XR13" s="1">
        <f t="shared" si="17"/>
        <v>0</v>
      </c>
      <c r="XS13" s="1">
        <f t="shared" si="18"/>
        <v>0</v>
      </c>
      <c r="XT13" s="1">
        <f t="shared" si="69"/>
        <v>1</v>
      </c>
      <c r="XU13" s="1">
        <f t="shared" si="19"/>
        <v>0</v>
      </c>
      <c r="XV13" s="1">
        <f t="shared" si="20"/>
        <v>0</v>
      </c>
      <c r="XW13" s="1">
        <f t="shared" si="21"/>
        <v>0</v>
      </c>
      <c r="XX13" s="1">
        <f t="shared" si="22"/>
        <v>0</v>
      </c>
      <c r="XY13" s="1">
        <f t="shared" si="23"/>
        <v>0</v>
      </c>
      <c r="XZ13" s="1">
        <f t="shared" si="24"/>
        <v>0</v>
      </c>
      <c r="YA13" s="1">
        <f t="shared" si="25"/>
        <v>0</v>
      </c>
      <c r="YB13" s="1">
        <f t="shared" si="26"/>
        <v>0</v>
      </c>
      <c r="YC13" s="1">
        <f t="shared" si="27"/>
        <v>0</v>
      </c>
      <c r="YD13" s="132"/>
      <c r="YE13" s="133">
        <f t="shared" si="28"/>
        <v>3</v>
      </c>
      <c r="YF13" s="133">
        <f t="shared" si="29"/>
        <v>128833.33333333333</v>
      </c>
      <c r="YG13" s="130">
        <v>3</v>
      </c>
      <c r="YH13" s="130">
        <f t="shared" si="30"/>
        <v>128833.33333333333</v>
      </c>
      <c r="YI13" s="129">
        <v>3</v>
      </c>
      <c r="YJ13" s="128">
        <f t="shared" si="31"/>
        <v>128833.33333333333</v>
      </c>
      <c r="YK13" s="177"/>
      <c r="YL13">
        <v>0.5</v>
      </c>
      <c r="YM13"/>
      <c r="YN13"/>
      <c r="YO13">
        <v>1</v>
      </c>
      <c r="YP13">
        <v>1</v>
      </c>
      <c r="YQ13">
        <v>1</v>
      </c>
      <c r="YR13">
        <v>1</v>
      </c>
      <c r="YS13"/>
      <c r="YT13"/>
      <c r="YU13">
        <v>1</v>
      </c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>
        <v>1</v>
      </c>
      <c r="AAH13"/>
      <c r="AAI13"/>
      <c r="AAJ13"/>
      <c r="AAK13"/>
      <c r="AAL13"/>
      <c r="AAM13"/>
      <c r="AAN13">
        <v>1</v>
      </c>
      <c r="AAO13"/>
      <c r="AAP13"/>
      <c r="AAQ13"/>
      <c r="AAR13"/>
      <c r="AAS13"/>
      <c r="AAT13"/>
      <c r="AAU13"/>
      <c r="AAV13"/>
      <c r="AAW13"/>
      <c r="AAX13">
        <v>1</v>
      </c>
      <c r="AAY13">
        <v>1</v>
      </c>
      <c r="AAZ13"/>
      <c r="ABA13">
        <v>1</v>
      </c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>
        <f t="shared" si="70"/>
        <v>10</v>
      </c>
      <c r="ACD13" s="25">
        <f t="shared" si="76"/>
        <v>38650</v>
      </c>
      <c r="ACE13" s="11">
        <f t="shared" si="32"/>
        <v>13</v>
      </c>
      <c r="ACF13" s="11">
        <f t="shared" si="33"/>
        <v>59461.538461538461</v>
      </c>
      <c r="ACG13" s="1">
        <v>14</v>
      </c>
      <c r="ACH13" s="1">
        <v>2</v>
      </c>
      <c r="ACI13" s="11">
        <f t="shared" si="34"/>
        <v>386500</v>
      </c>
      <c r="ACJ13" s="11"/>
      <c r="ACK13" s="13">
        <f t="shared" si="35"/>
        <v>0</v>
      </c>
      <c r="ACL13">
        <v>0.5</v>
      </c>
      <c r="ACM13" s="25">
        <f t="shared" si="36"/>
        <v>386500</v>
      </c>
      <c r="ACN13" s="11">
        <f t="shared" si="37"/>
        <v>386500</v>
      </c>
      <c r="ACO13" s="65"/>
      <c r="ACP13" s="1">
        <v>1</v>
      </c>
      <c r="ACQ13" s="1">
        <v>3</v>
      </c>
      <c r="ACR13" s="39" t="s">
        <v>295</v>
      </c>
      <c r="ACS13" s="1">
        <v>1</v>
      </c>
      <c r="ACU13" s="1">
        <v>1</v>
      </c>
      <c r="ACZ13" s="1" t="s">
        <v>259</v>
      </c>
      <c r="ADU13" s="1">
        <v>4</v>
      </c>
      <c r="ADV13" s="457"/>
      <c r="AEE13" s="1">
        <f t="shared" si="71"/>
        <v>0</v>
      </c>
      <c r="AEV13" s="1">
        <v>1</v>
      </c>
      <c r="AEY13" s="1">
        <v>1</v>
      </c>
      <c r="AFA13" s="1">
        <v>1</v>
      </c>
      <c r="AFC13" s="1">
        <v>1</v>
      </c>
      <c r="AFF13" s="1">
        <v>1</v>
      </c>
      <c r="AFJ13" s="1">
        <v>1</v>
      </c>
      <c r="AFQ13" s="1">
        <v>1</v>
      </c>
      <c r="AFR13" s="1">
        <v>1</v>
      </c>
      <c r="AFY13" s="1">
        <v>1</v>
      </c>
      <c r="AGM13" s="11">
        <f t="shared" si="75"/>
        <v>0</v>
      </c>
      <c r="AIY13" s="11"/>
      <c r="AIZ13" s="11"/>
      <c r="AJB13" s="11">
        <v>773000</v>
      </c>
      <c r="AJF13" s="435"/>
      <c r="AJG13" s="45"/>
      <c r="AJH13" s="381">
        <v>773000</v>
      </c>
      <c r="AJI13" s="11">
        <f t="shared" si="38"/>
        <v>59461.538461538461</v>
      </c>
      <c r="AJJ13" s="60"/>
      <c r="AJK13" s="12">
        <v>4</v>
      </c>
      <c r="AJL13" s="1">
        <v>2</v>
      </c>
      <c r="AJM13" s="1">
        <v>1</v>
      </c>
      <c r="AJN13" s="1">
        <v>1</v>
      </c>
      <c r="AJV13" s="1">
        <v>1</v>
      </c>
      <c r="AJW13" s="1">
        <f t="shared" si="72"/>
        <v>4</v>
      </c>
      <c r="AJX13" s="1">
        <v>5</v>
      </c>
      <c r="AJY13" s="1">
        <v>4</v>
      </c>
      <c r="AJZ13" s="1">
        <f t="shared" si="73"/>
        <v>13</v>
      </c>
      <c r="AKA13" s="60"/>
      <c r="AKB13" s="1" t="s">
        <v>297</v>
      </c>
      <c r="AKC13" s="1" t="s">
        <v>298</v>
      </c>
      <c r="AKD13" s="1" t="s">
        <v>299</v>
      </c>
      <c r="AKE13" s="1" t="s">
        <v>265</v>
      </c>
      <c r="AKF13" s="1" t="s">
        <v>300</v>
      </c>
      <c r="AKG13" s="1" t="s">
        <v>301</v>
      </c>
      <c r="AKH13" s="1" t="s">
        <v>302</v>
      </c>
      <c r="AKI13" s="1" t="s">
        <v>303</v>
      </c>
      <c r="AKJ13" s="1" t="s">
        <v>304</v>
      </c>
      <c r="AKK13" s="1" t="s">
        <v>305</v>
      </c>
      <c r="AKL13" s="1" t="s">
        <v>210</v>
      </c>
      <c r="AKM13" s="1" t="s">
        <v>211</v>
      </c>
      <c r="AKN13" s="1" t="s">
        <v>212</v>
      </c>
      <c r="AKO13" s="1" t="s">
        <v>1359</v>
      </c>
      <c r="AKP13" s="1" t="s">
        <v>213</v>
      </c>
      <c r="AKQ13" s="1" t="s">
        <v>214</v>
      </c>
      <c r="AKR13" s="1" t="s">
        <v>215</v>
      </c>
      <c r="AKS13" s="1" t="s">
        <v>315</v>
      </c>
      <c r="AKT13" s="1" t="s">
        <v>316</v>
      </c>
      <c r="AKU13" s="1" t="s">
        <v>219</v>
      </c>
      <c r="AKV13" s="1" t="s">
        <v>220</v>
      </c>
      <c r="AKW13" s="1" t="s">
        <v>221</v>
      </c>
      <c r="AKX13" s="1" t="s">
        <v>222</v>
      </c>
      <c r="AKY13" s="1" t="s">
        <v>320</v>
      </c>
      <c r="AKZ13" s="1" t="s">
        <v>321</v>
      </c>
      <c r="ALA13" s="1" t="s">
        <v>322</v>
      </c>
      <c r="ALB13" s="1" t="s">
        <v>414</v>
      </c>
      <c r="ALC13" s="1" t="s">
        <v>330</v>
      </c>
      <c r="ALD13" s="1" t="s">
        <v>331</v>
      </c>
      <c r="ALE13" s="1" t="s">
        <v>415</v>
      </c>
      <c r="ALF13" s="1" t="s">
        <v>339</v>
      </c>
      <c r="ALG13" s="1" t="s">
        <v>260</v>
      </c>
      <c r="ALH13" s="1" t="s">
        <v>260</v>
      </c>
      <c r="ALI13" s="1" t="s">
        <v>260</v>
      </c>
      <c r="ALJ13" s="1" t="s">
        <v>260</v>
      </c>
      <c r="ALK13" s="1" t="s">
        <v>260</v>
      </c>
      <c r="ALL13" s="1" t="s">
        <v>260</v>
      </c>
      <c r="ALM13" s="1">
        <v>31</v>
      </c>
      <c r="ALN13" s="11">
        <f t="shared" si="74"/>
        <v>24935.483870967742</v>
      </c>
      <c r="ALO13" s="28">
        <v>773000</v>
      </c>
      <c r="ALP13" s="1">
        <v>3</v>
      </c>
      <c r="ALQ13" s="1">
        <v>1</v>
      </c>
      <c r="ALR13" s="1">
        <v>27</v>
      </c>
      <c r="ALU13" s="60"/>
      <c r="ALV13" s="1">
        <v>1</v>
      </c>
      <c r="ALX13" s="1">
        <v>1</v>
      </c>
      <c r="AMJ13" s="403"/>
    </row>
    <row r="14" spans="1:1024" s="1" customFormat="1" ht="15" customHeight="1" x14ac:dyDescent="0.25">
      <c r="A14" s="268"/>
      <c r="B14" s="113">
        <v>12</v>
      </c>
      <c r="C14" s="473" t="s">
        <v>1170</v>
      </c>
      <c r="D14" s="304" t="s">
        <v>340</v>
      </c>
      <c r="E14" s="1">
        <v>1998</v>
      </c>
      <c r="F14" s="1">
        <v>4</v>
      </c>
      <c r="G14" s="1">
        <v>1</v>
      </c>
      <c r="J14" s="1">
        <v>4</v>
      </c>
      <c r="K14" s="1">
        <v>1997</v>
      </c>
      <c r="L14" s="1">
        <v>1997</v>
      </c>
      <c r="M14" s="1">
        <v>1</v>
      </c>
      <c r="AA14" s="1">
        <v>1</v>
      </c>
      <c r="AY14" s="1">
        <v>1</v>
      </c>
      <c r="BA14" s="1">
        <v>1</v>
      </c>
      <c r="BB14" s="1">
        <v>12</v>
      </c>
      <c r="BD14" s="1">
        <v>1</v>
      </c>
      <c r="BG14" s="1">
        <v>2</v>
      </c>
      <c r="CG14" s="1">
        <v>1</v>
      </c>
      <c r="CH14" s="246"/>
      <c r="CP14" s="1">
        <f t="shared" si="39"/>
        <v>0</v>
      </c>
      <c r="CS14" s="1">
        <f t="shared" si="0"/>
        <v>0</v>
      </c>
      <c r="CV14" s="1">
        <v>1</v>
      </c>
      <c r="CY14" s="1">
        <v>1</v>
      </c>
      <c r="DO14" s="1">
        <f t="shared" si="40"/>
        <v>2</v>
      </c>
      <c r="DP14" s="1">
        <v>1</v>
      </c>
      <c r="DX14" s="1">
        <f t="shared" si="41"/>
        <v>0</v>
      </c>
      <c r="EE14" s="1">
        <f t="shared" si="42"/>
        <v>0</v>
      </c>
      <c r="EH14" s="1">
        <f t="shared" si="43"/>
        <v>0</v>
      </c>
      <c r="FF14" s="116"/>
      <c r="GP14" s="1">
        <f t="shared" si="1"/>
        <v>0</v>
      </c>
      <c r="GY14" s="1">
        <f t="shared" si="44"/>
        <v>0</v>
      </c>
      <c r="HC14" s="1">
        <f t="shared" si="45"/>
        <v>0</v>
      </c>
      <c r="HS14" s="1">
        <f t="shared" si="46"/>
        <v>0</v>
      </c>
      <c r="HX14" s="1">
        <f t="shared" si="2"/>
        <v>0</v>
      </c>
      <c r="ID14" s="1">
        <f t="shared" si="3"/>
        <v>0</v>
      </c>
      <c r="IN14" s="1">
        <f t="shared" si="47"/>
        <v>0</v>
      </c>
      <c r="IW14" s="1">
        <f t="shared" si="48"/>
        <v>0</v>
      </c>
      <c r="IZ14" s="1">
        <f t="shared" si="4"/>
        <v>0</v>
      </c>
      <c r="JJ14" s="1">
        <f t="shared" si="5"/>
        <v>0</v>
      </c>
      <c r="JV14" s="1">
        <f t="shared" si="49"/>
        <v>0</v>
      </c>
      <c r="KB14" s="1">
        <f t="shared" si="50"/>
        <v>0</v>
      </c>
      <c r="LG14" s="1">
        <f t="shared" si="6"/>
        <v>0</v>
      </c>
      <c r="LT14" s="1">
        <f t="shared" si="51"/>
        <v>0</v>
      </c>
      <c r="MA14" s="1">
        <f t="shared" si="52"/>
        <v>0</v>
      </c>
      <c r="MF14" s="1">
        <f t="shared" si="53"/>
        <v>0</v>
      </c>
      <c r="MM14" s="1">
        <f t="shared" si="54"/>
        <v>0</v>
      </c>
      <c r="MS14" s="1">
        <f t="shared" si="55"/>
        <v>0</v>
      </c>
      <c r="MU14" s="115">
        <v>1</v>
      </c>
      <c r="OI14" s="120"/>
      <c r="PD14" s="1">
        <f t="shared" si="7"/>
        <v>0</v>
      </c>
      <c r="QF14" s="1">
        <f t="shared" si="56"/>
        <v>0</v>
      </c>
      <c r="QY14" s="1">
        <f t="shared" si="57"/>
        <v>0</v>
      </c>
      <c r="RK14" s="1">
        <f t="shared" si="58"/>
        <v>0</v>
      </c>
      <c r="SA14" s="1">
        <f t="shared" si="59"/>
        <v>0</v>
      </c>
      <c r="SG14" s="1">
        <f t="shared" si="60"/>
        <v>0</v>
      </c>
      <c r="SO14" s="1">
        <f t="shared" si="61"/>
        <v>0</v>
      </c>
      <c r="TB14" s="1">
        <f t="shared" si="62"/>
        <v>0</v>
      </c>
      <c r="TS14" s="1">
        <f t="shared" si="8"/>
        <v>0</v>
      </c>
      <c r="UD14" s="1">
        <f t="shared" si="9"/>
        <v>0</v>
      </c>
      <c r="UG14" s="1">
        <f t="shared" si="10"/>
        <v>0</v>
      </c>
      <c r="UQ14" s="1">
        <f t="shared" si="63"/>
        <v>0</v>
      </c>
      <c r="VA14" s="1">
        <f t="shared" si="64"/>
        <v>0</v>
      </c>
      <c r="VG14" s="1">
        <f t="shared" si="65"/>
        <v>0</v>
      </c>
      <c r="WY14" s="1">
        <f t="shared" si="11"/>
        <v>0</v>
      </c>
      <c r="XB14" s="1">
        <f t="shared" si="66"/>
        <v>0</v>
      </c>
      <c r="XG14" s="1">
        <f t="shared" si="12"/>
        <v>0</v>
      </c>
      <c r="XK14" s="108"/>
      <c r="XL14" s="1">
        <f t="shared" si="13"/>
        <v>0</v>
      </c>
      <c r="XM14" s="1">
        <f t="shared" si="14"/>
        <v>0</v>
      </c>
      <c r="XN14" s="1">
        <f t="shared" si="67"/>
        <v>0</v>
      </c>
      <c r="XO14" s="1">
        <f t="shared" si="15"/>
        <v>0</v>
      </c>
      <c r="XP14" s="1">
        <f t="shared" si="68"/>
        <v>0</v>
      </c>
      <c r="XQ14" s="1">
        <f t="shared" si="16"/>
        <v>0</v>
      </c>
      <c r="XR14" s="1">
        <f t="shared" si="17"/>
        <v>0</v>
      </c>
      <c r="XS14" s="1">
        <f t="shared" si="18"/>
        <v>0</v>
      </c>
      <c r="XT14" s="1">
        <f t="shared" si="69"/>
        <v>0</v>
      </c>
      <c r="XU14" s="1">
        <f t="shared" si="19"/>
        <v>2</v>
      </c>
      <c r="XV14" s="1">
        <f t="shared" si="20"/>
        <v>0</v>
      </c>
      <c r="XW14" s="1">
        <f t="shared" si="21"/>
        <v>0</v>
      </c>
      <c r="XX14" s="1">
        <f t="shared" si="22"/>
        <v>0</v>
      </c>
      <c r="XY14" s="1">
        <f t="shared" si="23"/>
        <v>1</v>
      </c>
      <c r="XZ14" s="1">
        <f t="shared" si="24"/>
        <v>0</v>
      </c>
      <c r="YA14" s="1">
        <f t="shared" si="25"/>
        <v>0</v>
      </c>
      <c r="YB14" s="1">
        <f t="shared" si="26"/>
        <v>0</v>
      </c>
      <c r="YC14" s="1">
        <f t="shared" si="27"/>
        <v>0</v>
      </c>
      <c r="YD14" s="132"/>
      <c r="YE14" s="133">
        <f t="shared" si="28"/>
        <v>3</v>
      </c>
      <c r="YF14" s="133">
        <f t="shared" si="29"/>
        <v>110833.33333333333</v>
      </c>
      <c r="YG14" s="130">
        <v>2</v>
      </c>
      <c r="YH14" s="130">
        <f t="shared" si="30"/>
        <v>166250</v>
      </c>
      <c r="YI14" s="129">
        <v>2</v>
      </c>
      <c r="YJ14" s="128">
        <f t="shared" si="31"/>
        <v>166250</v>
      </c>
      <c r="YK14" s="177"/>
      <c r="YL14">
        <v>0.5</v>
      </c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>
        <v>1</v>
      </c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>
        <f t="shared" si="70"/>
        <v>1</v>
      </c>
      <c r="ACD14" s="25">
        <f t="shared" si="76"/>
        <v>332500</v>
      </c>
      <c r="ACE14" s="11">
        <f t="shared" si="32"/>
        <v>4</v>
      </c>
      <c r="ACF14" s="11">
        <f t="shared" si="33"/>
        <v>166250</v>
      </c>
      <c r="ACG14" s="1">
        <v>124</v>
      </c>
      <c r="ACH14" s="1">
        <v>3</v>
      </c>
      <c r="ACI14" s="11">
        <f t="shared" si="34"/>
        <v>221666.66666666666</v>
      </c>
      <c r="ACJ14" s="11"/>
      <c r="ACK14" s="13">
        <f t="shared" si="35"/>
        <v>0</v>
      </c>
      <c r="ACL14">
        <v>0.5</v>
      </c>
      <c r="ACM14" s="25">
        <f t="shared" si="36"/>
        <v>332500</v>
      </c>
      <c r="ACN14" s="11">
        <f t="shared" si="37"/>
        <v>221666.66666666666</v>
      </c>
      <c r="ACO14" s="65"/>
      <c r="ACP14" s="1">
        <v>1</v>
      </c>
      <c r="ACQ14" s="1">
        <v>3</v>
      </c>
      <c r="ACR14" s="1" t="s">
        <v>258</v>
      </c>
      <c r="ACS14" s="1">
        <v>1</v>
      </c>
      <c r="ACT14" s="1">
        <v>1</v>
      </c>
      <c r="ACU14" s="1">
        <v>1</v>
      </c>
      <c r="ACV14" s="1">
        <v>1</v>
      </c>
      <c r="ACZ14" s="1" t="s">
        <v>259</v>
      </c>
      <c r="ADB14" s="1">
        <v>23</v>
      </c>
      <c r="ADC14" s="1">
        <v>1</v>
      </c>
      <c r="ADD14" s="1" t="s">
        <v>341</v>
      </c>
      <c r="ADE14" s="1">
        <v>1</v>
      </c>
      <c r="ADF14" s="1">
        <v>2</v>
      </c>
      <c r="ADG14" s="1">
        <v>2</v>
      </c>
      <c r="ADI14" s="1">
        <v>1</v>
      </c>
      <c r="ADO14" s="1">
        <v>1</v>
      </c>
      <c r="ADU14" s="1">
        <v>2</v>
      </c>
      <c r="ADV14" s="457"/>
      <c r="AEE14" s="1">
        <f t="shared" si="71"/>
        <v>0</v>
      </c>
      <c r="AER14" s="1">
        <v>1</v>
      </c>
      <c r="AFE14" s="1" t="s">
        <v>1056</v>
      </c>
      <c r="AFG14" s="1">
        <v>0.05</v>
      </c>
      <c r="AFJ14" s="1">
        <v>1</v>
      </c>
      <c r="AFM14" s="1">
        <v>1</v>
      </c>
      <c r="AFX14" s="1">
        <v>1</v>
      </c>
      <c r="AGL14" s="1">
        <v>450000</v>
      </c>
      <c r="AGM14" s="11">
        <f t="shared" si="75"/>
        <v>0</v>
      </c>
      <c r="AHJ14" s="1">
        <v>450000</v>
      </c>
      <c r="AHL14" s="1">
        <v>2</v>
      </c>
      <c r="AHM14" s="1">
        <v>1</v>
      </c>
      <c r="AHX14" s="1">
        <v>1</v>
      </c>
      <c r="AHY14" s="1">
        <v>2</v>
      </c>
      <c r="AHZ14" s="1">
        <v>1</v>
      </c>
      <c r="AIC14" s="1">
        <v>1</v>
      </c>
      <c r="AID14" s="1">
        <v>1</v>
      </c>
      <c r="AIJ14" s="1">
        <v>1</v>
      </c>
      <c r="AIX14" s="1">
        <v>1</v>
      </c>
      <c r="AIY14" s="11">
        <v>50000</v>
      </c>
      <c r="AIZ14" s="11"/>
      <c r="AJA14" s="1">
        <v>11.11</v>
      </c>
      <c r="AJB14" s="11">
        <v>615000</v>
      </c>
      <c r="AJF14" s="435"/>
      <c r="AJG14" s="45"/>
      <c r="AJH14" s="381">
        <v>665000</v>
      </c>
      <c r="AJI14" s="11">
        <f t="shared" si="38"/>
        <v>166250</v>
      </c>
      <c r="AJJ14" s="60"/>
      <c r="AJK14" s="12"/>
      <c r="AJL14" s="1">
        <v>2</v>
      </c>
      <c r="AJN14" s="1">
        <v>1</v>
      </c>
      <c r="AJV14" s="1">
        <v>1</v>
      </c>
      <c r="AJW14" s="1">
        <f t="shared" si="72"/>
        <v>3</v>
      </c>
      <c r="AJY14" s="1">
        <v>5</v>
      </c>
      <c r="AJZ14" s="1">
        <f t="shared" si="73"/>
        <v>8</v>
      </c>
      <c r="AKA14" s="60"/>
      <c r="AKB14" s="1" t="s">
        <v>342</v>
      </c>
      <c r="AKC14" s="1" t="s">
        <v>343</v>
      </c>
      <c r="AKD14" s="1" t="s">
        <v>344</v>
      </c>
      <c r="AKE14" s="1" t="s">
        <v>345</v>
      </c>
      <c r="AKF14" s="1" t="s">
        <v>186</v>
      </c>
      <c r="AKG14" s="1" t="s">
        <v>346</v>
      </c>
      <c r="AKH14" s="1" t="s">
        <v>347</v>
      </c>
      <c r="AKI14" s="1" t="s">
        <v>260</v>
      </c>
      <c r="AKJ14" s="1" t="s">
        <v>262</v>
      </c>
      <c r="AKK14" s="1" t="s">
        <v>260</v>
      </c>
      <c r="AKL14" s="1" t="s">
        <v>260</v>
      </c>
      <c r="AKM14" s="1" t="s">
        <v>260</v>
      </c>
      <c r="AKN14" s="1" t="s">
        <v>260</v>
      </c>
      <c r="AKO14" s="1" t="s">
        <v>260</v>
      </c>
      <c r="AKP14" s="1" t="s">
        <v>260</v>
      </c>
      <c r="AKQ14" s="1" t="s">
        <v>260</v>
      </c>
      <c r="AKR14" s="1" t="s">
        <v>263</v>
      </c>
      <c r="AKS14" s="1" t="s">
        <v>260</v>
      </c>
      <c r="AKT14" s="1" t="s">
        <v>260</v>
      </c>
      <c r="AKU14" s="1" t="s">
        <v>260</v>
      </c>
      <c r="AKV14" s="1" t="s">
        <v>260</v>
      </c>
      <c r="AKW14" s="1" t="s">
        <v>260</v>
      </c>
      <c r="AKX14" s="1" t="s">
        <v>260</v>
      </c>
      <c r="AKY14" s="1" t="s">
        <v>260</v>
      </c>
      <c r="AKZ14" s="1" t="s">
        <v>260</v>
      </c>
      <c r="ALA14" s="1" t="s">
        <v>260</v>
      </c>
      <c r="ALB14" s="1" t="s">
        <v>260</v>
      </c>
      <c r="ALC14" s="1" t="s">
        <v>260</v>
      </c>
      <c r="ALD14" s="1" t="s">
        <v>260</v>
      </c>
      <c r="ALE14" s="1" t="s">
        <v>260</v>
      </c>
      <c r="ALF14" s="1" t="s">
        <v>260</v>
      </c>
      <c r="ALG14" s="1" t="s">
        <v>260</v>
      </c>
      <c r="ALH14" s="1" t="s">
        <v>260</v>
      </c>
      <c r="ALI14" s="1" t="s">
        <v>260</v>
      </c>
      <c r="ALJ14" s="1" t="s">
        <v>260</v>
      </c>
      <c r="ALK14" s="1" t="s">
        <v>260</v>
      </c>
      <c r="ALL14" s="1" t="s">
        <v>260</v>
      </c>
      <c r="ALM14" s="1">
        <v>7</v>
      </c>
      <c r="ALN14" s="11">
        <f t="shared" si="74"/>
        <v>95000</v>
      </c>
      <c r="ALO14" s="28">
        <v>665000</v>
      </c>
      <c r="ALP14" s="1">
        <v>3</v>
      </c>
      <c r="ALQ14" s="1">
        <v>2</v>
      </c>
      <c r="ALR14" s="1">
        <v>1</v>
      </c>
      <c r="ALT14" s="1">
        <v>1</v>
      </c>
      <c r="ALU14" s="60"/>
      <c r="ALV14" s="1">
        <v>1</v>
      </c>
      <c r="ALY14" s="1">
        <v>1</v>
      </c>
      <c r="AMJ14" s="403"/>
    </row>
    <row r="15" spans="1:1024" s="1" customFormat="1" ht="15" customHeight="1" x14ac:dyDescent="0.25">
      <c r="A15" s="268"/>
      <c r="B15" s="113">
        <v>13</v>
      </c>
      <c r="C15" s="473" t="s">
        <v>1170</v>
      </c>
      <c r="D15" s="304" t="s">
        <v>348</v>
      </c>
      <c r="E15" s="1">
        <v>1999</v>
      </c>
      <c r="F15" s="1">
        <v>3</v>
      </c>
      <c r="G15" s="1">
        <v>1</v>
      </c>
      <c r="H15" s="1">
        <v>3</v>
      </c>
      <c r="I15" s="1">
        <v>1</v>
      </c>
      <c r="J15" s="1">
        <v>6</v>
      </c>
      <c r="K15" s="1">
        <v>1991</v>
      </c>
      <c r="L15" s="1">
        <v>1992</v>
      </c>
      <c r="M15" s="1">
        <v>2</v>
      </c>
      <c r="U15" s="1">
        <v>1</v>
      </c>
      <c r="V15" s="1">
        <v>1</v>
      </c>
      <c r="AY15" s="1">
        <v>1</v>
      </c>
      <c r="BA15" s="1">
        <v>1</v>
      </c>
      <c r="BB15" s="1">
        <v>11</v>
      </c>
      <c r="BC15" s="1">
        <v>1</v>
      </c>
      <c r="CG15" s="1">
        <v>1</v>
      </c>
      <c r="CH15" s="246"/>
      <c r="CP15" s="1">
        <f t="shared" si="39"/>
        <v>0</v>
      </c>
      <c r="CS15" s="1">
        <f t="shared" si="0"/>
        <v>0</v>
      </c>
      <c r="DO15" s="1">
        <f t="shared" si="40"/>
        <v>0</v>
      </c>
      <c r="DX15" s="1">
        <f t="shared" si="41"/>
        <v>0</v>
      </c>
      <c r="EE15" s="1">
        <f t="shared" si="42"/>
        <v>0</v>
      </c>
      <c r="EH15" s="1">
        <f t="shared" si="43"/>
        <v>0</v>
      </c>
      <c r="FF15" s="116"/>
      <c r="GP15" s="1">
        <f t="shared" si="1"/>
        <v>0</v>
      </c>
      <c r="GY15" s="1">
        <f t="shared" si="44"/>
        <v>0</v>
      </c>
      <c r="HC15" s="1">
        <f t="shared" si="45"/>
        <v>0</v>
      </c>
      <c r="HI15" s="1">
        <v>1</v>
      </c>
      <c r="HS15" s="1">
        <f t="shared" si="46"/>
        <v>1</v>
      </c>
      <c r="HT15" s="1">
        <v>1</v>
      </c>
      <c r="HX15" s="1">
        <f t="shared" si="2"/>
        <v>0</v>
      </c>
      <c r="ID15" s="1">
        <f t="shared" si="3"/>
        <v>0</v>
      </c>
      <c r="IN15" s="1">
        <f t="shared" si="47"/>
        <v>0</v>
      </c>
      <c r="IW15" s="1">
        <f t="shared" si="48"/>
        <v>0</v>
      </c>
      <c r="IZ15" s="1">
        <f t="shared" si="4"/>
        <v>0</v>
      </c>
      <c r="JJ15" s="1">
        <f t="shared" si="5"/>
        <v>0</v>
      </c>
      <c r="JL15" s="1">
        <v>1</v>
      </c>
      <c r="JV15" s="1">
        <f t="shared" si="49"/>
        <v>1</v>
      </c>
      <c r="JW15" s="1">
        <v>1</v>
      </c>
      <c r="KB15" s="1">
        <f t="shared" si="50"/>
        <v>0</v>
      </c>
      <c r="LG15" s="1">
        <f t="shared" si="6"/>
        <v>0</v>
      </c>
      <c r="LT15" s="1">
        <f t="shared" si="51"/>
        <v>0</v>
      </c>
      <c r="MA15" s="1">
        <f t="shared" si="52"/>
        <v>0</v>
      </c>
      <c r="MF15" s="1">
        <f t="shared" si="53"/>
        <v>0</v>
      </c>
      <c r="MM15" s="1">
        <f t="shared" si="54"/>
        <v>0</v>
      </c>
      <c r="MS15" s="1">
        <f t="shared" si="55"/>
        <v>0</v>
      </c>
      <c r="MU15" s="115">
        <v>1</v>
      </c>
      <c r="OI15" s="120"/>
      <c r="OQ15" s="1">
        <v>1</v>
      </c>
      <c r="PD15" s="1">
        <f t="shared" si="7"/>
        <v>1</v>
      </c>
      <c r="PE15" s="1">
        <v>1</v>
      </c>
      <c r="QF15" s="1">
        <f t="shared" si="56"/>
        <v>0</v>
      </c>
      <c r="QY15" s="1">
        <f t="shared" si="57"/>
        <v>0</v>
      </c>
      <c r="RK15" s="1">
        <f t="shared" si="58"/>
        <v>0</v>
      </c>
      <c r="SA15" s="1">
        <f t="shared" si="59"/>
        <v>0</v>
      </c>
      <c r="SG15" s="1">
        <f t="shared" si="60"/>
        <v>0</v>
      </c>
      <c r="SO15" s="1">
        <f t="shared" si="61"/>
        <v>0</v>
      </c>
      <c r="TB15" s="1">
        <f t="shared" si="62"/>
        <v>0</v>
      </c>
      <c r="TS15" s="1">
        <f t="shared" si="8"/>
        <v>0</v>
      </c>
      <c r="UD15" s="1">
        <f t="shared" si="9"/>
        <v>0</v>
      </c>
      <c r="UG15" s="1">
        <f t="shared" si="10"/>
        <v>0</v>
      </c>
      <c r="UQ15" s="1">
        <f t="shared" si="63"/>
        <v>0</v>
      </c>
      <c r="VA15" s="1">
        <f t="shared" si="64"/>
        <v>0</v>
      </c>
      <c r="VG15" s="1">
        <f t="shared" si="65"/>
        <v>0</v>
      </c>
      <c r="WY15" s="1">
        <f t="shared" si="11"/>
        <v>0</v>
      </c>
      <c r="XB15" s="1">
        <f t="shared" si="66"/>
        <v>0</v>
      </c>
      <c r="XG15" s="1">
        <f t="shared" si="12"/>
        <v>0</v>
      </c>
      <c r="XI15" s="1">
        <v>1</v>
      </c>
      <c r="XK15" s="108"/>
      <c r="XL15" s="1">
        <f t="shared" si="13"/>
        <v>3</v>
      </c>
      <c r="XM15" s="1">
        <f t="shared" si="14"/>
        <v>0</v>
      </c>
      <c r="XN15" s="1">
        <f t="shared" si="67"/>
        <v>0</v>
      </c>
      <c r="XO15" s="1">
        <f t="shared" si="15"/>
        <v>0</v>
      </c>
      <c r="XP15" s="1">
        <f t="shared" si="68"/>
        <v>0</v>
      </c>
      <c r="XQ15" s="1">
        <f t="shared" si="16"/>
        <v>0</v>
      </c>
      <c r="XR15" s="1">
        <f t="shared" si="17"/>
        <v>0</v>
      </c>
      <c r="XS15" s="1">
        <f t="shared" si="18"/>
        <v>0</v>
      </c>
      <c r="XT15" s="1">
        <f t="shared" si="69"/>
        <v>0</v>
      </c>
      <c r="XU15" s="1">
        <f t="shared" si="19"/>
        <v>0</v>
      </c>
      <c r="XV15" s="1">
        <f t="shared" si="20"/>
        <v>0</v>
      </c>
      <c r="XW15" s="1">
        <f t="shared" si="21"/>
        <v>0</v>
      </c>
      <c r="XX15" s="1">
        <f t="shared" si="22"/>
        <v>0</v>
      </c>
      <c r="XY15" s="1">
        <f t="shared" si="23"/>
        <v>1</v>
      </c>
      <c r="XZ15" s="1">
        <f t="shared" si="24"/>
        <v>0</v>
      </c>
      <c r="YA15" s="1">
        <f t="shared" si="25"/>
        <v>0</v>
      </c>
      <c r="YB15" s="1">
        <f t="shared" si="26"/>
        <v>0</v>
      </c>
      <c r="YC15" s="1">
        <f t="shared" si="27"/>
        <v>1</v>
      </c>
      <c r="YD15" s="132"/>
      <c r="YE15" s="133">
        <f t="shared" si="28"/>
        <v>5</v>
      </c>
      <c r="YF15" s="133">
        <f t="shared" si="29"/>
        <v>270000</v>
      </c>
      <c r="YG15" s="130">
        <v>5</v>
      </c>
      <c r="YH15" s="130">
        <f t="shared" si="30"/>
        <v>270000</v>
      </c>
      <c r="YI15" s="129">
        <v>3</v>
      </c>
      <c r="YJ15" s="128">
        <f t="shared" si="31"/>
        <v>450000</v>
      </c>
      <c r="YK15" s="177"/>
      <c r="YL15">
        <v>0.5</v>
      </c>
      <c r="YM15"/>
      <c r="YN15"/>
      <c r="YO15">
        <v>1</v>
      </c>
      <c r="YP15"/>
      <c r="YQ15"/>
      <c r="YR15">
        <v>1</v>
      </c>
      <c r="YS15"/>
      <c r="YT15"/>
      <c r="YU15"/>
      <c r="YV15"/>
      <c r="YW15"/>
      <c r="YX15"/>
      <c r="YY15"/>
      <c r="YZ15"/>
      <c r="ZA15"/>
      <c r="ZB15"/>
      <c r="ZC15">
        <v>1</v>
      </c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>
        <v>1</v>
      </c>
      <c r="AAH15"/>
      <c r="AAI15"/>
      <c r="AAJ15"/>
      <c r="AAK15"/>
      <c r="AAL15"/>
      <c r="AAM15"/>
      <c r="AAN15">
        <v>1</v>
      </c>
      <c r="AAO15"/>
      <c r="AAP15"/>
      <c r="AAQ15"/>
      <c r="AAR15"/>
      <c r="AAS15"/>
      <c r="AAT15"/>
      <c r="AAU15"/>
      <c r="AAV15"/>
      <c r="AAW15"/>
      <c r="AAX15">
        <v>1</v>
      </c>
      <c r="AAY15">
        <v>1</v>
      </c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>
        <f t="shared" si="70"/>
        <v>7</v>
      </c>
      <c r="ACD15" s="25">
        <f t="shared" si="76"/>
        <v>192857.14285714287</v>
      </c>
      <c r="ACE15" s="11">
        <f t="shared" si="32"/>
        <v>12</v>
      </c>
      <c r="ACF15" s="11">
        <f t="shared" si="33"/>
        <v>225000</v>
      </c>
      <c r="ACG15" s="1">
        <v>14</v>
      </c>
      <c r="ACH15" s="1">
        <v>2</v>
      </c>
      <c r="ACI15" s="11">
        <f t="shared" si="34"/>
        <v>1350000</v>
      </c>
      <c r="ACJ15" s="11"/>
      <c r="ACK15" s="13">
        <f t="shared" si="35"/>
        <v>0</v>
      </c>
      <c r="ACL15">
        <v>0.5</v>
      </c>
      <c r="ACM15" s="25">
        <f t="shared" si="36"/>
        <v>1350000</v>
      </c>
      <c r="ACN15" s="11">
        <f t="shared" si="37"/>
        <v>1350000</v>
      </c>
      <c r="ACO15" s="65"/>
      <c r="ACR15" s="1" t="s">
        <v>349</v>
      </c>
      <c r="ACS15" s="1">
        <v>1</v>
      </c>
      <c r="ACT15" s="1">
        <v>1</v>
      </c>
      <c r="ACZ15" s="1" t="s">
        <v>350</v>
      </c>
      <c r="ADA15" s="1">
        <v>1</v>
      </c>
      <c r="ADD15" s="1" t="s">
        <v>185</v>
      </c>
      <c r="ADL15" s="1">
        <v>1</v>
      </c>
      <c r="ADR15" s="1">
        <v>1</v>
      </c>
      <c r="ADU15" s="1">
        <v>3</v>
      </c>
      <c r="ADV15" s="457"/>
      <c r="AEE15" s="1">
        <f t="shared" si="71"/>
        <v>0</v>
      </c>
      <c r="AEL15" s="1">
        <v>1</v>
      </c>
      <c r="AEV15" s="1">
        <v>1</v>
      </c>
      <c r="AFC15" s="1">
        <v>1</v>
      </c>
      <c r="AFF15" s="1">
        <v>1</v>
      </c>
      <c r="AFG15" s="1">
        <v>0.02</v>
      </c>
      <c r="AFJ15" s="1">
        <v>1</v>
      </c>
      <c r="AFM15" s="1">
        <v>1</v>
      </c>
      <c r="AFY15" s="1">
        <v>1</v>
      </c>
      <c r="AGM15" s="11">
        <f t="shared" si="75"/>
        <v>0</v>
      </c>
      <c r="AIW15" s="1">
        <v>1</v>
      </c>
      <c r="AIX15" s="1">
        <v>1</v>
      </c>
      <c r="AIY15" s="11"/>
      <c r="AIZ15" s="11"/>
      <c r="AJB15" s="11">
        <v>2700000</v>
      </c>
      <c r="AJF15" s="435"/>
      <c r="AJG15" s="45"/>
      <c r="AJH15" s="381">
        <v>2700000</v>
      </c>
      <c r="AJI15" s="11">
        <f t="shared" si="38"/>
        <v>225000</v>
      </c>
      <c r="AJJ15" s="60"/>
      <c r="AJK15" s="12">
        <v>3</v>
      </c>
      <c r="AJL15" s="1">
        <v>1</v>
      </c>
      <c r="AJM15" s="1">
        <v>3</v>
      </c>
      <c r="AJW15" s="1">
        <f t="shared" si="72"/>
        <v>4</v>
      </c>
      <c r="AJX15" s="1">
        <v>1</v>
      </c>
      <c r="AJY15" s="1">
        <v>2</v>
      </c>
      <c r="AJZ15" s="1">
        <f t="shared" si="73"/>
        <v>7</v>
      </c>
      <c r="AKA15" s="60"/>
      <c r="AKB15" s="1" t="s">
        <v>351</v>
      </c>
      <c r="AKC15" s="1" t="s">
        <v>352</v>
      </c>
      <c r="AKD15" s="1" t="s">
        <v>353</v>
      </c>
      <c r="AKE15" s="1" t="s">
        <v>354</v>
      </c>
      <c r="AKF15" s="1" t="s">
        <v>266</v>
      </c>
      <c r="AKG15" s="1" t="s">
        <v>267</v>
      </c>
      <c r="AKH15" s="1" t="s">
        <v>268</v>
      </c>
      <c r="AKI15" s="1" t="s">
        <v>269</v>
      </c>
      <c r="AKJ15" s="1" t="s">
        <v>270</v>
      </c>
      <c r="AKK15" s="1" t="s">
        <v>271</v>
      </c>
      <c r="AKL15" s="1" t="s">
        <v>272</v>
      </c>
      <c r="AKM15" s="1" t="s">
        <v>364</v>
      </c>
      <c r="AKN15" s="1" t="s">
        <v>260</v>
      </c>
      <c r="AKO15" s="1" t="s">
        <v>260</v>
      </c>
      <c r="AKP15" s="1" t="s">
        <v>260</v>
      </c>
      <c r="AKQ15" s="1" t="s">
        <v>260</v>
      </c>
      <c r="AKR15" s="1" t="s">
        <v>263</v>
      </c>
      <c r="AKS15" s="1" t="s">
        <v>260</v>
      </c>
      <c r="AKT15" s="1" t="s">
        <v>260</v>
      </c>
      <c r="AKU15" s="1" t="s">
        <v>260</v>
      </c>
      <c r="AKV15" s="1" t="s">
        <v>260</v>
      </c>
      <c r="AKW15" s="1" t="s">
        <v>260</v>
      </c>
      <c r="AKX15" s="1" t="s">
        <v>260</v>
      </c>
      <c r="AKY15" s="1" t="s">
        <v>260</v>
      </c>
      <c r="AKZ15" s="1" t="s">
        <v>260</v>
      </c>
      <c r="ALA15" s="1" t="s">
        <v>260</v>
      </c>
      <c r="ALB15" s="1" t="s">
        <v>260</v>
      </c>
      <c r="ALC15" s="1" t="s">
        <v>260</v>
      </c>
      <c r="ALD15" s="1" t="s">
        <v>260</v>
      </c>
      <c r="ALE15" s="1" t="s">
        <v>260</v>
      </c>
      <c r="ALF15" s="1" t="s">
        <v>260</v>
      </c>
      <c r="ALG15" s="1" t="s">
        <v>260</v>
      </c>
      <c r="ALH15" s="1" t="s">
        <v>260</v>
      </c>
      <c r="ALI15" s="1" t="s">
        <v>260</v>
      </c>
      <c r="ALJ15" s="1" t="s">
        <v>260</v>
      </c>
      <c r="ALK15" s="1" t="s">
        <v>260</v>
      </c>
      <c r="ALL15" s="1" t="s">
        <v>260</v>
      </c>
      <c r="ALM15" s="1">
        <v>12</v>
      </c>
      <c r="ALN15" s="11">
        <f t="shared" si="74"/>
        <v>225000</v>
      </c>
      <c r="ALO15" s="28">
        <v>2700000</v>
      </c>
      <c r="ALP15" s="1">
        <v>2</v>
      </c>
      <c r="ALR15" s="1">
        <v>9</v>
      </c>
      <c r="ALS15" s="1">
        <v>1</v>
      </c>
      <c r="ALU15" s="60"/>
      <c r="ALV15" s="1">
        <v>1</v>
      </c>
      <c r="ALX15" s="1">
        <v>1</v>
      </c>
      <c r="AMJ15" s="403"/>
    </row>
    <row r="16" spans="1:1024" s="1" customFormat="1" ht="15" customHeight="1" x14ac:dyDescent="0.25">
      <c r="A16" s="268"/>
      <c r="B16" s="113">
        <v>14</v>
      </c>
      <c r="C16" s="473" t="s">
        <v>1170</v>
      </c>
      <c r="D16" s="304" t="s">
        <v>955</v>
      </c>
      <c r="E16" s="1">
        <v>1999</v>
      </c>
      <c r="H16" s="1">
        <v>3</v>
      </c>
      <c r="I16" s="1">
        <v>1</v>
      </c>
      <c r="J16" s="1">
        <v>3</v>
      </c>
      <c r="K16" s="1">
        <v>1997</v>
      </c>
      <c r="L16" s="1">
        <v>1997</v>
      </c>
      <c r="M16" s="1">
        <v>1</v>
      </c>
      <c r="AA16" s="1">
        <v>1</v>
      </c>
      <c r="AY16" s="1">
        <v>1</v>
      </c>
      <c r="BA16" s="1">
        <v>1</v>
      </c>
      <c r="BB16" s="1">
        <v>11</v>
      </c>
      <c r="BC16" s="1">
        <v>1</v>
      </c>
      <c r="CG16" s="1">
        <v>1</v>
      </c>
      <c r="CH16" s="246"/>
      <c r="CP16" s="1">
        <f t="shared" si="39"/>
        <v>0</v>
      </c>
      <c r="CS16" s="1">
        <f t="shared" si="0"/>
        <v>0</v>
      </c>
      <c r="DO16" s="1">
        <f t="shared" si="40"/>
        <v>0</v>
      </c>
      <c r="DX16" s="1">
        <f t="shared" si="41"/>
        <v>0</v>
      </c>
      <c r="EE16" s="1">
        <f t="shared" si="42"/>
        <v>0</v>
      </c>
      <c r="EH16" s="1">
        <f t="shared" si="43"/>
        <v>0</v>
      </c>
      <c r="FF16" s="116"/>
      <c r="GP16" s="1">
        <f t="shared" si="1"/>
        <v>0</v>
      </c>
      <c r="GY16" s="1">
        <f t="shared" si="44"/>
        <v>0</v>
      </c>
      <c r="HC16" s="1">
        <f t="shared" si="45"/>
        <v>0</v>
      </c>
      <c r="HS16" s="1">
        <f t="shared" si="46"/>
        <v>0</v>
      </c>
      <c r="HX16" s="1">
        <f t="shared" si="2"/>
        <v>0</v>
      </c>
      <c r="IC16" s="1">
        <v>1</v>
      </c>
      <c r="ID16" s="1">
        <f t="shared" si="3"/>
        <v>1</v>
      </c>
      <c r="IE16" s="1">
        <v>1</v>
      </c>
      <c r="IN16" s="1">
        <f t="shared" si="47"/>
        <v>0</v>
      </c>
      <c r="IW16" s="1">
        <f t="shared" si="48"/>
        <v>0</v>
      </c>
      <c r="IZ16" s="1">
        <f t="shared" si="4"/>
        <v>0</v>
      </c>
      <c r="JJ16" s="1">
        <f t="shared" si="5"/>
        <v>0</v>
      </c>
      <c r="JV16" s="1">
        <f t="shared" si="49"/>
        <v>0</v>
      </c>
      <c r="KB16" s="1">
        <f t="shared" si="50"/>
        <v>0</v>
      </c>
      <c r="LG16" s="1">
        <f t="shared" si="6"/>
        <v>0</v>
      </c>
      <c r="LT16" s="1">
        <f t="shared" si="51"/>
        <v>0</v>
      </c>
      <c r="MA16" s="1">
        <f t="shared" si="52"/>
        <v>0</v>
      </c>
      <c r="MF16" s="1">
        <f t="shared" si="53"/>
        <v>0</v>
      </c>
      <c r="MM16" s="1">
        <f t="shared" si="54"/>
        <v>0</v>
      </c>
      <c r="MS16" s="1">
        <f t="shared" si="55"/>
        <v>0</v>
      </c>
      <c r="MU16" s="115">
        <v>1</v>
      </c>
      <c r="OI16" s="120">
        <v>1</v>
      </c>
      <c r="PD16" s="1">
        <f t="shared" si="7"/>
        <v>1</v>
      </c>
      <c r="PE16" s="1">
        <v>1</v>
      </c>
      <c r="QF16" s="1">
        <f t="shared" si="56"/>
        <v>0</v>
      </c>
      <c r="QY16" s="1">
        <f t="shared" si="57"/>
        <v>0</v>
      </c>
      <c r="RK16" s="1">
        <f t="shared" si="58"/>
        <v>0</v>
      </c>
      <c r="RN16" s="1">
        <v>1</v>
      </c>
      <c r="RT16" s="1">
        <v>1</v>
      </c>
      <c r="SA16" s="1">
        <f t="shared" si="59"/>
        <v>2</v>
      </c>
      <c r="SB16" s="1">
        <v>1</v>
      </c>
      <c r="SG16" s="1">
        <f t="shared" si="60"/>
        <v>0</v>
      </c>
      <c r="SO16" s="1">
        <f t="shared" si="61"/>
        <v>0</v>
      </c>
      <c r="TB16" s="1">
        <f t="shared" si="62"/>
        <v>0</v>
      </c>
      <c r="TS16" s="1">
        <f t="shared" si="8"/>
        <v>0</v>
      </c>
      <c r="UD16" s="1">
        <f t="shared" si="9"/>
        <v>0</v>
      </c>
      <c r="UG16" s="1">
        <f t="shared" si="10"/>
        <v>0</v>
      </c>
      <c r="UQ16" s="1">
        <f t="shared" si="63"/>
        <v>0</v>
      </c>
      <c r="US16" s="1">
        <v>1</v>
      </c>
      <c r="VA16" s="1">
        <f t="shared" si="64"/>
        <v>1</v>
      </c>
      <c r="VB16" s="1">
        <v>1</v>
      </c>
      <c r="VG16" s="1">
        <f t="shared" si="65"/>
        <v>0</v>
      </c>
      <c r="WY16" s="1">
        <f t="shared" si="11"/>
        <v>0</v>
      </c>
      <c r="XA16" s="1">
        <v>1</v>
      </c>
      <c r="XB16" s="1">
        <f t="shared" si="66"/>
        <v>1</v>
      </c>
      <c r="XC16" s="1">
        <v>1</v>
      </c>
      <c r="XG16" s="1">
        <f t="shared" si="12"/>
        <v>0</v>
      </c>
      <c r="XK16" s="108"/>
      <c r="XL16" s="1">
        <f t="shared" si="13"/>
        <v>1</v>
      </c>
      <c r="XM16" s="1">
        <f t="shared" si="14"/>
        <v>0</v>
      </c>
      <c r="XN16" s="1">
        <f t="shared" si="67"/>
        <v>0</v>
      </c>
      <c r="XO16" s="1">
        <f t="shared" si="15"/>
        <v>0</v>
      </c>
      <c r="XP16" s="1">
        <f t="shared" si="68"/>
        <v>0</v>
      </c>
      <c r="XQ16" s="1">
        <f t="shared" si="16"/>
        <v>0</v>
      </c>
      <c r="XR16" s="1">
        <f t="shared" si="17"/>
        <v>1</v>
      </c>
      <c r="XS16" s="1">
        <f t="shared" si="18"/>
        <v>1</v>
      </c>
      <c r="XT16" s="1">
        <f t="shared" si="69"/>
        <v>0</v>
      </c>
      <c r="XU16" s="1">
        <f t="shared" si="19"/>
        <v>1</v>
      </c>
      <c r="XV16" s="1">
        <f t="shared" si="20"/>
        <v>0</v>
      </c>
      <c r="XW16" s="1">
        <f t="shared" si="21"/>
        <v>2</v>
      </c>
      <c r="XX16" s="1">
        <f t="shared" si="22"/>
        <v>0</v>
      </c>
      <c r="XY16" s="1">
        <f t="shared" si="23"/>
        <v>1</v>
      </c>
      <c r="XZ16" s="1">
        <f t="shared" si="24"/>
        <v>0</v>
      </c>
      <c r="YA16" s="1">
        <f t="shared" si="25"/>
        <v>0</v>
      </c>
      <c r="YB16" s="1">
        <f t="shared" si="26"/>
        <v>0</v>
      </c>
      <c r="YC16" s="1">
        <f t="shared" si="27"/>
        <v>0</v>
      </c>
      <c r="YD16" s="132"/>
      <c r="YE16" s="133">
        <f t="shared" si="28"/>
        <v>7</v>
      </c>
      <c r="YF16" s="133">
        <f t="shared" si="29"/>
        <v>85714.28571428571</v>
      </c>
      <c r="YG16" s="130">
        <v>5</v>
      </c>
      <c r="YH16" s="130">
        <f t="shared" si="30"/>
        <v>120000</v>
      </c>
      <c r="YI16" s="129">
        <v>5</v>
      </c>
      <c r="YJ16" s="128">
        <f t="shared" si="31"/>
        <v>120000</v>
      </c>
      <c r="YK16" s="177"/>
      <c r="YL16">
        <v>0.5</v>
      </c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>
        <v>1</v>
      </c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>
        <f t="shared" si="70"/>
        <v>1</v>
      </c>
      <c r="ACD16" s="25">
        <f t="shared" si="76"/>
        <v>600000</v>
      </c>
      <c r="ACE16" s="11">
        <f t="shared" si="32"/>
        <v>8</v>
      </c>
      <c r="ACF16" s="11">
        <f t="shared" si="33"/>
        <v>150000</v>
      </c>
      <c r="ACG16" s="1">
        <v>14</v>
      </c>
      <c r="ACH16" s="1">
        <v>2</v>
      </c>
      <c r="ACI16" s="11">
        <f t="shared" si="34"/>
        <v>600000</v>
      </c>
      <c r="ACJ16" s="11"/>
      <c r="ACK16" s="13">
        <f t="shared" si="35"/>
        <v>0</v>
      </c>
      <c r="ACL16">
        <v>0.5</v>
      </c>
      <c r="ACM16" s="25">
        <f t="shared" si="36"/>
        <v>600000</v>
      </c>
      <c r="ACN16" s="11">
        <f t="shared" si="37"/>
        <v>600000</v>
      </c>
      <c r="ACO16" s="65"/>
      <c r="ACP16" s="1">
        <v>1</v>
      </c>
      <c r="ACR16" s="39" t="s">
        <v>295</v>
      </c>
      <c r="ACS16" s="1">
        <v>1</v>
      </c>
      <c r="ACT16" s="1">
        <v>1</v>
      </c>
      <c r="ACV16" s="1">
        <v>1</v>
      </c>
      <c r="ACZ16" s="1" t="s">
        <v>259</v>
      </c>
      <c r="ADL16" s="1">
        <v>1</v>
      </c>
      <c r="ADO16" s="1">
        <v>1</v>
      </c>
      <c r="ADU16" s="1">
        <v>2</v>
      </c>
      <c r="ADV16" s="457"/>
      <c r="ADW16" s="1">
        <v>4</v>
      </c>
      <c r="AEE16" s="1">
        <f t="shared" si="71"/>
        <v>0</v>
      </c>
      <c r="AFF16" s="1">
        <v>1</v>
      </c>
      <c r="AFG16" s="1" t="s">
        <v>956</v>
      </c>
      <c r="AFH16" s="1">
        <v>1</v>
      </c>
      <c r="AFI16" s="1" t="s">
        <v>1276</v>
      </c>
      <c r="AFJ16" s="1">
        <v>1</v>
      </c>
      <c r="AFK16" s="1">
        <v>1</v>
      </c>
      <c r="AFL16" s="1">
        <v>1</v>
      </c>
      <c r="AGM16" s="11">
        <f t="shared" si="75"/>
        <v>0</v>
      </c>
      <c r="AIY16" s="11">
        <v>396000</v>
      </c>
      <c r="AIZ16" s="11"/>
      <c r="AJA16" s="1">
        <v>33</v>
      </c>
      <c r="AJB16" s="11">
        <v>804000</v>
      </c>
      <c r="AJF16" s="435"/>
      <c r="AJG16" s="45"/>
      <c r="AJH16" s="381">
        <v>1200000</v>
      </c>
      <c r="AJI16" s="11">
        <f t="shared" si="38"/>
        <v>150000</v>
      </c>
      <c r="AJJ16" s="60"/>
      <c r="AJK16" s="12"/>
      <c r="AJW16" s="1">
        <f t="shared" si="72"/>
        <v>0</v>
      </c>
      <c r="AJZ16" s="1">
        <f t="shared" si="73"/>
        <v>0</v>
      </c>
      <c r="AKA16" s="60"/>
      <c r="AKB16" s="1" t="s">
        <v>345</v>
      </c>
      <c r="AKC16" s="1" t="s">
        <v>365</v>
      </c>
      <c r="AKD16" s="1" t="s">
        <v>261</v>
      </c>
      <c r="AKE16" s="1" t="s">
        <v>260</v>
      </c>
      <c r="AKF16" s="1" t="s">
        <v>260</v>
      </c>
      <c r="AKG16" s="1" t="s">
        <v>260</v>
      </c>
      <c r="AKH16" s="1" t="s">
        <v>260</v>
      </c>
      <c r="AKI16" s="1" t="s">
        <v>260</v>
      </c>
      <c r="AKJ16" s="1" t="s">
        <v>262</v>
      </c>
      <c r="AKK16" s="1" t="s">
        <v>260</v>
      </c>
      <c r="AKL16" s="1" t="s">
        <v>260</v>
      </c>
      <c r="AKM16" s="1" t="s">
        <v>260</v>
      </c>
      <c r="AKN16" s="1" t="s">
        <v>260</v>
      </c>
      <c r="AKO16" s="1" t="s">
        <v>260</v>
      </c>
      <c r="AKP16" s="1" t="s">
        <v>260</v>
      </c>
      <c r="AKQ16" s="1" t="s">
        <v>260</v>
      </c>
      <c r="AKR16" s="1" t="s">
        <v>263</v>
      </c>
      <c r="AKS16" s="1" t="s">
        <v>260</v>
      </c>
      <c r="AKT16" s="1" t="s">
        <v>260</v>
      </c>
      <c r="AKU16" s="1" t="s">
        <v>260</v>
      </c>
      <c r="AKV16" s="1" t="s">
        <v>260</v>
      </c>
      <c r="AKW16" s="1" t="s">
        <v>260</v>
      </c>
      <c r="AKX16" s="1" t="s">
        <v>260</v>
      </c>
      <c r="AKY16" s="1" t="s">
        <v>260</v>
      </c>
      <c r="AKZ16" s="1" t="s">
        <v>260</v>
      </c>
      <c r="ALA16" s="1" t="s">
        <v>260</v>
      </c>
      <c r="ALB16" s="1" t="s">
        <v>260</v>
      </c>
      <c r="ALC16" s="1" t="s">
        <v>260</v>
      </c>
      <c r="ALD16" s="1" t="s">
        <v>260</v>
      </c>
      <c r="ALE16" s="1" t="s">
        <v>260</v>
      </c>
      <c r="ALF16" s="1" t="s">
        <v>260</v>
      </c>
      <c r="ALG16" s="1" t="s">
        <v>260</v>
      </c>
      <c r="ALH16" s="1" t="s">
        <v>260</v>
      </c>
      <c r="ALI16" s="1" t="s">
        <v>260</v>
      </c>
      <c r="ALJ16" s="1" t="s">
        <v>260</v>
      </c>
      <c r="ALK16" s="1" t="s">
        <v>260</v>
      </c>
      <c r="ALL16" s="1" t="s">
        <v>260</v>
      </c>
      <c r="ALM16" s="1">
        <v>2</v>
      </c>
      <c r="ALN16" s="11">
        <f t="shared" si="74"/>
        <v>600000</v>
      </c>
      <c r="ALO16" s="28">
        <v>1200000</v>
      </c>
      <c r="ALP16" s="1">
        <v>1</v>
      </c>
      <c r="ALQ16" s="1">
        <v>1</v>
      </c>
      <c r="ALU16" s="60"/>
      <c r="ALV16" s="1">
        <v>1</v>
      </c>
      <c r="ALX16" s="1">
        <v>1</v>
      </c>
      <c r="AMJ16" s="403"/>
    </row>
    <row r="17" spans="1:1024" s="3" customFormat="1" ht="15" customHeight="1" x14ac:dyDescent="0.25">
      <c r="A17" s="271"/>
      <c r="B17" s="113">
        <v>15</v>
      </c>
      <c r="C17" s="473" t="s">
        <v>375</v>
      </c>
      <c r="D17" s="304" t="s">
        <v>275</v>
      </c>
      <c r="E17" s="3">
        <v>1999</v>
      </c>
      <c r="F17" s="3">
        <v>12</v>
      </c>
      <c r="G17" s="3">
        <v>1</v>
      </c>
      <c r="H17" s="3">
        <v>2</v>
      </c>
      <c r="I17" s="3">
        <v>1</v>
      </c>
      <c r="J17" s="3">
        <v>14</v>
      </c>
      <c r="K17" s="3">
        <v>1992</v>
      </c>
      <c r="L17" s="3">
        <v>1993</v>
      </c>
      <c r="M17" s="3">
        <v>2</v>
      </c>
      <c r="V17" s="3">
        <v>1</v>
      </c>
      <c r="W17" s="3">
        <v>1</v>
      </c>
      <c r="AW17" s="3">
        <v>1</v>
      </c>
      <c r="AY17" s="3">
        <v>1</v>
      </c>
      <c r="BA17" s="3">
        <v>1</v>
      </c>
      <c r="BB17" s="3">
        <v>11</v>
      </c>
      <c r="BC17" s="3">
        <v>1</v>
      </c>
      <c r="BG17" s="3">
        <v>3</v>
      </c>
      <c r="CG17" s="3">
        <v>1</v>
      </c>
      <c r="CH17" s="248"/>
      <c r="CP17" s="1">
        <f t="shared" si="39"/>
        <v>0</v>
      </c>
      <c r="CQ17" s="1"/>
      <c r="CS17" s="1">
        <f t="shared" si="0"/>
        <v>0</v>
      </c>
      <c r="CT17" s="1"/>
      <c r="DB17" s="3">
        <v>1</v>
      </c>
      <c r="DG17" s="3">
        <v>1</v>
      </c>
      <c r="DH17" s="3">
        <v>1</v>
      </c>
      <c r="DI17" s="3">
        <v>1</v>
      </c>
      <c r="DO17" s="1">
        <f t="shared" si="40"/>
        <v>4</v>
      </c>
      <c r="DP17" s="1">
        <v>1</v>
      </c>
      <c r="DX17" s="1">
        <f t="shared" si="41"/>
        <v>0</v>
      </c>
      <c r="DY17" s="1"/>
      <c r="EE17" s="1">
        <f t="shared" si="42"/>
        <v>0</v>
      </c>
      <c r="EF17" s="1"/>
      <c r="EH17" s="1">
        <f t="shared" si="43"/>
        <v>0</v>
      </c>
      <c r="EI17" s="1"/>
      <c r="FF17" s="117"/>
      <c r="GP17" s="1">
        <f t="shared" si="1"/>
        <v>0</v>
      </c>
      <c r="GQ17" s="1"/>
      <c r="GY17" s="1">
        <f t="shared" si="44"/>
        <v>0</v>
      </c>
      <c r="GZ17" s="1"/>
      <c r="HC17" s="1">
        <f t="shared" si="45"/>
        <v>0</v>
      </c>
      <c r="HD17" s="1"/>
      <c r="HS17" s="1">
        <f t="shared" si="46"/>
        <v>0</v>
      </c>
      <c r="HT17" s="1"/>
      <c r="HX17" s="1">
        <f t="shared" si="2"/>
        <v>0</v>
      </c>
      <c r="HY17" s="1"/>
      <c r="ID17" s="1">
        <f t="shared" si="3"/>
        <v>0</v>
      </c>
      <c r="IE17" s="1"/>
      <c r="IN17" s="1">
        <f t="shared" si="47"/>
        <v>0</v>
      </c>
      <c r="IW17" s="1">
        <f t="shared" si="48"/>
        <v>0</v>
      </c>
      <c r="IX17" s="1"/>
      <c r="IZ17" s="1">
        <f t="shared" si="4"/>
        <v>0</v>
      </c>
      <c r="JA17" s="1"/>
      <c r="JJ17" s="1">
        <f t="shared" si="5"/>
        <v>0</v>
      </c>
      <c r="JK17" s="1"/>
      <c r="JV17" s="1">
        <f t="shared" si="49"/>
        <v>0</v>
      </c>
      <c r="JW17" s="1"/>
      <c r="KB17" s="1">
        <f t="shared" si="50"/>
        <v>0</v>
      </c>
      <c r="KC17" s="1"/>
      <c r="LG17" s="1">
        <f t="shared" si="6"/>
        <v>0</v>
      </c>
      <c r="LH17" s="1"/>
      <c r="LT17" s="1">
        <f t="shared" si="51"/>
        <v>0</v>
      </c>
      <c r="LU17" s="1"/>
      <c r="MA17" s="1">
        <f t="shared" si="52"/>
        <v>0</v>
      </c>
      <c r="MB17" s="1"/>
      <c r="MF17" s="1">
        <f t="shared" si="53"/>
        <v>0</v>
      </c>
      <c r="MG17" s="1"/>
      <c r="MM17" s="1">
        <f t="shared" si="54"/>
        <v>0</v>
      </c>
      <c r="MN17" s="1"/>
      <c r="MS17" s="1">
        <f t="shared" si="55"/>
        <v>0</v>
      </c>
      <c r="MT17" s="1"/>
      <c r="MU17" s="115"/>
      <c r="OI17" s="121"/>
      <c r="OQ17" s="3">
        <v>1</v>
      </c>
      <c r="PD17" s="1">
        <f t="shared" si="7"/>
        <v>1</v>
      </c>
      <c r="PE17" s="1">
        <v>1</v>
      </c>
      <c r="QF17" s="1">
        <f t="shared" si="56"/>
        <v>0</v>
      </c>
      <c r="QG17" s="1"/>
      <c r="QY17" s="1">
        <f t="shared" si="57"/>
        <v>0</v>
      </c>
      <c r="RK17" s="1">
        <f t="shared" si="58"/>
        <v>0</v>
      </c>
      <c r="RL17" s="1"/>
      <c r="SA17" s="1">
        <f t="shared" si="59"/>
        <v>0</v>
      </c>
      <c r="SG17" s="1">
        <f t="shared" si="60"/>
        <v>0</v>
      </c>
      <c r="SO17" s="1">
        <f t="shared" si="61"/>
        <v>0</v>
      </c>
      <c r="TB17" s="1">
        <f t="shared" si="62"/>
        <v>0</v>
      </c>
      <c r="TJ17" s="3">
        <v>1</v>
      </c>
      <c r="TS17" s="1">
        <f t="shared" si="8"/>
        <v>1</v>
      </c>
      <c r="TT17" s="1">
        <v>1</v>
      </c>
      <c r="UD17" s="1">
        <f t="shared" si="9"/>
        <v>0</v>
      </c>
      <c r="UE17" s="1"/>
      <c r="UG17" s="1">
        <f t="shared" si="10"/>
        <v>0</v>
      </c>
      <c r="UH17" s="1"/>
      <c r="UM17" s="3">
        <v>1</v>
      </c>
      <c r="UN17" s="3">
        <v>1</v>
      </c>
      <c r="UQ17" s="1">
        <f t="shared" si="63"/>
        <v>2</v>
      </c>
      <c r="UR17" s="1">
        <v>1</v>
      </c>
      <c r="VA17" s="1">
        <f t="shared" si="64"/>
        <v>0</v>
      </c>
      <c r="VB17" s="1"/>
      <c r="VG17" s="1">
        <f t="shared" si="65"/>
        <v>0</v>
      </c>
      <c r="VH17" s="1"/>
      <c r="WY17" s="1">
        <f t="shared" si="11"/>
        <v>0</v>
      </c>
      <c r="WZ17" s="1"/>
      <c r="XB17" s="1">
        <f t="shared" si="66"/>
        <v>0</v>
      </c>
      <c r="XC17" s="1"/>
      <c r="XG17" s="1">
        <f t="shared" si="12"/>
        <v>0</v>
      </c>
      <c r="XH17" s="1"/>
      <c r="XK17" s="109"/>
      <c r="XL17" s="1">
        <f t="shared" si="13"/>
        <v>2</v>
      </c>
      <c r="XM17" s="1">
        <f t="shared" si="14"/>
        <v>0</v>
      </c>
      <c r="XN17" s="1">
        <f t="shared" si="67"/>
        <v>0</v>
      </c>
      <c r="XO17" s="1">
        <f t="shared" si="15"/>
        <v>0</v>
      </c>
      <c r="XP17" s="1">
        <f t="shared" si="68"/>
        <v>0</v>
      </c>
      <c r="XQ17" s="1">
        <f t="shared" si="16"/>
        <v>0</v>
      </c>
      <c r="XR17" s="1">
        <f t="shared" si="17"/>
        <v>2</v>
      </c>
      <c r="XS17" s="1">
        <f t="shared" si="18"/>
        <v>2</v>
      </c>
      <c r="XT17" s="1">
        <f t="shared" si="69"/>
        <v>0</v>
      </c>
      <c r="XU17" s="1">
        <f t="shared" si="19"/>
        <v>4</v>
      </c>
      <c r="XV17" s="1">
        <f t="shared" si="20"/>
        <v>0</v>
      </c>
      <c r="XW17" s="1">
        <f t="shared" si="21"/>
        <v>0</v>
      </c>
      <c r="XX17" s="1">
        <f t="shared" si="22"/>
        <v>0</v>
      </c>
      <c r="XY17" s="1">
        <f t="shared" si="23"/>
        <v>0</v>
      </c>
      <c r="XZ17" s="1">
        <f t="shared" si="24"/>
        <v>0</v>
      </c>
      <c r="YA17" s="1">
        <f t="shared" si="25"/>
        <v>0</v>
      </c>
      <c r="YB17" s="1">
        <f t="shared" si="26"/>
        <v>0</v>
      </c>
      <c r="YC17" s="1">
        <f t="shared" si="27"/>
        <v>0</v>
      </c>
      <c r="YD17" s="132"/>
      <c r="YE17" s="133">
        <f t="shared" si="28"/>
        <v>10</v>
      </c>
      <c r="YF17" s="133">
        <f t="shared" si="29"/>
        <v>725700</v>
      </c>
      <c r="YG17" s="130">
        <v>4</v>
      </c>
      <c r="YH17" s="130">
        <f t="shared" si="30"/>
        <v>1814250</v>
      </c>
      <c r="YI17" s="135">
        <v>4</v>
      </c>
      <c r="YJ17" s="128">
        <f t="shared" si="31"/>
        <v>1814250</v>
      </c>
      <c r="YK17" s="178"/>
      <c r="YL17">
        <v>0.5</v>
      </c>
      <c r="YM17"/>
      <c r="YN17"/>
      <c r="YO17"/>
      <c r="YP17"/>
      <c r="YQ17">
        <v>1</v>
      </c>
      <c r="YR17"/>
      <c r="YS17"/>
      <c r="YT17"/>
      <c r="YU17"/>
      <c r="YV17"/>
      <c r="YW17">
        <v>1</v>
      </c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>
        <v>1</v>
      </c>
      <c r="AAO17"/>
      <c r="AAP17"/>
      <c r="AAQ17"/>
      <c r="AAR17"/>
      <c r="AAS17"/>
      <c r="AAT17"/>
      <c r="AAU17"/>
      <c r="AAV17"/>
      <c r="AAW17"/>
      <c r="AAX17">
        <v>1</v>
      </c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>
        <f t="shared" si="70"/>
        <v>4</v>
      </c>
      <c r="ACD17" s="25">
        <f t="shared" si="76"/>
        <v>1814250</v>
      </c>
      <c r="ACE17" s="11">
        <f t="shared" si="32"/>
        <v>14</v>
      </c>
      <c r="ACF17" s="11">
        <f t="shared" si="33"/>
        <v>1036714.2857142857</v>
      </c>
      <c r="ACG17" s="3">
        <v>14</v>
      </c>
      <c r="ACH17" s="3">
        <v>2</v>
      </c>
      <c r="ACI17" s="11">
        <f t="shared" si="34"/>
        <v>7257000</v>
      </c>
      <c r="ACJ17" s="11"/>
      <c r="ACK17" s="13">
        <f t="shared" si="35"/>
        <v>0</v>
      </c>
      <c r="ACL17">
        <v>0.5</v>
      </c>
      <c r="ACM17" s="25">
        <f t="shared" si="36"/>
        <v>7257000</v>
      </c>
      <c r="ACN17" s="11">
        <f t="shared" si="37"/>
        <v>7257000</v>
      </c>
      <c r="ACO17" s="66"/>
      <c r="ACP17" s="3">
        <v>1</v>
      </c>
      <c r="ACQ17" s="3">
        <v>3</v>
      </c>
      <c r="ACR17" s="69" t="s">
        <v>295</v>
      </c>
      <c r="ACS17" s="3">
        <v>1</v>
      </c>
      <c r="ACT17" s="3">
        <v>1</v>
      </c>
      <c r="ACX17" s="3">
        <v>6</v>
      </c>
      <c r="ACY17" s="3">
        <v>1</v>
      </c>
      <c r="ACZ17" s="3" t="s">
        <v>276</v>
      </c>
      <c r="ADA17" s="3">
        <v>1</v>
      </c>
      <c r="ADD17" s="3" t="s">
        <v>185</v>
      </c>
      <c r="ADL17" s="3">
        <v>1</v>
      </c>
      <c r="ADN17" s="3">
        <v>1</v>
      </c>
      <c r="ADS17" s="3">
        <v>1</v>
      </c>
      <c r="ADU17" s="3">
        <v>1</v>
      </c>
      <c r="ADV17" s="459"/>
      <c r="ADW17" s="3">
        <v>4</v>
      </c>
      <c r="AEE17" s="1">
        <f t="shared" si="71"/>
        <v>0</v>
      </c>
      <c r="AEK17" s="3">
        <v>1</v>
      </c>
      <c r="AFC17" s="3">
        <v>1</v>
      </c>
      <c r="AFM17" s="3">
        <v>1</v>
      </c>
      <c r="AFR17" s="3">
        <v>1</v>
      </c>
      <c r="AFW17" s="3">
        <v>1</v>
      </c>
      <c r="AFY17" s="3">
        <v>1</v>
      </c>
      <c r="AGL17" s="3">
        <v>176000</v>
      </c>
      <c r="AGM17" s="14">
        <f t="shared" si="75"/>
        <v>0</v>
      </c>
      <c r="AHJ17" s="3">
        <v>176000</v>
      </c>
      <c r="AHY17" s="3">
        <v>4</v>
      </c>
      <c r="AHZ17" s="3">
        <v>1</v>
      </c>
      <c r="AIA17" s="3">
        <v>1</v>
      </c>
      <c r="AIB17" s="3">
        <v>1</v>
      </c>
      <c r="AIJ17" s="3">
        <v>1</v>
      </c>
      <c r="AIV17" s="3" t="s">
        <v>1277</v>
      </c>
      <c r="AIX17" s="3">
        <v>1</v>
      </c>
      <c r="AIY17" s="14">
        <v>800000</v>
      </c>
      <c r="AIZ17" s="14"/>
      <c r="AJA17" s="3">
        <v>454.55</v>
      </c>
      <c r="AJB17" s="14">
        <v>13714000</v>
      </c>
      <c r="AJF17" s="438"/>
      <c r="AJG17" s="47"/>
      <c r="AJH17" s="381">
        <v>14514000</v>
      </c>
      <c r="AJI17" s="11">
        <f t="shared" si="38"/>
        <v>1036714.2857142857</v>
      </c>
      <c r="AJJ17" s="61"/>
      <c r="AJK17" s="15">
        <v>4</v>
      </c>
      <c r="AJL17" s="3">
        <v>2</v>
      </c>
      <c r="AJM17" s="3">
        <v>1</v>
      </c>
      <c r="AJN17" s="3">
        <v>1</v>
      </c>
      <c r="AJV17" s="1">
        <v>1</v>
      </c>
      <c r="AJW17" s="1">
        <f t="shared" si="72"/>
        <v>4</v>
      </c>
      <c r="AJX17" s="3">
        <v>1</v>
      </c>
      <c r="AJY17" s="3">
        <v>5</v>
      </c>
      <c r="AJZ17" s="1">
        <f t="shared" si="73"/>
        <v>10</v>
      </c>
      <c r="AKA17" s="61"/>
      <c r="AKB17" s="3" t="s">
        <v>279</v>
      </c>
      <c r="AKC17" s="3" t="s">
        <v>277</v>
      </c>
      <c r="AKD17" s="3" t="s">
        <v>278</v>
      </c>
      <c r="AKE17" s="3" t="s">
        <v>368</v>
      </c>
      <c r="AKF17" s="3" t="s">
        <v>345</v>
      </c>
      <c r="AKG17" s="3" t="s">
        <v>342</v>
      </c>
      <c r="AKH17" s="3" t="s">
        <v>369</v>
      </c>
      <c r="AKI17" s="3" t="s">
        <v>192</v>
      </c>
      <c r="AKJ17" s="3" t="s">
        <v>448</v>
      </c>
      <c r="AKK17" s="3" t="s">
        <v>374</v>
      </c>
      <c r="AKL17" s="3" t="s">
        <v>450</v>
      </c>
      <c r="AKM17" s="3" t="s">
        <v>377</v>
      </c>
      <c r="AKN17" s="3" t="s">
        <v>378</v>
      </c>
      <c r="AKO17" s="3" t="s">
        <v>260</v>
      </c>
      <c r="AKP17" s="3" t="s">
        <v>260</v>
      </c>
      <c r="AKQ17" s="3" t="s">
        <v>260</v>
      </c>
      <c r="AKR17" s="3" t="s">
        <v>263</v>
      </c>
      <c r="AKS17" s="3" t="s">
        <v>260</v>
      </c>
      <c r="AKT17" s="3" t="s">
        <v>260</v>
      </c>
      <c r="AKU17" s="3" t="s">
        <v>260</v>
      </c>
      <c r="AKV17" s="3" t="s">
        <v>260</v>
      </c>
      <c r="AKW17" s="3" t="s">
        <v>260</v>
      </c>
      <c r="AKX17" s="3" t="s">
        <v>260</v>
      </c>
      <c r="AKY17" s="3" t="s">
        <v>260</v>
      </c>
      <c r="AKZ17" s="3" t="s">
        <v>260</v>
      </c>
      <c r="ALA17" s="3" t="s">
        <v>260</v>
      </c>
      <c r="ALB17" s="3" t="s">
        <v>260</v>
      </c>
      <c r="ALC17" s="3" t="s">
        <v>260</v>
      </c>
      <c r="ALD17" s="3" t="s">
        <v>260</v>
      </c>
      <c r="ALE17" s="3" t="s">
        <v>260</v>
      </c>
      <c r="ALF17" s="3" t="s">
        <v>260</v>
      </c>
      <c r="ALG17" s="3" t="s">
        <v>260</v>
      </c>
      <c r="ALH17" s="3" t="s">
        <v>260</v>
      </c>
      <c r="ALI17" s="3" t="s">
        <v>260</v>
      </c>
      <c r="ALJ17" s="3" t="s">
        <v>260</v>
      </c>
      <c r="ALK17" s="3" t="s">
        <v>260</v>
      </c>
      <c r="ALL17" s="3" t="s">
        <v>260</v>
      </c>
      <c r="ALM17" s="3">
        <v>13</v>
      </c>
      <c r="ALN17" s="11">
        <f t="shared" si="74"/>
        <v>1116461.5384615385</v>
      </c>
      <c r="ALO17" s="31">
        <v>14514000</v>
      </c>
      <c r="ALP17" s="3">
        <v>7</v>
      </c>
      <c r="ALQ17" s="3">
        <v>2</v>
      </c>
      <c r="ALR17" s="3">
        <v>4</v>
      </c>
      <c r="ALU17" s="61"/>
      <c r="ALV17" s="3">
        <v>1</v>
      </c>
      <c r="ALX17" s="3">
        <v>1</v>
      </c>
      <c r="ALY17" s="3">
        <v>1</v>
      </c>
      <c r="ALZ17" s="3">
        <v>1</v>
      </c>
      <c r="AMC17" s="3">
        <v>1</v>
      </c>
      <c r="AMI17" s="3">
        <v>1</v>
      </c>
      <c r="AMJ17" s="404"/>
    </row>
    <row r="18" spans="1:1024" s="1" customFormat="1" ht="15" customHeight="1" x14ac:dyDescent="0.25">
      <c r="A18" s="268"/>
      <c r="B18" s="113">
        <v>16</v>
      </c>
      <c r="C18" s="473" t="s">
        <v>375</v>
      </c>
      <c r="D18" s="304" t="s">
        <v>379</v>
      </c>
      <c r="E18" s="1">
        <v>1999</v>
      </c>
      <c r="F18" s="1">
        <v>1</v>
      </c>
      <c r="G18" s="1">
        <v>1</v>
      </c>
      <c r="H18" s="1">
        <v>3</v>
      </c>
      <c r="I18" s="1">
        <v>1</v>
      </c>
      <c r="J18" s="1">
        <v>4</v>
      </c>
      <c r="K18" s="1">
        <v>1989</v>
      </c>
      <c r="L18" s="1">
        <v>1993</v>
      </c>
      <c r="M18" s="1">
        <v>3</v>
      </c>
      <c r="S18" s="1">
        <v>1</v>
      </c>
      <c r="T18" s="1">
        <v>1</v>
      </c>
      <c r="W18" s="1">
        <v>1</v>
      </c>
      <c r="AW18" s="1">
        <v>1</v>
      </c>
      <c r="AY18" s="1">
        <v>1</v>
      </c>
      <c r="BA18" s="1">
        <v>1</v>
      </c>
      <c r="BB18" s="1">
        <v>13</v>
      </c>
      <c r="BE18" s="1">
        <v>1</v>
      </c>
      <c r="BG18" s="1">
        <v>3</v>
      </c>
      <c r="CG18" s="1">
        <v>1</v>
      </c>
      <c r="CH18" s="246"/>
      <c r="CP18" s="1">
        <f t="shared" si="39"/>
        <v>0</v>
      </c>
      <c r="CS18" s="1">
        <f t="shared" si="0"/>
        <v>0</v>
      </c>
      <c r="DO18" s="1">
        <f t="shared" si="40"/>
        <v>0</v>
      </c>
      <c r="DX18" s="1">
        <f t="shared" si="41"/>
        <v>0</v>
      </c>
      <c r="EE18" s="1">
        <f t="shared" si="42"/>
        <v>0</v>
      </c>
      <c r="EH18" s="1">
        <f t="shared" si="43"/>
        <v>0</v>
      </c>
      <c r="FF18" s="116"/>
      <c r="GP18" s="1">
        <f t="shared" si="1"/>
        <v>0</v>
      </c>
      <c r="GY18" s="1">
        <f t="shared" si="44"/>
        <v>0</v>
      </c>
      <c r="HC18" s="1">
        <f t="shared" si="45"/>
        <v>0</v>
      </c>
      <c r="HQ18" s="1">
        <v>1</v>
      </c>
      <c r="HR18" s="1">
        <v>1</v>
      </c>
      <c r="HS18" s="1">
        <f t="shared" si="46"/>
        <v>2</v>
      </c>
      <c r="HT18" s="1">
        <v>1</v>
      </c>
      <c r="HX18" s="1">
        <f t="shared" si="2"/>
        <v>0</v>
      </c>
      <c r="ID18" s="1">
        <f t="shared" si="3"/>
        <v>0</v>
      </c>
      <c r="IN18" s="1">
        <f t="shared" si="47"/>
        <v>0</v>
      </c>
      <c r="IW18" s="1">
        <f t="shared" si="48"/>
        <v>0</v>
      </c>
      <c r="IZ18" s="1">
        <f t="shared" si="4"/>
        <v>0</v>
      </c>
      <c r="JJ18" s="1">
        <f t="shared" si="5"/>
        <v>0</v>
      </c>
      <c r="JV18" s="1">
        <f t="shared" si="49"/>
        <v>0</v>
      </c>
      <c r="KB18" s="1">
        <f t="shared" si="50"/>
        <v>0</v>
      </c>
      <c r="LG18" s="1">
        <f t="shared" si="6"/>
        <v>0</v>
      </c>
      <c r="LT18" s="1">
        <f t="shared" si="51"/>
        <v>0</v>
      </c>
      <c r="MA18" s="1">
        <f t="shared" si="52"/>
        <v>0</v>
      </c>
      <c r="MF18" s="1">
        <f t="shared" si="53"/>
        <v>0</v>
      </c>
      <c r="MM18" s="1">
        <f t="shared" si="54"/>
        <v>0</v>
      </c>
      <c r="MS18" s="1">
        <f t="shared" si="55"/>
        <v>0</v>
      </c>
      <c r="MU18" s="115"/>
      <c r="OI18" s="120"/>
      <c r="PD18" s="1">
        <f t="shared" si="7"/>
        <v>0</v>
      </c>
      <c r="QF18" s="1">
        <f t="shared" si="56"/>
        <v>0</v>
      </c>
      <c r="QY18" s="1">
        <f t="shared" si="57"/>
        <v>0</v>
      </c>
      <c r="RK18" s="1">
        <f t="shared" si="58"/>
        <v>0</v>
      </c>
      <c r="SA18" s="1">
        <f t="shared" si="59"/>
        <v>0</v>
      </c>
      <c r="SG18" s="1">
        <f t="shared" si="60"/>
        <v>0</v>
      </c>
      <c r="SO18" s="1">
        <f t="shared" si="61"/>
        <v>0</v>
      </c>
      <c r="TB18" s="1">
        <f t="shared" si="62"/>
        <v>0</v>
      </c>
      <c r="TS18" s="1">
        <f t="shared" si="8"/>
        <v>0</v>
      </c>
      <c r="UD18" s="1">
        <f t="shared" si="9"/>
        <v>0</v>
      </c>
      <c r="UG18" s="1">
        <f t="shared" si="10"/>
        <v>0</v>
      </c>
      <c r="UQ18" s="1">
        <f t="shared" si="63"/>
        <v>0</v>
      </c>
      <c r="VA18" s="1">
        <f t="shared" si="64"/>
        <v>0</v>
      </c>
      <c r="VG18" s="1">
        <f t="shared" si="65"/>
        <v>0</v>
      </c>
      <c r="WY18" s="1">
        <f t="shared" si="11"/>
        <v>0</v>
      </c>
      <c r="XB18" s="1">
        <f t="shared" si="66"/>
        <v>0</v>
      </c>
      <c r="XG18" s="1">
        <f t="shared" si="12"/>
        <v>0</v>
      </c>
      <c r="XK18" s="108"/>
      <c r="XL18" s="1">
        <f t="shared" si="13"/>
        <v>2</v>
      </c>
      <c r="XM18" s="1">
        <f t="shared" si="14"/>
        <v>0</v>
      </c>
      <c r="XN18" s="1">
        <f t="shared" si="67"/>
        <v>0</v>
      </c>
      <c r="XO18" s="1">
        <f t="shared" si="15"/>
        <v>0</v>
      </c>
      <c r="XP18" s="1">
        <f t="shared" si="68"/>
        <v>0</v>
      </c>
      <c r="XQ18" s="1">
        <f t="shared" si="16"/>
        <v>0</v>
      </c>
      <c r="XR18" s="1">
        <f t="shared" si="17"/>
        <v>0</v>
      </c>
      <c r="XS18" s="1">
        <f t="shared" si="18"/>
        <v>0</v>
      </c>
      <c r="XT18" s="1">
        <f t="shared" si="69"/>
        <v>0</v>
      </c>
      <c r="XU18" s="1">
        <f t="shared" si="19"/>
        <v>0</v>
      </c>
      <c r="XV18" s="1">
        <f t="shared" si="20"/>
        <v>0</v>
      </c>
      <c r="XW18" s="1">
        <f t="shared" si="21"/>
        <v>0</v>
      </c>
      <c r="XX18" s="1">
        <f t="shared" si="22"/>
        <v>0</v>
      </c>
      <c r="XY18" s="1">
        <f t="shared" si="23"/>
        <v>0</v>
      </c>
      <c r="XZ18" s="1">
        <f t="shared" si="24"/>
        <v>0</v>
      </c>
      <c r="YA18" s="1">
        <f t="shared" si="25"/>
        <v>0</v>
      </c>
      <c r="YB18" s="1">
        <f t="shared" si="26"/>
        <v>0</v>
      </c>
      <c r="YC18" s="1">
        <f t="shared" si="27"/>
        <v>0</v>
      </c>
      <c r="YD18" s="132"/>
      <c r="YE18" s="133">
        <f t="shared" si="28"/>
        <v>2</v>
      </c>
      <c r="YF18" s="133">
        <f t="shared" si="29"/>
        <v>699500</v>
      </c>
      <c r="YG18" s="130">
        <v>1</v>
      </c>
      <c r="YH18" s="130">
        <f t="shared" si="30"/>
        <v>1399000</v>
      </c>
      <c r="YI18" s="129">
        <v>1</v>
      </c>
      <c r="YJ18" s="128">
        <f t="shared" si="31"/>
        <v>1399000</v>
      </c>
      <c r="YK18" s="177"/>
      <c r="YL18">
        <v>1</v>
      </c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>
        <f t="shared" si="70"/>
        <v>0</v>
      </c>
      <c r="ACD18" s="25"/>
      <c r="ACE18" s="11">
        <f t="shared" si="32"/>
        <v>2</v>
      </c>
      <c r="ACF18" s="11">
        <f t="shared" si="33"/>
        <v>699500</v>
      </c>
      <c r="ACG18" s="1">
        <v>5</v>
      </c>
      <c r="ACH18" s="1">
        <v>1</v>
      </c>
      <c r="ACI18" s="11">
        <f t="shared" si="34"/>
        <v>1399000</v>
      </c>
      <c r="ACJ18" s="45">
        <v>1</v>
      </c>
      <c r="ACK18" s="13">
        <f t="shared" si="35"/>
        <v>1399000</v>
      </c>
      <c r="ACL18">
        <v>1</v>
      </c>
      <c r="ACM18" s="25">
        <f t="shared" si="36"/>
        <v>1399000</v>
      </c>
      <c r="ACN18" s="11">
        <f t="shared" si="37"/>
        <v>1399000</v>
      </c>
      <c r="ACO18" s="65"/>
      <c r="ACR18" s="39" t="s">
        <v>295</v>
      </c>
      <c r="ACS18" s="1">
        <v>1</v>
      </c>
      <c r="ACU18" s="1">
        <v>1</v>
      </c>
      <c r="ACV18" s="1">
        <v>1</v>
      </c>
      <c r="ACZ18" s="1" t="s">
        <v>259</v>
      </c>
      <c r="ADD18" s="1" t="s">
        <v>185</v>
      </c>
      <c r="ADU18" s="1">
        <v>3</v>
      </c>
      <c r="ADV18" s="457"/>
      <c r="ADW18" s="1">
        <v>4</v>
      </c>
      <c r="ADY18" s="1">
        <v>1</v>
      </c>
      <c r="AEE18" s="1">
        <f t="shared" si="71"/>
        <v>0</v>
      </c>
      <c r="AFC18" s="1">
        <v>1</v>
      </c>
      <c r="AFJ18" s="1">
        <v>1</v>
      </c>
      <c r="AFM18" s="1">
        <v>1</v>
      </c>
      <c r="AFN18" s="1">
        <v>1</v>
      </c>
      <c r="AFY18" s="1">
        <v>1</v>
      </c>
      <c r="AGL18" s="11">
        <v>410000</v>
      </c>
      <c r="AGM18" s="11">
        <f t="shared" si="75"/>
        <v>230000</v>
      </c>
      <c r="AGN18" s="1">
        <v>230000</v>
      </c>
      <c r="AGO18" s="1">
        <v>1</v>
      </c>
      <c r="AHI18" s="1">
        <v>1</v>
      </c>
      <c r="AHJ18" s="1">
        <v>640000</v>
      </c>
      <c r="AHK18" s="1">
        <v>56.097999999999999</v>
      </c>
      <c r="AHN18" s="1">
        <v>2</v>
      </c>
      <c r="AHO18" s="1">
        <v>1</v>
      </c>
      <c r="AHX18" s="1">
        <v>1</v>
      </c>
      <c r="AIY18" s="11"/>
      <c r="AIZ18" s="11"/>
      <c r="AJB18" s="11">
        <v>1399000</v>
      </c>
      <c r="AJF18" s="435"/>
      <c r="AJG18" s="45"/>
      <c r="AJH18" s="381">
        <v>1399000</v>
      </c>
      <c r="AJI18" s="11">
        <f t="shared" si="38"/>
        <v>699500</v>
      </c>
      <c r="AJJ18" s="60"/>
      <c r="AJK18" s="12"/>
      <c r="AJW18" s="1">
        <f t="shared" si="72"/>
        <v>0</v>
      </c>
      <c r="AJZ18" s="1">
        <f t="shared" si="73"/>
        <v>0</v>
      </c>
      <c r="AKA18" s="60"/>
      <c r="AKB18" s="1" t="s">
        <v>279</v>
      </c>
      <c r="AKC18" s="1" t="s">
        <v>1363</v>
      </c>
      <c r="AKD18" s="1" t="s">
        <v>380</v>
      </c>
      <c r="AKE18" s="1" t="s">
        <v>260</v>
      </c>
      <c r="AKF18" s="1" t="s">
        <v>260</v>
      </c>
      <c r="AKG18" s="1" t="s">
        <v>260</v>
      </c>
      <c r="AKH18" s="1" t="s">
        <v>260</v>
      </c>
      <c r="AKI18" s="1" t="s">
        <v>260</v>
      </c>
      <c r="AKJ18" s="1" t="s">
        <v>262</v>
      </c>
      <c r="AKK18" s="1" t="s">
        <v>260</v>
      </c>
      <c r="AKL18" s="1" t="s">
        <v>260</v>
      </c>
      <c r="AKM18" s="1" t="s">
        <v>260</v>
      </c>
      <c r="AKN18" s="1" t="s">
        <v>260</v>
      </c>
      <c r="AKO18" s="1" t="s">
        <v>260</v>
      </c>
      <c r="AKP18" s="1" t="s">
        <v>260</v>
      </c>
      <c r="AKQ18" s="1" t="s">
        <v>260</v>
      </c>
      <c r="AKR18" s="1" t="s">
        <v>263</v>
      </c>
      <c r="AKS18" s="1" t="s">
        <v>260</v>
      </c>
      <c r="AKT18" s="1" t="s">
        <v>260</v>
      </c>
      <c r="AKU18" s="1" t="s">
        <v>260</v>
      </c>
      <c r="AKV18" s="1" t="s">
        <v>260</v>
      </c>
      <c r="AKW18" s="1" t="s">
        <v>260</v>
      </c>
      <c r="AKX18" s="1" t="s">
        <v>260</v>
      </c>
      <c r="AKY18" s="1" t="s">
        <v>260</v>
      </c>
      <c r="AKZ18" s="1" t="s">
        <v>260</v>
      </c>
      <c r="ALA18" s="1" t="s">
        <v>260</v>
      </c>
      <c r="ALB18" s="1" t="s">
        <v>260</v>
      </c>
      <c r="ALC18" s="1" t="s">
        <v>260</v>
      </c>
      <c r="ALD18" s="1" t="s">
        <v>260</v>
      </c>
      <c r="ALE18" s="1" t="s">
        <v>260</v>
      </c>
      <c r="ALF18" s="1" t="s">
        <v>260</v>
      </c>
      <c r="ALG18" s="1" t="s">
        <v>260</v>
      </c>
      <c r="ALH18" s="1" t="s">
        <v>260</v>
      </c>
      <c r="ALI18" s="1" t="s">
        <v>260</v>
      </c>
      <c r="ALJ18" s="1" t="s">
        <v>260</v>
      </c>
      <c r="ALK18" s="1" t="s">
        <v>260</v>
      </c>
      <c r="ALL18" s="1" t="s">
        <v>260</v>
      </c>
      <c r="ALM18" s="1">
        <v>3</v>
      </c>
      <c r="ALN18" s="11">
        <f t="shared" si="74"/>
        <v>466333.33333333331</v>
      </c>
      <c r="ALO18" s="28">
        <v>1399000</v>
      </c>
      <c r="ALP18" s="1">
        <v>2</v>
      </c>
      <c r="ALQ18" s="1">
        <v>1</v>
      </c>
      <c r="ALU18" s="60"/>
      <c r="ALV18" s="1">
        <v>1</v>
      </c>
      <c r="ALX18" s="1">
        <v>1</v>
      </c>
      <c r="ALY18" s="1">
        <v>1</v>
      </c>
      <c r="AMJ18" s="403"/>
    </row>
    <row r="19" spans="1:1024" s="1" customFormat="1" ht="15" customHeight="1" x14ac:dyDescent="0.25">
      <c r="A19" s="268"/>
      <c r="B19" s="113">
        <v>17</v>
      </c>
      <c r="C19" s="473" t="s">
        <v>375</v>
      </c>
      <c r="D19" s="304" t="s">
        <v>381</v>
      </c>
      <c r="E19" s="1">
        <v>1999</v>
      </c>
      <c r="H19" s="1">
        <v>2</v>
      </c>
      <c r="I19" s="1">
        <v>1</v>
      </c>
      <c r="J19" s="1">
        <v>2</v>
      </c>
      <c r="K19" s="1">
        <v>1991</v>
      </c>
      <c r="L19" s="1">
        <v>1991</v>
      </c>
      <c r="M19" s="1">
        <v>1</v>
      </c>
      <c r="U19" s="1">
        <v>1</v>
      </c>
      <c r="AW19" s="1">
        <v>1</v>
      </c>
      <c r="AY19" s="1">
        <v>1</v>
      </c>
      <c r="BA19" s="1">
        <v>1</v>
      </c>
      <c r="BB19" s="1">
        <v>13</v>
      </c>
      <c r="BE19" s="1">
        <v>1</v>
      </c>
      <c r="CG19" s="1">
        <v>1</v>
      </c>
      <c r="CH19" s="246"/>
      <c r="CP19" s="1">
        <f t="shared" si="39"/>
        <v>0</v>
      </c>
      <c r="CS19" s="1">
        <f t="shared" si="0"/>
        <v>0</v>
      </c>
      <c r="DO19" s="1">
        <f t="shared" si="40"/>
        <v>0</v>
      </c>
      <c r="DX19" s="1">
        <f t="shared" si="41"/>
        <v>0</v>
      </c>
      <c r="EE19" s="1">
        <f t="shared" si="42"/>
        <v>0</v>
      </c>
      <c r="EH19" s="1">
        <f t="shared" si="43"/>
        <v>0</v>
      </c>
      <c r="FF19" s="116"/>
      <c r="GP19" s="1">
        <f t="shared" si="1"/>
        <v>0</v>
      </c>
      <c r="GY19" s="1">
        <f t="shared" si="44"/>
        <v>0</v>
      </c>
      <c r="HC19" s="1">
        <f t="shared" si="45"/>
        <v>0</v>
      </c>
      <c r="HS19" s="1">
        <f t="shared" si="46"/>
        <v>0</v>
      </c>
      <c r="HX19" s="1">
        <f t="shared" si="2"/>
        <v>0</v>
      </c>
      <c r="ID19" s="1">
        <f t="shared" si="3"/>
        <v>0</v>
      </c>
      <c r="IN19" s="1">
        <f t="shared" si="47"/>
        <v>0</v>
      </c>
      <c r="IW19" s="1">
        <f t="shared" si="48"/>
        <v>0</v>
      </c>
      <c r="IZ19" s="1">
        <f t="shared" si="4"/>
        <v>0</v>
      </c>
      <c r="JJ19" s="1">
        <f t="shared" si="5"/>
        <v>0</v>
      </c>
      <c r="JV19" s="1">
        <f t="shared" si="49"/>
        <v>0</v>
      </c>
      <c r="KB19" s="1">
        <f t="shared" si="50"/>
        <v>0</v>
      </c>
      <c r="LG19" s="1">
        <f t="shared" si="6"/>
        <v>0</v>
      </c>
      <c r="LT19" s="1">
        <f t="shared" si="51"/>
        <v>0</v>
      </c>
      <c r="MA19" s="1">
        <f t="shared" si="52"/>
        <v>0</v>
      </c>
      <c r="MF19" s="1">
        <f t="shared" si="53"/>
        <v>0</v>
      </c>
      <c r="MM19" s="1">
        <f t="shared" si="54"/>
        <v>0</v>
      </c>
      <c r="MS19" s="1">
        <f t="shared" si="55"/>
        <v>0</v>
      </c>
      <c r="MU19" s="115"/>
      <c r="OI19" s="120"/>
      <c r="PD19" s="1">
        <f t="shared" si="7"/>
        <v>0</v>
      </c>
      <c r="QF19" s="1">
        <f t="shared" si="56"/>
        <v>0</v>
      </c>
      <c r="QY19" s="1">
        <f t="shared" si="57"/>
        <v>0</v>
      </c>
      <c r="RK19" s="1">
        <f t="shared" si="58"/>
        <v>0</v>
      </c>
      <c r="SA19" s="1">
        <f t="shared" si="59"/>
        <v>0</v>
      </c>
      <c r="SG19" s="1">
        <f t="shared" si="60"/>
        <v>0</v>
      </c>
      <c r="SO19" s="1">
        <f t="shared" si="61"/>
        <v>0</v>
      </c>
      <c r="TB19" s="1">
        <f t="shared" si="62"/>
        <v>0</v>
      </c>
      <c r="TD19" s="1">
        <v>1</v>
      </c>
      <c r="TS19" s="1">
        <f t="shared" si="8"/>
        <v>1</v>
      </c>
      <c r="TT19" s="1">
        <v>1</v>
      </c>
      <c r="UD19" s="1">
        <f t="shared" si="9"/>
        <v>0</v>
      </c>
      <c r="UG19" s="1">
        <f t="shared" si="10"/>
        <v>0</v>
      </c>
      <c r="UQ19" s="1">
        <f t="shared" si="63"/>
        <v>0</v>
      </c>
      <c r="VA19" s="1">
        <f t="shared" si="64"/>
        <v>0</v>
      </c>
      <c r="VG19" s="1">
        <f t="shared" si="65"/>
        <v>0</v>
      </c>
      <c r="WY19" s="1">
        <f t="shared" si="11"/>
        <v>0</v>
      </c>
      <c r="XB19" s="1">
        <f t="shared" si="66"/>
        <v>0</v>
      </c>
      <c r="XG19" s="1">
        <f t="shared" si="12"/>
        <v>0</v>
      </c>
      <c r="XK19" s="108"/>
      <c r="XL19" s="1">
        <f t="shared" si="13"/>
        <v>1</v>
      </c>
      <c r="XM19" s="1">
        <f t="shared" si="14"/>
        <v>0</v>
      </c>
      <c r="XN19" s="1">
        <f t="shared" si="67"/>
        <v>0</v>
      </c>
      <c r="XO19" s="1">
        <f t="shared" si="15"/>
        <v>0</v>
      </c>
      <c r="XP19" s="1">
        <f t="shared" si="68"/>
        <v>0</v>
      </c>
      <c r="XQ19" s="1">
        <f t="shared" si="16"/>
        <v>0</v>
      </c>
      <c r="XR19" s="1">
        <f t="shared" si="17"/>
        <v>0</v>
      </c>
      <c r="XS19" s="1">
        <f t="shared" si="18"/>
        <v>0</v>
      </c>
      <c r="XT19" s="1">
        <f t="shared" si="69"/>
        <v>0</v>
      </c>
      <c r="XU19" s="1">
        <f t="shared" si="19"/>
        <v>0</v>
      </c>
      <c r="XV19" s="1">
        <f t="shared" si="20"/>
        <v>0</v>
      </c>
      <c r="XW19" s="1">
        <f t="shared" si="21"/>
        <v>0</v>
      </c>
      <c r="XX19" s="1">
        <f t="shared" si="22"/>
        <v>0</v>
      </c>
      <c r="XY19" s="1">
        <f t="shared" si="23"/>
        <v>0</v>
      </c>
      <c r="XZ19" s="1">
        <f t="shared" si="24"/>
        <v>0</v>
      </c>
      <c r="YA19" s="1">
        <f t="shared" si="25"/>
        <v>0</v>
      </c>
      <c r="YB19" s="1">
        <f t="shared" si="26"/>
        <v>0</v>
      </c>
      <c r="YC19" s="1">
        <f t="shared" si="27"/>
        <v>0</v>
      </c>
      <c r="YD19" s="132"/>
      <c r="YE19" s="133">
        <f t="shared" si="28"/>
        <v>1</v>
      </c>
      <c r="YF19" s="133">
        <f t="shared" si="29"/>
        <v>663000</v>
      </c>
      <c r="YG19" s="130">
        <v>1</v>
      </c>
      <c r="YH19" s="130">
        <f t="shared" si="30"/>
        <v>663000</v>
      </c>
      <c r="YI19" s="129">
        <v>1</v>
      </c>
      <c r="YJ19" s="128">
        <f t="shared" si="31"/>
        <v>663000</v>
      </c>
      <c r="YK19" s="177"/>
      <c r="YL19">
        <v>1</v>
      </c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>
        <v>1</v>
      </c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>
        <f t="shared" si="70"/>
        <v>1</v>
      </c>
      <c r="ACD19" s="25">
        <f>(AJH19/ACC19)*YL19</f>
        <v>663000</v>
      </c>
      <c r="ACE19" s="11">
        <f t="shared" si="32"/>
        <v>2</v>
      </c>
      <c r="ACF19" s="11">
        <f t="shared" si="33"/>
        <v>331500</v>
      </c>
      <c r="ACG19" s="1">
        <v>3</v>
      </c>
      <c r="ACH19" s="1">
        <v>1</v>
      </c>
      <c r="ACI19" s="11">
        <f t="shared" si="34"/>
        <v>663000</v>
      </c>
      <c r="ACJ19" s="11"/>
      <c r="ACK19" s="13">
        <f t="shared" si="35"/>
        <v>0</v>
      </c>
      <c r="ACL19">
        <v>1</v>
      </c>
      <c r="ACM19" s="25">
        <f t="shared" si="36"/>
        <v>663000</v>
      </c>
      <c r="ACN19" s="11">
        <f t="shared" si="37"/>
        <v>663000</v>
      </c>
      <c r="ACO19" s="65"/>
      <c r="ACR19" s="39" t="s">
        <v>295</v>
      </c>
      <c r="ACZ19" s="1" t="s">
        <v>259</v>
      </c>
      <c r="ADD19" s="1" t="s">
        <v>185</v>
      </c>
      <c r="ADL19" s="1">
        <v>1</v>
      </c>
      <c r="ADS19" s="1">
        <v>1</v>
      </c>
      <c r="ADU19" s="1">
        <v>4</v>
      </c>
      <c r="ADV19" s="457"/>
      <c r="ADW19" s="1">
        <v>8</v>
      </c>
      <c r="AEE19" s="1">
        <f t="shared" si="71"/>
        <v>0</v>
      </c>
      <c r="AEI19" s="1">
        <v>2</v>
      </c>
      <c r="AER19" s="1">
        <v>1</v>
      </c>
      <c r="AFA19" s="1">
        <v>1</v>
      </c>
      <c r="AFF19" s="1">
        <v>1</v>
      </c>
      <c r="AFM19" s="1">
        <v>1</v>
      </c>
      <c r="AFN19" s="1">
        <v>1</v>
      </c>
      <c r="AFW19" s="1">
        <v>1</v>
      </c>
      <c r="AGL19" s="1">
        <v>663000</v>
      </c>
      <c r="AGM19" s="11">
        <f t="shared" si="75"/>
        <v>0</v>
      </c>
      <c r="AHJ19" s="1">
        <v>663000</v>
      </c>
      <c r="AHN19" s="1">
        <v>1</v>
      </c>
      <c r="AHO19" s="1">
        <v>1</v>
      </c>
      <c r="AHX19" s="1">
        <v>1</v>
      </c>
      <c r="AIA19" s="1">
        <v>1</v>
      </c>
      <c r="AIB19" s="1">
        <v>1</v>
      </c>
      <c r="AIJ19" s="1">
        <v>1</v>
      </c>
      <c r="AIY19" s="11"/>
      <c r="AIZ19" s="11"/>
      <c r="AJB19" s="11"/>
      <c r="AJC19" s="1">
        <v>663000</v>
      </c>
      <c r="AJD19" s="1">
        <v>1</v>
      </c>
      <c r="AJE19" s="1">
        <v>1</v>
      </c>
      <c r="AJF19" s="435">
        <v>100</v>
      </c>
      <c r="AJG19" s="45"/>
      <c r="AJH19" s="381">
        <v>663000</v>
      </c>
      <c r="AJI19" s="11">
        <f t="shared" si="38"/>
        <v>331500</v>
      </c>
      <c r="AJJ19" s="60"/>
      <c r="AJK19" s="12"/>
      <c r="AJW19" s="1">
        <f t="shared" si="72"/>
        <v>0</v>
      </c>
      <c r="AJY19" s="1">
        <v>2</v>
      </c>
      <c r="AJZ19" s="1">
        <f t="shared" si="73"/>
        <v>2</v>
      </c>
      <c r="AKA19" s="60"/>
      <c r="AKB19" s="1" t="s">
        <v>382</v>
      </c>
      <c r="AKC19" s="1" t="s">
        <v>260</v>
      </c>
      <c r="AKD19" s="1" t="s">
        <v>261</v>
      </c>
      <c r="AKE19" s="1" t="s">
        <v>260</v>
      </c>
      <c r="AKF19" s="1" t="s">
        <v>260</v>
      </c>
      <c r="AKG19" s="1" t="s">
        <v>260</v>
      </c>
      <c r="AKH19" s="1" t="s">
        <v>260</v>
      </c>
      <c r="AKI19" s="1" t="s">
        <v>260</v>
      </c>
      <c r="AKJ19" s="1" t="s">
        <v>262</v>
      </c>
      <c r="AKK19" s="1" t="s">
        <v>260</v>
      </c>
      <c r="AKL19" s="1" t="s">
        <v>260</v>
      </c>
      <c r="AKM19" s="1" t="s">
        <v>260</v>
      </c>
      <c r="AKN19" s="1" t="s">
        <v>260</v>
      </c>
      <c r="AKO19" s="1" t="s">
        <v>260</v>
      </c>
      <c r="AKP19" s="1" t="s">
        <v>260</v>
      </c>
      <c r="AKQ19" s="1" t="s">
        <v>260</v>
      </c>
      <c r="AKR19" s="1" t="s">
        <v>263</v>
      </c>
      <c r="AKS19" s="1" t="s">
        <v>260</v>
      </c>
      <c r="AKT19" s="1" t="s">
        <v>260</v>
      </c>
      <c r="AKU19" s="1" t="s">
        <v>260</v>
      </c>
      <c r="AKV19" s="1" t="s">
        <v>260</v>
      </c>
      <c r="AKW19" s="1" t="s">
        <v>260</v>
      </c>
      <c r="AKX19" s="1" t="s">
        <v>260</v>
      </c>
      <c r="AKY19" s="1" t="s">
        <v>260</v>
      </c>
      <c r="AKZ19" s="1" t="s">
        <v>260</v>
      </c>
      <c r="ALA19" s="1" t="s">
        <v>260</v>
      </c>
      <c r="ALB19" s="1" t="s">
        <v>260</v>
      </c>
      <c r="ALC19" s="1" t="s">
        <v>260</v>
      </c>
      <c r="ALD19" s="1" t="s">
        <v>260</v>
      </c>
      <c r="ALE19" s="1" t="s">
        <v>260</v>
      </c>
      <c r="ALF19" s="1" t="s">
        <v>260</v>
      </c>
      <c r="ALG19" s="1" t="s">
        <v>260</v>
      </c>
      <c r="ALH19" s="1" t="s">
        <v>260</v>
      </c>
      <c r="ALI19" s="1" t="s">
        <v>260</v>
      </c>
      <c r="ALJ19" s="1" t="s">
        <v>260</v>
      </c>
      <c r="ALK19" s="1" t="s">
        <v>260</v>
      </c>
      <c r="ALL19" s="1" t="s">
        <v>260</v>
      </c>
      <c r="ALM19" s="1">
        <v>1</v>
      </c>
      <c r="ALN19" s="11">
        <f t="shared" si="74"/>
        <v>663000</v>
      </c>
      <c r="ALO19" s="28">
        <v>663000</v>
      </c>
      <c r="ALR19" s="1">
        <v>1</v>
      </c>
      <c r="ALU19" s="60"/>
      <c r="ALV19" s="1">
        <v>1</v>
      </c>
      <c r="ALZ19" s="1">
        <v>1</v>
      </c>
      <c r="AMC19" s="1">
        <v>1</v>
      </c>
      <c r="AMJ19" s="403"/>
    </row>
    <row r="20" spans="1:1024" s="1" customFormat="1" ht="15" customHeight="1" x14ac:dyDescent="0.25">
      <c r="A20" s="268"/>
      <c r="B20" s="113">
        <v>18</v>
      </c>
      <c r="C20" s="473" t="s">
        <v>375</v>
      </c>
      <c r="D20" s="304" t="s">
        <v>383</v>
      </c>
      <c r="E20" s="1">
        <v>1999</v>
      </c>
      <c r="F20" s="1">
        <v>1</v>
      </c>
      <c r="G20" s="1">
        <v>1</v>
      </c>
      <c r="H20" s="1">
        <v>3</v>
      </c>
      <c r="I20" s="1">
        <v>1</v>
      </c>
      <c r="J20" s="1">
        <v>4</v>
      </c>
      <c r="K20" s="1">
        <v>1987</v>
      </c>
      <c r="L20" s="1">
        <v>1990</v>
      </c>
      <c r="M20" s="1">
        <v>4</v>
      </c>
      <c r="Q20" s="1">
        <v>1</v>
      </c>
      <c r="R20" s="1">
        <v>1</v>
      </c>
      <c r="S20" s="1">
        <v>1</v>
      </c>
      <c r="T20" s="1">
        <v>1</v>
      </c>
      <c r="AY20" s="1">
        <v>1</v>
      </c>
      <c r="BA20" s="1">
        <v>1</v>
      </c>
      <c r="BB20" s="1">
        <v>13</v>
      </c>
      <c r="BE20" s="1">
        <v>1</v>
      </c>
      <c r="BG20" s="1">
        <v>3</v>
      </c>
      <c r="CG20" s="1">
        <v>1</v>
      </c>
      <c r="CH20" s="246"/>
      <c r="CP20" s="1">
        <f t="shared" si="39"/>
        <v>0</v>
      </c>
      <c r="CS20" s="1">
        <f t="shared" si="0"/>
        <v>0</v>
      </c>
      <c r="DO20" s="1">
        <f t="shared" si="40"/>
        <v>0</v>
      </c>
      <c r="DX20" s="1">
        <f t="shared" si="41"/>
        <v>0</v>
      </c>
      <c r="EE20" s="1">
        <f t="shared" si="42"/>
        <v>0</v>
      </c>
      <c r="EH20" s="1">
        <f t="shared" si="43"/>
        <v>0</v>
      </c>
      <c r="FF20" s="116"/>
      <c r="GP20" s="1">
        <f t="shared" si="1"/>
        <v>0</v>
      </c>
      <c r="GY20" s="1">
        <f t="shared" si="44"/>
        <v>0</v>
      </c>
      <c r="HC20" s="1">
        <f t="shared" si="45"/>
        <v>0</v>
      </c>
      <c r="HQ20" s="1">
        <v>1</v>
      </c>
      <c r="HR20" s="1">
        <v>1</v>
      </c>
      <c r="HS20" s="1">
        <f t="shared" si="46"/>
        <v>2</v>
      </c>
      <c r="HT20" s="1">
        <v>1</v>
      </c>
      <c r="HX20" s="1">
        <f t="shared" si="2"/>
        <v>0</v>
      </c>
      <c r="ID20" s="1">
        <f t="shared" si="3"/>
        <v>0</v>
      </c>
      <c r="IN20" s="1">
        <f t="shared" si="47"/>
        <v>0</v>
      </c>
      <c r="IW20" s="1">
        <f t="shared" si="48"/>
        <v>0</v>
      </c>
      <c r="IZ20" s="1">
        <f t="shared" si="4"/>
        <v>0</v>
      </c>
      <c r="JJ20" s="1">
        <f t="shared" si="5"/>
        <v>0</v>
      </c>
      <c r="JV20" s="1">
        <f t="shared" si="49"/>
        <v>0</v>
      </c>
      <c r="KB20" s="1">
        <f t="shared" si="50"/>
        <v>0</v>
      </c>
      <c r="LG20" s="1">
        <f t="shared" si="6"/>
        <v>0</v>
      </c>
      <c r="LT20" s="1">
        <f t="shared" si="51"/>
        <v>0</v>
      </c>
      <c r="MA20" s="1">
        <f t="shared" si="52"/>
        <v>0</v>
      </c>
      <c r="MF20" s="1">
        <f t="shared" si="53"/>
        <v>0</v>
      </c>
      <c r="MM20" s="1">
        <f t="shared" si="54"/>
        <v>0</v>
      </c>
      <c r="MS20" s="1">
        <f t="shared" si="55"/>
        <v>0</v>
      </c>
      <c r="MU20" s="115"/>
      <c r="OI20" s="120"/>
      <c r="PD20" s="1">
        <f t="shared" si="7"/>
        <v>0</v>
      </c>
      <c r="QF20" s="1">
        <f t="shared" si="56"/>
        <v>0</v>
      </c>
      <c r="QY20" s="1">
        <f t="shared" si="57"/>
        <v>0</v>
      </c>
      <c r="RK20" s="1">
        <f t="shared" si="58"/>
        <v>0</v>
      </c>
      <c r="SA20" s="1">
        <f t="shared" si="59"/>
        <v>0</v>
      </c>
      <c r="SG20" s="1">
        <f t="shared" si="60"/>
        <v>0</v>
      </c>
      <c r="SO20" s="1">
        <f t="shared" si="61"/>
        <v>0</v>
      </c>
      <c r="TB20" s="1">
        <f t="shared" si="62"/>
        <v>0</v>
      </c>
      <c r="TS20" s="1">
        <f t="shared" si="8"/>
        <v>0</v>
      </c>
      <c r="UD20" s="1">
        <f t="shared" si="9"/>
        <v>0</v>
      </c>
      <c r="UG20" s="1">
        <f t="shared" si="10"/>
        <v>0</v>
      </c>
      <c r="UQ20" s="1">
        <f t="shared" si="63"/>
        <v>0</v>
      </c>
      <c r="VA20" s="1">
        <f t="shared" si="64"/>
        <v>0</v>
      </c>
      <c r="VG20" s="1">
        <f t="shared" si="65"/>
        <v>0</v>
      </c>
      <c r="WY20" s="1">
        <f t="shared" si="11"/>
        <v>0</v>
      </c>
      <c r="XB20" s="1">
        <f t="shared" si="66"/>
        <v>0</v>
      </c>
      <c r="XG20" s="1">
        <f t="shared" si="12"/>
        <v>0</v>
      </c>
      <c r="XK20" s="108"/>
      <c r="XL20" s="1">
        <f t="shared" si="13"/>
        <v>2</v>
      </c>
      <c r="XM20" s="1">
        <f t="shared" si="14"/>
        <v>0</v>
      </c>
      <c r="XN20" s="1">
        <f t="shared" si="67"/>
        <v>0</v>
      </c>
      <c r="XO20" s="1">
        <f t="shared" si="15"/>
        <v>0</v>
      </c>
      <c r="XP20" s="1">
        <f t="shared" si="68"/>
        <v>0</v>
      </c>
      <c r="XQ20" s="1">
        <f t="shared" si="16"/>
        <v>0</v>
      </c>
      <c r="XR20" s="1">
        <f t="shared" si="17"/>
        <v>0</v>
      </c>
      <c r="XS20" s="1">
        <f t="shared" si="18"/>
        <v>0</v>
      </c>
      <c r="XT20" s="1">
        <f t="shared" si="69"/>
        <v>0</v>
      </c>
      <c r="XU20" s="1">
        <f t="shared" si="19"/>
        <v>0</v>
      </c>
      <c r="XV20" s="1">
        <f t="shared" si="20"/>
        <v>0</v>
      </c>
      <c r="XW20" s="1">
        <f t="shared" si="21"/>
        <v>0</v>
      </c>
      <c r="XX20" s="1">
        <f t="shared" si="22"/>
        <v>0</v>
      </c>
      <c r="XY20" s="1">
        <f t="shared" si="23"/>
        <v>0</v>
      </c>
      <c r="XZ20" s="1">
        <f t="shared" si="24"/>
        <v>0</v>
      </c>
      <c r="YA20" s="1">
        <f t="shared" si="25"/>
        <v>0</v>
      </c>
      <c r="YB20" s="1">
        <f t="shared" si="26"/>
        <v>0</v>
      </c>
      <c r="YC20" s="1">
        <f t="shared" si="27"/>
        <v>0</v>
      </c>
      <c r="YD20" s="132"/>
      <c r="YE20" s="133">
        <f t="shared" si="28"/>
        <v>2</v>
      </c>
      <c r="YF20" s="133">
        <f t="shared" si="29"/>
        <v>108000</v>
      </c>
      <c r="YG20" s="130">
        <v>1</v>
      </c>
      <c r="YH20" s="130">
        <f t="shared" si="30"/>
        <v>216000</v>
      </c>
      <c r="YI20" s="129">
        <v>1</v>
      </c>
      <c r="YJ20" s="128">
        <f t="shared" si="31"/>
        <v>216000</v>
      </c>
      <c r="YK20" s="177"/>
      <c r="YL20">
        <v>1</v>
      </c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>
        <f t="shared" si="70"/>
        <v>0</v>
      </c>
      <c r="ACD20" s="25"/>
      <c r="ACE20" s="11">
        <f t="shared" si="32"/>
        <v>2</v>
      </c>
      <c r="ACF20" s="11">
        <f t="shared" si="33"/>
        <v>108000</v>
      </c>
      <c r="ACG20" s="1">
        <v>5</v>
      </c>
      <c r="ACH20" s="1">
        <v>1</v>
      </c>
      <c r="ACI20" s="11">
        <f t="shared" si="34"/>
        <v>216000</v>
      </c>
      <c r="ACJ20" s="45">
        <v>1</v>
      </c>
      <c r="ACK20" s="13">
        <f t="shared" si="35"/>
        <v>216000</v>
      </c>
      <c r="ACL20">
        <v>1</v>
      </c>
      <c r="ACM20" s="25">
        <f t="shared" si="36"/>
        <v>216000</v>
      </c>
      <c r="ACN20" s="11">
        <f t="shared" si="37"/>
        <v>216000</v>
      </c>
      <c r="ACO20" s="65"/>
      <c r="ACR20" s="1" t="s">
        <v>349</v>
      </c>
      <c r="ACX20" s="1">
        <v>2</v>
      </c>
      <c r="ACY20" s="1">
        <v>1</v>
      </c>
      <c r="ACZ20" s="1" t="s">
        <v>384</v>
      </c>
      <c r="ADA20" s="1">
        <v>1</v>
      </c>
      <c r="ADD20" s="1" t="s">
        <v>185</v>
      </c>
      <c r="ADU20" s="1">
        <v>2</v>
      </c>
      <c r="ADV20" s="457"/>
      <c r="ADW20" s="1">
        <v>4</v>
      </c>
      <c r="AEE20" s="1">
        <f t="shared" si="71"/>
        <v>0</v>
      </c>
      <c r="AEI20" s="1">
        <v>1</v>
      </c>
      <c r="AFA20" s="1">
        <v>1</v>
      </c>
      <c r="AFC20" s="1">
        <v>1</v>
      </c>
      <c r="AFF20" s="1">
        <v>1</v>
      </c>
      <c r="AFL20" s="1">
        <v>1</v>
      </c>
      <c r="AFN20" s="1">
        <v>1</v>
      </c>
      <c r="AFY20" s="1">
        <v>1</v>
      </c>
      <c r="AGL20" s="1">
        <v>216000</v>
      </c>
      <c r="AGM20" s="11">
        <f t="shared" si="75"/>
        <v>0</v>
      </c>
      <c r="AHJ20" s="1">
        <v>216000</v>
      </c>
      <c r="AHL20" s="1">
        <v>1</v>
      </c>
      <c r="AHM20" s="1">
        <v>1</v>
      </c>
      <c r="AHX20" s="1">
        <v>1</v>
      </c>
      <c r="AIK20" s="1">
        <v>1</v>
      </c>
      <c r="AIL20" s="1">
        <v>1</v>
      </c>
      <c r="AIY20" s="11"/>
      <c r="AIZ20" s="11"/>
      <c r="AJB20" s="11">
        <v>89000</v>
      </c>
      <c r="AJC20" s="1">
        <v>127000</v>
      </c>
      <c r="AJD20" s="1">
        <v>1</v>
      </c>
      <c r="AJF20" s="435">
        <v>58.796296296296291</v>
      </c>
      <c r="AJG20" s="45">
        <v>142.69662921348313</v>
      </c>
      <c r="AJH20" s="381">
        <v>216000</v>
      </c>
      <c r="AJI20" s="11">
        <f t="shared" si="38"/>
        <v>108000</v>
      </c>
      <c r="AJJ20" s="60"/>
      <c r="AJK20" s="12"/>
      <c r="AJL20" s="1">
        <v>1</v>
      </c>
      <c r="AJW20" s="1">
        <f t="shared" si="72"/>
        <v>1</v>
      </c>
      <c r="AJY20" s="1">
        <v>2</v>
      </c>
      <c r="AJZ20" s="1">
        <f t="shared" si="73"/>
        <v>3</v>
      </c>
      <c r="AKA20" s="60"/>
      <c r="AKB20" s="1" t="s">
        <v>385</v>
      </c>
      <c r="AKC20" s="1" t="s">
        <v>279</v>
      </c>
      <c r="AKD20" s="1" t="s">
        <v>386</v>
      </c>
      <c r="AKE20" s="1" t="s">
        <v>260</v>
      </c>
      <c r="AKF20" s="1" t="s">
        <v>260</v>
      </c>
      <c r="AKG20" s="1" t="s">
        <v>260</v>
      </c>
      <c r="AKH20" s="1" t="s">
        <v>260</v>
      </c>
      <c r="AKI20" s="1" t="s">
        <v>260</v>
      </c>
      <c r="AKJ20" s="1" t="s">
        <v>262</v>
      </c>
      <c r="AKK20" s="1" t="s">
        <v>260</v>
      </c>
      <c r="AKL20" s="1" t="s">
        <v>260</v>
      </c>
      <c r="AKM20" s="1" t="s">
        <v>260</v>
      </c>
      <c r="AKN20" s="1" t="s">
        <v>260</v>
      </c>
      <c r="AKO20" s="1" t="s">
        <v>260</v>
      </c>
      <c r="AKP20" s="1" t="s">
        <v>260</v>
      </c>
      <c r="AKQ20" s="1" t="s">
        <v>260</v>
      </c>
      <c r="AKR20" s="1" t="s">
        <v>263</v>
      </c>
      <c r="AKS20" s="1" t="s">
        <v>260</v>
      </c>
      <c r="AKT20" s="1" t="s">
        <v>260</v>
      </c>
      <c r="AKU20" s="1" t="s">
        <v>260</v>
      </c>
      <c r="AKV20" s="1" t="s">
        <v>260</v>
      </c>
      <c r="AKW20" s="1" t="s">
        <v>260</v>
      </c>
      <c r="AKX20" s="1" t="s">
        <v>260</v>
      </c>
      <c r="AKY20" s="1" t="s">
        <v>260</v>
      </c>
      <c r="AKZ20" s="1" t="s">
        <v>260</v>
      </c>
      <c r="ALA20" s="1" t="s">
        <v>260</v>
      </c>
      <c r="ALB20" s="1" t="s">
        <v>260</v>
      </c>
      <c r="ALC20" s="1" t="s">
        <v>260</v>
      </c>
      <c r="ALD20" s="1" t="s">
        <v>260</v>
      </c>
      <c r="ALE20" s="1" t="s">
        <v>260</v>
      </c>
      <c r="ALF20" s="1" t="s">
        <v>260</v>
      </c>
      <c r="ALG20" s="1" t="s">
        <v>260</v>
      </c>
      <c r="ALH20" s="1" t="s">
        <v>260</v>
      </c>
      <c r="ALI20" s="1" t="s">
        <v>260</v>
      </c>
      <c r="ALJ20" s="1" t="s">
        <v>260</v>
      </c>
      <c r="ALK20" s="1" t="s">
        <v>260</v>
      </c>
      <c r="ALL20" s="1" t="s">
        <v>260</v>
      </c>
      <c r="ALM20" s="1">
        <v>3</v>
      </c>
      <c r="ALN20" s="11">
        <f t="shared" si="74"/>
        <v>72000</v>
      </c>
      <c r="ALO20" s="28">
        <v>216000</v>
      </c>
      <c r="ALP20" s="1">
        <v>2</v>
      </c>
      <c r="ALQ20" s="1">
        <v>1</v>
      </c>
      <c r="ALU20" s="60"/>
      <c r="ALV20" s="1">
        <v>1</v>
      </c>
      <c r="ALY20" s="1">
        <v>1</v>
      </c>
      <c r="AMD20" s="1">
        <v>1</v>
      </c>
      <c r="AMJ20" s="403"/>
    </row>
    <row r="21" spans="1:1024" s="1" customFormat="1" ht="15" customHeight="1" x14ac:dyDescent="0.25">
      <c r="A21" s="268"/>
      <c r="B21" s="113">
        <v>19</v>
      </c>
      <c r="C21" s="473" t="s">
        <v>375</v>
      </c>
      <c r="D21" s="304" t="s">
        <v>387</v>
      </c>
      <c r="E21" s="1">
        <v>2000</v>
      </c>
      <c r="F21" s="1">
        <v>5</v>
      </c>
      <c r="G21" s="1">
        <v>1</v>
      </c>
      <c r="H21" s="1">
        <v>1</v>
      </c>
      <c r="I21" s="1">
        <v>1</v>
      </c>
      <c r="J21" s="1">
        <v>6</v>
      </c>
      <c r="K21" s="1">
        <v>1994</v>
      </c>
      <c r="L21" s="1">
        <v>1997</v>
      </c>
      <c r="M21" s="1">
        <v>4</v>
      </c>
      <c r="X21" s="1">
        <v>1</v>
      </c>
      <c r="Y21" s="1">
        <v>1</v>
      </c>
      <c r="Z21" s="1">
        <v>1</v>
      </c>
      <c r="AA21" s="1">
        <v>1</v>
      </c>
      <c r="AY21" s="1">
        <v>1</v>
      </c>
      <c r="BA21" s="1">
        <v>1</v>
      </c>
      <c r="BB21" s="1">
        <v>11</v>
      </c>
      <c r="BC21" s="1">
        <v>1</v>
      </c>
      <c r="CG21" s="1">
        <v>1</v>
      </c>
      <c r="CH21" s="246"/>
      <c r="CP21" s="1">
        <f t="shared" si="39"/>
        <v>0</v>
      </c>
      <c r="CS21" s="1">
        <f t="shared" si="0"/>
        <v>0</v>
      </c>
      <c r="DO21" s="1">
        <f t="shared" si="40"/>
        <v>0</v>
      </c>
      <c r="DX21" s="1">
        <f t="shared" si="41"/>
        <v>0</v>
      </c>
      <c r="EE21" s="1">
        <f t="shared" si="42"/>
        <v>0</v>
      </c>
      <c r="EH21" s="1">
        <f t="shared" si="43"/>
        <v>0</v>
      </c>
      <c r="FF21" s="116"/>
      <c r="GP21" s="1">
        <f t="shared" si="1"/>
        <v>0</v>
      </c>
      <c r="GY21" s="1">
        <f t="shared" si="44"/>
        <v>0</v>
      </c>
      <c r="HC21" s="1">
        <f t="shared" si="45"/>
        <v>0</v>
      </c>
      <c r="HS21" s="1">
        <f t="shared" si="46"/>
        <v>0</v>
      </c>
      <c r="HX21" s="1">
        <f t="shared" si="2"/>
        <v>0</v>
      </c>
      <c r="ID21" s="1">
        <f t="shared" si="3"/>
        <v>0</v>
      </c>
      <c r="IN21" s="1">
        <f t="shared" si="47"/>
        <v>0</v>
      </c>
      <c r="IW21" s="1">
        <f t="shared" si="48"/>
        <v>0</v>
      </c>
      <c r="IZ21" s="1">
        <f t="shared" si="4"/>
        <v>0</v>
      </c>
      <c r="JI21" s="1">
        <v>1</v>
      </c>
      <c r="JJ21" s="1">
        <f t="shared" si="5"/>
        <v>1</v>
      </c>
      <c r="JK21" s="1">
        <v>1</v>
      </c>
      <c r="JV21" s="1">
        <f t="shared" si="49"/>
        <v>0</v>
      </c>
      <c r="KB21" s="1">
        <f t="shared" si="50"/>
        <v>0</v>
      </c>
      <c r="LG21" s="1">
        <f t="shared" si="6"/>
        <v>0</v>
      </c>
      <c r="LT21" s="1">
        <f t="shared" si="51"/>
        <v>0</v>
      </c>
      <c r="MA21" s="1">
        <f t="shared" si="52"/>
        <v>0</v>
      </c>
      <c r="MF21" s="1">
        <f t="shared" si="53"/>
        <v>0</v>
      </c>
      <c r="MM21" s="1">
        <f t="shared" si="54"/>
        <v>0</v>
      </c>
      <c r="MS21" s="1">
        <f t="shared" si="55"/>
        <v>0</v>
      </c>
      <c r="MU21" s="115">
        <v>1</v>
      </c>
      <c r="NE21" s="1">
        <v>1</v>
      </c>
      <c r="NU21" s="1">
        <v>1</v>
      </c>
      <c r="OI21" s="120"/>
      <c r="PD21" s="1">
        <f t="shared" si="7"/>
        <v>0</v>
      </c>
      <c r="QF21" s="1">
        <f t="shared" si="56"/>
        <v>0</v>
      </c>
      <c r="QY21" s="1">
        <f t="shared" si="57"/>
        <v>0</v>
      </c>
      <c r="RK21" s="1">
        <f t="shared" si="58"/>
        <v>0</v>
      </c>
      <c r="SA21" s="1">
        <f t="shared" si="59"/>
        <v>0</v>
      </c>
      <c r="SG21" s="1">
        <f t="shared" si="60"/>
        <v>0</v>
      </c>
      <c r="SI21" s="1">
        <v>1</v>
      </c>
      <c r="SO21" s="1">
        <f t="shared" si="61"/>
        <v>1</v>
      </c>
      <c r="SP21" s="1">
        <v>1</v>
      </c>
      <c r="TB21" s="1">
        <f t="shared" si="62"/>
        <v>0</v>
      </c>
      <c r="TS21" s="1">
        <f t="shared" si="8"/>
        <v>0</v>
      </c>
      <c r="UD21" s="1">
        <f t="shared" si="9"/>
        <v>0</v>
      </c>
      <c r="UG21" s="1">
        <f t="shared" si="10"/>
        <v>0</v>
      </c>
      <c r="UQ21" s="1">
        <f t="shared" si="63"/>
        <v>0</v>
      </c>
      <c r="VA21" s="1">
        <f t="shared" si="64"/>
        <v>0</v>
      </c>
      <c r="VG21" s="1">
        <f t="shared" si="65"/>
        <v>0</v>
      </c>
      <c r="WY21" s="1">
        <f t="shared" si="11"/>
        <v>0</v>
      </c>
      <c r="XB21" s="1">
        <f t="shared" si="66"/>
        <v>0</v>
      </c>
      <c r="XG21" s="1">
        <f t="shared" si="12"/>
        <v>0</v>
      </c>
      <c r="XK21" s="108"/>
      <c r="XL21" s="1">
        <f t="shared" si="13"/>
        <v>0</v>
      </c>
      <c r="XM21" s="1">
        <f t="shared" si="14"/>
        <v>0</v>
      </c>
      <c r="XN21" s="1">
        <f t="shared" si="67"/>
        <v>0</v>
      </c>
      <c r="XO21" s="1">
        <f t="shared" si="15"/>
        <v>0</v>
      </c>
      <c r="XP21" s="1">
        <f t="shared" si="68"/>
        <v>1</v>
      </c>
      <c r="XQ21" s="1">
        <f t="shared" si="16"/>
        <v>0</v>
      </c>
      <c r="XR21" s="1">
        <f t="shared" si="17"/>
        <v>0</v>
      </c>
      <c r="XS21" s="1">
        <f t="shared" si="18"/>
        <v>0</v>
      </c>
      <c r="XT21" s="1">
        <f t="shared" si="69"/>
        <v>1</v>
      </c>
      <c r="XU21" s="1">
        <f t="shared" si="19"/>
        <v>0</v>
      </c>
      <c r="XV21" s="1">
        <f t="shared" si="20"/>
        <v>0</v>
      </c>
      <c r="XW21" s="1">
        <f t="shared" si="21"/>
        <v>0</v>
      </c>
      <c r="XX21" s="1">
        <f t="shared" si="22"/>
        <v>0</v>
      </c>
      <c r="XY21" s="1">
        <f t="shared" si="23"/>
        <v>3</v>
      </c>
      <c r="XZ21" s="1">
        <f t="shared" si="24"/>
        <v>0</v>
      </c>
      <c r="YA21" s="1">
        <f t="shared" si="25"/>
        <v>0</v>
      </c>
      <c r="YB21" s="1">
        <f t="shared" si="26"/>
        <v>0</v>
      </c>
      <c r="YC21" s="1">
        <f t="shared" si="27"/>
        <v>0</v>
      </c>
      <c r="YD21" s="132"/>
      <c r="YE21" s="133">
        <f t="shared" si="28"/>
        <v>5</v>
      </c>
      <c r="YF21" s="133">
        <f t="shared" si="29"/>
        <v>227500</v>
      </c>
      <c r="YG21" s="130">
        <v>4</v>
      </c>
      <c r="YH21" s="130">
        <f t="shared" si="30"/>
        <v>284375</v>
      </c>
      <c r="YI21" s="129">
        <v>2</v>
      </c>
      <c r="YJ21" s="128">
        <f t="shared" si="31"/>
        <v>568750</v>
      </c>
      <c r="YK21" s="177"/>
      <c r="YL21">
        <v>0.5</v>
      </c>
      <c r="YM21"/>
      <c r="YN21"/>
      <c r="YO21">
        <v>1</v>
      </c>
      <c r="YP21"/>
      <c r="YQ21">
        <v>1</v>
      </c>
      <c r="YR21">
        <v>1</v>
      </c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>
        <v>1</v>
      </c>
      <c r="AAH21">
        <v>1</v>
      </c>
      <c r="AAI21">
        <v>1</v>
      </c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>
        <v>1</v>
      </c>
      <c r="AAY21">
        <v>1</v>
      </c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>
        <f t="shared" si="70"/>
        <v>8</v>
      </c>
      <c r="ACD21" s="25">
        <f>(AJH21/ACC21)*YL21</f>
        <v>142187.5</v>
      </c>
      <c r="ACE21" s="11">
        <f t="shared" si="32"/>
        <v>13</v>
      </c>
      <c r="ACF21" s="11">
        <f t="shared" si="33"/>
        <v>175000</v>
      </c>
      <c r="ACG21" s="1">
        <v>24</v>
      </c>
      <c r="ACH21" s="1">
        <v>2</v>
      </c>
      <c r="ACI21" s="11">
        <f t="shared" si="34"/>
        <v>1137500</v>
      </c>
      <c r="ACJ21" s="45">
        <v>0.5</v>
      </c>
      <c r="ACK21" s="13">
        <f t="shared" si="35"/>
        <v>1137500</v>
      </c>
      <c r="ACL21">
        <v>0.5</v>
      </c>
      <c r="ACM21" s="25">
        <f t="shared" si="36"/>
        <v>1137500</v>
      </c>
      <c r="ACN21" s="11">
        <f t="shared" si="37"/>
        <v>1137500</v>
      </c>
      <c r="ACO21" s="65"/>
      <c r="ACR21" s="1" t="s">
        <v>388</v>
      </c>
      <c r="ACX21" s="1">
        <v>2</v>
      </c>
      <c r="ACY21" s="1">
        <v>1</v>
      </c>
      <c r="ACZ21" s="1" t="s">
        <v>259</v>
      </c>
      <c r="ADD21" s="1" t="s">
        <v>185</v>
      </c>
      <c r="ADO21" s="1">
        <v>1</v>
      </c>
      <c r="ADR21" s="1">
        <v>1</v>
      </c>
      <c r="ADU21" s="1">
        <v>1</v>
      </c>
      <c r="ADV21" s="457"/>
      <c r="ADW21" s="1">
        <v>4</v>
      </c>
      <c r="ADX21" s="1">
        <v>1</v>
      </c>
      <c r="AEE21" s="1">
        <f t="shared" si="71"/>
        <v>0</v>
      </c>
      <c r="AEJ21" s="1">
        <v>1</v>
      </c>
      <c r="AER21" s="1">
        <v>1</v>
      </c>
      <c r="AES21" s="1">
        <v>0.05</v>
      </c>
      <c r="AET21" s="1">
        <v>1</v>
      </c>
      <c r="AEU21" s="1">
        <v>0.02</v>
      </c>
      <c r="AEV21" s="1">
        <v>1</v>
      </c>
      <c r="AEX21" s="1" t="s">
        <v>1278</v>
      </c>
      <c r="AEY21" s="1">
        <v>1</v>
      </c>
      <c r="AFC21" s="1">
        <v>1</v>
      </c>
      <c r="AFD21" s="1">
        <v>1</v>
      </c>
      <c r="AFF21" s="1">
        <v>1</v>
      </c>
      <c r="AFH21" s="1">
        <v>1</v>
      </c>
      <c r="AFJ21" s="1">
        <v>1</v>
      </c>
      <c r="AFK21" s="1">
        <v>1</v>
      </c>
      <c r="AFP21" s="1">
        <v>1</v>
      </c>
      <c r="AGL21" s="1">
        <v>60000</v>
      </c>
      <c r="AGM21" s="11">
        <f t="shared" si="75"/>
        <v>0</v>
      </c>
      <c r="AHJ21" s="1">
        <v>60000</v>
      </c>
      <c r="AHY21" s="1">
        <v>3</v>
      </c>
      <c r="AHZ21" s="1">
        <v>1</v>
      </c>
      <c r="AIJ21" s="1">
        <v>1</v>
      </c>
      <c r="AIP21" s="1">
        <v>60000</v>
      </c>
      <c r="AIQ21" s="1">
        <v>1</v>
      </c>
      <c r="AIW21" s="1">
        <v>1</v>
      </c>
      <c r="AIX21" s="1">
        <v>1</v>
      </c>
      <c r="AIY21" s="11">
        <v>275000</v>
      </c>
      <c r="AIZ21" s="11"/>
      <c r="AJA21" s="1">
        <v>458.33</v>
      </c>
      <c r="AJB21" s="11">
        <v>2000000</v>
      </c>
      <c r="AJF21" s="435"/>
      <c r="AJG21" s="45"/>
      <c r="AJH21" s="381">
        <v>2275000</v>
      </c>
      <c r="AJI21" s="11">
        <f t="shared" si="38"/>
        <v>175000</v>
      </c>
      <c r="AJJ21" s="60"/>
      <c r="AJK21" s="12">
        <v>4</v>
      </c>
      <c r="AJL21" s="1">
        <v>1</v>
      </c>
      <c r="AJW21" s="1">
        <f t="shared" si="72"/>
        <v>1</v>
      </c>
      <c r="AJZ21" s="1">
        <f t="shared" si="73"/>
        <v>1</v>
      </c>
      <c r="AKA21" s="60"/>
      <c r="AKB21" s="1" t="s">
        <v>389</v>
      </c>
      <c r="AKC21" s="1" t="s">
        <v>272</v>
      </c>
      <c r="AKD21" s="1" t="s">
        <v>261</v>
      </c>
      <c r="AKE21" s="1" t="s">
        <v>260</v>
      </c>
      <c r="AKF21" s="1" t="s">
        <v>260</v>
      </c>
      <c r="AKG21" s="1" t="s">
        <v>260</v>
      </c>
      <c r="AKH21" s="1" t="s">
        <v>260</v>
      </c>
      <c r="AKI21" s="1" t="s">
        <v>260</v>
      </c>
      <c r="AKJ21" s="1" t="s">
        <v>262</v>
      </c>
      <c r="AKK21" s="1" t="s">
        <v>260</v>
      </c>
      <c r="AKL21" s="1" t="s">
        <v>260</v>
      </c>
      <c r="AKM21" s="1" t="s">
        <v>260</v>
      </c>
      <c r="AKN21" s="1" t="s">
        <v>260</v>
      </c>
      <c r="AKO21" s="1" t="s">
        <v>260</v>
      </c>
      <c r="AKP21" s="1" t="s">
        <v>260</v>
      </c>
      <c r="AKQ21" s="1" t="s">
        <v>260</v>
      </c>
      <c r="AKR21" s="1" t="s">
        <v>263</v>
      </c>
      <c r="AKS21" s="1" t="s">
        <v>260</v>
      </c>
      <c r="AKT21" s="1" t="s">
        <v>260</v>
      </c>
      <c r="AKU21" s="1" t="s">
        <v>260</v>
      </c>
      <c r="AKV21" s="1" t="s">
        <v>260</v>
      </c>
      <c r="AKW21" s="1" t="s">
        <v>260</v>
      </c>
      <c r="AKX21" s="1" t="s">
        <v>260</v>
      </c>
      <c r="AKY21" s="1" t="s">
        <v>260</v>
      </c>
      <c r="AKZ21" s="1" t="s">
        <v>260</v>
      </c>
      <c r="ALA21" s="1" t="s">
        <v>260</v>
      </c>
      <c r="ALB21" s="1" t="s">
        <v>260</v>
      </c>
      <c r="ALC21" s="1" t="s">
        <v>260</v>
      </c>
      <c r="ALD21" s="1" t="s">
        <v>260</v>
      </c>
      <c r="ALE21" s="1" t="s">
        <v>260</v>
      </c>
      <c r="ALF21" s="1" t="s">
        <v>260</v>
      </c>
      <c r="ALG21" s="1" t="s">
        <v>260</v>
      </c>
      <c r="ALH21" s="1" t="s">
        <v>260</v>
      </c>
      <c r="ALI21" s="1" t="s">
        <v>260</v>
      </c>
      <c r="ALJ21" s="1" t="s">
        <v>260</v>
      </c>
      <c r="ALK21" s="1" t="s">
        <v>260</v>
      </c>
      <c r="ALL21" s="1" t="s">
        <v>260</v>
      </c>
      <c r="ALM21" s="1">
        <v>2</v>
      </c>
      <c r="ALN21" s="11">
        <f t="shared" si="74"/>
        <v>1137500</v>
      </c>
      <c r="ALO21" s="53">
        <v>2275000</v>
      </c>
      <c r="ALP21" s="1">
        <v>1</v>
      </c>
      <c r="ALT21" s="1">
        <v>1</v>
      </c>
      <c r="ALU21" s="60"/>
      <c r="ALV21" s="1">
        <v>1</v>
      </c>
      <c r="ALX21" s="1">
        <v>1</v>
      </c>
      <c r="ALY21" s="1">
        <v>1</v>
      </c>
      <c r="AMD21" s="1">
        <v>1</v>
      </c>
      <c r="AMJ21" s="403"/>
    </row>
    <row r="22" spans="1:1024" s="1" customFormat="1" ht="15" customHeight="1" x14ac:dyDescent="0.25">
      <c r="A22" s="268"/>
      <c r="B22" s="113">
        <v>20</v>
      </c>
      <c r="C22" s="473" t="s">
        <v>375</v>
      </c>
      <c r="D22" s="304" t="s">
        <v>390</v>
      </c>
      <c r="E22" s="1">
        <v>2000</v>
      </c>
      <c r="F22" s="1">
        <v>1</v>
      </c>
      <c r="G22" s="1">
        <v>1</v>
      </c>
      <c r="H22" s="1">
        <v>2</v>
      </c>
      <c r="I22" s="1">
        <v>1</v>
      </c>
      <c r="J22" s="1">
        <v>3</v>
      </c>
      <c r="K22" s="1">
        <v>1997</v>
      </c>
      <c r="L22" s="1">
        <v>1998</v>
      </c>
      <c r="M22" s="1">
        <v>2</v>
      </c>
      <c r="AA22" s="1">
        <v>1</v>
      </c>
      <c r="AB22" s="1">
        <v>1</v>
      </c>
      <c r="AY22" s="1">
        <v>1</v>
      </c>
      <c r="BA22" s="1">
        <v>1</v>
      </c>
      <c r="BB22" s="1">
        <v>12</v>
      </c>
      <c r="BD22" s="1">
        <v>1</v>
      </c>
      <c r="BG22" s="1">
        <v>2</v>
      </c>
      <c r="CG22" s="1">
        <v>1</v>
      </c>
      <c r="CH22" s="246"/>
      <c r="CP22" s="1">
        <f t="shared" si="39"/>
        <v>0</v>
      </c>
      <c r="CS22" s="1">
        <f t="shared" si="0"/>
        <v>0</v>
      </c>
      <c r="DO22" s="1">
        <f t="shared" si="40"/>
        <v>0</v>
      </c>
      <c r="DX22" s="1">
        <f t="shared" si="41"/>
        <v>0</v>
      </c>
      <c r="EE22" s="1">
        <f t="shared" si="42"/>
        <v>0</v>
      </c>
      <c r="EH22" s="1">
        <f t="shared" si="43"/>
        <v>0</v>
      </c>
      <c r="FF22" s="116"/>
      <c r="GP22" s="1">
        <f t="shared" si="1"/>
        <v>0</v>
      </c>
      <c r="GY22" s="1">
        <f t="shared" si="44"/>
        <v>0</v>
      </c>
      <c r="HC22" s="1">
        <f t="shared" si="45"/>
        <v>0</v>
      </c>
      <c r="HS22" s="1">
        <f t="shared" si="46"/>
        <v>0</v>
      </c>
      <c r="HX22" s="1">
        <f t="shared" si="2"/>
        <v>0</v>
      </c>
      <c r="ID22" s="1">
        <f t="shared" si="3"/>
        <v>0</v>
      </c>
      <c r="IN22" s="1">
        <f t="shared" si="47"/>
        <v>0</v>
      </c>
      <c r="IW22" s="1">
        <f t="shared" si="48"/>
        <v>0</v>
      </c>
      <c r="IZ22" s="1">
        <f t="shared" si="4"/>
        <v>0</v>
      </c>
      <c r="JJ22" s="1">
        <f t="shared" si="5"/>
        <v>0</v>
      </c>
      <c r="JV22" s="1">
        <f t="shared" si="49"/>
        <v>0</v>
      </c>
      <c r="KB22" s="1">
        <f t="shared" si="50"/>
        <v>0</v>
      </c>
      <c r="LG22" s="1">
        <f t="shared" si="6"/>
        <v>0</v>
      </c>
      <c r="LT22" s="1">
        <f t="shared" si="51"/>
        <v>0</v>
      </c>
      <c r="MA22" s="1">
        <f t="shared" si="52"/>
        <v>0</v>
      </c>
      <c r="MF22" s="1">
        <f t="shared" si="53"/>
        <v>0</v>
      </c>
      <c r="MM22" s="1">
        <f t="shared" si="54"/>
        <v>0</v>
      </c>
      <c r="MS22" s="1">
        <f t="shared" si="55"/>
        <v>0</v>
      </c>
      <c r="MU22" s="115">
        <v>1</v>
      </c>
      <c r="OI22" s="120"/>
      <c r="PD22" s="1">
        <f t="shared" si="7"/>
        <v>0</v>
      </c>
      <c r="QF22" s="1">
        <f t="shared" si="56"/>
        <v>0</v>
      </c>
      <c r="QU22" s="1">
        <v>1</v>
      </c>
      <c r="QY22" s="1">
        <f t="shared" si="57"/>
        <v>1</v>
      </c>
      <c r="QZ22" s="1">
        <v>1</v>
      </c>
      <c r="RK22" s="1">
        <f t="shared" si="58"/>
        <v>0</v>
      </c>
      <c r="SA22" s="1">
        <f t="shared" si="59"/>
        <v>0</v>
      </c>
      <c r="SG22" s="1">
        <f t="shared" si="60"/>
        <v>0</v>
      </c>
      <c r="SO22" s="1">
        <f t="shared" si="61"/>
        <v>0</v>
      </c>
      <c r="TB22" s="1">
        <f t="shared" si="62"/>
        <v>0</v>
      </c>
      <c r="TS22" s="1">
        <f t="shared" si="8"/>
        <v>0</v>
      </c>
      <c r="UD22" s="1">
        <f t="shared" si="9"/>
        <v>0</v>
      </c>
      <c r="UG22" s="1">
        <f t="shared" si="10"/>
        <v>0</v>
      </c>
      <c r="UQ22" s="1">
        <f t="shared" si="63"/>
        <v>0</v>
      </c>
      <c r="VA22" s="1">
        <f t="shared" si="64"/>
        <v>0</v>
      </c>
      <c r="VG22" s="1">
        <f t="shared" si="65"/>
        <v>0</v>
      </c>
      <c r="WY22" s="1">
        <f t="shared" si="11"/>
        <v>0</v>
      </c>
      <c r="XB22" s="1">
        <f t="shared" si="66"/>
        <v>0</v>
      </c>
      <c r="XG22" s="1">
        <f t="shared" si="12"/>
        <v>0</v>
      </c>
      <c r="XK22" s="108"/>
      <c r="XL22" s="1">
        <f t="shared" si="13"/>
        <v>0</v>
      </c>
      <c r="XM22" s="1">
        <f t="shared" si="14"/>
        <v>0</v>
      </c>
      <c r="XN22" s="1">
        <f t="shared" si="67"/>
        <v>1</v>
      </c>
      <c r="XO22" s="1">
        <f t="shared" si="15"/>
        <v>0</v>
      </c>
      <c r="XP22" s="1">
        <f t="shared" si="68"/>
        <v>0</v>
      </c>
      <c r="XQ22" s="1">
        <f t="shared" si="16"/>
        <v>0</v>
      </c>
      <c r="XR22" s="1">
        <f t="shared" si="17"/>
        <v>0</v>
      </c>
      <c r="XS22" s="1">
        <f t="shared" si="18"/>
        <v>1</v>
      </c>
      <c r="XT22" s="1">
        <f t="shared" si="69"/>
        <v>0</v>
      </c>
      <c r="XU22" s="1">
        <f t="shared" si="19"/>
        <v>0</v>
      </c>
      <c r="XV22" s="1">
        <f t="shared" si="20"/>
        <v>0</v>
      </c>
      <c r="XW22" s="1">
        <f t="shared" si="21"/>
        <v>0</v>
      </c>
      <c r="XX22" s="1">
        <f t="shared" si="22"/>
        <v>0</v>
      </c>
      <c r="XY22" s="1">
        <f t="shared" si="23"/>
        <v>1</v>
      </c>
      <c r="XZ22" s="1">
        <f t="shared" si="24"/>
        <v>0</v>
      </c>
      <c r="YA22" s="1">
        <f t="shared" si="25"/>
        <v>0</v>
      </c>
      <c r="YB22" s="1">
        <f t="shared" si="26"/>
        <v>0</v>
      </c>
      <c r="YC22" s="1">
        <f t="shared" si="27"/>
        <v>0</v>
      </c>
      <c r="YD22" s="132"/>
      <c r="YE22" s="133">
        <f t="shared" si="28"/>
        <v>3</v>
      </c>
      <c r="YF22" s="133">
        <f t="shared" si="29"/>
        <v>266666.66666666669</v>
      </c>
      <c r="YG22" s="130">
        <v>2</v>
      </c>
      <c r="YH22" s="130">
        <f t="shared" si="30"/>
        <v>400000</v>
      </c>
      <c r="YI22" s="129">
        <v>1</v>
      </c>
      <c r="YJ22" s="128">
        <f t="shared" si="31"/>
        <v>800000</v>
      </c>
      <c r="YK22" s="177"/>
      <c r="YL22">
        <v>1</v>
      </c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>
        <f t="shared" si="70"/>
        <v>0</v>
      </c>
      <c r="ACD22" s="25"/>
      <c r="ACE22" s="11">
        <f t="shared" si="32"/>
        <v>3</v>
      </c>
      <c r="ACF22" s="11">
        <f t="shared" si="33"/>
        <v>266666.66666666669</v>
      </c>
      <c r="ACG22" s="1">
        <v>5</v>
      </c>
      <c r="ACH22" s="1">
        <v>1</v>
      </c>
      <c r="ACI22" s="11">
        <f t="shared" si="34"/>
        <v>800000</v>
      </c>
      <c r="ACJ22" s="45">
        <v>0.5</v>
      </c>
      <c r="ACK22" s="13">
        <f t="shared" si="35"/>
        <v>400000</v>
      </c>
      <c r="ACL22">
        <v>1</v>
      </c>
      <c r="ACM22" s="25">
        <f t="shared" si="36"/>
        <v>800000</v>
      </c>
      <c r="ACN22" s="11">
        <f t="shared" si="37"/>
        <v>800000</v>
      </c>
      <c r="ACO22" s="65"/>
      <c r="ACR22" s="39" t="s">
        <v>295</v>
      </c>
      <c r="ACS22" s="1">
        <v>1</v>
      </c>
      <c r="ACT22" s="1">
        <v>1</v>
      </c>
      <c r="ACU22" s="1">
        <v>1</v>
      </c>
      <c r="ACV22" s="1">
        <v>1</v>
      </c>
      <c r="ACZ22" s="1" t="s">
        <v>259</v>
      </c>
      <c r="ADD22" s="1" t="s">
        <v>341</v>
      </c>
      <c r="ADE22" s="1">
        <v>1</v>
      </c>
      <c r="ADG22" s="1">
        <v>1</v>
      </c>
      <c r="ADH22" s="1">
        <v>2</v>
      </c>
      <c r="ADI22" s="1">
        <v>1</v>
      </c>
      <c r="ADN22" s="1">
        <v>1</v>
      </c>
      <c r="ADR22" s="1">
        <v>1</v>
      </c>
      <c r="ADU22" s="1">
        <v>1</v>
      </c>
      <c r="ADV22" s="457"/>
      <c r="AEE22" s="1">
        <f t="shared" si="71"/>
        <v>0</v>
      </c>
      <c r="AFC22" s="1">
        <v>1</v>
      </c>
      <c r="AFF22" s="1">
        <v>1</v>
      </c>
      <c r="AFM22" s="1">
        <v>1</v>
      </c>
      <c r="AGL22" s="1">
        <v>160000</v>
      </c>
      <c r="AGM22" s="11">
        <f t="shared" si="75"/>
        <v>0</v>
      </c>
      <c r="AHJ22" s="1">
        <v>160000</v>
      </c>
      <c r="AHY22" s="1">
        <v>4</v>
      </c>
      <c r="AHZ22" s="1">
        <v>1</v>
      </c>
      <c r="AIA22" s="1">
        <v>1</v>
      </c>
      <c r="AIB22" s="1">
        <v>1</v>
      </c>
      <c r="AIJ22" s="1">
        <v>1</v>
      </c>
      <c r="AIW22" s="1">
        <v>1</v>
      </c>
      <c r="AIX22" s="1">
        <v>1</v>
      </c>
      <c r="AIY22" s="11">
        <v>472000</v>
      </c>
      <c r="AIZ22" s="11"/>
      <c r="AJA22" s="1">
        <v>295</v>
      </c>
      <c r="AJB22" s="11">
        <v>328000</v>
      </c>
      <c r="AJF22" s="435"/>
      <c r="AJG22" s="45"/>
      <c r="AJH22" s="381">
        <v>800000</v>
      </c>
      <c r="AJI22" s="11">
        <f t="shared" si="38"/>
        <v>266666.66666666669</v>
      </c>
      <c r="AJJ22" s="60"/>
      <c r="AJK22" s="12">
        <v>1</v>
      </c>
      <c r="AJL22" s="1">
        <v>1</v>
      </c>
      <c r="AJW22" s="1">
        <f t="shared" si="72"/>
        <v>1</v>
      </c>
      <c r="AJX22" s="1">
        <v>1</v>
      </c>
      <c r="AJZ22" s="1">
        <f t="shared" si="73"/>
        <v>2</v>
      </c>
      <c r="AKA22" s="60"/>
      <c r="AKB22" s="1" t="s">
        <v>391</v>
      </c>
      <c r="AKC22" s="1" t="s">
        <v>392</v>
      </c>
      <c r="AKD22" s="1" t="s">
        <v>393</v>
      </c>
      <c r="AKE22" s="1" t="s">
        <v>342</v>
      </c>
      <c r="AKF22" s="1" t="s">
        <v>186</v>
      </c>
      <c r="AKG22" s="1" t="s">
        <v>394</v>
      </c>
      <c r="AKH22" s="1" t="s">
        <v>260</v>
      </c>
      <c r="AKI22" s="1" t="s">
        <v>260</v>
      </c>
      <c r="AKJ22" s="1" t="s">
        <v>262</v>
      </c>
      <c r="AKK22" s="1" t="s">
        <v>260</v>
      </c>
      <c r="AKL22" s="1" t="s">
        <v>260</v>
      </c>
      <c r="AKM22" s="1" t="s">
        <v>260</v>
      </c>
      <c r="AKN22" s="1" t="s">
        <v>260</v>
      </c>
      <c r="AKO22" s="1" t="s">
        <v>260</v>
      </c>
      <c r="AKP22" s="1" t="s">
        <v>260</v>
      </c>
      <c r="AKQ22" s="1" t="s">
        <v>260</v>
      </c>
      <c r="AKR22" s="1" t="s">
        <v>263</v>
      </c>
      <c r="AKS22" s="1" t="s">
        <v>260</v>
      </c>
      <c r="AKT22" s="1" t="s">
        <v>260</v>
      </c>
      <c r="AKU22" s="1" t="s">
        <v>260</v>
      </c>
      <c r="AKV22" s="1" t="s">
        <v>260</v>
      </c>
      <c r="AKW22" s="1" t="s">
        <v>260</v>
      </c>
      <c r="AKX22" s="1" t="s">
        <v>260</v>
      </c>
      <c r="AKY22" s="1" t="s">
        <v>260</v>
      </c>
      <c r="AKZ22" s="1" t="s">
        <v>260</v>
      </c>
      <c r="ALA22" s="1" t="s">
        <v>260</v>
      </c>
      <c r="ALB22" s="1" t="s">
        <v>260</v>
      </c>
      <c r="ALC22" s="1" t="s">
        <v>260</v>
      </c>
      <c r="ALD22" s="1" t="s">
        <v>260</v>
      </c>
      <c r="ALE22" s="1" t="s">
        <v>260</v>
      </c>
      <c r="ALF22" s="1" t="s">
        <v>260</v>
      </c>
      <c r="ALG22" s="1" t="s">
        <v>260</v>
      </c>
      <c r="ALH22" s="1" t="s">
        <v>260</v>
      </c>
      <c r="ALI22" s="1" t="s">
        <v>260</v>
      </c>
      <c r="ALJ22" s="1" t="s">
        <v>260</v>
      </c>
      <c r="ALK22" s="1" t="s">
        <v>260</v>
      </c>
      <c r="ALL22" s="1" t="s">
        <v>260</v>
      </c>
      <c r="ALM22" s="1">
        <v>6</v>
      </c>
      <c r="ALN22" s="11">
        <f t="shared" si="74"/>
        <v>133333.33333333334</v>
      </c>
      <c r="ALO22" s="28">
        <v>800000</v>
      </c>
      <c r="ALP22" s="1">
        <v>2</v>
      </c>
      <c r="ALQ22" s="1">
        <v>3</v>
      </c>
      <c r="ALR22" s="1">
        <v>1</v>
      </c>
      <c r="ALU22" s="60"/>
      <c r="ALV22" s="1">
        <v>1</v>
      </c>
      <c r="ALY22" s="1">
        <v>1</v>
      </c>
      <c r="ALZ22" s="1">
        <v>1</v>
      </c>
      <c r="AMD22" s="1">
        <v>1</v>
      </c>
      <c r="AMJ22" s="403"/>
    </row>
    <row r="23" spans="1:1024" s="1" customFormat="1" ht="15" customHeight="1" x14ac:dyDescent="0.25">
      <c r="A23" s="268"/>
      <c r="B23" s="113">
        <v>21</v>
      </c>
      <c r="C23" s="473" t="s">
        <v>375</v>
      </c>
      <c r="D23" s="304" t="s">
        <v>306</v>
      </c>
      <c r="E23" s="1">
        <v>2000</v>
      </c>
      <c r="F23" s="1">
        <v>1</v>
      </c>
      <c r="G23" s="1">
        <v>1</v>
      </c>
      <c r="J23" s="1">
        <v>1</v>
      </c>
      <c r="K23" s="1">
        <v>1998</v>
      </c>
      <c r="L23" s="1">
        <v>1998</v>
      </c>
      <c r="M23" s="1">
        <v>1</v>
      </c>
      <c r="AB23" s="1">
        <v>1</v>
      </c>
      <c r="AY23" s="1">
        <v>1</v>
      </c>
      <c r="BA23" s="1">
        <v>1</v>
      </c>
      <c r="BB23" s="1">
        <v>11</v>
      </c>
      <c r="BC23" s="1">
        <v>1</v>
      </c>
      <c r="BG23" s="1">
        <v>2</v>
      </c>
      <c r="CG23" s="1">
        <v>1</v>
      </c>
      <c r="CH23" s="246"/>
      <c r="CP23" s="1">
        <f t="shared" si="39"/>
        <v>0</v>
      </c>
      <c r="CS23" s="1">
        <f t="shared" si="0"/>
        <v>0</v>
      </c>
      <c r="DO23" s="1">
        <f t="shared" si="40"/>
        <v>0</v>
      </c>
      <c r="DX23" s="1">
        <f t="shared" si="41"/>
        <v>0</v>
      </c>
      <c r="EE23" s="1">
        <f t="shared" si="42"/>
        <v>0</v>
      </c>
      <c r="EH23" s="1">
        <f t="shared" si="43"/>
        <v>0</v>
      </c>
      <c r="FF23" s="116"/>
      <c r="GP23" s="1">
        <f t="shared" si="1"/>
        <v>0</v>
      </c>
      <c r="GY23" s="1">
        <f t="shared" si="44"/>
        <v>0</v>
      </c>
      <c r="HC23" s="1">
        <f t="shared" si="45"/>
        <v>0</v>
      </c>
      <c r="HS23" s="1">
        <f t="shared" si="46"/>
        <v>0</v>
      </c>
      <c r="HX23" s="1">
        <f t="shared" si="2"/>
        <v>0</v>
      </c>
      <c r="ID23" s="1">
        <f t="shared" si="3"/>
        <v>0</v>
      </c>
      <c r="IN23" s="1">
        <f t="shared" si="47"/>
        <v>0</v>
      </c>
      <c r="IW23" s="1">
        <f t="shared" si="48"/>
        <v>0</v>
      </c>
      <c r="IZ23" s="1">
        <f t="shared" si="4"/>
        <v>0</v>
      </c>
      <c r="JJ23" s="1">
        <f t="shared" si="5"/>
        <v>0</v>
      </c>
      <c r="JV23" s="1">
        <f t="shared" si="49"/>
        <v>0</v>
      </c>
      <c r="KB23" s="1">
        <f t="shared" si="50"/>
        <v>0</v>
      </c>
      <c r="LG23" s="1">
        <f t="shared" si="6"/>
        <v>0</v>
      </c>
      <c r="LT23" s="1">
        <f t="shared" si="51"/>
        <v>0</v>
      </c>
      <c r="MA23" s="1">
        <f t="shared" si="52"/>
        <v>0</v>
      </c>
      <c r="MF23" s="1">
        <f t="shared" si="53"/>
        <v>0</v>
      </c>
      <c r="MM23" s="1">
        <f t="shared" si="54"/>
        <v>0</v>
      </c>
      <c r="MS23" s="1">
        <f t="shared" si="55"/>
        <v>0</v>
      </c>
      <c r="MU23" s="115">
        <v>1</v>
      </c>
      <c r="NO23" s="1">
        <v>1</v>
      </c>
      <c r="OI23" s="120"/>
      <c r="PD23" s="1">
        <f t="shared" si="7"/>
        <v>0</v>
      </c>
      <c r="QF23" s="1">
        <f t="shared" si="56"/>
        <v>0</v>
      </c>
      <c r="QY23" s="1">
        <f t="shared" si="57"/>
        <v>0</v>
      </c>
      <c r="RK23" s="1">
        <f t="shared" si="58"/>
        <v>0</v>
      </c>
      <c r="SA23" s="1">
        <f t="shared" si="59"/>
        <v>0</v>
      </c>
      <c r="SG23" s="1">
        <f t="shared" si="60"/>
        <v>0</v>
      </c>
      <c r="SO23" s="1">
        <f t="shared" si="61"/>
        <v>0</v>
      </c>
      <c r="TB23" s="1">
        <f t="shared" si="62"/>
        <v>0</v>
      </c>
      <c r="TS23" s="1">
        <f t="shared" si="8"/>
        <v>0</v>
      </c>
      <c r="UD23" s="1">
        <f t="shared" si="9"/>
        <v>0</v>
      </c>
      <c r="UG23" s="1">
        <f t="shared" si="10"/>
        <v>0</v>
      </c>
      <c r="UQ23" s="1">
        <f t="shared" si="63"/>
        <v>0</v>
      </c>
      <c r="VA23" s="1">
        <f t="shared" si="64"/>
        <v>0</v>
      </c>
      <c r="VG23" s="1">
        <f t="shared" si="65"/>
        <v>0</v>
      </c>
      <c r="WY23" s="1">
        <f t="shared" si="11"/>
        <v>0</v>
      </c>
      <c r="XB23" s="1">
        <f t="shared" si="66"/>
        <v>0</v>
      </c>
      <c r="XG23" s="1">
        <f t="shared" si="12"/>
        <v>0</v>
      </c>
      <c r="XK23" s="108"/>
      <c r="XL23" s="1">
        <f t="shared" si="13"/>
        <v>0</v>
      </c>
      <c r="XM23" s="1">
        <f t="shared" si="14"/>
        <v>0</v>
      </c>
      <c r="XN23" s="1">
        <f t="shared" si="67"/>
        <v>0</v>
      </c>
      <c r="XO23" s="1">
        <f t="shared" si="15"/>
        <v>0</v>
      </c>
      <c r="XP23" s="1">
        <f t="shared" si="68"/>
        <v>0</v>
      </c>
      <c r="XQ23" s="1">
        <f t="shared" si="16"/>
        <v>0</v>
      </c>
      <c r="XR23" s="1">
        <f t="shared" si="17"/>
        <v>0</v>
      </c>
      <c r="XS23" s="1">
        <f t="shared" si="18"/>
        <v>0</v>
      </c>
      <c r="XT23" s="1">
        <f t="shared" si="69"/>
        <v>0</v>
      </c>
      <c r="XU23" s="1">
        <f t="shared" si="19"/>
        <v>0</v>
      </c>
      <c r="XV23" s="1">
        <f t="shared" si="20"/>
        <v>0</v>
      </c>
      <c r="XW23" s="1">
        <f t="shared" si="21"/>
        <v>0</v>
      </c>
      <c r="XX23" s="1">
        <f t="shared" si="22"/>
        <v>0</v>
      </c>
      <c r="XY23" s="1">
        <f t="shared" si="23"/>
        <v>2</v>
      </c>
      <c r="XZ23" s="1">
        <f t="shared" si="24"/>
        <v>0</v>
      </c>
      <c r="YA23" s="1">
        <f t="shared" si="25"/>
        <v>0</v>
      </c>
      <c r="YB23" s="1">
        <f t="shared" si="26"/>
        <v>0</v>
      </c>
      <c r="YC23" s="1">
        <f t="shared" si="27"/>
        <v>0</v>
      </c>
      <c r="YD23" s="132"/>
      <c r="YE23" s="133">
        <f t="shared" si="28"/>
        <v>2</v>
      </c>
      <c r="YF23" s="133">
        <f t="shared" si="29"/>
        <v>359000</v>
      </c>
      <c r="YG23" s="130">
        <v>1</v>
      </c>
      <c r="YH23" s="130">
        <f t="shared" si="30"/>
        <v>718000</v>
      </c>
      <c r="YI23" s="129">
        <v>2</v>
      </c>
      <c r="YJ23" s="128">
        <f t="shared" si="31"/>
        <v>359000</v>
      </c>
      <c r="YK23" s="177"/>
      <c r="YL23">
        <v>1</v>
      </c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>
        <v>1</v>
      </c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>
        <f t="shared" si="70"/>
        <v>1</v>
      </c>
      <c r="ACD23" s="25">
        <f>(AJH23/ACC23)*YL23</f>
        <v>718000</v>
      </c>
      <c r="ACE23" s="11">
        <f t="shared" si="32"/>
        <v>3</v>
      </c>
      <c r="ACF23" s="11">
        <f t="shared" si="33"/>
        <v>239333.33333333334</v>
      </c>
      <c r="ACG23" s="1">
        <v>2</v>
      </c>
      <c r="ACH23" s="1">
        <v>1</v>
      </c>
      <c r="ACI23" s="11">
        <f t="shared" si="34"/>
        <v>718000</v>
      </c>
      <c r="ACJ23" s="11"/>
      <c r="ACK23" s="13">
        <f t="shared" si="35"/>
        <v>0</v>
      </c>
      <c r="ACL23">
        <v>1</v>
      </c>
      <c r="ACM23" s="25">
        <f t="shared" si="36"/>
        <v>718000</v>
      </c>
      <c r="ACN23" s="11">
        <f t="shared" si="37"/>
        <v>718000</v>
      </c>
      <c r="ACO23" s="65"/>
      <c r="ACR23" s="39" t="s">
        <v>295</v>
      </c>
      <c r="ACZ23" s="1" t="s">
        <v>307</v>
      </c>
      <c r="ADA23" s="1">
        <v>1</v>
      </c>
      <c r="ADD23" s="1" t="s">
        <v>189</v>
      </c>
      <c r="ADL23" s="1">
        <v>1</v>
      </c>
      <c r="ADO23" s="1">
        <v>1</v>
      </c>
      <c r="ADU23" s="1">
        <v>6</v>
      </c>
      <c r="ADV23" s="457"/>
      <c r="ADW23" s="1">
        <v>8</v>
      </c>
      <c r="ADX23" s="1">
        <v>1</v>
      </c>
      <c r="AEE23" s="1">
        <f t="shared" si="71"/>
        <v>0</v>
      </c>
      <c r="AEO23" s="1">
        <v>1</v>
      </c>
      <c r="AFF23" s="1">
        <v>1</v>
      </c>
      <c r="AFG23" s="1">
        <v>0.03</v>
      </c>
      <c r="AFJ23" s="1">
        <v>1</v>
      </c>
      <c r="AFL23" s="1">
        <v>1</v>
      </c>
      <c r="AFM23" s="1">
        <v>1</v>
      </c>
      <c r="AGM23" s="11">
        <f t="shared" si="75"/>
        <v>0</v>
      </c>
      <c r="AIY23" s="11"/>
      <c r="AIZ23" s="11"/>
      <c r="AJB23" s="11">
        <v>718000</v>
      </c>
      <c r="AJF23" s="435"/>
      <c r="AJG23" s="45"/>
      <c r="AJH23" s="381">
        <v>718000</v>
      </c>
      <c r="AJI23" s="11">
        <f t="shared" si="38"/>
        <v>239333.33333333334</v>
      </c>
      <c r="AJJ23" s="60"/>
      <c r="AJK23" s="12">
        <v>4</v>
      </c>
      <c r="AJM23" s="1">
        <v>1</v>
      </c>
      <c r="AJW23" s="1">
        <f t="shared" si="72"/>
        <v>1</v>
      </c>
      <c r="AJX23" s="1">
        <v>1</v>
      </c>
      <c r="AJZ23" s="1">
        <f t="shared" si="73"/>
        <v>2</v>
      </c>
      <c r="AKA23" s="60"/>
      <c r="AKB23" s="1" t="s">
        <v>308</v>
      </c>
      <c r="AKC23" s="1" t="s">
        <v>260</v>
      </c>
      <c r="AKD23" s="1" t="s">
        <v>261</v>
      </c>
      <c r="AKE23" s="1" t="s">
        <v>260</v>
      </c>
      <c r="AKF23" s="1" t="s">
        <v>260</v>
      </c>
      <c r="AKG23" s="1" t="s">
        <v>260</v>
      </c>
      <c r="AKH23" s="1" t="s">
        <v>260</v>
      </c>
      <c r="AKI23" s="1" t="s">
        <v>260</v>
      </c>
      <c r="AKJ23" s="1" t="s">
        <v>262</v>
      </c>
      <c r="AKK23" s="1" t="s">
        <v>260</v>
      </c>
      <c r="AKL23" s="1" t="s">
        <v>260</v>
      </c>
      <c r="AKM23" s="1" t="s">
        <v>260</v>
      </c>
      <c r="AKN23" s="1" t="s">
        <v>260</v>
      </c>
      <c r="AKO23" s="1" t="s">
        <v>260</v>
      </c>
      <c r="AKP23" s="1" t="s">
        <v>260</v>
      </c>
      <c r="AKQ23" s="1" t="s">
        <v>260</v>
      </c>
      <c r="AKR23" s="1" t="s">
        <v>263</v>
      </c>
      <c r="AKS23" s="1" t="s">
        <v>260</v>
      </c>
      <c r="AKT23" s="1" t="s">
        <v>260</v>
      </c>
      <c r="AKU23" s="1" t="s">
        <v>260</v>
      </c>
      <c r="AKV23" s="1" t="s">
        <v>260</v>
      </c>
      <c r="AKW23" s="1" t="s">
        <v>260</v>
      </c>
      <c r="AKX23" s="1" t="s">
        <v>260</v>
      </c>
      <c r="AKY23" s="1" t="s">
        <v>260</v>
      </c>
      <c r="AKZ23" s="1" t="s">
        <v>260</v>
      </c>
      <c r="ALA23" s="1" t="s">
        <v>260</v>
      </c>
      <c r="ALB23" s="1" t="s">
        <v>260</v>
      </c>
      <c r="ALC23" s="1" t="s">
        <v>260</v>
      </c>
      <c r="ALD23" s="1" t="s">
        <v>260</v>
      </c>
      <c r="ALE23" s="1" t="s">
        <v>260</v>
      </c>
      <c r="ALF23" s="1" t="s">
        <v>260</v>
      </c>
      <c r="ALG23" s="1" t="s">
        <v>260</v>
      </c>
      <c r="ALH23" s="1" t="s">
        <v>260</v>
      </c>
      <c r="ALI23" s="1" t="s">
        <v>260</v>
      </c>
      <c r="ALJ23" s="1" t="s">
        <v>260</v>
      </c>
      <c r="ALK23" s="1" t="s">
        <v>260</v>
      </c>
      <c r="ALL23" s="1" t="s">
        <v>260</v>
      </c>
      <c r="ALM23" s="1">
        <v>1</v>
      </c>
      <c r="ALN23" s="11">
        <f t="shared" si="74"/>
        <v>718000</v>
      </c>
      <c r="ALO23" s="28">
        <v>718000</v>
      </c>
      <c r="ALP23" s="1">
        <v>1</v>
      </c>
      <c r="ALU23" s="60"/>
      <c r="ALV23" s="1">
        <v>1</v>
      </c>
      <c r="ALX23" s="1">
        <v>1</v>
      </c>
      <c r="AMC23" s="1">
        <v>1</v>
      </c>
      <c r="AMJ23" s="403"/>
    </row>
    <row r="24" spans="1:1024" s="1" customFormat="1" ht="15" customHeight="1" x14ac:dyDescent="0.25">
      <c r="A24" s="268"/>
      <c r="B24" s="113">
        <v>22</v>
      </c>
      <c r="C24" s="473" t="s">
        <v>375</v>
      </c>
      <c r="D24" s="304" t="s">
        <v>309</v>
      </c>
      <c r="E24" s="1">
        <v>2000</v>
      </c>
      <c r="F24" s="1">
        <v>4</v>
      </c>
      <c r="G24" s="1">
        <v>1</v>
      </c>
      <c r="J24" s="1">
        <v>4</v>
      </c>
      <c r="K24" s="1">
        <v>1997</v>
      </c>
      <c r="L24" s="1">
        <v>1997</v>
      </c>
      <c r="M24" s="1">
        <v>1</v>
      </c>
      <c r="AA24" s="1">
        <v>1</v>
      </c>
      <c r="AY24" s="1">
        <v>1</v>
      </c>
      <c r="BA24" s="1">
        <v>1</v>
      </c>
      <c r="BB24" s="1">
        <v>12</v>
      </c>
      <c r="BD24" s="1">
        <v>1</v>
      </c>
      <c r="BG24" s="1">
        <v>3</v>
      </c>
      <c r="CG24" s="1">
        <v>1</v>
      </c>
      <c r="CH24" s="246"/>
      <c r="CP24" s="1">
        <f t="shared" si="39"/>
        <v>0</v>
      </c>
      <c r="CS24" s="1">
        <f t="shared" si="0"/>
        <v>0</v>
      </c>
      <c r="CV24" s="1">
        <v>1</v>
      </c>
      <c r="CW24" s="1">
        <v>1</v>
      </c>
      <c r="DO24" s="1">
        <f t="shared" si="40"/>
        <v>2</v>
      </c>
      <c r="DP24" s="1">
        <v>1</v>
      </c>
      <c r="DX24" s="1">
        <f t="shared" si="41"/>
        <v>0</v>
      </c>
      <c r="EE24" s="1">
        <f t="shared" si="42"/>
        <v>0</v>
      </c>
      <c r="EH24" s="1">
        <f t="shared" si="43"/>
        <v>0</v>
      </c>
      <c r="FF24" s="116"/>
      <c r="GP24" s="1">
        <f t="shared" si="1"/>
        <v>0</v>
      </c>
      <c r="GY24" s="1">
        <f t="shared" si="44"/>
        <v>0</v>
      </c>
      <c r="HC24" s="1">
        <f t="shared" si="45"/>
        <v>0</v>
      </c>
      <c r="HS24" s="1">
        <f t="shared" si="46"/>
        <v>0</v>
      </c>
      <c r="HX24" s="1">
        <f t="shared" si="2"/>
        <v>0</v>
      </c>
      <c r="ID24" s="1">
        <f t="shared" si="3"/>
        <v>0</v>
      </c>
      <c r="IN24" s="1">
        <f t="shared" si="47"/>
        <v>0</v>
      </c>
      <c r="IW24" s="1">
        <f t="shared" si="48"/>
        <v>0</v>
      </c>
      <c r="IZ24" s="1">
        <f t="shared" si="4"/>
        <v>0</v>
      </c>
      <c r="JJ24" s="1">
        <f t="shared" si="5"/>
        <v>0</v>
      </c>
      <c r="JV24" s="1">
        <f t="shared" si="49"/>
        <v>0</v>
      </c>
      <c r="KB24" s="1">
        <f t="shared" si="50"/>
        <v>0</v>
      </c>
      <c r="LG24" s="1">
        <f t="shared" si="6"/>
        <v>0</v>
      </c>
      <c r="LT24" s="1">
        <f t="shared" si="51"/>
        <v>0</v>
      </c>
      <c r="MA24" s="1">
        <f t="shared" si="52"/>
        <v>0</v>
      </c>
      <c r="MF24" s="1">
        <f t="shared" si="53"/>
        <v>0</v>
      </c>
      <c r="MM24" s="1">
        <f t="shared" si="54"/>
        <v>0</v>
      </c>
      <c r="MS24" s="1">
        <f t="shared" si="55"/>
        <v>0</v>
      </c>
      <c r="MU24" s="115">
        <v>1</v>
      </c>
      <c r="OI24" s="120"/>
      <c r="PD24" s="1">
        <f t="shared" si="7"/>
        <v>0</v>
      </c>
      <c r="QF24" s="1">
        <f t="shared" si="56"/>
        <v>0</v>
      </c>
      <c r="QY24" s="1">
        <f t="shared" si="57"/>
        <v>0</v>
      </c>
      <c r="RK24" s="1">
        <f t="shared" si="58"/>
        <v>0</v>
      </c>
      <c r="SA24" s="1">
        <f t="shared" si="59"/>
        <v>0</v>
      </c>
      <c r="SG24" s="1">
        <f t="shared" si="60"/>
        <v>0</v>
      </c>
      <c r="SO24" s="1">
        <f t="shared" si="61"/>
        <v>0</v>
      </c>
      <c r="TB24" s="1">
        <f t="shared" si="62"/>
        <v>0</v>
      </c>
      <c r="TS24" s="1">
        <f t="shared" si="8"/>
        <v>0</v>
      </c>
      <c r="UD24" s="1">
        <f t="shared" si="9"/>
        <v>0</v>
      </c>
      <c r="UG24" s="1">
        <f t="shared" si="10"/>
        <v>0</v>
      </c>
      <c r="UQ24" s="1">
        <f t="shared" si="63"/>
        <v>0</v>
      </c>
      <c r="VA24" s="1">
        <f t="shared" si="64"/>
        <v>0</v>
      </c>
      <c r="VG24" s="1">
        <f t="shared" si="65"/>
        <v>0</v>
      </c>
      <c r="WY24" s="1">
        <f t="shared" si="11"/>
        <v>0</v>
      </c>
      <c r="XB24" s="1">
        <f t="shared" si="66"/>
        <v>0</v>
      </c>
      <c r="XG24" s="1">
        <f t="shared" si="12"/>
        <v>0</v>
      </c>
      <c r="XK24" s="108"/>
      <c r="XL24" s="1">
        <f t="shared" si="13"/>
        <v>0</v>
      </c>
      <c r="XM24" s="1">
        <f t="shared" si="14"/>
        <v>0</v>
      </c>
      <c r="XN24" s="1">
        <f t="shared" si="67"/>
        <v>0</v>
      </c>
      <c r="XO24" s="1">
        <f t="shared" si="15"/>
        <v>0</v>
      </c>
      <c r="XP24" s="1">
        <f t="shared" si="68"/>
        <v>0</v>
      </c>
      <c r="XQ24" s="1">
        <f t="shared" si="16"/>
        <v>0</v>
      </c>
      <c r="XR24" s="1">
        <f t="shared" si="17"/>
        <v>0</v>
      </c>
      <c r="XS24" s="1">
        <f t="shared" si="18"/>
        <v>0</v>
      </c>
      <c r="XT24" s="1">
        <f t="shared" si="69"/>
        <v>0</v>
      </c>
      <c r="XU24" s="1">
        <f t="shared" si="19"/>
        <v>2</v>
      </c>
      <c r="XV24" s="1">
        <f t="shared" si="20"/>
        <v>0</v>
      </c>
      <c r="XW24" s="1">
        <f t="shared" si="21"/>
        <v>0</v>
      </c>
      <c r="XX24" s="1">
        <f t="shared" si="22"/>
        <v>0</v>
      </c>
      <c r="XY24" s="1">
        <f t="shared" si="23"/>
        <v>1</v>
      </c>
      <c r="XZ24" s="1">
        <f t="shared" si="24"/>
        <v>0</v>
      </c>
      <c r="YA24" s="1">
        <f t="shared" si="25"/>
        <v>0</v>
      </c>
      <c r="YB24" s="1">
        <f t="shared" si="26"/>
        <v>0</v>
      </c>
      <c r="YC24" s="1">
        <f t="shared" si="27"/>
        <v>0</v>
      </c>
      <c r="YD24" s="132"/>
      <c r="YE24" s="133">
        <f t="shared" si="28"/>
        <v>3</v>
      </c>
      <c r="YF24" s="133">
        <f t="shared" si="29"/>
        <v>134666.66666666666</v>
      </c>
      <c r="YG24" s="130">
        <v>2</v>
      </c>
      <c r="YH24" s="130">
        <f t="shared" si="30"/>
        <v>202000</v>
      </c>
      <c r="YI24" s="129">
        <v>2</v>
      </c>
      <c r="YJ24" s="128">
        <f t="shared" si="31"/>
        <v>202000</v>
      </c>
      <c r="YK24" s="177"/>
      <c r="YL24">
        <v>1</v>
      </c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>
        <f t="shared" si="70"/>
        <v>0</v>
      </c>
      <c r="ACD24" s="25"/>
      <c r="ACE24" s="11">
        <f t="shared" si="32"/>
        <v>3</v>
      </c>
      <c r="ACF24" s="11">
        <f t="shared" si="33"/>
        <v>134666.66666666666</v>
      </c>
      <c r="ACG24" s="1">
        <v>4</v>
      </c>
      <c r="ACH24" s="1">
        <v>1</v>
      </c>
      <c r="ACI24" s="11">
        <f t="shared" si="34"/>
        <v>404000</v>
      </c>
      <c r="ACJ24" s="11"/>
      <c r="ACK24" s="13">
        <f t="shared" si="35"/>
        <v>0</v>
      </c>
      <c r="ACL24">
        <v>1</v>
      </c>
      <c r="ACM24" s="25">
        <f t="shared" si="36"/>
        <v>404000</v>
      </c>
      <c r="ACN24" s="11">
        <f t="shared" si="37"/>
        <v>404000</v>
      </c>
      <c r="ACO24" s="65"/>
      <c r="ACR24" s="1" t="s">
        <v>388</v>
      </c>
      <c r="ACS24" s="1">
        <v>1</v>
      </c>
      <c r="ACT24" s="1">
        <v>1</v>
      </c>
      <c r="ACU24" s="1">
        <v>1</v>
      </c>
      <c r="ACZ24" s="1" t="s">
        <v>259</v>
      </c>
      <c r="ADD24" s="1" t="s">
        <v>185</v>
      </c>
      <c r="ADG24" s="1">
        <v>1</v>
      </c>
      <c r="ADI24" s="1">
        <v>1</v>
      </c>
      <c r="ADO24" s="1">
        <v>1</v>
      </c>
      <c r="ADU24" s="1">
        <v>2</v>
      </c>
      <c r="ADV24" s="457"/>
      <c r="AEE24" s="1">
        <f t="shared" si="71"/>
        <v>0</v>
      </c>
      <c r="AER24" s="1">
        <v>1</v>
      </c>
      <c r="AFJ24" s="1">
        <v>1</v>
      </c>
      <c r="AFN24" s="1">
        <v>1</v>
      </c>
      <c r="AFX24" s="1">
        <v>1</v>
      </c>
      <c r="AGL24" s="1">
        <v>150000</v>
      </c>
      <c r="AGM24" s="11">
        <f t="shared" si="75"/>
        <v>0</v>
      </c>
      <c r="AHJ24" s="1">
        <v>150000</v>
      </c>
      <c r="AHL24" s="1">
        <v>1</v>
      </c>
      <c r="AHM24" s="1">
        <v>1</v>
      </c>
      <c r="AHN24" s="1">
        <v>1</v>
      </c>
      <c r="AHO24" s="1">
        <v>1</v>
      </c>
      <c r="AHX24" s="1">
        <v>1</v>
      </c>
      <c r="AHY24" s="1">
        <v>2</v>
      </c>
      <c r="AHZ24" s="1">
        <v>1</v>
      </c>
      <c r="AIC24" s="1">
        <v>1</v>
      </c>
      <c r="AID24" s="1">
        <v>1</v>
      </c>
      <c r="AIJ24" s="1">
        <v>1</v>
      </c>
      <c r="AIX24" s="1">
        <v>1</v>
      </c>
      <c r="AIY24" s="11">
        <v>48000</v>
      </c>
      <c r="AIZ24" s="11"/>
      <c r="AJA24" s="1">
        <v>32</v>
      </c>
      <c r="AJB24" s="11">
        <v>356000</v>
      </c>
      <c r="AJF24" s="435"/>
      <c r="AJG24" s="45"/>
      <c r="AJH24" s="381">
        <v>404000</v>
      </c>
      <c r="AJI24" s="11">
        <f t="shared" si="38"/>
        <v>134666.66666666666</v>
      </c>
      <c r="AJJ24" s="60"/>
      <c r="AJK24" s="12"/>
      <c r="AJM24" s="1">
        <v>1</v>
      </c>
      <c r="AJW24" s="1">
        <f t="shared" si="72"/>
        <v>1</v>
      </c>
      <c r="AJZ24" s="1">
        <f t="shared" si="73"/>
        <v>1</v>
      </c>
      <c r="AKA24" s="60"/>
      <c r="AKB24" s="1" t="s">
        <v>310</v>
      </c>
      <c r="AKC24" s="1" t="s">
        <v>311</v>
      </c>
      <c r="AKD24" s="1" t="s">
        <v>312</v>
      </c>
      <c r="AKE24" s="1" t="s">
        <v>343</v>
      </c>
      <c r="AKF24" s="1" t="s">
        <v>313</v>
      </c>
      <c r="AKG24" s="1" t="s">
        <v>260</v>
      </c>
      <c r="AKH24" s="1" t="s">
        <v>260</v>
      </c>
      <c r="AKI24" s="1" t="s">
        <v>260</v>
      </c>
      <c r="AKJ24" s="1" t="s">
        <v>262</v>
      </c>
      <c r="AKK24" s="1" t="s">
        <v>260</v>
      </c>
      <c r="AKL24" s="1" t="s">
        <v>260</v>
      </c>
      <c r="AKM24" s="1" t="s">
        <v>260</v>
      </c>
      <c r="AKN24" s="1" t="s">
        <v>260</v>
      </c>
      <c r="AKO24" s="1" t="s">
        <v>260</v>
      </c>
      <c r="AKP24" s="1" t="s">
        <v>260</v>
      </c>
      <c r="AKQ24" s="1" t="s">
        <v>260</v>
      </c>
      <c r="AKR24" s="1" t="s">
        <v>263</v>
      </c>
      <c r="AKS24" s="1" t="s">
        <v>260</v>
      </c>
      <c r="AKT24" s="1" t="s">
        <v>260</v>
      </c>
      <c r="AKU24" s="1" t="s">
        <v>260</v>
      </c>
      <c r="AKV24" s="1" t="s">
        <v>260</v>
      </c>
      <c r="AKW24" s="1" t="s">
        <v>260</v>
      </c>
      <c r="AKX24" s="1" t="s">
        <v>260</v>
      </c>
      <c r="AKY24" s="1" t="s">
        <v>260</v>
      </c>
      <c r="AKZ24" s="1" t="s">
        <v>260</v>
      </c>
      <c r="ALA24" s="1" t="s">
        <v>260</v>
      </c>
      <c r="ALB24" s="1" t="s">
        <v>260</v>
      </c>
      <c r="ALC24" s="1" t="s">
        <v>260</v>
      </c>
      <c r="ALD24" s="1" t="s">
        <v>260</v>
      </c>
      <c r="ALE24" s="1" t="s">
        <v>260</v>
      </c>
      <c r="ALF24" s="1" t="s">
        <v>260</v>
      </c>
      <c r="ALG24" s="1" t="s">
        <v>260</v>
      </c>
      <c r="ALH24" s="1" t="s">
        <v>260</v>
      </c>
      <c r="ALI24" s="1" t="s">
        <v>260</v>
      </c>
      <c r="ALJ24" s="1" t="s">
        <v>260</v>
      </c>
      <c r="ALK24" s="1" t="s">
        <v>260</v>
      </c>
      <c r="ALL24" s="1" t="s">
        <v>260</v>
      </c>
      <c r="ALM24" s="1">
        <v>5</v>
      </c>
      <c r="ALN24" s="11">
        <f t="shared" si="74"/>
        <v>80800</v>
      </c>
      <c r="ALO24" s="28">
        <v>404000</v>
      </c>
      <c r="ALP24" s="1">
        <v>1</v>
      </c>
      <c r="ALQ24" s="1">
        <v>2</v>
      </c>
      <c r="ALR24" s="1">
        <v>1</v>
      </c>
      <c r="ALT24" s="1">
        <v>1</v>
      </c>
      <c r="ALU24" s="60"/>
      <c r="ALV24" s="1">
        <v>1</v>
      </c>
      <c r="ALY24" s="1">
        <v>1</v>
      </c>
      <c r="AMJ24" s="403"/>
    </row>
    <row r="25" spans="1:1024" s="1" customFormat="1" ht="15" customHeight="1" x14ac:dyDescent="0.25">
      <c r="A25" s="268"/>
      <c r="B25" s="113">
        <v>23</v>
      </c>
      <c r="C25" s="473" t="s">
        <v>375</v>
      </c>
      <c r="D25" s="304" t="s">
        <v>314</v>
      </c>
      <c r="E25" s="1">
        <v>2001</v>
      </c>
      <c r="F25" s="1">
        <v>1</v>
      </c>
      <c r="G25" s="1">
        <v>1</v>
      </c>
      <c r="J25" s="1">
        <v>1</v>
      </c>
      <c r="K25" s="1">
        <v>1992</v>
      </c>
      <c r="L25" s="1">
        <v>1993</v>
      </c>
      <c r="M25" s="1">
        <v>2</v>
      </c>
      <c r="V25" s="1">
        <v>1</v>
      </c>
      <c r="W25" s="1">
        <v>1</v>
      </c>
      <c r="AY25" s="1">
        <v>1</v>
      </c>
      <c r="BA25" s="1">
        <v>1</v>
      </c>
      <c r="BB25" s="1">
        <v>11</v>
      </c>
      <c r="BC25" s="1">
        <v>1</v>
      </c>
      <c r="CG25" s="1">
        <v>1</v>
      </c>
      <c r="CH25" s="246"/>
      <c r="CP25" s="1">
        <f t="shared" si="39"/>
        <v>0</v>
      </c>
      <c r="CS25" s="1">
        <f t="shared" si="0"/>
        <v>0</v>
      </c>
      <c r="DO25" s="1">
        <f t="shared" si="40"/>
        <v>0</v>
      </c>
      <c r="DX25" s="1">
        <f t="shared" si="41"/>
        <v>0</v>
      </c>
      <c r="EE25" s="1">
        <f t="shared" si="42"/>
        <v>0</v>
      </c>
      <c r="EH25" s="1">
        <f t="shared" si="43"/>
        <v>0</v>
      </c>
      <c r="FF25" s="116"/>
      <c r="GP25" s="1">
        <f t="shared" si="1"/>
        <v>0</v>
      </c>
      <c r="GY25" s="1">
        <f t="shared" si="44"/>
        <v>0</v>
      </c>
      <c r="HC25" s="1">
        <f t="shared" si="45"/>
        <v>0</v>
      </c>
      <c r="HS25" s="1">
        <f t="shared" si="46"/>
        <v>0</v>
      </c>
      <c r="HX25" s="1">
        <f t="shared" si="2"/>
        <v>0</v>
      </c>
      <c r="ID25" s="1">
        <f t="shared" si="3"/>
        <v>0</v>
      </c>
      <c r="IN25" s="1">
        <f t="shared" si="47"/>
        <v>0</v>
      </c>
      <c r="IW25" s="1">
        <f t="shared" si="48"/>
        <v>0</v>
      </c>
      <c r="IZ25" s="1">
        <f t="shared" si="4"/>
        <v>0</v>
      </c>
      <c r="JJ25" s="1">
        <f t="shared" si="5"/>
        <v>0</v>
      </c>
      <c r="JV25" s="1">
        <f t="shared" si="49"/>
        <v>0</v>
      </c>
      <c r="KB25" s="1">
        <f t="shared" si="50"/>
        <v>0</v>
      </c>
      <c r="LG25" s="1">
        <f t="shared" si="6"/>
        <v>0</v>
      </c>
      <c r="LT25" s="1">
        <f t="shared" si="51"/>
        <v>0</v>
      </c>
      <c r="MA25" s="1">
        <f t="shared" si="52"/>
        <v>0</v>
      </c>
      <c r="MF25" s="1">
        <f t="shared" si="53"/>
        <v>0</v>
      </c>
      <c r="MM25" s="1">
        <f t="shared" si="54"/>
        <v>0</v>
      </c>
      <c r="MS25" s="1">
        <f t="shared" si="55"/>
        <v>0</v>
      </c>
      <c r="MU25" s="115"/>
      <c r="OI25" s="120"/>
      <c r="PD25" s="1">
        <f t="shared" si="7"/>
        <v>0</v>
      </c>
      <c r="QF25" s="1">
        <f t="shared" si="56"/>
        <v>0</v>
      </c>
      <c r="QY25" s="1">
        <f t="shared" si="57"/>
        <v>0</v>
      </c>
      <c r="RK25" s="1">
        <f t="shared" si="58"/>
        <v>0</v>
      </c>
      <c r="SA25" s="1">
        <f t="shared" si="59"/>
        <v>0</v>
      </c>
      <c r="SG25" s="1">
        <f t="shared" si="60"/>
        <v>0</v>
      </c>
      <c r="SO25" s="1">
        <f t="shared" si="61"/>
        <v>0</v>
      </c>
      <c r="TB25" s="1">
        <f t="shared" si="62"/>
        <v>0</v>
      </c>
      <c r="TS25" s="1">
        <f t="shared" si="8"/>
        <v>0</v>
      </c>
      <c r="UD25" s="1">
        <f t="shared" si="9"/>
        <v>0</v>
      </c>
      <c r="UG25" s="1">
        <f t="shared" si="10"/>
        <v>0</v>
      </c>
      <c r="UQ25" s="1">
        <f t="shared" si="63"/>
        <v>0</v>
      </c>
      <c r="VA25" s="1">
        <f t="shared" si="64"/>
        <v>0</v>
      </c>
      <c r="VG25" s="1">
        <f t="shared" si="65"/>
        <v>0</v>
      </c>
      <c r="WY25" s="1">
        <f t="shared" si="11"/>
        <v>0</v>
      </c>
      <c r="XB25" s="1">
        <f t="shared" si="66"/>
        <v>0</v>
      </c>
      <c r="XG25" s="1">
        <f t="shared" si="12"/>
        <v>0</v>
      </c>
      <c r="XK25" s="108"/>
      <c r="XL25" s="1">
        <f t="shared" si="13"/>
        <v>0</v>
      </c>
      <c r="XM25" s="1">
        <f t="shared" si="14"/>
        <v>0</v>
      </c>
      <c r="XN25" s="1">
        <f t="shared" si="67"/>
        <v>0</v>
      </c>
      <c r="XO25" s="1">
        <f t="shared" si="15"/>
        <v>0</v>
      </c>
      <c r="XP25" s="1">
        <f t="shared" si="68"/>
        <v>0</v>
      </c>
      <c r="XQ25" s="1">
        <f t="shared" si="16"/>
        <v>0</v>
      </c>
      <c r="XR25" s="1">
        <f t="shared" si="17"/>
        <v>0</v>
      </c>
      <c r="XS25" s="1">
        <f t="shared" si="18"/>
        <v>0</v>
      </c>
      <c r="XT25" s="1">
        <f t="shared" si="69"/>
        <v>0</v>
      </c>
      <c r="XU25" s="1">
        <f t="shared" si="19"/>
        <v>0</v>
      </c>
      <c r="XV25" s="1">
        <f t="shared" si="20"/>
        <v>0</v>
      </c>
      <c r="XW25" s="1">
        <f t="shared" si="21"/>
        <v>0</v>
      </c>
      <c r="XX25" s="1">
        <f t="shared" si="22"/>
        <v>0</v>
      </c>
      <c r="XY25" s="1">
        <f t="shared" si="23"/>
        <v>0</v>
      </c>
      <c r="XZ25" s="1">
        <f t="shared" si="24"/>
        <v>0</v>
      </c>
      <c r="YA25" s="1">
        <f t="shared" si="25"/>
        <v>0</v>
      </c>
      <c r="YB25" s="1">
        <f t="shared" si="26"/>
        <v>0</v>
      </c>
      <c r="YC25" s="1">
        <f t="shared" si="27"/>
        <v>0</v>
      </c>
      <c r="YD25" s="132"/>
      <c r="YE25" s="133"/>
      <c r="YF25" s="133" t="e">
        <f t="shared" si="29"/>
        <v>#DIV/0!</v>
      </c>
      <c r="YG25" s="130"/>
      <c r="YH25" s="130" t="e">
        <f t="shared" si="30"/>
        <v>#DIV/0!</v>
      </c>
      <c r="YI25" s="129"/>
      <c r="YJ25" s="128" t="e">
        <f t="shared" si="31"/>
        <v>#DIV/0!</v>
      </c>
      <c r="YK25" s="177"/>
      <c r="YL25">
        <v>1</v>
      </c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>
        <v>1</v>
      </c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>
        <v>1</v>
      </c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>
        <f t="shared" si="70"/>
        <v>2</v>
      </c>
      <c r="ACD25" s="25">
        <f>(AJH25/ACC25)*YL25</f>
        <v>1232500</v>
      </c>
      <c r="ACE25" s="11">
        <f t="shared" si="32"/>
        <v>2</v>
      </c>
      <c r="ACF25" s="11">
        <f t="shared" si="33"/>
        <v>1232500</v>
      </c>
      <c r="ACG25" s="1">
        <v>23</v>
      </c>
      <c r="ACH25" s="1">
        <v>2</v>
      </c>
      <c r="ACI25" s="11">
        <f t="shared" si="34"/>
        <v>1232500</v>
      </c>
      <c r="ACJ25" s="11"/>
      <c r="ACK25" s="13">
        <f t="shared" si="35"/>
        <v>0</v>
      </c>
      <c r="ACL25">
        <v>1</v>
      </c>
      <c r="ACM25" s="25">
        <f t="shared" si="36"/>
        <v>2465000</v>
      </c>
      <c r="ACN25" s="11">
        <f t="shared" si="37"/>
        <v>1232500</v>
      </c>
      <c r="ACO25" s="65"/>
      <c r="ACR25" s="39" t="s">
        <v>295</v>
      </c>
      <c r="ACS25" s="1">
        <v>1</v>
      </c>
      <c r="ACU25" s="1">
        <v>1</v>
      </c>
      <c r="ACZ25" s="1" t="s">
        <v>259</v>
      </c>
      <c r="ADD25" s="1" t="s">
        <v>185</v>
      </c>
      <c r="ADO25" s="1">
        <v>1</v>
      </c>
      <c r="ADV25" s="457"/>
      <c r="AEE25" s="1">
        <f t="shared" si="71"/>
        <v>0</v>
      </c>
      <c r="AFA25" s="1">
        <v>1</v>
      </c>
      <c r="AFM25" s="1">
        <v>1</v>
      </c>
      <c r="AFP25" s="1">
        <v>1</v>
      </c>
      <c r="AGM25" s="11">
        <f t="shared" si="75"/>
        <v>0</v>
      </c>
      <c r="AIY25" s="11">
        <v>739000</v>
      </c>
      <c r="AIZ25" s="11"/>
      <c r="AJA25" s="1">
        <v>1</v>
      </c>
      <c r="AJB25" s="11">
        <v>1726000</v>
      </c>
      <c r="AJF25" s="435"/>
      <c r="AJG25" s="45"/>
      <c r="AJH25" s="381">
        <v>2465000</v>
      </c>
      <c r="AJI25" s="11">
        <f t="shared" si="38"/>
        <v>1232500</v>
      </c>
      <c r="AJJ25" s="60"/>
      <c r="AJK25" s="12">
        <v>1</v>
      </c>
      <c r="AJW25" s="1">
        <f t="shared" si="72"/>
        <v>0</v>
      </c>
      <c r="AJX25" s="1">
        <v>1</v>
      </c>
      <c r="AJY25" s="1">
        <v>1</v>
      </c>
      <c r="AJZ25" s="1">
        <f t="shared" si="73"/>
        <v>2</v>
      </c>
      <c r="AKA25" s="60"/>
      <c r="AKB25" s="1" t="s">
        <v>260</v>
      </c>
      <c r="AKC25" s="1" t="s">
        <v>260</v>
      </c>
      <c r="AKD25" s="1" t="s">
        <v>261</v>
      </c>
      <c r="AKE25" s="1" t="s">
        <v>260</v>
      </c>
      <c r="AKF25" s="1" t="s">
        <v>260</v>
      </c>
      <c r="AKG25" s="1" t="s">
        <v>260</v>
      </c>
      <c r="AKH25" s="1" t="s">
        <v>260</v>
      </c>
      <c r="AKI25" s="1" t="s">
        <v>260</v>
      </c>
      <c r="AKJ25" s="1" t="s">
        <v>262</v>
      </c>
      <c r="AKK25" s="1" t="s">
        <v>260</v>
      </c>
      <c r="AKL25" s="1" t="s">
        <v>260</v>
      </c>
      <c r="AKM25" s="1" t="s">
        <v>260</v>
      </c>
      <c r="AKN25" s="1" t="s">
        <v>260</v>
      </c>
      <c r="AKO25" s="1" t="s">
        <v>260</v>
      </c>
      <c r="AKP25" s="1" t="s">
        <v>260</v>
      </c>
      <c r="AKQ25" s="1" t="s">
        <v>260</v>
      </c>
      <c r="AKR25" s="1" t="s">
        <v>263</v>
      </c>
      <c r="AKS25" s="1" t="s">
        <v>260</v>
      </c>
      <c r="AKT25" s="1" t="s">
        <v>260</v>
      </c>
      <c r="AKU25" s="1" t="s">
        <v>260</v>
      </c>
      <c r="AKV25" s="1" t="s">
        <v>260</v>
      </c>
      <c r="AKW25" s="1" t="s">
        <v>260</v>
      </c>
      <c r="AKX25" s="1" t="s">
        <v>260</v>
      </c>
      <c r="AKY25" s="1" t="s">
        <v>260</v>
      </c>
      <c r="AKZ25" s="1" t="s">
        <v>260</v>
      </c>
      <c r="ALA25" s="1" t="s">
        <v>260</v>
      </c>
      <c r="ALB25" s="1" t="s">
        <v>260</v>
      </c>
      <c r="ALC25" s="1" t="s">
        <v>260</v>
      </c>
      <c r="ALD25" s="1" t="s">
        <v>260</v>
      </c>
      <c r="ALE25" s="1" t="s">
        <v>260</v>
      </c>
      <c r="ALF25" s="1" t="s">
        <v>260</v>
      </c>
      <c r="ALG25" s="1" t="s">
        <v>260</v>
      </c>
      <c r="ALH25" s="1" t="s">
        <v>260</v>
      </c>
      <c r="ALI25" s="1" t="s">
        <v>260</v>
      </c>
      <c r="ALJ25" s="1" t="s">
        <v>260</v>
      </c>
      <c r="ALK25" s="1" t="s">
        <v>260</v>
      </c>
      <c r="ALL25" s="1" t="s">
        <v>260</v>
      </c>
      <c r="ALN25" s="11" t="e">
        <f t="shared" si="74"/>
        <v>#DIV/0!</v>
      </c>
      <c r="ALO25" s="28">
        <v>2465000</v>
      </c>
      <c r="ALU25" s="60"/>
      <c r="ALV25" s="1">
        <v>1</v>
      </c>
      <c r="ALX25" s="1">
        <v>1</v>
      </c>
      <c r="AMJ25" s="403"/>
    </row>
    <row r="26" spans="1:1024" s="1" customFormat="1" ht="15" customHeight="1" x14ac:dyDescent="0.25">
      <c r="A26" s="268"/>
      <c r="B26" s="113">
        <v>24</v>
      </c>
      <c r="C26" s="473" t="s">
        <v>375</v>
      </c>
      <c r="D26" s="304" t="s">
        <v>406</v>
      </c>
      <c r="E26" s="1">
        <v>2001</v>
      </c>
      <c r="H26" s="1">
        <v>1</v>
      </c>
      <c r="I26" s="1">
        <v>1</v>
      </c>
      <c r="J26" s="1">
        <v>1</v>
      </c>
      <c r="K26" s="1">
        <v>1998</v>
      </c>
      <c r="L26" s="1">
        <v>1999</v>
      </c>
      <c r="M26" s="1">
        <v>2</v>
      </c>
      <c r="AB26" s="1">
        <v>1</v>
      </c>
      <c r="AC26" s="1">
        <v>1</v>
      </c>
      <c r="AY26" s="1">
        <v>1</v>
      </c>
      <c r="BA26" s="1">
        <v>1</v>
      </c>
      <c r="BB26" s="1">
        <v>13</v>
      </c>
      <c r="BE26" s="1">
        <v>1</v>
      </c>
      <c r="BG26" s="1">
        <v>3</v>
      </c>
      <c r="CG26" s="1">
        <v>1</v>
      </c>
      <c r="CH26" s="246"/>
      <c r="CP26" s="1">
        <f t="shared" si="39"/>
        <v>0</v>
      </c>
      <c r="CS26" s="1">
        <f t="shared" si="0"/>
        <v>0</v>
      </c>
      <c r="DF26" s="1">
        <v>1</v>
      </c>
      <c r="DO26" s="1">
        <f t="shared" si="40"/>
        <v>1</v>
      </c>
      <c r="DP26" s="1">
        <v>1</v>
      </c>
      <c r="DX26" s="1">
        <f t="shared" si="41"/>
        <v>0</v>
      </c>
      <c r="EE26" s="1">
        <f t="shared" si="42"/>
        <v>0</v>
      </c>
      <c r="EH26" s="1">
        <f t="shared" si="43"/>
        <v>0</v>
      </c>
      <c r="FF26" s="116"/>
      <c r="GP26" s="1">
        <f t="shared" si="1"/>
        <v>0</v>
      </c>
      <c r="GY26" s="1">
        <f t="shared" si="44"/>
        <v>0</v>
      </c>
      <c r="HC26" s="1">
        <f t="shared" si="45"/>
        <v>0</v>
      </c>
      <c r="HS26" s="1">
        <f t="shared" si="46"/>
        <v>0</v>
      </c>
      <c r="HX26" s="1">
        <f t="shared" si="2"/>
        <v>0</v>
      </c>
      <c r="ID26" s="1">
        <f t="shared" si="3"/>
        <v>0</v>
      </c>
      <c r="IN26" s="1">
        <f t="shared" si="47"/>
        <v>0</v>
      </c>
      <c r="IW26" s="1">
        <f t="shared" si="48"/>
        <v>0</v>
      </c>
      <c r="IZ26" s="1">
        <f t="shared" si="4"/>
        <v>0</v>
      </c>
      <c r="JJ26" s="1">
        <f t="shared" si="5"/>
        <v>0</v>
      </c>
      <c r="JV26" s="1">
        <f t="shared" si="49"/>
        <v>0</v>
      </c>
      <c r="KB26" s="1">
        <f t="shared" si="50"/>
        <v>0</v>
      </c>
      <c r="LG26" s="1">
        <f t="shared" si="6"/>
        <v>0</v>
      </c>
      <c r="LT26" s="1">
        <f t="shared" si="51"/>
        <v>0</v>
      </c>
      <c r="MA26" s="1">
        <f t="shared" si="52"/>
        <v>0</v>
      </c>
      <c r="MF26" s="1">
        <f t="shared" si="53"/>
        <v>0</v>
      </c>
      <c r="MM26" s="1">
        <f t="shared" si="54"/>
        <v>0</v>
      </c>
      <c r="MS26" s="1">
        <f t="shared" si="55"/>
        <v>0</v>
      </c>
      <c r="MU26" s="115"/>
      <c r="OI26" s="120"/>
      <c r="PD26" s="1">
        <f t="shared" si="7"/>
        <v>0</v>
      </c>
      <c r="QF26" s="1">
        <f t="shared" si="56"/>
        <v>0</v>
      </c>
      <c r="QY26" s="1">
        <f t="shared" si="57"/>
        <v>0</v>
      </c>
      <c r="RK26" s="1">
        <f t="shared" si="58"/>
        <v>0</v>
      </c>
      <c r="SA26" s="1">
        <f t="shared" si="59"/>
        <v>0</v>
      </c>
      <c r="SG26" s="1">
        <f t="shared" si="60"/>
        <v>0</v>
      </c>
      <c r="SO26" s="1">
        <f t="shared" si="61"/>
        <v>0</v>
      </c>
      <c r="TB26" s="1">
        <f t="shared" si="62"/>
        <v>0</v>
      </c>
      <c r="TS26" s="1">
        <f t="shared" si="8"/>
        <v>0</v>
      </c>
      <c r="UD26" s="1">
        <f t="shared" si="9"/>
        <v>0</v>
      </c>
      <c r="UG26" s="1">
        <f t="shared" si="10"/>
        <v>0</v>
      </c>
      <c r="UQ26" s="1">
        <f t="shared" si="63"/>
        <v>0</v>
      </c>
      <c r="VA26" s="1">
        <f t="shared" si="64"/>
        <v>0</v>
      </c>
      <c r="VG26" s="1">
        <f t="shared" si="65"/>
        <v>0</v>
      </c>
      <c r="WY26" s="1">
        <f t="shared" si="11"/>
        <v>0</v>
      </c>
      <c r="XB26" s="1">
        <f t="shared" si="66"/>
        <v>0</v>
      </c>
      <c r="XG26" s="1">
        <f t="shared" si="12"/>
        <v>0</v>
      </c>
      <c r="XK26" s="108"/>
      <c r="XL26" s="1">
        <f t="shared" si="13"/>
        <v>0</v>
      </c>
      <c r="XM26" s="1">
        <f t="shared" si="14"/>
        <v>0</v>
      </c>
      <c r="XN26" s="1">
        <f t="shared" si="67"/>
        <v>0</v>
      </c>
      <c r="XO26" s="1">
        <f t="shared" si="15"/>
        <v>0</v>
      </c>
      <c r="XP26" s="1">
        <f t="shared" si="68"/>
        <v>0</v>
      </c>
      <c r="XQ26" s="1">
        <f t="shared" si="16"/>
        <v>0</v>
      </c>
      <c r="XR26" s="1">
        <f t="shared" si="17"/>
        <v>0</v>
      </c>
      <c r="XS26" s="1">
        <f t="shared" si="18"/>
        <v>0</v>
      </c>
      <c r="XT26" s="1">
        <f t="shared" si="69"/>
        <v>0</v>
      </c>
      <c r="XU26" s="1">
        <f t="shared" si="19"/>
        <v>1</v>
      </c>
      <c r="XV26" s="1">
        <f t="shared" si="20"/>
        <v>0</v>
      </c>
      <c r="XW26" s="1">
        <f t="shared" si="21"/>
        <v>0</v>
      </c>
      <c r="XX26" s="1">
        <f t="shared" si="22"/>
        <v>0</v>
      </c>
      <c r="XY26" s="1">
        <f t="shared" si="23"/>
        <v>0</v>
      </c>
      <c r="XZ26" s="1">
        <f t="shared" si="24"/>
        <v>0</v>
      </c>
      <c r="YA26" s="1">
        <f t="shared" si="25"/>
        <v>0</v>
      </c>
      <c r="YB26" s="1">
        <f t="shared" si="26"/>
        <v>0</v>
      </c>
      <c r="YC26" s="1">
        <f t="shared" si="27"/>
        <v>0</v>
      </c>
      <c r="YD26" s="132"/>
      <c r="YE26" s="133">
        <f t="shared" ref="YE26:YE39" si="77">SUM(XL26:YC26)</f>
        <v>1</v>
      </c>
      <c r="YF26" s="133">
        <f t="shared" si="29"/>
        <v>231000</v>
      </c>
      <c r="YG26" s="130">
        <v>1</v>
      </c>
      <c r="YH26" s="130">
        <f t="shared" si="30"/>
        <v>231000</v>
      </c>
      <c r="YI26" s="129">
        <v>1</v>
      </c>
      <c r="YJ26" s="128">
        <f t="shared" si="31"/>
        <v>231000</v>
      </c>
      <c r="YK26" s="177"/>
      <c r="YL26">
        <v>1</v>
      </c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>
        <f t="shared" si="70"/>
        <v>0</v>
      </c>
      <c r="ACD26" s="25"/>
      <c r="ACE26" s="11">
        <f t="shared" si="32"/>
        <v>1</v>
      </c>
      <c r="ACF26" s="11">
        <f t="shared" si="33"/>
        <v>231000</v>
      </c>
      <c r="ACG26" s="1">
        <v>5</v>
      </c>
      <c r="ACH26" s="1">
        <v>1</v>
      </c>
      <c r="ACI26" s="11">
        <f t="shared" si="34"/>
        <v>231000</v>
      </c>
      <c r="ACJ26" s="45">
        <v>1</v>
      </c>
      <c r="ACK26" s="13">
        <f t="shared" si="35"/>
        <v>231000</v>
      </c>
      <c r="ACL26">
        <v>1</v>
      </c>
      <c r="ACM26" s="25">
        <f t="shared" si="36"/>
        <v>231000</v>
      </c>
      <c r="ACN26" s="11">
        <f t="shared" si="37"/>
        <v>231000</v>
      </c>
      <c r="ACO26" s="65"/>
      <c r="ACR26" s="39" t="s">
        <v>407</v>
      </c>
      <c r="ACS26" s="1">
        <v>1</v>
      </c>
      <c r="ACV26" s="1">
        <v>1</v>
      </c>
      <c r="ACZ26" s="1" t="s">
        <v>259</v>
      </c>
      <c r="ADC26" s="1">
        <v>1</v>
      </c>
      <c r="ADD26" s="1" t="s">
        <v>185</v>
      </c>
      <c r="ADV26" s="457"/>
      <c r="AEE26" s="1">
        <f t="shared" si="71"/>
        <v>0</v>
      </c>
      <c r="AER26" s="1">
        <v>1</v>
      </c>
      <c r="AFM26" s="1">
        <v>1</v>
      </c>
      <c r="AGM26" s="11">
        <f t="shared" si="75"/>
        <v>0</v>
      </c>
      <c r="AIP26" s="1">
        <v>1</v>
      </c>
      <c r="AIQ26" s="1">
        <v>1</v>
      </c>
      <c r="AIX26" s="1">
        <v>1</v>
      </c>
      <c r="AIY26" s="11">
        <v>69000</v>
      </c>
      <c r="AIZ26" s="11"/>
      <c r="AJA26" s="1">
        <v>31</v>
      </c>
      <c r="AJB26" s="11">
        <v>162000</v>
      </c>
      <c r="AJF26" s="435"/>
      <c r="AJG26" s="45"/>
      <c r="AJH26" s="381">
        <v>231000</v>
      </c>
      <c r="AJI26" s="11">
        <f t="shared" si="38"/>
        <v>231000</v>
      </c>
      <c r="AJJ26" s="60"/>
      <c r="AJK26" s="12"/>
      <c r="AJW26" s="1">
        <f t="shared" si="72"/>
        <v>0</v>
      </c>
      <c r="AJZ26" s="1">
        <f t="shared" si="73"/>
        <v>0</v>
      </c>
      <c r="AKA26" s="60"/>
      <c r="AKB26" s="1" t="s">
        <v>408</v>
      </c>
      <c r="AKC26" s="1" t="s">
        <v>260</v>
      </c>
      <c r="AKD26" s="1" t="s">
        <v>261</v>
      </c>
      <c r="AKE26" s="1" t="s">
        <v>260</v>
      </c>
      <c r="AKF26" s="1" t="s">
        <v>260</v>
      </c>
      <c r="AKG26" s="1" t="s">
        <v>260</v>
      </c>
      <c r="AKH26" s="1" t="s">
        <v>260</v>
      </c>
      <c r="AKI26" s="1" t="s">
        <v>260</v>
      </c>
      <c r="AKJ26" s="1" t="s">
        <v>262</v>
      </c>
      <c r="AKK26" s="1" t="s">
        <v>260</v>
      </c>
      <c r="AKL26" s="1" t="s">
        <v>260</v>
      </c>
      <c r="AKM26" s="1" t="s">
        <v>260</v>
      </c>
      <c r="AKN26" s="1" t="s">
        <v>260</v>
      </c>
      <c r="AKO26" s="1" t="s">
        <v>260</v>
      </c>
      <c r="AKP26" s="1" t="s">
        <v>260</v>
      </c>
      <c r="AKQ26" s="1" t="s">
        <v>260</v>
      </c>
      <c r="AKR26" s="1" t="s">
        <v>263</v>
      </c>
      <c r="AKS26" s="1" t="s">
        <v>260</v>
      </c>
      <c r="AKT26" s="1" t="s">
        <v>260</v>
      </c>
      <c r="AKU26" s="1" t="s">
        <v>260</v>
      </c>
      <c r="AKV26" s="1" t="s">
        <v>260</v>
      </c>
      <c r="AKW26" s="1" t="s">
        <v>260</v>
      </c>
      <c r="AKX26" s="1" t="s">
        <v>260</v>
      </c>
      <c r="AKY26" s="1" t="s">
        <v>260</v>
      </c>
      <c r="AKZ26" s="1" t="s">
        <v>260</v>
      </c>
      <c r="ALA26" s="1" t="s">
        <v>260</v>
      </c>
      <c r="ALB26" s="1" t="s">
        <v>260</v>
      </c>
      <c r="ALC26" s="1" t="s">
        <v>260</v>
      </c>
      <c r="ALD26" s="1" t="s">
        <v>260</v>
      </c>
      <c r="ALE26" s="1" t="s">
        <v>260</v>
      </c>
      <c r="ALF26" s="1" t="s">
        <v>260</v>
      </c>
      <c r="ALG26" s="1" t="s">
        <v>260</v>
      </c>
      <c r="ALH26" s="1" t="s">
        <v>260</v>
      </c>
      <c r="ALI26" s="1" t="s">
        <v>260</v>
      </c>
      <c r="ALJ26" s="1" t="s">
        <v>260</v>
      </c>
      <c r="ALK26" s="1" t="s">
        <v>260</v>
      </c>
      <c r="ALL26" s="1" t="s">
        <v>260</v>
      </c>
      <c r="ALM26" s="1">
        <v>1</v>
      </c>
      <c r="ALN26" s="11">
        <f t="shared" si="74"/>
        <v>231000</v>
      </c>
      <c r="ALO26" s="28">
        <v>231000</v>
      </c>
      <c r="ALQ26" s="1">
        <v>1</v>
      </c>
      <c r="ALU26" s="60"/>
      <c r="ALW26" s="1">
        <v>1</v>
      </c>
      <c r="AMJ26" s="403"/>
    </row>
    <row r="27" spans="1:1024" s="1" customFormat="1" ht="15" customHeight="1" x14ac:dyDescent="0.25">
      <c r="A27" s="268"/>
      <c r="B27" s="113">
        <v>25</v>
      </c>
      <c r="C27" s="473" t="s">
        <v>375</v>
      </c>
      <c r="D27" s="304" t="s">
        <v>317</v>
      </c>
      <c r="E27" s="1">
        <v>2001</v>
      </c>
      <c r="H27" s="1">
        <v>2</v>
      </c>
      <c r="I27" s="1">
        <v>1</v>
      </c>
      <c r="J27" s="1">
        <v>2</v>
      </c>
      <c r="K27" s="1">
        <v>1998</v>
      </c>
      <c r="L27" s="1">
        <v>1999</v>
      </c>
      <c r="M27" s="1">
        <v>2</v>
      </c>
      <c r="AB27" s="1">
        <v>1</v>
      </c>
      <c r="AC27" s="1">
        <v>1</v>
      </c>
      <c r="AY27" s="1">
        <v>1</v>
      </c>
      <c r="BA27" s="1">
        <v>1</v>
      </c>
      <c r="BB27" s="1">
        <v>24</v>
      </c>
      <c r="BD27" s="1">
        <v>1</v>
      </c>
      <c r="BE27" s="1">
        <v>1</v>
      </c>
      <c r="BG27" s="1">
        <v>2</v>
      </c>
      <c r="CG27" s="1">
        <v>1</v>
      </c>
      <c r="CH27" s="246"/>
      <c r="CP27" s="1">
        <f t="shared" si="39"/>
        <v>0</v>
      </c>
      <c r="CS27" s="1">
        <f t="shared" si="0"/>
        <v>0</v>
      </c>
      <c r="DO27" s="1">
        <f t="shared" si="40"/>
        <v>0</v>
      </c>
      <c r="DX27" s="1">
        <f t="shared" si="41"/>
        <v>0</v>
      </c>
      <c r="EE27" s="1">
        <f t="shared" si="42"/>
        <v>0</v>
      </c>
      <c r="EH27" s="1">
        <f t="shared" si="43"/>
        <v>0</v>
      </c>
      <c r="FF27" s="116"/>
      <c r="GP27" s="1">
        <f t="shared" si="1"/>
        <v>0</v>
      </c>
      <c r="GY27" s="1">
        <f t="shared" si="44"/>
        <v>0</v>
      </c>
      <c r="HC27" s="1">
        <f t="shared" si="45"/>
        <v>0</v>
      </c>
      <c r="HS27" s="1">
        <f t="shared" si="46"/>
        <v>0</v>
      </c>
      <c r="HX27" s="1">
        <f t="shared" si="2"/>
        <v>0</v>
      </c>
      <c r="ID27" s="1">
        <f t="shared" si="3"/>
        <v>0</v>
      </c>
      <c r="IN27" s="1">
        <f t="shared" si="47"/>
        <v>0</v>
      </c>
      <c r="IW27" s="1">
        <f t="shared" si="48"/>
        <v>0</v>
      </c>
      <c r="IZ27" s="1">
        <f t="shared" si="4"/>
        <v>0</v>
      </c>
      <c r="JJ27" s="1">
        <f t="shared" si="5"/>
        <v>0</v>
      </c>
      <c r="JV27" s="1">
        <f t="shared" si="49"/>
        <v>0</v>
      </c>
      <c r="KB27" s="1">
        <f t="shared" si="50"/>
        <v>0</v>
      </c>
      <c r="LG27" s="1">
        <f t="shared" si="6"/>
        <v>0</v>
      </c>
      <c r="LT27" s="1">
        <f t="shared" si="51"/>
        <v>0</v>
      </c>
      <c r="MA27" s="1">
        <f t="shared" si="52"/>
        <v>0</v>
      </c>
      <c r="MF27" s="1">
        <f t="shared" si="53"/>
        <v>0</v>
      </c>
      <c r="MM27" s="1">
        <f t="shared" si="54"/>
        <v>0</v>
      </c>
      <c r="MS27" s="1">
        <f t="shared" si="55"/>
        <v>0</v>
      </c>
      <c r="MU27" s="115">
        <v>1</v>
      </c>
      <c r="OI27" s="120"/>
      <c r="PD27" s="1">
        <f t="shared" si="7"/>
        <v>0</v>
      </c>
      <c r="QF27" s="1">
        <f t="shared" si="56"/>
        <v>0</v>
      </c>
      <c r="QY27" s="1">
        <f t="shared" si="57"/>
        <v>0</v>
      </c>
      <c r="RK27" s="1">
        <f t="shared" si="58"/>
        <v>0</v>
      </c>
      <c r="SA27" s="1">
        <f t="shared" si="59"/>
        <v>0</v>
      </c>
      <c r="SG27" s="1">
        <f t="shared" si="60"/>
        <v>0</v>
      </c>
      <c r="SO27" s="1">
        <f t="shared" si="61"/>
        <v>0</v>
      </c>
      <c r="TB27" s="1">
        <f t="shared" si="62"/>
        <v>0</v>
      </c>
      <c r="TS27" s="1">
        <f t="shared" si="8"/>
        <v>0</v>
      </c>
      <c r="UD27" s="1">
        <f t="shared" si="9"/>
        <v>0</v>
      </c>
      <c r="UG27" s="1">
        <f t="shared" si="10"/>
        <v>0</v>
      </c>
      <c r="UQ27" s="1">
        <f t="shared" si="63"/>
        <v>0</v>
      </c>
      <c r="VA27" s="1">
        <f t="shared" si="64"/>
        <v>0</v>
      </c>
      <c r="VC27" s="1">
        <v>1</v>
      </c>
      <c r="VG27" s="1">
        <f t="shared" si="65"/>
        <v>1</v>
      </c>
      <c r="VH27" s="1">
        <v>1</v>
      </c>
      <c r="WY27" s="1">
        <f t="shared" si="11"/>
        <v>0</v>
      </c>
      <c r="XB27" s="1">
        <f t="shared" si="66"/>
        <v>0</v>
      </c>
      <c r="XG27" s="1">
        <f t="shared" si="12"/>
        <v>0</v>
      </c>
      <c r="XK27" s="108"/>
      <c r="XL27" s="1">
        <f t="shared" si="13"/>
        <v>0</v>
      </c>
      <c r="XM27" s="1">
        <f t="shared" si="14"/>
        <v>0</v>
      </c>
      <c r="XN27" s="1">
        <f t="shared" si="67"/>
        <v>0</v>
      </c>
      <c r="XO27" s="1">
        <f t="shared" si="15"/>
        <v>0</v>
      </c>
      <c r="XP27" s="1">
        <f t="shared" si="68"/>
        <v>0</v>
      </c>
      <c r="XQ27" s="1">
        <f t="shared" si="16"/>
        <v>0</v>
      </c>
      <c r="XR27" s="1">
        <f t="shared" si="17"/>
        <v>0</v>
      </c>
      <c r="XS27" s="1">
        <f t="shared" si="18"/>
        <v>1</v>
      </c>
      <c r="XT27" s="1">
        <f t="shared" si="69"/>
        <v>0</v>
      </c>
      <c r="XU27" s="1">
        <f t="shared" si="19"/>
        <v>0</v>
      </c>
      <c r="XV27" s="1">
        <f t="shared" si="20"/>
        <v>0</v>
      </c>
      <c r="XW27" s="1">
        <f t="shared" si="21"/>
        <v>0</v>
      </c>
      <c r="XX27" s="1">
        <f t="shared" si="22"/>
        <v>0</v>
      </c>
      <c r="XY27" s="1">
        <f t="shared" si="23"/>
        <v>1</v>
      </c>
      <c r="XZ27" s="1">
        <f t="shared" si="24"/>
        <v>0</v>
      </c>
      <c r="YA27" s="1">
        <f t="shared" si="25"/>
        <v>0</v>
      </c>
      <c r="YB27" s="1">
        <f t="shared" si="26"/>
        <v>0</v>
      </c>
      <c r="YC27" s="1">
        <f t="shared" si="27"/>
        <v>0</v>
      </c>
      <c r="YD27" s="132"/>
      <c r="YE27" s="133">
        <f t="shared" si="77"/>
        <v>2</v>
      </c>
      <c r="YF27" s="133">
        <f t="shared" si="29"/>
        <v>40750</v>
      </c>
      <c r="YG27" s="130">
        <v>1</v>
      </c>
      <c r="YH27" s="130">
        <f t="shared" si="30"/>
        <v>81500</v>
      </c>
      <c r="YI27" s="129">
        <v>2</v>
      </c>
      <c r="YJ27" s="128">
        <f t="shared" si="31"/>
        <v>40750</v>
      </c>
      <c r="YK27" s="177"/>
      <c r="YL27">
        <v>1</v>
      </c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>
        <f t="shared" si="70"/>
        <v>0</v>
      </c>
      <c r="ACD27" s="25"/>
      <c r="ACE27" s="11">
        <f t="shared" si="32"/>
        <v>2</v>
      </c>
      <c r="ACF27" s="11">
        <f t="shared" si="33"/>
        <v>40750</v>
      </c>
      <c r="ACG27" s="1">
        <v>4</v>
      </c>
      <c r="ACH27" s="1">
        <v>1</v>
      </c>
      <c r="ACI27" s="11">
        <f t="shared" si="34"/>
        <v>81500</v>
      </c>
      <c r="ACJ27" s="45">
        <v>1</v>
      </c>
      <c r="ACK27" s="13">
        <f t="shared" si="35"/>
        <v>81500</v>
      </c>
      <c r="ACL27">
        <v>1</v>
      </c>
      <c r="ACM27" s="25">
        <f t="shared" si="36"/>
        <v>81500</v>
      </c>
      <c r="ACN27" s="11">
        <f t="shared" si="37"/>
        <v>81500</v>
      </c>
      <c r="ACO27" s="65"/>
      <c r="ACR27" s="1" t="s">
        <v>258</v>
      </c>
      <c r="ACS27" s="1">
        <v>1</v>
      </c>
      <c r="ACT27" s="1">
        <v>1</v>
      </c>
      <c r="ACU27" s="1">
        <v>1</v>
      </c>
      <c r="ACV27" s="1">
        <v>1</v>
      </c>
      <c r="ACZ27" s="1" t="s">
        <v>259</v>
      </c>
      <c r="ADB27" s="1">
        <v>21</v>
      </c>
      <c r="ADC27" s="1">
        <v>1</v>
      </c>
      <c r="ADD27" s="1" t="s">
        <v>189</v>
      </c>
      <c r="ADU27" s="1">
        <v>4</v>
      </c>
      <c r="ADV27" s="457"/>
      <c r="AEE27" s="1">
        <f t="shared" si="71"/>
        <v>0</v>
      </c>
      <c r="AFM27" s="1">
        <v>1</v>
      </c>
      <c r="AGL27" s="1">
        <v>80000</v>
      </c>
      <c r="AGM27" s="11">
        <f t="shared" si="75"/>
        <v>0</v>
      </c>
      <c r="AHJ27" s="1">
        <v>80000</v>
      </c>
      <c r="AHY27" s="1">
        <v>4</v>
      </c>
      <c r="AHZ27" s="1">
        <v>1</v>
      </c>
      <c r="AIJ27" s="1">
        <v>1</v>
      </c>
      <c r="AIY27" s="11">
        <v>1500</v>
      </c>
      <c r="AIZ27" s="11"/>
      <c r="AJA27" s="1">
        <v>1.88</v>
      </c>
      <c r="AJB27" s="11">
        <v>80000</v>
      </c>
      <c r="AJF27" s="435"/>
      <c r="AJG27" s="45"/>
      <c r="AJH27" s="381">
        <v>81500</v>
      </c>
      <c r="AJI27" s="11">
        <f t="shared" si="38"/>
        <v>40750</v>
      </c>
      <c r="AJJ27" s="60"/>
      <c r="AJK27" s="12"/>
      <c r="AJW27" s="1">
        <f t="shared" si="72"/>
        <v>0</v>
      </c>
      <c r="AJZ27" s="1">
        <f t="shared" si="73"/>
        <v>0</v>
      </c>
      <c r="AKA27" s="60"/>
      <c r="AKB27" s="1" t="s">
        <v>318</v>
      </c>
      <c r="AKC27" s="1" t="s">
        <v>260</v>
      </c>
      <c r="AKD27" s="1" t="s">
        <v>261</v>
      </c>
      <c r="AKE27" s="1" t="s">
        <v>260</v>
      </c>
      <c r="AKF27" s="1" t="s">
        <v>260</v>
      </c>
      <c r="AKG27" s="1" t="s">
        <v>260</v>
      </c>
      <c r="AKH27" s="1" t="s">
        <v>260</v>
      </c>
      <c r="AKI27" s="1" t="s">
        <v>260</v>
      </c>
      <c r="AKJ27" s="1" t="s">
        <v>262</v>
      </c>
      <c r="AKK27" s="1" t="s">
        <v>260</v>
      </c>
      <c r="AKL27" s="1" t="s">
        <v>260</v>
      </c>
      <c r="AKM27" s="1" t="s">
        <v>260</v>
      </c>
      <c r="AKN27" s="1" t="s">
        <v>260</v>
      </c>
      <c r="AKO27" s="1" t="s">
        <v>260</v>
      </c>
      <c r="AKP27" s="1" t="s">
        <v>260</v>
      </c>
      <c r="AKQ27" s="1" t="s">
        <v>260</v>
      </c>
      <c r="AKR27" s="1" t="s">
        <v>263</v>
      </c>
      <c r="AKS27" s="1" t="s">
        <v>260</v>
      </c>
      <c r="AKT27" s="1" t="s">
        <v>260</v>
      </c>
      <c r="AKU27" s="1" t="s">
        <v>260</v>
      </c>
      <c r="AKV27" s="1" t="s">
        <v>260</v>
      </c>
      <c r="AKW27" s="1" t="s">
        <v>260</v>
      </c>
      <c r="AKX27" s="1" t="s">
        <v>260</v>
      </c>
      <c r="AKY27" s="1" t="s">
        <v>260</v>
      </c>
      <c r="AKZ27" s="1" t="s">
        <v>260</v>
      </c>
      <c r="ALA27" s="1" t="s">
        <v>260</v>
      </c>
      <c r="ALB27" s="1" t="s">
        <v>260</v>
      </c>
      <c r="ALC27" s="1" t="s">
        <v>260</v>
      </c>
      <c r="ALD27" s="1" t="s">
        <v>260</v>
      </c>
      <c r="ALE27" s="1" t="s">
        <v>260</v>
      </c>
      <c r="ALF27" s="1" t="s">
        <v>260</v>
      </c>
      <c r="ALG27" s="1" t="s">
        <v>260</v>
      </c>
      <c r="ALH27" s="1" t="s">
        <v>260</v>
      </c>
      <c r="ALI27" s="1" t="s">
        <v>260</v>
      </c>
      <c r="ALJ27" s="1" t="s">
        <v>260</v>
      </c>
      <c r="ALK27" s="1" t="s">
        <v>260</v>
      </c>
      <c r="ALL27" s="1" t="s">
        <v>260</v>
      </c>
      <c r="ALM27" s="1">
        <v>1</v>
      </c>
      <c r="ALN27" s="11">
        <f t="shared" si="74"/>
        <v>81500</v>
      </c>
      <c r="ALO27" s="28">
        <v>81500</v>
      </c>
      <c r="ALP27" s="1">
        <v>1</v>
      </c>
      <c r="ALU27" s="60"/>
      <c r="ALV27" s="1">
        <v>1</v>
      </c>
      <c r="ALX27" s="1">
        <v>1</v>
      </c>
      <c r="ALY27" s="1">
        <v>1</v>
      </c>
      <c r="AMJ27" s="403"/>
    </row>
    <row r="28" spans="1:1024" s="1" customFormat="1" ht="15" customHeight="1" x14ac:dyDescent="0.25">
      <c r="A28" s="268"/>
      <c r="B28" s="113">
        <v>26</v>
      </c>
      <c r="C28" s="473" t="s">
        <v>375</v>
      </c>
      <c r="D28" s="304" t="s">
        <v>319</v>
      </c>
      <c r="E28" s="1">
        <v>2002</v>
      </c>
      <c r="F28" s="1">
        <v>1</v>
      </c>
      <c r="G28" s="1">
        <v>1</v>
      </c>
      <c r="J28" s="1">
        <v>1</v>
      </c>
      <c r="K28" s="1">
        <v>1999</v>
      </c>
      <c r="L28" s="1">
        <v>1999</v>
      </c>
      <c r="M28" s="1">
        <v>1</v>
      </c>
      <c r="AC28" s="1">
        <v>1</v>
      </c>
      <c r="AY28" s="1">
        <v>1</v>
      </c>
      <c r="BA28" s="1">
        <v>1</v>
      </c>
      <c r="BB28" s="1">
        <v>12</v>
      </c>
      <c r="BD28" s="1">
        <v>1</v>
      </c>
      <c r="BG28" s="1">
        <v>2</v>
      </c>
      <c r="CG28" s="1">
        <v>1</v>
      </c>
      <c r="CH28" s="246"/>
      <c r="CP28" s="1">
        <f t="shared" si="39"/>
        <v>0</v>
      </c>
      <c r="CS28" s="1">
        <f t="shared" si="0"/>
        <v>0</v>
      </c>
      <c r="DO28" s="1">
        <f t="shared" si="40"/>
        <v>0</v>
      </c>
      <c r="DX28" s="1">
        <f t="shared" si="41"/>
        <v>0</v>
      </c>
      <c r="EE28" s="1">
        <f t="shared" si="42"/>
        <v>0</v>
      </c>
      <c r="EH28" s="1">
        <f t="shared" si="43"/>
        <v>0</v>
      </c>
      <c r="FF28" s="116"/>
      <c r="GP28" s="1">
        <f t="shared" si="1"/>
        <v>0</v>
      </c>
      <c r="GY28" s="1">
        <f t="shared" si="44"/>
        <v>0</v>
      </c>
      <c r="HC28" s="1">
        <f t="shared" si="45"/>
        <v>0</v>
      </c>
      <c r="HS28" s="1">
        <f t="shared" si="46"/>
        <v>0</v>
      </c>
      <c r="HX28" s="1">
        <f t="shared" si="2"/>
        <v>0</v>
      </c>
      <c r="ID28" s="1">
        <f t="shared" si="3"/>
        <v>0</v>
      </c>
      <c r="IN28" s="1">
        <f t="shared" si="47"/>
        <v>0</v>
      </c>
      <c r="IW28" s="1">
        <f t="shared" si="48"/>
        <v>0</v>
      </c>
      <c r="IZ28" s="1">
        <f t="shared" si="4"/>
        <v>0</v>
      </c>
      <c r="JJ28" s="1">
        <f t="shared" si="5"/>
        <v>0</v>
      </c>
      <c r="JV28" s="1">
        <f t="shared" si="49"/>
        <v>0</v>
      </c>
      <c r="KB28" s="1">
        <f t="shared" si="50"/>
        <v>0</v>
      </c>
      <c r="LG28" s="1">
        <f t="shared" si="6"/>
        <v>0</v>
      </c>
      <c r="LT28" s="1">
        <f t="shared" si="51"/>
        <v>0</v>
      </c>
      <c r="MA28" s="1">
        <f t="shared" si="52"/>
        <v>0</v>
      </c>
      <c r="MF28" s="1">
        <f t="shared" si="53"/>
        <v>0</v>
      </c>
      <c r="MM28" s="1">
        <f t="shared" si="54"/>
        <v>0</v>
      </c>
      <c r="MS28" s="1">
        <f t="shared" si="55"/>
        <v>0</v>
      </c>
      <c r="MU28" s="115">
        <v>1</v>
      </c>
      <c r="NL28" s="1">
        <v>1</v>
      </c>
      <c r="OI28" s="120"/>
      <c r="PD28" s="1">
        <f t="shared" si="7"/>
        <v>0</v>
      </c>
      <c r="QF28" s="1">
        <f t="shared" si="56"/>
        <v>0</v>
      </c>
      <c r="QY28" s="1">
        <f t="shared" si="57"/>
        <v>0</v>
      </c>
      <c r="RK28" s="1">
        <f t="shared" si="58"/>
        <v>0</v>
      </c>
      <c r="SA28" s="1">
        <f t="shared" si="59"/>
        <v>0</v>
      </c>
      <c r="SG28" s="1">
        <f t="shared" si="60"/>
        <v>0</v>
      </c>
      <c r="SO28" s="1">
        <f t="shared" si="61"/>
        <v>0</v>
      </c>
      <c r="TB28" s="1">
        <f t="shared" si="62"/>
        <v>0</v>
      </c>
      <c r="TS28" s="1">
        <f t="shared" si="8"/>
        <v>0</v>
      </c>
      <c r="UD28" s="1">
        <f t="shared" si="9"/>
        <v>0</v>
      </c>
      <c r="UG28" s="1">
        <f t="shared" si="10"/>
        <v>0</v>
      </c>
      <c r="UQ28" s="1">
        <f t="shared" si="63"/>
        <v>0</v>
      </c>
      <c r="VA28" s="1">
        <f t="shared" si="64"/>
        <v>0</v>
      </c>
      <c r="VG28" s="1">
        <f t="shared" si="65"/>
        <v>0</v>
      </c>
      <c r="WY28" s="1">
        <f t="shared" si="11"/>
        <v>0</v>
      </c>
      <c r="XB28" s="1">
        <f t="shared" si="66"/>
        <v>0</v>
      </c>
      <c r="XG28" s="1">
        <f t="shared" si="12"/>
        <v>0</v>
      </c>
      <c r="XK28" s="108"/>
      <c r="XL28" s="1">
        <f t="shared" si="13"/>
        <v>0</v>
      </c>
      <c r="XM28" s="1">
        <f t="shared" si="14"/>
        <v>0</v>
      </c>
      <c r="XN28" s="1">
        <f t="shared" si="67"/>
        <v>0</v>
      </c>
      <c r="XO28" s="1">
        <f t="shared" si="15"/>
        <v>0</v>
      </c>
      <c r="XP28" s="1">
        <f t="shared" si="68"/>
        <v>0</v>
      </c>
      <c r="XQ28" s="1">
        <f t="shared" si="16"/>
        <v>0</v>
      </c>
      <c r="XR28" s="1">
        <f t="shared" si="17"/>
        <v>0</v>
      </c>
      <c r="XS28" s="1">
        <f t="shared" si="18"/>
        <v>0</v>
      </c>
      <c r="XT28" s="1">
        <f t="shared" si="69"/>
        <v>0</v>
      </c>
      <c r="XU28" s="1">
        <f t="shared" si="19"/>
        <v>0</v>
      </c>
      <c r="XV28" s="1">
        <f t="shared" si="20"/>
        <v>0</v>
      </c>
      <c r="XW28" s="1">
        <f t="shared" si="21"/>
        <v>0</v>
      </c>
      <c r="XX28" s="1">
        <f t="shared" si="22"/>
        <v>0</v>
      </c>
      <c r="XY28" s="1">
        <f t="shared" si="23"/>
        <v>2</v>
      </c>
      <c r="XZ28" s="1">
        <f t="shared" si="24"/>
        <v>0</v>
      </c>
      <c r="YA28" s="1">
        <f t="shared" si="25"/>
        <v>0</v>
      </c>
      <c r="YB28" s="1">
        <f t="shared" si="26"/>
        <v>0</v>
      </c>
      <c r="YC28" s="1">
        <f t="shared" si="27"/>
        <v>0</v>
      </c>
      <c r="YD28" s="132"/>
      <c r="YE28" s="133">
        <f t="shared" si="77"/>
        <v>2</v>
      </c>
      <c r="YF28" s="133">
        <f t="shared" si="29"/>
        <v>70000</v>
      </c>
      <c r="YG28" s="130">
        <v>1</v>
      </c>
      <c r="YH28" s="130">
        <f t="shared" si="30"/>
        <v>140000</v>
      </c>
      <c r="YI28" s="129">
        <v>1</v>
      </c>
      <c r="YJ28" s="128">
        <f t="shared" si="31"/>
        <v>140000</v>
      </c>
      <c r="YK28" s="177"/>
      <c r="YL28">
        <v>1</v>
      </c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>
        <v>1</v>
      </c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>
        <f t="shared" si="70"/>
        <v>1</v>
      </c>
      <c r="ACD28" s="25">
        <f>(AJH28/ACC28)*YL28</f>
        <v>140000</v>
      </c>
      <c r="ACE28" s="11">
        <f t="shared" si="32"/>
        <v>3</v>
      </c>
      <c r="ACF28" s="11">
        <f t="shared" si="33"/>
        <v>46666.666666666664</v>
      </c>
      <c r="ACG28" s="1">
        <v>2</v>
      </c>
      <c r="ACH28" s="1">
        <v>1</v>
      </c>
      <c r="ACI28" s="11">
        <f t="shared" si="34"/>
        <v>140000</v>
      </c>
      <c r="ACJ28" s="11"/>
      <c r="ACK28" s="13">
        <f t="shared" si="35"/>
        <v>0</v>
      </c>
      <c r="ACL28">
        <v>1</v>
      </c>
      <c r="ACM28" s="25">
        <f t="shared" si="36"/>
        <v>140000</v>
      </c>
      <c r="ACN28" s="11">
        <f t="shared" si="37"/>
        <v>140000</v>
      </c>
      <c r="ACO28" s="65"/>
      <c r="ACR28" s="1" t="s">
        <v>292</v>
      </c>
      <c r="ACS28" s="1">
        <v>1</v>
      </c>
      <c r="ACU28" s="1">
        <v>1</v>
      </c>
      <c r="ACV28" s="1">
        <v>1</v>
      </c>
      <c r="ACZ28" s="1" t="s">
        <v>259</v>
      </c>
      <c r="ADD28" s="1" t="s">
        <v>189</v>
      </c>
      <c r="ADV28" s="457"/>
      <c r="AEE28" s="1">
        <f t="shared" si="71"/>
        <v>0</v>
      </c>
      <c r="AFF28" s="1">
        <v>1</v>
      </c>
      <c r="AGL28" s="1">
        <v>140000</v>
      </c>
      <c r="AGM28" s="11">
        <f t="shared" si="75"/>
        <v>0</v>
      </c>
      <c r="AHJ28" s="1">
        <v>140000</v>
      </c>
      <c r="AHY28" s="1">
        <v>2</v>
      </c>
      <c r="AHZ28" s="1">
        <v>1</v>
      </c>
      <c r="AIA28" s="1">
        <v>2</v>
      </c>
      <c r="AIB28" s="1">
        <v>1</v>
      </c>
      <c r="AIJ28" s="1">
        <v>1</v>
      </c>
      <c r="AIY28" s="11"/>
      <c r="AIZ28" s="11"/>
      <c r="AJB28" s="11">
        <v>140000</v>
      </c>
      <c r="AJF28" s="435"/>
      <c r="AJG28" s="45"/>
      <c r="AJH28" s="381">
        <v>140000</v>
      </c>
      <c r="AJI28" s="11">
        <f t="shared" si="38"/>
        <v>46666.666666666664</v>
      </c>
      <c r="AJJ28" s="60"/>
      <c r="AJK28" s="12"/>
      <c r="AJW28" s="1">
        <f t="shared" si="72"/>
        <v>0</v>
      </c>
      <c r="AJY28" s="1">
        <v>1</v>
      </c>
      <c r="AJZ28" s="1">
        <f t="shared" si="73"/>
        <v>1</v>
      </c>
      <c r="AKA28" s="60"/>
      <c r="AKB28" s="1" t="s">
        <v>411</v>
      </c>
      <c r="AKC28" s="1" t="s">
        <v>389</v>
      </c>
      <c r="AKD28" s="1" t="s">
        <v>261</v>
      </c>
      <c r="AKE28" s="1" t="s">
        <v>260</v>
      </c>
      <c r="AKF28" s="1" t="s">
        <v>1365</v>
      </c>
      <c r="AKG28" s="1" t="s">
        <v>260</v>
      </c>
      <c r="AKH28" s="1" t="s">
        <v>260</v>
      </c>
      <c r="AKI28" s="1" t="s">
        <v>260</v>
      </c>
      <c r="AKJ28" s="1" t="s">
        <v>262</v>
      </c>
      <c r="AKK28" s="1" t="s">
        <v>260</v>
      </c>
      <c r="AKL28" s="1" t="s">
        <v>260</v>
      </c>
      <c r="AKM28" s="1" t="s">
        <v>260</v>
      </c>
      <c r="AKN28" s="1" t="s">
        <v>260</v>
      </c>
      <c r="AKO28" s="1" t="s">
        <v>260</v>
      </c>
      <c r="AKP28" s="1" t="s">
        <v>260</v>
      </c>
      <c r="AKQ28" s="1" t="s">
        <v>260</v>
      </c>
      <c r="AKR28" s="1" t="s">
        <v>263</v>
      </c>
      <c r="AKS28" s="1" t="s">
        <v>260</v>
      </c>
      <c r="AKT28" s="1" t="s">
        <v>260</v>
      </c>
      <c r="AKU28" s="1" t="s">
        <v>260</v>
      </c>
      <c r="AKV28" s="1" t="s">
        <v>260</v>
      </c>
      <c r="AKW28" s="1" t="s">
        <v>260</v>
      </c>
      <c r="AKX28" s="1" t="s">
        <v>260</v>
      </c>
      <c r="AKY28" s="1" t="s">
        <v>260</v>
      </c>
      <c r="AKZ28" s="1" t="s">
        <v>260</v>
      </c>
      <c r="ALA28" s="1" t="s">
        <v>260</v>
      </c>
      <c r="ALB28" s="1" t="s">
        <v>260</v>
      </c>
      <c r="ALC28" s="1" t="s">
        <v>260</v>
      </c>
      <c r="ALD28" s="1" t="s">
        <v>260</v>
      </c>
      <c r="ALE28" s="1" t="s">
        <v>260</v>
      </c>
      <c r="ALF28" s="1" t="s">
        <v>260</v>
      </c>
      <c r="ALG28" s="1" t="s">
        <v>260</v>
      </c>
      <c r="ALH28" s="1" t="s">
        <v>260</v>
      </c>
      <c r="ALI28" s="1" t="s">
        <v>260</v>
      </c>
      <c r="ALJ28" s="1" t="s">
        <v>260</v>
      </c>
      <c r="ALK28" s="1" t="s">
        <v>260</v>
      </c>
      <c r="ALL28" s="1" t="s">
        <v>260</v>
      </c>
      <c r="ALM28" s="1">
        <v>2</v>
      </c>
      <c r="ALN28" s="11">
        <f t="shared" si="74"/>
        <v>70000</v>
      </c>
      <c r="ALO28" s="28">
        <v>140000</v>
      </c>
      <c r="ALT28" s="1">
        <v>2</v>
      </c>
      <c r="ALU28" s="60"/>
      <c r="ALZ28" s="1">
        <v>1</v>
      </c>
      <c r="AMJ28" s="403"/>
    </row>
    <row r="29" spans="1:1024" s="1" customFormat="1" ht="15" customHeight="1" x14ac:dyDescent="0.25">
      <c r="A29" s="268"/>
      <c r="B29" s="113">
        <v>27</v>
      </c>
      <c r="C29" s="473" t="s">
        <v>375</v>
      </c>
      <c r="D29" s="304" t="s">
        <v>412</v>
      </c>
      <c r="E29" s="1">
        <v>2002</v>
      </c>
      <c r="F29" s="1">
        <v>13</v>
      </c>
      <c r="G29" s="1">
        <v>1</v>
      </c>
      <c r="J29" s="1">
        <v>13</v>
      </c>
      <c r="K29" s="1">
        <v>1995</v>
      </c>
      <c r="L29" s="1">
        <v>1996</v>
      </c>
      <c r="M29" s="1">
        <v>2</v>
      </c>
      <c r="Y29" s="1">
        <v>1</v>
      </c>
      <c r="Z29" s="1">
        <v>1</v>
      </c>
      <c r="AY29" s="1">
        <v>1</v>
      </c>
      <c r="BA29" s="1">
        <v>1</v>
      </c>
      <c r="BB29" s="1">
        <v>11</v>
      </c>
      <c r="BC29" s="1">
        <v>1</v>
      </c>
      <c r="CG29" s="1">
        <v>1</v>
      </c>
      <c r="CH29" s="246"/>
      <c r="CP29" s="1">
        <f t="shared" si="39"/>
        <v>0</v>
      </c>
      <c r="CS29" s="1">
        <f t="shared" si="0"/>
        <v>0</v>
      </c>
      <c r="DO29" s="1">
        <f t="shared" si="40"/>
        <v>0</v>
      </c>
      <c r="DX29" s="1">
        <f t="shared" si="41"/>
        <v>0</v>
      </c>
      <c r="EE29" s="1">
        <f t="shared" si="42"/>
        <v>0</v>
      </c>
      <c r="EH29" s="1">
        <f t="shared" si="43"/>
        <v>0</v>
      </c>
      <c r="FF29" s="116"/>
      <c r="GP29" s="1">
        <f t="shared" si="1"/>
        <v>0</v>
      </c>
      <c r="GY29" s="1">
        <f t="shared" si="44"/>
        <v>0</v>
      </c>
      <c r="HC29" s="1">
        <f t="shared" si="45"/>
        <v>0</v>
      </c>
      <c r="HS29" s="1">
        <f t="shared" si="46"/>
        <v>0</v>
      </c>
      <c r="HX29" s="1">
        <f t="shared" si="2"/>
        <v>0</v>
      </c>
      <c r="ID29" s="1">
        <f t="shared" si="3"/>
        <v>0</v>
      </c>
      <c r="IN29" s="1">
        <f t="shared" si="47"/>
        <v>0</v>
      </c>
      <c r="IW29" s="1">
        <f t="shared" si="48"/>
        <v>0</v>
      </c>
      <c r="IZ29" s="1">
        <f t="shared" si="4"/>
        <v>0</v>
      </c>
      <c r="JJ29" s="1">
        <f t="shared" si="5"/>
        <v>0</v>
      </c>
      <c r="JV29" s="1">
        <f t="shared" si="49"/>
        <v>0</v>
      </c>
      <c r="KB29" s="1">
        <f t="shared" si="50"/>
        <v>0</v>
      </c>
      <c r="LG29" s="1">
        <f t="shared" si="6"/>
        <v>0</v>
      </c>
      <c r="LT29" s="1">
        <f t="shared" si="51"/>
        <v>0</v>
      </c>
      <c r="MA29" s="1">
        <f t="shared" si="52"/>
        <v>0</v>
      </c>
      <c r="MF29" s="1">
        <f t="shared" si="53"/>
        <v>0</v>
      </c>
      <c r="MM29" s="1">
        <f t="shared" si="54"/>
        <v>0</v>
      </c>
      <c r="MS29" s="1">
        <f t="shared" si="55"/>
        <v>0</v>
      </c>
      <c r="MU29" s="115">
        <v>1</v>
      </c>
      <c r="OI29" s="120"/>
      <c r="PD29" s="1">
        <f t="shared" si="7"/>
        <v>0</v>
      </c>
      <c r="QF29" s="1">
        <f t="shared" si="56"/>
        <v>0</v>
      </c>
      <c r="QY29" s="1">
        <f t="shared" si="57"/>
        <v>0</v>
      </c>
      <c r="RK29" s="1">
        <f t="shared" si="58"/>
        <v>0</v>
      </c>
      <c r="SA29" s="1">
        <f t="shared" si="59"/>
        <v>0</v>
      </c>
      <c r="SG29" s="1">
        <f t="shared" si="60"/>
        <v>0</v>
      </c>
      <c r="SO29" s="1">
        <f t="shared" si="61"/>
        <v>0</v>
      </c>
      <c r="TB29" s="1">
        <f t="shared" si="62"/>
        <v>0</v>
      </c>
      <c r="TS29" s="1">
        <f t="shared" si="8"/>
        <v>0</v>
      </c>
      <c r="UD29" s="1">
        <f t="shared" si="9"/>
        <v>0</v>
      </c>
      <c r="UG29" s="1">
        <f t="shared" si="10"/>
        <v>0</v>
      </c>
      <c r="UQ29" s="1">
        <f t="shared" si="63"/>
        <v>0</v>
      </c>
      <c r="VA29" s="1">
        <f t="shared" si="64"/>
        <v>0</v>
      </c>
      <c r="VG29" s="1">
        <f t="shared" si="65"/>
        <v>0</v>
      </c>
      <c r="WY29" s="1">
        <f t="shared" si="11"/>
        <v>0</v>
      </c>
      <c r="XB29" s="1">
        <f t="shared" si="66"/>
        <v>0</v>
      </c>
      <c r="XG29" s="1">
        <f t="shared" si="12"/>
        <v>0</v>
      </c>
      <c r="XK29" s="108"/>
      <c r="XL29" s="1">
        <f t="shared" si="13"/>
        <v>0</v>
      </c>
      <c r="XM29" s="1">
        <f t="shared" si="14"/>
        <v>0</v>
      </c>
      <c r="XN29" s="1">
        <f t="shared" si="67"/>
        <v>0</v>
      </c>
      <c r="XO29" s="1">
        <f t="shared" si="15"/>
        <v>0</v>
      </c>
      <c r="XP29" s="1">
        <f t="shared" si="68"/>
        <v>0</v>
      </c>
      <c r="XQ29" s="1">
        <f t="shared" si="16"/>
        <v>0</v>
      </c>
      <c r="XR29" s="1">
        <f t="shared" si="17"/>
        <v>0</v>
      </c>
      <c r="XS29" s="1">
        <f t="shared" si="18"/>
        <v>0</v>
      </c>
      <c r="XT29" s="1">
        <f t="shared" si="69"/>
        <v>0</v>
      </c>
      <c r="XU29" s="1">
        <f t="shared" si="19"/>
        <v>0</v>
      </c>
      <c r="XV29" s="1">
        <f t="shared" si="20"/>
        <v>0</v>
      </c>
      <c r="XW29" s="1">
        <f t="shared" si="21"/>
        <v>0</v>
      </c>
      <c r="XX29" s="1">
        <f t="shared" si="22"/>
        <v>0</v>
      </c>
      <c r="XY29" s="1">
        <f t="shared" si="23"/>
        <v>1</v>
      </c>
      <c r="XZ29" s="1">
        <f t="shared" si="24"/>
        <v>0</v>
      </c>
      <c r="YA29" s="1">
        <f t="shared" si="25"/>
        <v>0</v>
      </c>
      <c r="YB29" s="1">
        <f t="shared" si="26"/>
        <v>0</v>
      </c>
      <c r="YC29" s="1">
        <f t="shared" si="27"/>
        <v>0</v>
      </c>
      <c r="YD29" s="132"/>
      <c r="YE29" s="133">
        <f t="shared" si="77"/>
        <v>1</v>
      </c>
      <c r="YF29" s="133">
        <f t="shared" si="29"/>
        <v>3583000</v>
      </c>
      <c r="YG29" s="130">
        <v>1</v>
      </c>
      <c r="YH29" s="130">
        <f t="shared" si="30"/>
        <v>3583000</v>
      </c>
      <c r="YI29" s="129">
        <v>1</v>
      </c>
      <c r="YJ29" s="128">
        <f t="shared" si="31"/>
        <v>3583000</v>
      </c>
      <c r="YK29" s="177"/>
      <c r="YL29">
        <v>1</v>
      </c>
      <c r="YM29"/>
      <c r="YN29"/>
      <c r="YO29">
        <v>1</v>
      </c>
      <c r="YP29"/>
      <c r="YQ29"/>
      <c r="YR29">
        <v>1</v>
      </c>
      <c r="YS29"/>
      <c r="YT29"/>
      <c r="YU29"/>
      <c r="YV29"/>
      <c r="YW29"/>
      <c r="YX29"/>
      <c r="YY29"/>
      <c r="YZ29"/>
      <c r="ZA29"/>
      <c r="ZB29"/>
      <c r="ZC29"/>
      <c r="ZD29">
        <v>1</v>
      </c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>
        <v>1</v>
      </c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>
        <v>1</v>
      </c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>
        <f t="shared" si="70"/>
        <v>5</v>
      </c>
      <c r="ACD29" s="25">
        <f>(AJH29/ACC29)*YL29</f>
        <v>716600</v>
      </c>
      <c r="ACE29" s="11">
        <f t="shared" si="32"/>
        <v>6</v>
      </c>
      <c r="ACF29" s="11">
        <f t="shared" si="33"/>
        <v>597166.66666666663</v>
      </c>
      <c r="ACG29" s="1">
        <v>1</v>
      </c>
      <c r="ACH29" s="1">
        <v>1</v>
      </c>
      <c r="ACI29" s="11">
        <f t="shared" si="34"/>
        <v>3583000</v>
      </c>
      <c r="ACJ29" s="11"/>
      <c r="ACK29" s="13">
        <f t="shared" si="35"/>
        <v>0</v>
      </c>
      <c r="ACL29">
        <v>1</v>
      </c>
      <c r="ACM29" s="25">
        <f t="shared" si="36"/>
        <v>3583000</v>
      </c>
      <c r="ACN29" s="11">
        <f t="shared" si="37"/>
        <v>3583000</v>
      </c>
      <c r="ACO29" s="65"/>
      <c r="ACR29" s="39" t="s">
        <v>295</v>
      </c>
      <c r="ACS29" s="1">
        <v>1</v>
      </c>
      <c r="ACU29" s="1">
        <v>1</v>
      </c>
      <c r="ACV29" s="1">
        <v>1</v>
      </c>
      <c r="ACZ29" s="1" t="s">
        <v>482</v>
      </c>
      <c r="ADA29" s="1">
        <v>1</v>
      </c>
      <c r="ADB29" s="1">
        <v>31</v>
      </c>
      <c r="ADC29" s="1">
        <v>1</v>
      </c>
      <c r="ADD29" s="1" t="s">
        <v>189</v>
      </c>
      <c r="ADL29" s="1">
        <v>1</v>
      </c>
      <c r="ADU29" s="1">
        <v>6</v>
      </c>
      <c r="ADV29" s="457"/>
      <c r="ADW29" s="1">
        <v>2</v>
      </c>
      <c r="ADX29" s="1">
        <v>1</v>
      </c>
      <c r="AEE29" s="1">
        <f t="shared" si="71"/>
        <v>0</v>
      </c>
      <c r="AFC29" s="1">
        <v>1</v>
      </c>
      <c r="AFD29" s="1">
        <v>1</v>
      </c>
      <c r="AFF29" s="1">
        <v>1</v>
      </c>
      <c r="AFJ29" s="1">
        <v>1</v>
      </c>
      <c r="AFM29" s="1">
        <v>1</v>
      </c>
      <c r="AFQ29" s="1">
        <v>1</v>
      </c>
      <c r="AGL29" s="1">
        <v>600000</v>
      </c>
      <c r="AGM29" s="11">
        <f t="shared" si="75"/>
        <v>0</v>
      </c>
      <c r="AHJ29" s="1">
        <v>600000</v>
      </c>
      <c r="AHN29" s="1">
        <v>2</v>
      </c>
      <c r="AHO29" s="1">
        <v>1</v>
      </c>
      <c r="AHX29" s="1">
        <v>1</v>
      </c>
      <c r="AHY29" s="1">
        <v>1</v>
      </c>
      <c r="AHZ29" s="1">
        <v>1</v>
      </c>
      <c r="AIA29" s="1">
        <v>1</v>
      </c>
      <c r="AIB29" s="1">
        <v>1</v>
      </c>
      <c r="AIJ29" s="1">
        <v>1</v>
      </c>
      <c r="AIN29" s="1">
        <v>3</v>
      </c>
      <c r="AIO29" s="1">
        <v>1</v>
      </c>
      <c r="AIY29" s="11">
        <v>83000</v>
      </c>
      <c r="AIZ29" s="11"/>
      <c r="AJA29" s="1">
        <v>13.83</v>
      </c>
      <c r="AJB29" s="11">
        <v>3500000</v>
      </c>
      <c r="AJF29" s="435"/>
      <c r="AJG29" s="45"/>
      <c r="AJH29" s="381">
        <v>3583000</v>
      </c>
      <c r="AJI29" s="11">
        <f t="shared" si="38"/>
        <v>597166.66666666663</v>
      </c>
      <c r="AJJ29" s="60"/>
      <c r="AJK29" s="12">
        <v>1.8</v>
      </c>
      <c r="AJL29" s="1">
        <v>2</v>
      </c>
      <c r="AJM29" s="1">
        <v>1</v>
      </c>
      <c r="AJW29" s="1">
        <f t="shared" si="72"/>
        <v>3</v>
      </c>
      <c r="AJX29" s="1">
        <v>1</v>
      </c>
      <c r="AJY29" s="1">
        <v>2</v>
      </c>
      <c r="AJZ29" s="1">
        <f t="shared" si="73"/>
        <v>6</v>
      </c>
      <c r="AKA29" s="60"/>
      <c r="AKB29" s="1" t="s">
        <v>212</v>
      </c>
      <c r="AKC29" s="1" t="s">
        <v>416</v>
      </c>
      <c r="AKD29" s="1" t="s">
        <v>417</v>
      </c>
      <c r="AKE29" s="1" t="s">
        <v>418</v>
      </c>
      <c r="AKF29" s="1" t="s">
        <v>419</v>
      </c>
      <c r="AKG29" s="1" t="s">
        <v>272</v>
      </c>
      <c r="AKH29" s="1" t="s">
        <v>420</v>
      </c>
      <c r="AKI29" s="1" t="s">
        <v>346</v>
      </c>
      <c r="AKJ29" s="1" t="s">
        <v>262</v>
      </c>
      <c r="AKK29" s="1" t="s">
        <v>260</v>
      </c>
      <c r="AKL29" s="1" t="s">
        <v>260</v>
      </c>
      <c r="AKM29" s="1" t="s">
        <v>260</v>
      </c>
      <c r="AKN29" s="1" t="s">
        <v>260</v>
      </c>
      <c r="AKO29" s="1" t="s">
        <v>260</v>
      </c>
      <c r="AKP29" s="1" t="s">
        <v>260</v>
      </c>
      <c r="AKQ29" s="1" t="s">
        <v>260</v>
      </c>
      <c r="AKR29" s="1" t="s">
        <v>263</v>
      </c>
      <c r="AKS29" s="1" t="s">
        <v>260</v>
      </c>
      <c r="AKT29" s="1" t="s">
        <v>260</v>
      </c>
      <c r="AKU29" s="1" t="s">
        <v>260</v>
      </c>
      <c r="AKV29" s="1" t="s">
        <v>260</v>
      </c>
      <c r="AKW29" s="1" t="s">
        <v>260</v>
      </c>
      <c r="AKX29" s="1" t="s">
        <v>260</v>
      </c>
      <c r="AKY29" s="1" t="s">
        <v>260</v>
      </c>
      <c r="AKZ29" s="1" t="s">
        <v>260</v>
      </c>
      <c r="ALA29" s="1" t="s">
        <v>260</v>
      </c>
      <c r="ALB29" s="1" t="s">
        <v>260</v>
      </c>
      <c r="ALC29" s="1" t="s">
        <v>260</v>
      </c>
      <c r="ALD29" s="1" t="s">
        <v>260</v>
      </c>
      <c r="ALE29" s="1" t="s">
        <v>260</v>
      </c>
      <c r="ALF29" s="1" t="s">
        <v>260</v>
      </c>
      <c r="ALG29" s="1" t="s">
        <v>260</v>
      </c>
      <c r="ALH29" s="1" t="s">
        <v>260</v>
      </c>
      <c r="ALI29" s="1" t="s">
        <v>260</v>
      </c>
      <c r="ALJ29" s="1" t="s">
        <v>260</v>
      </c>
      <c r="ALK29" s="1" t="s">
        <v>260</v>
      </c>
      <c r="ALL29" s="1" t="s">
        <v>260</v>
      </c>
      <c r="ALM29" s="1">
        <v>8</v>
      </c>
      <c r="ALN29" s="11">
        <f t="shared" si="74"/>
        <v>447875</v>
      </c>
      <c r="ALO29" s="28">
        <v>3583000</v>
      </c>
      <c r="ALP29" s="1">
        <v>2</v>
      </c>
      <c r="ALR29" s="1">
        <v>6</v>
      </c>
      <c r="ALU29" s="60"/>
      <c r="ALV29" s="1">
        <v>1</v>
      </c>
      <c r="ALX29" s="1">
        <v>1</v>
      </c>
      <c r="ALZ29" s="1">
        <v>1</v>
      </c>
      <c r="AMD29" s="1">
        <v>1</v>
      </c>
      <c r="AMJ29" s="403"/>
    </row>
    <row r="30" spans="1:1024" s="1" customFormat="1" ht="15" customHeight="1" x14ac:dyDescent="0.25">
      <c r="A30" s="268"/>
      <c r="B30" s="113">
        <v>28</v>
      </c>
      <c r="C30" s="473" t="s">
        <v>375</v>
      </c>
      <c r="D30" s="304" t="s">
        <v>421</v>
      </c>
      <c r="E30" s="1">
        <v>2002</v>
      </c>
      <c r="F30" s="1">
        <v>5</v>
      </c>
      <c r="G30" s="1">
        <v>1</v>
      </c>
      <c r="J30" s="1">
        <v>5</v>
      </c>
      <c r="K30" s="1">
        <v>1997</v>
      </c>
      <c r="L30" s="1">
        <v>1999</v>
      </c>
      <c r="M30" s="1">
        <v>3</v>
      </c>
      <c r="AA30" s="1">
        <v>1</v>
      </c>
      <c r="AB30" s="1">
        <v>1</v>
      </c>
      <c r="AC30" s="1">
        <v>1</v>
      </c>
      <c r="AW30" s="1">
        <v>1</v>
      </c>
      <c r="AY30" s="1">
        <v>1</v>
      </c>
      <c r="BA30" s="1">
        <v>1</v>
      </c>
      <c r="BB30" s="1">
        <v>12</v>
      </c>
      <c r="BD30" s="1">
        <v>1</v>
      </c>
      <c r="BG30" s="1">
        <v>3</v>
      </c>
      <c r="CG30" s="1">
        <v>1</v>
      </c>
      <c r="CH30" s="246"/>
      <c r="CP30" s="1">
        <f t="shared" si="39"/>
        <v>0</v>
      </c>
      <c r="CS30" s="1">
        <f t="shared" si="0"/>
        <v>0</v>
      </c>
      <c r="DO30" s="1">
        <f t="shared" si="40"/>
        <v>0</v>
      </c>
      <c r="DX30" s="1">
        <f t="shared" si="41"/>
        <v>0</v>
      </c>
      <c r="EE30" s="1">
        <f t="shared" si="42"/>
        <v>0</v>
      </c>
      <c r="EH30" s="1">
        <f t="shared" si="43"/>
        <v>0</v>
      </c>
      <c r="FF30" s="116"/>
      <c r="GP30" s="1">
        <f t="shared" si="1"/>
        <v>0</v>
      </c>
      <c r="GY30" s="1">
        <f t="shared" si="44"/>
        <v>0</v>
      </c>
      <c r="HC30" s="1">
        <f t="shared" si="45"/>
        <v>0</v>
      </c>
      <c r="HO30" s="1">
        <v>1</v>
      </c>
      <c r="HS30" s="1">
        <f t="shared" si="46"/>
        <v>1</v>
      </c>
      <c r="HT30" s="1">
        <v>1</v>
      </c>
      <c r="HX30" s="1">
        <f t="shared" si="2"/>
        <v>0</v>
      </c>
      <c r="ID30" s="1">
        <f t="shared" si="3"/>
        <v>0</v>
      </c>
      <c r="IN30" s="1">
        <f t="shared" si="47"/>
        <v>0</v>
      </c>
      <c r="IW30" s="1">
        <f t="shared" si="48"/>
        <v>0</v>
      </c>
      <c r="IZ30" s="1">
        <f t="shared" si="4"/>
        <v>0</v>
      </c>
      <c r="JJ30" s="1">
        <f t="shared" si="5"/>
        <v>0</v>
      </c>
      <c r="JV30" s="1">
        <f t="shared" si="49"/>
        <v>0</v>
      </c>
      <c r="KB30" s="1">
        <f t="shared" si="50"/>
        <v>0</v>
      </c>
      <c r="LG30" s="1">
        <f t="shared" si="6"/>
        <v>0</v>
      </c>
      <c r="LT30" s="1">
        <f t="shared" si="51"/>
        <v>0</v>
      </c>
      <c r="MA30" s="1">
        <f t="shared" si="52"/>
        <v>0</v>
      </c>
      <c r="MF30" s="1">
        <f t="shared" si="53"/>
        <v>0</v>
      </c>
      <c r="MM30" s="1">
        <f t="shared" si="54"/>
        <v>0</v>
      </c>
      <c r="MS30" s="1">
        <f t="shared" si="55"/>
        <v>0</v>
      </c>
      <c r="MU30" s="115"/>
      <c r="OI30" s="120"/>
      <c r="OO30" s="1">
        <v>1</v>
      </c>
      <c r="OW30" s="1">
        <v>1</v>
      </c>
      <c r="PD30" s="1">
        <f t="shared" si="7"/>
        <v>2</v>
      </c>
      <c r="PE30" s="1">
        <v>1</v>
      </c>
      <c r="QF30" s="1">
        <f t="shared" si="56"/>
        <v>0</v>
      </c>
      <c r="QY30" s="1">
        <f t="shared" si="57"/>
        <v>0</v>
      </c>
      <c r="RK30" s="1">
        <f t="shared" si="58"/>
        <v>0</v>
      </c>
      <c r="SA30" s="1">
        <f t="shared" si="59"/>
        <v>0</v>
      </c>
      <c r="SG30" s="1">
        <f t="shared" si="60"/>
        <v>0</v>
      </c>
      <c r="SO30" s="1">
        <f t="shared" si="61"/>
        <v>0</v>
      </c>
      <c r="TB30" s="1">
        <f t="shared" si="62"/>
        <v>0</v>
      </c>
      <c r="TS30" s="1">
        <f t="shared" si="8"/>
        <v>0</v>
      </c>
      <c r="UD30" s="1">
        <f t="shared" si="9"/>
        <v>0</v>
      </c>
      <c r="UG30" s="1">
        <f t="shared" si="10"/>
        <v>0</v>
      </c>
      <c r="UQ30" s="1">
        <f t="shared" si="63"/>
        <v>0</v>
      </c>
      <c r="VA30" s="1">
        <f t="shared" si="64"/>
        <v>0</v>
      </c>
      <c r="VG30" s="1">
        <f t="shared" si="65"/>
        <v>0</v>
      </c>
      <c r="WY30" s="1">
        <f t="shared" si="11"/>
        <v>0</v>
      </c>
      <c r="XB30" s="1">
        <f t="shared" si="66"/>
        <v>0</v>
      </c>
      <c r="XG30" s="1">
        <f t="shared" si="12"/>
        <v>0</v>
      </c>
      <c r="XK30" s="108"/>
      <c r="XL30" s="1">
        <f t="shared" si="13"/>
        <v>3</v>
      </c>
      <c r="XM30" s="1">
        <f t="shared" si="14"/>
        <v>0</v>
      </c>
      <c r="XN30" s="1">
        <f t="shared" si="67"/>
        <v>0</v>
      </c>
      <c r="XO30" s="1">
        <f t="shared" si="15"/>
        <v>0</v>
      </c>
      <c r="XP30" s="1">
        <f t="shared" si="68"/>
        <v>0</v>
      </c>
      <c r="XQ30" s="1">
        <f t="shared" si="16"/>
        <v>0</v>
      </c>
      <c r="XR30" s="1">
        <f t="shared" si="17"/>
        <v>0</v>
      </c>
      <c r="XS30" s="1">
        <f t="shared" si="18"/>
        <v>0</v>
      </c>
      <c r="XT30" s="1">
        <f t="shared" si="69"/>
        <v>0</v>
      </c>
      <c r="XU30" s="1">
        <f t="shared" si="19"/>
        <v>0</v>
      </c>
      <c r="XV30" s="1">
        <f t="shared" si="20"/>
        <v>0</v>
      </c>
      <c r="XW30" s="1">
        <f t="shared" si="21"/>
        <v>0</v>
      </c>
      <c r="XX30" s="1">
        <f t="shared" si="22"/>
        <v>0</v>
      </c>
      <c r="XY30" s="1">
        <f t="shared" si="23"/>
        <v>0</v>
      </c>
      <c r="XZ30" s="1">
        <f t="shared" si="24"/>
        <v>0</v>
      </c>
      <c r="YA30" s="1">
        <f t="shared" si="25"/>
        <v>0</v>
      </c>
      <c r="YB30" s="1">
        <f t="shared" si="26"/>
        <v>0</v>
      </c>
      <c r="YC30" s="1">
        <f t="shared" si="27"/>
        <v>0</v>
      </c>
      <c r="YD30" s="132"/>
      <c r="YE30" s="133">
        <f t="shared" si="77"/>
        <v>3</v>
      </c>
      <c r="YF30" s="133">
        <f t="shared" si="29"/>
        <v>166666.66666666666</v>
      </c>
      <c r="YG30" s="130">
        <v>2</v>
      </c>
      <c r="YH30" s="130">
        <f t="shared" si="30"/>
        <v>250000</v>
      </c>
      <c r="YI30" s="129">
        <v>1</v>
      </c>
      <c r="YJ30" s="128">
        <f t="shared" si="31"/>
        <v>500000</v>
      </c>
      <c r="YK30" s="177"/>
      <c r="YL30">
        <v>0.5</v>
      </c>
      <c r="YM30"/>
      <c r="YN30"/>
      <c r="YO30"/>
      <c r="YP30"/>
      <c r="YQ30"/>
      <c r="YR30">
        <v>1</v>
      </c>
      <c r="YS30">
        <v>1</v>
      </c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>
        <f t="shared" si="70"/>
        <v>2</v>
      </c>
      <c r="ACD30" s="25">
        <f>(AJH30/ACC30)*YL30</f>
        <v>250000</v>
      </c>
      <c r="ACE30" s="11">
        <f t="shared" si="32"/>
        <v>5</v>
      </c>
      <c r="ACF30" s="11">
        <f t="shared" si="33"/>
        <v>200000</v>
      </c>
      <c r="ACG30" s="1">
        <v>35</v>
      </c>
      <c r="ACH30" s="1">
        <v>2</v>
      </c>
      <c r="ACI30" s="11">
        <f t="shared" si="34"/>
        <v>500000</v>
      </c>
      <c r="ACJ30" s="11"/>
      <c r="ACK30" s="13">
        <f t="shared" si="35"/>
        <v>0</v>
      </c>
      <c r="ACL30">
        <v>0.5</v>
      </c>
      <c r="ACM30" s="25">
        <f t="shared" si="36"/>
        <v>500000</v>
      </c>
      <c r="ACN30" s="11">
        <f t="shared" si="37"/>
        <v>500000</v>
      </c>
      <c r="ACO30" s="65"/>
      <c r="ACP30" s="1">
        <v>1</v>
      </c>
      <c r="ACQ30" s="1">
        <v>5</v>
      </c>
      <c r="ACR30" s="39" t="s">
        <v>295</v>
      </c>
      <c r="ACS30" s="1">
        <v>1</v>
      </c>
      <c r="ACT30" s="1">
        <v>1</v>
      </c>
      <c r="ACZ30" s="1" t="s">
        <v>259</v>
      </c>
      <c r="ADB30" s="1">
        <v>23</v>
      </c>
      <c r="ADC30" s="1">
        <v>1</v>
      </c>
      <c r="ADD30" s="1" t="s">
        <v>189</v>
      </c>
      <c r="ADF30" s="1">
        <v>3</v>
      </c>
      <c r="ADG30" s="1">
        <v>3</v>
      </c>
      <c r="ADI30" s="1">
        <v>1</v>
      </c>
      <c r="ADL30" s="1">
        <v>1</v>
      </c>
      <c r="ADU30" s="1">
        <v>6</v>
      </c>
      <c r="ADV30" s="457"/>
      <c r="ADW30" s="1">
        <v>7</v>
      </c>
      <c r="AEB30" s="1">
        <v>1</v>
      </c>
      <c r="AEC30" s="1">
        <v>1</v>
      </c>
      <c r="AEE30" s="1">
        <f t="shared" si="71"/>
        <v>1</v>
      </c>
      <c r="AEM30" s="1">
        <v>1</v>
      </c>
      <c r="AEO30" s="1">
        <v>1</v>
      </c>
      <c r="AFM30" s="1">
        <v>1</v>
      </c>
      <c r="AFO30" s="1">
        <v>1</v>
      </c>
      <c r="AFQ30" s="1">
        <v>1</v>
      </c>
      <c r="AFT30" s="1">
        <v>1</v>
      </c>
      <c r="AGL30" s="1">
        <v>1000000</v>
      </c>
      <c r="AGM30" s="11">
        <f t="shared" si="75"/>
        <v>0</v>
      </c>
      <c r="AHJ30" s="1">
        <v>1000000</v>
      </c>
      <c r="AHN30" s="1">
        <v>4</v>
      </c>
      <c r="AHO30" s="1">
        <v>1</v>
      </c>
      <c r="AHR30" s="1">
        <v>4</v>
      </c>
      <c r="AHS30" s="1">
        <v>1</v>
      </c>
      <c r="AHT30" s="1">
        <v>2</v>
      </c>
      <c r="AHU30" s="1">
        <v>1</v>
      </c>
      <c r="AHV30" s="1">
        <v>2</v>
      </c>
      <c r="AHW30" s="1">
        <v>1</v>
      </c>
      <c r="AHX30" s="1">
        <v>1</v>
      </c>
      <c r="AHY30" s="1">
        <v>1</v>
      </c>
      <c r="AHZ30" s="1">
        <v>1</v>
      </c>
      <c r="AIA30" s="1">
        <v>1</v>
      </c>
      <c r="AIB30" s="1">
        <v>1</v>
      </c>
      <c r="AIJ30" s="1">
        <v>1</v>
      </c>
      <c r="AIT30" s="1">
        <v>1</v>
      </c>
      <c r="AIX30" s="1">
        <v>1</v>
      </c>
      <c r="AIY30" s="11"/>
      <c r="AIZ30" s="11"/>
      <c r="AJB30" s="11">
        <v>1000000</v>
      </c>
      <c r="AJF30" s="435"/>
      <c r="AJG30" s="45"/>
      <c r="AJH30" s="381">
        <v>1000000</v>
      </c>
      <c r="AJI30" s="11">
        <f t="shared" si="38"/>
        <v>200000</v>
      </c>
      <c r="AJJ30" s="60"/>
      <c r="AJK30" s="12">
        <v>1.4</v>
      </c>
      <c r="AJL30" s="1">
        <v>5</v>
      </c>
      <c r="AJO30" s="1">
        <v>1</v>
      </c>
      <c r="AJV30" s="1">
        <v>1</v>
      </c>
      <c r="AJW30" s="1">
        <f t="shared" si="72"/>
        <v>6</v>
      </c>
      <c r="AJX30" s="1">
        <v>2</v>
      </c>
      <c r="AJY30" s="1">
        <v>1</v>
      </c>
      <c r="AJZ30" s="1">
        <f t="shared" si="73"/>
        <v>9</v>
      </c>
      <c r="AKA30" s="60"/>
      <c r="AKB30" s="1" t="s">
        <v>422</v>
      </c>
      <c r="AKC30" s="1" t="s">
        <v>423</v>
      </c>
      <c r="AKD30" s="1" t="s">
        <v>261</v>
      </c>
      <c r="AKE30" s="1" t="s">
        <v>260</v>
      </c>
      <c r="AKF30" s="1" t="s">
        <v>260</v>
      </c>
      <c r="AKG30" s="1" t="s">
        <v>260</v>
      </c>
      <c r="AKH30" s="1" t="s">
        <v>260</v>
      </c>
      <c r="AKI30" s="1" t="s">
        <v>260</v>
      </c>
      <c r="AKJ30" s="1" t="s">
        <v>262</v>
      </c>
      <c r="AKK30" s="1" t="s">
        <v>260</v>
      </c>
      <c r="AKL30" s="1" t="s">
        <v>260</v>
      </c>
      <c r="AKM30" s="1" t="s">
        <v>260</v>
      </c>
      <c r="AKN30" s="1" t="s">
        <v>260</v>
      </c>
      <c r="AKO30" s="1" t="s">
        <v>260</v>
      </c>
      <c r="AKP30" s="1" t="s">
        <v>260</v>
      </c>
      <c r="AKQ30" s="1" t="s">
        <v>260</v>
      </c>
      <c r="AKR30" s="1" t="s">
        <v>263</v>
      </c>
      <c r="AKS30" s="1" t="s">
        <v>260</v>
      </c>
      <c r="AKT30" s="1" t="s">
        <v>260</v>
      </c>
      <c r="AKU30" s="1" t="s">
        <v>260</v>
      </c>
      <c r="AKV30" s="1" t="s">
        <v>260</v>
      </c>
      <c r="AKW30" s="1" t="s">
        <v>260</v>
      </c>
      <c r="AKX30" s="1" t="s">
        <v>260</v>
      </c>
      <c r="AKY30" s="1" t="s">
        <v>260</v>
      </c>
      <c r="AKZ30" s="1" t="s">
        <v>260</v>
      </c>
      <c r="ALA30" s="1" t="s">
        <v>260</v>
      </c>
      <c r="ALB30" s="1" t="s">
        <v>260</v>
      </c>
      <c r="ALC30" s="1" t="s">
        <v>260</v>
      </c>
      <c r="ALD30" s="1" t="s">
        <v>260</v>
      </c>
      <c r="ALE30" s="1" t="s">
        <v>260</v>
      </c>
      <c r="ALF30" s="1" t="s">
        <v>260</v>
      </c>
      <c r="ALG30" s="1" t="s">
        <v>260</v>
      </c>
      <c r="ALH30" s="1" t="s">
        <v>260</v>
      </c>
      <c r="ALI30" s="1" t="s">
        <v>260</v>
      </c>
      <c r="ALJ30" s="1" t="s">
        <v>260</v>
      </c>
      <c r="ALK30" s="1" t="s">
        <v>260</v>
      </c>
      <c r="ALL30" s="1" t="s">
        <v>260</v>
      </c>
      <c r="ALM30" s="1">
        <v>2</v>
      </c>
      <c r="ALN30" s="11">
        <f t="shared" si="74"/>
        <v>500000</v>
      </c>
      <c r="ALO30" s="28">
        <v>1000000</v>
      </c>
      <c r="ALR30" s="1">
        <v>2</v>
      </c>
      <c r="ALU30" s="60"/>
      <c r="ALV30" s="1">
        <v>1</v>
      </c>
      <c r="ALX30" s="1">
        <v>1</v>
      </c>
      <c r="ALY30" s="1">
        <v>1</v>
      </c>
      <c r="ALZ30" s="1">
        <v>1</v>
      </c>
      <c r="AMA30" s="1">
        <v>1</v>
      </c>
      <c r="AMC30" s="1">
        <v>1</v>
      </c>
      <c r="AMD30" s="1">
        <v>1</v>
      </c>
      <c r="AMJ30" s="403"/>
    </row>
    <row r="31" spans="1:1024" s="1" customFormat="1" ht="15" customHeight="1" x14ac:dyDescent="0.25">
      <c r="A31" s="268"/>
      <c r="B31" s="113">
        <v>29</v>
      </c>
      <c r="C31" s="473" t="s">
        <v>375</v>
      </c>
      <c r="D31" s="305" t="s">
        <v>424</v>
      </c>
      <c r="E31" s="1">
        <v>2002</v>
      </c>
      <c r="F31" s="1">
        <v>3</v>
      </c>
      <c r="G31" s="1">
        <v>1</v>
      </c>
      <c r="H31" s="1">
        <v>2</v>
      </c>
      <c r="I31" s="1">
        <v>1</v>
      </c>
      <c r="J31" s="1">
        <v>5</v>
      </c>
      <c r="K31" s="1">
        <v>1985</v>
      </c>
      <c r="L31" s="1">
        <v>1995</v>
      </c>
      <c r="M31" s="1">
        <v>11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Y31" s="1">
        <v>1</v>
      </c>
      <c r="AY31" s="1">
        <v>1</v>
      </c>
      <c r="BA31" s="1">
        <v>1</v>
      </c>
      <c r="BB31" s="1">
        <v>13</v>
      </c>
      <c r="BE31" s="1">
        <v>1</v>
      </c>
      <c r="BG31" s="1">
        <v>3</v>
      </c>
      <c r="CG31" s="1">
        <v>1</v>
      </c>
      <c r="CH31" s="246"/>
      <c r="CP31" s="1">
        <f t="shared" si="39"/>
        <v>0</v>
      </c>
      <c r="CS31" s="1">
        <f t="shared" si="0"/>
        <v>0</v>
      </c>
      <c r="DO31" s="1">
        <f t="shared" si="40"/>
        <v>0</v>
      </c>
      <c r="DX31" s="1">
        <f t="shared" si="41"/>
        <v>0</v>
      </c>
      <c r="EE31" s="1">
        <f t="shared" si="42"/>
        <v>0</v>
      </c>
      <c r="EH31" s="1">
        <f t="shared" si="43"/>
        <v>0</v>
      </c>
      <c r="FF31" s="116"/>
      <c r="GP31" s="1">
        <f t="shared" si="1"/>
        <v>0</v>
      </c>
      <c r="GY31" s="1">
        <f t="shared" si="44"/>
        <v>0</v>
      </c>
      <c r="HC31" s="1">
        <f t="shared" si="45"/>
        <v>0</v>
      </c>
      <c r="HS31" s="1">
        <f t="shared" si="46"/>
        <v>0</v>
      </c>
      <c r="HX31" s="1">
        <f t="shared" si="2"/>
        <v>0</v>
      </c>
      <c r="ID31" s="1">
        <f t="shared" si="3"/>
        <v>0</v>
      </c>
      <c r="IN31" s="1">
        <f t="shared" si="47"/>
        <v>0</v>
      </c>
      <c r="IW31" s="1">
        <f t="shared" si="48"/>
        <v>0</v>
      </c>
      <c r="IZ31" s="1">
        <f t="shared" si="4"/>
        <v>0</v>
      </c>
      <c r="JJ31" s="1">
        <f t="shared" si="5"/>
        <v>0</v>
      </c>
      <c r="JV31" s="1">
        <f t="shared" si="49"/>
        <v>0</v>
      </c>
      <c r="KB31" s="1">
        <f t="shared" si="50"/>
        <v>0</v>
      </c>
      <c r="LG31" s="1">
        <f t="shared" si="6"/>
        <v>0</v>
      </c>
      <c r="LT31" s="1">
        <f t="shared" si="51"/>
        <v>0</v>
      </c>
      <c r="MA31" s="1">
        <f t="shared" si="52"/>
        <v>0</v>
      </c>
      <c r="MF31" s="1">
        <f t="shared" si="53"/>
        <v>0</v>
      </c>
      <c r="MM31" s="1">
        <f t="shared" si="54"/>
        <v>0</v>
      </c>
      <c r="MS31" s="1">
        <f t="shared" si="55"/>
        <v>0</v>
      </c>
      <c r="MU31" s="115"/>
      <c r="OI31" s="120"/>
      <c r="PD31" s="1">
        <f t="shared" si="7"/>
        <v>0</v>
      </c>
      <c r="QF31" s="1">
        <f t="shared" si="56"/>
        <v>0</v>
      </c>
      <c r="QY31" s="1">
        <f t="shared" si="57"/>
        <v>0</v>
      </c>
      <c r="RK31" s="1">
        <f t="shared" si="58"/>
        <v>0</v>
      </c>
      <c r="RM31" s="1">
        <v>1</v>
      </c>
      <c r="RR31" s="1">
        <v>1</v>
      </c>
      <c r="RX31" s="1">
        <v>1</v>
      </c>
      <c r="RY31" s="1">
        <v>1</v>
      </c>
      <c r="SA31" s="1">
        <f t="shared" si="59"/>
        <v>4</v>
      </c>
      <c r="SB31" s="1">
        <v>1</v>
      </c>
      <c r="SG31" s="1">
        <f t="shared" si="60"/>
        <v>0</v>
      </c>
      <c r="SO31" s="1">
        <f t="shared" si="61"/>
        <v>0</v>
      </c>
      <c r="TB31" s="1">
        <f t="shared" si="62"/>
        <v>0</v>
      </c>
      <c r="TS31" s="1">
        <f t="shared" si="8"/>
        <v>0</v>
      </c>
      <c r="UD31" s="1">
        <f t="shared" si="9"/>
        <v>0</v>
      </c>
      <c r="UG31" s="1">
        <f t="shared" si="10"/>
        <v>0</v>
      </c>
      <c r="UQ31" s="1">
        <f t="shared" si="63"/>
        <v>0</v>
      </c>
      <c r="VA31" s="1">
        <f t="shared" si="64"/>
        <v>0</v>
      </c>
      <c r="VG31" s="1">
        <f t="shared" si="65"/>
        <v>0</v>
      </c>
      <c r="WY31" s="1">
        <f t="shared" si="11"/>
        <v>0</v>
      </c>
      <c r="XB31" s="1">
        <f t="shared" si="66"/>
        <v>0</v>
      </c>
      <c r="XG31" s="1">
        <f t="shared" si="12"/>
        <v>0</v>
      </c>
      <c r="XK31" s="108"/>
      <c r="XL31" s="1">
        <f t="shared" si="13"/>
        <v>0</v>
      </c>
      <c r="XM31" s="1">
        <f t="shared" si="14"/>
        <v>0</v>
      </c>
      <c r="XN31" s="1">
        <f t="shared" si="67"/>
        <v>0</v>
      </c>
      <c r="XO31" s="1">
        <f t="shared" si="15"/>
        <v>0</v>
      </c>
      <c r="XP31" s="1">
        <f t="shared" si="68"/>
        <v>0</v>
      </c>
      <c r="XQ31" s="1">
        <f t="shared" si="16"/>
        <v>0</v>
      </c>
      <c r="XR31" s="1">
        <f t="shared" si="17"/>
        <v>0</v>
      </c>
      <c r="XS31" s="1">
        <f t="shared" si="18"/>
        <v>0</v>
      </c>
      <c r="XT31" s="1">
        <f t="shared" si="69"/>
        <v>0</v>
      </c>
      <c r="XU31" s="1">
        <f t="shared" si="19"/>
        <v>0</v>
      </c>
      <c r="XV31" s="1">
        <f t="shared" si="20"/>
        <v>0</v>
      </c>
      <c r="XW31" s="1">
        <f t="shared" si="21"/>
        <v>4</v>
      </c>
      <c r="XX31" s="1">
        <f t="shared" si="22"/>
        <v>0</v>
      </c>
      <c r="XY31" s="1">
        <f t="shared" si="23"/>
        <v>0</v>
      </c>
      <c r="XZ31" s="1">
        <f t="shared" si="24"/>
        <v>0</v>
      </c>
      <c r="YA31" s="1">
        <f t="shared" si="25"/>
        <v>0</v>
      </c>
      <c r="YB31" s="1">
        <f t="shared" si="26"/>
        <v>0</v>
      </c>
      <c r="YC31" s="1">
        <f t="shared" si="27"/>
        <v>0</v>
      </c>
      <c r="YD31" s="132"/>
      <c r="YE31" s="133">
        <f t="shared" si="77"/>
        <v>4</v>
      </c>
      <c r="YF31" s="133">
        <f t="shared" si="29"/>
        <v>950000</v>
      </c>
      <c r="YG31" s="130">
        <v>1</v>
      </c>
      <c r="YH31" s="130">
        <f t="shared" si="30"/>
        <v>3800000</v>
      </c>
      <c r="YI31" s="129">
        <v>1</v>
      </c>
      <c r="YJ31" s="128">
        <f t="shared" si="31"/>
        <v>3800000</v>
      </c>
      <c r="YK31" s="177"/>
      <c r="YL31">
        <v>1</v>
      </c>
      <c r="YM31"/>
      <c r="YN31"/>
      <c r="YO31"/>
      <c r="YP31"/>
      <c r="YQ31"/>
      <c r="YR31"/>
      <c r="YS31"/>
      <c r="YT31"/>
      <c r="YU31"/>
      <c r="YV31">
        <v>1</v>
      </c>
      <c r="YW31"/>
      <c r="YX31"/>
      <c r="YY31"/>
      <c r="YZ31"/>
      <c r="ZA31"/>
      <c r="ZB31"/>
      <c r="ZC31">
        <v>1</v>
      </c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>
        <v>1</v>
      </c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>
        <f t="shared" si="70"/>
        <v>3</v>
      </c>
      <c r="ACD31" s="25">
        <f>(AJH31/ACC31)*YL31</f>
        <v>1266666.6666666667</v>
      </c>
      <c r="ACE31" s="11">
        <f t="shared" si="32"/>
        <v>7</v>
      </c>
      <c r="ACF31" s="11">
        <f t="shared" si="33"/>
        <v>542857.14285714284</v>
      </c>
      <c r="ACG31" s="1">
        <v>3</v>
      </c>
      <c r="ACH31" s="1">
        <v>1</v>
      </c>
      <c r="ACI31" s="11">
        <f t="shared" si="34"/>
        <v>3800000</v>
      </c>
      <c r="ACJ31" s="11"/>
      <c r="ACK31" s="13">
        <f t="shared" si="35"/>
        <v>0</v>
      </c>
      <c r="ACL31">
        <v>1</v>
      </c>
      <c r="ACM31" s="25">
        <f t="shared" si="36"/>
        <v>3800000</v>
      </c>
      <c r="ACN31" s="11">
        <f t="shared" si="37"/>
        <v>3800000</v>
      </c>
      <c r="ACO31" s="65"/>
      <c r="ACR31" s="1" t="s">
        <v>292</v>
      </c>
      <c r="ACS31" s="1">
        <v>1</v>
      </c>
      <c r="ACT31" s="1">
        <v>1</v>
      </c>
      <c r="ACU31" s="1">
        <v>1</v>
      </c>
      <c r="ACX31" s="1">
        <v>2</v>
      </c>
      <c r="ACY31" s="1">
        <v>1</v>
      </c>
      <c r="ACZ31" s="1" t="s">
        <v>425</v>
      </c>
      <c r="ADA31" s="1">
        <v>1</v>
      </c>
      <c r="ADD31" s="1" t="s">
        <v>189</v>
      </c>
      <c r="ADL31" s="1">
        <v>1</v>
      </c>
      <c r="ADN31" s="1">
        <v>1</v>
      </c>
      <c r="ADU31" s="1">
        <v>6</v>
      </c>
      <c r="ADV31" s="457"/>
      <c r="ADW31" s="1">
        <v>7</v>
      </c>
      <c r="ADY31" s="1">
        <v>1</v>
      </c>
      <c r="AEB31" s="1">
        <v>1</v>
      </c>
      <c r="AEC31" s="1">
        <v>1</v>
      </c>
      <c r="AEE31" s="1">
        <f t="shared" si="71"/>
        <v>1</v>
      </c>
      <c r="AEG31" s="1">
        <v>1</v>
      </c>
      <c r="AFE31" s="1" t="s">
        <v>1279</v>
      </c>
      <c r="AFJ31" s="1">
        <v>1</v>
      </c>
      <c r="AFM31" s="1">
        <v>1</v>
      </c>
      <c r="AFQ31" s="1">
        <v>1</v>
      </c>
      <c r="AFT31" s="1">
        <v>1</v>
      </c>
      <c r="AFW31" s="1">
        <v>1</v>
      </c>
      <c r="AGL31" s="11">
        <v>640000</v>
      </c>
      <c r="AGM31" s="11">
        <f t="shared" si="75"/>
        <v>5000</v>
      </c>
      <c r="AGV31" s="1">
        <v>5000</v>
      </c>
      <c r="AGW31" s="1">
        <v>1</v>
      </c>
      <c r="AHI31" s="1">
        <v>1</v>
      </c>
      <c r="AHJ31" s="1">
        <v>640000</v>
      </c>
      <c r="AHL31" s="1">
        <v>1</v>
      </c>
      <c r="AHM31" s="1">
        <v>1</v>
      </c>
      <c r="AHP31" s="1">
        <v>1</v>
      </c>
      <c r="AHT31" s="1">
        <v>2</v>
      </c>
      <c r="AHU31" s="1">
        <v>1</v>
      </c>
      <c r="AHV31" s="1">
        <v>17</v>
      </c>
      <c r="AHW31" s="1">
        <v>1</v>
      </c>
      <c r="AHX31" s="1">
        <v>1</v>
      </c>
      <c r="AIJ31" s="1">
        <v>1</v>
      </c>
      <c r="AIX31" s="1">
        <v>1</v>
      </c>
      <c r="AIY31" s="11"/>
      <c r="AIZ31" s="11"/>
      <c r="AJB31" s="11">
        <v>3800000</v>
      </c>
      <c r="AJF31" s="435"/>
      <c r="AJG31" s="45"/>
      <c r="AJH31" s="381">
        <v>3800000</v>
      </c>
      <c r="AJI31" s="11">
        <f t="shared" si="38"/>
        <v>542857.14285714284</v>
      </c>
      <c r="AJJ31" s="60"/>
      <c r="AJK31" s="12"/>
      <c r="AJL31" s="1">
        <v>2</v>
      </c>
      <c r="AJM31" s="1">
        <v>1</v>
      </c>
      <c r="AJW31" s="1">
        <f t="shared" si="72"/>
        <v>3</v>
      </c>
      <c r="AJX31" s="1">
        <v>1</v>
      </c>
      <c r="AJY31" s="1">
        <v>2</v>
      </c>
      <c r="AJZ31" s="1">
        <f t="shared" si="73"/>
        <v>6</v>
      </c>
      <c r="AKA31" s="60"/>
      <c r="AKB31" s="1" t="s">
        <v>426</v>
      </c>
      <c r="AKC31" s="1" t="s">
        <v>427</v>
      </c>
      <c r="AKD31" s="1" t="s">
        <v>428</v>
      </c>
      <c r="AKE31" s="1" t="s">
        <v>429</v>
      </c>
      <c r="AKF31" s="1" t="s">
        <v>430</v>
      </c>
      <c r="AKG31" s="1" t="s">
        <v>431</v>
      </c>
      <c r="AKH31" s="1" t="s">
        <v>432</v>
      </c>
      <c r="AKI31" s="1" t="s">
        <v>433</v>
      </c>
      <c r="AKJ31" s="1" t="s">
        <v>262</v>
      </c>
      <c r="AKK31" s="1" t="s">
        <v>260</v>
      </c>
      <c r="AKL31" s="1" t="s">
        <v>260</v>
      </c>
      <c r="AKM31" s="1" t="s">
        <v>260</v>
      </c>
      <c r="AKN31" s="1" t="s">
        <v>260</v>
      </c>
      <c r="AKO31" s="1" t="s">
        <v>260</v>
      </c>
      <c r="AKP31" s="1" t="s">
        <v>260</v>
      </c>
      <c r="AKQ31" s="1" t="s">
        <v>260</v>
      </c>
      <c r="AKR31" s="1" t="s">
        <v>263</v>
      </c>
      <c r="AKS31" s="1" t="s">
        <v>260</v>
      </c>
      <c r="AKT31" s="1" t="s">
        <v>260</v>
      </c>
      <c r="AKU31" s="1" t="s">
        <v>260</v>
      </c>
      <c r="AKV31" s="1" t="s">
        <v>260</v>
      </c>
      <c r="AKW31" s="1" t="s">
        <v>260</v>
      </c>
      <c r="AKX31" s="1" t="s">
        <v>260</v>
      </c>
      <c r="AKY31" s="1" t="s">
        <v>260</v>
      </c>
      <c r="AKZ31" s="1" t="s">
        <v>260</v>
      </c>
      <c r="ALA31" s="1" t="s">
        <v>260</v>
      </c>
      <c r="ALB31" s="1" t="s">
        <v>260</v>
      </c>
      <c r="ALC31" s="1" t="s">
        <v>260</v>
      </c>
      <c r="ALD31" s="1" t="s">
        <v>260</v>
      </c>
      <c r="ALE31" s="1" t="s">
        <v>260</v>
      </c>
      <c r="ALF31" s="1" t="s">
        <v>260</v>
      </c>
      <c r="ALG31" s="1" t="s">
        <v>260</v>
      </c>
      <c r="ALH31" s="1" t="s">
        <v>260</v>
      </c>
      <c r="ALI31" s="1" t="s">
        <v>260</v>
      </c>
      <c r="ALJ31" s="1" t="s">
        <v>260</v>
      </c>
      <c r="ALK31" s="1" t="s">
        <v>260</v>
      </c>
      <c r="ALL31" s="1" t="s">
        <v>260</v>
      </c>
      <c r="ALM31" s="1">
        <v>8</v>
      </c>
      <c r="ALN31" s="11">
        <f t="shared" si="74"/>
        <v>475000</v>
      </c>
      <c r="ALO31" s="28">
        <v>3800000</v>
      </c>
      <c r="ALP31" s="1">
        <v>4</v>
      </c>
      <c r="ALQ31" s="1">
        <v>2</v>
      </c>
      <c r="ALR31" s="1">
        <v>2</v>
      </c>
      <c r="ALU31" s="60"/>
      <c r="ALV31" s="1">
        <v>1</v>
      </c>
      <c r="ALY31" s="1">
        <v>1</v>
      </c>
      <c r="ALZ31" s="1">
        <v>1</v>
      </c>
      <c r="AMA31" s="1">
        <v>1</v>
      </c>
      <c r="AMB31" s="1">
        <v>1</v>
      </c>
      <c r="AMD31" s="1">
        <v>1</v>
      </c>
      <c r="AMJ31" s="403"/>
    </row>
    <row r="32" spans="1:1024" s="1" customFormat="1" ht="15" customHeight="1" x14ac:dyDescent="0.25">
      <c r="A32" s="268"/>
      <c r="B32" s="113">
        <v>30</v>
      </c>
      <c r="C32" s="473" t="s">
        <v>375</v>
      </c>
      <c r="D32" s="304" t="s">
        <v>434</v>
      </c>
      <c r="E32" s="1">
        <v>2003</v>
      </c>
      <c r="F32" s="1">
        <v>1</v>
      </c>
      <c r="G32" s="1">
        <v>1</v>
      </c>
      <c r="J32" s="1">
        <v>1</v>
      </c>
      <c r="K32" s="1">
        <v>1994</v>
      </c>
      <c r="L32" s="1">
        <v>1994</v>
      </c>
      <c r="M32" s="1">
        <v>1</v>
      </c>
      <c r="X32" s="1">
        <v>1</v>
      </c>
      <c r="AY32" s="1">
        <v>1</v>
      </c>
      <c r="BA32" s="1">
        <v>1</v>
      </c>
      <c r="BB32" s="1">
        <v>11</v>
      </c>
      <c r="BC32" s="1">
        <v>1</v>
      </c>
      <c r="BG32" s="1">
        <v>1</v>
      </c>
      <c r="CG32" s="1">
        <v>1</v>
      </c>
      <c r="CH32" s="246"/>
      <c r="CP32" s="1">
        <f t="shared" si="39"/>
        <v>0</v>
      </c>
      <c r="CS32" s="1">
        <f t="shared" si="0"/>
        <v>0</v>
      </c>
      <c r="DO32" s="1">
        <f t="shared" si="40"/>
        <v>0</v>
      </c>
      <c r="DX32" s="1">
        <f t="shared" si="41"/>
        <v>0</v>
      </c>
      <c r="EE32" s="1">
        <f t="shared" si="42"/>
        <v>0</v>
      </c>
      <c r="EH32" s="1">
        <f t="shared" si="43"/>
        <v>0</v>
      </c>
      <c r="FF32" s="116"/>
      <c r="GP32" s="1">
        <f t="shared" si="1"/>
        <v>0</v>
      </c>
      <c r="GY32" s="1">
        <f t="shared" si="44"/>
        <v>0</v>
      </c>
      <c r="HC32" s="1">
        <f t="shared" si="45"/>
        <v>0</v>
      </c>
      <c r="HS32" s="1">
        <f t="shared" si="46"/>
        <v>0</v>
      </c>
      <c r="HX32" s="1">
        <f t="shared" si="2"/>
        <v>0</v>
      </c>
      <c r="ID32" s="1">
        <f t="shared" si="3"/>
        <v>0</v>
      </c>
      <c r="IN32" s="1">
        <f t="shared" si="47"/>
        <v>0</v>
      </c>
      <c r="IW32" s="1">
        <f t="shared" si="48"/>
        <v>0</v>
      </c>
      <c r="IZ32" s="1">
        <f t="shared" si="4"/>
        <v>0</v>
      </c>
      <c r="JJ32" s="1">
        <f t="shared" si="5"/>
        <v>0</v>
      </c>
      <c r="JV32" s="1">
        <f t="shared" si="49"/>
        <v>0</v>
      </c>
      <c r="KB32" s="1">
        <f t="shared" si="50"/>
        <v>0</v>
      </c>
      <c r="LG32" s="1">
        <f t="shared" si="6"/>
        <v>0</v>
      </c>
      <c r="LT32" s="1">
        <f t="shared" si="51"/>
        <v>0</v>
      </c>
      <c r="MA32" s="1">
        <f t="shared" si="52"/>
        <v>0</v>
      </c>
      <c r="MF32" s="1">
        <f t="shared" si="53"/>
        <v>0</v>
      </c>
      <c r="MM32" s="1">
        <f t="shared" si="54"/>
        <v>0</v>
      </c>
      <c r="MS32" s="1">
        <f t="shared" si="55"/>
        <v>0</v>
      </c>
      <c r="MU32" s="115">
        <v>1</v>
      </c>
      <c r="OI32" s="120"/>
      <c r="PD32" s="1">
        <f t="shared" si="7"/>
        <v>0</v>
      </c>
      <c r="QF32" s="1">
        <f t="shared" si="56"/>
        <v>0</v>
      </c>
      <c r="QY32" s="1">
        <f t="shared" si="57"/>
        <v>0</v>
      </c>
      <c r="RK32" s="1">
        <f t="shared" si="58"/>
        <v>0</v>
      </c>
      <c r="SA32" s="1">
        <f t="shared" si="59"/>
        <v>0</v>
      </c>
      <c r="SG32" s="1">
        <f t="shared" si="60"/>
        <v>0</v>
      </c>
      <c r="SO32" s="1">
        <f t="shared" si="61"/>
        <v>0</v>
      </c>
      <c r="TB32" s="1">
        <f t="shared" si="62"/>
        <v>0</v>
      </c>
      <c r="TS32" s="1">
        <f t="shared" si="8"/>
        <v>0</v>
      </c>
      <c r="UD32" s="1">
        <f t="shared" si="9"/>
        <v>0</v>
      </c>
      <c r="UG32" s="1">
        <f t="shared" si="10"/>
        <v>0</v>
      </c>
      <c r="UQ32" s="1">
        <f t="shared" si="63"/>
        <v>0</v>
      </c>
      <c r="VA32" s="1">
        <f t="shared" si="64"/>
        <v>0</v>
      </c>
      <c r="VG32" s="1">
        <f t="shared" si="65"/>
        <v>0</v>
      </c>
      <c r="WY32" s="1">
        <f t="shared" si="11"/>
        <v>0</v>
      </c>
      <c r="XB32" s="1">
        <f t="shared" si="66"/>
        <v>0</v>
      </c>
      <c r="XG32" s="1">
        <f t="shared" si="12"/>
        <v>0</v>
      </c>
      <c r="XK32" s="108"/>
      <c r="XL32" s="1">
        <f t="shared" si="13"/>
        <v>0</v>
      </c>
      <c r="XM32" s="1">
        <f t="shared" si="14"/>
        <v>0</v>
      </c>
      <c r="XN32" s="1">
        <f t="shared" si="67"/>
        <v>0</v>
      </c>
      <c r="XO32" s="1">
        <f t="shared" si="15"/>
        <v>0</v>
      </c>
      <c r="XP32" s="1">
        <f t="shared" si="68"/>
        <v>0</v>
      </c>
      <c r="XQ32" s="1">
        <f t="shared" si="16"/>
        <v>0</v>
      </c>
      <c r="XR32" s="1">
        <f t="shared" si="17"/>
        <v>0</v>
      </c>
      <c r="XS32" s="1">
        <f t="shared" si="18"/>
        <v>0</v>
      </c>
      <c r="XT32" s="1">
        <f t="shared" si="69"/>
        <v>0</v>
      </c>
      <c r="XU32" s="1">
        <f t="shared" si="19"/>
        <v>0</v>
      </c>
      <c r="XV32" s="1">
        <f t="shared" si="20"/>
        <v>0</v>
      </c>
      <c r="XW32" s="1">
        <f t="shared" si="21"/>
        <v>0</v>
      </c>
      <c r="XX32" s="1">
        <f t="shared" si="22"/>
        <v>0</v>
      </c>
      <c r="XY32" s="1">
        <f t="shared" si="23"/>
        <v>1</v>
      </c>
      <c r="XZ32" s="1">
        <f t="shared" si="24"/>
        <v>0</v>
      </c>
      <c r="YA32" s="1">
        <f t="shared" si="25"/>
        <v>0</v>
      </c>
      <c r="YB32" s="1">
        <f t="shared" si="26"/>
        <v>0</v>
      </c>
      <c r="YC32" s="1">
        <f t="shared" si="27"/>
        <v>0</v>
      </c>
      <c r="YD32" s="132"/>
      <c r="YE32" s="133">
        <f t="shared" si="77"/>
        <v>1</v>
      </c>
      <c r="YF32" s="133">
        <f t="shared" si="29"/>
        <v>9000</v>
      </c>
      <c r="YG32" s="130">
        <v>1</v>
      </c>
      <c r="YH32" s="130">
        <f t="shared" si="30"/>
        <v>9000</v>
      </c>
      <c r="YI32" s="129">
        <v>1</v>
      </c>
      <c r="YJ32" s="128">
        <f t="shared" si="31"/>
        <v>9000</v>
      </c>
      <c r="YK32" s="177"/>
      <c r="YL32">
        <v>1</v>
      </c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>
        <v>1</v>
      </c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>
        <f t="shared" si="70"/>
        <v>1</v>
      </c>
      <c r="ACD32" s="25">
        <f>(AJH32/ACC32)*YL32</f>
        <v>9000</v>
      </c>
      <c r="ACE32" s="11">
        <f t="shared" si="32"/>
        <v>2</v>
      </c>
      <c r="ACF32" s="11">
        <f t="shared" si="33"/>
        <v>4500</v>
      </c>
      <c r="ACG32" s="1">
        <v>2</v>
      </c>
      <c r="ACH32" s="1">
        <v>1</v>
      </c>
      <c r="ACI32" s="11">
        <f t="shared" si="34"/>
        <v>9000</v>
      </c>
      <c r="ACJ32" s="11"/>
      <c r="ACK32" s="13">
        <f t="shared" si="35"/>
        <v>0</v>
      </c>
      <c r="ACL32">
        <v>1</v>
      </c>
      <c r="ACM32" s="25">
        <f t="shared" si="36"/>
        <v>9000</v>
      </c>
      <c r="ACN32" s="11">
        <f t="shared" si="37"/>
        <v>9000</v>
      </c>
      <c r="ACO32" s="65"/>
      <c r="ACR32" s="39" t="s">
        <v>407</v>
      </c>
      <c r="ACZ32" s="1" t="s">
        <v>259</v>
      </c>
      <c r="ADB32" s="1">
        <v>31</v>
      </c>
      <c r="ADC32" s="1">
        <v>1</v>
      </c>
      <c r="ADD32" s="1" t="s">
        <v>189</v>
      </c>
      <c r="ADU32" s="1">
        <v>2</v>
      </c>
      <c r="ADV32" s="457"/>
      <c r="AEE32" s="1">
        <f t="shared" si="71"/>
        <v>0</v>
      </c>
      <c r="AER32" s="1">
        <v>1</v>
      </c>
      <c r="AFF32" s="1">
        <v>1</v>
      </c>
      <c r="AFJ32" s="1">
        <v>1</v>
      </c>
      <c r="AGM32" s="11">
        <f t="shared" si="75"/>
        <v>0</v>
      </c>
      <c r="AIY32" s="11"/>
      <c r="AIZ32" s="11"/>
      <c r="AJB32" s="11">
        <v>9000</v>
      </c>
      <c r="AJF32" s="435"/>
      <c r="AJG32" s="45"/>
      <c r="AJH32" s="381">
        <v>9000</v>
      </c>
      <c r="AJI32" s="11">
        <f t="shared" si="38"/>
        <v>4500</v>
      </c>
      <c r="AJJ32" s="60"/>
      <c r="AJK32" s="12"/>
      <c r="AJL32" s="1">
        <v>5</v>
      </c>
      <c r="AJW32" s="1">
        <f t="shared" si="72"/>
        <v>5</v>
      </c>
      <c r="AJY32" s="1">
        <v>2</v>
      </c>
      <c r="AJZ32" s="1">
        <f t="shared" si="73"/>
        <v>7</v>
      </c>
      <c r="AKA32" s="60"/>
      <c r="AKB32" s="1" t="s">
        <v>260</v>
      </c>
      <c r="AKC32" s="1" t="s">
        <v>260</v>
      </c>
      <c r="AKD32" s="1" t="s">
        <v>261</v>
      </c>
      <c r="AKE32" s="1" t="s">
        <v>260</v>
      </c>
      <c r="AKF32" s="1" t="s">
        <v>260</v>
      </c>
      <c r="AKG32" s="1" t="s">
        <v>260</v>
      </c>
      <c r="AKH32" s="1" t="s">
        <v>260</v>
      </c>
      <c r="AKI32" s="1" t="s">
        <v>260</v>
      </c>
      <c r="AKJ32" s="1" t="s">
        <v>262</v>
      </c>
      <c r="AKK32" s="1" t="s">
        <v>260</v>
      </c>
      <c r="AKL32" s="1" t="s">
        <v>260</v>
      </c>
      <c r="AKM32" s="1" t="s">
        <v>260</v>
      </c>
      <c r="AKN32" s="1" t="s">
        <v>260</v>
      </c>
      <c r="AKO32" s="1" t="s">
        <v>260</v>
      </c>
      <c r="AKP32" s="1" t="s">
        <v>260</v>
      </c>
      <c r="AKQ32" s="1" t="s">
        <v>260</v>
      </c>
      <c r="AKR32" s="1" t="s">
        <v>263</v>
      </c>
      <c r="AKS32" s="1" t="s">
        <v>260</v>
      </c>
      <c r="AKT32" s="1" t="s">
        <v>260</v>
      </c>
      <c r="AKU32" s="1" t="s">
        <v>260</v>
      </c>
      <c r="AKV32" s="1" t="s">
        <v>260</v>
      </c>
      <c r="AKW32" s="1" t="s">
        <v>260</v>
      </c>
      <c r="AKX32" s="1" t="s">
        <v>260</v>
      </c>
      <c r="AKY32" s="1" t="s">
        <v>260</v>
      </c>
      <c r="AKZ32" s="1" t="s">
        <v>260</v>
      </c>
      <c r="ALA32" s="1" t="s">
        <v>260</v>
      </c>
      <c r="ALB32" s="1" t="s">
        <v>260</v>
      </c>
      <c r="ALC32" s="1" t="s">
        <v>260</v>
      </c>
      <c r="ALD32" s="1" t="s">
        <v>260</v>
      </c>
      <c r="ALE32" s="1" t="s">
        <v>260</v>
      </c>
      <c r="ALF32" s="1" t="s">
        <v>260</v>
      </c>
      <c r="ALG32" s="1" t="s">
        <v>260</v>
      </c>
      <c r="ALH32" s="1" t="s">
        <v>260</v>
      </c>
      <c r="ALI32" s="1" t="s">
        <v>260</v>
      </c>
      <c r="ALJ32" s="1" t="s">
        <v>260</v>
      </c>
      <c r="ALK32" s="1" t="s">
        <v>260</v>
      </c>
      <c r="ALL32" s="1" t="s">
        <v>260</v>
      </c>
      <c r="ALN32" s="11" t="e">
        <f t="shared" si="74"/>
        <v>#DIV/0!</v>
      </c>
      <c r="ALO32" s="28">
        <v>9000</v>
      </c>
      <c r="ALU32" s="60"/>
      <c r="ALV32" s="1">
        <v>1</v>
      </c>
      <c r="ALX32" s="1">
        <v>1</v>
      </c>
      <c r="AMJ32" s="403"/>
    </row>
    <row r="33" spans="1:1024" s="1" customFormat="1" ht="15" customHeight="1" x14ac:dyDescent="0.25">
      <c r="A33" s="268"/>
      <c r="B33" s="113">
        <v>31</v>
      </c>
      <c r="C33" s="473" t="s">
        <v>375</v>
      </c>
      <c r="D33" s="304" t="s">
        <v>435</v>
      </c>
      <c r="E33" s="1">
        <v>2003</v>
      </c>
      <c r="F33" s="1">
        <v>1</v>
      </c>
      <c r="G33" s="1">
        <v>1</v>
      </c>
      <c r="J33" s="1">
        <v>1</v>
      </c>
      <c r="K33" s="1">
        <v>1997</v>
      </c>
      <c r="L33" s="1">
        <v>1997</v>
      </c>
      <c r="M33" s="1">
        <v>1</v>
      </c>
      <c r="AA33" s="1">
        <v>1</v>
      </c>
      <c r="AY33" s="1">
        <v>1</v>
      </c>
      <c r="BH33" s="1">
        <v>1</v>
      </c>
      <c r="CG33" s="1">
        <v>1</v>
      </c>
      <c r="CH33" s="246"/>
      <c r="CP33" s="1">
        <f t="shared" si="39"/>
        <v>0</v>
      </c>
      <c r="CS33" s="1">
        <f t="shared" si="0"/>
        <v>0</v>
      </c>
      <c r="DO33" s="1">
        <f t="shared" si="40"/>
        <v>0</v>
      </c>
      <c r="DX33" s="1">
        <f t="shared" si="41"/>
        <v>0</v>
      </c>
      <c r="EE33" s="1">
        <f t="shared" si="42"/>
        <v>0</v>
      </c>
      <c r="EH33" s="1">
        <f t="shared" si="43"/>
        <v>0</v>
      </c>
      <c r="FF33" s="116"/>
      <c r="GP33" s="1">
        <f t="shared" si="1"/>
        <v>0</v>
      </c>
      <c r="GY33" s="1">
        <f t="shared" si="44"/>
        <v>0</v>
      </c>
      <c r="HC33" s="1">
        <f t="shared" si="45"/>
        <v>0</v>
      </c>
      <c r="HS33" s="1">
        <f t="shared" si="46"/>
        <v>0</v>
      </c>
      <c r="HX33" s="1">
        <f t="shared" si="2"/>
        <v>0</v>
      </c>
      <c r="ID33" s="1">
        <f t="shared" si="3"/>
        <v>0</v>
      </c>
      <c r="IN33" s="1">
        <f t="shared" si="47"/>
        <v>0</v>
      </c>
      <c r="IW33" s="1">
        <f t="shared" si="48"/>
        <v>0</v>
      </c>
      <c r="IZ33" s="1">
        <f t="shared" si="4"/>
        <v>0</v>
      </c>
      <c r="JJ33" s="1">
        <f t="shared" si="5"/>
        <v>0</v>
      </c>
      <c r="JV33" s="1">
        <f t="shared" si="49"/>
        <v>0</v>
      </c>
      <c r="KB33" s="1">
        <f t="shared" si="50"/>
        <v>0</v>
      </c>
      <c r="LG33" s="1">
        <f t="shared" si="6"/>
        <v>0</v>
      </c>
      <c r="LT33" s="1">
        <f t="shared" si="51"/>
        <v>0</v>
      </c>
      <c r="MA33" s="1">
        <f t="shared" si="52"/>
        <v>0</v>
      </c>
      <c r="MF33" s="1">
        <f t="shared" si="53"/>
        <v>0</v>
      </c>
      <c r="MM33" s="1">
        <f t="shared" si="54"/>
        <v>0</v>
      </c>
      <c r="MS33" s="1">
        <f t="shared" si="55"/>
        <v>0</v>
      </c>
      <c r="MU33" s="115"/>
      <c r="OI33" s="120"/>
      <c r="PD33" s="1">
        <f t="shared" si="7"/>
        <v>0</v>
      </c>
      <c r="QF33" s="1">
        <f t="shared" si="56"/>
        <v>0</v>
      </c>
      <c r="QY33" s="1">
        <f t="shared" si="57"/>
        <v>0</v>
      </c>
      <c r="RK33" s="1">
        <f t="shared" si="58"/>
        <v>0</v>
      </c>
      <c r="SA33" s="1">
        <f t="shared" si="59"/>
        <v>0</v>
      </c>
      <c r="SG33" s="1">
        <f t="shared" si="60"/>
        <v>0</v>
      </c>
      <c r="SO33" s="1">
        <f t="shared" si="61"/>
        <v>0</v>
      </c>
      <c r="TB33" s="1">
        <f t="shared" si="62"/>
        <v>0</v>
      </c>
      <c r="TS33" s="1">
        <f t="shared" si="8"/>
        <v>0</v>
      </c>
      <c r="UD33" s="1">
        <f t="shared" si="9"/>
        <v>0</v>
      </c>
      <c r="UG33" s="1">
        <f t="shared" si="10"/>
        <v>0</v>
      </c>
      <c r="UQ33" s="1">
        <f t="shared" si="63"/>
        <v>0</v>
      </c>
      <c r="UW33" s="1">
        <v>1</v>
      </c>
      <c r="VA33" s="1">
        <f t="shared" si="64"/>
        <v>1</v>
      </c>
      <c r="VB33" s="1">
        <v>1</v>
      </c>
      <c r="VG33" s="1">
        <f t="shared" si="65"/>
        <v>0</v>
      </c>
      <c r="WY33" s="1">
        <f t="shared" si="11"/>
        <v>0</v>
      </c>
      <c r="XB33" s="1">
        <f t="shared" si="66"/>
        <v>0</v>
      </c>
      <c r="XG33" s="1">
        <f t="shared" si="12"/>
        <v>0</v>
      </c>
      <c r="XK33" s="108"/>
      <c r="XL33" s="1">
        <f t="shared" si="13"/>
        <v>0</v>
      </c>
      <c r="XM33" s="1">
        <f t="shared" si="14"/>
        <v>0</v>
      </c>
      <c r="XN33" s="1">
        <f t="shared" si="67"/>
        <v>0</v>
      </c>
      <c r="XO33" s="1">
        <f t="shared" si="15"/>
        <v>0</v>
      </c>
      <c r="XP33" s="1">
        <f t="shared" si="68"/>
        <v>0</v>
      </c>
      <c r="XQ33" s="1">
        <f t="shared" si="16"/>
        <v>0</v>
      </c>
      <c r="XR33" s="1">
        <f t="shared" si="17"/>
        <v>0</v>
      </c>
      <c r="XS33" s="1">
        <f t="shared" si="18"/>
        <v>0</v>
      </c>
      <c r="XT33" s="1">
        <f t="shared" si="69"/>
        <v>0</v>
      </c>
      <c r="XU33" s="1">
        <f t="shared" si="19"/>
        <v>1</v>
      </c>
      <c r="XV33" s="1">
        <f t="shared" si="20"/>
        <v>0</v>
      </c>
      <c r="XW33" s="1">
        <f t="shared" si="21"/>
        <v>0</v>
      </c>
      <c r="XX33" s="1">
        <f t="shared" si="22"/>
        <v>0</v>
      </c>
      <c r="XY33" s="1">
        <f t="shared" si="23"/>
        <v>0</v>
      </c>
      <c r="XZ33" s="1">
        <f t="shared" si="24"/>
        <v>0</v>
      </c>
      <c r="YA33" s="1">
        <f t="shared" si="25"/>
        <v>0</v>
      </c>
      <c r="YB33" s="1">
        <f t="shared" si="26"/>
        <v>0</v>
      </c>
      <c r="YC33" s="1">
        <f t="shared" si="27"/>
        <v>0</v>
      </c>
      <c r="YD33" s="132"/>
      <c r="YE33" s="133">
        <f t="shared" si="77"/>
        <v>1</v>
      </c>
      <c r="YF33" s="133">
        <f t="shared" si="29"/>
        <v>4000</v>
      </c>
      <c r="YG33" s="130">
        <v>1</v>
      </c>
      <c r="YH33" s="130">
        <f t="shared" si="30"/>
        <v>4000</v>
      </c>
      <c r="YI33" s="129">
        <v>1</v>
      </c>
      <c r="YJ33" s="128">
        <f t="shared" si="31"/>
        <v>4000</v>
      </c>
      <c r="YK33" s="177"/>
      <c r="YL33">
        <v>1</v>
      </c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>
        <f t="shared" si="70"/>
        <v>0</v>
      </c>
      <c r="ACD33" s="25"/>
      <c r="ACE33" s="11">
        <f t="shared" si="32"/>
        <v>1</v>
      </c>
      <c r="ACF33" s="11">
        <f t="shared" si="33"/>
        <v>4000</v>
      </c>
      <c r="ACG33" s="1">
        <v>5</v>
      </c>
      <c r="ACH33" s="1">
        <v>1</v>
      </c>
      <c r="ACI33" s="11">
        <f t="shared" si="34"/>
        <v>4000</v>
      </c>
      <c r="ACJ33" s="45">
        <v>1</v>
      </c>
      <c r="ACK33" s="13">
        <f t="shared" si="35"/>
        <v>4000</v>
      </c>
      <c r="ACL33">
        <v>1</v>
      </c>
      <c r="ACM33" s="25">
        <f t="shared" si="36"/>
        <v>4000</v>
      </c>
      <c r="ACN33" s="11">
        <f t="shared" si="37"/>
        <v>4000</v>
      </c>
      <c r="ACO33" s="65"/>
      <c r="ACR33" s="1" t="s">
        <v>258</v>
      </c>
      <c r="ACS33" s="1">
        <v>1</v>
      </c>
      <c r="ACU33" s="1">
        <v>1</v>
      </c>
      <c r="ACZ33" s="1" t="s">
        <v>259</v>
      </c>
      <c r="ADB33" s="1">
        <v>22</v>
      </c>
      <c r="ADC33" s="1">
        <v>1</v>
      </c>
      <c r="ADD33" s="1" t="s">
        <v>189</v>
      </c>
      <c r="ADF33" s="1">
        <v>5</v>
      </c>
      <c r="ADG33" s="1">
        <v>5</v>
      </c>
      <c r="ADI33" s="1">
        <v>1</v>
      </c>
      <c r="ADJ33" s="1">
        <v>2</v>
      </c>
      <c r="ADK33" s="1">
        <v>1</v>
      </c>
      <c r="ADQ33" s="1">
        <v>1</v>
      </c>
      <c r="ADU33" s="1">
        <v>2</v>
      </c>
      <c r="ADV33" s="457"/>
      <c r="AEE33" s="1">
        <f t="shared" si="71"/>
        <v>0</v>
      </c>
      <c r="AFS33" s="1">
        <v>1</v>
      </c>
      <c r="AGL33" s="1">
        <v>2000</v>
      </c>
      <c r="AGM33" s="11">
        <f t="shared" si="75"/>
        <v>0</v>
      </c>
      <c r="AHJ33" s="1">
        <v>2000</v>
      </c>
      <c r="AIG33" s="1">
        <v>1</v>
      </c>
      <c r="AIH33" s="1">
        <v>1</v>
      </c>
      <c r="AIJ33" s="1">
        <v>1</v>
      </c>
      <c r="AIX33" s="1">
        <v>1</v>
      </c>
      <c r="AIY33" s="11"/>
      <c r="AIZ33" s="11"/>
      <c r="AJB33" s="11">
        <v>4000</v>
      </c>
      <c r="AJF33" s="435"/>
      <c r="AJG33" s="45"/>
      <c r="AJH33" s="381">
        <v>4000</v>
      </c>
      <c r="AJI33" s="11">
        <f t="shared" si="38"/>
        <v>4000</v>
      </c>
      <c r="AJJ33" s="60"/>
      <c r="AJK33" s="12"/>
      <c r="AJW33" s="1">
        <f t="shared" si="72"/>
        <v>0</v>
      </c>
      <c r="AJZ33" s="1">
        <f t="shared" si="73"/>
        <v>0</v>
      </c>
      <c r="AKA33" s="60"/>
      <c r="AKB33" s="1" t="s">
        <v>260</v>
      </c>
      <c r="AKC33" s="1" t="s">
        <v>260</v>
      </c>
      <c r="AKD33" s="1" t="s">
        <v>261</v>
      </c>
      <c r="AKE33" s="1" t="s">
        <v>260</v>
      </c>
      <c r="AKF33" s="1" t="s">
        <v>260</v>
      </c>
      <c r="AKG33" s="1" t="s">
        <v>260</v>
      </c>
      <c r="AKH33" s="1" t="s">
        <v>260</v>
      </c>
      <c r="AKI33" s="1" t="s">
        <v>260</v>
      </c>
      <c r="AKJ33" s="1" t="s">
        <v>262</v>
      </c>
      <c r="AKK33" s="1" t="s">
        <v>260</v>
      </c>
      <c r="AKL33" s="1" t="s">
        <v>260</v>
      </c>
      <c r="AKM33" s="1" t="s">
        <v>260</v>
      </c>
      <c r="AKN33" s="1" t="s">
        <v>260</v>
      </c>
      <c r="AKO33" s="1" t="s">
        <v>260</v>
      </c>
      <c r="AKP33" s="1" t="s">
        <v>260</v>
      </c>
      <c r="AKQ33" s="1" t="s">
        <v>260</v>
      </c>
      <c r="AKR33" s="1" t="s">
        <v>263</v>
      </c>
      <c r="AKS33" s="1" t="s">
        <v>260</v>
      </c>
      <c r="AKT33" s="1" t="s">
        <v>260</v>
      </c>
      <c r="AKU33" s="1" t="s">
        <v>260</v>
      </c>
      <c r="AKV33" s="1" t="s">
        <v>260</v>
      </c>
      <c r="AKW33" s="1" t="s">
        <v>260</v>
      </c>
      <c r="AKX33" s="1" t="s">
        <v>260</v>
      </c>
      <c r="AKY33" s="1" t="s">
        <v>260</v>
      </c>
      <c r="AKZ33" s="1" t="s">
        <v>260</v>
      </c>
      <c r="ALA33" s="1" t="s">
        <v>260</v>
      </c>
      <c r="ALB33" s="1" t="s">
        <v>260</v>
      </c>
      <c r="ALC33" s="1" t="s">
        <v>260</v>
      </c>
      <c r="ALD33" s="1" t="s">
        <v>260</v>
      </c>
      <c r="ALE33" s="1" t="s">
        <v>260</v>
      </c>
      <c r="ALF33" s="1" t="s">
        <v>260</v>
      </c>
      <c r="ALG33" s="1" t="s">
        <v>260</v>
      </c>
      <c r="ALH33" s="1" t="s">
        <v>260</v>
      </c>
      <c r="ALI33" s="1" t="s">
        <v>260</v>
      </c>
      <c r="ALJ33" s="1" t="s">
        <v>260</v>
      </c>
      <c r="ALK33" s="1" t="s">
        <v>260</v>
      </c>
      <c r="ALL33" s="1" t="s">
        <v>260</v>
      </c>
      <c r="ALN33" s="11" t="e">
        <f t="shared" si="74"/>
        <v>#DIV/0!</v>
      </c>
      <c r="ALO33" s="28">
        <v>4000</v>
      </c>
      <c r="ALU33" s="60"/>
      <c r="ALV33" s="1">
        <v>1</v>
      </c>
      <c r="ALY33" s="1">
        <v>1</v>
      </c>
      <c r="AMF33" s="1">
        <v>1</v>
      </c>
      <c r="AMJ33" s="403"/>
    </row>
    <row r="34" spans="1:1024" s="1" customFormat="1" ht="15" customHeight="1" x14ac:dyDescent="0.25">
      <c r="A34" s="268"/>
      <c r="B34" s="113">
        <v>32</v>
      </c>
      <c r="C34" s="473" t="s">
        <v>375</v>
      </c>
      <c r="D34" s="304" t="s">
        <v>355</v>
      </c>
      <c r="E34" s="1">
        <v>2003</v>
      </c>
      <c r="F34" s="1">
        <v>4</v>
      </c>
      <c r="G34" s="1">
        <v>1</v>
      </c>
      <c r="H34" s="1">
        <v>3</v>
      </c>
      <c r="I34" s="1">
        <v>1</v>
      </c>
      <c r="J34" s="1">
        <v>7</v>
      </c>
      <c r="K34" s="1">
        <v>1994</v>
      </c>
      <c r="L34" s="1">
        <v>1994</v>
      </c>
      <c r="M34" s="1">
        <v>1</v>
      </c>
      <c r="X34" s="1">
        <v>1</v>
      </c>
      <c r="AW34" s="1">
        <v>1</v>
      </c>
      <c r="AY34" s="1">
        <v>1</v>
      </c>
      <c r="BA34" s="1">
        <v>1</v>
      </c>
      <c r="BB34" s="1">
        <v>12</v>
      </c>
      <c r="BD34" s="1">
        <v>1</v>
      </c>
      <c r="CG34" s="1">
        <v>1</v>
      </c>
      <c r="CH34" s="246"/>
      <c r="CP34" s="1">
        <f t="shared" si="39"/>
        <v>0</v>
      </c>
      <c r="CS34" s="1">
        <f t="shared" si="0"/>
        <v>0</v>
      </c>
      <c r="DO34" s="1">
        <f t="shared" si="40"/>
        <v>0</v>
      </c>
      <c r="DX34" s="1">
        <f t="shared" si="41"/>
        <v>0</v>
      </c>
      <c r="EE34" s="1">
        <f t="shared" si="42"/>
        <v>0</v>
      </c>
      <c r="EH34" s="1">
        <f t="shared" si="43"/>
        <v>0</v>
      </c>
      <c r="FF34" s="116"/>
      <c r="GP34" s="1">
        <f t="shared" si="1"/>
        <v>0</v>
      </c>
      <c r="GY34" s="1">
        <f t="shared" si="44"/>
        <v>0</v>
      </c>
      <c r="HC34" s="1">
        <f t="shared" si="45"/>
        <v>0</v>
      </c>
      <c r="HS34" s="1">
        <f t="shared" si="46"/>
        <v>0</v>
      </c>
      <c r="HX34" s="1">
        <f t="shared" si="2"/>
        <v>0</v>
      </c>
      <c r="ID34" s="1">
        <f t="shared" si="3"/>
        <v>0</v>
      </c>
      <c r="IN34" s="1">
        <f t="shared" si="47"/>
        <v>0</v>
      </c>
      <c r="IW34" s="1">
        <f t="shared" si="48"/>
        <v>0</v>
      </c>
      <c r="IZ34" s="1">
        <f t="shared" si="4"/>
        <v>0</v>
      </c>
      <c r="JJ34" s="1">
        <f t="shared" si="5"/>
        <v>0</v>
      </c>
      <c r="JV34" s="1">
        <f t="shared" si="49"/>
        <v>0</v>
      </c>
      <c r="KB34" s="1">
        <f t="shared" si="50"/>
        <v>0</v>
      </c>
      <c r="LG34" s="1">
        <f t="shared" si="6"/>
        <v>0</v>
      </c>
      <c r="LT34" s="1">
        <f t="shared" si="51"/>
        <v>0</v>
      </c>
      <c r="MA34" s="1">
        <f t="shared" si="52"/>
        <v>0</v>
      </c>
      <c r="MF34" s="1">
        <f t="shared" si="53"/>
        <v>0</v>
      </c>
      <c r="MM34" s="1">
        <f t="shared" si="54"/>
        <v>0</v>
      </c>
      <c r="MS34" s="1">
        <f t="shared" si="55"/>
        <v>0</v>
      </c>
      <c r="MU34" s="115">
        <v>1</v>
      </c>
      <c r="OC34" s="1">
        <v>1</v>
      </c>
      <c r="OI34" s="120"/>
      <c r="PD34" s="1">
        <f t="shared" si="7"/>
        <v>0</v>
      </c>
      <c r="QF34" s="1">
        <f t="shared" si="56"/>
        <v>0</v>
      </c>
      <c r="QY34" s="1">
        <f t="shared" si="57"/>
        <v>0</v>
      </c>
      <c r="RK34" s="1">
        <f t="shared" si="58"/>
        <v>0</v>
      </c>
      <c r="SA34" s="1">
        <f t="shared" si="59"/>
        <v>0</v>
      </c>
      <c r="SG34" s="1">
        <f t="shared" si="60"/>
        <v>0</v>
      </c>
      <c r="SO34" s="1">
        <f t="shared" si="61"/>
        <v>0</v>
      </c>
      <c r="TB34" s="1">
        <f t="shared" si="62"/>
        <v>0</v>
      </c>
      <c r="TS34" s="1">
        <f t="shared" si="8"/>
        <v>0</v>
      </c>
      <c r="UD34" s="1">
        <f t="shared" si="9"/>
        <v>0</v>
      </c>
      <c r="UG34" s="1">
        <f t="shared" si="10"/>
        <v>0</v>
      </c>
      <c r="UQ34" s="1">
        <f t="shared" si="63"/>
        <v>0</v>
      </c>
      <c r="VA34" s="1">
        <f t="shared" si="64"/>
        <v>0</v>
      </c>
      <c r="VG34" s="1">
        <f t="shared" si="65"/>
        <v>0</v>
      </c>
      <c r="WY34" s="1">
        <f t="shared" si="11"/>
        <v>0</v>
      </c>
      <c r="XB34" s="1">
        <f t="shared" si="66"/>
        <v>0</v>
      </c>
      <c r="XG34" s="1">
        <f t="shared" si="12"/>
        <v>0</v>
      </c>
      <c r="XK34" s="108"/>
      <c r="XL34" s="1">
        <f t="shared" si="13"/>
        <v>0</v>
      </c>
      <c r="XM34" s="1">
        <f t="shared" si="14"/>
        <v>0</v>
      </c>
      <c r="XN34" s="1">
        <f t="shared" si="67"/>
        <v>0</v>
      </c>
      <c r="XO34" s="1">
        <f t="shared" si="15"/>
        <v>0</v>
      </c>
      <c r="XP34" s="1">
        <f t="shared" si="68"/>
        <v>0</v>
      </c>
      <c r="XQ34" s="1">
        <f t="shared" si="16"/>
        <v>0</v>
      </c>
      <c r="XR34" s="1">
        <f t="shared" si="17"/>
        <v>0</v>
      </c>
      <c r="XS34" s="1">
        <f t="shared" si="18"/>
        <v>0</v>
      </c>
      <c r="XT34" s="1">
        <f t="shared" si="69"/>
        <v>0</v>
      </c>
      <c r="XU34" s="1">
        <f t="shared" si="19"/>
        <v>0</v>
      </c>
      <c r="XV34" s="1">
        <f t="shared" si="20"/>
        <v>0</v>
      </c>
      <c r="XW34" s="1">
        <f t="shared" si="21"/>
        <v>0</v>
      </c>
      <c r="XX34" s="1">
        <f t="shared" si="22"/>
        <v>0</v>
      </c>
      <c r="XY34" s="1">
        <f t="shared" si="23"/>
        <v>2</v>
      </c>
      <c r="XZ34" s="1">
        <f t="shared" si="24"/>
        <v>0</v>
      </c>
      <c r="YA34" s="1">
        <f t="shared" si="25"/>
        <v>0</v>
      </c>
      <c r="YB34" s="1">
        <f t="shared" si="26"/>
        <v>0</v>
      </c>
      <c r="YC34" s="1">
        <f t="shared" si="27"/>
        <v>0</v>
      </c>
      <c r="YD34" s="132"/>
      <c r="YE34" s="133">
        <f t="shared" si="77"/>
        <v>2</v>
      </c>
      <c r="YF34" s="133">
        <f t="shared" si="29"/>
        <v>361000</v>
      </c>
      <c r="YG34" s="130">
        <v>1</v>
      </c>
      <c r="YH34" s="130">
        <f t="shared" si="30"/>
        <v>722000</v>
      </c>
      <c r="YI34" s="129">
        <v>1</v>
      </c>
      <c r="YJ34" s="128">
        <f t="shared" si="31"/>
        <v>722000</v>
      </c>
      <c r="YK34" s="177"/>
      <c r="YL34">
        <v>1</v>
      </c>
      <c r="YM34">
        <v>1</v>
      </c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>
        <v>1</v>
      </c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>
        <f t="shared" si="70"/>
        <v>2</v>
      </c>
      <c r="ACD34" s="25">
        <f t="shared" ref="ACD34:ACD42" si="78">(AJH34/ACC34)*YL34</f>
        <v>361000</v>
      </c>
      <c r="ACE34" s="11">
        <f t="shared" si="32"/>
        <v>4</v>
      </c>
      <c r="ACF34" s="11">
        <f t="shared" si="33"/>
        <v>180500</v>
      </c>
      <c r="ACG34" s="1">
        <v>2</v>
      </c>
      <c r="ACH34" s="1">
        <v>1</v>
      </c>
      <c r="ACI34" s="11">
        <f t="shared" si="34"/>
        <v>722000</v>
      </c>
      <c r="ACJ34" s="45">
        <v>0.5</v>
      </c>
      <c r="ACK34" s="13">
        <f t="shared" si="35"/>
        <v>361000</v>
      </c>
      <c r="ACL34">
        <v>1</v>
      </c>
      <c r="ACM34" s="25">
        <f t="shared" si="36"/>
        <v>722000</v>
      </c>
      <c r="ACN34" s="11">
        <f t="shared" si="37"/>
        <v>722000</v>
      </c>
      <c r="ACO34" s="65"/>
      <c r="ACP34" s="1">
        <v>1</v>
      </c>
      <c r="ACQ34" s="1">
        <v>2</v>
      </c>
      <c r="ACR34" s="39" t="s">
        <v>295</v>
      </c>
      <c r="ACS34" s="1">
        <v>1</v>
      </c>
      <c r="ACT34" s="1">
        <v>1</v>
      </c>
      <c r="ACU34" s="1">
        <v>1</v>
      </c>
      <c r="ACX34" s="1">
        <v>2</v>
      </c>
      <c r="ACY34" s="1">
        <v>1</v>
      </c>
      <c r="ACZ34" s="1" t="s">
        <v>259</v>
      </c>
      <c r="ADB34" s="1">
        <v>15</v>
      </c>
      <c r="ADC34" s="1">
        <v>1</v>
      </c>
      <c r="ADD34" s="1" t="s">
        <v>189</v>
      </c>
      <c r="ADF34" s="1">
        <v>9</v>
      </c>
      <c r="ADG34" s="1">
        <v>9</v>
      </c>
      <c r="ADI34" s="1">
        <v>1</v>
      </c>
      <c r="ADN34" s="1">
        <v>1</v>
      </c>
      <c r="ADO34" s="1">
        <v>1</v>
      </c>
      <c r="ADU34" s="1">
        <v>4</v>
      </c>
      <c r="ADV34" s="457"/>
      <c r="ADW34" s="1">
        <v>2</v>
      </c>
      <c r="AEE34" s="1">
        <f t="shared" si="71"/>
        <v>0</v>
      </c>
      <c r="AER34" s="1">
        <v>1</v>
      </c>
      <c r="AFA34" s="1">
        <v>1</v>
      </c>
      <c r="AFM34" s="1">
        <v>1</v>
      </c>
      <c r="AGL34" s="1">
        <v>300000</v>
      </c>
      <c r="AGM34" s="11">
        <f t="shared" si="75"/>
        <v>0</v>
      </c>
      <c r="AHJ34" s="1">
        <v>300000</v>
      </c>
      <c r="AHR34" s="1">
        <v>4</v>
      </c>
      <c r="AHS34" s="1">
        <v>1</v>
      </c>
      <c r="AHT34" s="1">
        <v>1</v>
      </c>
      <c r="AHU34" s="1">
        <v>1</v>
      </c>
      <c r="AHX34" s="1">
        <v>1</v>
      </c>
      <c r="AHY34" s="1">
        <v>3</v>
      </c>
      <c r="AHZ34" s="1">
        <v>1</v>
      </c>
      <c r="AIJ34" s="1">
        <v>1</v>
      </c>
      <c r="AIY34" s="11">
        <v>265000</v>
      </c>
      <c r="AIZ34" s="11"/>
      <c r="AJA34" s="1">
        <v>88.33</v>
      </c>
      <c r="AJB34" s="11">
        <v>457000</v>
      </c>
      <c r="AJF34" s="435"/>
      <c r="AJG34" s="45"/>
      <c r="AJH34" s="381">
        <v>722000</v>
      </c>
      <c r="AJI34" s="11">
        <f t="shared" si="38"/>
        <v>180500</v>
      </c>
      <c r="AJJ34" s="60"/>
      <c r="AJK34" s="12"/>
      <c r="AJL34" s="1">
        <v>2</v>
      </c>
      <c r="AJW34" s="1">
        <f t="shared" si="72"/>
        <v>2</v>
      </c>
      <c r="AJY34" s="1">
        <v>1</v>
      </c>
      <c r="AJZ34" s="1">
        <f t="shared" si="73"/>
        <v>3</v>
      </c>
      <c r="AKA34" s="60"/>
      <c r="AKB34" s="1" t="s">
        <v>186</v>
      </c>
      <c r="AKC34" s="1" t="s">
        <v>310</v>
      </c>
      <c r="AKD34" s="1" t="s">
        <v>261</v>
      </c>
      <c r="AKE34" s="1" t="s">
        <v>260</v>
      </c>
      <c r="AKF34" s="1" t="s">
        <v>260</v>
      </c>
      <c r="AKG34" s="1" t="s">
        <v>260</v>
      </c>
      <c r="AKH34" s="1" t="s">
        <v>260</v>
      </c>
      <c r="AKI34" s="1" t="s">
        <v>260</v>
      </c>
      <c r="AKJ34" s="1" t="s">
        <v>262</v>
      </c>
      <c r="AKK34" s="1" t="s">
        <v>260</v>
      </c>
      <c r="AKL34" s="1" t="s">
        <v>260</v>
      </c>
      <c r="AKM34" s="1" t="s">
        <v>260</v>
      </c>
      <c r="AKN34" s="1" t="s">
        <v>260</v>
      </c>
      <c r="AKO34" s="1" t="s">
        <v>260</v>
      </c>
      <c r="AKP34" s="1" t="s">
        <v>260</v>
      </c>
      <c r="AKQ34" s="1" t="s">
        <v>260</v>
      </c>
      <c r="AKR34" s="1" t="s">
        <v>263</v>
      </c>
      <c r="AKS34" s="1" t="s">
        <v>260</v>
      </c>
      <c r="AKT34" s="1" t="s">
        <v>260</v>
      </c>
      <c r="AKU34" s="1" t="s">
        <v>260</v>
      </c>
      <c r="AKV34" s="1" t="s">
        <v>260</v>
      </c>
      <c r="AKW34" s="1" t="s">
        <v>260</v>
      </c>
      <c r="AKX34" s="1" t="s">
        <v>260</v>
      </c>
      <c r="AKY34" s="1" t="s">
        <v>260</v>
      </c>
      <c r="AKZ34" s="1" t="s">
        <v>260</v>
      </c>
      <c r="ALA34" s="1" t="s">
        <v>260</v>
      </c>
      <c r="ALB34" s="1" t="s">
        <v>260</v>
      </c>
      <c r="ALC34" s="1" t="s">
        <v>260</v>
      </c>
      <c r="ALD34" s="1" t="s">
        <v>260</v>
      </c>
      <c r="ALE34" s="1" t="s">
        <v>260</v>
      </c>
      <c r="ALF34" s="1" t="s">
        <v>260</v>
      </c>
      <c r="ALG34" s="1" t="s">
        <v>260</v>
      </c>
      <c r="ALH34" s="1" t="s">
        <v>260</v>
      </c>
      <c r="ALI34" s="1" t="s">
        <v>260</v>
      </c>
      <c r="ALJ34" s="1" t="s">
        <v>260</v>
      </c>
      <c r="ALK34" s="1" t="s">
        <v>260</v>
      </c>
      <c r="ALL34" s="1" t="s">
        <v>260</v>
      </c>
      <c r="ALM34" s="1">
        <v>2</v>
      </c>
      <c r="ALN34" s="11">
        <f t="shared" si="74"/>
        <v>361000</v>
      </c>
      <c r="ALO34" s="28">
        <v>722000</v>
      </c>
      <c r="ALP34" s="1">
        <v>1</v>
      </c>
      <c r="ALQ34" s="1">
        <v>1</v>
      </c>
      <c r="ALU34" s="60"/>
      <c r="ALV34" s="1">
        <v>1</v>
      </c>
      <c r="ALX34" s="1">
        <v>1</v>
      </c>
      <c r="ALY34" s="1">
        <v>1</v>
      </c>
      <c r="AMD34" s="1">
        <v>1</v>
      </c>
      <c r="AMJ34" s="403"/>
    </row>
    <row r="35" spans="1:1024" s="1" customFormat="1" ht="15" customHeight="1" x14ac:dyDescent="0.25">
      <c r="A35" s="268"/>
      <c r="B35" s="113">
        <v>33</v>
      </c>
      <c r="C35" s="473" t="s">
        <v>375</v>
      </c>
      <c r="D35" s="304" t="s">
        <v>356</v>
      </c>
      <c r="E35" s="1">
        <v>2003</v>
      </c>
      <c r="F35" s="1">
        <v>14</v>
      </c>
      <c r="G35" s="1">
        <v>1</v>
      </c>
      <c r="H35" s="1">
        <v>1</v>
      </c>
      <c r="I35" s="1">
        <v>1</v>
      </c>
      <c r="J35" s="1">
        <v>15</v>
      </c>
      <c r="K35" s="1">
        <v>1989</v>
      </c>
      <c r="L35" s="1">
        <v>1995</v>
      </c>
      <c r="M35" s="1">
        <v>7</v>
      </c>
      <c r="S35" s="1">
        <v>1</v>
      </c>
      <c r="T35" s="1">
        <v>1</v>
      </c>
      <c r="U35" s="1">
        <v>1</v>
      </c>
      <c r="V35" s="1">
        <v>1</v>
      </c>
      <c r="W35" s="1">
        <v>1</v>
      </c>
      <c r="X35" s="1">
        <v>1</v>
      </c>
      <c r="Y35" s="1">
        <v>1</v>
      </c>
      <c r="AY35" s="1">
        <v>1</v>
      </c>
      <c r="BA35" s="1">
        <v>1</v>
      </c>
      <c r="BB35" s="1">
        <v>22</v>
      </c>
      <c r="BC35" s="1">
        <v>1</v>
      </c>
      <c r="BE35" s="1">
        <v>1</v>
      </c>
      <c r="BG35" s="1">
        <v>3</v>
      </c>
      <c r="CG35" s="1">
        <v>1</v>
      </c>
      <c r="CH35" s="246"/>
      <c r="CP35" s="1">
        <f t="shared" si="39"/>
        <v>0</v>
      </c>
      <c r="CS35" s="1">
        <f t="shared" si="0"/>
        <v>0</v>
      </c>
      <c r="DO35" s="1">
        <f t="shared" si="40"/>
        <v>0</v>
      </c>
      <c r="DX35" s="1">
        <f t="shared" si="41"/>
        <v>0</v>
      </c>
      <c r="EE35" s="1">
        <f t="shared" si="42"/>
        <v>0</v>
      </c>
      <c r="EH35" s="1">
        <f t="shared" si="43"/>
        <v>0</v>
      </c>
      <c r="FF35" s="116"/>
      <c r="GP35" s="1">
        <f t="shared" si="1"/>
        <v>0</v>
      </c>
      <c r="GY35" s="1">
        <f t="shared" si="44"/>
        <v>0</v>
      </c>
      <c r="HC35" s="1">
        <f t="shared" si="45"/>
        <v>0</v>
      </c>
      <c r="HS35" s="1">
        <f t="shared" si="46"/>
        <v>0</v>
      </c>
      <c r="HX35" s="1">
        <f t="shared" si="2"/>
        <v>0</v>
      </c>
      <c r="ID35" s="1">
        <f t="shared" si="3"/>
        <v>0</v>
      </c>
      <c r="IF35" s="1">
        <v>1</v>
      </c>
      <c r="IN35" s="1">
        <f t="shared" si="47"/>
        <v>1</v>
      </c>
      <c r="IO35" s="1">
        <v>1</v>
      </c>
      <c r="IR35" s="1">
        <v>1</v>
      </c>
      <c r="IV35" s="1">
        <v>1</v>
      </c>
      <c r="IW35" s="1">
        <f t="shared" si="48"/>
        <v>2</v>
      </c>
      <c r="IX35" s="1">
        <v>1</v>
      </c>
      <c r="IZ35" s="1">
        <f t="shared" si="4"/>
        <v>0</v>
      </c>
      <c r="JJ35" s="1">
        <f t="shared" si="5"/>
        <v>0</v>
      </c>
      <c r="JV35" s="1">
        <f t="shared" si="49"/>
        <v>0</v>
      </c>
      <c r="KB35" s="1">
        <f t="shared" si="50"/>
        <v>0</v>
      </c>
      <c r="LG35" s="1">
        <f t="shared" si="6"/>
        <v>0</v>
      </c>
      <c r="LT35" s="1">
        <f t="shared" si="51"/>
        <v>0</v>
      </c>
      <c r="MA35" s="1">
        <f t="shared" si="52"/>
        <v>0</v>
      </c>
      <c r="MF35" s="1">
        <f t="shared" si="53"/>
        <v>0</v>
      </c>
      <c r="MM35" s="1">
        <f t="shared" si="54"/>
        <v>0</v>
      </c>
      <c r="MS35" s="1">
        <f t="shared" si="55"/>
        <v>0</v>
      </c>
      <c r="MU35" s="115">
        <v>1</v>
      </c>
      <c r="OI35" s="120"/>
      <c r="PD35" s="1">
        <f t="shared" si="7"/>
        <v>0</v>
      </c>
      <c r="QE35" s="1">
        <v>1</v>
      </c>
      <c r="QF35" s="1">
        <f t="shared" si="56"/>
        <v>1</v>
      </c>
      <c r="QG35" s="1">
        <v>1</v>
      </c>
      <c r="QY35" s="1">
        <f t="shared" si="57"/>
        <v>0</v>
      </c>
      <c r="RK35" s="1">
        <f t="shared" si="58"/>
        <v>0</v>
      </c>
      <c r="RM35" s="1">
        <v>1</v>
      </c>
      <c r="RQ35" s="1">
        <v>1</v>
      </c>
      <c r="RS35" s="1">
        <v>1</v>
      </c>
      <c r="SA35" s="1">
        <f t="shared" si="59"/>
        <v>3</v>
      </c>
      <c r="SB35" s="1">
        <v>1</v>
      </c>
      <c r="SG35" s="1">
        <f t="shared" si="60"/>
        <v>0</v>
      </c>
      <c r="SO35" s="1">
        <f t="shared" si="61"/>
        <v>0</v>
      </c>
      <c r="TB35" s="1">
        <f t="shared" si="62"/>
        <v>0</v>
      </c>
      <c r="TS35" s="1">
        <f t="shared" si="8"/>
        <v>0</v>
      </c>
      <c r="UD35" s="1">
        <f t="shared" si="9"/>
        <v>0</v>
      </c>
      <c r="UG35" s="1">
        <f t="shared" si="10"/>
        <v>0</v>
      </c>
      <c r="UQ35" s="1">
        <f t="shared" si="63"/>
        <v>0</v>
      </c>
      <c r="VA35" s="1">
        <f t="shared" si="64"/>
        <v>0</v>
      </c>
      <c r="VG35" s="1">
        <f t="shared" si="65"/>
        <v>0</v>
      </c>
      <c r="WY35" s="1">
        <f t="shared" si="11"/>
        <v>0</v>
      </c>
      <c r="XB35" s="1">
        <f t="shared" si="66"/>
        <v>0</v>
      </c>
      <c r="XG35" s="1">
        <f t="shared" si="12"/>
        <v>0</v>
      </c>
      <c r="XK35" s="108"/>
      <c r="XL35" s="1">
        <f t="shared" si="13"/>
        <v>1</v>
      </c>
      <c r="XM35" s="1">
        <f t="shared" si="14"/>
        <v>0</v>
      </c>
      <c r="XN35" s="1">
        <f t="shared" si="67"/>
        <v>0</v>
      </c>
      <c r="XO35" s="1">
        <f t="shared" si="15"/>
        <v>0</v>
      </c>
      <c r="XP35" s="1">
        <f t="shared" si="68"/>
        <v>0</v>
      </c>
      <c r="XQ35" s="1">
        <f t="shared" si="16"/>
        <v>0</v>
      </c>
      <c r="XR35" s="1">
        <f t="shared" si="17"/>
        <v>0</v>
      </c>
      <c r="XS35" s="1">
        <f t="shared" si="18"/>
        <v>0</v>
      </c>
      <c r="XT35" s="1">
        <f t="shared" si="69"/>
        <v>0</v>
      </c>
      <c r="XU35" s="1">
        <f t="shared" si="19"/>
        <v>0</v>
      </c>
      <c r="XV35" s="1">
        <f t="shared" si="20"/>
        <v>0</v>
      </c>
      <c r="XW35" s="1">
        <f t="shared" si="21"/>
        <v>6</v>
      </c>
      <c r="XX35" s="1">
        <f t="shared" si="22"/>
        <v>0</v>
      </c>
      <c r="XY35" s="1">
        <f t="shared" si="23"/>
        <v>1</v>
      </c>
      <c r="XZ35" s="1">
        <f t="shared" si="24"/>
        <v>1</v>
      </c>
      <c r="YA35" s="1">
        <f t="shared" si="25"/>
        <v>0</v>
      </c>
      <c r="YB35" s="1">
        <f t="shared" si="26"/>
        <v>0</v>
      </c>
      <c r="YC35" s="1">
        <f t="shared" si="27"/>
        <v>0</v>
      </c>
      <c r="YD35" s="132"/>
      <c r="YE35" s="133">
        <f t="shared" si="77"/>
        <v>9</v>
      </c>
      <c r="YF35" s="133">
        <f t="shared" si="29"/>
        <v>544444.4444444445</v>
      </c>
      <c r="YG35" s="130">
        <v>6</v>
      </c>
      <c r="YH35" s="130">
        <f t="shared" si="30"/>
        <v>816666.66666666663</v>
      </c>
      <c r="YI35" s="129">
        <v>3</v>
      </c>
      <c r="YJ35" s="128">
        <f t="shared" si="31"/>
        <v>1633333.3333333333</v>
      </c>
      <c r="YK35" s="177"/>
      <c r="YL35">
        <v>0.5</v>
      </c>
      <c r="YM35"/>
      <c r="YN35"/>
      <c r="YO35"/>
      <c r="YP35"/>
      <c r="YQ35"/>
      <c r="YR35"/>
      <c r="YS35"/>
      <c r="YT35"/>
      <c r="YU35"/>
      <c r="YV35">
        <v>1</v>
      </c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>
        <f t="shared" si="70"/>
        <v>1</v>
      </c>
      <c r="ACD35" s="25">
        <f t="shared" si="78"/>
        <v>4900000</v>
      </c>
      <c r="ACE35" s="11">
        <f t="shared" si="32"/>
        <v>10</v>
      </c>
      <c r="ACF35" s="11">
        <f t="shared" si="33"/>
        <v>980000</v>
      </c>
      <c r="ACG35" s="1">
        <v>345</v>
      </c>
      <c r="ACH35" s="1">
        <v>2</v>
      </c>
      <c r="ACI35" s="11">
        <f t="shared" si="34"/>
        <v>4900000</v>
      </c>
      <c r="ACJ35" s="45">
        <v>0.5</v>
      </c>
      <c r="ACK35" s="13">
        <f t="shared" si="35"/>
        <v>4900000</v>
      </c>
      <c r="ACL35">
        <v>0.5</v>
      </c>
      <c r="ACM35" s="25">
        <f t="shared" si="36"/>
        <v>4900000</v>
      </c>
      <c r="ACN35" s="11">
        <f t="shared" si="37"/>
        <v>4900000</v>
      </c>
      <c r="ACO35" s="65"/>
      <c r="ACP35" s="1">
        <v>1</v>
      </c>
      <c r="ACQ35" s="1">
        <v>14</v>
      </c>
      <c r="ACR35" s="1" t="s">
        <v>1280</v>
      </c>
      <c r="ACS35" s="1">
        <v>1</v>
      </c>
      <c r="ACT35" s="1">
        <v>1</v>
      </c>
      <c r="ACV35" s="1">
        <v>1</v>
      </c>
      <c r="ACX35" s="1">
        <v>2</v>
      </c>
      <c r="ACY35" s="1">
        <v>1</v>
      </c>
      <c r="ACZ35" s="1" t="s">
        <v>357</v>
      </c>
      <c r="ADA35" s="1">
        <v>1</v>
      </c>
      <c r="ADD35" s="1" t="s">
        <v>189</v>
      </c>
      <c r="ADN35" s="1">
        <v>1</v>
      </c>
      <c r="ADO35" s="1">
        <v>1</v>
      </c>
      <c r="ADU35" s="1">
        <v>3</v>
      </c>
      <c r="ADV35" s="457"/>
      <c r="ADW35" s="1">
        <v>2</v>
      </c>
      <c r="AEC35" s="1">
        <v>1</v>
      </c>
      <c r="AEE35" s="1">
        <f t="shared" si="71"/>
        <v>1</v>
      </c>
      <c r="AEG35" s="1">
        <v>1</v>
      </c>
      <c r="AEI35" s="1">
        <v>1</v>
      </c>
      <c r="AFL35" s="1">
        <v>1</v>
      </c>
      <c r="AFN35" s="1">
        <v>1</v>
      </c>
      <c r="AFT35" s="1">
        <v>1</v>
      </c>
      <c r="AFW35" s="1">
        <v>1</v>
      </c>
      <c r="AGL35" s="11">
        <v>3200000</v>
      </c>
      <c r="AGM35" s="11">
        <f t="shared" si="75"/>
        <v>2446000</v>
      </c>
      <c r="AGP35" s="1">
        <v>846000</v>
      </c>
      <c r="AGQ35" s="1">
        <v>1</v>
      </c>
      <c r="AGV35" s="1">
        <v>1600000</v>
      </c>
      <c r="AGW35" s="1">
        <v>1</v>
      </c>
      <c r="AHI35" s="1">
        <v>1</v>
      </c>
      <c r="AHJ35" s="1">
        <v>5600000</v>
      </c>
      <c r="AHK35" s="1">
        <v>75</v>
      </c>
      <c r="AHP35" s="1">
        <v>2</v>
      </c>
      <c r="AHQ35" s="1">
        <v>82</v>
      </c>
      <c r="AHV35" s="1">
        <v>54</v>
      </c>
      <c r="AHW35" s="1">
        <v>1</v>
      </c>
      <c r="AHX35" s="1">
        <v>1</v>
      </c>
      <c r="AHY35" s="1">
        <v>7</v>
      </c>
      <c r="AHZ35" s="1">
        <v>1</v>
      </c>
      <c r="AIA35" s="1">
        <v>6</v>
      </c>
      <c r="AIB35" s="1">
        <v>1</v>
      </c>
      <c r="AIJ35" s="1">
        <v>1</v>
      </c>
      <c r="AIK35" s="1">
        <v>1</v>
      </c>
      <c r="AIL35" s="1">
        <v>1</v>
      </c>
      <c r="AIX35" s="1">
        <v>1</v>
      </c>
      <c r="AIY35" s="11"/>
      <c r="AIZ35" s="11"/>
      <c r="AJB35" s="11">
        <v>9800000</v>
      </c>
      <c r="AJF35" s="435"/>
      <c r="AJG35" s="45"/>
      <c r="AJH35" s="381">
        <v>9800000</v>
      </c>
      <c r="AJI35" s="11">
        <f t="shared" si="38"/>
        <v>980000</v>
      </c>
      <c r="AJJ35" s="60"/>
      <c r="AJK35" s="12"/>
      <c r="AJL35" s="1">
        <v>14</v>
      </c>
      <c r="AJW35" s="1">
        <f t="shared" si="72"/>
        <v>14</v>
      </c>
      <c r="AJZ35" s="1">
        <f t="shared" si="73"/>
        <v>14</v>
      </c>
      <c r="AKA35" s="60"/>
      <c r="AKB35" s="1" t="s">
        <v>346</v>
      </c>
      <c r="AKC35" s="1" t="s">
        <v>358</v>
      </c>
      <c r="AKD35" s="1" t="s">
        <v>359</v>
      </c>
      <c r="AKE35" s="1" t="s">
        <v>360</v>
      </c>
      <c r="AKF35" s="1" t="s">
        <v>361</v>
      </c>
      <c r="AKG35" s="1" t="s">
        <v>362</v>
      </c>
      <c r="AKH35" s="1" t="s">
        <v>363</v>
      </c>
      <c r="AKI35" s="1" t="s">
        <v>272</v>
      </c>
      <c r="AKJ35" s="1" t="s">
        <v>444</v>
      </c>
      <c r="AKK35" s="1" t="s">
        <v>366</v>
      </c>
      <c r="AKL35" s="1" t="s">
        <v>427</v>
      </c>
      <c r="AKM35" s="1" t="s">
        <v>367</v>
      </c>
      <c r="AKN35" s="1" t="s">
        <v>447</v>
      </c>
      <c r="AKO35" s="1" t="s">
        <v>363</v>
      </c>
      <c r="AKP35" s="1" t="s">
        <v>516</v>
      </c>
      <c r="AKQ35" s="1" t="s">
        <v>310</v>
      </c>
      <c r="AKR35" s="1" t="s">
        <v>449</v>
      </c>
      <c r="AKS35" s="1" t="s">
        <v>260</v>
      </c>
      <c r="AKT35" s="1" t="s">
        <v>260</v>
      </c>
      <c r="AKU35" s="1" t="s">
        <v>260</v>
      </c>
      <c r="AKV35" s="1" t="s">
        <v>260</v>
      </c>
      <c r="AKW35" s="1" t="s">
        <v>260</v>
      </c>
      <c r="AKX35" s="1" t="s">
        <v>260</v>
      </c>
      <c r="AKY35" s="1" t="s">
        <v>260</v>
      </c>
      <c r="AKZ35" s="1" t="s">
        <v>260</v>
      </c>
      <c r="ALA35" s="1" t="s">
        <v>260</v>
      </c>
      <c r="ALB35" s="1" t="s">
        <v>260</v>
      </c>
      <c r="ALC35" s="1" t="s">
        <v>260</v>
      </c>
      <c r="ALD35" s="1" t="s">
        <v>260</v>
      </c>
      <c r="ALE35" s="1" t="s">
        <v>260</v>
      </c>
      <c r="ALF35" s="1" t="s">
        <v>260</v>
      </c>
      <c r="ALG35" s="1" t="s">
        <v>260</v>
      </c>
      <c r="ALH35" s="1" t="s">
        <v>260</v>
      </c>
      <c r="ALI35" s="1" t="s">
        <v>260</v>
      </c>
      <c r="ALJ35" s="1" t="s">
        <v>260</v>
      </c>
      <c r="ALK35" s="1" t="s">
        <v>260</v>
      </c>
      <c r="ALL35" s="1" t="s">
        <v>260</v>
      </c>
      <c r="ALM35" s="1">
        <v>17</v>
      </c>
      <c r="ALN35" s="11">
        <f t="shared" si="74"/>
        <v>576470.5882352941</v>
      </c>
      <c r="ALO35" s="28">
        <v>9800000</v>
      </c>
      <c r="ALP35" s="1">
        <v>9</v>
      </c>
      <c r="ALQ35" s="1">
        <v>7</v>
      </c>
      <c r="ALR35" s="1">
        <v>1</v>
      </c>
      <c r="ALU35" s="60"/>
      <c r="ALV35" s="1">
        <v>1</v>
      </c>
      <c r="ALY35" s="1">
        <v>1</v>
      </c>
      <c r="ALZ35" s="1">
        <v>1</v>
      </c>
      <c r="AMA35" s="1">
        <v>1</v>
      </c>
      <c r="AMB35" s="1">
        <v>1</v>
      </c>
      <c r="AMC35" s="1">
        <v>1</v>
      </c>
      <c r="AMD35" s="1">
        <v>1</v>
      </c>
      <c r="AMJ35" s="403"/>
    </row>
    <row r="36" spans="1:1024" s="1" customFormat="1" ht="15" customHeight="1" x14ac:dyDescent="0.25">
      <c r="A36" s="268"/>
      <c r="B36" s="113">
        <v>34</v>
      </c>
      <c r="C36" s="473" t="s">
        <v>375</v>
      </c>
      <c r="D36" s="304" t="s">
        <v>451</v>
      </c>
      <c r="E36" s="1">
        <v>2003</v>
      </c>
      <c r="F36" s="1">
        <v>5</v>
      </c>
      <c r="G36" s="1">
        <v>1</v>
      </c>
      <c r="J36" s="1">
        <v>5</v>
      </c>
      <c r="K36" s="1">
        <v>1998</v>
      </c>
      <c r="L36" s="1">
        <v>2003</v>
      </c>
      <c r="M36" s="1">
        <v>3</v>
      </c>
      <c r="AB36" s="1">
        <v>1</v>
      </c>
      <c r="AC36" s="1">
        <v>1</v>
      </c>
      <c r="AG36" s="1">
        <v>1</v>
      </c>
      <c r="AY36" s="1">
        <v>1</v>
      </c>
      <c r="BA36" s="1">
        <v>1</v>
      </c>
      <c r="BB36" s="1">
        <v>11</v>
      </c>
      <c r="BC36" s="1">
        <v>1</v>
      </c>
      <c r="BG36" s="1">
        <v>3</v>
      </c>
      <c r="CG36" s="1">
        <v>1</v>
      </c>
      <c r="CH36" s="246"/>
      <c r="CP36" s="1">
        <f t="shared" si="39"/>
        <v>0</v>
      </c>
      <c r="CS36" s="1">
        <f t="shared" si="0"/>
        <v>0</v>
      </c>
      <c r="DO36" s="1">
        <f t="shared" si="40"/>
        <v>0</v>
      </c>
      <c r="DX36" s="1">
        <f t="shared" si="41"/>
        <v>0</v>
      </c>
      <c r="EE36" s="1">
        <f t="shared" si="42"/>
        <v>0</v>
      </c>
      <c r="EH36" s="1">
        <f t="shared" si="43"/>
        <v>0</v>
      </c>
      <c r="FF36" s="116">
        <v>1</v>
      </c>
      <c r="GP36" s="1">
        <f t="shared" si="1"/>
        <v>1</v>
      </c>
      <c r="GQ36" s="1">
        <v>1</v>
      </c>
      <c r="GY36" s="1">
        <f t="shared" si="44"/>
        <v>0</v>
      </c>
      <c r="HC36" s="1">
        <f t="shared" si="45"/>
        <v>0</v>
      </c>
      <c r="HS36" s="1">
        <f t="shared" si="46"/>
        <v>0</v>
      </c>
      <c r="HX36" s="1">
        <f t="shared" si="2"/>
        <v>0</v>
      </c>
      <c r="ID36" s="1">
        <f t="shared" si="3"/>
        <v>0</v>
      </c>
      <c r="IN36" s="1">
        <f t="shared" si="47"/>
        <v>0</v>
      </c>
      <c r="IW36" s="1">
        <f t="shared" si="48"/>
        <v>0</v>
      </c>
      <c r="IZ36" s="1">
        <f t="shared" si="4"/>
        <v>0</v>
      </c>
      <c r="JJ36" s="1">
        <f t="shared" si="5"/>
        <v>0</v>
      </c>
      <c r="JV36" s="1">
        <f t="shared" si="49"/>
        <v>0</v>
      </c>
      <c r="KB36" s="1">
        <f t="shared" si="50"/>
        <v>0</v>
      </c>
      <c r="LG36" s="1">
        <f t="shared" si="6"/>
        <v>0</v>
      </c>
      <c r="LT36" s="1">
        <f t="shared" si="51"/>
        <v>0</v>
      </c>
      <c r="MA36" s="1">
        <f t="shared" si="52"/>
        <v>0</v>
      </c>
      <c r="MF36" s="1">
        <f t="shared" si="53"/>
        <v>0</v>
      </c>
      <c r="ML36" s="1">
        <v>1</v>
      </c>
      <c r="MM36" s="1">
        <f t="shared" si="54"/>
        <v>1</v>
      </c>
      <c r="MN36" s="1">
        <v>1</v>
      </c>
      <c r="MS36" s="1">
        <f t="shared" si="55"/>
        <v>0</v>
      </c>
      <c r="MU36" s="115">
        <v>1</v>
      </c>
      <c r="OI36" s="120"/>
      <c r="PD36" s="1">
        <f t="shared" si="7"/>
        <v>0</v>
      </c>
      <c r="QF36" s="1">
        <f t="shared" si="56"/>
        <v>0</v>
      </c>
      <c r="QY36" s="1">
        <f t="shared" si="57"/>
        <v>0</v>
      </c>
      <c r="RK36" s="1">
        <f t="shared" si="58"/>
        <v>0</v>
      </c>
      <c r="SA36" s="1">
        <f t="shared" si="59"/>
        <v>0</v>
      </c>
      <c r="SG36" s="1">
        <f t="shared" si="60"/>
        <v>0</v>
      </c>
      <c r="SO36" s="1">
        <f t="shared" si="61"/>
        <v>0</v>
      </c>
      <c r="TB36" s="1">
        <f t="shared" si="62"/>
        <v>0</v>
      </c>
      <c r="TS36" s="1">
        <f t="shared" si="8"/>
        <v>0</v>
      </c>
      <c r="UD36" s="1">
        <f t="shared" si="9"/>
        <v>0</v>
      </c>
      <c r="UG36" s="1">
        <f t="shared" si="10"/>
        <v>0</v>
      </c>
      <c r="UQ36" s="1">
        <f t="shared" si="63"/>
        <v>0</v>
      </c>
      <c r="VA36" s="1">
        <f t="shared" si="64"/>
        <v>0</v>
      </c>
      <c r="VG36" s="1">
        <f t="shared" si="65"/>
        <v>0</v>
      </c>
      <c r="WY36" s="1">
        <f t="shared" si="11"/>
        <v>0</v>
      </c>
      <c r="XB36" s="1">
        <f t="shared" si="66"/>
        <v>0</v>
      </c>
      <c r="XG36" s="1">
        <f t="shared" si="12"/>
        <v>0</v>
      </c>
      <c r="XK36" s="108"/>
      <c r="XL36" s="1">
        <f t="shared" si="13"/>
        <v>0</v>
      </c>
      <c r="XM36" s="1">
        <f t="shared" si="14"/>
        <v>0</v>
      </c>
      <c r="XN36" s="1">
        <f t="shared" si="67"/>
        <v>0</v>
      </c>
      <c r="XO36" s="1">
        <f t="shared" si="15"/>
        <v>0</v>
      </c>
      <c r="XP36" s="1">
        <f t="shared" si="68"/>
        <v>0</v>
      </c>
      <c r="XQ36" s="1">
        <f t="shared" si="16"/>
        <v>0</v>
      </c>
      <c r="XR36" s="1">
        <f t="shared" si="17"/>
        <v>0</v>
      </c>
      <c r="XS36" s="1">
        <f t="shared" si="18"/>
        <v>0</v>
      </c>
      <c r="XT36" s="1">
        <f t="shared" si="69"/>
        <v>2</v>
      </c>
      <c r="XU36" s="1">
        <f t="shared" si="19"/>
        <v>0</v>
      </c>
      <c r="XV36" s="1">
        <f t="shared" si="20"/>
        <v>0</v>
      </c>
      <c r="XW36" s="1">
        <f t="shared" si="21"/>
        <v>0</v>
      </c>
      <c r="XX36" s="1">
        <f t="shared" si="22"/>
        <v>0</v>
      </c>
      <c r="XY36" s="1">
        <f t="shared" si="23"/>
        <v>1</v>
      </c>
      <c r="XZ36" s="1">
        <f t="shared" si="24"/>
        <v>0</v>
      </c>
      <c r="YA36" s="1">
        <f t="shared" si="25"/>
        <v>0</v>
      </c>
      <c r="YB36" s="1">
        <f t="shared" si="26"/>
        <v>0</v>
      </c>
      <c r="YC36" s="1">
        <f t="shared" si="27"/>
        <v>0</v>
      </c>
      <c r="YD36" s="132"/>
      <c r="YE36" s="133">
        <f t="shared" si="77"/>
        <v>3</v>
      </c>
      <c r="YF36" s="133">
        <f t="shared" si="29"/>
        <v>1107666.6666666667</v>
      </c>
      <c r="YG36" s="130">
        <v>3</v>
      </c>
      <c r="YH36" s="130">
        <f t="shared" si="30"/>
        <v>1107666.6666666667</v>
      </c>
      <c r="YI36" s="129">
        <v>2</v>
      </c>
      <c r="YJ36" s="128">
        <f t="shared" si="31"/>
        <v>1661500</v>
      </c>
      <c r="YK36" s="177"/>
      <c r="YL36">
        <v>0.5</v>
      </c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>
        <v>1</v>
      </c>
      <c r="ZD36">
        <v>1</v>
      </c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>
        <v>1</v>
      </c>
      <c r="AAH36"/>
      <c r="AAI36"/>
      <c r="AAJ36"/>
      <c r="AAK36"/>
      <c r="AAL36"/>
      <c r="AAM36"/>
      <c r="AAN36">
        <v>1</v>
      </c>
      <c r="AAO36"/>
      <c r="AAP36"/>
      <c r="AAQ36"/>
      <c r="AAR36"/>
      <c r="AAS36"/>
      <c r="AAT36"/>
      <c r="AAU36"/>
      <c r="AAV36"/>
      <c r="AAW36"/>
      <c r="AAX36">
        <v>1</v>
      </c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>
        <f t="shared" si="70"/>
        <v>5</v>
      </c>
      <c r="ACD36" s="25">
        <f t="shared" si="78"/>
        <v>664600</v>
      </c>
      <c r="ACE36" s="11">
        <f t="shared" si="32"/>
        <v>8</v>
      </c>
      <c r="ACF36" s="11">
        <f t="shared" si="33"/>
        <v>830750</v>
      </c>
      <c r="ACG36" s="1">
        <v>14</v>
      </c>
      <c r="ACH36" s="1">
        <v>2</v>
      </c>
      <c r="ACI36" s="11">
        <f t="shared" si="34"/>
        <v>3323000</v>
      </c>
      <c r="ACJ36" s="11"/>
      <c r="ACK36" s="13">
        <f t="shared" si="35"/>
        <v>0</v>
      </c>
      <c r="ACL36">
        <v>0.5</v>
      </c>
      <c r="ACM36" s="25">
        <f t="shared" si="36"/>
        <v>3323000</v>
      </c>
      <c r="ACN36" s="11">
        <f t="shared" si="37"/>
        <v>3323000</v>
      </c>
      <c r="ACO36" s="65"/>
      <c r="ACP36" s="1">
        <v>1</v>
      </c>
      <c r="ACQ36" s="1">
        <v>5</v>
      </c>
      <c r="ACR36" s="39" t="s">
        <v>295</v>
      </c>
      <c r="ACS36" s="1">
        <v>1</v>
      </c>
      <c r="ACU36" s="1">
        <v>1</v>
      </c>
      <c r="ACZ36" s="1" t="s">
        <v>452</v>
      </c>
      <c r="ADA36" s="1">
        <v>1</v>
      </c>
      <c r="ADD36" s="1" t="s">
        <v>189</v>
      </c>
      <c r="ADL36" s="1">
        <v>1</v>
      </c>
      <c r="ADR36" s="1">
        <v>1</v>
      </c>
      <c r="ADU36" s="1">
        <v>6</v>
      </c>
      <c r="ADV36" s="457"/>
      <c r="ADW36" s="1">
        <v>4</v>
      </c>
      <c r="ADY36" s="1">
        <v>1</v>
      </c>
      <c r="AEE36" s="1">
        <f t="shared" si="71"/>
        <v>0</v>
      </c>
      <c r="AEM36" s="1">
        <v>1</v>
      </c>
      <c r="AEV36" s="1">
        <v>1</v>
      </c>
      <c r="AFF36" s="1">
        <v>1</v>
      </c>
      <c r="AFG36" s="1">
        <v>0.09</v>
      </c>
      <c r="AFJ36" s="1">
        <v>1</v>
      </c>
      <c r="AFM36" s="1">
        <v>1</v>
      </c>
      <c r="AGL36" s="1">
        <v>70000</v>
      </c>
      <c r="AGM36" s="11">
        <f t="shared" si="75"/>
        <v>0</v>
      </c>
      <c r="AHJ36" s="1">
        <v>70000</v>
      </c>
      <c r="AHY36" s="1">
        <v>1</v>
      </c>
      <c r="AHZ36" s="1">
        <v>1</v>
      </c>
      <c r="AIA36" s="1">
        <v>1</v>
      </c>
      <c r="AIB36" s="1">
        <v>1</v>
      </c>
      <c r="AIJ36" s="1">
        <v>1</v>
      </c>
      <c r="AIW36" s="1">
        <v>1</v>
      </c>
      <c r="AIY36" s="11">
        <v>46000</v>
      </c>
      <c r="AIZ36" s="11"/>
      <c r="AJA36" s="1">
        <v>65.709999999999994</v>
      </c>
      <c r="AJB36" s="11">
        <v>6600000</v>
      </c>
      <c r="AJF36" s="435"/>
      <c r="AJG36" s="45"/>
      <c r="AJH36" s="381">
        <v>6646000</v>
      </c>
      <c r="AJI36" s="11">
        <f t="shared" si="38"/>
        <v>830750</v>
      </c>
      <c r="AJJ36" s="60"/>
      <c r="AJK36" s="12"/>
      <c r="AJM36" s="1">
        <v>1</v>
      </c>
      <c r="AJW36" s="1">
        <f t="shared" si="72"/>
        <v>1</v>
      </c>
      <c r="AJZ36" s="1">
        <f t="shared" si="73"/>
        <v>1</v>
      </c>
      <c r="AKA36" s="60"/>
      <c r="AKB36" s="1" t="s">
        <v>453</v>
      </c>
      <c r="AKC36" s="1" t="s">
        <v>454</v>
      </c>
      <c r="AKD36" s="1" t="s">
        <v>455</v>
      </c>
      <c r="AKE36" s="1" t="s">
        <v>456</v>
      </c>
      <c r="AKF36" s="1" t="s">
        <v>322</v>
      </c>
      <c r="AKG36" s="1" t="s">
        <v>457</v>
      </c>
      <c r="AKH36" s="1" t="s">
        <v>458</v>
      </c>
      <c r="AKI36" s="1" t="s">
        <v>459</v>
      </c>
      <c r="AKJ36" s="1" t="s">
        <v>460</v>
      </c>
      <c r="AKK36" s="1" t="s">
        <v>351</v>
      </c>
      <c r="AKL36" s="1" t="s">
        <v>461</v>
      </c>
      <c r="AKM36" s="1" t="s">
        <v>1159</v>
      </c>
      <c r="AKN36" s="1" t="s">
        <v>462</v>
      </c>
      <c r="AKO36" s="1" t="s">
        <v>463</v>
      </c>
      <c r="AKP36" s="1" t="s">
        <v>464</v>
      </c>
      <c r="AKQ36" s="1" t="s">
        <v>465</v>
      </c>
      <c r="AKR36" s="1" t="s">
        <v>466</v>
      </c>
      <c r="AKS36" s="1" t="s">
        <v>467</v>
      </c>
      <c r="AKT36" s="1" t="s">
        <v>468</v>
      </c>
      <c r="AKU36" s="1" t="s">
        <v>469</v>
      </c>
      <c r="AKV36" s="1" t="s">
        <v>395</v>
      </c>
      <c r="AKW36" s="1" t="s">
        <v>423</v>
      </c>
      <c r="AKX36" s="1" t="s">
        <v>260</v>
      </c>
      <c r="AKY36" s="1" t="s">
        <v>260</v>
      </c>
      <c r="AKZ36" s="1" t="s">
        <v>260</v>
      </c>
      <c r="ALA36" s="1" t="s">
        <v>260</v>
      </c>
      <c r="ALB36" s="1" t="s">
        <v>260</v>
      </c>
      <c r="ALC36" s="1" t="s">
        <v>260</v>
      </c>
      <c r="ALD36" s="1" t="s">
        <v>260</v>
      </c>
      <c r="ALE36" s="1" t="s">
        <v>260</v>
      </c>
      <c r="ALF36" s="1" t="s">
        <v>260</v>
      </c>
      <c r="ALG36" s="1" t="s">
        <v>260</v>
      </c>
      <c r="ALH36" s="1" t="s">
        <v>260</v>
      </c>
      <c r="ALI36" s="1" t="s">
        <v>260</v>
      </c>
      <c r="ALJ36" s="1" t="s">
        <v>260</v>
      </c>
      <c r="ALK36" s="1" t="s">
        <v>260</v>
      </c>
      <c r="ALL36" s="1" t="s">
        <v>260</v>
      </c>
      <c r="ALM36" s="1">
        <v>22</v>
      </c>
      <c r="ALN36" s="11">
        <f t="shared" si="74"/>
        <v>302090.90909090912</v>
      </c>
      <c r="ALO36" s="28">
        <v>6646000</v>
      </c>
      <c r="ALP36" s="1">
        <v>1</v>
      </c>
      <c r="ALR36" s="1">
        <v>4</v>
      </c>
      <c r="ALS36" s="1">
        <v>17</v>
      </c>
      <c r="ALU36" s="60"/>
      <c r="ALV36" s="1">
        <v>1</v>
      </c>
      <c r="ALX36" s="1">
        <v>1</v>
      </c>
      <c r="ALY36" s="1">
        <v>1</v>
      </c>
      <c r="AMJ36" s="403"/>
    </row>
    <row r="37" spans="1:1024" s="1" customFormat="1" ht="15" customHeight="1" x14ac:dyDescent="0.25">
      <c r="A37" s="268"/>
      <c r="B37" s="113">
        <v>35</v>
      </c>
      <c r="C37" s="473" t="s">
        <v>375</v>
      </c>
      <c r="D37" s="304" t="s">
        <v>396</v>
      </c>
      <c r="E37" s="1">
        <v>2003</v>
      </c>
      <c r="F37" s="1">
        <v>2</v>
      </c>
      <c r="G37" s="1">
        <v>1</v>
      </c>
      <c r="J37" s="1">
        <v>2</v>
      </c>
      <c r="K37" s="1">
        <v>1998</v>
      </c>
      <c r="L37" s="1">
        <v>1999</v>
      </c>
      <c r="M37" s="1">
        <v>2</v>
      </c>
      <c r="AB37" s="1">
        <v>1</v>
      </c>
      <c r="AC37" s="1">
        <v>1</v>
      </c>
      <c r="AY37" s="1">
        <v>1</v>
      </c>
      <c r="BA37" s="1">
        <v>1</v>
      </c>
      <c r="BB37" s="1">
        <v>11</v>
      </c>
      <c r="BC37" s="1">
        <v>1</v>
      </c>
      <c r="BG37" s="1">
        <v>3</v>
      </c>
      <c r="CG37" s="1">
        <v>1</v>
      </c>
      <c r="CH37" s="246"/>
      <c r="CP37" s="1">
        <f t="shared" si="39"/>
        <v>0</v>
      </c>
      <c r="CS37" s="1">
        <f t="shared" si="0"/>
        <v>0</v>
      </c>
      <c r="DO37" s="1">
        <f t="shared" si="40"/>
        <v>0</v>
      </c>
      <c r="DX37" s="1">
        <f t="shared" si="41"/>
        <v>0</v>
      </c>
      <c r="EE37" s="1">
        <f t="shared" si="42"/>
        <v>0</v>
      </c>
      <c r="EH37" s="1">
        <f t="shared" si="43"/>
        <v>0</v>
      </c>
      <c r="FF37" s="116"/>
      <c r="GP37" s="1">
        <f t="shared" si="1"/>
        <v>0</v>
      </c>
      <c r="GY37" s="1">
        <f t="shared" si="44"/>
        <v>0</v>
      </c>
      <c r="HC37" s="1">
        <f t="shared" si="45"/>
        <v>0</v>
      </c>
      <c r="HS37" s="1">
        <f t="shared" si="46"/>
        <v>0</v>
      </c>
      <c r="HX37" s="1">
        <f t="shared" si="2"/>
        <v>0</v>
      </c>
      <c r="ID37" s="1">
        <f t="shared" si="3"/>
        <v>0</v>
      </c>
      <c r="IN37" s="1">
        <f t="shared" si="47"/>
        <v>0</v>
      </c>
      <c r="IW37" s="1">
        <f t="shared" si="48"/>
        <v>0</v>
      </c>
      <c r="IZ37" s="1">
        <f t="shared" si="4"/>
        <v>0</v>
      </c>
      <c r="JJ37" s="1">
        <f t="shared" si="5"/>
        <v>0</v>
      </c>
      <c r="JV37" s="1">
        <f t="shared" si="49"/>
        <v>0</v>
      </c>
      <c r="KB37" s="1">
        <f t="shared" si="50"/>
        <v>0</v>
      </c>
      <c r="LG37" s="1">
        <f t="shared" si="6"/>
        <v>0</v>
      </c>
      <c r="LT37" s="1">
        <f t="shared" si="51"/>
        <v>0</v>
      </c>
      <c r="MA37" s="1">
        <f t="shared" si="52"/>
        <v>0</v>
      </c>
      <c r="MF37" s="1">
        <f t="shared" si="53"/>
        <v>0</v>
      </c>
      <c r="MM37" s="1">
        <f t="shared" si="54"/>
        <v>0</v>
      </c>
      <c r="MS37" s="1">
        <f t="shared" si="55"/>
        <v>0</v>
      </c>
      <c r="MU37" s="115">
        <v>1</v>
      </c>
      <c r="OI37" s="120"/>
      <c r="PD37" s="1">
        <f t="shared" si="7"/>
        <v>0</v>
      </c>
      <c r="QF37" s="1">
        <f t="shared" si="56"/>
        <v>0</v>
      </c>
      <c r="QY37" s="1">
        <f t="shared" si="57"/>
        <v>0</v>
      </c>
      <c r="RK37" s="1">
        <f t="shared" si="58"/>
        <v>0</v>
      </c>
      <c r="SA37" s="1">
        <f t="shared" si="59"/>
        <v>0</v>
      </c>
      <c r="SG37" s="1">
        <f t="shared" si="60"/>
        <v>0</v>
      </c>
      <c r="SO37" s="1">
        <f t="shared" si="61"/>
        <v>0</v>
      </c>
      <c r="TB37" s="1">
        <f t="shared" si="62"/>
        <v>0</v>
      </c>
      <c r="TS37" s="1">
        <f t="shared" si="8"/>
        <v>0</v>
      </c>
      <c r="UD37" s="1">
        <f t="shared" si="9"/>
        <v>0</v>
      </c>
      <c r="UG37" s="1">
        <f t="shared" si="10"/>
        <v>0</v>
      </c>
      <c r="UQ37" s="1">
        <f t="shared" si="63"/>
        <v>0</v>
      </c>
      <c r="VA37" s="1">
        <f t="shared" si="64"/>
        <v>0</v>
      </c>
      <c r="VG37" s="1">
        <f t="shared" si="65"/>
        <v>0</v>
      </c>
      <c r="WY37" s="1">
        <f t="shared" si="11"/>
        <v>0</v>
      </c>
      <c r="XB37" s="1">
        <f t="shared" si="66"/>
        <v>0</v>
      </c>
      <c r="XG37" s="1">
        <f t="shared" si="12"/>
        <v>0</v>
      </c>
      <c r="XK37" s="108"/>
      <c r="XL37" s="1">
        <f t="shared" si="13"/>
        <v>0</v>
      </c>
      <c r="XM37" s="1">
        <f t="shared" si="14"/>
        <v>0</v>
      </c>
      <c r="XN37" s="1">
        <f t="shared" si="67"/>
        <v>0</v>
      </c>
      <c r="XO37" s="1">
        <f t="shared" si="15"/>
        <v>0</v>
      </c>
      <c r="XP37" s="1">
        <f t="shared" si="68"/>
        <v>0</v>
      </c>
      <c r="XQ37" s="1">
        <f t="shared" si="16"/>
        <v>0</v>
      </c>
      <c r="XR37" s="1">
        <f t="shared" si="17"/>
        <v>0</v>
      </c>
      <c r="XS37" s="1">
        <f t="shared" si="18"/>
        <v>0</v>
      </c>
      <c r="XT37" s="1">
        <f t="shared" si="69"/>
        <v>0</v>
      </c>
      <c r="XU37" s="1">
        <f t="shared" si="19"/>
        <v>0</v>
      </c>
      <c r="XV37" s="1">
        <f t="shared" si="20"/>
        <v>0</v>
      </c>
      <c r="XW37" s="1">
        <f t="shared" si="21"/>
        <v>0</v>
      </c>
      <c r="XX37" s="1">
        <f t="shared" si="22"/>
        <v>0</v>
      </c>
      <c r="XY37" s="1">
        <f t="shared" si="23"/>
        <v>1</v>
      </c>
      <c r="XZ37" s="1">
        <f t="shared" si="24"/>
        <v>0</v>
      </c>
      <c r="YA37" s="1">
        <f t="shared" si="25"/>
        <v>0</v>
      </c>
      <c r="YB37" s="1">
        <f t="shared" si="26"/>
        <v>0</v>
      </c>
      <c r="YC37" s="1">
        <f t="shared" si="27"/>
        <v>0</v>
      </c>
      <c r="YD37" s="132"/>
      <c r="YE37" s="133">
        <f t="shared" si="77"/>
        <v>1</v>
      </c>
      <c r="YF37" s="133">
        <f t="shared" si="29"/>
        <v>2539000</v>
      </c>
      <c r="YG37" s="130">
        <v>1</v>
      </c>
      <c r="YH37" s="130">
        <f t="shared" si="30"/>
        <v>2539000</v>
      </c>
      <c r="YI37" s="129">
        <v>1</v>
      </c>
      <c r="YJ37" s="128">
        <f t="shared" si="31"/>
        <v>2539000</v>
      </c>
      <c r="YK37" s="177"/>
      <c r="YL37">
        <v>1</v>
      </c>
      <c r="YM37">
        <v>1</v>
      </c>
      <c r="YN37"/>
      <c r="YO37"/>
      <c r="YP37"/>
      <c r="YQ37"/>
      <c r="YR37"/>
      <c r="YS37"/>
      <c r="YT37"/>
      <c r="YU37"/>
      <c r="YV37"/>
      <c r="YW37">
        <v>1</v>
      </c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>
        <v>1</v>
      </c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>
        <f t="shared" si="70"/>
        <v>3</v>
      </c>
      <c r="ACD37" s="25">
        <f t="shared" si="78"/>
        <v>846333.33333333337</v>
      </c>
      <c r="ACE37" s="11">
        <f t="shared" si="32"/>
        <v>4</v>
      </c>
      <c r="ACF37" s="11">
        <f t="shared" si="33"/>
        <v>634750</v>
      </c>
      <c r="ACG37" s="1">
        <v>1</v>
      </c>
      <c r="ACH37" s="1">
        <v>1</v>
      </c>
      <c r="ACI37" s="11">
        <f t="shared" si="34"/>
        <v>2539000</v>
      </c>
      <c r="ACJ37" s="11"/>
      <c r="ACK37" s="13">
        <f t="shared" si="35"/>
        <v>0</v>
      </c>
      <c r="ACL37">
        <v>1</v>
      </c>
      <c r="ACM37" s="25">
        <f t="shared" si="36"/>
        <v>2539000</v>
      </c>
      <c r="ACN37" s="11">
        <f t="shared" si="37"/>
        <v>2539000</v>
      </c>
      <c r="ACO37" s="65"/>
      <c r="ACP37" s="1">
        <v>1</v>
      </c>
      <c r="ACR37" s="39" t="s">
        <v>407</v>
      </c>
      <c r="ACZ37" s="1" t="s">
        <v>259</v>
      </c>
      <c r="ADD37" s="1" t="s">
        <v>189</v>
      </c>
      <c r="ADU37" s="1">
        <v>4</v>
      </c>
      <c r="ADV37" s="457"/>
      <c r="AEE37" s="1">
        <f t="shared" si="71"/>
        <v>0</v>
      </c>
      <c r="AEV37" s="1">
        <v>1</v>
      </c>
      <c r="AEW37" s="1">
        <v>1</v>
      </c>
      <c r="AFJ37" s="1">
        <v>1</v>
      </c>
      <c r="AFK37" s="1">
        <v>1</v>
      </c>
      <c r="AGM37" s="11">
        <f t="shared" si="75"/>
        <v>0</v>
      </c>
      <c r="AIY37" s="11">
        <v>439000</v>
      </c>
      <c r="AIZ37" s="11"/>
      <c r="AJA37" s="1">
        <v>17</v>
      </c>
      <c r="AJB37" s="11">
        <v>2100000</v>
      </c>
      <c r="AJF37" s="435"/>
      <c r="AJG37" s="45"/>
      <c r="AJH37" s="381">
        <v>2539000</v>
      </c>
      <c r="AJI37" s="11">
        <f t="shared" si="38"/>
        <v>634750</v>
      </c>
      <c r="AJJ37" s="60"/>
      <c r="AJK37" s="12"/>
      <c r="AJL37" s="1">
        <v>2</v>
      </c>
      <c r="AJW37" s="1">
        <f t="shared" si="72"/>
        <v>2</v>
      </c>
      <c r="AJZ37" s="1">
        <f t="shared" si="73"/>
        <v>2</v>
      </c>
      <c r="AKA37" s="60"/>
      <c r="AKB37" s="1" t="s">
        <v>397</v>
      </c>
      <c r="AKC37" s="1" t="s">
        <v>260</v>
      </c>
      <c r="AKD37" s="1" t="s">
        <v>261</v>
      </c>
      <c r="AKE37" s="1" t="s">
        <v>260</v>
      </c>
      <c r="AKF37" s="1" t="s">
        <v>260</v>
      </c>
      <c r="AKG37" s="1" t="s">
        <v>260</v>
      </c>
      <c r="AKH37" s="1" t="s">
        <v>260</v>
      </c>
      <c r="AKI37" s="1" t="s">
        <v>260</v>
      </c>
      <c r="AKJ37" s="1" t="s">
        <v>262</v>
      </c>
      <c r="AKK37" s="1" t="s">
        <v>260</v>
      </c>
      <c r="AKL37" s="1" t="s">
        <v>260</v>
      </c>
      <c r="AKM37" s="1" t="s">
        <v>260</v>
      </c>
      <c r="AKN37" s="1" t="s">
        <v>260</v>
      </c>
      <c r="AKO37" s="1" t="s">
        <v>260</v>
      </c>
      <c r="AKP37" s="1" t="s">
        <v>260</v>
      </c>
      <c r="AKQ37" s="1" t="s">
        <v>260</v>
      </c>
      <c r="AKR37" s="1" t="s">
        <v>263</v>
      </c>
      <c r="AKS37" s="1" t="s">
        <v>260</v>
      </c>
      <c r="AKT37" s="1" t="s">
        <v>260</v>
      </c>
      <c r="AKU37" s="1" t="s">
        <v>260</v>
      </c>
      <c r="AKV37" s="1" t="s">
        <v>260</v>
      </c>
      <c r="AKW37" s="1" t="s">
        <v>260</v>
      </c>
      <c r="AKX37" s="1" t="s">
        <v>260</v>
      </c>
      <c r="AKY37" s="1" t="s">
        <v>260</v>
      </c>
      <c r="AKZ37" s="1" t="s">
        <v>260</v>
      </c>
      <c r="ALA37" s="1" t="s">
        <v>260</v>
      </c>
      <c r="ALB37" s="1" t="s">
        <v>260</v>
      </c>
      <c r="ALC37" s="1" t="s">
        <v>260</v>
      </c>
      <c r="ALD37" s="1" t="s">
        <v>260</v>
      </c>
      <c r="ALE37" s="1" t="s">
        <v>260</v>
      </c>
      <c r="ALF37" s="1" t="s">
        <v>260</v>
      </c>
      <c r="ALG37" s="1" t="s">
        <v>260</v>
      </c>
      <c r="ALH37" s="1" t="s">
        <v>260</v>
      </c>
      <c r="ALI37" s="1" t="s">
        <v>260</v>
      </c>
      <c r="ALJ37" s="1" t="s">
        <v>260</v>
      </c>
      <c r="ALK37" s="1" t="s">
        <v>260</v>
      </c>
      <c r="ALL37" s="1" t="s">
        <v>260</v>
      </c>
      <c r="ALM37" s="1">
        <v>1</v>
      </c>
      <c r="ALN37" s="11">
        <f t="shared" si="74"/>
        <v>2539000</v>
      </c>
      <c r="ALO37" s="28">
        <v>2539000</v>
      </c>
      <c r="ALT37" s="1">
        <v>1</v>
      </c>
      <c r="ALU37" s="60"/>
      <c r="ALV37" s="1">
        <v>1</v>
      </c>
      <c r="ALX37" s="1">
        <v>1</v>
      </c>
      <c r="AMJ37" s="403"/>
    </row>
    <row r="38" spans="1:1024" s="1" customFormat="1" ht="15" customHeight="1" x14ac:dyDescent="0.25">
      <c r="A38" s="268"/>
      <c r="B38" s="113">
        <v>36</v>
      </c>
      <c r="C38" s="473" t="s">
        <v>375</v>
      </c>
      <c r="D38" s="304" t="s">
        <v>398</v>
      </c>
      <c r="E38" s="1">
        <v>2003</v>
      </c>
      <c r="F38" s="1">
        <v>1</v>
      </c>
      <c r="G38" s="1">
        <v>1</v>
      </c>
      <c r="J38" s="1">
        <v>1</v>
      </c>
      <c r="K38" s="1">
        <v>2001</v>
      </c>
      <c r="L38" s="1">
        <v>2001</v>
      </c>
      <c r="M38" s="1">
        <v>1</v>
      </c>
      <c r="AE38" s="1">
        <v>1</v>
      </c>
      <c r="AY38" s="1">
        <v>1</v>
      </c>
      <c r="BA38" s="1">
        <v>1</v>
      </c>
      <c r="BB38" s="1">
        <v>11</v>
      </c>
      <c r="BC38" s="1">
        <v>1</v>
      </c>
      <c r="BG38" s="1">
        <v>2</v>
      </c>
      <c r="CG38" s="1">
        <v>1</v>
      </c>
      <c r="CH38" s="246"/>
      <c r="CP38" s="1">
        <f t="shared" si="39"/>
        <v>0</v>
      </c>
      <c r="CS38" s="1">
        <f t="shared" si="0"/>
        <v>0</v>
      </c>
      <c r="DO38" s="1">
        <f t="shared" si="40"/>
        <v>0</v>
      </c>
      <c r="DX38" s="1">
        <f t="shared" si="41"/>
        <v>0</v>
      </c>
      <c r="EE38" s="1">
        <f t="shared" si="42"/>
        <v>0</v>
      </c>
      <c r="EH38" s="1">
        <f t="shared" si="43"/>
        <v>0</v>
      </c>
      <c r="FF38" s="116"/>
      <c r="GP38" s="1">
        <f t="shared" si="1"/>
        <v>0</v>
      </c>
      <c r="GY38" s="1">
        <f t="shared" si="44"/>
        <v>0</v>
      </c>
      <c r="HC38" s="1">
        <f t="shared" si="45"/>
        <v>0</v>
      </c>
      <c r="HS38" s="1">
        <f t="shared" si="46"/>
        <v>0</v>
      </c>
      <c r="HX38" s="1">
        <f t="shared" si="2"/>
        <v>0</v>
      </c>
      <c r="ID38" s="1">
        <f t="shared" si="3"/>
        <v>0</v>
      </c>
      <c r="IN38" s="1">
        <f t="shared" si="47"/>
        <v>0</v>
      </c>
      <c r="IW38" s="1">
        <f t="shared" si="48"/>
        <v>0</v>
      </c>
      <c r="IZ38" s="1">
        <f t="shared" si="4"/>
        <v>0</v>
      </c>
      <c r="JJ38" s="1">
        <f t="shared" si="5"/>
        <v>0</v>
      </c>
      <c r="JV38" s="1">
        <f t="shared" si="49"/>
        <v>0</v>
      </c>
      <c r="KB38" s="1">
        <f t="shared" si="50"/>
        <v>0</v>
      </c>
      <c r="LG38" s="1">
        <f t="shared" si="6"/>
        <v>0</v>
      </c>
      <c r="LT38" s="1">
        <f t="shared" si="51"/>
        <v>0</v>
      </c>
      <c r="MA38" s="1">
        <f t="shared" si="52"/>
        <v>0</v>
      </c>
      <c r="MF38" s="1">
        <f t="shared" si="53"/>
        <v>0</v>
      </c>
      <c r="MM38" s="1">
        <f t="shared" si="54"/>
        <v>0</v>
      </c>
      <c r="MS38" s="1">
        <f t="shared" si="55"/>
        <v>0</v>
      </c>
      <c r="MU38" s="115"/>
      <c r="OI38" s="120"/>
      <c r="PD38" s="1">
        <f t="shared" si="7"/>
        <v>0</v>
      </c>
      <c r="PF38" s="1">
        <v>1</v>
      </c>
      <c r="QF38" s="1">
        <f t="shared" si="56"/>
        <v>0</v>
      </c>
      <c r="QY38" s="1">
        <f t="shared" si="57"/>
        <v>0</v>
      </c>
      <c r="RK38" s="1">
        <f t="shared" si="58"/>
        <v>0</v>
      </c>
      <c r="SA38" s="1">
        <f t="shared" si="59"/>
        <v>0</v>
      </c>
      <c r="SG38" s="1">
        <f t="shared" si="60"/>
        <v>0</v>
      </c>
      <c r="SO38" s="1">
        <f t="shared" si="61"/>
        <v>0</v>
      </c>
      <c r="TB38" s="1">
        <f t="shared" si="62"/>
        <v>0</v>
      </c>
      <c r="TD38" s="1">
        <v>1</v>
      </c>
      <c r="TS38" s="1">
        <f t="shared" si="8"/>
        <v>1</v>
      </c>
      <c r="TT38" s="1">
        <v>1</v>
      </c>
      <c r="UD38" s="1">
        <f t="shared" si="9"/>
        <v>0</v>
      </c>
      <c r="UG38" s="1">
        <f t="shared" si="10"/>
        <v>0</v>
      </c>
      <c r="UQ38" s="1">
        <f t="shared" si="63"/>
        <v>0</v>
      </c>
      <c r="US38" s="1">
        <v>1</v>
      </c>
      <c r="VA38" s="1">
        <f t="shared" si="64"/>
        <v>1</v>
      </c>
      <c r="VB38" s="1">
        <v>1</v>
      </c>
      <c r="VG38" s="1">
        <f t="shared" si="65"/>
        <v>0</v>
      </c>
      <c r="WY38" s="1">
        <f t="shared" si="11"/>
        <v>0</v>
      </c>
      <c r="XB38" s="1">
        <f t="shared" si="66"/>
        <v>0</v>
      </c>
      <c r="XG38" s="1">
        <f t="shared" si="12"/>
        <v>0</v>
      </c>
      <c r="XK38" s="108"/>
      <c r="XL38" s="1">
        <f t="shared" si="13"/>
        <v>1</v>
      </c>
      <c r="XM38" s="1">
        <f t="shared" si="14"/>
        <v>0</v>
      </c>
      <c r="XN38" s="1">
        <f t="shared" si="67"/>
        <v>0</v>
      </c>
      <c r="XO38" s="1">
        <f t="shared" si="15"/>
        <v>0</v>
      </c>
      <c r="XP38" s="1">
        <f t="shared" si="68"/>
        <v>0</v>
      </c>
      <c r="XQ38" s="1">
        <f t="shared" si="16"/>
        <v>0</v>
      </c>
      <c r="XR38" s="1">
        <f t="shared" si="17"/>
        <v>0</v>
      </c>
      <c r="XS38" s="1">
        <f t="shared" si="18"/>
        <v>0</v>
      </c>
      <c r="XT38" s="1">
        <f t="shared" si="69"/>
        <v>0</v>
      </c>
      <c r="XU38" s="1">
        <f t="shared" si="19"/>
        <v>1</v>
      </c>
      <c r="XV38" s="1">
        <f t="shared" si="20"/>
        <v>0</v>
      </c>
      <c r="XW38" s="1">
        <f t="shared" si="21"/>
        <v>0</v>
      </c>
      <c r="XX38" s="1">
        <f t="shared" si="22"/>
        <v>0</v>
      </c>
      <c r="XY38" s="1">
        <f t="shared" si="23"/>
        <v>0</v>
      </c>
      <c r="XZ38" s="1">
        <f t="shared" si="24"/>
        <v>1</v>
      </c>
      <c r="YA38" s="1">
        <f t="shared" si="25"/>
        <v>0</v>
      </c>
      <c r="YB38" s="1">
        <f t="shared" si="26"/>
        <v>0</v>
      </c>
      <c r="YC38" s="1">
        <f t="shared" si="27"/>
        <v>0</v>
      </c>
      <c r="YD38" s="132"/>
      <c r="YE38" s="133">
        <f t="shared" si="77"/>
        <v>3</v>
      </c>
      <c r="YF38" s="133">
        <f t="shared" si="29"/>
        <v>21166.666666666668</v>
      </c>
      <c r="YG38" s="130">
        <v>3</v>
      </c>
      <c r="YH38" s="130">
        <f t="shared" si="30"/>
        <v>21166.666666666668</v>
      </c>
      <c r="YI38" s="129">
        <v>3</v>
      </c>
      <c r="YJ38" s="128">
        <f t="shared" si="31"/>
        <v>21166.666666666668</v>
      </c>
      <c r="YK38" s="177"/>
      <c r="YL38">
        <v>0.5</v>
      </c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>
        <v>1</v>
      </c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>
        <v>1</v>
      </c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>
        <f t="shared" si="70"/>
        <v>2</v>
      </c>
      <c r="ACD38" s="25">
        <f t="shared" si="78"/>
        <v>31750</v>
      </c>
      <c r="ACE38" s="11">
        <f t="shared" si="32"/>
        <v>5</v>
      </c>
      <c r="ACF38" s="11">
        <f t="shared" si="33"/>
        <v>25400</v>
      </c>
      <c r="ACG38" s="1">
        <v>24</v>
      </c>
      <c r="ACH38" s="1">
        <v>1</v>
      </c>
      <c r="ACI38" s="11">
        <f t="shared" si="34"/>
        <v>127000</v>
      </c>
      <c r="ACJ38" s="11"/>
      <c r="ACK38" s="13">
        <f t="shared" si="35"/>
        <v>0</v>
      </c>
      <c r="ACL38">
        <v>0.5</v>
      </c>
      <c r="ACM38" s="25">
        <f t="shared" si="36"/>
        <v>63500</v>
      </c>
      <c r="ACN38" s="11">
        <f t="shared" si="37"/>
        <v>127000</v>
      </c>
      <c r="ACO38" s="65"/>
      <c r="ACR38" s="39" t="s">
        <v>407</v>
      </c>
      <c r="ACS38" s="1">
        <v>1</v>
      </c>
      <c r="ACU38" s="1">
        <v>1</v>
      </c>
      <c r="ACY38" s="1">
        <v>1</v>
      </c>
      <c r="ACZ38" s="1" t="s">
        <v>399</v>
      </c>
      <c r="ADA38" s="1">
        <v>1</v>
      </c>
      <c r="ADD38" s="1" t="s">
        <v>189</v>
      </c>
      <c r="ADM38" s="1">
        <v>1</v>
      </c>
      <c r="ADN38" s="1">
        <v>1</v>
      </c>
      <c r="ADU38" s="1">
        <v>2</v>
      </c>
      <c r="ADV38" s="457"/>
      <c r="AEE38" s="1">
        <f t="shared" si="71"/>
        <v>0</v>
      </c>
      <c r="AER38" s="1">
        <v>1</v>
      </c>
      <c r="AFF38" s="1">
        <v>1</v>
      </c>
      <c r="AFJ38" s="1">
        <v>1</v>
      </c>
      <c r="AGL38" s="1">
        <v>110000</v>
      </c>
      <c r="AGM38" s="11">
        <f t="shared" si="75"/>
        <v>0</v>
      </c>
      <c r="AHJ38" s="1">
        <v>110000</v>
      </c>
      <c r="AHY38" s="1">
        <v>3</v>
      </c>
      <c r="AHZ38" s="1">
        <v>1</v>
      </c>
      <c r="AIA38" s="1">
        <v>1</v>
      </c>
      <c r="AIB38" s="1">
        <v>1</v>
      </c>
      <c r="AIJ38" s="1">
        <v>1</v>
      </c>
      <c r="AIY38" s="11">
        <v>17000</v>
      </c>
      <c r="AIZ38" s="11"/>
      <c r="AJA38" s="1">
        <v>15.45</v>
      </c>
      <c r="AJB38" s="11"/>
      <c r="AJC38" s="1">
        <v>110000</v>
      </c>
      <c r="AJD38" s="1">
        <v>1</v>
      </c>
      <c r="AJE38" s="1">
        <v>1</v>
      </c>
      <c r="AJF38" s="435">
        <v>86.614173228346459</v>
      </c>
      <c r="AJG38" s="45"/>
      <c r="AJH38" s="381">
        <v>127000</v>
      </c>
      <c r="AJI38" s="11">
        <f t="shared" si="38"/>
        <v>25400</v>
      </c>
      <c r="AJJ38" s="60"/>
      <c r="AJK38" s="12"/>
      <c r="AJM38" s="1">
        <v>1</v>
      </c>
      <c r="AJW38" s="1">
        <f t="shared" si="72"/>
        <v>1</v>
      </c>
      <c r="AJX38" s="1">
        <v>1</v>
      </c>
      <c r="AJY38" s="1">
        <v>2</v>
      </c>
      <c r="AJZ38" s="1">
        <f t="shared" si="73"/>
        <v>4</v>
      </c>
      <c r="AKA38" s="60"/>
      <c r="AKB38" s="1" t="s">
        <v>260</v>
      </c>
      <c r="AKC38" s="1" t="s">
        <v>260</v>
      </c>
      <c r="AKD38" s="1" t="s">
        <v>261</v>
      </c>
      <c r="AKE38" s="1" t="s">
        <v>260</v>
      </c>
      <c r="AKF38" s="1" t="s">
        <v>260</v>
      </c>
      <c r="AKG38" s="1" t="s">
        <v>260</v>
      </c>
      <c r="AKH38" s="1" t="s">
        <v>260</v>
      </c>
      <c r="AKI38" s="1" t="s">
        <v>260</v>
      </c>
      <c r="AKJ38" s="1" t="s">
        <v>262</v>
      </c>
      <c r="AKK38" s="1" t="s">
        <v>260</v>
      </c>
      <c r="AKL38" s="1" t="s">
        <v>260</v>
      </c>
      <c r="AKM38" s="1" t="s">
        <v>260</v>
      </c>
      <c r="AKN38" s="1" t="s">
        <v>260</v>
      </c>
      <c r="AKO38" s="1" t="s">
        <v>260</v>
      </c>
      <c r="AKP38" s="1" t="s">
        <v>260</v>
      </c>
      <c r="AKQ38" s="1" t="s">
        <v>260</v>
      </c>
      <c r="AKR38" s="1" t="s">
        <v>263</v>
      </c>
      <c r="AKS38" s="1" t="s">
        <v>260</v>
      </c>
      <c r="AKT38" s="1" t="s">
        <v>260</v>
      </c>
      <c r="AKU38" s="1" t="s">
        <v>260</v>
      </c>
      <c r="AKV38" s="1" t="s">
        <v>260</v>
      </c>
      <c r="AKW38" s="1" t="s">
        <v>260</v>
      </c>
      <c r="AKX38" s="1" t="s">
        <v>260</v>
      </c>
      <c r="AKY38" s="1" t="s">
        <v>260</v>
      </c>
      <c r="AKZ38" s="1" t="s">
        <v>260</v>
      </c>
      <c r="ALA38" s="1" t="s">
        <v>260</v>
      </c>
      <c r="ALB38" s="1" t="s">
        <v>260</v>
      </c>
      <c r="ALC38" s="1" t="s">
        <v>260</v>
      </c>
      <c r="ALD38" s="1" t="s">
        <v>260</v>
      </c>
      <c r="ALE38" s="1" t="s">
        <v>260</v>
      </c>
      <c r="ALF38" s="1" t="s">
        <v>260</v>
      </c>
      <c r="ALG38" s="1" t="s">
        <v>260</v>
      </c>
      <c r="ALH38" s="1" t="s">
        <v>260</v>
      </c>
      <c r="ALI38" s="1" t="s">
        <v>260</v>
      </c>
      <c r="ALJ38" s="1" t="s">
        <v>260</v>
      </c>
      <c r="ALK38" s="1" t="s">
        <v>260</v>
      </c>
      <c r="ALL38" s="1" t="s">
        <v>260</v>
      </c>
      <c r="ALN38" s="11" t="e">
        <f t="shared" si="74"/>
        <v>#DIV/0!</v>
      </c>
      <c r="ALO38" s="28">
        <v>127000</v>
      </c>
      <c r="ALU38" s="60"/>
      <c r="ALV38" s="1">
        <v>1</v>
      </c>
      <c r="ALX38" s="1">
        <v>1</v>
      </c>
      <c r="ALY38" s="1">
        <v>1</v>
      </c>
      <c r="ALZ38" s="1">
        <v>1</v>
      </c>
      <c r="AMD38" s="1">
        <v>1</v>
      </c>
      <c r="AMJ38" s="403"/>
    </row>
    <row r="39" spans="1:1024" s="1" customFormat="1" ht="15" customHeight="1" x14ac:dyDescent="0.25">
      <c r="A39" s="268"/>
      <c r="B39" s="113">
        <v>37</v>
      </c>
      <c r="C39" s="473" t="s">
        <v>375</v>
      </c>
      <c r="D39" s="304" t="s">
        <v>400</v>
      </c>
      <c r="E39" s="1">
        <v>2003</v>
      </c>
      <c r="F39" s="1">
        <v>1</v>
      </c>
      <c r="G39" s="1">
        <v>1</v>
      </c>
      <c r="J39" s="1">
        <v>1</v>
      </c>
      <c r="K39" s="1">
        <v>1997</v>
      </c>
      <c r="L39" s="1">
        <v>1998</v>
      </c>
      <c r="M39" s="1">
        <v>2</v>
      </c>
      <c r="AA39" s="1">
        <v>1</v>
      </c>
      <c r="AB39" s="1">
        <v>1</v>
      </c>
      <c r="AW39" s="1">
        <v>1</v>
      </c>
      <c r="AY39" s="1">
        <v>1</v>
      </c>
      <c r="BA39" s="1">
        <v>1</v>
      </c>
      <c r="BB39" s="1">
        <v>12</v>
      </c>
      <c r="BD39" s="1">
        <v>1</v>
      </c>
      <c r="CG39" s="1">
        <v>1</v>
      </c>
      <c r="CH39" s="246"/>
      <c r="CP39" s="1">
        <f t="shared" si="39"/>
        <v>0</v>
      </c>
      <c r="CS39" s="1">
        <f t="shared" si="0"/>
        <v>0</v>
      </c>
      <c r="DO39" s="1">
        <f t="shared" si="40"/>
        <v>0</v>
      </c>
      <c r="DX39" s="1">
        <f t="shared" si="41"/>
        <v>0</v>
      </c>
      <c r="EE39" s="1">
        <f t="shared" si="42"/>
        <v>0</v>
      </c>
      <c r="EH39" s="1">
        <f t="shared" si="43"/>
        <v>0</v>
      </c>
      <c r="FF39" s="116">
        <v>1</v>
      </c>
      <c r="GP39" s="1">
        <f t="shared" si="1"/>
        <v>1</v>
      </c>
      <c r="GQ39" s="1">
        <v>1</v>
      </c>
      <c r="GY39" s="1">
        <f t="shared" si="44"/>
        <v>0</v>
      </c>
      <c r="HC39" s="1">
        <f t="shared" si="45"/>
        <v>0</v>
      </c>
      <c r="HS39" s="1">
        <f t="shared" si="46"/>
        <v>0</v>
      </c>
      <c r="HX39" s="1">
        <f t="shared" si="2"/>
        <v>0</v>
      </c>
      <c r="ID39" s="1">
        <f t="shared" si="3"/>
        <v>0</v>
      </c>
      <c r="IN39" s="1">
        <f t="shared" si="47"/>
        <v>0</v>
      </c>
      <c r="IW39" s="1">
        <f t="shared" si="48"/>
        <v>0</v>
      </c>
      <c r="IZ39" s="1">
        <f t="shared" si="4"/>
        <v>0</v>
      </c>
      <c r="JJ39" s="1">
        <f t="shared" si="5"/>
        <v>0</v>
      </c>
      <c r="JV39" s="1">
        <f t="shared" si="49"/>
        <v>0</v>
      </c>
      <c r="KB39" s="1">
        <f t="shared" si="50"/>
        <v>0</v>
      </c>
      <c r="LG39" s="1">
        <f t="shared" si="6"/>
        <v>0</v>
      </c>
      <c r="LT39" s="1">
        <f t="shared" si="51"/>
        <v>0</v>
      </c>
      <c r="MA39" s="1">
        <f t="shared" si="52"/>
        <v>0</v>
      </c>
      <c r="MF39" s="1">
        <f t="shared" si="53"/>
        <v>0</v>
      </c>
      <c r="MM39" s="1">
        <f t="shared" si="54"/>
        <v>0</v>
      </c>
      <c r="MS39" s="1">
        <f t="shared" si="55"/>
        <v>0</v>
      </c>
      <c r="MU39" s="115">
        <v>1</v>
      </c>
      <c r="OI39" s="120"/>
      <c r="PD39" s="1">
        <f t="shared" si="7"/>
        <v>0</v>
      </c>
      <c r="QF39" s="1">
        <f t="shared" si="56"/>
        <v>0</v>
      </c>
      <c r="QY39" s="1">
        <f t="shared" si="57"/>
        <v>0</v>
      </c>
      <c r="RK39" s="1">
        <f t="shared" si="58"/>
        <v>0</v>
      </c>
      <c r="SA39" s="1">
        <f t="shared" si="59"/>
        <v>0</v>
      </c>
      <c r="SG39" s="1">
        <f t="shared" si="60"/>
        <v>0</v>
      </c>
      <c r="SO39" s="1">
        <f t="shared" si="61"/>
        <v>0</v>
      </c>
      <c r="TB39" s="1">
        <f t="shared" si="62"/>
        <v>0</v>
      </c>
      <c r="TS39" s="1">
        <f t="shared" si="8"/>
        <v>0</v>
      </c>
      <c r="UD39" s="1">
        <f t="shared" si="9"/>
        <v>0</v>
      </c>
      <c r="UG39" s="1">
        <f t="shared" si="10"/>
        <v>0</v>
      </c>
      <c r="UQ39" s="1">
        <f t="shared" si="63"/>
        <v>0</v>
      </c>
      <c r="VA39" s="1">
        <f t="shared" si="64"/>
        <v>0</v>
      </c>
      <c r="VG39" s="1">
        <f t="shared" si="65"/>
        <v>0</v>
      </c>
      <c r="WY39" s="1">
        <f t="shared" si="11"/>
        <v>0</v>
      </c>
      <c r="XB39" s="1">
        <f t="shared" si="66"/>
        <v>0</v>
      </c>
      <c r="XG39" s="1">
        <f t="shared" si="12"/>
        <v>0</v>
      </c>
      <c r="XK39" s="108"/>
      <c r="XL39" s="1">
        <f t="shared" si="13"/>
        <v>0</v>
      </c>
      <c r="XM39" s="1">
        <f t="shared" si="14"/>
        <v>0</v>
      </c>
      <c r="XN39" s="1">
        <f t="shared" si="67"/>
        <v>0</v>
      </c>
      <c r="XO39" s="1">
        <f t="shared" si="15"/>
        <v>0</v>
      </c>
      <c r="XP39" s="1">
        <f t="shared" si="68"/>
        <v>0</v>
      </c>
      <c r="XQ39" s="1">
        <f t="shared" si="16"/>
        <v>0</v>
      </c>
      <c r="XR39" s="1">
        <f t="shared" si="17"/>
        <v>0</v>
      </c>
      <c r="XS39" s="1">
        <f t="shared" si="18"/>
        <v>0</v>
      </c>
      <c r="XT39" s="1">
        <f t="shared" si="69"/>
        <v>1</v>
      </c>
      <c r="XU39" s="1">
        <f t="shared" si="19"/>
        <v>0</v>
      </c>
      <c r="XV39" s="1">
        <f t="shared" si="20"/>
        <v>0</v>
      </c>
      <c r="XW39" s="1">
        <f t="shared" si="21"/>
        <v>0</v>
      </c>
      <c r="XX39" s="1">
        <f t="shared" si="22"/>
        <v>0</v>
      </c>
      <c r="XY39" s="1">
        <f t="shared" si="23"/>
        <v>1</v>
      </c>
      <c r="XZ39" s="1">
        <f t="shared" si="24"/>
        <v>0</v>
      </c>
      <c r="YA39" s="1">
        <f t="shared" si="25"/>
        <v>0</v>
      </c>
      <c r="YB39" s="1">
        <f t="shared" si="26"/>
        <v>0</v>
      </c>
      <c r="YC39" s="1">
        <f t="shared" si="27"/>
        <v>0</v>
      </c>
      <c r="YD39" s="132"/>
      <c r="YE39" s="133">
        <f t="shared" si="77"/>
        <v>2</v>
      </c>
      <c r="YF39" s="133">
        <f t="shared" si="29"/>
        <v>144250</v>
      </c>
      <c r="YG39" s="130">
        <v>2</v>
      </c>
      <c r="YH39" s="130">
        <f t="shared" si="30"/>
        <v>144250</v>
      </c>
      <c r="YI39" s="129">
        <v>2</v>
      </c>
      <c r="YJ39" s="128">
        <f t="shared" si="31"/>
        <v>144250</v>
      </c>
      <c r="YK39" s="177"/>
      <c r="YL39">
        <v>0.5</v>
      </c>
      <c r="YM39"/>
      <c r="YN39"/>
      <c r="YO39"/>
      <c r="YP39">
        <v>1</v>
      </c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>
        <v>1</v>
      </c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>
        <f t="shared" si="70"/>
        <v>2</v>
      </c>
      <c r="ACD39" s="25">
        <f t="shared" si="78"/>
        <v>144250</v>
      </c>
      <c r="ACE39" s="11">
        <f t="shared" si="32"/>
        <v>4</v>
      </c>
      <c r="ACF39" s="11">
        <f t="shared" si="33"/>
        <v>144250</v>
      </c>
      <c r="ACG39" s="1">
        <v>124</v>
      </c>
      <c r="ACH39" s="1">
        <v>3</v>
      </c>
      <c r="ACI39" s="11">
        <f t="shared" si="34"/>
        <v>192333.33333333334</v>
      </c>
      <c r="ACJ39" s="11"/>
      <c r="ACK39" s="13">
        <f t="shared" si="35"/>
        <v>0</v>
      </c>
      <c r="ACL39">
        <v>0.5</v>
      </c>
      <c r="ACM39" s="25">
        <f t="shared" si="36"/>
        <v>288500</v>
      </c>
      <c r="ACN39" s="11">
        <f t="shared" si="37"/>
        <v>192333.33333333334</v>
      </c>
      <c r="ACO39" s="65"/>
      <c r="ACR39" s="39" t="s">
        <v>407</v>
      </c>
      <c r="ACZ39" s="1" t="s">
        <v>259</v>
      </c>
      <c r="ADD39" s="1" t="s">
        <v>401</v>
      </c>
      <c r="ADE39" s="1">
        <v>1</v>
      </c>
      <c r="ADF39" s="1">
        <v>4</v>
      </c>
      <c r="ADG39" s="1">
        <v>4</v>
      </c>
      <c r="ADI39" s="1">
        <v>1</v>
      </c>
      <c r="ADL39" s="1">
        <v>1</v>
      </c>
      <c r="ADO39" s="1">
        <v>1</v>
      </c>
      <c r="ADU39" s="1">
        <v>2</v>
      </c>
      <c r="ADV39" s="457"/>
      <c r="AEE39" s="1">
        <f t="shared" si="71"/>
        <v>0</v>
      </c>
      <c r="AER39" s="1">
        <v>1</v>
      </c>
      <c r="AGM39" s="11">
        <f t="shared" si="75"/>
        <v>0</v>
      </c>
      <c r="AIY39" s="11">
        <v>577000</v>
      </c>
      <c r="AIZ39" s="11"/>
      <c r="AJA39" s="1">
        <v>100</v>
      </c>
      <c r="AJB39" s="11"/>
      <c r="AJE39" s="1">
        <v>1</v>
      </c>
      <c r="AJF39" s="435"/>
      <c r="AJG39" s="45"/>
      <c r="AJH39" s="381">
        <v>577000</v>
      </c>
      <c r="AJI39" s="11">
        <f t="shared" si="38"/>
        <v>144250</v>
      </c>
      <c r="AJJ39" s="60"/>
      <c r="AJK39" s="12">
        <v>4</v>
      </c>
      <c r="AJW39" s="1">
        <f t="shared" si="72"/>
        <v>0</v>
      </c>
      <c r="AJX39" s="1">
        <v>1</v>
      </c>
      <c r="AJY39" s="1">
        <v>1</v>
      </c>
      <c r="AJZ39" s="1">
        <f t="shared" si="73"/>
        <v>2</v>
      </c>
      <c r="AKA39" s="60"/>
      <c r="AKB39" s="1" t="s">
        <v>260</v>
      </c>
      <c r="AKC39" s="1" t="s">
        <v>260</v>
      </c>
      <c r="AKD39" s="1" t="s">
        <v>261</v>
      </c>
      <c r="AKE39" s="1" t="s">
        <v>260</v>
      </c>
      <c r="AKF39" s="1" t="s">
        <v>260</v>
      </c>
      <c r="AKG39" s="1" t="s">
        <v>260</v>
      </c>
      <c r="AKH39" s="1" t="s">
        <v>260</v>
      </c>
      <c r="AKI39" s="1" t="s">
        <v>260</v>
      </c>
      <c r="AKJ39" s="1" t="s">
        <v>262</v>
      </c>
      <c r="AKK39" s="1" t="s">
        <v>260</v>
      </c>
      <c r="AKL39" s="1" t="s">
        <v>260</v>
      </c>
      <c r="AKM39" s="1" t="s">
        <v>260</v>
      </c>
      <c r="AKN39" s="1" t="s">
        <v>260</v>
      </c>
      <c r="AKO39" s="1" t="s">
        <v>260</v>
      </c>
      <c r="AKP39" s="1" t="s">
        <v>260</v>
      </c>
      <c r="AKQ39" s="1" t="s">
        <v>260</v>
      </c>
      <c r="AKR39" s="1" t="s">
        <v>263</v>
      </c>
      <c r="AKS39" s="1" t="s">
        <v>260</v>
      </c>
      <c r="AKT39" s="1" t="s">
        <v>260</v>
      </c>
      <c r="AKU39" s="1" t="s">
        <v>260</v>
      </c>
      <c r="AKV39" s="1" t="s">
        <v>260</v>
      </c>
      <c r="AKW39" s="1" t="s">
        <v>260</v>
      </c>
      <c r="AKX39" s="1" t="s">
        <v>260</v>
      </c>
      <c r="AKY39" s="1" t="s">
        <v>260</v>
      </c>
      <c r="AKZ39" s="1" t="s">
        <v>260</v>
      </c>
      <c r="ALA39" s="1" t="s">
        <v>260</v>
      </c>
      <c r="ALB39" s="1" t="s">
        <v>260</v>
      </c>
      <c r="ALC39" s="1" t="s">
        <v>260</v>
      </c>
      <c r="ALD39" s="1" t="s">
        <v>260</v>
      </c>
      <c r="ALE39" s="1" t="s">
        <v>260</v>
      </c>
      <c r="ALF39" s="1" t="s">
        <v>260</v>
      </c>
      <c r="ALG39" s="1" t="s">
        <v>260</v>
      </c>
      <c r="ALH39" s="1" t="s">
        <v>260</v>
      </c>
      <c r="ALI39" s="1" t="s">
        <v>260</v>
      </c>
      <c r="ALJ39" s="1" t="s">
        <v>260</v>
      </c>
      <c r="ALK39" s="1" t="s">
        <v>260</v>
      </c>
      <c r="ALL39" s="1" t="s">
        <v>260</v>
      </c>
      <c r="ALN39" s="11" t="e">
        <f t="shared" si="74"/>
        <v>#DIV/0!</v>
      </c>
      <c r="ALO39" s="28">
        <v>577000</v>
      </c>
      <c r="ALU39" s="60"/>
      <c r="ALV39" s="1">
        <v>1</v>
      </c>
      <c r="ALX39" s="1">
        <v>1</v>
      </c>
      <c r="AMJ39" s="403"/>
    </row>
    <row r="40" spans="1:1024" s="1" customFormat="1" ht="15" customHeight="1" x14ac:dyDescent="0.25">
      <c r="A40" s="268"/>
      <c r="B40" s="113">
        <v>38</v>
      </c>
      <c r="C40" s="473" t="s">
        <v>375</v>
      </c>
      <c r="D40" s="304" t="s">
        <v>402</v>
      </c>
      <c r="E40" s="1">
        <v>2004</v>
      </c>
      <c r="F40" s="1">
        <v>2</v>
      </c>
      <c r="G40" s="1">
        <v>1</v>
      </c>
      <c r="H40" s="1">
        <v>1</v>
      </c>
      <c r="I40" s="1">
        <v>1</v>
      </c>
      <c r="J40" s="1">
        <v>3</v>
      </c>
      <c r="K40" s="1">
        <v>1999</v>
      </c>
      <c r="L40" s="1">
        <v>1999</v>
      </c>
      <c r="M40" s="1">
        <v>1</v>
      </c>
      <c r="AC40" s="1">
        <v>1</v>
      </c>
      <c r="AW40" s="1">
        <v>1</v>
      </c>
      <c r="AY40" s="1">
        <v>1</v>
      </c>
      <c r="BA40" s="1">
        <v>1</v>
      </c>
      <c r="BB40" s="1">
        <v>10</v>
      </c>
      <c r="CG40" s="1">
        <v>1</v>
      </c>
      <c r="CH40" s="246"/>
      <c r="CP40" s="1">
        <f t="shared" si="39"/>
        <v>0</v>
      </c>
      <c r="CS40" s="1">
        <f t="shared" si="0"/>
        <v>0</v>
      </c>
      <c r="DO40" s="1">
        <f t="shared" si="40"/>
        <v>0</v>
      </c>
      <c r="DX40" s="1">
        <f t="shared" si="41"/>
        <v>0</v>
      </c>
      <c r="EE40" s="1">
        <f t="shared" si="42"/>
        <v>0</v>
      </c>
      <c r="EH40" s="1">
        <f t="shared" si="43"/>
        <v>0</v>
      </c>
      <c r="FF40" s="116"/>
      <c r="GP40" s="1">
        <f t="shared" si="1"/>
        <v>0</v>
      </c>
      <c r="GY40" s="1">
        <f t="shared" si="44"/>
        <v>0</v>
      </c>
      <c r="HC40" s="1">
        <f t="shared" si="45"/>
        <v>0</v>
      </c>
      <c r="HS40" s="1">
        <f t="shared" si="46"/>
        <v>0</v>
      </c>
      <c r="HX40" s="1">
        <f t="shared" si="2"/>
        <v>0</v>
      </c>
      <c r="ID40" s="1">
        <f t="shared" si="3"/>
        <v>0</v>
      </c>
      <c r="IN40" s="1">
        <f t="shared" si="47"/>
        <v>0</v>
      </c>
      <c r="IW40" s="1">
        <f t="shared" si="48"/>
        <v>0</v>
      </c>
      <c r="IZ40" s="1">
        <f t="shared" si="4"/>
        <v>0</v>
      </c>
      <c r="JJ40" s="1">
        <f t="shared" si="5"/>
        <v>0</v>
      </c>
      <c r="JV40" s="1">
        <f t="shared" si="49"/>
        <v>0</v>
      </c>
      <c r="KB40" s="1">
        <f t="shared" si="50"/>
        <v>0</v>
      </c>
      <c r="LG40" s="1">
        <f t="shared" si="6"/>
        <v>0</v>
      </c>
      <c r="LT40" s="1">
        <f t="shared" si="51"/>
        <v>0</v>
      </c>
      <c r="MA40" s="1">
        <f t="shared" si="52"/>
        <v>0</v>
      </c>
      <c r="MF40" s="1">
        <f t="shared" si="53"/>
        <v>0</v>
      </c>
      <c r="MM40" s="1">
        <f t="shared" si="54"/>
        <v>0</v>
      </c>
      <c r="MS40" s="1">
        <f t="shared" si="55"/>
        <v>0</v>
      </c>
      <c r="MU40" s="115"/>
      <c r="OI40" s="120"/>
      <c r="PD40" s="1">
        <f t="shared" si="7"/>
        <v>0</v>
      </c>
      <c r="QF40" s="1">
        <f t="shared" si="56"/>
        <v>0</v>
      </c>
      <c r="QY40" s="1">
        <f t="shared" si="57"/>
        <v>0</v>
      </c>
      <c r="RK40" s="1">
        <f t="shared" si="58"/>
        <v>0</v>
      </c>
      <c r="SA40" s="1">
        <f t="shared" si="59"/>
        <v>0</v>
      </c>
      <c r="SG40" s="1">
        <f t="shared" si="60"/>
        <v>0</v>
      </c>
      <c r="SO40" s="1">
        <f t="shared" si="61"/>
        <v>0</v>
      </c>
      <c r="TB40" s="1">
        <f t="shared" si="62"/>
        <v>0</v>
      </c>
      <c r="TS40" s="1">
        <f t="shared" si="8"/>
        <v>0</v>
      </c>
      <c r="UD40" s="1">
        <f t="shared" si="9"/>
        <v>0</v>
      </c>
      <c r="UG40" s="1">
        <f t="shared" si="10"/>
        <v>0</v>
      </c>
      <c r="UQ40" s="1">
        <f t="shared" si="63"/>
        <v>0</v>
      </c>
      <c r="VA40" s="1">
        <f t="shared" si="64"/>
        <v>0</v>
      </c>
      <c r="VG40" s="1">
        <f t="shared" si="65"/>
        <v>0</v>
      </c>
      <c r="WY40" s="1">
        <f t="shared" si="11"/>
        <v>0</v>
      </c>
      <c r="XB40" s="1">
        <f t="shared" si="66"/>
        <v>0</v>
      </c>
      <c r="XG40" s="1">
        <f t="shared" si="12"/>
        <v>0</v>
      </c>
      <c r="XK40" s="108"/>
      <c r="XL40" s="1">
        <f t="shared" si="13"/>
        <v>0</v>
      </c>
      <c r="XM40" s="1">
        <f t="shared" si="14"/>
        <v>0</v>
      </c>
      <c r="XN40" s="1">
        <f t="shared" si="67"/>
        <v>0</v>
      </c>
      <c r="XO40" s="1">
        <f t="shared" si="15"/>
        <v>0</v>
      </c>
      <c r="XP40" s="1">
        <f t="shared" si="68"/>
        <v>0</v>
      </c>
      <c r="XQ40" s="1">
        <f t="shared" si="16"/>
        <v>0</v>
      </c>
      <c r="XR40" s="1">
        <f t="shared" si="17"/>
        <v>0</v>
      </c>
      <c r="XS40" s="1">
        <f t="shared" si="18"/>
        <v>0</v>
      </c>
      <c r="XT40" s="1">
        <f t="shared" si="69"/>
        <v>0</v>
      </c>
      <c r="XU40" s="1">
        <f t="shared" si="19"/>
        <v>0</v>
      </c>
      <c r="XV40" s="1">
        <f t="shared" si="20"/>
        <v>0</v>
      </c>
      <c r="XW40" s="1">
        <f t="shared" si="21"/>
        <v>0</v>
      </c>
      <c r="XX40" s="1">
        <f t="shared" si="22"/>
        <v>0</v>
      </c>
      <c r="XY40" s="1">
        <f t="shared" si="23"/>
        <v>0</v>
      </c>
      <c r="XZ40" s="1">
        <f t="shared" si="24"/>
        <v>0</v>
      </c>
      <c r="YA40" s="1">
        <f t="shared" si="25"/>
        <v>0</v>
      </c>
      <c r="YB40" s="1">
        <f t="shared" si="26"/>
        <v>0</v>
      </c>
      <c r="YC40" s="1">
        <f t="shared" si="27"/>
        <v>0</v>
      </c>
      <c r="YD40" s="132"/>
      <c r="YE40" s="133"/>
      <c r="YF40" s="133" t="e">
        <f t="shared" si="29"/>
        <v>#DIV/0!</v>
      </c>
      <c r="YG40" s="130"/>
      <c r="YH40" s="130" t="e">
        <f t="shared" si="30"/>
        <v>#DIV/0!</v>
      </c>
      <c r="YI40" s="129"/>
      <c r="YJ40" s="128" t="e">
        <f t="shared" si="31"/>
        <v>#DIV/0!</v>
      </c>
      <c r="YK40" s="177"/>
      <c r="YL40">
        <v>1</v>
      </c>
      <c r="YM40"/>
      <c r="YN40"/>
      <c r="YO40">
        <v>1</v>
      </c>
      <c r="YP40"/>
      <c r="YQ40">
        <v>1</v>
      </c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>
        <v>1</v>
      </c>
      <c r="AAH40"/>
      <c r="AAI40"/>
      <c r="AAJ40"/>
      <c r="AAK40"/>
      <c r="AAL40"/>
      <c r="AAM40"/>
      <c r="AAN40">
        <v>1</v>
      </c>
      <c r="AAO40"/>
      <c r="AAP40"/>
      <c r="AAQ40"/>
      <c r="AAR40"/>
      <c r="AAS40"/>
      <c r="AAT40"/>
      <c r="AAU40"/>
      <c r="AAV40"/>
      <c r="AAW40"/>
      <c r="AAX40"/>
      <c r="AAY40"/>
      <c r="AAZ40"/>
      <c r="ABA40">
        <v>1</v>
      </c>
      <c r="ABB40"/>
      <c r="ABC40"/>
      <c r="ABD40"/>
      <c r="ABE40"/>
      <c r="ABF40">
        <v>1</v>
      </c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>
        <f t="shared" si="70"/>
        <v>6</v>
      </c>
      <c r="ACD40" s="25">
        <f t="shared" si="78"/>
        <v>45083.333333333336</v>
      </c>
      <c r="ACE40" s="11">
        <f t="shared" si="32"/>
        <v>6</v>
      </c>
      <c r="ACF40" s="11">
        <f t="shared" si="33"/>
        <v>45083.333333333336</v>
      </c>
      <c r="ACG40" s="1">
        <v>1</v>
      </c>
      <c r="ACH40" s="1">
        <v>1</v>
      </c>
      <c r="ACI40" s="11">
        <f t="shared" si="34"/>
        <v>270500</v>
      </c>
      <c r="ACJ40" s="11"/>
      <c r="ACK40" s="13">
        <f t="shared" si="35"/>
        <v>0</v>
      </c>
      <c r="ACL40">
        <v>1</v>
      </c>
      <c r="ACM40" s="25">
        <f t="shared" si="36"/>
        <v>270500</v>
      </c>
      <c r="ACN40" s="11">
        <f t="shared" si="37"/>
        <v>270500</v>
      </c>
      <c r="ACO40" s="65"/>
      <c r="ACR40" s="39" t="s">
        <v>295</v>
      </c>
      <c r="ACX40" s="1">
        <v>2</v>
      </c>
      <c r="ACY40" s="1">
        <v>1</v>
      </c>
      <c r="ACZ40" s="1" t="s">
        <v>259</v>
      </c>
      <c r="ADD40" s="1" t="s">
        <v>189</v>
      </c>
      <c r="ADU40" s="1">
        <v>5</v>
      </c>
      <c r="ADV40" s="457"/>
      <c r="ADW40" s="1">
        <v>4</v>
      </c>
      <c r="AEC40" s="1">
        <v>1</v>
      </c>
      <c r="AEE40" s="1">
        <f t="shared" si="71"/>
        <v>1</v>
      </c>
      <c r="AFA40" s="1">
        <v>1</v>
      </c>
      <c r="AFC40" s="1">
        <v>1</v>
      </c>
      <c r="AFF40" s="1">
        <v>1</v>
      </c>
      <c r="AFJ40" s="1">
        <v>1</v>
      </c>
      <c r="AFM40" s="1">
        <v>1</v>
      </c>
      <c r="AFQ40" s="1">
        <v>1</v>
      </c>
      <c r="AGM40" s="11">
        <f t="shared" si="75"/>
        <v>0</v>
      </c>
      <c r="AHM40" s="1">
        <v>3</v>
      </c>
      <c r="AHQ40" s="1">
        <v>3</v>
      </c>
      <c r="AIY40" s="11">
        <v>500</v>
      </c>
      <c r="AIZ40" s="11"/>
      <c r="AJB40" s="11">
        <v>270000</v>
      </c>
      <c r="AJF40" s="435"/>
      <c r="AJG40" s="45"/>
      <c r="AJH40" s="381">
        <v>270500</v>
      </c>
      <c r="AJI40" s="11">
        <f t="shared" si="38"/>
        <v>45083.333333333336</v>
      </c>
      <c r="AJJ40" s="60"/>
      <c r="AJK40" s="12"/>
      <c r="AJL40" s="1">
        <v>1</v>
      </c>
      <c r="AJO40" s="1">
        <v>1</v>
      </c>
      <c r="AJV40" s="1">
        <v>1</v>
      </c>
      <c r="AJW40" s="1">
        <f t="shared" si="72"/>
        <v>2</v>
      </c>
      <c r="AJX40" s="1">
        <v>3</v>
      </c>
      <c r="AJY40" s="1">
        <v>2</v>
      </c>
      <c r="AJZ40" s="1">
        <f t="shared" si="73"/>
        <v>7</v>
      </c>
      <c r="AKA40" s="60"/>
      <c r="AKB40" s="1" t="s">
        <v>192</v>
      </c>
      <c r="AKC40" s="1" t="s">
        <v>403</v>
      </c>
      <c r="AKD40" s="1" t="s">
        <v>261</v>
      </c>
      <c r="AKE40" s="1" t="s">
        <v>260</v>
      </c>
      <c r="AKF40" s="1" t="s">
        <v>260</v>
      </c>
      <c r="AKG40" s="1" t="s">
        <v>260</v>
      </c>
      <c r="AKH40" s="1" t="s">
        <v>260</v>
      </c>
      <c r="AKI40" s="1" t="s">
        <v>260</v>
      </c>
      <c r="AKJ40" s="1" t="s">
        <v>262</v>
      </c>
      <c r="AKK40" s="1" t="s">
        <v>260</v>
      </c>
      <c r="AKL40" s="1" t="s">
        <v>260</v>
      </c>
      <c r="AKM40" s="1" t="s">
        <v>260</v>
      </c>
      <c r="AKN40" s="1" t="s">
        <v>260</v>
      </c>
      <c r="AKO40" s="1" t="s">
        <v>260</v>
      </c>
      <c r="AKP40" s="1" t="s">
        <v>260</v>
      </c>
      <c r="AKQ40" s="1" t="s">
        <v>260</v>
      </c>
      <c r="AKR40" s="1" t="s">
        <v>263</v>
      </c>
      <c r="AKS40" s="1" t="s">
        <v>260</v>
      </c>
      <c r="AKT40" s="1" t="s">
        <v>260</v>
      </c>
      <c r="AKU40" s="1" t="s">
        <v>260</v>
      </c>
      <c r="AKV40" s="1" t="s">
        <v>260</v>
      </c>
      <c r="AKW40" s="1" t="s">
        <v>260</v>
      </c>
      <c r="AKX40" s="1" t="s">
        <v>260</v>
      </c>
      <c r="AKY40" s="1" t="s">
        <v>260</v>
      </c>
      <c r="AKZ40" s="1" t="s">
        <v>260</v>
      </c>
      <c r="ALA40" s="1" t="s">
        <v>260</v>
      </c>
      <c r="ALB40" s="1" t="s">
        <v>260</v>
      </c>
      <c r="ALC40" s="1" t="s">
        <v>260</v>
      </c>
      <c r="ALD40" s="1" t="s">
        <v>260</v>
      </c>
      <c r="ALE40" s="1" t="s">
        <v>260</v>
      </c>
      <c r="ALF40" s="1" t="s">
        <v>260</v>
      </c>
      <c r="ALG40" s="1" t="s">
        <v>260</v>
      </c>
      <c r="ALH40" s="1" t="s">
        <v>260</v>
      </c>
      <c r="ALI40" s="1" t="s">
        <v>260</v>
      </c>
      <c r="ALJ40" s="1" t="s">
        <v>260</v>
      </c>
      <c r="ALK40" s="1" t="s">
        <v>260</v>
      </c>
      <c r="ALL40" s="1" t="s">
        <v>260</v>
      </c>
      <c r="ALM40" s="1">
        <v>2</v>
      </c>
      <c r="ALN40" s="11">
        <f t="shared" si="74"/>
        <v>135250</v>
      </c>
      <c r="ALO40" s="28">
        <v>270500</v>
      </c>
      <c r="ALQ40" s="1">
        <v>1</v>
      </c>
      <c r="ALR40" s="1">
        <v>1</v>
      </c>
      <c r="ALU40" s="60"/>
      <c r="ALV40" s="1">
        <v>1</v>
      </c>
      <c r="ALX40" s="1">
        <v>1</v>
      </c>
      <c r="AMD40" s="1">
        <v>1</v>
      </c>
      <c r="AMJ40" s="403"/>
    </row>
    <row r="41" spans="1:1024" s="1" customFormat="1" ht="15" customHeight="1" x14ac:dyDescent="0.25">
      <c r="A41" s="268"/>
      <c r="B41" s="113">
        <v>39</v>
      </c>
      <c r="C41" s="473" t="s">
        <v>375</v>
      </c>
      <c r="D41" s="304" t="s">
        <v>404</v>
      </c>
      <c r="E41" s="1">
        <v>2004</v>
      </c>
      <c r="F41" s="1">
        <v>7</v>
      </c>
      <c r="G41" s="1">
        <v>1</v>
      </c>
      <c r="H41" s="1">
        <v>4</v>
      </c>
      <c r="I41" s="1">
        <v>1</v>
      </c>
      <c r="J41" s="1">
        <v>11</v>
      </c>
      <c r="K41" s="1">
        <v>2000</v>
      </c>
      <c r="L41" s="1">
        <v>2002</v>
      </c>
      <c r="M41" s="1">
        <v>3</v>
      </c>
      <c r="AD41" s="1">
        <v>1</v>
      </c>
      <c r="AE41" s="1">
        <v>1</v>
      </c>
      <c r="AF41" s="1">
        <v>1</v>
      </c>
      <c r="AY41" s="1">
        <v>1</v>
      </c>
      <c r="BA41" s="1">
        <v>1</v>
      </c>
      <c r="BB41" s="1">
        <v>11</v>
      </c>
      <c r="BC41" s="1">
        <v>1</v>
      </c>
      <c r="BG41" s="1">
        <v>3</v>
      </c>
      <c r="CG41" s="1">
        <v>1</v>
      </c>
      <c r="CH41" s="249"/>
      <c r="CP41" s="1">
        <f t="shared" si="39"/>
        <v>0</v>
      </c>
      <c r="CS41" s="1">
        <f t="shared" si="0"/>
        <v>0</v>
      </c>
      <c r="DO41" s="1">
        <f t="shared" si="40"/>
        <v>0</v>
      </c>
      <c r="DX41" s="1">
        <f t="shared" si="41"/>
        <v>0</v>
      </c>
      <c r="EE41" s="1">
        <f t="shared" si="42"/>
        <v>0</v>
      </c>
      <c r="EH41" s="1">
        <f t="shared" si="43"/>
        <v>0</v>
      </c>
      <c r="GP41" s="1">
        <f t="shared" si="1"/>
        <v>0</v>
      </c>
      <c r="GY41" s="1">
        <f t="shared" si="44"/>
        <v>0</v>
      </c>
      <c r="HC41" s="1">
        <f t="shared" si="45"/>
        <v>0</v>
      </c>
      <c r="HS41" s="1">
        <f t="shared" si="46"/>
        <v>0</v>
      </c>
      <c r="HX41" s="1">
        <f t="shared" si="2"/>
        <v>0</v>
      </c>
      <c r="ID41" s="1">
        <f t="shared" si="3"/>
        <v>0</v>
      </c>
      <c r="IN41" s="1">
        <f t="shared" si="47"/>
        <v>0</v>
      </c>
      <c r="IW41" s="1">
        <f t="shared" si="48"/>
        <v>0</v>
      </c>
      <c r="IZ41" s="1">
        <f t="shared" si="4"/>
        <v>0</v>
      </c>
      <c r="JJ41" s="1">
        <f t="shared" si="5"/>
        <v>0</v>
      </c>
      <c r="JV41" s="1">
        <f t="shared" si="49"/>
        <v>0</v>
      </c>
      <c r="KB41" s="1">
        <f t="shared" si="50"/>
        <v>0</v>
      </c>
      <c r="LG41" s="1">
        <f t="shared" si="6"/>
        <v>0</v>
      </c>
      <c r="LT41" s="1">
        <f t="shared" si="51"/>
        <v>0</v>
      </c>
      <c r="MA41" s="1">
        <f t="shared" si="52"/>
        <v>0</v>
      </c>
      <c r="MF41" s="1">
        <f t="shared" si="53"/>
        <v>0</v>
      </c>
      <c r="MM41" s="1">
        <f t="shared" si="54"/>
        <v>0</v>
      </c>
      <c r="MS41" s="1">
        <f t="shared" si="55"/>
        <v>0</v>
      </c>
      <c r="MU41" s="52">
        <v>1</v>
      </c>
      <c r="PD41" s="1">
        <f t="shared" si="7"/>
        <v>0</v>
      </c>
      <c r="QF41" s="1">
        <f t="shared" si="56"/>
        <v>0</v>
      </c>
      <c r="QY41" s="1">
        <f t="shared" si="57"/>
        <v>0</v>
      </c>
      <c r="RK41" s="1">
        <f t="shared" si="58"/>
        <v>0</v>
      </c>
      <c r="SA41" s="1">
        <f t="shared" si="59"/>
        <v>0</v>
      </c>
      <c r="SG41" s="1">
        <f t="shared" si="60"/>
        <v>0</v>
      </c>
      <c r="SO41" s="1">
        <f t="shared" si="61"/>
        <v>0</v>
      </c>
      <c r="TB41" s="1">
        <f t="shared" si="62"/>
        <v>0</v>
      </c>
      <c r="TS41" s="1">
        <f t="shared" si="8"/>
        <v>0</v>
      </c>
      <c r="UD41" s="1">
        <f t="shared" si="9"/>
        <v>0</v>
      </c>
      <c r="UG41" s="1">
        <f t="shared" si="10"/>
        <v>0</v>
      </c>
      <c r="UQ41" s="1">
        <f t="shared" si="63"/>
        <v>0</v>
      </c>
      <c r="VA41" s="1">
        <f t="shared" si="64"/>
        <v>0</v>
      </c>
      <c r="VG41" s="1">
        <f t="shared" si="65"/>
        <v>0</v>
      </c>
      <c r="WY41" s="1">
        <f t="shared" si="11"/>
        <v>0</v>
      </c>
      <c r="XB41" s="1">
        <f t="shared" si="66"/>
        <v>0</v>
      </c>
      <c r="XG41" s="1">
        <f t="shared" si="12"/>
        <v>0</v>
      </c>
      <c r="XL41" s="1">
        <f t="shared" si="13"/>
        <v>0</v>
      </c>
      <c r="XM41" s="1">
        <f t="shared" si="14"/>
        <v>0</v>
      </c>
      <c r="XN41" s="1">
        <f t="shared" si="67"/>
        <v>0</v>
      </c>
      <c r="XO41" s="1">
        <f t="shared" si="15"/>
        <v>0</v>
      </c>
      <c r="XP41" s="1">
        <f t="shared" si="68"/>
        <v>0</v>
      </c>
      <c r="XQ41" s="1">
        <f t="shared" si="16"/>
        <v>0</v>
      </c>
      <c r="XR41" s="1">
        <f t="shared" si="17"/>
        <v>0</v>
      </c>
      <c r="XS41" s="1">
        <f t="shared" si="18"/>
        <v>0</v>
      </c>
      <c r="XT41" s="1">
        <f t="shared" si="69"/>
        <v>0</v>
      </c>
      <c r="XU41" s="1">
        <f t="shared" si="19"/>
        <v>0</v>
      </c>
      <c r="XV41" s="1">
        <f t="shared" si="20"/>
        <v>0</v>
      </c>
      <c r="XW41" s="1">
        <f t="shared" si="21"/>
        <v>0</v>
      </c>
      <c r="XX41" s="1">
        <f t="shared" si="22"/>
        <v>0</v>
      </c>
      <c r="XY41" s="1">
        <f t="shared" si="23"/>
        <v>1</v>
      </c>
      <c r="XZ41" s="1">
        <f t="shared" si="24"/>
        <v>0</v>
      </c>
      <c r="YA41" s="1">
        <f t="shared" si="25"/>
        <v>0</v>
      </c>
      <c r="YB41" s="1">
        <f t="shared" si="26"/>
        <v>0</v>
      </c>
      <c r="YC41" s="1">
        <f t="shared" si="27"/>
        <v>0</v>
      </c>
      <c r="YD41" s="197"/>
      <c r="YE41" s="11">
        <f t="shared" ref="YE41:YE50" si="79">SUM(XL41:YC41)</f>
        <v>1</v>
      </c>
      <c r="YF41" s="133">
        <f t="shared" si="29"/>
        <v>1914500</v>
      </c>
      <c r="YG41" s="11">
        <v>1</v>
      </c>
      <c r="YH41" s="130">
        <f t="shared" si="30"/>
        <v>1914500</v>
      </c>
      <c r="YI41" s="1">
        <v>1</v>
      </c>
      <c r="YJ41" s="128">
        <f t="shared" si="31"/>
        <v>1914500</v>
      </c>
      <c r="YL41" s="1">
        <v>0.5</v>
      </c>
      <c r="YV41" s="1">
        <v>1</v>
      </c>
      <c r="ACC41" s="1">
        <f t="shared" si="70"/>
        <v>1</v>
      </c>
      <c r="ACD41" s="25">
        <f t="shared" si="78"/>
        <v>1914500</v>
      </c>
      <c r="ACE41" s="11">
        <f t="shared" si="32"/>
        <v>2</v>
      </c>
      <c r="ACF41" s="11">
        <f t="shared" si="33"/>
        <v>1914500</v>
      </c>
      <c r="ACG41" s="1">
        <v>13</v>
      </c>
      <c r="ACH41" s="1">
        <v>2</v>
      </c>
      <c r="ACI41" s="11">
        <f t="shared" si="34"/>
        <v>1914500</v>
      </c>
      <c r="ACJ41" s="11"/>
      <c r="ACK41" s="13">
        <f t="shared" si="35"/>
        <v>0</v>
      </c>
      <c r="ACL41" s="1">
        <v>0.5</v>
      </c>
      <c r="ACM41" s="25">
        <f t="shared" si="36"/>
        <v>1914500</v>
      </c>
      <c r="ACN41" s="11">
        <f t="shared" si="37"/>
        <v>1914500</v>
      </c>
      <c r="ACP41" s="1">
        <v>1</v>
      </c>
      <c r="ACQ41" s="1">
        <v>1</v>
      </c>
      <c r="ACR41" s="39" t="s">
        <v>295</v>
      </c>
      <c r="ACS41" s="1">
        <v>1</v>
      </c>
      <c r="ACV41" s="1">
        <v>1</v>
      </c>
      <c r="ACZ41" s="1" t="s">
        <v>405</v>
      </c>
      <c r="ADA41" s="1">
        <v>1</v>
      </c>
      <c r="ADD41" s="1" t="s">
        <v>189</v>
      </c>
      <c r="ADO41" s="1">
        <v>1</v>
      </c>
      <c r="ADU41" s="1">
        <v>6</v>
      </c>
      <c r="ADV41" s="457"/>
      <c r="ADW41" s="1">
        <v>2</v>
      </c>
      <c r="ADX41" s="1">
        <v>2</v>
      </c>
      <c r="AEC41" s="1">
        <v>1</v>
      </c>
      <c r="AEE41" s="1">
        <f t="shared" si="71"/>
        <v>1</v>
      </c>
      <c r="AEY41" s="1">
        <v>1</v>
      </c>
      <c r="AEZ41" s="1" t="s">
        <v>1160</v>
      </c>
      <c r="AFJ41" s="1">
        <v>1</v>
      </c>
      <c r="AFK41" s="1">
        <v>1</v>
      </c>
      <c r="AGM41" s="11">
        <f t="shared" si="75"/>
        <v>0</v>
      </c>
      <c r="AIY41" s="11">
        <v>229000</v>
      </c>
      <c r="AIZ41" s="11"/>
      <c r="AJA41" s="1">
        <v>6</v>
      </c>
      <c r="AJB41" s="11">
        <v>3600000</v>
      </c>
      <c r="AJF41" s="435"/>
      <c r="AJG41" s="45"/>
      <c r="AJH41" s="381">
        <v>3829000</v>
      </c>
      <c r="AJI41" s="11">
        <f t="shared" si="38"/>
        <v>1914500</v>
      </c>
      <c r="AJJ41" s="12"/>
      <c r="AJK41" s="12">
        <v>2.5</v>
      </c>
      <c r="AJL41" s="1">
        <v>2</v>
      </c>
      <c r="AJW41" s="1">
        <f t="shared" si="72"/>
        <v>2</v>
      </c>
      <c r="AJY41" s="1">
        <v>4</v>
      </c>
      <c r="AJZ41" s="1">
        <f t="shared" si="73"/>
        <v>6</v>
      </c>
      <c r="AKA41" s="12"/>
      <c r="AKB41" s="1" t="s">
        <v>347</v>
      </c>
      <c r="AKC41" s="1" t="s">
        <v>308</v>
      </c>
      <c r="AKD41" s="1" t="s">
        <v>478</v>
      </c>
      <c r="AKE41" s="1" t="s">
        <v>346</v>
      </c>
      <c r="AKF41" s="1" t="s">
        <v>343</v>
      </c>
      <c r="AKG41" s="1" t="s">
        <v>409</v>
      </c>
      <c r="AKH41" s="1" t="s">
        <v>260</v>
      </c>
      <c r="AKI41" s="1" t="s">
        <v>260</v>
      </c>
      <c r="AKJ41" s="1" t="s">
        <v>262</v>
      </c>
      <c r="AKK41" s="1" t="s">
        <v>260</v>
      </c>
      <c r="AKL41" s="1" t="s">
        <v>260</v>
      </c>
      <c r="AKM41" s="1" t="s">
        <v>260</v>
      </c>
      <c r="AKN41" s="1" t="s">
        <v>260</v>
      </c>
      <c r="AKO41" s="1" t="s">
        <v>260</v>
      </c>
      <c r="AKP41" s="1" t="s">
        <v>260</v>
      </c>
      <c r="AKQ41" s="1" t="s">
        <v>260</v>
      </c>
      <c r="AKR41" s="1" t="s">
        <v>263</v>
      </c>
      <c r="AKS41" s="1" t="s">
        <v>260</v>
      </c>
      <c r="AKT41" s="1" t="s">
        <v>260</v>
      </c>
      <c r="AKU41" s="1" t="s">
        <v>260</v>
      </c>
      <c r="AKV41" s="1" t="s">
        <v>260</v>
      </c>
      <c r="AKW41" s="1" t="s">
        <v>260</v>
      </c>
      <c r="AKX41" s="1" t="s">
        <v>260</v>
      </c>
      <c r="AKY41" s="1" t="s">
        <v>260</v>
      </c>
      <c r="AKZ41" s="1" t="s">
        <v>260</v>
      </c>
      <c r="ALA41" s="1" t="s">
        <v>260</v>
      </c>
      <c r="ALB41" s="1" t="s">
        <v>260</v>
      </c>
      <c r="ALC41" s="1" t="s">
        <v>260</v>
      </c>
      <c r="ALD41" s="1" t="s">
        <v>260</v>
      </c>
      <c r="ALE41" s="1" t="s">
        <v>260</v>
      </c>
      <c r="ALF41" s="1" t="s">
        <v>260</v>
      </c>
      <c r="ALG41" s="1" t="s">
        <v>260</v>
      </c>
      <c r="ALH41" s="1" t="s">
        <v>260</v>
      </c>
      <c r="ALI41" s="1" t="s">
        <v>260</v>
      </c>
      <c r="ALJ41" s="1" t="s">
        <v>260</v>
      </c>
      <c r="ALK41" s="1" t="s">
        <v>260</v>
      </c>
      <c r="ALL41" s="1" t="s">
        <v>260</v>
      </c>
      <c r="ALM41" s="1">
        <v>6</v>
      </c>
      <c r="ALN41" s="11">
        <f t="shared" si="74"/>
        <v>638166.66666666663</v>
      </c>
      <c r="ALO41" s="28">
        <v>3829000</v>
      </c>
      <c r="ALP41" s="1">
        <v>2</v>
      </c>
      <c r="ALQ41" s="1">
        <v>1</v>
      </c>
      <c r="ALR41" s="1">
        <v>1</v>
      </c>
      <c r="ALT41" s="1">
        <v>2</v>
      </c>
      <c r="ALU41" s="12"/>
      <c r="ALV41" s="1">
        <v>1</v>
      </c>
      <c r="ALX41" s="1">
        <v>1</v>
      </c>
      <c r="AMC41" s="1">
        <v>1</v>
      </c>
      <c r="AMD41" s="1">
        <v>1</v>
      </c>
      <c r="AMJ41" s="403"/>
    </row>
    <row r="42" spans="1:1024" s="1" customFormat="1" ht="15" customHeight="1" x14ac:dyDescent="0.25">
      <c r="A42" s="268"/>
      <c r="B42" s="113">
        <v>40</v>
      </c>
      <c r="C42" s="473" t="s">
        <v>375</v>
      </c>
      <c r="D42" s="304" t="s">
        <v>410</v>
      </c>
      <c r="E42" s="1">
        <v>2005</v>
      </c>
      <c r="F42" s="1">
        <v>1</v>
      </c>
      <c r="G42" s="1">
        <v>1</v>
      </c>
      <c r="J42" s="1">
        <v>1</v>
      </c>
      <c r="K42" s="1">
        <v>2000</v>
      </c>
      <c r="L42" s="1">
        <v>2001</v>
      </c>
      <c r="M42" s="1">
        <v>2</v>
      </c>
      <c r="AD42" s="1">
        <v>1</v>
      </c>
      <c r="AE42" s="1">
        <v>1</v>
      </c>
      <c r="AY42" s="1">
        <v>1</v>
      </c>
      <c r="BA42" s="1">
        <v>1</v>
      </c>
      <c r="BB42" s="1">
        <v>11</v>
      </c>
      <c r="BC42" s="1">
        <v>1</v>
      </c>
      <c r="BG42" s="1">
        <v>3</v>
      </c>
      <c r="CG42" s="1">
        <v>1</v>
      </c>
      <c r="CH42" s="246"/>
      <c r="CP42" s="1">
        <f t="shared" si="39"/>
        <v>0</v>
      </c>
      <c r="CS42" s="1">
        <f t="shared" si="0"/>
        <v>0</v>
      </c>
      <c r="DO42" s="1">
        <f t="shared" si="40"/>
        <v>0</v>
      </c>
      <c r="DX42" s="1">
        <f t="shared" si="41"/>
        <v>0</v>
      </c>
      <c r="EE42" s="1">
        <f t="shared" si="42"/>
        <v>0</v>
      </c>
      <c r="EH42" s="1">
        <f t="shared" si="43"/>
        <v>0</v>
      </c>
      <c r="FF42" s="116">
        <v>1</v>
      </c>
      <c r="FM42" s="1">
        <v>1</v>
      </c>
      <c r="GK42" s="1">
        <v>1</v>
      </c>
      <c r="GP42" s="1">
        <f t="shared" si="1"/>
        <v>3</v>
      </c>
      <c r="GQ42" s="1">
        <v>1</v>
      </c>
      <c r="GY42" s="1">
        <f t="shared" si="44"/>
        <v>0</v>
      </c>
      <c r="HC42" s="1">
        <f t="shared" si="45"/>
        <v>0</v>
      </c>
      <c r="HS42" s="1">
        <f t="shared" si="46"/>
        <v>0</v>
      </c>
      <c r="HW42" s="1">
        <v>1</v>
      </c>
      <c r="HX42" s="1">
        <f t="shared" si="2"/>
        <v>1</v>
      </c>
      <c r="HY42" s="1">
        <v>1</v>
      </c>
      <c r="ID42" s="1">
        <f t="shared" si="3"/>
        <v>0</v>
      </c>
      <c r="IN42" s="1">
        <f t="shared" si="47"/>
        <v>0</v>
      </c>
      <c r="IW42" s="1">
        <f t="shared" si="48"/>
        <v>0</v>
      </c>
      <c r="IZ42" s="1">
        <f t="shared" si="4"/>
        <v>0</v>
      </c>
      <c r="JJ42" s="1">
        <f t="shared" si="5"/>
        <v>0</v>
      </c>
      <c r="JV42" s="1">
        <f t="shared" si="49"/>
        <v>0</v>
      </c>
      <c r="KB42" s="1">
        <f t="shared" si="50"/>
        <v>0</v>
      </c>
      <c r="LG42" s="1">
        <f t="shared" si="6"/>
        <v>0</v>
      </c>
      <c r="LT42" s="1">
        <f t="shared" si="51"/>
        <v>0</v>
      </c>
      <c r="MA42" s="1">
        <f t="shared" si="52"/>
        <v>0</v>
      </c>
      <c r="MF42" s="1">
        <f t="shared" si="53"/>
        <v>0</v>
      </c>
      <c r="MM42" s="1">
        <f t="shared" si="54"/>
        <v>0</v>
      </c>
      <c r="MS42" s="1">
        <f t="shared" si="55"/>
        <v>0</v>
      </c>
      <c r="MU42" s="115"/>
      <c r="OI42" s="120">
        <v>1</v>
      </c>
      <c r="OO42" s="1">
        <v>1</v>
      </c>
      <c r="PD42" s="1">
        <f t="shared" si="7"/>
        <v>2</v>
      </c>
      <c r="PE42" s="1">
        <v>1</v>
      </c>
      <c r="QF42" s="1">
        <f t="shared" si="56"/>
        <v>0</v>
      </c>
      <c r="QY42" s="1">
        <f t="shared" si="57"/>
        <v>0</v>
      </c>
      <c r="RK42" s="1">
        <f t="shared" si="58"/>
        <v>0</v>
      </c>
      <c r="SA42" s="1">
        <f t="shared" si="59"/>
        <v>0</v>
      </c>
      <c r="SG42" s="1">
        <f t="shared" si="60"/>
        <v>0</v>
      </c>
      <c r="SO42" s="1">
        <f t="shared" si="61"/>
        <v>0</v>
      </c>
      <c r="TB42" s="1">
        <f t="shared" si="62"/>
        <v>0</v>
      </c>
      <c r="TS42" s="1">
        <f t="shared" si="8"/>
        <v>0</v>
      </c>
      <c r="UD42" s="1">
        <f t="shared" si="9"/>
        <v>0</v>
      </c>
      <c r="UF42" s="1">
        <v>1</v>
      </c>
      <c r="UG42" s="1">
        <f t="shared" si="10"/>
        <v>1</v>
      </c>
      <c r="UH42" s="1">
        <v>1</v>
      </c>
      <c r="UQ42" s="1">
        <f t="shared" si="63"/>
        <v>0</v>
      </c>
      <c r="VA42" s="1">
        <f t="shared" si="64"/>
        <v>0</v>
      </c>
      <c r="VG42" s="1">
        <f t="shared" si="65"/>
        <v>0</v>
      </c>
      <c r="WY42" s="1">
        <f t="shared" si="11"/>
        <v>0</v>
      </c>
      <c r="XB42" s="1">
        <f t="shared" si="66"/>
        <v>0</v>
      </c>
      <c r="XG42" s="1">
        <f t="shared" si="12"/>
        <v>0</v>
      </c>
      <c r="XK42" s="108"/>
      <c r="XL42" s="1">
        <f t="shared" si="13"/>
        <v>2</v>
      </c>
      <c r="XM42" s="1">
        <f t="shared" si="14"/>
        <v>1</v>
      </c>
      <c r="XN42" s="1">
        <f t="shared" si="67"/>
        <v>0</v>
      </c>
      <c r="XO42" s="1">
        <f t="shared" si="15"/>
        <v>0</v>
      </c>
      <c r="XP42" s="1">
        <f t="shared" si="68"/>
        <v>0</v>
      </c>
      <c r="XQ42" s="1">
        <f t="shared" si="16"/>
        <v>0</v>
      </c>
      <c r="XR42" s="1">
        <f t="shared" si="17"/>
        <v>0</v>
      </c>
      <c r="XS42" s="1">
        <f t="shared" si="18"/>
        <v>0</v>
      </c>
      <c r="XT42" s="1">
        <f t="shared" si="69"/>
        <v>3</v>
      </c>
      <c r="XU42" s="1">
        <f t="shared" si="19"/>
        <v>1</v>
      </c>
      <c r="XV42" s="1">
        <f t="shared" si="20"/>
        <v>0</v>
      </c>
      <c r="XW42" s="1">
        <f t="shared" si="21"/>
        <v>0</v>
      </c>
      <c r="XX42" s="1">
        <f t="shared" si="22"/>
        <v>0</v>
      </c>
      <c r="XY42" s="1">
        <f t="shared" si="23"/>
        <v>0</v>
      </c>
      <c r="XZ42" s="1">
        <f t="shared" si="24"/>
        <v>0</v>
      </c>
      <c r="YA42" s="1">
        <f t="shared" si="25"/>
        <v>0</v>
      </c>
      <c r="YB42" s="1">
        <f t="shared" si="26"/>
        <v>0</v>
      </c>
      <c r="YC42" s="1">
        <f t="shared" si="27"/>
        <v>0</v>
      </c>
      <c r="YD42" s="132"/>
      <c r="YE42" s="133">
        <f t="shared" si="79"/>
        <v>7</v>
      </c>
      <c r="YF42" s="133">
        <f t="shared" si="29"/>
        <v>601571.42857142852</v>
      </c>
      <c r="YG42" s="130">
        <v>2</v>
      </c>
      <c r="YH42" s="130">
        <f t="shared" si="30"/>
        <v>2105500</v>
      </c>
      <c r="YI42" s="129">
        <v>3</v>
      </c>
      <c r="YJ42" s="128">
        <f t="shared" si="31"/>
        <v>1403666.6666666667</v>
      </c>
      <c r="YK42" s="177"/>
      <c r="YL42">
        <v>0.5</v>
      </c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>
        <v>1</v>
      </c>
      <c r="ABY42"/>
      <c r="ABZ42"/>
      <c r="ACA42"/>
      <c r="ACB42"/>
      <c r="ACC42">
        <f t="shared" si="70"/>
        <v>1</v>
      </c>
      <c r="ACD42" s="25">
        <f t="shared" si="78"/>
        <v>4211000</v>
      </c>
      <c r="ACE42" s="11">
        <f t="shared" si="32"/>
        <v>8</v>
      </c>
      <c r="ACF42" s="11">
        <f t="shared" si="33"/>
        <v>1052750</v>
      </c>
      <c r="ACG42" s="1">
        <v>24</v>
      </c>
      <c r="ACH42" s="1">
        <v>2</v>
      </c>
      <c r="ACI42" s="11">
        <f t="shared" si="34"/>
        <v>4211000</v>
      </c>
      <c r="ACJ42" s="45">
        <v>0.5</v>
      </c>
      <c r="ACK42" s="13">
        <f t="shared" si="35"/>
        <v>4211000</v>
      </c>
      <c r="ACL42">
        <v>0.5</v>
      </c>
      <c r="ACM42" s="25">
        <f t="shared" si="36"/>
        <v>4211000</v>
      </c>
      <c r="ACN42" s="11">
        <f t="shared" si="37"/>
        <v>4211000</v>
      </c>
      <c r="ACO42" s="65"/>
      <c r="ACP42" s="1">
        <v>1</v>
      </c>
      <c r="ACQ42" s="1">
        <v>1</v>
      </c>
      <c r="ACR42" s="1" t="s">
        <v>388</v>
      </c>
      <c r="ACX42" s="1">
        <v>2</v>
      </c>
      <c r="ACY42" s="1">
        <v>1</v>
      </c>
      <c r="ACZ42" s="1" t="s">
        <v>259</v>
      </c>
      <c r="ADD42" s="1" t="s">
        <v>185</v>
      </c>
      <c r="ADU42" s="1">
        <v>4</v>
      </c>
      <c r="ADV42" s="457"/>
      <c r="ADW42" s="1">
        <v>8</v>
      </c>
      <c r="AEC42" s="1">
        <v>1</v>
      </c>
      <c r="AEE42" s="1">
        <f t="shared" si="71"/>
        <v>1</v>
      </c>
      <c r="AER42" s="1">
        <v>1</v>
      </c>
      <c r="AFA42" s="1">
        <v>1</v>
      </c>
      <c r="AFM42" s="1">
        <v>1</v>
      </c>
      <c r="AFQ42" s="1">
        <v>1</v>
      </c>
      <c r="AFV42" s="1">
        <v>1</v>
      </c>
      <c r="AGL42" s="11">
        <v>3800000</v>
      </c>
      <c r="AGM42" s="11">
        <f t="shared" si="75"/>
        <v>522000</v>
      </c>
      <c r="AGV42" s="1">
        <v>522000</v>
      </c>
      <c r="AGW42" s="1">
        <v>1</v>
      </c>
      <c r="AHI42" s="1">
        <v>1</v>
      </c>
      <c r="AHJ42" s="1">
        <v>4322000</v>
      </c>
      <c r="AHK42" s="1">
        <v>13.737</v>
      </c>
      <c r="AHN42" s="1">
        <v>1</v>
      </c>
      <c r="AHO42" s="1">
        <v>1</v>
      </c>
      <c r="AHT42" s="1">
        <v>4</v>
      </c>
      <c r="AHU42" s="1">
        <v>1</v>
      </c>
      <c r="AHV42" s="1">
        <v>2</v>
      </c>
      <c r="AHW42" s="1">
        <v>1</v>
      </c>
      <c r="AHX42" s="1">
        <v>1</v>
      </c>
      <c r="AHY42" s="1">
        <v>6</v>
      </c>
      <c r="AHZ42" s="1">
        <v>1</v>
      </c>
      <c r="AIA42" s="1">
        <v>5</v>
      </c>
      <c r="AIB42" s="1">
        <v>1</v>
      </c>
      <c r="AIC42" s="1">
        <v>4</v>
      </c>
      <c r="AID42" s="1">
        <v>1</v>
      </c>
      <c r="AIJ42" s="1">
        <v>1</v>
      </c>
      <c r="AIK42" s="1">
        <v>1</v>
      </c>
      <c r="AIL42" s="1">
        <v>1</v>
      </c>
      <c r="AIX42" s="1">
        <v>1</v>
      </c>
      <c r="AIY42" s="11">
        <v>4100000</v>
      </c>
      <c r="AIZ42" s="11"/>
      <c r="AJA42" s="1">
        <v>94.86</v>
      </c>
      <c r="AJB42" s="11">
        <v>1700000</v>
      </c>
      <c r="AJC42" s="1">
        <v>2622000</v>
      </c>
      <c r="AJD42" s="1">
        <v>1</v>
      </c>
      <c r="AJF42" s="435">
        <v>31.132747565898839</v>
      </c>
      <c r="AJG42" s="45">
        <v>154.23529411764704</v>
      </c>
      <c r="AJH42" s="381">
        <v>8422000</v>
      </c>
      <c r="AJI42" s="11">
        <f t="shared" si="38"/>
        <v>1052750</v>
      </c>
      <c r="AJJ42" s="60"/>
      <c r="AJK42" s="12">
        <v>1.7</v>
      </c>
      <c r="AJL42" s="1">
        <v>6</v>
      </c>
      <c r="AJM42" s="1">
        <v>2</v>
      </c>
      <c r="AJW42" s="1">
        <f t="shared" si="72"/>
        <v>8</v>
      </c>
      <c r="AJX42" s="1">
        <v>1</v>
      </c>
      <c r="AJY42" s="1">
        <v>3</v>
      </c>
      <c r="AJZ42" s="1">
        <f t="shared" si="73"/>
        <v>12</v>
      </c>
      <c r="AKA42" s="60"/>
      <c r="AKB42" s="1" t="s">
        <v>481</v>
      </c>
      <c r="AKC42" s="1" t="s">
        <v>265</v>
      </c>
      <c r="AKD42" s="1" t="s">
        <v>261</v>
      </c>
      <c r="AKE42" s="1" t="s">
        <v>260</v>
      </c>
      <c r="AKF42" s="1" t="s">
        <v>260</v>
      </c>
      <c r="AKG42" s="1" t="s">
        <v>260</v>
      </c>
      <c r="AKH42" s="1" t="s">
        <v>260</v>
      </c>
      <c r="AKI42" s="1" t="s">
        <v>260</v>
      </c>
      <c r="AKJ42" s="1" t="s">
        <v>262</v>
      </c>
      <c r="AKK42" s="1" t="s">
        <v>260</v>
      </c>
      <c r="AKL42" s="1" t="s">
        <v>260</v>
      </c>
      <c r="AKM42" s="1" t="s">
        <v>260</v>
      </c>
      <c r="AKN42" s="1" t="s">
        <v>260</v>
      </c>
      <c r="AKO42" s="1" t="s">
        <v>260</v>
      </c>
      <c r="AKP42" s="1" t="s">
        <v>260</v>
      </c>
      <c r="AKQ42" s="1" t="s">
        <v>260</v>
      </c>
      <c r="AKR42" s="1" t="s">
        <v>263</v>
      </c>
      <c r="AKS42" s="1" t="s">
        <v>260</v>
      </c>
      <c r="AKT42" s="1" t="s">
        <v>260</v>
      </c>
      <c r="AKU42" s="1" t="s">
        <v>260</v>
      </c>
      <c r="AKV42" s="1" t="s">
        <v>260</v>
      </c>
      <c r="AKW42" s="1" t="s">
        <v>260</v>
      </c>
      <c r="AKX42" s="1" t="s">
        <v>260</v>
      </c>
      <c r="AKY42" s="1" t="s">
        <v>260</v>
      </c>
      <c r="AKZ42" s="1" t="s">
        <v>260</v>
      </c>
      <c r="ALA42" s="1" t="s">
        <v>260</v>
      </c>
      <c r="ALB42" s="1" t="s">
        <v>260</v>
      </c>
      <c r="ALC42" s="1" t="s">
        <v>260</v>
      </c>
      <c r="ALD42" s="1" t="s">
        <v>260</v>
      </c>
      <c r="ALE42" s="1" t="s">
        <v>260</v>
      </c>
      <c r="ALF42" s="1" t="s">
        <v>260</v>
      </c>
      <c r="ALG42" s="1" t="s">
        <v>260</v>
      </c>
      <c r="ALH42" s="1" t="s">
        <v>260</v>
      </c>
      <c r="ALI42" s="1" t="s">
        <v>260</v>
      </c>
      <c r="ALJ42" s="1" t="s">
        <v>260</v>
      </c>
      <c r="ALK42" s="1" t="s">
        <v>260</v>
      </c>
      <c r="ALL42" s="1" t="s">
        <v>260</v>
      </c>
      <c r="ALM42" s="1">
        <v>2</v>
      </c>
      <c r="ALN42" s="11">
        <f t="shared" si="74"/>
        <v>4211000</v>
      </c>
      <c r="ALO42" s="28">
        <v>8422000</v>
      </c>
      <c r="ALQ42" s="1">
        <v>1</v>
      </c>
      <c r="ALR42" s="1">
        <v>1</v>
      </c>
      <c r="ALU42" s="60"/>
      <c r="ALV42" s="1">
        <v>1</v>
      </c>
      <c r="ALW42" s="1">
        <v>1</v>
      </c>
      <c r="ALX42" s="1">
        <v>1</v>
      </c>
      <c r="ALZ42" s="1">
        <v>1</v>
      </c>
      <c r="AMA42" s="1">
        <v>1</v>
      </c>
      <c r="AMB42" s="1">
        <v>1</v>
      </c>
      <c r="AMC42" s="1">
        <v>1</v>
      </c>
      <c r="AMJ42" s="403"/>
    </row>
    <row r="43" spans="1:1024" s="3" customFormat="1" ht="15" customHeight="1" x14ac:dyDescent="0.25">
      <c r="A43" s="271"/>
      <c r="B43" s="113">
        <v>41</v>
      </c>
      <c r="C43" s="473" t="s">
        <v>375</v>
      </c>
      <c r="D43" s="304" t="s">
        <v>552</v>
      </c>
      <c r="E43" s="3">
        <v>2005</v>
      </c>
      <c r="F43" s="3">
        <v>7</v>
      </c>
      <c r="G43" s="3">
        <v>1</v>
      </c>
      <c r="J43" s="3">
        <v>7</v>
      </c>
      <c r="K43" s="3">
        <v>1999</v>
      </c>
      <c r="L43" s="3">
        <v>2001</v>
      </c>
      <c r="M43" s="3">
        <v>3</v>
      </c>
      <c r="AC43" s="3">
        <v>1</v>
      </c>
      <c r="AD43" s="3">
        <v>1</v>
      </c>
      <c r="AE43" s="3">
        <v>1</v>
      </c>
      <c r="AY43" s="3">
        <v>1</v>
      </c>
      <c r="BA43" s="3">
        <v>1</v>
      </c>
      <c r="BB43" s="3">
        <v>11</v>
      </c>
      <c r="BC43" s="3">
        <v>1</v>
      </c>
      <c r="BG43" s="3">
        <v>3</v>
      </c>
      <c r="CG43" s="3">
        <v>1</v>
      </c>
      <c r="CH43" s="248"/>
      <c r="CP43" s="1">
        <f t="shared" si="39"/>
        <v>0</v>
      </c>
      <c r="CQ43" s="1"/>
      <c r="CS43" s="1">
        <f t="shared" si="0"/>
        <v>0</v>
      </c>
      <c r="CT43" s="1"/>
      <c r="DO43" s="1">
        <f t="shared" si="40"/>
        <v>0</v>
      </c>
      <c r="DP43" s="1"/>
      <c r="DX43" s="1">
        <f t="shared" si="41"/>
        <v>0</v>
      </c>
      <c r="DY43" s="1"/>
      <c r="EE43" s="1">
        <f t="shared" si="42"/>
        <v>0</v>
      </c>
      <c r="EF43" s="1"/>
      <c r="EH43" s="1">
        <f t="shared" si="43"/>
        <v>0</v>
      </c>
      <c r="EI43" s="1"/>
      <c r="FF43" s="117"/>
      <c r="GP43" s="1">
        <f t="shared" si="1"/>
        <v>0</v>
      </c>
      <c r="GQ43" s="1"/>
      <c r="GY43" s="1">
        <f t="shared" si="44"/>
        <v>0</v>
      </c>
      <c r="GZ43" s="1"/>
      <c r="HC43" s="1">
        <f t="shared" si="45"/>
        <v>0</v>
      </c>
      <c r="HD43" s="1"/>
      <c r="HS43" s="1">
        <f t="shared" si="46"/>
        <v>0</v>
      </c>
      <c r="HT43" s="1"/>
      <c r="HX43" s="1">
        <f t="shared" si="2"/>
        <v>0</v>
      </c>
      <c r="HY43" s="1"/>
      <c r="ID43" s="1">
        <f t="shared" si="3"/>
        <v>0</v>
      </c>
      <c r="IE43" s="1"/>
      <c r="IN43" s="1">
        <f t="shared" si="47"/>
        <v>0</v>
      </c>
      <c r="IW43" s="1">
        <f t="shared" si="48"/>
        <v>0</v>
      </c>
      <c r="IX43" s="1"/>
      <c r="IZ43" s="1">
        <f t="shared" si="4"/>
        <v>0</v>
      </c>
      <c r="JA43" s="1"/>
      <c r="JJ43" s="1">
        <f t="shared" si="5"/>
        <v>0</v>
      </c>
      <c r="JK43" s="1"/>
      <c r="JV43" s="1">
        <f t="shared" si="49"/>
        <v>0</v>
      </c>
      <c r="JW43" s="1"/>
      <c r="KB43" s="1">
        <f t="shared" si="50"/>
        <v>0</v>
      </c>
      <c r="KC43" s="1"/>
      <c r="LG43" s="1">
        <f t="shared" si="6"/>
        <v>0</v>
      </c>
      <c r="LH43" s="1"/>
      <c r="LT43" s="1">
        <f t="shared" si="51"/>
        <v>0</v>
      </c>
      <c r="LU43" s="1"/>
      <c r="MA43" s="1">
        <f t="shared" si="52"/>
        <v>0</v>
      </c>
      <c r="MB43" s="1"/>
      <c r="MF43" s="1">
        <f t="shared" si="53"/>
        <v>0</v>
      </c>
      <c r="MG43" s="1"/>
      <c r="MM43" s="1">
        <f t="shared" si="54"/>
        <v>0</v>
      </c>
      <c r="MN43" s="1"/>
      <c r="MS43" s="1">
        <f t="shared" si="55"/>
        <v>0</v>
      </c>
      <c r="MT43" s="1"/>
      <c r="MU43" s="115"/>
      <c r="MV43" s="3">
        <v>1</v>
      </c>
      <c r="MY43" s="3">
        <v>1</v>
      </c>
      <c r="OC43" s="3">
        <v>1</v>
      </c>
      <c r="OI43" s="121"/>
      <c r="PD43" s="1">
        <f t="shared" si="7"/>
        <v>0</v>
      </c>
      <c r="PE43" s="1"/>
      <c r="QF43" s="1">
        <f t="shared" si="56"/>
        <v>0</v>
      </c>
      <c r="QG43" s="1"/>
      <c r="QY43" s="1">
        <f t="shared" si="57"/>
        <v>0</v>
      </c>
      <c r="RK43" s="1">
        <f t="shared" si="58"/>
        <v>0</v>
      </c>
      <c r="RL43" s="1"/>
      <c r="SA43" s="1">
        <f t="shared" si="59"/>
        <v>0</v>
      </c>
      <c r="SG43" s="1">
        <f t="shared" si="60"/>
        <v>0</v>
      </c>
      <c r="SO43" s="1">
        <f t="shared" si="61"/>
        <v>0</v>
      </c>
      <c r="TB43" s="1">
        <f t="shared" si="62"/>
        <v>0</v>
      </c>
      <c r="TS43" s="1">
        <f t="shared" si="8"/>
        <v>0</v>
      </c>
      <c r="TT43" s="1"/>
      <c r="UD43" s="1">
        <f t="shared" si="9"/>
        <v>0</v>
      </c>
      <c r="UE43" s="1"/>
      <c r="UG43" s="1">
        <f t="shared" si="10"/>
        <v>0</v>
      </c>
      <c r="UH43" s="1"/>
      <c r="UQ43" s="1">
        <f t="shared" si="63"/>
        <v>0</v>
      </c>
      <c r="UR43" s="1"/>
      <c r="US43" s="3">
        <v>1</v>
      </c>
      <c r="VA43" s="1">
        <f t="shared" si="64"/>
        <v>1</v>
      </c>
      <c r="VB43" s="1">
        <v>1</v>
      </c>
      <c r="VG43" s="1">
        <f t="shared" si="65"/>
        <v>0</v>
      </c>
      <c r="VH43" s="1"/>
      <c r="WY43" s="1">
        <f t="shared" si="11"/>
        <v>0</v>
      </c>
      <c r="WZ43" s="1"/>
      <c r="XB43" s="1">
        <f t="shared" si="66"/>
        <v>0</v>
      </c>
      <c r="XC43" s="1"/>
      <c r="XG43" s="1">
        <f t="shared" si="12"/>
        <v>0</v>
      </c>
      <c r="XH43" s="1"/>
      <c r="XK43" s="109"/>
      <c r="XL43" s="1">
        <f t="shared" si="13"/>
        <v>0</v>
      </c>
      <c r="XM43" s="1">
        <f t="shared" si="14"/>
        <v>0</v>
      </c>
      <c r="XN43" s="1">
        <f t="shared" si="67"/>
        <v>0</v>
      </c>
      <c r="XO43" s="1">
        <f t="shared" si="15"/>
        <v>0</v>
      </c>
      <c r="XP43" s="1">
        <f t="shared" si="68"/>
        <v>0</v>
      </c>
      <c r="XQ43" s="1">
        <f t="shared" si="16"/>
        <v>0</v>
      </c>
      <c r="XR43" s="1">
        <f t="shared" si="17"/>
        <v>0</v>
      </c>
      <c r="XS43" s="1">
        <f t="shared" si="18"/>
        <v>0</v>
      </c>
      <c r="XT43" s="1">
        <f t="shared" si="69"/>
        <v>0</v>
      </c>
      <c r="XU43" s="1">
        <f t="shared" si="19"/>
        <v>1</v>
      </c>
      <c r="XV43" s="1">
        <f t="shared" si="20"/>
        <v>0</v>
      </c>
      <c r="XW43" s="1">
        <f t="shared" si="21"/>
        <v>0</v>
      </c>
      <c r="XX43" s="1">
        <f t="shared" si="22"/>
        <v>0</v>
      </c>
      <c r="XY43" s="1">
        <f t="shared" si="23"/>
        <v>3</v>
      </c>
      <c r="XZ43" s="1">
        <f t="shared" si="24"/>
        <v>0</v>
      </c>
      <c r="YA43" s="1">
        <f t="shared" si="25"/>
        <v>0</v>
      </c>
      <c r="YB43" s="1">
        <f t="shared" si="26"/>
        <v>0</v>
      </c>
      <c r="YC43" s="1">
        <f t="shared" si="27"/>
        <v>0</v>
      </c>
      <c r="YD43" s="132"/>
      <c r="YE43" s="133">
        <f t="shared" si="79"/>
        <v>4</v>
      </c>
      <c r="YF43" s="133">
        <f t="shared" si="29"/>
        <v>6917000</v>
      </c>
      <c r="YG43" s="130">
        <v>2</v>
      </c>
      <c r="YH43" s="130">
        <f t="shared" si="30"/>
        <v>13834000</v>
      </c>
      <c r="YI43" s="135">
        <v>2</v>
      </c>
      <c r="YJ43" s="128">
        <f t="shared" si="31"/>
        <v>13834000</v>
      </c>
      <c r="YK43" s="178"/>
      <c r="YL43">
        <v>1</v>
      </c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>
        <f t="shared" si="70"/>
        <v>0</v>
      </c>
      <c r="ACD43" s="25"/>
      <c r="ACE43" s="11">
        <f t="shared" si="32"/>
        <v>4</v>
      </c>
      <c r="ACF43" s="11">
        <f t="shared" si="33"/>
        <v>6917000</v>
      </c>
      <c r="ACG43" s="3">
        <v>2</v>
      </c>
      <c r="ACH43" s="3">
        <v>1</v>
      </c>
      <c r="ACI43" s="11">
        <f t="shared" si="34"/>
        <v>27668000</v>
      </c>
      <c r="ACJ43" s="11"/>
      <c r="ACK43" s="13">
        <f t="shared" si="35"/>
        <v>0</v>
      </c>
      <c r="ACL43">
        <v>1</v>
      </c>
      <c r="ACM43" s="25">
        <f t="shared" si="36"/>
        <v>27668000</v>
      </c>
      <c r="ACN43" s="11">
        <f t="shared" si="37"/>
        <v>27668000</v>
      </c>
      <c r="ACO43" s="66"/>
      <c r="ACP43" s="3">
        <v>1</v>
      </c>
      <c r="ACQ43" s="3">
        <v>7</v>
      </c>
      <c r="ACR43" s="3" t="s">
        <v>292</v>
      </c>
      <c r="ACS43" s="3">
        <v>1</v>
      </c>
      <c r="ACT43" s="3">
        <v>1</v>
      </c>
      <c r="ACV43" s="3">
        <v>1</v>
      </c>
      <c r="ACX43" s="3">
        <v>4</v>
      </c>
      <c r="ACY43" s="3">
        <v>1</v>
      </c>
      <c r="ACZ43" s="3" t="s">
        <v>259</v>
      </c>
      <c r="ADA43" s="3">
        <v>1</v>
      </c>
      <c r="ADD43" s="3" t="s">
        <v>185</v>
      </c>
      <c r="ADN43" s="3">
        <v>1</v>
      </c>
      <c r="ADU43" s="3">
        <v>1</v>
      </c>
      <c r="ADV43" s="459"/>
      <c r="AEE43" s="1">
        <f t="shared" si="71"/>
        <v>0</v>
      </c>
      <c r="AER43" s="3">
        <v>1</v>
      </c>
      <c r="AET43" s="3">
        <v>1</v>
      </c>
      <c r="AEV43" s="3">
        <v>1</v>
      </c>
      <c r="AEW43" s="3">
        <v>1</v>
      </c>
      <c r="AFJ43" s="3">
        <v>1</v>
      </c>
      <c r="AFK43" s="3">
        <v>1</v>
      </c>
      <c r="AGM43" s="14">
        <f t="shared" si="75"/>
        <v>0</v>
      </c>
      <c r="AIY43" s="14">
        <v>68000</v>
      </c>
      <c r="AIZ43" s="14"/>
      <c r="AJA43" s="3">
        <v>100</v>
      </c>
      <c r="AJB43" s="14">
        <v>27600000</v>
      </c>
      <c r="AJF43" s="438"/>
      <c r="AJG43" s="47"/>
      <c r="AJH43" s="381">
        <v>27668000</v>
      </c>
      <c r="AJI43" s="11">
        <f t="shared" si="38"/>
        <v>6917000</v>
      </c>
      <c r="AJJ43" s="61"/>
      <c r="AJK43" s="15"/>
      <c r="AJL43" s="3">
        <v>3</v>
      </c>
      <c r="AJM43" s="3">
        <v>1</v>
      </c>
      <c r="AJV43" s="1"/>
      <c r="AJW43" s="1">
        <f t="shared" si="72"/>
        <v>4</v>
      </c>
      <c r="AJY43" s="3">
        <v>2</v>
      </c>
      <c r="AJZ43" s="1">
        <f t="shared" si="73"/>
        <v>6</v>
      </c>
      <c r="AKA43" s="61"/>
      <c r="AKB43" s="3" t="s">
        <v>260</v>
      </c>
      <c r="AKC43" s="3" t="s">
        <v>260</v>
      </c>
      <c r="AKD43" s="3" t="s">
        <v>261</v>
      </c>
      <c r="AKE43" s="3" t="s">
        <v>260</v>
      </c>
      <c r="AKF43" s="3" t="s">
        <v>260</v>
      </c>
      <c r="AKG43" s="3" t="s">
        <v>260</v>
      </c>
      <c r="AKH43" s="3" t="s">
        <v>260</v>
      </c>
      <c r="AKI43" s="3" t="s">
        <v>260</v>
      </c>
      <c r="AKJ43" s="3" t="s">
        <v>262</v>
      </c>
      <c r="AKK43" s="3" t="s">
        <v>260</v>
      </c>
      <c r="AKL43" s="3" t="s">
        <v>260</v>
      </c>
      <c r="AKM43" s="3" t="s">
        <v>260</v>
      </c>
      <c r="AKN43" s="3" t="s">
        <v>260</v>
      </c>
      <c r="AKO43" s="3" t="s">
        <v>260</v>
      </c>
      <c r="AKP43" s="3" t="s">
        <v>260</v>
      </c>
      <c r="AKQ43" s="3" t="s">
        <v>260</v>
      </c>
      <c r="AKR43" s="3" t="s">
        <v>263</v>
      </c>
      <c r="AKS43" s="3" t="s">
        <v>260</v>
      </c>
      <c r="AKT43" s="3" t="s">
        <v>260</v>
      </c>
      <c r="AKU43" s="3" t="s">
        <v>260</v>
      </c>
      <c r="AKV43" s="3" t="s">
        <v>260</v>
      </c>
      <c r="AKW43" s="3" t="s">
        <v>260</v>
      </c>
      <c r="AKX43" s="3" t="s">
        <v>260</v>
      </c>
      <c r="AKY43" s="3" t="s">
        <v>260</v>
      </c>
      <c r="AKZ43" s="3" t="s">
        <v>260</v>
      </c>
      <c r="ALA43" s="3" t="s">
        <v>260</v>
      </c>
      <c r="ALB43" s="3" t="s">
        <v>260</v>
      </c>
      <c r="ALC43" s="3" t="s">
        <v>260</v>
      </c>
      <c r="ALD43" s="3" t="s">
        <v>260</v>
      </c>
      <c r="ALE43" s="3" t="s">
        <v>260</v>
      </c>
      <c r="ALF43" s="3" t="s">
        <v>260</v>
      </c>
      <c r="ALG43" s="3" t="s">
        <v>260</v>
      </c>
      <c r="ALH43" s="3" t="s">
        <v>260</v>
      </c>
      <c r="ALI43" s="3" t="s">
        <v>260</v>
      </c>
      <c r="ALJ43" s="3" t="s">
        <v>260</v>
      </c>
      <c r="ALK43" s="3" t="s">
        <v>260</v>
      </c>
      <c r="ALL43" s="3" t="s">
        <v>260</v>
      </c>
      <c r="ALN43" s="11" t="e">
        <f t="shared" si="74"/>
        <v>#DIV/0!</v>
      </c>
      <c r="ALO43" s="31">
        <v>27668000</v>
      </c>
      <c r="ALU43" s="61"/>
      <c r="ALV43" s="3">
        <v>1</v>
      </c>
      <c r="ALX43" s="3">
        <v>1</v>
      </c>
      <c r="AMD43" s="3">
        <v>1</v>
      </c>
      <c r="AMJ43" s="404"/>
    </row>
    <row r="44" spans="1:1024" s="1" customFormat="1" ht="15" customHeight="1" x14ac:dyDescent="0.25">
      <c r="A44" s="268"/>
      <c r="B44" s="113">
        <v>42</v>
      </c>
      <c r="C44" s="473" t="s">
        <v>375</v>
      </c>
      <c r="D44" s="304" t="s">
        <v>553</v>
      </c>
      <c r="E44" s="1">
        <v>2005</v>
      </c>
      <c r="H44" s="1">
        <v>4</v>
      </c>
      <c r="I44" s="1">
        <v>1</v>
      </c>
      <c r="J44" s="1">
        <v>4</v>
      </c>
      <c r="K44" s="1">
        <v>1994</v>
      </c>
      <c r="L44" s="1">
        <v>2000</v>
      </c>
      <c r="M44" s="1">
        <v>4</v>
      </c>
      <c r="X44" s="1">
        <v>1</v>
      </c>
      <c r="AB44" s="1">
        <v>1</v>
      </c>
      <c r="AC44" s="1">
        <v>1</v>
      </c>
      <c r="AD44" s="1">
        <v>1</v>
      </c>
      <c r="AW44" s="1">
        <v>1</v>
      </c>
      <c r="AY44" s="1">
        <v>1</v>
      </c>
      <c r="BA44" s="1">
        <v>1</v>
      </c>
      <c r="BB44" s="1">
        <v>13</v>
      </c>
      <c r="BE44" s="1">
        <v>1</v>
      </c>
      <c r="CG44" s="1">
        <v>1</v>
      </c>
      <c r="CH44" s="246"/>
      <c r="CP44" s="1">
        <f t="shared" si="39"/>
        <v>0</v>
      </c>
      <c r="CS44" s="1">
        <f t="shared" si="0"/>
        <v>0</v>
      </c>
      <c r="DO44" s="1">
        <f t="shared" si="40"/>
        <v>0</v>
      </c>
      <c r="DX44" s="1">
        <f t="shared" si="41"/>
        <v>0</v>
      </c>
      <c r="EE44" s="1">
        <f t="shared" si="42"/>
        <v>0</v>
      </c>
      <c r="EH44" s="1">
        <f t="shared" si="43"/>
        <v>0</v>
      </c>
      <c r="FF44" s="116"/>
      <c r="GP44" s="1">
        <f t="shared" si="1"/>
        <v>0</v>
      </c>
      <c r="GY44" s="1">
        <f t="shared" si="44"/>
        <v>0</v>
      </c>
      <c r="HC44" s="1">
        <f t="shared" si="45"/>
        <v>0</v>
      </c>
      <c r="HS44" s="1">
        <f t="shared" si="46"/>
        <v>0</v>
      </c>
      <c r="HX44" s="1">
        <f t="shared" si="2"/>
        <v>0</v>
      </c>
      <c r="ID44" s="1">
        <f t="shared" si="3"/>
        <v>0</v>
      </c>
      <c r="IN44" s="1">
        <f t="shared" si="47"/>
        <v>0</v>
      </c>
      <c r="IW44" s="1">
        <f t="shared" si="48"/>
        <v>0</v>
      </c>
      <c r="IZ44" s="1">
        <f t="shared" si="4"/>
        <v>0</v>
      </c>
      <c r="JJ44" s="1">
        <f t="shared" si="5"/>
        <v>0</v>
      </c>
      <c r="JV44" s="1">
        <f t="shared" si="49"/>
        <v>0</v>
      </c>
      <c r="KB44" s="1">
        <f t="shared" si="50"/>
        <v>0</v>
      </c>
      <c r="LG44" s="1">
        <f t="shared" si="6"/>
        <v>0</v>
      </c>
      <c r="LT44" s="1">
        <f t="shared" si="51"/>
        <v>0</v>
      </c>
      <c r="LX44" s="1">
        <v>1</v>
      </c>
      <c r="MA44" s="1">
        <f t="shared" si="52"/>
        <v>1</v>
      </c>
      <c r="MB44" s="1">
        <v>1</v>
      </c>
      <c r="MF44" s="1">
        <f t="shared" si="53"/>
        <v>0</v>
      </c>
      <c r="MM44" s="1">
        <f t="shared" si="54"/>
        <v>0</v>
      </c>
      <c r="MS44" s="1">
        <f t="shared" si="55"/>
        <v>0</v>
      </c>
      <c r="MU44" s="115"/>
      <c r="OI44" s="120"/>
      <c r="OS44" s="1">
        <v>1</v>
      </c>
      <c r="PD44" s="1">
        <f t="shared" si="7"/>
        <v>1</v>
      </c>
      <c r="PE44" s="1">
        <v>1</v>
      </c>
      <c r="QF44" s="1">
        <f t="shared" si="56"/>
        <v>0</v>
      </c>
      <c r="QY44" s="1">
        <f t="shared" si="57"/>
        <v>0</v>
      </c>
      <c r="RK44" s="1">
        <f t="shared" si="58"/>
        <v>0</v>
      </c>
      <c r="SA44" s="1">
        <f t="shared" si="59"/>
        <v>0</v>
      </c>
      <c r="SG44" s="1">
        <f t="shared" si="60"/>
        <v>0</v>
      </c>
      <c r="SO44" s="1">
        <f t="shared" si="61"/>
        <v>0</v>
      </c>
      <c r="TB44" s="1">
        <f t="shared" si="62"/>
        <v>0</v>
      </c>
      <c r="TS44" s="1">
        <f t="shared" si="8"/>
        <v>0</v>
      </c>
      <c r="UD44" s="1">
        <f t="shared" si="9"/>
        <v>0</v>
      </c>
      <c r="UG44" s="1">
        <f t="shared" si="10"/>
        <v>0</v>
      </c>
      <c r="UQ44" s="1">
        <f t="shared" si="63"/>
        <v>0</v>
      </c>
      <c r="VA44" s="1">
        <f t="shared" si="64"/>
        <v>0</v>
      </c>
      <c r="VG44" s="1">
        <f t="shared" si="65"/>
        <v>0</v>
      </c>
      <c r="WY44" s="1">
        <f t="shared" si="11"/>
        <v>0</v>
      </c>
      <c r="XB44" s="1">
        <f t="shared" si="66"/>
        <v>0</v>
      </c>
      <c r="XG44" s="1">
        <f t="shared" si="12"/>
        <v>0</v>
      </c>
      <c r="XI44" s="1">
        <v>1</v>
      </c>
      <c r="XK44" s="108"/>
      <c r="XL44" s="1">
        <f t="shared" si="13"/>
        <v>2</v>
      </c>
      <c r="XM44" s="1">
        <f t="shared" si="14"/>
        <v>0</v>
      </c>
      <c r="XN44" s="1">
        <f t="shared" si="67"/>
        <v>0</v>
      </c>
      <c r="XO44" s="1">
        <f t="shared" si="15"/>
        <v>0</v>
      </c>
      <c r="XP44" s="1">
        <f t="shared" si="68"/>
        <v>0</v>
      </c>
      <c r="XQ44" s="1">
        <f t="shared" si="16"/>
        <v>0</v>
      </c>
      <c r="XR44" s="1">
        <f t="shared" si="17"/>
        <v>0</v>
      </c>
      <c r="XS44" s="1">
        <f t="shared" si="18"/>
        <v>0</v>
      </c>
      <c r="XT44" s="1">
        <f t="shared" si="69"/>
        <v>0</v>
      </c>
      <c r="XU44" s="1">
        <f t="shared" si="19"/>
        <v>0</v>
      </c>
      <c r="XV44" s="1">
        <f t="shared" si="20"/>
        <v>0</v>
      </c>
      <c r="XW44" s="1">
        <f t="shared" si="21"/>
        <v>0</v>
      </c>
      <c r="XX44" s="1">
        <f t="shared" si="22"/>
        <v>0</v>
      </c>
      <c r="XY44" s="1">
        <f t="shared" si="23"/>
        <v>0</v>
      </c>
      <c r="XZ44" s="1">
        <f t="shared" si="24"/>
        <v>0</v>
      </c>
      <c r="YA44" s="1">
        <f t="shared" si="25"/>
        <v>0</v>
      </c>
      <c r="YB44" s="1">
        <f t="shared" si="26"/>
        <v>0</v>
      </c>
      <c r="YC44" s="1">
        <f t="shared" si="27"/>
        <v>1</v>
      </c>
      <c r="YD44" s="132"/>
      <c r="YE44" s="133">
        <f t="shared" si="79"/>
        <v>3</v>
      </c>
      <c r="YF44" s="133">
        <f t="shared" si="29"/>
        <v>100000</v>
      </c>
      <c r="YG44" s="130">
        <v>3</v>
      </c>
      <c r="YH44" s="130">
        <f t="shared" si="30"/>
        <v>100000</v>
      </c>
      <c r="YI44" s="129">
        <v>2</v>
      </c>
      <c r="YJ44" s="128">
        <f t="shared" si="31"/>
        <v>150000</v>
      </c>
      <c r="YK44" s="177"/>
      <c r="YL44">
        <v>0.5</v>
      </c>
      <c r="YM44"/>
      <c r="YN44"/>
      <c r="YO44"/>
      <c r="YP44"/>
      <c r="YQ44"/>
      <c r="YR44">
        <v>1</v>
      </c>
      <c r="YS44"/>
      <c r="YT44"/>
      <c r="YU44"/>
      <c r="YV44"/>
      <c r="YW44"/>
      <c r="YX44"/>
      <c r="YY44"/>
      <c r="YZ44"/>
      <c r="ZA44"/>
      <c r="ZB44"/>
      <c r="ZC44">
        <v>1</v>
      </c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>
        <v>1</v>
      </c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>
        <f t="shared" si="70"/>
        <v>3</v>
      </c>
      <c r="ACD44" s="25">
        <f>(AJH44/ACC44)*YL44</f>
        <v>100000</v>
      </c>
      <c r="ACE44" s="11">
        <f t="shared" si="32"/>
        <v>6</v>
      </c>
      <c r="ACF44" s="11">
        <f t="shared" si="33"/>
        <v>100000</v>
      </c>
      <c r="ACG44" s="1">
        <v>14</v>
      </c>
      <c r="ACH44" s="1">
        <v>2</v>
      </c>
      <c r="ACI44" s="11">
        <f t="shared" si="34"/>
        <v>300000</v>
      </c>
      <c r="ACJ44" s="45">
        <v>0.5</v>
      </c>
      <c r="ACK44" s="13">
        <f t="shared" si="35"/>
        <v>300000</v>
      </c>
      <c r="ACL44">
        <v>0.5</v>
      </c>
      <c r="ACM44" s="25">
        <f t="shared" si="36"/>
        <v>300000</v>
      </c>
      <c r="ACN44" s="11">
        <f t="shared" si="37"/>
        <v>300000</v>
      </c>
      <c r="ACO44" s="65"/>
      <c r="ACR44" s="39" t="s">
        <v>295</v>
      </c>
      <c r="ACS44" s="1">
        <v>1</v>
      </c>
      <c r="ACT44" s="1">
        <v>1</v>
      </c>
      <c r="ACV44" s="1">
        <v>1</v>
      </c>
      <c r="ACZ44" s="1" t="s">
        <v>259</v>
      </c>
      <c r="ADB44" s="1">
        <v>21</v>
      </c>
      <c r="ADC44" s="1">
        <v>1</v>
      </c>
      <c r="ADD44" s="1" t="s">
        <v>189</v>
      </c>
      <c r="ADU44" s="1">
        <v>6</v>
      </c>
      <c r="ADV44" s="457"/>
      <c r="ADW44" s="1">
        <v>7</v>
      </c>
      <c r="ADX44" s="1">
        <v>3</v>
      </c>
      <c r="AEE44" s="1">
        <f t="shared" si="71"/>
        <v>0</v>
      </c>
      <c r="AFF44" s="1">
        <v>1</v>
      </c>
      <c r="AFM44" s="1">
        <v>1</v>
      </c>
      <c r="AFQ44" s="1">
        <v>1</v>
      </c>
      <c r="AGL44" s="1">
        <v>600000</v>
      </c>
      <c r="AGM44" s="11">
        <f t="shared" si="75"/>
        <v>0</v>
      </c>
      <c r="AHJ44" s="1">
        <v>600000</v>
      </c>
      <c r="AIX44" s="1">
        <v>1</v>
      </c>
      <c r="AIY44" s="11"/>
      <c r="AIZ44" s="11"/>
      <c r="AJB44" s="11"/>
      <c r="AJC44" s="1">
        <v>600000</v>
      </c>
      <c r="AJD44" s="1">
        <v>1</v>
      </c>
      <c r="AJE44" s="1">
        <v>1</v>
      </c>
      <c r="AJF44" s="435">
        <v>100</v>
      </c>
      <c r="AJG44" s="45"/>
      <c r="AJH44" s="381">
        <v>600000</v>
      </c>
      <c r="AJI44" s="11">
        <f t="shared" si="38"/>
        <v>100000</v>
      </c>
      <c r="AJJ44" s="60"/>
      <c r="AJK44" s="12">
        <v>2.5</v>
      </c>
      <c r="AJL44" s="1">
        <v>1</v>
      </c>
      <c r="AJM44" s="1">
        <v>3</v>
      </c>
      <c r="AJW44" s="1">
        <f t="shared" si="72"/>
        <v>4</v>
      </c>
      <c r="AJX44" s="1">
        <v>3</v>
      </c>
      <c r="AJY44" s="1">
        <v>1</v>
      </c>
      <c r="AJZ44" s="1">
        <f t="shared" si="73"/>
        <v>8</v>
      </c>
      <c r="AKA44" s="60"/>
      <c r="AKB44" s="1" t="s">
        <v>186</v>
      </c>
      <c r="AKC44" s="1" t="s">
        <v>260</v>
      </c>
      <c r="AKD44" s="1" t="s">
        <v>261</v>
      </c>
      <c r="AKE44" s="1" t="s">
        <v>260</v>
      </c>
      <c r="AKF44" s="1" t="s">
        <v>260</v>
      </c>
      <c r="AKG44" s="1" t="s">
        <v>260</v>
      </c>
      <c r="AKH44" s="1" t="s">
        <v>260</v>
      </c>
      <c r="AKI44" s="1" t="s">
        <v>260</v>
      </c>
      <c r="AKJ44" s="1" t="s">
        <v>262</v>
      </c>
      <c r="AKK44" s="1" t="s">
        <v>260</v>
      </c>
      <c r="AKL44" s="1" t="s">
        <v>260</v>
      </c>
      <c r="AKM44" s="1" t="s">
        <v>260</v>
      </c>
      <c r="AKN44" s="1" t="s">
        <v>260</v>
      </c>
      <c r="AKO44" s="1" t="s">
        <v>260</v>
      </c>
      <c r="AKP44" s="1" t="s">
        <v>260</v>
      </c>
      <c r="AKQ44" s="1" t="s">
        <v>260</v>
      </c>
      <c r="AKR44" s="1" t="s">
        <v>263</v>
      </c>
      <c r="AKS44" s="1" t="s">
        <v>260</v>
      </c>
      <c r="AKT44" s="1" t="s">
        <v>260</v>
      </c>
      <c r="AKU44" s="1" t="s">
        <v>260</v>
      </c>
      <c r="AKV44" s="1" t="s">
        <v>260</v>
      </c>
      <c r="AKW44" s="1" t="s">
        <v>260</v>
      </c>
      <c r="AKX44" s="1" t="s">
        <v>260</v>
      </c>
      <c r="AKY44" s="1" t="s">
        <v>260</v>
      </c>
      <c r="AKZ44" s="1" t="s">
        <v>260</v>
      </c>
      <c r="ALA44" s="1" t="s">
        <v>260</v>
      </c>
      <c r="ALB44" s="1" t="s">
        <v>260</v>
      </c>
      <c r="ALC44" s="1" t="s">
        <v>260</v>
      </c>
      <c r="ALD44" s="1" t="s">
        <v>260</v>
      </c>
      <c r="ALE44" s="1" t="s">
        <v>260</v>
      </c>
      <c r="ALF44" s="1" t="s">
        <v>260</v>
      </c>
      <c r="ALG44" s="1" t="s">
        <v>260</v>
      </c>
      <c r="ALH44" s="1" t="s">
        <v>260</v>
      </c>
      <c r="ALI44" s="1" t="s">
        <v>260</v>
      </c>
      <c r="ALJ44" s="1" t="s">
        <v>260</v>
      </c>
      <c r="ALK44" s="1" t="s">
        <v>260</v>
      </c>
      <c r="ALL44" s="1" t="s">
        <v>260</v>
      </c>
      <c r="ALM44" s="1">
        <v>1</v>
      </c>
      <c r="ALN44" s="11">
        <f t="shared" si="74"/>
        <v>600000</v>
      </c>
      <c r="ALO44" s="28">
        <v>600000</v>
      </c>
      <c r="ALP44" s="1">
        <v>1</v>
      </c>
      <c r="ALU44" s="60"/>
      <c r="ALV44" s="1">
        <v>1</v>
      </c>
      <c r="ALX44" s="1">
        <v>1</v>
      </c>
      <c r="ALY44" s="1">
        <v>1</v>
      </c>
      <c r="ALZ44" s="1">
        <v>1</v>
      </c>
      <c r="AMA44" s="1">
        <v>1</v>
      </c>
      <c r="AMJ44" s="403"/>
    </row>
    <row r="45" spans="1:1024" s="1" customFormat="1" ht="15" customHeight="1" x14ac:dyDescent="0.25">
      <c r="A45" s="268"/>
      <c r="B45" s="113">
        <v>43</v>
      </c>
      <c r="C45" s="473" t="s">
        <v>375</v>
      </c>
      <c r="D45" s="304" t="s">
        <v>1161</v>
      </c>
      <c r="E45" s="1">
        <v>2005</v>
      </c>
      <c r="F45" s="1">
        <v>1</v>
      </c>
      <c r="G45" s="1">
        <v>1</v>
      </c>
      <c r="J45" s="1">
        <v>1</v>
      </c>
      <c r="K45" s="1">
        <v>1998</v>
      </c>
      <c r="L45" s="1">
        <v>1999</v>
      </c>
      <c r="M45" s="1">
        <v>2</v>
      </c>
      <c r="AB45" s="1">
        <v>1</v>
      </c>
      <c r="AC45" s="1">
        <v>1</v>
      </c>
      <c r="AW45" s="1">
        <v>1</v>
      </c>
      <c r="AY45" s="1">
        <v>1</v>
      </c>
      <c r="BA45" s="1">
        <v>1</v>
      </c>
      <c r="BB45" s="1">
        <v>11</v>
      </c>
      <c r="BC45" s="1">
        <v>1</v>
      </c>
      <c r="BG45" s="1">
        <v>3</v>
      </c>
      <c r="CG45" s="1">
        <v>1</v>
      </c>
      <c r="CH45" s="246"/>
      <c r="CP45" s="1">
        <f t="shared" si="39"/>
        <v>0</v>
      </c>
      <c r="CS45" s="1">
        <f t="shared" si="0"/>
        <v>0</v>
      </c>
      <c r="DO45" s="1">
        <f t="shared" si="40"/>
        <v>0</v>
      </c>
      <c r="DX45" s="1">
        <f t="shared" si="41"/>
        <v>0</v>
      </c>
      <c r="EE45" s="1">
        <f t="shared" si="42"/>
        <v>0</v>
      </c>
      <c r="EH45" s="1">
        <f t="shared" si="43"/>
        <v>0</v>
      </c>
      <c r="FF45" s="116">
        <v>1</v>
      </c>
      <c r="GP45" s="1">
        <f t="shared" si="1"/>
        <v>1</v>
      </c>
      <c r="GQ45" s="1">
        <v>1</v>
      </c>
      <c r="GY45" s="1">
        <f t="shared" si="44"/>
        <v>0</v>
      </c>
      <c r="HC45" s="1">
        <f t="shared" si="45"/>
        <v>0</v>
      </c>
      <c r="HS45" s="1">
        <f t="shared" si="46"/>
        <v>0</v>
      </c>
      <c r="HX45" s="1">
        <f t="shared" si="2"/>
        <v>0</v>
      </c>
      <c r="ID45" s="1">
        <f t="shared" si="3"/>
        <v>0</v>
      </c>
      <c r="IN45" s="1">
        <f t="shared" si="47"/>
        <v>0</v>
      </c>
      <c r="IW45" s="1">
        <f t="shared" si="48"/>
        <v>0</v>
      </c>
      <c r="IZ45" s="1">
        <f t="shared" si="4"/>
        <v>0</v>
      </c>
      <c r="JJ45" s="1">
        <f t="shared" si="5"/>
        <v>0</v>
      </c>
      <c r="JV45" s="1">
        <f t="shared" si="49"/>
        <v>0</v>
      </c>
      <c r="KB45" s="1">
        <f t="shared" si="50"/>
        <v>0</v>
      </c>
      <c r="LG45" s="1">
        <f t="shared" si="6"/>
        <v>0</v>
      </c>
      <c r="LT45" s="1">
        <f t="shared" si="51"/>
        <v>0</v>
      </c>
      <c r="MA45" s="1">
        <f t="shared" si="52"/>
        <v>0</v>
      </c>
      <c r="MF45" s="1">
        <f t="shared" si="53"/>
        <v>0</v>
      </c>
      <c r="MM45" s="1">
        <f t="shared" si="54"/>
        <v>0</v>
      </c>
      <c r="MS45" s="1">
        <f t="shared" si="55"/>
        <v>0</v>
      </c>
      <c r="MU45" s="115">
        <v>1</v>
      </c>
      <c r="OI45" s="120"/>
      <c r="PD45" s="1">
        <f t="shared" si="7"/>
        <v>0</v>
      </c>
      <c r="QF45" s="1">
        <f t="shared" si="56"/>
        <v>0</v>
      </c>
      <c r="QY45" s="1">
        <f t="shared" si="57"/>
        <v>0</v>
      </c>
      <c r="RK45" s="1">
        <f t="shared" si="58"/>
        <v>0</v>
      </c>
      <c r="RN45" s="1">
        <v>1</v>
      </c>
      <c r="SA45" s="1">
        <f t="shared" si="59"/>
        <v>1</v>
      </c>
      <c r="SB45" s="1">
        <v>1</v>
      </c>
      <c r="SG45" s="1">
        <f t="shared" si="60"/>
        <v>0</v>
      </c>
      <c r="SO45" s="1">
        <f t="shared" si="61"/>
        <v>0</v>
      </c>
      <c r="TB45" s="1">
        <f t="shared" si="62"/>
        <v>0</v>
      </c>
      <c r="TS45" s="1">
        <f t="shared" si="8"/>
        <v>0</v>
      </c>
      <c r="UD45" s="1">
        <f t="shared" si="9"/>
        <v>0</v>
      </c>
      <c r="UG45" s="1">
        <f t="shared" si="10"/>
        <v>0</v>
      </c>
      <c r="UQ45" s="1">
        <f t="shared" si="63"/>
        <v>0</v>
      </c>
      <c r="VA45" s="1">
        <f t="shared" si="64"/>
        <v>0</v>
      </c>
      <c r="VG45" s="1">
        <f t="shared" si="65"/>
        <v>0</v>
      </c>
      <c r="WY45" s="1">
        <f t="shared" si="11"/>
        <v>0</v>
      </c>
      <c r="XB45" s="1">
        <f t="shared" si="66"/>
        <v>0</v>
      </c>
      <c r="XG45" s="1">
        <f t="shared" si="12"/>
        <v>0</v>
      </c>
      <c r="XK45" s="108"/>
      <c r="XL45" s="1">
        <f t="shared" si="13"/>
        <v>0</v>
      </c>
      <c r="XM45" s="1">
        <f t="shared" si="14"/>
        <v>0</v>
      </c>
      <c r="XN45" s="1">
        <f t="shared" si="67"/>
        <v>0</v>
      </c>
      <c r="XO45" s="1">
        <f t="shared" si="15"/>
        <v>0</v>
      </c>
      <c r="XP45" s="1">
        <f t="shared" si="68"/>
        <v>0</v>
      </c>
      <c r="XQ45" s="1">
        <f t="shared" si="16"/>
        <v>0</v>
      </c>
      <c r="XR45" s="1">
        <f t="shared" si="17"/>
        <v>0</v>
      </c>
      <c r="XS45" s="1">
        <f t="shared" si="18"/>
        <v>0</v>
      </c>
      <c r="XT45" s="1">
        <f t="shared" si="69"/>
        <v>1</v>
      </c>
      <c r="XU45" s="1">
        <f t="shared" si="19"/>
        <v>0</v>
      </c>
      <c r="XV45" s="1">
        <f t="shared" si="20"/>
        <v>0</v>
      </c>
      <c r="XW45" s="1">
        <f t="shared" si="21"/>
        <v>1</v>
      </c>
      <c r="XX45" s="1">
        <f t="shared" si="22"/>
        <v>0</v>
      </c>
      <c r="XY45" s="1">
        <f t="shared" si="23"/>
        <v>1</v>
      </c>
      <c r="XZ45" s="1">
        <f t="shared" si="24"/>
        <v>0</v>
      </c>
      <c r="YA45" s="1">
        <f t="shared" si="25"/>
        <v>0</v>
      </c>
      <c r="YB45" s="1">
        <f t="shared" si="26"/>
        <v>0</v>
      </c>
      <c r="YC45" s="1">
        <f t="shared" si="27"/>
        <v>0</v>
      </c>
      <c r="YD45" s="132"/>
      <c r="YE45" s="133">
        <f t="shared" si="79"/>
        <v>3</v>
      </c>
      <c r="YF45" s="133">
        <f t="shared" si="29"/>
        <v>883333.33333333337</v>
      </c>
      <c r="YG45" s="130">
        <v>3</v>
      </c>
      <c r="YH45" s="130">
        <f t="shared" si="30"/>
        <v>883333.33333333337</v>
      </c>
      <c r="YI45" s="129">
        <v>2</v>
      </c>
      <c r="YJ45" s="128">
        <f t="shared" si="31"/>
        <v>1325000</v>
      </c>
      <c r="YK45" s="177"/>
      <c r="YL45">
        <v>0.5</v>
      </c>
      <c r="YM45"/>
      <c r="YN45"/>
      <c r="YO45">
        <v>1</v>
      </c>
      <c r="YP45"/>
      <c r="YQ45"/>
      <c r="YR45">
        <v>1</v>
      </c>
      <c r="YS45"/>
      <c r="YT45"/>
      <c r="YU45"/>
      <c r="YV45">
        <v>1</v>
      </c>
      <c r="YW45"/>
      <c r="YX45"/>
      <c r="YY45"/>
      <c r="YZ45"/>
      <c r="ZA45"/>
      <c r="ZB45"/>
      <c r="ZC45">
        <v>1</v>
      </c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>
        <v>1</v>
      </c>
      <c r="AAH45"/>
      <c r="AAI45"/>
      <c r="AAJ45"/>
      <c r="AAK45"/>
      <c r="AAL45"/>
      <c r="AAM45"/>
      <c r="AAN45"/>
      <c r="AAO45"/>
      <c r="AAP45"/>
      <c r="AAQ45"/>
      <c r="AAR45">
        <v>1</v>
      </c>
      <c r="AAS45"/>
      <c r="AAT45"/>
      <c r="AAU45"/>
      <c r="AAV45"/>
      <c r="AAW45"/>
      <c r="AAX45"/>
      <c r="AAY45"/>
      <c r="AAZ45"/>
      <c r="ABA45"/>
      <c r="ABB45">
        <v>1</v>
      </c>
      <c r="ABC45"/>
      <c r="ABD45"/>
      <c r="ABE45"/>
      <c r="ABF45"/>
      <c r="ABG45"/>
      <c r="ABH45"/>
      <c r="ABI45"/>
      <c r="ABJ45"/>
      <c r="ABK45"/>
      <c r="ABL45">
        <v>1</v>
      </c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>
        <f t="shared" si="70"/>
        <v>8</v>
      </c>
      <c r="ACD45" s="25">
        <f>(AJH45/ACC45)*YL45</f>
        <v>331250</v>
      </c>
      <c r="ACE45" s="11">
        <f t="shared" si="32"/>
        <v>11</v>
      </c>
      <c r="ACF45" s="11">
        <f t="shared" si="33"/>
        <v>481818.18181818182</v>
      </c>
      <c r="ACG45" s="1">
        <v>14</v>
      </c>
      <c r="ACH45" s="1">
        <v>2</v>
      </c>
      <c r="ACI45" s="11">
        <f t="shared" si="34"/>
        <v>2650000</v>
      </c>
      <c r="ACJ45" s="11"/>
      <c r="ACK45" s="13">
        <f t="shared" si="35"/>
        <v>0</v>
      </c>
      <c r="ACL45">
        <v>0.5</v>
      </c>
      <c r="ACM45" s="25">
        <f t="shared" si="36"/>
        <v>2650000</v>
      </c>
      <c r="ACN45" s="11">
        <f t="shared" si="37"/>
        <v>2650000</v>
      </c>
      <c r="ACO45" s="65"/>
      <c r="ACR45" s="1" t="s">
        <v>292</v>
      </c>
      <c r="ACZ45" s="1" t="s">
        <v>259</v>
      </c>
      <c r="ADD45" s="1" t="s">
        <v>185</v>
      </c>
      <c r="ADL45" s="1">
        <v>1</v>
      </c>
      <c r="ADV45" s="457"/>
      <c r="AEE45" s="1">
        <f t="shared" si="71"/>
        <v>0</v>
      </c>
      <c r="AFA45" s="1">
        <v>1</v>
      </c>
      <c r="AFF45" s="1">
        <v>1</v>
      </c>
      <c r="AFG45" s="1">
        <v>0.03</v>
      </c>
      <c r="AFJ45" s="1">
        <v>1</v>
      </c>
      <c r="AFM45" s="1">
        <v>1</v>
      </c>
      <c r="AFQ45" s="1">
        <v>1</v>
      </c>
      <c r="AFY45" s="1">
        <v>1</v>
      </c>
      <c r="AGL45" s="11"/>
      <c r="AGM45" s="11">
        <f t="shared" si="75"/>
        <v>3000</v>
      </c>
      <c r="AGV45" s="1">
        <v>3000</v>
      </c>
      <c r="AGW45" s="1">
        <v>1</v>
      </c>
      <c r="AHI45" s="1">
        <v>1</v>
      </c>
      <c r="AHJ45" s="1">
        <v>3000</v>
      </c>
      <c r="AIX45" s="1">
        <v>1</v>
      </c>
      <c r="AIY45" s="11"/>
      <c r="AIZ45" s="11"/>
      <c r="AJB45" s="11">
        <v>5300000</v>
      </c>
      <c r="AJF45" s="435"/>
      <c r="AJG45" s="45"/>
      <c r="AJH45" s="381">
        <v>5300000</v>
      </c>
      <c r="AJI45" s="11">
        <f t="shared" si="38"/>
        <v>481818.18181818182</v>
      </c>
      <c r="AJJ45" s="60"/>
      <c r="AJK45" s="12"/>
      <c r="AJL45" s="1">
        <v>2</v>
      </c>
      <c r="AJW45" s="1">
        <f t="shared" si="72"/>
        <v>2</v>
      </c>
      <c r="AJZ45" s="1">
        <f t="shared" si="73"/>
        <v>2</v>
      </c>
      <c r="AKA45" s="60"/>
      <c r="AKB45" s="1" t="s">
        <v>483</v>
      </c>
      <c r="AKC45" s="1" t="s">
        <v>484</v>
      </c>
      <c r="AKD45" s="1" t="s">
        <v>485</v>
      </c>
      <c r="AKE45" s="1" t="s">
        <v>322</v>
      </c>
      <c r="AKF45" s="1" t="s">
        <v>486</v>
      </c>
      <c r="AKG45" s="1" t="s">
        <v>487</v>
      </c>
      <c r="AKH45" s="1" t="s">
        <v>427</v>
      </c>
      <c r="AKI45" s="1" t="s">
        <v>488</v>
      </c>
      <c r="AKJ45" s="1" t="s">
        <v>489</v>
      </c>
      <c r="AKK45" s="1" t="s">
        <v>490</v>
      </c>
      <c r="AKL45" s="1" t="s">
        <v>491</v>
      </c>
      <c r="AKM45" s="1" t="s">
        <v>492</v>
      </c>
      <c r="AKN45" s="1" t="s">
        <v>493</v>
      </c>
      <c r="AKP45" s="1" t="s">
        <v>260</v>
      </c>
      <c r="AKQ45" s="1" t="s">
        <v>260</v>
      </c>
      <c r="AKR45" s="1" t="s">
        <v>263</v>
      </c>
      <c r="AKS45" s="1" t="s">
        <v>260</v>
      </c>
      <c r="AKT45" s="1" t="s">
        <v>260</v>
      </c>
      <c r="AKU45" s="1" t="s">
        <v>260</v>
      </c>
      <c r="AKV45" s="1" t="s">
        <v>260</v>
      </c>
      <c r="AKW45" s="1" t="s">
        <v>260</v>
      </c>
      <c r="AKX45" s="1" t="s">
        <v>260</v>
      </c>
      <c r="AKY45" s="1" t="s">
        <v>260</v>
      </c>
      <c r="AKZ45" s="1" t="s">
        <v>260</v>
      </c>
      <c r="ALA45" s="1" t="s">
        <v>260</v>
      </c>
      <c r="ALB45" s="1" t="s">
        <v>260</v>
      </c>
      <c r="ALC45" s="1" t="s">
        <v>260</v>
      </c>
      <c r="ALD45" s="1" t="s">
        <v>260</v>
      </c>
      <c r="ALE45" s="1" t="s">
        <v>260</v>
      </c>
      <c r="ALF45" s="1" t="s">
        <v>260</v>
      </c>
      <c r="ALG45" s="1" t="s">
        <v>260</v>
      </c>
      <c r="ALH45" s="1" t="s">
        <v>260</v>
      </c>
      <c r="ALI45" s="1" t="s">
        <v>260</v>
      </c>
      <c r="ALJ45" s="1" t="s">
        <v>260</v>
      </c>
      <c r="ALK45" s="1" t="s">
        <v>260</v>
      </c>
      <c r="ALL45" s="1" t="s">
        <v>260</v>
      </c>
      <c r="ALM45" s="1">
        <v>14</v>
      </c>
      <c r="ALN45" s="11">
        <f t="shared" si="74"/>
        <v>378571.42857142858</v>
      </c>
      <c r="ALO45" s="28">
        <v>5300000</v>
      </c>
      <c r="ALP45" s="1">
        <v>1</v>
      </c>
      <c r="ALQ45" s="1">
        <v>1</v>
      </c>
      <c r="ALR45" s="1">
        <v>12</v>
      </c>
      <c r="ALU45" s="60"/>
      <c r="ALW45" s="1">
        <v>1</v>
      </c>
      <c r="AMJ45" s="403"/>
    </row>
    <row r="46" spans="1:1024" s="1" customFormat="1" ht="15" customHeight="1" x14ac:dyDescent="0.25">
      <c r="A46" s="268"/>
      <c r="B46" s="113">
        <v>44</v>
      </c>
      <c r="C46" s="473" t="s">
        <v>375</v>
      </c>
      <c r="D46" s="304" t="s">
        <v>494</v>
      </c>
      <c r="E46" s="1">
        <v>2005</v>
      </c>
      <c r="H46" s="1">
        <v>5</v>
      </c>
      <c r="I46" s="1">
        <v>1</v>
      </c>
      <c r="J46" s="1">
        <v>5</v>
      </c>
      <c r="K46" s="1">
        <v>1993</v>
      </c>
      <c r="L46" s="1">
        <v>1994</v>
      </c>
      <c r="M46" s="1">
        <v>2</v>
      </c>
      <c r="W46" s="1">
        <v>1</v>
      </c>
      <c r="X46" s="1">
        <v>1</v>
      </c>
      <c r="AY46" s="1">
        <v>1</v>
      </c>
      <c r="BA46" s="1">
        <v>1</v>
      </c>
      <c r="BB46" s="1">
        <v>11</v>
      </c>
      <c r="BC46" s="1">
        <v>1</v>
      </c>
      <c r="BG46" s="1">
        <v>3</v>
      </c>
      <c r="CG46" s="1">
        <v>1</v>
      </c>
      <c r="CH46" s="246"/>
      <c r="CP46" s="1">
        <f t="shared" si="39"/>
        <v>0</v>
      </c>
      <c r="CR46" s="1">
        <v>1</v>
      </c>
      <c r="CS46" s="1">
        <f t="shared" si="0"/>
        <v>1</v>
      </c>
      <c r="CT46" s="1">
        <v>1</v>
      </c>
      <c r="DO46" s="1">
        <f t="shared" si="40"/>
        <v>0</v>
      </c>
      <c r="DT46" s="1">
        <v>1</v>
      </c>
      <c r="DX46" s="1">
        <f t="shared" si="41"/>
        <v>1</v>
      </c>
      <c r="DY46" s="1">
        <v>1</v>
      </c>
      <c r="EE46" s="1">
        <f t="shared" si="42"/>
        <v>0</v>
      </c>
      <c r="EH46" s="1">
        <f t="shared" si="43"/>
        <v>0</v>
      </c>
      <c r="FF46" s="116">
        <v>1</v>
      </c>
      <c r="GP46" s="1">
        <f t="shared" si="1"/>
        <v>1</v>
      </c>
      <c r="GQ46" s="1">
        <v>1</v>
      </c>
      <c r="GY46" s="1">
        <f t="shared" si="44"/>
        <v>0</v>
      </c>
      <c r="HC46" s="1">
        <f t="shared" si="45"/>
        <v>0</v>
      </c>
      <c r="HS46" s="1">
        <f t="shared" si="46"/>
        <v>0</v>
      </c>
      <c r="HX46" s="1">
        <f t="shared" si="2"/>
        <v>0</v>
      </c>
      <c r="ID46" s="1">
        <f t="shared" si="3"/>
        <v>0</v>
      </c>
      <c r="IN46" s="1">
        <f t="shared" si="47"/>
        <v>0</v>
      </c>
      <c r="IW46" s="1">
        <f t="shared" si="48"/>
        <v>0</v>
      </c>
      <c r="IZ46" s="1">
        <f t="shared" si="4"/>
        <v>0</v>
      </c>
      <c r="JJ46" s="1">
        <f t="shared" si="5"/>
        <v>0</v>
      </c>
      <c r="JV46" s="1">
        <f t="shared" si="49"/>
        <v>0</v>
      </c>
      <c r="KB46" s="1">
        <f t="shared" si="50"/>
        <v>0</v>
      </c>
      <c r="LG46" s="1">
        <f t="shared" si="6"/>
        <v>0</v>
      </c>
      <c r="LT46" s="1">
        <f t="shared" si="51"/>
        <v>0</v>
      </c>
      <c r="MA46" s="1">
        <f t="shared" si="52"/>
        <v>0</v>
      </c>
      <c r="MF46" s="1">
        <f t="shared" si="53"/>
        <v>0</v>
      </c>
      <c r="MM46" s="1">
        <f t="shared" si="54"/>
        <v>0</v>
      </c>
      <c r="MS46" s="1">
        <f t="shared" si="55"/>
        <v>0</v>
      </c>
      <c r="MU46" s="115"/>
      <c r="OI46" s="120"/>
      <c r="OJ46" s="1">
        <v>1</v>
      </c>
      <c r="OO46" s="1">
        <v>1</v>
      </c>
      <c r="PD46" s="1">
        <f t="shared" si="7"/>
        <v>2</v>
      </c>
      <c r="PE46" s="1">
        <v>1</v>
      </c>
      <c r="QF46" s="1">
        <f t="shared" si="56"/>
        <v>0</v>
      </c>
      <c r="QY46" s="1">
        <f t="shared" si="57"/>
        <v>0</v>
      </c>
      <c r="RK46" s="1">
        <f t="shared" si="58"/>
        <v>0</v>
      </c>
      <c r="SA46" s="1">
        <f t="shared" si="59"/>
        <v>0</v>
      </c>
      <c r="SG46" s="1">
        <f t="shared" si="60"/>
        <v>0</v>
      </c>
      <c r="SO46" s="1">
        <f t="shared" si="61"/>
        <v>0</v>
      </c>
      <c r="TB46" s="1">
        <f t="shared" si="62"/>
        <v>0</v>
      </c>
      <c r="TS46" s="1">
        <f t="shared" si="8"/>
        <v>0</v>
      </c>
      <c r="TU46" s="1">
        <v>1</v>
      </c>
      <c r="UD46" s="1">
        <f t="shared" si="9"/>
        <v>1</v>
      </c>
      <c r="UE46" s="1">
        <v>1</v>
      </c>
      <c r="UG46" s="1">
        <f t="shared" si="10"/>
        <v>0</v>
      </c>
      <c r="UQ46" s="1">
        <f t="shared" si="63"/>
        <v>0</v>
      </c>
      <c r="US46" s="1">
        <v>1</v>
      </c>
      <c r="VA46" s="1">
        <f t="shared" si="64"/>
        <v>1</v>
      </c>
      <c r="VB46" s="1">
        <v>1</v>
      </c>
      <c r="VG46" s="1">
        <f t="shared" si="65"/>
        <v>0</v>
      </c>
      <c r="WY46" s="1">
        <f t="shared" si="11"/>
        <v>0</v>
      </c>
      <c r="XB46" s="1">
        <f t="shared" si="66"/>
        <v>0</v>
      </c>
      <c r="XD46" s="1">
        <v>1</v>
      </c>
      <c r="XG46" s="1">
        <f t="shared" si="12"/>
        <v>1</v>
      </c>
      <c r="XH46" s="1">
        <v>1</v>
      </c>
      <c r="XK46" s="108"/>
      <c r="XL46" s="1">
        <f t="shared" si="13"/>
        <v>3</v>
      </c>
      <c r="XM46" s="1">
        <f t="shared" si="14"/>
        <v>1</v>
      </c>
      <c r="XN46" s="1">
        <f t="shared" si="67"/>
        <v>0</v>
      </c>
      <c r="XO46" s="1">
        <f t="shared" si="15"/>
        <v>0</v>
      </c>
      <c r="XP46" s="1">
        <f t="shared" si="68"/>
        <v>0</v>
      </c>
      <c r="XQ46" s="1">
        <f t="shared" si="16"/>
        <v>0</v>
      </c>
      <c r="XR46" s="1">
        <f t="shared" si="17"/>
        <v>1</v>
      </c>
      <c r="XS46" s="1">
        <f t="shared" si="18"/>
        <v>0</v>
      </c>
      <c r="XT46" s="1">
        <f t="shared" si="69"/>
        <v>2</v>
      </c>
      <c r="XU46" s="1">
        <f t="shared" si="19"/>
        <v>1</v>
      </c>
      <c r="XV46" s="1">
        <f t="shared" si="20"/>
        <v>0</v>
      </c>
      <c r="XW46" s="1">
        <f t="shared" si="21"/>
        <v>0</v>
      </c>
      <c r="XX46" s="1">
        <f t="shared" si="22"/>
        <v>0</v>
      </c>
      <c r="XY46" s="1">
        <f t="shared" si="23"/>
        <v>0</v>
      </c>
      <c r="XZ46" s="1">
        <f t="shared" si="24"/>
        <v>0</v>
      </c>
      <c r="YA46" s="1">
        <f t="shared" si="25"/>
        <v>0</v>
      </c>
      <c r="YB46" s="1">
        <f t="shared" si="26"/>
        <v>0</v>
      </c>
      <c r="YC46" s="1">
        <f t="shared" si="27"/>
        <v>0</v>
      </c>
      <c r="YD46" s="132"/>
      <c r="YE46" s="133">
        <f t="shared" si="79"/>
        <v>8</v>
      </c>
      <c r="YF46" s="133">
        <f t="shared" si="29"/>
        <v>94750</v>
      </c>
      <c r="YG46" s="130">
        <v>7</v>
      </c>
      <c r="YH46" s="130">
        <f t="shared" si="30"/>
        <v>108285.71428571429</v>
      </c>
      <c r="YI46" s="129">
        <v>5</v>
      </c>
      <c r="YJ46" s="128">
        <f t="shared" si="31"/>
        <v>151600</v>
      </c>
      <c r="YK46" s="177"/>
      <c r="YL46">
        <v>0.5</v>
      </c>
      <c r="YM46"/>
      <c r="YN46"/>
      <c r="YO46"/>
      <c r="YP46"/>
      <c r="YQ46">
        <v>1</v>
      </c>
      <c r="YR46">
        <v>1</v>
      </c>
      <c r="YS46"/>
      <c r="YT46"/>
      <c r="YU46"/>
      <c r="YV46"/>
      <c r="YW46"/>
      <c r="YX46"/>
      <c r="YY46"/>
      <c r="YZ46"/>
      <c r="ZA46"/>
      <c r="ZB46"/>
      <c r="ZC46"/>
      <c r="ZD46">
        <v>1</v>
      </c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>
        <v>1</v>
      </c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>
        <v>1</v>
      </c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>
        <f t="shared" si="70"/>
        <v>5</v>
      </c>
      <c r="ACD46" s="25">
        <f>(AJH46/ACC46)*YL46</f>
        <v>151600</v>
      </c>
      <c r="ACE46" s="11">
        <f t="shared" si="32"/>
        <v>13</v>
      </c>
      <c r="ACF46" s="11">
        <f t="shared" si="33"/>
        <v>116615.38461538461</v>
      </c>
      <c r="ACG46" s="1">
        <v>14</v>
      </c>
      <c r="ACH46" s="1">
        <v>2</v>
      </c>
      <c r="ACI46" s="11">
        <f t="shared" si="34"/>
        <v>758000</v>
      </c>
      <c r="ACJ46" s="45">
        <v>0.5</v>
      </c>
      <c r="ACK46" s="13">
        <f t="shared" si="35"/>
        <v>758000</v>
      </c>
      <c r="ACL46">
        <v>0.5</v>
      </c>
      <c r="ACM46" s="25">
        <f t="shared" si="36"/>
        <v>758000</v>
      </c>
      <c r="ACN46" s="11">
        <f t="shared" si="37"/>
        <v>758000</v>
      </c>
      <c r="ACO46" s="65"/>
      <c r="ACP46" s="1">
        <v>1</v>
      </c>
      <c r="ACQ46" s="1">
        <v>5</v>
      </c>
      <c r="ACR46" s="39" t="s">
        <v>295</v>
      </c>
      <c r="ACS46" s="1">
        <v>1</v>
      </c>
      <c r="ACU46" s="1">
        <v>1</v>
      </c>
      <c r="ACZ46" s="1" t="s">
        <v>259</v>
      </c>
      <c r="ADD46" s="1" t="s">
        <v>189</v>
      </c>
      <c r="ADL46" s="1">
        <v>1</v>
      </c>
      <c r="ADR46" s="1">
        <v>1</v>
      </c>
      <c r="ADU46" s="1">
        <v>6</v>
      </c>
      <c r="ADV46" s="457"/>
      <c r="ADW46" s="1">
        <v>7</v>
      </c>
      <c r="ADX46" s="1">
        <v>1</v>
      </c>
      <c r="AED46" s="1">
        <v>1</v>
      </c>
      <c r="AEE46" s="1">
        <f t="shared" si="71"/>
        <v>1</v>
      </c>
      <c r="AEI46" s="1">
        <v>1</v>
      </c>
      <c r="AEM46" s="1">
        <v>1</v>
      </c>
      <c r="AFC46" s="1">
        <v>1</v>
      </c>
      <c r="AFF46" s="1">
        <v>1</v>
      </c>
      <c r="AFO46" s="1">
        <v>1</v>
      </c>
      <c r="AFP46" s="1">
        <v>1</v>
      </c>
      <c r="AFQ46" s="1">
        <v>1</v>
      </c>
      <c r="AFU46" s="1">
        <v>1</v>
      </c>
      <c r="AFY46" s="1">
        <v>1</v>
      </c>
      <c r="AGL46" s="11">
        <v>770000</v>
      </c>
      <c r="AGM46" s="11">
        <f t="shared" si="75"/>
        <v>729000</v>
      </c>
      <c r="AGV46" s="1">
        <v>729000</v>
      </c>
      <c r="AGW46" s="1">
        <v>1</v>
      </c>
      <c r="AHI46" s="1">
        <v>1</v>
      </c>
      <c r="AHJ46" s="1">
        <v>1499000</v>
      </c>
      <c r="AHK46" s="1">
        <v>94.674999999999997</v>
      </c>
      <c r="AHL46" s="1">
        <v>2</v>
      </c>
      <c r="AHM46" s="1">
        <v>1</v>
      </c>
      <c r="AHR46" s="1">
        <v>2</v>
      </c>
      <c r="AHS46" s="1">
        <v>1</v>
      </c>
      <c r="AHV46" s="1">
        <v>1</v>
      </c>
      <c r="AHW46" s="1">
        <v>1</v>
      </c>
      <c r="AHX46" s="1">
        <v>1</v>
      </c>
      <c r="AIJ46" s="1">
        <v>1</v>
      </c>
      <c r="AIW46" s="1">
        <v>1</v>
      </c>
      <c r="AIY46" s="11">
        <v>16000</v>
      </c>
      <c r="AIZ46" s="11"/>
      <c r="AJA46" s="1">
        <v>1.07</v>
      </c>
      <c r="AJB46" s="11">
        <v>1500000</v>
      </c>
      <c r="AJF46" s="435"/>
      <c r="AJG46" s="45"/>
      <c r="AJH46" s="381">
        <v>1516000</v>
      </c>
      <c r="AJI46" s="11">
        <f t="shared" si="38"/>
        <v>116615.38461538461</v>
      </c>
      <c r="AJJ46" s="60"/>
      <c r="AJK46" s="12">
        <v>1.4</v>
      </c>
      <c r="AJL46" s="1">
        <v>7</v>
      </c>
      <c r="AJM46" s="1">
        <v>2</v>
      </c>
      <c r="AJW46" s="1">
        <f t="shared" si="72"/>
        <v>9</v>
      </c>
      <c r="AJX46" s="1">
        <v>3</v>
      </c>
      <c r="AJY46" s="1">
        <v>3</v>
      </c>
      <c r="AJZ46" s="1">
        <f t="shared" si="73"/>
        <v>15</v>
      </c>
      <c r="AKA46" s="60"/>
      <c r="AKB46" s="1" t="s">
        <v>419</v>
      </c>
      <c r="AKC46" s="1" t="s">
        <v>495</v>
      </c>
      <c r="AKD46" s="1" t="s">
        <v>496</v>
      </c>
      <c r="AKE46" s="1" t="s">
        <v>420</v>
      </c>
      <c r="AKF46" s="1" t="s">
        <v>342</v>
      </c>
      <c r="AKG46" s="1" t="s">
        <v>497</v>
      </c>
      <c r="AKH46" s="1" t="s">
        <v>498</v>
      </c>
      <c r="AKI46" s="1" t="s">
        <v>260</v>
      </c>
      <c r="AKJ46" s="1" t="s">
        <v>262</v>
      </c>
      <c r="AKK46" s="1" t="s">
        <v>260</v>
      </c>
      <c r="AKL46" s="1" t="s">
        <v>260</v>
      </c>
      <c r="AKM46" s="1" t="s">
        <v>260</v>
      </c>
      <c r="AKN46" s="1" t="s">
        <v>260</v>
      </c>
      <c r="AKO46" s="1" t="s">
        <v>260</v>
      </c>
      <c r="AKP46" s="1" t="s">
        <v>260</v>
      </c>
      <c r="AKQ46" s="1" t="s">
        <v>260</v>
      </c>
      <c r="AKR46" s="1" t="s">
        <v>263</v>
      </c>
      <c r="AKS46" s="1" t="s">
        <v>260</v>
      </c>
      <c r="AKT46" s="1" t="s">
        <v>260</v>
      </c>
      <c r="AKU46" s="1" t="s">
        <v>260</v>
      </c>
      <c r="AKV46" s="1" t="s">
        <v>260</v>
      </c>
      <c r="AKW46" s="1" t="s">
        <v>260</v>
      </c>
      <c r="AKX46" s="1" t="s">
        <v>260</v>
      </c>
      <c r="AKY46" s="1" t="s">
        <v>260</v>
      </c>
      <c r="AKZ46" s="1" t="s">
        <v>260</v>
      </c>
      <c r="ALA46" s="1" t="s">
        <v>260</v>
      </c>
      <c r="ALB46" s="1" t="s">
        <v>260</v>
      </c>
      <c r="ALC46" s="1" t="s">
        <v>260</v>
      </c>
      <c r="ALD46" s="1" t="s">
        <v>260</v>
      </c>
      <c r="ALE46" s="1" t="s">
        <v>260</v>
      </c>
      <c r="ALF46" s="1" t="s">
        <v>260</v>
      </c>
      <c r="ALG46" s="1" t="s">
        <v>260</v>
      </c>
      <c r="ALH46" s="1" t="s">
        <v>260</v>
      </c>
      <c r="ALI46" s="1" t="s">
        <v>260</v>
      </c>
      <c r="ALJ46" s="1" t="s">
        <v>260</v>
      </c>
      <c r="ALK46" s="1" t="s">
        <v>260</v>
      </c>
      <c r="ALL46" s="1" t="s">
        <v>260</v>
      </c>
      <c r="ALM46" s="1">
        <v>7</v>
      </c>
      <c r="ALN46" s="11">
        <f t="shared" si="74"/>
        <v>216571.42857142858</v>
      </c>
      <c r="ALO46" s="28">
        <v>1516000</v>
      </c>
      <c r="ALQ46" s="1">
        <v>2</v>
      </c>
      <c r="ALR46" s="1">
        <v>5</v>
      </c>
      <c r="ALU46" s="60"/>
      <c r="ALV46" s="1">
        <v>1</v>
      </c>
      <c r="ALX46" s="1">
        <v>1</v>
      </c>
      <c r="ALZ46" s="1">
        <v>1</v>
      </c>
      <c r="AMD46" s="1">
        <v>1</v>
      </c>
      <c r="AMJ46" s="403"/>
    </row>
    <row r="47" spans="1:1024" s="3" customFormat="1" ht="15" customHeight="1" x14ac:dyDescent="0.25">
      <c r="A47" s="271"/>
      <c r="B47" s="113">
        <v>45</v>
      </c>
      <c r="C47" s="473" t="s">
        <v>375</v>
      </c>
      <c r="D47" s="304" t="s">
        <v>499</v>
      </c>
      <c r="E47" s="3">
        <v>2005</v>
      </c>
      <c r="H47" s="3">
        <v>5</v>
      </c>
      <c r="I47" s="3">
        <v>1</v>
      </c>
      <c r="J47" s="3">
        <v>5</v>
      </c>
      <c r="K47" s="3">
        <v>1998</v>
      </c>
      <c r="L47" s="3">
        <v>1999</v>
      </c>
      <c r="M47" s="3">
        <v>2</v>
      </c>
      <c r="AB47" s="3">
        <v>1</v>
      </c>
      <c r="AC47" s="3">
        <v>1</v>
      </c>
      <c r="AW47" s="3">
        <v>1</v>
      </c>
      <c r="AY47" s="3">
        <v>1</v>
      </c>
      <c r="BA47" s="3">
        <v>1</v>
      </c>
      <c r="BB47" s="3">
        <v>11</v>
      </c>
      <c r="BC47" s="3">
        <v>1</v>
      </c>
      <c r="BG47" s="3">
        <v>3</v>
      </c>
      <c r="CG47" s="3">
        <v>1</v>
      </c>
      <c r="CH47" s="248"/>
      <c r="CP47" s="1">
        <f t="shared" si="39"/>
        <v>0</v>
      </c>
      <c r="CQ47" s="1"/>
      <c r="CS47" s="1">
        <f t="shared" si="0"/>
        <v>0</v>
      </c>
      <c r="CT47" s="1"/>
      <c r="DO47" s="1">
        <f t="shared" si="40"/>
        <v>0</v>
      </c>
      <c r="DP47" s="1"/>
      <c r="DX47" s="1">
        <f t="shared" si="41"/>
        <v>0</v>
      </c>
      <c r="DY47" s="1"/>
      <c r="EE47" s="1">
        <f t="shared" si="42"/>
        <v>0</v>
      </c>
      <c r="EF47" s="1"/>
      <c r="EH47" s="1">
        <f t="shared" si="43"/>
        <v>0</v>
      </c>
      <c r="EI47" s="1"/>
      <c r="FF47" s="117"/>
      <c r="GP47" s="1">
        <f t="shared" si="1"/>
        <v>0</v>
      </c>
      <c r="GQ47" s="1"/>
      <c r="GR47" s="3">
        <v>1</v>
      </c>
      <c r="GY47" s="1">
        <f t="shared" si="44"/>
        <v>1</v>
      </c>
      <c r="GZ47" s="1">
        <v>1</v>
      </c>
      <c r="HC47" s="1">
        <f t="shared" si="45"/>
        <v>0</v>
      </c>
      <c r="HD47" s="1"/>
      <c r="HS47" s="1">
        <f t="shared" si="46"/>
        <v>0</v>
      </c>
      <c r="HT47" s="1"/>
      <c r="HX47" s="1">
        <f t="shared" si="2"/>
        <v>0</v>
      </c>
      <c r="HY47" s="1"/>
      <c r="ID47" s="1">
        <f t="shared" si="3"/>
        <v>0</v>
      </c>
      <c r="IE47" s="1"/>
      <c r="IN47" s="1">
        <f t="shared" si="47"/>
        <v>0</v>
      </c>
      <c r="IW47" s="1">
        <f t="shared" si="48"/>
        <v>0</v>
      </c>
      <c r="IX47" s="1"/>
      <c r="IZ47" s="1">
        <f t="shared" si="4"/>
        <v>0</v>
      </c>
      <c r="JA47" s="1"/>
      <c r="JJ47" s="1">
        <f t="shared" si="5"/>
        <v>0</v>
      </c>
      <c r="JK47" s="1"/>
      <c r="JV47" s="1">
        <f t="shared" si="49"/>
        <v>0</v>
      </c>
      <c r="JW47" s="1"/>
      <c r="KB47" s="1">
        <f t="shared" si="50"/>
        <v>0</v>
      </c>
      <c r="KC47" s="1"/>
      <c r="LG47" s="1">
        <f t="shared" si="6"/>
        <v>0</v>
      </c>
      <c r="LH47" s="1"/>
      <c r="LT47" s="1">
        <f t="shared" si="51"/>
        <v>0</v>
      </c>
      <c r="LU47" s="1"/>
      <c r="MA47" s="1">
        <f t="shared" si="52"/>
        <v>0</v>
      </c>
      <c r="MB47" s="1"/>
      <c r="MF47" s="1">
        <f t="shared" si="53"/>
        <v>0</v>
      </c>
      <c r="MG47" s="1"/>
      <c r="MM47" s="1">
        <f t="shared" si="54"/>
        <v>0</v>
      </c>
      <c r="MN47" s="1"/>
      <c r="MS47" s="1">
        <f t="shared" si="55"/>
        <v>0</v>
      </c>
      <c r="MT47" s="1"/>
      <c r="MU47" s="115">
        <v>1</v>
      </c>
      <c r="NE47" s="3">
        <v>1</v>
      </c>
      <c r="OI47" s="121"/>
      <c r="OO47" s="3">
        <v>1</v>
      </c>
      <c r="PD47" s="1">
        <f t="shared" si="7"/>
        <v>1</v>
      </c>
      <c r="PE47" s="1">
        <v>1</v>
      </c>
      <c r="QF47" s="1">
        <f t="shared" si="56"/>
        <v>0</v>
      </c>
      <c r="QG47" s="1"/>
      <c r="QY47" s="1">
        <f t="shared" si="57"/>
        <v>0</v>
      </c>
      <c r="RK47" s="1">
        <f t="shared" si="58"/>
        <v>0</v>
      </c>
      <c r="RL47" s="1"/>
      <c r="SA47" s="1">
        <f t="shared" si="59"/>
        <v>0</v>
      </c>
      <c r="SG47" s="1">
        <f t="shared" si="60"/>
        <v>0</v>
      </c>
      <c r="SO47" s="1">
        <f t="shared" si="61"/>
        <v>0</v>
      </c>
      <c r="TB47" s="1">
        <f t="shared" si="62"/>
        <v>0</v>
      </c>
      <c r="TS47" s="1">
        <f t="shared" si="8"/>
        <v>0</v>
      </c>
      <c r="TT47" s="1"/>
      <c r="UD47" s="1">
        <f t="shared" si="9"/>
        <v>0</v>
      </c>
      <c r="UE47" s="1"/>
      <c r="UG47" s="1">
        <f t="shared" si="10"/>
        <v>0</v>
      </c>
      <c r="UH47" s="1"/>
      <c r="UQ47" s="1">
        <f t="shared" si="63"/>
        <v>0</v>
      </c>
      <c r="UR47" s="1"/>
      <c r="VA47" s="1">
        <f t="shared" si="64"/>
        <v>0</v>
      </c>
      <c r="VB47" s="1"/>
      <c r="VG47" s="1">
        <f t="shared" si="65"/>
        <v>0</v>
      </c>
      <c r="VH47" s="1"/>
      <c r="WY47" s="1">
        <f t="shared" si="11"/>
        <v>0</v>
      </c>
      <c r="WZ47" s="1"/>
      <c r="XB47" s="1">
        <f t="shared" si="66"/>
        <v>0</v>
      </c>
      <c r="XC47" s="1"/>
      <c r="XG47" s="1">
        <f t="shared" si="12"/>
        <v>0</v>
      </c>
      <c r="XH47" s="1"/>
      <c r="XK47" s="109"/>
      <c r="XL47" s="1">
        <f t="shared" si="13"/>
        <v>1</v>
      </c>
      <c r="XM47" s="1">
        <f t="shared" si="14"/>
        <v>0</v>
      </c>
      <c r="XN47" s="1">
        <f t="shared" si="67"/>
        <v>0</v>
      </c>
      <c r="XO47" s="1">
        <f t="shared" si="15"/>
        <v>0</v>
      </c>
      <c r="XP47" s="1">
        <f t="shared" si="68"/>
        <v>0</v>
      </c>
      <c r="XQ47" s="1">
        <f t="shared" si="16"/>
        <v>0</v>
      </c>
      <c r="XR47" s="1">
        <f t="shared" si="17"/>
        <v>0</v>
      </c>
      <c r="XS47" s="1">
        <f t="shared" si="18"/>
        <v>1</v>
      </c>
      <c r="XT47" s="1">
        <f t="shared" si="69"/>
        <v>0</v>
      </c>
      <c r="XU47" s="1">
        <f t="shared" si="19"/>
        <v>0</v>
      </c>
      <c r="XV47" s="1">
        <f t="shared" si="20"/>
        <v>0</v>
      </c>
      <c r="XW47" s="1">
        <f t="shared" si="21"/>
        <v>0</v>
      </c>
      <c r="XX47" s="1">
        <f t="shared" si="22"/>
        <v>0</v>
      </c>
      <c r="XY47" s="1">
        <f t="shared" si="23"/>
        <v>2</v>
      </c>
      <c r="XZ47" s="1">
        <f t="shared" si="24"/>
        <v>0</v>
      </c>
      <c r="YA47" s="1">
        <f t="shared" si="25"/>
        <v>0</v>
      </c>
      <c r="YB47" s="1">
        <f t="shared" si="26"/>
        <v>0</v>
      </c>
      <c r="YC47" s="1">
        <f t="shared" si="27"/>
        <v>0</v>
      </c>
      <c r="YD47" s="132"/>
      <c r="YE47" s="133">
        <f t="shared" si="79"/>
        <v>4</v>
      </c>
      <c r="YF47" s="133">
        <f t="shared" si="29"/>
        <v>1305000</v>
      </c>
      <c r="YG47" s="130">
        <v>3</v>
      </c>
      <c r="YH47" s="130">
        <f t="shared" si="30"/>
        <v>1740000</v>
      </c>
      <c r="YI47" s="135">
        <v>3</v>
      </c>
      <c r="YJ47" s="128">
        <f t="shared" si="31"/>
        <v>1740000</v>
      </c>
      <c r="YK47" s="178"/>
      <c r="YL47">
        <v>0.5</v>
      </c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>
        <v>1</v>
      </c>
      <c r="ZD47">
        <v>1</v>
      </c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>
        <v>1</v>
      </c>
      <c r="ZY47"/>
      <c r="ZZ47"/>
      <c r="AAA47"/>
      <c r="AAB47"/>
      <c r="AAC47"/>
      <c r="AAD47"/>
      <c r="AAE47"/>
      <c r="AAF47"/>
      <c r="AAG47">
        <v>1</v>
      </c>
      <c r="AAH47"/>
      <c r="AAI47"/>
      <c r="AAJ47"/>
      <c r="AAK47"/>
      <c r="AAL47"/>
      <c r="AAM47"/>
      <c r="AAN47">
        <v>1</v>
      </c>
      <c r="AAO47"/>
      <c r="AAP47"/>
      <c r="AAQ47"/>
      <c r="AAR47"/>
      <c r="AAS47"/>
      <c r="AAT47"/>
      <c r="AAU47"/>
      <c r="AAV47"/>
      <c r="AAW47"/>
      <c r="AAX47">
        <v>1</v>
      </c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>
        <f t="shared" si="70"/>
        <v>6</v>
      </c>
      <c r="ACD47" s="25">
        <f>(AJH47/ACC47)*YL47</f>
        <v>870000</v>
      </c>
      <c r="ACE47" s="11">
        <f t="shared" si="32"/>
        <v>10</v>
      </c>
      <c r="ACF47" s="11">
        <f t="shared" si="33"/>
        <v>1044000</v>
      </c>
      <c r="ACG47" s="3">
        <v>134</v>
      </c>
      <c r="ACH47" s="3">
        <v>3</v>
      </c>
      <c r="ACI47" s="11">
        <f t="shared" si="34"/>
        <v>3480000</v>
      </c>
      <c r="ACJ47" s="11"/>
      <c r="ACK47" s="13">
        <f t="shared" si="35"/>
        <v>0</v>
      </c>
      <c r="ACL47">
        <v>0.5</v>
      </c>
      <c r="ACM47" s="25">
        <f t="shared" si="36"/>
        <v>5220000</v>
      </c>
      <c r="ACN47" s="11">
        <f t="shared" si="37"/>
        <v>3480000</v>
      </c>
      <c r="ACO47" s="66"/>
      <c r="ACP47" s="3">
        <v>1</v>
      </c>
      <c r="ACQ47" s="3">
        <v>1</v>
      </c>
      <c r="ACR47" s="69" t="s">
        <v>295</v>
      </c>
      <c r="ACS47" s="3">
        <v>1</v>
      </c>
      <c r="ACT47" s="3">
        <v>1</v>
      </c>
      <c r="ACU47" s="3">
        <v>1</v>
      </c>
      <c r="ACV47" s="3">
        <v>1</v>
      </c>
      <c r="ACX47" s="3">
        <v>2</v>
      </c>
      <c r="ACY47" s="3">
        <v>1</v>
      </c>
      <c r="ACZ47" s="3" t="s">
        <v>500</v>
      </c>
      <c r="ADA47" s="3">
        <v>1</v>
      </c>
      <c r="ADB47" s="3">
        <v>31</v>
      </c>
      <c r="ADC47" s="3">
        <v>1</v>
      </c>
      <c r="ADD47" s="3" t="s">
        <v>189</v>
      </c>
      <c r="ADK47" s="3">
        <v>1</v>
      </c>
      <c r="ADN47" s="3">
        <v>1</v>
      </c>
      <c r="ADU47" s="3">
        <v>7</v>
      </c>
      <c r="ADV47" s="459"/>
      <c r="ADW47" s="3">
        <v>7</v>
      </c>
      <c r="ADX47" s="3">
        <v>1</v>
      </c>
      <c r="AEC47" s="3">
        <v>2</v>
      </c>
      <c r="AEE47" s="1">
        <f t="shared" si="71"/>
        <v>2</v>
      </c>
      <c r="AEM47" s="3">
        <v>1</v>
      </c>
      <c r="AEY47" s="3">
        <v>1</v>
      </c>
      <c r="AFA47" s="3">
        <v>1</v>
      </c>
      <c r="AFC47" s="3">
        <v>1</v>
      </c>
      <c r="AFE47" s="3">
        <v>0.02</v>
      </c>
      <c r="AFF47" s="3">
        <v>1</v>
      </c>
      <c r="AFM47" s="3">
        <v>1</v>
      </c>
      <c r="AFQ47" s="3">
        <v>1</v>
      </c>
      <c r="AFR47" s="3">
        <v>1</v>
      </c>
      <c r="AFY47" s="3">
        <v>1</v>
      </c>
      <c r="AGJ47" s="3">
        <v>1</v>
      </c>
      <c r="AGL47" s="3">
        <v>150000</v>
      </c>
      <c r="AGM47" s="14">
        <f t="shared" si="75"/>
        <v>0</v>
      </c>
      <c r="AHJ47" s="3">
        <v>150000</v>
      </c>
      <c r="AIA47" s="3">
        <v>3</v>
      </c>
      <c r="AIB47" s="3">
        <v>1</v>
      </c>
      <c r="AIJ47" s="3">
        <v>1</v>
      </c>
      <c r="AIY47" s="14">
        <v>990000</v>
      </c>
      <c r="AIZ47" s="14"/>
      <c r="AJA47" s="3">
        <v>660</v>
      </c>
      <c r="AJB47" s="14">
        <v>9450000</v>
      </c>
      <c r="AJF47" s="438"/>
      <c r="AJG47" s="47"/>
      <c r="AJH47" s="381">
        <v>10440000</v>
      </c>
      <c r="AJI47" s="11">
        <f t="shared" si="38"/>
        <v>1044000</v>
      </c>
      <c r="AJJ47" s="61"/>
      <c r="AJK47" s="15">
        <v>0.8</v>
      </c>
      <c r="AJL47" s="3">
        <v>3</v>
      </c>
      <c r="AJM47" s="3">
        <v>1</v>
      </c>
      <c r="AJV47" s="1"/>
      <c r="AJW47" s="1">
        <f t="shared" si="72"/>
        <v>4</v>
      </c>
      <c r="AJX47" s="3">
        <v>1</v>
      </c>
      <c r="AJY47" s="3">
        <v>2</v>
      </c>
      <c r="AJZ47" s="1">
        <f t="shared" si="73"/>
        <v>7</v>
      </c>
      <c r="AKA47" s="61"/>
      <c r="AKB47" s="3" t="s">
        <v>501</v>
      </c>
      <c r="AKC47" s="3" t="s">
        <v>394</v>
      </c>
      <c r="AKD47" s="3" t="s">
        <v>436</v>
      </c>
      <c r="AKE47" s="3" t="s">
        <v>437</v>
      </c>
      <c r="AKF47" s="3" t="s">
        <v>365</v>
      </c>
      <c r="AKG47" s="3" t="s">
        <v>438</v>
      </c>
      <c r="AKH47" s="3" t="s">
        <v>439</v>
      </c>
      <c r="AKI47" s="3" t="s">
        <v>440</v>
      </c>
      <c r="AKJ47" s="3" t="s">
        <v>441</v>
      </c>
      <c r="AKK47" s="3" t="s">
        <v>442</v>
      </c>
      <c r="AKL47" s="3" t="s">
        <v>443</v>
      </c>
      <c r="AKM47" s="3" t="s">
        <v>511</v>
      </c>
      <c r="AKN47" s="3" t="s">
        <v>445</v>
      </c>
      <c r="AKO47" s="3" t="s">
        <v>446</v>
      </c>
      <c r="AKP47" s="3" t="s">
        <v>368</v>
      </c>
      <c r="AKQ47" s="3" t="s">
        <v>515</v>
      </c>
      <c r="AKR47" s="3" t="s">
        <v>587</v>
      </c>
      <c r="AKS47" s="3" t="s">
        <v>588</v>
      </c>
      <c r="AKT47" s="3" t="s">
        <v>517</v>
      </c>
      <c r="AKU47" s="3" t="s">
        <v>260</v>
      </c>
      <c r="AKV47" s="3" t="s">
        <v>260</v>
      </c>
      <c r="AKW47" s="3" t="s">
        <v>260</v>
      </c>
      <c r="AKX47" s="3" t="s">
        <v>260</v>
      </c>
      <c r="AKY47" s="3" t="s">
        <v>260</v>
      </c>
      <c r="AKZ47" s="3" t="s">
        <v>260</v>
      </c>
      <c r="ALA47" s="3" t="s">
        <v>260</v>
      </c>
      <c r="ALB47" s="3" t="s">
        <v>260</v>
      </c>
      <c r="ALC47" s="3" t="s">
        <v>260</v>
      </c>
      <c r="ALD47" s="3" t="s">
        <v>260</v>
      </c>
      <c r="ALE47" s="3" t="s">
        <v>260</v>
      </c>
      <c r="ALF47" s="3" t="s">
        <v>260</v>
      </c>
      <c r="ALG47" s="3" t="s">
        <v>260</v>
      </c>
      <c r="ALH47" s="3" t="s">
        <v>260</v>
      </c>
      <c r="ALI47" s="3" t="s">
        <v>260</v>
      </c>
      <c r="ALJ47" s="3" t="s">
        <v>260</v>
      </c>
      <c r="ALK47" s="3" t="s">
        <v>260</v>
      </c>
      <c r="ALL47" s="3" t="s">
        <v>260</v>
      </c>
      <c r="ALM47" s="3">
        <v>19</v>
      </c>
      <c r="ALN47" s="11">
        <f t="shared" si="74"/>
        <v>549473.68421052629</v>
      </c>
      <c r="ALO47" s="31">
        <v>10440000</v>
      </c>
      <c r="ALP47" s="3">
        <v>5</v>
      </c>
      <c r="ALQ47" s="3">
        <v>5</v>
      </c>
      <c r="ALR47" s="3">
        <v>9</v>
      </c>
      <c r="ALU47" s="61"/>
      <c r="ALV47" s="3">
        <v>1</v>
      </c>
      <c r="ALX47" s="3">
        <v>1</v>
      </c>
      <c r="ALY47" s="3">
        <v>1</v>
      </c>
      <c r="ALZ47" s="3">
        <v>1</v>
      </c>
      <c r="AMD47" s="3">
        <v>1</v>
      </c>
      <c r="AMJ47" s="404"/>
    </row>
    <row r="48" spans="1:1024" s="1" customFormat="1" ht="15" customHeight="1" x14ac:dyDescent="0.25">
      <c r="A48" s="268"/>
      <c r="B48" s="113">
        <v>46</v>
      </c>
      <c r="C48" s="473" t="s">
        <v>375</v>
      </c>
      <c r="D48" s="304" t="s">
        <v>518</v>
      </c>
      <c r="E48" s="1">
        <v>2005</v>
      </c>
      <c r="F48" s="1">
        <v>1</v>
      </c>
      <c r="G48" s="1">
        <v>1</v>
      </c>
      <c r="H48" s="1">
        <v>3</v>
      </c>
      <c r="I48" s="1">
        <v>1</v>
      </c>
      <c r="J48" s="1">
        <v>4</v>
      </c>
      <c r="K48" s="1">
        <v>1997</v>
      </c>
      <c r="L48" s="1">
        <v>1997</v>
      </c>
      <c r="M48" s="1">
        <v>1</v>
      </c>
      <c r="AA48" s="1">
        <v>1</v>
      </c>
      <c r="AY48" s="1">
        <v>1</v>
      </c>
      <c r="BA48" s="1">
        <v>1</v>
      </c>
      <c r="BB48" s="1">
        <v>11</v>
      </c>
      <c r="BC48" s="1">
        <v>1</v>
      </c>
      <c r="BG48" s="1">
        <v>2</v>
      </c>
      <c r="CG48" s="1">
        <v>1</v>
      </c>
      <c r="CH48" s="246"/>
      <c r="CP48" s="1">
        <f t="shared" si="39"/>
        <v>0</v>
      </c>
      <c r="CS48" s="1">
        <f t="shared" si="0"/>
        <v>0</v>
      </c>
      <c r="DO48" s="1">
        <f t="shared" si="40"/>
        <v>0</v>
      </c>
      <c r="DX48" s="1">
        <f t="shared" si="41"/>
        <v>0</v>
      </c>
      <c r="EE48" s="1">
        <f t="shared" si="42"/>
        <v>0</v>
      </c>
      <c r="EH48" s="1">
        <f t="shared" si="43"/>
        <v>0</v>
      </c>
      <c r="FF48" s="116"/>
      <c r="GP48" s="1">
        <f t="shared" si="1"/>
        <v>0</v>
      </c>
      <c r="GY48" s="1">
        <f t="shared" si="44"/>
        <v>0</v>
      </c>
      <c r="HC48" s="1">
        <f t="shared" si="45"/>
        <v>0</v>
      </c>
      <c r="HS48" s="1">
        <f t="shared" si="46"/>
        <v>0</v>
      </c>
      <c r="HX48" s="1">
        <f t="shared" si="2"/>
        <v>0</v>
      </c>
      <c r="ID48" s="1">
        <f t="shared" si="3"/>
        <v>0</v>
      </c>
      <c r="IN48" s="1">
        <f t="shared" si="47"/>
        <v>0</v>
      </c>
      <c r="IW48" s="1">
        <f t="shared" si="48"/>
        <v>0</v>
      </c>
      <c r="IZ48" s="1">
        <f t="shared" si="4"/>
        <v>0</v>
      </c>
      <c r="JJ48" s="1">
        <f t="shared" si="5"/>
        <v>0</v>
      </c>
      <c r="JV48" s="1">
        <f t="shared" si="49"/>
        <v>0</v>
      </c>
      <c r="KB48" s="1">
        <f t="shared" si="50"/>
        <v>0</v>
      </c>
      <c r="LG48" s="1">
        <f t="shared" si="6"/>
        <v>0</v>
      </c>
      <c r="LT48" s="1">
        <f t="shared" si="51"/>
        <v>0</v>
      </c>
      <c r="MA48" s="1">
        <f t="shared" si="52"/>
        <v>0</v>
      </c>
      <c r="MF48" s="1">
        <f t="shared" si="53"/>
        <v>0</v>
      </c>
      <c r="MM48" s="1">
        <f t="shared" si="54"/>
        <v>0</v>
      </c>
      <c r="MS48" s="1">
        <f t="shared" si="55"/>
        <v>0</v>
      </c>
      <c r="MU48" s="115">
        <v>1</v>
      </c>
      <c r="NH48" s="1">
        <v>1</v>
      </c>
      <c r="NP48" s="1">
        <v>1</v>
      </c>
      <c r="OI48" s="120"/>
      <c r="PD48" s="1">
        <f t="shared" si="7"/>
        <v>0</v>
      </c>
      <c r="QF48" s="1">
        <f t="shared" si="56"/>
        <v>0</v>
      </c>
      <c r="QY48" s="1">
        <f t="shared" si="57"/>
        <v>0</v>
      </c>
      <c r="RK48" s="1">
        <f t="shared" si="58"/>
        <v>0</v>
      </c>
      <c r="SA48" s="1">
        <f t="shared" si="59"/>
        <v>0</v>
      </c>
      <c r="SG48" s="1">
        <f t="shared" si="60"/>
        <v>0</v>
      </c>
      <c r="SO48" s="1">
        <f t="shared" si="61"/>
        <v>0</v>
      </c>
      <c r="TB48" s="1">
        <f t="shared" si="62"/>
        <v>0</v>
      </c>
      <c r="TS48" s="1">
        <f t="shared" si="8"/>
        <v>0</v>
      </c>
      <c r="UD48" s="1">
        <f t="shared" si="9"/>
        <v>0</v>
      </c>
      <c r="UG48" s="1">
        <f t="shared" si="10"/>
        <v>0</v>
      </c>
      <c r="UQ48" s="1">
        <f t="shared" si="63"/>
        <v>0</v>
      </c>
      <c r="VA48" s="1">
        <f t="shared" si="64"/>
        <v>0</v>
      </c>
      <c r="VG48" s="1">
        <f t="shared" si="65"/>
        <v>0</v>
      </c>
      <c r="WY48" s="1">
        <f t="shared" si="11"/>
        <v>0</v>
      </c>
      <c r="XB48" s="1">
        <f t="shared" si="66"/>
        <v>0</v>
      </c>
      <c r="XG48" s="1">
        <f t="shared" si="12"/>
        <v>0</v>
      </c>
      <c r="XK48" s="108"/>
      <c r="XL48" s="1">
        <f t="shared" si="13"/>
        <v>0</v>
      </c>
      <c r="XM48" s="1">
        <f t="shared" si="14"/>
        <v>0</v>
      </c>
      <c r="XN48" s="1">
        <f t="shared" si="67"/>
        <v>0</v>
      </c>
      <c r="XO48" s="1">
        <f t="shared" si="15"/>
        <v>0</v>
      </c>
      <c r="XP48" s="1">
        <f t="shared" si="68"/>
        <v>0</v>
      </c>
      <c r="XQ48" s="1">
        <f t="shared" si="16"/>
        <v>0</v>
      </c>
      <c r="XR48" s="1">
        <f t="shared" si="17"/>
        <v>0</v>
      </c>
      <c r="XS48" s="1">
        <f t="shared" si="18"/>
        <v>0</v>
      </c>
      <c r="XT48" s="1">
        <f t="shared" si="69"/>
        <v>0</v>
      </c>
      <c r="XU48" s="1">
        <f t="shared" si="19"/>
        <v>0</v>
      </c>
      <c r="XV48" s="1">
        <f t="shared" si="20"/>
        <v>0</v>
      </c>
      <c r="XW48" s="1">
        <f t="shared" si="21"/>
        <v>0</v>
      </c>
      <c r="XX48" s="1">
        <f t="shared" si="22"/>
        <v>0</v>
      </c>
      <c r="XY48" s="1">
        <f t="shared" si="23"/>
        <v>3</v>
      </c>
      <c r="XZ48" s="1">
        <f t="shared" si="24"/>
        <v>0</v>
      </c>
      <c r="YA48" s="1">
        <f t="shared" si="25"/>
        <v>0</v>
      </c>
      <c r="YB48" s="1">
        <f t="shared" si="26"/>
        <v>0</v>
      </c>
      <c r="YC48" s="1">
        <f t="shared" si="27"/>
        <v>0</v>
      </c>
      <c r="YD48" s="132"/>
      <c r="YE48" s="133">
        <f t="shared" si="79"/>
        <v>3</v>
      </c>
      <c r="YF48" s="133">
        <f t="shared" si="29"/>
        <v>903666.66666666663</v>
      </c>
      <c r="YG48" s="130">
        <v>1</v>
      </c>
      <c r="YH48" s="130">
        <f t="shared" si="30"/>
        <v>2711000</v>
      </c>
      <c r="YI48" s="129">
        <v>1</v>
      </c>
      <c r="YJ48" s="128">
        <f t="shared" si="31"/>
        <v>2711000</v>
      </c>
      <c r="YK48" s="177"/>
      <c r="YL48">
        <v>1</v>
      </c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>
        <v>1</v>
      </c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>
        <f t="shared" si="70"/>
        <v>1</v>
      </c>
      <c r="ACD48" s="25">
        <f>(AJH48/ACC48)*YL48</f>
        <v>2711000</v>
      </c>
      <c r="ACE48" s="11">
        <f t="shared" si="32"/>
        <v>4</v>
      </c>
      <c r="ACF48" s="11">
        <f t="shared" si="33"/>
        <v>677750</v>
      </c>
      <c r="ACG48" s="1">
        <v>2</v>
      </c>
      <c r="ACH48" s="1">
        <v>2</v>
      </c>
      <c r="ACI48" s="11">
        <f t="shared" si="34"/>
        <v>1355500</v>
      </c>
      <c r="ACJ48" s="45">
        <v>0.5</v>
      </c>
      <c r="ACK48" s="13">
        <f t="shared" si="35"/>
        <v>1355500</v>
      </c>
      <c r="ACL48">
        <v>1</v>
      </c>
      <c r="ACM48" s="25">
        <f t="shared" si="36"/>
        <v>2711000</v>
      </c>
      <c r="ACN48" s="11">
        <f t="shared" si="37"/>
        <v>1355500</v>
      </c>
      <c r="ACO48" s="65"/>
      <c r="ACR48" s="1" t="s">
        <v>292</v>
      </c>
      <c r="ACS48" s="1">
        <v>1</v>
      </c>
      <c r="ACU48" s="1">
        <v>1</v>
      </c>
      <c r="ACZ48" s="1" t="s">
        <v>259</v>
      </c>
      <c r="ADD48" s="1" t="s">
        <v>185</v>
      </c>
      <c r="ADL48" s="1">
        <v>1</v>
      </c>
      <c r="ADN48" s="1">
        <v>1</v>
      </c>
      <c r="ADO48" s="1">
        <v>1</v>
      </c>
      <c r="ADU48" s="1">
        <v>3</v>
      </c>
      <c r="ADV48" s="457"/>
      <c r="ADW48" s="1">
        <v>7</v>
      </c>
      <c r="ADX48" s="1">
        <v>3</v>
      </c>
      <c r="AEE48" s="1">
        <f t="shared" si="71"/>
        <v>0</v>
      </c>
      <c r="AFJ48" s="1">
        <v>1</v>
      </c>
      <c r="AFR48" s="1">
        <v>1</v>
      </c>
      <c r="AGM48" s="11">
        <f t="shared" si="75"/>
        <v>0</v>
      </c>
      <c r="AIY48" s="11">
        <v>11000</v>
      </c>
      <c r="AIZ48" s="11"/>
      <c r="AJB48" s="11">
        <v>2700000</v>
      </c>
      <c r="AJF48" s="435"/>
      <c r="AJG48" s="45"/>
      <c r="AJH48" s="381">
        <v>2711000</v>
      </c>
      <c r="AJI48" s="11">
        <f t="shared" si="38"/>
        <v>677750</v>
      </c>
      <c r="AJJ48" s="60"/>
      <c r="AJK48" s="12">
        <v>2.5</v>
      </c>
      <c r="AJL48" s="1">
        <v>2</v>
      </c>
      <c r="AJW48" s="1">
        <f t="shared" si="72"/>
        <v>2</v>
      </c>
      <c r="AJX48" s="1">
        <v>1</v>
      </c>
      <c r="AJZ48" s="1">
        <f t="shared" si="73"/>
        <v>3</v>
      </c>
      <c r="AKA48" s="60"/>
      <c r="AKB48" s="1" t="s">
        <v>310</v>
      </c>
      <c r="AKC48" s="1" t="s">
        <v>277</v>
      </c>
      <c r="AKD48" s="1" t="s">
        <v>519</v>
      </c>
      <c r="AKE48" s="1" t="s">
        <v>279</v>
      </c>
      <c r="AKF48" s="1" t="s">
        <v>272</v>
      </c>
      <c r="AKG48" s="1" t="s">
        <v>346</v>
      </c>
      <c r="AKH48" s="1" t="s">
        <v>308</v>
      </c>
      <c r="AKI48" s="1" t="s">
        <v>374</v>
      </c>
      <c r="AKJ48" s="1" t="s">
        <v>262</v>
      </c>
      <c r="AKK48" s="1" t="s">
        <v>260</v>
      </c>
      <c r="AKL48" s="1" t="s">
        <v>260</v>
      </c>
      <c r="AKM48" s="1" t="s">
        <v>260</v>
      </c>
      <c r="AKN48" s="1" t="s">
        <v>260</v>
      </c>
      <c r="AKO48" s="1" t="s">
        <v>260</v>
      </c>
      <c r="AKP48" s="1" t="s">
        <v>260</v>
      </c>
      <c r="AKQ48" s="1" t="s">
        <v>260</v>
      </c>
      <c r="AKR48" s="1" t="s">
        <v>263</v>
      </c>
      <c r="AKS48" s="1" t="s">
        <v>260</v>
      </c>
      <c r="AKT48" s="1" t="s">
        <v>260</v>
      </c>
      <c r="AKU48" s="1" t="s">
        <v>260</v>
      </c>
      <c r="AKV48" s="1" t="s">
        <v>260</v>
      </c>
      <c r="AKW48" s="1" t="s">
        <v>260</v>
      </c>
      <c r="AKX48" s="1" t="s">
        <v>260</v>
      </c>
      <c r="AKY48" s="1" t="s">
        <v>260</v>
      </c>
      <c r="AKZ48" s="1" t="s">
        <v>260</v>
      </c>
      <c r="ALA48" s="1" t="s">
        <v>260</v>
      </c>
      <c r="ALB48" s="1" t="s">
        <v>260</v>
      </c>
      <c r="ALC48" s="1" t="s">
        <v>260</v>
      </c>
      <c r="ALD48" s="1" t="s">
        <v>260</v>
      </c>
      <c r="ALE48" s="1" t="s">
        <v>260</v>
      </c>
      <c r="ALF48" s="1" t="s">
        <v>260</v>
      </c>
      <c r="ALG48" s="1" t="s">
        <v>260</v>
      </c>
      <c r="ALH48" s="1" t="s">
        <v>260</v>
      </c>
      <c r="ALI48" s="1" t="s">
        <v>260</v>
      </c>
      <c r="ALJ48" s="1" t="s">
        <v>260</v>
      </c>
      <c r="ALK48" s="1" t="s">
        <v>260</v>
      </c>
      <c r="ALL48" s="1" t="s">
        <v>260</v>
      </c>
      <c r="ALM48" s="1">
        <v>8</v>
      </c>
      <c r="ALN48" s="11">
        <f t="shared" si="74"/>
        <v>338875</v>
      </c>
      <c r="ALO48" s="28">
        <v>2711000</v>
      </c>
      <c r="ALP48" s="1">
        <v>7</v>
      </c>
      <c r="ALQ48" s="1">
        <v>1</v>
      </c>
      <c r="ALU48" s="60"/>
      <c r="ALV48" s="1">
        <v>1</v>
      </c>
      <c r="ALX48" s="1">
        <v>1</v>
      </c>
      <c r="AMJ48" s="403"/>
    </row>
    <row r="49" spans="1:1024" s="1" customFormat="1" ht="15" customHeight="1" x14ac:dyDescent="0.25">
      <c r="A49" s="268"/>
      <c r="B49" s="113">
        <v>47</v>
      </c>
      <c r="C49" s="473" t="s">
        <v>375</v>
      </c>
      <c r="D49" s="304" t="s">
        <v>520</v>
      </c>
      <c r="E49" s="1">
        <v>2005</v>
      </c>
      <c r="F49" s="1">
        <v>1</v>
      </c>
      <c r="G49" s="1">
        <v>1</v>
      </c>
      <c r="J49" s="1">
        <v>1</v>
      </c>
      <c r="K49" s="1">
        <v>2001</v>
      </c>
      <c r="L49" s="1">
        <v>2001</v>
      </c>
      <c r="M49" s="1">
        <v>1</v>
      </c>
      <c r="AE49" s="1">
        <v>1</v>
      </c>
      <c r="AY49" s="1">
        <v>1</v>
      </c>
      <c r="BA49" s="1">
        <v>1</v>
      </c>
      <c r="BB49" s="1">
        <v>11</v>
      </c>
      <c r="BC49" s="1">
        <v>1</v>
      </c>
      <c r="BG49" s="1">
        <v>3</v>
      </c>
      <c r="CG49" s="1">
        <v>1</v>
      </c>
      <c r="CH49" s="246"/>
      <c r="CP49" s="1">
        <f t="shared" si="39"/>
        <v>0</v>
      </c>
      <c r="CS49" s="1">
        <f t="shared" si="0"/>
        <v>0</v>
      </c>
      <c r="DO49" s="1">
        <f t="shared" si="40"/>
        <v>0</v>
      </c>
      <c r="DX49" s="1">
        <f t="shared" si="41"/>
        <v>0</v>
      </c>
      <c r="EE49" s="1">
        <f t="shared" si="42"/>
        <v>0</v>
      </c>
      <c r="EH49" s="1">
        <f t="shared" si="43"/>
        <v>0</v>
      </c>
      <c r="FF49" s="116"/>
      <c r="GP49" s="1">
        <f t="shared" si="1"/>
        <v>0</v>
      </c>
      <c r="GY49" s="1">
        <f t="shared" si="44"/>
        <v>0</v>
      </c>
      <c r="HC49" s="1">
        <f t="shared" si="45"/>
        <v>0</v>
      </c>
      <c r="HS49" s="1">
        <f t="shared" si="46"/>
        <v>0</v>
      </c>
      <c r="HX49" s="1">
        <f t="shared" si="2"/>
        <v>0</v>
      </c>
      <c r="ID49" s="1">
        <f t="shared" si="3"/>
        <v>0</v>
      </c>
      <c r="IN49" s="1">
        <f t="shared" si="47"/>
        <v>0</v>
      </c>
      <c r="IW49" s="1">
        <f t="shared" si="48"/>
        <v>0</v>
      </c>
      <c r="IZ49" s="1">
        <f t="shared" si="4"/>
        <v>0</v>
      </c>
      <c r="JJ49" s="1">
        <f t="shared" si="5"/>
        <v>0</v>
      </c>
      <c r="JV49" s="1">
        <f t="shared" si="49"/>
        <v>0</v>
      </c>
      <c r="KB49" s="1">
        <f t="shared" si="50"/>
        <v>0</v>
      </c>
      <c r="LG49" s="1">
        <f t="shared" si="6"/>
        <v>0</v>
      </c>
      <c r="LT49" s="1">
        <f t="shared" si="51"/>
        <v>0</v>
      </c>
      <c r="MA49" s="1">
        <f t="shared" si="52"/>
        <v>0</v>
      </c>
      <c r="MF49" s="1">
        <f t="shared" si="53"/>
        <v>0</v>
      </c>
      <c r="MM49" s="1">
        <f t="shared" si="54"/>
        <v>0</v>
      </c>
      <c r="MS49" s="1">
        <f t="shared" si="55"/>
        <v>0</v>
      </c>
      <c r="MU49" s="115">
        <v>1</v>
      </c>
      <c r="OI49" s="120"/>
      <c r="PD49" s="1">
        <f t="shared" si="7"/>
        <v>0</v>
      </c>
      <c r="QF49" s="1">
        <f t="shared" si="56"/>
        <v>0</v>
      </c>
      <c r="QY49" s="1">
        <f t="shared" si="57"/>
        <v>0</v>
      </c>
      <c r="RK49" s="1">
        <f t="shared" si="58"/>
        <v>0</v>
      </c>
      <c r="SA49" s="1">
        <f t="shared" si="59"/>
        <v>0</v>
      </c>
      <c r="SG49" s="1">
        <f t="shared" si="60"/>
        <v>0</v>
      </c>
      <c r="SO49" s="1">
        <f t="shared" si="61"/>
        <v>0</v>
      </c>
      <c r="TB49" s="1">
        <f t="shared" si="62"/>
        <v>0</v>
      </c>
      <c r="TD49" s="1">
        <v>1</v>
      </c>
      <c r="TS49" s="1">
        <f t="shared" si="8"/>
        <v>1</v>
      </c>
      <c r="TT49" s="1">
        <v>1</v>
      </c>
      <c r="UD49" s="1">
        <f t="shared" si="9"/>
        <v>0</v>
      </c>
      <c r="UG49" s="1">
        <f t="shared" si="10"/>
        <v>0</v>
      </c>
      <c r="UQ49" s="1">
        <f t="shared" si="63"/>
        <v>0</v>
      </c>
      <c r="VA49" s="1">
        <f t="shared" si="64"/>
        <v>0</v>
      </c>
      <c r="VG49" s="1">
        <f t="shared" si="65"/>
        <v>0</v>
      </c>
      <c r="WY49" s="1">
        <f t="shared" si="11"/>
        <v>0</v>
      </c>
      <c r="XB49" s="1">
        <f t="shared" si="66"/>
        <v>0</v>
      </c>
      <c r="XG49" s="1">
        <f t="shared" si="12"/>
        <v>0</v>
      </c>
      <c r="XK49" s="108"/>
      <c r="XL49" s="1">
        <f t="shared" si="13"/>
        <v>1</v>
      </c>
      <c r="XM49" s="1">
        <f t="shared" si="14"/>
        <v>0</v>
      </c>
      <c r="XN49" s="1">
        <f t="shared" si="67"/>
        <v>0</v>
      </c>
      <c r="XO49" s="1">
        <f t="shared" si="15"/>
        <v>0</v>
      </c>
      <c r="XP49" s="1">
        <f t="shared" si="68"/>
        <v>0</v>
      </c>
      <c r="XQ49" s="1">
        <f t="shared" si="16"/>
        <v>0</v>
      </c>
      <c r="XR49" s="1">
        <f t="shared" si="17"/>
        <v>0</v>
      </c>
      <c r="XS49" s="1">
        <f t="shared" si="18"/>
        <v>0</v>
      </c>
      <c r="XT49" s="1">
        <f t="shared" si="69"/>
        <v>0</v>
      </c>
      <c r="XU49" s="1">
        <f t="shared" si="19"/>
        <v>0</v>
      </c>
      <c r="XV49" s="1">
        <f t="shared" si="20"/>
        <v>0</v>
      </c>
      <c r="XW49" s="1">
        <f t="shared" si="21"/>
        <v>0</v>
      </c>
      <c r="XX49" s="1">
        <f t="shared" si="22"/>
        <v>0</v>
      </c>
      <c r="XY49" s="1">
        <f t="shared" si="23"/>
        <v>1</v>
      </c>
      <c r="XZ49" s="1">
        <f t="shared" si="24"/>
        <v>0</v>
      </c>
      <c r="YA49" s="1">
        <f t="shared" si="25"/>
        <v>0</v>
      </c>
      <c r="YB49" s="1">
        <f t="shared" si="26"/>
        <v>0</v>
      </c>
      <c r="YC49" s="1">
        <f t="shared" si="27"/>
        <v>0</v>
      </c>
      <c r="YD49" s="132"/>
      <c r="YE49" s="133">
        <f t="shared" si="79"/>
        <v>2</v>
      </c>
      <c r="YF49" s="133">
        <f t="shared" si="29"/>
        <v>56500</v>
      </c>
      <c r="YG49" s="130">
        <v>2</v>
      </c>
      <c r="YH49" s="130">
        <f t="shared" si="30"/>
        <v>56500</v>
      </c>
      <c r="YI49" s="129">
        <v>1</v>
      </c>
      <c r="YJ49" s="128">
        <f t="shared" si="31"/>
        <v>113000</v>
      </c>
      <c r="YK49" s="177"/>
      <c r="YL49">
        <v>1</v>
      </c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>
        <f t="shared" si="70"/>
        <v>0</v>
      </c>
      <c r="ACD49" s="25"/>
      <c r="ACE49" s="11">
        <f t="shared" si="32"/>
        <v>2</v>
      </c>
      <c r="ACF49" s="11">
        <f t="shared" si="33"/>
        <v>56500</v>
      </c>
      <c r="ACG49" s="1">
        <v>4</v>
      </c>
      <c r="ACH49" s="1">
        <v>1</v>
      </c>
      <c r="ACI49" s="11">
        <f t="shared" si="34"/>
        <v>113000</v>
      </c>
      <c r="ACJ49" s="45">
        <v>1</v>
      </c>
      <c r="ACK49" s="13">
        <f t="shared" si="35"/>
        <v>113000</v>
      </c>
      <c r="ACL49">
        <v>1</v>
      </c>
      <c r="ACM49" s="25">
        <f t="shared" si="36"/>
        <v>113000</v>
      </c>
      <c r="ACN49" s="11">
        <f t="shared" si="37"/>
        <v>113000</v>
      </c>
      <c r="ACO49" s="65"/>
      <c r="ACR49" s="39" t="s">
        <v>407</v>
      </c>
      <c r="ACS49" s="1">
        <v>1</v>
      </c>
      <c r="ACT49" s="1">
        <v>1</v>
      </c>
      <c r="ACZ49" s="1" t="s">
        <v>259</v>
      </c>
      <c r="ADD49" s="1" t="s">
        <v>189</v>
      </c>
      <c r="ADR49" s="1" t="s">
        <v>521</v>
      </c>
      <c r="ADV49" s="457"/>
      <c r="AEE49" s="1">
        <f t="shared" si="71"/>
        <v>0</v>
      </c>
      <c r="AEV49" s="1">
        <v>1</v>
      </c>
      <c r="AGM49" s="11">
        <f t="shared" si="75"/>
        <v>0</v>
      </c>
      <c r="AIW49" s="1" t="s">
        <v>521</v>
      </c>
      <c r="AIY49" s="11">
        <v>113000</v>
      </c>
      <c r="AIZ49" s="11"/>
      <c r="AJA49" s="1">
        <v>100</v>
      </c>
      <c r="AJB49" s="11"/>
      <c r="AJE49" s="1">
        <v>1</v>
      </c>
      <c r="AJF49" s="435"/>
      <c r="AJG49" s="45"/>
      <c r="AJH49" s="381">
        <v>113000</v>
      </c>
      <c r="AJI49" s="11">
        <f t="shared" si="38"/>
        <v>56500</v>
      </c>
      <c r="AJJ49" s="60"/>
      <c r="AJK49" s="12"/>
      <c r="AJL49" s="1">
        <v>3</v>
      </c>
      <c r="AJM49" s="1">
        <v>1</v>
      </c>
      <c r="AJW49" s="1">
        <f t="shared" si="72"/>
        <v>4</v>
      </c>
      <c r="AJZ49" s="1">
        <f t="shared" si="73"/>
        <v>4</v>
      </c>
      <c r="AKA49" s="60"/>
      <c r="AKB49" s="1" t="s">
        <v>260</v>
      </c>
      <c r="AKC49" s="1" t="s">
        <v>260</v>
      </c>
      <c r="AKD49" s="1" t="s">
        <v>261</v>
      </c>
      <c r="AKE49" s="1" t="s">
        <v>260</v>
      </c>
      <c r="AKF49" s="1" t="s">
        <v>260</v>
      </c>
      <c r="AKG49" s="1" t="s">
        <v>260</v>
      </c>
      <c r="AKH49" s="1" t="s">
        <v>260</v>
      </c>
      <c r="AKI49" s="1" t="s">
        <v>260</v>
      </c>
      <c r="AKJ49" s="1" t="s">
        <v>262</v>
      </c>
      <c r="AKK49" s="1" t="s">
        <v>260</v>
      </c>
      <c r="AKL49" s="1" t="s">
        <v>260</v>
      </c>
      <c r="AKM49" s="1" t="s">
        <v>260</v>
      </c>
      <c r="AKN49" s="1" t="s">
        <v>260</v>
      </c>
      <c r="AKO49" s="1" t="s">
        <v>260</v>
      </c>
      <c r="AKP49" s="1" t="s">
        <v>260</v>
      </c>
      <c r="AKQ49" s="1" t="s">
        <v>260</v>
      </c>
      <c r="AKR49" s="1" t="s">
        <v>263</v>
      </c>
      <c r="AKS49" s="1" t="s">
        <v>260</v>
      </c>
      <c r="AKT49" s="1" t="s">
        <v>260</v>
      </c>
      <c r="AKU49" s="1" t="s">
        <v>260</v>
      </c>
      <c r="AKV49" s="1" t="s">
        <v>260</v>
      </c>
      <c r="AKW49" s="1" t="s">
        <v>260</v>
      </c>
      <c r="AKX49" s="1" t="s">
        <v>260</v>
      </c>
      <c r="AKY49" s="1" t="s">
        <v>260</v>
      </c>
      <c r="AKZ49" s="1" t="s">
        <v>260</v>
      </c>
      <c r="ALA49" s="1" t="s">
        <v>260</v>
      </c>
      <c r="ALB49" s="1" t="s">
        <v>260</v>
      </c>
      <c r="ALC49" s="1" t="s">
        <v>260</v>
      </c>
      <c r="ALD49" s="1" t="s">
        <v>260</v>
      </c>
      <c r="ALE49" s="1" t="s">
        <v>260</v>
      </c>
      <c r="ALF49" s="1" t="s">
        <v>260</v>
      </c>
      <c r="ALG49" s="1" t="s">
        <v>260</v>
      </c>
      <c r="ALH49" s="1" t="s">
        <v>260</v>
      </c>
      <c r="ALI49" s="1" t="s">
        <v>260</v>
      </c>
      <c r="ALJ49" s="1" t="s">
        <v>260</v>
      </c>
      <c r="ALK49" s="1" t="s">
        <v>260</v>
      </c>
      <c r="ALL49" s="1" t="s">
        <v>260</v>
      </c>
      <c r="ALN49" s="11" t="e">
        <f t="shared" si="74"/>
        <v>#DIV/0!</v>
      </c>
      <c r="ALO49" s="28">
        <v>113000</v>
      </c>
      <c r="ALU49" s="60"/>
      <c r="ALV49" s="1">
        <v>1</v>
      </c>
      <c r="ALX49" s="1">
        <v>1</v>
      </c>
      <c r="AMJ49" s="403"/>
    </row>
    <row r="50" spans="1:1024" s="1" customFormat="1" ht="15" customHeight="1" x14ac:dyDescent="0.25">
      <c r="A50" s="268"/>
      <c r="B50" s="113">
        <v>48</v>
      </c>
      <c r="C50" s="473" t="s">
        <v>375</v>
      </c>
      <c r="D50" s="304" t="s">
        <v>522</v>
      </c>
      <c r="E50" s="1">
        <v>2005</v>
      </c>
      <c r="F50" s="1">
        <v>2</v>
      </c>
      <c r="G50" s="1">
        <v>1</v>
      </c>
      <c r="H50" s="1">
        <v>1</v>
      </c>
      <c r="I50" s="1">
        <v>1</v>
      </c>
      <c r="J50" s="1">
        <v>3</v>
      </c>
      <c r="K50" s="1">
        <v>2000</v>
      </c>
      <c r="L50" s="1">
        <v>2001</v>
      </c>
      <c r="M50" s="1">
        <v>2</v>
      </c>
      <c r="AD50" s="1">
        <v>1</v>
      </c>
      <c r="AE50" s="1">
        <v>1</v>
      </c>
      <c r="AY50" s="1">
        <v>1</v>
      </c>
      <c r="BA50" s="1">
        <v>1</v>
      </c>
      <c r="BB50" s="1">
        <v>11</v>
      </c>
      <c r="BC50" s="1">
        <v>1</v>
      </c>
      <c r="BG50" s="1">
        <v>3</v>
      </c>
      <c r="CG50" s="1">
        <v>1</v>
      </c>
      <c r="CH50" s="246"/>
      <c r="CP50" s="1">
        <f t="shared" si="39"/>
        <v>0</v>
      </c>
      <c r="CS50" s="1">
        <f t="shared" si="0"/>
        <v>0</v>
      </c>
      <c r="DO50" s="1">
        <f t="shared" si="40"/>
        <v>0</v>
      </c>
      <c r="DX50" s="1">
        <f t="shared" si="41"/>
        <v>0</v>
      </c>
      <c r="EE50" s="1">
        <f t="shared" si="42"/>
        <v>0</v>
      </c>
      <c r="EH50" s="1">
        <f t="shared" si="43"/>
        <v>0</v>
      </c>
      <c r="FF50" s="116">
        <v>1</v>
      </c>
      <c r="FT50" s="1">
        <v>1</v>
      </c>
      <c r="GB50" s="1">
        <v>1</v>
      </c>
      <c r="GP50" s="1">
        <f t="shared" si="1"/>
        <v>3</v>
      </c>
      <c r="GQ50" s="1">
        <v>1</v>
      </c>
      <c r="GY50" s="1">
        <f t="shared" si="44"/>
        <v>0</v>
      </c>
      <c r="HC50" s="1">
        <f t="shared" si="45"/>
        <v>0</v>
      </c>
      <c r="HS50" s="1">
        <f t="shared" si="46"/>
        <v>0</v>
      </c>
      <c r="HX50" s="1">
        <f t="shared" si="2"/>
        <v>0</v>
      </c>
      <c r="ID50" s="1">
        <f t="shared" si="3"/>
        <v>0</v>
      </c>
      <c r="IN50" s="1">
        <f t="shared" si="47"/>
        <v>0</v>
      </c>
      <c r="IW50" s="1">
        <f t="shared" si="48"/>
        <v>0</v>
      </c>
      <c r="IZ50" s="1">
        <f t="shared" si="4"/>
        <v>0</v>
      </c>
      <c r="JJ50" s="1">
        <f t="shared" si="5"/>
        <v>0</v>
      </c>
      <c r="JV50" s="1">
        <f t="shared" si="49"/>
        <v>0</v>
      </c>
      <c r="KB50" s="1">
        <f t="shared" si="50"/>
        <v>0</v>
      </c>
      <c r="LG50" s="1">
        <f t="shared" si="6"/>
        <v>0</v>
      </c>
      <c r="LT50" s="1">
        <f t="shared" si="51"/>
        <v>0</v>
      </c>
      <c r="MA50" s="1">
        <f t="shared" si="52"/>
        <v>0</v>
      </c>
      <c r="MF50" s="1">
        <f t="shared" si="53"/>
        <v>0</v>
      </c>
      <c r="MM50" s="1">
        <f t="shared" si="54"/>
        <v>0</v>
      </c>
      <c r="MS50" s="1">
        <f t="shared" si="55"/>
        <v>0</v>
      </c>
      <c r="MU50" s="115">
        <v>1</v>
      </c>
      <c r="OI50" s="120"/>
      <c r="PD50" s="1">
        <f t="shared" si="7"/>
        <v>0</v>
      </c>
      <c r="QF50" s="1">
        <f t="shared" si="56"/>
        <v>0</v>
      </c>
      <c r="QY50" s="1">
        <f t="shared" si="57"/>
        <v>0</v>
      </c>
      <c r="RK50" s="1">
        <f t="shared" si="58"/>
        <v>0</v>
      </c>
      <c r="SA50" s="1">
        <f t="shared" si="59"/>
        <v>0</v>
      </c>
      <c r="SG50" s="1">
        <f t="shared" si="60"/>
        <v>0</v>
      </c>
      <c r="SO50" s="1">
        <f t="shared" si="61"/>
        <v>0</v>
      </c>
      <c r="TB50" s="1">
        <f t="shared" si="62"/>
        <v>0</v>
      </c>
      <c r="TS50" s="1">
        <f t="shared" si="8"/>
        <v>0</v>
      </c>
      <c r="UD50" s="1">
        <f t="shared" si="9"/>
        <v>0</v>
      </c>
      <c r="UG50" s="1">
        <f t="shared" si="10"/>
        <v>0</v>
      </c>
      <c r="UQ50" s="1">
        <f t="shared" si="63"/>
        <v>0</v>
      </c>
      <c r="VA50" s="1">
        <f t="shared" si="64"/>
        <v>0</v>
      </c>
      <c r="VG50" s="1">
        <f t="shared" si="65"/>
        <v>0</v>
      </c>
      <c r="VJ50" s="1">
        <v>1</v>
      </c>
      <c r="WY50" s="1">
        <f t="shared" si="11"/>
        <v>1</v>
      </c>
      <c r="WZ50" s="1">
        <v>1</v>
      </c>
      <c r="XB50" s="1">
        <f t="shared" si="66"/>
        <v>0</v>
      </c>
      <c r="XG50" s="1">
        <f t="shared" si="12"/>
        <v>0</v>
      </c>
      <c r="XK50" s="108"/>
      <c r="XL50" s="1">
        <f t="shared" si="13"/>
        <v>0</v>
      </c>
      <c r="XM50" s="1">
        <f t="shared" si="14"/>
        <v>0</v>
      </c>
      <c r="XN50" s="1">
        <f t="shared" si="67"/>
        <v>0</v>
      </c>
      <c r="XO50" s="1">
        <f t="shared" si="15"/>
        <v>0</v>
      </c>
      <c r="XP50" s="1">
        <f t="shared" si="68"/>
        <v>0</v>
      </c>
      <c r="XQ50" s="1">
        <f t="shared" si="16"/>
        <v>0</v>
      </c>
      <c r="XR50" s="1">
        <f t="shared" si="17"/>
        <v>0</v>
      </c>
      <c r="XS50" s="1">
        <f t="shared" si="18"/>
        <v>0</v>
      </c>
      <c r="XT50" s="1">
        <f t="shared" si="69"/>
        <v>3</v>
      </c>
      <c r="XU50" s="1">
        <f t="shared" si="19"/>
        <v>0</v>
      </c>
      <c r="XV50" s="1">
        <f t="shared" si="20"/>
        <v>0</v>
      </c>
      <c r="XW50" s="1">
        <f t="shared" si="21"/>
        <v>0</v>
      </c>
      <c r="XX50" s="1">
        <f t="shared" si="22"/>
        <v>0</v>
      </c>
      <c r="XY50" s="1">
        <f t="shared" si="23"/>
        <v>1</v>
      </c>
      <c r="XZ50" s="1">
        <f t="shared" si="24"/>
        <v>0</v>
      </c>
      <c r="YA50" s="1">
        <f t="shared" si="25"/>
        <v>1</v>
      </c>
      <c r="YB50" s="1">
        <f t="shared" si="26"/>
        <v>0</v>
      </c>
      <c r="YC50" s="1">
        <f t="shared" si="27"/>
        <v>0</v>
      </c>
      <c r="YD50" s="132"/>
      <c r="YE50" s="133">
        <f t="shared" si="79"/>
        <v>5</v>
      </c>
      <c r="YF50" s="133">
        <f t="shared" si="29"/>
        <v>222500</v>
      </c>
      <c r="YG50" s="130">
        <v>3</v>
      </c>
      <c r="YH50" s="130">
        <f t="shared" si="30"/>
        <v>370833.33333333331</v>
      </c>
      <c r="YI50" s="129">
        <v>3</v>
      </c>
      <c r="YJ50" s="128">
        <f t="shared" si="31"/>
        <v>370833.33333333331</v>
      </c>
      <c r="YK50" s="177"/>
      <c r="YL50">
        <v>0.5</v>
      </c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>
        <v>1</v>
      </c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>
        <f t="shared" si="70"/>
        <v>1</v>
      </c>
      <c r="ACD50" s="25">
        <f>(AJH50/ACC50)*YL50</f>
        <v>1112500</v>
      </c>
      <c r="ACE50" s="11">
        <f t="shared" si="32"/>
        <v>6</v>
      </c>
      <c r="ACF50" s="11">
        <f t="shared" si="33"/>
        <v>370833.33333333331</v>
      </c>
      <c r="ACG50" s="1">
        <v>34</v>
      </c>
      <c r="ACH50" s="1">
        <v>2</v>
      </c>
      <c r="ACI50" s="11">
        <f t="shared" si="34"/>
        <v>1112500</v>
      </c>
      <c r="ACJ50" s="45">
        <v>0.5</v>
      </c>
      <c r="ACK50" s="13">
        <f t="shared" si="35"/>
        <v>1112500</v>
      </c>
      <c r="ACL50">
        <v>0.5</v>
      </c>
      <c r="ACM50" s="25">
        <f t="shared" si="36"/>
        <v>1112500</v>
      </c>
      <c r="ACN50" s="11">
        <f t="shared" si="37"/>
        <v>1112500</v>
      </c>
      <c r="ACO50" s="65"/>
      <c r="ACR50" s="1" t="s">
        <v>388</v>
      </c>
      <c r="ACZ50" s="1" t="s">
        <v>259</v>
      </c>
      <c r="ADD50" s="1" t="s">
        <v>185</v>
      </c>
      <c r="ADN50" s="1">
        <v>1</v>
      </c>
      <c r="ADO50" s="1">
        <v>1</v>
      </c>
      <c r="ADU50" s="1">
        <v>3</v>
      </c>
      <c r="ADV50" s="457"/>
      <c r="ADW50" s="1">
        <v>4</v>
      </c>
      <c r="ADX50" s="1">
        <v>1</v>
      </c>
      <c r="AEE50" s="1">
        <f t="shared" si="71"/>
        <v>0</v>
      </c>
      <c r="AEV50" s="1">
        <v>1</v>
      </c>
      <c r="AFA50" s="1">
        <v>1</v>
      </c>
      <c r="AFC50" s="1">
        <v>1</v>
      </c>
      <c r="AFJ50" s="1">
        <v>1</v>
      </c>
      <c r="AFL50" s="1">
        <v>1</v>
      </c>
      <c r="AFM50" s="1">
        <v>1</v>
      </c>
      <c r="AFP50" s="1">
        <v>1</v>
      </c>
      <c r="AFW50" s="1">
        <v>1</v>
      </c>
      <c r="AGL50" s="11">
        <v>1302000</v>
      </c>
      <c r="AGM50" s="11">
        <f t="shared" si="75"/>
        <v>800000</v>
      </c>
      <c r="AHD50" s="1">
        <v>800000</v>
      </c>
      <c r="AHE50" s="1">
        <v>1</v>
      </c>
      <c r="AHH50" s="1" t="s">
        <v>1162</v>
      </c>
      <c r="AHI50" s="1">
        <v>1</v>
      </c>
      <c r="AHJ50" s="1">
        <v>2102000</v>
      </c>
      <c r="AHK50" s="1">
        <v>61.444000000000003</v>
      </c>
      <c r="AHN50" s="1">
        <v>2</v>
      </c>
      <c r="AHO50" s="1">
        <v>1</v>
      </c>
      <c r="AHT50" s="1">
        <v>1</v>
      </c>
      <c r="AHU50" s="1">
        <v>1</v>
      </c>
      <c r="AHX50" s="1">
        <v>1</v>
      </c>
      <c r="AHY50" s="1">
        <v>5</v>
      </c>
      <c r="AHZ50" s="1">
        <v>1</v>
      </c>
      <c r="AIA50" s="1">
        <v>1</v>
      </c>
      <c r="AIB50" s="1">
        <v>1</v>
      </c>
      <c r="AIC50" s="1">
        <v>2</v>
      </c>
      <c r="AID50" s="1">
        <v>1</v>
      </c>
      <c r="AIJ50" s="1">
        <v>1</v>
      </c>
      <c r="AIK50" s="1">
        <v>1</v>
      </c>
      <c r="AIL50" s="1">
        <v>1</v>
      </c>
      <c r="AIN50" s="1">
        <v>2</v>
      </c>
      <c r="AIO50" s="1">
        <v>1</v>
      </c>
      <c r="AIY50" s="11">
        <v>123000</v>
      </c>
      <c r="AIZ50" s="11"/>
      <c r="AJA50" s="1">
        <v>5.85</v>
      </c>
      <c r="AJB50" s="11">
        <v>1440000</v>
      </c>
      <c r="AJC50" s="1">
        <v>662000</v>
      </c>
      <c r="AJD50" s="1">
        <v>1</v>
      </c>
      <c r="AJF50" s="435">
        <v>29.752808988764045</v>
      </c>
      <c r="AJG50" s="45">
        <v>45.972222222222221</v>
      </c>
      <c r="AJH50" s="381">
        <v>2225000</v>
      </c>
      <c r="AJI50" s="11">
        <f t="shared" si="38"/>
        <v>370833.33333333331</v>
      </c>
      <c r="AJJ50" s="60"/>
      <c r="AJK50" s="12">
        <v>3</v>
      </c>
      <c r="AJL50" s="1">
        <v>3</v>
      </c>
      <c r="AJM50" s="1">
        <v>1</v>
      </c>
      <c r="AJW50" s="1">
        <f t="shared" si="72"/>
        <v>4</v>
      </c>
      <c r="AJZ50" s="1">
        <f t="shared" si="73"/>
        <v>4</v>
      </c>
      <c r="AKA50" s="60"/>
      <c r="AKB50" s="1" t="s">
        <v>418</v>
      </c>
      <c r="AKC50" s="1" t="s">
        <v>192</v>
      </c>
      <c r="AKD50" s="1" t="s">
        <v>523</v>
      </c>
      <c r="AKE50" s="1" t="s">
        <v>524</v>
      </c>
      <c r="AKF50" s="1" t="s">
        <v>260</v>
      </c>
      <c r="AKG50" s="1" t="s">
        <v>260</v>
      </c>
      <c r="AKH50" s="1" t="s">
        <v>260</v>
      </c>
      <c r="AKI50" s="1" t="s">
        <v>260</v>
      </c>
      <c r="AKJ50" s="1" t="s">
        <v>262</v>
      </c>
      <c r="AKK50" s="1" t="s">
        <v>260</v>
      </c>
      <c r="AKL50" s="1" t="s">
        <v>260</v>
      </c>
      <c r="AKM50" s="1" t="s">
        <v>260</v>
      </c>
      <c r="AKN50" s="1" t="s">
        <v>260</v>
      </c>
      <c r="AKO50" s="1" t="s">
        <v>260</v>
      </c>
      <c r="AKP50" s="1" t="s">
        <v>260</v>
      </c>
      <c r="AKQ50" s="1" t="s">
        <v>260</v>
      </c>
      <c r="AKR50" s="1" t="s">
        <v>263</v>
      </c>
      <c r="AKS50" s="1" t="s">
        <v>260</v>
      </c>
      <c r="AKT50" s="1" t="s">
        <v>260</v>
      </c>
      <c r="AKU50" s="1" t="s">
        <v>260</v>
      </c>
      <c r="AKV50" s="1" t="s">
        <v>260</v>
      </c>
      <c r="AKW50" s="1" t="s">
        <v>260</v>
      </c>
      <c r="AKX50" s="1" t="s">
        <v>260</v>
      </c>
      <c r="AKY50" s="1" t="s">
        <v>260</v>
      </c>
      <c r="AKZ50" s="1" t="s">
        <v>260</v>
      </c>
      <c r="ALA50" s="1" t="s">
        <v>260</v>
      </c>
      <c r="ALB50" s="1" t="s">
        <v>260</v>
      </c>
      <c r="ALC50" s="1" t="s">
        <v>260</v>
      </c>
      <c r="ALD50" s="1" t="s">
        <v>260</v>
      </c>
      <c r="ALE50" s="1" t="s">
        <v>260</v>
      </c>
      <c r="ALF50" s="1" t="s">
        <v>260</v>
      </c>
      <c r="ALG50" s="1" t="s">
        <v>260</v>
      </c>
      <c r="ALH50" s="1" t="s">
        <v>260</v>
      </c>
      <c r="ALI50" s="1" t="s">
        <v>260</v>
      </c>
      <c r="ALJ50" s="1" t="s">
        <v>260</v>
      </c>
      <c r="ALK50" s="1" t="s">
        <v>260</v>
      </c>
      <c r="ALL50" s="1" t="s">
        <v>260</v>
      </c>
      <c r="ALM50" s="1">
        <v>4</v>
      </c>
      <c r="ALN50" s="11">
        <f t="shared" si="74"/>
        <v>556250</v>
      </c>
      <c r="ALO50" s="28">
        <v>2225000</v>
      </c>
      <c r="ALQ50" s="1">
        <v>3</v>
      </c>
      <c r="ALR50" s="1">
        <v>1</v>
      </c>
      <c r="ALU50" s="60"/>
      <c r="ALV50" s="1">
        <v>1</v>
      </c>
      <c r="ALY50" s="1">
        <v>1</v>
      </c>
      <c r="ALZ50" s="1">
        <v>1</v>
      </c>
      <c r="AMC50" s="1">
        <v>1</v>
      </c>
      <c r="AMD50" s="1">
        <v>1</v>
      </c>
      <c r="AMJ50" s="403"/>
    </row>
    <row r="51" spans="1:1024" s="1" customFormat="1" ht="15" customHeight="1" x14ac:dyDescent="0.25">
      <c r="A51" s="268"/>
      <c r="B51" s="113">
        <v>49</v>
      </c>
      <c r="C51" s="473" t="s">
        <v>375</v>
      </c>
      <c r="D51" s="304" t="s">
        <v>525</v>
      </c>
      <c r="E51" s="1">
        <v>2005</v>
      </c>
      <c r="H51" s="1">
        <v>1</v>
      </c>
      <c r="I51" s="1">
        <v>1</v>
      </c>
      <c r="J51" s="1">
        <v>1</v>
      </c>
      <c r="K51" s="1">
        <v>1997</v>
      </c>
      <c r="L51" s="1">
        <v>1997</v>
      </c>
      <c r="M51" s="1">
        <v>1</v>
      </c>
      <c r="AA51" s="1">
        <v>1</v>
      </c>
      <c r="AW51" s="1">
        <v>1</v>
      </c>
      <c r="AY51" s="1">
        <v>1</v>
      </c>
      <c r="BA51" s="1">
        <v>1</v>
      </c>
      <c r="BB51" s="1">
        <v>12</v>
      </c>
      <c r="BD51" s="1">
        <v>1</v>
      </c>
      <c r="BG51" s="1">
        <v>3</v>
      </c>
      <c r="CG51" s="1">
        <v>1</v>
      </c>
      <c r="CH51" s="246"/>
      <c r="CP51" s="1">
        <f t="shared" si="39"/>
        <v>0</v>
      </c>
      <c r="CS51" s="1">
        <f t="shared" si="0"/>
        <v>0</v>
      </c>
      <c r="DO51" s="1">
        <f t="shared" si="40"/>
        <v>0</v>
      </c>
      <c r="DX51" s="1">
        <f t="shared" si="41"/>
        <v>0</v>
      </c>
      <c r="EE51" s="1">
        <f t="shared" si="42"/>
        <v>0</v>
      </c>
      <c r="EH51" s="1">
        <f t="shared" si="43"/>
        <v>0</v>
      </c>
      <c r="FF51" s="116"/>
      <c r="GP51" s="1">
        <f t="shared" si="1"/>
        <v>0</v>
      </c>
      <c r="GY51" s="1">
        <f t="shared" si="44"/>
        <v>0</v>
      </c>
      <c r="HC51" s="1">
        <f t="shared" si="45"/>
        <v>0</v>
      </c>
      <c r="HS51" s="1">
        <f t="shared" si="46"/>
        <v>0</v>
      </c>
      <c r="HX51" s="1">
        <f t="shared" si="2"/>
        <v>0</v>
      </c>
      <c r="ID51" s="1">
        <f t="shared" si="3"/>
        <v>0</v>
      </c>
      <c r="IN51" s="1">
        <f t="shared" si="47"/>
        <v>0</v>
      </c>
      <c r="IW51" s="1">
        <f t="shared" si="48"/>
        <v>0</v>
      </c>
      <c r="IZ51" s="1">
        <f t="shared" si="4"/>
        <v>0</v>
      </c>
      <c r="JJ51" s="1">
        <f t="shared" si="5"/>
        <v>0</v>
      </c>
      <c r="JV51" s="1">
        <f t="shared" si="49"/>
        <v>0</v>
      </c>
      <c r="KB51" s="1">
        <f t="shared" si="50"/>
        <v>0</v>
      </c>
      <c r="LG51" s="1">
        <f t="shared" si="6"/>
        <v>0</v>
      </c>
      <c r="LT51" s="1">
        <f t="shared" si="51"/>
        <v>0</v>
      </c>
      <c r="MA51" s="1">
        <f t="shared" si="52"/>
        <v>0</v>
      </c>
      <c r="MF51" s="1">
        <f t="shared" si="53"/>
        <v>0</v>
      </c>
      <c r="MM51" s="1">
        <f t="shared" si="54"/>
        <v>0</v>
      </c>
      <c r="MS51" s="1">
        <f t="shared" si="55"/>
        <v>0</v>
      </c>
      <c r="MU51" s="115"/>
      <c r="OI51" s="120"/>
      <c r="PD51" s="1">
        <f t="shared" si="7"/>
        <v>0</v>
      </c>
      <c r="QF51" s="1">
        <f t="shared" si="56"/>
        <v>0</v>
      </c>
      <c r="QY51" s="1">
        <f t="shared" si="57"/>
        <v>0</v>
      </c>
      <c r="RK51" s="1">
        <f t="shared" si="58"/>
        <v>0</v>
      </c>
      <c r="SA51" s="1">
        <f t="shared" si="59"/>
        <v>0</v>
      </c>
      <c r="SG51" s="1">
        <f t="shared" si="60"/>
        <v>0</v>
      </c>
      <c r="SO51" s="1">
        <f t="shared" si="61"/>
        <v>0</v>
      </c>
      <c r="TB51" s="1">
        <f t="shared" si="62"/>
        <v>0</v>
      </c>
      <c r="TS51" s="1">
        <f t="shared" si="8"/>
        <v>0</v>
      </c>
      <c r="UD51" s="1">
        <f t="shared" si="9"/>
        <v>0</v>
      </c>
      <c r="UG51" s="1">
        <f t="shared" si="10"/>
        <v>0</v>
      </c>
      <c r="UQ51" s="1">
        <f t="shared" si="63"/>
        <v>0</v>
      </c>
      <c r="VA51" s="1">
        <f t="shared" si="64"/>
        <v>0</v>
      </c>
      <c r="VG51" s="1">
        <f t="shared" si="65"/>
        <v>0</v>
      </c>
      <c r="WY51" s="1">
        <f t="shared" si="11"/>
        <v>0</v>
      </c>
      <c r="XB51" s="1">
        <f t="shared" si="66"/>
        <v>0</v>
      </c>
      <c r="XG51" s="1">
        <f t="shared" si="12"/>
        <v>0</v>
      </c>
      <c r="XK51" s="108"/>
      <c r="XL51" s="1">
        <f t="shared" si="13"/>
        <v>0</v>
      </c>
      <c r="XM51" s="1">
        <f t="shared" si="14"/>
        <v>0</v>
      </c>
      <c r="XN51" s="1">
        <f t="shared" si="67"/>
        <v>0</v>
      </c>
      <c r="XO51" s="1">
        <f t="shared" si="15"/>
        <v>0</v>
      </c>
      <c r="XP51" s="1">
        <f t="shared" si="68"/>
        <v>0</v>
      </c>
      <c r="XQ51" s="1">
        <f t="shared" si="16"/>
        <v>0</v>
      </c>
      <c r="XR51" s="1">
        <f t="shared" si="17"/>
        <v>0</v>
      </c>
      <c r="XS51" s="1">
        <f t="shared" si="18"/>
        <v>0</v>
      </c>
      <c r="XT51" s="1">
        <f t="shared" si="69"/>
        <v>0</v>
      </c>
      <c r="XU51" s="1">
        <f t="shared" si="19"/>
        <v>0</v>
      </c>
      <c r="XV51" s="1">
        <f t="shared" si="20"/>
        <v>0</v>
      </c>
      <c r="XW51" s="1">
        <f t="shared" si="21"/>
        <v>0</v>
      </c>
      <c r="XX51" s="1">
        <f t="shared" si="22"/>
        <v>0</v>
      </c>
      <c r="XY51" s="1">
        <f t="shared" si="23"/>
        <v>0</v>
      </c>
      <c r="XZ51" s="1">
        <f t="shared" si="24"/>
        <v>0</v>
      </c>
      <c r="YA51" s="1">
        <f t="shared" si="25"/>
        <v>0</v>
      </c>
      <c r="YB51" s="1">
        <f t="shared" si="26"/>
        <v>0</v>
      </c>
      <c r="YC51" s="1">
        <f t="shared" si="27"/>
        <v>0</v>
      </c>
      <c r="YD51" s="132"/>
      <c r="YE51" s="133"/>
      <c r="YF51" s="133" t="e">
        <f t="shared" si="29"/>
        <v>#DIV/0!</v>
      </c>
      <c r="YG51" s="130"/>
      <c r="YH51" s="130" t="e">
        <f t="shared" si="30"/>
        <v>#DIV/0!</v>
      </c>
      <c r="YI51" s="129"/>
      <c r="YJ51" s="128" t="e">
        <f t="shared" si="31"/>
        <v>#DIV/0!</v>
      </c>
      <c r="YK51" s="177"/>
      <c r="YL51">
        <v>1</v>
      </c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>
        <v>1</v>
      </c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>
        <f t="shared" si="70"/>
        <v>1</v>
      </c>
      <c r="ACD51" s="25">
        <f>(AJH51/ACC51)*YL51</f>
        <v>133000</v>
      </c>
      <c r="ACE51" s="11">
        <f t="shared" si="32"/>
        <v>1</v>
      </c>
      <c r="ACF51" s="11">
        <f t="shared" si="33"/>
        <v>133000</v>
      </c>
      <c r="ACG51" s="1">
        <v>2</v>
      </c>
      <c r="ACH51" s="1">
        <v>1</v>
      </c>
      <c r="ACI51" s="11">
        <f t="shared" si="34"/>
        <v>133000</v>
      </c>
      <c r="ACJ51" s="11"/>
      <c r="ACK51" s="13">
        <f t="shared" si="35"/>
        <v>0</v>
      </c>
      <c r="ACL51">
        <v>1</v>
      </c>
      <c r="ACM51" s="25">
        <f t="shared" si="36"/>
        <v>133000</v>
      </c>
      <c r="ACN51" s="11">
        <f t="shared" si="37"/>
        <v>133000</v>
      </c>
      <c r="ACO51" s="65"/>
      <c r="ACR51" s="39" t="s">
        <v>407</v>
      </c>
      <c r="ACS51" s="1">
        <v>1</v>
      </c>
      <c r="ACU51" s="1">
        <v>1</v>
      </c>
      <c r="ACV51" s="1">
        <v>1</v>
      </c>
      <c r="ACZ51" s="1" t="s">
        <v>259</v>
      </c>
      <c r="ADD51" s="1" t="s">
        <v>189</v>
      </c>
      <c r="ADU51" s="1">
        <v>2</v>
      </c>
      <c r="ADV51" s="457"/>
      <c r="ADW51" s="1">
        <v>8</v>
      </c>
      <c r="ADX51" s="1">
        <v>1</v>
      </c>
      <c r="AEE51" s="1">
        <f t="shared" si="71"/>
        <v>0</v>
      </c>
      <c r="AFF51" s="1">
        <v>1</v>
      </c>
      <c r="AFJ51" s="1">
        <v>1</v>
      </c>
      <c r="AGM51" s="11">
        <f t="shared" si="75"/>
        <v>0</v>
      </c>
      <c r="AIY51" s="11"/>
      <c r="AIZ51" s="11"/>
      <c r="AJB51" s="11">
        <v>133000</v>
      </c>
      <c r="AJF51" s="435"/>
      <c r="AJG51" s="45"/>
      <c r="AJH51" s="381">
        <v>133000</v>
      </c>
      <c r="AJI51" s="11">
        <f t="shared" si="38"/>
        <v>133000</v>
      </c>
      <c r="AJJ51" s="60"/>
      <c r="AJK51" s="12">
        <v>4</v>
      </c>
      <c r="AJW51" s="1">
        <f t="shared" si="72"/>
        <v>0</v>
      </c>
      <c r="AJZ51" s="1">
        <f t="shared" si="73"/>
        <v>0</v>
      </c>
      <c r="AKA51" s="60"/>
      <c r="AKB51" s="1" t="s">
        <v>260</v>
      </c>
      <c r="AKC51" s="1" t="s">
        <v>260</v>
      </c>
      <c r="AKD51" s="1" t="s">
        <v>261</v>
      </c>
      <c r="AKE51" s="1" t="s">
        <v>260</v>
      </c>
      <c r="AKF51" s="1" t="s">
        <v>260</v>
      </c>
      <c r="AKG51" s="1" t="s">
        <v>260</v>
      </c>
      <c r="AKH51" s="1" t="s">
        <v>260</v>
      </c>
      <c r="AKI51" s="1" t="s">
        <v>260</v>
      </c>
      <c r="AKJ51" s="1" t="s">
        <v>262</v>
      </c>
      <c r="AKK51" s="1" t="s">
        <v>260</v>
      </c>
      <c r="AKL51" s="1" t="s">
        <v>260</v>
      </c>
      <c r="AKM51" s="1" t="s">
        <v>260</v>
      </c>
      <c r="AKN51" s="1" t="s">
        <v>260</v>
      </c>
      <c r="AKO51" s="1" t="s">
        <v>260</v>
      </c>
      <c r="AKP51" s="1" t="s">
        <v>260</v>
      </c>
      <c r="AKQ51" s="1" t="s">
        <v>260</v>
      </c>
      <c r="AKR51" s="1" t="s">
        <v>263</v>
      </c>
      <c r="AKS51" s="1" t="s">
        <v>260</v>
      </c>
      <c r="AKT51" s="1" t="s">
        <v>260</v>
      </c>
      <c r="AKU51" s="1" t="s">
        <v>260</v>
      </c>
      <c r="AKV51" s="1" t="s">
        <v>260</v>
      </c>
      <c r="AKW51" s="1" t="s">
        <v>260</v>
      </c>
      <c r="AKX51" s="1" t="s">
        <v>260</v>
      </c>
      <c r="AKY51" s="1" t="s">
        <v>260</v>
      </c>
      <c r="AKZ51" s="1" t="s">
        <v>260</v>
      </c>
      <c r="ALA51" s="1" t="s">
        <v>260</v>
      </c>
      <c r="ALB51" s="1" t="s">
        <v>260</v>
      </c>
      <c r="ALC51" s="1" t="s">
        <v>260</v>
      </c>
      <c r="ALD51" s="1" t="s">
        <v>260</v>
      </c>
      <c r="ALE51" s="1" t="s">
        <v>260</v>
      </c>
      <c r="ALF51" s="1" t="s">
        <v>260</v>
      </c>
      <c r="ALG51" s="1" t="s">
        <v>260</v>
      </c>
      <c r="ALH51" s="1" t="s">
        <v>260</v>
      </c>
      <c r="ALI51" s="1" t="s">
        <v>260</v>
      </c>
      <c r="ALJ51" s="1" t="s">
        <v>260</v>
      </c>
      <c r="ALK51" s="1" t="s">
        <v>260</v>
      </c>
      <c r="ALL51" s="1" t="s">
        <v>260</v>
      </c>
      <c r="ALN51" s="11" t="e">
        <f t="shared" si="74"/>
        <v>#DIV/0!</v>
      </c>
      <c r="ALO51" s="28">
        <v>133000</v>
      </c>
      <c r="ALU51" s="60"/>
      <c r="ALV51" s="1">
        <v>1</v>
      </c>
      <c r="ALX51" s="1">
        <v>1</v>
      </c>
      <c r="ALY51" s="1">
        <v>1</v>
      </c>
      <c r="AMJ51" s="403"/>
    </row>
    <row r="52" spans="1:1024" ht="15" customHeight="1" x14ac:dyDescent="0.25">
      <c r="B52" s="113">
        <v>50</v>
      </c>
      <c r="C52" s="473" t="s">
        <v>375</v>
      </c>
      <c r="D52" s="306" t="s">
        <v>526</v>
      </c>
      <c r="E52">
        <v>2005</v>
      </c>
      <c r="H52">
        <v>1</v>
      </c>
      <c r="I52">
        <v>1</v>
      </c>
      <c r="J52">
        <v>1</v>
      </c>
      <c r="K52">
        <v>1997</v>
      </c>
      <c r="L52">
        <v>1997</v>
      </c>
      <c r="M52">
        <v>1</v>
      </c>
      <c r="AA52">
        <v>1</v>
      </c>
      <c r="AW52">
        <v>1</v>
      </c>
      <c r="CP52" s="1">
        <f t="shared" si="39"/>
        <v>0</v>
      </c>
      <c r="CQ52" s="1"/>
      <c r="CS52" s="1">
        <f t="shared" si="0"/>
        <v>0</v>
      </c>
      <c r="CT52" s="1"/>
      <c r="DO52" s="1">
        <f t="shared" si="40"/>
        <v>0</v>
      </c>
      <c r="DP52" s="1"/>
      <c r="DX52" s="1">
        <f t="shared" si="41"/>
        <v>0</v>
      </c>
      <c r="DY52" s="1"/>
      <c r="EE52" s="1">
        <f t="shared" si="42"/>
        <v>0</v>
      </c>
      <c r="EF52" s="1"/>
      <c r="EH52" s="1">
        <f t="shared" si="43"/>
        <v>0</v>
      </c>
      <c r="EI52" s="1"/>
      <c r="GP52" s="1">
        <f t="shared" si="1"/>
        <v>0</v>
      </c>
      <c r="GQ52" s="1"/>
      <c r="GY52" s="1">
        <f t="shared" si="44"/>
        <v>0</v>
      </c>
      <c r="GZ52" s="1"/>
      <c r="HC52" s="1">
        <f t="shared" si="45"/>
        <v>0</v>
      </c>
      <c r="HD52" s="1"/>
      <c r="HS52" s="1">
        <f t="shared" si="46"/>
        <v>0</v>
      </c>
      <c r="HT52" s="1"/>
      <c r="HX52" s="1">
        <f t="shared" si="2"/>
        <v>0</v>
      </c>
      <c r="HY52" s="1"/>
      <c r="ID52" s="1">
        <f t="shared" si="3"/>
        <v>0</v>
      </c>
      <c r="IE52" s="1"/>
      <c r="IN52" s="1">
        <f t="shared" si="47"/>
        <v>0</v>
      </c>
      <c r="IW52" s="1">
        <f t="shared" si="48"/>
        <v>0</v>
      </c>
      <c r="IX52" s="1"/>
      <c r="IZ52" s="1">
        <f t="shared" si="4"/>
        <v>0</v>
      </c>
      <c r="JA52" s="1"/>
      <c r="JJ52" s="1">
        <f t="shared" si="5"/>
        <v>0</v>
      </c>
      <c r="JK52" s="1"/>
      <c r="JV52" s="1">
        <f t="shared" si="49"/>
        <v>0</v>
      </c>
      <c r="JW52" s="1"/>
      <c r="KB52" s="1">
        <f t="shared" si="50"/>
        <v>0</v>
      </c>
      <c r="KC52" s="1"/>
      <c r="LG52" s="1">
        <f t="shared" si="6"/>
        <v>0</v>
      </c>
      <c r="LH52" s="1"/>
      <c r="LT52" s="1">
        <f t="shared" si="51"/>
        <v>0</v>
      </c>
      <c r="LU52" s="1"/>
      <c r="MA52" s="1">
        <f t="shared" si="52"/>
        <v>0</v>
      </c>
      <c r="MB52" s="1"/>
      <c r="MF52" s="1">
        <f t="shared" si="53"/>
        <v>0</v>
      </c>
      <c r="MG52" s="1"/>
      <c r="MM52" s="1">
        <f t="shared" si="54"/>
        <v>0</v>
      </c>
      <c r="MN52" s="1"/>
      <c r="MS52" s="1">
        <f t="shared" si="55"/>
        <v>0</v>
      </c>
      <c r="MT52" s="1"/>
      <c r="PD52" s="1">
        <f t="shared" si="7"/>
        <v>0</v>
      </c>
      <c r="PE52" s="1"/>
      <c r="QF52" s="1">
        <f t="shared" si="56"/>
        <v>0</v>
      </c>
      <c r="QG52" s="1"/>
      <c r="QY52" s="1">
        <f t="shared" si="57"/>
        <v>0</v>
      </c>
      <c r="RK52" s="1">
        <f t="shared" si="58"/>
        <v>0</v>
      </c>
      <c r="RL52" s="1"/>
      <c r="SA52" s="1">
        <f t="shared" si="59"/>
        <v>0</v>
      </c>
      <c r="SG52" s="1">
        <f t="shared" si="60"/>
        <v>0</v>
      </c>
      <c r="SO52" s="1">
        <f t="shared" si="61"/>
        <v>0</v>
      </c>
      <c r="TB52" s="1">
        <f t="shared" si="62"/>
        <v>0</v>
      </c>
      <c r="TS52" s="1">
        <f t="shared" si="8"/>
        <v>0</v>
      </c>
      <c r="TT52" s="1"/>
      <c r="UD52" s="1">
        <f t="shared" si="9"/>
        <v>0</v>
      </c>
      <c r="UE52" s="1"/>
      <c r="UG52" s="1">
        <f t="shared" si="10"/>
        <v>0</v>
      </c>
      <c r="UH52" s="1"/>
      <c r="UQ52" s="1">
        <f t="shared" si="63"/>
        <v>0</v>
      </c>
      <c r="UR52" s="1"/>
      <c r="US52">
        <v>1</v>
      </c>
      <c r="VA52" s="1">
        <f t="shared" si="64"/>
        <v>1</v>
      </c>
      <c r="VB52" s="1">
        <v>1</v>
      </c>
      <c r="VG52" s="1">
        <f t="shared" si="65"/>
        <v>0</v>
      </c>
      <c r="VH52" s="1"/>
      <c r="WY52" s="1">
        <f t="shared" si="11"/>
        <v>0</v>
      </c>
      <c r="WZ52" s="1"/>
      <c r="XB52" s="1">
        <f t="shared" si="66"/>
        <v>0</v>
      </c>
      <c r="XC52" s="1"/>
      <c r="XD52">
        <v>1</v>
      </c>
      <c r="XG52" s="1">
        <f t="shared" si="12"/>
        <v>1</v>
      </c>
      <c r="XH52" s="1">
        <v>1</v>
      </c>
      <c r="XL52" s="1">
        <f t="shared" si="13"/>
        <v>0</v>
      </c>
      <c r="XM52" s="1">
        <f t="shared" si="14"/>
        <v>1</v>
      </c>
      <c r="XN52" s="1">
        <f t="shared" si="67"/>
        <v>0</v>
      </c>
      <c r="XO52" s="1">
        <f t="shared" si="15"/>
        <v>0</v>
      </c>
      <c r="XP52" s="1">
        <f t="shared" si="68"/>
        <v>0</v>
      </c>
      <c r="XQ52" s="1">
        <f t="shared" si="16"/>
        <v>0</v>
      </c>
      <c r="XR52" s="1">
        <f t="shared" si="17"/>
        <v>0</v>
      </c>
      <c r="XS52" s="1">
        <f t="shared" si="18"/>
        <v>0</v>
      </c>
      <c r="XT52" s="1">
        <f t="shared" si="69"/>
        <v>0</v>
      </c>
      <c r="XU52" s="1">
        <f t="shared" si="19"/>
        <v>1</v>
      </c>
      <c r="XV52" s="1">
        <f t="shared" si="20"/>
        <v>0</v>
      </c>
      <c r="XW52" s="1">
        <f t="shared" si="21"/>
        <v>0</v>
      </c>
      <c r="XX52" s="1">
        <f t="shared" si="22"/>
        <v>0</v>
      </c>
      <c r="XY52" s="1">
        <f t="shared" si="23"/>
        <v>0</v>
      </c>
      <c r="XZ52" s="1">
        <f t="shared" si="24"/>
        <v>0</v>
      </c>
      <c r="YA52" s="1">
        <f t="shared" si="25"/>
        <v>0</v>
      </c>
      <c r="YB52" s="1">
        <f t="shared" si="26"/>
        <v>0</v>
      </c>
      <c r="YC52" s="1">
        <f t="shared" si="27"/>
        <v>0</v>
      </c>
      <c r="YE52" s="133">
        <f t="shared" ref="YE52:YE59" si="80">SUM(XL52:YC52)</f>
        <v>2</v>
      </c>
      <c r="YF52" s="133">
        <f t="shared" si="29"/>
        <v>60000</v>
      </c>
      <c r="YG52" s="130">
        <v>2</v>
      </c>
      <c r="YH52" s="130">
        <f t="shared" si="30"/>
        <v>60000</v>
      </c>
      <c r="YI52" s="129">
        <v>2</v>
      </c>
      <c r="YJ52" s="128">
        <f t="shared" si="31"/>
        <v>60000</v>
      </c>
      <c r="YL52">
        <v>0.5</v>
      </c>
      <c r="AAX52">
        <v>1</v>
      </c>
      <c r="ACC52">
        <f t="shared" si="70"/>
        <v>1</v>
      </c>
      <c r="ACD52" s="25">
        <f>(AJH52/ACC52)*YL52</f>
        <v>120000</v>
      </c>
      <c r="ACE52" s="11">
        <f t="shared" si="32"/>
        <v>3</v>
      </c>
      <c r="ACF52" s="11">
        <f t="shared" si="33"/>
        <v>80000</v>
      </c>
      <c r="ACG52">
        <v>24</v>
      </c>
      <c r="ACH52">
        <v>2</v>
      </c>
      <c r="ACI52" s="11">
        <f t="shared" si="34"/>
        <v>120000</v>
      </c>
      <c r="ACJ52" s="45">
        <v>0.5</v>
      </c>
      <c r="ACK52" s="13">
        <f t="shared" si="35"/>
        <v>120000</v>
      </c>
      <c r="ACL52">
        <v>0.5</v>
      </c>
      <c r="ACM52" s="25">
        <f t="shared" si="36"/>
        <v>120000</v>
      </c>
      <c r="ACN52" s="11">
        <f t="shared" si="37"/>
        <v>120000</v>
      </c>
      <c r="ACR52" s="70" t="s">
        <v>295</v>
      </c>
      <c r="ACZ52" t="s">
        <v>259</v>
      </c>
      <c r="ADB52">
        <v>31</v>
      </c>
      <c r="ADC52">
        <v>1</v>
      </c>
      <c r="ADD52" t="s">
        <v>189</v>
      </c>
      <c r="ADO52">
        <v>1</v>
      </c>
      <c r="ADV52"/>
      <c r="AEE52" s="1">
        <f t="shared" si="71"/>
        <v>0</v>
      </c>
      <c r="AFL52">
        <v>1</v>
      </c>
      <c r="AGL52"/>
      <c r="AGM52" s="38">
        <f t="shared" si="75"/>
        <v>0</v>
      </c>
      <c r="AIY52" s="25">
        <v>240000</v>
      </c>
      <c r="AJA52">
        <v>100</v>
      </c>
      <c r="AJE52">
        <v>1</v>
      </c>
      <c r="AJH52" s="384">
        <v>240000</v>
      </c>
      <c r="AJI52" s="11">
        <f t="shared" si="38"/>
        <v>80000</v>
      </c>
      <c r="AJL52">
        <v>3</v>
      </c>
      <c r="AJV52" s="1"/>
      <c r="AJW52" s="1">
        <f t="shared" si="72"/>
        <v>3</v>
      </c>
      <c r="AJY52">
        <v>3</v>
      </c>
      <c r="AJZ52" s="1">
        <f t="shared" si="73"/>
        <v>6</v>
      </c>
      <c r="AKB52" t="s">
        <v>422</v>
      </c>
      <c r="AKC52" t="s">
        <v>260</v>
      </c>
      <c r="AKD52" t="s">
        <v>261</v>
      </c>
      <c r="AKE52" t="s">
        <v>260</v>
      </c>
      <c r="AKF52" t="s">
        <v>260</v>
      </c>
      <c r="AKG52" t="s">
        <v>260</v>
      </c>
      <c r="AKH52" t="s">
        <v>260</v>
      </c>
      <c r="AKI52" t="s">
        <v>260</v>
      </c>
      <c r="AKJ52" t="s">
        <v>262</v>
      </c>
      <c r="AKK52" t="s">
        <v>260</v>
      </c>
      <c r="AKL52" t="s">
        <v>260</v>
      </c>
      <c r="AKM52" t="s">
        <v>260</v>
      </c>
      <c r="AKN52" t="s">
        <v>260</v>
      </c>
      <c r="AKO52" t="s">
        <v>260</v>
      </c>
      <c r="AKP52" t="s">
        <v>260</v>
      </c>
      <c r="AKQ52" t="s">
        <v>260</v>
      </c>
      <c r="AKR52" t="s">
        <v>263</v>
      </c>
      <c r="AKS52" t="s">
        <v>260</v>
      </c>
      <c r="AKT52" t="s">
        <v>260</v>
      </c>
      <c r="AKU52" t="s">
        <v>260</v>
      </c>
      <c r="AKV52" t="s">
        <v>260</v>
      </c>
      <c r="AKW52" t="s">
        <v>260</v>
      </c>
      <c r="AKX52" t="s">
        <v>260</v>
      </c>
      <c r="AKY52" t="s">
        <v>260</v>
      </c>
      <c r="AKZ52" t="s">
        <v>260</v>
      </c>
      <c r="ALA52" t="s">
        <v>260</v>
      </c>
      <c r="ALB52" t="s">
        <v>260</v>
      </c>
      <c r="ALC52" t="s">
        <v>260</v>
      </c>
      <c r="ALD52" t="s">
        <v>260</v>
      </c>
      <c r="ALE52" t="s">
        <v>260</v>
      </c>
      <c r="ALF52" t="s">
        <v>260</v>
      </c>
      <c r="ALG52" t="s">
        <v>260</v>
      </c>
      <c r="ALH52" t="s">
        <v>260</v>
      </c>
      <c r="ALI52" t="s">
        <v>260</v>
      </c>
      <c r="ALJ52" t="s">
        <v>260</v>
      </c>
      <c r="ALK52" t="s">
        <v>260</v>
      </c>
      <c r="ALL52" t="s">
        <v>260</v>
      </c>
      <c r="ALM52">
        <v>1</v>
      </c>
      <c r="ALN52" s="11">
        <f t="shared" si="74"/>
        <v>240000</v>
      </c>
      <c r="ALO52" s="25">
        <v>240000</v>
      </c>
      <c r="ALP52">
        <v>1</v>
      </c>
      <c r="ALV52">
        <v>1</v>
      </c>
      <c r="ALW52">
        <v>1</v>
      </c>
    </row>
    <row r="53" spans="1:1024" s="1" customFormat="1" ht="15" customHeight="1" x14ac:dyDescent="0.25">
      <c r="A53" s="268"/>
      <c r="B53" s="113">
        <v>51</v>
      </c>
      <c r="C53" s="473" t="s">
        <v>375</v>
      </c>
      <c r="D53" s="304" t="s">
        <v>527</v>
      </c>
      <c r="E53" s="1">
        <v>2005</v>
      </c>
      <c r="F53" s="1">
        <v>5</v>
      </c>
      <c r="G53" s="1">
        <v>1</v>
      </c>
      <c r="H53" s="1">
        <v>2</v>
      </c>
      <c r="I53" s="1">
        <v>1</v>
      </c>
      <c r="J53" s="1">
        <v>7</v>
      </c>
      <c r="K53" s="1">
        <v>2000</v>
      </c>
      <c r="L53" s="1">
        <v>2002</v>
      </c>
      <c r="M53" s="1">
        <v>3</v>
      </c>
      <c r="AD53" s="1">
        <v>1</v>
      </c>
      <c r="AE53" s="1">
        <v>1</v>
      </c>
      <c r="AF53" s="1">
        <v>1</v>
      </c>
      <c r="AY53" s="1">
        <v>1</v>
      </c>
      <c r="BA53" s="1">
        <v>1</v>
      </c>
      <c r="BB53" s="1">
        <v>21</v>
      </c>
      <c r="BC53" s="1">
        <v>1</v>
      </c>
      <c r="BD53" s="1">
        <v>1</v>
      </c>
      <c r="BG53" s="1">
        <v>3</v>
      </c>
      <c r="CG53" s="1">
        <v>1</v>
      </c>
      <c r="CH53" s="246"/>
      <c r="CP53" s="1">
        <f t="shared" si="39"/>
        <v>0</v>
      </c>
      <c r="CS53" s="1">
        <f t="shared" si="0"/>
        <v>0</v>
      </c>
      <c r="DO53" s="1">
        <f t="shared" si="40"/>
        <v>0</v>
      </c>
      <c r="DX53" s="1">
        <f t="shared" si="41"/>
        <v>0</v>
      </c>
      <c r="EE53" s="1">
        <f t="shared" si="42"/>
        <v>0</v>
      </c>
      <c r="EH53" s="1">
        <f t="shared" si="43"/>
        <v>0</v>
      </c>
      <c r="FF53" s="116"/>
      <c r="GP53" s="1">
        <f t="shared" si="1"/>
        <v>0</v>
      </c>
      <c r="GY53" s="1">
        <f t="shared" si="44"/>
        <v>0</v>
      </c>
      <c r="HC53" s="1">
        <f t="shared" si="45"/>
        <v>0</v>
      </c>
      <c r="HS53" s="1">
        <f t="shared" si="46"/>
        <v>0</v>
      </c>
      <c r="HX53" s="1">
        <f t="shared" si="2"/>
        <v>0</v>
      </c>
      <c r="ID53" s="1">
        <f t="shared" si="3"/>
        <v>0</v>
      </c>
      <c r="IN53" s="1">
        <f t="shared" si="47"/>
        <v>0</v>
      </c>
      <c r="IW53" s="1">
        <f t="shared" si="48"/>
        <v>0</v>
      </c>
      <c r="IZ53" s="1">
        <f t="shared" si="4"/>
        <v>0</v>
      </c>
      <c r="JJ53" s="1">
        <f t="shared" si="5"/>
        <v>0</v>
      </c>
      <c r="JV53" s="1">
        <f t="shared" si="49"/>
        <v>0</v>
      </c>
      <c r="KB53" s="1">
        <f t="shared" si="50"/>
        <v>0</v>
      </c>
      <c r="LG53" s="1">
        <f t="shared" si="6"/>
        <v>0</v>
      </c>
      <c r="LT53" s="1">
        <f t="shared" si="51"/>
        <v>0</v>
      </c>
      <c r="MA53" s="1">
        <f t="shared" si="52"/>
        <v>0</v>
      </c>
      <c r="MF53" s="1">
        <f t="shared" si="53"/>
        <v>0</v>
      </c>
      <c r="MM53" s="1">
        <f t="shared" si="54"/>
        <v>0</v>
      </c>
      <c r="MS53" s="1">
        <f t="shared" si="55"/>
        <v>0</v>
      </c>
      <c r="MU53" s="115">
        <v>1</v>
      </c>
      <c r="NE53" s="1">
        <v>1</v>
      </c>
      <c r="OI53" s="120"/>
      <c r="PD53" s="1">
        <f t="shared" si="7"/>
        <v>0</v>
      </c>
      <c r="PG53" s="1">
        <v>1</v>
      </c>
      <c r="PJ53" s="1">
        <v>1</v>
      </c>
      <c r="PK53" s="1">
        <v>1</v>
      </c>
      <c r="PL53" s="1">
        <v>1</v>
      </c>
      <c r="PN53" s="1">
        <v>1</v>
      </c>
      <c r="PO53" s="1">
        <v>1</v>
      </c>
      <c r="PP53" s="1">
        <v>1</v>
      </c>
      <c r="PR53" s="1">
        <v>1</v>
      </c>
      <c r="PW53" s="1">
        <v>1</v>
      </c>
      <c r="QF53" s="1">
        <f t="shared" si="56"/>
        <v>0</v>
      </c>
      <c r="QY53" s="1">
        <f t="shared" si="57"/>
        <v>0</v>
      </c>
      <c r="RK53" s="1">
        <f t="shared" si="58"/>
        <v>0</v>
      </c>
      <c r="SA53" s="1">
        <f t="shared" si="59"/>
        <v>0</v>
      </c>
      <c r="SG53" s="1">
        <f t="shared" si="60"/>
        <v>0</v>
      </c>
      <c r="SO53" s="1">
        <f t="shared" si="61"/>
        <v>0</v>
      </c>
      <c r="TB53" s="1">
        <f t="shared" si="62"/>
        <v>0</v>
      </c>
      <c r="TS53" s="1">
        <f t="shared" si="8"/>
        <v>0</v>
      </c>
      <c r="UD53" s="1">
        <f t="shared" si="9"/>
        <v>0</v>
      </c>
      <c r="UG53" s="1">
        <f t="shared" si="10"/>
        <v>0</v>
      </c>
      <c r="UQ53" s="1">
        <f t="shared" si="63"/>
        <v>0</v>
      </c>
      <c r="VA53" s="1">
        <f t="shared" si="64"/>
        <v>0</v>
      </c>
      <c r="VG53" s="1">
        <f t="shared" si="65"/>
        <v>0</v>
      </c>
      <c r="WY53" s="1">
        <f t="shared" si="11"/>
        <v>0</v>
      </c>
      <c r="XB53" s="1">
        <f t="shared" si="66"/>
        <v>0</v>
      </c>
      <c r="XG53" s="1">
        <f t="shared" si="12"/>
        <v>0</v>
      </c>
      <c r="XK53" s="108"/>
      <c r="XL53" s="1">
        <f t="shared" si="13"/>
        <v>0</v>
      </c>
      <c r="XM53" s="1">
        <f t="shared" si="14"/>
        <v>0</v>
      </c>
      <c r="XN53" s="1">
        <f t="shared" si="67"/>
        <v>0</v>
      </c>
      <c r="XO53" s="1">
        <f t="shared" si="15"/>
        <v>0</v>
      </c>
      <c r="XP53" s="1">
        <f t="shared" si="68"/>
        <v>0</v>
      </c>
      <c r="XQ53" s="1">
        <f t="shared" si="16"/>
        <v>0</v>
      </c>
      <c r="XR53" s="1">
        <f t="shared" si="17"/>
        <v>0</v>
      </c>
      <c r="XS53" s="1">
        <f t="shared" si="18"/>
        <v>0</v>
      </c>
      <c r="XT53" s="1">
        <f t="shared" si="69"/>
        <v>0</v>
      </c>
      <c r="XU53" s="1">
        <f t="shared" si="19"/>
        <v>0</v>
      </c>
      <c r="XV53" s="1">
        <f t="shared" si="20"/>
        <v>0</v>
      </c>
      <c r="XW53" s="1">
        <f t="shared" si="21"/>
        <v>0</v>
      </c>
      <c r="XX53" s="1">
        <f t="shared" si="22"/>
        <v>0</v>
      </c>
      <c r="XY53" s="1">
        <f t="shared" si="23"/>
        <v>2</v>
      </c>
      <c r="XZ53" s="1">
        <f t="shared" si="24"/>
        <v>9</v>
      </c>
      <c r="YA53" s="1">
        <f t="shared" si="25"/>
        <v>0</v>
      </c>
      <c r="YB53" s="1">
        <f t="shared" si="26"/>
        <v>0</v>
      </c>
      <c r="YC53" s="1">
        <f t="shared" si="27"/>
        <v>0</v>
      </c>
      <c r="YD53" s="132"/>
      <c r="YE53" s="133">
        <f t="shared" si="80"/>
        <v>11</v>
      </c>
      <c r="YF53" s="133">
        <f t="shared" si="29"/>
        <v>219136.36363636365</v>
      </c>
      <c r="YG53" s="130">
        <v>1</v>
      </c>
      <c r="YH53" s="130">
        <f t="shared" si="30"/>
        <v>2410500</v>
      </c>
      <c r="YI53" s="129">
        <v>2</v>
      </c>
      <c r="YJ53" s="128">
        <f t="shared" si="31"/>
        <v>1205250</v>
      </c>
      <c r="YK53" s="177"/>
      <c r="YL53">
        <v>0.5</v>
      </c>
      <c r="YM53">
        <v>1</v>
      </c>
      <c r="YN53"/>
      <c r="YO53">
        <v>1</v>
      </c>
      <c r="YP53">
        <v>1</v>
      </c>
      <c r="YQ53">
        <v>1</v>
      </c>
      <c r="YR53">
        <v>1</v>
      </c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>
        <f t="shared" si="70"/>
        <v>5</v>
      </c>
      <c r="ACD53" s="25">
        <f>(AJH53/ACC53)*YL53</f>
        <v>482100</v>
      </c>
      <c r="ACE53" s="11">
        <f t="shared" si="32"/>
        <v>16</v>
      </c>
      <c r="ACF53" s="11">
        <f t="shared" si="33"/>
        <v>301312.5</v>
      </c>
      <c r="ACG53" s="1">
        <v>245</v>
      </c>
      <c r="ACH53" s="1">
        <v>3</v>
      </c>
      <c r="ACI53" s="11">
        <f t="shared" si="34"/>
        <v>1607000</v>
      </c>
      <c r="ACJ53" s="11"/>
      <c r="ACK53" s="13">
        <f t="shared" si="35"/>
        <v>0</v>
      </c>
      <c r="ACL53">
        <v>0.5</v>
      </c>
      <c r="ACM53" s="25">
        <f t="shared" si="36"/>
        <v>2410500</v>
      </c>
      <c r="ACN53" s="11">
        <f t="shared" si="37"/>
        <v>1607000</v>
      </c>
      <c r="ACO53" s="65"/>
      <c r="ACP53" s="1">
        <v>1</v>
      </c>
      <c r="ACQ53" s="1">
        <v>1</v>
      </c>
      <c r="ACR53" s="1" t="s">
        <v>258</v>
      </c>
      <c r="ACS53" s="1">
        <v>1</v>
      </c>
      <c r="ACT53" s="1">
        <v>1</v>
      </c>
      <c r="ACU53" s="1">
        <v>1</v>
      </c>
      <c r="ACV53" s="1">
        <v>1</v>
      </c>
      <c r="ACZ53" s="1" t="s">
        <v>259</v>
      </c>
      <c r="ADA53" s="1">
        <v>1</v>
      </c>
      <c r="ADD53" s="1" t="s">
        <v>185</v>
      </c>
      <c r="ADL53" s="1">
        <v>1</v>
      </c>
      <c r="ADR53" s="1">
        <v>1</v>
      </c>
      <c r="ADU53" s="1">
        <v>4</v>
      </c>
      <c r="ADV53" s="457"/>
      <c r="ADW53" s="1">
        <v>4</v>
      </c>
      <c r="AEC53" s="1">
        <v>2</v>
      </c>
      <c r="AEE53" s="1">
        <f t="shared" si="71"/>
        <v>2</v>
      </c>
      <c r="AEL53" s="1">
        <v>1</v>
      </c>
      <c r="AER53" s="1">
        <v>1</v>
      </c>
      <c r="AFF53" s="1">
        <v>1</v>
      </c>
      <c r="AFM53" s="1">
        <v>1</v>
      </c>
      <c r="AFN53" s="1">
        <v>1</v>
      </c>
      <c r="AFQ53" s="1">
        <v>1</v>
      </c>
      <c r="AFW53" s="1">
        <v>1</v>
      </c>
      <c r="AFZ53" s="1">
        <v>1</v>
      </c>
      <c r="AGL53" s="11">
        <v>1822000</v>
      </c>
      <c r="AGM53" s="11">
        <f t="shared" si="75"/>
        <v>10000</v>
      </c>
      <c r="AGV53" s="1">
        <v>9000</v>
      </c>
      <c r="AGW53" s="1">
        <v>1</v>
      </c>
      <c r="AGZ53" s="1">
        <v>1000</v>
      </c>
      <c r="AHA53" s="1">
        <v>1</v>
      </c>
      <c r="AHI53" s="1">
        <v>1</v>
      </c>
      <c r="AHJ53" s="1">
        <v>1831000</v>
      </c>
      <c r="AHK53" s="1">
        <v>0.49399999999999999</v>
      </c>
      <c r="AHL53" s="1">
        <v>9</v>
      </c>
      <c r="AHM53" s="1">
        <v>1</v>
      </c>
      <c r="AHV53" s="1">
        <v>6</v>
      </c>
      <c r="AHW53" s="1">
        <v>1</v>
      </c>
      <c r="AHX53" s="1">
        <v>1</v>
      </c>
      <c r="AHY53" s="1">
        <v>16</v>
      </c>
      <c r="AHZ53" s="1">
        <v>1</v>
      </c>
      <c r="AIA53" s="1">
        <v>20</v>
      </c>
      <c r="AIB53" s="1">
        <v>1</v>
      </c>
      <c r="AIC53" s="1">
        <v>19</v>
      </c>
      <c r="AID53" s="1">
        <v>1</v>
      </c>
      <c r="AIE53" s="1">
        <v>4</v>
      </c>
      <c r="AIF53" s="1">
        <v>1</v>
      </c>
      <c r="AIG53" s="1">
        <v>3</v>
      </c>
      <c r="AIH53" s="1">
        <v>1</v>
      </c>
      <c r="AIJ53" s="1">
        <v>1</v>
      </c>
      <c r="AIW53" s="1">
        <v>1</v>
      </c>
      <c r="AIX53" s="1">
        <v>1</v>
      </c>
      <c r="AIY53" s="11">
        <v>431000</v>
      </c>
      <c r="AIZ53" s="11"/>
      <c r="AJA53" s="1">
        <v>23.54</v>
      </c>
      <c r="AJB53" s="11">
        <v>4390000</v>
      </c>
      <c r="AJF53" s="435"/>
      <c r="AJG53" s="45"/>
      <c r="AJH53" s="381">
        <v>4821000</v>
      </c>
      <c r="AJI53" s="11">
        <f t="shared" si="38"/>
        <v>301312.5</v>
      </c>
      <c r="AJJ53" s="60"/>
      <c r="AJK53" s="12">
        <v>2.2999999999999998</v>
      </c>
      <c r="AJL53" s="1">
        <v>8</v>
      </c>
      <c r="AJW53" s="1">
        <f t="shared" si="72"/>
        <v>8</v>
      </c>
      <c r="AJZ53" s="1">
        <f t="shared" si="73"/>
        <v>8</v>
      </c>
      <c r="AKA53" s="60"/>
      <c r="AKB53" s="1" t="s">
        <v>310</v>
      </c>
      <c r="AKC53" s="1" t="s">
        <v>528</v>
      </c>
      <c r="AKD53" s="1" t="s">
        <v>529</v>
      </c>
      <c r="AKE53" s="1" t="s">
        <v>290</v>
      </c>
      <c r="AKF53" s="1" t="s">
        <v>192</v>
      </c>
      <c r="AKG53" s="1" t="s">
        <v>530</v>
      </c>
      <c r="AKH53" s="1" t="s">
        <v>389</v>
      </c>
      <c r="AKI53" s="1" t="s">
        <v>260</v>
      </c>
      <c r="AKJ53" s="1" t="s">
        <v>262</v>
      </c>
      <c r="AKK53" s="1" t="s">
        <v>260</v>
      </c>
      <c r="AKL53" s="1" t="s">
        <v>260</v>
      </c>
      <c r="AKM53" s="1" t="s">
        <v>260</v>
      </c>
      <c r="AKN53" s="1" t="s">
        <v>260</v>
      </c>
      <c r="AKO53" s="1" t="s">
        <v>260</v>
      </c>
      <c r="AKP53" s="1" t="s">
        <v>260</v>
      </c>
      <c r="AKQ53" s="1" t="s">
        <v>260</v>
      </c>
      <c r="AKR53" s="1" t="s">
        <v>263</v>
      </c>
      <c r="AKS53" s="1" t="s">
        <v>260</v>
      </c>
      <c r="AKT53" s="1" t="s">
        <v>260</v>
      </c>
      <c r="AKU53" s="1" t="s">
        <v>260</v>
      </c>
      <c r="AKV53" s="1" t="s">
        <v>260</v>
      </c>
      <c r="AKW53" s="1" t="s">
        <v>260</v>
      </c>
      <c r="AKX53" s="1" t="s">
        <v>260</v>
      </c>
      <c r="AKY53" s="1" t="s">
        <v>260</v>
      </c>
      <c r="AKZ53" s="1" t="s">
        <v>260</v>
      </c>
      <c r="ALA53" s="1" t="s">
        <v>260</v>
      </c>
      <c r="ALB53" s="1" t="s">
        <v>260</v>
      </c>
      <c r="ALC53" s="1" t="s">
        <v>260</v>
      </c>
      <c r="ALD53" s="1" t="s">
        <v>260</v>
      </c>
      <c r="ALE53" s="1" t="s">
        <v>260</v>
      </c>
      <c r="ALF53" s="1" t="s">
        <v>260</v>
      </c>
      <c r="ALG53" s="1" t="s">
        <v>260</v>
      </c>
      <c r="ALH53" s="1" t="s">
        <v>260</v>
      </c>
      <c r="ALI53" s="1" t="s">
        <v>260</v>
      </c>
      <c r="ALJ53" s="1" t="s">
        <v>260</v>
      </c>
      <c r="ALK53" s="1" t="s">
        <v>260</v>
      </c>
      <c r="ALL53" s="1" t="s">
        <v>260</v>
      </c>
      <c r="ALM53" s="1">
        <v>8</v>
      </c>
      <c r="ALN53" s="11">
        <f t="shared" si="74"/>
        <v>602625</v>
      </c>
      <c r="ALO53" s="53">
        <v>4821000</v>
      </c>
      <c r="ALP53" s="1">
        <v>3</v>
      </c>
      <c r="ALQ53" s="1">
        <v>3</v>
      </c>
      <c r="ALT53" s="1">
        <v>1</v>
      </c>
      <c r="ALU53" s="60"/>
      <c r="ALV53" s="1">
        <v>1</v>
      </c>
      <c r="ALX53" s="1">
        <v>1</v>
      </c>
      <c r="ALY53" s="1">
        <v>1</v>
      </c>
      <c r="ALZ53" s="1">
        <v>1</v>
      </c>
      <c r="AMA53" s="1">
        <v>1</v>
      </c>
      <c r="AMC53" s="1">
        <v>1</v>
      </c>
      <c r="AMD53" s="1">
        <v>1</v>
      </c>
      <c r="AMI53" s="1">
        <v>1</v>
      </c>
      <c r="AMJ53" s="403"/>
    </row>
    <row r="54" spans="1:1024" s="1" customFormat="1" ht="15" customHeight="1" x14ac:dyDescent="0.25">
      <c r="A54" s="268"/>
      <c r="B54" s="113">
        <v>52</v>
      </c>
      <c r="C54" s="473" t="s">
        <v>375</v>
      </c>
      <c r="D54" s="304" t="s">
        <v>531</v>
      </c>
      <c r="E54" s="1">
        <v>2006</v>
      </c>
      <c r="H54" s="1">
        <v>1</v>
      </c>
      <c r="I54" s="1">
        <v>1</v>
      </c>
      <c r="J54" s="1">
        <v>1</v>
      </c>
      <c r="K54" s="1">
        <v>1998</v>
      </c>
      <c r="L54" s="1">
        <v>1998</v>
      </c>
      <c r="M54" s="1">
        <v>1</v>
      </c>
      <c r="AB54" s="1">
        <v>1</v>
      </c>
      <c r="AY54" s="1">
        <v>1</v>
      </c>
      <c r="BA54" s="1">
        <v>1</v>
      </c>
      <c r="BB54" s="1">
        <v>22</v>
      </c>
      <c r="BC54" s="1">
        <v>1</v>
      </c>
      <c r="BE54" s="1">
        <v>1</v>
      </c>
      <c r="BG54" s="1">
        <v>3</v>
      </c>
      <c r="CG54" s="1">
        <v>1</v>
      </c>
      <c r="CH54" s="246"/>
      <c r="CP54" s="1">
        <f t="shared" si="39"/>
        <v>0</v>
      </c>
      <c r="CS54" s="1">
        <f t="shared" si="0"/>
        <v>0</v>
      </c>
      <c r="DO54" s="1">
        <f t="shared" si="40"/>
        <v>0</v>
      </c>
      <c r="DX54" s="1">
        <f t="shared" si="41"/>
        <v>0</v>
      </c>
      <c r="EE54" s="1">
        <f t="shared" si="42"/>
        <v>0</v>
      </c>
      <c r="EH54" s="1">
        <f t="shared" si="43"/>
        <v>0</v>
      </c>
      <c r="FF54" s="116"/>
      <c r="GP54" s="1">
        <f t="shared" si="1"/>
        <v>0</v>
      </c>
      <c r="GY54" s="1">
        <f t="shared" si="44"/>
        <v>0</v>
      </c>
      <c r="HC54" s="1">
        <f t="shared" si="45"/>
        <v>0</v>
      </c>
      <c r="HS54" s="1">
        <f t="shared" si="46"/>
        <v>0</v>
      </c>
      <c r="HX54" s="1">
        <f t="shared" si="2"/>
        <v>0</v>
      </c>
      <c r="ID54" s="1">
        <f t="shared" si="3"/>
        <v>0</v>
      </c>
      <c r="IN54" s="1">
        <f t="shared" si="47"/>
        <v>0</v>
      </c>
      <c r="IW54" s="1">
        <f t="shared" si="48"/>
        <v>0</v>
      </c>
      <c r="IZ54" s="1">
        <f t="shared" si="4"/>
        <v>0</v>
      </c>
      <c r="JJ54" s="1">
        <f t="shared" si="5"/>
        <v>0</v>
      </c>
      <c r="JV54" s="1">
        <f t="shared" si="49"/>
        <v>0</v>
      </c>
      <c r="KB54" s="1">
        <f t="shared" si="50"/>
        <v>0</v>
      </c>
      <c r="LG54" s="1">
        <f t="shared" si="6"/>
        <v>0</v>
      </c>
      <c r="LT54" s="1">
        <f t="shared" si="51"/>
        <v>0</v>
      </c>
      <c r="MA54" s="1">
        <f t="shared" si="52"/>
        <v>0</v>
      </c>
      <c r="MF54" s="1">
        <f t="shared" si="53"/>
        <v>0</v>
      </c>
      <c r="MM54" s="1">
        <f t="shared" si="54"/>
        <v>0</v>
      </c>
      <c r="MS54" s="1">
        <f t="shared" si="55"/>
        <v>0</v>
      </c>
      <c r="MU54" s="115"/>
      <c r="OI54" s="120"/>
      <c r="PD54" s="1">
        <f t="shared" si="7"/>
        <v>0</v>
      </c>
      <c r="QF54" s="1">
        <f t="shared" si="56"/>
        <v>0</v>
      </c>
      <c r="QY54" s="1">
        <f t="shared" si="57"/>
        <v>0</v>
      </c>
      <c r="RK54" s="1">
        <f t="shared" si="58"/>
        <v>0</v>
      </c>
      <c r="SA54" s="1">
        <f t="shared" si="59"/>
        <v>0</v>
      </c>
      <c r="SG54" s="1">
        <f t="shared" si="60"/>
        <v>0</v>
      </c>
      <c r="SO54" s="1">
        <f t="shared" si="61"/>
        <v>0</v>
      </c>
      <c r="TB54" s="1">
        <f t="shared" si="62"/>
        <v>0</v>
      </c>
      <c r="TS54" s="1">
        <f t="shared" si="8"/>
        <v>0</v>
      </c>
      <c r="UD54" s="1">
        <f t="shared" si="9"/>
        <v>0</v>
      </c>
      <c r="UG54" s="1">
        <f t="shared" si="10"/>
        <v>0</v>
      </c>
      <c r="UQ54" s="1">
        <f t="shared" si="63"/>
        <v>0</v>
      </c>
      <c r="UT54" s="1">
        <v>1</v>
      </c>
      <c r="VA54" s="1">
        <f t="shared" si="64"/>
        <v>1</v>
      </c>
      <c r="VB54" s="1">
        <v>1</v>
      </c>
      <c r="VG54" s="1">
        <f t="shared" si="65"/>
        <v>0</v>
      </c>
      <c r="WY54" s="1">
        <f t="shared" si="11"/>
        <v>0</v>
      </c>
      <c r="XB54" s="1">
        <f t="shared" si="66"/>
        <v>0</v>
      </c>
      <c r="XG54" s="1">
        <f t="shared" si="12"/>
        <v>0</v>
      </c>
      <c r="XK54" s="108"/>
      <c r="XL54" s="1">
        <f t="shared" si="13"/>
        <v>0</v>
      </c>
      <c r="XM54" s="1">
        <f t="shared" si="14"/>
        <v>0</v>
      </c>
      <c r="XN54" s="1">
        <f t="shared" si="67"/>
        <v>0</v>
      </c>
      <c r="XO54" s="1">
        <f t="shared" si="15"/>
        <v>0</v>
      </c>
      <c r="XP54" s="1">
        <f t="shared" si="68"/>
        <v>0</v>
      </c>
      <c r="XQ54" s="1">
        <f t="shared" si="16"/>
        <v>0</v>
      </c>
      <c r="XR54" s="1">
        <f t="shared" si="17"/>
        <v>0</v>
      </c>
      <c r="XS54" s="1">
        <f t="shared" si="18"/>
        <v>0</v>
      </c>
      <c r="XT54" s="1">
        <f t="shared" si="69"/>
        <v>0</v>
      </c>
      <c r="XU54" s="1">
        <f t="shared" si="19"/>
        <v>1</v>
      </c>
      <c r="XV54" s="1">
        <f t="shared" si="20"/>
        <v>0</v>
      </c>
      <c r="XW54" s="1">
        <f t="shared" si="21"/>
        <v>0</v>
      </c>
      <c r="XX54" s="1">
        <f t="shared" si="22"/>
        <v>0</v>
      </c>
      <c r="XY54" s="1">
        <f t="shared" si="23"/>
        <v>0</v>
      </c>
      <c r="XZ54" s="1">
        <f t="shared" si="24"/>
        <v>0</v>
      </c>
      <c r="YA54" s="1">
        <f t="shared" si="25"/>
        <v>0</v>
      </c>
      <c r="YB54" s="1">
        <f t="shared" si="26"/>
        <v>0</v>
      </c>
      <c r="YC54" s="1">
        <f t="shared" si="27"/>
        <v>0</v>
      </c>
      <c r="YD54" s="132"/>
      <c r="YE54" s="133">
        <f t="shared" si="80"/>
        <v>1</v>
      </c>
      <c r="YF54" s="133">
        <f t="shared" si="29"/>
        <v>274000</v>
      </c>
      <c r="YG54" s="130">
        <v>1</v>
      </c>
      <c r="YH54" s="130">
        <f t="shared" si="30"/>
        <v>274000</v>
      </c>
      <c r="YI54" s="129">
        <v>1</v>
      </c>
      <c r="YJ54" s="128">
        <f t="shared" si="31"/>
        <v>274000</v>
      </c>
      <c r="YK54" s="177"/>
      <c r="YL54">
        <v>1</v>
      </c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>
        <f t="shared" si="70"/>
        <v>0</v>
      </c>
      <c r="ACD54" s="25"/>
      <c r="ACE54" s="11">
        <f t="shared" si="32"/>
        <v>1</v>
      </c>
      <c r="ACF54" s="11">
        <f t="shared" si="33"/>
        <v>274000</v>
      </c>
      <c r="ACG54" s="1">
        <v>5</v>
      </c>
      <c r="ACH54" s="1">
        <v>1</v>
      </c>
      <c r="ACI54" s="11">
        <f t="shared" si="34"/>
        <v>274000</v>
      </c>
      <c r="ACJ54" s="45">
        <v>1</v>
      </c>
      <c r="ACK54" s="13">
        <f t="shared" si="35"/>
        <v>274000</v>
      </c>
      <c r="ACL54">
        <v>1</v>
      </c>
      <c r="ACM54" s="25">
        <f t="shared" si="36"/>
        <v>274000</v>
      </c>
      <c r="ACN54" s="11">
        <f t="shared" si="37"/>
        <v>274000</v>
      </c>
      <c r="ACO54" s="65"/>
      <c r="ACR54" s="39" t="s">
        <v>407</v>
      </c>
      <c r="ACS54" s="1">
        <v>1</v>
      </c>
      <c r="ACU54" s="1">
        <v>1</v>
      </c>
      <c r="ACV54" s="1">
        <v>1</v>
      </c>
      <c r="ACX54" s="1">
        <v>1</v>
      </c>
      <c r="ACY54" s="1">
        <v>1</v>
      </c>
      <c r="ACZ54" s="1" t="s">
        <v>532</v>
      </c>
      <c r="ADA54" s="1">
        <v>1</v>
      </c>
      <c r="ADD54" s="1" t="s">
        <v>189</v>
      </c>
      <c r="ADR54" s="1">
        <v>1</v>
      </c>
      <c r="ADV54" s="457"/>
      <c r="AEE54" s="1">
        <f t="shared" si="71"/>
        <v>0</v>
      </c>
      <c r="AFC54" s="1">
        <v>1</v>
      </c>
      <c r="AFM54" s="1">
        <v>1</v>
      </c>
      <c r="AFV54" s="1">
        <v>1</v>
      </c>
      <c r="AGL54" s="1">
        <v>60000</v>
      </c>
      <c r="AGM54" s="11">
        <f t="shared" si="75"/>
        <v>0</v>
      </c>
      <c r="AHJ54" s="1">
        <v>60000</v>
      </c>
      <c r="AHY54" s="1">
        <v>3</v>
      </c>
      <c r="AHZ54" s="1">
        <v>1</v>
      </c>
      <c r="AIJ54" s="1">
        <v>1</v>
      </c>
      <c r="AIW54" s="1">
        <v>1</v>
      </c>
      <c r="AIY54" s="11">
        <v>214000</v>
      </c>
      <c r="AIZ54" s="11"/>
      <c r="AJA54" s="1">
        <v>356.67</v>
      </c>
      <c r="AJB54" s="11">
        <v>55000</v>
      </c>
      <c r="AJC54" s="1">
        <v>5000</v>
      </c>
      <c r="AJD54" s="1">
        <v>1</v>
      </c>
      <c r="AJF54" s="435">
        <v>1.824817518248175</v>
      </c>
      <c r="AJG54" s="45">
        <v>9.0909090909090917</v>
      </c>
      <c r="AJH54" s="381">
        <v>274000</v>
      </c>
      <c r="AJI54" s="11">
        <f t="shared" si="38"/>
        <v>274000</v>
      </c>
      <c r="AJJ54" s="60"/>
      <c r="AJK54" s="12"/>
      <c r="AJW54" s="1">
        <f t="shared" si="72"/>
        <v>0</v>
      </c>
      <c r="AJZ54" s="1">
        <f t="shared" si="73"/>
        <v>0</v>
      </c>
      <c r="AKA54" s="60"/>
      <c r="AKB54" s="1" t="s">
        <v>533</v>
      </c>
      <c r="AKC54" s="1" t="s">
        <v>408</v>
      </c>
      <c r="AKD54" s="1" t="s">
        <v>261</v>
      </c>
      <c r="AKE54" s="1" t="s">
        <v>260</v>
      </c>
      <c r="AKF54" s="1" t="s">
        <v>260</v>
      </c>
      <c r="AKG54" s="1" t="s">
        <v>260</v>
      </c>
      <c r="AKH54" s="1" t="s">
        <v>260</v>
      </c>
      <c r="AKI54" s="1" t="s">
        <v>260</v>
      </c>
      <c r="AKJ54" s="1" t="s">
        <v>262</v>
      </c>
      <c r="AKK54" s="1" t="s">
        <v>260</v>
      </c>
      <c r="AKL54" s="1" t="s">
        <v>260</v>
      </c>
      <c r="AKM54" s="1" t="s">
        <v>260</v>
      </c>
      <c r="AKN54" s="1" t="s">
        <v>260</v>
      </c>
      <c r="AKO54" s="1" t="s">
        <v>260</v>
      </c>
      <c r="AKP54" s="1" t="s">
        <v>260</v>
      </c>
      <c r="AKQ54" s="1" t="s">
        <v>260</v>
      </c>
      <c r="AKR54" s="1" t="s">
        <v>263</v>
      </c>
      <c r="AKS54" s="1" t="s">
        <v>260</v>
      </c>
      <c r="AKT54" s="1" t="s">
        <v>260</v>
      </c>
      <c r="AKU54" s="1" t="s">
        <v>260</v>
      </c>
      <c r="AKV54" s="1" t="s">
        <v>260</v>
      </c>
      <c r="AKW54" s="1" t="s">
        <v>260</v>
      </c>
      <c r="AKX54" s="1" t="s">
        <v>260</v>
      </c>
      <c r="AKY54" s="1" t="s">
        <v>260</v>
      </c>
      <c r="AKZ54" s="1" t="s">
        <v>260</v>
      </c>
      <c r="ALA54" s="1" t="s">
        <v>260</v>
      </c>
      <c r="ALB54" s="1" t="s">
        <v>260</v>
      </c>
      <c r="ALC54" s="1" t="s">
        <v>260</v>
      </c>
      <c r="ALD54" s="1" t="s">
        <v>260</v>
      </c>
      <c r="ALE54" s="1" t="s">
        <v>260</v>
      </c>
      <c r="ALF54" s="1" t="s">
        <v>260</v>
      </c>
      <c r="ALG54" s="1" t="s">
        <v>260</v>
      </c>
      <c r="ALH54" s="1" t="s">
        <v>260</v>
      </c>
      <c r="ALI54" s="1" t="s">
        <v>260</v>
      </c>
      <c r="ALJ54" s="1" t="s">
        <v>260</v>
      </c>
      <c r="ALK54" s="1" t="s">
        <v>260</v>
      </c>
      <c r="ALL54" s="1" t="s">
        <v>260</v>
      </c>
      <c r="ALM54" s="1">
        <v>3</v>
      </c>
      <c r="ALN54" s="11">
        <f t="shared" si="74"/>
        <v>91333.333333333328</v>
      </c>
      <c r="ALO54" s="28">
        <v>274000</v>
      </c>
      <c r="ALQ54" s="1">
        <v>2</v>
      </c>
      <c r="ALU54" s="60"/>
      <c r="ALV54" s="1">
        <v>1</v>
      </c>
      <c r="ALW54" s="1">
        <v>1</v>
      </c>
      <c r="ALX54" s="1">
        <v>1</v>
      </c>
      <c r="AMJ54" s="403"/>
    </row>
    <row r="55" spans="1:1024" s="1" customFormat="1" ht="16" customHeight="1" x14ac:dyDescent="0.25">
      <c r="A55" s="268"/>
      <c r="B55" s="113">
        <v>53</v>
      </c>
      <c r="C55" s="473" t="s">
        <v>375</v>
      </c>
      <c r="D55" s="304" t="s">
        <v>534</v>
      </c>
      <c r="E55" s="1">
        <v>2006</v>
      </c>
      <c r="F55" s="1">
        <v>3</v>
      </c>
      <c r="G55" s="1">
        <v>1</v>
      </c>
      <c r="H55" s="1">
        <v>2</v>
      </c>
      <c r="I55" s="1">
        <v>1</v>
      </c>
      <c r="J55" s="1">
        <v>5</v>
      </c>
      <c r="K55" s="1">
        <v>1996</v>
      </c>
      <c r="L55" s="1">
        <v>2000</v>
      </c>
      <c r="M55" s="1">
        <v>4</v>
      </c>
      <c r="AA55" s="1">
        <v>1</v>
      </c>
      <c r="AB55" s="1">
        <v>1</v>
      </c>
      <c r="AC55" s="1">
        <v>1</v>
      </c>
      <c r="AD55" s="1">
        <v>1</v>
      </c>
      <c r="AW55" s="1">
        <v>1</v>
      </c>
      <c r="AY55" s="1">
        <v>1</v>
      </c>
      <c r="BA55" s="1">
        <v>1</v>
      </c>
      <c r="BB55" s="1">
        <v>11</v>
      </c>
      <c r="BC55" s="1">
        <v>1</v>
      </c>
      <c r="CG55" s="1">
        <v>1</v>
      </c>
      <c r="CH55" s="246"/>
      <c r="CP55" s="1">
        <f t="shared" si="39"/>
        <v>0</v>
      </c>
      <c r="CS55" s="1">
        <f t="shared" si="0"/>
        <v>0</v>
      </c>
      <c r="DO55" s="1">
        <f t="shared" si="40"/>
        <v>0</v>
      </c>
      <c r="DQ55" s="1">
        <v>1</v>
      </c>
      <c r="DX55" s="1">
        <f t="shared" si="41"/>
        <v>1</v>
      </c>
      <c r="DY55" s="1">
        <v>1</v>
      </c>
      <c r="EE55" s="1">
        <f t="shared" si="42"/>
        <v>0</v>
      </c>
      <c r="EH55" s="1">
        <f t="shared" si="43"/>
        <v>0</v>
      </c>
      <c r="FF55" s="116"/>
      <c r="GP55" s="1">
        <f t="shared" si="1"/>
        <v>0</v>
      </c>
      <c r="GY55" s="1">
        <f t="shared" si="44"/>
        <v>0</v>
      </c>
      <c r="HC55" s="1">
        <f t="shared" si="45"/>
        <v>0</v>
      </c>
      <c r="HS55" s="1">
        <f t="shared" si="46"/>
        <v>0</v>
      </c>
      <c r="HX55" s="1">
        <f t="shared" si="2"/>
        <v>0</v>
      </c>
      <c r="ID55" s="1">
        <f t="shared" si="3"/>
        <v>0</v>
      </c>
      <c r="IN55" s="1">
        <f t="shared" si="47"/>
        <v>0</v>
      </c>
      <c r="IW55" s="1">
        <f t="shared" si="48"/>
        <v>0</v>
      </c>
      <c r="IZ55" s="1">
        <f t="shared" si="4"/>
        <v>0</v>
      </c>
      <c r="JJ55" s="1">
        <f t="shared" si="5"/>
        <v>0</v>
      </c>
      <c r="JV55" s="1">
        <f t="shared" si="49"/>
        <v>0</v>
      </c>
      <c r="KB55" s="1">
        <f t="shared" si="50"/>
        <v>0</v>
      </c>
      <c r="LG55" s="1">
        <f t="shared" si="6"/>
        <v>0</v>
      </c>
      <c r="LT55" s="1">
        <f t="shared" si="51"/>
        <v>0</v>
      </c>
      <c r="MA55" s="1">
        <f t="shared" si="52"/>
        <v>0</v>
      </c>
      <c r="MF55" s="1">
        <f t="shared" si="53"/>
        <v>0</v>
      </c>
      <c r="MM55" s="1">
        <f t="shared" si="54"/>
        <v>0</v>
      </c>
      <c r="MS55" s="1">
        <f t="shared" si="55"/>
        <v>0</v>
      </c>
      <c r="MU55" s="115">
        <v>1</v>
      </c>
      <c r="OI55" s="120"/>
      <c r="PD55" s="1">
        <f t="shared" si="7"/>
        <v>0</v>
      </c>
      <c r="QF55" s="1">
        <f t="shared" si="56"/>
        <v>0</v>
      </c>
      <c r="QY55" s="1">
        <f t="shared" si="57"/>
        <v>0</v>
      </c>
      <c r="RK55" s="1">
        <f t="shared" si="58"/>
        <v>0</v>
      </c>
      <c r="SA55" s="1">
        <f t="shared" si="59"/>
        <v>0</v>
      </c>
      <c r="SG55" s="1">
        <f t="shared" si="60"/>
        <v>0</v>
      </c>
      <c r="SO55" s="1">
        <f t="shared" si="61"/>
        <v>0</v>
      </c>
      <c r="TB55" s="1">
        <f t="shared" si="62"/>
        <v>0</v>
      </c>
      <c r="TN55" s="1">
        <v>1</v>
      </c>
      <c r="TS55" s="1">
        <f t="shared" si="8"/>
        <v>1</v>
      </c>
      <c r="TT55" s="1">
        <v>1</v>
      </c>
      <c r="UD55" s="1">
        <f t="shared" si="9"/>
        <v>0</v>
      </c>
      <c r="UG55" s="1">
        <f t="shared" si="10"/>
        <v>0</v>
      </c>
      <c r="UQ55" s="1">
        <f t="shared" si="63"/>
        <v>0</v>
      </c>
      <c r="VA55" s="1">
        <f t="shared" si="64"/>
        <v>0</v>
      </c>
      <c r="VG55" s="1">
        <f t="shared" si="65"/>
        <v>0</v>
      </c>
      <c r="WY55" s="1">
        <f t="shared" si="11"/>
        <v>0</v>
      </c>
      <c r="XB55" s="1">
        <f t="shared" si="66"/>
        <v>0</v>
      </c>
      <c r="XG55" s="1">
        <f t="shared" si="12"/>
        <v>0</v>
      </c>
      <c r="XK55" s="108"/>
      <c r="XL55" s="1">
        <f t="shared" si="13"/>
        <v>2</v>
      </c>
      <c r="XM55" s="1">
        <f t="shared" si="14"/>
        <v>0</v>
      </c>
      <c r="XN55" s="1">
        <f t="shared" si="67"/>
        <v>0</v>
      </c>
      <c r="XO55" s="1">
        <f t="shared" si="15"/>
        <v>0</v>
      </c>
      <c r="XP55" s="1">
        <f t="shared" si="68"/>
        <v>0</v>
      </c>
      <c r="XQ55" s="1">
        <f t="shared" si="16"/>
        <v>0</v>
      </c>
      <c r="XR55" s="1">
        <f t="shared" si="17"/>
        <v>0</v>
      </c>
      <c r="XS55" s="1">
        <f t="shared" si="18"/>
        <v>0</v>
      </c>
      <c r="XT55" s="1">
        <f t="shared" si="69"/>
        <v>0</v>
      </c>
      <c r="XU55" s="1">
        <f t="shared" si="19"/>
        <v>0</v>
      </c>
      <c r="XV55" s="1">
        <f t="shared" si="20"/>
        <v>0</v>
      </c>
      <c r="XW55" s="1">
        <f t="shared" si="21"/>
        <v>0</v>
      </c>
      <c r="XX55" s="1">
        <f t="shared" si="22"/>
        <v>0</v>
      </c>
      <c r="XY55" s="1">
        <f t="shared" si="23"/>
        <v>1</v>
      </c>
      <c r="XZ55" s="1">
        <f t="shared" si="24"/>
        <v>0</v>
      </c>
      <c r="YA55" s="1">
        <f t="shared" si="25"/>
        <v>0</v>
      </c>
      <c r="YB55" s="1">
        <f t="shared" si="26"/>
        <v>0</v>
      </c>
      <c r="YC55" s="1">
        <f t="shared" si="27"/>
        <v>0</v>
      </c>
      <c r="YD55" s="132"/>
      <c r="YE55" s="133">
        <f t="shared" si="80"/>
        <v>3</v>
      </c>
      <c r="YF55" s="133">
        <f t="shared" si="29"/>
        <v>485000</v>
      </c>
      <c r="YG55" s="130">
        <v>3</v>
      </c>
      <c r="YH55" s="130">
        <f t="shared" si="30"/>
        <v>485000</v>
      </c>
      <c r="YI55" s="129">
        <v>1</v>
      </c>
      <c r="YJ55" s="128">
        <f t="shared" si="31"/>
        <v>1455000</v>
      </c>
      <c r="YK55" s="177"/>
      <c r="YL55">
        <v>0.5</v>
      </c>
      <c r="YM55"/>
      <c r="YN55"/>
      <c r="YO55">
        <v>1</v>
      </c>
      <c r="YP55"/>
      <c r="YQ55"/>
      <c r="YR55">
        <v>1</v>
      </c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>
        <v>1</v>
      </c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>
        <v>1</v>
      </c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>
        <f t="shared" si="70"/>
        <v>4</v>
      </c>
      <c r="ACD55" s="25">
        <f>(AJH55/ACC55)*YL55</f>
        <v>363750</v>
      </c>
      <c r="ACE55" s="11">
        <f t="shared" si="32"/>
        <v>7</v>
      </c>
      <c r="ACF55" s="11">
        <f t="shared" si="33"/>
        <v>415714.28571428574</v>
      </c>
      <c r="ACG55" s="1">
        <v>14</v>
      </c>
      <c r="ACH55" s="1">
        <v>2</v>
      </c>
      <c r="ACI55" s="11">
        <f t="shared" si="34"/>
        <v>1455000</v>
      </c>
      <c r="ACJ55" s="45">
        <v>0.5</v>
      </c>
      <c r="ACK55" s="13">
        <f t="shared" si="35"/>
        <v>1455000</v>
      </c>
      <c r="ACL55">
        <v>0.5</v>
      </c>
      <c r="ACM55" s="25">
        <f t="shared" si="36"/>
        <v>1455000</v>
      </c>
      <c r="ACN55" s="11">
        <f t="shared" si="37"/>
        <v>1455000</v>
      </c>
      <c r="ACO55" s="65"/>
      <c r="ACP55" s="1">
        <v>1</v>
      </c>
      <c r="ACQ55" s="1">
        <v>1</v>
      </c>
      <c r="ACR55" s="39" t="s">
        <v>295</v>
      </c>
      <c r="ACS55" s="1">
        <v>1</v>
      </c>
      <c r="ACV55" s="1">
        <v>1</v>
      </c>
      <c r="ACZ55" s="1" t="s">
        <v>535</v>
      </c>
      <c r="ADA55" s="1">
        <v>1</v>
      </c>
      <c r="ADB55" s="1">
        <v>31</v>
      </c>
      <c r="ADC55" s="1">
        <v>1</v>
      </c>
      <c r="ADD55" s="1" t="s">
        <v>189</v>
      </c>
      <c r="ADL55" s="1">
        <v>1</v>
      </c>
      <c r="ADO55" s="1">
        <v>1</v>
      </c>
      <c r="ADR55" s="1">
        <v>1</v>
      </c>
      <c r="ADU55" s="1">
        <v>4</v>
      </c>
      <c r="ADV55" s="457"/>
      <c r="ADW55" s="1">
        <v>2</v>
      </c>
      <c r="AEE55" s="1">
        <f t="shared" si="71"/>
        <v>0</v>
      </c>
      <c r="AEN55" s="1">
        <v>1</v>
      </c>
      <c r="AFA55" s="1">
        <v>1</v>
      </c>
      <c r="AFC55" s="1">
        <v>1</v>
      </c>
      <c r="AFF55" s="1">
        <v>1</v>
      </c>
      <c r="AFG55" s="1">
        <v>0.1</v>
      </c>
      <c r="AFJ55" s="1">
        <v>1</v>
      </c>
      <c r="AFM55" s="1">
        <v>1</v>
      </c>
      <c r="AFQ55" s="1">
        <v>1</v>
      </c>
      <c r="AFY55" s="1">
        <v>1</v>
      </c>
      <c r="AGL55" s="1">
        <v>520000</v>
      </c>
      <c r="AGM55" s="11">
        <f t="shared" si="75"/>
        <v>0</v>
      </c>
      <c r="AHJ55" s="1">
        <v>520000</v>
      </c>
      <c r="AHN55" s="1">
        <v>2</v>
      </c>
      <c r="AHO55" s="1">
        <v>1</v>
      </c>
      <c r="AHR55" s="1">
        <v>2</v>
      </c>
      <c r="AHS55" s="1">
        <v>1</v>
      </c>
      <c r="AHX55" s="1">
        <v>1</v>
      </c>
      <c r="AIJ55" s="1">
        <v>1</v>
      </c>
      <c r="AIK55" s="1">
        <v>1</v>
      </c>
      <c r="AIL55" s="1">
        <v>1</v>
      </c>
      <c r="AIW55" s="1">
        <v>1</v>
      </c>
      <c r="AIY55" s="11">
        <v>430000</v>
      </c>
      <c r="AIZ55" s="11"/>
      <c r="AJA55" s="1">
        <v>82.69</v>
      </c>
      <c r="AJB55" s="11">
        <v>2480000</v>
      </c>
      <c r="AJF55" s="435"/>
      <c r="AJG55" s="45"/>
      <c r="AJH55" s="381">
        <v>2910000</v>
      </c>
      <c r="AJI55" s="11">
        <f t="shared" si="38"/>
        <v>415714.28571428574</v>
      </c>
      <c r="AJJ55" s="60"/>
      <c r="AJK55" s="12"/>
      <c r="AJL55" s="1">
        <v>3</v>
      </c>
      <c r="AJW55" s="1">
        <f t="shared" si="72"/>
        <v>3</v>
      </c>
      <c r="AJX55" s="1">
        <v>6</v>
      </c>
      <c r="AJY55" s="1">
        <v>11</v>
      </c>
      <c r="AJZ55" s="1">
        <f t="shared" si="73"/>
        <v>20</v>
      </c>
      <c r="AKA55" s="60"/>
      <c r="AKB55" s="1" t="s">
        <v>279</v>
      </c>
      <c r="AKC55" s="1" t="s">
        <v>536</v>
      </c>
      <c r="AKD55" s="1" t="s">
        <v>537</v>
      </c>
      <c r="AKE55" s="1" t="s">
        <v>538</v>
      </c>
      <c r="AKF55" s="1" t="s">
        <v>345</v>
      </c>
      <c r="AKG55" s="1" t="s">
        <v>394</v>
      </c>
      <c r="AKH55" s="1" t="s">
        <v>470</v>
      </c>
      <c r="AKI55" s="1" t="s">
        <v>471</v>
      </c>
      <c r="AKJ55" s="1" t="s">
        <v>472</v>
      </c>
      <c r="AKK55" s="1" t="s">
        <v>473</v>
      </c>
      <c r="AKL55" s="1" t="s">
        <v>322</v>
      </c>
      <c r="AKM55" s="1" t="s">
        <v>474</v>
      </c>
      <c r="AKN55" s="1" t="s">
        <v>186</v>
      </c>
      <c r="AKO55" s="1" t="s">
        <v>475</v>
      </c>
      <c r="AKP55" s="1" t="s">
        <v>476</v>
      </c>
      <c r="AKQ55" s="1" t="s">
        <v>477</v>
      </c>
      <c r="AKR55" s="1" t="s">
        <v>547</v>
      </c>
      <c r="AKS55" s="1" t="s">
        <v>479</v>
      </c>
      <c r="AKT55" s="1" t="s">
        <v>480</v>
      </c>
      <c r="AKU55" s="1" t="s">
        <v>343</v>
      </c>
      <c r="AKV55" s="1" t="s">
        <v>551</v>
      </c>
      <c r="AKW55" s="1" t="s">
        <v>622</v>
      </c>
      <c r="AKX55" s="1" t="s">
        <v>623</v>
      </c>
      <c r="AKY55" s="1" t="s">
        <v>625</v>
      </c>
      <c r="AKZ55" s="1" t="s">
        <v>554</v>
      </c>
      <c r="ALA55" s="1" t="s">
        <v>220</v>
      </c>
      <c r="ALB55" s="1" t="s">
        <v>555</v>
      </c>
      <c r="ALC55" s="1" t="s">
        <v>556</v>
      </c>
      <c r="ALD55" s="1" t="s">
        <v>557</v>
      </c>
      <c r="ALE55" s="1" t="s">
        <v>558</v>
      </c>
      <c r="ALF55" s="1" t="s">
        <v>559</v>
      </c>
      <c r="ALG55" s="1" t="s">
        <v>560</v>
      </c>
      <c r="ALH55" s="1" t="s">
        <v>561</v>
      </c>
      <c r="ALI55" s="1" t="s">
        <v>562</v>
      </c>
      <c r="ALJ55" s="1" t="s">
        <v>563</v>
      </c>
      <c r="ALK55" s="1" t="s">
        <v>564</v>
      </c>
      <c r="ALL55" s="1" t="s">
        <v>565</v>
      </c>
      <c r="ALM55" s="1">
        <v>37</v>
      </c>
      <c r="ALN55" s="11">
        <f t="shared" si="74"/>
        <v>78648.648648648654</v>
      </c>
      <c r="ALO55" s="28">
        <v>2910000</v>
      </c>
      <c r="ALP55" s="1">
        <v>3</v>
      </c>
      <c r="ALR55" s="1">
        <v>34</v>
      </c>
      <c r="ALU55" s="60"/>
      <c r="ALV55" s="1">
        <v>1</v>
      </c>
      <c r="ALX55" s="1">
        <v>1</v>
      </c>
      <c r="ALY55" s="1">
        <v>1</v>
      </c>
      <c r="AMD55" s="1">
        <v>1</v>
      </c>
      <c r="AMH55" s="1">
        <v>1</v>
      </c>
      <c r="AMJ55" s="403"/>
    </row>
    <row r="56" spans="1:1024" s="1" customFormat="1" ht="15" customHeight="1" x14ac:dyDescent="0.25">
      <c r="A56" s="268"/>
      <c r="B56" s="113">
        <v>54</v>
      </c>
      <c r="C56" s="473" t="s">
        <v>375</v>
      </c>
      <c r="D56" s="304" t="s">
        <v>566</v>
      </c>
      <c r="E56" s="1">
        <v>2006</v>
      </c>
      <c r="H56" s="1">
        <v>7</v>
      </c>
      <c r="I56" s="1">
        <v>1</v>
      </c>
      <c r="J56" s="1">
        <v>7</v>
      </c>
      <c r="K56" s="1">
        <v>2003</v>
      </c>
      <c r="L56" s="1">
        <v>2003</v>
      </c>
      <c r="M56" s="1">
        <v>1</v>
      </c>
      <c r="AG56" s="1">
        <v>1</v>
      </c>
      <c r="AY56" s="1">
        <v>1</v>
      </c>
      <c r="BA56" s="1">
        <v>1</v>
      </c>
      <c r="BB56" s="1">
        <v>26</v>
      </c>
      <c r="BE56" s="1">
        <v>1</v>
      </c>
      <c r="BF56" s="1">
        <v>1</v>
      </c>
      <c r="BG56" s="1">
        <v>3</v>
      </c>
      <c r="CG56" s="1">
        <v>1</v>
      </c>
      <c r="CH56" s="246"/>
      <c r="CP56" s="1">
        <f t="shared" si="39"/>
        <v>0</v>
      </c>
      <c r="CS56" s="1">
        <f t="shared" si="0"/>
        <v>0</v>
      </c>
      <c r="DO56" s="1">
        <f t="shared" si="40"/>
        <v>0</v>
      </c>
      <c r="DX56" s="1">
        <f t="shared" si="41"/>
        <v>0</v>
      </c>
      <c r="EE56" s="1">
        <f t="shared" si="42"/>
        <v>0</v>
      </c>
      <c r="EH56" s="1">
        <f t="shared" si="43"/>
        <v>0</v>
      </c>
      <c r="FF56" s="116"/>
      <c r="GP56" s="1">
        <f t="shared" si="1"/>
        <v>0</v>
      </c>
      <c r="GY56" s="1">
        <f t="shared" si="44"/>
        <v>0</v>
      </c>
      <c r="HC56" s="1">
        <f t="shared" si="45"/>
        <v>0</v>
      </c>
      <c r="HS56" s="1">
        <f t="shared" si="46"/>
        <v>0</v>
      </c>
      <c r="HX56" s="1">
        <f t="shared" si="2"/>
        <v>0</v>
      </c>
      <c r="ID56" s="1">
        <f t="shared" si="3"/>
        <v>0</v>
      </c>
      <c r="IN56" s="1">
        <f t="shared" si="47"/>
        <v>0</v>
      </c>
      <c r="IW56" s="1">
        <f t="shared" si="48"/>
        <v>0</v>
      </c>
      <c r="IZ56" s="1">
        <f t="shared" si="4"/>
        <v>0</v>
      </c>
      <c r="JJ56" s="1">
        <f t="shared" si="5"/>
        <v>0</v>
      </c>
      <c r="JV56" s="1">
        <f t="shared" si="49"/>
        <v>0</v>
      </c>
      <c r="KB56" s="1">
        <f t="shared" si="50"/>
        <v>0</v>
      </c>
      <c r="LG56" s="1">
        <f t="shared" si="6"/>
        <v>0</v>
      </c>
      <c r="LT56" s="1">
        <f t="shared" si="51"/>
        <v>0</v>
      </c>
      <c r="MA56" s="1">
        <f t="shared" si="52"/>
        <v>0</v>
      </c>
      <c r="MF56" s="1">
        <f t="shared" si="53"/>
        <v>0</v>
      </c>
      <c r="MM56" s="1">
        <f t="shared" si="54"/>
        <v>0</v>
      </c>
      <c r="MS56" s="1">
        <f t="shared" si="55"/>
        <v>0</v>
      </c>
      <c r="MU56" s="115"/>
      <c r="OI56" s="120"/>
      <c r="OR56" s="1">
        <v>1</v>
      </c>
      <c r="OT56" s="1">
        <v>1</v>
      </c>
      <c r="PD56" s="1">
        <f t="shared" si="7"/>
        <v>2</v>
      </c>
      <c r="PE56" s="1">
        <v>1</v>
      </c>
      <c r="QF56" s="1">
        <f t="shared" si="56"/>
        <v>0</v>
      </c>
      <c r="QY56" s="1">
        <f t="shared" si="57"/>
        <v>0</v>
      </c>
      <c r="RK56" s="1">
        <f t="shared" si="58"/>
        <v>0</v>
      </c>
      <c r="SA56" s="1">
        <f t="shared" si="59"/>
        <v>0</v>
      </c>
      <c r="SG56" s="1">
        <f t="shared" si="60"/>
        <v>0</v>
      </c>
      <c r="SO56" s="1">
        <f t="shared" si="61"/>
        <v>0</v>
      </c>
      <c r="TB56" s="1">
        <f t="shared" si="62"/>
        <v>0</v>
      </c>
      <c r="TS56" s="1">
        <f t="shared" si="8"/>
        <v>0</v>
      </c>
      <c r="UD56" s="1">
        <f t="shared" si="9"/>
        <v>0</v>
      </c>
      <c r="UG56" s="1">
        <f t="shared" si="10"/>
        <v>0</v>
      </c>
      <c r="UQ56" s="1">
        <f t="shared" si="63"/>
        <v>0</v>
      </c>
      <c r="VA56" s="1">
        <f t="shared" si="64"/>
        <v>0</v>
      </c>
      <c r="VG56" s="1">
        <f t="shared" si="65"/>
        <v>0</v>
      </c>
      <c r="WY56" s="1">
        <f t="shared" si="11"/>
        <v>0</v>
      </c>
      <c r="XB56" s="1">
        <f t="shared" si="66"/>
        <v>0</v>
      </c>
      <c r="XG56" s="1">
        <f t="shared" si="12"/>
        <v>0</v>
      </c>
      <c r="XK56" s="108"/>
      <c r="XL56" s="1">
        <f t="shared" si="13"/>
        <v>2</v>
      </c>
      <c r="XM56" s="1">
        <f t="shared" si="14"/>
        <v>0</v>
      </c>
      <c r="XN56" s="1">
        <f t="shared" si="67"/>
        <v>0</v>
      </c>
      <c r="XO56" s="1">
        <f t="shared" si="15"/>
        <v>0</v>
      </c>
      <c r="XP56" s="1">
        <f t="shared" si="68"/>
        <v>0</v>
      </c>
      <c r="XQ56" s="1">
        <f t="shared" si="16"/>
        <v>0</v>
      </c>
      <c r="XR56" s="1">
        <f t="shared" si="17"/>
        <v>0</v>
      </c>
      <c r="XS56" s="1">
        <f t="shared" si="18"/>
        <v>0</v>
      </c>
      <c r="XT56" s="1">
        <f t="shared" si="69"/>
        <v>0</v>
      </c>
      <c r="XU56" s="1">
        <f t="shared" si="19"/>
        <v>0</v>
      </c>
      <c r="XV56" s="1">
        <f t="shared" si="20"/>
        <v>0</v>
      </c>
      <c r="XW56" s="1">
        <f t="shared" si="21"/>
        <v>0</v>
      </c>
      <c r="XX56" s="1">
        <f t="shared" si="22"/>
        <v>0</v>
      </c>
      <c r="XY56" s="1">
        <f t="shared" si="23"/>
        <v>0</v>
      </c>
      <c r="XZ56" s="1">
        <f t="shared" si="24"/>
        <v>0</v>
      </c>
      <c r="YA56" s="1">
        <f t="shared" si="25"/>
        <v>0</v>
      </c>
      <c r="YB56" s="1">
        <f t="shared" si="26"/>
        <v>0</v>
      </c>
      <c r="YC56" s="1">
        <f t="shared" si="27"/>
        <v>0</v>
      </c>
      <c r="YD56" s="132"/>
      <c r="YE56" s="133">
        <f t="shared" si="80"/>
        <v>2</v>
      </c>
      <c r="YF56" s="133">
        <f t="shared" si="29"/>
        <v>100000</v>
      </c>
      <c r="YG56" s="130">
        <v>1</v>
      </c>
      <c r="YH56" s="130">
        <f t="shared" si="30"/>
        <v>200000</v>
      </c>
      <c r="YI56" s="129">
        <v>2</v>
      </c>
      <c r="YJ56" s="128">
        <f t="shared" si="31"/>
        <v>100000</v>
      </c>
      <c r="YK56" s="177"/>
      <c r="YL56">
        <v>1</v>
      </c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>
        <f t="shared" si="70"/>
        <v>0</v>
      </c>
      <c r="ACD56" s="25"/>
      <c r="ACE56" s="11">
        <f t="shared" si="32"/>
        <v>2</v>
      </c>
      <c r="ACF56" s="11">
        <f t="shared" si="33"/>
        <v>100000</v>
      </c>
      <c r="ACG56" s="1">
        <v>4</v>
      </c>
      <c r="ACH56" s="1">
        <v>1</v>
      </c>
      <c r="ACI56" s="11">
        <f t="shared" si="34"/>
        <v>200000</v>
      </c>
      <c r="ACJ56" s="45">
        <v>1</v>
      </c>
      <c r="ACK56" s="13">
        <f t="shared" si="35"/>
        <v>200000</v>
      </c>
      <c r="ACL56">
        <v>1</v>
      </c>
      <c r="ACM56" s="25">
        <f t="shared" si="36"/>
        <v>200000</v>
      </c>
      <c r="ACN56" s="11">
        <f t="shared" si="37"/>
        <v>200000</v>
      </c>
      <c r="ACO56" s="65"/>
      <c r="ACR56" s="1" t="s">
        <v>258</v>
      </c>
      <c r="ACS56" s="1">
        <v>1</v>
      </c>
      <c r="ACT56" s="1">
        <v>1</v>
      </c>
      <c r="ACU56" s="1">
        <v>1</v>
      </c>
      <c r="ACV56" s="1">
        <v>1</v>
      </c>
      <c r="ACZ56" s="1" t="s">
        <v>259</v>
      </c>
      <c r="ADB56" s="1">
        <v>11</v>
      </c>
      <c r="ADC56" s="1">
        <v>1</v>
      </c>
      <c r="ADD56" s="1" t="s">
        <v>567</v>
      </c>
      <c r="ADE56" s="1">
        <v>1</v>
      </c>
      <c r="ADM56" s="1">
        <v>1</v>
      </c>
      <c r="ADN56" s="1">
        <v>1</v>
      </c>
      <c r="ADU56" s="1">
        <v>5</v>
      </c>
      <c r="ADV56" s="457"/>
      <c r="ADW56" s="1">
        <v>2</v>
      </c>
      <c r="AEE56" s="1">
        <f t="shared" si="71"/>
        <v>0</v>
      </c>
      <c r="AEI56" s="1">
        <v>1</v>
      </c>
      <c r="AEV56" s="1">
        <v>1</v>
      </c>
      <c r="AFF56" s="1">
        <v>1</v>
      </c>
      <c r="AFM56" s="1">
        <v>1</v>
      </c>
      <c r="AFV56" s="1">
        <v>1</v>
      </c>
      <c r="AGL56" s="1">
        <v>180000</v>
      </c>
      <c r="AGM56" s="11">
        <f t="shared" si="75"/>
        <v>0</v>
      </c>
      <c r="AHJ56" s="1">
        <v>180000</v>
      </c>
      <c r="AIA56" s="1">
        <v>1</v>
      </c>
      <c r="AIB56" s="1">
        <v>1</v>
      </c>
      <c r="AIE56" s="1">
        <v>2</v>
      </c>
      <c r="AIF56" s="1">
        <v>1</v>
      </c>
      <c r="AIJ56" s="1">
        <v>1</v>
      </c>
      <c r="AIQ56" s="1">
        <v>1</v>
      </c>
      <c r="AIX56" s="1">
        <v>1</v>
      </c>
      <c r="AIY56" s="11"/>
      <c r="AIZ56" s="11"/>
      <c r="AJB56" s="11">
        <v>200000</v>
      </c>
      <c r="AJF56" s="435"/>
      <c r="AJG56" s="45"/>
      <c r="AJH56" s="381">
        <v>200000</v>
      </c>
      <c r="AJI56" s="11">
        <f t="shared" si="38"/>
        <v>100000</v>
      </c>
      <c r="AJJ56" s="60"/>
      <c r="AJK56" s="12"/>
      <c r="AJL56" s="1">
        <v>1</v>
      </c>
      <c r="AJW56" s="1">
        <f t="shared" si="72"/>
        <v>1</v>
      </c>
      <c r="AJY56" s="1">
        <v>1</v>
      </c>
      <c r="AJZ56" s="1">
        <f t="shared" si="73"/>
        <v>2</v>
      </c>
      <c r="AKA56" s="60"/>
      <c r="AKB56" s="1" t="s">
        <v>260</v>
      </c>
      <c r="AKC56" s="1" t="s">
        <v>260</v>
      </c>
      <c r="AKD56" s="1" t="s">
        <v>261</v>
      </c>
      <c r="AKE56" s="1" t="s">
        <v>260</v>
      </c>
      <c r="AKF56" s="1" t="s">
        <v>260</v>
      </c>
      <c r="AKG56" s="1" t="s">
        <v>260</v>
      </c>
      <c r="AKH56" s="1" t="s">
        <v>260</v>
      </c>
      <c r="AKI56" s="1" t="s">
        <v>260</v>
      </c>
      <c r="AKJ56" s="1" t="s">
        <v>262</v>
      </c>
      <c r="AKK56" s="1" t="s">
        <v>260</v>
      </c>
      <c r="AKL56" s="1" t="s">
        <v>260</v>
      </c>
      <c r="AKM56" s="1" t="s">
        <v>260</v>
      </c>
      <c r="AKN56" s="1" t="s">
        <v>260</v>
      </c>
      <c r="AKO56" s="1" t="s">
        <v>260</v>
      </c>
      <c r="AKP56" s="1" t="s">
        <v>260</v>
      </c>
      <c r="AKQ56" s="1" t="s">
        <v>260</v>
      </c>
      <c r="AKR56" s="1" t="s">
        <v>263</v>
      </c>
      <c r="AKS56" s="1" t="s">
        <v>260</v>
      </c>
      <c r="AKT56" s="1" t="s">
        <v>260</v>
      </c>
      <c r="AKU56" s="1" t="s">
        <v>260</v>
      </c>
      <c r="AKV56" s="1" t="s">
        <v>260</v>
      </c>
      <c r="AKW56" s="1" t="s">
        <v>260</v>
      </c>
      <c r="AKX56" s="1" t="s">
        <v>260</v>
      </c>
      <c r="AKY56" s="1" t="s">
        <v>260</v>
      </c>
      <c r="AKZ56" s="1" t="s">
        <v>260</v>
      </c>
      <c r="ALA56" s="1" t="s">
        <v>260</v>
      </c>
      <c r="ALB56" s="1" t="s">
        <v>260</v>
      </c>
      <c r="ALC56" s="1" t="s">
        <v>260</v>
      </c>
      <c r="ALD56" s="1" t="s">
        <v>260</v>
      </c>
      <c r="ALE56" s="1" t="s">
        <v>260</v>
      </c>
      <c r="ALF56" s="1" t="s">
        <v>260</v>
      </c>
      <c r="ALG56" s="1" t="s">
        <v>260</v>
      </c>
      <c r="ALH56" s="1" t="s">
        <v>260</v>
      </c>
      <c r="ALI56" s="1" t="s">
        <v>260</v>
      </c>
      <c r="ALJ56" s="1" t="s">
        <v>260</v>
      </c>
      <c r="ALK56" s="1" t="s">
        <v>260</v>
      </c>
      <c r="ALL56" s="1" t="s">
        <v>260</v>
      </c>
      <c r="ALN56" s="11" t="e">
        <f t="shared" si="74"/>
        <v>#DIV/0!</v>
      </c>
      <c r="ALO56" s="28">
        <v>200000</v>
      </c>
      <c r="ALU56" s="60"/>
      <c r="ALV56" s="1">
        <v>1</v>
      </c>
      <c r="ALW56" s="1">
        <v>1</v>
      </c>
      <c r="ALZ56" s="1">
        <v>1</v>
      </c>
      <c r="AMD56" s="1">
        <v>1</v>
      </c>
      <c r="AMJ56" s="403"/>
    </row>
    <row r="57" spans="1:1024" s="3" customFormat="1" ht="15" customHeight="1" x14ac:dyDescent="0.25">
      <c r="A57" s="271"/>
      <c r="B57" s="113">
        <v>55</v>
      </c>
      <c r="C57" s="474" t="s">
        <v>375</v>
      </c>
      <c r="D57" s="304" t="s">
        <v>568</v>
      </c>
      <c r="E57" s="3">
        <v>2006</v>
      </c>
      <c r="F57" s="3">
        <v>7</v>
      </c>
      <c r="G57" s="3">
        <v>1</v>
      </c>
      <c r="H57" s="3">
        <v>1</v>
      </c>
      <c r="I57" s="3">
        <v>1</v>
      </c>
      <c r="J57" s="3">
        <v>8</v>
      </c>
      <c r="K57" s="3">
        <v>1996</v>
      </c>
      <c r="L57" s="3">
        <v>2003</v>
      </c>
      <c r="M57" s="3">
        <v>8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W57" s="3">
        <v>1</v>
      </c>
      <c r="AY57" s="3">
        <v>1</v>
      </c>
      <c r="BA57" s="3">
        <v>1</v>
      </c>
      <c r="BB57" s="3">
        <v>11</v>
      </c>
      <c r="BC57" s="3">
        <v>1</v>
      </c>
      <c r="BG57" s="3">
        <v>3</v>
      </c>
      <c r="CG57" s="3">
        <v>1</v>
      </c>
      <c r="CH57" s="248"/>
      <c r="CP57" s="1">
        <f t="shared" si="39"/>
        <v>0</v>
      </c>
      <c r="CQ57" s="1"/>
      <c r="CS57" s="1">
        <f t="shared" si="0"/>
        <v>0</v>
      </c>
      <c r="CT57" s="1"/>
      <c r="DO57" s="1">
        <f t="shared" si="40"/>
        <v>0</v>
      </c>
      <c r="DP57" s="1"/>
      <c r="DX57" s="1">
        <f t="shared" si="41"/>
        <v>0</v>
      </c>
      <c r="DY57" s="1"/>
      <c r="EE57" s="1">
        <f t="shared" si="42"/>
        <v>0</v>
      </c>
      <c r="EF57" s="1"/>
      <c r="EH57" s="1">
        <f t="shared" si="43"/>
        <v>0</v>
      </c>
      <c r="EI57" s="1"/>
      <c r="FF57" s="117"/>
      <c r="GP57" s="1">
        <f t="shared" si="1"/>
        <v>0</v>
      </c>
      <c r="GQ57" s="1"/>
      <c r="GY57" s="1">
        <f t="shared" si="44"/>
        <v>0</v>
      </c>
      <c r="GZ57" s="1"/>
      <c r="HC57" s="1">
        <f t="shared" si="45"/>
        <v>0</v>
      </c>
      <c r="HD57" s="1"/>
      <c r="HS57" s="1">
        <f t="shared" si="46"/>
        <v>0</v>
      </c>
      <c r="HT57" s="1"/>
      <c r="HX57" s="1">
        <f t="shared" si="2"/>
        <v>0</v>
      </c>
      <c r="HY57" s="1"/>
      <c r="ID57" s="1">
        <f t="shared" si="3"/>
        <v>0</v>
      </c>
      <c r="IE57" s="1"/>
      <c r="IN57" s="1">
        <f t="shared" si="47"/>
        <v>0</v>
      </c>
      <c r="IW57" s="1">
        <f t="shared" si="48"/>
        <v>0</v>
      </c>
      <c r="IX57" s="1"/>
      <c r="IZ57" s="1">
        <f t="shared" si="4"/>
        <v>0</v>
      </c>
      <c r="JA57" s="1"/>
      <c r="JJ57" s="1">
        <f t="shared" si="5"/>
        <v>0</v>
      </c>
      <c r="JK57" s="1"/>
      <c r="JV57" s="1">
        <f t="shared" si="49"/>
        <v>0</v>
      </c>
      <c r="JW57" s="1"/>
      <c r="KB57" s="1">
        <f t="shared" si="50"/>
        <v>0</v>
      </c>
      <c r="KC57" s="1"/>
      <c r="LG57" s="1">
        <f t="shared" si="6"/>
        <v>0</v>
      </c>
      <c r="LH57" s="1"/>
      <c r="LT57" s="1">
        <f t="shared" si="51"/>
        <v>0</v>
      </c>
      <c r="LU57" s="1"/>
      <c r="MA57" s="1">
        <f t="shared" si="52"/>
        <v>0</v>
      </c>
      <c r="MB57" s="1"/>
      <c r="MF57" s="1">
        <f t="shared" si="53"/>
        <v>0</v>
      </c>
      <c r="MG57" s="1"/>
      <c r="MM57" s="1">
        <f t="shared" si="54"/>
        <v>0</v>
      </c>
      <c r="MN57" s="1"/>
      <c r="MS57" s="1">
        <f t="shared" si="55"/>
        <v>0</v>
      </c>
      <c r="MT57" s="1"/>
      <c r="MU57" s="115">
        <v>1</v>
      </c>
      <c r="NA57" s="3">
        <v>1</v>
      </c>
      <c r="OI57" s="121"/>
      <c r="PD57" s="1">
        <f t="shared" si="7"/>
        <v>0</v>
      </c>
      <c r="PE57" s="1"/>
      <c r="QF57" s="1">
        <f t="shared" si="56"/>
        <v>0</v>
      </c>
      <c r="QG57" s="1"/>
      <c r="QY57" s="1">
        <f t="shared" si="57"/>
        <v>0</v>
      </c>
      <c r="RK57" s="1">
        <f t="shared" si="58"/>
        <v>0</v>
      </c>
      <c r="RL57" s="1"/>
      <c r="SA57" s="1">
        <f t="shared" si="59"/>
        <v>0</v>
      </c>
      <c r="SG57" s="1">
        <f t="shared" si="60"/>
        <v>0</v>
      </c>
      <c r="SO57" s="1">
        <f t="shared" si="61"/>
        <v>0</v>
      </c>
      <c r="TB57" s="1">
        <f t="shared" si="62"/>
        <v>0</v>
      </c>
      <c r="TS57" s="1">
        <f t="shared" si="8"/>
        <v>0</v>
      </c>
      <c r="TT57" s="1"/>
      <c r="UD57" s="1">
        <f t="shared" si="9"/>
        <v>0</v>
      </c>
      <c r="UE57" s="1"/>
      <c r="UG57" s="1">
        <f t="shared" si="10"/>
        <v>0</v>
      </c>
      <c r="UH57" s="1"/>
      <c r="UQ57" s="1">
        <f t="shared" si="63"/>
        <v>0</v>
      </c>
      <c r="UR57" s="1"/>
      <c r="VA57" s="1">
        <f t="shared" si="64"/>
        <v>0</v>
      </c>
      <c r="VB57" s="1"/>
      <c r="VG57" s="1">
        <f t="shared" si="65"/>
        <v>0</v>
      </c>
      <c r="VH57" s="1"/>
      <c r="WY57" s="1">
        <f t="shared" si="11"/>
        <v>0</v>
      </c>
      <c r="WZ57" s="1"/>
      <c r="XB57" s="1">
        <f t="shared" si="66"/>
        <v>0</v>
      </c>
      <c r="XC57" s="1"/>
      <c r="XG57" s="1">
        <f t="shared" si="12"/>
        <v>0</v>
      </c>
      <c r="XH57" s="1"/>
      <c r="XK57" s="109"/>
      <c r="XL57" s="1">
        <f t="shared" si="13"/>
        <v>0</v>
      </c>
      <c r="XM57" s="1">
        <f t="shared" si="14"/>
        <v>0</v>
      </c>
      <c r="XN57" s="1">
        <f t="shared" si="67"/>
        <v>0</v>
      </c>
      <c r="XO57" s="1">
        <f t="shared" si="15"/>
        <v>0</v>
      </c>
      <c r="XP57" s="1">
        <f t="shared" si="68"/>
        <v>0</v>
      </c>
      <c r="XQ57" s="1">
        <f t="shared" si="16"/>
        <v>0</v>
      </c>
      <c r="XR57" s="1">
        <f t="shared" si="17"/>
        <v>0</v>
      </c>
      <c r="XS57" s="1">
        <f t="shared" si="18"/>
        <v>0</v>
      </c>
      <c r="XT57" s="1">
        <f t="shared" si="69"/>
        <v>0</v>
      </c>
      <c r="XU57" s="1">
        <f t="shared" si="19"/>
        <v>0</v>
      </c>
      <c r="XV57" s="1">
        <f t="shared" si="20"/>
        <v>0</v>
      </c>
      <c r="XW57" s="1">
        <f t="shared" si="21"/>
        <v>0</v>
      </c>
      <c r="XX57" s="1">
        <f t="shared" si="22"/>
        <v>0</v>
      </c>
      <c r="XY57" s="1">
        <f t="shared" si="23"/>
        <v>2</v>
      </c>
      <c r="XZ57" s="1">
        <f t="shared" si="24"/>
        <v>0</v>
      </c>
      <c r="YA57" s="1">
        <f t="shared" si="25"/>
        <v>0</v>
      </c>
      <c r="YB57" s="1">
        <f t="shared" si="26"/>
        <v>0</v>
      </c>
      <c r="YC57" s="1">
        <f t="shared" si="27"/>
        <v>0</v>
      </c>
      <c r="YD57" s="132"/>
      <c r="YE57" s="133">
        <f t="shared" si="80"/>
        <v>2</v>
      </c>
      <c r="YF57" s="133">
        <f t="shared" si="29"/>
        <v>13850000</v>
      </c>
      <c r="YG57" s="130">
        <v>1</v>
      </c>
      <c r="YH57" s="130">
        <f t="shared" si="30"/>
        <v>27700000</v>
      </c>
      <c r="YI57" s="135">
        <v>1</v>
      </c>
      <c r="YJ57" s="128">
        <f t="shared" si="31"/>
        <v>27700000</v>
      </c>
      <c r="YK57" s="178"/>
      <c r="YL57">
        <v>1</v>
      </c>
      <c r="YM57"/>
      <c r="YN57"/>
      <c r="YO57"/>
      <c r="YP57"/>
      <c r="YQ57"/>
      <c r="YR57">
        <v>1</v>
      </c>
      <c r="YS57"/>
      <c r="YT57"/>
      <c r="YU57"/>
      <c r="YV57"/>
      <c r="YW57"/>
      <c r="YX57"/>
      <c r="YY57"/>
      <c r="YZ57"/>
      <c r="ZA57"/>
      <c r="ZB57"/>
      <c r="ZC57">
        <v>1</v>
      </c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>
        <v>1</v>
      </c>
      <c r="AAH57"/>
      <c r="AAI57"/>
      <c r="AAJ57"/>
      <c r="AAK57"/>
      <c r="AAL57"/>
      <c r="AAM57"/>
      <c r="AAN57">
        <v>1</v>
      </c>
      <c r="AAO57"/>
      <c r="AAP57"/>
      <c r="AAQ57"/>
      <c r="AAR57"/>
      <c r="AAS57"/>
      <c r="AAT57"/>
      <c r="AAU57"/>
      <c r="AAV57"/>
      <c r="AAW57"/>
      <c r="AAX57">
        <v>1</v>
      </c>
      <c r="AAY57">
        <v>1</v>
      </c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>
        <v>1</v>
      </c>
      <c r="ABU57"/>
      <c r="ABV57"/>
      <c r="ABW57"/>
      <c r="ABX57"/>
      <c r="ABY57"/>
      <c r="ABZ57"/>
      <c r="ACA57"/>
      <c r="ACB57"/>
      <c r="ACC57">
        <f t="shared" si="70"/>
        <v>7</v>
      </c>
      <c r="ACD57" s="25">
        <f>(AJH57/ACC57)*YL57</f>
        <v>3957142.8571428573</v>
      </c>
      <c r="ACE57" s="11">
        <f t="shared" si="32"/>
        <v>9</v>
      </c>
      <c r="ACF57" s="11">
        <f t="shared" si="33"/>
        <v>3077777.777777778</v>
      </c>
      <c r="ACG57" s="3">
        <v>12</v>
      </c>
      <c r="ACH57" s="3">
        <v>2</v>
      </c>
      <c r="ACI57" s="11">
        <f t="shared" si="34"/>
        <v>13850000</v>
      </c>
      <c r="ACJ57" s="11"/>
      <c r="ACK57" s="13">
        <f t="shared" si="35"/>
        <v>0</v>
      </c>
      <c r="ACL57">
        <v>1</v>
      </c>
      <c r="ACM57" s="25">
        <f t="shared" si="36"/>
        <v>27700000</v>
      </c>
      <c r="ACN57" s="11">
        <f t="shared" si="37"/>
        <v>13850000</v>
      </c>
      <c r="ACO57" s="66"/>
      <c r="ACP57" s="3">
        <v>1</v>
      </c>
      <c r="ACQ57" s="3">
        <v>9</v>
      </c>
      <c r="ACR57" s="69" t="s">
        <v>295</v>
      </c>
      <c r="ACS57" s="3">
        <v>1</v>
      </c>
      <c r="ACT57" s="3">
        <v>1</v>
      </c>
      <c r="ACV57" s="3">
        <v>1</v>
      </c>
      <c r="ACX57" s="3">
        <v>1</v>
      </c>
      <c r="ACY57" s="3">
        <v>1</v>
      </c>
      <c r="ACZ57" s="3" t="s">
        <v>569</v>
      </c>
      <c r="ADA57" s="3">
        <v>1</v>
      </c>
      <c r="ADB57" s="3">
        <v>31</v>
      </c>
      <c r="ADC57" s="3">
        <v>1</v>
      </c>
      <c r="ADD57" s="3" t="s">
        <v>189</v>
      </c>
      <c r="ADL57" s="3">
        <v>1</v>
      </c>
      <c r="ADN57" s="3">
        <v>1</v>
      </c>
      <c r="ADO57" s="3">
        <v>1</v>
      </c>
      <c r="ADU57" s="3">
        <v>6</v>
      </c>
      <c r="ADV57" s="459"/>
      <c r="ADW57" s="3">
        <v>4</v>
      </c>
      <c r="AEC57" s="3">
        <v>1</v>
      </c>
      <c r="AEE57" s="1">
        <f t="shared" si="71"/>
        <v>1</v>
      </c>
      <c r="AEQ57" s="3">
        <v>1</v>
      </c>
      <c r="AEV57" s="3">
        <v>1</v>
      </c>
      <c r="AEY57" s="3">
        <v>1</v>
      </c>
      <c r="AFA57" s="3">
        <v>1</v>
      </c>
      <c r="AFF57" s="3">
        <v>1</v>
      </c>
      <c r="AFG57" s="3">
        <v>0.1</v>
      </c>
      <c r="AFJ57" s="3">
        <v>1</v>
      </c>
      <c r="AFM57" s="3">
        <v>1</v>
      </c>
      <c r="AFY57" s="3">
        <v>1</v>
      </c>
      <c r="AGJ57" s="3">
        <v>1</v>
      </c>
      <c r="AGL57" s="3">
        <v>1200000</v>
      </c>
      <c r="AGM57" s="14">
        <f t="shared" si="75"/>
        <v>0</v>
      </c>
      <c r="AHJ57" s="3">
        <v>1200000</v>
      </c>
      <c r="AHN57" s="3">
        <v>3</v>
      </c>
      <c r="AHO57" s="3">
        <v>1</v>
      </c>
      <c r="AHQ57" s="3">
        <v>3</v>
      </c>
      <c r="AHR57" s="3">
        <v>2</v>
      </c>
      <c r="AHS57" s="3">
        <v>1</v>
      </c>
      <c r="AHT57" s="3">
        <v>1</v>
      </c>
      <c r="AHU57" s="3">
        <v>1</v>
      </c>
      <c r="AHX57" s="3">
        <v>1</v>
      </c>
      <c r="AHY57" s="3">
        <v>2</v>
      </c>
      <c r="AHZ57" s="3">
        <v>1</v>
      </c>
      <c r="AIA57" s="3">
        <v>2</v>
      </c>
      <c r="AIB57" s="3">
        <v>1</v>
      </c>
      <c r="AIJ57" s="3">
        <v>1</v>
      </c>
      <c r="AIM57" s="3">
        <v>2</v>
      </c>
      <c r="AIP57" s="3">
        <v>78000</v>
      </c>
      <c r="AIQ57" s="3">
        <v>1</v>
      </c>
      <c r="AIX57" s="3">
        <v>1</v>
      </c>
      <c r="AIY57" s="14">
        <v>1900000</v>
      </c>
      <c r="AIZ57" s="14"/>
      <c r="AJA57" s="3">
        <v>158.33000000000001</v>
      </c>
      <c r="AJB57" s="14">
        <v>25800000</v>
      </c>
      <c r="AJF57" s="438"/>
      <c r="AJG57" s="47"/>
      <c r="AJH57" s="381">
        <v>27700000</v>
      </c>
      <c r="AJI57" s="11">
        <f t="shared" si="38"/>
        <v>3077777.777777778</v>
      </c>
      <c r="AJJ57" s="61"/>
      <c r="AJK57" s="15"/>
      <c r="AJL57" s="3">
        <v>3</v>
      </c>
      <c r="AJM57" s="3">
        <v>1</v>
      </c>
      <c r="AJV57" s="1"/>
      <c r="AJW57" s="1">
        <f t="shared" si="72"/>
        <v>4</v>
      </c>
      <c r="AJX57" s="3">
        <v>1</v>
      </c>
      <c r="AJY57" s="3">
        <v>1</v>
      </c>
      <c r="AJZ57" s="1">
        <f t="shared" si="73"/>
        <v>6</v>
      </c>
      <c r="AKA57" s="61"/>
      <c r="AKB57" s="3" t="s">
        <v>570</v>
      </c>
      <c r="AKC57" s="3" t="s">
        <v>308</v>
      </c>
      <c r="AKD57" s="3" t="s">
        <v>571</v>
      </c>
      <c r="AKE57" s="3" t="s">
        <v>192</v>
      </c>
      <c r="AKF57" s="3" t="s">
        <v>572</v>
      </c>
      <c r="AKG57" s="3" t="s">
        <v>573</v>
      </c>
      <c r="AKH57" s="3" t="s">
        <v>423</v>
      </c>
      <c r="AKI57" s="3" t="s">
        <v>502</v>
      </c>
      <c r="AKJ57" s="3" t="s">
        <v>503</v>
      </c>
      <c r="AKK57" s="3" t="s">
        <v>342</v>
      </c>
      <c r="AKL57" s="3" t="s">
        <v>186</v>
      </c>
      <c r="AKM57" s="3" t="s">
        <v>429</v>
      </c>
      <c r="AKN57" s="3" t="s">
        <v>260</v>
      </c>
      <c r="AKO57" s="3" t="s">
        <v>260</v>
      </c>
      <c r="AKP57" s="3" t="s">
        <v>260</v>
      </c>
      <c r="AKQ57" s="3" t="s">
        <v>260</v>
      </c>
      <c r="AKR57" s="3" t="s">
        <v>263</v>
      </c>
      <c r="AKS57" s="3" t="s">
        <v>260</v>
      </c>
      <c r="AKT57" s="3" t="s">
        <v>260</v>
      </c>
      <c r="AKU57" s="3" t="s">
        <v>260</v>
      </c>
      <c r="AKV57" s="3" t="s">
        <v>260</v>
      </c>
      <c r="AKW57" s="3" t="s">
        <v>260</v>
      </c>
      <c r="AKX57" s="3" t="s">
        <v>260</v>
      </c>
      <c r="AKY57" s="3" t="s">
        <v>260</v>
      </c>
      <c r="AKZ57" s="3" t="s">
        <v>260</v>
      </c>
      <c r="ALA57" s="3" t="s">
        <v>260</v>
      </c>
      <c r="ALB57" s="3" t="s">
        <v>260</v>
      </c>
      <c r="ALC57" s="3" t="s">
        <v>260</v>
      </c>
      <c r="ALD57" s="3" t="s">
        <v>260</v>
      </c>
      <c r="ALE57" s="3" t="s">
        <v>260</v>
      </c>
      <c r="ALF57" s="3" t="s">
        <v>260</v>
      </c>
      <c r="ALG57" s="3" t="s">
        <v>260</v>
      </c>
      <c r="ALH57" s="3" t="s">
        <v>260</v>
      </c>
      <c r="ALI57" s="3" t="s">
        <v>260</v>
      </c>
      <c r="ALJ57" s="3" t="s">
        <v>260</v>
      </c>
      <c r="ALK57" s="3" t="s">
        <v>260</v>
      </c>
      <c r="ALL57" s="3" t="s">
        <v>260</v>
      </c>
      <c r="ALM57" s="3">
        <v>12</v>
      </c>
      <c r="ALN57" s="11">
        <f t="shared" si="74"/>
        <v>2308333.3333333335</v>
      </c>
      <c r="ALO57" s="31">
        <v>27700000</v>
      </c>
      <c r="ALP57" s="3">
        <v>4</v>
      </c>
      <c r="ALQ57" s="3">
        <v>3</v>
      </c>
      <c r="ALR57" s="3">
        <v>5</v>
      </c>
      <c r="ALU57" s="61"/>
      <c r="ALV57" s="3">
        <v>1</v>
      </c>
      <c r="ALX57" s="3">
        <v>1</v>
      </c>
      <c r="ALY57" s="3">
        <v>1</v>
      </c>
      <c r="ALZ57" s="3">
        <v>1</v>
      </c>
      <c r="AMA57" s="3">
        <v>1</v>
      </c>
      <c r="AMD57" s="3">
        <v>1</v>
      </c>
      <c r="AMJ57" s="404"/>
    </row>
    <row r="58" spans="1:1024" s="1" customFormat="1" ht="15" customHeight="1" x14ac:dyDescent="0.25">
      <c r="A58" s="268"/>
      <c r="B58" s="113">
        <v>56</v>
      </c>
      <c r="C58" s="473" t="s">
        <v>375</v>
      </c>
      <c r="D58" s="304" t="s">
        <v>504</v>
      </c>
      <c r="E58" s="1">
        <v>2006</v>
      </c>
      <c r="H58" s="1">
        <v>2</v>
      </c>
      <c r="I58" s="1">
        <v>1</v>
      </c>
      <c r="J58" s="1">
        <v>2</v>
      </c>
      <c r="K58" s="1">
        <v>2004</v>
      </c>
      <c r="L58" s="1">
        <v>2004</v>
      </c>
      <c r="M58" s="1">
        <v>1</v>
      </c>
      <c r="AH58" s="1">
        <v>1</v>
      </c>
      <c r="AY58" s="1">
        <v>1</v>
      </c>
      <c r="BA58" s="1">
        <v>1</v>
      </c>
      <c r="BB58" s="1">
        <v>11</v>
      </c>
      <c r="BC58" s="1">
        <v>1</v>
      </c>
      <c r="BG58" s="1">
        <v>3</v>
      </c>
      <c r="CG58" s="1">
        <v>1</v>
      </c>
      <c r="CH58" s="246"/>
      <c r="CP58" s="1">
        <f t="shared" si="39"/>
        <v>0</v>
      </c>
      <c r="CS58" s="1">
        <f t="shared" si="0"/>
        <v>0</v>
      </c>
      <c r="DO58" s="1">
        <f t="shared" si="40"/>
        <v>0</v>
      </c>
      <c r="DX58" s="1">
        <f t="shared" si="41"/>
        <v>0</v>
      </c>
      <c r="EE58" s="1">
        <f t="shared" si="42"/>
        <v>0</v>
      </c>
      <c r="EH58" s="1">
        <f t="shared" si="43"/>
        <v>0</v>
      </c>
      <c r="FF58" s="116"/>
      <c r="GP58" s="1">
        <f t="shared" si="1"/>
        <v>0</v>
      </c>
      <c r="GY58" s="1">
        <f t="shared" si="44"/>
        <v>0</v>
      </c>
      <c r="HC58" s="1">
        <f t="shared" si="45"/>
        <v>0</v>
      </c>
      <c r="HS58" s="1">
        <f t="shared" si="46"/>
        <v>0</v>
      </c>
      <c r="HX58" s="1">
        <f t="shared" si="2"/>
        <v>0</v>
      </c>
      <c r="ID58" s="1">
        <f t="shared" si="3"/>
        <v>0</v>
      </c>
      <c r="IN58" s="1">
        <f t="shared" si="47"/>
        <v>0</v>
      </c>
      <c r="IW58" s="1">
        <f t="shared" si="48"/>
        <v>0</v>
      </c>
      <c r="IZ58" s="1">
        <f t="shared" si="4"/>
        <v>0</v>
      </c>
      <c r="JJ58" s="1">
        <f t="shared" si="5"/>
        <v>0</v>
      </c>
      <c r="JV58" s="1">
        <f t="shared" si="49"/>
        <v>0</v>
      </c>
      <c r="KB58" s="1">
        <f t="shared" si="50"/>
        <v>0</v>
      </c>
      <c r="LG58" s="1">
        <f t="shared" si="6"/>
        <v>0</v>
      </c>
      <c r="LT58" s="1">
        <f t="shared" si="51"/>
        <v>0</v>
      </c>
      <c r="MA58" s="1">
        <f t="shared" si="52"/>
        <v>0</v>
      </c>
      <c r="MF58" s="1">
        <f t="shared" si="53"/>
        <v>0</v>
      </c>
      <c r="MM58" s="1">
        <f t="shared" si="54"/>
        <v>0</v>
      </c>
      <c r="MS58" s="1">
        <f t="shared" si="55"/>
        <v>0</v>
      </c>
      <c r="MU58" s="115">
        <v>1</v>
      </c>
      <c r="OI58" s="120"/>
      <c r="OO58" s="1">
        <v>1</v>
      </c>
      <c r="PD58" s="1">
        <f t="shared" si="7"/>
        <v>1</v>
      </c>
      <c r="PE58" s="1">
        <v>1</v>
      </c>
      <c r="QF58" s="1">
        <f t="shared" si="56"/>
        <v>0</v>
      </c>
      <c r="QY58" s="1">
        <f t="shared" si="57"/>
        <v>0</v>
      </c>
      <c r="RK58" s="1">
        <f t="shared" si="58"/>
        <v>0</v>
      </c>
      <c r="SA58" s="1">
        <f t="shared" si="59"/>
        <v>0</v>
      </c>
      <c r="SG58" s="1">
        <f t="shared" si="60"/>
        <v>0</v>
      </c>
      <c r="SO58" s="1">
        <f t="shared" si="61"/>
        <v>0</v>
      </c>
      <c r="TB58" s="1">
        <f t="shared" si="62"/>
        <v>0</v>
      </c>
      <c r="TS58" s="1">
        <f t="shared" si="8"/>
        <v>0</v>
      </c>
      <c r="UD58" s="1">
        <f t="shared" si="9"/>
        <v>0</v>
      </c>
      <c r="UG58" s="1">
        <f t="shared" si="10"/>
        <v>0</v>
      </c>
      <c r="UQ58" s="1">
        <f t="shared" si="63"/>
        <v>0</v>
      </c>
      <c r="VA58" s="1">
        <f t="shared" si="64"/>
        <v>0</v>
      </c>
      <c r="VG58" s="1">
        <f t="shared" si="65"/>
        <v>0</v>
      </c>
      <c r="WY58" s="1">
        <f t="shared" si="11"/>
        <v>0</v>
      </c>
      <c r="XB58" s="1">
        <f t="shared" si="66"/>
        <v>0</v>
      </c>
      <c r="XG58" s="1">
        <f t="shared" si="12"/>
        <v>0</v>
      </c>
      <c r="XK58" s="108"/>
      <c r="XL58" s="1">
        <f t="shared" si="13"/>
        <v>1</v>
      </c>
      <c r="XM58" s="1">
        <f t="shared" si="14"/>
        <v>0</v>
      </c>
      <c r="XN58" s="1">
        <f t="shared" si="67"/>
        <v>0</v>
      </c>
      <c r="XO58" s="1">
        <f t="shared" si="15"/>
        <v>0</v>
      </c>
      <c r="XP58" s="1">
        <f t="shared" si="68"/>
        <v>0</v>
      </c>
      <c r="XQ58" s="1">
        <f t="shared" si="16"/>
        <v>0</v>
      </c>
      <c r="XR58" s="1">
        <f t="shared" si="17"/>
        <v>0</v>
      </c>
      <c r="XS58" s="1">
        <f t="shared" si="18"/>
        <v>0</v>
      </c>
      <c r="XT58" s="1">
        <f t="shared" si="69"/>
        <v>0</v>
      </c>
      <c r="XU58" s="1">
        <f t="shared" si="19"/>
        <v>0</v>
      </c>
      <c r="XV58" s="1">
        <f t="shared" si="20"/>
        <v>0</v>
      </c>
      <c r="XW58" s="1">
        <f t="shared" si="21"/>
        <v>0</v>
      </c>
      <c r="XX58" s="1">
        <f t="shared" si="22"/>
        <v>0</v>
      </c>
      <c r="XY58" s="1">
        <f t="shared" si="23"/>
        <v>1</v>
      </c>
      <c r="XZ58" s="1">
        <f t="shared" si="24"/>
        <v>0</v>
      </c>
      <c r="YA58" s="1">
        <f t="shared" si="25"/>
        <v>0</v>
      </c>
      <c r="YB58" s="1">
        <f t="shared" si="26"/>
        <v>0</v>
      </c>
      <c r="YC58" s="1">
        <f t="shared" si="27"/>
        <v>0</v>
      </c>
      <c r="YD58" s="132"/>
      <c r="YE58" s="133">
        <f t="shared" si="80"/>
        <v>2</v>
      </c>
      <c r="YF58" s="133">
        <f t="shared" si="29"/>
        <v>112000</v>
      </c>
      <c r="YG58" s="130">
        <v>2</v>
      </c>
      <c r="YH58" s="130">
        <f t="shared" si="30"/>
        <v>112000</v>
      </c>
      <c r="YI58" s="129">
        <v>2</v>
      </c>
      <c r="YJ58" s="128">
        <f t="shared" si="31"/>
        <v>112000</v>
      </c>
      <c r="YK58" s="177"/>
      <c r="YL58">
        <v>1</v>
      </c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>
        <v>1</v>
      </c>
      <c r="ABU58"/>
      <c r="ABV58"/>
      <c r="ABW58"/>
      <c r="ABX58"/>
      <c r="ABY58"/>
      <c r="ABZ58"/>
      <c r="ACA58"/>
      <c r="ACB58"/>
      <c r="ACC58">
        <f t="shared" si="70"/>
        <v>1</v>
      </c>
      <c r="ACD58" s="25">
        <f>(AJH58/ACC58)*YL58</f>
        <v>224000</v>
      </c>
      <c r="ACE58" s="11">
        <f t="shared" si="32"/>
        <v>3</v>
      </c>
      <c r="ACF58" s="11">
        <f t="shared" si="33"/>
        <v>74666.666666666672</v>
      </c>
      <c r="ACG58" s="1">
        <v>4</v>
      </c>
      <c r="ACH58" s="1">
        <v>1</v>
      </c>
      <c r="ACI58" s="11">
        <f t="shared" si="34"/>
        <v>224000</v>
      </c>
      <c r="ACJ58" s="45">
        <v>1</v>
      </c>
      <c r="ACK58" s="13">
        <f t="shared" si="35"/>
        <v>224000</v>
      </c>
      <c r="ACL58">
        <v>1</v>
      </c>
      <c r="ACM58" s="25">
        <f t="shared" si="36"/>
        <v>224000</v>
      </c>
      <c r="ACN58" s="11">
        <f t="shared" si="37"/>
        <v>224000</v>
      </c>
      <c r="ACO58" s="65"/>
      <c r="ACR58" s="1" t="s">
        <v>258</v>
      </c>
      <c r="ACS58" s="1">
        <v>1</v>
      </c>
      <c r="ACV58" s="1">
        <v>1</v>
      </c>
      <c r="ACZ58" s="1" t="s">
        <v>259</v>
      </c>
      <c r="ADD58" s="1" t="s">
        <v>189</v>
      </c>
      <c r="ADO58" s="1">
        <v>1</v>
      </c>
      <c r="ADR58" s="1">
        <v>1</v>
      </c>
      <c r="ADU58" s="1">
        <v>2</v>
      </c>
      <c r="ADV58" s="457"/>
      <c r="AEE58" s="1">
        <f t="shared" si="71"/>
        <v>0</v>
      </c>
      <c r="AFM58" s="1">
        <v>1</v>
      </c>
      <c r="AGL58" s="1">
        <v>180000</v>
      </c>
      <c r="AGM58" s="11">
        <f t="shared" si="75"/>
        <v>0</v>
      </c>
      <c r="AHJ58" s="1">
        <v>180000</v>
      </c>
      <c r="AHL58" s="1">
        <v>1</v>
      </c>
      <c r="AHM58" s="1">
        <v>1</v>
      </c>
      <c r="AHX58" s="1">
        <v>1</v>
      </c>
      <c r="AHY58" s="1">
        <v>1</v>
      </c>
      <c r="AHZ58" s="1">
        <v>1</v>
      </c>
      <c r="AIJ58" s="1">
        <v>1</v>
      </c>
      <c r="AIW58" s="1">
        <v>1</v>
      </c>
      <c r="AIY58" s="11">
        <v>44000</v>
      </c>
      <c r="AIZ58" s="11"/>
      <c r="AJA58" s="1">
        <v>24.44</v>
      </c>
      <c r="AJB58" s="11"/>
      <c r="AJC58" s="1">
        <v>180000</v>
      </c>
      <c r="AJD58" s="1">
        <v>1</v>
      </c>
      <c r="AJE58" s="1">
        <v>1</v>
      </c>
      <c r="AJF58" s="435">
        <v>80.357142857142861</v>
      </c>
      <c r="AJG58" s="45"/>
      <c r="AJH58" s="381">
        <v>224000</v>
      </c>
      <c r="AJI58" s="11">
        <f t="shared" si="38"/>
        <v>74666.666666666672</v>
      </c>
      <c r="AJJ58" s="60"/>
      <c r="AJK58" s="12"/>
      <c r="AJL58" s="1">
        <v>6</v>
      </c>
      <c r="AJM58" s="1">
        <v>1</v>
      </c>
      <c r="AJW58" s="1">
        <f t="shared" si="72"/>
        <v>7</v>
      </c>
      <c r="AJY58" s="1">
        <v>8</v>
      </c>
      <c r="AJZ58" s="1">
        <f t="shared" si="73"/>
        <v>15</v>
      </c>
      <c r="AKA58" s="60"/>
      <c r="AKB58" s="1" t="s">
        <v>260</v>
      </c>
      <c r="AKC58" s="1" t="s">
        <v>260</v>
      </c>
      <c r="AKD58" s="1" t="s">
        <v>261</v>
      </c>
      <c r="AKE58" s="1" t="s">
        <v>260</v>
      </c>
      <c r="AKF58" s="1" t="s">
        <v>260</v>
      </c>
      <c r="AKG58" s="1" t="s">
        <v>260</v>
      </c>
      <c r="AKH58" s="1" t="s">
        <v>260</v>
      </c>
      <c r="AKI58" s="1" t="s">
        <v>260</v>
      </c>
      <c r="AKJ58" s="1" t="s">
        <v>262</v>
      </c>
      <c r="AKK58" s="1" t="s">
        <v>260</v>
      </c>
      <c r="AKL58" s="1" t="s">
        <v>260</v>
      </c>
      <c r="AKM58" s="1" t="s">
        <v>260</v>
      </c>
      <c r="AKN58" s="1" t="s">
        <v>260</v>
      </c>
      <c r="AKO58" s="1" t="s">
        <v>260</v>
      </c>
      <c r="AKP58" s="1" t="s">
        <v>260</v>
      </c>
      <c r="AKQ58" s="1" t="s">
        <v>260</v>
      </c>
      <c r="AKR58" s="1" t="s">
        <v>263</v>
      </c>
      <c r="AKS58" s="1" t="s">
        <v>260</v>
      </c>
      <c r="AKT58" s="1" t="s">
        <v>260</v>
      </c>
      <c r="AKU58" s="1" t="s">
        <v>260</v>
      </c>
      <c r="AKV58" s="1" t="s">
        <v>260</v>
      </c>
      <c r="AKW58" s="1" t="s">
        <v>260</v>
      </c>
      <c r="AKX58" s="1" t="s">
        <v>260</v>
      </c>
      <c r="AKY58" s="1" t="s">
        <v>260</v>
      </c>
      <c r="AKZ58" s="1" t="s">
        <v>260</v>
      </c>
      <c r="ALA58" s="1" t="s">
        <v>260</v>
      </c>
      <c r="ALB58" s="1" t="s">
        <v>260</v>
      </c>
      <c r="ALC58" s="1" t="s">
        <v>260</v>
      </c>
      <c r="ALD58" s="1" t="s">
        <v>260</v>
      </c>
      <c r="ALE58" s="1" t="s">
        <v>260</v>
      </c>
      <c r="ALF58" s="1" t="s">
        <v>260</v>
      </c>
      <c r="ALG58" s="1" t="s">
        <v>260</v>
      </c>
      <c r="ALH58" s="1" t="s">
        <v>260</v>
      </c>
      <c r="ALI58" s="1" t="s">
        <v>260</v>
      </c>
      <c r="ALJ58" s="1" t="s">
        <v>260</v>
      </c>
      <c r="ALK58" s="1" t="s">
        <v>260</v>
      </c>
      <c r="ALL58" s="1" t="s">
        <v>260</v>
      </c>
      <c r="ALN58" s="11" t="e">
        <f t="shared" si="74"/>
        <v>#DIV/0!</v>
      </c>
      <c r="ALO58" s="28">
        <v>224000</v>
      </c>
      <c r="ALU58" s="60"/>
      <c r="ALV58" s="1">
        <v>1</v>
      </c>
      <c r="ALY58" s="1">
        <v>1</v>
      </c>
      <c r="ALZ58" s="1">
        <v>1</v>
      </c>
      <c r="AMA58" s="1">
        <v>1</v>
      </c>
      <c r="AMJ58" s="403"/>
    </row>
    <row r="59" spans="1:1024" s="1" customFormat="1" ht="15" customHeight="1" x14ac:dyDescent="0.25">
      <c r="A59" s="268"/>
      <c r="B59" s="113">
        <v>57</v>
      </c>
      <c r="C59" s="473" t="s">
        <v>375</v>
      </c>
      <c r="D59" s="304" t="s">
        <v>505</v>
      </c>
      <c r="E59" s="1">
        <v>2006</v>
      </c>
      <c r="F59" s="1">
        <v>7</v>
      </c>
      <c r="G59" s="1">
        <v>1</v>
      </c>
      <c r="H59" s="1">
        <v>1</v>
      </c>
      <c r="I59" s="1">
        <v>1</v>
      </c>
      <c r="J59" s="1">
        <v>8</v>
      </c>
      <c r="K59" s="1">
        <v>2002</v>
      </c>
      <c r="L59" s="1">
        <v>2003</v>
      </c>
      <c r="M59" s="1">
        <v>2</v>
      </c>
      <c r="AF59" s="1">
        <v>1</v>
      </c>
      <c r="AG59" s="1">
        <v>1</v>
      </c>
      <c r="AW59" s="1">
        <v>1</v>
      </c>
      <c r="AY59" s="1">
        <v>1</v>
      </c>
      <c r="BA59" s="1">
        <v>1</v>
      </c>
      <c r="BB59" s="1">
        <v>11</v>
      </c>
      <c r="BC59" s="1">
        <v>1</v>
      </c>
      <c r="BG59" s="1">
        <v>3</v>
      </c>
      <c r="CG59" s="1">
        <v>1</v>
      </c>
      <c r="CH59" s="246"/>
      <c r="CP59" s="1">
        <f t="shared" si="39"/>
        <v>0</v>
      </c>
      <c r="CS59" s="1">
        <f t="shared" si="0"/>
        <v>0</v>
      </c>
      <c r="DO59" s="1">
        <f t="shared" si="40"/>
        <v>0</v>
      </c>
      <c r="DX59" s="1">
        <f t="shared" si="41"/>
        <v>0</v>
      </c>
      <c r="EE59" s="1">
        <f t="shared" si="42"/>
        <v>0</v>
      </c>
      <c r="EH59" s="1">
        <f t="shared" si="43"/>
        <v>0</v>
      </c>
      <c r="FF59" s="116"/>
      <c r="GP59" s="1">
        <f t="shared" si="1"/>
        <v>0</v>
      </c>
      <c r="GY59" s="1">
        <f t="shared" si="44"/>
        <v>0</v>
      </c>
      <c r="HC59" s="1">
        <f t="shared" si="45"/>
        <v>0</v>
      </c>
      <c r="HS59" s="1">
        <f t="shared" si="46"/>
        <v>0</v>
      </c>
      <c r="HX59" s="1">
        <f t="shared" si="2"/>
        <v>0</v>
      </c>
      <c r="ID59" s="1">
        <f t="shared" si="3"/>
        <v>0</v>
      </c>
      <c r="IN59" s="1">
        <f t="shared" si="47"/>
        <v>0</v>
      </c>
      <c r="IW59" s="1">
        <f t="shared" si="48"/>
        <v>0</v>
      </c>
      <c r="IZ59" s="1">
        <f t="shared" si="4"/>
        <v>0</v>
      </c>
      <c r="JJ59" s="1">
        <f t="shared" si="5"/>
        <v>0</v>
      </c>
      <c r="JV59" s="1">
        <f t="shared" si="49"/>
        <v>0</v>
      </c>
      <c r="KB59" s="1">
        <f t="shared" si="50"/>
        <v>0</v>
      </c>
      <c r="LG59" s="1">
        <f t="shared" si="6"/>
        <v>0</v>
      </c>
      <c r="LT59" s="1">
        <f t="shared" si="51"/>
        <v>0</v>
      </c>
      <c r="MA59" s="1">
        <f t="shared" si="52"/>
        <v>0</v>
      </c>
      <c r="MF59" s="1">
        <f t="shared" si="53"/>
        <v>0</v>
      </c>
      <c r="MM59" s="1">
        <f t="shared" si="54"/>
        <v>0</v>
      </c>
      <c r="MS59" s="1">
        <f t="shared" si="55"/>
        <v>0</v>
      </c>
      <c r="MU59" s="115">
        <v>1</v>
      </c>
      <c r="OI59" s="120"/>
      <c r="PD59" s="1">
        <f t="shared" si="7"/>
        <v>0</v>
      </c>
      <c r="QF59" s="1">
        <f t="shared" si="56"/>
        <v>0</v>
      </c>
      <c r="QY59" s="1">
        <f t="shared" si="57"/>
        <v>0</v>
      </c>
      <c r="RK59" s="1">
        <f t="shared" si="58"/>
        <v>0</v>
      </c>
      <c r="SA59" s="1">
        <f t="shared" si="59"/>
        <v>0</v>
      </c>
      <c r="SG59" s="1">
        <f t="shared" si="60"/>
        <v>0</v>
      </c>
      <c r="SO59" s="1">
        <f t="shared" si="61"/>
        <v>0</v>
      </c>
      <c r="TB59" s="1">
        <f t="shared" si="62"/>
        <v>0</v>
      </c>
      <c r="TD59" s="1">
        <v>1</v>
      </c>
      <c r="TS59" s="1">
        <f t="shared" si="8"/>
        <v>1</v>
      </c>
      <c r="TT59" s="1">
        <v>1</v>
      </c>
      <c r="UD59" s="1">
        <f t="shared" si="9"/>
        <v>0</v>
      </c>
      <c r="UG59" s="1">
        <f t="shared" si="10"/>
        <v>0</v>
      </c>
      <c r="UQ59" s="1">
        <f t="shared" si="63"/>
        <v>0</v>
      </c>
      <c r="VA59" s="1">
        <f t="shared" si="64"/>
        <v>0</v>
      </c>
      <c r="VG59" s="1">
        <f t="shared" si="65"/>
        <v>0</v>
      </c>
      <c r="WY59" s="1">
        <f t="shared" si="11"/>
        <v>0</v>
      </c>
      <c r="XB59" s="1">
        <f t="shared" si="66"/>
        <v>0</v>
      </c>
      <c r="XG59" s="1">
        <f t="shared" si="12"/>
        <v>0</v>
      </c>
      <c r="XK59" s="108"/>
      <c r="XL59" s="1">
        <f t="shared" si="13"/>
        <v>1</v>
      </c>
      <c r="XM59" s="1">
        <f t="shared" si="14"/>
        <v>0</v>
      </c>
      <c r="XN59" s="1">
        <f t="shared" si="67"/>
        <v>0</v>
      </c>
      <c r="XO59" s="1">
        <f t="shared" si="15"/>
        <v>0</v>
      </c>
      <c r="XP59" s="1">
        <f t="shared" si="68"/>
        <v>0</v>
      </c>
      <c r="XQ59" s="1">
        <f t="shared" si="16"/>
        <v>0</v>
      </c>
      <c r="XR59" s="1">
        <f t="shared" si="17"/>
        <v>0</v>
      </c>
      <c r="XS59" s="1">
        <f t="shared" si="18"/>
        <v>0</v>
      </c>
      <c r="XT59" s="1">
        <f t="shared" si="69"/>
        <v>0</v>
      </c>
      <c r="XU59" s="1">
        <f t="shared" si="19"/>
        <v>0</v>
      </c>
      <c r="XV59" s="1">
        <f t="shared" si="20"/>
        <v>0</v>
      </c>
      <c r="XW59" s="1">
        <f t="shared" si="21"/>
        <v>0</v>
      </c>
      <c r="XX59" s="1">
        <f t="shared" si="22"/>
        <v>0</v>
      </c>
      <c r="XY59" s="1">
        <f t="shared" si="23"/>
        <v>1</v>
      </c>
      <c r="XZ59" s="1">
        <f t="shared" si="24"/>
        <v>0</v>
      </c>
      <c r="YA59" s="1">
        <f t="shared" si="25"/>
        <v>0</v>
      </c>
      <c r="YB59" s="1">
        <f t="shared" si="26"/>
        <v>0</v>
      </c>
      <c r="YC59" s="1">
        <f t="shared" si="27"/>
        <v>0</v>
      </c>
      <c r="YD59" s="132"/>
      <c r="YE59" s="133">
        <f t="shared" si="80"/>
        <v>2</v>
      </c>
      <c r="YF59" s="133">
        <f t="shared" si="29"/>
        <v>33500</v>
      </c>
      <c r="YG59" s="130">
        <v>2</v>
      </c>
      <c r="YH59" s="130">
        <f t="shared" si="30"/>
        <v>33500</v>
      </c>
      <c r="YI59" s="129">
        <v>2</v>
      </c>
      <c r="YJ59" s="128">
        <f t="shared" si="31"/>
        <v>33500</v>
      </c>
      <c r="YK59" s="177"/>
      <c r="YL59">
        <v>0.5</v>
      </c>
      <c r="YM59"/>
      <c r="YN59"/>
      <c r="YO59"/>
      <c r="YP59"/>
      <c r="YQ59"/>
      <c r="YR59"/>
      <c r="YS59"/>
      <c r="YT59"/>
      <c r="YU59"/>
      <c r="YV59">
        <v>1</v>
      </c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>
        <v>1</v>
      </c>
      <c r="AAH59"/>
      <c r="AAI59"/>
      <c r="AAJ59"/>
      <c r="AAK59">
        <v>1</v>
      </c>
      <c r="AAL59"/>
      <c r="AAM59"/>
      <c r="AAN59">
        <v>1</v>
      </c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>
        <f t="shared" si="70"/>
        <v>4</v>
      </c>
      <c r="ACD59" s="25">
        <f>(AJH59/ACC59)*YL59</f>
        <v>16750</v>
      </c>
      <c r="ACE59" s="11">
        <f t="shared" si="32"/>
        <v>6</v>
      </c>
      <c r="ACF59" s="11">
        <f t="shared" si="33"/>
        <v>22333.333333333332</v>
      </c>
      <c r="ACG59" s="1">
        <v>14</v>
      </c>
      <c r="ACH59" s="1">
        <v>2</v>
      </c>
      <c r="ACI59" s="11">
        <f t="shared" si="34"/>
        <v>67000</v>
      </c>
      <c r="ACJ59" s="11"/>
      <c r="ACK59" s="13">
        <f t="shared" si="35"/>
        <v>0</v>
      </c>
      <c r="ACL59">
        <v>0.5</v>
      </c>
      <c r="ACM59" s="25">
        <f t="shared" si="36"/>
        <v>67000</v>
      </c>
      <c r="ACN59" s="11">
        <f t="shared" si="37"/>
        <v>67000</v>
      </c>
      <c r="ACO59" s="65"/>
      <c r="ACP59" s="1">
        <v>1</v>
      </c>
      <c r="ACQ59" s="1">
        <v>6</v>
      </c>
      <c r="ACR59" s="1" t="s">
        <v>258</v>
      </c>
      <c r="ACS59" s="1">
        <v>1</v>
      </c>
      <c r="ACT59" s="1">
        <v>1</v>
      </c>
      <c r="ACU59" s="1">
        <v>1</v>
      </c>
      <c r="ACZ59" s="1" t="s">
        <v>506</v>
      </c>
      <c r="ADA59" s="1">
        <v>1</v>
      </c>
      <c r="ADB59" s="1">
        <v>31</v>
      </c>
      <c r="ADC59" s="1">
        <v>1</v>
      </c>
      <c r="ADD59" s="1" t="s">
        <v>189</v>
      </c>
      <c r="ADU59" s="1">
        <v>6</v>
      </c>
      <c r="ADV59" s="457"/>
      <c r="ADW59" s="1">
        <v>4</v>
      </c>
      <c r="AEE59" s="1">
        <f t="shared" si="71"/>
        <v>0</v>
      </c>
      <c r="AEM59" s="1">
        <v>2</v>
      </c>
      <c r="AEY59" s="1">
        <v>1</v>
      </c>
      <c r="AFC59" s="1">
        <v>1</v>
      </c>
      <c r="AFQ59" s="1">
        <v>1</v>
      </c>
      <c r="AGL59" s="1">
        <v>120000</v>
      </c>
      <c r="AGM59" s="11">
        <f t="shared" si="75"/>
        <v>0</v>
      </c>
      <c r="AHJ59" s="1">
        <v>120000</v>
      </c>
      <c r="AHY59" s="1">
        <v>1</v>
      </c>
      <c r="AHZ59" s="1">
        <v>1</v>
      </c>
      <c r="AIA59" s="1">
        <v>2</v>
      </c>
      <c r="AIB59" s="1">
        <v>1</v>
      </c>
      <c r="AIJ59" s="1">
        <v>1</v>
      </c>
      <c r="AIY59" s="11">
        <v>14000</v>
      </c>
      <c r="AIZ59" s="11"/>
      <c r="AJA59" s="1">
        <v>11.67</v>
      </c>
      <c r="AJB59" s="11">
        <v>27000</v>
      </c>
      <c r="AJC59" s="1">
        <v>93000</v>
      </c>
      <c r="AJD59" s="1">
        <v>1</v>
      </c>
      <c r="AJF59" s="435">
        <v>69.402985074626869</v>
      </c>
      <c r="AJG59" s="45">
        <v>344.44444444444446</v>
      </c>
      <c r="AJH59" s="381">
        <v>134000</v>
      </c>
      <c r="AJI59" s="11">
        <f t="shared" si="38"/>
        <v>22333.333333333332</v>
      </c>
      <c r="AJJ59" s="60"/>
      <c r="AJK59" s="12"/>
      <c r="AJL59" s="1">
        <v>1</v>
      </c>
      <c r="AJM59" s="1">
        <v>2</v>
      </c>
      <c r="AJW59" s="1">
        <f t="shared" si="72"/>
        <v>3</v>
      </c>
      <c r="AJX59" s="1">
        <v>5</v>
      </c>
      <c r="AJZ59" s="1">
        <f t="shared" si="73"/>
        <v>8</v>
      </c>
      <c r="AKA59" s="60"/>
      <c r="AKB59" s="1" t="s">
        <v>346</v>
      </c>
      <c r="AKC59" s="1" t="s">
        <v>408</v>
      </c>
      <c r="AKD59" s="1" t="s">
        <v>261</v>
      </c>
      <c r="AKE59" s="1" t="s">
        <v>260</v>
      </c>
      <c r="AKF59" s="1" t="s">
        <v>260</v>
      </c>
      <c r="AKG59" s="1" t="s">
        <v>260</v>
      </c>
      <c r="AKH59" s="1" t="s">
        <v>260</v>
      </c>
      <c r="AKI59" s="1" t="s">
        <v>260</v>
      </c>
      <c r="AKJ59" s="1" t="s">
        <v>262</v>
      </c>
      <c r="AKK59" s="1" t="s">
        <v>260</v>
      </c>
      <c r="AKL59" s="1" t="s">
        <v>260</v>
      </c>
      <c r="AKM59" s="1" t="s">
        <v>260</v>
      </c>
      <c r="AKN59" s="1" t="s">
        <v>260</v>
      </c>
      <c r="AKO59" s="1" t="s">
        <v>260</v>
      </c>
      <c r="AKP59" s="1" t="s">
        <v>260</v>
      </c>
      <c r="AKQ59" s="1" t="s">
        <v>260</v>
      </c>
      <c r="AKR59" s="1" t="s">
        <v>263</v>
      </c>
      <c r="AKS59" s="1" t="s">
        <v>260</v>
      </c>
      <c r="AKT59" s="1" t="s">
        <v>260</v>
      </c>
      <c r="AKU59" s="1" t="s">
        <v>260</v>
      </c>
      <c r="AKV59" s="1" t="s">
        <v>260</v>
      </c>
      <c r="AKW59" s="1" t="s">
        <v>260</v>
      </c>
      <c r="AKX59" s="1" t="s">
        <v>260</v>
      </c>
      <c r="AKY59" s="1" t="s">
        <v>260</v>
      </c>
      <c r="AKZ59" s="1" t="s">
        <v>260</v>
      </c>
      <c r="ALA59" s="1" t="s">
        <v>260</v>
      </c>
      <c r="ALB59" s="1" t="s">
        <v>260</v>
      </c>
      <c r="ALC59" s="1" t="s">
        <v>260</v>
      </c>
      <c r="ALD59" s="1" t="s">
        <v>260</v>
      </c>
      <c r="ALE59" s="1" t="s">
        <v>260</v>
      </c>
      <c r="ALF59" s="1" t="s">
        <v>260</v>
      </c>
      <c r="ALG59" s="1" t="s">
        <v>260</v>
      </c>
      <c r="ALH59" s="1" t="s">
        <v>260</v>
      </c>
      <c r="ALI59" s="1" t="s">
        <v>260</v>
      </c>
      <c r="ALJ59" s="1" t="s">
        <v>260</v>
      </c>
      <c r="ALK59" s="1" t="s">
        <v>260</v>
      </c>
      <c r="ALL59" s="1" t="s">
        <v>260</v>
      </c>
      <c r="ALM59" s="1">
        <v>2</v>
      </c>
      <c r="ALN59" s="11">
        <f t="shared" si="74"/>
        <v>67000</v>
      </c>
      <c r="ALO59" s="28">
        <v>134000</v>
      </c>
      <c r="ALP59" s="1">
        <v>1</v>
      </c>
      <c r="ALQ59" s="1">
        <v>1</v>
      </c>
      <c r="ALU59" s="60"/>
      <c r="ALV59" s="1">
        <v>1</v>
      </c>
      <c r="ALX59" s="1">
        <v>1</v>
      </c>
      <c r="ALY59" s="1">
        <v>1</v>
      </c>
      <c r="ALZ59" s="1">
        <v>1</v>
      </c>
      <c r="AMD59" s="1">
        <v>1</v>
      </c>
      <c r="AMJ59" s="403"/>
    </row>
    <row r="60" spans="1:1024" s="1" customFormat="1" ht="15" customHeight="1" x14ac:dyDescent="0.25">
      <c r="A60" s="268"/>
      <c r="B60" s="113">
        <v>58</v>
      </c>
      <c r="C60" s="473" t="s">
        <v>375</v>
      </c>
      <c r="D60" s="304" t="s">
        <v>507</v>
      </c>
      <c r="E60" s="1">
        <v>2006</v>
      </c>
      <c r="H60" s="1">
        <v>1</v>
      </c>
      <c r="I60" s="1">
        <v>1</v>
      </c>
      <c r="J60" s="1">
        <v>1</v>
      </c>
      <c r="K60" s="1">
        <v>2003</v>
      </c>
      <c r="L60" s="1">
        <v>2003</v>
      </c>
      <c r="M60" s="1">
        <v>1</v>
      </c>
      <c r="AG60" s="1">
        <v>1</v>
      </c>
      <c r="AY60" s="1">
        <v>1</v>
      </c>
      <c r="BA60" s="1">
        <v>1</v>
      </c>
      <c r="BB60" s="1">
        <v>10</v>
      </c>
      <c r="CG60" s="1">
        <v>1</v>
      </c>
      <c r="CH60" s="246"/>
      <c r="CP60" s="1">
        <f t="shared" si="39"/>
        <v>0</v>
      </c>
      <c r="CS60" s="1">
        <f t="shared" si="0"/>
        <v>0</v>
      </c>
      <c r="DO60" s="1">
        <f t="shared" si="40"/>
        <v>0</v>
      </c>
      <c r="DX60" s="1">
        <f t="shared" si="41"/>
        <v>0</v>
      </c>
      <c r="EE60" s="1">
        <f t="shared" si="42"/>
        <v>0</v>
      </c>
      <c r="EH60" s="1">
        <f t="shared" si="43"/>
        <v>0</v>
      </c>
      <c r="FF60" s="116"/>
      <c r="GP60" s="1">
        <f t="shared" si="1"/>
        <v>0</v>
      </c>
      <c r="GY60" s="1">
        <f t="shared" si="44"/>
        <v>0</v>
      </c>
      <c r="HC60" s="1">
        <f t="shared" si="45"/>
        <v>0</v>
      </c>
      <c r="HS60" s="1">
        <f t="shared" si="46"/>
        <v>0</v>
      </c>
      <c r="HX60" s="1">
        <f t="shared" si="2"/>
        <v>0</v>
      </c>
      <c r="ID60" s="1">
        <f t="shared" si="3"/>
        <v>0</v>
      </c>
      <c r="IN60" s="1">
        <f t="shared" si="47"/>
        <v>0</v>
      </c>
      <c r="IW60" s="1">
        <f t="shared" si="48"/>
        <v>0</v>
      </c>
      <c r="IZ60" s="1">
        <f t="shared" si="4"/>
        <v>0</v>
      </c>
      <c r="JJ60" s="1">
        <f t="shared" si="5"/>
        <v>0</v>
      </c>
      <c r="JV60" s="1">
        <f t="shared" si="49"/>
        <v>0</v>
      </c>
      <c r="KB60" s="1">
        <f t="shared" si="50"/>
        <v>0</v>
      </c>
      <c r="LG60" s="1">
        <f t="shared" si="6"/>
        <v>0</v>
      </c>
      <c r="LT60" s="1">
        <f t="shared" si="51"/>
        <v>0</v>
      </c>
      <c r="MA60" s="1">
        <f t="shared" si="52"/>
        <v>0</v>
      </c>
      <c r="MF60" s="1">
        <f t="shared" si="53"/>
        <v>0</v>
      </c>
      <c r="MM60" s="1">
        <f t="shared" si="54"/>
        <v>0</v>
      </c>
      <c r="MS60" s="1">
        <f t="shared" si="55"/>
        <v>0</v>
      </c>
      <c r="MU60" s="115"/>
      <c r="OI60" s="120"/>
      <c r="PD60" s="1">
        <f t="shared" si="7"/>
        <v>0</v>
      </c>
      <c r="QF60" s="1">
        <f t="shared" si="56"/>
        <v>0</v>
      </c>
      <c r="QY60" s="1">
        <f t="shared" si="57"/>
        <v>0</v>
      </c>
      <c r="RK60" s="1">
        <f t="shared" si="58"/>
        <v>0</v>
      </c>
      <c r="SA60" s="1">
        <f t="shared" si="59"/>
        <v>0</v>
      </c>
      <c r="SG60" s="1">
        <f t="shared" si="60"/>
        <v>0</v>
      </c>
      <c r="SO60" s="1">
        <f t="shared" si="61"/>
        <v>0</v>
      </c>
      <c r="TB60" s="1">
        <f t="shared" si="62"/>
        <v>0</v>
      </c>
      <c r="TS60" s="1">
        <f t="shared" si="8"/>
        <v>0</v>
      </c>
      <c r="UD60" s="1">
        <f t="shared" si="9"/>
        <v>0</v>
      </c>
      <c r="UG60" s="1">
        <f t="shared" si="10"/>
        <v>0</v>
      </c>
      <c r="UQ60" s="1">
        <f t="shared" si="63"/>
        <v>0</v>
      </c>
      <c r="VA60" s="1">
        <f t="shared" si="64"/>
        <v>0</v>
      </c>
      <c r="VG60" s="1">
        <f t="shared" si="65"/>
        <v>0</v>
      </c>
      <c r="WY60" s="1">
        <f t="shared" si="11"/>
        <v>0</v>
      </c>
      <c r="XB60" s="1">
        <f t="shared" si="66"/>
        <v>0</v>
      </c>
      <c r="XG60" s="1">
        <f t="shared" si="12"/>
        <v>0</v>
      </c>
      <c r="XK60" s="108"/>
      <c r="XL60" s="1">
        <f t="shared" si="13"/>
        <v>0</v>
      </c>
      <c r="XM60" s="1">
        <f t="shared" si="14"/>
        <v>0</v>
      </c>
      <c r="XN60" s="1">
        <f t="shared" si="67"/>
        <v>0</v>
      </c>
      <c r="XO60" s="1">
        <f t="shared" si="15"/>
        <v>0</v>
      </c>
      <c r="XP60" s="1">
        <f t="shared" si="68"/>
        <v>0</v>
      </c>
      <c r="XQ60" s="1">
        <f t="shared" si="16"/>
        <v>0</v>
      </c>
      <c r="XR60" s="1">
        <f t="shared" si="17"/>
        <v>0</v>
      </c>
      <c r="XS60" s="1">
        <f t="shared" si="18"/>
        <v>0</v>
      </c>
      <c r="XT60" s="1">
        <f t="shared" si="69"/>
        <v>0</v>
      </c>
      <c r="XU60" s="1">
        <f t="shared" si="19"/>
        <v>0</v>
      </c>
      <c r="XV60" s="1">
        <f t="shared" si="20"/>
        <v>0</v>
      </c>
      <c r="XW60" s="1">
        <f t="shared" si="21"/>
        <v>0</v>
      </c>
      <c r="XX60" s="1">
        <f t="shared" si="22"/>
        <v>0</v>
      </c>
      <c r="XY60" s="1">
        <f t="shared" si="23"/>
        <v>0</v>
      </c>
      <c r="XZ60" s="1">
        <f t="shared" si="24"/>
        <v>0</v>
      </c>
      <c r="YA60" s="1">
        <f t="shared" si="25"/>
        <v>0</v>
      </c>
      <c r="YB60" s="1">
        <f t="shared" si="26"/>
        <v>0</v>
      </c>
      <c r="YC60" s="1">
        <f t="shared" si="27"/>
        <v>0</v>
      </c>
      <c r="YD60" s="132"/>
      <c r="YE60" s="133"/>
      <c r="YF60" s="133" t="e">
        <f t="shared" si="29"/>
        <v>#DIV/0!</v>
      </c>
      <c r="YG60" s="130"/>
      <c r="YH60" s="130" t="e">
        <f t="shared" si="30"/>
        <v>#DIV/0!</v>
      </c>
      <c r="YI60" s="129"/>
      <c r="YJ60" s="128" t="e">
        <f t="shared" si="31"/>
        <v>#DIV/0!</v>
      </c>
      <c r="YK60" s="177"/>
      <c r="YL60">
        <v>1</v>
      </c>
      <c r="YM60"/>
      <c r="YN60"/>
      <c r="YO60"/>
      <c r="YP60"/>
      <c r="YQ60">
        <v>1</v>
      </c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>
        <f t="shared" si="70"/>
        <v>1</v>
      </c>
      <c r="ACD60" s="25">
        <f>(AJH60/ACC60)*YL60</f>
        <v>2418000</v>
      </c>
      <c r="ACE60" s="11">
        <f t="shared" si="32"/>
        <v>1</v>
      </c>
      <c r="ACF60" s="11">
        <f t="shared" si="33"/>
        <v>2418000</v>
      </c>
      <c r="ACG60" s="1">
        <v>2</v>
      </c>
      <c r="ACH60" s="1">
        <v>1</v>
      </c>
      <c r="ACI60" s="11">
        <f t="shared" si="34"/>
        <v>2418000</v>
      </c>
      <c r="ACJ60" s="11"/>
      <c r="ACK60" s="13">
        <f t="shared" si="35"/>
        <v>0</v>
      </c>
      <c r="ACL60">
        <v>1</v>
      </c>
      <c r="ACM60" s="25">
        <f t="shared" si="36"/>
        <v>2418000</v>
      </c>
      <c r="ACN60" s="11">
        <f t="shared" si="37"/>
        <v>2418000</v>
      </c>
      <c r="ACO60" s="65"/>
      <c r="ACR60" s="1" t="s">
        <v>258</v>
      </c>
      <c r="ACZ60" s="1" t="s">
        <v>259</v>
      </c>
      <c r="ADD60" s="1" t="s">
        <v>189</v>
      </c>
      <c r="ADV60" s="457"/>
      <c r="AEE60" s="1">
        <f t="shared" si="71"/>
        <v>0</v>
      </c>
      <c r="AFN60" s="1">
        <v>1</v>
      </c>
      <c r="AGL60" s="1">
        <v>20000</v>
      </c>
      <c r="AGM60" s="11">
        <f t="shared" si="75"/>
        <v>0</v>
      </c>
      <c r="AHJ60" s="1">
        <v>20000</v>
      </c>
      <c r="AHT60" s="1">
        <v>1</v>
      </c>
      <c r="AHU60" s="1">
        <v>1</v>
      </c>
      <c r="AIY60" s="11">
        <v>38000</v>
      </c>
      <c r="AIZ60" s="11"/>
      <c r="AJA60" s="1">
        <v>190</v>
      </c>
      <c r="AJB60" s="11">
        <v>2380000</v>
      </c>
      <c r="AJF60" s="435"/>
      <c r="AJG60" s="45"/>
      <c r="AJH60" s="381">
        <v>2418000</v>
      </c>
      <c r="AJI60" s="11">
        <f t="shared" si="38"/>
        <v>2418000</v>
      </c>
      <c r="AJJ60" s="60"/>
      <c r="AJK60" s="12"/>
      <c r="AJW60" s="1">
        <f t="shared" si="72"/>
        <v>0</v>
      </c>
      <c r="AJY60" s="1">
        <v>11</v>
      </c>
      <c r="AJZ60" s="1">
        <f t="shared" si="73"/>
        <v>11</v>
      </c>
      <c r="AKA60" s="60"/>
      <c r="AKB60" s="1" t="s">
        <v>260</v>
      </c>
      <c r="AKC60" s="1" t="s">
        <v>260</v>
      </c>
      <c r="AKD60" s="1" t="s">
        <v>261</v>
      </c>
      <c r="AKE60" s="1" t="s">
        <v>260</v>
      </c>
      <c r="AKF60" s="1" t="s">
        <v>260</v>
      </c>
      <c r="AKG60" s="1" t="s">
        <v>260</v>
      </c>
      <c r="AKH60" s="1" t="s">
        <v>260</v>
      </c>
      <c r="AKI60" s="1" t="s">
        <v>260</v>
      </c>
      <c r="AKJ60" s="1" t="s">
        <v>262</v>
      </c>
      <c r="AKK60" s="1" t="s">
        <v>260</v>
      </c>
      <c r="AKL60" s="1" t="s">
        <v>260</v>
      </c>
      <c r="AKM60" s="1" t="s">
        <v>260</v>
      </c>
      <c r="AKN60" s="1" t="s">
        <v>260</v>
      </c>
      <c r="AKO60" s="1" t="s">
        <v>260</v>
      </c>
      <c r="AKP60" s="1" t="s">
        <v>260</v>
      </c>
      <c r="AKQ60" s="1" t="s">
        <v>260</v>
      </c>
      <c r="AKR60" s="1" t="s">
        <v>263</v>
      </c>
      <c r="AKS60" s="1" t="s">
        <v>260</v>
      </c>
      <c r="AKT60" s="1" t="s">
        <v>260</v>
      </c>
      <c r="AKU60" s="1" t="s">
        <v>260</v>
      </c>
      <c r="AKV60" s="1" t="s">
        <v>260</v>
      </c>
      <c r="AKW60" s="1" t="s">
        <v>260</v>
      </c>
      <c r="AKX60" s="1" t="s">
        <v>260</v>
      </c>
      <c r="AKY60" s="1" t="s">
        <v>260</v>
      </c>
      <c r="AKZ60" s="1" t="s">
        <v>260</v>
      </c>
      <c r="ALA60" s="1" t="s">
        <v>260</v>
      </c>
      <c r="ALB60" s="1" t="s">
        <v>260</v>
      </c>
      <c r="ALC60" s="1" t="s">
        <v>260</v>
      </c>
      <c r="ALD60" s="1" t="s">
        <v>260</v>
      </c>
      <c r="ALE60" s="1" t="s">
        <v>260</v>
      </c>
      <c r="ALF60" s="1" t="s">
        <v>260</v>
      </c>
      <c r="ALG60" s="1" t="s">
        <v>260</v>
      </c>
      <c r="ALH60" s="1" t="s">
        <v>260</v>
      </c>
      <c r="ALI60" s="1" t="s">
        <v>260</v>
      </c>
      <c r="ALJ60" s="1" t="s">
        <v>260</v>
      </c>
      <c r="ALK60" s="1" t="s">
        <v>260</v>
      </c>
      <c r="ALL60" s="1" t="s">
        <v>260</v>
      </c>
      <c r="ALN60" s="11" t="e">
        <f t="shared" si="74"/>
        <v>#DIV/0!</v>
      </c>
      <c r="ALO60" s="28">
        <v>2418000</v>
      </c>
      <c r="ALU60" s="60"/>
      <c r="ALV60" s="1">
        <v>1</v>
      </c>
      <c r="AMA60" s="1">
        <v>1</v>
      </c>
      <c r="AMJ60" s="403"/>
    </row>
    <row r="61" spans="1:1024" s="1" customFormat="1" ht="15" customHeight="1" x14ac:dyDescent="0.25">
      <c r="A61" s="268"/>
      <c r="B61" s="113">
        <v>59</v>
      </c>
      <c r="C61" s="473" t="s">
        <v>375</v>
      </c>
      <c r="D61" s="304" t="s">
        <v>508</v>
      </c>
      <c r="E61" s="1">
        <v>2006</v>
      </c>
      <c r="F61" s="1">
        <v>1</v>
      </c>
      <c r="G61" s="1">
        <v>1</v>
      </c>
      <c r="J61" s="1">
        <v>1</v>
      </c>
      <c r="K61" s="1">
        <v>1998</v>
      </c>
      <c r="L61" s="1">
        <v>1999</v>
      </c>
      <c r="M61" s="1">
        <v>2</v>
      </c>
      <c r="AB61" s="1">
        <v>1</v>
      </c>
      <c r="AC61" s="1">
        <v>1</v>
      </c>
      <c r="AY61" s="1">
        <v>1</v>
      </c>
      <c r="BA61" s="1">
        <v>1</v>
      </c>
      <c r="BB61" s="1">
        <v>11</v>
      </c>
      <c r="BC61" s="1">
        <v>1</v>
      </c>
      <c r="BG61" s="1">
        <v>3</v>
      </c>
      <c r="CG61" s="1">
        <v>1</v>
      </c>
      <c r="CH61" s="246"/>
      <c r="CP61" s="1">
        <f t="shared" si="39"/>
        <v>0</v>
      </c>
      <c r="CS61" s="1">
        <f t="shared" si="0"/>
        <v>0</v>
      </c>
      <c r="DO61" s="1">
        <f t="shared" si="40"/>
        <v>0</v>
      </c>
      <c r="DX61" s="1">
        <f t="shared" si="41"/>
        <v>0</v>
      </c>
      <c r="EE61" s="1">
        <f t="shared" si="42"/>
        <v>0</v>
      </c>
      <c r="EH61" s="1">
        <f t="shared" si="43"/>
        <v>0</v>
      </c>
      <c r="FF61" s="116"/>
      <c r="GP61" s="1">
        <f t="shared" si="1"/>
        <v>0</v>
      </c>
      <c r="GY61" s="1">
        <f t="shared" si="44"/>
        <v>0</v>
      </c>
      <c r="HC61" s="1">
        <f t="shared" si="45"/>
        <v>0</v>
      </c>
      <c r="HS61" s="1">
        <f t="shared" si="46"/>
        <v>0</v>
      </c>
      <c r="HX61" s="1">
        <f t="shared" si="2"/>
        <v>0</v>
      </c>
      <c r="ID61" s="1">
        <f t="shared" si="3"/>
        <v>0</v>
      </c>
      <c r="IN61" s="1">
        <f t="shared" si="47"/>
        <v>0</v>
      </c>
      <c r="IQ61" s="1">
        <v>1</v>
      </c>
      <c r="IW61" s="1">
        <f t="shared" si="48"/>
        <v>1</v>
      </c>
      <c r="IX61" s="1">
        <v>1</v>
      </c>
      <c r="IZ61" s="1">
        <f t="shared" si="4"/>
        <v>0</v>
      </c>
      <c r="JJ61" s="1">
        <f t="shared" si="5"/>
        <v>0</v>
      </c>
      <c r="JV61" s="1">
        <f t="shared" si="49"/>
        <v>0</v>
      </c>
      <c r="KB61" s="1">
        <f t="shared" si="50"/>
        <v>0</v>
      </c>
      <c r="LG61" s="1">
        <f t="shared" si="6"/>
        <v>0</v>
      </c>
      <c r="LT61" s="1">
        <f t="shared" si="51"/>
        <v>0</v>
      </c>
      <c r="MA61" s="1">
        <f t="shared" si="52"/>
        <v>0</v>
      </c>
      <c r="MF61" s="1">
        <f t="shared" si="53"/>
        <v>0</v>
      </c>
      <c r="MM61" s="1">
        <f t="shared" si="54"/>
        <v>0</v>
      </c>
      <c r="MR61" s="1">
        <v>1</v>
      </c>
      <c r="MS61" s="1">
        <f t="shared" si="55"/>
        <v>1</v>
      </c>
      <c r="MT61" s="1">
        <v>1</v>
      </c>
      <c r="MU61" s="115">
        <v>1</v>
      </c>
      <c r="OI61" s="120"/>
      <c r="PD61" s="1">
        <f t="shared" si="7"/>
        <v>0</v>
      </c>
      <c r="QF61" s="1">
        <f t="shared" si="56"/>
        <v>0</v>
      </c>
      <c r="QY61" s="1">
        <f t="shared" si="57"/>
        <v>0</v>
      </c>
      <c r="RK61" s="1">
        <f t="shared" si="58"/>
        <v>0</v>
      </c>
      <c r="RP61" s="1">
        <v>1</v>
      </c>
      <c r="RQ61" s="1">
        <v>1</v>
      </c>
      <c r="SA61" s="1">
        <f t="shared" si="59"/>
        <v>2</v>
      </c>
      <c r="SB61" s="1">
        <v>1</v>
      </c>
      <c r="SG61" s="1">
        <f t="shared" si="60"/>
        <v>0</v>
      </c>
      <c r="SO61" s="1">
        <f t="shared" si="61"/>
        <v>0</v>
      </c>
      <c r="TB61" s="1">
        <f t="shared" si="62"/>
        <v>0</v>
      </c>
      <c r="TS61" s="1">
        <f t="shared" si="8"/>
        <v>0</v>
      </c>
      <c r="UD61" s="1">
        <f t="shared" si="9"/>
        <v>0</v>
      </c>
      <c r="UG61" s="1">
        <f t="shared" si="10"/>
        <v>0</v>
      </c>
      <c r="UQ61" s="1">
        <f t="shared" si="63"/>
        <v>0</v>
      </c>
      <c r="VA61" s="1">
        <f t="shared" si="64"/>
        <v>0</v>
      </c>
      <c r="VG61" s="1">
        <f t="shared" si="65"/>
        <v>0</v>
      </c>
      <c r="WY61" s="1">
        <f t="shared" si="11"/>
        <v>0</v>
      </c>
      <c r="XB61" s="1">
        <f t="shared" si="66"/>
        <v>0</v>
      </c>
      <c r="XG61" s="1">
        <f t="shared" si="12"/>
        <v>0</v>
      </c>
      <c r="XK61" s="108"/>
      <c r="XL61" s="1">
        <f t="shared" si="13"/>
        <v>0</v>
      </c>
      <c r="XM61" s="1">
        <f t="shared" si="14"/>
        <v>0</v>
      </c>
      <c r="XN61" s="1">
        <f t="shared" si="67"/>
        <v>0</v>
      </c>
      <c r="XO61" s="1">
        <f t="shared" si="15"/>
        <v>0</v>
      </c>
      <c r="XP61" s="1">
        <f t="shared" si="68"/>
        <v>0</v>
      </c>
      <c r="XQ61" s="1">
        <f t="shared" si="16"/>
        <v>0</v>
      </c>
      <c r="XR61" s="1">
        <f t="shared" si="17"/>
        <v>0</v>
      </c>
      <c r="XS61" s="1">
        <f t="shared" si="18"/>
        <v>0</v>
      </c>
      <c r="XT61" s="1">
        <f t="shared" si="69"/>
        <v>0</v>
      </c>
      <c r="XU61" s="1">
        <f t="shared" si="19"/>
        <v>0</v>
      </c>
      <c r="XV61" s="1">
        <f t="shared" si="20"/>
        <v>0</v>
      </c>
      <c r="XW61" s="1">
        <f t="shared" si="21"/>
        <v>4</v>
      </c>
      <c r="XX61" s="1">
        <f t="shared" si="22"/>
        <v>0</v>
      </c>
      <c r="XY61" s="1">
        <f t="shared" si="23"/>
        <v>1</v>
      </c>
      <c r="XZ61" s="1">
        <f t="shared" si="24"/>
        <v>0</v>
      </c>
      <c r="YA61" s="1">
        <f t="shared" si="25"/>
        <v>0</v>
      </c>
      <c r="YB61" s="1">
        <f t="shared" si="26"/>
        <v>0</v>
      </c>
      <c r="YC61" s="1">
        <f t="shared" si="27"/>
        <v>0</v>
      </c>
      <c r="YD61" s="132"/>
      <c r="YE61" s="133">
        <f t="shared" ref="YE61:YE79" si="81">SUM(XL61:YC61)</f>
        <v>5</v>
      </c>
      <c r="YF61" s="133">
        <f t="shared" si="29"/>
        <v>152400</v>
      </c>
      <c r="YG61" s="130">
        <v>4</v>
      </c>
      <c r="YH61" s="130">
        <f t="shared" si="30"/>
        <v>190500</v>
      </c>
      <c r="YI61" s="129">
        <v>2</v>
      </c>
      <c r="YJ61" s="128">
        <f t="shared" si="31"/>
        <v>381000</v>
      </c>
      <c r="YK61" s="177"/>
      <c r="YL61">
        <v>0.5</v>
      </c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>
        <v>1</v>
      </c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>
        <f t="shared" si="70"/>
        <v>1</v>
      </c>
      <c r="ACD61" s="25">
        <f>(AJH61/ACC61)*YL61</f>
        <v>762000</v>
      </c>
      <c r="ACE61" s="11">
        <f t="shared" si="32"/>
        <v>6</v>
      </c>
      <c r="ACF61" s="11">
        <f t="shared" si="33"/>
        <v>254000</v>
      </c>
      <c r="ACG61" s="1">
        <v>24</v>
      </c>
      <c r="ACH61" s="1">
        <v>2</v>
      </c>
      <c r="ACI61" s="11">
        <f t="shared" si="34"/>
        <v>762000</v>
      </c>
      <c r="ACJ61" s="45">
        <v>0.5</v>
      </c>
      <c r="ACK61" s="13">
        <f t="shared" si="35"/>
        <v>762000</v>
      </c>
      <c r="ACL61">
        <v>0.5</v>
      </c>
      <c r="ACM61" s="25">
        <f t="shared" si="36"/>
        <v>762000</v>
      </c>
      <c r="ACN61" s="11">
        <f t="shared" si="37"/>
        <v>762000</v>
      </c>
      <c r="ACO61" s="65"/>
      <c r="ACR61" s="1" t="s">
        <v>258</v>
      </c>
      <c r="ACS61" s="1">
        <v>1</v>
      </c>
      <c r="ACT61" s="1">
        <v>1</v>
      </c>
      <c r="ACU61" s="1">
        <v>1</v>
      </c>
      <c r="ACV61" s="1">
        <v>1</v>
      </c>
      <c r="ACZ61" s="1" t="s">
        <v>259</v>
      </c>
      <c r="ADD61" s="1" t="s">
        <v>189</v>
      </c>
      <c r="ADO61" s="1">
        <v>1</v>
      </c>
      <c r="ADU61" s="1">
        <v>6</v>
      </c>
      <c r="ADV61" s="457"/>
      <c r="AEE61" s="1">
        <f t="shared" si="71"/>
        <v>0</v>
      </c>
      <c r="AFF61" s="1">
        <v>1</v>
      </c>
      <c r="AFN61" s="1">
        <v>1</v>
      </c>
      <c r="AFQ61" s="1">
        <v>1</v>
      </c>
      <c r="AGL61" s="1">
        <v>280000</v>
      </c>
      <c r="AGM61" s="11">
        <f t="shared" si="75"/>
        <v>0</v>
      </c>
      <c r="AHJ61" s="1">
        <v>280000</v>
      </c>
      <c r="AHV61" s="1">
        <v>2</v>
      </c>
      <c r="AHW61" s="1">
        <v>1</v>
      </c>
      <c r="AHX61" s="1">
        <v>1</v>
      </c>
      <c r="AHY61" s="1">
        <v>5</v>
      </c>
      <c r="AHZ61" s="1">
        <v>1</v>
      </c>
      <c r="AIA61" s="1">
        <v>4</v>
      </c>
      <c r="AIB61" s="1">
        <v>1</v>
      </c>
      <c r="AIC61" s="1">
        <v>1</v>
      </c>
      <c r="AID61" s="1">
        <v>1</v>
      </c>
      <c r="AIJ61" s="1">
        <v>1</v>
      </c>
      <c r="AIK61" s="1">
        <v>4</v>
      </c>
      <c r="AIL61" s="1">
        <v>1</v>
      </c>
      <c r="AIX61" s="1">
        <v>1</v>
      </c>
      <c r="AIY61" s="11">
        <v>902000</v>
      </c>
      <c r="AIZ61" s="11"/>
      <c r="AJA61" s="1">
        <v>322.14</v>
      </c>
      <c r="AJB61" s="11">
        <v>622000</v>
      </c>
      <c r="AJF61" s="435"/>
      <c r="AJG61" s="45"/>
      <c r="AJH61" s="381">
        <v>1524000</v>
      </c>
      <c r="AJI61" s="11">
        <f t="shared" si="38"/>
        <v>254000</v>
      </c>
      <c r="AJJ61" s="60"/>
      <c r="AJK61" s="12">
        <v>1.6</v>
      </c>
      <c r="AJL61" s="1">
        <v>6</v>
      </c>
      <c r="AJM61" s="1">
        <v>1</v>
      </c>
      <c r="AJW61" s="1">
        <f t="shared" si="72"/>
        <v>7</v>
      </c>
      <c r="AJX61" s="1">
        <v>1</v>
      </c>
      <c r="AJY61" s="1">
        <v>8</v>
      </c>
      <c r="AJZ61" s="1">
        <f t="shared" si="73"/>
        <v>16</v>
      </c>
      <c r="AKA61" s="60"/>
      <c r="AKB61" s="1" t="s">
        <v>429</v>
      </c>
      <c r="AKC61" s="1" t="s">
        <v>186</v>
      </c>
      <c r="AKD61" s="1" t="s">
        <v>509</v>
      </c>
      <c r="AKE61" s="1" t="s">
        <v>190</v>
      </c>
      <c r="AKF61" s="1" t="s">
        <v>360</v>
      </c>
      <c r="AKG61" s="1" t="s">
        <v>510</v>
      </c>
      <c r="AKH61" s="1" t="s">
        <v>346</v>
      </c>
      <c r="AKI61" s="1" t="s">
        <v>582</v>
      </c>
      <c r="AKJ61" s="1" t="s">
        <v>512</v>
      </c>
      <c r="AKK61" s="1" t="s">
        <v>513</v>
      </c>
      <c r="AKL61" s="1" t="s">
        <v>260</v>
      </c>
      <c r="AKM61" s="1" t="s">
        <v>260</v>
      </c>
      <c r="AKN61" s="1" t="s">
        <v>260</v>
      </c>
      <c r="AKO61" s="1" t="s">
        <v>260</v>
      </c>
      <c r="AKP61" s="1" t="s">
        <v>260</v>
      </c>
      <c r="AKQ61" s="1" t="s">
        <v>260</v>
      </c>
      <c r="AKR61" s="1" t="s">
        <v>263</v>
      </c>
      <c r="AKS61" s="1" t="s">
        <v>260</v>
      </c>
      <c r="AKT61" s="1" t="s">
        <v>260</v>
      </c>
      <c r="AKU61" s="1" t="s">
        <v>260</v>
      </c>
      <c r="AKV61" s="1" t="s">
        <v>260</v>
      </c>
      <c r="AKW61" s="1" t="s">
        <v>260</v>
      </c>
      <c r="AKX61" s="1" t="s">
        <v>260</v>
      </c>
      <c r="AKY61" s="1" t="s">
        <v>260</v>
      </c>
      <c r="AKZ61" s="1" t="s">
        <v>260</v>
      </c>
      <c r="ALA61" s="1" t="s">
        <v>260</v>
      </c>
      <c r="ALB61" s="1" t="s">
        <v>260</v>
      </c>
      <c r="ALC61" s="1" t="s">
        <v>260</v>
      </c>
      <c r="ALD61" s="1" t="s">
        <v>260</v>
      </c>
      <c r="ALE61" s="1" t="s">
        <v>260</v>
      </c>
      <c r="ALF61" s="1" t="s">
        <v>260</v>
      </c>
      <c r="ALG61" s="1" t="s">
        <v>260</v>
      </c>
      <c r="ALH61" s="1" t="s">
        <v>260</v>
      </c>
      <c r="ALI61" s="1" t="s">
        <v>260</v>
      </c>
      <c r="ALJ61" s="1" t="s">
        <v>260</v>
      </c>
      <c r="ALK61" s="1" t="s">
        <v>260</v>
      </c>
      <c r="ALL61" s="1" t="s">
        <v>260</v>
      </c>
      <c r="ALM61" s="1">
        <v>10</v>
      </c>
      <c r="ALN61" s="11">
        <f t="shared" si="74"/>
        <v>152400</v>
      </c>
      <c r="ALO61" s="28">
        <v>1524000</v>
      </c>
      <c r="ALP61" s="1">
        <v>6</v>
      </c>
      <c r="ALQ61" s="1">
        <v>4</v>
      </c>
      <c r="ALU61" s="60"/>
      <c r="ALV61" s="1">
        <v>1</v>
      </c>
      <c r="ALY61" s="1">
        <v>1</v>
      </c>
      <c r="ALZ61" s="1">
        <v>1</v>
      </c>
      <c r="AMA61" s="1">
        <v>1</v>
      </c>
      <c r="AMB61" s="1">
        <v>1</v>
      </c>
      <c r="AMC61" s="1">
        <v>1</v>
      </c>
      <c r="AMD61" s="1">
        <v>1</v>
      </c>
      <c r="AMJ61" s="403"/>
    </row>
    <row r="62" spans="1:1024" s="1" customFormat="1" ht="15" customHeight="1" x14ac:dyDescent="0.25">
      <c r="A62" s="268"/>
      <c r="B62" s="113">
        <v>60</v>
      </c>
      <c r="C62" s="473" t="s">
        <v>375</v>
      </c>
      <c r="D62" s="304" t="s">
        <v>514</v>
      </c>
      <c r="E62" s="1">
        <v>2006</v>
      </c>
      <c r="H62" s="1">
        <v>2</v>
      </c>
      <c r="I62" s="1">
        <v>1</v>
      </c>
      <c r="J62" s="1">
        <v>2</v>
      </c>
      <c r="K62" s="1">
        <v>1999</v>
      </c>
      <c r="L62" s="1">
        <v>2004</v>
      </c>
      <c r="M62" s="1">
        <v>6</v>
      </c>
      <c r="AC62" s="1">
        <v>1</v>
      </c>
      <c r="AD62" s="1">
        <v>1</v>
      </c>
      <c r="AE62" s="1">
        <v>1</v>
      </c>
      <c r="AF62" s="1">
        <v>1</v>
      </c>
      <c r="AG62" s="1">
        <v>1</v>
      </c>
      <c r="AH62" s="1">
        <v>1</v>
      </c>
      <c r="AW62" s="1">
        <v>1</v>
      </c>
      <c r="AY62" s="1">
        <v>1</v>
      </c>
      <c r="BA62" s="1">
        <v>1</v>
      </c>
      <c r="BB62" s="1">
        <v>10</v>
      </c>
      <c r="CG62" s="1">
        <v>1</v>
      </c>
      <c r="CH62" s="246"/>
      <c r="CP62" s="1">
        <f t="shared" si="39"/>
        <v>0</v>
      </c>
      <c r="CS62" s="1">
        <f t="shared" si="0"/>
        <v>0</v>
      </c>
      <c r="DO62" s="1">
        <f t="shared" si="40"/>
        <v>0</v>
      </c>
      <c r="DX62" s="1">
        <f t="shared" si="41"/>
        <v>0</v>
      </c>
      <c r="EE62" s="1">
        <f t="shared" si="42"/>
        <v>0</v>
      </c>
      <c r="EH62" s="1">
        <f t="shared" si="43"/>
        <v>0</v>
      </c>
      <c r="FF62" s="116"/>
      <c r="GP62" s="1">
        <f t="shared" si="1"/>
        <v>0</v>
      </c>
      <c r="GY62" s="1">
        <f t="shared" si="44"/>
        <v>0</v>
      </c>
      <c r="HC62" s="1">
        <f t="shared" si="45"/>
        <v>0</v>
      </c>
      <c r="HS62" s="1">
        <f t="shared" si="46"/>
        <v>0</v>
      </c>
      <c r="HX62" s="1">
        <f t="shared" si="2"/>
        <v>0</v>
      </c>
      <c r="ID62" s="1">
        <f t="shared" si="3"/>
        <v>0</v>
      </c>
      <c r="IN62" s="1">
        <f t="shared" si="47"/>
        <v>0</v>
      </c>
      <c r="IW62" s="1">
        <f t="shared" si="48"/>
        <v>0</v>
      </c>
      <c r="IZ62" s="1">
        <f t="shared" si="4"/>
        <v>0</v>
      </c>
      <c r="JJ62" s="1">
        <f t="shared" si="5"/>
        <v>0</v>
      </c>
      <c r="JV62" s="1">
        <f t="shared" si="49"/>
        <v>0</v>
      </c>
      <c r="KB62" s="1">
        <f t="shared" si="50"/>
        <v>0</v>
      </c>
      <c r="LG62" s="1">
        <f t="shared" si="6"/>
        <v>0</v>
      </c>
      <c r="LT62" s="1">
        <f t="shared" si="51"/>
        <v>0</v>
      </c>
      <c r="MA62" s="1">
        <f t="shared" si="52"/>
        <v>0</v>
      </c>
      <c r="MF62" s="1">
        <f t="shared" si="53"/>
        <v>0</v>
      </c>
      <c r="MM62" s="1">
        <f t="shared" si="54"/>
        <v>0</v>
      </c>
      <c r="MS62" s="1">
        <f t="shared" si="55"/>
        <v>0</v>
      </c>
      <c r="MU62" s="115"/>
      <c r="OI62" s="120"/>
      <c r="PD62" s="1">
        <f t="shared" si="7"/>
        <v>0</v>
      </c>
      <c r="QF62" s="1">
        <f t="shared" si="56"/>
        <v>0</v>
      </c>
      <c r="QY62" s="1">
        <f t="shared" si="57"/>
        <v>0</v>
      </c>
      <c r="RK62" s="1">
        <f t="shared" si="58"/>
        <v>0</v>
      </c>
      <c r="RO62" s="1">
        <v>1</v>
      </c>
      <c r="RR62" s="1">
        <v>1</v>
      </c>
      <c r="RU62" s="1">
        <v>1</v>
      </c>
      <c r="SA62" s="1">
        <f t="shared" si="59"/>
        <v>3</v>
      </c>
      <c r="SB62" s="1">
        <v>1</v>
      </c>
      <c r="SG62" s="1">
        <f t="shared" si="60"/>
        <v>0</v>
      </c>
      <c r="SO62" s="1">
        <f t="shared" si="61"/>
        <v>0</v>
      </c>
      <c r="TB62" s="1">
        <f t="shared" si="62"/>
        <v>0</v>
      </c>
      <c r="TS62" s="1">
        <f t="shared" si="8"/>
        <v>0</v>
      </c>
      <c r="UD62" s="1">
        <f t="shared" si="9"/>
        <v>0</v>
      </c>
      <c r="UG62" s="1">
        <f t="shared" si="10"/>
        <v>0</v>
      </c>
      <c r="UQ62" s="1">
        <f t="shared" si="63"/>
        <v>0</v>
      </c>
      <c r="VA62" s="1">
        <f t="shared" si="64"/>
        <v>0</v>
      </c>
      <c r="VG62" s="1">
        <f t="shared" si="65"/>
        <v>0</v>
      </c>
      <c r="WY62" s="1">
        <f t="shared" si="11"/>
        <v>0</v>
      </c>
      <c r="XB62" s="1">
        <f t="shared" si="66"/>
        <v>0</v>
      </c>
      <c r="XG62" s="1">
        <f t="shared" si="12"/>
        <v>0</v>
      </c>
      <c r="XK62" s="108"/>
      <c r="XL62" s="1">
        <f t="shared" si="13"/>
        <v>0</v>
      </c>
      <c r="XM62" s="1">
        <f t="shared" si="14"/>
        <v>0</v>
      </c>
      <c r="XN62" s="1">
        <f t="shared" si="67"/>
        <v>0</v>
      </c>
      <c r="XO62" s="1">
        <f t="shared" si="15"/>
        <v>0</v>
      </c>
      <c r="XP62" s="1">
        <f t="shared" si="68"/>
        <v>0</v>
      </c>
      <c r="XQ62" s="1">
        <f t="shared" si="16"/>
        <v>0</v>
      </c>
      <c r="XR62" s="1">
        <f t="shared" si="17"/>
        <v>0</v>
      </c>
      <c r="XS62" s="1">
        <f t="shared" si="18"/>
        <v>0</v>
      </c>
      <c r="XT62" s="1">
        <f t="shared" si="69"/>
        <v>0</v>
      </c>
      <c r="XU62" s="1">
        <f t="shared" si="19"/>
        <v>0</v>
      </c>
      <c r="XV62" s="1">
        <f t="shared" si="20"/>
        <v>0</v>
      </c>
      <c r="XW62" s="1">
        <f t="shared" si="21"/>
        <v>3</v>
      </c>
      <c r="XX62" s="1">
        <f t="shared" si="22"/>
        <v>0</v>
      </c>
      <c r="XY62" s="1">
        <f t="shared" si="23"/>
        <v>0</v>
      </c>
      <c r="XZ62" s="1">
        <f t="shared" si="24"/>
        <v>0</v>
      </c>
      <c r="YA62" s="1">
        <f t="shared" si="25"/>
        <v>0</v>
      </c>
      <c r="YB62" s="1">
        <f t="shared" si="26"/>
        <v>0</v>
      </c>
      <c r="YC62" s="1">
        <f t="shared" si="27"/>
        <v>0</v>
      </c>
      <c r="YD62" s="132"/>
      <c r="YE62" s="133">
        <f t="shared" si="81"/>
        <v>3</v>
      </c>
      <c r="YF62" s="133">
        <f t="shared" si="29"/>
        <v>210000</v>
      </c>
      <c r="YG62" s="130">
        <v>1</v>
      </c>
      <c r="YH62" s="130">
        <f t="shared" si="30"/>
        <v>630000</v>
      </c>
      <c r="YI62" s="129">
        <v>1</v>
      </c>
      <c r="YJ62" s="128">
        <f t="shared" si="31"/>
        <v>630000</v>
      </c>
      <c r="YK62" s="177"/>
      <c r="YL62">
        <v>1</v>
      </c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>
        <f t="shared" si="70"/>
        <v>0</v>
      </c>
      <c r="ACD62" s="25"/>
      <c r="ACE62" s="11">
        <f t="shared" si="32"/>
        <v>3</v>
      </c>
      <c r="ACF62" s="11">
        <f t="shared" si="33"/>
        <v>210000</v>
      </c>
      <c r="ACG62" s="1">
        <v>5</v>
      </c>
      <c r="ACH62" s="1">
        <v>1</v>
      </c>
      <c r="ACI62" s="11">
        <f t="shared" si="34"/>
        <v>630000</v>
      </c>
      <c r="ACJ62" s="45">
        <v>1</v>
      </c>
      <c r="ACK62" s="13">
        <f t="shared" si="35"/>
        <v>630000</v>
      </c>
      <c r="ACL62">
        <v>1</v>
      </c>
      <c r="ACM62" s="25">
        <f t="shared" si="36"/>
        <v>630000</v>
      </c>
      <c r="ACN62" s="11">
        <f t="shared" si="37"/>
        <v>630000</v>
      </c>
      <c r="ACO62" s="65"/>
      <c r="ACR62" s="39" t="s">
        <v>407</v>
      </c>
      <c r="ACS62" s="1">
        <v>1</v>
      </c>
      <c r="ACT62" s="1">
        <v>1</v>
      </c>
      <c r="ACU62" s="1">
        <v>1</v>
      </c>
      <c r="ACZ62" s="1" t="s">
        <v>259</v>
      </c>
      <c r="ADD62" s="1" t="s">
        <v>189</v>
      </c>
      <c r="ADU62" s="1">
        <v>2</v>
      </c>
      <c r="ADV62" s="457"/>
      <c r="ADW62" s="1">
        <v>5</v>
      </c>
      <c r="ADX62" s="1">
        <v>1</v>
      </c>
      <c r="AEE62" s="1">
        <f t="shared" si="71"/>
        <v>0</v>
      </c>
      <c r="AFN62" s="1">
        <v>1</v>
      </c>
      <c r="AFW62" s="1">
        <v>1</v>
      </c>
      <c r="AGL62" s="1">
        <v>630000</v>
      </c>
      <c r="AGM62" s="11">
        <f t="shared" si="75"/>
        <v>0</v>
      </c>
      <c r="AHJ62" s="1">
        <v>630000</v>
      </c>
      <c r="AHN62" s="1">
        <v>1</v>
      </c>
      <c r="AHO62" s="1">
        <v>1</v>
      </c>
      <c r="AHX62" s="1">
        <v>1</v>
      </c>
      <c r="AHY62" s="1">
        <v>11</v>
      </c>
      <c r="AHZ62" s="1">
        <v>1</v>
      </c>
      <c r="AIA62" s="1">
        <v>2</v>
      </c>
      <c r="AIB62" s="1">
        <v>1</v>
      </c>
      <c r="AIJ62" s="1">
        <v>1</v>
      </c>
      <c r="AIY62" s="11"/>
      <c r="AIZ62" s="11"/>
      <c r="AJB62" s="11"/>
      <c r="AJC62" s="1">
        <v>630000</v>
      </c>
      <c r="AJD62" s="1">
        <v>1</v>
      </c>
      <c r="AJE62" s="1">
        <v>1</v>
      </c>
      <c r="AJF62" s="435">
        <v>100</v>
      </c>
      <c r="AJG62" s="45"/>
      <c r="AJH62" s="381">
        <v>630000</v>
      </c>
      <c r="AJI62" s="11">
        <f t="shared" si="38"/>
        <v>210000</v>
      </c>
      <c r="AJJ62" s="60"/>
      <c r="AJK62" s="12">
        <v>4</v>
      </c>
      <c r="AJL62" s="1">
        <v>1</v>
      </c>
      <c r="AJW62" s="1">
        <f t="shared" si="72"/>
        <v>1</v>
      </c>
      <c r="AJY62" s="1">
        <v>1</v>
      </c>
      <c r="AJZ62" s="1">
        <f t="shared" si="73"/>
        <v>2</v>
      </c>
      <c r="AKA62" s="60"/>
      <c r="AKB62" s="1" t="s">
        <v>260</v>
      </c>
      <c r="AKC62" s="1" t="s">
        <v>260</v>
      </c>
      <c r="AKD62" s="1" t="s">
        <v>261</v>
      </c>
      <c r="AKE62" s="1" t="s">
        <v>260</v>
      </c>
      <c r="AKF62" s="1" t="s">
        <v>260</v>
      </c>
      <c r="AKG62" s="1" t="s">
        <v>260</v>
      </c>
      <c r="AKH62" s="1" t="s">
        <v>260</v>
      </c>
      <c r="AKI62" s="1" t="s">
        <v>260</v>
      </c>
      <c r="AKJ62" s="1" t="s">
        <v>262</v>
      </c>
      <c r="AKK62" s="1" t="s">
        <v>260</v>
      </c>
      <c r="AKL62" s="1" t="s">
        <v>260</v>
      </c>
      <c r="AKM62" s="1" t="s">
        <v>260</v>
      </c>
      <c r="AKN62" s="1" t="s">
        <v>260</v>
      </c>
      <c r="AKO62" s="1" t="s">
        <v>260</v>
      </c>
      <c r="AKP62" s="1" t="s">
        <v>260</v>
      </c>
      <c r="AKQ62" s="1" t="s">
        <v>260</v>
      </c>
      <c r="AKR62" s="1" t="s">
        <v>263</v>
      </c>
      <c r="AKS62" s="1" t="s">
        <v>260</v>
      </c>
      <c r="AKT62" s="1" t="s">
        <v>260</v>
      </c>
      <c r="AKU62" s="1" t="s">
        <v>260</v>
      </c>
      <c r="AKV62" s="1" t="s">
        <v>260</v>
      </c>
      <c r="AKW62" s="1" t="s">
        <v>260</v>
      </c>
      <c r="AKX62" s="1" t="s">
        <v>260</v>
      </c>
      <c r="AKY62" s="1" t="s">
        <v>260</v>
      </c>
      <c r="AKZ62" s="1" t="s">
        <v>260</v>
      </c>
      <c r="ALA62" s="1" t="s">
        <v>260</v>
      </c>
      <c r="ALB62" s="1" t="s">
        <v>260</v>
      </c>
      <c r="ALC62" s="1" t="s">
        <v>260</v>
      </c>
      <c r="ALD62" s="1" t="s">
        <v>260</v>
      </c>
      <c r="ALE62" s="1" t="s">
        <v>260</v>
      </c>
      <c r="ALF62" s="1" t="s">
        <v>260</v>
      </c>
      <c r="ALG62" s="1" t="s">
        <v>260</v>
      </c>
      <c r="ALH62" s="1" t="s">
        <v>260</v>
      </c>
      <c r="ALI62" s="1" t="s">
        <v>260</v>
      </c>
      <c r="ALJ62" s="1" t="s">
        <v>260</v>
      </c>
      <c r="ALK62" s="1" t="s">
        <v>260</v>
      </c>
      <c r="ALL62" s="1" t="s">
        <v>260</v>
      </c>
      <c r="ALN62" s="11" t="e">
        <f t="shared" si="74"/>
        <v>#DIV/0!</v>
      </c>
      <c r="ALO62" s="28">
        <v>630000</v>
      </c>
      <c r="ALU62" s="60"/>
      <c r="ALV62" s="1">
        <v>1</v>
      </c>
      <c r="ALY62" s="1">
        <v>1</v>
      </c>
      <c r="ALZ62" s="1">
        <v>1</v>
      </c>
      <c r="AMJ62" s="403"/>
    </row>
    <row r="63" spans="1:1024" s="1" customFormat="1" ht="15" customHeight="1" x14ac:dyDescent="0.25">
      <c r="A63" s="268"/>
      <c r="B63" s="113">
        <v>61</v>
      </c>
      <c r="C63" s="473" t="s">
        <v>375</v>
      </c>
      <c r="D63" s="304" t="s">
        <v>586</v>
      </c>
      <c r="E63" s="1">
        <v>2006</v>
      </c>
      <c r="F63" s="1">
        <v>6</v>
      </c>
      <c r="G63" s="1">
        <v>1</v>
      </c>
      <c r="H63" s="1">
        <v>1</v>
      </c>
      <c r="I63" s="1">
        <v>1</v>
      </c>
      <c r="J63" s="1">
        <v>7</v>
      </c>
      <c r="K63" s="1">
        <v>1998</v>
      </c>
      <c r="L63" s="1">
        <v>2000</v>
      </c>
      <c r="M63" s="1">
        <v>3</v>
      </c>
      <c r="AB63" s="1">
        <v>1</v>
      </c>
      <c r="AC63" s="1">
        <v>1</v>
      </c>
      <c r="AD63" s="1">
        <v>1</v>
      </c>
      <c r="AW63" s="1">
        <v>1</v>
      </c>
      <c r="AY63" s="1">
        <v>1</v>
      </c>
      <c r="BA63" s="1">
        <v>1</v>
      </c>
      <c r="BB63" s="1">
        <v>11</v>
      </c>
      <c r="BC63" s="1">
        <v>1</v>
      </c>
      <c r="CG63" s="1">
        <v>1</v>
      </c>
      <c r="CH63" s="246"/>
      <c r="CP63" s="1">
        <f t="shared" si="39"/>
        <v>0</v>
      </c>
      <c r="CS63" s="1">
        <f t="shared" si="0"/>
        <v>0</v>
      </c>
      <c r="DO63" s="1">
        <f t="shared" si="40"/>
        <v>0</v>
      </c>
      <c r="DX63" s="1">
        <f t="shared" si="41"/>
        <v>0</v>
      </c>
      <c r="EE63" s="1">
        <f t="shared" si="42"/>
        <v>0</v>
      </c>
      <c r="EH63" s="1">
        <f t="shared" si="43"/>
        <v>0</v>
      </c>
      <c r="FF63" s="116">
        <v>1</v>
      </c>
      <c r="FP63" s="1">
        <v>1</v>
      </c>
      <c r="GP63" s="1">
        <f t="shared" si="1"/>
        <v>2</v>
      </c>
      <c r="GQ63" s="1">
        <v>1</v>
      </c>
      <c r="GY63" s="1">
        <f t="shared" si="44"/>
        <v>0</v>
      </c>
      <c r="HC63" s="1">
        <f t="shared" si="45"/>
        <v>0</v>
      </c>
      <c r="HS63" s="1">
        <f t="shared" si="46"/>
        <v>0</v>
      </c>
      <c r="HX63" s="1">
        <f t="shared" si="2"/>
        <v>0</v>
      </c>
      <c r="ID63" s="1">
        <f t="shared" si="3"/>
        <v>0</v>
      </c>
      <c r="IN63" s="1">
        <f t="shared" si="47"/>
        <v>0</v>
      </c>
      <c r="IW63" s="1">
        <f t="shared" si="48"/>
        <v>0</v>
      </c>
      <c r="IZ63" s="1">
        <f t="shared" si="4"/>
        <v>0</v>
      </c>
      <c r="JB63" s="1">
        <v>1</v>
      </c>
      <c r="JI63" s="1">
        <v>1</v>
      </c>
      <c r="JJ63" s="1">
        <f t="shared" si="5"/>
        <v>2</v>
      </c>
      <c r="JK63" s="1">
        <v>1</v>
      </c>
      <c r="JV63" s="1">
        <f t="shared" si="49"/>
        <v>0</v>
      </c>
      <c r="KB63" s="1">
        <f t="shared" si="50"/>
        <v>0</v>
      </c>
      <c r="LG63" s="1">
        <f t="shared" si="6"/>
        <v>0</v>
      </c>
      <c r="LT63" s="1">
        <f t="shared" si="51"/>
        <v>0</v>
      </c>
      <c r="MA63" s="1">
        <f t="shared" si="52"/>
        <v>0</v>
      </c>
      <c r="MF63" s="1">
        <f t="shared" si="53"/>
        <v>0</v>
      </c>
      <c r="MM63" s="1">
        <f t="shared" si="54"/>
        <v>0</v>
      </c>
      <c r="MS63" s="1">
        <f t="shared" si="55"/>
        <v>0</v>
      </c>
      <c r="MU63" s="115">
        <v>1</v>
      </c>
      <c r="OI63" s="120"/>
      <c r="PD63" s="1">
        <f t="shared" si="7"/>
        <v>0</v>
      </c>
      <c r="QF63" s="1">
        <f t="shared" si="56"/>
        <v>0</v>
      </c>
      <c r="QY63" s="1">
        <f t="shared" si="57"/>
        <v>0</v>
      </c>
      <c r="RK63" s="1">
        <f t="shared" si="58"/>
        <v>0</v>
      </c>
      <c r="SA63" s="1">
        <f t="shared" si="59"/>
        <v>0</v>
      </c>
      <c r="SG63" s="1">
        <f t="shared" si="60"/>
        <v>0</v>
      </c>
      <c r="SO63" s="1">
        <f t="shared" si="61"/>
        <v>0</v>
      </c>
      <c r="TB63" s="1">
        <f t="shared" si="62"/>
        <v>0</v>
      </c>
      <c r="TS63" s="1">
        <f t="shared" si="8"/>
        <v>0</v>
      </c>
      <c r="UD63" s="1">
        <f t="shared" si="9"/>
        <v>0</v>
      </c>
      <c r="UG63" s="1">
        <f t="shared" si="10"/>
        <v>0</v>
      </c>
      <c r="UQ63" s="1">
        <f t="shared" si="63"/>
        <v>0</v>
      </c>
      <c r="UV63" s="1">
        <v>1</v>
      </c>
      <c r="VA63" s="1">
        <f t="shared" si="64"/>
        <v>1</v>
      </c>
      <c r="VB63" s="1">
        <v>1</v>
      </c>
      <c r="VG63" s="1">
        <f t="shared" si="65"/>
        <v>0</v>
      </c>
      <c r="WY63" s="1">
        <f t="shared" si="11"/>
        <v>0</v>
      </c>
      <c r="XB63" s="1">
        <f t="shared" si="66"/>
        <v>0</v>
      </c>
      <c r="XE63" s="1">
        <v>1</v>
      </c>
      <c r="XG63" s="1">
        <f t="shared" si="12"/>
        <v>1</v>
      </c>
      <c r="XH63" s="1">
        <v>1</v>
      </c>
      <c r="XK63" s="108"/>
      <c r="XL63" s="1">
        <f t="shared" si="13"/>
        <v>0</v>
      </c>
      <c r="XM63" s="1">
        <f t="shared" si="14"/>
        <v>1</v>
      </c>
      <c r="XN63" s="1">
        <f t="shared" si="67"/>
        <v>0</v>
      </c>
      <c r="XO63" s="1">
        <f t="shared" si="15"/>
        <v>0</v>
      </c>
      <c r="XP63" s="1">
        <f t="shared" si="68"/>
        <v>0</v>
      </c>
      <c r="XQ63" s="1">
        <f t="shared" si="16"/>
        <v>0</v>
      </c>
      <c r="XR63" s="1">
        <f t="shared" si="17"/>
        <v>0</v>
      </c>
      <c r="XS63" s="1">
        <f t="shared" si="18"/>
        <v>0</v>
      </c>
      <c r="XT63" s="1">
        <f t="shared" si="69"/>
        <v>4</v>
      </c>
      <c r="XU63" s="1">
        <f t="shared" si="19"/>
        <v>1</v>
      </c>
      <c r="XV63" s="1">
        <f t="shared" si="20"/>
        <v>0</v>
      </c>
      <c r="XW63" s="1">
        <f t="shared" si="21"/>
        <v>0</v>
      </c>
      <c r="XX63" s="1">
        <f t="shared" si="22"/>
        <v>0</v>
      </c>
      <c r="XY63" s="1">
        <f t="shared" si="23"/>
        <v>1</v>
      </c>
      <c r="XZ63" s="1">
        <f t="shared" si="24"/>
        <v>0</v>
      </c>
      <c r="YA63" s="1">
        <f t="shared" si="25"/>
        <v>0</v>
      </c>
      <c r="YB63" s="1">
        <f t="shared" si="26"/>
        <v>0</v>
      </c>
      <c r="YC63" s="1">
        <f t="shared" si="27"/>
        <v>0</v>
      </c>
      <c r="YD63" s="132"/>
      <c r="YE63" s="133">
        <f t="shared" si="81"/>
        <v>7</v>
      </c>
      <c r="YF63" s="133">
        <f t="shared" si="29"/>
        <v>152500</v>
      </c>
      <c r="YG63" s="130">
        <v>4</v>
      </c>
      <c r="YH63" s="130">
        <f t="shared" si="30"/>
        <v>266875</v>
      </c>
      <c r="YI63" s="129">
        <v>4</v>
      </c>
      <c r="YJ63" s="128">
        <f t="shared" si="31"/>
        <v>266875</v>
      </c>
      <c r="YK63" s="177"/>
      <c r="YL63">
        <v>0.5</v>
      </c>
      <c r="YM63">
        <v>1</v>
      </c>
      <c r="YN63"/>
      <c r="YO63"/>
      <c r="YP63"/>
      <c r="YQ63"/>
      <c r="YR63">
        <v>1</v>
      </c>
      <c r="YS63">
        <v>1</v>
      </c>
      <c r="YT63"/>
      <c r="YU63"/>
      <c r="YV63">
        <v>1</v>
      </c>
      <c r="YW63"/>
      <c r="YX63"/>
      <c r="YY63"/>
      <c r="YZ63"/>
      <c r="ZA63"/>
      <c r="ZB63"/>
      <c r="ZC63">
        <v>1</v>
      </c>
      <c r="ZD63">
        <v>1</v>
      </c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>
        <v>1</v>
      </c>
      <c r="AAH63"/>
      <c r="AAI63"/>
      <c r="AAJ63"/>
      <c r="AAK63"/>
      <c r="AAL63"/>
      <c r="AAM63"/>
      <c r="AAN63">
        <v>1</v>
      </c>
      <c r="AAO63"/>
      <c r="AAP63"/>
      <c r="AAQ63"/>
      <c r="AAR63">
        <v>1</v>
      </c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>
        <f t="shared" si="70"/>
        <v>9</v>
      </c>
      <c r="ACD63" s="25">
        <f>(AJH63/ACC63)*YL63</f>
        <v>118611.11111111111</v>
      </c>
      <c r="ACE63" s="11">
        <f t="shared" si="32"/>
        <v>16</v>
      </c>
      <c r="ACF63" s="11">
        <f t="shared" si="33"/>
        <v>133437.5</v>
      </c>
      <c r="ACG63" s="1">
        <v>134</v>
      </c>
      <c r="ACH63" s="1">
        <v>3</v>
      </c>
      <c r="ACI63" s="11">
        <f t="shared" si="34"/>
        <v>711666.66666666663</v>
      </c>
      <c r="ACJ63" s="11"/>
      <c r="ACK63" s="13">
        <f t="shared" si="35"/>
        <v>0</v>
      </c>
      <c r="ACL63">
        <v>0.5</v>
      </c>
      <c r="ACM63" s="25">
        <f t="shared" si="36"/>
        <v>1067500</v>
      </c>
      <c r="ACN63" s="11">
        <f t="shared" si="37"/>
        <v>711666.66666666663</v>
      </c>
      <c r="ACO63" s="65"/>
      <c r="ACR63" s="39" t="s">
        <v>407</v>
      </c>
      <c r="ACS63" s="1">
        <v>1</v>
      </c>
      <c r="ACT63" s="1">
        <v>1</v>
      </c>
      <c r="ACU63" s="1">
        <v>1</v>
      </c>
      <c r="ACV63" s="1">
        <v>1</v>
      </c>
      <c r="ACZ63" s="1" t="s">
        <v>259</v>
      </c>
      <c r="ADB63" s="1">
        <v>31</v>
      </c>
      <c r="ADC63" s="1">
        <v>1</v>
      </c>
      <c r="ADD63" s="1" t="s">
        <v>189</v>
      </c>
      <c r="ADU63" s="1">
        <v>4</v>
      </c>
      <c r="ADV63" s="457"/>
      <c r="ADW63" s="1">
        <v>2</v>
      </c>
      <c r="ADY63" s="1">
        <v>1</v>
      </c>
      <c r="AEE63" s="1">
        <f t="shared" si="71"/>
        <v>0</v>
      </c>
      <c r="AER63" s="1">
        <v>1</v>
      </c>
      <c r="AES63" s="1">
        <v>0.1</v>
      </c>
      <c r="AFC63" s="1">
        <v>1</v>
      </c>
      <c r="AFE63" s="1">
        <v>0.1</v>
      </c>
      <c r="AFF63" s="1">
        <v>1</v>
      </c>
      <c r="AFJ63" s="1">
        <v>1</v>
      </c>
      <c r="AFM63" s="1">
        <v>1</v>
      </c>
      <c r="AFQ63" s="1">
        <v>1</v>
      </c>
      <c r="AGL63" s="1">
        <v>190000</v>
      </c>
      <c r="AGM63" s="11">
        <f t="shared" si="75"/>
        <v>0</v>
      </c>
      <c r="AHJ63" s="1">
        <v>190000</v>
      </c>
      <c r="AHY63" s="1">
        <v>2</v>
      </c>
      <c r="AHZ63" s="1">
        <v>1</v>
      </c>
      <c r="AIA63" s="1">
        <v>3</v>
      </c>
      <c r="AIB63" s="1">
        <v>1</v>
      </c>
      <c r="AIJ63" s="1">
        <v>1</v>
      </c>
      <c r="AIY63" s="11">
        <v>54000</v>
      </c>
      <c r="AIZ63" s="11"/>
      <c r="AJA63" s="1">
        <v>28.42</v>
      </c>
      <c r="AJB63" s="11">
        <v>2081000</v>
      </c>
      <c r="AJF63" s="435"/>
      <c r="AJG63" s="45"/>
      <c r="AJH63" s="381">
        <v>2135000</v>
      </c>
      <c r="AJI63" s="11">
        <f t="shared" si="38"/>
        <v>133437.5</v>
      </c>
      <c r="AJJ63" s="60"/>
      <c r="AJK63" s="12">
        <v>2.6</v>
      </c>
      <c r="AJL63" s="1">
        <v>8</v>
      </c>
      <c r="AJM63" s="1">
        <v>6</v>
      </c>
      <c r="AJW63" s="1">
        <f t="shared" si="72"/>
        <v>14</v>
      </c>
      <c r="AJY63" s="1">
        <v>2</v>
      </c>
      <c r="AJZ63" s="1">
        <f t="shared" si="73"/>
        <v>16</v>
      </c>
      <c r="AKA63" s="60"/>
      <c r="AKB63" s="1" t="s">
        <v>662</v>
      </c>
      <c r="AKC63" s="1" t="s">
        <v>450</v>
      </c>
      <c r="AKD63" s="1" t="s">
        <v>664</v>
      </c>
      <c r="AKE63" s="1" t="s">
        <v>279</v>
      </c>
      <c r="AKF63" s="1" t="s">
        <v>589</v>
      </c>
      <c r="AKG63" s="1" t="s">
        <v>590</v>
      </c>
      <c r="AKH63" s="1" t="s">
        <v>591</v>
      </c>
      <c r="AKI63" s="1" t="s">
        <v>592</v>
      </c>
      <c r="AKJ63" s="1" t="s">
        <v>593</v>
      </c>
      <c r="AKK63" s="1" t="s">
        <v>594</v>
      </c>
      <c r="AKL63" s="1" t="s">
        <v>595</v>
      </c>
      <c r="AKM63" s="1" t="s">
        <v>502</v>
      </c>
      <c r="AKN63" s="1" t="s">
        <v>596</v>
      </c>
      <c r="AKO63" s="1" t="s">
        <v>1360</v>
      </c>
      <c r="AKP63" s="1" t="s">
        <v>597</v>
      </c>
      <c r="AKQ63" s="1" t="s">
        <v>598</v>
      </c>
      <c r="AKR63" s="1" t="s">
        <v>599</v>
      </c>
      <c r="AKS63" s="39" t="s">
        <v>600</v>
      </c>
      <c r="AKT63" s="1" t="s">
        <v>601</v>
      </c>
      <c r="AKU63" s="1" t="s">
        <v>211</v>
      </c>
      <c r="AKV63" s="1" t="s">
        <v>265</v>
      </c>
      <c r="AKW63" s="1" t="s">
        <v>602</v>
      </c>
      <c r="AKX63" s="1" t="s">
        <v>603</v>
      </c>
      <c r="AKY63" s="1" t="s">
        <v>604</v>
      </c>
      <c r="AKZ63" s="1" t="s">
        <v>605</v>
      </c>
      <c r="ALA63" s="1" t="s">
        <v>539</v>
      </c>
      <c r="ALB63" s="1" t="s">
        <v>540</v>
      </c>
      <c r="ALC63" s="1" t="s">
        <v>541</v>
      </c>
      <c r="ALD63" s="1" t="s">
        <v>345</v>
      </c>
      <c r="ALE63" s="1" t="s">
        <v>542</v>
      </c>
      <c r="ALF63" s="1" t="s">
        <v>543</v>
      </c>
      <c r="ALG63" s="1" t="s">
        <v>260</v>
      </c>
      <c r="ALH63" s="1" t="s">
        <v>260</v>
      </c>
      <c r="ALI63" s="1" t="s">
        <v>260</v>
      </c>
      <c r="ALJ63" s="1" t="s">
        <v>260</v>
      </c>
      <c r="ALK63" s="1" t="s">
        <v>260</v>
      </c>
      <c r="ALL63" s="1" t="s">
        <v>260</v>
      </c>
      <c r="ALM63" s="1">
        <v>22</v>
      </c>
      <c r="ALN63" s="11">
        <f t="shared" si="74"/>
        <v>97045.454545454544</v>
      </c>
      <c r="ALO63" s="28">
        <v>2135000</v>
      </c>
      <c r="ALP63" s="1">
        <v>2</v>
      </c>
      <c r="ALQ63" s="1">
        <v>1</v>
      </c>
      <c r="ALR63" s="1">
        <v>28</v>
      </c>
      <c r="ALU63" s="60"/>
      <c r="ALV63" s="1">
        <v>1</v>
      </c>
      <c r="ALX63" s="1">
        <v>1</v>
      </c>
      <c r="ALY63" s="1">
        <v>1</v>
      </c>
      <c r="ALZ63" s="1">
        <v>1</v>
      </c>
      <c r="AMJ63" s="403"/>
    </row>
    <row r="64" spans="1:1024" s="1" customFormat="1" ht="15" customHeight="1" x14ac:dyDescent="0.25">
      <c r="A64" s="268"/>
      <c r="B64" s="113">
        <v>62</v>
      </c>
      <c r="C64" s="473" t="s">
        <v>375</v>
      </c>
      <c r="D64" s="304" t="s">
        <v>544</v>
      </c>
      <c r="E64" s="1">
        <v>2007</v>
      </c>
      <c r="F64" s="1">
        <v>9</v>
      </c>
      <c r="G64" s="1">
        <v>1</v>
      </c>
      <c r="J64" s="1">
        <v>9</v>
      </c>
      <c r="K64" s="1">
        <v>1999</v>
      </c>
      <c r="L64" s="1">
        <v>2001</v>
      </c>
      <c r="M64" s="1">
        <v>3</v>
      </c>
      <c r="AC64" s="1">
        <v>1</v>
      </c>
      <c r="AD64" s="1">
        <v>1</v>
      </c>
      <c r="AE64" s="1">
        <v>1</v>
      </c>
      <c r="AY64" s="1">
        <v>1</v>
      </c>
      <c r="BA64" s="1">
        <v>1</v>
      </c>
      <c r="BB64" s="1">
        <v>21</v>
      </c>
      <c r="BC64" s="1">
        <v>1</v>
      </c>
      <c r="BD64" s="1">
        <v>1</v>
      </c>
      <c r="BG64" s="1">
        <v>3</v>
      </c>
      <c r="CG64" s="1">
        <v>1</v>
      </c>
      <c r="CH64" s="249"/>
      <c r="CP64" s="1">
        <f t="shared" si="39"/>
        <v>0</v>
      </c>
      <c r="CS64" s="1">
        <f t="shared" si="0"/>
        <v>0</v>
      </c>
      <c r="DO64" s="1">
        <f t="shared" si="40"/>
        <v>0</v>
      </c>
      <c r="DX64" s="1">
        <f t="shared" si="41"/>
        <v>0</v>
      </c>
      <c r="EE64" s="1">
        <f t="shared" si="42"/>
        <v>0</v>
      </c>
      <c r="EH64" s="1">
        <f t="shared" si="43"/>
        <v>0</v>
      </c>
      <c r="FF64" s="1">
        <v>1</v>
      </c>
      <c r="GO64" s="1">
        <v>1</v>
      </c>
      <c r="GP64" s="1">
        <f t="shared" si="1"/>
        <v>2</v>
      </c>
      <c r="GQ64" s="1">
        <v>1</v>
      </c>
      <c r="GY64" s="1">
        <f t="shared" si="44"/>
        <v>0</v>
      </c>
      <c r="HC64" s="1">
        <f t="shared" si="45"/>
        <v>0</v>
      </c>
      <c r="HS64" s="1">
        <f t="shared" si="46"/>
        <v>0</v>
      </c>
      <c r="HX64" s="1">
        <f t="shared" si="2"/>
        <v>0</v>
      </c>
      <c r="IB64" s="1">
        <v>1</v>
      </c>
      <c r="ID64" s="1">
        <f t="shared" si="3"/>
        <v>1</v>
      </c>
      <c r="IE64" s="1">
        <v>1</v>
      </c>
      <c r="IN64" s="1">
        <f t="shared" si="47"/>
        <v>0</v>
      </c>
      <c r="IW64" s="1">
        <f t="shared" si="48"/>
        <v>0</v>
      </c>
      <c r="IZ64" s="1">
        <f t="shared" si="4"/>
        <v>0</v>
      </c>
      <c r="JI64" s="1">
        <v>1</v>
      </c>
      <c r="JJ64" s="1">
        <f t="shared" si="5"/>
        <v>1</v>
      </c>
      <c r="JK64" s="1">
        <v>1</v>
      </c>
      <c r="JV64" s="1">
        <f t="shared" si="49"/>
        <v>0</v>
      </c>
      <c r="KB64" s="1">
        <f t="shared" si="50"/>
        <v>0</v>
      </c>
      <c r="LG64" s="1">
        <f t="shared" si="6"/>
        <v>0</v>
      </c>
      <c r="LT64" s="1">
        <f t="shared" si="51"/>
        <v>0</v>
      </c>
      <c r="LV64" s="1">
        <v>1</v>
      </c>
      <c r="LW64" s="1">
        <v>1</v>
      </c>
      <c r="LZ64" s="1">
        <v>1</v>
      </c>
      <c r="MA64" s="1">
        <f t="shared" si="52"/>
        <v>3</v>
      </c>
      <c r="MB64" s="1">
        <v>1</v>
      </c>
      <c r="MF64" s="1">
        <f t="shared" si="53"/>
        <v>0</v>
      </c>
      <c r="MM64" s="1">
        <f t="shared" si="54"/>
        <v>0</v>
      </c>
      <c r="MS64" s="1">
        <f t="shared" si="55"/>
        <v>0</v>
      </c>
      <c r="MU64" s="52">
        <v>1</v>
      </c>
      <c r="PD64" s="1">
        <f t="shared" si="7"/>
        <v>0</v>
      </c>
      <c r="QF64" s="1">
        <f t="shared" si="56"/>
        <v>0</v>
      </c>
      <c r="QV64" s="1">
        <v>1</v>
      </c>
      <c r="QX64" s="1">
        <v>1</v>
      </c>
      <c r="QY64" s="1">
        <f t="shared" si="57"/>
        <v>2</v>
      </c>
      <c r="QZ64" s="1">
        <v>1</v>
      </c>
      <c r="RK64" s="1">
        <f t="shared" si="58"/>
        <v>0</v>
      </c>
      <c r="SA64" s="1">
        <f t="shared" si="59"/>
        <v>0</v>
      </c>
      <c r="SG64" s="1">
        <f t="shared" si="60"/>
        <v>0</v>
      </c>
      <c r="SO64" s="1">
        <f t="shared" si="61"/>
        <v>0</v>
      </c>
      <c r="TB64" s="1">
        <f t="shared" si="62"/>
        <v>0</v>
      </c>
      <c r="TD64" s="1">
        <v>1</v>
      </c>
      <c r="TS64" s="1">
        <f t="shared" si="8"/>
        <v>1</v>
      </c>
      <c r="TT64" s="1">
        <v>1</v>
      </c>
      <c r="UD64" s="1">
        <f t="shared" si="9"/>
        <v>0</v>
      </c>
      <c r="UG64" s="1">
        <f t="shared" si="10"/>
        <v>0</v>
      </c>
      <c r="UL64" s="1">
        <v>1</v>
      </c>
      <c r="UQ64" s="1">
        <f t="shared" si="63"/>
        <v>1</v>
      </c>
      <c r="UR64" s="1">
        <v>1</v>
      </c>
      <c r="US64" s="1">
        <v>1</v>
      </c>
      <c r="VA64" s="1">
        <f t="shared" si="64"/>
        <v>1</v>
      </c>
      <c r="VB64" s="1">
        <v>1</v>
      </c>
      <c r="VG64" s="1">
        <f t="shared" si="65"/>
        <v>0</v>
      </c>
      <c r="WY64" s="1">
        <f t="shared" si="11"/>
        <v>0</v>
      </c>
      <c r="XB64" s="1">
        <f t="shared" si="66"/>
        <v>0</v>
      </c>
      <c r="XG64" s="1">
        <f t="shared" si="12"/>
        <v>0</v>
      </c>
      <c r="XL64" s="1">
        <f t="shared" si="13"/>
        <v>4</v>
      </c>
      <c r="XM64" s="1">
        <f t="shared" si="14"/>
        <v>0</v>
      </c>
      <c r="XN64" s="1">
        <f t="shared" si="67"/>
        <v>2</v>
      </c>
      <c r="XO64" s="1">
        <f t="shared" si="15"/>
        <v>0</v>
      </c>
      <c r="XP64" s="1">
        <f t="shared" si="68"/>
        <v>0</v>
      </c>
      <c r="XQ64" s="1">
        <f t="shared" si="16"/>
        <v>0</v>
      </c>
      <c r="XR64" s="1">
        <f t="shared" si="17"/>
        <v>2</v>
      </c>
      <c r="XS64" s="1">
        <f t="shared" si="18"/>
        <v>3</v>
      </c>
      <c r="XT64" s="1">
        <f t="shared" si="69"/>
        <v>3</v>
      </c>
      <c r="XU64" s="1">
        <f t="shared" si="19"/>
        <v>1</v>
      </c>
      <c r="XV64" s="1">
        <f t="shared" si="20"/>
        <v>0</v>
      </c>
      <c r="XW64" s="1">
        <f t="shared" si="21"/>
        <v>0</v>
      </c>
      <c r="XX64" s="1">
        <f t="shared" si="22"/>
        <v>0</v>
      </c>
      <c r="XY64" s="1">
        <f t="shared" si="23"/>
        <v>1</v>
      </c>
      <c r="XZ64" s="1">
        <f t="shared" si="24"/>
        <v>0</v>
      </c>
      <c r="YA64" s="1">
        <f t="shared" si="25"/>
        <v>0</v>
      </c>
      <c r="YB64" s="1">
        <f t="shared" si="26"/>
        <v>0</v>
      </c>
      <c r="YC64" s="1">
        <f t="shared" si="27"/>
        <v>0</v>
      </c>
      <c r="YD64" s="197"/>
      <c r="YE64" s="11">
        <f t="shared" si="81"/>
        <v>16</v>
      </c>
      <c r="YF64" s="133">
        <f t="shared" si="29"/>
        <v>43906.25</v>
      </c>
      <c r="YG64" s="11">
        <v>9</v>
      </c>
      <c r="YH64" s="130">
        <f t="shared" si="30"/>
        <v>78055.555555555562</v>
      </c>
      <c r="YI64" s="1">
        <v>6</v>
      </c>
      <c r="YJ64" s="128">
        <f t="shared" si="31"/>
        <v>117083.33333333333</v>
      </c>
      <c r="YL64" s="1">
        <v>0.5</v>
      </c>
      <c r="YM64" s="1">
        <v>1</v>
      </c>
      <c r="YP64" s="1">
        <v>1</v>
      </c>
      <c r="ZH64" s="1">
        <v>1</v>
      </c>
      <c r="ZT64" s="1">
        <v>1</v>
      </c>
      <c r="AAX64" s="1">
        <v>1</v>
      </c>
      <c r="ACC64" s="1">
        <f t="shared" si="70"/>
        <v>5</v>
      </c>
      <c r="ACD64" s="25">
        <f>(AJH64/ACC64)*YL64</f>
        <v>140500</v>
      </c>
      <c r="ACE64" s="11">
        <f t="shared" si="32"/>
        <v>21</v>
      </c>
      <c r="ACF64" s="11">
        <f t="shared" si="33"/>
        <v>66904.761904761908</v>
      </c>
      <c r="ACG64" s="1">
        <v>24</v>
      </c>
      <c r="ACH64" s="1">
        <v>2</v>
      </c>
      <c r="ACI64" s="11">
        <f t="shared" si="34"/>
        <v>702500</v>
      </c>
      <c r="ACJ64" s="45">
        <v>0.5</v>
      </c>
      <c r="ACK64" s="13">
        <f t="shared" si="35"/>
        <v>702500</v>
      </c>
      <c r="ACL64" s="1">
        <v>0.5</v>
      </c>
      <c r="ACM64" s="25">
        <f t="shared" si="36"/>
        <v>702500</v>
      </c>
      <c r="ACN64" s="11">
        <f t="shared" si="37"/>
        <v>702500</v>
      </c>
      <c r="ACP64" s="1">
        <v>1</v>
      </c>
      <c r="ACQ64" s="1">
        <v>6</v>
      </c>
      <c r="ACR64" s="39" t="s">
        <v>407</v>
      </c>
      <c r="ACS64" s="1">
        <v>1</v>
      </c>
      <c r="ACT64" s="1">
        <v>1</v>
      </c>
      <c r="ACU64" s="1">
        <v>1</v>
      </c>
      <c r="ACZ64" s="1" t="s">
        <v>259</v>
      </c>
      <c r="ADB64" s="1">
        <v>23</v>
      </c>
      <c r="ADC64" s="1">
        <v>1</v>
      </c>
      <c r="ADD64" s="1" t="s">
        <v>189</v>
      </c>
      <c r="ADF64" s="1">
        <v>1</v>
      </c>
      <c r="ADG64" s="1">
        <v>1</v>
      </c>
      <c r="ADI64" s="1">
        <v>1</v>
      </c>
      <c r="ADL64" s="1">
        <v>1</v>
      </c>
      <c r="ADO64" s="1">
        <v>1</v>
      </c>
      <c r="ADR64" s="1">
        <v>1</v>
      </c>
      <c r="ADU64" s="1">
        <v>1</v>
      </c>
      <c r="ADV64" s="457"/>
      <c r="AEE64" s="1">
        <f t="shared" si="71"/>
        <v>0</v>
      </c>
      <c r="AER64" s="1">
        <v>1</v>
      </c>
      <c r="AES64" s="1">
        <v>0.03</v>
      </c>
      <c r="AET64" s="1">
        <v>1</v>
      </c>
      <c r="AEV64" s="1">
        <v>1</v>
      </c>
      <c r="AEW64" s="1">
        <v>1</v>
      </c>
      <c r="AFF64" s="1">
        <v>1</v>
      </c>
      <c r="AFJ64" s="1">
        <v>1</v>
      </c>
      <c r="AFK64" s="1">
        <v>1</v>
      </c>
      <c r="AFN64" s="1">
        <v>1</v>
      </c>
      <c r="AFX64" s="1">
        <v>1</v>
      </c>
      <c r="AGL64" s="11">
        <v>1200000</v>
      </c>
      <c r="AGM64" s="11">
        <f t="shared" si="75"/>
        <v>60000</v>
      </c>
      <c r="AHB64" s="1">
        <v>60000</v>
      </c>
      <c r="AHC64" s="1">
        <v>1</v>
      </c>
      <c r="AHI64" s="1">
        <v>1</v>
      </c>
      <c r="AHJ64" s="1">
        <v>1260000</v>
      </c>
      <c r="AHK64" s="1">
        <v>5</v>
      </c>
      <c r="AHN64" s="1">
        <v>1</v>
      </c>
      <c r="AHO64" s="1">
        <v>1</v>
      </c>
      <c r="AHR64" s="1">
        <v>1</v>
      </c>
      <c r="AHS64" s="1">
        <v>1</v>
      </c>
      <c r="AHT64" s="1">
        <v>2</v>
      </c>
      <c r="AHU64" s="1">
        <v>1</v>
      </c>
      <c r="AHV64" s="1">
        <v>1</v>
      </c>
      <c r="AHW64" s="1">
        <v>1</v>
      </c>
      <c r="AHX64" s="1">
        <v>1</v>
      </c>
      <c r="AHY64" s="1">
        <v>11</v>
      </c>
      <c r="AHZ64" s="1">
        <v>1</v>
      </c>
      <c r="AIA64" s="1">
        <v>8</v>
      </c>
      <c r="AIB64" s="1">
        <v>1</v>
      </c>
      <c r="AIC64" s="1">
        <v>2</v>
      </c>
      <c r="AID64" s="1">
        <v>1</v>
      </c>
      <c r="AIE64" s="1">
        <v>3</v>
      </c>
      <c r="AIF64" s="1">
        <v>1</v>
      </c>
      <c r="AIJ64" s="1">
        <v>1</v>
      </c>
      <c r="AIK64" s="1">
        <v>3</v>
      </c>
      <c r="AIL64" s="1">
        <v>1</v>
      </c>
      <c r="AIN64" s="1">
        <v>3</v>
      </c>
      <c r="AIO64" s="1">
        <v>1</v>
      </c>
      <c r="AIQ64" s="1">
        <v>1</v>
      </c>
      <c r="AIW64" s="1">
        <v>1</v>
      </c>
      <c r="AIX64" s="1">
        <v>1</v>
      </c>
      <c r="AIY64" s="11">
        <v>145000</v>
      </c>
      <c r="AIZ64" s="11"/>
      <c r="AJA64" s="1">
        <v>11.51</v>
      </c>
      <c r="AJB64" s="11">
        <v>500000</v>
      </c>
      <c r="AJC64" s="1">
        <v>760000</v>
      </c>
      <c r="AJD64" s="1">
        <v>1</v>
      </c>
      <c r="AJF64" s="435">
        <v>54.092526690391466</v>
      </c>
      <c r="AJG64" s="45">
        <v>152</v>
      </c>
      <c r="AJH64" s="381">
        <v>1405000</v>
      </c>
      <c r="AJI64" s="11">
        <f t="shared" si="38"/>
        <v>66904.761904761908</v>
      </c>
      <c r="AJJ64" s="12"/>
      <c r="AJK64" s="12">
        <v>4</v>
      </c>
      <c r="AJL64" s="1">
        <v>1</v>
      </c>
      <c r="AJW64" s="1">
        <f t="shared" si="72"/>
        <v>1</v>
      </c>
      <c r="AJZ64" s="1">
        <f t="shared" si="73"/>
        <v>1</v>
      </c>
      <c r="AKA64" s="12"/>
      <c r="AKB64" s="1" t="s">
        <v>545</v>
      </c>
      <c r="AKC64" s="1" t="s">
        <v>192</v>
      </c>
      <c r="AKD64" s="1" t="s">
        <v>278</v>
      </c>
      <c r="AKE64" s="1" t="s">
        <v>546</v>
      </c>
      <c r="AKF64" s="1" t="s">
        <v>616</v>
      </c>
      <c r="AKG64" s="1" t="s">
        <v>548</v>
      </c>
      <c r="AKH64" s="1" t="s">
        <v>549</v>
      </c>
      <c r="AKI64" s="1" t="s">
        <v>550</v>
      </c>
      <c r="AKJ64" s="1" t="s">
        <v>620</v>
      </c>
      <c r="AKK64" s="1" t="s">
        <v>279</v>
      </c>
      <c r="AKL64" s="1" t="s">
        <v>621</v>
      </c>
      <c r="AKM64" s="1" t="s">
        <v>342</v>
      </c>
      <c r="AKN64" s="1" t="s">
        <v>572</v>
      </c>
      <c r="AKO64" s="1" t="s">
        <v>365</v>
      </c>
      <c r="AKP64" s="1" t="s">
        <v>308</v>
      </c>
      <c r="AKQ64" s="1" t="s">
        <v>698</v>
      </c>
      <c r="AKR64" s="1" t="s">
        <v>263</v>
      </c>
      <c r="AKS64" s="1" t="s">
        <v>260</v>
      </c>
      <c r="AKT64" s="1" t="s">
        <v>260</v>
      </c>
      <c r="AKU64" s="1" t="s">
        <v>260</v>
      </c>
      <c r="AKV64" s="1" t="s">
        <v>260</v>
      </c>
      <c r="AKW64" s="1" t="s">
        <v>260</v>
      </c>
      <c r="AKX64" s="1" t="s">
        <v>260</v>
      </c>
      <c r="AKY64" s="1" t="s">
        <v>260</v>
      </c>
      <c r="AKZ64" s="1" t="s">
        <v>260</v>
      </c>
      <c r="ALA64" s="1" t="s">
        <v>260</v>
      </c>
      <c r="ALB64" s="1" t="s">
        <v>260</v>
      </c>
      <c r="ALC64" s="1" t="s">
        <v>260</v>
      </c>
      <c r="ALD64" s="1" t="s">
        <v>260</v>
      </c>
      <c r="ALE64" s="1" t="s">
        <v>260</v>
      </c>
      <c r="ALF64" s="1" t="s">
        <v>260</v>
      </c>
      <c r="ALG64" s="1" t="s">
        <v>260</v>
      </c>
      <c r="ALH64" s="1" t="s">
        <v>260</v>
      </c>
      <c r="ALI64" s="1" t="s">
        <v>260</v>
      </c>
      <c r="ALJ64" s="1" t="s">
        <v>260</v>
      </c>
      <c r="ALK64" s="1" t="s">
        <v>260</v>
      </c>
      <c r="ALL64" s="1" t="s">
        <v>260</v>
      </c>
      <c r="ALM64" s="1">
        <v>17</v>
      </c>
      <c r="ALN64" s="11">
        <f t="shared" si="74"/>
        <v>82647.058823529413</v>
      </c>
      <c r="ALO64" s="28">
        <v>1405000</v>
      </c>
      <c r="ALP64" s="1">
        <v>4</v>
      </c>
      <c r="ALQ64" s="1">
        <v>9</v>
      </c>
      <c r="ALS64" s="1">
        <v>2</v>
      </c>
      <c r="ALT64" s="1">
        <v>1</v>
      </c>
      <c r="ALU64" s="12"/>
      <c r="ALV64" s="1">
        <v>1</v>
      </c>
      <c r="ALX64" s="1">
        <v>1</v>
      </c>
      <c r="ALZ64" s="1">
        <v>1</v>
      </c>
      <c r="AMA64" s="1">
        <v>1</v>
      </c>
      <c r="AMB64" s="1">
        <v>1</v>
      </c>
      <c r="AMJ64" s="403"/>
    </row>
    <row r="65" spans="1:1024" s="1" customFormat="1" ht="15" customHeight="1" x14ac:dyDescent="0.25">
      <c r="A65" s="268"/>
      <c r="B65" s="113">
        <v>63</v>
      </c>
      <c r="C65" s="473" t="s">
        <v>375</v>
      </c>
      <c r="D65" s="304" t="s">
        <v>699</v>
      </c>
      <c r="E65" s="1">
        <v>2007</v>
      </c>
      <c r="F65" s="1">
        <v>2</v>
      </c>
      <c r="G65" s="1">
        <v>1</v>
      </c>
      <c r="J65" s="1">
        <v>2</v>
      </c>
      <c r="K65" s="1">
        <v>2005</v>
      </c>
      <c r="L65" s="1">
        <v>2005</v>
      </c>
      <c r="M65" s="1">
        <v>2</v>
      </c>
      <c r="AI65" s="1">
        <v>1</v>
      </c>
      <c r="AN65" s="1">
        <v>1</v>
      </c>
      <c r="AY65" s="1">
        <v>1</v>
      </c>
      <c r="BA65" s="1">
        <v>1</v>
      </c>
      <c r="BB65" s="1">
        <v>22</v>
      </c>
      <c r="BC65" s="1">
        <v>1</v>
      </c>
      <c r="BE65" s="1">
        <v>1</v>
      </c>
      <c r="BG65" s="1">
        <v>3</v>
      </c>
      <c r="CG65" s="1">
        <v>1</v>
      </c>
      <c r="CH65" s="246"/>
      <c r="CP65" s="1">
        <f t="shared" si="39"/>
        <v>0</v>
      </c>
      <c r="CS65" s="1">
        <f t="shared" si="0"/>
        <v>0</v>
      </c>
      <c r="DO65" s="1">
        <f t="shared" si="40"/>
        <v>0</v>
      </c>
      <c r="DX65" s="1">
        <f t="shared" si="41"/>
        <v>0</v>
      </c>
      <c r="EE65" s="1">
        <f t="shared" si="42"/>
        <v>0</v>
      </c>
      <c r="EH65" s="1">
        <f t="shared" si="43"/>
        <v>0</v>
      </c>
      <c r="FF65" s="116"/>
      <c r="GP65" s="1">
        <f t="shared" si="1"/>
        <v>0</v>
      </c>
      <c r="GY65" s="1">
        <f t="shared" si="44"/>
        <v>0</v>
      </c>
      <c r="HC65" s="1">
        <f t="shared" si="45"/>
        <v>0</v>
      </c>
      <c r="HS65" s="1">
        <f t="shared" si="46"/>
        <v>0</v>
      </c>
      <c r="HX65" s="1">
        <f t="shared" si="2"/>
        <v>0</v>
      </c>
      <c r="ID65" s="1">
        <f t="shared" si="3"/>
        <v>0</v>
      </c>
      <c r="IN65" s="1">
        <f t="shared" si="47"/>
        <v>0</v>
      </c>
      <c r="IW65" s="1">
        <f t="shared" si="48"/>
        <v>0</v>
      </c>
      <c r="IZ65" s="1">
        <f t="shared" si="4"/>
        <v>0</v>
      </c>
      <c r="JJ65" s="1">
        <f t="shared" si="5"/>
        <v>0</v>
      </c>
      <c r="JV65" s="1">
        <f t="shared" si="49"/>
        <v>0</v>
      </c>
      <c r="KB65" s="1">
        <f t="shared" si="50"/>
        <v>0</v>
      </c>
      <c r="LG65" s="1">
        <f t="shared" si="6"/>
        <v>0</v>
      </c>
      <c r="LT65" s="1">
        <f t="shared" si="51"/>
        <v>0</v>
      </c>
      <c r="MA65" s="1">
        <f t="shared" si="52"/>
        <v>0</v>
      </c>
      <c r="MF65" s="1">
        <f t="shared" si="53"/>
        <v>0</v>
      </c>
      <c r="MM65" s="1">
        <f t="shared" si="54"/>
        <v>0</v>
      </c>
      <c r="MS65" s="1">
        <f t="shared" si="55"/>
        <v>0</v>
      </c>
      <c r="MU65" s="115">
        <v>1</v>
      </c>
      <c r="OI65" s="120"/>
      <c r="PD65" s="1">
        <f t="shared" si="7"/>
        <v>0</v>
      </c>
      <c r="QF65" s="1">
        <f t="shared" si="56"/>
        <v>0</v>
      </c>
      <c r="QY65" s="1">
        <f t="shared" si="57"/>
        <v>0</v>
      </c>
      <c r="RK65" s="1">
        <f t="shared" si="58"/>
        <v>0</v>
      </c>
      <c r="SA65" s="1">
        <f t="shared" si="59"/>
        <v>0</v>
      </c>
      <c r="SG65" s="1">
        <f t="shared" si="60"/>
        <v>0</v>
      </c>
      <c r="SO65" s="1">
        <f t="shared" si="61"/>
        <v>0</v>
      </c>
      <c r="TB65" s="1">
        <f t="shared" si="62"/>
        <v>0</v>
      </c>
      <c r="TS65" s="1">
        <f t="shared" si="8"/>
        <v>0</v>
      </c>
      <c r="UD65" s="1">
        <f t="shared" si="9"/>
        <v>0</v>
      </c>
      <c r="UG65" s="1">
        <f t="shared" si="10"/>
        <v>0</v>
      </c>
      <c r="UQ65" s="1">
        <f t="shared" si="63"/>
        <v>0</v>
      </c>
      <c r="VA65" s="1">
        <f t="shared" si="64"/>
        <v>0</v>
      </c>
      <c r="VG65" s="1">
        <f t="shared" si="65"/>
        <v>0</v>
      </c>
      <c r="WY65" s="1">
        <f t="shared" si="11"/>
        <v>0</v>
      </c>
      <c r="XB65" s="1">
        <f t="shared" si="66"/>
        <v>0</v>
      </c>
      <c r="XG65" s="1">
        <f t="shared" si="12"/>
        <v>0</v>
      </c>
      <c r="XK65" s="108"/>
      <c r="XL65" s="1">
        <f t="shared" si="13"/>
        <v>0</v>
      </c>
      <c r="XM65" s="1">
        <f t="shared" si="14"/>
        <v>0</v>
      </c>
      <c r="XN65" s="1">
        <f t="shared" si="67"/>
        <v>0</v>
      </c>
      <c r="XO65" s="1">
        <f t="shared" si="15"/>
        <v>0</v>
      </c>
      <c r="XP65" s="1">
        <f t="shared" si="68"/>
        <v>0</v>
      </c>
      <c r="XQ65" s="1">
        <f t="shared" si="16"/>
        <v>0</v>
      </c>
      <c r="XR65" s="1">
        <f t="shared" si="17"/>
        <v>0</v>
      </c>
      <c r="XS65" s="1">
        <f t="shared" si="18"/>
        <v>0</v>
      </c>
      <c r="XT65" s="1">
        <f t="shared" si="69"/>
        <v>0</v>
      </c>
      <c r="XU65" s="1">
        <f t="shared" si="19"/>
        <v>0</v>
      </c>
      <c r="XV65" s="1">
        <f t="shared" si="20"/>
        <v>0</v>
      </c>
      <c r="XW65" s="1">
        <f t="shared" si="21"/>
        <v>0</v>
      </c>
      <c r="XX65" s="1">
        <f t="shared" si="22"/>
        <v>0</v>
      </c>
      <c r="XY65" s="1">
        <f t="shared" si="23"/>
        <v>1</v>
      </c>
      <c r="XZ65" s="1">
        <f t="shared" si="24"/>
        <v>0</v>
      </c>
      <c r="YA65" s="1">
        <f t="shared" si="25"/>
        <v>0</v>
      </c>
      <c r="YB65" s="1">
        <f t="shared" si="26"/>
        <v>0</v>
      </c>
      <c r="YC65" s="1">
        <f t="shared" si="27"/>
        <v>0</v>
      </c>
      <c r="YD65" s="132"/>
      <c r="YE65" s="133">
        <f t="shared" si="81"/>
        <v>1</v>
      </c>
      <c r="YF65" s="133">
        <f t="shared" si="29"/>
        <v>159000</v>
      </c>
      <c r="YG65" s="130">
        <v>1</v>
      </c>
      <c r="YH65" s="130">
        <f t="shared" si="30"/>
        <v>159000</v>
      </c>
      <c r="YI65" s="129">
        <v>1</v>
      </c>
      <c r="YJ65" s="128">
        <f t="shared" si="31"/>
        <v>159000</v>
      </c>
      <c r="YK65" s="177"/>
      <c r="YL65">
        <v>1</v>
      </c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>
        <v>1</v>
      </c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>
        <f t="shared" si="70"/>
        <v>1</v>
      </c>
      <c r="ACD65" s="25">
        <f>(AJH65/ACC65)*YL65</f>
        <v>159000</v>
      </c>
      <c r="ACE65" s="11">
        <f t="shared" si="32"/>
        <v>2</v>
      </c>
      <c r="ACF65" s="11">
        <f t="shared" si="33"/>
        <v>79500</v>
      </c>
      <c r="ACG65" s="1">
        <v>2</v>
      </c>
      <c r="ACH65" s="1">
        <v>1</v>
      </c>
      <c r="ACI65" s="11">
        <f t="shared" si="34"/>
        <v>159000</v>
      </c>
      <c r="ACJ65" s="11"/>
      <c r="ACK65" s="13">
        <f t="shared" si="35"/>
        <v>0</v>
      </c>
      <c r="ACL65">
        <v>1</v>
      </c>
      <c r="ACM65" s="25">
        <f t="shared" si="36"/>
        <v>159000</v>
      </c>
      <c r="ACN65" s="11">
        <f t="shared" si="37"/>
        <v>159000</v>
      </c>
      <c r="ACO65" s="65"/>
      <c r="ACR65" s="39" t="s">
        <v>407</v>
      </c>
      <c r="ACS65" s="1">
        <v>1</v>
      </c>
      <c r="ACV65" s="1">
        <v>1</v>
      </c>
      <c r="ACZ65" s="1" t="s">
        <v>259</v>
      </c>
      <c r="ADD65" s="1" t="s">
        <v>185</v>
      </c>
      <c r="ADU65" s="1">
        <v>2</v>
      </c>
      <c r="ADV65" s="457"/>
      <c r="AEE65" s="1">
        <f t="shared" si="71"/>
        <v>0</v>
      </c>
      <c r="AER65" s="1">
        <v>1</v>
      </c>
      <c r="AFF65" s="1">
        <v>1</v>
      </c>
      <c r="AFJ65" s="1">
        <v>1</v>
      </c>
      <c r="AGM65" s="11">
        <f t="shared" si="75"/>
        <v>0</v>
      </c>
      <c r="AIY65" s="11">
        <v>159000</v>
      </c>
      <c r="AIZ65" s="11"/>
      <c r="AJA65" s="1">
        <v>100</v>
      </c>
      <c r="AJB65" s="11"/>
      <c r="AJE65" s="1">
        <v>1</v>
      </c>
      <c r="AJF65" s="435"/>
      <c r="AJG65" s="45"/>
      <c r="AJH65" s="381">
        <v>159000</v>
      </c>
      <c r="AJI65" s="11">
        <f t="shared" si="38"/>
        <v>79500</v>
      </c>
      <c r="AJJ65" s="60"/>
      <c r="AJK65" s="12"/>
      <c r="AJL65" s="1">
        <v>1</v>
      </c>
      <c r="AJW65" s="1">
        <f t="shared" si="72"/>
        <v>1</v>
      </c>
      <c r="AJZ65" s="1">
        <f t="shared" si="73"/>
        <v>1</v>
      </c>
      <c r="AKA65" s="60"/>
      <c r="AKB65" s="1" t="s">
        <v>389</v>
      </c>
      <c r="AKC65" s="1" t="s">
        <v>411</v>
      </c>
      <c r="AKD65" s="1" t="s">
        <v>261</v>
      </c>
      <c r="AKE65" s="1" t="s">
        <v>260</v>
      </c>
      <c r="AKF65" s="1" t="s">
        <v>260</v>
      </c>
      <c r="AKG65" s="1" t="s">
        <v>260</v>
      </c>
      <c r="AKH65" s="1" t="s">
        <v>260</v>
      </c>
      <c r="AKI65" s="1" t="s">
        <v>260</v>
      </c>
      <c r="AKJ65" s="1" t="s">
        <v>262</v>
      </c>
      <c r="AKK65" s="1" t="s">
        <v>260</v>
      </c>
      <c r="AKL65" s="1" t="s">
        <v>260</v>
      </c>
      <c r="AKM65" s="1" t="s">
        <v>260</v>
      </c>
      <c r="AKN65" s="1" t="s">
        <v>260</v>
      </c>
      <c r="AKO65" s="1" t="s">
        <v>260</v>
      </c>
      <c r="AKP65" s="1" t="s">
        <v>260</v>
      </c>
      <c r="AKQ65" s="1" t="s">
        <v>260</v>
      </c>
      <c r="AKR65" s="1" t="s">
        <v>263</v>
      </c>
      <c r="AKS65" s="1" t="s">
        <v>260</v>
      </c>
      <c r="AKT65" s="1" t="s">
        <v>260</v>
      </c>
      <c r="AKU65" s="1" t="s">
        <v>260</v>
      </c>
      <c r="AKV65" s="1" t="s">
        <v>260</v>
      </c>
      <c r="AKW65" s="1" t="s">
        <v>260</v>
      </c>
      <c r="AKX65" s="1" t="s">
        <v>260</v>
      </c>
      <c r="AKY65" s="1" t="s">
        <v>260</v>
      </c>
      <c r="AKZ65" s="1" t="s">
        <v>260</v>
      </c>
      <c r="ALA65" s="1" t="s">
        <v>260</v>
      </c>
      <c r="ALB65" s="1" t="s">
        <v>260</v>
      </c>
      <c r="ALC65" s="1" t="s">
        <v>260</v>
      </c>
      <c r="ALD65" s="1" t="s">
        <v>260</v>
      </c>
      <c r="ALE65" s="1" t="s">
        <v>260</v>
      </c>
      <c r="ALF65" s="1" t="s">
        <v>260</v>
      </c>
      <c r="ALG65" s="1" t="s">
        <v>260</v>
      </c>
      <c r="ALH65" s="1" t="s">
        <v>260</v>
      </c>
      <c r="ALI65" s="1" t="s">
        <v>260</v>
      </c>
      <c r="ALJ65" s="1" t="s">
        <v>260</v>
      </c>
      <c r="ALK65" s="1" t="s">
        <v>260</v>
      </c>
      <c r="ALL65" s="1" t="s">
        <v>260</v>
      </c>
      <c r="ALM65" s="1">
        <v>2</v>
      </c>
      <c r="ALN65" s="11">
        <f t="shared" si="74"/>
        <v>79500</v>
      </c>
      <c r="ALO65" s="28">
        <v>159000</v>
      </c>
      <c r="ALT65" s="1">
        <v>2</v>
      </c>
      <c r="ALU65" s="60"/>
      <c r="ALV65" s="1">
        <v>1</v>
      </c>
      <c r="ALX65" s="1">
        <v>1</v>
      </c>
      <c r="AMJ65" s="403"/>
    </row>
    <row r="66" spans="1:1024" s="1" customFormat="1" ht="15" customHeight="1" x14ac:dyDescent="0.25">
      <c r="A66" s="268"/>
      <c r="B66" s="113">
        <v>64</v>
      </c>
      <c r="C66" s="473" t="s">
        <v>375</v>
      </c>
      <c r="D66" s="304" t="s">
        <v>624</v>
      </c>
      <c r="E66" s="1">
        <v>2007</v>
      </c>
      <c r="H66" s="1">
        <v>2</v>
      </c>
      <c r="I66" s="1">
        <v>1</v>
      </c>
      <c r="J66" s="1">
        <v>2</v>
      </c>
      <c r="K66" s="1">
        <v>2003</v>
      </c>
      <c r="L66" s="1">
        <v>2004</v>
      </c>
      <c r="M66" s="1">
        <v>2</v>
      </c>
      <c r="AG66" s="1">
        <v>1</v>
      </c>
      <c r="AH66" s="1">
        <v>1</v>
      </c>
      <c r="AW66" s="1">
        <v>1</v>
      </c>
      <c r="AY66" s="1">
        <v>1</v>
      </c>
      <c r="BA66" s="1">
        <v>1</v>
      </c>
      <c r="BB66" s="1">
        <v>11</v>
      </c>
      <c r="BC66" s="1">
        <v>1</v>
      </c>
      <c r="BG66" s="1">
        <v>3</v>
      </c>
      <c r="CG66" s="1">
        <v>1</v>
      </c>
      <c r="CH66" s="246"/>
      <c r="CP66" s="1">
        <f t="shared" si="39"/>
        <v>0</v>
      </c>
      <c r="CS66" s="1">
        <f t="shared" si="0"/>
        <v>0</v>
      </c>
      <c r="DO66" s="1">
        <f t="shared" si="40"/>
        <v>0</v>
      </c>
      <c r="DX66" s="1">
        <f t="shared" si="41"/>
        <v>0</v>
      </c>
      <c r="EE66" s="1">
        <f t="shared" si="42"/>
        <v>0</v>
      </c>
      <c r="EH66" s="1">
        <f t="shared" si="43"/>
        <v>0</v>
      </c>
      <c r="FF66" s="116"/>
      <c r="GP66" s="1">
        <f t="shared" si="1"/>
        <v>0</v>
      </c>
      <c r="GY66" s="1">
        <f t="shared" si="44"/>
        <v>0</v>
      </c>
      <c r="HC66" s="1">
        <f t="shared" si="45"/>
        <v>0</v>
      </c>
      <c r="HS66" s="1">
        <f t="shared" si="46"/>
        <v>0</v>
      </c>
      <c r="HX66" s="1">
        <f t="shared" si="2"/>
        <v>0</v>
      </c>
      <c r="ID66" s="1">
        <f t="shared" si="3"/>
        <v>0</v>
      </c>
      <c r="IN66" s="1">
        <f t="shared" si="47"/>
        <v>0</v>
      </c>
      <c r="IW66" s="1">
        <f t="shared" si="48"/>
        <v>0</v>
      </c>
      <c r="IZ66" s="1">
        <f t="shared" si="4"/>
        <v>0</v>
      </c>
      <c r="JJ66" s="1">
        <f t="shared" si="5"/>
        <v>0</v>
      </c>
      <c r="JV66" s="1">
        <f t="shared" si="49"/>
        <v>0</v>
      </c>
      <c r="KB66" s="1">
        <f t="shared" si="50"/>
        <v>0</v>
      </c>
      <c r="LG66" s="1">
        <f t="shared" si="6"/>
        <v>0</v>
      </c>
      <c r="LT66" s="1">
        <f t="shared" si="51"/>
        <v>0</v>
      </c>
      <c r="MA66" s="1">
        <f t="shared" si="52"/>
        <v>0</v>
      </c>
      <c r="MF66" s="1">
        <f t="shared" si="53"/>
        <v>0</v>
      </c>
      <c r="MM66" s="1">
        <f t="shared" si="54"/>
        <v>0</v>
      </c>
      <c r="MS66" s="1">
        <f t="shared" si="55"/>
        <v>0</v>
      </c>
      <c r="MU66" s="115">
        <v>1</v>
      </c>
      <c r="NV66" s="1">
        <v>1</v>
      </c>
      <c r="OI66" s="120"/>
      <c r="PD66" s="1">
        <f t="shared" si="7"/>
        <v>0</v>
      </c>
      <c r="QF66" s="1">
        <f t="shared" si="56"/>
        <v>0</v>
      </c>
      <c r="QY66" s="1">
        <f t="shared" si="57"/>
        <v>0</v>
      </c>
      <c r="RK66" s="1">
        <f t="shared" si="58"/>
        <v>0</v>
      </c>
      <c r="SA66" s="1">
        <f t="shared" si="59"/>
        <v>0</v>
      </c>
      <c r="SG66" s="1">
        <f t="shared" si="60"/>
        <v>0</v>
      </c>
      <c r="SO66" s="1">
        <f t="shared" si="61"/>
        <v>0</v>
      </c>
      <c r="TB66" s="1">
        <f t="shared" si="62"/>
        <v>0</v>
      </c>
      <c r="TS66" s="1">
        <f t="shared" si="8"/>
        <v>0</v>
      </c>
      <c r="UD66" s="1">
        <f t="shared" si="9"/>
        <v>0</v>
      </c>
      <c r="UG66" s="1">
        <f t="shared" si="10"/>
        <v>0</v>
      </c>
      <c r="UQ66" s="1">
        <f t="shared" si="63"/>
        <v>0</v>
      </c>
      <c r="VA66" s="1">
        <f t="shared" si="64"/>
        <v>0</v>
      </c>
      <c r="VG66" s="1">
        <f t="shared" si="65"/>
        <v>0</v>
      </c>
      <c r="WY66" s="1">
        <f t="shared" si="11"/>
        <v>0</v>
      </c>
      <c r="XB66" s="1">
        <f t="shared" si="66"/>
        <v>0</v>
      </c>
      <c r="XG66" s="1">
        <f t="shared" si="12"/>
        <v>0</v>
      </c>
      <c r="XK66" s="108"/>
      <c r="XL66" s="1">
        <f t="shared" si="13"/>
        <v>0</v>
      </c>
      <c r="XM66" s="1">
        <f t="shared" si="14"/>
        <v>0</v>
      </c>
      <c r="XN66" s="1">
        <f t="shared" si="67"/>
        <v>0</v>
      </c>
      <c r="XO66" s="1">
        <f t="shared" si="15"/>
        <v>0</v>
      </c>
      <c r="XP66" s="1">
        <f t="shared" si="68"/>
        <v>0</v>
      </c>
      <c r="XQ66" s="1">
        <f t="shared" si="16"/>
        <v>0</v>
      </c>
      <c r="XR66" s="1">
        <f t="shared" si="17"/>
        <v>0</v>
      </c>
      <c r="XS66" s="1">
        <f t="shared" si="18"/>
        <v>0</v>
      </c>
      <c r="XT66" s="1">
        <f t="shared" si="69"/>
        <v>0</v>
      </c>
      <c r="XU66" s="1">
        <f t="shared" si="19"/>
        <v>0</v>
      </c>
      <c r="XV66" s="1">
        <f t="shared" si="20"/>
        <v>0</v>
      </c>
      <c r="XW66" s="1">
        <f t="shared" si="21"/>
        <v>0</v>
      </c>
      <c r="XX66" s="1">
        <f t="shared" si="22"/>
        <v>0</v>
      </c>
      <c r="XY66" s="1">
        <f t="shared" si="23"/>
        <v>2</v>
      </c>
      <c r="XZ66" s="1">
        <f t="shared" si="24"/>
        <v>0</v>
      </c>
      <c r="YA66" s="1">
        <f t="shared" si="25"/>
        <v>0</v>
      </c>
      <c r="YB66" s="1">
        <f t="shared" si="26"/>
        <v>0</v>
      </c>
      <c r="YC66" s="1">
        <f t="shared" si="27"/>
        <v>0</v>
      </c>
      <c r="YD66" s="132"/>
      <c r="YE66" s="133">
        <f t="shared" si="81"/>
        <v>2</v>
      </c>
      <c r="YF66" s="133">
        <f t="shared" si="29"/>
        <v>293500</v>
      </c>
      <c r="YG66" s="130">
        <v>1</v>
      </c>
      <c r="YH66" s="130">
        <f t="shared" si="30"/>
        <v>587000</v>
      </c>
      <c r="YI66" s="129">
        <v>1</v>
      </c>
      <c r="YJ66" s="128">
        <f t="shared" si="31"/>
        <v>587000</v>
      </c>
      <c r="YK66" s="177"/>
      <c r="YL66">
        <v>1</v>
      </c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>
        <f t="shared" si="70"/>
        <v>0</v>
      </c>
      <c r="ACD66" s="25"/>
      <c r="ACE66" s="11">
        <f t="shared" si="32"/>
        <v>2</v>
      </c>
      <c r="ACF66" s="11">
        <f t="shared" si="33"/>
        <v>293500</v>
      </c>
      <c r="ACG66" s="1">
        <v>5</v>
      </c>
      <c r="ACH66" s="1">
        <v>1</v>
      </c>
      <c r="ACI66" s="11">
        <f t="shared" si="34"/>
        <v>587000</v>
      </c>
      <c r="ACJ66" s="11"/>
      <c r="ACK66" s="13">
        <f t="shared" si="35"/>
        <v>0</v>
      </c>
      <c r="ACL66">
        <v>1</v>
      </c>
      <c r="ACM66" s="25">
        <f t="shared" si="36"/>
        <v>587000</v>
      </c>
      <c r="ACN66" s="11">
        <f t="shared" si="37"/>
        <v>587000</v>
      </c>
      <c r="ACO66" s="65"/>
      <c r="ACR66" s="39" t="s">
        <v>407</v>
      </c>
      <c r="ACS66" s="1">
        <v>1</v>
      </c>
      <c r="ACU66" s="1">
        <v>1</v>
      </c>
      <c r="ACX66" s="1">
        <v>1</v>
      </c>
      <c r="ACY66" s="1">
        <v>1</v>
      </c>
      <c r="ACZ66" s="1" t="s">
        <v>701</v>
      </c>
      <c r="ADA66" s="1">
        <v>1</v>
      </c>
      <c r="ADD66" s="1" t="s">
        <v>185</v>
      </c>
      <c r="ADO66" s="1">
        <v>1</v>
      </c>
      <c r="ADV66" s="457"/>
      <c r="AEE66" s="1">
        <f t="shared" si="71"/>
        <v>0</v>
      </c>
      <c r="AER66" s="1">
        <v>1</v>
      </c>
      <c r="AEY66" s="1">
        <v>1</v>
      </c>
      <c r="AGM66" s="11">
        <f t="shared" si="75"/>
        <v>0</v>
      </c>
      <c r="AIY66" s="11">
        <v>587000</v>
      </c>
      <c r="AIZ66" s="11"/>
      <c r="AJA66" s="1">
        <v>100</v>
      </c>
      <c r="AJB66" s="11"/>
      <c r="AJE66" s="1">
        <v>1</v>
      </c>
      <c r="AJF66" s="435"/>
      <c r="AJG66" s="45"/>
      <c r="AJH66" s="381">
        <v>587000</v>
      </c>
      <c r="AJI66" s="11">
        <f t="shared" si="38"/>
        <v>293500</v>
      </c>
      <c r="AJJ66" s="60"/>
      <c r="AJK66" s="12"/>
      <c r="AJL66" s="1">
        <v>8</v>
      </c>
      <c r="AJM66" s="1">
        <v>6</v>
      </c>
      <c r="AJW66" s="1">
        <f t="shared" si="72"/>
        <v>14</v>
      </c>
      <c r="AJY66" s="1">
        <v>2</v>
      </c>
      <c r="AJZ66" s="1">
        <f t="shared" si="73"/>
        <v>16</v>
      </c>
      <c r="AKA66" s="60"/>
      <c r="AKB66" s="1" t="s">
        <v>260</v>
      </c>
      <c r="AKC66" s="1" t="s">
        <v>260</v>
      </c>
      <c r="AKD66" s="1" t="s">
        <v>261</v>
      </c>
      <c r="AKE66" s="1" t="s">
        <v>260</v>
      </c>
      <c r="AKF66" s="1" t="s">
        <v>260</v>
      </c>
      <c r="AKG66" s="1" t="s">
        <v>260</v>
      </c>
      <c r="AKH66" s="1" t="s">
        <v>260</v>
      </c>
      <c r="AKI66" s="1" t="s">
        <v>260</v>
      </c>
      <c r="AKJ66" s="1" t="s">
        <v>262</v>
      </c>
      <c r="AKK66" s="1" t="s">
        <v>260</v>
      </c>
      <c r="AKL66" s="1" t="s">
        <v>260</v>
      </c>
      <c r="AKM66" s="1" t="s">
        <v>260</v>
      </c>
      <c r="AKN66" s="1" t="s">
        <v>260</v>
      </c>
      <c r="AKO66" s="1" t="s">
        <v>260</v>
      </c>
      <c r="AKP66" s="1" t="s">
        <v>260</v>
      </c>
      <c r="AKQ66" s="1" t="s">
        <v>260</v>
      </c>
      <c r="AKR66" s="1" t="s">
        <v>263</v>
      </c>
      <c r="AKS66" s="1" t="s">
        <v>260</v>
      </c>
      <c r="AKT66" s="1" t="s">
        <v>260</v>
      </c>
      <c r="AKU66" s="1" t="s">
        <v>260</v>
      </c>
      <c r="AKV66" s="1" t="s">
        <v>260</v>
      </c>
      <c r="AKW66" s="1" t="s">
        <v>260</v>
      </c>
      <c r="AKX66" s="1" t="s">
        <v>260</v>
      </c>
      <c r="AKY66" s="1" t="s">
        <v>260</v>
      </c>
      <c r="AKZ66" s="1" t="s">
        <v>260</v>
      </c>
      <c r="ALA66" s="1" t="s">
        <v>260</v>
      </c>
      <c r="ALB66" s="1" t="s">
        <v>260</v>
      </c>
      <c r="ALC66" s="1" t="s">
        <v>260</v>
      </c>
      <c r="ALD66" s="1" t="s">
        <v>260</v>
      </c>
      <c r="ALE66" s="1" t="s">
        <v>260</v>
      </c>
      <c r="ALF66" s="1" t="s">
        <v>260</v>
      </c>
      <c r="ALG66" s="1" t="s">
        <v>260</v>
      </c>
      <c r="ALH66" s="1" t="s">
        <v>260</v>
      </c>
      <c r="ALI66" s="1" t="s">
        <v>260</v>
      </c>
      <c r="ALJ66" s="1" t="s">
        <v>260</v>
      </c>
      <c r="ALK66" s="1" t="s">
        <v>260</v>
      </c>
      <c r="ALL66" s="1" t="s">
        <v>260</v>
      </c>
      <c r="ALN66" s="11" t="e">
        <f t="shared" si="74"/>
        <v>#DIV/0!</v>
      </c>
      <c r="ALO66" s="28">
        <v>587000</v>
      </c>
      <c r="ALU66" s="60"/>
      <c r="ALV66" s="1">
        <v>1</v>
      </c>
      <c r="ALX66" s="1">
        <v>1</v>
      </c>
      <c r="AMJ66" s="403"/>
    </row>
    <row r="67" spans="1:1024" s="1" customFormat="1" ht="15" customHeight="1" x14ac:dyDescent="0.25">
      <c r="A67" s="268"/>
      <c r="B67" s="113">
        <v>65</v>
      </c>
      <c r="C67" s="473" t="s">
        <v>375</v>
      </c>
      <c r="D67" s="304" t="s">
        <v>626</v>
      </c>
      <c r="E67" s="1">
        <v>2007</v>
      </c>
      <c r="H67" s="1">
        <v>3</v>
      </c>
      <c r="I67" s="1">
        <v>1</v>
      </c>
      <c r="J67" s="1">
        <v>3</v>
      </c>
      <c r="K67" s="1">
        <v>2004</v>
      </c>
      <c r="L67" s="1">
        <v>2004</v>
      </c>
      <c r="M67" s="1">
        <v>1</v>
      </c>
      <c r="AH67" s="1">
        <v>1</v>
      </c>
      <c r="AY67" s="1">
        <v>1</v>
      </c>
      <c r="BA67" s="1">
        <v>1</v>
      </c>
      <c r="BB67" s="1">
        <v>10</v>
      </c>
      <c r="BG67" s="1">
        <v>1</v>
      </c>
      <c r="CG67" s="1">
        <v>1</v>
      </c>
      <c r="CH67" s="246"/>
      <c r="CP67" s="1">
        <f t="shared" si="39"/>
        <v>0</v>
      </c>
      <c r="CS67" s="1">
        <f t="shared" ref="CS67:CS137" si="82">SUM(CR67:CR67)</f>
        <v>0</v>
      </c>
      <c r="DO67" s="1">
        <f t="shared" si="40"/>
        <v>0</v>
      </c>
      <c r="DX67" s="1">
        <f t="shared" si="41"/>
        <v>0</v>
      </c>
      <c r="EE67" s="1">
        <f t="shared" si="42"/>
        <v>0</v>
      </c>
      <c r="EH67" s="1">
        <f t="shared" si="43"/>
        <v>0</v>
      </c>
      <c r="FF67" s="116">
        <v>1</v>
      </c>
      <c r="GP67" s="1">
        <f t="shared" ref="GP67:GP137" si="83">SUM(FF67:GO67)</f>
        <v>1</v>
      </c>
      <c r="GQ67" s="1">
        <v>1</v>
      </c>
      <c r="GY67" s="1">
        <f t="shared" si="44"/>
        <v>0</v>
      </c>
      <c r="HC67" s="1">
        <f t="shared" si="45"/>
        <v>0</v>
      </c>
      <c r="HS67" s="1">
        <f t="shared" si="46"/>
        <v>0</v>
      </c>
      <c r="HX67" s="1">
        <f t="shared" ref="HX67:HX137" si="84">SUM(HU67:HW67)</f>
        <v>0</v>
      </c>
      <c r="ID67" s="1">
        <f t="shared" ref="ID67:ID137" si="85">SUM(HZ67:IC67)</f>
        <v>0</v>
      </c>
      <c r="IN67" s="1">
        <f t="shared" si="47"/>
        <v>0</v>
      </c>
      <c r="IW67" s="1">
        <f t="shared" si="48"/>
        <v>0</v>
      </c>
      <c r="IZ67" s="1">
        <f t="shared" ref="IZ67:IZ137" si="86">SUM(IY67)</f>
        <v>0</v>
      </c>
      <c r="JJ67" s="1">
        <f t="shared" ref="JJ67:JJ137" si="87">SUM(JB67:JI67)</f>
        <v>0</v>
      </c>
      <c r="JV67" s="1">
        <f t="shared" si="49"/>
        <v>0</v>
      </c>
      <c r="KB67" s="1">
        <f t="shared" si="50"/>
        <v>0</v>
      </c>
      <c r="LG67" s="1">
        <f t="shared" ref="LG67:LG137" si="88">SUM(KD67:LF67)</f>
        <v>0</v>
      </c>
      <c r="LT67" s="1">
        <f t="shared" si="51"/>
        <v>0</v>
      </c>
      <c r="MA67" s="1">
        <f t="shared" si="52"/>
        <v>0</v>
      </c>
      <c r="MF67" s="1">
        <f t="shared" si="53"/>
        <v>0</v>
      </c>
      <c r="MM67" s="1">
        <f t="shared" si="54"/>
        <v>0</v>
      </c>
      <c r="MS67" s="1">
        <f t="shared" si="55"/>
        <v>0</v>
      </c>
      <c r="MU67" s="115"/>
      <c r="OI67" s="120"/>
      <c r="PD67" s="1">
        <f t="shared" ref="PD67:PD137" si="89">SUM(OI67:PC67)</f>
        <v>0</v>
      </c>
      <c r="QF67" s="1">
        <f t="shared" si="56"/>
        <v>0</v>
      </c>
      <c r="QY67" s="1">
        <f t="shared" si="57"/>
        <v>0</v>
      </c>
      <c r="RK67" s="1">
        <f t="shared" si="58"/>
        <v>0</v>
      </c>
      <c r="SA67" s="1">
        <f t="shared" si="59"/>
        <v>0</v>
      </c>
      <c r="SG67" s="1">
        <f t="shared" si="60"/>
        <v>0</v>
      </c>
      <c r="SO67" s="1">
        <f t="shared" si="61"/>
        <v>0</v>
      </c>
      <c r="TB67" s="1">
        <f t="shared" si="62"/>
        <v>0</v>
      </c>
      <c r="TS67" s="1">
        <f t="shared" ref="TS67:TS137" si="90">SUM(TD67:TR67)</f>
        <v>0</v>
      </c>
      <c r="UD67" s="1">
        <f t="shared" ref="UD67:UD137" si="91">SUM(TU67:UC67)</f>
        <v>0</v>
      </c>
      <c r="UG67" s="1">
        <f t="shared" ref="UG67:UG137" si="92">SUM(UF67)</f>
        <v>0</v>
      </c>
      <c r="UQ67" s="1">
        <f t="shared" si="63"/>
        <v>0</v>
      </c>
      <c r="VA67" s="1">
        <f t="shared" si="64"/>
        <v>0</v>
      </c>
      <c r="VG67" s="1">
        <f t="shared" si="65"/>
        <v>0</v>
      </c>
      <c r="WY67" s="1">
        <f t="shared" ref="WY67:WY137" si="93">SUM(VI67:WX67)</f>
        <v>0</v>
      </c>
      <c r="XB67" s="1">
        <f t="shared" si="66"/>
        <v>0</v>
      </c>
      <c r="XG67" s="1">
        <f t="shared" ref="XG67:XG137" si="94">SUM(XD67:XF67)</f>
        <v>0</v>
      </c>
      <c r="XK67" s="108"/>
      <c r="XL67" s="1">
        <f t="shared" ref="XL67:XL137" si="95">SUM(TS67+PD67+MA67+LT67+JV67+IN67+HS67+DX67)</f>
        <v>0</v>
      </c>
      <c r="XM67" s="1">
        <f t="shared" ref="XM67:XM137" si="96">SUM(XG67+UG67)</f>
        <v>0</v>
      </c>
      <c r="XN67" s="1">
        <f t="shared" si="67"/>
        <v>0</v>
      </c>
      <c r="XO67" s="1">
        <f t="shared" ref="XO67:XO137" si="97">SUM(EJ67:FE67)</f>
        <v>0</v>
      </c>
      <c r="XP67" s="1">
        <f t="shared" si="68"/>
        <v>0</v>
      </c>
      <c r="XQ67" s="1">
        <f t="shared" ref="XQ67:XQ137" si="98">SUM(SQ67:SY67)</f>
        <v>0</v>
      </c>
      <c r="XR67" s="1">
        <f t="shared" ref="XR67:XR137" si="99">SUM(UQ67+ID67+CS67)</f>
        <v>0</v>
      </c>
      <c r="XS67" s="1">
        <f t="shared" ref="XS67:XS137" si="100">SUM(XB67+VG67+UQ67+SZ67+SG67+QY67+KB67+GY67+EE67)</f>
        <v>0</v>
      </c>
      <c r="XT67" s="1">
        <f t="shared" si="69"/>
        <v>1</v>
      </c>
      <c r="XU67" s="1">
        <f t="shared" ref="XU67:XU137" si="101">VA67+HX67+DO67</f>
        <v>0</v>
      </c>
      <c r="XV67" s="1">
        <f t="shared" ref="XV67:XV137" si="102">SUM(HC67+EH67)</f>
        <v>0</v>
      </c>
      <c r="XW67" s="1">
        <f t="shared" ref="XW67:XW137" si="103">SUM(SA67+QF67+MS67+IW67)</f>
        <v>0</v>
      </c>
      <c r="XX67" s="1">
        <f t="shared" ref="XX67:XX137" si="104">SUM(MO67:MP67)</f>
        <v>0</v>
      </c>
      <c r="XY67" s="1">
        <f t="shared" ref="XY67:XY137" si="105">SUM(MU67:OH67)</f>
        <v>0</v>
      </c>
      <c r="XZ67" s="1">
        <f t="shared" ref="XZ67:XZ137" si="106">SUM(PF67:QE67)</f>
        <v>0</v>
      </c>
      <c r="YA67" s="1">
        <f t="shared" ref="YA67:YA137" si="107">SUM(WY67+LG67+CP67)</f>
        <v>0</v>
      </c>
      <c r="YB67" s="1">
        <f t="shared" ref="YB67:YB137" si="108">SUM(PX67:QB67)</f>
        <v>0</v>
      </c>
      <c r="YC67" s="1">
        <f t="shared" ref="YC67:YC137" si="109">SUM(XI67:XJ67)</f>
        <v>0</v>
      </c>
      <c r="YD67" s="132"/>
      <c r="YE67" s="133">
        <f t="shared" si="81"/>
        <v>1</v>
      </c>
      <c r="YF67" s="133">
        <f t="shared" ref="YF67:YF137" si="110">(AJH67/YE67)*YL67</f>
        <v>33000</v>
      </c>
      <c r="YG67" s="130">
        <v>1</v>
      </c>
      <c r="YH67" s="130">
        <f t="shared" ref="YH67:YH137" si="111">(AJH67/YG67)*YL67</f>
        <v>33000</v>
      </c>
      <c r="YI67" s="129">
        <v>1</v>
      </c>
      <c r="YJ67" s="128">
        <f t="shared" ref="YJ67:YJ137" si="112">(AJH67/YI67)*YL67</f>
        <v>33000</v>
      </c>
      <c r="YK67" s="177"/>
      <c r="YL67">
        <v>1</v>
      </c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>
        <v>1</v>
      </c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>
        <f t="shared" si="70"/>
        <v>1</v>
      </c>
      <c r="ACD67" s="25">
        <f>(AJH67/ACC67)*YL67</f>
        <v>33000</v>
      </c>
      <c r="ACE67" s="11">
        <f t="shared" ref="ACE67:ACE137" si="113">SUM(YE67+ACC67)</f>
        <v>2</v>
      </c>
      <c r="ACF67" s="11">
        <f t="shared" ref="ACF67:ACF137" si="114">(AJH67/ACE67)</f>
        <v>16500</v>
      </c>
      <c r="ACG67" s="1">
        <v>2</v>
      </c>
      <c r="ACH67" s="1">
        <v>1</v>
      </c>
      <c r="ACI67" s="11">
        <f t="shared" ref="ACI67:ACI137" si="115">AJH67/ACH67</f>
        <v>33000</v>
      </c>
      <c r="ACJ67" s="11"/>
      <c r="ACK67" s="13">
        <f t="shared" ref="ACK67:ACK137" si="116">AJH67*ACJ67</f>
        <v>0</v>
      </c>
      <c r="ACL67">
        <v>1</v>
      </c>
      <c r="ACM67" s="25">
        <f t="shared" ref="ACM67:ACM137" si="117">AJH67*ACL67</f>
        <v>33000</v>
      </c>
      <c r="ACN67" s="11">
        <f t="shared" ref="ACN67:ACN137" si="118">AJH67/ACH67</f>
        <v>33000</v>
      </c>
      <c r="ACO67" s="65"/>
      <c r="ACR67" s="1" t="s">
        <v>258</v>
      </c>
      <c r="ACS67" s="1">
        <v>1</v>
      </c>
      <c r="ACU67" s="1">
        <v>1</v>
      </c>
      <c r="ACZ67" s="1" t="s">
        <v>627</v>
      </c>
      <c r="ADA67" s="1">
        <v>1</v>
      </c>
      <c r="ADB67" s="1">
        <v>56</v>
      </c>
      <c r="ADC67" s="1">
        <v>1</v>
      </c>
      <c r="ADD67" s="1" t="s">
        <v>189</v>
      </c>
      <c r="ADF67" s="1">
        <v>6</v>
      </c>
      <c r="ADG67" s="1">
        <v>6</v>
      </c>
      <c r="ADI67" s="1">
        <v>1</v>
      </c>
      <c r="ADJ67" s="1">
        <v>3</v>
      </c>
      <c r="ADK67" s="1">
        <v>1</v>
      </c>
      <c r="ADV67" s="457"/>
      <c r="ADW67" s="1">
        <v>4</v>
      </c>
      <c r="AEE67" s="1">
        <f t="shared" si="71"/>
        <v>0</v>
      </c>
      <c r="AGA67" s="1">
        <v>1</v>
      </c>
      <c r="AGM67" s="11">
        <f t="shared" si="75"/>
        <v>0</v>
      </c>
      <c r="AIY67" s="11">
        <v>16000</v>
      </c>
      <c r="AIZ67" s="11"/>
      <c r="AJA67" s="1">
        <v>48</v>
      </c>
      <c r="AJB67" s="11">
        <v>17000</v>
      </c>
      <c r="AJF67" s="435"/>
      <c r="AJG67" s="45"/>
      <c r="AJH67" s="381">
        <v>33000</v>
      </c>
      <c r="AJI67" s="11">
        <f t="shared" ref="AJI67:AJI137" si="119">(AJH67/ACE67)</f>
        <v>16500</v>
      </c>
      <c r="AJJ67" s="60"/>
      <c r="AJK67" s="12">
        <v>2</v>
      </c>
      <c r="AJL67" s="1">
        <v>1</v>
      </c>
      <c r="AJW67" s="1">
        <f t="shared" si="72"/>
        <v>1</v>
      </c>
      <c r="AJZ67" s="1">
        <f t="shared" si="73"/>
        <v>1</v>
      </c>
      <c r="AKA67" s="60"/>
      <c r="AKB67" s="1" t="s">
        <v>260</v>
      </c>
      <c r="AKC67" s="1" t="s">
        <v>260</v>
      </c>
      <c r="AKD67" s="1" t="s">
        <v>261</v>
      </c>
      <c r="AKE67" s="1" t="s">
        <v>260</v>
      </c>
      <c r="AKF67" s="1" t="s">
        <v>260</v>
      </c>
      <c r="AKG67" s="1" t="s">
        <v>260</v>
      </c>
      <c r="AKH67" s="1" t="s">
        <v>260</v>
      </c>
      <c r="AKI67" s="1" t="s">
        <v>260</v>
      </c>
      <c r="AKJ67" s="1" t="s">
        <v>262</v>
      </c>
      <c r="AKK67" s="1" t="s">
        <v>260</v>
      </c>
      <c r="AKL67" s="1" t="s">
        <v>260</v>
      </c>
      <c r="AKM67" s="1" t="s">
        <v>260</v>
      </c>
      <c r="AKN67" s="1" t="s">
        <v>260</v>
      </c>
      <c r="AKO67" s="1" t="s">
        <v>260</v>
      </c>
      <c r="AKP67" s="1" t="s">
        <v>260</v>
      </c>
      <c r="AKQ67" s="1" t="s">
        <v>260</v>
      </c>
      <c r="AKR67" s="1" t="s">
        <v>263</v>
      </c>
      <c r="AKS67" s="1" t="s">
        <v>260</v>
      </c>
      <c r="AKT67" s="1" t="s">
        <v>260</v>
      </c>
      <c r="AKU67" s="1" t="s">
        <v>260</v>
      </c>
      <c r="AKV67" s="1" t="s">
        <v>260</v>
      </c>
      <c r="AKW67" s="1" t="s">
        <v>260</v>
      </c>
      <c r="AKX67" s="1" t="s">
        <v>260</v>
      </c>
      <c r="AKY67" s="1" t="s">
        <v>260</v>
      </c>
      <c r="AKZ67" s="1" t="s">
        <v>260</v>
      </c>
      <c r="ALA67" s="1" t="s">
        <v>260</v>
      </c>
      <c r="ALB67" s="1" t="s">
        <v>260</v>
      </c>
      <c r="ALC67" s="1" t="s">
        <v>260</v>
      </c>
      <c r="ALD67" s="1" t="s">
        <v>260</v>
      </c>
      <c r="ALE67" s="1" t="s">
        <v>260</v>
      </c>
      <c r="ALF67" s="1" t="s">
        <v>260</v>
      </c>
      <c r="ALG67" s="1" t="s">
        <v>260</v>
      </c>
      <c r="ALH67" s="1" t="s">
        <v>260</v>
      </c>
      <c r="ALI67" s="1" t="s">
        <v>260</v>
      </c>
      <c r="ALJ67" s="1" t="s">
        <v>260</v>
      </c>
      <c r="ALK67" s="1" t="s">
        <v>260</v>
      </c>
      <c r="ALL67" s="1" t="s">
        <v>260</v>
      </c>
      <c r="ALN67" s="11" t="e">
        <f t="shared" si="74"/>
        <v>#DIV/0!</v>
      </c>
      <c r="ALO67" s="28">
        <v>33000</v>
      </c>
      <c r="ALU67" s="60"/>
      <c r="ALV67" s="1">
        <v>1</v>
      </c>
      <c r="AMD67" s="1">
        <v>1</v>
      </c>
      <c r="AMF67" s="1">
        <v>1</v>
      </c>
      <c r="AMJ67" s="403"/>
    </row>
    <row r="68" spans="1:1024" s="1" customFormat="1" ht="15" customHeight="1" x14ac:dyDescent="0.25">
      <c r="A68" s="268"/>
      <c r="B68" s="113">
        <v>66</v>
      </c>
      <c r="C68" s="473" t="s">
        <v>375</v>
      </c>
      <c r="D68" s="304" t="s">
        <v>628</v>
      </c>
      <c r="E68" s="1">
        <v>2007</v>
      </c>
      <c r="H68" s="1">
        <v>1</v>
      </c>
      <c r="I68" s="1">
        <v>1</v>
      </c>
      <c r="J68" s="1">
        <v>1</v>
      </c>
      <c r="K68" s="1">
        <v>2000</v>
      </c>
      <c r="L68" s="1">
        <v>2000</v>
      </c>
      <c r="M68" s="1">
        <v>1</v>
      </c>
      <c r="AD68" s="1">
        <v>1</v>
      </c>
      <c r="AY68" s="1">
        <v>1</v>
      </c>
      <c r="BA68" s="1">
        <v>1</v>
      </c>
      <c r="BB68" s="1">
        <v>11</v>
      </c>
      <c r="BC68" s="1">
        <v>1</v>
      </c>
      <c r="BG68" s="1">
        <v>3</v>
      </c>
      <c r="CG68" s="1">
        <v>1</v>
      </c>
      <c r="CH68" s="246"/>
      <c r="CP68" s="1">
        <f t="shared" ref="CP68:CP138" si="120">SUM(CI68:CO68)</f>
        <v>0</v>
      </c>
      <c r="CS68" s="1">
        <f t="shared" si="82"/>
        <v>0</v>
      </c>
      <c r="DO68" s="1">
        <f t="shared" ref="DO68:DO138" si="121">SUM(CU68:DN68)</f>
        <v>0</v>
      </c>
      <c r="DX68" s="1">
        <f t="shared" ref="DX68:DX138" si="122">SUM(DQ68:DW68)</f>
        <v>0</v>
      </c>
      <c r="EE68" s="1">
        <f t="shared" ref="EE68:EE138" si="123">SUM(DZ68:ED68)</f>
        <v>0</v>
      </c>
      <c r="EH68" s="1">
        <f t="shared" ref="EH68:EH138" si="124">SUM(EG68)</f>
        <v>0</v>
      </c>
      <c r="FF68" s="116"/>
      <c r="GP68" s="1">
        <f t="shared" si="83"/>
        <v>0</v>
      </c>
      <c r="GY68" s="1">
        <f t="shared" ref="GY68:GY138" si="125">SUM(GR68:GX68)</f>
        <v>0</v>
      </c>
      <c r="HC68" s="1">
        <f t="shared" ref="HC68:HC138" si="126">SUM(HA68:HB68)</f>
        <v>0</v>
      </c>
      <c r="HS68" s="1">
        <f t="shared" ref="HS68:HS138" si="127">SUM(HE68:HR68)</f>
        <v>0</v>
      </c>
      <c r="HX68" s="1">
        <f t="shared" si="84"/>
        <v>0</v>
      </c>
      <c r="ID68" s="1">
        <f t="shared" si="85"/>
        <v>0</v>
      </c>
      <c r="IF68" s="1">
        <v>1</v>
      </c>
      <c r="IN68" s="1">
        <f t="shared" ref="IN68:IN138" si="128">SUM(IF68:IM68)</f>
        <v>1</v>
      </c>
      <c r="IO68" s="1">
        <v>1</v>
      </c>
      <c r="IW68" s="1">
        <f t="shared" ref="IW68:IW138" si="129">SUM(IP68:IV68)</f>
        <v>0</v>
      </c>
      <c r="IZ68" s="1">
        <f t="shared" si="86"/>
        <v>0</v>
      </c>
      <c r="JJ68" s="1">
        <f t="shared" si="87"/>
        <v>0</v>
      </c>
      <c r="JV68" s="1">
        <f t="shared" ref="JV68:JV138" si="130">SUM(JL68:JU68)</f>
        <v>0</v>
      </c>
      <c r="KB68" s="1">
        <f t="shared" ref="KB68:KB138" si="131">SUM(JX68:KA68)</f>
        <v>0</v>
      </c>
      <c r="LG68" s="1">
        <f t="shared" si="88"/>
        <v>0</v>
      </c>
      <c r="LT68" s="1">
        <f t="shared" ref="LT68:LT138" si="132">SUM(LI68:LS68)</f>
        <v>0</v>
      </c>
      <c r="MA68" s="1">
        <f t="shared" ref="MA68:MA138" si="133">SUM(LV68:LZ68)</f>
        <v>0</v>
      </c>
      <c r="MF68" s="1">
        <f t="shared" ref="MF68:MF138" si="134">SUM(MC68:ME68)</f>
        <v>0</v>
      </c>
      <c r="MM68" s="1">
        <f t="shared" ref="MM68:MM138" si="135">SUM(MH68:ML68)</f>
        <v>0</v>
      </c>
      <c r="MS68" s="1">
        <f t="shared" ref="MS68:MS138" si="136">SUM(MO68:MR68)</f>
        <v>0</v>
      </c>
      <c r="MU68" s="115"/>
      <c r="OI68" s="120"/>
      <c r="PD68" s="1">
        <f t="shared" si="89"/>
        <v>0</v>
      </c>
      <c r="QF68" s="1">
        <f t="shared" ref="QF68:QF138" si="137">SUM(QC68:QE68)</f>
        <v>0</v>
      </c>
      <c r="QY68" s="1">
        <f t="shared" ref="QY68:QY138" si="138">SUM(QU68:QX68)</f>
        <v>0</v>
      </c>
      <c r="RK68" s="1">
        <f t="shared" ref="RK68:RK138" si="139">SUM(RA68:RJ68)</f>
        <v>0</v>
      </c>
      <c r="SA68" s="1">
        <f t="shared" ref="SA68:SA138" si="140">SUM(RM68:RZ68)</f>
        <v>0</v>
      </c>
      <c r="SG68" s="1">
        <f t="shared" ref="SG68:SG138" si="141">SUM(SC68:SF68)</f>
        <v>0</v>
      </c>
      <c r="SO68" s="1">
        <f t="shared" ref="SO68:SO138" si="142">SUM(SI68:SN68)</f>
        <v>0</v>
      </c>
      <c r="TB68" s="1">
        <f t="shared" ref="TB68:TB138" si="143">SUM(TA68)</f>
        <v>0</v>
      </c>
      <c r="TS68" s="1">
        <f t="shared" si="90"/>
        <v>0</v>
      </c>
      <c r="UD68" s="1">
        <f t="shared" si="91"/>
        <v>0</v>
      </c>
      <c r="UG68" s="1">
        <f t="shared" si="92"/>
        <v>0</v>
      </c>
      <c r="UQ68" s="1">
        <f t="shared" ref="UQ68:UQ138" si="144">SUM(UI68:UP68)</f>
        <v>0</v>
      </c>
      <c r="VA68" s="1">
        <f t="shared" ref="VA68:VA138" si="145">SUM(US68:UZ68)</f>
        <v>0</v>
      </c>
      <c r="VG68" s="1">
        <f t="shared" ref="VG68:VG138" si="146">SUM(VC68:VF68)</f>
        <v>0</v>
      </c>
      <c r="WY68" s="1">
        <f t="shared" si="93"/>
        <v>0</v>
      </c>
      <c r="XB68" s="1">
        <f t="shared" ref="XB68:XB138" si="147">SUM(XA68)</f>
        <v>0</v>
      </c>
      <c r="XG68" s="1">
        <f t="shared" si="94"/>
        <v>0</v>
      </c>
      <c r="XK68" s="108"/>
      <c r="XL68" s="1">
        <f t="shared" si="95"/>
        <v>1</v>
      </c>
      <c r="XM68" s="1">
        <f t="shared" si="96"/>
        <v>0</v>
      </c>
      <c r="XN68" s="1">
        <f t="shared" ref="XN68:XN138" si="148">SUM(QH68:QX68)</f>
        <v>0</v>
      </c>
      <c r="XO68" s="1">
        <f t="shared" si="97"/>
        <v>0</v>
      </c>
      <c r="XP68" s="1">
        <f t="shared" ref="XP68:XP138" si="149">SUM(SO68+RK68)</f>
        <v>0</v>
      </c>
      <c r="XQ68" s="1">
        <f t="shared" si="98"/>
        <v>0</v>
      </c>
      <c r="XR68" s="1">
        <f t="shared" si="99"/>
        <v>0</v>
      </c>
      <c r="XS68" s="1">
        <f t="shared" si="100"/>
        <v>0</v>
      </c>
      <c r="XT68" s="1">
        <f t="shared" ref="XT68:XT138" si="150">SUM(UD68+MM68+GP68+JJ68)</f>
        <v>0</v>
      </c>
      <c r="XU68" s="1">
        <f t="shared" si="101"/>
        <v>0</v>
      </c>
      <c r="XV68" s="1">
        <f t="shared" si="102"/>
        <v>0</v>
      </c>
      <c r="XW68" s="1">
        <f t="shared" si="103"/>
        <v>0</v>
      </c>
      <c r="XX68" s="1">
        <f t="shared" si="104"/>
        <v>0</v>
      </c>
      <c r="XY68" s="1">
        <f t="shared" si="105"/>
        <v>0</v>
      </c>
      <c r="XZ68" s="1">
        <f t="shared" si="106"/>
        <v>0</v>
      </c>
      <c r="YA68" s="1">
        <f t="shared" si="107"/>
        <v>0</v>
      </c>
      <c r="YB68" s="1">
        <f t="shared" si="108"/>
        <v>0</v>
      </c>
      <c r="YC68" s="1">
        <f t="shared" si="109"/>
        <v>0</v>
      </c>
      <c r="YD68" s="132"/>
      <c r="YE68" s="133">
        <f t="shared" si="81"/>
        <v>1</v>
      </c>
      <c r="YF68" s="133">
        <f t="shared" si="110"/>
        <v>379000</v>
      </c>
      <c r="YG68" s="130">
        <v>1</v>
      </c>
      <c r="YH68" s="130">
        <f t="shared" si="111"/>
        <v>379000</v>
      </c>
      <c r="YI68" s="129">
        <v>1</v>
      </c>
      <c r="YJ68" s="128">
        <f t="shared" si="112"/>
        <v>379000</v>
      </c>
      <c r="YK68" s="177"/>
      <c r="YL68">
        <v>1</v>
      </c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>
        <f t="shared" ref="ACC68:ACC138" si="151">SUM(YM68:ACB68)</f>
        <v>0</v>
      </c>
      <c r="ACD68" s="25"/>
      <c r="ACE68" s="11">
        <f t="shared" si="113"/>
        <v>1</v>
      </c>
      <c r="ACF68" s="11">
        <f t="shared" si="114"/>
        <v>379000</v>
      </c>
      <c r="ACG68" s="1">
        <v>5</v>
      </c>
      <c r="ACH68" s="1">
        <v>1</v>
      </c>
      <c r="ACI68" s="11">
        <f t="shared" si="115"/>
        <v>379000</v>
      </c>
      <c r="ACJ68" s="45">
        <v>1</v>
      </c>
      <c r="ACK68" s="13">
        <f t="shared" si="116"/>
        <v>379000</v>
      </c>
      <c r="ACL68">
        <v>1</v>
      </c>
      <c r="ACM68" s="25">
        <f t="shared" si="117"/>
        <v>379000</v>
      </c>
      <c r="ACN68" s="11">
        <f t="shared" si="118"/>
        <v>379000</v>
      </c>
      <c r="ACO68" s="65"/>
      <c r="ACR68" s="39" t="s">
        <v>407</v>
      </c>
      <c r="ACZ68" s="1" t="s">
        <v>259</v>
      </c>
      <c r="ADB68" s="1">
        <v>31</v>
      </c>
      <c r="ADC68" s="1">
        <v>1</v>
      </c>
      <c r="ADD68" s="1" t="s">
        <v>189</v>
      </c>
      <c r="ADV68" s="457"/>
      <c r="AEE68" s="1">
        <f t="shared" ref="AEE68:AEE138" si="152">AEC68+AED68</f>
        <v>0</v>
      </c>
      <c r="AER68" s="1">
        <v>1</v>
      </c>
      <c r="AGM68" s="11">
        <f t="shared" si="75"/>
        <v>0</v>
      </c>
      <c r="AIY68" s="11">
        <v>379000</v>
      </c>
      <c r="AIZ68" s="11"/>
      <c r="AJA68" s="1">
        <v>100</v>
      </c>
      <c r="AJB68" s="11"/>
      <c r="AJE68" s="1">
        <v>1</v>
      </c>
      <c r="AJF68" s="435"/>
      <c r="AJG68" s="45"/>
      <c r="AJH68" s="381">
        <v>379000</v>
      </c>
      <c r="AJI68" s="11">
        <f t="shared" si="119"/>
        <v>379000</v>
      </c>
      <c r="AJJ68" s="60"/>
      <c r="AJK68" s="12"/>
      <c r="AJL68" s="1">
        <v>1</v>
      </c>
      <c r="AJW68" s="1">
        <f t="shared" ref="AJW68:AJW139" si="153">SUM(AJL68+AJM68+AJN68+AJO68+AJP68+AJQ68+AJR68+AJS68+AJT68+AJU68)</f>
        <v>1</v>
      </c>
      <c r="AJZ68" s="1">
        <f t="shared" ref="AJZ68:AJZ139" si="154">SUM(AJW68+AJX68+AJY68)</f>
        <v>1</v>
      </c>
      <c r="AKA68" s="60"/>
      <c r="AKB68" s="1" t="s">
        <v>260</v>
      </c>
      <c r="AKC68" s="1" t="s">
        <v>260</v>
      </c>
      <c r="AKD68" s="1" t="s">
        <v>261</v>
      </c>
      <c r="AKE68" s="1" t="s">
        <v>260</v>
      </c>
      <c r="AKF68" s="1" t="s">
        <v>260</v>
      </c>
      <c r="AKG68" s="1" t="s">
        <v>260</v>
      </c>
      <c r="AKH68" s="1" t="s">
        <v>260</v>
      </c>
      <c r="AKI68" s="1" t="s">
        <v>260</v>
      </c>
      <c r="AKJ68" s="1" t="s">
        <v>262</v>
      </c>
      <c r="AKK68" s="1" t="s">
        <v>260</v>
      </c>
      <c r="AKL68" s="1" t="s">
        <v>260</v>
      </c>
      <c r="AKM68" s="1" t="s">
        <v>260</v>
      </c>
      <c r="AKN68" s="1" t="s">
        <v>260</v>
      </c>
      <c r="AKO68" s="1" t="s">
        <v>260</v>
      </c>
      <c r="AKP68" s="1" t="s">
        <v>260</v>
      </c>
      <c r="AKQ68" s="1" t="s">
        <v>260</v>
      </c>
      <c r="AKR68" s="1" t="s">
        <v>263</v>
      </c>
      <c r="AKS68" s="1" t="s">
        <v>260</v>
      </c>
      <c r="AKT68" s="1" t="s">
        <v>260</v>
      </c>
      <c r="AKU68" s="1" t="s">
        <v>260</v>
      </c>
      <c r="AKV68" s="1" t="s">
        <v>260</v>
      </c>
      <c r="AKW68" s="1" t="s">
        <v>260</v>
      </c>
      <c r="AKX68" s="1" t="s">
        <v>260</v>
      </c>
      <c r="AKY68" s="1" t="s">
        <v>260</v>
      </c>
      <c r="AKZ68" s="1" t="s">
        <v>260</v>
      </c>
      <c r="ALA68" s="1" t="s">
        <v>260</v>
      </c>
      <c r="ALB68" s="1" t="s">
        <v>260</v>
      </c>
      <c r="ALC68" s="1" t="s">
        <v>260</v>
      </c>
      <c r="ALD68" s="1" t="s">
        <v>260</v>
      </c>
      <c r="ALE68" s="1" t="s">
        <v>260</v>
      </c>
      <c r="ALF68" s="1" t="s">
        <v>260</v>
      </c>
      <c r="ALG68" s="1" t="s">
        <v>260</v>
      </c>
      <c r="ALH68" s="1" t="s">
        <v>260</v>
      </c>
      <c r="ALI68" s="1" t="s">
        <v>260</v>
      </c>
      <c r="ALJ68" s="1" t="s">
        <v>260</v>
      </c>
      <c r="ALK68" s="1" t="s">
        <v>260</v>
      </c>
      <c r="ALL68" s="1" t="s">
        <v>260</v>
      </c>
      <c r="ALN68" s="11" t="e">
        <f t="shared" ref="ALN68:ALN139" si="155">ALO68/ALM68</f>
        <v>#DIV/0!</v>
      </c>
      <c r="ALO68" s="28">
        <v>379000</v>
      </c>
      <c r="ALU68" s="60"/>
      <c r="AMJ68" s="403"/>
    </row>
    <row r="69" spans="1:1024" s="1" customFormat="1" ht="15" customHeight="1" x14ac:dyDescent="0.25">
      <c r="A69" s="268"/>
      <c r="B69" s="113">
        <v>67</v>
      </c>
      <c r="C69" s="473" t="s">
        <v>375</v>
      </c>
      <c r="D69" s="304" t="s">
        <v>629</v>
      </c>
      <c r="E69" s="1">
        <v>2007</v>
      </c>
      <c r="H69" s="1">
        <v>1</v>
      </c>
      <c r="I69" s="1">
        <v>1</v>
      </c>
      <c r="J69" s="1">
        <v>1</v>
      </c>
      <c r="K69" s="1">
        <v>1996</v>
      </c>
      <c r="L69" s="1">
        <v>1997</v>
      </c>
      <c r="M69" s="1">
        <v>2</v>
      </c>
      <c r="Z69" s="1">
        <v>1</v>
      </c>
      <c r="AA69" s="1">
        <v>1</v>
      </c>
      <c r="AY69" s="1">
        <v>1</v>
      </c>
      <c r="BA69" s="1">
        <v>1</v>
      </c>
      <c r="BB69" s="1">
        <v>10</v>
      </c>
      <c r="CG69" s="1">
        <v>1</v>
      </c>
      <c r="CH69" s="249"/>
      <c r="CP69" s="1">
        <f t="shared" si="120"/>
        <v>0</v>
      </c>
      <c r="CS69" s="1">
        <f t="shared" si="82"/>
        <v>0</v>
      </c>
      <c r="DO69" s="1">
        <f t="shared" si="121"/>
        <v>0</v>
      </c>
      <c r="DX69" s="1">
        <f t="shared" si="122"/>
        <v>0</v>
      </c>
      <c r="EE69" s="1">
        <f t="shared" si="123"/>
        <v>0</v>
      </c>
      <c r="EH69" s="1">
        <f t="shared" si="124"/>
        <v>0</v>
      </c>
      <c r="GP69" s="1">
        <f t="shared" si="83"/>
        <v>0</v>
      </c>
      <c r="GY69" s="1">
        <f t="shared" si="125"/>
        <v>0</v>
      </c>
      <c r="HC69" s="1">
        <f t="shared" si="126"/>
        <v>0</v>
      </c>
      <c r="HS69" s="1">
        <f t="shared" si="127"/>
        <v>0</v>
      </c>
      <c r="HX69" s="1">
        <f t="shared" si="84"/>
        <v>0</v>
      </c>
      <c r="ID69" s="1">
        <f t="shared" si="85"/>
        <v>0</v>
      </c>
      <c r="IN69" s="1">
        <f t="shared" si="128"/>
        <v>0</v>
      </c>
      <c r="IW69" s="1">
        <f t="shared" si="129"/>
        <v>0</v>
      </c>
      <c r="IZ69" s="1">
        <f t="shared" si="86"/>
        <v>0</v>
      </c>
      <c r="JJ69" s="1">
        <f t="shared" si="87"/>
        <v>0</v>
      </c>
      <c r="JV69" s="1">
        <f t="shared" si="130"/>
        <v>0</v>
      </c>
      <c r="KB69" s="1">
        <f t="shared" si="131"/>
        <v>0</v>
      </c>
      <c r="LG69" s="1">
        <f t="shared" si="88"/>
        <v>0</v>
      </c>
      <c r="LT69" s="1">
        <f t="shared" si="132"/>
        <v>0</v>
      </c>
      <c r="MA69" s="1">
        <f t="shared" si="133"/>
        <v>0</v>
      </c>
      <c r="MF69" s="1">
        <f t="shared" si="134"/>
        <v>0</v>
      </c>
      <c r="MM69" s="1">
        <f t="shared" si="135"/>
        <v>0</v>
      </c>
      <c r="MS69" s="1">
        <f t="shared" si="136"/>
        <v>0</v>
      </c>
      <c r="MU69" s="52"/>
      <c r="PD69" s="1">
        <f t="shared" si="89"/>
        <v>0</v>
      </c>
      <c r="QF69" s="1">
        <f t="shared" si="137"/>
        <v>0</v>
      </c>
      <c r="QY69" s="1">
        <f t="shared" si="138"/>
        <v>0</v>
      </c>
      <c r="RK69" s="1">
        <f t="shared" si="139"/>
        <v>0</v>
      </c>
      <c r="SA69" s="1">
        <f t="shared" si="140"/>
        <v>0</v>
      </c>
      <c r="SG69" s="1">
        <f t="shared" si="141"/>
        <v>0</v>
      </c>
      <c r="SO69" s="1">
        <f t="shared" si="142"/>
        <v>0</v>
      </c>
      <c r="TB69" s="1">
        <f t="shared" si="143"/>
        <v>0</v>
      </c>
      <c r="TS69" s="1">
        <f t="shared" si="90"/>
        <v>0</v>
      </c>
      <c r="UD69" s="1">
        <f t="shared" si="91"/>
        <v>0</v>
      </c>
      <c r="UG69" s="1">
        <f t="shared" si="92"/>
        <v>0</v>
      </c>
      <c r="UQ69" s="1">
        <f t="shared" si="144"/>
        <v>0</v>
      </c>
      <c r="VA69" s="1">
        <f t="shared" si="145"/>
        <v>0</v>
      </c>
      <c r="VG69" s="1">
        <f t="shared" si="146"/>
        <v>0</v>
      </c>
      <c r="WX69" s="1">
        <v>1</v>
      </c>
      <c r="WY69" s="1">
        <f t="shared" si="93"/>
        <v>1</v>
      </c>
      <c r="WZ69" s="1">
        <v>1</v>
      </c>
      <c r="XB69" s="1">
        <f t="shared" si="147"/>
        <v>0</v>
      </c>
      <c r="XG69" s="1">
        <f t="shared" si="94"/>
        <v>0</v>
      </c>
      <c r="XL69" s="1">
        <f t="shared" si="95"/>
        <v>0</v>
      </c>
      <c r="XM69" s="1">
        <f t="shared" si="96"/>
        <v>0</v>
      </c>
      <c r="XN69" s="1">
        <f t="shared" si="148"/>
        <v>0</v>
      </c>
      <c r="XO69" s="1">
        <f t="shared" si="97"/>
        <v>0</v>
      </c>
      <c r="XP69" s="1">
        <f t="shared" si="149"/>
        <v>0</v>
      </c>
      <c r="XQ69" s="1">
        <f t="shared" si="98"/>
        <v>0</v>
      </c>
      <c r="XR69" s="1">
        <f t="shared" si="99"/>
        <v>0</v>
      </c>
      <c r="XS69" s="1">
        <f t="shared" si="100"/>
        <v>0</v>
      </c>
      <c r="XT69" s="1">
        <f t="shared" si="150"/>
        <v>0</v>
      </c>
      <c r="XU69" s="1">
        <f t="shared" si="101"/>
        <v>0</v>
      </c>
      <c r="XV69" s="1">
        <f t="shared" si="102"/>
        <v>0</v>
      </c>
      <c r="XW69" s="1">
        <f t="shared" si="103"/>
        <v>0</v>
      </c>
      <c r="XX69" s="1">
        <f t="shared" si="104"/>
        <v>0</v>
      </c>
      <c r="XY69" s="1">
        <f t="shared" si="105"/>
        <v>0</v>
      </c>
      <c r="XZ69" s="1">
        <f t="shared" si="106"/>
        <v>0</v>
      </c>
      <c r="YA69" s="1">
        <f t="shared" si="107"/>
        <v>1</v>
      </c>
      <c r="YB69" s="1">
        <f t="shared" si="108"/>
        <v>0</v>
      </c>
      <c r="YC69" s="1">
        <f t="shared" si="109"/>
        <v>0</v>
      </c>
      <c r="YD69" s="197"/>
      <c r="YE69" s="11">
        <f t="shared" si="81"/>
        <v>1</v>
      </c>
      <c r="YF69" s="133">
        <f t="shared" si="110"/>
        <v>351000</v>
      </c>
      <c r="YG69" s="11">
        <v>1</v>
      </c>
      <c r="YH69" s="130">
        <f t="shared" si="111"/>
        <v>351000</v>
      </c>
      <c r="YI69" s="1">
        <v>1</v>
      </c>
      <c r="YJ69" s="128">
        <f t="shared" si="112"/>
        <v>351000</v>
      </c>
      <c r="YL69" s="1">
        <v>1</v>
      </c>
      <c r="ACC69" s="1">
        <f t="shared" si="151"/>
        <v>0</v>
      </c>
      <c r="ACD69" s="25"/>
      <c r="ACE69" s="11">
        <f t="shared" si="113"/>
        <v>1</v>
      </c>
      <c r="ACF69" s="11">
        <f t="shared" si="114"/>
        <v>351000</v>
      </c>
      <c r="ACG69" s="1">
        <v>5</v>
      </c>
      <c r="ACH69" s="1">
        <v>1</v>
      </c>
      <c r="ACI69" s="11">
        <f t="shared" si="115"/>
        <v>351000</v>
      </c>
      <c r="ACJ69" s="45">
        <v>1</v>
      </c>
      <c r="ACK69" s="13">
        <f t="shared" si="116"/>
        <v>351000</v>
      </c>
      <c r="ACL69" s="1">
        <v>1</v>
      </c>
      <c r="ACM69" s="25">
        <f t="shared" si="117"/>
        <v>351000</v>
      </c>
      <c r="ACN69" s="11">
        <f t="shared" si="118"/>
        <v>351000</v>
      </c>
      <c r="ACR69" s="1" t="s">
        <v>258</v>
      </c>
      <c r="ACS69" s="1">
        <v>1</v>
      </c>
      <c r="ACU69" s="1">
        <v>1</v>
      </c>
      <c r="ACX69" s="1">
        <v>2</v>
      </c>
      <c r="ACY69" s="1">
        <v>1</v>
      </c>
      <c r="ACZ69" s="1" t="s">
        <v>259</v>
      </c>
      <c r="ADD69" s="1" t="s">
        <v>189</v>
      </c>
      <c r="ADO69" s="1">
        <v>1</v>
      </c>
      <c r="ADR69" s="1">
        <v>1</v>
      </c>
      <c r="ADU69" s="1">
        <v>3</v>
      </c>
      <c r="ADV69" s="457"/>
      <c r="AEE69" s="1">
        <f t="shared" si="152"/>
        <v>0</v>
      </c>
      <c r="AFM69" s="1">
        <v>1</v>
      </c>
      <c r="AGL69" s="11">
        <v>200000</v>
      </c>
      <c r="AGM69" s="11">
        <f t="shared" si="75"/>
        <v>12000</v>
      </c>
      <c r="AGP69" s="1">
        <v>12000</v>
      </c>
      <c r="AGQ69" s="1">
        <v>1</v>
      </c>
      <c r="AHI69" s="1">
        <v>1</v>
      </c>
      <c r="AHJ69" s="1">
        <v>212000</v>
      </c>
      <c r="AHK69" s="1">
        <v>6</v>
      </c>
      <c r="AHY69" s="1">
        <v>5</v>
      </c>
      <c r="AHZ69" s="1">
        <v>1</v>
      </c>
      <c r="AIA69" s="1">
        <v>2</v>
      </c>
      <c r="AIB69" s="1">
        <v>1</v>
      </c>
      <c r="AIJ69" s="1">
        <v>1</v>
      </c>
      <c r="AIP69" s="1" t="s">
        <v>1163</v>
      </c>
      <c r="AIQ69" s="1">
        <v>1</v>
      </c>
      <c r="AIW69" s="1">
        <v>1</v>
      </c>
      <c r="AIY69" s="11">
        <v>139000</v>
      </c>
      <c r="AIZ69" s="11"/>
      <c r="AJA69" s="1">
        <v>65.569999999999993</v>
      </c>
      <c r="AJB69" s="11"/>
      <c r="AJC69" s="1">
        <v>212000</v>
      </c>
      <c r="AJD69" s="1">
        <v>1</v>
      </c>
      <c r="AJE69" s="1">
        <v>1</v>
      </c>
      <c r="AJF69" s="435">
        <v>60.3988603988604</v>
      </c>
      <c r="AJG69" s="45"/>
      <c r="AJH69" s="381">
        <v>351000</v>
      </c>
      <c r="AJI69" s="11">
        <f t="shared" si="119"/>
        <v>351000</v>
      </c>
      <c r="AJJ69" s="12"/>
      <c r="AJK69" s="12"/>
      <c r="AJW69" s="1">
        <f t="shared" si="153"/>
        <v>0</v>
      </c>
      <c r="AJZ69" s="1">
        <f t="shared" si="154"/>
        <v>0</v>
      </c>
      <c r="AKA69" s="12"/>
      <c r="AKB69" s="1" t="s">
        <v>630</v>
      </c>
      <c r="AKC69" s="1" t="s">
        <v>361</v>
      </c>
      <c r="AKD69" s="1" t="s">
        <v>631</v>
      </c>
      <c r="AKE69" s="1" t="s">
        <v>186</v>
      </c>
      <c r="AKF69" s="1" t="s">
        <v>260</v>
      </c>
      <c r="AKG69" s="1" t="s">
        <v>260</v>
      </c>
      <c r="AKH69" s="1" t="s">
        <v>260</v>
      </c>
      <c r="AKI69" s="1" t="s">
        <v>260</v>
      </c>
      <c r="AKJ69" s="1" t="s">
        <v>262</v>
      </c>
      <c r="AKK69" s="1" t="s">
        <v>260</v>
      </c>
      <c r="AKL69" s="1" t="s">
        <v>260</v>
      </c>
      <c r="AKM69" s="1" t="s">
        <v>260</v>
      </c>
      <c r="AKN69" s="1" t="s">
        <v>260</v>
      </c>
      <c r="AKO69" s="1" t="s">
        <v>260</v>
      </c>
      <c r="AKP69" s="1" t="s">
        <v>260</v>
      </c>
      <c r="AKQ69" s="1" t="s">
        <v>260</v>
      </c>
      <c r="AKR69" s="1" t="s">
        <v>263</v>
      </c>
      <c r="AKS69" s="1" t="s">
        <v>260</v>
      </c>
      <c r="AKT69" s="1" t="s">
        <v>260</v>
      </c>
      <c r="AKU69" s="1" t="s">
        <v>260</v>
      </c>
      <c r="AKV69" s="1" t="s">
        <v>260</v>
      </c>
      <c r="AKW69" s="1" t="s">
        <v>260</v>
      </c>
      <c r="AKX69" s="1" t="s">
        <v>260</v>
      </c>
      <c r="AKY69" s="1" t="s">
        <v>260</v>
      </c>
      <c r="AKZ69" s="1" t="s">
        <v>260</v>
      </c>
      <c r="ALA69" s="1" t="s">
        <v>260</v>
      </c>
      <c r="ALB69" s="1" t="s">
        <v>260</v>
      </c>
      <c r="ALC69" s="1" t="s">
        <v>260</v>
      </c>
      <c r="ALD69" s="1" t="s">
        <v>260</v>
      </c>
      <c r="ALE69" s="1" t="s">
        <v>260</v>
      </c>
      <c r="ALF69" s="1" t="s">
        <v>260</v>
      </c>
      <c r="ALG69" s="1" t="s">
        <v>260</v>
      </c>
      <c r="ALH69" s="1" t="s">
        <v>260</v>
      </c>
      <c r="ALI69" s="1" t="s">
        <v>260</v>
      </c>
      <c r="ALJ69" s="1" t="s">
        <v>260</v>
      </c>
      <c r="ALK69" s="1" t="s">
        <v>260</v>
      </c>
      <c r="ALL69" s="1" t="s">
        <v>260</v>
      </c>
      <c r="ALM69" s="1">
        <v>4</v>
      </c>
      <c r="ALN69" s="11">
        <f t="shared" si="155"/>
        <v>87750</v>
      </c>
      <c r="ALO69" s="28">
        <v>351000</v>
      </c>
      <c r="ALP69" s="1">
        <v>1</v>
      </c>
      <c r="ALQ69" s="1">
        <v>3</v>
      </c>
      <c r="ALU69" s="12"/>
      <c r="ALV69" s="1">
        <v>1</v>
      </c>
      <c r="ALY69" s="1">
        <v>1</v>
      </c>
      <c r="ALZ69" s="1">
        <v>1</v>
      </c>
      <c r="AMB69" s="1">
        <v>1</v>
      </c>
      <c r="AMC69" s="1">
        <v>1</v>
      </c>
      <c r="AMJ69" s="403"/>
    </row>
    <row r="70" spans="1:1024" s="3" customFormat="1" ht="15" customHeight="1" x14ac:dyDescent="0.25">
      <c r="A70" s="271"/>
      <c r="B70" s="113">
        <v>68</v>
      </c>
      <c r="C70" s="473" t="s">
        <v>375</v>
      </c>
      <c r="D70" s="304" t="s">
        <v>632</v>
      </c>
      <c r="E70" s="3">
        <v>2007</v>
      </c>
      <c r="F70" s="3">
        <v>8</v>
      </c>
      <c r="G70" s="3">
        <v>1</v>
      </c>
      <c r="J70" s="3">
        <v>8</v>
      </c>
      <c r="K70" s="3">
        <v>1999</v>
      </c>
      <c r="L70" s="3">
        <v>2002</v>
      </c>
      <c r="M70" s="3">
        <v>3</v>
      </c>
      <c r="AC70" s="3">
        <v>1</v>
      </c>
      <c r="AE70" s="3">
        <v>1</v>
      </c>
      <c r="AF70" s="3">
        <v>1</v>
      </c>
      <c r="AY70" s="3">
        <v>1</v>
      </c>
      <c r="BA70" s="3">
        <v>1</v>
      </c>
      <c r="BB70" s="3">
        <v>11</v>
      </c>
      <c r="BC70" s="3">
        <v>1</v>
      </c>
      <c r="BG70" s="3">
        <v>3</v>
      </c>
      <c r="CG70" s="3">
        <v>1</v>
      </c>
      <c r="CH70" s="248"/>
      <c r="CP70" s="1">
        <f t="shared" si="120"/>
        <v>0</v>
      </c>
      <c r="CQ70" s="1"/>
      <c r="CS70" s="1">
        <f t="shared" si="82"/>
        <v>0</v>
      </c>
      <c r="CT70" s="1"/>
      <c r="DO70" s="1">
        <f t="shared" si="121"/>
        <v>0</v>
      </c>
      <c r="DP70" s="1"/>
      <c r="DX70" s="1">
        <f t="shared" si="122"/>
        <v>0</v>
      </c>
      <c r="DY70" s="1"/>
      <c r="EE70" s="1">
        <f t="shared" si="123"/>
        <v>0</v>
      </c>
      <c r="EF70" s="1"/>
      <c r="EH70" s="1">
        <f t="shared" si="124"/>
        <v>0</v>
      </c>
      <c r="EI70" s="1"/>
      <c r="FE70" s="3">
        <v>1</v>
      </c>
      <c r="FF70" s="117"/>
      <c r="GP70" s="1">
        <f t="shared" si="83"/>
        <v>0</v>
      </c>
      <c r="GQ70" s="1"/>
      <c r="GY70" s="1">
        <f t="shared" si="125"/>
        <v>0</v>
      </c>
      <c r="GZ70" s="1"/>
      <c r="HC70" s="1">
        <f t="shared" si="126"/>
        <v>0</v>
      </c>
      <c r="HD70" s="1"/>
      <c r="HS70" s="1">
        <f t="shared" si="127"/>
        <v>0</v>
      </c>
      <c r="HT70" s="1"/>
      <c r="HX70" s="1">
        <f t="shared" si="84"/>
        <v>0</v>
      </c>
      <c r="HY70" s="1"/>
      <c r="ID70" s="1">
        <f t="shared" si="85"/>
        <v>0</v>
      </c>
      <c r="IE70" s="1"/>
      <c r="IN70" s="1">
        <f t="shared" si="128"/>
        <v>0</v>
      </c>
      <c r="IW70" s="1">
        <f t="shared" si="129"/>
        <v>0</v>
      </c>
      <c r="IX70" s="1"/>
      <c r="IZ70" s="1">
        <f t="shared" si="86"/>
        <v>0</v>
      </c>
      <c r="JA70" s="1"/>
      <c r="JJ70" s="1">
        <f t="shared" si="87"/>
        <v>0</v>
      </c>
      <c r="JK70" s="1"/>
      <c r="JV70" s="1">
        <f t="shared" si="130"/>
        <v>0</v>
      </c>
      <c r="JW70" s="1"/>
      <c r="KB70" s="1">
        <f t="shared" si="131"/>
        <v>0</v>
      </c>
      <c r="KC70" s="1"/>
      <c r="LG70" s="1">
        <f t="shared" si="88"/>
        <v>0</v>
      </c>
      <c r="LH70" s="1"/>
      <c r="LT70" s="1">
        <f t="shared" si="132"/>
        <v>0</v>
      </c>
      <c r="LU70" s="1"/>
      <c r="MA70" s="1">
        <f t="shared" si="133"/>
        <v>0</v>
      </c>
      <c r="MB70" s="1"/>
      <c r="MF70" s="1">
        <f t="shared" si="134"/>
        <v>0</v>
      </c>
      <c r="MG70" s="1"/>
      <c r="MM70" s="1">
        <f t="shared" si="135"/>
        <v>0</v>
      </c>
      <c r="MN70" s="1"/>
      <c r="MS70" s="1">
        <f t="shared" si="136"/>
        <v>0</v>
      </c>
      <c r="MT70" s="1"/>
      <c r="MU70" s="115">
        <v>1</v>
      </c>
      <c r="OI70" s="121"/>
      <c r="PD70" s="1">
        <f t="shared" si="89"/>
        <v>0</v>
      </c>
      <c r="PE70" s="1"/>
      <c r="QF70" s="1">
        <f t="shared" si="137"/>
        <v>0</v>
      </c>
      <c r="QG70" s="1"/>
      <c r="QY70" s="1">
        <f t="shared" si="138"/>
        <v>0</v>
      </c>
      <c r="RK70" s="1">
        <f t="shared" si="139"/>
        <v>0</v>
      </c>
      <c r="RL70" s="1"/>
      <c r="SA70" s="1">
        <f t="shared" si="140"/>
        <v>0</v>
      </c>
      <c r="SG70" s="1">
        <f t="shared" si="141"/>
        <v>0</v>
      </c>
      <c r="SO70" s="1">
        <f t="shared" si="142"/>
        <v>0</v>
      </c>
      <c r="TB70" s="1">
        <f t="shared" si="143"/>
        <v>0</v>
      </c>
      <c r="TS70" s="1">
        <f t="shared" si="90"/>
        <v>0</v>
      </c>
      <c r="TT70" s="1"/>
      <c r="UD70" s="1">
        <f t="shared" si="91"/>
        <v>0</v>
      </c>
      <c r="UE70" s="1"/>
      <c r="UG70" s="1">
        <f t="shared" si="92"/>
        <v>0</v>
      </c>
      <c r="UH70" s="1"/>
      <c r="UQ70" s="1">
        <f t="shared" si="144"/>
        <v>0</v>
      </c>
      <c r="UR70" s="1"/>
      <c r="VA70" s="1">
        <f t="shared" si="145"/>
        <v>0</v>
      </c>
      <c r="VB70" s="1"/>
      <c r="VG70" s="1">
        <f t="shared" si="146"/>
        <v>0</v>
      </c>
      <c r="VH70" s="1"/>
      <c r="WY70" s="1">
        <f t="shared" si="93"/>
        <v>0</v>
      </c>
      <c r="WZ70" s="1"/>
      <c r="XB70" s="1">
        <f t="shared" si="147"/>
        <v>0</v>
      </c>
      <c r="XC70" s="1"/>
      <c r="XG70" s="1">
        <f t="shared" si="94"/>
        <v>0</v>
      </c>
      <c r="XH70" s="1"/>
      <c r="XK70" s="109"/>
      <c r="XL70" s="1">
        <f t="shared" si="95"/>
        <v>0</v>
      </c>
      <c r="XM70" s="1">
        <f t="shared" si="96"/>
        <v>0</v>
      </c>
      <c r="XN70" s="1">
        <f t="shared" si="148"/>
        <v>0</v>
      </c>
      <c r="XO70" s="1">
        <f t="shared" si="97"/>
        <v>1</v>
      </c>
      <c r="XP70" s="1">
        <f t="shared" si="149"/>
        <v>0</v>
      </c>
      <c r="XQ70" s="1">
        <f t="shared" si="98"/>
        <v>0</v>
      </c>
      <c r="XR70" s="1">
        <f t="shared" si="99"/>
        <v>0</v>
      </c>
      <c r="XS70" s="1">
        <f t="shared" si="100"/>
        <v>0</v>
      </c>
      <c r="XT70" s="1">
        <f t="shared" si="150"/>
        <v>0</v>
      </c>
      <c r="XU70" s="1">
        <f t="shared" si="101"/>
        <v>0</v>
      </c>
      <c r="XV70" s="1">
        <f t="shared" si="102"/>
        <v>0</v>
      </c>
      <c r="XW70" s="1">
        <f t="shared" si="103"/>
        <v>0</v>
      </c>
      <c r="XX70" s="1">
        <f t="shared" si="104"/>
        <v>0</v>
      </c>
      <c r="XY70" s="1">
        <f t="shared" si="105"/>
        <v>1</v>
      </c>
      <c r="XZ70" s="1">
        <f t="shared" si="106"/>
        <v>0</v>
      </c>
      <c r="YA70" s="1">
        <f t="shared" si="107"/>
        <v>0</v>
      </c>
      <c r="YB70" s="1">
        <f t="shared" si="108"/>
        <v>0</v>
      </c>
      <c r="YC70" s="1">
        <f t="shared" si="109"/>
        <v>0</v>
      </c>
      <c r="YD70" s="132"/>
      <c r="YE70" s="133">
        <f t="shared" si="81"/>
        <v>2</v>
      </c>
      <c r="YF70" s="133">
        <f t="shared" si="110"/>
        <v>10547500</v>
      </c>
      <c r="YG70" s="130">
        <v>1</v>
      </c>
      <c r="YH70" s="130">
        <f t="shared" si="111"/>
        <v>21095000</v>
      </c>
      <c r="YI70" s="135">
        <v>1</v>
      </c>
      <c r="YJ70" s="128">
        <f t="shared" si="112"/>
        <v>21095000</v>
      </c>
      <c r="YK70" s="178"/>
      <c r="YL70">
        <v>0.5</v>
      </c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>
        <v>1</v>
      </c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>
        <f t="shared" si="151"/>
        <v>1</v>
      </c>
      <c r="ACD70" s="25">
        <f>(AJH70/ACC70)*YL70</f>
        <v>21095000</v>
      </c>
      <c r="ACE70" s="11">
        <f t="shared" si="113"/>
        <v>3</v>
      </c>
      <c r="ACF70" s="11">
        <f t="shared" si="114"/>
        <v>14063333.333333334</v>
      </c>
      <c r="ACG70" s="3">
        <v>24</v>
      </c>
      <c r="ACH70" s="3">
        <v>2</v>
      </c>
      <c r="ACI70" s="11">
        <f t="shared" si="115"/>
        <v>21095000</v>
      </c>
      <c r="ACJ70" s="11"/>
      <c r="ACK70" s="13">
        <f t="shared" si="116"/>
        <v>0</v>
      </c>
      <c r="ACL70">
        <v>0.5</v>
      </c>
      <c r="ACM70" s="25">
        <f t="shared" si="117"/>
        <v>21095000</v>
      </c>
      <c r="ACN70" s="11">
        <f t="shared" si="118"/>
        <v>21095000</v>
      </c>
      <c r="ACO70" s="66"/>
      <c r="ACR70" s="69" t="s">
        <v>407</v>
      </c>
      <c r="ACS70" s="3">
        <v>1</v>
      </c>
      <c r="ACU70" s="3">
        <v>1</v>
      </c>
      <c r="ACV70" s="3">
        <v>1</v>
      </c>
      <c r="ACZ70" s="3" t="s">
        <v>633</v>
      </c>
      <c r="ADA70" s="3">
        <v>1</v>
      </c>
      <c r="ADB70" s="3">
        <v>31</v>
      </c>
      <c r="ADC70" s="3">
        <v>1</v>
      </c>
      <c r="ADD70" s="3" t="s">
        <v>189</v>
      </c>
      <c r="ADL70" s="3">
        <v>1</v>
      </c>
      <c r="ADN70" s="3">
        <v>1</v>
      </c>
      <c r="ADO70" s="3">
        <v>1</v>
      </c>
      <c r="ADR70" s="3">
        <v>1</v>
      </c>
      <c r="ADU70" s="3">
        <v>3</v>
      </c>
      <c r="ADV70" s="459"/>
      <c r="ADW70" s="3">
        <v>2</v>
      </c>
      <c r="ADX70" s="3">
        <v>1</v>
      </c>
      <c r="AEC70" s="3">
        <v>1</v>
      </c>
      <c r="AEE70" s="1">
        <f t="shared" si="152"/>
        <v>1</v>
      </c>
      <c r="AER70" s="3">
        <v>1</v>
      </c>
      <c r="AET70" s="3">
        <v>1</v>
      </c>
      <c r="AFJ70" s="3">
        <v>1</v>
      </c>
      <c r="AFM70" s="3">
        <v>1</v>
      </c>
      <c r="AGL70" s="3">
        <v>680000</v>
      </c>
      <c r="AGM70" s="14">
        <f t="shared" si="75"/>
        <v>0</v>
      </c>
      <c r="AHJ70" s="3">
        <v>680000</v>
      </c>
      <c r="AHN70" s="3">
        <v>3</v>
      </c>
      <c r="AHO70" s="3">
        <v>1</v>
      </c>
      <c r="AHX70" s="3">
        <v>1</v>
      </c>
      <c r="AIA70" s="3">
        <v>2</v>
      </c>
      <c r="AIB70" s="3">
        <v>1</v>
      </c>
      <c r="AIJ70" s="3">
        <v>1</v>
      </c>
      <c r="AIW70" s="3">
        <v>1</v>
      </c>
      <c r="AIX70" s="3">
        <v>1</v>
      </c>
      <c r="AIY70" s="14">
        <v>170000</v>
      </c>
      <c r="AIZ70" s="14"/>
      <c r="AJA70" s="3">
        <v>25</v>
      </c>
      <c r="AJB70" s="14">
        <v>42020000</v>
      </c>
      <c r="AJF70" s="438"/>
      <c r="AJG70" s="47"/>
      <c r="AJH70" s="381">
        <v>42190000</v>
      </c>
      <c r="AJI70" s="11">
        <f t="shared" si="119"/>
        <v>14063333.333333334</v>
      </c>
      <c r="AJJ70" s="61"/>
      <c r="AJK70" s="15">
        <v>0.5</v>
      </c>
      <c r="AJL70" s="3">
        <v>3</v>
      </c>
      <c r="AJV70" s="1"/>
      <c r="AJW70" s="1">
        <f t="shared" si="153"/>
        <v>3</v>
      </c>
      <c r="AJY70" s="3">
        <v>1</v>
      </c>
      <c r="AJZ70" s="1">
        <f t="shared" si="154"/>
        <v>4</v>
      </c>
      <c r="AKA70" s="61"/>
      <c r="AKB70" s="3" t="s">
        <v>634</v>
      </c>
      <c r="AKC70" s="3" t="s">
        <v>272</v>
      </c>
      <c r="AKD70" s="3" t="s">
        <v>261</v>
      </c>
      <c r="AKE70" s="3" t="s">
        <v>260</v>
      </c>
      <c r="AKF70" s="3" t="s">
        <v>260</v>
      </c>
      <c r="AKG70" s="3" t="s">
        <v>260</v>
      </c>
      <c r="AKH70" s="3" t="s">
        <v>260</v>
      </c>
      <c r="AKI70" s="3" t="s">
        <v>260</v>
      </c>
      <c r="AKJ70" s="3" t="s">
        <v>262</v>
      </c>
      <c r="AKK70" s="3" t="s">
        <v>260</v>
      </c>
      <c r="AKL70" s="3" t="s">
        <v>260</v>
      </c>
      <c r="AKM70" s="3" t="s">
        <v>260</v>
      </c>
      <c r="AKN70" s="3" t="s">
        <v>260</v>
      </c>
      <c r="AKO70" s="3" t="s">
        <v>260</v>
      </c>
      <c r="AKP70" s="3" t="s">
        <v>260</v>
      </c>
      <c r="AKQ70" s="3" t="s">
        <v>260</v>
      </c>
      <c r="AKR70" s="3" t="s">
        <v>263</v>
      </c>
      <c r="AKS70" s="3" t="s">
        <v>260</v>
      </c>
      <c r="AKT70" s="3" t="s">
        <v>260</v>
      </c>
      <c r="AKU70" s="3" t="s">
        <v>260</v>
      </c>
      <c r="AKV70" s="3" t="s">
        <v>260</v>
      </c>
      <c r="AKW70" s="3" t="s">
        <v>260</v>
      </c>
      <c r="AKX70" s="3" t="s">
        <v>260</v>
      </c>
      <c r="AKY70" s="3" t="s">
        <v>260</v>
      </c>
      <c r="AKZ70" s="3" t="s">
        <v>260</v>
      </c>
      <c r="ALA70" s="3" t="s">
        <v>260</v>
      </c>
      <c r="ALB70" s="3" t="s">
        <v>260</v>
      </c>
      <c r="ALC70" s="3" t="s">
        <v>260</v>
      </c>
      <c r="ALD70" s="3" t="s">
        <v>260</v>
      </c>
      <c r="ALE70" s="3" t="s">
        <v>260</v>
      </c>
      <c r="ALF70" s="3" t="s">
        <v>260</v>
      </c>
      <c r="ALG70" s="3" t="s">
        <v>260</v>
      </c>
      <c r="ALH70" s="3" t="s">
        <v>260</v>
      </c>
      <c r="ALI70" s="3" t="s">
        <v>260</v>
      </c>
      <c r="ALJ70" s="3" t="s">
        <v>260</v>
      </c>
      <c r="ALK70" s="3" t="s">
        <v>260</v>
      </c>
      <c r="ALL70" s="3" t="s">
        <v>260</v>
      </c>
      <c r="ALM70" s="3">
        <v>2</v>
      </c>
      <c r="ALN70" s="11">
        <f t="shared" si="155"/>
        <v>21095000</v>
      </c>
      <c r="ALO70" s="31">
        <v>42190000</v>
      </c>
      <c r="ALP70" s="3">
        <v>1</v>
      </c>
      <c r="ALT70" s="3">
        <v>1</v>
      </c>
      <c r="ALU70" s="61"/>
      <c r="ALV70" s="3">
        <v>1</v>
      </c>
      <c r="ALX70" s="3">
        <v>1</v>
      </c>
      <c r="ALZ70" s="3">
        <v>1</v>
      </c>
      <c r="AMA70" s="3">
        <v>1</v>
      </c>
      <c r="AMD70" s="3">
        <v>1</v>
      </c>
      <c r="AMJ70" s="404"/>
    </row>
    <row r="71" spans="1:1024" s="1" customFormat="1" ht="15" customHeight="1" x14ac:dyDescent="0.25">
      <c r="A71" s="268"/>
      <c r="B71" s="113">
        <v>69</v>
      </c>
      <c r="C71" s="473" t="s">
        <v>375</v>
      </c>
      <c r="D71" s="304" t="s">
        <v>635</v>
      </c>
      <c r="E71" s="1">
        <v>2008</v>
      </c>
      <c r="F71" s="1">
        <v>1</v>
      </c>
      <c r="G71" s="1">
        <v>1</v>
      </c>
      <c r="J71" s="1">
        <v>1</v>
      </c>
      <c r="K71" s="1">
        <v>1996</v>
      </c>
      <c r="L71" s="1">
        <v>1997</v>
      </c>
      <c r="M71" s="1">
        <v>2</v>
      </c>
      <c r="Z71" s="1">
        <v>1</v>
      </c>
      <c r="AA71" s="1">
        <v>1</v>
      </c>
      <c r="AY71" s="1">
        <v>1</v>
      </c>
      <c r="BA71" s="1">
        <v>1</v>
      </c>
      <c r="BB71" s="1">
        <v>13</v>
      </c>
      <c r="BE71" s="1">
        <v>1</v>
      </c>
      <c r="BG71" s="1">
        <v>3</v>
      </c>
      <c r="CG71" s="1">
        <v>1</v>
      </c>
      <c r="CH71" s="246"/>
      <c r="CP71" s="1">
        <f t="shared" si="120"/>
        <v>0</v>
      </c>
      <c r="CS71" s="1">
        <f t="shared" si="82"/>
        <v>0</v>
      </c>
      <c r="DO71" s="1">
        <f t="shared" si="121"/>
        <v>0</v>
      </c>
      <c r="DX71" s="1">
        <f t="shared" si="122"/>
        <v>0</v>
      </c>
      <c r="EE71" s="1">
        <f t="shared" si="123"/>
        <v>0</v>
      </c>
      <c r="EH71" s="1">
        <f t="shared" si="124"/>
        <v>0</v>
      </c>
      <c r="FF71" s="116">
        <v>1</v>
      </c>
      <c r="FP71" s="1">
        <v>1</v>
      </c>
      <c r="FQ71" s="1">
        <v>1</v>
      </c>
      <c r="GD71" s="1">
        <v>1</v>
      </c>
      <c r="GM71" s="1">
        <v>1</v>
      </c>
      <c r="GP71" s="1">
        <f t="shared" si="83"/>
        <v>5</v>
      </c>
      <c r="GQ71" s="1">
        <v>1</v>
      </c>
      <c r="GY71" s="1">
        <f t="shared" si="125"/>
        <v>0</v>
      </c>
      <c r="HC71" s="1">
        <f t="shared" si="126"/>
        <v>0</v>
      </c>
      <c r="HS71" s="1">
        <f t="shared" si="127"/>
        <v>0</v>
      </c>
      <c r="HX71" s="1">
        <f t="shared" si="84"/>
        <v>0</v>
      </c>
      <c r="ID71" s="1">
        <f t="shared" si="85"/>
        <v>0</v>
      </c>
      <c r="IN71" s="1">
        <f t="shared" si="128"/>
        <v>0</v>
      </c>
      <c r="IW71" s="1">
        <f t="shared" si="129"/>
        <v>0</v>
      </c>
      <c r="IZ71" s="1">
        <f t="shared" si="86"/>
        <v>0</v>
      </c>
      <c r="JJ71" s="1">
        <f t="shared" si="87"/>
        <v>0</v>
      </c>
      <c r="JV71" s="1">
        <f t="shared" si="130"/>
        <v>0</v>
      </c>
      <c r="KB71" s="1">
        <f t="shared" si="131"/>
        <v>0</v>
      </c>
      <c r="LG71" s="1">
        <f t="shared" si="88"/>
        <v>0</v>
      </c>
      <c r="LT71" s="1">
        <f t="shared" si="132"/>
        <v>0</v>
      </c>
      <c r="MA71" s="1">
        <f t="shared" si="133"/>
        <v>0</v>
      </c>
      <c r="MF71" s="1">
        <f t="shared" si="134"/>
        <v>0</v>
      </c>
      <c r="MM71" s="1">
        <f t="shared" si="135"/>
        <v>0</v>
      </c>
      <c r="MS71" s="1">
        <f t="shared" si="136"/>
        <v>0</v>
      </c>
      <c r="MU71" s="115"/>
      <c r="OI71" s="120"/>
      <c r="PD71" s="1">
        <f t="shared" si="89"/>
        <v>0</v>
      </c>
      <c r="QF71" s="1">
        <f t="shared" si="137"/>
        <v>0</v>
      </c>
      <c r="QY71" s="1">
        <f t="shared" si="138"/>
        <v>0</v>
      </c>
      <c r="RK71" s="1">
        <f t="shared" si="139"/>
        <v>0</v>
      </c>
      <c r="SA71" s="1">
        <f t="shared" si="140"/>
        <v>0</v>
      </c>
      <c r="SG71" s="1">
        <f t="shared" si="141"/>
        <v>0</v>
      </c>
      <c r="SO71" s="1">
        <f t="shared" si="142"/>
        <v>0</v>
      </c>
      <c r="TB71" s="1">
        <f t="shared" si="143"/>
        <v>0</v>
      </c>
      <c r="TS71" s="1">
        <f t="shared" si="90"/>
        <v>0</v>
      </c>
      <c r="UD71" s="1">
        <f t="shared" si="91"/>
        <v>0</v>
      </c>
      <c r="UG71" s="1">
        <f t="shared" si="92"/>
        <v>0</v>
      </c>
      <c r="UQ71" s="1">
        <f t="shared" si="144"/>
        <v>0</v>
      </c>
      <c r="VA71" s="1">
        <f t="shared" si="145"/>
        <v>0</v>
      </c>
      <c r="VG71" s="1">
        <f t="shared" si="146"/>
        <v>0</v>
      </c>
      <c r="WY71" s="1">
        <f t="shared" si="93"/>
        <v>0</v>
      </c>
      <c r="XB71" s="1">
        <f t="shared" si="147"/>
        <v>0</v>
      </c>
      <c r="XG71" s="1">
        <f t="shared" si="94"/>
        <v>0</v>
      </c>
      <c r="XK71" s="108"/>
      <c r="XL71" s="1">
        <f t="shared" si="95"/>
        <v>0</v>
      </c>
      <c r="XM71" s="1">
        <f t="shared" si="96"/>
        <v>0</v>
      </c>
      <c r="XN71" s="1">
        <f t="shared" si="148"/>
        <v>0</v>
      </c>
      <c r="XO71" s="1">
        <f t="shared" si="97"/>
        <v>0</v>
      </c>
      <c r="XP71" s="1">
        <f t="shared" si="149"/>
        <v>0</v>
      </c>
      <c r="XQ71" s="1">
        <f t="shared" si="98"/>
        <v>0</v>
      </c>
      <c r="XR71" s="1">
        <f t="shared" si="99"/>
        <v>0</v>
      </c>
      <c r="XS71" s="1">
        <f t="shared" si="100"/>
        <v>0</v>
      </c>
      <c r="XT71" s="1">
        <f t="shared" si="150"/>
        <v>5</v>
      </c>
      <c r="XU71" s="1">
        <f t="shared" si="101"/>
        <v>0</v>
      </c>
      <c r="XV71" s="1">
        <f t="shared" si="102"/>
        <v>0</v>
      </c>
      <c r="XW71" s="1">
        <f t="shared" si="103"/>
        <v>0</v>
      </c>
      <c r="XX71" s="1">
        <f t="shared" si="104"/>
        <v>0</v>
      </c>
      <c r="XY71" s="1">
        <f t="shared" si="105"/>
        <v>0</v>
      </c>
      <c r="XZ71" s="1">
        <f t="shared" si="106"/>
        <v>0</v>
      </c>
      <c r="YA71" s="1">
        <f t="shared" si="107"/>
        <v>0</v>
      </c>
      <c r="YB71" s="1">
        <f t="shared" si="108"/>
        <v>0</v>
      </c>
      <c r="YC71" s="1">
        <f t="shared" si="109"/>
        <v>0</v>
      </c>
      <c r="YD71" s="132"/>
      <c r="YE71" s="133">
        <f t="shared" si="81"/>
        <v>5</v>
      </c>
      <c r="YF71" s="133">
        <f t="shared" si="110"/>
        <v>121400</v>
      </c>
      <c r="YG71" s="130">
        <v>1</v>
      </c>
      <c r="YH71" s="130">
        <f t="shared" si="111"/>
        <v>607000</v>
      </c>
      <c r="YI71" s="129">
        <v>1</v>
      </c>
      <c r="YJ71" s="128">
        <f t="shared" si="112"/>
        <v>607000</v>
      </c>
      <c r="YK71" s="177"/>
      <c r="YL71">
        <v>1</v>
      </c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>
        <f t="shared" si="151"/>
        <v>0</v>
      </c>
      <c r="ACD71" s="25"/>
      <c r="ACE71" s="11">
        <f t="shared" si="113"/>
        <v>5</v>
      </c>
      <c r="ACF71" s="11">
        <f t="shared" si="114"/>
        <v>121400</v>
      </c>
      <c r="ACG71" s="1">
        <v>5</v>
      </c>
      <c r="ACH71" s="1">
        <v>1</v>
      </c>
      <c r="ACI71" s="11">
        <f t="shared" si="115"/>
        <v>607000</v>
      </c>
      <c r="ACJ71" s="45">
        <v>1</v>
      </c>
      <c r="ACK71" s="13">
        <f t="shared" si="116"/>
        <v>607000</v>
      </c>
      <c r="ACL71">
        <v>1</v>
      </c>
      <c r="ACM71" s="25">
        <f t="shared" si="117"/>
        <v>607000</v>
      </c>
      <c r="ACN71" s="11">
        <f t="shared" si="118"/>
        <v>607000</v>
      </c>
      <c r="ACO71" s="65"/>
      <c r="ACR71" s="39" t="s">
        <v>295</v>
      </c>
      <c r="ACS71" s="1">
        <v>1</v>
      </c>
      <c r="ACV71" s="1">
        <v>1</v>
      </c>
      <c r="ACZ71" s="1" t="s">
        <v>259</v>
      </c>
      <c r="ADD71" s="1" t="s">
        <v>185</v>
      </c>
      <c r="ADU71" s="1">
        <v>2</v>
      </c>
      <c r="ADV71" s="457"/>
      <c r="AEE71" s="1">
        <f t="shared" si="152"/>
        <v>0</v>
      </c>
      <c r="AFN71" s="1">
        <v>1</v>
      </c>
      <c r="AFP71" s="1">
        <v>1</v>
      </c>
      <c r="AFY71" s="1">
        <v>1</v>
      </c>
      <c r="AGL71" s="11">
        <v>457000</v>
      </c>
      <c r="AGM71" s="11">
        <f t="shared" si="75"/>
        <v>6000</v>
      </c>
      <c r="AGT71" s="1">
        <v>6000</v>
      </c>
      <c r="AGU71" s="1">
        <v>1</v>
      </c>
      <c r="AHH71" s="1" t="s">
        <v>1164</v>
      </c>
      <c r="AHI71" s="1">
        <v>1</v>
      </c>
      <c r="AHJ71" s="1">
        <v>463000</v>
      </c>
      <c r="AHK71" s="1">
        <v>1.3129999999999999</v>
      </c>
      <c r="AHL71" s="1">
        <v>3</v>
      </c>
      <c r="AHM71" s="1">
        <v>1</v>
      </c>
      <c r="AHN71" s="1">
        <v>2</v>
      </c>
      <c r="AHO71" s="1">
        <v>1</v>
      </c>
      <c r="AHT71" s="1">
        <v>1</v>
      </c>
      <c r="AHU71" s="1">
        <v>1</v>
      </c>
      <c r="AHX71" s="1">
        <v>1</v>
      </c>
      <c r="AHY71" s="1">
        <v>3</v>
      </c>
      <c r="AHZ71" s="1">
        <v>1</v>
      </c>
      <c r="AIA71" s="1">
        <v>10</v>
      </c>
      <c r="AIB71" s="1">
        <v>1</v>
      </c>
      <c r="AIC71" s="1">
        <v>4</v>
      </c>
      <c r="AID71" s="1">
        <v>1</v>
      </c>
      <c r="AIJ71" s="1">
        <v>1</v>
      </c>
      <c r="AIX71" s="1">
        <v>1</v>
      </c>
      <c r="AIY71" s="11">
        <v>144000</v>
      </c>
      <c r="AIZ71" s="11"/>
      <c r="AJA71" s="1">
        <v>31.1</v>
      </c>
      <c r="AJB71" s="11">
        <v>153000</v>
      </c>
      <c r="AJC71" s="1">
        <v>310000</v>
      </c>
      <c r="AJD71" s="1">
        <v>1</v>
      </c>
      <c r="AJF71" s="435">
        <v>51.070840197693578</v>
      </c>
      <c r="AJG71" s="45">
        <v>202.61437908496731</v>
      </c>
      <c r="AJH71" s="381">
        <v>607000</v>
      </c>
      <c r="AJI71" s="11">
        <f t="shared" si="119"/>
        <v>121400</v>
      </c>
      <c r="AJJ71" s="60"/>
      <c r="AJK71" s="12">
        <v>1.5</v>
      </c>
      <c r="AJL71" s="1">
        <v>3</v>
      </c>
      <c r="AJW71" s="1">
        <f t="shared" si="153"/>
        <v>3</v>
      </c>
      <c r="AJY71" s="1">
        <v>1</v>
      </c>
      <c r="AJZ71" s="1">
        <f t="shared" si="154"/>
        <v>4</v>
      </c>
      <c r="AKA71" s="60"/>
      <c r="AKB71" s="1" t="s">
        <v>636</v>
      </c>
      <c r="AKC71" s="1" t="s">
        <v>374</v>
      </c>
      <c r="AKD71" s="1" t="s">
        <v>637</v>
      </c>
      <c r="AKE71" s="1" t="s">
        <v>260</v>
      </c>
      <c r="AKF71" s="1" t="s">
        <v>260</v>
      </c>
      <c r="AKG71" s="1" t="s">
        <v>260</v>
      </c>
      <c r="AKH71" s="1" t="s">
        <v>260</v>
      </c>
      <c r="AKI71" s="1" t="s">
        <v>260</v>
      </c>
      <c r="AKJ71" s="1" t="s">
        <v>262</v>
      </c>
      <c r="AKK71" s="1" t="s">
        <v>260</v>
      </c>
      <c r="AKL71" s="1" t="s">
        <v>260</v>
      </c>
      <c r="AKM71" s="1" t="s">
        <v>260</v>
      </c>
      <c r="AKN71" s="1" t="s">
        <v>260</v>
      </c>
      <c r="AKO71" s="1" t="s">
        <v>260</v>
      </c>
      <c r="AKP71" s="1" t="s">
        <v>260</v>
      </c>
      <c r="AKQ71" s="1" t="s">
        <v>260</v>
      </c>
      <c r="AKR71" s="1" t="s">
        <v>263</v>
      </c>
      <c r="AKS71" s="1" t="s">
        <v>260</v>
      </c>
      <c r="AKT71" s="1" t="s">
        <v>260</v>
      </c>
      <c r="AKU71" s="1" t="s">
        <v>260</v>
      </c>
      <c r="AKV71" s="1" t="s">
        <v>260</v>
      </c>
      <c r="AKW71" s="1" t="s">
        <v>260</v>
      </c>
      <c r="AKX71" s="1" t="s">
        <v>260</v>
      </c>
      <c r="AKY71" s="1" t="s">
        <v>260</v>
      </c>
      <c r="AKZ71" s="1" t="s">
        <v>260</v>
      </c>
      <c r="ALA71" s="1" t="s">
        <v>260</v>
      </c>
      <c r="ALB71" s="1" t="s">
        <v>260</v>
      </c>
      <c r="ALC71" s="1" t="s">
        <v>260</v>
      </c>
      <c r="ALD71" s="1" t="s">
        <v>260</v>
      </c>
      <c r="ALE71" s="1" t="s">
        <v>260</v>
      </c>
      <c r="ALF71" s="1" t="s">
        <v>260</v>
      </c>
      <c r="ALG71" s="1" t="s">
        <v>260</v>
      </c>
      <c r="ALH71" s="1" t="s">
        <v>260</v>
      </c>
      <c r="ALI71" s="1" t="s">
        <v>260</v>
      </c>
      <c r="ALJ71" s="1" t="s">
        <v>260</v>
      </c>
      <c r="ALK71" s="1" t="s">
        <v>260</v>
      </c>
      <c r="ALL71" s="1" t="s">
        <v>260</v>
      </c>
      <c r="ALM71" s="1">
        <v>3</v>
      </c>
      <c r="ALN71" s="11">
        <f t="shared" si="155"/>
        <v>202333.33333333334</v>
      </c>
      <c r="ALO71" s="28">
        <v>607000</v>
      </c>
      <c r="ALP71" s="1">
        <v>1</v>
      </c>
      <c r="ALQ71" s="1">
        <v>1</v>
      </c>
      <c r="ALR71" s="1">
        <v>1</v>
      </c>
      <c r="ALU71" s="60"/>
      <c r="ALV71" s="1">
        <v>1</v>
      </c>
      <c r="ALY71" s="1">
        <v>1</v>
      </c>
      <c r="ALZ71" s="1">
        <v>1</v>
      </c>
      <c r="AMA71" s="1">
        <v>1</v>
      </c>
      <c r="AMC71" s="1">
        <v>1</v>
      </c>
      <c r="AMD71" s="1">
        <v>1</v>
      </c>
      <c r="AMJ71" s="403"/>
    </row>
    <row r="72" spans="1:1024" s="1" customFormat="1" ht="15" customHeight="1" x14ac:dyDescent="0.25">
      <c r="A72" s="268"/>
      <c r="B72" s="113">
        <v>70</v>
      </c>
      <c r="C72" s="473" t="s">
        <v>375</v>
      </c>
      <c r="D72" s="304" t="s">
        <v>638</v>
      </c>
      <c r="E72" s="1">
        <v>2008</v>
      </c>
      <c r="F72" s="1">
        <v>8</v>
      </c>
      <c r="G72" s="1">
        <v>1</v>
      </c>
      <c r="H72" s="1">
        <v>1</v>
      </c>
      <c r="I72" s="1">
        <v>1</v>
      </c>
      <c r="J72" s="1">
        <v>9</v>
      </c>
      <c r="K72" s="1">
        <v>2003</v>
      </c>
      <c r="L72" s="1">
        <v>2004</v>
      </c>
      <c r="M72" s="1">
        <v>2</v>
      </c>
      <c r="AG72" s="1">
        <v>1</v>
      </c>
      <c r="AH72" s="1">
        <v>1</v>
      </c>
      <c r="AY72" s="1">
        <v>1</v>
      </c>
      <c r="BA72" s="1">
        <v>1</v>
      </c>
      <c r="BB72" s="1">
        <v>11</v>
      </c>
      <c r="BC72" s="1">
        <v>1</v>
      </c>
      <c r="BG72" s="1">
        <v>3</v>
      </c>
      <c r="CG72" s="1">
        <v>1</v>
      </c>
      <c r="CH72" s="246"/>
      <c r="CP72" s="1">
        <f t="shared" si="120"/>
        <v>0</v>
      </c>
      <c r="CS72" s="1">
        <f t="shared" si="82"/>
        <v>0</v>
      </c>
      <c r="DO72" s="1">
        <f t="shared" si="121"/>
        <v>0</v>
      </c>
      <c r="DX72" s="1">
        <f t="shared" si="122"/>
        <v>0</v>
      </c>
      <c r="EE72" s="1">
        <f t="shared" si="123"/>
        <v>0</v>
      </c>
      <c r="EH72" s="1">
        <f t="shared" si="124"/>
        <v>0</v>
      </c>
      <c r="FF72" s="116"/>
      <c r="GJ72" s="1">
        <v>1</v>
      </c>
      <c r="GP72" s="1">
        <f t="shared" si="83"/>
        <v>1</v>
      </c>
      <c r="GQ72" s="1">
        <v>1</v>
      </c>
      <c r="GR72" s="1">
        <v>1</v>
      </c>
      <c r="GY72" s="1">
        <f t="shared" si="125"/>
        <v>1</v>
      </c>
      <c r="GZ72" s="1">
        <v>1</v>
      </c>
      <c r="HC72" s="1">
        <f t="shared" si="126"/>
        <v>0</v>
      </c>
      <c r="HS72" s="1">
        <f t="shared" si="127"/>
        <v>0</v>
      </c>
      <c r="HX72" s="1">
        <f t="shared" si="84"/>
        <v>0</v>
      </c>
      <c r="HZ72" s="1">
        <v>1</v>
      </c>
      <c r="ID72" s="1">
        <f t="shared" si="85"/>
        <v>1</v>
      </c>
      <c r="IE72" s="1">
        <v>1</v>
      </c>
      <c r="IN72" s="1">
        <f t="shared" si="128"/>
        <v>0</v>
      </c>
      <c r="IW72" s="1">
        <f t="shared" si="129"/>
        <v>0</v>
      </c>
      <c r="IZ72" s="1">
        <f t="shared" si="86"/>
        <v>0</v>
      </c>
      <c r="JJ72" s="1">
        <f t="shared" si="87"/>
        <v>0</v>
      </c>
      <c r="JV72" s="1">
        <f t="shared" si="130"/>
        <v>0</v>
      </c>
      <c r="KB72" s="1">
        <f t="shared" si="131"/>
        <v>0</v>
      </c>
      <c r="KT72" s="1">
        <v>1</v>
      </c>
      <c r="LG72" s="1">
        <f t="shared" si="88"/>
        <v>1</v>
      </c>
      <c r="LH72" s="1">
        <v>1</v>
      </c>
      <c r="LT72" s="1">
        <f t="shared" si="132"/>
        <v>0</v>
      </c>
      <c r="MA72" s="1">
        <f t="shared" si="133"/>
        <v>0</v>
      </c>
      <c r="MF72" s="1">
        <f t="shared" si="134"/>
        <v>0</v>
      </c>
      <c r="MM72" s="1">
        <f t="shared" si="135"/>
        <v>0</v>
      </c>
      <c r="MS72" s="1">
        <f t="shared" si="136"/>
        <v>0</v>
      </c>
      <c r="MU72" s="115">
        <v>1</v>
      </c>
      <c r="OI72" s="120"/>
      <c r="PD72" s="1">
        <f t="shared" si="89"/>
        <v>0</v>
      </c>
      <c r="QF72" s="1">
        <f t="shared" si="137"/>
        <v>0</v>
      </c>
      <c r="QY72" s="1">
        <f t="shared" si="138"/>
        <v>0</v>
      </c>
      <c r="RK72" s="1">
        <f t="shared" si="139"/>
        <v>0</v>
      </c>
      <c r="SA72" s="1">
        <f t="shared" si="140"/>
        <v>0</v>
      </c>
      <c r="SG72" s="1">
        <f t="shared" si="141"/>
        <v>0</v>
      </c>
      <c r="SO72" s="1">
        <f t="shared" si="142"/>
        <v>0</v>
      </c>
      <c r="SQ72" s="1">
        <v>1</v>
      </c>
      <c r="TB72" s="1">
        <f t="shared" si="143"/>
        <v>0</v>
      </c>
      <c r="TS72" s="1">
        <f t="shared" si="90"/>
        <v>0</v>
      </c>
      <c r="UD72" s="1">
        <f t="shared" si="91"/>
        <v>0</v>
      </c>
      <c r="UG72" s="1">
        <f t="shared" si="92"/>
        <v>0</v>
      </c>
      <c r="UQ72" s="1">
        <f t="shared" si="144"/>
        <v>0</v>
      </c>
      <c r="VA72" s="1">
        <f t="shared" si="145"/>
        <v>0</v>
      </c>
      <c r="VG72" s="1">
        <f t="shared" si="146"/>
        <v>0</v>
      </c>
      <c r="WY72" s="1">
        <f t="shared" si="93"/>
        <v>0</v>
      </c>
      <c r="XB72" s="1">
        <f t="shared" si="147"/>
        <v>0</v>
      </c>
      <c r="XG72" s="1">
        <f t="shared" si="94"/>
        <v>0</v>
      </c>
      <c r="XK72" s="108"/>
      <c r="XL72" s="1">
        <f t="shared" si="95"/>
        <v>0</v>
      </c>
      <c r="XM72" s="1">
        <f t="shared" si="96"/>
        <v>0</v>
      </c>
      <c r="XN72" s="1">
        <f t="shared" si="148"/>
        <v>0</v>
      </c>
      <c r="XO72" s="1">
        <f t="shared" si="97"/>
        <v>0</v>
      </c>
      <c r="XP72" s="1">
        <f t="shared" si="149"/>
        <v>0</v>
      </c>
      <c r="XQ72" s="1">
        <f t="shared" si="98"/>
        <v>1</v>
      </c>
      <c r="XR72" s="1">
        <f t="shared" si="99"/>
        <v>1</v>
      </c>
      <c r="XS72" s="1">
        <f t="shared" si="100"/>
        <v>1</v>
      </c>
      <c r="XT72" s="1">
        <f t="shared" si="150"/>
        <v>1</v>
      </c>
      <c r="XU72" s="1">
        <f t="shared" si="101"/>
        <v>0</v>
      </c>
      <c r="XV72" s="1">
        <f t="shared" si="102"/>
        <v>0</v>
      </c>
      <c r="XW72" s="1">
        <f t="shared" si="103"/>
        <v>0</v>
      </c>
      <c r="XX72" s="1">
        <f t="shared" si="104"/>
        <v>0</v>
      </c>
      <c r="XY72" s="1">
        <f t="shared" si="105"/>
        <v>1</v>
      </c>
      <c r="XZ72" s="1">
        <f t="shared" si="106"/>
        <v>0</v>
      </c>
      <c r="YA72" s="1">
        <f t="shared" si="107"/>
        <v>1</v>
      </c>
      <c r="YB72" s="1">
        <f t="shared" si="108"/>
        <v>0</v>
      </c>
      <c r="YC72" s="1">
        <f t="shared" si="109"/>
        <v>0</v>
      </c>
      <c r="YD72" s="132"/>
      <c r="YE72" s="133">
        <f t="shared" si="81"/>
        <v>6</v>
      </c>
      <c r="YF72" s="133">
        <f t="shared" si="110"/>
        <v>2558333.3333333335</v>
      </c>
      <c r="YG72" s="130">
        <v>4</v>
      </c>
      <c r="YH72" s="130">
        <f t="shared" si="111"/>
        <v>3837500</v>
      </c>
      <c r="YI72" s="129">
        <v>6</v>
      </c>
      <c r="YJ72" s="128">
        <f t="shared" si="112"/>
        <v>2558333.3333333335</v>
      </c>
      <c r="YK72" s="177"/>
      <c r="YL72">
        <v>0.5</v>
      </c>
      <c r="YM72"/>
      <c r="YN72"/>
      <c r="YO72"/>
      <c r="YP72"/>
      <c r="YQ72"/>
      <c r="YR72">
        <v>1</v>
      </c>
      <c r="YS72"/>
      <c r="YT72"/>
      <c r="YU72"/>
      <c r="YV72"/>
      <c r="YW72"/>
      <c r="YX72"/>
      <c r="YY72"/>
      <c r="YZ72"/>
      <c r="ZA72"/>
      <c r="ZB72"/>
      <c r="ZC72">
        <v>1</v>
      </c>
      <c r="ZD72">
        <v>1</v>
      </c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>
        <f t="shared" si="151"/>
        <v>3</v>
      </c>
      <c r="ACD72" s="25">
        <f>(AJH72/ACC72)*YL72</f>
        <v>5116666.666666667</v>
      </c>
      <c r="ACE72" s="11">
        <f t="shared" si="113"/>
        <v>9</v>
      </c>
      <c r="ACF72" s="11">
        <f t="shared" si="114"/>
        <v>3411111.111111111</v>
      </c>
      <c r="ACG72" s="1">
        <v>24</v>
      </c>
      <c r="ACH72" s="1">
        <v>2</v>
      </c>
      <c r="ACI72" s="11">
        <f t="shared" si="115"/>
        <v>15350000</v>
      </c>
      <c r="ACJ72" s="11"/>
      <c r="ACK72" s="13">
        <f t="shared" si="116"/>
        <v>0</v>
      </c>
      <c r="ACL72">
        <v>0.5</v>
      </c>
      <c r="ACM72" s="25">
        <f t="shared" si="117"/>
        <v>15350000</v>
      </c>
      <c r="ACN72" s="11">
        <f t="shared" si="118"/>
        <v>15350000</v>
      </c>
      <c r="ACO72" s="65"/>
      <c r="ACR72" s="1" t="s">
        <v>292</v>
      </c>
      <c r="ACX72" s="1">
        <v>2</v>
      </c>
      <c r="ACY72" s="1">
        <v>1</v>
      </c>
      <c r="ACZ72" s="1" t="s">
        <v>639</v>
      </c>
      <c r="ADA72" s="1">
        <v>1</v>
      </c>
      <c r="ADD72" s="1" t="s">
        <v>189</v>
      </c>
      <c r="ADL72" s="1">
        <v>1</v>
      </c>
      <c r="ADN72" s="1">
        <v>1</v>
      </c>
      <c r="ADU72" s="1">
        <v>6</v>
      </c>
      <c r="ADV72" s="457"/>
      <c r="ADW72" s="1">
        <v>6</v>
      </c>
      <c r="ADX72" s="1">
        <v>1</v>
      </c>
      <c r="AEE72" s="1">
        <f t="shared" si="152"/>
        <v>0</v>
      </c>
      <c r="AER72" s="1">
        <v>1</v>
      </c>
      <c r="AES72" s="1">
        <v>400000</v>
      </c>
      <c r="AFC72" s="1">
        <v>1</v>
      </c>
      <c r="AFF72" s="1">
        <v>1</v>
      </c>
      <c r="AFM72" s="1">
        <v>1</v>
      </c>
      <c r="AFQ72" s="1">
        <v>1</v>
      </c>
      <c r="AGL72" s="11">
        <v>500000</v>
      </c>
      <c r="AGM72" s="11">
        <f t="shared" si="75"/>
        <v>27000</v>
      </c>
      <c r="AHB72" s="1">
        <v>27000</v>
      </c>
      <c r="AHH72" s="1" t="s">
        <v>1165</v>
      </c>
      <c r="AHI72" s="1">
        <v>1</v>
      </c>
      <c r="AHJ72" s="1">
        <v>527000</v>
      </c>
      <c r="AHK72" s="1">
        <v>5.4</v>
      </c>
      <c r="AHL72" s="1">
        <v>2</v>
      </c>
      <c r="AHM72" s="1">
        <v>1</v>
      </c>
      <c r="AHQ72" s="1">
        <v>2</v>
      </c>
      <c r="AHR72" s="1">
        <v>2</v>
      </c>
      <c r="AHS72" s="1">
        <v>1</v>
      </c>
      <c r="AHX72" s="1">
        <v>1</v>
      </c>
      <c r="AHY72" s="1">
        <v>5</v>
      </c>
      <c r="AHZ72" s="1">
        <v>1</v>
      </c>
      <c r="AIA72" s="1">
        <v>2</v>
      </c>
      <c r="AIB72" s="1">
        <v>1</v>
      </c>
      <c r="AIC72" s="1">
        <v>4</v>
      </c>
      <c r="AID72" s="1">
        <v>1</v>
      </c>
      <c r="AIJ72" s="1">
        <v>1</v>
      </c>
      <c r="AIX72" s="1">
        <v>1</v>
      </c>
      <c r="AIY72" s="11">
        <v>1100000</v>
      </c>
      <c r="AIZ72" s="11"/>
      <c r="AJA72" s="1">
        <v>208.73</v>
      </c>
      <c r="AJB72" s="11">
        <v>29600000</v>
      </c>
      <c r="AJF72" s="435"/>
      <c r="AJG72" s="45"/>
      <c r="AJH72" s="381">
        <v>30700000</v>
      </c>
      <c r="AJI72" s="11">
        <f t="shared" si="119"/>
        <v>3411111.111111111</v>
      </c>
      <c r="AJJ72" s="60"/>
      <c r="AJK72" s="12">
        <v>1.7</v>
      </c>
      <c r="AJL72" s="1">
        <v>2</v>
      </c>
      <c r="AJW72" s="1">
        <f t="shared" si="153"/>
        <v>2</v>
      </c>
      <c r="AJY72" s="1">
        <v>1</v>
      </c>
      <c r="AJZ72" s="1">
        <f t="shared" si="154"/>
        <v>3</v>
      </c>
      <c r="AKA72" s="60"/>
      <c r="AKB72" s="1" t="s">
        <v>640</v>
      </c>
      <c r="AKC72" s="1" t="s">
        <v>641</v>
      </c>
      <c r="AKD72" s="1" t="s">
        <v>642</v>
      </c>
      <c r="AKE72" s="1" t="s">
        <v>1361</v>
      </c>
      <c r="AKF72" s="1" t="s">
        <v>643</v>
      </c>
      <c r="AKG72" s="1" t="s">
        <v>644</v>
      </c>
      <c r="AKH72" s="1" t="s">
        <v>418</v>
      </c>
      <c r="AKI72" s="1" t="s">
        <v>645</v>
      </c>
      <c r="AKJ72" s="1" t="s">
        <v>574</v>
      </c>
      <c r="AKK72" s="1" t="s">
        <v>575</v>
      </c>
      <c r="AKL72" s="1" t="s">
        <v>423</v>
      </c>
      <c r="AKM72" s="1" t="s">
        <v>576</v>
      </c>
      <c r="AKN72" s="1" t="s">
        <v>186</v>
      </c>
      <c r="AKO72" s="1" t="s">
        <v>577</v>
      </c>
      <c r="AKP72" s="1" t="s">
        <v>572</v>
      </c>
      <c r="AKQ72" s="1" t="s">
        <v>429</v>
      </c>
      <c r="AKR72" s="1" t="s">
        <v>578</v>
      </c>
      <c r="AKS72" s="1" t="s">
        <v>260</v>
      </c>
      <c r="AKT72" s="1" t="s">
        <v>260</v>
      </c>
      <c r="AKU72" s="1" t="s">
        <v>260</v>
      </c>
      <c r="AKV72" s="1" t="s">
        <v>260</v>
      </c>
      <c r="AKW72" s="1" t="s">
        <v>260</v>
      </c>
      <c r="AKX72" s="1" t="s">
        <v>260</v>
      </c>
      <c r="AKY72" s="1" t="s">
        <v>260</v>
      </c>
      <c r="AKZ72" s="1" t="s">
        <v>260</v>
      </c>
      <c r="ALA72" s="1" t="s">
        <v>260</v>
      </c>
      <c r="ALB72" s="1" t="s">
        <v>260</v>
      </c>
      <c r="ALC72" s="1" t="s">
        <v>260</v>
      </c>
      <c r="ALD72" s="1" t="s">
        <v>260</v>
      </c>
      <c r="ALE72" s="1" t="s">
        <v>260</v>
      </c>
      <c r="ALF72" s="1" t="s">
        <v>260</v>
      </c>
      <c r="ALG72" s="1" t="s">
        <v>260</v>
      </c>
      <c r="ALH72" s="1" t="s">
        <v>260</v>
      </c>
      <c r="ALI72" s="1" t="s">
        <v>260</v>
      </c>
      <c r="ALJ72" s="1" t="s">
        <v>260</v>
      </c>
      <c r="ALK72" s="1" t="s">
        <v>260</v>
      </c>
      <c r="ALL72" s="1" t="s">
        <v>260</v>
      </c>
      <c r="ALM72" s="1">
        <v>17</v>
      </c>
      <c r="ALN72" s="11">
        <f t="shared" si="155"/>
        <v>1805882.3529411764</v>
      </c>
      <c r="ALO72" s="28">
        <v>30700000</v>
      </c>
      <c r="ALP72" s="1">
        <v>5</v>
      </c>
      <c r="ALQ72" s="1">
        <v>1</v>
      </c>
      <c r="ALR72" s="1">
        <v>11</v>
      </c>
      <c r="ALU72" s="60"/>
      <c r="ALV72" s="1">
        <v>1</v>
      </c>
      <c r="ALX72" s="1">
        <v>1</v>
      </c>
      <c r="ALY72" s="1">
        <v>1</v>
      </c>
      <c r="ALZ72" s="1">
        <v>1</v>
      </c>
      <c r="AMB72" s="1">
        <v>1</v>
      </c>
      <c r="AMD72" s="1">
        <v>1</v>
      </c>
      <c r="AMJ72" s="403"/>
    </row>
    <row r="73" spans="1:1024" s="1" customFormat="1" ht="15" customHeight="1" x14ac:dyDescent="0.25">
      <c r="A73" s="268"/>
      <c r="B73" s="113">
        <v>71</v>
      </c>
      <c r="C73" s="473" t="s">
        <v>375</v>
      </c>
      <c r="D73" s="304" t="s">
        <v>579</v>
      </c>
      <c r="E73" s="1">
        <v>2009</v>
      </c>
      <c r="F73" s="1">
        <v>11</v>
      </c>
      <c r="G73" s="1">
        <v>1</v>
      </c>
      <c r="H73" s="1">
        <v>1</v>
      </c>
      <c r="I73" s="1">
        <v>1</v>
      </c>
      <c r="J73" s="1">
        <v>12</v>
      </c>
      <c r="K73" s="1">
        <v>2000</v>
      </c>
      <c r="L73" s="1">
        <v>2004</v>
      </c>
      <c r="M73" s="1">
        <v>4</v>
      </c>
      <c r="AD73" s="1">
        <v>1</v>
      </c>
      <c r="AF73" s="1">
        <v>1</v>
      </c>
      <c r="AG73" s="1">
        <v>1</v>
      </c>
      <c r="AH73" s="1">
        <v>1</v>
      </c>
      <c r="AY73" s="1">
        <v>1</v>
      </c>
      <c r="BA73" s="1">
        <v>1</v>
      </c>
      <c r="BB73" s="1">
        <v>13</v>
      </c>
      <c r="BE73" s="1">
        <v>1</v>
      </c>
      <c r="BG73" s="1">
        <v>3</v>
      </c>
      <c r="CG73" s="1">
        <v>1</v>
      </c>
      <c r="CH73" s="246"/>
      <c r="CP73" s="1">
        <f t="shared" si="120"/>
        <v>0</v>
      </c>
      <c r="CS73" s="1">
        <f t="shared" si="82"/>
        <v>0</v>
      </c>
      <c r="DO73" s="1">
        <f t="shared" si="121"/>
        <v>0</v>
      </c>
      <c r="DX73" s="1">
        <f t="shared" si="122"/>
        <v>0</v>
      </c>
      <c r="EE73" s="1">
        <f t="shared" si="123"/>
        <v>0</v>
      </c>
      <c r="EH73" s="1">
        <f t="shared" si="124"/>
        <v>0</v>
      </c>
      <c r="FF73" s="116"/>
      <c r="GP73" s="1">
        <f t="shared" si="83"/>
        <v>0</v>
      </c>
      <c r="GY73" s="1">
        <f t="shared" si="125"/>
        <v>0</v>
      </c>
      <c r="HC73" s="1">
        <f t="shared" si="126"/>
        <v>0</v>
      </c>
      <c r="HS73" s="1">
        <f t="shared" si="127"/>
        <v>0</v>
      </c>
      <c r="HX73" s="1">
        <f t="shared" si="84"/>
        <v>0</v>
      </c>
      <c r="ID73" s="1">
        <f t="shared" si="85"/>
        <v>0</v>
      </c>
      <c r="IN73" s="1">
        <f t="shared" si="128"/>
        <v>0</v>
      </c>
      <c r="IW73" s="1">
        <f t="shared" si="129"/>
        <v>0</v>
      </c>
      <c r="IZ73" s="1">
        <f t="shared" si="86"/>
        <v>0</v>
      </c>
      <c r="JJ73" s="1">
        <f t="shared" si="87"/>
        <v>0</v>
      </c>
      <c r="JV73" s="1">
        <f t="shared" si="130"/>
        <v>0</v>
      </c>
      <c r="KB73" s="1">
        <f t="shared" si="131"/>
        <v>0</v>
      </c>
      <c r="LG73" s="1">
        <f t="shared" si="88"/>
        <v>0</v>
      </c>
      <c r="LI73" s="1">
        <v>1</v>
      </c>
      <c r="LM73" s="1">
        <v>1</v>
      </c>
      <c r="LN73" s="1">
        <v>1</v>
      </c>
      <c r="LO73" s="1">
        <v>1</v>
      </c>
      <c r="LT73" s="1">
        <f t="shared" si="132"/>
        <v>4</v>
      </c>
      <c r="LU73" s="1">
        <v>1</v>
      </c>
      <c r="MA73" s="1">
        <f t="shared" si="133"/>
        <v>0</v>
      </c>
      <c r="MF73" s="1">
        <f t="shared" si="134"/>
        <v>0</v>
      </c>
      <c r="MM73" s="1">
        <f t="shared" si="135"/>
        <v>0</v>
      </c>
      <c r="MS73" s="1">
        <f t="shared" si="136"/>
        <v>0</v>
      </c>
      <c r="MU73" s="115"/>
      <c r="OI73" s="120">
        <v>1</v>
      </c>
      <c r="PD73" s="1">
        <f t="shared" si="89"/>
        <v>1</v>
      </c>
      <c r="PE73" s="1">
        <v>1</v>
      </c>
      <c r="QF73" s="1">
        <f t="shared" si="137"/>
        <v>0</v>
      </c>
      <c r="QY73" s="1">
        <f t="shared" si="138"/>
        <v>0</v>
      </c>
      <c r="RK73" s="1">
        <f t="shared" si="139"/>
        <v>0</v>
      </c>
      <c r="SA73" s="1">
        <f t="shared" si="140"/>
        <v>0</v>
      </c>
      <c r="SG73" s="1">
        <f t="shared" si="141"/>
        <v>0</v>
      </c>
      <c r="SO73" s="1">
        <f t="shared" si="142"/>
        <v>0</v>
      </c>
      <c r="TB73" s="1">
        <f t="shared" si="143"/>
        <v>0</v>
      </c>
      <c r="TD73" s="1">
        <v>1</v>
      </c>
      <c r="TK73" s="1">
        <v>1</v>
      </c>
      <c r="TS73" s="1">
        <f t="shared" si="90"/>
        <v>2</v>
      </c>
      <c r="TT73" s="1">
        <v>1</v>
      </c>
      <c r="UD73" s="1">
        <f t="shared" si="91"/>
        <v>0</v>
      </c>
      <c r="UG73" s="1">
        <f t="shared" si="92"/>
        <v>0</v>
      </c>
      <c r="UQ73" s="1">
        <f t="shared" si="144"/>
        <v>0</v>
      </c>
      <c r="VA73" s="1">
        <f t="shared" si="145"/>
        <v>0</v>
      </c>
      <c r="VG73" s="1">
        <f t="shared" si="146"/>
        <v>0</v>
      </c>
      <c r="WY73" s="1">
        <f t="shared" si="93"/>
        <v>0</v>
      </c>
      <c r="XB73" s="1">
        <f t="shared" si="147"/>
        <v>0</v>
      </c>
      <c r="XG73" s="1">
        <f t="shared" si="94"/>
        <v>0</v>
      </c>
      <c r="XK73" s="108"/>
      <c r="XL73" s="1">
        <f t="shared" si="95"/>
        <v>7</v>
      </c>
      <c r="XM73" s="1">
        <f t="shared" si="96"/>
        <v>0</v>
      </c>
      <c r="XN73" s="1">
        <f t="shared" si="148"/>
        <v>0</v>
      </c>
      <c r="XO73" s="1">
        <f t="shared" si="97"/>
        <v>0</v>
      </c>
      <c r="XP73" s="1">
        <f t="shared" si="149"/>
        <v>0</v>
      </c>
      <c r="XQ73" s="1">
        <f t="shared" si="98"/>
        <v>0</v>
      </c>
      <c r="XR73" s="1">
        <f t="shared" si="99"/>
        <v>0</v>
      </c>
      <c r="XS73" s="1">
        <f t="shared" si="100"/>
        <v>0</v>
      </c>
      <c r="XT73" s="1">
        <f t="shared" si="150"/>
        <v>0</v>
      </c>
      <c r="XU73" s="1">
        <f t="shared" si="101"/>
        <v>0</v>
      </c>
      <c r="XV73" s="1">
        <f t="shared" si="102"/>
        <v>0</v>
      </c>
      <c r="XW73" s="1">
        <f t="shared" si="103"/>
        <v>0</v>
      </c>
      <c r="XX73" s="1">
        <f t="shared" si="104"/>
        <v>0</v>
      </c>
      <c r="XY73" s="1">
        <f t="shared" si="105"/>
        <v>0</v>
      </c>
      <c r="XZ73" s="1">
        <f t="shared" si="106"/>
        <v>0</v>
      </c>
      <c r="YA73" s="1">
        <f t="shared" si="107"/>
        <v>0</v>
      </c>
      <c r="YB73" s="1">
        <f t="shared" si="108"/>
        <v>0</v>
      </c>
      <c r="YC73" s="1">
        <f t="shared" si="109"/>
        <v>0</v>
      </c>
      <c r="YD73" s="132"/>
      <c r="YE73" s="133">
        <f t="shared" si="81"/>
        <v>7</v>
      </c>
      <c r="YF73" s="133">
        <f t="shared" si="110"/>
        <v>127728.57142857143</v>
      </c>
      <c r="YG73" s="130">
        <v>3</v>
      </c>
      <c r="YH73" s="130">
        <f t="shared" si="111"/>
        <v>298033.33333333331</v>
      </c>
      <c r="YI73" s="129">
        <v>1</v>
      </c>
      <c r="YJ73" s="128">
        <f t="shared" si="112"/>
        <v>894100</v>
      </c>
      <c r="YK73" s="177"/>
      <c r="YL73">
        <v>1</v>
      </c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>
        <f t="shared" si="151"/>
        <v>0</v>
      </c>
      <c r="ACD73" s="25"/>
      <c r="ACE73" s="11">
        <f t="shared" si="113"/>
        <v>7</v>
      </c>
      <c r="ACF73" s="11">
        <f t="shared" si="114"/>
        <v>127728.57142857143</v>
      </c>
      <c r="ACG73" s="1">
        <v>4</v>
      </c>
      <c r="ACH73" s="1">
        <v>1</v>
      </c>
      <c r="ACI73" s="11">
        <f t="shared" si="115"/>
        <v>894100</v>
      </c>
      <c r="ACJ73" s="45">
        <v>1</v>
      </c>
      <c r="ACK73" s="13">
        <f t="shared" si="116"/>
        <v>894100</v>
      </c>
      <c r="ACL73">
        <v>1</v>
      </c>
      <c r="ACM73" s="25">
        <f t="shared" si="117"/>
        <v>894100</v>
      </c>
      <c r="ACN73" s="11">
        <f t="shared" si="118"/>
        <v>894100</v>
      </c>
      <c r="ACO73" s="65"/>
      <c r="ACR73" s="39" t="s">
        <v>407</v>
      </c>
      <c r="ACS73" s="1">
        <v>1</v>
      </c>
      <c r="ACT73" s="1">
        <v>1</v>
      </c>
      <c r="ACZ73" s="1" t="s">
        <v>259</v>
      </c>
      <c r="ADD73" s="1" t="s">
        <v>185</v>
      </c>
      <c r="ADU73" s="1">
        <v>2</v>
      </c>
      <c r="ADV73" s="457"/>
      <c r="AEE73" s="1">
        <f t="shared" si="152"/>
        <v>0</v>
      </c>
      <c r="AEV73" s="1">
        <v>1</v>
      </c>
      <c r="AFM73" s="1">
        <v>1</v>
      </c>
      <c r="AFN73" s="1">
        <v>1</v>
      </c>
      <c r="AGL73" s="11">
        <v>507000</v>
      </c>
      <c r="AGM73" s="11">
        <f t="shared" ref="AGM73:AGM144" si="156">AGN73+AGP73+AGR73+AGT73+AGV73+AGX73+AGZ73+AHB73+AHD73</f>
        <v>2100</v>
      </c>
      <c r="AGX73" s="1">
        <v>1200</v>
      </c>
      <c r="AGY73" s="1">
        <v>1</v>
      </c>
      <c r="AGZ73" s="1">
        <v>900</v>
      </c>
      <c r="AHA73" s="1">
        <v>1</v>
      </c>
      <c r="AHI73" s="1">
        <v>1</v>
      </c>
      <c r="AHJ73" s="1">
        <v>509100</v>
      </c>
      <c r="AHK73" s="1">
        <v>0.41399999999999998</v>
      </c>
      <c r="AHL73" s="1">
        <v>6</v>
      </c>
      <c r="AHM73" s="1">
        <v>1</v>
      </c>
      <c r="AHV73" s="1">
        <v>2</v>
      </c>
      <c r="AHW73" s="1">
        <v>1</v>
      </c>
      <c r="AHX73" s="1">
        <v>1</v>
      </c>
      <c r="AHY73" s="1">
        <v>20</v>
      </c>
      <c r="AHZ73" s="1">
        <v>1</v>
      </c>
      <c r="AIA73" s="1">
        <v>3</v>
      </c>
      <c r="AIB73" s="1">
        <v>1</v>
      </c>
      <c r="AIE73" s="1">
        <v>2</v>
      </c>
      <c r="AIF73" s="1">
        <v>1</v>
      </c>
      <c r="AIG73" s="1">
        <v>1</v>
      </c>
      <c r="AIH73" s="1">
        <v>1</v>
      </c>
      <c r="AIJ73" s="1">
        <v>1</v>
      </c>
      <c r="AIV73" s="1" t="s">
        <v>1166</v>
      </c>
      <c r="AIX73" s="1">
        <v>1</v>
      </c>
      <c r="AIY73" s="11">
        <v>385000</v>
      </c>
      <c r="AIZ73" s="11"/>
      <c r="AJA73" s="1">
        <v>75.62</v>
      </c>
      <c r="AJB73" s="11"/>
      <c r="AJC73" s="1">
        <v>509100</v>
      </c>
      <c r="AJD73" s="1">
        <v>1</v>
      </c>
      <c r="AJE73" s="1">
        <v>1</v>
      </c>
      <c r="AJF73" s="435">
        <v>56.939939604071135</v>
      </c>
      <c r="AJG73" s="45"/>
      <c r="AJH73" s="381">
        <v>894100</v>
      </c>
      <c r="AJI73" s="11">
        <f t="shared" si="119"/>
        <v>127728.57142857143</v>
      </c>
      <c r="AJJ73" s="60"/>
      <c r="AJK73" s="12"/>
      <c r="AJL73" s="1">
        <v>1</v>
      </c>
      <c r="AJW73" s="1">
        <f t="shared" si="153"/>
        <v>1</v>
      </c>
      <c r="AJZ73" s="1">
        <f t="shared" si="154"/>
        <v>1</v>
      </c>
      <c r="AKA73" s="60"/>
      <c r="AKB73" s="1" t="s">
        <v>260</v>
      </c>
      <c r="AKC73" s="1" t="s">
        <v>260</v>
      </c>
      <c r="AKD73" s="1" t="s">
        <v>261</v>
      </c>
      <c r="AKE73" s="1" t="s">
        <v>260</v>
      </c>
      <c r="AKF73" s="1" t="s">
        <v>260</v>
      </c>
      <c r="AKG73" s="1" t="s">
        <v>260</v>
      </c>
      <c r="AKH73" s="1" t="s">
        <v>260</v>
      </c>
      <c r="AKI73" s="1" t="s">
        <v>260</v>
      </c>
      <c r="AKJ73" s="1" t="s">
        <v>262</v>
      </c>
      <c r="AKK73" s="1" t="s">
        <v>260</v>
      </c>
      <c r="AKL73" s="1" t="s">
        <v>260</v>
      </c>
      <c r="AKM73" s="1" t="s">
        <v>260</v>
      </c>
      <c r="AKN73" s="1" t="s">
        <v>260</v>
      </c>
      <c r="AKO73" s="1" t="s">
        <v>260</v>
      </c>
      <c r="AKP73" s="1" t="s">
        <v>260</v>
      </c>
      <c r="AKQ73" s="1" t="s">
        <v>260</v>
      </c>
      <c r="AKR73" s="1" t="s">
        <v>263</v>
      </c>
      <c r="AKS73" s="1" t="s">
        <v>260</v>
      </c>
      <c r="AKT73" s="1" t="s">
        <v>260</v>
      </c>
      <c r="AKU73" s="1" t="s">
        <v>260</v>
      </c>
      <c r="AKV73" s="1" t="s">
        <v>260</v>
      </c>
      <c r="AKW73" s="1" t="s">
        <v>260</v>
      </c>
      <c r="AKX73" s="1" t="s">
        <v>260</v>
      </c>
      <c r="AKY73" s="1" t="s">
        <v>260</v>
      </c>
      <c r="AKZ73" s="1" t="s">
        <v>260</v>
      </c>
      <c r="ALA73" s="1" t="s">
        <v>260</v>
      </c>
      <c r="ALB73" s="1" t="s">
        <v>260</v>
      </c>
      <c r="ALC73" s="1" t="s">
        <v>260</v>
      </c>
      <c r="ALD73" s="1" t="s">
        <v>260</v>
      </c>
      <c r="ALE73" s="1" t="s">
        <v>260</v>
      </c>
      <c r="ALF73" s="1" t="s">
        <v>260</v>
      </c>
      <c r="ALG73" s="1" t="s">
        <v>260</v>
      </c>
      <c r="ALH73" s="1" t="s">
        <v>260</v>
      </c>
      <c r="ALI73" s="1" t="s">
        <v>260</v>
      </c>
      <c r="ALJ73" s="1" t="s">
        <v>260</v>
      </c>
      <c r="ALK73" s="1" t="s">
        <v>260</v>
      </c>
      <c r="ALL73" s="1" t="s">
        <v>260</v>
      </c>
      <c r="ALN73" s="11" t="e">
        <f t="shared" si="155"/>
        <v>#DIV/0!</v>
      </c>
      <c r="ALO73" s="28">
        <v>894100</v>
      </c>
      <c r="ALU73" s="60"/>
      <c r="ALV73" s="1">
        <v>1</v>
      </c>
      <c r="ALY73" s="1">
        <v>1</v>
      </c>
      <c r="ALZ73" s="1">
        <v>1</v>
      </c>
      <c r="AMA73" s="1">
        <v>1</v>
      </c>
      <c r="AMB73" s="1">
        <v>1</v>
      </c>
      <c r="AMC73" s="1">
        <v>1</v>
      </c>
      <c r="AMD73" s="1">
        <v>1</v>
      </c>
      <c r="AMJ73" s="403"/>
    </row>
    <row r="74" spans="1:1024" s="1" customFormat="1" ht="15" customHeight="1" x14ac:dyDescent="0.25">
      <c r="A74" s="268"/>
      <c r="B74" s="113">
        <v>72</v>
      </c>
      <c r="C74" s="473" t="s">
        <v>375</v>
      </c>
      <c r="D74" s="304" t="s">
        <v>580</v>
      </c>
      <c r="E74" s="1">
        <v>2009</v>
      </c>
      <c r="H74" s="1">
        <v>1</v>
      </c>
      <c r="I74" s="1">
        <v>1</v>
      </c>
      <c r="J74" s="1">
        <v>1</v>
      </c>
      <c r="K74" s="1">
        <v>1999</v>
      </c>
      <c r="L74" s="1">
        <v>2003</v>
      </c>
      <c r="M74" s="1">
        <v>4</v>
      </c>
      <c r="AD74" s="1">
        <v>1</v>
      </c>
      <c r="AE74" s="1">
        <v>1</v>
      </c>
      <c r="AF74" s="1">
        <v>1</v>
      </c>
      <c r="AG74" s="1">
        <v>1</v>
      </c>
      <c r="AY74" s="1">
        <v>1</v>
      </c>
      <c r="BA74" s="1">
        <v>1</v>
      </c>
      <c r="BB74" s="1">
        <v>11</v>
      </c>
      <c r="BC74" s="1">
        <v>1</v>
      </c>
      <c r="BG74" s="1">
        <v>3</v>
      </c>
      <c r="CG74" s="1">
        <v>1</v>
      </c>
      <c r="CH74" s="246"/>
      <c r="CP74" s="1">
        <f t="shared" si="120"/>
        <v>0</v>
      </c>
      <c r="CS74" s="1">
        <f t="shared" si="82"/>
        <v>0</v>
      </c>
      <c r="DF74" s="1">
        <v>1</v>
      </c>
      <c r="DO74" s="1">
        <f t="shared" si="121"/>
        <v>1</v>
      </c>
      <c r="DP74" s="1">
        <v>1</v>
      </c>
      <c r="DX74" s="1">
        <f t="shared" si="122"/>
        <v>0</v>
      </c>
      <c r="EE74" s="1">
        <f t="shared" si="123"/>
        <v>0</v>
      </c>
      <c r="EH74" s="1">
        <f t="shared" si="124"/>
        <v>0</v>
      </c>
      <c r="FF74" s="116"/>
      <c r="GP74" s="1">
        <f t="shared" si="83"/>
        <v>0</v>
      </c>
      <c r="GY74" s="1">
        <f t="shared" si="125"/>
        <v>0</v>
      </c>
      <c r="HC74" s="1">
        <f t="shared" si="126"/>
        <v>0</v>
      </c>
      <c r="HS74" s="1">
        <f t="shared" si="127"/>
        <v>0</v>
      </c>
      <c r="HX74" s="1">
        <f t="shared" si="84"/>
        <v>0</v>
      </c>
      <c r="ID74" s="1">
        <f t="shared" si="85"/>
        <v>0</v>
      </c>
      <c r="IN74" s="1">
        <f t="shared" si="128"/>
        <v>0</v>
      </c>
      <c r="IW74" s="1">
        <f t="shared" si="129"/>
        <v>0</v>
      </c>
      <c r="IZ74" s="1">
        <f t="shared" si="86"/>
        <v>0</v>
      </c>
      <c r="JJ74" s="1">
        <f t="shared" si="87"/>
        <v>0</v>
      </c>
      <c r="JV74" s="1">
        <f t="shared" si="130"/>
        <v>0</v>
      </c>
      <c r="KB74" s="1">
        <f t="shared" si="131"/>
        <v>0</v>
      </c>
      <c r="LG74" s="1">
        <f t="shared" si="88"/>
        <v>0</v>
      </c>
      <c r="LT74" s="1">
        <f t="shared" si="132"/>
        <v>0</v>
      </c>
      <c r="MA74" s="1">
        <f t="shared" si="133"/>
        <v>0</v>
      </c>
      <c r="MF74" s="1">
        <f t="shared" si="134"/>
        <v>0</v>
      </c>
      <c r="MM74" s="1">
        <f t="shared" si="135"/>
        <v>0</v>
      </c>
      <c r="MS74" s="1">
        <f t="shared" si="136"/>
        <v>0</v>
      </c>
      <c r="MU74" s="115">
        <v>1</v>
      </c>
      <c r="OI74" s="120"/>
      <c r="PD74" s="1">
        <f t="shared" si="89"/>
        <v>0</v>
      </c>
      <c r="QF74" s="1">
        <f t="shared" si="137"/>
        <v>0</v>
      </c>
      <c r="QY74" s="1">
        <f t="shared" si="138"/>
        <v>0</v>
      </c>
      <c r="RK74" s="1">
        <f t="shared" si="139"/>
        <v>0</v>
      </c>
      <c r="SA74" s="1">
        <f t="shared" si="140"/>
        <v>0</v>
      </c>
      <c r="SG74" s="1">
        <f t="shared" si="141"/>
        <v>0</v>
      </c>
      <c r="SO74" s="1">
        <f t="shared" si="142"/>
        <v>0</v>
      </c>
      <c r="TB74" s="1">
        <f t="shared" si="143"/>
        <v>0</v>
      </c>
      <c r="TS74" s="1">
        <f t="shared" si="90"/>
        <v>0</v>
      </c>
      <c r="UD74" s="1">
        <f t="shared" si="91"/>
        <v>0</v>
      </c>
      <c r="UG74" s="1">
        <f t="shared" si="92"/>
        <v>0</v>
      </c>
      <c r="UQ74" s="1">
        <f t="shared" si="144"/>
        <v>0</v>
      </c>
      <c r="VA74" s="1">
        <f t="shared" si="145"/>
        <v>0</v>
      </c>
      <c r="VG74" s="1">
        <f t="shared" si="146"/>
        <v>0</v>
      </c>
      <c r="VI74" s="1">
        <v>1</v>
      </c>
      <c r="WY74" s="1">
        <f t="shared" si="93"/>
        <v>1</v>
      </c>
      <c r="WZ74" s="1">
        <v>1</v>
      </c>
      <c r="XB74" s="1">
        <f t="shared" si="147"/>
        <v>0</v>
      </c>
      <c r="XG74" s="1">
        <f t="shared" si="94"/>
        <v>0</v>
      </c>
      <c r="XK74" s="108"/>
      <c r="XL74" s="1">
        <f t="shared" si="95"/>
        <v>0</v>
      </c>
      <c r="XM74" s="1">
        <f t="shared" si="96"/>
        <v>0</v>
      </c>
      <c r="XN74" s="1">
        <f t="shared" si="148"/>
        <v>0</v>
      </c>
      <c r="XO74" s="1">
        <f t="shared" si="97"/>
        <v>0</v>
      </c>
      <c r="XP74" s="1">
        <f t="shared" si="149"/>
        <v>0</v>
      </c>
      <c r="XQ74" s="1">
        <f t="shared" si="98"/>
        <v>0</v>
      </c>
      <c r="XR74" s="1">
        <f t="shared" si="99"/>
        <v>0</v>
      </c>
      <c r="XS74" s="1">
        <f t="shared" si="100"/>
        <v>0</v>
      </c>
      <c r="XT74" s="1">
        <f t="shared" si="150"/>
        <v>0</v>
      </c>
      <c r="XU74" s="1">
        <f t="shared" si="101"/>
        <v>1</v>
      </c>
      <c r="XV74" s="1">
        <f t="shared" si="102"/>
        <v>0</v>
      </c>
      <c r="XW74" s="1">
        <f t="shared" si="103"/>
        <v>0</v>
      </c>
      <c r="XX74" s="1">
        <f t="shared" si="104"/>
        <v>0</v>
      </c>
      <c r="XY74" s="1">
        <f t="shared" si="105"/>
        <v>1</v>
      </c>
      <c r="XZ74" s="1">
        <f t="shared" si="106"/>
        <v>0</v>
      </c>
      <c r="YA74" s="1">
        <f t="shared" si="107"/>
        <v>1</v>
      </c>
      <c r="YB74" s="1">
        <f t="shared" si="108"/>
        <v>0</v>
      </c>
      <c r="YC74" s="1">
        <f t="shared" si="109"/>
        <v>0</v>
      </c>
      <c r="YD74" s="132"/>
      <c r="YE74" s="133">
        <f t="shared" si="81"/>
        <v>3</v>
      </c>
      <c r="YF74" s="133">
        <f t="shared" si="110"/>
        <v>105000</v>
      </c>
      <c r="YG74" s="130">
        <v>3</v>
      </c>
      <c r="YH74" s="130">
        <f t="shared" si="111"/>
        <v>105000</v>
      </c>
      <c r="YI74" s="129">
        <v>3</v>
      </c>
      <c r="YJ74" s="128">
        <f t="shared" si="112"/>
        <v>105000</v>
      </c>
      <c r="YK74" s="177"/>
      <c r="YL74">
        <v>0.5</v>
      </c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>
        <v>1</v>
      </c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>
        <v>1</v>
      </c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>
        <v>1</v>
      </c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>
        <f t="shared" si="151"/>
        <v>3</v>
      </c>
      <c r="ACD74" s="25">
        <f>(AJH74/ACC74)*YL74</f>
        <v>105000</v>
      </c>
      <c r="ACE74" s="11">
        <f t="shared" si="113"/>
        <v>6</v>
      </c>
      <c r="ACF74" s="11">
        <f t="shared" si="114"/>
        <v>105000</v>
      </c>
      <c r="ACG74" s="1">
        <v>14</v>
      </c>
      <c r="ACH74" s="1">
        <v>2</v>
      </c>
      <c r="ACI74" s="11">
        <f t="shared" si="115"/>
        <v>315000</v>
      </c>
      <c r="ACJ74" s="45">
        <v>0.5</v>
      </c>
      <c r="ACK74" s="13">
        <f t="shared" si="116"/>
        <v>315000</v>
      </c>
      <c r="ACL74">
        <v>0.5</v>
      </c>
      <c r="ACM74" s="25">
        <f t="shared" si="117"/>
        <v>315000</v>
      </c>
      <c r="ACN74" s="11">
        <f t="shared" si="118"/>
        <v>315000</v>
      </c>
      <c r="ACO74" s="65"/>
      <c r="ACR74" s="39" t="s">
        <v>295</v>
      </c>
      <c r="ACS74" s="1">
        <v>1</v>
      </c>
      <c r="ACU74" s="1">
        <v>1</v>
      </c>
      <c r="ACV74" s="1">
        <v>1</v>
      </c>
      <c r="ACZ74" s="1" t="s">
        <v>259</v>
      </c>
      <c r="ADD74" s="1" t="s">
        <v>185</v>
      </c>
      <c r="ADO74" s="1">
        <v>1</v>
      </c>
      <c r="ADU74" s="1">
        <v>6</v>
      </c>
      <c r="ADV74" s="457"/>
      <c r="ADW74" s="1">
        <v>8</v>
      </c>
      <c r="ADX74" s="1">
        <v>1</v>
      </c>
      <c r="AEE74" s="1">
        <f t="shared" si="152"/>
        <v>0</v>
      </c>
      <c r="AER74" s="1">
        <v>1</v>
      </c>
      <c r="AEV74" s="1">
        <v>1</v>
      </c>
      <c r="AFA74" s="1">
        <v>1</v>
      </c>
      <c r="AFC74" s="1">
        <v>1</v>
      </c>
      <c r="AFF74" s="1">
        <v>1</v>
      </c>
      <c r="AFJ74" s="1">
        <v>1</v>
      </c>
      <c r="AFM74" s="1">
        <v>1</v>
      </c>
      <c r="AFN74" s="1">
        <v>1</v>
      </c>
      <c r="AFP74" s="1">
        <v>1</v>
      </c>
      <c r="AFR74" s="1">
        <v>1</v>
      </c>
      <c r="AFV74" s="1">
        <v>1</v>
      </c>
      <c r="AGL74" s="11"/>
      <c r="AGM74" s="11">
        <f t="shared" si="156"/>
        <v>30000</v>
      </c>
      <c r="AHB74" s="1">
        <v>30000</v>
      </c>
      <c r="AHC74" s="1">
        <v>1</v>
      </c>
      <c r="AHI74" s="1">
        <v>1</v>
      </c>
      <c r="AHJ74" s="1">
        <v>30000</v>
      </c>
      <c r="AIX74" s="1">
        <v>1</v>
      </c>
      <c r="AIY74" s="11">
        <v>84000</v>
      </c>
      <c r="AIZ74" s="11"/>
      <c r="AJA74" s="1">
        <v>280</v>
      </c>
      <c r="AJB74" s="11">
        <v>546000</v>
      </c>
      <c r="AJF74" s="435"/>
      <c r="AJG74" s="45"/>
      <c r="AJH74" s="381">
        <v>630000</v>
      </c>
      <c r="AJI74" s="11">
        <f t="shared" si="119"/>
        <v>105000</v>
      </c>
      <c r="AJJ74" s="60"/>
      <c r="AJK74" s="12">
        <v>1</v>
      </c>
      <c r="AJL74" s="1">
        <v>1</v>
      </c>
      <c r="AJW74" s="1">
        <f t="shared" si="153"/>
        <v>1</v>
      </c>
      <c r="AJY74" s="1">
        <v>1</v>
      </c>
      <c r="AJZ74" s="1">
        <f t="shared" si="154"/>
        <v>2</v>
      </c>
      <c r="AKA74" s="60"/>
      <c r="AKB74" s="1" t="s">
        <v>186</v>
      </c>
      <c r="AKC74" s="1" t="s">
        <v>368</v>
      </c>
      <c r="AKD74" s="1" t="s">
        <v>581</v>
      </c>
      <c r="AKE74" s="1" t="s">
        <v>657</v>
      </c>
      <c r="AKF74" s="1" t="s">
        <v>583</v>
      </c>
      <c r="AKG74" s="1" t="s">
        <v>322</v>
      </c>
      <c r="AKH74" s="1" t="s">
        <v>584</v>
      </c>
      <c r="AKI74" s="1" t="s">
        <v>585</v>
      </c>
      <c r="AKJ74" s="1" t="s">
        <v>660</v>
      </c>
      <c r="AKK74" s="1" t="s">
        <v>661</v>
      </c>
      <c r="AKL74" s="1" t="s">
        <v>749</v>
      </c>
      <c r="AKM74" s="1" t="s">
        <v>750</v>
      </c>
      <c r="AKN74" s="1" t="s">
        <v>260</v>
      </c>
      <c r="AKO74" s="1" t="s">
        <v>260</v>
      </c>
      <c r="AKP74" s="1" t="s">
        <v>260</v>
      </c>
      <c r="AKQ74" s="1" t="s">
        <v>260</v>
      </c>
      <c r="AKR74" s="1" t="s">
        <v>263</v>
      </c>
      <c r="AKS74" s="1" t="s">
        <v>260</v>
      </c>
      <c r="AKT74" s="1" t="s">
        <v>260</v>
      </c>
      <c r="AKU74" s="1" t="s">
        <v>260</v>
      </c>
      <c r="AKV74" s="1" t="s">
        <v>260</v>
      </c>
      <c r="AKW74" s="1" t="s">
        <v>260</v>
      </c>
      <c r="AKX74" s="1" t="s">
        <v>260</v>
      </c>
      <c r="AKY74" s="1" t="s">
        <v>260</v>
      </c>
      <c r="AKZ74" s="1" t="s">
        <v>260</v>
      </c>
      <c r="ALA74" s="1" t="s">
        <v>260</v>
      </c>
      <c r="ALB74" s="1" t="s">
        <v>260</v>
      </c>
      <c r="ALC74" s="1" t="s">
        <v>260</v>
      </c>
      <c r="ALD74" s="1" t="s">
        <v>260</v>
      </c>
      <c r="ALE74" s="1" t="s">
        <v>260</v>
      </c>
      <c r="ALF74" s="1" t="s">
        <v>260</v>
      </c>
      <c r="ALG74" s="1" t="s">
        <v>260</v>
      </c>
      <c r="ALH74" s="1" t="s">
        <v>260</v>
      </c>
      <c r="ALI74" s="1" t="s">
        <v>260</v>
      </c>
      <c r="ALJ74" s="1" t="s">
        <v>260</v>
      </c>
      <c r="ALK74" s="1" t="s">
        <v>260</v>
      </c>
      <c r="ALL74" s="1" t="s">
        <v>260</v>
      </c>
      <c r="ALM74" s="1">
        <v>12</v>
      </c>
      <c r="ALN74" s="11">
        <f t="shared" si="155"/>
        <v>52500</v>
      </c>
      <c r="ALO74" s="28">
        <v>630000</v>
      </c>
      <c r="ALP74" s="1">
        <v>2</v>
      </c>
      <c r="ALQ74" s="1">
        <v>3</v>
      </c>
      <c r="ALR74" s="1">
        <v>7</v>
      </c>
      <c r="ALU74" s="60"/>
      <c r="ALV74" s="1">
        <v>1</v>
      </c>
      <c r="ALX74" s="1">
        <v>1</v>
      </c>
      <c r="AMJ74" s="403"/>
    </row>
    <row r="75" spans="1:1024" s="1" customFormat="1" ht="15" customHeight="1" x14ac:dyDescent="0.25">
      <c r="A75" s="268"/>
      <c r="B75" s="113">
        <v>73</v>
      </c>
      <c r="C75" s="473" t="s">
        <v>375</v>
      </c>
      <c r="D75" s="304" t="s">
        <v>663</v>
      </c>
      <c r="E75" s="1">
        <v>2009</v>
      </c>
      <c r="F75" s="1">
        <v>1</v>
      </c>
      <c r="G75" s="1">
        <v>1</v>
      </c>
      <c r="J75" s="1">
        <v>1</v>
      </c>
      <c r="K75" s="1">
        <v>1998</v>
      </c>
      <c r="L75" s="1">
        <v>2000</v>
      </c>
      <c r="M75" s="1">
        <v>3</v>
      </c>
      <c r="AB75" s="1">
        <v>1</v>
      </c>
      <c r="AC75" s="1">
        <v>1</v>
      </c>
      <c r="AD75" s="1">
        <v>1</v>
      </c>
      <c r="AY75" s="1">
        <v>1</v>
      </c>
      <c r="BA75" s="1">
        <v>1</v>
      </c>
      <c r="BB75" s="1">
        <v>21</v>
      </c>
      <c r="BC75" s="1">
        <v>1</v>
      </c>
      <c r="BD75" s="1">
        <v>1</v>
      </c>
      <c r="BG75" s="1">
        <v>3</v>
      </c>
      <c r="CG75" s="1">
        <v>1</v>
      </c>
      <c r="CH75" s="246"/>
      <c r="CP75" s="1">
        <f t="shared" si="120"/>
        <v>0</v>
      </c>
      <c r="CS75" s="1">
        <f t="shared" si="82"/>
        <v>0</v>
      </c>
      <c r="DO75" s="1">
        <f t="shared" si="121"/>
        <v>0</v>
      </c>
      <c r="DX75" s="1">
        <f t="shared" si="122"/>
        <v>0</v>
      </c>
      <c r="EE75" s="1">
        <f t="shared" si="123"/>
        <v>0</v>
      </c>
      <c r="EH75" s="1">
        <f t="shared" si="124"/>
        <v>0</v>
      </c>
      <c r="FF75" s="116"/>
      <c r="GP75" s="1">
        <f t="shared" si="83"/>
        <v>0</v>
      </c>
      <c r="GY75" s="1">
        <f t="shared" si="125"/>
        <v>0</v>
      </c>
      <c r="HC75" s="1">
        <f t="shared" si="126"/>
        <v>0</v>
      </c>
      <c r="HS75" s="1">
        <f t="shared" si="127"/>
        <v>0</v>
      </c>
      <c r="HX75" s="1">
        <f t="shared" si="84"/>
        <v>0</v>
      </c>
      <c r="ID75" s="1">
        <f t="shared" si="85"/>
        <v>0</v>
      </c>
      <c r="IN75" s="1">
        <f t="shared" si="128"/>
        <v>0</v>
      </c>
      <c r="IW75" s="1">
        <f t="shared" si="129"/>
        <v>0</v>
      </c>
      <c r="IZ75" s="1">
        <f t="shared" si="86"/>
        <v>0</v>
      </c>
      <c r="JJ75" s="1">
        <f t="shared" si="87"/>
        <v>0</v>
      </c>
      <c r="JV75" s="1">
        <f t="shared" si="130"/>
        <v>0</v>
      </c>
      <c r="KB75" s="1">
        <f t="shared" si="131"/>
        <v>0</v>
      </c>
      <c r="LG75" s="1">
        <f t="shared" si="88"/>
        <v>0</v>
      </c>
      <c r="LT75" s="1">
        <f t="shared" si="132"/>
        <v>0</v>
      </c>
      <c r="MA75" s="1">
        <f t="shared" si="133"/>
        <v>0</v>
      </c>
      <c r="MF75" s="1">
        <f t="shared" si="134"/>
        <v>0</v>
      </c>
      <c r="MM75" s="1">
        <f t="shared" si="135"/>
        <v>0</v>
      </c>
      <c r="MS75" s="1">
        <f t="shared" si="136"/>
        <v>0</v>
      </c>
      <c r="MU75" s="115">
        <v>1</v>
      </c>
      <c r="OI75" s="120"/>
      <c r="PD75" s="1">
        <f t="shared" si="89"/>
        <v>0</v>
      </c>
      <c r="QF75" s="1">
        <f t="shared" si="137"/>
        <v>0</v>
      </c>
      <c r="QY75" s="1">
        <f t="shared" si="138"/>
        <v>0</v>
      </c>
      <c r="RK75" s="1">
        <f t="shared" si="139"/>
        <v>0</v>
      </c>
      <c r="SA75" s="1">
        <f t="shared" si="140"/>
        <v>0</v>
      </c>
      <c r="SG75" s="1">
        <f t="shared" si="141"/>
        <v>0</v>
      </c>
      <c r="SO75" s="1">
        <f t="shared" si="142"/>
        <v>0</v>
      </c>
      <c r="TA75" s="1">
        <v>1</v>
      </c>
      <c r="TB75" s="1">
        <f t="shared" si="143"/>
        <v>1</v>
      </c>
      <c r="TC75" s="1">
        <v>1</v>
      </c>
      <c r="TS75" s="1">
        <f t="shared" si="90"/>
        <v>0</v>
      </c>
      <c r="UD75" s="1">
        <f t="shared" si="91"/>
        <v>0</v>
      </c>
      <c r="UG75" s="1">
        <f t="shared" si="92"/>
        <v>0</v>
      </c>
      <c r="UQ75" s="1">
        <f t="shared" si="144"/>
        <v>0</v>
      </c>
      <c r="VA75" s="1">
        <f t="shared" si="145"/>
        <v>0</v>
      </c>
      <c r="VG75" s="1">
        <f t="shared" si="146"/>
        <v>0</v>
      </c>
      <c r="WY75" s="1">
        <f t="shared" si="93"/>
        <v>0</v>
      </c>
      <c r="XB75" s="1">
        <f t="shared" si="147"/>
        <v>0</v>
      </c>
      <c r="XG75" s="1">
        <f t="shared" si="94"/>
        <v>0</v>
      </c>
      <c r="XK75" s="108"/>
      <c r="XL75" s="1">
        <f t="shared" si="95"/>
        <v>0</v>
      </c>
      <c r="XM75" s="1">
        <f t="shared" si="96"/>
        <v>0</v>
      </c>
      <c r="XN75" s="1">
        <f t="shared" si="148"/>
        <v>0</v>
      </c>
      <c r="XO75" s="1">
        <f t="shared" si="97"/>
        <v>0</v>
      </c>
      <c r="XP75" s="1">
        <f t="shared" si="149"/>
        <v>0</v>
      </c>
      <c r="XQ75" s="1">
        <f t="shared" si="98"/>
        <v>0</v>
      </c>
      <c r="XR75" s="1">
        <f t="shared" si="99"/>
        <v>0</v>
      </c>
      <c r="XS75" s="1">
        <f t="shared" si="100"/>
        <v>0</v>
      </c>
      <c r="XT75" s="1">
        <f t="shared" si="150"/>
        <v>0</v>
      </c>
      <c r="XU75" s="1">
        <f t="shared" si="101"/>
        <v>0</v>
      </c>
      <c r="XV75" s="1">
        <f t="shared" si="102"/>
        <v>0</v>
      </c>
      <c r="XW75" s="1">
        <f t="shared" si="103"/>
        <v>0</v>
      </c>
      <c r="XX75" s="1">
        <f t="shared" si="104"/>
        <v>0</v>
      </c>
      <c r="XY75" s="1">
        <f t="shared" si="105"/>
        <v>1</v>
      </c>
      <c r="XZ75" s="1">
        <f t="shared" si="106"/>
        <v>0</v>
      </c>
      <c r="YA75" s="1">
        <f t="shared" si="107"/>
        <v>0</v>
      </c>
      <c r="YB75" s="1">
        <f t="shared" si="108"/>
        <v>0</v>
      </c>
      <c r="YC75" s="1">
        <f t="shared" si="109"/>
        <v>0</v>
      </c>
      <c r="YD75" s="132"/>
      <c r="YE75" s="133">
        <f t="shared" si="81"/>
        <v>1</v>
      </c>
      <c r="YF75" s="133">
        <f t="shared" si="110"/>
        <v>1001000</v>
      </c>
      <c r="YG75" s="130">
        <v>2</v>
      </c>
      <c r="YH75" s="130">
        <f t="shared" si="111"/>
        <v>500500</v>
      </c>
      <c r="YI75" s="129">
        <v>1</v>
      </c>
      <c r="YJ75" s="128">
        <f t="shared" si="112"/>
        <v>1001000</v>
      </c>
      <c r="YK75" s="177"/>
      <c r="YL75">
        <v>0.5</v>
      </c>
      <c r="YM75"/>
      <c r="YN75"/>
      <c r="YO75">
        <v>1</v>
      </c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>
        <v>1</v>
      </c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>
        <f t="shared" si="151"/>
        <v>2</v>
      </c>
      <c r="ACD75" s="25">
        <f>(AJH75/ACC75)*YL75</f>
        <v>500500</v>
      </c>
      <c r="ACE75" s="11">
        <f t="shared" si="113"/>
        <v>3</v>
      </c>
      <c r="ACF75" s="11">
        <f t="shared" si="114"/>
        <v>667333.33333333337</v>
      </c>
      <c r="ACG75" s="1">
        <v>24</v>
      </c>
      <c r="ACH75" s="1">
        <v>2</v>
      </c>
      <c r="ACI75" s="11">
        <f t="shared" si="115"/>
        <v>1001000</v>
      </c>
      <c r="ACJ75" s="11"/>
      <c r="ACK75" s="13">
        <f t="shared" si="116"/>
        <v>0</v>
      </c>
      <c r="ACL75">
        <v>0.5</v>
      </c>
      <c r="ACM75" s="25">
        <f t="shared" si="117"/>
        <v>1001000</v>
      </c>
      <c r="ACN75" s="11">
        <f t="shared" si="118"/>
        <v>1001000</v>
      </c>
      <c r="ACO75" s="65"/>
      <c r="ACR75" s="39" t="s">
        <v>407</v>
      </c>
      <c r="ACZ75" s="1" t="s">
        <v>259</v>
      </c>
      <c r="ADD75" s="1" t="s">
        <v>185</v>
      </c>
      <c r="ADR75" s="1">
        <v>1</v>
      </c>
      <c r="ADV75" s="457"/>
      <c r="AEE75" s="1">
        <f t="shared" si="152"/>
        <v>0</v>
      </c>
      <c r="AER75" s="1">
        <v>1</v>
      </c>
      <c r="AES75" s="1">
        <v>6000</v>
      </c>
      <c r="AEV75" s="1">
        <v>1</v>
      </c>
      <c r="AFP75" s="1">
        <v>1</v>
      </c>
      <c r="AFR75" s="1">
        <v>1</v>
      </c>
      <c r="AGL75" s="1">
        <v>62000</v>
      </c>
      <c r="AGM75" s="11">
        <f t="shared" si="156"/>
        <v>0</v>
      </c>
      <c r="AHJ75" s="1">
        <v>62000</v>
      </c>
      <c r="AHQ75" s="1">
        <v>1</v>
      </c>
      <c r="AIA75" s="1">
        <v>1</v>
      </c>
      <c r="AIB75" s="1">
        <v>1</v>
      </c>
      <c r="AIJ75" s="1">
        <v>1</v>
      </c>
      <c r="AIW75" s="1">
        <v>1</v>
      </c>
      <c r="AIX75" s="1">
        <v>1</v>
      </c>
      <c r="AIY75" s="11">
        <v>2000</v>
      </c>
      <c r="AIZ75" s="11"/>
      <c r="AJA75" s="1">
        <v>3.23</v>
      </c>
      <c r="AJB75" s="11">
        <v>2000000</v>
      </c>
      <c r="AJF75" s="435"/>
      <c r="AJG75" s="45"/>
      <c r="AJH75" s="381">
        <v>2002000</v>
      </c>
      <c r="AJI75" s="11">
        <f t="shared" si="119"/>
        <v>667333.33333333337</v>
      </c>
      <c r="AJJ75" s="60"/>
      <c r="AJK75" s="12"/>
      <c r="AJL75" s="1">
        <v>1</v>
      </c>
      <c r="AJM75" s="1">
        <v>8</v>
      </c>
      <c r="AJW75" s="1">
        <f t="shared" si="153"/>
        <v>9</v>
      </c>
      <c r="AJZ75" s="1">
        <f t="shared" si="154"/>
        <v>9</v>
      </c>
      <c r="AKA75" s="60"/>
      <c r="AKB75" s="1" t="s">
        <v>260</v>
      </c>
      <c r="AKC75" s="1" t="s">
        <v>260</v>
      </c>
      <c r="AKD75" s="1" t="s">
        <v>261</v>
      </c>
      <c r="AKE75" s="1" t="s">
        <v>260</v>
      </c>
      <c r="AKF75" s="1" t="s">
        <v>260</v>
      </c>
      <c r="AKG75" s="1" t="s">
        <v>260</v>
      </c>
      <c r="AKH75" s="1" t="s">
        <v>260</v>
      </c>
      <c r="AKI75" s="1" t="s">
        <v>260</v>
      </c>
      <c r="AKJ75" s="1" t="s">
        <v>262</v>
      </c>
      <c r="AKK75" s="1" t="s">
        <v>260</v>
      </c>
      <c r="AKL75" s="1" t="s">
        <v>260</v>
      </c>
      <c r="AKM75" s="1" t="s">
        <v>260</v>
      </c>
      <c r="AKN75" s="1" t="s">
        <v>260</v>
      </c>
      <c r="AKO75" s="1" t="s">
        <v>260</v>
      </c>
      <c r="AKP75" s="1" t="s">
        <v>260</v>
      </c>
      <c r="AKQ75" s="1" t="s">
        <v>260</v>
      </c>
      <c r="AKR75" s="1" t="s">
        <v>263</v>
      </c>
      <c r="AKS75" s="1" t="s">
        <v>260</v>
      </c>
      <c r="AKT75" s="1" t="s">
        <v>260</v>
      </c>
      <c r="AKU75" s="1" t="s">
        <v>260</v>
      </c>
      <c r="AKV75" s="1" t="s">
        <v>260</v>
      </c>
      <c r="AKW75" s="1" t="s">
        <v>260</v>
      </c>
      <c r="AKX75" s="1" t="s">
        <v>260</v>
      </c>
      <c r="AKY75" s="1" t="s">
        <v>260</v>
      </c>
      <c r="AKZ75" s="1" t="s">
        <v>260</v>
      </c>
      <c r="ALA75" s="1" t="s">
        <v>260</v>
      </c>
      <c r="ALB75" s="1" t="s">
        <v>260</v>
      </c>
      <c r="ALC75" s="1" t="s">
        <v>260</v>
      </c>
      <c r="ALD75" s="1" t="s">
        <v>260</v>
      </c>
      <c r="ALE75" s="1" t="s">
        <v>260</v>
      </c>
      <c r="ALF75" s="1" t="s">
        <v>260</v>
      </c>
      <c r="ALG75" s="1" t="s">
        <v>260</v>
      </c>
      <c r="ALH75" s="1" t="s">
        <v>260</v>
      </c>
      <c r="ALI75" s="1" t="s">
        <v>260</v>
      </c>
      <c r="ALJ75" s="1" t="s">
        <v>260</v>
      </c>
      <c r="ALK75" s="1" t="s">
        <v>260</v>
      </c>
      <c r="ALL75" s="1" t="s">
        <v>260</v>
      </c>
      <c r="ALN75" s="11" t="e">
        <f t="shared" si="155"/>
        <v>#DIV/0!</v>
      </c>
      <c r="ALO75" s="28">
        <v>2002000</v>
      </c>
      <c r="ALU75" s="60"/>
      <c r="ALV75" s="1">
        <v>1</v>
      </c>
      <c r="ALX75" s="1">
        <v>1</v>
      </c>
      <c r="ALZ75" s="1">
        <v>1</v>
      </c>
      <c r="AMJ75" s="403"/>
    </row>
    <row r="76" spans="1:1024" s="3" customFormat="1" ht="15" customHeight="1" x14ac:dyDescent="0.25">
      <c r="A76" s="271"/>
      <c r="B76" s="113">
        <v>74</v>
      </c>
      <c r="C76" s="473" t="s">
        <v>375</v>
      </c>
      <c r="D76" s="304" t="s">
        <v>753</v>
      </c>
      <c r="E76" s="3">
        <v>2009</v>
      </c>
      <c r="F76" s="3">
        <v>10</v>
      </c>
      <c r="G76" s="3">
        <v>1</v>
      </c>
      <c r="J76" s="3">
        <v>10</v>
      </c>
      <c r="K76" s="3">
        <v>1996</v>
      </c>
      <c r="L76" s="3">
        <v>1999</v>
      </c>
      <c r="M76" s="3">
        <v>4</v>
      </c>
      <c r="Z76" s="3">
        <v>1</v>
      </c>
      <c r="AA76" s="3">
        <v>1</v>
      </c>
      <c r="AB76" s="3">
        <v>1</v>
      </c>
      <c r="AC76" s="3">
        <v>1</v>
      </c>
      <c r="AW76" s="3">
        <v>1</v>
      </c>
      <c r="AY76" s="3">
        <v>1</v>
      </c>
      <c r="BA76" s="3">
        <v>1</v>
      </c>
      <c r="BB76" s="3">
        <v>11</v>
      </c>
      <c r="BC76" s="3">
        <v>1</v>
      </c>
      <c r="CG76" s="3">
        <v>1</v>
      </c>
      <c r="CH76" s="248"/>
      <c r="CP76" s="1">
        <f t="shared" si="120"/>
        <v>0</v>
      </c>
      <c r="CQ76" s="1"/>
      <c r="CS76" s="1">
        <f t="shared" si="82"/>
        <v>0</v>
      </c>
      <c r="CT76" s="1"/>
      <c r="DA76" s="3">
        <v>1</v>
      </c>
      <c r="DO76" s="1">
        <f t="shared" si="121"/>
        <v>1</v>
      </c>
      <c r="DP76" s="1">
        <v>1</v>
      </c>
      <c r="DX76" s="1">
        <f t="shared" si="122"/>
        <v>0</v>
      </c>
      <c r="DY76" s="1"/>
      <c r="EE76" s="1">
        <f t="shared" si="123"/>
        <v>0</v>
      </c>
      <c r="EF76" s="1"/>
      <c r="EH76" s="1">
        <f t="shared" si="124"/>
        <v>0</v>
      </c>
      <c r="EI76" s="1"/>
      <c r="FF76" s="117"/>
      <c r="GP76" s="1">
        <f t="shared" si="83"/>
        <v>0</v>
      </c>
      <c r="GQ76" s="1"/>
      <c r="GY76" s="1">
        <f t="shared" si="125"/>
        <v>0</v>
      </c>
      <c r="GZ76" s="1"/>
      <c r="HC76" s="1">
        <f t="shared" si="126"/>
        <v>0</v>
      </c>
      <c r="HD76" s="1"/>
      <c r="HS76" s="1">
        <f t="shared" si="127"/>
        <v>0</v>
      </c>
      <c r="HT76" s="1"/>
      <c r="HU76" s="3">
        <v>1</v>
      </c>
      <c r="HX76" s="1">
        <f t="shared" si="84"/>
        <v>1</v>
      </c>
      <c r="HY76" s="1">
        <v>1</v>
      </c>
      <c r="ID76" s="1">
        <f t="shared" si="85"/>
        <v>0</v>
      </c>
      <c r="IE76" s="1"/>
      <c r="IN76" s="1">
        <f t="shared" si="128"/>
        <v>0</v>
      </c>
      <c r="IW76" s="1">
        <f t="shared" si="129"/>
        <v>0</v>
      </c>
      <c r="IX76" s="1"/>
      <c r="IZ76" s="1">
        <f t="shared" si="86"/>
        <v>0</v>
      </c>
      <c r="JA76" s="1"/>
      <c r="JJ76" s="1">
        <f t="shared" si="87"/>
        <v>0</v>
      </c>
      <c r="JK76" s="1"/>
      <c r="JL76" s="3">
        <v>1</v>
      </c>
      <c r="JV76" s="1">
        <f t="shared" si="130"/>
        <v>1</v>
      </c>
      <c r="JW76" s="1">
        <v>1</v>
      </c>
      <c r="KB76" s="1">
        <f t="shared" si="131"/>
        <v>0</v>
      </c>
      <c r="KC76" s="1"/>
      <c r="KD76" s="3">
        <v>1</v>
      </c>
      <c r="LG76" s="1">
        <f t="shared" si="88"/>
        <v>1</v>
      </c>
      <c r="LH76" s="1">
        <v>1</v>
      </c>
      <c r="LT76" s="1">
        <f t="shared" si="132"/>
        <v>0</v>
      </c>
      <c r="LU76" s="1"/>
      <c r="LW76" s="3">
        <v>1</v>
      </c>
      <c r="LY76" s="3">
        <v>1</v>
      </c>
      <c r="MA76" s="1">
        <f t="shared" si="133"/>
        <v>2</v>
      </c>
      <c r="MB76" s="1">
        <v>1</v>
      </c>
      <c r="MF76" s="1">
        <f t="shared" si="134"/>
        <v>0</v>
      </c>
      <c r="MG76" s="1"/>
      <c r="MM76" s="1">
        <f t="shared" si="135"/>
        <v>0</v>
      </c>
      <c r="MN76" s="1"/>
      <c r="MS76" s="1">
        <f t="shared" si="136"/>
        <v>0</v>
      </c>
      <c r="MT76" s="1"/>
      <c r="MU76" s="115">
        <v>1</v>
      </c>
      <c r="OE76" s="3">
        <v>1</v>
      </c>
      <c r="OH76" s="3">
        <v>1</v>
      </c>
      <c r="OI76" s="121">
        <v>1</v>
      </c>
      <c r="OO76" s="3">
        <v>1</v>
      </c>
      <c r="PD76" s="1">
        <f t="shared" si="89"/>
        <v>2</v>
      </c>
      <c r="PE76" s="1">
        <v>1</v>
      </c>
      <c r="QF76" s="1">
        <f t="shared" si="137"/>
        <v>0</v>
      </c>
      <c r="QG76" s="1"/>
      <c r="QY76" s="1">
        <f t="shared" si="138"/>
        <v>0</v>
      </c>
      <c r="RK76" s="1">
        <f t="shared" si="139"/>
        <v>0</v>
      </c>
      <c r="RL76" s="1"/>
      <c r="SA76" s="1">
        <f t="shared" si="140"/>
        <v>0</v>
      </c>
      <c r="SG76" s="1">
        <f t="shared" si="141"/>
        <v>0</v>
      </c>
      <c r="SO76" s="1">
        <f t="shared" si="142"/>
        <v>0</v>
      </c>
      <c r="TB76" s="1">
        <f t="shared" si="143"/>
        <v>0</v>
      </c>
      <c r="TS76" s="1">
        <f t="shared" si="90"/>
        <v>0</v>
      </c>
      <c r="TT76" s="1"/>
      <c r="UD76" s="1">
        <f t="shared" si="91"/>
        <v>0</v>
      </c>
      <c r="UE76" s="1"/>
      <c r="UG76" s="1">
        <f t="shared" si="92"/>
        <v>0</v>
      </c>
      <c r="UH76" s="1"/>
      <c r="UQ76" s="1">
        <f t="shared" si="144"/>
        <v>0</v>
      </c>
      <c r="UR76" s="1"/>
      <c r="US76" s="3">
        <v>1</v>
      </c>
      <c r="VA76" s="1">
        <f t="shared" si="145"/>
        <v>1</v>
      </c>
      <c r="VB76" s="1">
        <v>1</v>
      </c>
      <c r="VG76" s="1">
        <f t="shared" si="146"/>
        <v>0</v>
      </c>
      <c r="VH76" s="1"/>
      <c r="VI76" s="3">
        <v>1</v>
      </c>
      <c r="WY76" s="1">
        <f t="shared" si="93"/>
        <v>1</v>
      </c>
      <c r="WZ76" s="1">
        <v>1</v>
      </c>
      <c r="XB76" s="1">
        <f t="shared" si="147"/>
        <v>0</v>
      </c>
      <c r="XC76" s="1"/>
      <c r="XG76" s="1">
        <f t="shared" si="94"/>
        <v>0</v>
      </c>
      <c r="XH76" s="1"/>
      <c r="XK76" s="109"/>
      <c r="XL76" s="1">
        <f t="shared" si="95"/>
        <v>5</v>
      </c>
      <c r="XM76" s="1">
        <f t="shared" si="96"/>
        <v>0</v>
      </c>
      <c r="XN76" s="1">
        <f t="shared" si="148"/>
        <v>0</v>
      </c>
      <c r="XO76" s="1">
        <f t="shared" si="97"/>
        <v>0</v>
      </c>
      <c r="XP76" s="1">
        <f t="shared" si="149"/>
        <v>0</v>
      </c>
      <c r="XQ76" s="1">
        <f t="shared" si="98"/>
        <v>0</v>
      </c>
      <c r="XR76" s="1">
        <f t="shared" si="99"/>
        <v>0</v>
      </c>
      <c r="XS76" s="1">
        <f t="shared" si="100"/>
        <v>0</v>
      </c>
      <c r="XT76" s="1">
        <f t="shared" si="150"/>
        <v>0</v>
      </c>
      <c r="XU76" s="1">
        <f t="shared" si="101"/>
        <v>3</v>
      </c>
      <c r="XV76" s="1">
        <f t="shared" si="102"/>
        <v>0</v>
      </c>
      <c r="XW76" s="1">
        <f t="shared" si="103"/>
        <v>0</v>
      </c>
      <c r="XX76" s="1">
        <f t="shared" si="104"/>
        <v>0</v>
      </c>
      <c r="XY76" s="1">
        <f t="shared" si="105"/>
        <v>3</v>
      </c>
      <c r="XZ76" s="1">
        <f t="shared" si="106"/>
        <v>0</v>
      </c>
      <c r="YA76" s="1">
        <f t="shared" si="107"/>
        <v>2</v>
      </c>
      <c r="YB76" s="1">
        <f t="shared" si="108"/>
        <v>0</v>
      </c>
      <c r="YC76" s="1">
        <f t="shared" si="109"/>
        <v>0</v>
      </c>
      <c r="YD76" s="132"/>
      <c r="YE76" s="133">
        <f t="shared" si="81"/>
        <v>13</v>
      </c>
      <c r="YF76" s="133">
        <f t="shared" si="110"/>
        <v>1270076.923076923</v>
      </c>
      <c r="YG76" s="130">
        <v>8</v>
      </c>
      <c r="YH76" s="130">
        <f t="shared" si="111"/>
        <v>2063875</v>
      </c>
      <c r="YI76" s="135">
        <v>4</v>
      </c>
      <c r="YJ76" s="128">
        <f t="shared" si="112"/>
        <v>4127750</v>
      </c>
      <c r="YK76" s="178"/>
      <c r="YL76">
        <v>0.5</v>
      </c>
      <c r="YM76">
        <v>1</v>
      </c>
      <c r="YN76"/>
      <c r="YO76"/>
      <c r="YP76">
        <v>1</v>
      </c>
      <c r="YQ76"/>
      <c r="YR76"/>
      <c r="YS76"/>
      <c r="YT76"/>
      <c r="YU76"/>
      <c r="YV76"/>
      <c r="YW76"/>
      <c r="YX76"/>
      <c r="YY76"/>
      <c r="YZ76"/>
      <c r="ZA76"/>
      <c r="ZB76"/>
      <c r="ZC76">
        <v>1</v>
      </c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>
        <v>1</v>
      </c>
      <c r="ZV76"/>
      <c r="ZW76"/>
      <c r="ZX76"/>
      <c r="ZY76"/>
      <c r="ZZ76"/>
      <c r="AAA76"/>
      <c r="AAB76"/>
      <c r="AAC76"/>
      <c r="AAD76"/>
      <c r="AAE76"/>
      <c r="AAF76"/>
      <c r="AAG76">
        <v>1</v>
      </c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>
        <v>1</v>
      </c>
      <c r="AAY76"/>
      <c r="AAZ76"/>
      <c r="ABA76"/>
      <c r="ABB76"/>
      <c r="ABC76"/>
      <c r="ABD76"/>
      <c r="ABE76"/>
      <c r="ABF76">
        <v>1</v>
      </c>
      <c r="ABG76"/>
      <c r="ABH76"/>
      <c r="ABI76"/>
      <c r="ABJ76"/>
      <c r="ABK76"/>
      <c r="ABL76"/>
      <c r="ABM76"/>
      <c r="ABN76"/>
      <c r="ABO76"/>
      <c r="ABP76"/>
      <c r="ABQ76"/>
      <c r="ABR76"/>
      <c r="ABS76">
        <v>1</v>
      </c>
      <c r="ABT76"/>
      <c r="ABU76"/>
      <c r="ABV76"/>
      <c r="ABW76"/>
      <c r="ABX76"/>
      <c r="ABY76"/>
      <c r="ABZ76"/>
      <c r="ACA76"/>
      <c r="ACB76"/>
      <c r="ACC76">
        <f t="shared" si="151"/>
        <v>8</v>
      </c>
      <c r="ACD76" s="25">
        <f>(AJH76/ACC76)*YL76</f>
        <v>2063875</v>
      </c>
      <c r="ACE76" s="11">
        <f t="shared" si="113"/>
        <v>21</v>
      </c>
      <c r="ACF76" s="11">
        <f t="shared" si="114"/>
        <v>1572476.1904761905</v>
      </c>
      <c r="ACG76" s="3">
        <v>14</v>
      </c>
      <c r="ACH76" s="3">
        <v>2</v>
      </c>
      <c r="ACI76" s="11">
        <f t="shared" si="115"/>
        <v>16511000</v>
      </c>
      <c r="ACJ76" s="45">
        <v>0.5</v>
      </c>
      <c r="ACK76" s="13">
        <f t="shared" si="116"/>
        <v>16511000</v>
      </c>
      <c r="ACL76">
        <v>0.5</v>
      </c>
      <c r="ACM76" s="25">
        <f t="shared" si="117"/>
        <v>16511000</v>
      </c>
      <c r="ACN76" s="11">
        <f t="shared" si="118"/>
        <v>16511000</v>
      </c>
      <c r="ACO76" s="66"/>
      <c r="ACR76" s="3" t="s">
        <v>388</v>
      </c>
      <c r="ACZ76" s="3" t="s">
        <v>259</v>
      </c>
      <c r="ADD76" s="3" t="s">
        <v>185</v>
      </c>
      <c r="ADL76" s="3">
        <v>1</v>
      </c>
      <c r="ADP76" s="3">
        <v>1</v>
      </c>
      <c r="ADU76" s="3">
        <v>5</v>
      </c>
      <c r="ADV76" s="459"/>
      <c r="ADW76" s="3">
        <v>4</v>
      </c>
      <c r="ADX76" s="3">
        <v>3</v>
      </c>
      <c r="AEE76" s="1">
        <f t="shared" si="152"/>
        <v>0</v>
      </c>
      <c r="AEV76" s="3">
        <v>1</v>
      </c>
      <c r="AFA76" s="3">
        <v>1</v>
      </c>
      <c r="AFB76" s="3" t="s">
        <v>665</v>
      </c>
      <c r="AFC76" s="3">
        <v>1</v>
      </c>
      <c r="AFE76" s="3" t="s">
        <v>665</v>
      </c>
      <c r="AFF76" s="3">
        <v>1</v>
      </c>
      <c r="AFG76" s="3" t="s">
        <v>665</v>
      </c>
      <c r="AFJ76" s="3">
        <v>1</v>
      </c>
      <c r="AFM76" s="3">
        <v>1</v>
      </c>
      <c r="AFP76" s="3">
        <v>1</v>
      </c>
      <c r="AFQ76" s="3">
        <v>1</v>
      </c>
      <c r="AFY76" s="3">
        <v>1</v>
      </c>
      <c r="AGL76" s="14">
        <v>540000</v>
      </c>
      <c r="AGM76" s="14"/>
      <c r="AHH76" s="3" t="s">
        <v>1167</v>
      </c>
      <c r="AHI76" s="3">
        <v>1</v>
      </c>
      <c r="AHJ76" s="3">
        <v>540000</v>
      </c>
      <c r="AHL76" s="3">
        <v>3</v>
      </c>
      <c r="AHM76" s="3">
        <v>1</v>
      </c>
      <c r="AHX76" s="3">
        <v>1</v>
      </c>
      <c r="AIJ76" s="3">
        <v>1</v>
      </c>
      <c r="AIX76" s="3">
        <v>1</v>
      </c>
      <c r="AIY76" s="14">
        <v>322000</v>
      </c>
      <c r="AIZ76" s="14"/>
      <c r="AJA76" s="3">
        <v>59.63</v>
      </c>
      <c r="AJB76" s="14">
        <v>32700000</v>
      </c>
      <c r="AJF76" s="438"/>
      <c r="AJG76" s="47"/>
      <c r="AJH76" s="381">
        <v>33022000</v>
      </c>
      <c r="AJI76" s="11">
        <f t="shared" si="119"/>
        <v>1572476.1904761905</v>
      </c>
      <c r="AJJ76" s="61"/>
      <c r="AJK76" s="15">
        <v>0.7</v>
      </c>
      <c r="AJL76" s="3">
        <v>25</v>
      </c>
      <c r="AJM76" s="3">
        <v>8</v>
      </c>
      <c r="AJV76" s="1"/>
      <c r="AJW76" s="1">
        <f t="shared" si="153"/>
        <v>33</v>
      </c>
      <c r="AJX76" s="3">
        <v>10</v>
      </c>
      <c r="AJY76" s="3">
        <v>21</v>
      </c>
      <c r="AJZ76" s="1">
        <f t="shared" si="154"/>
        <v>64</v>
      </c>
      <c r="AKA76" s="61"/>
      <c r="AKB76" s="3" t="s">
        <v>313</v>
      </c>
      <c r="AKC76" s="3" t="s">
        <v>420</v>
      </c>
      <c r="AKD76" s="3" t="s">
        <v>666</v>
      </c>
      <c r="AKE76" s="3" t="s">
        <v>667</v>
      </c>
      <c r="AKF76" s="3" t="s">
        <v>668</v>
      </c>
      <c r="AKG76" s="3" t="s">
        <v>310</v>
      </c>
      <c r="AKH76" s="3" t="s">
        <v>669</v>
      </c>
      <c r="AKI76" s="3" t="s">
        <v>322</v>
      </c>
      <c r="AKJ76" s="3" t="s">
        <v>670</v>
      </c>
      <c r="AKK76" s="3" t="s">
        <v>1295</v>
      </c>
      <c r="AKL76" s="3" t="s">
        <v>671</v>
      </c>
      <c r="AKM76" s="3" t="s">
        <v>272</v>
      </c>
      <c r="AKN76" s="3" t="s">
        <v>672</v>
      </c>
      <c r="AKO76" s="3" t="s">
        <v>673</v>
      </c>
      <c r="AKP76" s="3" t="s">
        <v>674</v>
      </c>
      <c r="AKQ76" s="3" t="s">
        <v>675</v>
      </c>
      <c r="AKR76" s="3" t="s">
        <v>676</v>
      </c>
      <c r="AKS76" s="3" t="s">
        <v>420</v>
      </c>
      <c r="AKT76" s="3" t="s">
        <v>677</v>
      </c>
      <c r="AKU76" s="3" t="s">
        <v>678</v>
      </c>
      <c r="AKV76" s="3" t="s">
        <v>679</v>
      </c>
      <c r="AKW76" s="3" t="s">
        <v>491</v>
      </c>
      <c r="AKX76" s="3" t="s">
        <v>192</v>
      </c>
      <c r="AKY76" s="3" t="s">
        <v>346</v>
      </c>
      <c r="AKZ76" s="3" t="s">
        <v>308</v>
      </c>
      <c r="ALA76" s="3" t="s">
        <v>680</v>
      </c>
      <c r="ALB76" s="3" t="s">
        <v>681</v>
      </c>
      <c r="ALC76" s="3" t="s">
        <v>682</v>
      </c>
      <c r="ALD76" s="3" t="s">
        <v>603</v>
      </c>
      <c r="ALE76" s="3" t="s">
        <v>606</v>
      </c>
      <c r="ALF76" s="3" t="s">
        <v>492</v>
      </c>
      <c r="ALG76" s="3" t="s">
        <v>661</v>
      </c>
      <c r="ALH76" s="3" t="s">
        <v>389</v>
      </c>
      <c r="ALI76" s="3" t="s">
        <v>447</v>
      </c>
      <c r="ALJ76" s="3" t="s">
        <v>260</v>
      </c>
      <c r="ALK76" s="3" t="s">
        <v>260</v>
      </c>
      <c r="ALL76" s="3" t="s">
        <v>260</v>
      </c>
      <c r="ALM76" s="3">
        <v>34</v>
      </c>
      <c r="ALN76" s="11">
        <f t="shared" si="155"/>
        <v>971235.29411764711</v>
      </c>
      <c r="ALO76" s="31">
        <v>33022000</v>
      </c>
      <c r="ALP76" s="3">
        <v>7</v>
      </c>
      <c r="ALQ76" s="3">
        <v>6</v>
      </c>
      <c r="ALR76" s="3">
        <v>20</v>
      </c>
      <c r="ALT76" s="3">
        <v>1</v>
      </c>
      <c r="ALU76" s="61"/>
      <c r="ALV76" s="3">
        <v>1</v>
      </c>
      <c r="ALX76" s="3">
        <v>1</v>
      </c>
      <c r="AMA76" s="3">
        <v>1</v>
      </c>
      <c r="AMB76" s="3">
        <v>1</v>
      </c>
      <c r="AMC76" s="3">
        <v>1</v>
      </c>
      <c r="AMJ76" s="404"/>
    </row>
    <row r="77" spans="1:1024" s="3" customFormat="1" ht="15" customHeight="1" x14ac:dyDescent="0.25">
      <c r="A77" s="271"/>
      <c r="B77" s="113">
        <v>75</v>
      </c>
      <c r="C77" s="473" t="s">
        <v>375</v>
      </c>
      <c r="D77" s="304" t="s">
        <v>607</v>
      </c>
      <c r="E77" s="3">
        <v>2009</v>
      </c>
      <c r="H77" s="3">
        <v>1</v>
      </c>
      <c r="I77" s="3">
        <v>1</v>
      </c>
      <c r="J77" s="3">
        <v>1</v>
      </c>
      <c r="K77" s="3">
        <v>1996</v>
      </c>
      <c r="L77" s="3">
        <v>1998</v>
      </c>
      <c r="M77" s="3">
        <v>3</v>
      </c>
      <c r="Z77" s="3">
        <v>1</v>
      </c>
      <c r="AA77" s="3">
        <v>1</v>
      </c>
      <c r="AB77" s="3">
        <v>1</v>
      </c>
      <c r="AY77" s="3">
        <v>1</v>
      </c>
      <c r="BA77" s="3">
        <v>1</v>
      </c>
      <c r="BB77" s="3">
        <v>10</v>
      </c>
      <c r="BG77" s="3">
        <v>2</v>
      </c>
      <c r="CG77" s="3">
        <v>1</v>
      </c>
      <c r="CH77" s="248"/>
      <c r="CP77" s="1">
        <f t="shared" si="120"/>
        <v>0</v>
      </c>
      <c r="CQ77" s="1"/>
      <c r="CS77" s="1">
        <f t="shared" si="82"/>
        <v>0</v>
      </c>
      <c r="CT77" s="1"/>
      <c r="DO77" s="1">
        <f t="shared" si="121"/>
        <v>0</v>
      </c>
      <c r="DP77" s="1"/>
      <c r="DX77" s="1">
        <f t="shared" si="122"/>
        <v>0</v>
      </c>
      <c r="DY77" s="1"/>
      <c r="EE77" s="1">
        <f t="shared" si="123"/>
        <v>0</v>
      </c>
      <c r="EF77" s="1"/>
      <c r="EH77" s="1">
        <f t="shared" si="124"/>
        <v>0</v>
      </c>
      <c r="EI77" s="1"/>
      <c r="FF77" s="117"/>
      <c r="GP77" s="1">
        <f t="shared" si="83"/>
        <v>0</v>
      </c>
      <c r="GQ77" s="1"/>
      <c r="GY77" s="1">
        <f t="shared" si="125"/>
        <v>0</v>
      </c>
      <c r="GZ77" s="1"/>
      <c r="HC77" s="1">
        <f t="shared" si="126"/>
        <v>0</v>
      </c>
      <c r="HD77" s="1"/>
      <c r="HS77" s="1">
        <f t="shared" si="127"/>
        <v>0</v>
      </c>
      <c r="HT77" s="1"/>
      <c r="HX77" s="1">
        <f t="shared" si="84"/>
        <v>0</v>
      </c>
      <c r="HY77" s="1"/>
      <c r="ID77" s="1">
        <f t="shared" si="85"/>
        <v>0</v>
      </c>
      <c r="IE77" s="1"/>
      <c r="IN77" s="1">
        <f t="shared" si="128"/>
        <v>0</v>
      </c>
      <c r="IW77" s="1">
        <f t="shared" si="129"/>
        <v>0</v>
      </c>
      <c r="IX77" s="1"/>
      <c r="IZ77" s="1">
        <f t="shared" si="86"/>
        <v>0</v>
      </c>
      <c r="JA77" s="1"/>
      <c r="JJ77" s="1">
        <f t="shared" si="87"/>
        <v>0</v>
      </c>
      <c r="JK77" s="1"/>
      <c r="JV77" s="1">
        <f t="shared" si="130"/>
        <v>0</v>
      </c>
      <c r="JW77" s="1"/>
      <c r="KB77" s="1">
        <f t="shared" si="131"/>
        <v>0</v>
      </c>
      <c r="KC77" s="1"/>
      <c r="LG77" s="1">
        <f t="shared" si="88"/>
        <v>0</v>
      </c>
      <c r="LH77" s="1"/>
      <c r="LT77" s="1">
        <f t="shared" si="132"/>
        <v>0</v>
      </c>
      <c r="LU77" s="1"/>
      <c r="MA77" s="1">
        <f t="shared" si="133"/>
        <v>0</v>
      </c>
      <c r="MB77" s="1"/>
      <c r="MF77" s="1">
        <f t="shared" si="134"/>
        <v>0</v>
      </c>
      <c r="MG77" s="1"/>
      <c r="MM77" s="1">
        <f t="shared" si="135"/>
        <v>0</v>
      </c>
      <c r="MN77" s="1"/>
      <c r="MS77" s="1">
        <f t="shared" si="136"/>
        <v>0</v>
      </c>
      <c r="MT77" s="1"/>
      <c r="MU77" s="115"/>
      <c r="OI77" s="121"/>
      <c r="PD77" s="1">
        <f t="shared" si="89"/>
        <v>0</v>
      </c>
      <c r="PE77" s="1"/>
      <c r="QF77" s="1">
        <f t="shared" si="137"/>
        <v>0</v>
      </c>
      <c r="QG77" s="1"/>
      <c r="QY77" s="1">
        <f t="shared" si="138"/>
        <v>0</v>
      </c>
      <c r="RK77" s="1">
        <f t="shared" si="139"/>
        <v>0</v>
      </c>
      <c r="RL77" s="1"/>
      <c r="SA77" s="1">
        <f t="shared" si="140"/>
        <v>0</v>
      </c>
      <c r="SG77" s="1">
        <f t="shared" si="141"/>
        <v>0</v>
      </c>
      <c r="SO77" s="1">
        <f t="shared" si="142"/>
        <v>0</v>
      </c>
      <c r="TB77" s="1">
        <f t="shared" si="143"/>
        <v>0</v>
      </c>
      <c r="TS77" s="1">
        <f t="shared" si="90"/>
        <v>0</v>
      </c>
      <c r="TT77" s="1"/>
      <c r="TX77" s="3">
        <v>1</v>
      </c>
      <c r="UB77" s="3">
        <v>1</v>
      </c>
      <c r="UD77" s="1">
        <f t="shared" si="91"/>
        <v>2</v>
      </c>
      <c r="UE77" s="1">
        <v>1</v>
      </c>
      <c r="UG77" s="1">
        <f t="shared" si="92"/>
        <v>0</v>
      </c>
      <c r="UH77" s="1"/>
      <c r="UQ77" s="1">
        <f t="shared" si="144"/>
        <v>0</v>
      </c>
      <c r="UR77" s="1"/>
      <c r="UT77" s="3">
        <v>1</v>
      </c>
      <c r="VA77" s="1">
        <f t="shared" si="145"/>
        <v>1</v>
      </c>
      <c r="VB77" s="1">
        <v>1</v>
      </c>
      <c r="VG77" s="1">
        <f t="shared" si="146"/>
        <v>0</v>
      </c>
      <c r="VH77" s="1"/>
      <c r="WY77" s="1">
        <f t="shared" si="93"/>
        <v>0</v>
      </c>
      <c r="WZ77" s="1"/>
      <c r="XB77" s="1">
        <f t="shared" si="147"/>
        <v>0</v>
      </c>
      <c r="XC77" s="1"/>
      <c r="XG77" s="1">
        <f t="shared" si="94"/>
        <v>0</v>
      </c>
      <c r="XH77" s="1"/>
      <c r="XK77" s="109"/>
      <c r="XL77" s="1">
        <f t="shared" si="95"/>
        <v>0</v>
      </c>
      <c r="XM77" s="1">
        <f t="shared" si="96"/>
        <v>0</v>
      </c>
      <c r="XN77" s="1">
        <f t="shared" si="148"/>
        <v>0</v>
      </c>
      <c r="XO77" s="1">
        <f t="shared" si="97"/>
        <v>0</v>
      </c>
      <c r="XP77" s="1">
        <f t="shared" si="149"/>
        <v>0</v>
      </c>
      <c r="XQ77" s="1">
        <f t="shared" si="98"/>
        <v>0</v>
      </c>
      <c r="XR77" s="1">
        <f t="shared" si="99"/>
        <v>0</v>
      </c>
      <c r="XS77" s="1">
        <f t="shared" si="100"/>
        <v>0</v>
      </c>
      <c r="XT77" s="1">
        <f t="shared" si="150"/>
        <v>2</v>
      </c>
      <c r="XU77" s="1">
        <f t="shared" si="101"/>
        <v>1</v>
      </c>
      <c r="XV77" s="1">
        <f t="shared" si="102"/>
        <v>0</v>
      </c>
      <c r="XW77" s="1">
        <f t="shared" si="103"/>
        <v>0</v>
      </c>
      <c r="XX77" s="1">
        <f t="shared" si="104"/>
        <v>0</v>
      </c>
      <c r="XY77" s="1">
        <f t="shared" si="105"/>
        <v>0</v>
      </c>
      <c r="XZ77" s="1">
        <f t="shared" si="106"/>
        <v>0</v>
      </c>
      <c r="YA77" s="1">
        <f t="shared" si="107"/>
        <v>0</v>
      </c>
      <c r="YB77" s="1">
        <f t="shared" si="108"/>
        <v>0</v>
      </c>
      <c r="YC77" s="1">
        <f t="shared" si="109"/>
        <v>0</v>
      </c>
      <c r="YD77" s="132"/>
      <c r="YE77" s="133">
        <f t="shared" si="81"/>
        <v>3</v>
      </c>
      <c r="YF77" s="133">
        <f t="shared" si="110"/>
        <v>354333.33333333331</v>
      </c>
      <c r="YG77" s="130">
        <v>2</v>
      </c>
      <c r="YH77" s="130">
        <f t="shared" si="111"/>
        <v>531500</v>
      </c>
      <c r="YI77" s="135">
        <v>2</v>
      </c>
      <c r="YJ77" s="128">
        <f t="shared" si="112"/>
        <v>531500</v>
      </c>
      <c r="YK77" s="178"/>
      <c r="YL77">
        <v>1</v>
      </c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>
        <f t="shared" si="151"/>
        <v>0</v>
      </c>
      <c r="ACD77" s="25"/>
      <c r="ACE77" s="11">
        <f t="shared" si="113"/>
        <v>3</v>
      </c>
      <c r="ACF77" s="11">
        <f t="shared" si="114"/>
        <v>354333.33333333331</v>
      </c>
      <c r="ACG77" s="3">
        <v>4</v>
      </c>
      <c r="ACH77" s="3">
        <v>1</v>
      </c>
      <c r="ACI77" s="11">
        <f t="shared" si="115"/>
        <v>1063000</v>
      </c>
      <c r="ACJ77" s="45">
        <v>1</v>
      </c>
      <c r="ACK77" s="13">
        <f t="shared" si="116"/>
        <v>1063000</v>
      </c>
      <c r="ACL77">
        <v>1</v>
      </c>
      <c r="ACM77" s="25">
        <f t="shared" si="117"/>
        <v>1063000</v>
      </c>
      <c r="ACN77" s="11">
        <f t="shared" si="118"/>
        <v>1063000</v>
      </c>
      <c r="ACO77" s="66"/>
      <c r="ACR77" s="3" t="s">
        <v>258</v>
      </c>
      <c r="ACS77" s="3">
        <v>1</v>
      </c>
      <c r="ACU77" s="3">
        <v>1</v>
      </c>
      <c r="ACZ77" s="3" t="s">
        <v>259</v>
      </c>
      <c r="ADD77" s="3" t="s">
        <v>185</v>
      </c>
      <c r="ADR77" s="3">
        <v>1</v>
      </c>
      <c r="ADU77" s="3">
        <v>2</v>
      </c>
      <c r="ADV77" s="459"/>
      <c r="AEE77" s="1">
        <f t="shared" si="152"/>
        <v>0</v>
      </c>
      <c r="AFA77" s="3">
        <v>1</v>
      </c>
      <c r="AFC77" s="3">
        <v>1</v>
      </c>
      <c r="AFF77" s="3">
        <v>1</v>
      </c>
      <c r="AFM77" s="3">
        <v>1</v>
      </c>
      <c r="AFV77" s="3">
        <v>1</v>
      </c>
      <c r="AGL77" s="14">
        <v>180000</v>
      </c>
      <c r="AGM77" s="14">
        <f t="shared" si="156"/>
        <v>5000</v>
      </c>
      <c r="AGT77" s="3">
        <v>5000</v>
      </c>
      <c r="AGU77" s="3">
        <v>1</v>
      </c>
      <c r="AHI77" s="3">
        <v>1</v>
      </c>
      <c r="AHJ77" s="3">
        <v>185000</v>
      </c>
      <c r="AHK77" s="3">
        <v>2.778</v>
      </c>
      <c r="AHL77" s="3">
        <v>2</v>
      </c>
      <c r="AHM77" s="3">
        <v>1</v>
      </c>
      <c r="AHX77" s="3">
        <v>1</v>
      </c>
      <c r="AHY77" s="3">
        <v>2</v>
      </c>
      <c r="AHZ77" s="3">
        <v>1</v>
      </c>
      <c r="AIJ77" s="3">
        <v>1</v>
      </c>
      <c r="AIW77" s="3">
        <v>1</v>
      </c>
      <c r="AIX77" s="3">
        <v>1</v>
      </c>
      <c r="AIY77" s="14">
        <v>878000</v>
      </c>
      <c r="AIZ77" s="14"/>
      <c r="AJA77" s="3">
        <v>474.59</v>
      </c>
      <c r="AJB77" s="14">
        <v>80000</v>
      </c>
      <c r="AJC77" s="3">
        <v>105000</v>
      </c>
      <c r="AJD77" s="3">
        <v>1</v>
      </c>
      <c r="AJF77" s="438">
        <v>9.8777046095954848</v>
      </c>
      <c r="AJG77" s="47">
        <v>131.25</v>
      </c>
      <c r="AJH77" s="381">
        <v>1063000</v>
      </c>
      <c r="AJI77" s="11">
        <f t="shared" si="119"/>
        <v>354333.33333333331</v>
      </c>
      <c r="AJJ77" s="61"/>
      <c r="AJK77" s="15"/>
      <c r="AJV77" s="1"/>
      <c r="AJW77" s="1">
        <f t="shared" si="153"/>
        <v>0</v>
      </c>
      <c r="AJZ77" s="1">
        <f t="shared" si="154"/>
        <v>0</v>
      </c>
      <c r="AKA77" s="61"/>
      <c r="AKB77" s="3" t="s">
        <v>608</v>
      </c>
      <c r="AKC77" s="3" t="s">
        <v>408</v>
      </c>
      <c r="AKD77" s="3" t="s">
        <v>261</v>
      </c>
      <c r="AKE77" s="3" t="s">
        <v>260</v>
      </c>
      <c r="AKF77" s="3" t="s">
        <v>260</v>
      </c>
      <c r="AKG77" s="3" t="s">
        <v>260</v>
      </c>
      <c r="AKH77" s="3" t="s">
        <v>260</v>
      </c>
      <c r="AKI77" s="3" t="s">
        <v>260</v>
      </c>
      <c r="AKJ77" s="3" t="s">
        <v>262</v>
      </c>
      <c r="AKK77" s="3" t="s">
        <v>260</v>
      </c>
      <c r="AKL77" s="3" t="s">
        <v>260</v>
      </c>
      <c r="AKM77" s="3" t="s">
        <v>260</v>
      </c>
      <c r="AKN77" s="3" t="s">
        <v>260</v>
      </c>
      <c r="AKO77" s="3" t="s">
        <v>260</v>
      </c>
      <c r="AKP77" s="3" t="s">
        <v>260</v>
      </c>
      <c r="AKQ77" s="3" t="s">
        <v>260</v>
      </c>
      <c r="AKR77" s="3" t="s">
        <v>263</v>
      </c>
      <c r="AKS77" s="3" t="s">
        <v>260</v>
      </c>
      <c r="AKT77" s="3" t="s">
        <v>260</v>
      </c>
      <c r="AKU77" s="3" t="s">
        <v>260</v>
      </c>
      <c r="AKV77" s="3" t="s">
        <v>260</v>
      </c>
      <c r="AKW77" s="3" t="s">
        <v>260</v>
      </c>
      <c r="AKX77" s="3" t="s">
        <v>260</v>
      </c>
      <c r="AKY77" s="3" t="s">
        <v>260</v>
      </c>
      <c r="AKZ77" s="3" t="s">
        <v>260</v>
      </c>
      <c r="ALA77" s="3" t="s">
        <v>260</v>
      </c>
      <c r="ALB77" s="3" t="s">
        <v>260</v>
      </c>
      <c r="ALC77" s="3" t="s">
        <v>260</v>
      </c>
      <c r="ALD77" s="3" t="s">
        <v>260</v>
      </c>
      <c r="ALE77" s="3" t="s">
        <v>260</v>
      </c>
      <c r="ALF77" s="3" t="s">
        <v>260</v>
      </c>
      <c r="ALG77" s="3" t="s">
        <v>260</v>
      </c>
      <c r="ALH77" s="3" t="s">
        <v>260</v>
      </c>
      <c r="ALI77" s="3" t="s">
        <v>260</v>
      </c>
      <c r="ALJ77" s="3" t="s">
        <v>260</v>
      </c>
      <c r="ALK77" s="3" t="s">
        <v>260</v>
      </c>
      <c r="ALL77" s="3" t="s">
        <v>260</v>
      </c>
      <c r="ALM77" s="3">
        <v>2</v>
      </c>
      <c r="ALN77" s="11">
        <f t="shared" si="155"/>
        <v>531500</v>
      </c>
      <c r="ALO77" s="31">
        <v>1063000</v>
      </c>
      <c r="ALQ77" s="3">
        <v>2</v>
      </c>
      <c r="ALU77" s="61"/>
      <c r="ALV77" s="3">
        <v>1</v>
      </c>
      <c r="ALW77" s="3">
        <v>1</v>
      </c>
      <c r="ALX77" s="3">
        <v>1</v>
      </c>
      <c r="ALY77" s="3">
        <v>1</v>
      </c>
      <c r="AMJ77" s="404"/>
    </row>
    <row r="78" spans="1:1024" s="1" customFormat="1" ht="15" customHeight="1" x14ac:dyDescent="0.25">
      <c r="A78" s="268"/>
      <c r="B78" s="113">
        <v>76</v>
      </c>
      <c r="C78" s="473" t="s">
        <v>375</v>
      </c>
      <c r="D78" s="304" t="s">
        <v>609</v>
      </c>
      <c r="E78" s="1">
        <v>2009</v>
      </c>
      <c r="F78" s="1">
        <v>1</v>
      </c>
      <c r="G78" s="1">
        <v>1</v>
      </c>
      <c r="J78" s="1">
        <v>1</v>
      </c>
      <c r="K78" s="1">
        <v>1999</v>
      </c>
      <c r="L78" s="1">
        <v>2000</v>
      </c>
      <c r="M78" s="1">
        <v>2</v>
      </c>
      <c r="AC78" s="1">
        <v>1</v>
      </c>
      <c r="AD78" s="1">
        <v>1</v>
      </c>
      <c r="AY78" s="1">
        <v>1</v>
      </c>
      <c r="BA78" s="1">
        <v>1</v>
      </c>
      <c r="BB78" s="1">
        <v>13</v>
      </c>
      <c r="BE78" s="1">
        <v>1</v>
      </c>
      <c r="CG78" s="1">
        <v>1</v>
      </c>
      <c r="CH78" s="246"/>
      <c r="CP78" s="1">
        <f t="shared" si="120"/>
        <v>0</v>
      </c>
      <c r="CS78" s="1">
        <f t="shared" si="82"/>
        <v>0</v>
      </c>
      <c r="DO78" s="1">
        <f t="shared" si="121"/>
        <v>0</v>
      </c>
      <c r="DX78" s="1">
        <f t="shared" si="122"/>
        <v>0</v>
      </c>
      <c r="EE78" s="1">
        <f t="shared" si="123"/>
        <v>0</v>
      </c>
      <c r="EH78" s="1">
        <f t="shared" si="124"/>
        <v>0</v>
      </c>
      <c r="FF78" s="116"/>
      <c r="GP78" s="1">
        <f t="shared" si="83"/>
        <v>0</v>
      </c>
      <c r="GY78" s="1">
        <f t="shared" si="125"/>
        <v>0</v>
      </c>
      <c r="HC78" s="1">
        <f t="shared" si="126"/>
        <v>0</v>
      </c>
      <c r="HS78" s="1">
        <f t="shared" si="127"/>
        <v>0</v>
      </c>
      <c r="HX78" s="1">
        <f t="shared" si="84"/>
        <v>0</v>
      </c>
      <c r="ID78" s="1">
        <f t="shared" si="85"/>
        <v>0</v>
      </c>
      <c r="IN78" s="1">
        <f t="shared" si="128"/>
        <v>0</v>
      </c>
      <c r="IW78" s="1">
        <f t="shared" si="129"/>
        <v>0</v>
      </c>
      <c r="IZ78" s="1">
        <f t="shared" si="86"/>
        <v>0</v>
      </c>
      <c r="JJ78" s="1">
        <f t="shared" si="87"/>
        <v>0</v>
      </c>
      <c r="JV78" s="1">
        <f t="shared" si="130"/>
        <v>0</v>
      </c>
      <c r="KB78" s="1">
        <f t="shared" si="131"/>
        <v>0</v>
      </c>
      <c r="LG78" s="1">
        <f t="shared" si="88"/>
        <v>0</v>
      </c>
      <c r="LT78" s="1">
        <f t="shared" si="132"/>
        <v>0</v>
      </c>
      <c r="MA78" s="1">
        <f t="shared" si="133"/>
        <v>0</v>
      </c>
      <c r="MF78" s="1">
        <f t="shared" si="134"/>
        <v>0</v>
      </c>
      <c r="MM78" s="1">
        <f t="shared" si="135"/>
        <v>0</v>
      </c>
      <c r="MS78" s="1">
        <f t="shared" si="136"/>
        <v>0</v>
      </c>
      <c r="MU78" s="115">
        <v>1</v>
      </c>
      <c r="OI78" s="120"/>
      <c r="OS78" s="1">
        <v>1</v>
      </c>
      <c r="PD78" s="1">
        <f t="shared" si="89"/>
        <v>1</v>
      </c>
      <c r="PE78" s="1">
        <v>1</v>
      </c>
      <c r="QF78" s="1">
        <f t="shared" si="137"/>
        <v>0</v>
      </c>
      <c r="QY78" s="1">
        <f t="shared" si="138"/>
        <v>0</v>
      </c>
      <c r="RK78" s="1">
        <f t="shared" si="139"/>
        <v>0</v>
      </c>
      <c r="SA78" s="1">
        <f t="shared" si="140"/>
        <v>0</v>
      </c>
      <c r="SG78" s="1">
        <f t="shared" si="141"/>
        <v>0</v>
      </c>
      <c r="SO78" s="1">
        <f t="shared" si="142"/>
        <v>0</v>
      </c>
      <c r="TB78" s="1">
        <f t="shared" si="143"/>
        <v>0</v>
      </c>
      <c r="TS78" s="1">
        <f t="shared" si="90"/>
        <v>0</v>
      </c>
      <c r="UD78" s="1">
        <f t="shared" si="91"/>
        <v>0</v>
      </c>
      <c r="UG78" s="1">
        <f t="shared" si="92"/>
        <v>0</v>
      </c>
      <c r="UQ78" s="1">
        <f t="shared" si="144"/>
        <v>0</v>
      </c>
      <c r="VA78" s="1">
        <f t="shared" si="145"/>
        <v>0</v>
      </c>
      <c r="VG78" s="1">
        <f t="shared" si="146"/>
        <v>0</v>
      </c>
      <c r="WY78" s="1">
        <f t="shared" si="93"/>
        <v>0</v>
      </c>
      <c r="XB78" s="1">
        <f t="shared" si="147"/>
        <v>0</v>
      </c>
      <c r="XG78" s="1">
        <f t="shared" si="94"/>
        <v>0</v>
      </c>
      <c r="XK78" s="108"/>
      <c r="XL78" s="1">
        <f t="shared" si="95"/>
        <v>1</v>
      </c>
      <c r="XM78" s="1">
        <f t="shared" si="96"/>
        <v>0</v>
      </c>
      <c r="XN78" s="1">
        <f t="shared" si="148"/>
        <v>0</v>
      </c>
      <c r="XO78" s="1">
        <f t="shared" si="97"/>
        <v>0</v>
      </c>
      <c r="XP78" s="1">
        <f t="shared" si="149"/>
        <v>0</v>
      </c>
      <c r="XQ78" s="1">
        <f t="shared" si="98"/>
        <v>0</v>
      </c>
      <c r="XR78" s="1">
        <f t="shared" si="99"/>
        <v>0</v>
      </c>
      <c r="XS78" s="1">
        <f t="shared" si="100"/>
        <v>0</v>
      </c>
      <c r="XT78" s="1">
        <f t="shared" si="150"/>
        <v>0</v>
      </c>
      <c r="XU78" s="1">
        <f t="shared" si="101"/>
        <v>0</v>
      </c>
      <c r="XV78" s="1">
        <f t="shared" si="102"/>
        <v>0</v>
      </c>
      <c r="XW78" s="1">
        <f t="shared" si="103"/>
        <v>0</v>
      </c>
      <c r="XX78" s="1">
        <f t="shared" si="104"/>
        <v>0</v>
      </c>
      <c r="XY78" s="1">
        <f t="shared" si="105"/>
        <v>1</v>
      </c>
      <c r="XZ78" s="1">
        <f t="shared" si="106"/>
        <v>0</v>
      </c>
      <c r="YA78" s="1">
        <f t="shared" si="107"/>
        <v>0</v>
      </c>
      <c r="YB78" s="1">
        <f t="shared" si="108"/>
        <v>0</v>
      </c>
      <c r="YC78" s="1">
        <f t="shared" si="109"/>
        <v>0</v>
      </c>
      <c r="YD78" s="132"/>
      <c r="YE78" s="133">
        <f t="shared" si="81"/>
        <v>2</v>
      </c>
      <c r="YF78" s="133">
        <f t="shared" si="110"/>
        <v>57500</v>
      </c>
      <c r="YG78" s="130">
        <v>2</v>
      </c>
      <c r="YH78" s="130">
        <f t="shared" si="111"/>
        <v>57500</v>
      </c>
      <c r="YI78" s="129">
        <v>2</v>
      </c>
      <c r="YJ78" s="128">
        <f t="shared" si="112"/>
        <v>57500</v>
      </c>
      <c r="YK78" s="177"/>
      <c r="YL78">
        <v>1</v>
      </c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>
        <f t="shared" si="151"/>
        <v>0</v>
      </c>
      <c r="ACD78" s="25"/>
      <c r="ACE78" s="11">
        <f t="shared" si="113"/>
        <v>2</v>
      </c>
      <c r="ACF78" s="11">
        <f t="shared" si="114"/>
        <v>57500</v>
      </c>
      <c r="ACG78" s="1">
        <v>4</v>
      </c>
      <c r="ACH78" s="1">
        <v>1</v>
      </c>
      <c r="ACI78" s="11">
        <f t="shared" si="115"/>
        <v>115000</v>
      </c>
      <c r="ACJ78" s="11"/>
      <c r="ACK78" s="13">
        <f t="shared" si="116"/>
        <v>0</v>
      </c>
      <c r="ACL78">
        <v>1</v>
      </c>
      <c r="ACM78" s="25">
        <f t="shared" si="117"/>
        <v>115000</v>
      </c>
      <c r="ACN78" s="11">
        <f t="shared" si="118"/>
        <v>115000</v>
      </c>
      <c r="ACO78" s="65"/>
      <c r="ACR78" s="39" t="s">
        <v>295</v>
      </c>
      <c r="ACS78" s="1">
        <v>1</v>
      </c>
      <c r="ACT78" s="1">
        <v>1</v>
      </c>
      <c r="ACV78" s="1">
        <v>1</v>
      </c>
      <c r="ACZ78" s="1" t="s">
        <v>259</v>
      </c>
      <c r="ADD78" s="1" t="s">
        <v>185</v>
      </c>
      <c r="ADV78" s="457"/>
      <c r="AEE78" s="1">
        <f t="shared" si="152"/>
        <v>0</v>
      </c>
      <c r="AFC78" s="1">
        <v>1</v>
      </c>
      <c r="AFF78" s="1">
        <v>1</v>
      </c>
      <c r="AFM78" s="1">
        <v>1</v>
      </c>
      <c r="AFN78" s="1">
        <v>1</v>
      </c>
      <c r="AFP78" s="1">
        <v>1</v>
      </c>
      <c r="AGL78" s="11">
        <v>90000</v>
      </c>
      <c r="AGM78" s="11">
        <f t="shared" si="156"/>
        <v>15000</v>
      </c>
      <c r="AGT78" s="1">
        <v>15000</v>
      </c>
      <c r="AHI78" s="1">
        <v>1</v>
      </c>
      <c r="AHJ78" s="1">
        <v>105000</v>
      </c>
      <c r="AHK78" s="1">
        <v>16.667000000000002</v>
      </c>
      <c r="AHY78" s="1">
        <v>2</v>
      </c>
      <c r="AHZ78" s="1">
        <v>1</v>
      </c>
      <c r="AIA78" s="1">
        <v>1</v>
      </c>
      <c r="AIB78" s="1">
        <v>1</v>
      </c>
      <c r="AIJ78" s="1">
        <v>1</v>
      </c>
      <c r="AIY78" s="11">
        <v>10000</v>
      </c>
      <c r="AIZ78" s="11"/>
      <c r="AJA78" s="1">
        <v>9.52</v>
      </c>
      <c r="AJB78" s="11">
        <v>101000</v>
      </c>
      <c r="AJC78" s="1">
        <v>4000</v>
      </c>
      <c r="AJD78" s="1">
        <v>1</v>
      </c>
      <c r="AJF78" s="435">
        <v>3.4782608695652173</v>
      </c>
      <c r="AJG78" s="45">
        <v>3.9603960396039604</v>
      </c>
      <c r="AJH78" s="381">
        <v>115000</v>
      </c>
      <c r="AJI78" s="11">
        <f t="shared" si="119"/>
        <v>57500</v>
      </c>
      <c r="AJJ78" s="60"/>
      <c r="AJK78" s="12"/>
      <c r="AJW78" s="1">
        <f t="shared" si="153"/>
        <v>0</v>
      </c>
      <c r="AJZ78" s="1">
        <f t="shared" si="154"/>
        <v>0</v>
      </c>
      <c r="AKA78" s="60"/>
      <c r="AKB78" s="1" t="s">
        <v>192</v>
      </c>
      <c r="AKC78" s="1" t="s">
        <v>346</v>
      </c>
      <c r="AKD78" s="1" t="s">
        <v>261</v>
      </c>
      <c r="AKE78" s="1" t="s">
        <v>260</v>
      </c>
      <c r="AKF78" s="1" t="s">
        <v>260</v>
      </c>
      <c r="AKG78" s="1" t="s">
        <v>260</v>
      </c>
      <c r="AKH78" s="1" t="s">
        <v>260</v>
      </c>
      <c r="AKI78" s="1" t="s">
        <v>260</v>
      </c>
      <c r="AKJ78" s="1" t="s">
        <v>262</v>
      </c>
      <c r="AKK78" s="1" t="s">
        <v>260</v>
      </c>
      <c r="AKL78" s="1" t="s">
        <v>260</v>
      </c>
      <c r="AKM78" s="1" t="s">
        <v>260</v>
      </c>
      <c r="AKN78" s="1" t="s">
        <v>260</v>
      </c>
      <c r="AKO78" s="1" t="s">
        <v>260</v>
      </c>
      <c r="AKP78" s="1" t="s">
        <v>260</v>
      </c>
      <c r="AKQ78" s="1" t="s">
        <v>260</v>
      </c>
      <c r="AKR78" s="1" t="s">
        <v>263</v>
      </c>
      <c r="AKS78" s="1" t="s">
        <v>260</v>
      </c>
      <c r="AKT78" s="1" t="s">
        <v>260</v>
      </c>
      <c r="AKU78" s="1" t="s">
        <v>260</v>
      </c>
      <c r="AKV78" s="1" t="s">
        <v>260</v>
      </c>
      <c r="AKW78" s="1" t="s">
        <v>260</v>
      </c>
      <c r="AKX78" s="1" t="s">
        <v>260</v>
      </c>
      <c r="AKY78" s="1" t="s">
        <v>260</v>
      </c>
      <c r="AKZ78" s="1" t="s">
        <v>260</v>
      </c>
      <c r="ALA78" s="1" t="s">
        <v>260</v>
      </c>
      <c r="ALB78" s="1" t="s">
        <v>260</v>
      </c>
      <c r="ALC78" s="1" t="s">
        <v>260</v>
      </c>
      <c r="ALD78" s="1" t="s">
        <v>260</v>
      </c>
      <c r="ALE78" s="1" t="s">
        <v>260</v>
      </c>
      <c r="ALF78" s="1" t="s">
        <v>260</v>
      </c>
      <c r="ALG78" s="1" t="s">
        <v>260</v>
      </c>
      <c r="ALH78" s="1" t="s">
        <v>260</v>
      </c>
      <c r="ALI78" s="1" t="s">
        <v>260</v>
      </c>
      <c r="ALJ78" s="1" t="s">
        <v>260</v>
      </c>
      <c r="ALK78" s="1" t="s">
        <v>260</v>
      </c>
      <c r="ALL78" s="1" t="s">
        <v>260</v>
      </c>
      <c r="ALM78" s="1">
        <v>2</v>
      </c>
      <c r="ALN78" s="11">
        <f t="shared" si="155"/>
        <v>57500</v>
      </c>
      <c r="ALO78" s="28">
        <v>115000</v>
      </c>
      <c r="ALP78" s="1">
        <v>1</v>
      </c>
      <c r="ALQ78" s="1">
        <v>1</v>
      </c>
      <c r="ALU78" s="60"/>
      <c r="ALV78" s="1">
        <v>1</v>
      </c>
      <c r="ALX78" s="1">
        <v>1</v>
      </c>
      <c r="ALY78" s="1">
        <v>1</v>
      </c>
      <c r="ALZ78" s="1">
        <v>1</v>
      </c>
      <c r="AMB78" s="1">
        <v>1</v>
      </c>
      <c r="AMJ78" s="403"/>
    </row>
    <row r="79" spans="1:1024" s="1" customFormat="1" ht="15" customHeight="1" x14ac:dyDescent="0.25">
      <c r="A79" s="268"/>
      <c r="B79" s="113">
        <v>77</v>
      </c>
      <c r="C79" s="473" t="s">
        <v>375</v>
      </c>
      <c r="D79" s="304" t="s">
        <v>610</v>
      </c>
      <c r="E79" s="1">
        <v>2009</v>
      </c>
      <c r="F79" s="1">
        <v>1</v>
      </c>
      <c r="G79" s="1">
        <v>1</v>
      </c>
      <c r="J79" s="1">
        <v>1</v>
      </c>
      <c r="K79" s="1">
        <v>2000</v>
      </c>
      <c r="L79" s="1">
        <v>2005</v>
      </c>
      <c r="M79" s="1">
        <v>5</v>
      </c>
      <c r="AD79" s="1">
        <v>1</v>
      </c>
      <c r="AE79" s="1">
        <v>1</v>
      </c>
      <c r="AG79" s="1">
        <v>1</v>
      </c>
      <c r="AH79" s="1">
        <v>1</v>
      </c>
      <c r="AI79" s="1">
        <v>1</v>
      </c>
      <c r="AY79" s="1">
        <v>1</v>
      </c>
      <c r="BA79" s="1">
        <v>1</v>
      </c>
      <c r="BB79" s="1">
        <v>11</v>
      </c>
      <c r="BC79" s="1">
        <v>1</v>
      </c>
      <c r="BG79" s="1">
        <v>3</v>
      </c>
      <c r="CG79" s="1">
        <v>1</v>
      </c>
      <c r="CH79" s="246"/>
      <c r="CP79" s="1">
        <f t="shared" si="120"/>
        <v>0</v>
      </c>
      <c r="CS79" s="1">
        <f t="shared" si="82"/>
        <v>0</v>
      </c>
      <c r="DO79" s="1">
        <f t="shared" si="121"/>
        <v>0</v>
      </c>
      <c r="DX79" s="1">
        <f t="shared" si="122"/>
        <v>0</v>
      </c>
      <c r="EE79" s="1">
        <f t="shared" si="123"/>
        <v>0</v>
      </c>
      <c r="EH79" s="1">
        <f t="shared" si="124"/>
        <v>0</v>
      </c>
      <c r="FF79" s="116"/>
      <c r="GP79" s="1">
        <f t="shared" si="83"/>
        <v>0</v>
      </c>
      <c r="GY79" s="1">
        <f t="shared" si="125"/>
        <v>0</v>
      </c>
      <c r="HC79" s="1">
        <f t="shared" si="126"/>
        <v>0</v>
      </c>
      <c r="HS79" s="1">
        <f t="shared" si="127"/>
        <v>0</v>
      </c>
      <c r="HX79" s="1">
        <f t="shared" si="84"/>
        <v>0</v>
      </c>
      <c r="ID79" s="1">
        <f t="shared" si="85"/>
        <v>0</v>
      </c>
      <c r="IN79" s="1">
        <f t="shared" si="128"/>
        <v>0</v>
      </c>
      <c r="IW79" s="1">
        <f t="shared" si="129"/>
        <v>0</v>
      </c>
      <c r="IZ79" s="1">
        <f t="shared" si="86"/>
        <v>0</v>
      </c>
      <c r="JJ79" s="1">
        <f t="shared" si="87"/>
        <v>0</v>
      </c>
      <c r="JV79" s="1">
        <f t="shared" si="130"/>
        <v>0</v>
      </c>
      <c r="KB79" s="1">
        <f t="shared" si="131"/>
        <v>0</v>
      </c>
      <c r="LG79" s="1">
        <f t="shared" si="88"/>
        <v>0</v>
      </c>
      <c r="LT79" s="1">
        <f t="shared" si="132"/>
        <v>0</v>
      </c>
      <c r="MA79" s="1">
        <f t="shared" si="133"/>
        <v>0</v>
      </c>
      <c r="MF79" s="1">
        <f t="shared" si="134"/>
        <v>0</v>
      </c>
      <c r="MM79" s="1">
        <f t="shared" si="135"/>
        <v>0</v>
      </c>
      <c r="MS79" s="1">
        <f t="shared" si="136"/>
        <v>0</v>
      </c>
      <c r="MU79" s="115"/>
      <c r="OI79" s="120"/>
      <c r="OT79" s="1">
        <v>1</v>
      </c>
      <c r="OW79" s="1">
        <v>1</v>
      </c>
      <c r="PD79" s="1">
        <f t="shared" si="89"/>
        <v>2</v>
      </c>
      <c r="PE79" s="1">
        <v>1</v>
      </c>
      <c r="QF79" s="1">
        <f t="shared" si="137"/>
        <v>0</v>
      </c>
      <c r="QY79" s="1">
        <f t="shared" si="138"/>
        <v>0</v>
      </c>
      <c r="RK79" s="1">
        <f t="shared" si="139"/>
        <v>0</v>
      </c>
      <c r="SA79" s="1">
        <f t="shared" si="140"/>
        <v>0</v>
      </c>
      <c r="SG79" s="1">
        <f t="shared" si="141"/>
        <v>0</v>
      </c>
      <c r="SO79" s="1">
        <f t="shared" si="142"/>
        <v>0</v>
      </c>
      <c r="TB79" s="1">
        <f t="shared" si="143"/>
        <v>0</v>
      </c>
      <c r="TS79" s="1">
        <f t="shared" si="90"/>
        <v>0</v>
      </c>
      <c r="UD79" s="1">
        <f t="shared" si="91"/>
        <v>0</v>
      </c>
      <c r="UG79" s="1">
        <f t="shared" si="92"/>
        <v>0</v>
      </c>
      <c r="UQ79" s="1">
        <f t="shared" si="144"/>
        <v>0</v>
      </c>
      <c r="VA79" s="1">
        <f t="shared" si="145"/>
        <v>0</v>
      </c>
      <c r="VG79" s="1">
        <f t="shared" si="146"/>
        <v>0</v>
      </c>
      <c r="WY79" s="1">
        <f t="shared" si="93"/>
        <v>0</v>
      </c>
      <c r="XB79" s="1">
        <f t="shared" si="147"/>
        <v>0</v>
      </c>
      <c r="XG79" s="1">
        <f t="shared" si="94"/>
        <v>0</v>
      </c>
      <c r="XK79" s="108"/>
      <c r="XL79" s="1">
        <f t="shared" si="95"/>
        <v>2</v>
      </c>
      <c r="XM79" s="1">
        <f t="shared" si="96"/>
        <v>0</v>
      </c>
      <c r="XN79" s="1">
        <f t="shared" si="148"/>
        <v>0</v>
      </c>
      <c r="XO79" s="1">
        <f t="shared" si="97"/>
        <v>0</v>
      </c>
      <c r="XP79" s="1">
        <f t="shared" si="149"/>
        <v>0</v>
      </c>
      <c r="XQ79" s="1">
        <f t="shared" si="98"/>
        <v>0</v>
      </c>
      <c r="XR79" s="1">
        <f t="shared" si="99"/>
        <v>0</v>
      </c>
      <c r="XS79" s="1">
        <f t="shared" si="100"/>
        <v>0</v>
      </c>
      <c r="XT79" s="1">
        <f t="shared" si="150"/>
        <v>0</v>
      </c>
      <c r="XU79" s="1">
        <f t="shared" si="101"/>
        <v>0</v>
      </c>
      <c r="XV79" s="1">
        <f t="shared" si="102"/>
        <v>0</v>
      </c>
      <c r="XW79" s="1">
        <f t="shared" si="103"/>
        <v>0</v>
      </c>
      <c r="XX79" s="1">
        <f t="shared" si="104"/>
        <v>0</v>
      </c>
      <c r="XY79" s="1">
        <f t="shared" si="105"/>
        <v>0</v>
      </c>
      <c r="XZ79" s="1">
        <f t="shared" si="106"/>
        <v>0</v>
      </c>
      <c r="YA79" s="1">
        <f t="shared" si="107"/>
        <v>0</v>
      </c>
      <c r="YB79" s="1">
        <f t="shared" si="108"/>
        <v>0</v>
      </c>
      <c r="YC79" s="1">
        <f t="shared" si="109"/>
        <v>0</v>
      </c>
      <c r="YD79" s="132"/>
      <c r="YE79" s="133">
        <f t="shared" si="81"/>
        <v>2</v>
      </c>
      <c r="YF79" s="133">
        <f t="shared" si="110"/>
        <v>3982500</v>
      </c>
      <c r="YG79" s="130">
        <v>1</v>
      </c>
      <c r="YH79" s="130">
        <f t="shared" si="111"/>
        <v>7965000</v>
      </c>
      <c r="YI79" s="129">
        <v>1</v>
      </c>
      <c r="YJ79" s="128">
        <f t="shared" si="112"/>
        <v>7965000</v>
      </c>
      <c r="YK79" s="177"/>
      <c r="YL79">
        <v>1</v>
      </c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>
        <f t="shared" si="151"/>
        <v>0</v>
      </c>
      <c r="ACD79" s="25"/>
      <c r="ACE79" s="11">
        <f t="shared" si="113"/>
        <v>2</v>
      </c>
      <c r="ACF79" s="11">
        <f t="shared" si="114"/>
        <v>3982500</v>
      </c>
      <c r="ACG79" s="1">
        <v>5</v>
      </c>
      <c r="ACH79" s="1">
        <v>1</v>
      </c>
      <c r="ACI79" s="11">
        <f t="shared" si="115"/>
        <v>7965000</v>
      </c>
      <c r="ACJ79" s="11"/>
      <c r="ACK79" s="13">
        <f t="shared" si="116"/>
        <v>0</v>
      </c>
      <c r="ACL79">
        <v>1</v>
      </c>
      <c r="ACM79" s="25">
        <f t="shared" si="117"/>
        <v>7965000</v>
      </c>
      <c r="ACN79" s="11">
        <f t="shared" si="118"/>
        <v>7965000</v>
      </c>
      <c r="ACO79" s="65"/>
      <c r="ACR79" s="1" t="s">
        <v>292</v>
      </c>
      <c r="ACS79" s="1">
        <v>1</v>
      </c>
      <c r="ACV79" s="1">
        <v>1</v>
      </c>
      <c r="ACZ79" s="1" t="s">
        <v>259</v>
      </c>
      <c r="ADD79" s="1" t="s">
        <v>185</v>
      </c>
      <c r="ADN79" s="1">
        <v>1</v>
      </c>
      <c r="ADU79" s="1">
        <v>4</v>
      </c>
      <c r="ADV79" s="457"/>
      <c r="ADW79" s="1">
        <v>1</v>
      </c>
      <c r="AEB79" s="1">
        <v>1</v>
      </c>
      <c r="AEE79" s="1">
        <f t="shared" si="152"/>
        <v>0</v>
      </c>
      <c r="AFA79" s="1">
        <v>1</v>
      </c>
      <c r="AFC79" s="1">
        <v>1</v>
      </c>
      <c r="AFM79" s="1">
        <v>1</v>
      </c>
      <c r="AFO79" s="1">
        <v>1</v>
      </c>
      <c r="AFP79" s="1">
        <v>1</v>
      </c>
      <c r="AFQ79" s="1">
        <v>1</v>
      </c>
      <c r="AFW79" s="1">
        <v>1</v>
      </c>
      <c r="AGL79" s="1">
        <v>2900000</v>
      </c>
      <c r="AGM79" s="11">
        <f t="shared" si="156"/>
        <v>0</v>
      </c>
      <c r="AHJ79" s="1">
        <v>2900000</v>
      </c>
      <c r="AHL79" s="1">
        <v>5</v>
      </c>
      <c r="AHM79" s="1">
        <v>1</v>
      </c>
      <c r="AHN79" s="1">
        <v>4</v>
      </c>
      <c r="AHO79" s="1">
        <v>1</v>
      </c>
      <c r="AHX79" s="1">
        <v>1</v>
      </c>
      <c r="AHY79" s="1">
        <v>3</v>
      </c>
      <c r="AHZ79" s="1">
        <v>1</v>
      </c>
      <c r="AIA79" s="1">
        <v>4</v>
      </c>
      <c r="AIB79" s="1">
        <v>1</v>
      </c>
      <c r="AIE79" s="1">
        <v>2</v>
      </c>
      <c r="AIF79" s="1">
        <v>1</v>
      </c>
      <c r="AIJ79" s="1">
        <v>1</v>
      </c>
      <c r="AIK79" s="1">
        <v>2</v>
      </c>
      <c r="AIL79" s="1">
        <v>1</v>
      </c>
      <c r="AIX79" s="1">
        <v>1</v>
      </c>
      <c r="AIY79" s="11">
        <v>365000</v>
      </c>
      <c r="AIZ79" s="11"/>
      <c r="AJA79" s="1">
        <v>12.59</v>
      </c>
      <c r="AJB79" s="11">
        <v>7600000</v>
      </c>
      <c r="AJF79" s="435"/>
      <c r="AJG79" s="45"/>
      <c r="AJH79" s="381">
        <v>7965000</v>
      </c>
      <c r="AJI79" s="11">
        <f t="shared" si="119"/>
        <v>3982500</v>
      </c>
      <c r="AJJ79" s="60"/>
      <c r="AJK79" s="12">
        <v>1.1000000000000001</v>
      </c>
      <c r="AJL79" s="1">
        <v>15</v>
      </c>
      <c r="AJW79" s="1">
        <f t="shared" si="153"/>
        <v>15</v>
      </c>
      <c r="AJY79" s="1">
        <v>4</v>
      </c>
      <c r="AJZ79" s="1">
        <f t="shared" si="154"/>
        <v>19</v>
      </c>
      <c r="AKA79" s="60"/>
      <c r="AKB79" s="1" t="s">
        <v>611</v>
      </c>
      <c r="AKC79" s="1" t="s">
        <v>374</v>
      </c>
      <c r="AKD79" s="1" t="s">
        <v>612</v>
      </c>
      <c r="AKE79" s="1" t="s">
        <v>354</v>
      </c>
      <c r="AKF79" s="1" t="s">
        <v>260</v>
      </c>
      <c r="AKG79" s="1" t="s">
        <v>260</v>
      </c>
      <c r="AKH79" s="1" t="s">
        <v>260</v>
      </c>
      <c r="AKI79" s="1" t="s">
        <v>260</v>
      </c>
      <c r="AKJ79" s="1" t="s">
        <v>262</v>
      </c>
      <c r="AKK79" s="1" t="s">
        <v>260</v>
      </c>
      <c r="AKL79" s="1" t="s">
        <v>260</v>
      </c>
      <c r="AKM79" s="1" t="s">
        <v>260</v>
      </c>
      <c r="AKN79" s="1" t="s">
        <v>260</v>
      </c>
      <c r="AKO79" s="1" t="s">
        <v>260</v>
      </c>
      <c r="AKP79" s="1" t="s">
        <v>260</v>
      </c>
      <c r="AKQ79" s="1" t="s">
        <v>260</v>
      </c>
      <c r="AKR79" s="1" t="s">
        <v>263</v>
      </c>
      <c r="AKS79" s="1" t="s">
        <v>260</v>
      </c>
      <c r="AKT79" s="1" t="s">
        <v>260</v>
      </c>
      <c r="AKU79" s="1" t="s">
        <v>260</v>
      </c>
      <c r="AKV79" s="1" t="s">
        <v>260</v>
      </c>
      <c r="AKW79" s="1" t="s">
        <v>260</v>
      </c>
      <c r="AKX79" s="1" t="s">
        <v>260</v>
      </c>
      <c r="AKY79" s="1" t="s">
        <v>260</v>
      </c>
      <c r="AKZ79" s="1" t="s">
        <v>260</v>
      </c>
      <c r="ALA79" s="1" t="s">
        <v>260</v>
      </c>
      <c r="ALB79" s="1" t="s">
        <v>260</v>
      </c>
      <c r="ALC79" s="1" t="s">
        <v>260</v>
      </c>
      <c r="ALD79" s="1" t="s">
        <v>260</v>
      </c>
      <c r="ALE79" s="1" t="s">
        <v>260</v>
      </c>
      <c r="ALF79" s="1" t="s">
        <v>260</v>
      </c>
      <c r="ALG79" s="1" t="s">
        <v>260</v>
      </c>
      <c r="ALH79" s="1" t="s">
        <v>260</v>
      </c>
      <c r="ALI79" s="1" t="s">
        <v>260</v>
      </c>
      <c r="ALJ79" s="1" t="s">
        <v>260</v>
      </c>
      <c r="ALK79" s="1" t="s">
        <v>260</v>
      </c>
      <c r="ALL79" s="1" t="s">
        <v>260</v>
      </c>
      <c r="ALM79" s="1">
        <v>4</v>
      </c>
      <c r="ALN79" s="11">
        <f t="shared" si="155"/>
        <v>1991250</v>
      </c>
      <c r="ALO79" s="28">
        <v>7965000</v>
      </c>
      <c r="ALP79" s="1">
        <v>2</v>
      </c>
      <c r="ALQ79" s="1">
        <v>2</v>
      </c>
      <c r="ALU79" s="60"/>
      <c r="ALV79" s="1">
        <v>1</v>
      </c>
      <c r="ALX79" s="1">
        <v>1</v>
      </c>
      <c r="ALY79" s="1">
        <v>1</v>
      </c>
      <c r="ALZ79" s="1">
        <v>1</v>
      </c>
      <c r="AMA79" s="1">
        <v>1</v>
      </c>
      <c r="AMD79" s="1">
        <v>1</v>
      </c>
      <c r="AMJ79" s="403"/>
    </row>
    <row r="80" spans="1:1024" s="1" customFormat="1" ht="15" customHeight="1" x14ac:dyDescent="0.25">
      <c r="A80" s="268"/>
      <c r="B80" s="113">
        <v>78</v>
      </c>
      <c r="C80" s="473" t="s">
        <v>375</v>
      </c>
      <c r="D80" s="304" t="s">
        <v>613</v>
      </c>
      <c r="E80" s="1">
        <v>2009</v>
      </c>
      <c r="H80" s="1">
        <v>4</v>
      </c>
      <c r="I80" s="1">
        <v>1</v>
      </c>
      <c r="J80" s="1">
        <v>4</v>
      </c>
      <c r="K80" s="1">
        <v>2006</v>
      </c>
      <c r="L80" s="1">
        <v>2006</v>
      </c>
      <c r="M80" s="1">
        <v>1</v>
      </c>
      <c r="AJ80" s="1">
        <v>1</v>
      </c>
      <c r="AY80" s="1">
        <v>1</v>
      </c>
      <c r="BA80" s="1">
        <v>1</v>
      </c>
      <c r="BB80" s="1">
        <v>12</v>
      </c>
      <c r="BD80" s="1">
        <v>1</v>
      </c>
      <c r="BG80" s="1">
        <v>3</v>
      </c>
      <c r="CG80" s="1">
        <v>1</v>
      </c>
      <c r="CH80" s="246"/>
      <c r="CP80" s="1">
        <f t="shared" si="120"/>
        <v>0</v>
      </c>
      <c r="CS80" s="1">
        <f t="shared" si="82"/>
        <v>0</v>
      </c>
      <c r="DO80" s="1">
        <f t="shared" si="121"/>
        <v>0</v>
      </c>
      <c r="DX80" s="1">
        <f t="shared" si="122"/>
        <v>0</v>
      </c>
      <c r="EE80" s="1">
        <f t="shared" si="123"/>
        <v>0</v>
      </c>
      <c r="EH80" s="1">
        <f t="shared" si="124"/>
        <v>0</v>
      </c>
      <c r="FF80" s="116"/>
      <c r="GP80" s="1">
        <f t="shared" si="83"/>
        <v>0</v>
      </c>
      <c r="GY80" s="1">
        <f t="shared" si="125"/>
        <v>0</v>
      </c>
      <c r="HC80" s="1">
        <f t="shared" si="126"/>
        <v>0</v>
      </c>
      <c r="HS80" s="1">
        <f t="shared" si="127"/>
        <v>0</v>
      </c>
      <c r="HX80" s="1">
        <f t="shared" si="84"/>
        <v>0</v>
      </c>
      <c r="ID80" s="1">
        <f t="shared" si="85"/>
        <v>0</v>
      </c>
      <c r="IN80" s="1">
        <f t="shared" si="128"/>
        <v>0</v>
      </c>
      <c r="IW80" s="1">
        <f t="shared" si="129"/>
        <v>0</v>
      </c>
      <c r="IZ80" s="1">
        <f t="shared" si="86"/>
        <v>0</v>
      </c>
      <c r="JJ80" s="1">
        <f t="shared" si="87"/>
        <v>0</v>
      </c>
      <c r="JV80" s="1">
        <f t="shared" si="130"/>
        <v>0</v>
      </c>
      <c r="KB80" s="1">
        <f t="shared" si="131"/>
        <v>0</v>
      </c>
      <c r="LG80" s="1">
        <f t="shared" si="88"/>
        <v>0</v>
      </c>
      <c r="LT80" s="1">
        <f t="shared" si="132"/>
        <v>0</v>
      </c>
      <c r="MA80" s="1">
        <f t="shared" si="133"/>
        <v>0</v>
      </c>
      <c r="MF80" s="1">
        <f t="shared" si="134"/>
        <v>0</v>
      </c>
      <c r="MM80" s="1">
        <f t="shared" si="135"/>
        <v>0</v>
      </c>
      <c r="MS80" s="1">
        <f t="shared" si="136"/>
        <v>0</v>
      </c>
      <c r="MU80" s="115"/>
      <c r="OI80" s="120"/>
      <c r="PD80" s="1">
        <f t="shared" si="89"/>
        <v>0</v>
      </c>
      <c r="QF80" s="1">
        <f t="shared" si="137"/>
        <v>0</v>
      </c>
      <c r="QY80" s="1">
        <f t="shared" si="138"/>
        <v>0</v>
      </c>
      <c r="RK80" s="1">
        <f t="shared" si="139"/>
        <v>0</v>
      </c>
      <c r="SA80" s="1">
        <f t="shared" si="140"/>
        <v>0</v>
      </c>
      <c r="SG80" s="1">
        <f t="shared" si="141"/>
        <v>0</v>
      </c>
      <c r="SO80" s="1">
        <f t="shared" si="142"/>
        <v>0</v>
      </c>
      <c r="TB80" s="1">
        <f t="shared" si="143"/>
        <v>0</v>
      </c>
      <c r="TS80" s="1">
        <f t="shared" si="90"/>
        <v>0</v>
      </c>
      <c r="UD80" s="1">
        <f t="shared" si="91"/>
        <v>0</v>
      </c>
      <c r="UG80" s="1">
        <f t="shared" si="92"/>
        <v>0</v>
      </c>
      <c r="UQ80" s="1">
        <f t="shared" si="144"/>
        <v>0</v>
      </c>
      <c r="VA80" s="1">
        <f t="shared" si="145"/>
        <v>0</v>
      </c>
      <c r="VG80" s="1">
        <f t="shared" si="146"/>
        <v>0</v>
      </c>
      <c r="WY80" s="1">
        <f t="shared" si="93"/>
        <v>0</v>
      </c>
      <c r="XB80" s="1">
        <f t="shared" si="147"/>
        <v>0</v>
      </c>
      <c r="XG80" s="1">
        <f t="shared" si="94"/>
        <v>0</v>
      </c>
      <c r="XK80" s="108"/>
      <c r="XL80" s="1">
        <f t="shared" si="95"/>
        <v>0</v>
      </c>
      <c r="XM80" s="1">
        <f t="shared" si="96"/>
        <v>0</v>
      </c>
      <c r="XN80" s="1">
        <f t="shared" si="148"/>
        <v>0</v>
      </c>
      <c r="XO80" s="1">
        <f t="shared" si="97"/>
        <v>0</v>
      </c>
      <c r="XP80" s="1">
        <f t="shared" si="149"/>
        <v>0</v>
      </c>
      <c r="XQ80" s="1">
        <f t="shared" si="98"/>
        <v>0</v>
      </c>
      <c r="XR80" s="1">
        <f t="shared" si="99"/>
        <v>0</v>
      </c>
      <c r="XS80" s="1">
        <f t="shared" si="100"/>
        <v>0</v>
      </c>
      <c r="XT80" s="1">
        <f t="shared" si="150"/>
        <v>0</v>
      </c>
      <c r="XU80" s="1">
        <f t="shared" si="101"/>
        <v>0</v>
      </c>
      <c r="XV80" s="1">
        <f t="shared" si="102"/>
        <v>0</v>
      </c>
      <c r="XW80" s="1">
        <f t="shared" si="103"/>
        <v>0</v>
      </c>
      <c r="XX80" s="1">
        <f t="shared" si="104"/>
        <v>0</v>
      </c>
      <c r="XY80" s="1">
        <f t="shared" si="105"/>
        <v>0</v>
      </c>
      <c r="XZ80" s="1">
        <f t="shared" si="106"/>
        <v>0</v>
      </c>
      <c r="YA80" s="1">
        <f t="shared" si="107"/>
        <v>0</v>
      </c>
      <c r="YB80" s="1">
        <f t="shared" si="108"/>
        <v>0</v>
      </c>
      <c r="YC80" s="1">
        <f t="shared" si="109"/>
        <v>0</v>
      </c>
      <c r="YD80" s="132"/>
      <c r="YE80" s="133"/>
      <c r="YF80" s="133" t="e">
        <f t="shared" si="110"/>
        <v>#DIV/0!</v>
      </c>
      <c r="YG80" s="130"/>
      <c r="YH80" s="130" t="e">
        <f t="shared" si="111"/>
        <v>#DIV/0!</v>
      </c>
      <c r="YI80" s="129"/>
      <c r="YJ80" s="128" t="e">
        <f t="shared" si="112"/>
        <v>#DIV/0!</v>
      </c>
      <c r="YK80" s="177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>
        <f t="shared" si="151"/>
        <v>0</v>
      </c>
      <c r="ACD80" s="25"/>
      <c r="ACE80" s="11">
        <f t="shared" si="113"/>
        <v>0</v>
      </c>
      <c r="ACF80" s="11" t="e">
        <f t="shared" si="114"/>
        <v>#DIV/0!</v>
      </c>
      <c r="ACI80" s="11" t="e">
        <f t="shared" si="115"/>
        <v>#DIV/0!</v>
      </c>
      <c r="ACJ80" s="11"/>
      <c r="ACK80" s="13">
        <f t="shared" si="116"/>
        <v>0</v>
      </c>
      <c r="ACL80"/>
      <c r="ACM80" s="25">
        <f t="shared" si="117"/>
        <v>0</v>
      </c>
      <c r="ACN80" s="11" t="e">
        <f t="shared" si="118"/>
        <v>#DIV/0!</v>
      </c>
      <c r="ACO80" s="65"/>
      <c r="ACR80" s="39" t="s">
        <v>407</v>
      </c>
      <c r="ACS80" s="1">
        <v>1</v>
      </c>
      <c r="ACT80" s="1">
        <v>1</v>
      </c>
      <c r="ACZ80" s="1" t="s">
        <v>259</v>
      </c>
      <c r="ADD80" s="1" t="s">
        <v>185</v>
      </c>
      <c r="ADV80" s="457"/>
      <c r="AEE80" s="1">
        <f t="shared" si="152"/>
        <v>0</v>
      </c>
      <c r="AGM80" s="11">
        <f t="shared" si="156"/>
        <v>0</v>
      </c>
      <c r="AIY80" s="11"/>
      <c r="AIZ80" s="11"/>
      <c r="AJB80" s="11"/>
      <c r="AJE80" s="1">
        <v>1</v>
      </c>
      <c r="AJF80" s="435"/>
      <c r="AJG80" s="45"/>
      <c r="AJH80" s="381"/>
      <c r="AJI80" s="11" t="e">
        <f t="shared" si="119"/>
        <v>#DIV/0!</v>
      </c>
      <c r="AJJ80" s="60"/>
      <c r="AJK80" s="12"/>
      <c r="AJL80" s="1">
        <v>1</v>
      </c>
      <c r="AJW80" s="1">
        <f t="shared" si="153"/>
        <v>1</v>
      </c>
      <c r="AJZ80" s="1">
        <f t="shared" si="154"/>
        <v>1</v>
      </c>
      <c r="AKA80" s="60"/>
      <c r="AKB80" s="1" t="s">
        <v>260</v>
      </c>
      <c r="AKC80" s="1" t="s">
        <v>260</v>
      </c>
      <c r="AKD80" s="1" t="s">
        <v>261</v>
      </c>
      <c r="AKE80" s="1" t="s">
        <v>260</v>
      </c>
      <c r="AKF80" s="1" t="s">
        <v>260</v>
      </c>
      <c r="AKG80" s="1" t="s">
        <v>260</v>
      </c>
      <c r="AKH80" s="1" t="s">
        <v>260</v>
      </c>
      <c r="AKI80" s="1" t="s">
        <v>260</v>
      </c>
      <c r="AKJ80" s="1" t="s">
        <v>262</v>
      </c>
      <c r="AKK80" s="1" t="s">
        <v>260</v>
      </c>
      <c r="AKL80" s="1" t="s">
        <v>260</v>
      </c>
      <c r="AKM80" s="1" t="s">
        <v>260</v>
      </c>
      <c r="AKN80" s="1" t="s">
        <v>260</v>
      </c>
      <c r="AKO80" s="1" t="s">
        <v>260</v>
      </c>
      <c r="AKP80" s="1" t="s">
        <v>260</v>
      </c>
      <c r="AKQ80" s="1" t="s">
        <v>260</v>
      </c>
      <c r="AKR80" s="1" t="s">
        <v>263</v>
      </c>
      <c r="AKS80" s="1" t="s">
        <v>260</v>
      </c>
      <c r="AKT80" s="1" t="s">
        <v>260</v>
      </c>
      <c r="AKU80" s="1" t="s">
        <v>260</v>
      </c>
      <c r="AKV80" s="1" t="s">
        <v>260</v>
      </c>
      <c r="AKW80" s="1" t="s">
        <v>260</v>
      </c>
      <c r="AKX80" s="1" t="s">
        <v>260</v>
      </c>
      <c r="AKY80" s="1" t="s">
        <v>260</v>
      </c>
      <c r="AKZ80" s="1" t="s">
        <v>260</v>
      </c>
      <c r="ALA80" s="1" t="s">
        <v>260</v>
      </c>
      <c r="ALB80" s="1" t="s">
        <v>260</v>
      </c>
      <c r="ALC80" s="1" t="s">
        <v>260</v>
      </c>
      <c r="ALD80" s="1" t="s">
        <v>260</v>
      </c>
      <c r="ALE80" s="1" t="s">
        <v>260</v>
      </c>
      <c r="ALF80" s="1" t="s">
        <v>260</v>
      </c>
      <c r="ALG80" s="1" t="s">
        <v>260</v>
      </c>
      <c r="ALH80" s="1" t="s">
        <v>260</v>
      </c>
      <c r="ALI80" s="1" t="s">
        <v>260</v>
      </c>
      <c r="ALJ80" s="1" t="s">
        <v>260</v>
      </c>
      <c r="ALK80" s="1" t="s">
        <v>260</v>
      </c>
      <c r="ALL80" s="1" t="s">
        <v>260</v>
      </c>
      <c r="ALN80" s="11" t="e">
        <f t="shared" si="155"/>
        <v>#DIV/0!</v>
      </c>
      <c r="ALO80" s="28"/>
      <c r="ALU80" s="60"/>
      <c r="AMJ80" s="403"/>
    </row>
    <row r="81" spans="1:1024" s="3" customFormat="1" ht="15" customHeight="1" x14ac:dyDescent="0.25">
      <c r="A81" s="271"/>
      <c r="B81" s="113">
        <v>79</v>
      </c>
      <c r="C81" s="473" t="s">
        <v>375</v>
      </c>
      <c r="D81" s="304" t="s">
        <v>1168</v>
      </c>
      <c r="E81" s="3">
        <v>2010</v>
      </c>
      <c r="F81" s="3">
        <v>13</v>
      </c>
      <c r="G81" s="3">
        <v>1</v>
      </c>
      <c r="H81" s="3">
        <v>2</v>
      </c>
      <c r="I81" s="3">
        <v>1</v>
      </c>
      <c r="J81" s="3">
        <v>15</v>
      </c>
      <c r="K81" s="3">
        <v>1997</v>
      </c>
      <c r="L81" s="3">
        <v>2000</v>
      </c>
      <c r="M81" s="3">
        <v>4</v>
      </c>
      <c r="AA81" s="3">
        <v>1</v>
      </c>
      <c r="AB81" s="3">
        <v>1</v>
      </c>
      <c r="AC81" s="3">
        <v>1</v>
      </c>
      <c r="AD81" s="3">
        <v>1</v>
      </c>
      <c r="AY81" s="3">
        <v>1</v>
      </c>
      <c r="BA81" s="3">
        <v>1</v>
      </c>
      <c r="BB81" s="3">
        <v>23</v>
      </c>
      <c r="BC81" s="3">
        <v>1</v>
      </c>
      <c r="BF81" s="3">
        <v>1</v>
      </c>
      <c r="CG81" s="3">
        <v>1</v>
      </c>
      <c r="CH81" s="248"/>
      <c r="CP81" s="1">
        <f t="shared" si="120"/>
        <v>0</v>
      </c>
      <c r="CQ81" s="1"/>
      <c r="CS81" s="1">
        <f t="shared" si="82"/>
        <v>0</v>
      </c>
      <c r="CT81" s="1"/>
      <c r="DO81" s="1">
        <f t="shared" si="121"/>
        <v>0</v>
      </c>
      <c r="DP81" s="1"/>
      <c r="DX81" s="1">
        <f t="shared" si="122"/>
        <v>0</v>
      </c>
      <c r="DY81" s="1"/>
      <c r="EE81" s="1">
        <f t="shared" si="123"/>
        <v>0</v>
      </c>
      <c r="EF81" s="1"/>
      <c r="EH81" s="1">
        <f t="shared" si="124"/>
        <v>0</v>
      </c>
      <c r="EI81" s="1"/>
      <c r="FF81" s="117"/>
      <c r="GP81" s="1">
        <f t="shared" si="83"/>
        <v>0</v>
      </c>
      <c r="GQ81" s="1"/>
      <c r="GY81" s="1">
        <f t="shared" si="125"/>
        <v>0</v>
      </c>
      <c r="GZ81" s="1"/>
      <c r="HC81" s="1">
        <f t="shared" si="126"/>
        <v>0</v>
      </c>
      <c r="HD81" s="1"/>
      <c r="HS81" s="1">
        <f t="shared" si="127"/>
        <v>0</v>
      </c>
      <c r="HT81" s="1"/>
      <c r="HX81" s="1">
        <f t="shared" si="84"/>
        <v>0</v>
      </c>
      <c r="HY81" s="1"/>
      <c r="ID81" s="1">
        <f t="shared" si="85"/>
        <v>0</v>
      </c>
      <c r="IE81" s="1"/>
      <c r="IN81" s="1">
        <f t="shared" si="128"/>
        <v>0</v>
      </c>
      <c r="IW81" s="1">
        <f t="shared" si="129"/>
        <v>0</v>
      </c>
      <c r="IX81" s="1"/>
      <c r="IZ81" s="1">
        <f t="shared" si="86"/>
        <v>0</v>
      </c>
      <c r="JA81" s="1"/>
      <c r="JJ81" s="1">
        <f t="shared" si="87"/>
        <v>0</v>
      </c>
      <c r="JK81" s="1"/>
      <c r="JV81" s="1">
        <f t="shared" si="130"/>
        <v>0</v>
      </c>
      <c r="JW81" s="1"/>
      <c r="KB81" s="1">
        <f t="shared" si="131"/>
        <v>0</v>
      </c>
      <c r="KC81" s="1"/>
      <c r="KD81" s="3">
        <v>1</v>
      </c>
      <c r="LG81" s="1">
        <f t="shared" si="88"/>
        <v>1</v>
      </c>
      <c r="LH81" s="1">
        <v>1</v>
      </c>
      <c r="LT81" s="1">
        <f t="shared" si="132"/>
        <v>0</v>
      </c>
      <c r="LU81" s="1"/>
      <c r="MA81" s="1">
        <f t="shared" si="133"/>
        <v>0</v>
      </c>
      <c r="MB81" s="1"/>
      <c r="ME81" s="3">
        <v>1</v>
      </c>
      <c r="MF81" s="1">
        <f t="shared" si="134"/>
        <v>1</v>
      </c>
      <c r="MG81" s="1">
        <v>1</v>
      </c>
      <c r="MM81" s="1">
        <f t="shared" si="135"/>
        <v>0</v>
      </c>
      <c r="MN81" s="1"/>
      <c r="MS81" s="1">
        <f t="shared" si="136"/>
        <v>0</v>
      </c>
      <c r="MT81" s="1"/>
      <c r="MU81" s="115">
        <v>1</v>
      </c>
      <c r="NS81" s="3">
        <v>1</v>
      </c>
      <c r="OI81" s="121"/>
      <c r="PD81" s="1">
        <f t="shared" si="89"/>
        <v>0</v>
      </c>
      <c r="PE81" s="1"/>
      <c r="QF81" s="1">
        <f t="shared" si="137"/>
        <v>0</v>
      </c>
      <c r="QG81" s="1"/>
      <c r="QY81" s="1">
        <f t="shared" si="138"/>
        <v>0</v>
      </c>
      <c r="RK81" s="1">
        <f t="shared" si="139"/>
        <v>0</v>
      </c>
      <c r="RL81" s="1"/>
      <c r="SA81" s="1">
        <f t="shared" si="140"/>
        <v>0</v>
      </c>
      <c r="SG81" s="1">
        <f t="shared" si="141"/>
        <v>0</v>
      </c>
      <c r="SO81" s="1">
        <f t="shared" si="142"/>
        <v>0</v>
      </c>
      <c r="TB81" s="1">
        <f t="shared" si="143"/>
        <v>0</v>
      </c>
      <c r="TS81" s="1">
        <f t="shared" si="90"/>
        <v>0</v>
      </c>
      <c r="TT81" s="1"/>
      <c r="UD81" s="1">
        <f t="shared" si="91"/>
        <v>0</v>
      </c>
      <c r="UE81" s="1"/>
      <c r="UG81" s="1">
        <f t="shared" si="92"/>
        <v>0</v>
      </c>
      <c r="UH81" s="1"/>
      <c r="UQ81" s="1">
        <f t="shared" si="144"/>
        <v>0</v>
      </c>
      <c r="UR81" s="1"/>
      <c r="VA81" s="1">
        <f t="shared" si="145"/>
        <v>0</v>
      </c>
      <c r="VB81" s="1"/>
      <c r="VG81" s="1">
        <f t="shared" si="146"/>
        <v>0</v>
      </c>
      <c r="VH81" s="1"/>
      <c r="WY81" s="1">
        <f t="shared" si="93"/>
        <v>0</v>
      </c>
      <c r="WZ81" s="1"/>
      <c r="XB81" s="1">
        <f t="shared" si="147"/>
        <v>0</v>
      </c>
      <c r="XC81" s="1"/>
      <c r="XG81" s="1">
        <f t="shared" si="94"/>
        <v>0</v>
      </c>
      <c r="XH81" s="1"/>
      <c r="XK81" s="109"/>
      <c r="XL81" s="1">
        <f t="shared" si="95"/>
        <v>0</v>
      </c>
      <c r="XM81" s="1">
        <f t="shared" si="96"/>
        <v>0</v>
      </c>
      <c r="XN81" s="1">
        <f t="shared" si="148"/>
        <v>0</v>
      </c>
      <c r="XO81" s="1">
        <f t="shared" si="97"/>
        <v>0</v>
      </c>
      <c r="XP81" s="1">
        <f t="shared" si="149"/>
        <v>0</v>
      </c>
      <c r="XQ81" s="1">
        <f t="shared" si="98"/>
        <v>0</v>
      </c>
      <c r="XR81" s="1">
        <f t="shared" si="99"/>
        <v>0</v>
      </c>
      <c r="XS81" s="1">
        <f t="shared" si="100"/>
        <v>0</v>
      </c>
      <c r="XT81" s="1">
        <f t="shared" si="150"/>
        <v>0</v>
      </c>
      <c r="XU81" s="1">
        <f t="shared" si="101"/>
        <v>0</v>
      </c>
      <c r="XV81" s="1">
        <f t="shared" si="102"/>
        <v>0</v>
      </c>
      <c r="XW81" s="1">
        <f t="shared" si="103"/>
        <v>0</v>
      </c>
      <c r="XX81" s="1">
        <f t="shared" si="104"/>
        <v>0</v>
      </c>
      <c r="XY81" s="1">
        <f t="shared" si="105"/>
        <v>2</v>
      </c>
      <c r="XZ81" s="1">
        <f t="shared" si="106"/>
        <v>0</v>
      </c>
      <c r="YA81" s="1">
        <f t="shared" si="107"/>
        <v>1</v>
      </c>
      <c r="YB81" s="1">
        <f t="shared" si="108"/>
        <v>0</v>
      </c>
      <c r="YC81" s="1">
        <f t="shared" si="109"/>
        <v>0</v>
      </c>
      <c r="YD81" s="132"/>
      <c r="YE81" s="133">
        <f t="shared" ref="YE81:YE87" si="157">SUM(XL81:YC81)</f>
        <v>3</v>
      </c>
      <c r="YF81" s="133">
        <f t="shared" si="110"/>
        <v>4306000</v>
      </c>
      <c r="YG81" s="130">
        <v>3</v>
      </c>
      <c r="YH81" s="130">
        <f t="shared" si="111"/>
        <v>4306000</v>
      </c>
      <c r="YI81" s="135">
        <v>2</v>
      </c>
      <c r="YJ81" s="128">
        <f t="shared" si="112"/>
        <v>6459000</v>
      </c>
      <c r="YK81" s="178"/>
      <c r="YL81">
        <v>0.5</v>
      </c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>
        <v>1</v>
      </c>
      <c r="AAH81"/>
      <c r="AAI81">
        <v>1</v>
      </c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>
        <v>1</v>
      </c>
      <c r="AAY81"/>
      <c r="AAZ81"/>
      <c r="ABA81"/>
      <c r="ABB81"/>
      <c r="ABC81"/>
      <c r="ABD81"/>
      <c r="ABE81">
        <v>1</v>
      </c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>
        <f t="shared" si="151"/>
        <v>4</v>
      </c>
      <c r="ACD81" s="25">
        <f>(AJH81/ACC81)*YL81</f>
        <v>3229500</v>
      </c>
      <c r="ACE81" s="11">
        <f t="shared" si="113"/>
        <v>7</v>
      </c>
      <c r="ACF81" s="11">
        <f t="shared" si="114"/>
        <v>3690857.1428571427</v>
      </c>
      <c r="ACG81" s="3">
        <v>14</v>
      </c>
      <c r="ACH81" s="3">
        <v>2</v>
      </c>
      <c r="ACI81" s="11">
        <f t="shared" si="115"/>
        <v>12918000</v>
      </c>
      <c r="ACJ81" s="11"/>
      <c r="ACK81" s="13">
        <f t="shared" si="116"/>
        <v>0</v>
      </c>
      <c r="ACL81">
        <v>0.5</v>
      </c>
      <c r="ACM81" s="25">
        <f t="shared" si="117"/>
        <v>12918000</v>
      </c>
      <c r="ACN81" s="11">
        <f t="shared" si="118"/>
        <v>12918000</v>
      </c>
      <c r="ACO81" s="66"/>
      <c r="ACR81" s="3" t="s">
        <v>388</v>
      </c>
      <c r="ACS81" s="3">
        <v>1</v>
      </c>
      <c r="ACT81" s="3">
        <v>1</v>
      </c>
      <c r="ACU81" s="3">
        <v>1</v>
      </c>
      <c r="ACV81" s="3">
        <v>1</v>
      </c>
      <c r="ACW81" s="3">
        <v>1</v>
      </c>
      <c r="ACX81" s="3">
        <v>1</v>
      </c>
      <c r="ACY81" s="3">
        <v>1</v>
      </c>
      <c r="ACZ81" s="3" t="s">
        <v>614</v>
      </c>
      <c r="ADA81" s="3">
        <v>1</v>
      </c>
      <c r="ADD81" s="3" t="s">
        <v>185</v>
      </c>
      <c r="ADO81" s="3">
        <v>1</v>
      </c>
      <c r="ADU81" s="3">
        <v>5</v>
      </c>
      <c r="ADV81" s="459"/>
      <c r="AEE81" s="1">
        <f t="shared" si="152"/>
        <v>0</v>
      </c>
      <c r="AER81" s="3">
        <v>1</v>
      </c>
      <c r="AET81" s="3">
        <v>1</v>
      </c>
      <c r="AEU81" s="3">
        <v>1.7999999999999999E-2</v>
      </c>
      <c r="AEV81" s="3">
        <v>1</v>
      </c>
      <c r="AEY81" s="3">
        <v>1</v>
      </c>
      <c r="AFA81" s="3">
        <v>1</v>
      </c>
      <c r="AFC81" s="3">
        <v>1</v>
      </c>
      <c r="AFF81" s="3">
        <v>1</v>
      </c>
      <c r="AFJ81" s="3">
        <v>1</v>
      </c>
      <c r="AFP81" s="3">
        <v>1</v>
      </c>
      <c r="AFR81" s="3">
        <v>1</v>
      </c>
      <c r="AGL81" s="3">
        <v>100000</v>
      </c>
      <c r="AGM81" s="14">
        <f t="shared" si="156"/>
        <v>0</v>
      </c>
      <c r="AHJ81" s="3">
        <v>100000</v>
      </c>
      <c r="AHY81" s="3">
        <v>5</v>
      </c>
      <c r="AHZ81" s="3">
        <v>1</v>
      </c>
      <c r="AIJ81" s="3">
        <v>1</v>
      </c>
      <c r="AIP81" s="3" t="s">
        <v>1169</v>
      </c>
      <c r="AIQ81" s="3">
        <v>1</v>
      </c>
      <c r="AIX81" s="3">
        <v>1</v>
      </c>
      <c r="AIY81" s="14">
        <v>3436000</v>
      </c>
      <c r="AIZ81" s="14"/>
      <c r="AJA81" s="3">
        <v>3436</v>
      </c>
      <c r="AJB81" s="14">
        <v>22400000</v>
      </c>
      <c r="AJF81" s="438"/>
      <c r="AJG81" s="47"/>
      <c r="AJH81" s="381">
        <v>25836000</v>
      </c>
      <c r="AJI81" s="11">
        <f t="shared" si="119"/>
        <v>3690857.1428571427</v>
      </c>
      <c r="AJJ81" s="61"/>
      <c r="AJK81" s="15"/>
      <c r="AJL81" s="3">
        <v>1</v>
      </c>
      <c r="AJV81" s="1"/>
      <c r="AJW81" s="1">
        <f t="shared" si="153"/>
        <v>1</v>
      </c>
      <c r="AJX81" s="3">
        <v>2</v>
      </c>
      <c r="AJZ81" s="1">
        <f t="shared" si="154"/>
        <v>3</v>
      </c>
      <c r="AKA81" s="61"/>
      <c r="AKB81" s="3" t="s">
        <v>260</v>
      </c>
      <c r="AKC81" s="3" t="s">
        <v>260</v>
      </c>
      <c r="AKD81" s="3" t="s">
        <v>261</v>
      </c>
      <c r="AKE81" s="3" t="s">
        <v>260</v>
      </c>
      <c r="AKF81" s="3" t="s">
        <v>260</v>
      </c>
      <c r="AKG81" s="3" t="s">
        <v>260</v>
      </c>
      <c r="AKH81" s="3" t="s">
        <v>260</v>
      </c>
      <c r="AKI81" s="3" t="s">
        <v>260</v>
      </c>
      <c r="AKJ81" s="3" t="s">
        <v>262</v>
      </c>
      <c r="AKK81" s="3" t="s">
        <v>260</v>
      </c>
      <c r="AKL81" s="3" t="s">
        <v>260</v>
      </c>
      <c r="AKM81" s="3" t="s">
        <v>260</v>
      </c>
      <c r="AKN81" s="3" t="s">
        <v>260</v>
      </c>
      <c r="AKO81" s="3" t="s">
        <v>260</v>
      </c>
      <c r="AKP81" s="3" t="s">
        <v>260</v>
      </c>
      <c r="AKQ81" s="3" t="s">
        <v>260</v>
      </c>
      <c r="AKR81" s="3" t="s">
        <v>263</v>
      </c>
      <c r="AKS81" s="3" t="s">
        <v>260</v>
      </c>
      <c r="AKT81" s="3" t="s">
        <v>260</v>
      </c>
      <c r="AKU81" s="3" t="s">
        <v>260</v>
      </c>
      <c r="AKV81" s="3" t="s">
        <v>260</v>
      </c>
      <c r="AKW81" s="3" t="s">
        <v>260</v>
      </c>
      <c r="AKX81" s="3" t="s">
        <v>260</v>
      </c>
      <c r="AKY81" s="3" t="s">
        <v>260</v>
      </c>
      <c r="AKZ81" s="3" t="s">
        <v>260</v>
      </c>
      <c r="ALA81" s="3" t="s">
        <v>260</v>
      </c>
      <c r="ALB81" s="3" t="s">
        <v>260</v>
      </c>
      <c r="ALC81" s="3" t="s">
        <v>260</v>
      </c>
      <c r="ALD81" s="3" t="s">
        <v>260</v>
      </c>
      <c r="ALE81" s="3" t="s">
        <v>260</v>
      </c>
      <c r="ALF81" s="3" t="s">
        <v>260</v>
      </c>
      <c r="ALG81" s="3" t="s">
        <v>260</v>
      </c>
      <c r="ALH81" s="3" t="s">
        <v>260</v>
      </c>
      <c r="ALI81" s="3" t="s">
        <v>260</v>
      </c>
      <c r="ALJ81" s="3" t="s">
        <v>260</v>
      </c>
      <c r="ALK81" s="3" t="s">
        <v>260</v>
      </c>
      <c r="ALL81" s="3" t="s">
        <v>260</v>
      </c>
      <c r="ALN81" s="11" t="e">
        <f t="shared" si="155"/>
        <v>#DIV/0!</v>
      </c>
      <c r="ALO81" s="31">
        <v>25836000</v>
      </c>
      <c r="ALU81" s="61"/>
      <c r="AMJ81" s="404"/>
    </row>
    <row r="82" spans="1:1024" s="1" customFormat="1" ht="15" customHeight="1" x14ac:dyDescent="0.25">
      <c r="A82" s="268"/>
      <c r="B82" s="113">
        <v>80</v>
      </c>
      <c r="C82" s="473" t="s">
        <v>375</v>
      </c>
      <c r="D82" s="304" t="s">
        <v>615</v>
      </c>
      <c r="E82" s="1">
        <v>2010</v>
      </c>
      <c r="F82" s="1">
        <v>1</v>
      </c>
      <c r="G82" s="1">
        <v>1</v>
      </c>
      <c r="J82" s="1">
        <v>1</v>
      </c>
      <c r="K82" s="1">
        <v>1999</v>
      </c>
      <c r="L82" s="1">
        <v>2000</v>
      </c>
      <c r="M82" s="1">
        <v>2</v>
      </c>
      <c r="AC82" s="1">
        <v>1</v>
      </c>
      <c r="AD82" s="1">
        <v>1</v>
      </c>
      <c r="AY82" s="1">
        <v>1</v>
      </c>
      <c r="BA82" s="1">
        <v>1</v>
      </c>
      <c r="BB82" s="1">
        <v>12</v>
      </c>
      <c r="BD82" s="1">
        <v>1</v>
      </c>
      <c r="BG82" s="1">
        <v>3</v>
      </c>
      <c r="CG82" s="1">
        <v>1</v>
      </c>
      <c r="CH82" s="246"/>
      <c r="CP82" s="1">
        <f t="shared" si="120"/>
        <v>0</v>
      </c>
      <c r="CS82" s="1">
        <f t="shared" si="82"/>
        <v>0</v>
      </c>
      <c r="DO82" s="1">
        <f t="shared" si="121"/>
        <v>0</v>
      </c>
      <c r="DX82" s="1">
        <f t="shared" si="122"/>
        <v>0</v>
      </c>
      <c r="EE82" s="1">
        <f t="shared" si="123"/>
        <v>0</v>
      </c>
      <c r="EH82" s="1">
        <f t="shared" si="124"/>
        <v>0</v>
      </c>
      <c r="FF82" s="117"/>
      <c r="GI82" s="1">
        <v>1</v>
      </c>
      <c r="GJ82" s="1">
        <v>1</v>
      </c>
      <c r="GO82" s="1">
        <v>1</v>
      </c>
      <c r="GP82" s="1">
        <f t="shared" si="83"/>
        <v>3</v>
      </c>
      <c r="GQ82" s="1">
        <v>1</v>
      </c>
      <c r="GY82" s="1">
        <f t="shared" si="125"/>
        <v>0</v>
      </c>
      <c r="HC82" s="1">
        <f t="shared" si="126"/>
        <v>0</v>
      </c>
      <c r="HS82" s="1">
        <f t="shared" si="127"/>
        <v>0</v>
      </c>
      <c r="HX82" s="1">
        <f t="shared" si="84"/>
        <v>0</v>
      </c>
      <c r="ID82" s="1">
        <f t="shared" si="85"/>
        <v>0</v>
      </c>
      <c r="IN82" s="1">
        <f t="shared" si="128"/>
        <v>0</v>
      </c>
      <c r="IW82" s="1">
        <f t="shared" si="129"/>
        <v>0</v>
      </c>
      <c r="IZ82" s="1">
        <f t="shared" si="86"/>
        <v>0</v>
      </c>
      <c r="JJ82" s="1">
        <f t="shared" si="87"/>
        <v>0</v>
      </c>
      <c r="JV82" s="1">
        <f t="shared" si="130"/>
        <v>0</v>
      </c>
      <c r="KB82" s="1">
        <f t="shared" si="131"/>
        <v>0</v>
      </c>
      <c r="LG82" s="1">
        <f t="shared" si="88"/>
        <v>0</v>
      </c>
      <c r="LT82" s="1">
        <f t="shared" si="132"/>
        <v>0</v>
      </c>
      <c r="MA82" s="1">
        <f t="shared" si="133"/>
        <v>0</v>
      </c>
      <c r="MF82" s="1">
        <f t="shared" si="134"/>
        <v>0</v>
      </c>
      <c r="MM82" s="1">
        <f t="shared" si="135"/>
        <v>0</v>
      </c>
      <c r="MS82" s="1">
        <f t="shared" si="136"/>
        <v>0</v>
      </c>
      <c r="MU82" s="115"/>
      <c r="OI82" s="120"/>
      <c r="PD82" s="1">
        <f t="shared" si="89"/>
        <v>0</v>
      </c>
      <c r="QF82" s="1">
        <f t="shared" si="137"/>
        <v>0</v>
      </c>
      <c r="QY82" s="1">
        <f t="shared" si="138"/>
        <v>0</v>
      </c>
      <c r="RK82" s="1">
        <f t="shared" si="139"/>
        <v>0</v>
      </c>
      <c r="SA82" s="1">
        <f t="shared" si="140"/>
        <v>0</v>
      </c>
      <c r="SG82" s="1">
        <f t="shared" si="141"/>
        <v>0</v>
      </c>
      <c r="SO82" s="1">
        <f t="shared" si="142"/>
        <v>0</v>
      </c>
      <c r="TB82" s="1">
        <f t="shared" si="143"/>
        <v>0</v>
      </c>
      <c r="TS82" s="1">
        <f t="shared" si="90"/>
        <v>0</v>
      </c>
      <c r="UD82" s="1">
        <f t="shared" si="91"/>
        <v>0</v>
      </c>
      <c r="UG82" s="1">
        <f t="shared" si="92"/>
        <v>0</v>
      </c>
      <c r="UQ82" s="1">
        <f t="shared" si="144"/>
        <v>0</v>
      </c>
      <c r="VA82" s="1">
        <f t="shared" si="145"/>
        <v>0</v>
      </c>
      <c r="VG82" s="1">
        <f t="shared" si="146"/>
        <v>0</v>
      </c>
      <c r="WY82" s="1">
        <f t="shared" si="93"/>
        <v>0</v>
      </c>
      <c r="XB82" s="1">
        <f t="shared" si="147"/>
        <v>0</v>
      </c>
      <c r="XG82" s="1">
        <f t="shared" si="94"/>
        <v>0</v>
      </c>
      <c r="XK82" s="108"/>
      <c r="XL82" s="1">
        <f t="shared" si="95"/>
        <v>0</v>
      </c>
      <c r="XM82" s="1">
        <f t="shared" si="96"/>
        <v>0</v>
      </c>
      <c r="XN82" s="1">
        <f t="shared" si="148"/>
        <v>0</v>
      </c>
      <c r="XO82" s="1">
        <f t="shared" si="97"/>
        <v>0</v>
      </c>
      <c r="XP82" s="1">
        <f t="shared" si="149"/>
        <v>0</v>
      </c>
      <c r="XQ82" s="1">
        <f t="shared" si="98"/>
        <v>0</v>
      </c>
      <c r="XR82" s="1">
        <f t="shared" si="99"/>
        <v>0</v>
      </c>
      <c r="XS82" s="1">
        <f t="shared" si="100"/>
        <v>0</v>
      </c>
      <c r="XT82" s="1">
        <f t="shared" si="150"/>
        <v>3</v>
      </c>
      <c r="XU82" s="1">
        <f t="shared" si="101"/>
        <v>0</v>
      </c>
      <c r="XV82" s="1">
        <f t="shared" si="102"/>
        <v>0</v>
      </c>
      <c r="XW82" s="1">
        <f t="shared" si="103"/>
        <v>0</v>
      </c>
      <c r="XX82" s="1">
        <f t="shared" si="104"/>
        <v>0</v>
      </c>
      <c r="XY82" s="1">
        <f t="shared" si="105"/>
        <v>0</v>
      </c>
      <c r="XZ82" s="1">
        <f t="shared" si="106"/>
        <v>0</v>
      </c>
      <c r="YA82" s="1">
        <f t="shared" si="107"/>
        <v>0</v>
      </c>
      <c r="YB82" s="1">
        <f t="shared" si="108"/>
        <v>0</v>
      </c>
      <c r="YC82" s="1">
        <f t="shared" si="109"/>
        <v>0</v>
      </c>
      <c r="YD82" s="132"/>
      <c r="YE82" s="133">
        <f t="shared" si="157"/>
        <v>3</v>
      </c>
      <c r="YF82" s="133">
        <f t="shared" si="110"/>
        <v>612000</v>
      </c>
      <c r="YG82" s="130">
        <v>1</v>
      </c>
      <c r="YH82" s="130">
        <f t="shared" si="111"/>
        <v>1836000</v>
      </c>
      <c r="YI82" s="129">
        <v>1</v>
      </c>
      <c r="YJ82" s="128">
        <f t="shared" si="112"/>
        <v>1836000</v>
      </c>
      <c r="YK82" s="177"/>
      <c r="YL82">
        <v>1</v>
      </c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>
        <v>1</v>
      </c>
      <c r="ZI82"/>
      <c r="ZJ82"/>
      <c r="ZK82"/>
      <c r="ZL82"/>
      <c r="ZM82"/>
      <c r="ZN82"/>
      <c r="ZO82"/>
      <c r="ZP82"/>
      <c r="ZQ82"/>
      <c r="ZR82"/>
      <c r="ZS82"/>
      <c r="ZT82">
        <v>1</v>
      </c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>
        <v>1</v>
      </c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>
        <f t="shared" si="151"/>
        <v>3</v>
      </c>
      <c r="ACD82" s="25">
        <f>(AJH82/ACC82)*YL82</f>
        <v>612000</v>
      </c>
      <c r="ACE82" s="11">
        <f t="shared" si="113"/>
        <v>6</v>
      </c>
      <c r="ACF82" s="11">
        <f t="shared" si="114"/>
        <v>306000</v>
      </c>
      <c r="ACG82" s="1">
        <v>2</v>
      </c>
      <c r="ACH82" s="1">
        <v>1</v>
      </c>
      <c r="ACI82" s="11">
        <f t="shared" si="115"/>
        <v>1836000</v>
      </c>
      <c r="ACJ82" s="11"/>
      <c r="ACK82" s="13">
        <f t="shared" si="116"/>
        <v>0</v>
      </c>
      <c r="ACL82">
        <v>1</v>
      </c>
      <c r="ACM82" s="25">
        <f t="shared" si="117"/>
        <v>1836000</v>
      </c>
      <c r="ACN82" s="11">
        <f t="shared" si="118"/>
        <v>1836000</v>
      </c>
      <c r="ACO82" s="65"/>
      <c r="ACR82" s="1" t="s">
        <v>258</v>
      </c>
      <c r="ACZ82" s="1" t="s">
        <v>259</v>
      </c>
      <c r="ADB82" s="1">
        <v>23</v>
      </c>
      <c r="ADC82" s="1">
        <v>1</v>
      </c>
      <c r="ADD82" s="1" t="s">
        <v>185</v>
      </c>
      <c r="ADV82" s="457"/>
      <c r="AEE82" s="1">
        <f t="shared" si="152"/>
        <v>0</v>
      </c>
      <c r="AER82" s="1">
        <v>1</v>
      </c>
      <c r="AEV82" s="1">
        <v>1</v>
      </c>
      <c r="AGL82" s="1">
        <v>20000</v>
      </c>
      <c r="AGM82" s="11">
        <f t="shared" si="156"/>
        <v>0</v>
      </c>
      <c r="AHJ82" s="1">
        <v>20000</v>
      </c>
      <c r="AHY82" s="1">
        <v>1</v>
      </c>
      <c r="AHZ82" s="1">
        <v>1</v>
      </c>
      <c r="AIJ82" s="1">
        <v>1</v>
      </c>
      <c r="AIY82" s="11">
        <v>36000</v>
      </c>
      <c r="AIZ82" s="11"/>
      <c r="AJA82" s="1">
        <v>180</v>
      </c>
      <c r="AJB82" s="11">
        <v>1800000</v>
      </c>
      <c r="AJF82" s="435"/>
      <c r="AJG82" s="45"/>
      <c r="AJH82" s="381">
        <v>1836000</v>
      </c>
      <c r="AJI82" s="11">
        <f t="shared" si="119"/>
        <v>306000</v>
      </c>
      <c r="AJJ82" s="60"/>
      <c r="AJK82" s="12"/>
      <c r="AJW82" s="1">
        <f t="shared" si="153"/>
        <v>0</v>
      </c>
      <c r="AJZ82" s="1">
        <f t="shared" si="154"/>
        <v>0</v>
      </c>
      <c r="AKA82" s="60"/>
      <c r="AKB82" s="1" t="s">
        <v>692</v>
      </c>
      <c r="AKC82" s="1" t="s">
        <v>192</v>
      </c>
      <c r="AKD82" s="1" t="s">
        <v>529</v>
      </c>
      <c r="AKE82" s="1" t="s">
        <v>310</v>
      </c>
      <c r="AKF82" s="1" t="s">
        <v>260</v>
      </c>
      <c r="AKG82" s="1" t="s">
        <v>260</v>
      </c>
      <c r="AKH82" s="1" t="s">
        <v>260</v>
      </c>
      <c r="AKI82" s="1" t="s">
        <v>260</v>
      </c>
      <c r="AKJ82" s="1" t="s">
        <v>262</v>
      </c>
      <c r="AKK82" s="1" t="s">
        <v>260</v>
      </c>
      <c r="AKL82" s="1" t="s">
        <v>260</v>
      </c>
      <c r="AKM82" s="1" t="s">
        <v>260</v>
      </c>
      <c r="AKN82" s="1" t="s">
        <v>260</v>
      </c>
      <c r="AKO82" s="1" t="s">
        <v>260</v>
      </c>
      <c r="AKP82" s="1" t="s">
        <v>260</v>
      </c>
      <c r="AKQ82" s="1" t="s">
        <v>260</v>
      </c>
      <c r="AKR82" s="1" t="s">
        <v>263</v>
      </c>
      <c r="AKS82" s="1" t="s">
        <v>260</v>
      </c>
      <c r="AKT82" s="1" t="s">
        <v>260</v>
      </c>
      <c r="AKU82" s="1" t="s">
        <v>260</v>
      </c>
      <c r="AKV82" s="1" t="s">
        <v>260</v>
      </c>
      <c r="AKW82" s="1" t="s">
        <v>260</v>
      </c>
      <c r="AKX82" s="1" t="s">
        <v>260</v>
      </c>
      <c r="AKY82" s="1" t="s">
        <v>260</v>
      </c>
      <c r="AKZ82" s="1" t="s">
        <v>260</v>
      </c>
      <c r="ALA82" s="1" t="s">
        <v>260</v>
      </c>
      <c r="ALB82" s="1" t="s">
        <v>260</v>
      </c>
      <c r="ALC82" s="1" t="s">
        <v>260</v>
      </c>
      <c r="ALD82" s="1" t="s">
        <v>260</v>
      </c>
      <c r="ALE82" s="1" t="s">
        <v>260</v>
      </c>
      <c r="ALF82" s="1" t="s">
        <v>260</v>
      </c>
      <c r="ALG82" s="1" t="s">
        <v>260</v>
      </c>
      <c r="ALH82" s="1" t="s">
        <v>260</v>
      </c>
      <c r="ALI82" s="1" t="s">
        <v>260</v>
      </c>
      <c r="ALJ82" s="1" t="s">
        <v>260</v>
      </c>
      <c r="ALK82" s="1" t="s">
        <v>260</v>
      </c>
      <c r="ALL82" s="1" t="s">
        <v>260</v>
      </c>
      <c r="ALM82" s="1">
        <v>4</v>
      </c>
      <c r="ALN82" s="11">
        <f t="shared" si="155"/>
        <v>459000</v>
      </c>
      <c r="ALO82" s="28">
        <v>1836000</v>
      </c>
      <c r="ALP82" s="1">
        <v>1</v>
      </c>
      <c r="ALQ82" s="1">
        <v>3</v>
      </c>
      <c r="ALU82" s="60"/>
      <c r="ALV82" s="1">
        <v>1</v>
      </c>
      <c r="ALX82" s="1">
        <v>1</v>
      </c>
      <c r="ALY82" s="1">
        <v>1</v>
      </c>
      <c r="AMJ82" s="403"/>
    </row>
    <row r="83" spans="1:1024" s="16" customFormat="1" ht="15" customHeight="1" x14ac:dyDescent="0.25">
      <c r="A83" s="273"/>
      <c r="B83" s="113">
        <v>81</v>
      </c>
      <c r="C83" s="473" t="s">
        <v>375</v>
      </c>
      <c r="D83" s="304" t="s">
        <v>617</v>
      </c>
      <c r="E83" s="16">
        <v>2010</v>
      </c>
      <c r="F83" s="16">
        <v>2</v>
      </c>
      <c r="G83" s="16">
        <v>1</v>
      </c>
      <c r="J83" s="16">
        <v>2</v>
      </c>
      <c r="K83" s="16">
        <v>2001</v>
      </c>
      <c r="L83" s="16">
        <v>2004</v>
      </c>
      <c r="M83" s="16">
        <v>4</v>
      </c>
      <c r="AE83" s="16">
        <v>1</v>
      </c>
      <c r="AF83" s="16">
        <v>1</v>
      </c>
      <c r="AG83" s="16">
        <v>1</v>
      </c>
      <c r="AH83" s="16">
        <v>1</v>
      </c>
      <c r="AW83" s="16">
        <v>1</v>
      </c>
      <c r="AY83" s="16">
        <v>1</v>
      </c>
      <c r="BA83" s="16">
        <v>1</v>
      </c>
      <c r="BB83" s="16">
        <v>11</v>
      </c>
      <c r="BC83" s="16">
        <v>1</v>
      </c>
      <c r="BG83" s="16">
        <v>3</v>
      </c>
      <c r="CG83" s="16">
        <v>1</v>
      </c>
      <c r="CH83" s="250"/>
      <c r="CP83" s="1">
        <f t="shared" si="120"/>
        <v>0</v>
      </c>
      <c r="CQ83" s="1"/>
      <c r="CS83" s="1">
        <f t="shared" si="82"/>
        <v>0</v>
      </c>
      <c r="CT83" s="1"/>
      <c r="DO83" s="1">
        <f t="shared" si="121"/>
        <v>0</v>
      </c>
      <c r="DP83" s="1"/>
      <c r="DX83" s="1">
        <f t="shared" si="122"/>
        <v>0</v>
      </c>
      <c r="DY83" s="1"/>
      <c r="EE83" s="1">
        <f t="shared" si="123"/>
        <v>0</v>
      </c>
      <c r="EF83" s="1"/>
      <c r="EH83" s="1">
        <f t="shared" si="124"/>
        <v>0</v>
      </c>
      <c r="EI83" s="1"/>
      <c r="FF83" s="117">
        <v>1</v>
      </c>
      <c r="GP83" s="1">
        <f t="shared" si="83"/>
        <v>1</v>
      </c>
      <c r="GQ83" s="1">
        <v>1</v>
      </c>
      <c r="GY83" s="1">
        <f t="shared" si="125"/>
        <v>0</v>
      </c>
      <c r="GZ83" s="1"/>
      <c r="HC83" s="1">
        <f t="shared" si="126"/>
        <v>0</v>
      </c>
      <c r="HD83" s="1"/>
      <c r="HS83" s="1">
        <f t="shared" si="127"/>
        <v>0</v>
      </c>
      <c r="HT83" s="1"/>
      <c r="HX83" s="1">
        <f t="shared" si="84"/>
        <v>0</v>
      </c>
      <c r="HY83" s="1"/>
      <c r="ID83" s="1">
        <f t="shared" si="85"/>
        <v>0</v>
      </c>
      <c r="IE83" s="1"/>
      <c r="IN83" s="1">
        <f t="shared" si="128"/>
        <v>0</v>
      </c>
      <c r="IW83" s="1">
        <f t="shared" si="129"/>
        <v>0</v>
      </c>
      <c r="IX83" s="1"/>
      <c r="IZ83" s="1">
        <f t="shared" si="86"/>
        <v>0</v>
      </c>
      <c r="JA83" s="1"/>
      <c r="JJ83" s="1">
        <f t="shared" si="87"/>
        <v>0</v>
      </c>
      <c r="JK83" s="1"/>
      <c r="JV83" s="1">
        <f t="shared" si="130"/>
        <v>0</v>
      </c>
      <c r="JW83" s="1"/>
      <c r="KB83" s="1">
        <f t="shared" si="131"/>
        <v>0</v>
      </c>
      <c r="KC83" s="1"/>
      <c r="LG83" s="1">
        <f t="shared" si="88"/>
        <v>0</v>
      </c>
      <c r="LH83" s="1"/>
      <c r="LI83" s="16">
        <v>1</v>
      </c>
      <c r="LK83" s="16">
        <v>1</v>
      </c>
      <c r="LL83" s="16">
        <v>1</v>
      </c>
      <c r="LP83" s="16">
        <v>1</v>
      </c>
      <c r="LR83" s="16">
        <v>1</v>
      </c>
      <c r="LS83" s="16">
        <v>1</v>
      </c>
      <c r="LT83" s="1">
        <f t="shared" si="132"/>
        <v>6</v>
      </c>
      <c r="LU83" s="1">
        <v>1</v>
      </c>
      <c r="MA83" s="1">
        <f t="shared" si="133"/>
        <v>0</v>
      </c>
      <c r="MB83" s="1"/>
      <c r="MF83" s="1">
        <f t="shared" si="134"/>
        <v>0</v>
      </c>
      <c r="MG83" s="1"/>
      <c r="MM83" s="1">
        <f t="shared" si="135"/>
        <v>0</v>
      </c>
      <c r="MN83" s="1"/>
      <c r="MS83" s="1">
        <f t="shared" si="136"/>
        <v>0</v>
      </c>
      <c r="MT83" s="1"/>
      <c r="MU83" s="115"/>
      <c r="OI83" s="122"/>
      <c r="PD83" s="1">
        <f t="shared" si="89"/>
        <v>0</v>
      </c>
      <c r="PE83" s="1"/>
      <c r="QF83" s="1">
        <f t="shared" si="137"/>
        <v>0</v>
      </c>
      <c r="QG83" s="1"/>
      <c r="QY83" s="1">
        <f t="shared" si="138"/>
        <v>0</v>
      </c>
      <c r="RK83" s="1">
        <f t="shared" si="139"/>
        <v>0</v>
      </c>
      <c r="RL83" s="1"/>
      <c r="SA83" s="1">
        <f t="shared" si="140"/>
        <v>0</v>
      </c>
      <c r="SG83" s="1">
        <f t="shared" si="141"/>
        <v>0</v>
      </c>
      <c r="SO83" s="1">
        <f t="shared" si="142"/>
        <v>0</v>
      </c>
      <c r="TB83" s="1">
        <f t="shared" si="143"/>
        <v>0</v>
      </c>
      <c r="TS83" s="1">
        <f t="shared" si="90"/>
        <v>0</v>
      </c>
      <c r="TT83" s="1"/>
      <c r="UD83" s="1">
        <f t="shared" si="91"/>
        <v>0</v>
      </c>
      <c r="UE83" s="1"/>
      <c r="UG83" s="1">
        <f t="shared" si="92"/>
        <v>0</v>
      </c>
      <c r="UH83" s="1"/>
      <c r="UQ83" s="1">
        <f t="shared" si="144"/>
        <v>0</v>
      </c>
      <c r="UR83" s="1"/>
      <c r="VA83" s="1">
        <f t="shared" si="145"/>
        <v>0</v>
      </c>
      <c r="VB83" s="1"/>
      <c r="VG83" s="1">
        <f t="shared" si="146"/>
        <v>0</v>
      </c>
      <c r="VH83" s="1"/>
      <c r="WY83" s="1">
        <f t="shared" si="93"/>
        <v>0</v>
      </c>
      <c r="WZ83" s="1"/>
      <c r="XB83" s="1">
        <f t="shared" si="147"/>
        <v>0</v>
      </c>
      <c r="XC83" s="1"/>
      <c r="XG83" s="1">
        <f t="shared" si="94"/>
        <v>0</v>
      </c>
      <c r="XH83" s="1"/>
      <c r="XK83" s="110"/>
      <c r="XL83" s="1">
        <f t="shared" si="95"/>
        <v>6</v>
      </c>
      <c r="XM83" s="1">
        <f t="shared" si="96"/>
        <v>0</v>
      </c>
      <c r="XN83" s="1">
        <f t="shared" si="148"/>
        <v>0</v>
      </c>
      <c r="XO83" s="1">
        <f t="shared" si="97"/>
        <v>0</v>
      </c>
      <c r="XP83" s="1">
        <f t="shared" si="149"/>
        <v>0</v>
      </c>
      <c r="XQ83" s="1">
        <f t="shared" si="98"/>
        <v>0</v>
      </c>
      <c r="XR83" s="1">
        <f t="shared" si="99"/>
        <v>0</v>
      </c>
      <c r="XS83" s="1">
        <f t="shared" si="100"/>
        <v>0</v>
      </c>
      <c r="XT83" s="1">
        <f t="shared" si="150"/>
        <v>1</v>
      </c>
      <c r="XU83" s="1">
        <f t="shared" si="101"/>
        <v>0</v>
      </c>
      <c r="XV83" s="1">
        <f t="shared" si="102"/>
        <v>0</v>
      </c>
      <c r="XW83" s="1">
        <f t="shared" si="103"/>
        <v>0</v>
      </c>
      <c r="XX83" s="1">
        <f t="shared" si="104"/>
        <v>0</v>
      </c>
      <c r="XY83" s="1">
        <f t="shared" si="105"/>
        <v>0</v>
      </c>
      <c r="XZ83" s="1">
        <f t="shared" si="106"/>
        <v>0</v>
      </c>
      <c r="YA83" s="1">
        <f t="shared" si="107"/>
        <v>0</v>
      </c>
      <c r="YB83" s="1">
        <f t="shared" si="108"/>
        <v>0</v>
      </c>
      <c r="YC83" s="1">
        <f t="shared" si="109"/>
        <v>0</v>
      </c>
      <c r="YD83" s="132"/>
      <c r="YE83" s="133">
        <f t="shared" si="157"/>
        <v>7</v>
      </c>
      <c r="YF83" s="133">
        <f t="shared" si="110"/>
        <v>269500</v>
      </c>
      <c r="YG83" s="130">
        <v>2</v>
      </c>
      <c r="YH83" s="130">
        <f t="shared" si="111"/>
        <v>943250</v>
      </c>
      <c r="YI83" s="136">
        <v>2</v>
      </c>
      <c r="YJ83" s="128">
        <f t="shared" si="112"/>
        <v>943250</v>
      </c>
      <c r="YK83" s="180"/>
      <c r="YL83">
        <v>0.5</v>
      </c>
      <c r="YM83"/>
      <c r="YN83"/>
      <c r="YO83"/>
      <c r="YP83"/>
      <c r="YQ83"/>
      <c r="YR83">
        <v>1</v>
      </c>
      <c r="YS83"/>
      <c r="YT83"/>
      <c r="YU83"/>
      <c r="YV83">
        <v>1</v>
      </c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>
        <f t="shared" si="151"/>
        <v>2</v>
      </c>
      <c r="ACD83" s="25">
        <f>(AJH83/ACC83)*YL83</f>
        <v>943250</v>
      </c>
      <c r="ACE83" s="11">
        <f t="shared" si="113"/>
        <v>9</v>
      </c>
      <c r="ACF83" s="11">
        <f t="shared" si="114"/>
        <v>419222.22222222225</v>
      </c>
      <c r="ACG83" s="3">
        <v>34</v>
      </c>
      <c r="ACH83" s="3">
        <v>2</v>
      </c>
      <c r="ACI83" s="11">
        <f t="shared" si="115"/>
        <v>1886500</v>
      </c>
      <c r="ACJ83" s="45">
        <v>0.5</v>
      </c>
      <c r="ACK83" s="13">
        <f t="shared" si="116"/>
        <v>1886500</v>
      </c>
      <c r="ACL83">
        <v>0.5</v>
      </c>
      <c r="ACM83" s="25">
        <f t="shared" si="117"/>
        <v>1886500</v>
      </c>
      <c r="ACN83" s="11">
        <f t="shared" si="118"/>
        <v>1886500</v>
      </c>
      <c r="ACO83" s="67"/>
      <c r="ACR83" s="16" t="s">
        <v>388</v>
      </c>
      <c r="ACS83" s="16">
        <v>1</v>
      </c>
      <c r="ACT83" s="16">
        <v>1</v>
      </c>
      <c r="ACU83" s="16">
        <v>1</v>
      </c>
      <c r="ACV83" s="16">
        <v>1</v>
      </c>
      <c r="ACZ83" s="16" t="s">
        <v>259</v>
      </c>
      <c r="ADD83" s="16" t="s">
        <v>185</v>
      </c>
      <c r="ADO83" s="16">
        <v>1</v>
      </c>
      <c r="ADV83" s="460"/>
      <c r="AEE83" s="1">
        <f t="shared" si="152"/>
        <v>0</v>
      </c>
      <c r="AFA83" s="16">
        <v>1</v>
      </c>
      <c r="AFF83" s="16">
        <v>1</v>
      </c>
      <c r="AFJ83" s="16">
        <v>1</v>
      </c>
      <c r="AFM83" s="16">
        <v>1</v>
      </c>
      <c r="AFP83" s="16">
        <v>1</v>
      </c>
      <c r="AFQ83" s="16">
        <v>1</v>
      </c>
      <c r="AFY83" s="16">
        <v>1</v>
      </c>
      <c r="AGM83" s="17">
        <f t="shared" si="156"/>
        <v>0</v>
      </c>
      <c r="AIY83" s="17">
        <v>75000</v>
      </c>
      <c r="AIZ83" s="17"/>
      <c r="AJA83" s="16">
        <v>0.01</v>
      </c>
      <c r="AJB83" s="17">
        <v>3698000</v>
      </c>
      <c r="AJF83" s="440"/>
      <c r="AJG83" s="48"/>
      <c r="AJH83" s="381">
        <v>3773000</v>
      </c>
      <c r="AJI83" s="11">
        <f t="shared" si="119"/>
        <v>419222.22222222225</v>
      </c>
      <c r="AJJ83" s="62"/>
      <c r="AJK83" s="18"/>
      <c r="AJL83" s="16">
        <v>1</v>
      </c>
      <c r="AJV83" s="1"/>
      <c r="AJW83" s="1">
        <f t="shared" si="153"/>
        <v>1</v>
      </c>
      <c r="AJY83" s="16">
        <v>3</v>
      </c>
      <c r="AJZ83" s="1">
        <f t="shared" si="154"/>
        <v>4</v>
      </c>
      <c r="AKA83" s="62"/>
      <c r="AKB83" s="16" t="s">
        <v>192</v>
      </c>
      <c r="AKC83" s="16" t="s">
        <v>260</v>
      </c>
      <c r="AKD83" s="16" t="s">
        <v>261</v>
      </c>
      <c r="AKE83" s="16" t="s">
        <v>260</v>
      </c>
      <c r="AKF83" s="16" t="s">
        <v>260</v>
      </c>
      <c r="AKG83" s="16" t="s">
        <v>260</v>
      </c>
      <c r="AKH83" s="16" t="s">
        <v>260</v>
      </c>
      <c r="AKI83" s="16" t="s">
        <v>260</v>
      </c>
      <c r="AKJ83" s="16" t="s">
        <v>262</v>
      </c>
      <c r="AKK83" s="16" t="s">
        <v>260</v>
      </c>
      <c r="AKL83" s="16" t="s">
        <v>260</v>
      </c>
      <c r="AKM83" s="16" t="s">
        <v>260</v>
      </c>
      <c r="AKN83" s="16" t="s">
        <v>260</v>
      </c>
      <c r="AKO83" s="16" t="s">
        <v>260</v>
      </c>
      <c r="AKP83" s="16" t="s">
        <v>260</v>
      </c>
      <c r="AKQ83" s="16" t="s">
        <v>260</v>
      </c>
      <c r="AKR83" s="16" t="s">
        <v>263</v>
      </c>
      <c r="AKS83" s="16" t="s">
        <v>260</v>
      </c>
      <c r="AKT83" s="16" t="s">
        <v>260</v>
      </c>
      <c r="AKU83" s="16" t="s">
        <v>260</v>
      </c>
      <c r="AKV83" s="16" t="s">
        <v>260</v>
      </c>
      <c r="AKW83" s="16" t="s">
        <v>260</v>
      </c>
      <c r="AKX83" s="16" t="s">
        <v>260</v>
      </c>
      <c r="AKY83" s="16" t="s">
        <v>260</v>
      </c>
      <c r="AKZ83" s="16" t="s">
        <v>260</v>
      </c>
      <c r="ALA83" s="16" t="s">
        <v>260</v>
      </c>
      <c r="ALB83" s="16" t="s">
        <v>260</v>
      </c>
      <c r="ALC83" s="16" t="s">
        <v>260</v>
      </c>
      <c r="ALD83" s="16" t="s">
        <v>260</v>
      </c>
      <c r="ALE83" s="16" t="s">
        <v>260</v>
      </c>
      <c r="ALF83" s="16" t="s">
        <v>260</v>
      </c>
      <c r="ALG83" s="16" t="s">
        <v>260</v>
      </c>
      <c r="ALH83" s="16" t="s">
        <v>260</v>
      </c>
      <c r="ALI83" s="16" t="s">
        <v>260</v>
      </c>
      <c r="ALJ83" s="16" t="s">
        <v>260</v>
      </c>
      <c r="ALK83" s="16" t="s">
        <v>260</v>
      </c>
      <c r="ALL83" s="16" t="s">
        <v>260</v>
      </c>
      <c r="ALM83" s="16">
        <v>1</v>
      </c>
      <c r="ALN83" s="11">
        <f t="shared" si="155"/>
        <v>3773000</v>
      </c>
      <c r="ALO83" s="29">
        <v>3773000</v>
      </c>
      <c r="ALQ83" s="16">
        <v>1</v>
      </c>
      <c r="ALU83" s="62"/>
      <c r="ALV83" s="16">
        <v>1</v>
      </c>
      <c r="ALY83" s="16">
        <v>1</v>
      </c>
      <c r="AMA83" s="16">
        <v>1</v>
      </c>
      <c r="AMJ83" s="405"/>
    </row>
    <row r="84" spans="1:1024" s="1" customFormat="1" ht="15" customHeight="1" x14ac:dyDescent="0.25">
      <c r="A84" s="268"/>
      <c r="B84" s="113">
        <v>82</v>
      </c>
      <c r="C84" s="473" t="s">
        <v>375</v>
      </c>
      <c r="D84" s="304" t="s">
        <v>618</v>
      </c>
      <c r="E84" s="1">
        <v>2010</v>
      </c>
      <c r="F84" s="1">
        <v>2</v>
      </c>
      <c r="G84" s="1">
        <v>1</v>
      </c>
      <c r="J84" s="1">
        <v>2</v>
      </c>
      <c r="K84" s="1">
        <v>2000</v>
      </c>
      <c r="L84" s="1">
        <v>2000</v>
      </c>
      <c r="M84" s="1">
        <v>1</v>
      </c>
      <c r="AD84" s="1">
        <v>1</v>
      </c>
      <c r="AW84" s="1">
        <v>1</v>
      </c>
      <c r="AY84" s="1">
        <v>1</v>
      </c>
      <c r="BA84" s="1">
        <v>1</v>
      </c>
      <c r="BB84" s="1">
        <v>10</v>
      </c>
      <c r="CG84" s="1">
        <v>1</v>
      </c>
      <c r="CH84" s="246"/>
      <c r="CP84" s="1">
        <f t="shared" si="120"/>
        <v>0</v>
      </c>
      <c r="CS84" s="1">
        <f t="shared" si="82"/>
        <v>0</v>
      </c>
      <c r="DO84" s="1">
        <f t="shared" si="121"/>
        <v>0</v>
      </c>
      <c r="DX84" s="1">
        <f t="shared" si="122"/>
        <v>0</v>
      </c>
      <c r="EE84" s="1">
        <f t="shared" si="123"/>
        <v>0</v>
      </c>
      <c r="EH84" s="1">
        <f t="shared" si="124"/>
        <v>0</v>
      </c>
      <c r="FF84" s="117">
        <v>1</v>
      </c>
      <c r="GP84" s="1">
        <f t="shared" si="83"/>
        <v>1</v>
      </c>
      <c r="GQ84" s="1">
        <v>1</v>
      </c>
      <c r="GY84" s="1">
        <f t="shared" si="125"/>
        <v>0</v>
      </c>
      <c r="HC84" s="1">
        <f t="shared" si="126"/>
        <v>0</v>
      </c>
      <c r="HS84" s="1">
        <f t="shared" si="127"/>
        <v>0</v>
      </c>
      <c r="HX84" s="1">
        <f t="shared" si="84"/>
        <v>0</v>
      </c>
      <c r="ID84" s="1">
        <f t="shared" si="85"/>
        <v>0</v>
      </c>
      <c r="IN84" s="1">
        <f t="shared" si="128"/>
        <v>0</v>
      </c>
      <c r="IW84" s="1">
        <f t="shared" si="129"/>
        <v>0</v>
      </c>
      <c r="IZ84" s="1">
        <f t="shared" si="86"/>
        <v>0</v>
      </c>
      <c r="JJ84" s="1">
        <f t="shared" si="87"/>
        <v>0</v>
      </c>
      <c r="JV84" s="1">
        <f t="shared" si="130"/>
        <v>0</v>
      </c>
      <c r="KB84" s="1">
        <f t="shared" si="131"/>
        <v>0</v>
      </c>
      <c r="LG84" s="1">
        <f t="shared" si="88"/>
        <v>0</v>
      </c>
      <c r="LT84" s="1">
        <f t="shared" si="132"/>
        <v>0</v>
      </c>
      <c r="MA84" s="1">
        <f t="shared" si="133"/>
        <v>0</v>
      </c>
      <c r="MF84" s="1">
        <f t="shared" si="134"/>
        <v>0</v>
      </c>
      <c r="MM84" s="1">
        <f t="shared" si="135"/>
        <v>0</v>
      </c>
      <c r="MS84" s="1">
        <f t="shared" si="136"/>
        <v>0</v>
      </c>
      <c r="MU84" s="115"/>
      <c r="NC84" s="1">
        <v>1</v>
      </c>
      <c r="NE84" s="1">
        <v>1</v>
      </c>
      <c r="OI84" s="120"/>
      <c r="PD84" s="1">
        <f t="shared" si="89"/>
        <v>0</v>
      </c>
      <c r="QF84" s="1">
        <f t="shared" si="137"/>
        <v>0</v>
      </c>
      <c r="QY84" s="1">
        <f t="shared" si="138"/>
        <v>0</v>
      </c>
      <c r="RK84" s="1">
        <f t="shared" si="139"/>
        <v>0</v>
      </c>
      <c r="SA84" s="1">
        <f t="shared" si="140"/>
        <v>0</v>
      </c>
      <c r="SG84" s="1">
        <f t="shared" si="141"/>
        <v>0</v>
      </c>
      <c r="SO84" s="1">
        <f t="shared" si="142"/>
        <v>0</v>
      </c>
      <c r="TB84" s="1">
        <f t="shared" si="143"/>
        <v>0</v>
      </c>
      <c r="TS84" s="1">
        <f t="shared" si="90"/>
        <v>0</v>
      </c>
      <c r="UD84" s="1">
        <f t="shared" si="91"/>
        <v>0</v>
      </c>
      <c r="UG84" s="1">
        <f t="shared" si="92"/>
        <v>0</v>
      </c>
      <c r="UQ84" s="1">
        <f t="shared" si="144"/>
        <v>0</v>
      </c>
      <c r="VA84" s="1">
        <f t="shared" si="145"/>
        <v>0</v>
      </c>
      <c r="VG84" s="1">
        <f t="shared" si="146"/>
        <v>0</v>
      </c>
      <c r="WY84" s="1">
        <f t="shared" si="93"/>
        <v>0</v>
      </c>
      <c r="XB84" s="1">
        <f t="shared" si="147"/>
        <v>0</v>
      </c>
      <c r="XG84" s="1">
        <f t="shared" si="94"/>
        <v>0</v>
      </c>
      <c r="XK84" s="108"/>
      <c r="XL84" s="1">
        <f t="shared" si="95"/>
        <v>0</v>
      </c>
      <c r="XM84" s="1">
        <f t="shared" si="96"/>
        <v>0</v>
      </c>
      <c r="XN84" s="1">
        <f t="shared" si="148"/>
        <v>0</v>
      </c>
      <c r="XO84" s="1">
        <f t="shared" si="97"/>
        <v>0</v>
      </c>
      <c r="XP84" s="1">
        <f t="shared" si="149"/>
        <v>0</v>
      </c>
      <c r="XQ84" s="1">
        <f t="shared" si="98"/>
        <v>0</v>
      </c>
      <c r="XR84" s="1">
        <f t="shared" si="99"/>
        <v>0</v>
      </c>
      <c r="XS84" s="1">
        <f t="shared" si="100"/>
        <v>0</v>
      </c>
      <c r="XT84" s="1">
        <f t="shared" si="150"/>
        <v>1</v>
      </c>
      <c r="XU84" s="1">
        <f t="shared" si="101"/>
        <v>0</v>
      </c>
      <c r="XV84" s="1">
        <f t="shared" si="102"/>
        <v>0</v>
      </c>
      <c r="XW84" s="1">
        <f t="shared" si="103"/>
        <v>0</v>
      </c>
      <c r="XX84" s="1">
        <f t="shared" si="104"/>
        <v>0</v>
      </c>
      <c r="XY84" s="1">
        <f t="shared" si="105"/>
        <v>2</v>
      </c>
      <c r="XZ84" s="1">
        <f t="shared" si="106"/>
        <v>0</v>
      </c>
      <c r="YA84" s="1">
        <f t="shared" si="107"/>
        <v>0</v>
      </c>
      <c r="YB84" s="1">
        <f t="shared" si="108"/>
        <v>0</v>
      </c>
      <c r="YC84" s="1">
        <f t="shared" si="109"/>
        <v>0</v>
      </c>
      <c r="YD84" s="132"/>
      <c r="YE84" s="133">
        <f t="shared" si="157"/>
        <v>3</v>
      </c>
      <c r="YF84" s="133">
        <f t="shared" si="110"/>
        <v>202000</v>
      </c>
      <c r="YG84" s="130">
        <v>2</v>
      </c>
      <c r="YH84" s="130">
        <f t="shared" si="111"/>
        <v>303000</v>
      </c>
      <c r="YI84" s="129">
        <v>2</v>
      </c>
      <c r="YJ84" s="128">
        <f t="shared" si="112"/>
        <v>303000</v>
      </c>
      <c r="YK84" s="177"/>
      <c r="YL84">
        <v>1</v>
      </c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>
        <f t="shared" si="151"/>
        <v>0</v>
      </c>
      <c r="ACD84" s="25"/>
      <c r="ACE84" s="11">
        <f t="shared" si="113"/>
        <v>3</v>
      </c>
      <c r="ACF84" s="11">
        <f t="shared" si="114"/>
        <v>202000</v>
      </c>
      <c r="ACG84" s="1">
        <v>4</v>
      </c>
      <c r="ACH84" s="1">
        <v>1</v>
      </c>
      <c r="ACI84" s="11">
        <f t="shared" si="115"/>
        <v>606000</v>
      </c>
      <c r="ACJ84" s="45">
        <v>1</v>
      </c>
      <c r="ACK84" s="13">
        <f t="shared" si="116"/>
        <v>606000</v>
      </c>
      <c r="ACL84">
        <v>1</v>
      </c>
      <c r="ACM84" s="25">
        <f t="shared" si="117"/>
        <v>606000</v>
      </c>
      <c r="ACN84" s="11">
        <f t="shared" si="118"/>
        <v>606000</v>
      </c>
      <c r="ACO84" s="65"/>
      <c r="ACR84" s="39" t="s">
        <v>295</v>
      </c>
      <c r="ACS84" s="1">
        <v>1</v>
      </c>
      <c r="ACT84" s="1">
        <v>1</v>
      </c>
      <c r="ACZ84" s="1" t="s">
        <v>259</v>
      </c>
      <c r="ADD84" s="1" t="s">
        <v>185</v>
      </c>
      <c r="ADU84" s="1">
        <v>2</v>
      </c>
      <c r="ADV84" s="457"/>
      <c r="AEE84" s="1">
        <f t="shared" si="152"/>
        <v>0</v>
      </c>
      <c r="AFC84" s="1">
        <v>1</v>
      </c>
      <c r="AFL84" s="1">
        <v>1</v>
      </c>
      <c r="AFN84" s="1">
        <v>1</v>
      </c>
      <c r="AFY84" s="1">
        <v>1</v>
      </c>
      <c r="AGL84" s="11">
        <v>426000</v>
      </c>
      <c r="AGM84" s="11">
        <f t="shared" si="156"/>
        <v>180000</v>
      </c>
      <c r="AGN84" s="1">
        <v>180000</v>
      </c>
      <c r="AGO84" s="1">
        <v>1</v>
      </c>
      <c r="AHI84" s="1">
        <v>1</v>
      </c>
      <c r="AHJ84" s="1">
        <v>606000</v>
      </c>
      <c r="AHK84" s="1">
        <v>42.253999999999998</v>
      </c>
      <c r="AHL84" s="1">
        <v>2</v>
      </c>
      <c r="AHM84" s="1">
        <v>1</v>
      </c>
      <c r="AHX84" s="1">
        <v>1</v>
      </c>
      <c r="AIJ84" s="1">
        <v>1</v>
      </c>
      <c r="AIY84" s="11"/>
      <c r="AIZ84" s="11"/>
      <c r="AJB84" s="11">
        <v>554000</v>
      </c>
      <c r="AJC84" s="1">
        <v>52000</v>
      </c>
      <c r="AJD84" s="1">
        <v>1</v>
      </c>
      <c r="AJF84" s="435">
        <v>8.5808580858085808</v>
      </c>
      <c r="AJG84" s="45">
        <v>9.3862815884476536</v>
      </c>
      <c r="AJH84" s="381">
        <v>606000</v>
      </c>
      <c r="AJI84" s="11">
        <f t="shared" si="119"/>
        <v>202000</v>
      </c>
      <c r="AJJ84" s="60"/>
      <c r="AJK84" s="12"/>
      <c r="AJW84" s="1">
        <f t="shared" si="153"/>
        <v>0</v>
      </c>
      <c r="AJZ84" s="1">
        <f t="shared" si="154"/>
        <v>0</v>
      </c>
      <c r="AKA84" s="60"/>
      <c r="AKB84" s="1" t="s">
        <v>186</v>
      </c>
      <c r="AKC84" s="1" t="s">
        <v>260</v>
      </c>
      <c r="AKD84" s="1" t="s">
        <v>261</v>
      </c>
      <c r="AKE84" s="1" t="s">
        <v>260</v>
      </c>
      <c r="AKF84" s="1" t="s">
        <v>260</v>
      </c>
      <c r="AKG84" s="1" t="s">
        <v>260</v>
      </c>
      <c r="AKH84" s="1" t="s">
        <v>260</v>
      </c>
      <c r="AKI84" s="1" t="s">
        <v>260</v>
      </c>
      <c r="AKJ84" s="1" t="s">
        <v>262</v>
      </c>
      <c r="AKK84" s="1" t="s">
        <v>260</v>
      </c>
      <c r="AKL84" s="1" t="s">
        <v>260</v>
      </c>
      <c r="AKM84" s="1" t="s">
        <v>260</v>
      </c>
      <c r="AKN84" s="1" t="s">
        <v>260</v>
      </c>
      <c r="AKO84" s="1" t="s">
        <v>260</v>
      </c>
      <c r="AKP84" s="1" t="s">
        <v>260</v>
      </c>
      <c r="AKQ84" s="1" t="s">
        <v>260</v>
      </c>
      <c r="AKR84" s="1" t="s">
        <v>263</v>
      </c>
      <c r="AKS84" s="1" t="s">
        <v>260</v>
      </c>
      <c r="AKT84" s="1" t="s">
        <v>260</v>
      </c>
      <c r="AKU84" s="1" t="s">
        <v>260</v>
      </c>
      <c r="AKV84" s="1" t="s">
        <v>260</v>
      </c>
      <c r="AKW84" s="1" t="s">
        <v>260</v>
      </c>
      <c r="AKX84" s="1" t="s">
        <v>260</v>
      </c>
      <c r="AKY84" s="1" t="s">
        <v>260</v>
      </c>
      <c r="AKZ84" s="1" t="s">
        <v>260</v>
      </c>
      <c r="ALA84" s="1" t="s">
        <v>260</v>
      </c>
      <c r="ALB84" s="1" t="s">
        <v>260</v>
      </c>
      <c r="ALC84" s="1" t="s">
        <v>260</v>
      </c>
      <c r="ALD84" s="1" t="s">
        <v>260</v>
      </c>
      <c r="ALE84" s="1" t="s">
        <v>260</v>
      </c>
      <c r="ALF84" s="1" t="s">
        <v>260</v>
      </c>
      <c r="ALG84" s="1" t="s">
        <v>260</v>
      </c>
      <c r="ALH84" s="1" t="s">
        <v>260</v>
      </c>
      <c r="ALI84" s="1" t="s">
        <v>260</v>
      </c>
      <c r="ALJ84" s="1" t="s">
        <v>260</v>
      </c>
      <c r="ALK84" s="1" t="s">
        <v>260</v>
      </c>
      <c r="ALL84" s="1" t="s">
        <v>260</v>
      </c>
      <c r="ALM84" s="1">
        <v>1</v>
      </c>
      <c r="ALN84" s="11">
        <f t="shared" si="155"/>
        <v>606000</v>
      </c>
      <c r="ALO84" s="28">
        <v>606000</v>
      </c>
      <c r="ALP84" s="1">
        <v>1</v>
      </c>
      <c r="ALU84" s="60"/>
      <c r="ALV84" s="1">
        <v>1</v>
      </c>
      <c r="ALY84" s="1">
        <v>1</v>
      </c>
      <c r="AMA84" s="1">
        <v>1</v>
      </c>
      <c r="AMB84" s="1">
        <v>1</v>
      </c>
      <c r="AMJ84" s="403"/>
    </row>
    <row r="85" spans="1:1024" s="1" customFormat="1" ht="15" customHeight="1" x14ac:dyDescent="0.25">
      <c r="A85" s="268"/>
      <c r="B85" s="113">
        <v>83</v>
      </c>
      <c r="C85" s="473" t="s">
        <v>375</v>
      </c>
      <c r="D85" s="304" t="s">
        <v>619</v>
      </c>
      <c r="E85" s="1">
        <v>2010</v>
      </c>
      <c r="F85" s="1">
        <v>6</v>
      </c>
      <c r="G85" s="1">
        <v>1</v>
      </c>
      <c r="H85" s="1">
        <v>6</v>
      </c>
      <c r="I85" s="1">
        <v>1</v>
      </c>
      <c r="J85" s="1">
        <v>12</v>
      </c>
      <c r="K85" s="1">
        <v>1995</v>
      </c>
      <c r="L85" s="1">
        <v>2008</v>
      </c>
      <c r="M85" s="1">
        <v>8</v>
      </c>
      <c r="Y85" s="1">
        <v>1</v>
      </c>
      <c r="AF85" s="1">
        <v>1</v>
      </c>
      <c r="AG85" s="1">
        <v>1</v>
      </c>
      <c r="AH85" s="1">
        <v>1</v>
      </c>
      <c r="AI85" s="1">
        <v>1</v>
      </c>
      <c r="AJ85" s="1">
        <v>1</v>
      </c>
      <c r="AK85" s="1">
        <v>1</v>
      </c>
      <c r="AL85" s="1">
        <v>1</v>
      </c>
      <c r="AY85" s="1">
        <v>1</v>
      </c>
      <c r="BA85" s="1">
        <v>1</v>
      </c>
      <c r="BB85" s="1">
        <v>10</v>
      </c>
      <c r="BH85" s="1">
        <v>1</v>
      </c>
      <c r="BK85" s="1">
        <v>1</v>
      </c>
      <c r="BL85" s="1">
        <v>1</v>
      </c>
      <c r="BM85" s="1">
        <v>1</v>
      </c>
      <c r="BR85" s="1">
        <v>1</v>
      </c>
      <c r="CG85" s="1">
        <v>4</v>
      </c>
      <c r="CH85" s="246"/>
      <c r="CP85" s="1">
        <f t="shared" si="120"/>
        <v>0</v>
      </c>
      <c r="CS85" s="1">
        <f t="shared" si="82"/>
        <v>0</v>
      </c>
      <c r="DC85" s="1">
        <v>1</v>
      </c>
      <c r="DF85" s="1">
        <v>1</v>
      </c>
      <c r="DO85" s="1">
        <f t="shared" si="121"/>
        <v>2</v>
      </c>
      <c r="DP85" s="1">
        <v>1</v>
      </c>
      <c r="DX85" s="1">
        <f t="shared" si="122"/>
        <v>0</v>
      </c>
      <c r="EE85" s="1">
        <f t="shared" si="123"/>
        <v>0</v>
      </c>
      <c r="EH85" s="1">
        <f t="shared" si="124"/>
        <v>0</v>
      </c>
      <c r="FF85" s="117">
        <v>1</v>
      </c>
      <c r="GP85" s="1">
        <f t="shared" si="83"/>
        <v>1</v>
      </c>
      <c r="GQ85" s="1">
        <v>1</v>
      </c>
      <c r="GY85" s="1">
        <f t="shared" si="125"/>
        <v>0</v>
      </c>
      <c r="HC85" s="1">
        <f t="shared" si="126"/>
        <v>0</v>
      </c>
      <c r="HS85" s="1">
        <f t="shared" si="127"/>
        <v>0</v>
      </c>
      <c r="HX85" s="1">
        <f t="shared" si="84"/>
        <v>0</v>
      </c>
      <c r="ID85" s="1">
        <f t="shared" si="85"/>
        <v>0</v>
      </c>
      <c r="IN85" s="1">
        <f t="shared" si="128"/>
        <v>0</v>
      </c>
      <c r="IW85" s="1">
        <f t="shared" si="129"/>
        <v>0</v>
      </c>
      <c r="IZ85" s="1">
        <f t="shared" si="86"/>
        <v>0</v>
      </c>
      <c r="JJ85" s="1">
        <f t="shared" si="87"/>
        <v>0</v>
      </c>
      <c r="JV85" s="1">
        <f t="shared" si="130"/>
        <v>0</v>
      </c>
      <c r="KB85" s="1">
        <f t="shared" si="131"/>
        <v>0</v>
      </c>
      <c r="LG85" s="1">
        <f t="shared" si="88"/>
        <v>0</v>
      </c>
      <c r="LT85" s="1">
        <f t="shared" si="132"/>
        <v>0</v>
      </c>
      <c r="MA85" s="1">
        <f t="shared" si="133"/>
        <v>0</v>
      </c>
      <c r="MF85" s="1">
        <f t="shared" si="134"/>
        <v>0</v>
      </c>
      <c r="MM85" s="1">
        <f t="shared" si="135"/>
        <v>0</v>
      </c>
      <c r="MS85" s="1">
        <f t="shared" si="136"/>
        <v>0</v>
      </c>
      <c r="MU85" s="115">
        <v>1</v>
      </c>
      <c r="NE85" s="1">
        <v>1</v>
      </c>
      <c r="NG85" s="1">
        <v>1</v>
      </c>
      <c r="OI85" s="120">
        <v>1</v>
      </c>
      <c r="OO85" s="1">
        <v>1</v>
      </c>
      <c r="PD85" s="1">
        <f t="shared" si="89"/>
        <v>2</v>
      </c>
      <c r="PE85" s="1">
        <v>1</v>
      </c>
      <c r="QF85" s="1">
        <f t="shared" si="137"/>
        <v>0</v>
      </c>
      <c r="QY85" s="1">
        <f t="shared" si="138"/>
        <v>0</v>
      </c>
      <c r="RK85" s="1">
        <f t="shared" si="139"/>
        <v>0</v>
      </c>
      <c r="SA85" s="1">
        <f t="shared" si="140"/>
        <v>0</v>
      </c>
      <c r="SG85" s="1">
        <f t="shared" si="141"/>
        <v>0</v>
      </c>
      <c r="SO85" s="1">
        <f t="shared" si="142"/>
        <v>0</v>
      </c>
      <c r="TB85" s="1">
        <f t="shared" si="143"/>
        <v>0</v>
      </c>
      <c r="TS85" s="1">
        <f t="shared" si="90"/>
        <v>0</v>
      </c>
      <c r="UD85" s="1">
        <f t="shared" si="91"/>
        <v>0</v>
      </c>
      <c r="UG85" s="1">
        <f t="shared" si="92"/>
        <v>0</v>
      </c>
      <c r="UQ85" s="1">
        <f t="shared" si="144"/>
        <v>0</v>
      </c>
      <c r="VA85" s="1">
        <f t="shared" si="145"/>
        <v>0</v>
      </c>
      <c r="VG85" s="1">
        <f t="shared" si="146"/>
        <v>0</v>
      </c>
      <c r="WY85" s="1">
        <f t="shared" si="93"/>
        <v>0</v>
      </c>
      <c r="XB85" s="1">
        <f t="shared" si="147"/>
        <v>0</v>
      </c>
      <c r="XG85" s="1">
        <f t="shared" si="94"/>
        <v>0</v>
      </c>
      <c r="XK85" s="108"/>
      <c r="XL85" s="1">
        <f t="shared" si="95"/>
        <v>2</v>
      </c>
      <c r="XM85" s="1">
        <f t="shared" si="96"/>
        <v>0</v>
      </c>
      <c r="XN85" s="1">
        <f t="shared" si="148"/>
        <v>0</v>
      </c>
      <c r="XO85" s="1">
        <f t="shared" si="97"/>
        <v>0</v>
      </c>
      <c r="XP85" s="1">
        <f t="shared" si="149"/>
        <v>0</v>
      </c>
      <c r="XQ85" s="1">
        <f t="shared" si="98"/>
        <v>0</v>
      </c>
      <c r="XR85" s="1">
        <f t="shared" si="99"/>
        <v>0</v>
      </c>
      <c r="XS85" s="1">
        <f t="shared" si="100"/>
        <v>0</v>
      </c>
      <c r="XT85" s="1">
        <f t="shared" si="150"/>
        <v>1</v>
      </c>
      <c r="XU85" s="1">
        <f t="shared" si="101"/>
        <v>2</v>
      </c>
      <c r="XV85" s="1">
        <f t="shared" si="102"/>
        <v>0</v>
      </c>
      <c r="XW85" s="1">
        <f t="shared" si="103"/>
        <v>0</v>
      </c>
      <c r="XX85" s="1">
        <f t="shared" si="104"/>
        <v>0</v>
      </c>
      <c r="XY85" s="1">
        <f t="shared" si="105"/>
        <v>3</v>
      </c>
      <c r="XZ85" s="1">
        <f t="shared" si="106"/>
        <v>0</v>
      </c>
      <c r="YA85" s="1">
        <f t="shared" si="107"/>
        <v>0</v>
      </c>
      <c r="YB85" s="1">
        <f t="shared" si="108"/>
        <v>0</v>
      </c>
      <c r="YC85" s="1">
        <f t="shared" si="109"/>
        <v>0</v>
      </c>
      <c r="YD85" s="132"/>
      <c r="YE85" s="133">
        <f t="shared" si="157"/>
        <v>8</v>
      </c>
      <c r="YF85" s="133">
        <f t="shared" si="110"/>
        <v>481250</v>
      </c>
      <c r="YG85" s="130">
        <v>4</v>
      </c>
      <c r="YH85" s="130">
        <f t="shared" si="111"/>
        <v>962500</v>
      </c>
      <c r="YI85" s="129">
        <v>4</v>
      </c>
      <c r="YJ85" s="128">
        <f t="shared" si="112"/>
        <v>962500</v>
      </c>
      <c r="YK85" s="177"/>
      <c r="YL85">
        <v>0.5</v>
      </c>
      <c r="YM85"/>
      <c r="YN85"/>
      <c r="YO85">
        <v>1</v>
      </c>
      <c r="YP85">
        <v>1</v>
      </c>
      <c r="YQ85"/>
      <c r="YR85"/>
      <c r="YS85"/>
      <c r="YT85"/>
      <c r="YU85"/>
      <c r="YV85"/>
      <c r="YW85"/>
      <c r="YX85"/>
      <c r="YY85"/>
      <c r="YZ85"/>
      <c r="ZA85"/>
      <c r="ZB85">
        <v>1</v>
      </c>
      <c r="ZC85"/>
      <c r="ZD85"/>
      <c r="ZE85"/>
      <c r="ZF85"/>
      <c r="ZG85"/>
      <c r="ZH85"/>
      <c r="ZI85">
        <v>1</v>
      </c>
      <c r="ZJ85"/>
      <c r="ZK85"/>
      <c r="ZL85"/>
      <c r="ZM85"/>
      <c r="ZN85"/>
      <c r="ZO85"/>
      <c r="ZP85"/>
      <c r="ZQ85">
        <v>1</v>
      </c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>
        <v>1</v>
      </c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>
        <v>1</v>
      </c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>
        <f t="shared" si="151"/>
        <v>7</v>
      </c>
      <c r="ACD85" s="25">
        <f>(AJH85/ACC85)*YL85</f>
        <v>550000</v>
      </c>
      <c r="ACE85" s="11">
        <f t="shared" si="113"/>
        <v>15</v>
      </c>
      <c r="ACF85" s="11">
        <f t="shared" si="114"/>
        <v>513333.33333333331</v>
      </c>
      <c r="ACG85" s="1">
        <v>64</v>
      </c>
      <c r="ACH85" s="1">
        <v>2</v>
      </c>
      <c r="ACI85" s="11">
        <f t="shared" si="115"/>
        <v>3850000</v>
      </c>
      <c r="ACJ85" s="11"/>
      <c r="ACK85" s="13">
        <f t="shared" si="116"/>
        <v>0</v>
      </c>
      <c r="ACL85">
        <v>0.5</v>
      </c>
      <c r="ACM85" s="25">
        <f t="shared" si="117"/>
        <v>3850000</v>
      </c>
      <c r="ACN85" s="11">
        <f t="shared" si="118"/>
        <v>3850000</v>
      </c>
      <c r="ACO85" s="65"/>
      <c r="ACR85" s="1" t="s">
        <v>292</v>
      </c>
      <c r="ACZ85" s="1" t="s">
        <v>696</v>
      </c>
      <c r="ADA85" s="1">
        <v>1</v>
      </c>
      <c r="ADD85" s="1" t="s">
        <v>697</v>
      </c>
      <c r="ADE85" s="1">
        <v>1</v>
      </c>
      <c r="ADF85" s="1">
        <v>13</v>
      </c>
      <c r="ADI85" s="1">
        <v>1</v>
      </c>
      <c r="ADN85" s="1">
        <v>1</v>
      </c>
      <c r="ADO85" s="1">
        <v>1</v>
      </c>
      <c r="ADS85" s="1">
        <v>1</v>
      </c>
      <c r="ADU85" s="1">
        <v>4</v>
      </c>
      <c r="ADV85" s="457"/>
      <c r="ADW85" s="1">
        <v>4</v>
      </c>
      <c r="AEB85" s="1">
        <v>1</v>
      </c>
      <c r="AEC85" s="1">
        <v>2</v>
      </c>
      <c r="AEE85" s="1">
        <f t="shared" si="152"/>
        <v>2</v>
      </c>
      <c r="AFF85" s="1">
        <v>1</v>
      </c>
      <c r="AFM85" s="1">
        <v>1</v>
      </c>
      <c r="AFN85" s="1">
        <v>1</v>
      </c>
      <c r="AFQ85" s="1">
        <v>1</v>
      </c>
      <c r="AGL85" s="1">
        <v>7700000</v>
      </c>
      <c r="AGM85" s="11">
        <f t="shared" si="156"/>
        <v>0</v>
      </c>
      <c r="AHJ85" s="1">
        <v>7700000</v>
      </c>
      <c r="AHQ85" s="1">
        <v>2</v>
      </c>
      <c r="AIA85" s="1">
        <v>1</v>
      </c>
      <c r="AIB85" s="1">
        <v>1</v>
      </c>
      <c r="AIJ85" s="1">
        <v>1</v>
      </c>
      <c r="AIX85" s="1">
        <v>1</v>
      </c>
      <c r="AIY85" s="11"/>
      <c r="AIZ85" s="11"/>
      <c r="AJB85" s="11">
        <v>7335000</v>
      </c>
      <c r="AJC85" s="1">
        <v>365000</v>
      </c>
      <c r="AJD85" s="1">
        <v>1</v>
      </c>
      <c r="AJF85" s="435">
        <v>4.7402597402597406</v>
      </c>
      <c r="AJG85" s="45">
        <v>4.9761417859577373</v>
      </c>
      <c r="AJH85" s="381">
        <v>7700000</v>
      </c>
      <c r="AJI85" s="11">
        <f t="shared" si="119"/>
        <v>513333.33333333331</v>
      </c>
      <c r="AJJ85" s="60"/>
      <c r="AJK85" s="12">
        <v>1.2</v>
      </c>
      <c r="AJL85" s="1">
        <v>8</v>
      </c>
      <c r="AJM85" s="1">
        <v>1</v>
      </c>
      <c r="AJP85" s="1">
        <v>3</v>
      </c>
      <c r="AJV85" s="1">
        <v>3</v>
      </c>
      <c r="AJW85" s="1">
        <f t="shared" si="153"/>
        <v>12</v>
      </c>
      <c r="AJX85" s="1">
        <v>7</v>
      </c>
      <c r="AJY85" s="1">
        <v>10</v>
      </c>
      <c r="AJZ85" s="1">
        <f t="shared" si="154"/>
        <v>29</v>
      </c>
      <c r="AKA85" s="60"/>
      <c r="AKB85" s="1" t="s">
        <v>308</v>
      </c>
      <c r="AKC85" s="1" t="s">
        <v>798</v>
      </c>
      <c r="AKD85" s="1" t="s">
        <v>700</v>
      </c>
      <c r="AKE85" s="1" t="s">
        <v>800</v>
      </c>
      <c r="AKF85" s="1" t="s">
        <v>260</v>
      </c>
      <c r="AKG85" s="1" t="s">
        <v>260</v>
      </c>
      <c r="AKH85" s="1" t="s">
        <v>260</v>
      </c>
      <c r="AKI85" s="1" t="s">
        <v>260</v>
      </c>
      <c r="AKJ85" s="1" t="s">
        <v>262</v>
      </c>
      <c r="AKK85" s="1" t="s">
        <v>260</v>
      </c>
      <c r="AKL85" s="1" t="s">
        <v>260</v>
      </c>
      <c r="AKM85" s="1" t="s">
        <v>260</v>
      </c>
      <c r="AKN85" s="1" t="s">
        <v>260</v>
      </c>
      <c r="AKO85" s="1" t="s">
        <v>260</v>
      </c>
      <c r="AKP85" s="1" t="s">
        <v>260</v>
      </c>
      <c r="AKQ85" s="1" t="s">
        <v>260</v>
      </c>
      <c r="AKR85" s="1" t="s">
        <v>263</v>
      </c>
      <c r="AKS85" s="1" t="s">
        <v>260</v>
      </c>
      <c r="AKT85" s="1" t="s">
        <v>260</v>
      </c>
      <c r="AKU85" s="1" t="s">
        <v>260</v>
      </c>
      <c r="AKV85" s="1" t="s">
        <v>260</v>
      </c>
      <c r="AKW85" s="1" t="s">
        <v>260</v>
      </c>
      <c r="AKX85" s="1" t="s">
        <v>260</v>
      </c>
      <c r="AKY85" s="1" t="s">
        <v>260</v>
      </c>
      <c r="AKZ85" s="1" t="s">
        <v>260</v>
      </c>
      <c r="ALA85" s="1" t="s">
        <v>260</v>
      </c>
      <c r="ALB85" s="1" t="s">
        <v>260</v>
      </c>
      <c r="ALC85" s="1" t="s">
        <v>260</v>
      </c>
      <c r="ALD85" s="1" t="s">
        <v>260</v>
      </c>
      <c r="ALE85" s="1" t="s">
        <v>260</v>
      </c>
      <c r="ALF85" s="1" t="s">
        <v>260</v>
      </c>
      <c r="ALG85" s="1" t="s">
        <v>260</v>
      </c>
      <c r="ALH85" s="1" t="s">
        <v>260</v>
      </c>
      <c r="ALI85" s="1" t="s">
        <v>260</v>
      </c>
      <c r="ALJ85" s="1" t="s">
        <v>260</v>
      </c>
      <c r="ALK85" s="1" t="s">
        <v>260</v>
      </c>
      <c r="ALL85" s="1" t="s">
        <v>260</v>
      </c>
      <c r="ALM85" s="1">
        <v>4</v>
      </c>
      <c r="ALN85" s="11">
        <f t="shared" si="155"/>
        <v>1925000</v>
      </c>
      <c r="ALO85" s="53">
        <v>7700000</v>
      </c>
      <c r="ALP85" s="1">
        <v>1</v>
      </c>
      <c r="ALQ85" s="1">
        <v>2</v>
      </c>
      <c r="ALR85" s="1">
        <v>1</v>
      </c>
      <c r="ALU85" s="60"/>
      <c r="ALV85" s="1">
        <v>1</v>
      </c>
      <c r="ALY85" s="1">
        <v>1</v>
      </c>
      <c r="ALZ85" s="1">
        <v>1</v>
      </c>
      <c r="AMC85" s="1">
        <v>1</v>
      </c>
      <c r="AMJ85" s="403"/>
    </row>
    <row r="86" spans="1:1024" s="1" customFormat="1" ht="15" customHeight="1" x14ac:dyDescent="0.25">
      <c r="A86" s="268"/>
      <c r="B86" s="113">
        <v>84</v>
      </c>
      <c r="C86" s="473" t="s">
        <v>375</v>
      </c>
      <c r="D86" s="304" t="s">
        <v>702</v>
      </c>
      <c r="E86" s="1">
        <v>2010</v>
      </c>
      <c r="F86" s="1">
        <v>1</v>
      </c>
      <c r="G86" s="1">
        <v>1</v>
      </c>
      <c r="H86" s="1">
        <v>1</v>
      </c>
      <c r="I86" s="1">
        <v>1</v>
      </c>
      <c r="J86" s="1">
        <v>2</v>
      </c>
      <c r="K86" s="1">
        <v>2006</v>
      </c>
      <c r="L86" s="1">
        <v>2008</v>
      </c>
      <c r="M86" s="1">
        <v>3</v>
      </c>
      <c r="AJ86" s="1">
        <v>1</v>
      </c>
      <c r="AK86" s="1">
        <v>1</v>
      </c>
      <c r="AL86" s="1">
        <v>1</v>
      </c>
      <c r="AY86" s="1">
        <v>1</v>
      </c>
      <c r="BA86" s="1">
        <v>1</v>
      </c>
      <c r="BB86" s="1">
        <v>11</v>
      </c>
      <c r="BC86" s="1">
        <v>1</v>
      </c>
      <c r="BG86" s="1">
        <v>3</v>
      </c>
      <c r="CG86" s="1">
        <v>1</v>
      </c>
      <c r="CH86" s="246"/>
      <c r="CP86" s="1">
        <f t="shared" si="120"/>
        <v>0</v>
      </c>
      <c r="CS86" s="1">
        <f t="shared" si="82"/>
        <v>0</v>
      </c>
      <c r="DO86" s="1">
        <f t="shared" si="121"/>
        <v>0</v>
      </c>
      <c r="DX86" s="1">
        <f t="shared" si="122"/>
        <v>0</v>
      </c>
      <c r="EE86" s="1">
        <f t="shared" si="123"/>
        <v>0</v>
      </c>
      <c r="EH86" s="1">
        <f t="shared" si="124"/>
        <v>0</v>
      </c>
      <c r="FF86" s="117"/>
      <c r="GP86" s="1">
        <f t="shared" si="83"/>
        <v>0</v>
      </c>
      <c r="GY86" s="1">
        <f t="shared" si="125"/>
        <v>0</v>
      </c>
      <c r="HC86" s="1">
        <f t="shared" si="126"/>
        <v>0</v>
      </c>
      <c r="HS86" s="1">
        <f t="shared" si="127"/>
        <v>0</v>
      </c>
      <c r="HX86" s="1">
        <f t="shared" si="84"/>
        <v>0</v>
      </c>
      <c r="ID86" s="1">
        <f t="shared" si="85"/>
        <v>0</v>
      </c>
      <c r="IN86" s="1">
        <f t="shared" si="128"/>
        <v>0</v>
      </c>
      <c r="IW86" s="1">
        <f t="shared" si="129"/>
        <v>0</v>
      </c>
      <c r="IZ86" s="1">
        <f t="shared" si="86"/>
        <v>0</v>
      </c>
      <c r="JJ86" s="1">
        <f t="shared" si="87"/>
        <v>0</v>
      </c>
      <c r="JO86" s="1">
        <v>1</v>
      </c>
      <c r="JV86" s="1">
        <f t="shared" si="130"/>
        <v>1</v>
      </c>
      <c r="JW86" s="1">
        <v>1</v>
      </c>
      <c r="KB86" s="1">
        <f t="shared" si="131"/>
        <v>0</v>
      </c>
      <c r="LG86" s="1">
        <f t="shared" si="88"/>
        <v>0</v>
      </c>
      <c r="LT86" s="1">
        <f t="shared" si="132"/>
        <v>0</v>
      </c>
      <c r="MA86" s="1">
        <f t="shared" si="133"/>
        <v>0</v>
      </c>
      <c r="MF86" s="1">
        <f t="shared" si="134"/>
        <v>0</v>
      </c>
      <c r="MM86" s="1">
        <f t="shared" si="135"/>
        <v>0</v>
      </c>
      <c r="MS86" s="1">
        <f t="shared" si="136"/>
        <v>0</v>
      </c>
      <c r="MU86" s="115">
        <v>1</v>
      </c>
      <c r="NQ86" s="1">
        <v>1</v>
      </c>
      <c r="OI86" s="120"/>
      <c r="PD86" s="1">
        <f t="shared" si="89"/>
        <v>0</v>
      </c>
      <c r="QF86" s="1">
        <f t="shared" si="137"/>
        <v>0</v>
      </c>
      <c r="QY86" s="1">
        <f t="shared" si="138"/>
        <v>0</v>
      </c>
      <c r="RK86" s="1">
        <f t="shared" si="139"/>
        <v>0</v>
      </c>
      <c r="SA86" s="1">
        <f t="shared" si="140"/>
        <v>0</v>
      </c>
      <c r="SG86" s="1">
        <f t="shared" si="141"/>
        <v>0</v>
      </c>
      <c r="SO86" s="1">
        <f t="shared" si="142"/>
        <v>0</v>
      </c>
      <c r="TB86" s="1">
        <f t="shared" si="143"/>
        <v>0</v>
      </c>
      <c r="TS86" s="1">
        <f t="shared" si="90"/>
        <v>0</v>
      </c>
      <c r="UD86" s="1">
        <f t="shared" si="91"/>
        <v>0</v>
      </c>
      <c r="UG86" s="1">
        <f t="shared" si="92"/>
        <v>0</v>
      </c>
      <c r="UQ86" s="1">
        <f t="shared" si="144"/>
        <v>0</v>
      </c>
      <c r="VA86" s="1">
        <f t="shared" si="145"/>
        <v>0</v>
      </c>
      <c r="VG86" s="1">
        <f t="shared" si="146"/>
        <v>0</v>
      </c>
      <c r="WY86" s="1">
        <f t="shared" si="93"/>
        <v>0</v>
      </c>
      <c r="XB86" s="1">
        <f t="shared" si="147"/>
        <v>0</v>
      </c>
      <c r="XG86" s="1">
        <f t="shared" si="94"/>
        <v>0</v>
      </c>
      <c r="XK86" s="108"/>
      <c r="XL86" s="1">
        <f t="shared" si="95"/>
        <v>1</v>
      </c>
      <c r="XM86" s="1">
        <f t="shared" si="96"/>
        <v>0</v>
      </c>
      <c r="XN86" s="1">
        <f t="shared" si="148"/>
        <v>0</v>
      </c>
      <c r="XO86" s="1">
        <f t="shared" si="97"/>
        <v>0</v>
      </c>
      <c r="XP86" s="1">
        <f t="shared" si="149"/>
        <v>0</v>
      </c>
      <c r="XQ86" s="1">
        <f t="shared" si="98"/>
        <v>0</v>
      </c>
      <c r="XR86" s="1">
        <f t="shared" si="99"/>
        <v>0</v>
      </c>
      <c r="XS86" s="1">
        <f t="shared" si="100"/>
        <v>0</v>
      </c>
      <c r="XT86" s="1">
        <f t="shared" si="150"/>
        <v>0</v>
      </c>
      <c r="XU86" s="1">
        <f t="shared" si="101"/>
        <v>0</v>
      </c>
      <c r="XV86" s="1">
        <f t="shared" si="102"/>
        <v>0</v>
      </c>
      <c r="XW86" s="1">
        <f t="shared" si="103"/>
        <v>0</v>
      </c>
      <c r="XX86" s="1">
        <f t="shared" si="104"/>
        <v>0</v>
      </c>
      <c r="XY86" s="1">
        <f t="shared" si="105"/>
        <v>2</v>
      </c>
      <c r="XZ86" s="1">
        <f t="shared" si="106"/>
        <v>0</v>
      </c>
      <c r="YA86" s="1">
        <f t="shared" si="107"/>
        <v>0</v>
      </c>
      <c r="YB86" s="1">
        <f t="shared" si="108"/>
        <v>0</v>
      </c>
      <c r="YC86" s="1">
        <f t="shared" si="109"/>
        <v>0</v>
      </c>
      <c r="YD86" s="132"/>
      <c r="YE86" s="133">
        <f t="shared" si="157"/>
        <v>3</v>
      </c>
      <c r="YF86" s="133">
        <f t="shared" si="110"/>
        <v>171666.66666666666</v>
      </c>
      <c r="YG86" s="130">
        <v>1</v>
      </c>
      <c r="YH86" s="130">
        <f t="shared" si="111"/>
        <v>515000</v>
      </c>
      <c r="YI86" s="129">
        <v>2</v>
      </c>
      <c r="YJ86" s="128">
        <f t="shared" si="112"/>
        <v>257500</v>
      </c>
      <c r="YK86" s="177"/>
      <c r="YL86">
        <v>1</v>
      </c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>
        <f t="shared" si="151"/>
        <v>0</v>
      </c>
      <c r="ACD86" s="25"/>
      <c r="ACE86" s="11">
        <f t="shared" si="113"/>
        <v>3</v>
      </c>
      <c r="ACF86" s="11">
        <f t="shared" si="114"/>
        <v>171666.66666666666</v>
      </c>
      <c r="ACG86" s="1">
        <v>4</v>
      </c>
      <c r="ACH86" s="1">
        <v>1</v>
      </c>
      <c r="ACI86" s="11">
        <f t="shared" si="115"/>
        <v>515000</v>
      </c>
      <c r="ACJ86" s="45">
        <v>1</v>
      </c>
      <c r="ACK86" s="13">
        <f t="shared" si="116"/>
        <v>515000</v>
      </c>
      <c r="ACL86">
        <v>1</v>
      </c>
      <c r="ACM86" s="25">
        <f t="shared" si="117"/>
        <v>515000</v>
      </c>
      <c r="ACN86" s="11">
        <f t="shared" si="118"/>
        <v>515000</v>
      </c>
      <c r="ACO86" s="65"/>
      <c r="ACR86" s="1" t="s">
        <v>292</v>
      </c>
      <c r="ACS86" s="1">
        <v>1</v>
      </c>
      <c r="ACT86" s="1">
        <v>1</v>
      </c>
      <c r="ACV86" s="1">
        <v>1</v>
      </c>
      <c r="ACZ86" s="1" t="s">
        <v>259</v>
      </c>
      <c r="ADB86" s="1">
        <v>31</v>
      </c>
      <c r="ADC86" s="1">
        <v>1</v>
      </c>
      <c r="ADD86" s="1" t="s">
        <v>185</v>
      </c>
      <c r="ADR86" s="1">
        <v>1</v>
      </c>
      <c r="ADU86" s="1">
        <v>2</v>
      </c>
      <c r="ADV86" s="457"/>
      <c r="AEE86" s="1">
        <f t="shared" si="152"/>
        <v>0</v>
      </c>
      <c r="AEV86" s="1">
        <v>1</v>
      </c>
      <c r="AFM86" s="1">
        <v>1</v>
      </c>
      <c r="AFP86" s="1">
        <v>1</v>
      </c>
      <c r="AGL86" s="1">
        <v>510000</v>
      </c>
      <c r="AGM86" s="11">
        <f t="shared" si="156"/>
        <v>0</v>
      </c>
      <c r="AHJ86" s="1">
        <v>510000</v>
      </c>
      <c r="AHL86" s="1">
        <v>1</v>
      </c>
      <c r="AHM86" s="1">
        <v>1</v>
      </c>
      <c r="AHN86" s="1">
        <v>1</v>
      </c>
      <c r="AHO86" s="1">
        <v>1</v>
      </c>
      <c r="AHV86" s="1">
        <v>1</v>
      </c>
      <c r="AHW86" s="1">
        <v>1</v>
      </c>
      <c r="AHX86" s="1">
        <v>1</v>
      </c>
      <c r="AHY86" s="1">
        <v>1</v>
      </c>
      <c r="AHZ86" s="1">
        <v>1</v>
      </c>
      <c r="AIA86" s="1">
        <v>1</v>
      </c>
      <c r="AIB86" s="1">
        <v>1</v>
      </c>
      <c r="AIJ86" s="1">
        <v>1</v>
      </c>
      <c r="AIW86" s="1">
        <v>1</v>
      </c>
      <c r="AIX86" s="1">
        <v>1</v>
      </c>
      <c r="AIY86" s="11">
        <v>5000</v>
      </c>
      <c r="AIZ86" s="11"/>
      <c r="AJA86" s="1">
        <v>0.98</v>
      </c>
      <c r="AJB86" s="11"/>
      <c r="AJC86" s="1">
        <v>510000</v>
      </c>
      <c r="AJD86" s="1">
        <v>1</v>
      </c>
      <c r="AJE86" s="1">
        <v>1</v>
      </c>
      <c r="AJF86" s="435">
        <v>99.029126213592235</v>
      </c>
      <c r="AJG86" s="45"/>
      <c r="AJH86" s="381">
        <v>515000</v>
      </c>
      <c r="AJI86" s="11">
        <f t="shared" si="119"/>
        <v>171666.66666666666</v>
      </c>
      <c r="AJJ86" s="60"/>
      <c r="AJK86" s="12">
        <v>1</v>
      </c>
      <c r="AJL86" s="1">
        <v>1</v>
      </c>
      <c r="AJR86" s="1">
        <v>1</v>
      </c>
      <c r="AJV86" s="1">
        <v>1</v>
      </c>
      <c r="AJW86" s="1">
        <f t="shared" si="153"/>
        <v>2</v>
      </c>
      <c r="AJZ86" s="1">
        <f t="shared" si="154"/>
        <v>2</v>
      </c>
      <c r="AKA86" s="60"/>
      <c r="AKB86" s="1" t="s">
        <v>192</v>
      </c>
      <c r="AKC86" s="1" t="s">
        <v>260</v>
      </c>
      <c r="AKD86" s="1" t="s">
        <v>261</v>
      </c>
      <c r="AKE86" s="1" t="s">
        <v>260</v>
      </c>
      <c r="AKF86" s="1" t="s">
        <v>260</v>
      </c>
      <c r="AKG86" s="1" t="s">
        <v>260</v>
      </c>
      <c r="AKH86" s="1" t="s">
        <v>260</v>
      </c>
      <c r="AKI86" s="1" t="s">
        <v>260</v>
      </c>
      <c r="AKJ86" s="1" t="s">
        <v>262</v>
      </c>
      <c r="AKK86" s="1" t="s">
        <v>260</v>
      </c>
      <c r="AKL86" s="1" t="s">
        <v>260</v>
      </c>
      <c r="AKM86" s="1" t="s">
        <v>260</v>
      </c>
      <c r="AKN86" s="1" t="s">
        <v>260</v>
      </c>
      <c r="AKO86" s="1" t="s">
        <v>260</v>
      </c>
      <c r="AKP86" s="1" t="s">
        <v>260</v>
      </c>
      <c r="AKQ86" s="1" t="s">
        <v>260</v>
      </c>
      <c r="AKR86" s="1" t="s">
        <v>263</v>
      </c>
      <c r="AKS86" s="1" t="s">
        <v>260</v>
      </c>
      <c r="AKT86" s="1" t="s">
        <v>260</v>
      </c>
      <c r="AKU86" s="1" t="s">
        <v>260</v>
      </c>
      <c r="AKV86" s="1" t="s">
        <v>260</v>
      </c>
      <c r="AKW86" s="1" t="s">
        <v>260</v>
      </c>
      <c r="AKX86" s="1" t="s">
        <v>260</v>
      </c>
      <c r="AKY86" s="1" t="s">
        <v>260</v>
      </c>
      <c r="AKZ86" s="1" t="s">
        <v>260</v>
      </c>
      <c r="ALA86" s="1" t="s">
        <v>260</v>
      </c>
      <c r="ALB86" s="1" t="s">
        <v>260</v>
      </c>
      <c r="ALC86" s="1" t="s">
        <v>260</v>
      </c>
      <c r="ALD86" s="1" t="s">
        <v>260</v>
      </c>
      <c r="ALE86" s="1" t="s">
        <v>260</v>
      </c>
      <c r="ALF86" s="1" t="s">
        <v>260</v>
      </c>
      <c r="ALG86" s="1" t="s">
        <v>260</v>
      </c>
      <c r="ALH86" s="1" t="s">
        <v>260</v>
      </c>
      <c r="ALI86" s="1" t="s">
        <v>260</v>
      </c>
      <c r="ALJ86" s="1" t="s">
        <v>260</v>
      </c>
      <c r="ALK86" s="1" t="s">
        <v>260</v>
      </c>
      <c r="ALL86" s="1" t="s">
        <v>260</v>
      </c>
      <c r="ALM86" s="1">
        <v>1</v>
      </c>
      <c r="ALN86" s="11">
        <f t="shared" si="155"/>
        <v>515000</v>
      </c>
      <c r="ALO86" s="28">
        <v>515000</v>
      </c>
      <c r="ALQ86" s="1">
        <v>1</v>
      </c>
      <c r="ALU86" s="60"/>
      <c r="ALV86" s="1">
        <v>1</v>
      </c>
      <c r="ALY86" s="1">
        <v>1</v>
      </c>
      <c r="ALZ86" s="1">
        <v>1</v>
      </c>
      <c r="AMA86" s="1">
        <v>1</v>
      </c>
      <c r="AMJ86" s="403"/>
    </row>
    <row r="87" spans="1:1024" s="1" customFormat="1" ht="15" customHeight="1" x14ac:dyDescent="0.25">
      <c r="A87" s="268"/>
      <c r="B87" s="113">
        <v>85</v>
      </c>
      <c r="C87" s="473" t="s">
        <v>375</v>
      </c>
      <c r="D87" s="304" t="s">
        <v>703</v>
      </c>
      <c r="E87" s="1">
        <v>2010</v>
      </c>
      <c r="H87" s="1">
        <v>3</v>
      </c>
      <c r="I87" s="1">
        <v>1</v>
      </c>
      <c r="J87" s="1">
        <v>3</v>
      </c>
      <c r="K87" s="1">
        <v>2002</v>
      </c>
      <c r="L87" s="1">
        <v>2002</v>
      </c>
      <c r="M87" s="1">
        <v>1</v>
      </c>
      <c r="AF87" s="1">
        <v>1</v>
      </c>
      <c r="AY87" s="1">
        <v>1</v>
      </c>
      <c r="BA87" s="1">
        <v>1</v>
      </c>
      <c r="BB87" s="1">
        <v>11</v>
      </c>
      <c r="BC87" s="1">
        <v>1</v>
      </c>
      <c r="BG87" s="1">
        <v>3</v>
      </c>
      <c r="CG87" s="1">
        <v>1</v>
      </c>
      <c r="CH87" s="246"/>
      <c r="CP87" s="1">
        <f t="shared" si="120"/>
        <v>0</v>
      </c>
      <c r="CS87" s="1">
        <f t="shared" si="82"/>
        <v>0</v>
      </c>
      <c r="DC87" s="1">
        <v>1</v>
      </c>
      <c r="DO87" s="1">
        <f t="shared" si="121"/>
        <v>1</v>
      </c>
      <c r="DP87" s="1">
        <v>1</v>
      </c>
      <c r="DX87" s="1">
        <f t="shared" si="122"/>
        <v>0</v>
      </c>
      <c r="EE87" s="1">
        <f t="shared" si="123"/>
        <v>0</v>
      </c>
      <c r="EH87" s="1">
        <f t="shared" si="124"/>
        <v>0</v>
      </c>
      <c r="FF87" s="117"/>
      <c r="GP87" s="1">
        <f t="shared" si="83"/>
        <v>0</v>
      </c>
      <c r="GY87" s="1">
        <f t="shared" si="125"/>
        <v>0</v>
      </c>
      <c r="HC87" s="1">
        <f t="shared" si="126"/>
        <v>0</v>
      </c>
      <c r="HS87" s="1">
        <f t="shared" si="127"/>
        <v>0</v>
      </c>
      <c r="HX87" s="1">
        <f t="shared" si="84"/>
        <v>0</v>
      </c>
      <c r="ID87" s="1">
        <f t="shared" si="85"/>
        <v>0</v>
      </c>
      <c r="IN87" s="1">
        <f t="shared" si="128"/>
        <v>0</v>
      </c>
      <c r="IW87" s="1">
        <f t="shared" si="129"/>
        <v>0</v>
      </c>
      <c r="IZ87" s="1">
        <f t="shared" si="86"/>
        <v>0</v>
      </c>
      <c r="JJ87" s="1">
        <f t="shared" si="87"/>
        <v>0</v>
      </c>
      <c r="JV87" s="1">
        <f t="shared" si="130"/>
        <v>0</v>
      </c>
      <c r="KB87" s="1">
        <f t="shared" si="131"/>
        <v>0</v>
      </c>
      <c r="LG87" s="1">
        <f t="shared" si="88"/>
        <v>0</v>
      </c>
      <c r="LT87" s="1">
        <f t="shared" si="132"/>
        <v>0</v>
      </c>
      <c r="MA87" s="1">
        <f t="shared" si="133"/>
        <v>0</v>
      </c>
      <c r="MF87" s="1">
        <f t="shared" si="134"/>
        <v>0</v>
      </c>
      <c r="MM87" s="1">
        <f t="shared" si="135"/>
        <v>0</v>
      </c>
      <c r="MS87" s="1">
        <f t="shared" si="136"/>
        <v>0</v>
      </c>
      <c r="MU87" s="115"/>
      <c r="OI87" s="120"/>
      <c r="PD87" s="1">
        <f t="shared" si="89"/>
        <v>0</v>
      </c>
      <c r="PM87" s="1">
        <v>1</v>
      </c>
      <c r="QF87" s="1">
        <f t="shared" si="137"/>
        <v>0</v>
      </c>
      <c r="QY87" s="1">
        <f t="shared" si="138"/>
        <v>0</v>
      </c>
      <c r="RK87" s="1">
        <f t="shared" si="139"/>
        <v>0</v>
      </c>
      <c r="SA87" s="1">
        <f t="shared" si="140"/>
        <v>0</v>
      </c>
      <c r="SG87" s="1">
        <f t="shared" si="141"/>
        <v>0</v>
      </c>
      <c r="SO87" s="1">
        <f t="shared" si="142"/>
        <v>0</v>
      </c>
      <c r="TB87" s="1">
        <f t="shared" si="143"/>
        <v>0</v>
      </c>
      <c r="TS87" s="1">
        <f t="shared" si="90"/>
        <v>0</v>
      </c>
      <c r="UD87" s="1">
        <f t="shared" si="91"/>
        <v>0</v>
      </c>
      <c r="UG87" s="1">
        <f t="shared" si="92"/>
        <v>0</v>
      </c>
      <c r="UQ87" s="1">
        <f t="shared" si="144"/>
        <v>0</v>
      </c>
      <c r="VA87" s="1">
        <f t="shared" si="145"/>
        <v>0</v>
      </c>
      <c r="VG87" s="1">
        <f t="shared" si="146"/>
        <v>0</v>
      </c>
      <c r="WY87" s="1">
        <f t="shared" si="93"/>
        <v>0</v>
      </c>
      <c r="XB87" s="1">
        <f t="shared" si="147"/>
        <v>0</v>
      </c>
      <c r="XG87" s="1">
        <f t="shared" si="94"/>
        <v>0</v>
      </c>
      <c r="XK87" s="108"/>
      <c r="XL87" s="1">
        <f t="shared" si="95"/>
        <v>0</v>
      </c>
      <c r="XM87" s="1">
        <f t="shared" si="96"/>
        <v>0</v>
      </c>
      <c r="XN87" s="1">
        <f t="shared" si="148"/>
        <v>0</v>
      </c>
      <c r="XO87" s="1">
        <f t="shared" si="97"/>
        <v>0</v>
      </c>
      <c r="XP87" s="1">
        <f t="shared" si="149"/>
        <v>0</v>
      </c>
      <c r="XQ87" s="1">
        <f t="shared" si="98"/>
        <v>0</v>
      </c>
      <c r="XR87" s="1">
        <f t="shared" si="99"/>
        <v>0</v>
      </c>
      <c r="XS87" s="1">
        <f t="shared" si="100"/>
        <v>0</v>
      </c>
      <c r="XT87" s="1">
        <f t="shared" si="150"/>
        <v>0</v>
      </c>
      <c r="XU87" s="1">
        <f t="shared" si="101"/>
        <v>1</v>
      </c>
      <c r="XV87" s="1">
        <f t="shared" si="102"/>
        <v>0</v>
      </c>
      <c r="XW87" s="1">
        <f t="shared" si="103"/>
        <v>0</v>
      </c>
      <c r="XX87" s="1">
        <f t="shared" si="104"/>
        <v>0</v>
      </c>
      <c r="XY87" s="1">
        <f t="shared" si="105"/>
        <v>0</v>
      </c>
      <c r="XZ87" s="1">
        <f t="shared" si="106"/>
        <v>1</v>
      </c>
      <c r="YA87" s="1">
        <f t="shared" si="107"/>
        <v>0</v>
      </c>
      <c r="YB87" s="1">
        <f t="shared" si="108"/>
        <v>0</v>
      </c>
      <c r="YC87" s="1">
        <f t="shared" si="109"/>
        <v>0</v>
      </c>
      <c r="YD87" s="132"/>
      <c r="YE87" s="133">
        <f t="shared" si="157"/>
        <v>2</v>
      </c>
      <c r="YF87" s="133">
        <f t="shared" si="110"/>
        <v>12500</v>
      </c>
      <c r="YG87" s="130">
        <v>2</v>
      </c>
      <c r="YH87" s="130">
        <f t="shared" si="111"/>
        <v>12500</v>
      </c>
      <c r="YI87" s="129">
        <v>2</v>
      </c>
      <c r="YJ87" s="128">
        <f t="shared" si="112"/>
        <v>12500</v>
      </c>
      <c r="YK87" s="177"/>
      <c r="YL87">
        <v>0.5</v>
      </c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>
        <v>1</v>
      </c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>
        <f t="shared" si="151"/>
        <v>1</v>
      </c>
      <c r="ACD87" s="25">
        <f>(AJH87/ACC87)*YL87</f>
        <v>25000</v>
      </c>
      <c r="ACE87" s="11">
        <f t="shared" si="113"/>
        <v>3</v>
      </c>
      <c r="ACF87" s="11">
        <f t="shared" si="114"/>
        <v>16666.666666666668</v>
      </c>
      <c r="ACG87" s="1">
        <v>24</v>
      </c>
      <c r="ACH87" s="1">
        <v>2</v>
      </c>
      <c r="ACI87" s="11">
        <f t="shared" si="115"/>
        <v>25000</v>
      </c>
      <c r="ACJ87" s="11"/>
      <c r="ACK87" s="13">
        <f t="shared" si="116"/>
        <v>0</v>
      </c>
      <c r="ACL87">
        <v>0.5</v>
      </c>
      <c r="ACM87" s="25">
        <f t="shared" si="117"/>
        <v>25000</v>
      </c>
      <c r="ACN87" s="11">
        <f t="shared" si="118"/>
        <v>25000</v>
      </c>
      <c r="ACO87" s="65"/>
      <c r="ACR87" s="39" t="s">
        <v>407</v>
      </c>
      <c r="ACS87" s="1">
        <v>1</v>
      </c>
      <c r="ACT87" s="1">
        <v>1</v>
      </c>
      <c r="ACZ87" s="1" t="s">
        <v>259</v>
      </c>
      <c r="ADA87" s="1">
        <v>1</v>
      </c>
      <c r="ADD87" s="1" t="s">
        <v>185</v>
      </c>
      <c r="ADN87" s="1">
        <v>1</v>
      </c>
      <c r="ADU87" s="1">
        <v>5</v>
      </c>
      <c r="ADV87" s="457"/>
      <c r="AEE87" s="1">
        <f t="shared" si="152"/>
        <v>0</v>
      </c>
      <c r="AER87" s="1">
        <v>1</v>
      </c>
      <c r="AFC87" s="1">
        <v>1</v>
      </c>
      <c r="AFF87" s="1">
        <v>1</v>
      </c>
      <c r="AFJ87" s="1">
        <v>1</v>
      </c>
      <c r="AFU87" s="1">
        <v>1</v>
      </c>
      <c r="AGL87" s="1">
        <v>50000</v>
      </c>
      <c r="AGM87" s="11">
        <f t="shared" si="156"/>
        <v>0</v>
      </c>
      <c r="AHJ87" s="1">
        <v>50000</v>
      </c>
      <c r="AIA87" s="1">
        <v>1</v>
      </c>
      <c r="AIB87" s="1">
        <v>1</v>
      </c>
      <c r="AIJ87" s="1">
        <v>1</v>
      </c>
      <c r="AIY87" s="11"/>
      <c r="AIZ87" s="11"/>
      <c r="AJB87" s="11"/>
      <c r="AJC87" s="1">
        <v>50000</v>
      </c>
      <c r="AJD87" s="1">
        <v>1</v>
      </c>
      <c r="AJE87" s="1">
        <v>1</v>
      </c>
      <c r="AJF87" s="435">
        <v>100</v>
      </c>
      <c r="AJG87" s="45"/>
      <c r="AJH87" s="381">
        <v>50000</v>
      </c>
      <c r="AJI87" s="11">
        <f t="shared" si="119"/>
        <v>16666.666666666668</v>
      </c>
      <c r="AJJ87" s="60"/>
      <c r="AJK87" s="12">
        <v>2</v>
      </c>
      <c r="AJL87" s="1">
        <v>1</v>
      </c>
      <c r="AJW87" s="1">
        <f t="shared" si="153"/>
        <v>1</v>
      </c>
      <c r="AJZ87" s="1">
        <f t="shared" si="154"/>
        <v>1</v>
      </c>
      <c r="AKA87" s="60"/>
      <c r="AKB87" s="1" t="s">
        <v>704</v>
      </c>
      <c r="AKC87" s="1" t="s">
        <v>260</v>
      </c>
      <c r="AKD87" s="1" t="s">
        <v>261</v>
      </c>
      <c r="AKE87" s="1" t="s">
        <v>260</v>
      </c>
      <c r="AKF87" s="1" t="s">
        <v>260</v>
      </c>
      <c r="AKG87" s="1" t="s">
        <v>260</v>
      </c>
      <c r="AKH87" s="1" t="s">
        <v>260</v>
      </c>
      <c r="AKI87" s="1" t="s">
        <v>260</v>
      </c>
      <c r="AKJ87" s="1" t="s">
        <v>262</v>
      </c>
      <c r="AKK87" s="1" t="s">
        <v>260</v>
      </c>
      <c r="AKL87" s="1" t="s">
        <v>260</v>
      </c>
      <c r="AKM87" s="1" t="s">
        <v>260</v>
      </c>
      <c r="AKN87" s="1" t="s">
        <v>260</v>
      </c>
      <c r="AKO87" s="1" t="s">
        <v>260</v>
      </c>
      <c r="AKP87" s="1" t="s">
        <v>260</v>
      </c>
      <c r="AKQ87" s="1" t="s">
        <v>260</v>
      </c>
      <c r="AKR87" s="1" t="s">
        <v>263</v>
      </c>
      <c r="AKS87" s="1" t="s">
        <v>260</v>
      </c>
      <c r="AKT87" s="1" t="s">
        <v>260</v>
      </c>
      <c r="AKU87" s="1" t="s">
        <v>260</v>
      </c>
      <c r="AKV87" s="1" t="s">
        <v>260</v>
      </c>
      <c r="AKW87" s="1" t="s">
        <v>260</v>
      </c>
      <c r="AKX87" s="1" t="s">
        <v>260</v>
      </c>
      <c r="AKY87" s="1" t="s">
        <v>260</v>
      </c>
      <c r="AKZ87" s="1" t="s">
        <v>260</v>
      </c>
      <c r="ALA87" s="1" t="s">
        <v>260</v>
      </c>
      <c r="ALB87" s="1" t="s">
        <v>260</v>
      </c>
      <c r="ALC87" s="1" t="s">
        <v>260</v>
      </c>
      <c r="ALD87" s="1" t="s">
        <v>260</v>
      </c>
      <c r="ALE87" s="1" t="s">
        <v>260</v>
      </c>
      <c r="ALF87" s="1" t="s">
        <v>260</v>
      </c>
      <c r="ALG87" s="1" t="s">
        <v>260</v>
      </c>
      <c r="ALH87" s="1" t="s">
        <v>260</v>
      </c>
      <c r="ALI87" s="1" t="s">
        <v>260</v>
      </c>
      <c r="ALJ87" s="1" t="s">
        <v>260</v>
      </c>
      <c r="ALK87" s="1" t="s">
        <v>260</v>
      </c>
      <c r="ALL87" s="1" t="s">
        <v>260</v>
      </c>
      <c r="ALM87" s="1">
        <v>1</v>
      </c>
      <c r="ALN87" s="11">
        <f t="shared" si="155"/>
        <v>50000</v>
      </c>
      <c r="ALO87" s="28">
        <v>50000</v>
      </c>
      <c r="ALR87" s="1">
        <v>1</v>
      </c>
      <c r="ALU87" s="60"/>
      <c r="ALV87" s="1">
        <v>1</v>
      </c>
      <c r="ALY87" s="1">
        <v>1</v>
      </c>
      <c r="AMD87" s="1">
        <v>1</v>
      </c>
      <c r="AMJ87" s="403"/>
    </row>
    <row r="88" spans="1:1024" s="1" customFormat="1" ht="15" customHeight="1" x14ac:dyDescent="0.25">
      <c r="A88" s="268"/>
      <c r="B88" s="113">
        <v>86</v>
      </c>
      <c r="C88" s="473" t="s">
        <v>375</v>
      </c>
      <c r="D88" s="304" t="s">
        <v>184</v>
      </c>
      <c r="E88" s="1">
        <v>2010</v>
      </c>
      <c r="F88" s="1">
        <v>5</v>
      </c>
      <c r="G88" s="1">
        <v>1</v>
      </c>
      <c r="J88" s="1">
        <v>5</v>
      </c>
      <c r="K88" s="1">
        <v>2003</v>
      </c>
      <c r="L88" s="1">
        <v>2008</v>
      </c>
      <c r="M88" s="1">
        <v>6</v>
      </c>
      <c r="AG88" s="1">
        <v>1</v>
      </c>
      <c r="AH88" s="1">
        <v>1</v>
      </c>
      <c r="AI88" s="1">
        <v>1</v>
      </c>
      <c r="AJ88" s="1">
        <v>1</v>
      </c>
      <c r="AK88" s="1">
        <v>1</v>
      </c>
      <c r="AL88" s="1">
        <v>1</v>
      </c>
      <c r="AW88" s="1">
        <v>1</v>
      </c>
      <c r="AY88" s="1">
        <v>1</v>
      </c>
      <c r="BA88" s="1">
        <v>1</v>
      </c>
      <c r="BB88" s="1">
        <v>12</v>
      </c>
      <c r="BD88" s="1">
        <v>1</v>
      </c>
      <c r="BG88" s="1">
        <v>2</v>
      </c>
      <c r="CG88" s="1">
        <v>1</v>
      </c>
      <c r="CH88" s="246"/>
      <c r="CP88" s="1">
        <f t="shared" si="120"/>
        <v>0</v>
      </c>
      <c r="CS88" s="1">
        <f t="shared" si="82"/>
        <v>0</v>
      </c>
      <c r="DO88" s="1">
        <f t="shared" si="121"/>
        <v>0</v>
      </c>
      <c r="DX88" s="1">
        <f t="shared" si="122"/>
        <v>0</v>
      </c>
      <c r="EE88" s="1">
        <f t="shared" si="123"/>
        <v>0</v>
      </c>
      <c r="EH88" s="1">
        <f t="shared" si="124"/>
        <v>0</v>
      </c>
      <c r="FF88" s="117"/>
      <c r="GP88" s="1">
        <f t="shared" si="83"/>
        <v>0</v>
      </c>
      <c r="GY88" s="1">
        <f t="shared" si="125"/>
        <v>0</v>
      </c>
      <c r="HC88" s="1">
        <f t="shared" si="126"/>
        <v>0</v>
      </c>
      <c r="HS88" s="1">
        <f t="shared" si="127"/>
        <v>0</v>
      </c>
      <c r="HX88" s="1">
        <f t="shared" si="84"/>
        <v>0</v>
      </c>
      <c r="ID88" s="1">
        <f t="shared" si="85"/>
        <v>0</v>
      </c>
      <c r="IN88" s="1">
        <f t="shared" si="128"/>
        <v>0</v>
      </c>
      <c r="IW88" s="1">
        <f t="shared" si="129"/>
        <v>0</v>
      </c>
      <c r="IZ88" s="1">
        <f t="shared" si="86"/>
        <v>0</v>
      </c>
      <c r="JJ88" s="1">
        <f t="shared" si="87"/>
        <v>0</v>
      </c>
      <c r="JV88" s="1">
        <f t="shared" si="130"/>
        <v>0</v>
      </c>
      <c r="KB88" s="1">
        <f t="shared" si="131"/>
        <v>0</v>
      </c>
      <c r="LG88" s="1">
        <f t="shared" si="88"/>
        <v>0</v>
      </c>
      <c r="LT88" s="1">
        <f t="shared" si="132"/>
        <v>0</v>
      </c>
      <c r="MA88" s="1">
        <f t="shared" si="133"/>
        <v>0</v>
      </c>
      <c r="MF88" s="1">
        <f t="shared" si="134"/>
        <v>0</v>
      </c>
      <c r="MM88" s="1">
        <f t="shared" si="135"/>
        <v>0</v>
      </c>
      <c r="MS88" s="1">
        <f t="shared" si="136"/>
        <v>0</v>
      </c>
      <c r="MU88" s="115"/>
      <c r="OI88" s="120"/>
      <c r="PD88" s="1">
        <f t="shared" si="89"/>
        <v>0</v>
      </c>
      <c r="QF88" s="1">
        <f t="shared" si="137"/>
        <v>0</v>
      </c>
      <c r="QY88" s="1">
        <f t="shared" si="138"/>
        <v>0</v>
      </c>
      <c r="RK88" s="1">
        <f t="shared" si="139"/>
        <v>0</v>
      </c>
      <c r="SA88" s="1">
        <f t="shared" si="140"/>
        <v>0</v>
      </c>
      <c r="SG88" s="1">
        <f t="shared" si="141"/>
        <v>0</v>
      </c>
      <c r="SO88" s="1">
        <f t="shared" si="142"/>
        <v>0</v>
      </c>
      <c r="TB88" s="1">
        <f t="shared" si="143"/>
        <v>0</v>
      </c>
      <c r="TS88" s="1">
        <f t="shared" si="90"/>
        <v>0</v>
      </c>
      <c r="UD88" s="1">
        <f t="shared" si="91"/>
        <v>0</v>
      </c>
      <c r="UG88" s="1">
        <f t="shared" si="92"/>
        <v>0</v>
      </c>
      <c r="UQ88" s="1">
        <f t="shared" si="144"/>
        <v>0</v>
      </c>
      <c r="VA88" s="1">
        <f t="shared" si="145"/>
        <v>0</v>
      </c>
      <c r="VG88" s="1">
        <f t="shared" si="146"/>
        <v>0</v>
      </c>
      <c r="WY88" s="1">
        <f t="shared" si="93"/>
        <v>0</v>
      </c>
      <c r="XB88" s="1">
        <f t="shared" si="147"/>
        <v>0</v>
      </c>
      <c r="XG88" s="1">
        <f t="shared" si="94"/>
        <v>0</v>
      </c>
      <c r="XK88" s="108"/>
      <c r="XL88" s="1">
        <f t="shared" si="95"/>
        <v>0</v>
      </c>
      <c r="XM88" s="1">
        <f t="shared" si="96"/>
        <v>0</v>
      </c>
      <c r="XN88" s="1">
        <f t="shared" si="148"/>
        <v>0</v>
      </c>
      <c r="XO88" s="1">
        <f t="shared" si="97"/>
        <v>0</v>
      </c>
      <c r="XP88" s="1">
        <f t="shared" si="149"/>
        <v>0</v>
      </c>
      <c r="XQ88" s="1">
        <f t="shared" si="98"/>
        <v>0</v>
      </c>
      <c r="XR88" s="1">
        <f t="shared" si="99"/>
        <v>0</v>
      </c>
      <c r="XS88" s="1">
        <f t="shared" si="100"/>
        <v>0</v>
      </c>
      <c r="XT88" s="1">
        <f t="shared" si="150"/>
        <v>0</v>
      </c>
      <c r="XU88" s="1">
        <f t="shared" si="101"/>
        <v>0</v>
      </c>
      <c r="XV88" s="1">
        <f t="shared" si="102"/>
        <v>0</v>
      </c>
      <c r="XW88" s="1">
        <f t="shared" si="103"/>
        <v>0</v>
      </c>
      <c r="XX88" s="1">
        <f t="shared" si="104"/>
        <v>0</v>
      </c>
      <c r="XY88" s="1">
        <f t="shared" si="105"/>
        <v>0</v>
      </c>
      <c r="XZ88" s="1">
        <f t="shared" si="106"/>
        <v>0</v>
      </c>
      <c r="YA88" s="1">
        <f t="shared" si="107"/>
        <v>0</v>
      </c>
      <c r="YB88" s="1">
        <f t="shared" si="108"/>
        <v>0</v>
      </c>
      <c r="YC88" s="1">
        <f t="shared" si="109"/>
        <v>0</v>
      </c>
      <c r="YD88" s="132"/>
      <c r="YE88" s="133"/>
      <c r="YF88" s="133" t="e">
        <f t="shared" si="110"/>
        <v>#DIV/0!</v>
      </c>
      <c r="YG88" s="130"/>
      <c r="YH88" s="130" t="e">
        <f t="shared" si="111"/>
        <v>#DIV/0!</v>
      </c>
      <c r="YI88" s="129"/>
      <c r="YJ88" s="128" t="e">
        <f t="shared" si="112"/>
        <v>#DIV/0!</v>
      </c>
      <c r="YK88" s="177"/>
      <c r="YL88">
        <v>1</v>
      </c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>
        <f t="shared" si="151"/>
        <v>0</v>
      </c>
      <c r="ACD88" s="25"/>
      <c r="ACE88" s="11">
        <f t="shared" si="113"/>
        <v>0</v>
      </c>
      <c r="ACF88" s="11" t="e">
        <f t="shared" si="114"/>
        <v>#DIV/0!</v>
      </c>
      <c r="ACG88" s="1">
        <v>4</v>
      </c>
      <c r="ACH88" s="1">
        <v>1</v>
      </c>
      <c r="ACI88" s="11">
        <f t="shared" si="115"/>
        <v>604000</v>
      </c>
      <c r="ACJ88" s="45">
        <v>1</v>
      </c>
      <c r="ACK88" s="13">
        <f t="shared" si="116"/>
        <v>604000</v>
      </c>
      <c r="ACL88">
        <v>1</v>
      </c>
      <c r="ACM88" s="25">
        <f t="shared" si="117"/>
        <v>604000</v>
      </c>
      <c r="ACN88" s="11">
        <f t="shared" si="118"/>
        <v>604000</v>
      </c>
      <c r="ACO88" s="65"/>
      <c r="ACR88" s="39" t="s">
        <v>295</v>
      </c>
      <c r="ACS88" s="1">
        <v>1</v>
      </c>
      <c r="ACT88" s="1">
        <v>1</v>
      </c>
      <c r="ACX88" s="1">
        <v>6</v>
      </c>
      <c r="ACY88" s="1">
        <v>1</v>
      </c>
      <c r="ACZ88" s="1" t="s">
        <v>259</v>
      </c>
      <c r="ADD88" s="1" t="s">
        <v>185</v>
      </c>
      <c r="ADO88" s="1">
        <v>1</v>
      </c>
      <c r="ADU88" s="1">
        <v>2</v>
      </c>
      <c r="ADV88" s="457"/>
      <c r="AEE88" s="1">
        <f t="shared" si="152"/>
        <v>0</v>
      </c>
      <c r="AFM88" s="1">
        <v>1</v>
      </c>
      <c r="AFN88" s="1">
        <v>1</v>
      </c>
      <c r="AGL88" s="1">
        <v>558000</v>
      </c>
      <c r="AGM88" s="11">
        <f t="shared" si="156"/>
        <v>0</v>
      </c>
      <c r="AHJ88" s="1">
        <v>558000</v>
      </c>
      <c r="AHV88" s="1">
        <v>1</v>
      </c>
      <c r="AHW88" s="1">
        <v>1</v>
      </c>
      <c r="AHX88" s="1">
        <v>1</v>
      </c>
      <c r="AHY88" s="1">
        <v>7</v>
      </c>
      <c r="AHZ88" s="1">
        <v>1</v>
      </c>
      <c r="AIA88" s="1">
        <v>8</v>
      </c>
      <c r="AIB88" s="1">
        <v>1</v>
      </c>
      <c r="AIE88" s="1">
        <v>2</v>
      </c>
      <c r="AIF88" s="1">
        <v>1</v>
      </c>
      <c r="AIJ88" s="1">
        <v>1</v>
      </c>
      <c r="AIQ88" s="1">
        <v>1</v>
      </c>
      <c r="AIX88" s="1">
        <v>1</v>
      </c>
      <c r="AIY88" s="11">
        <v>46000</v>
      </c>
      <c r="AIZ88" s="11"/>
      <c r="AJA88" s="1">
        <v>8.24</v>
      </c>
      <c r="AJB88" s="11">
        <v>558000</v>
      </c>
      <c r="AJF88" s="435"/>
      <c r="AJG88" s="45"/>
      <c r="AJH88" s="381">
        <v>604000</v>
      </c>
      <c r="AJI88" s="11" t="e">
        <f t="shared" si="119"/>
        <v>#DIV/0!</v>
      </c>
      <c r="AJJ88" s="60"/>
      <c r="AJK88" s="12"/>
      <c r="AJL88" s="1">
        <v>8</v>
      </c>
      <c r="AJM88" s="1">
        <v>1</v>
      </c>
      <c r="AJW88" s="1">
        <f t="shared" si="153"/>
        <v>9</v>
      </c>
      <c r="AJZ88" s="1">
        <f t="shared" si="154"/>
        <v>9</v>
      </c>
      <c r="AKA88" s="60"/>
      <c r="AKB88" s="1" t="s">
        <v>260</v>
      </c>
      <c r="AKC88" s="1" t="s">
        <v>260</v>
      </c>
      <c r="AKD88" s="1" t="s">
        <v>261</v>
      </c>
      <c r="AKE88" s="1" t="s">
        <v>260</v>
      </c>
      <c r="AKF88" s="1" t="s">
        <v>260</v>
      </c>
      <c r="AKG88" s="1" t="s">
        <v>260</v>
      </c>
      <c r="AKH88" s="1" t="s">
        <v>260</v>
      </c>
      <c r="AKI88" s="1" t="s">
        <v>260</v>
      </c>
      <c r="AKJ88" s="1" t="s">
        <v>262</v>
      </c>
      <c r="AKK88" s="1" t="s">
        <v>260</v>
      </c>
      <c r="AKL88" s="1" t="s">
        <v>260</v>
      </c>
      <c r="AKM88" s="1" t="s">
        <v>260</v>
      </c>
      <c r="AKN88" s="1" t="s">
        <v>260</v>
      </c>
      <c r="AKO88" s="1" t="s">
        <v>260</v>
      </c>
      <c r="AKP88" s="1" t="s">
        <v>260</v>
      </c>
      <c r="AKQ88" s="1" t="s">
        <v>260</v>
      </c>
      <c r="AKR88" s="1" t="s">
        <v>263</v>
      </c>
      <c r="AKS88" s="1" t="s">
        <v>260</v>
      </c>
      <c r="AKT88" s="1" t="s">
        <v>260</v>
      </c>
      <c r="AKU88" s="1" t="s">
        <v>260</v>
      </c>
      <c r="AKV88" s="1" t="s">
        <v>260</v>
      </c>
      <c r="AKW88" s="1" t="s">
        <v>260</v>
      </c>
      <c r="AKX88" s="1" t="s">
        <v>260</v>
      </c>
      <c r="AKY88" s="1" t="s">
        <v>260</v>
      </c>
      <c r="AKZ88" s="1" t="s">
        <v>260</v>
      </c>
      <c r="ALA88" s="1" t="s">
        <v>260</v>
      </c>
      <c r="ALB88" s="1" t="s">
        <v>260</v>
      </c>
      <c r="ALC88" s="1" t="s">
        <v>260</v>
      </c>
      <c r="ALD88" s="1" t="s">
        <v>260</v>
      </c>
      <c r="ALE88" s="1" t="s">
        <v>260</v>
      </c>
      <c r="ALF88" s="1" t="s">
        <v>260</v>
      </c>
      <c r="ALG88" s="1" t="s">
        <v>260</v>
      </c>
      <c r="ALH88" s="1" t="s">
        <v>260</v>
      </c>
      <c r="ALI88" s="1" t="s">
        <v>260</v>
      </c>
      <c r="ALJ88" s="1" t="s">
        <v>260</v>
      </c>
      <c r="ALK88" s="1" t="s">
        <v>260</v>
      </c>
      <c r="ALL88" s="1" t="s">
        <v>260</v>
      </c>
      <c r="ALN88" s="11" t="e">
        <f t="shared" si="155"/>
        <v>#DIV/0!</v>
      </c>
      <c r="ALO88" s="28">
        <v>604000</v>
      </c>
      <c r="ALU88" s="60"/>
      <c r="ALV88" s="1">
        <v>1</v>
      </c>
      <c r="ALY88" s="1">
        <v>1</v>
      </c>
      <c r="ALZ88" s="1">
        <v>1</v>
      </c>
      <c r="AMA88" s="1">
        <v>1</v>
      </c>
      <c r="AMJ88" s="403"/>
    </row>
    <row r="89" spans="1:1024" s="1" customFormat="1" ht="15" customHeight="1" x14ac:dyDescent="0.25">
      <c r="A89" s="268"/>
      <c r="B89" s="113">
        <v>87</v>
      </c>
      <c r="C89" s="473" t="s">
        <v>375</v>
      </c>
      <c r="D89" s="304" t="s">
        <v>705</v>
      </c>
      <c r="E89" s="1">
        <v>2010</v>
      </c>
      <c r="F89" s="1">
        <v>5</v>
      </c>
      <c r="G89" s="1">
        <v>1</v>
      </c>
      <c r="H89" s="1">
        <v>3</v>
      </c>
      <c r="I89" s="1">
        <v>1</v>
      </c>
      <c r="J89" s="1">
        <v>8</v>
      </c>
      <c r="K89" s="1">
        <v>2003</v>
      </c>
      <c r="L89" s="1">
        <v>2004</v>
      </c>
      <c r="M89" s="1">
        <v>2</v>
      </c>
      <c r="AG89" s="1">
        <v>1</v>
      </c>
      <c r="AH89" s="1">
        <v>1</v>
      </c>
      <c r="AW89" s="1">
        <v>1</v>
      </c>
      <c r="AY89" s="1">
        <v>1</v>
      </c>
      <c r="BA89" s="1">
        <v>1</v>
      </c>
      <c r="BB89" s="1">
        <v>10</v>
      </c>
      <c r="CG89" s="1">
        <v>1</v>
      </c>
      <c r="CH89" s="246"/>
      <c r="CP89" s="1">
        <f t="shared" si="120"/>
        <v>0</v>
      </c>
      <c r="CS89" s="1">
        <f t="shared" si="82"/>
        <v>0</v>
      </c>
      <c r="DO89" s="1">
        <f t="shared" si="121"/>
        <v>0</v>
      </c>
      <c r="DX89" s="1">
        <f t="shared" si="122"/>
        <v>0</v>
      </c>
      <c r="EE89" s="1">
        <f t="shared" si="123"/>
        <v>0</v>
      </c>
      <c r="EH89" s="1">
        <f t="shared" si="124"/>
        <v>0</v>
      </c>
      <c r="FF89" s="117"/>
      <c r="GP89" s="1">
        <f t="shared" si="83"/>
        <v>0</v>
      </c>
      <c r="GY89" s="1">
        <f t="shared" si="125"/>
        <v>0</v>
      </c>
      <c r="HC89" s="1">
        <f t="shared" si="126"/>
        <v>0</v>
      </c>
      <c r="HS89" s="1">
        <f t="shared" si="127"/>
        <v>0</v>
      </c>
      <c r="HX89" s="1">
        <f t="shared" si="84"/>
        <v>0</v>
      </c>
      <c r="ID89" s="1">
        <f t="shared" si="85"/>
        <v>0</v>
      </c>
      <c r="IN89" s="1">
        <f t="shared" si="128"/>
        <v>0</v>
      </c>
      <c r="IW89" s="1">
        <f t="shared" si="129"/>
        <v>0</v>
      </c>
      <c r="IZ89" s="1">
        <f t="shared" si="86"/>
        <v>0</v>
      </c>
      <c r="JJ89" s="1">
        <f t="shared" si="87"/>
        <v>0</v>
      </c>
      <c r="JV89" s="1">
        <f t="shared" si="130"/>
        <v>0</v>
      </c>
      <c r="KB89" s="1">
        <f t="shared" si="131"/>
        <v>0</v>
      </c>
      <c r="LG89" s="1">
        <f t="shared" si="88"/>
        <v>0</v>
      </c>
      <c r="LT89" s="1">
        <f t="shared" si="132"/>
        <v>0</v>
      </c>
      <c r="MA89" s="1">
        <f t="shared" si="133"/>
        <v>0</v>
      </c>
      <c r="MF89" s="1">
        <f t="shared" si="134"/>
        <v>0</v>
      </c>
      <c r="MM89" s="1">
        <f t="shared" si="135"/>
        <v>0</v>
      </c>
      <c r="MS89" s="1">
        <f t="shared" si="136"/>
        <v>0</v>
      </c>
      <c r="MU89" s="115">
        <v>1</v>
      </c>
      <c r="OI89" s="120"/>
      <c r="PD89" s="1">
        <f t="shared" si="89"/>
        <v>0</v>
      </c>
      <c r="QF89" s="1">
        <f t="shared" si="137"/>
        <v>0</v>
      </c>
      <c r="QY89" s="1">
        <f t="shared" si="138"/>
        <v>0</v>
      </c>
      <c r="RK89" s="1">
        <f t="shared" si="139"/>
        <v>0</v>
      </c>
      <c r="SA89" s="1">
        <f t="shared" si="140"/>
        <v>0</v>
      </c>
      <c r="SG89" s="1">
        <f t="shared" si="141"/>
        <v>0</v>
      </c>
      <c r="SO89" s="1">
        <f t="shared" si="142"/>
        <v>0</v>
      </c>
      <c r="TB89" s="1">
        <f t="shared" si="143"/>
        <v>0</v>
      </c>
      <c r="TS89" s="1">
        <f t="shared" si="90"/>
        <v>0</v>
      </c>
      <c r="UD89" s="1">
        <f t="shared" si="91"/>
        <v>0</v>
      </c>
      <c r="UG89" s="1">
        <f t="shared" si="92"/>
        <v>0</v>
      </c>
      <c r="UQ89" s="1">
        <f t="shared" si="144"/>
        <v>0</v>
      </c>
      <c r="VA89" s="1">
        <f t="shared" si="145"/>
        <v>0</v>
      </c>
      <c r="VG89" s="1">
        <f t="shared" si="146"/>
        <v>0</v>
      </c>
      <c r="WY89" s="1">
        <f t="shared" si="93"/>
        <v>0</v>
      </c>
      <c r="XB89" s="1">
        <f t="shared" si="147"/>
        <v>0</v>
      </c>
      <c r="XG89" s="1">
        <f t="shared" si="94"/>
        <v>0</v>
      </c>
      <c r="XK89" s="108"/>
      <c r="XL89" s="1">
        <f t="shared" si="95"/>
        <v>0</v>
      </c>
      <c r="XM89" s="1">
        <f t="shared" si="96"/>
        <v>0</v>
      </c>
      <c r="XN89" s="1">
        <f t="shared" si="148"/>
        <v>0</v>
      </c>
      <c r="XO89" s="1">
        <f t="shared" si="97"/>
        <v>0</v>
      </c>
      <c r="XP89" s="1">
        <f t="shared" si="149"/>
        <v>0</v>
      </c>
      <c r="XQ89" s="1">
        <f t="shared" si="98"/>
        <v>0</v>
      </c>
      <c r="XR89" s="1">
        <f t="shared" si="99"/>
        <v>0</v>
      </c>
      <c r="XS89" s="1">
        <f t="shared" si="100"/>
        <v>0</v>
      </c>
      <c r="XT89" s="1">
        <f t="shared" si="150"/>
        <v>0</v>
      </c>
      <c r="XU89" s="1">
        <f t="shared" si="101"/>
        <v>0</v>
      </c>
      <c r="XV89" s="1">
        <f t="shared" si="102"/>
        <v>0</v>
      </c>
      <c r="XW89" s="1">
        <f t="shared" si="103"/>
        <v>0</v>
      </c>
      <c r="XX89" s="1">
        <f t="shared" si="104"/>
        <v>0</v>
      </c>
      <c r="XY89" s="1">
        <f t="shared" si="105"/>
        <v>1</v>
      </c>
      <c r="XZ89" s="1">
        <f t="shared" si="106"/>
        <v>0</v>
      </c>
      <c r="YA89" s="1">
        <f t="shared" si="107"/>
        <v>0</v>
      </c>
      <c r="YB89" s="1">
        <f t="shared" si="108"/>
        <v>0</v>
      </c>
      <c r="YC89" s="1">
        <f t="shared" si="109"/>
        <v>0</v>
      </c>
      <c r="YD89" s="132"/>
      <c r="YE89" s="133">
        <f t="shared" ref="YE89:YE108" si="158">SUM(XL89:YC89)</f>
        <v>1</v>
      </c>
      <c r="YF89" s="133">
        <f t="shared" si="110"/>
        <v>11600000</v>
      </c>
      <c r="YG89" s="130">
        <v>1</v>
      </c>
      <c r="YH89" s="130">
        <f t="shared" si="111"/>
        <v>11600000</v>
      </c>
      <c r="YI89" s="129">
        <v>1</v>
      </c>
      <c r="YJ89" s="128">
        <f t="shared" si="112"/>
        <v>11600000</v>
      </c>
      <c r="YK89" s="177"/>
      <c r="YL89">
        <v>1</v>
      </c>
      <c r="YM89"/>
      <c r="YN89"/>
      <c r="YO89">
        <v>1</v>
      </c>
      <c r="YP89"/>
      <c r="YQ89"/>
      <c r="YR89">
        <v>1</v>
      </c>
      <c r="YS89"/>
      <c r="YT89"/>
      <c r="YU89"/>
      <c r="YV89">
        <v>1</v>
      </c>
      <c r="YW89"/>
      <c r="YX89"/>
      <c r="YY89"/>
      <c r="YZ89"/>
      <c r="ZA89"/>
      <c r="ZB89"/>
      <c r="ZC89"/>
      <c r="ZD89"/>
      <c r="ZE89"/>
      <c r="ZF89"/>
      <c r="ZG89"/>
      <c r="ZH89">
        <v>1</v>
      </c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>
        <v>1</v>
      </c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>
        <f t="shared" si="151"/>
        <v>5</v>
      </c>
      <c r="ACD89" s="25">
        <f>(AJH89/ACC89)*YL89</f>
        <v>2320000</v>
      </c>
      <c r="ACE89" s="11">
        <f t="shared" si="113"/>
        <v>6</v>
      </c>
      <c r="ACF89" s="11">
        <f t="shared" si="114"/>
        <v>1933333.3333333333</v>
      </c>
      <c r="ACG89" s="1">
        <v>1</v>
      </c>
      <c r="ACH89" s="1">
        <v>1</v>
      </c>
      <c r="ACI89" s="11">
        <f t="shared" si="115"/>
        <v>11600000</v>
      </c>
      <c r="ACJ89" s="11"/>
      <c r="ACK89" s="13">
        <f t="shared" si="116"/>
        <v>0</v>
      </c>
      <c r="ACL89">
        <v>1</v>
      </c>
      <c r="ACM89" s="25">
        <f t="shared" si="117"/>
        <v>11600000</v>
      </c>
      <c r="ACN89" s="11">
        <f t="shared" si="118"/>
        <v>11600000</v>
      </c>
      <c r="ACO89" s="65"/>
      <c r="ACR89" s="39" t="s">
        <v>407</v>
      </c>
      <c r="ACZ89" s="1" t="s">
        <v>259</v>
      </c>
      <c r="ADB89" s="1">
        <v>56</v>
      </c>
      <c r="ADC89" s="1">
        <v>1</v>
      </c>
      <c r="ADD89" s="1" t="s">
        <v>185</v>
      </c>
      <c r="ADR89" s="1">
        <v>1</v>
      </c>
      <c r="ADU89" s="1">
        <v>2</v>
      </c>
      <c r="ADV89" s="457"/>
      <c r="AEE89" s="1">
        <f t="shared" si="152"/>
        <v>0</v>
      </c>
      <c r="AEV89" s="1">
        <v>1</v>
      </c>
      <c r="AEX89" s="1">
        <v>0.03</v>
      </c>
      <c r="AEY89" s="1">
        <v>1</v>
      </c>
      <c r="AFF89" s="1">
        <v>1</v>
      </c>
      <c r="AFJ89" s="1">
        <v>1</v>
      </c>
      <c r="AGL89" s="1">
        <v>20000</v>
      </c>
      <c r="AGM89" s="11">
        <f t="shared" si="156"/>
        <v>0</v>
      </c>
      <c r="AHJ89" s="1">
        <v>20000</v>
      </c>
      <c r="AHY89" s="1">
        <v>1</v>
      </c>
      <c r="AHZ89" s="1">
        <v>1</v>
      </c>
      <c r="AIJ89" s="1">
        <v>1</v>
      </c>
      <c r="AIW89" s="1">
        <v>1</v>
      </c>
      <c r="AIX89" s="1">
        <v>1</v>
      </c>
      <c r="AIY89" s="11">
        <v>100000</v>
      </c>
      <c r="AIZ89" s="11"/>
      <c r="AJA89" s="1">
        <v>500</v>
      </c>
      <c r="AJB89" s="11">
        <v>11500000</v>
      </c>
      <c r="AJF89" s="435"/>
      <c r="AJG89" s="45"/>
      <c r="AJH89" s="381">
        <v>11600000</v>
      </c>
      <c r="AJI89" s="11">
        <f t="shared" si="119"/>
        <v>1933333.3333333333</v>
      </c>
      <c r="AJJ89" s="60"/>
      <c r="AJK89" s="12"/>
      <c r="AJR89" s="1">
        <v>1</v>
      </c>
      <c r="AJV89" s="1">
        <v>1</v>
      </c>
      <c r="AJW89" s="1">
        <f t="shared" si="153"/>
        <v>1</v>
      </c>
      <c r="AJZ89" s="1">
        <f t="shared" si="154"/>
        <v>1</v>
      </c>
      <c r="AKA89" s="60"/>
      <c r="AKB89" s="1" t="s">
        <v>706</v>
      </c>
      <c r="AKC89" s="1" t="s">
        <v>692</v>
      </c>
      <c r="AKD89" s="1" t="s">
        <v>261</v>
      </c>
      <c r="AKE89" s="1" t="s">
        <v>260</v>
      </c>
      <c r="AKF89" s="1" t="s">
        <v>260</v>
      </c>
      <c r="AKG89" s="1" t="s">
        <v>260</v>
      </c>
      <c r="AKH89" s="1" t="s">
        <v>260</v>
      </c>
      <c r="AKI89" s="1" t="s">
        <v>260</v>
      </c>
      <c r="AKJ89" s="1" t="s">
        <v>262</v>
      </c>
      <c r="AKK89" s="1" t="s">
        <v>260</v>
      </c>
      <c r="AKL89" s="1" t="s">
        <v>260</v>
      </c>
      <c r="AKM89" s="1" t="s">
        <v>260</v>
      </c>
      <c r="AKN89" s="1" t="s">
        <v>260</v>
      </c>
      <c r="AKO89" s="1" t="s">
        <v>260</v>
      </c>
      <c r="AKP89" s="1" t="s">
        <v>260</v>
      </c>
      <c r="AKQ89" s="1" t="s">
        <v>260</v>
      </c>
      <c r="AKR89" s="1" t="s">
        <v>263</v>
      </c>
      <c r="AKS89" s="1" t="s">
        <v>260</v>
      </c>
      <c r="AKT89" s="1" t="s">
        <v>260</v>
      </c>
      <c r="AKU89" s="1" t="s">
        <v>260</v>
      </c>
      <c r="AKV89" s="1" t="s">
        <v>260</v>
      </c>
      <c r="AKW89" s="1" t="s">
        <v>260</v>
      </c>
      <c r="AKX89" s="1" t="s">
        <v>260</v>
      </c>
      <c r="AKY89" s="1" t="s">
        <v>260</v>
      </c>
      <c r="AKZ89" s="1" t="s">
        <v>260</v>
      </c>
      <c r="ALA89" s="1" t="s">
        <v>260</v>
      </c>
      <c r="ALB89" s="1" t="s">
        <v>260</v>
      </c>
      <c r="ALC89" s="1" t="s">
        <v>260</v>
      </c>
      <c r="ALD89" s="1" t="s">
        <v>260</v>
      </c>
      <c r="ALE89" s="1" t="s">
        <v>260</v>
      </c>
      <c r="ALF89" s="1" t="s">
        <v>260</v>
      </c>
      <c r="ALG89" s="1" t="s">
        <v>260</v>
      </c>
      <c r="ALH89" s="1" t="s">
        <v>260</v>
      </c>
      <c r="ALI89" s="1" t="s">
        <v>260</v>
      </c>
      <c r="ALJ89" s="1" t="s">
        <v>260</v>
      </c>
      <c r="ALK89" s="1" t="s">
        <v>260</v>
      </c>
      <c r="ALL89" s="1" t="s">
        <v>260</v>
      </c>
      <c r="ALM89" s="1">
        <v>2</v>
      </c>
      <c r="ALN89" s="11">
        <f t="shared" si="155"/>
        <v>5800000</v>
      </c>
      <c r="ALO89" s="28">
        <v>11600000</v>
      </c>
      <c r="ALP89" s="1">
        <v>1</v>
      </c>
      <c r="ALQ89" s="1">
        <v>1</v>
      </c>
      <c r="ALU89" s="60"/>
      <c r="ALV89" s="1">
        <v>1</v>
      </c>
      <c r="ALX89" s="1">
        <v>1</v>
      </c>
      <c r="ALY89" s="1">
        <v>1</v>
      </c>
      <c r="AMJ89" s="403"/>
    </row>
    <row r="90" spans="1:1024" s="1" customFormat="1" ht="15" customHeight="1" x14ac:dyDescent="0.25">
      <c r="A90" s="268"/>
      <c r="B90" s="113">
        <v>88</v>
      </c>
      <c r="C90" s="473" t="s">
        <v>375</v>
      </c>
      <c r="D90" s="304" t="s">
        <v>707</v>
      </c>
      <c r="E90" s="1">
        <v>2010</v>
      </c>
      <c r="F90" s="1">
        <v>1</v>
      </c>
      <c r="G90" s="1">
        <v>1</v>
      </c>
      <c r="J90" s="1">
        <v>1</v>
      </c>
      <c r="K90" s="1">
        <v>2003</v>
      </c>
      <c r="L90" s="1">
        <v>2003</v>
      </c>
      <c r="M90" s="1">
        <v>1</v>
      </c>
      <c r="AG90" s="1">
        <v>1</v>
      </c>
      <c r="AY90" s="1">
        <v>1</v>
      </c>
      <c r="BA90" s="1">
        <v>1</v>
      </c>
      <c r="BB90" s="1">
        <v>11</v>
      </c>
      <c r="BC90" s="1">
        <v>1</v>
      </c>
      <c r="BG90" s="1">
        <v>3</v>
      </c>
      <c r="CG90" s="1">
        <v>1</v>
      </c>
      <c r="CH90" s="246"/>
      <c r="CP90" s="1">
        <f t="shared" si="120"/>
        <v>0</v>
      </c>
      <c r="CS90" s="1">
        <f t="shared" si="82"/>
        <v>0</v>
      </c>
      <c r="DO90" s="1">
        <f t="shared" si="121"/>
        <v>0</v>
      </c>
      <c r="DX90" s="1">
        <f t="shared" si="122"/>
        <v>0</v>
      </c>
      <c r="EE90" s="1">
        <f t="shared" si="123"/>
        <v>0</v>
      </c>
      <c r="EH90" s="1">
        <f t="shared" si="124"/>
        <v>0</v>
      </c>
      <c r="FF90" s="117">
        <v>1</v>
      </c>
      <c r="FI90" s="1">
        <v>1</v>
      </c>
      <c r="GP90" s="1">
        <f t="shared" si="83"/>
        <v>2</v>
      </c>
      <c r="GQ90" s="1">
        <v>1</v>
      </c>
      <c r="GY90" s="1">
        <f t="shared" si="125"/>
        <v>0</v>
      </c>
      <c r="HC90" s="1">
        <f t="shared" si="126"/>
        <v>0</v>
      </c>
      <c r="HS90" s="1">
        <f t="shared" si="127"/>
        <v>0</v>
      </c>
      <c r="HX90" s="1">
        <f t="shared" si="84"/>
        <v>0</v>
      </c>
      <c r="ID90" s="1">
        <f t="shared" si="85"/>
        <v>0</v>
      </c>
      <c r="IN90" s="1">
        <f t="shared" si="128"/>
        <v>0</v>
      </c>
      <c r="IW90" s="1">
        <f t="shared" si="129"/>
        <v>0</v>
      </c>
      <c r="IZ90" s="1">
        <f t="shared" si="86"/>
        <v>0</v>
      </c>
      <c r="JJ90" s="1">
        <f t="shared" si="87"/>
        <v>0</v>
      </c>
      <c r="JV90" s="1">
        <f t="shared" si="130"/>
        <v>0</v>
      </c>
      <c r="KB90" s="1">
        <f t="shared" si="131"/>
        <v>0</v>
      </c>
      <c r="LG90" s="1">
        <f t="shared" si="88"/>
        <v>0</v>
      </c>
      <c r="LT90" s="1">
        <f t="shared" si="132"/>
        <v>0</v>
      </c>
      <c r="MA90" s="1">
        <f t="shared" si="133"/>
        <v>0</v>
      </c>
      <c r="MF90" s="1">
        <f t="shared" si="134"/>
        <v>0</v>
      </c>
      <c r="MM90" s="1">
        <f t="shared" si="135"/>
        <v>0</v>
      </c>
      <c r="MS90" s="1">
        <f t="shared" si="136"/>
        <v>0</v>
      </c>
      <c r="MU90" s="115"/>
      <c r="OI90" s="120"/>
      <c r="PD90" s="1">
        <f t="shared" si="89"/>
        <v>0</v>
      </c>
      <c r="QF90" s="1">
        <f t="shared" si="137"/>
        <v>0</v>
      </c>
      <c r="QY90" s="1">
        <f t="shared" si="138"/>
        <v>0</v>
      </c>
      <c r="RK90" s="1">
        <f t="shared" si="139"/>
        <v>0</v>
      </c>
      <c r="SA90" s="1">
        <f t="shared" si="140"/>
        <v>0</v>
      </c>
      <c r="SG90" s="1">
        <f t="shared" si="141"/>
        <v>0</v>
      </c>
      <c r="SO90" s="1">
        <f t="shared" si="142"/>
        <v>0</v>
      </c>
      <c r="TB90" s="1">
        <f t="shared" si="143"/>
        <v>0</v>
      </c>
      <c r="TS90" s="1">
        <f t="shared" si="90"/>
        <v>0</v>
      </c>
      <c r="UA90" s="1">
        <v>1</v>
      </c>
      <c r="UD90" s="1">
        <f t="shared" si="91"/>
        <v>1</v>
      </c>
      <c r="UE90" s="1">
        <v>1</v>
      </c>
      <c r="UG90" s="1">
        <f t="shared" si="92"/>
        <v>0</v>
      </c>
      <c r="UQ90" s="1">
        <f t="shared" si="144"/>
        <v>0</v>
      </c>
      <c r="VA90" s="1">
        <f t="shared" si="145"/>
        <v>0</v>
      </c>
      <c r="VG90" s="1">
        <f t="shared" si="146"/>
        <v>0</v>
      </c>
      <c r="WY90" s="1">
        <f t="shared" si="93"/>
        <v>0</v>
      </c>
      <c r="XB90" s="1">
        <f t="shared" si="147"/>
        <v>0</v>
      </c>
      <c r="XG90" s="1">
        <f t="shared" si="94"/>
        <v>0</v>
      </c>
      <c r="XK90" s="108"/>
      <c r="XL90" s="1">
        <f t="shared" si="95"/>
        <v>0</v>
      </c>
      <c r="XM90" s="1">
        <f t="shared" si="96"/>
        <v>0</v>
      </c>
      <c r="XN90" s="1">
        <f t="shared" si="148"/>
        <v>0</v>
      </c>
      <c r="XO90" s="1">
        <f t="shared" si="97"/>
        <v>0</v>
      </c>
      <c r="XP90" s="1">
        <f t="shared" si="149"/>
        <v>0</v>
      </c>
      <c r="XQ90" s="1">
        <f t="shared" si="98"/>
        <v>0</v>
      </c>
      <c r="XR90" s="1">
        <f t="shared" si="99"/>
        <v>0</v>
      </c>
      <c r="XS90" s="1">
        <f t="shared" si="100"/>
        <v>0</v>
      </c>
      <c r="XT90" s="1">
        <f t="shared" si="150"/>
        <v>3</v>
      </c>
      <c r="XU90" s="1">
        <f t="shared" si="101"/>
        <v>0</v>
      </c>
      <c r="XV90" s="1">
        <f t="shared" si="102"/>
        <v>0</v>
      </c>
      <c r="XW90" s="1">
        <f t="shared" si="103"/>
        <v>0</v>
      </c>
      <c r="XX90" s="1">
        <f t="shared" si="104"/>
        <v>0</v>
      </c>
      <c r="XY90" s="1">
        <f t="shared" si="105"/>
        <v>0</v>
      </c>
      <c r="XZ90" s="1">
        <f t="shared" si="106"/>
        <v>0</v>
      </c>
      <c r="YA90" s="1">
        <f t="shared" si="107"/>
        <v>0</v>
      </c>
      <c r="YB90" s="1">
        <f t="shared" si="108"/>
        <v>0</v>
      </c>
      <c r="YC90" s="1">
        <f t="shared" si="109"/>
        <v>0</v>
      </c>
      <c r="YD90" s="132"/>
      <c r="YE90" s="133">
        <f t="shared" si="158"/>
        <v>3</v>
      </c>
      <c r="YF90" s="133">
        <f t="shared" si="110"/>
        <v>39500</v>
      </c>
      <c r="YG90" s="130">
        <v>2</v>
      </c>
      <c r="YH90" s="130">
        <f t="shared" si="111"/>
        <v>59250</v>
      </c>
      <c r="YI90" s="129">
        <v>1</v>
      </c>
      <c r="YJ90" s="128">
        <f t="shared" si="112"/>
        <v>118500</v>
      </c>
      <c r="YK90" s="177"/>
      <c r="YL90">
        <v>0.5</v>
      </c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>
        <v>1</v>
      </c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>
        <f t="shared" si="151"/>
        <v>1</v>
      </c>
      <c r="ACD90" s="25">
        <f>(AJH90/ACC90)*YL90</f>
        <v>118500</v>
      </c>
      <c r="ACE90" s="11">
        <f t="shared" si="113"/>
        <v>4</v>
      </c>
      <c r="ACF90" s="11">
        <f t="shared" si="114"/>
        <v>59250</v>
      </c>
      <c r="ACG90" s="1">
        <v>24</v>
      </c>
      <c r="ACH90" s="1">
        <v>2</v>
      </c>
      <c r="ACI90" s="11">
        <f t="shared" si="115"/>
        <v>118500</v>
      </c>
      <c r="ACJ90" s="11"/>
      <c r="ACK90" s="13">
        <f t="shared" si="116"/>
        <v>0</v>
      </c>
      <c r="ACL90">
        <v>0.5</v>
      </c>
      <c r="ACM90" s="25">
        <f t="shared" si="117"/>
        <v>118500</v>
      </c>
      <c r="ACN90" s="11">
        <f t="shared" si="118"/>
        <v>118500</v>
      </c>
      <c r="ACO90" s="65"/>
      <c r="ACR90" s="39" t="s">
        <v>295</v>
      </c>
      <c r="ACS90" s="1">
        <v>1</v>
      </c>
      <c r="ACU90" s="1">
        <v>1</v>
      </c>
      <c r="ACV90" s="1">
        <v>1</v>
      </c>
      <c r="ACZ90" s="1" t="s">
        <v>259</v>
      </c>
      <c r="ADD90" s="1" t="s">
        <v>185</v>
      </c>
      <c r="ADV90" s="457"/>
      <c r="AEE90" s="1">
        <f t="shared" si="152"/>
        <v>0</v>
      </c>
      <c r="AFF90" s="1">
        <v>1</v>
      </c>
      <c r="AFJ90" s="1">
        <v>1</v>
      </c>
      <c r="AFP90" s="1">
        <v>1</v>
      </c>
      <c r="AGM90" s="11">
        <f t="shared" si="156"/>
        <v>0</v>
      </c>
      <c r="AIY90" s="11"/>
      <c r="AIZ90" s="11"/>
      <c r="AJB90" s="11">
        <v>237000</v>
      </c>
      <c r="AJF90" s="435"/>
      <c r="AJG90" s="45"/>
      <c r="AJH90" s="381">
        <v>237000</v>
      </c>
      <c r="AJI90" s="11">
        <f t="shared" si="119"/>
        <v>59250</v>
      </c>
      <c r="AJJ90" s="60"/>
      <c r="AJK90" s="12">
        <v>0.6</v>
      </c>
      <c r="AJM90" s="1">
        <v>1</v>
      </c>
      <c r="AJW90" s="1">
        <f t="shared" si="153"/>
        <v>1</v>
      </c>
      <c r="AJX90" s="1">
        <v>2</v>
      </c>
      <c r="AJY90" s="1">
        <v>2</v>
      </c>
      <c r="AJZ90" s="1">
        <f t="shared" si="154"/>
        <v>5</v>
      </c>
      <c r="AKA90" s="60"/>
      <c r="AKB90" s="1" t="s">
        <v>260</v>
      </c>
      <c r="AKC90" s="1" t="s">
        <v>260</v>
      </c>
      <c r="AKD90" s="1" t="s">
        <v>261</v>
      </c>
      <c r="AKE90" s="1" t="s">
        <v>260</v>
      </c>
      <c r="AKF90" s="1" t="s">
        <v>260</v>
      </c>
      <c r="AKG90" s="1" t="s">
        <v>260</v>
      </c>
      <c r="AKH90" s="1" t="s">
        <v>260</v>
      </c>
      <c r="AKI90" s="1" t="s">
        <v>260</v>
      </c>
      <c r="AKJ90" s="1" t="s">
        <v>262</v>
      </c>
      <c r="AKK90" s="1" t="s">
        <v>260</v>
      </c>
      <c r="AKL90" s="1" t="s">
        <v>260</v>
      </c>
      <c r="AKM90" s="1" t="s">
        <v>260</v>
      </c>
      <c r="AKN90" s="1" t="s">
        <v>260</v>
      </c>
      <c r="AKO90" s="1" t="s">
        <v>260</v>
      </c>
      <c r="AKP90" s="1" t="s">
        <v>260</v>
      </c>
      <c r="AKQ90" s="1" t="s">
        <v>260</v>
      </c>
      <c r="AKR90" s="1" t="s">
        <v>263</v>
      </c>
      <c r="AKS90" s="1" t="s">
        <v>260</v>
      </c>
      <c r="AKT90" s="1" t="s">
        <v>260</v>
      </c>
      <c r="AKU90" s="1" t="s">
        <v>260</v>
      </c>
      <c r="AKV90" s="1" t="s">
        <v>260</v>
      </c>
      <c r="AKW90" s="1" t="s">
        <v>260</v>
      </c>
      <c r="AKX90" s="1" t="s">
        <v>260</v>
      </c>
      <c r="AKY90" s="1" t="s">
        <v>260</v>
      </c>
      <c r="AKZ90" s="1" t="s">
        <v>260</v>
      </c>
      <c r="ALA90" s="1" t="s">
        <v>260</v>
      </c>
      <c r="ALB90" s="1" t="s">
        <v>260</v>
      </c>
      <c r="ALC90" s="1" t="s">
        <v>260</v>
      </c>
      <c r="ALD90" s="1" t="s">
        <v>260</v>
      </c>
      <c r="ALE90" s="1" t="s">
        <v>260</v>
      </c>
      <c r="ALF90" s="1" t="s">
        <v>260</v>
      </c>
      <c r="ALG90" s="1" t="s">
        <v>260</v>
      </c>
      <c r="ALH90" s="1" t="s">
        <v>260</v>
      </c>
      <c r="ALI90" s="1" t="s">
        <v>260</v>
      </c>
      <c r="ALJ90" s="1" t="s">
        <v>260</v>
      </c>
      <c r="ALK90" s="1" t="s">
        <v>260</v>
      </c>
      <c r="ALL90" s="1" t="s">
        <v>260</v>
      </c>
      <c r="ALN90" s="11" t="e">
        <f t="shared" si="155"/>
        <v>#DIV/0!</v>
      </c>
      <c r="ALO90" s="53">
        <v>237000</v>
      </c>
      <c r="ALU90" s="60"/>
      <c r="ALV90" s="1">
        <v>1</v>
      </c>
      <c r="ALX90" s="1">
        <v>1</v>
      </c>
      <c r="AMD90" s="1">
        <v>1</v>
      </c>
      <c r="AMJ90" s="403"/>
    </row>
    <row r="91" spans="1:1024" s="7" customFormat="1" ht="19" customHeight="1" x14ac:dyDescent="0.25">
      <c r="A91" s="274"/>
      <c r="B91" s="113">
        <v>89</v>
      </c>
      <c r="C91" s="473" t="s">
        <v>375</v>
      </c>
      <c r="D91" s="304" t="s">
        <v>1171</v>
      </c>
      <c r="E91" s="7">
        <v>2013</v>
      </c>
      <c r="F91" s="7">
        <v>2</v>
      </c>
      <c r="G91" s="7">
        <v>2</v>
      </c>
      <c r="J91" s="7">
        <v>2</v>
      </c>
      <c r="K91" s="7">
        <v>1999</v>
      </c>
      <c r="L91" s="7">
        <v>2006</v>
      </c>
      <c r="M91" s="7">
        <v>7</v>
      </c>
      <c r="AC91" s="7">
        <v>1</v>
      </c>
      <c r="AD91" s="7">
        <v>1</v>
      </c>
      <c r="AE91" s="7">
        <v>1</v>
      </c>
      <c r="AF91" s="7">
        <v>1</v>
      </c>
      <c r="AG91" s="7">
        <v>1</v>
      </c>
      <c r="AH91" s="7">
        <v>1</v>
      </c>
      <c r="AI91" s="7">
        <v>1</v>
      </c>
      <c r="AJ91" s="7">
        <v>1</v>
      </c>
      <c r="AX91" s="7">
        <v>1</v>
      </c>
      <c r="BN91" s="7">
        <v>1</v>
      </c>
      <c r="BT91" s="7">
        <v>1</v>
      </c>
      <c r="CG91" s="7">
        <v>2</v>
      </c>
      <c r="CH91" s="248"/>
      <c r="CP91" s="1">
        <f t="shared" si="120"/>
        <v>0</v>
      </c>
      <c r="CQ91" s="1"/>
      <c r="CS91" s="1">
        <f t="shared" si="82"/>
        <v>0</v>
      </c>
      <c r="CT91" s="1"/>
      <c r="DO91" s="1">
        <f t="shared" si="121"/>
        <v>0</v>
      </c>
      <c r="DP91" s="1"/>
      <c r="DX91" s="1">
        <f t="shared" si="122"/>
        <v>0</v>
      </c>
      <c r="DY91" s="1"/>
      <c r="EE91" s="1">
        <f t="shared" si="123"/>
        <v>0</v>
      </c>
      <c r="EF91" s="1"/>
      <c r="EH91" s="1">
        <f t="shared" si="124"/>
        <v>0</v>
      </c>
      <c r="EI91" s="1"/>
      <c r="FF91" s="117">
        <v>1</v>
      </c>
      <c r="GP91" s="1">
        <f t="shared" si="83"/>
        <v>1</v>
      </c>
      <c r="GQ91" s="1">
        <v>1</v>
      </c>
      <c r="GY91" s="1">
        <f t="shared" si="125"/>
        <v>0</v>
      </c>
      <c r="GZ91" s="1"/>
      <c r="HC91" s="1">
        <f t="shared" si="126"/>
        <v>0</v>
      </c>
      <c r="HD91" s="1"/>
      <c r="HS91" s="1">
        <f t="shared" si="127"/>
        <v>0</v>
      </c>
      <c r="HT91" s="1"/>
      <c r="HX91" s="1">
        <f t="shared" si="84"/>
        <v>0</v>
      </c>
      <c r="HY91" s="1"/>
      <c r="ID91" s="1">
        <f t="shared" si="85"/>
        <v>0</v>
      </c>
      <c r="IE91" s="1"/>
      <c r="IN91" s="1">
        <f t="shared" si="128"/>
        <v>0</v>
      </c>
      <c r="IW91" s="1">
        <f t="shared" si="129"/>
        <v>0</v>
      </c>
      <c r="IX91" s="1"/>
      <c r="IZ91" s="1">
        <f t="shared" si="86"/>
        <v>0</v>
      </c>
      <c r="JA91" s="1"/>
      <c r="JJ91" s="1">
        <f t="shared" si="87"/>
        <v>0</v>
      </c>
      <c r="JK91" s="1"/>
      <c r="JV91" s="1">
        <f t="shared" si="130"/>
        <v>0</v>
      </c>
      <c r="JW91" s="1"/>
      <c r="KB91" s="1">
        <f t="shared" si="131"/>
        <v>0</v>
      </c>
      <c r="KC91" s="1"/>
      <c r="KD91" s="7">
        <v>1</v>
      </c>
      <c r="LG91" s="1">
        <f t="shared" si="88"/>
        <v>1</v>
      </c>
      <c r="LH91" s="1">
        <v>1</v>
      </c>
      <c r="LT91" s="1">
        <f t="shared" si="132"/>
        <v>0</v>
      </c>
      <c r="LU91" s="1"/>
      <c r="MA91" s="1">
        <f t="shared" si="133"/>
        <v>0</v>
      </c>
      <c r="MB91" s="1"/>
      <c r="MF91" s="1">
        <f t="shared" si="134"/>
        <v>0</v>
      </c>
      <c r="MG91" s="1"/>
      <c r="MJ91" s="7">
        <v>1</v>
      </c>
      <c r="MM91" s="1">
        <f t="shared" si="135"/>
        <v>1</v>
      </c>
      <c r="MN91" s="1">
        <v>1</v>
      </c>
      <c r="MS91" s="1">
        <f t="shared" si="136"/>
        <v>0</v>
      </c>
      <c r="MT91" s="1"/>
      <c r="MU91" s="115">
        <v>1</v>
      </c>
      <c r="OI91" s="121"/>
      <c r="PD91" s="1">
        <f t="shared" si="89"/>
        <v>0</v>
      </c>
      <c r="PE91" s="1"/>
      <c r="QF91" s="1">
        <f t="shared" si="137"/>
        <v>0</v>
      </c>
      <c r="QG91" s="1"/>
      <c r="QY91" s="1">
        <f t="shared" si="138"/>
        <v>0</v>
      </c>
      <c r="RK91" s="1">
        <f t="shared" si="139"/>
        <v>0</v>
      </c>
      <c r="RL91" s="1"/>
      <c r="SA91" s="1">
        <f t="shared" si="140"/>
        <v>0</v>
      </c>
      <c r="SG91" s="1">
        <f t="shared" si="141"/>
        <v>0</v>
      </c>
      <c r="SO91" s="1">
        <f t="shared" si="142"/>
        <v>0</v>
      </c>
      <c r="TB91" s="1">
        <f t="shared" si="143"/>
        <v>0</v>
      </c>
      <c r="TS91" s="1">
        <f t="shared" si="90"/>
        <v>0</v>
      </c>
      <c r="TT91" s="1"/>
      <c r="UD91" s="1">
        <f t="shared" si="91"/>
        <v>0</v>
      </c>
      <c r="UE91" s="1"/>
      <c r="UG91" s="1">
        <f t="shared" si="92"/>
        <v>0</v>
      </c>
      <c r="UH91" s="1"/>
      <c r="UQ91" s="1">
        <f t="shared" si="144"/>
        <v>0</v>
      </c>
      <c r="UR91" s="1"/>
      <c r="VA91" s="1">
        <f t="shared" si="145"/>
        <v>0</v>
      </c>
      <c r="VB91" s="1"/>
      <c r="VG91" s="1">
        <f t="shared" si="146"/>
        <v>0</v>
      </c>
      <c r="VH91" s="1"/>
      <c r="WY91" s="1">
        <f t="shared" si="93"/>
        <v>0</v>
      </c>
      <c r="WZ91" s="1"/>
      <c r="XB91" s="1">
        <f t="shared" si="147"/>
        <v>0</v>
      </c>
      <c r="XC91" s="1"/>
      <c r="XG91" s="1">
        <f t="shared" si="94"/>
        <v>0</v>
      </c>
      <c r="XH91" s="1"/>
      <c r="XK91" s="109"/>
      <c r="XL91" s="1">
        <f t="shared" si="95"/>
        <v>0</v>
      </c>
      <c r="XM91" s="1">
        <f t="shared" si="96"/>
        <v>0</v>
      </c>
      <c r="XN91" s="1">
        <f t="shared" si="148"/>
        <v>0</v>
      </c>
      <c r="XO91" s="1">
        <f t="shared" si="97"/>
        <v>0</v>
      </c>
      <c r="XP91" s="1">
        <f t="shared" si="149"/>
        <v>0</v>
      </c>
      <c r="XQ91" s="1">
        <f t="shared" si="98"/>
        <v>0</v>
      </c>
      <c r="XR91" s="1">
        <f t="shared" si="99"/>
        <v>0</v>
      </c>
      <c r="XS91" s="1">
        <f t="shared" si="100"/>
        <v>0</v>
      </c>
      <c r="XT91" s="1">
        <f t="shared" si="150"/>
        <v>2</v>
      </c>
      <c r="XU91" s="1">
        <f t="shared" si="101"/>
        <v>0</v>
      </c>
      <c r="XV91" s="1">
        <f t="shared" si="102"/>
        <v>0</v>
      </c>
      <c r="XW91" s="1">
        <f t="shared" si="103"/>
        <v>0</v>
      </c>
      <c r="XX91" s="1">
        <f t="shared" si="104"/>
        <v>0</v>
      </c>
      <c r="XY91" s="1">
        <f t="shared" si="105"/>
        <v>1</v>
      </c>
      <c r="XZ91" s="1">
        <f t="shared" si="106"/>
        <v>0</v>
      </c>
      <c r="YA91" s="1">
        <f t="shared" si="107"/>
        <v>1</v>
      </c>
      <c r="YB91" s="1">
        <f t="shared" si="108"/>
        <v>0</v>
      </c>
      <c r="YC91" s="1">
        <f t="shared" si="109"/>
        <v>0</v>
      </c>
      <c r="YD91" s="132"/>
      <c r="YE91" s="133">
        <f t="shared" si="158"/>
        <v>4</v>
      </c>
      <c r="YF91" s="133">
        <f t="shared" si="110"/>
        <v>1452500</v>
      </c>
      <c r="YG91" s="130">
        <v>4</v>
      </c>
      <c r="YH91" s="130">
        <f t="shared" si="111"/>
        <v>1452500</v>
      </c>
      <c r="YI91" s="135">
        <v>2</v>
      </c>
      <c r="YJ91" s="128">
        <f t="shared" si="112"/>
        <v>2905000</v>
      </c>
      <c r="YK91" s="178"/>
      <c r="YL91">
        <v>0.5</v>
      </c>
      <c r="YM91"/>
      <c r="YN91"/>
      <c r="YO91"/>
      <c r="YP91"/>
      <c r="YQ91">
        <v>1</v>
      </c>
      <c r="YR91">
        <v>1</v>
      </c>
      <c r="YS91">
        <v>1</v>
      </c>
      <c r="YT91"/>
      <c r="YU91"/>
      <c r="YV91">
        <v>1</v>
      </c>
      <c r="YW91">
        <v>1</v>
      </c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>
        <v>1</v>
      </c>
      <c r="AAO91"/>
      <c r="AAP91"/>
      <c r="AAQ91"/>
      <c r="AAR91">
        <v>1</v>
      </c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>
        <f t="shared" si="151"/>
        <v>7</v>
      </c>
      <c r="ACD91" s="25">
        <f>(AJH91/ACC91)*YL91</f>
        <v>830000</v>
      </c>
      <c r="ACE91" s="11">
        <f t="shared" si="113"/>
        <v>11</v>
      </c>
      <c r="ACF91" s="11">
        <f t="shared" si="114"/>
        <v>1056363.6363636365</v>
      </c>
      <c r="ACG91" s="7">
        <v>34</v>
      </c>
      <c r="ACH91" s="7">
        <v>2</v>
      </c>
      <c r="ACI91" s="11">
        <f t="shared" si="115"/>
        <v>5810000</v>
      </c>
      <c r="ACJ91" s="11"/>
      <c r="ACK91" s="13">
        <f t="shared" si="116"/>
        <v>0</v>
      </c>
      <c r="ACL91">
        <v>0.5</v>
      </c>
      <c r="ACM91" s="25">
        <f t="shared" si="117"/>
        <v>5810000</v>
      </c>
      <c r="ACN91" s="11">
        <f t="shared" si="118"/>
        <v>5810000</v>
      </c>
      <c r="ACO91" s="66"/>
      <c r="ACR91" s="71" t="s">
        <v>1172</v>
      </c>
      <c r="ACX91" s="7">
        <v>1</v>
      </c>
      <c r="ACY91" s="7">
        <v>1</v>
      </c>
      <c r="ADL91" s="7">
        <v>1</v>
      </c>
      <c r="ADN91" s="7">
        <v>1</v>
      </c>
      <c r="ADU91" s="7">
        <v>7</v>
      </c>
      <c r="ADW91" s="7">
        <v>8</v>
      </c>
      <c r="ADX91" s="7">
        <v>1</v>
      </c>
      <c r="AEB91" s="7">
        <v>1</v>
      </c>
      <c r="AEE91" s="1">
        <f t="shared" si="152"/>
        <v>0</v>
      </c>
      <c r="AFO91" s="7">
        <v>1</v>
      </c>
      <c r="AFQ91" s="7">
        <v>1</v>
      </c>
      <c r="AFR91" s="7">
        <v>1</v>
      </c>
      <c r="AFT91" s="7">
        <v>1</v>
      </c>
      <c r="AGB91" s="7">
        <v>1</v>
      </c>
      <c r="AGM91" s="8"/>
      <c r="AHQ91" s="7">
        <v>3</v>
      </c>
      <c r="AHX91" s="7">
        <v>1</v>
      </c>
      <c r="AIJ91" s="7">
        <v>1</v>
      </c>
      <c r="AIY91" s="8"/>
      <c r="AIZ91" s="8"/>
      <c r="AJB91" s="8">
        <v>11620000</v>
      </c>
      <c r="AJF91" s="441"/>
      <c r="AJG91" s="36"/>
      <c r="AJH91" s="384">
        <v>11620000</v>
      </c>
      <c r="AJI91" s="11">
        <f t="shared" si="119"/>
        <v>1056363.6363636365</v>
      </c>
      <c r="AJJ91" s="61"/>
      <c r="AJK91" s="9">
        <v>1.5</v>
      </c>
      <c r="AJL91" s="7">
        <v>10</v>
      </c>
      <c r="AJM91" s="7">
        <v>1</v>
      </c>
      <c r="AJT91" s="7">
        <v>1</v>
      </c>
      <c r="AJV91" s="1">
        <v>1</v>
      </c>
      <c r="AJW91" s="1">
        <f t="shared" si="153"/>
        <v>12</v>
      </c>
      <c r="AJZ91" s="1">
        <f t="shared" si="154"/>
        <v>12</v>
      </c>
      <c r="AKA91" s="61"/>
      <c r="AKB91" s="7" t="s">
        <v>1173</v>
      </c>
      <c r="AKC91" s="7" t="s">
        <v>1174</v>
      </c>
      <c r="AKD91" s="7" t="s">
        <v>1041</v>
      </c>
      <c r="AKE91" s="7" t="s">
        <v>1175</v>
      </c>
      <c r="ALM91" s="7">
        <v>4</v>
      </c>
      <c r="ALN91" s="11">
        <f t="shared" si="155"/>
        <v>2905000</v>
      </c>
      <c r="ALO91" s="8">
        <v>11620000</v>
      </c>
      <c r="ALP91" s="7">
        <v>3</v>
      </c>
      <c r="ALR91" s="7">
        <v>1</v>
      </c>
      <c r="ALU91" s="61"/>
      <c r="ALV91" s="7">
        <v>1</v>
      </c>
      <c r="AMA91" s="7">
        <v>1</v>
      </c>
      <c r="AMC91" s="7">
        <v>1</v>
      </c>
      <c r="AMH91" s="7">
        <v>1</v>
      </c>
      <c r="AMJ91" s="404"/>
    </row>
    <row r="92" spans="1:1024" s="3" customFormat="1" x14ac:dyDescent="0.25">
      <c r="A92" s="271"/>
      <c r="B92" s="113">
        <v>90</v>
      </c>
      <c r="C92" s="473" t="s">
        <v>375</v>
      </c>
      <c r="D92" s="304" t="s">
        <v>1409</v>
      </c>
      <c r="E92" s="3">
        <v>2012</v>
      </c>
      <c r="J92" s="3">
        <v>9</v>
      </c>
      <c r="K92" s="3">
        <v>2001</v>
      </c>
      <c r="AA92" s="3">
        <v>1</v>
      </c>
      <c r="AB92" s="3">
        <v>1</v>
      </c>
      <c r="AC92" s="3">
        <v>1</v>
      </c>
      <c r="AY92" s="3">
        <v>1</v>
      </c>
      <c r="BA92" s="3">
        <v>1</v>
      </c>
      <c r="BB92" s="3">
        <v>13</v>
      </c>
      <c r="BE92" s="3">
        <v>1</v>
      </c>
      <c r="BG92" s="3">
        <v>3</v>
      </c>
      <c r="CH92" s="251"/>
      <c r="CP92" s="1">
        <f t="shared" si="120"/>
        <v>0</v>
      </c>
      <c r="CQ92" s="1"/>
      <c r="CS92" s="1">
        <f t="shared" si="82"/>
        <v>0</v>
      </c>
      <c r="CT92" s="1"/>
      <c r="DO92" s="1">
        <f t="shared" si="121"/>
        <v>0</v>
      </c>
      <c r="DP92" s="1"/>
      <c r="DX92" s="1">
        <f t="shared" si="122"/>
        <v>0</v>
      </c>
      <c r="DY92" s="1"/>
      <c r="EE92" s="1">
        <f t="shared" si="123"/>
        <v>0</v>
      </c>
      <c r="EF92" s="1"/>
      <c r="EH92" s="1">
        <f t="shared" si="124"/>
        <v>0</v>
      </c>
      <c r="EI92" s="1"/>
      <c r="GP92" s="1">
        <f t="shared" si="83"/>
        <v>0</v>
      </c>
      <c r="GQ92" s="1"/>
      <c r="GY92" s="1">
        <f t="shared" si="125"/>
        <v>0</v>
      </c>
      <c r="GZ92" s="1"/>
      <c r="HC92" s="1">
        <f t="shared" si="126"/>
        <v>0</v>
      </c>
      <c r="HD92" s="1"/>
      <c r="HS92" s="1">
        <f t="shared" si="127"/>
        <v>0</v>
      </c>
      <c r="HT92" s="1"/>
      <c r="HX92" s="1">
        <f t="shared" si="84"/>
        <v>0</v>
      </c>
      <c r="HY92" s="1"/>
      <c r="ID92" s="1">
        <f t="shared" si="85"/>
        <v>0</v>
      </c>
      <c r="IE92" s="1"/>
      <c r="IN92" s="1">
        <f t="shared" si="128"/>
        <v>0</v>
      </c>
      <c r="IW92" s="1">
        <f t="shared" si="129"/>
        <v>0</v>
      </c>
      <c r="IX92" s="1"/>
      <c r="IZ92" s="1">
        <f t="shared" si="86"/>
        <v>0</v>
      </c>
      <c r="JA92" s="1"/>
      <c r="JJ92" s="1">
        <f t="shared" si="87"/>
        <v>0</v>
      </c>
      <c r="JK92" s="1"/>
      <c r="JV92" s="1">
        <f t="shared" si="130"/>
        <v>0</v>
      </c>
      <c r="JW92" s="1"/>
      <c r="KB92" s="1">
        <f t="shared" si="131"/>
        <v>0</v>
      </c>
      <c r="KC92" s="1"/>
      <c r="LG92" s="1">
        <f t="shared" si="88"/>
        <v>0</v>
      </c>
      <c r="LH92" s="1"/>
      <c r="LT92" s="1">
        <f t="shared" si="132"/>
        <v>0</v>
      </c>
      <c r="LU92" s="1"/>
      <c r="MA92" s="1">
        <f t="shared" si="133"/>
        <v>0</v>
      </c>
      <c r="MB92" s="1"/>
      <c r="MF92" s="1">
        <f t="shared" si="134"/>
        <v>0</v>
      </c>
      <c r="MG92" s="1"/>
      <c r="MM92" s="1">
        <f t="shared" si="135"/>
        <v>0</v>
      </c>
      <c r="MN92" s="1"/>
      <c r="MS92" s="1">
        <f t="shared" si="136"/>
        <v>0</v>
      </c>
      <c r="MT92" s="1"/>
      <c r="MU92" s="52">
        <v>1</v>
      </c>
      <c r="PD92" s="1">
        <f t="shared" si="89"/>
        <v>0</v>
      </c>
      <c r="PE92" s="1"/>
      <c r="QF92" s="1">
        <f t="shared" si="137"/>
        <v>0</v>
      </c>
      <c r="QG92" s="1"/>
      <c r="QY92" s="1">
        <f t="shared" si="138"/>
        <v>0</v>
      </c>
      <c r="RK92" s="1">
        <f t="shared" si="139"/>
        <v>0</v>
      </c>
      <c r="RL92" s="1"/>
      <c r="RR92" s="3">
        <v>1</v>
      </c>
      <c r="RY92" s="3">
        <v>1</v>
      </c>
      <c r="SA92" s="1">
        <f t="shared" si="140"/>
        <v>2</v>
      </c>
      <c r="SB92" s="3">
        <v>1</v>
      </c>
      <c r="SG92" s="1">
        <f t="shared" si="141"/>
        <v>0</v>
      </c>
      <c r="SO92" s="1">
        <f t="shared" si="142"/>
        <v>0</v>
      </c>
      <c r="TB92" s="1">
        <f t="shared" si="143"/>
        <v>0</v>
      </c>
      <c r="TS92" s="1">
        <f t="shared" si="90"/>
        <v>0</v>
      </c>
      <c r="TT92" s="1"/>
      <c r="UD92" s="1">
        <f t="shared" si="91"/>
        <v>0</v>
      </c>
      <c r="UE92" s="1"/>
      <c r="UG92" s="1">
        <f t="shared" si="92"/>
        <v>0</v>
      </c>
      <c r="UH92" s="1"/>
      <c r="UQ92" s="1">
        <f t="shared" si="144"/>
        <v>0</v>
      </c>
      <c r="UR92" s="1"/>
      <c r="VA92" s="1">
        <f t="shared" si="145"/>
        <v>0</v>
      </c>
      <c r="VB92" s="1"/>
      <c r="VG92" s="1">
        <f t="shared" si="146"/>
        <v>0</v>
      </c>
      <c r="VH92" s="1"/>
      <c r="WY92" s="1">
        <f t="shared" si="93"/>
        <v>0</v>
      </c>
      <c r="WZ92" s="1"/>
      <c r="XB92" s="1">
        <f t="shared" si="147"/>
        <v>0</v>
      </c>
      <c r="XC92" s="1"/>
      <c r="XG92" s="1">
        <f t="shared" si="94"/>
        <v>0</v>
      </c>
      <c r="XH92" s="1"/>
      <c r="XJ92" s="3">
        <v>1</v>
      </c>
      <c r="XK92" s="198"/>
      <c r="XL92" s="1">
        <f t="shared" si="95"/>
        <v>0</v>
      </c>
      <c r="XM92" s="1">
        <f t="shared" si="96"/>
        <v>0</v>
      </c>
      <c r="XN92" s="1">
        <f t="shared" si="148"/>
        <v>0</v>
      </c>
      <c r="XO92" s="1">
        <f t="shared" si="97"/>
        <v>0</v>
      </c>
      <c r="XP92" s="1">
        <f t="shared" si="149"/>
        <v>0</v>
      </c>
      <c r="XQ92" s="1">
        <f t="shared" si="98"/>
        <v>0</v>
      </c>
      <c r="XR92" s="1">
        <f t="shared" si="99"/>
        <v>0</v>
      </c>
      <c r="XS92" s="1">
        <f t="shared" si="100"/>
        <v>0</v>
      </c>
      <c r="XT92" s="1">
        <f t="shared" si="150"/>
        <v>0</v>
      </c>
      <c r="XU92" s="1">
        <f t="shared" si="101"/>
        <v>0</v>
      </c>
      <c r="XV92" s="1">
        <f t="shared" si="102"/>
        <v>0</v>
      </c>
      <c r="XW92" s="1">
        <f t="shared" si="103"/>
        <v>2</v>
      </c>
      <c r="XX92" s="1">
        <f t="shared" si="104"/>
        <v>0</v>
      </c>
      <c r="XY92" s="1">
        <f t="shared" si="105"/>
        <v>1</v>
      </c>
      <c r="XZ92" s="1">
        <f t="shared" si="106"/>
        <v>0</v>
      </c>
      <c r="YA92" s="1">
        <f t="shared" si="107"/>
        <v>0</v>
      </c>
      <c r="YB92" s="1">
        <f t="shared" si="108"/>
        <v>0</v>
      </c>
      <c r="YC92" s="1">
        <f t="shared" si="109"/>
        <v>1</v>
      </c>
      <c r="YD92" s="197"/>
      <c r="YE92" s="11">
        <f t="shared" si="158"/>
        <v>4</v>
      </c>
      <c r="YF92" s="133">
        <f t="shared" si="110"/>
        <v>0</v>
      </c>
      <c r="YG92" s="11">
        <v>3</v>
      </c>
      <c r="YH92" s="130">
        <f t="shared" si="111"/>
        <v>0</v>
      </c>
      <c r="YI92" s="3">
        <v>2</v>
      </c>
      <c r="YJ92" s="128">
        <f t="shared" si="112"/>
        <v>0</v>
      </c>
      <c r="YK92" s="199"/>
      <c r="YL92" s="1">
        <v>0.5</v>
      </c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>
        <v>1</v>
      </c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>
        <f t="shared" si="151"/>
        <v>1</v>
      </c>
      <c r="ACD92" s="25"/>
      <c r="ACE92" s="11">
        <f t="shared" si="113"/>
        <v>5</v>
      </c>
      <c r="ACF92" s="11">
        <f t="shared" si="114"/>
        <v>0</v>
      </c>
      <c r="ACG92" s="3">
        <v>245</v>
      </c>
      <c r="ACH92" s="3">
        <v>3</v>
      </c>
      <c r="ACI92" s="11">
        <f t="shared" si="115"/>
        <v>0</v>
      </c>
      <c r="ACJ92" s="45">
        <v>0.66600000000000004</v>
      </c>
      <c r="ACK92" s="13">
        <f t="shared" si="116"/>
        <v>0</v>
      </c>
      <c r="ACL92" s="1">
        <v>0.5</v>
      </c>
      <c r="ACM92" s="25">
        <f t="shared" si="117"/>
        <v>0</v>
      </c>
      <c r="ACN92" s="11">
        <f t="shared" si="118"/>
        <v>0</v>
      </c>
      <c r="ACR92" s="69"/>
      <c r="ACT92" s="3">
        <v>1</v>
      </c>
      <c r="ACW92" s="3">
        <v>1</v>
      </c>
      <c r="ACX92" s="3">
        <v>2</v>
      </c>
      <c r="ACY92" s="3">
        <v>1</v>
      </c>
      <c r="ACZ92" s="3">
        <v>1</v>
      </c>
      <c r="ADA92" s="3">
        <v>1</v>
      </c>
      <c r="ADM92" s="3">
        <v>1</v>
      </c>
      <c r="ADU92" s="3">
        <v>3.2</v>
      </c>
      <c r="ADV92" s="459"/>
      <c r="ADW92" s="3">
        <v>5</v>
      </c>
      <c r="ADX92" s="3">
        <v>1</v>
      </c>
      <c r="AEE92" s="1">
        <f t="shared" si="152"/>
        <v>0</v>
      </c>
      <c r="AFM92" s="3">
        <v>1</v>
      </c>
      <c r="AFO92" s="3">
        <v>1</v>
      </c>
      <c r="AGM92" s="14"/>
      <c r="AHF92" s="3">
        <v>72000</v>
      </c>
      <c r="AHG92" s="3">
        <v>1</v>
      </c>
      <c r="AHN92" s="3">
        <v>1</v>
      </c>
      <c r="AHO92" s="3">
        <v>1</v>
      </c>
      <c r="AHQ92" s="3">
        <v>6</v>
      </c>
      <c r="AHV92" s="3">
        <v>5</v>
      </c>
      <c r="AHW92" s="3">
        <v>1</v>
      </c>
      <c r="AHX92" s="3">
        <v>1</v>
      </c>
      <c r="AHY92" s="3">
        <v>3</v>
      </c>
      <c r="AHZ92" s="3">
        <v>1</v>
      </c>
      <c r="AIA92" s="3">
        <v>2</v>
      </c>
      <c r="AIB92" s="3">
        <v>1</v>
      </c>
      <c r="AIY92" s="14">
        <v>72000</v>
      </c>
      <c r="AIZ92" s="14"/>
      <c r="AJB92" s="14"/>
      <c r="AJF92" s="438"/>
      <c r="AJG92" s="47"/>
      <c r="AJH92" s="385"/>
      <c r="AJI92" s="11">
        <f t="shared" si="119"/>
        <v>0</v>
      </c>
      <c r="AJJ92" s="15"/>
      <c r="AJK92" s="15">
        <v>0</v>
      </c>
      <c r="AJL92" s="3">
        <v>3</v>
      </c>
      <c r="AJV92" s="1"/>
      <c r="AJW92" s="1"/>
      <c r="AJZ92" s="1">
        <v>3</v>
      </c>
      <c r="AKA92" s="15"/>
      <c r="AKB92" s="3" t="s">
        <v>308</v>
      </c>
      <c r="AKC92" s="3" t="s">
        <v>1114</v>
      </c>
      <c r="AKD92" s="3" t="s">
        <v>1098</v>
      </c>
      <c r="AKE92" s="3" t="s">
        <v>1410</v>
      </c>
      <c r="AKF92" s="3" t="s">
        <v>1411</v>
      </c>
      <c r="ALM92" s="3">
        <v>5</v>
      </c>
      <c r="ALN92" s="11" t="e">
        <f t="shared" si="155"/>
        <v>#REF!</v>
      </c>
      <c r="ALO92" s="14" t="e">
        <f>#REF!</f>
        <v>#REF!</v>
      </c>
      <c r="ALP92" s="3">
        <v>1</v>
      </c>
      <c r="ALR92" s="3">
        <v>4</v>
      </c>
      <c r="ALU92" s="15"/>
      <c r="ALV92" s="3">
        <v>1</v>
      </c>
      <c r="ALY92" s="3">
        <v>1</v>
      </c>
      <c r="ALZ92" s="3">
        <v>1</v>
      </c>
      <c r="AMA92" s="3">
        <v>1</v>
      </c>
      <c r="AMJ92" s="404"/>
    </row>
    <row r="93" spans="1:1024" s="81" customFormat="1" ht="18" customHeight="1" x14ac:dyDescent="0.25">
      <c r="A93" s="282"/>
      <c r="B93" s="113">
        <v>91</v>
      </c>
      <c r="C93" s="473" t="s">
        <v>375</v>
      </c>
      <c r="D93" s="482" t="s">
        <v>1837</v>
      </c>
      <c r="E93" s="81">
        <v>2009</v>
      </c>
      <c r="J93" s="81">
        <v>57</v>
      </c>
      <c r="K93" s="81">
        <v>1975</v>
      </c>
      <c r="L93" s="81">
        <v>2010</v>
      </c>
      <c r="M93" s="81">
        <v>35</v>
      </c>
      <c r="N93" s="81">
        <v>1</v>
      </c>
      <c r="O93" s="81">
        <v>1</v>
      </c>
      <c r="P93" s="81">
        <v>1</v>
      </c>
      <c r="Q93" s="81">
        <v>1</v>
      </c>
      <c r="R93" s="81">
        <v>1</v>
      </c>
      <c r="S93" s="81">
        <v>1</v>
      </c>
      <c r="T93" s="81">
        <v>1</v>
      </c>
      <c r="U93" s="81">
        <v>1</v>
      </c>
      <c r="V93" s="81">
        <v>1</v>
      </c>
      <c r="W93" s="81">
        <v>1</v>
      </c>
      <c r="X93" s="81">
        <v>1</v>
      </c>
      <c r="Y93" s="81">
        <v>1</v>
      </c>
      <c r="Z93" s="81">
        <v>1</v>
      </c>
      <c r="AA93" s="81">
        <v>1</v>
      </c>
      <c r="AB93" s="81">
        <v>1</v>
      </c>
      <c r="AC93" s="81">
        <v>1</v>
      </c>
      <c r="AD93" s="81">
        <v>1</v>
      </c>
      <c r="AE93" s="81">
        <v>1</v>
      </c>
      <c r="AF93" s="81">
        <v>1</v>
      </c>
      <c r="AG93" s="81">
        <v>1</v>
      </c>
      <c r="AH93" s="81">
        <v>1</v>
      </c>
      <c r="AI93" s="81">
        <v>1</v>
      </c>
      <c r="AJ93" s="81">
        <v>1</v>
      </c>
      <c r="AK93" s="81">
        <v>1</v>
      </c>
      <c r="AL93" s="81">
        <v>1</v>
      </c>
      <c r="AM93" s="81">
        <v>1</v>
      </c>
      <c r="AN93" s="81">
        <v>1</v>
      </c>
      <c r="AY93" s="81">
        <v>1</v>
      </c>
      <c r="BK93" s="81">
        <v>1</v>
      </c>
      <c r="BL93" s="81">
        <v>1</v>
      </c>
      <c r="CH93" s="262"/>
      <c r="CI93" s="81">
        <v>1</v>
      </c>
      <c r="CJ93" s="81">
        <v>1</v>
      </c>
      <c r="CK93" s="81">
        <v>1</v>
      </c>
      <c r="CL93" s="81">
        <v>1</v>
      </c>
      <c r="CM93" s="81">
        <v>1</v>
      </c>
      <c r="CN93" s="81">
        <v>1</v>
      </c>
      <c r="CO93" s="81">
        <v>1</v>
      </c>
      <c r="CP93" s="87">
        <f t="shared" ref="CP93:CP98" si="159">SUM(CI93:CO93)</f>
        <v>7</v>
      </c>
      <c r="CQ93" s="87">
        <v>1</v>
      </c>
      <c r="CS93" s="87">
        <f t="shared" ref="CS93:CS98" si="160">SUM(CR93:CR93)</f>
        <v>0</v>
      </c>
      <c r="CT93" s="87"/>
      <c r="DO93" s="87">
        <f t="shared" ref="DO93:DO98" si="161">SUM(CU93:DN93)</f>
        <v>0</v>
      </c>
      <c r="DP93" s="87"/>
      <c r="DX93" s="87">
        <f t="shared" ref="DX93:DX98" si="162">SUM(DQ93:DW93)</f>
        <v>0</v>
      </c>
      <c r="DY93" s="87"/>
      <c r="EE93" s="87">
        <f t="shared" ref="EE93:EE98" si="163">SUM(DZ93:ED93)</f>
        <v>0</v>
      </c>
      <c r="EF93" s="87"/>
      <c r="EH93" s="87">
        <f t="shared" si="124"/>
        <v>0</v>
      </c>
      <c r="EI93" s="87"/>
      <c r="GP93" s="87">
        <f t="shared" ref="GP93:GP98" si="164">SUM(FF93:GO93)</f>
        <v>0</v>
      </c>
      <c r="GQ93" s="87"/>
      <c r="GY93" s="87">
        <f t="shared" ref="GY93:GY98" si="165">SUM(GR93:GX93)</f>
        <v>0</v>
      </c>
      <c r="GZ93" s="87"/>
      <c r="HC93" s="87">
        <f t="shared" ref="HC93:HC98" si="166">SUM(HA93:HB93)</f>
        <v>0</v>
      </c>
      <c r="HD93" s="87"/>
      <c r="HS93" s="87">
        <f t="shared" ref="HS93:HS98" si="167">SUM(HE93:HR93)</f>
        <v>0</v>
      </c>
      <c r="HT93" s="87"/>
      <c r="HX93" s="87">
        <f t="shared" ref="HX93:HX98" si="168">SUM(HU93:HW93)</f>
        <v>0</v>
      </c>
      <c r="HY93" s="87"/>
      <c r="ID93" s="87">
        <f t="shared" ref="ID93:ID98" si="169">SUM(HZ93:IC93)</f>
        <v>0</v>
      </c>
      <c r="IE93" s="87"/>
      <c r="IN93" s="87">
        <f t="shared" ref="IN93:IN98" si="170">SUM(IF93:IM93)</f>
        <v>0</v>
      </c>
      <c r="IW93" s="87">
        <f t="shared" ref="IW93:IW98" si="171">SUM(IP93:IV93)</f>
        <v>0</v>
      </c>
      <c r="IX93" s="87"/>
      <c r="IZ93" s="87">
        <f t="shared" si="86"/>
        <v>0</v>
      </c>
      <c r="JA93" s="87"/>
      <c r="JJ93" s="87">
        <f t="shared" ref="JJ93:JJ98" si="172">SUM(JB93:JI93)</f>
        <v>0</v>
      </c>
      <c r="JK93" s="87"/>
      <c r="JV93" s="87">
        <f t="shared" ref="JV93:JV98" si="173">SUM(JL93:JU93)</f>
        <v>0</v>
      </c>
      <c r="JW93" s="87"/>
      <c r="KB93" s="87">
        <f t="shared" ref="KB93:KB98" si="174">SUM(JX93:KA93)</f>
        <v>0</v>
      </c>
      <c r="KC93" s="87"/>
      <c r="KD93" s="81">
        <v>1</v>
      </c>
      <c r="KE93" s="81">
        <v>1</v>
      </c>
      <c r="KF93" s="81">
        <v>1</v>
      </c>
      <c r="KG93" s="81">
        <v>1</v>
      </c>
      <c r="KH93" s="81">
        <v>1</v>
      </c>
      <c r="KI93" s="81">
        <v>1</v>
      </c>
      <c r="KJ93" s="81">
        <v>1</v>
      </c>
      <c r="KK93" s="81">
        <v>1</v>
      </c>
      <c r="KL93" s="81">
        <v>1</v>
      </c>
      <c r="KM93" s="81">
        <v>1</v>
      </c>
      <c r="KN93" s="81">
        <v>1</v>
      </c>
      <c r="KO93" s="81">
        <v>1</v>
      </c>
      <c r="KP93" s="81">
        <v>1</v>
      </c>
      <c r="KQ93" s="81">
        <v>1</v>
      </c>
      <c r="KR93" s="81">
        <v>1</v>
      </c>
      <c r="KS93" s="81">
        <v>1</v>
      </c>
      <c r="KU93" s="81">
        <v>1</v>
      </c>
      <c r="KV93" s="81">
        <v>1</v>
      </c>
      <c r="KW93" s="81">
        <v>1</v>
      </c>
      <c r="KX93" s="81">
        <v>1</v>
      </c>
      <c r="KY93" s="81">
        <v>1</v>
      </c>
      <c r="KZ93" s="81">
        <v>1</v>
      </c>
      <c r="LA93" s="81">
        <v>1</v>
      </c>
      <c r="LB93" s="81">
        <v>1</v>
      </c>
      <c r="LC93" s="81">
        <v>1</v>
      </c>
      <c r="LD93" s="81">
        <v>1</v>
      </c>
      <c r="LE93" s="81">
        <v>1</v>
      </c>
      <c r="LF93" s="81">
        <v>1</v>
      </c>
      <c r="LG93" s="87">
        <f t="shared" ref="LG93:LG98" si="175">SUM(KD93:LF93)</f>
        <v>28</v>
      </c>
      <c r="LH93" s="87">
        <v>1</v>
      </c>
      <c r="LT93" s="87">
        <f t="shared" ref="LT93:LT98" si="176">SUM(LI93:LS93)</f>
        <v>0</v>
      </c>
      <c r="LU93" s="87"/>
      <c r="MA93" s="87">
        <f t="shared" ref="MA93:MA98" si="177">SUM(LV93:LZ93)</f>
        <v>0</v>
      </c>
      <c r="MB93" s="87"/>
      <c r="MF93" s="87">
        <f t="shared" ref="MF93:MF98" si="178">SUM(MC93:ME93)</f>
        <v>0</v>
      </c>
      <c r="MG93" s="87"/>
      <c r="MM93" s="87">
        <f t="shared" ref="MM93:MM98" si="179">SUM(MH93:ML93)</f>
        <v>0</v>
      </c>
      <c r="MN93" s="87"/>
      <c r="MS93" s="87">
        <f t="shared" ref="MS93:MS98" si="180">SUM(MO93:MR93)</f>
        <v>0</v>
      </c>
      <c r="MT93" s="87"/>
      <c r="MU93" s="172"/>
      <c r="PD93" s="87">
        <f t="shared" ref="PD93:PD98" si="181">SUM(OI93:PC93)</f>
        <v>0</v>
      </c>
      <c r="PE93" s="87"/>
      <c r="PX93" s="81">
        <v>1</v>
      </c>
      <c r="PY93" s="81">
        <v>1</v>
      </c>
      <c r="PZ93" s="81">
        <v>1</v>
      </c>
      <c r="QA93" s="81">
        <v>1</v>
      </c>
      <c r="QB93" s="81">
        <v>1</v>
      </c>
      <c r="QF93" s="87">
        <f t="shared" ref="QF93:QF98" si="182">SUM(QC93:QE93)</f>
        <v>0</v>
      </c>
      <c r="QG93" s="87"/>
      <c r="QY93" s="87">
        <f t="shared" ref="QY93:QY98" si="183">SUM(QU93:QX93)</f>
        <v>0</v>
      </c>
      <c r="RK93" s="87">
        <f t="shared" ref="RK93:RK98" si="184">SUM(RA93:RJ93)</f>
        <v>0</v>
      </c>
      <c r="RL93" s="87"/>
      <c r="SA93" s="87">
        <f t="shared" ref="SA93:SA98" si="185">SUM(RM93:RZ93)</f>
        <v>0</v>
      </c>
      <c r="SG93" s="87">
        <f t="shared" ref="SG93:SG98" si="186">SUM(SC93:SF93)</f>
        <v>0</v>
      </c>
      <c r="SO93" s="87">
        <f t="shared" ref="SO93:SO98" si="187">SUM(SI93:SN93)</f>
        <v>0</v>
      </c>
      <c r="TB93" s="87">
        <f t="shared" si="143"/>
        <v>0</v>
      </c>
      <c r="TS93" s="87">
        <f t="shared" ref="TS93:TS98" si="188">SUM(TD93:TR93)</f>
        <v>0</v>
      </c>
      <c r="TT93" s="87"/>
      <c r="UD93" s="87">
        <f t="shared" ref="UD93:UD98" si="189">SUM(TU93:UC93)</f>
        <v>0</v>
      </c>
      <c r="UE93" s="87"/>
      <c r="UG93" s="87">
        <f t="shared" si="92"/>
        <v>0</v>
      </c>
      <c r="UH93" s="87"/>
      <c r="UQ93" s="87">
        <f t="shared" ref="UQ93:UQ98" si="190">SUM(UI93:UP93)</f>
        <v>0</v>
      </c>
      <c r="UR93" s="87"/>
      <c r="VA93" s="87">
        <f t="shared" ref="VA93:VA98" si="191">SUM(US93:UZ93)</f>
        <v>0</v>
      </c>
      <c r="VB93" s="87"/>
      <c r="VG93" s="87">
        <f t="shared" ref="VG93:VG98" si="192">SUM(VC93:VF93)</f>
        <v>0</v>
      </c>
      <c r="VH93" s="87"/>
      <c r="VI93" s="81">
        <v>1</v>
      </c>
      <c r="VK93" s="81">
        <v>1</v>
      </c>
      <c r="VL93" s="81">
        <v>1</v>
      </c>
      <c r="VM93" s="81">
        <v>1</v>
      </c>
      <c r="VN93" s="81">
        <v>1</v>
      </c>
      <c r="VO93" s="81">
        <v>1</v>
      </c>
      <c r="VP93" s="81">
        <v>1</v>
      </c>
      <c r="VQ93" s="81">
        <v>1</v>
      </c>
      <c r="VR93" s="81">
        <v>1</v>
      </c>
      <c r="VS93" s="81">
        <v>1</v>
      </c>
      <c r="VT93" s="81">
        <v>1</v>
      </c>
      <c r="VU93" s="81">
        <v>1</v>
      </c>
      <c r="VV93" s="81">
        <v>1</v>
      </c>
      <c r="VW93" s="81">
        <v>1</v>
      </c>
      <c r="VX93" s="81">
        <v>1</v>
      </c>
      <c r="VY93" s="81">
        <v>1</v>
      </c>
      <c r="VZ93" s="81">
        <v>1</v>
      </c>
      <c r="WB93" s="81">
        <v>1</v>
      </c>
      <c r="WC93" s="81">
        <v>1</v>
      </c>
      <c r="WD93" s="81">
        <v>1</v>
      </c>
      <c r="WE93" s="81">
        <v>1</v>
      </c>
      <c r="WF93" s="81">
        <v>1</v>
      </c>
      <c r="WG93" s="81">
        <v>1</v>
      </c>
      <c r="WH93" s="81">
        <v>1</v>
      </c>
      <c r="WI93" s="81">
        <v>1</v>
      </c>
      <c r="WJ93" s="81">
        <v>1</v>
      </c>
      <c r="WK93" s="81">
        <v>1</v>
      </c>
      <c r="WL93" s="81">
        <v>1</v>
      </c>
      <c r="WM93" s="81">
        <v>1</v>
      </c>
      <c r="WN93" s="81">
        <v>1</v>
      </c>
      <c r="WO93" s="81">
        <v>1</v>
      </c>
      <c r="WP93" s="81">
        <v>1</v>
      </c>
      <c r="WQ93" s="81">
        <v>1</v>
      </c>
      <c r="WR93" s="81">
        <v>1</v>
      </c>
      <c r="WS93" s="81">
        <v>1</v>
      </c>
      <c r="WT93" s="81">
        <v>1</v>
      </c>
      <c r="WU93" s="81">
        <v>1</v>
      </c>
      <c r="WV93" s="81">
        <v>1</v>
      </c>
      <c r="WW93" s="81">
        <v>1</v>
      </c>
      <c r="WY93" s="87">
        <f t="shared" ref="WY93:WY98" si="193">SUM(VI93:WX93)</f>
        <v>39</v>
      </c>
      <c r="WZ93" s="87">
        <v>1</v>
      </c>
      <c r="XB93" s="87">
        <f t="shared" si="147"/>
        <v>0</v>
      </c>
      <c r="XC93" s="87"/>
      <c r="XG93" s="87">
        <f t="shared" ref="XG93:XG98" si="194">SUM(XD93:XF93)</f>
        <v>0</v>
      </c>
      <c r="XH93" s="87"/>
      <c r="XL93" s="87">
        <f t="shared" si="95"/>
        <v>0</v>
      </c>
      <c r="XM93" s="87">
        <f t="shared" si="96"/>
        <v>0</v>
      </c>
      <c r="XN93" s="87">
        <f t="shared" ref="XN93:XN98" si="195">SUM(QH93:QX93)</f>
        <v>0</v>
      </c>
      <c r="XO93" s="87">
        <f t="shared" ref="XO93:XO98" si="196">SUM(EJ93:FE93)</f>
        <v>0</v>
      </c>
      <c r="XP93" s="87">
        <f t="shared" si="149"/>
        <v>0</v>
      </c>
      <c r="XQ93" s="87">
        <f t="shared" ref="XQ93:XQ98" si="197">SUM(SQ93:SY93)</f>
        <v>0</v>
      </c>
      <c r="XR93" s="87">
        <f t="shared" si="99"/>
        <v>0</v>
      </c>
      <c r="XS93" s="87">
        <f t="shared" si="100"/>
        <v>0</v>
      </c>
      <c r="XT93" s="87">
        <f t="shared" si="150"/>
        <v>0</v>
      </c>
      <c r="XU93" s="87">
        <f t="shared" si="101"/>
        <v>0</v>
      </c>
      <c r="XV93" s="87">
        <f t="shared" si="102"/>
        <v>0</v>
      </c>
      <c r="XW93" s="87">
        <f t="shared" si="103"/>
        <v>0</v>
      </c>
      <c r="XX93" s="87">
        <f t="shared" si="104"/>
        <v>0</v>
      </c>
      <c r="XY93" s="87">
        <f t="shared" si="105"/>
        <v>0</v>
      </c>
      <c r="XZ93" s="87">
        <f t="shared" si="106"/>
        <v>5</v>
      </c>
      <c r="YA93" s="87">
        <f t="shared" si="107"/>
        <v>74</v>
      </c>
      <c r="YB93" s="87">
        <f t="shared" si="108"/>
        <v>5</v>
      </c>
      <c r="YC93" s="87">
        <f t="shared" si="109"/>
        <v>0</v>
      </c>
      <c r="YD93" s="87"/>
      <c r="YE93" s="82">
        <f t="shared" ref="YE93:YE98" si="198">SUM(XL93:YC93)</f>
        <v>84</v>
      </c>
      <c r="YF93" s="133">
        <f t="shared" si="110"/>
        <v>1845238.0952380951</v>
      </c>
      <c r="YG93" s="82">
        <v>5</v>
      </c>
      <c r="YH93" s="130">
        <f t="shared" si="111"/>
        <v>31000000</v>
      </c>
      <c r="YI93" s="81">
        <v>3</v>
      </c>
      <c r="YJ93" s="128">
        <f t="shared" si="112"/>
        <v>51666666.666666664</v>
      </c>
      <c r="YK93" s="183"/>
      <c r="YL93" s="87">
        <v>1</v>
      </c>
      <c r="YM93" s="87">
        <v>1</v>
      </c>
      <c r="YN93" s="87"/>
      <c r="YO93" s="87"/>
      <c r="YP93" s="87"/>
      <c r="YQ93" s="87"/>
      <c r="YR93" s="87"/>
      <c r="YS93" s="87"/>
      <c r="YT93" s="87"/>
      <c r="YU93" s="87"/>
      <c r="YV93" s="87"/>
      <c r="YW93" s="87"/>
      <c r="YX93" s="87"/>
      <c r="YY93" s="87"/>
      <c r="YZ93" s="87"/>
      <c r="ZA93" s="87"/>
      <c r="ZB93" s="87"/>
      <c r="ZC93" s="87"/>
      <c r="ZD93" s="87"/>
      <c r="ZE93" s="87"/>
      <c r="ZF93" s="87"/>
      <c r="ZG93" s="87"/>
      <c r="ZH93" s="87"/>
      <c r="ZI93" s="87"/>
      <c r="ZJ93" s="87"/>
      <c r="ZK93" s="87"/>
      <c r="ZL93" s="87"/>
      <c r="ZM93" s="87"/>
      <c r="ZN93" s="87"/>
      <c r="ZO93" s="87"/>
      <c r="ZP93" s="87"/>
      <c r="ZQ93" s="87"/>
      <c r="ZR93" s="87"/>
      <c r="ZS93" s="87"/>
      <c r="ZT93" s="87"/>
      <c r="ZU93" s="87"/>
      <c r="ZV93" s="87"/>
      <c r="ZW93" s="87"/>
      <c r="ZX93" s="87"/>
      <c r="ZY93" s="87"/>
      <c r="ZZ93" s="87"/>
      <c r="AAA93" s="87"/>
      <c r="AAB93" s="87"/>
      <c r="AAC93" s="87"/>
      <c r="AAD93" s="87"/>
      <c r="AAE93" s="87"/>
      <c r="AAF93" s="87"/>
      <c r="AAG93" s="87"/>
      <c r="AAH93" s="87"/>
      <c r="AAI93" s="87"/>
      <c r="AAJ93" s="87"/>
      <c r="AAK93" s="87"/>
      <c r="AAL93" s="87"/>
      <c r="AAM93" s="87"/>
      <c r="AAN93" s="87">
        <v>1</v>
      </c>
      <c r="AAO93" s="87"/>
      <c r="AAP93" s="87">
        <v>1</v>
      </c>
      <c r="AAQ93" s="87"/>
      <c r="AAR93" s="87"/>
      <c r="AAS93" s="87"/>
      <c r="AAT93" s="87"/>
      <c r="AAU93" s="87"/>
      <c r="AAV93" s="87"/>
      <c r="AAW93" s="87"/>
      <c r="AAX93" s="87"/>
      <c r="AAY93" s="87"/>
      <c r="AAZ93" s="87"/>
      <c r="ABA93" s="87"/>
      <c r="ABB93" s="87"/>
      <c r="ABC93" s="87"/>
      <c r="ABD93" s="87"/>
      <c r="ABE93" s="87"/>
      <c r="ABF93" s="87"/>
      <c r="ABG93" s="87"/>
      <c r="ABH93" s="87"/>
      <c r="ABI93" s="87"/>
      <c r="ABJ93" s="87"/>
      <c r="ABK93" s="87"/>
      <c r="ABL93" s="87"/>
      <c r="ABM93" s="87"/>
      <c r="ABN93" s="87"/>
      <c r="ABO93" s="87"/>
      <c r="ABP93" s="87"/>
      <c r="ABQ93" s="87"/>
      <c r="ABR93" s="87"/>
      <c r="ABS93" s="87"/>
      <c r="ABT93" s="87"/>
      <c r="ABU93" s="87"/>
      <c r="ABV93" s="87"/>
      <c r="ABW93" s="87"/>
      <c r="ABX93" s="87"/>
      <c r="ABY93" s="87"/>
      <c r="ABZ93" s="87"/>
      <c r="ACA93" s="87"/>
      <c r="ACB93" s="87"/>
      <c r="ACC93" s="87">
        <f t="shared" ref="ACC93:ACC98" si="199">SUM(YM93:ACB93)</f>
        <v>3</v>
      </c>
      <c r="ACD93" s="25">
        <f t="shared" ref="ACD93:ACD98" si="200">(AJH93/ACC93)*YL93</f>
        <v>51666666.666666664</v>
      </c>
      <c r="ACE93" s="11">
        <f t="shared" si="113"/>
        <v>87</v>
      </c>
      <c r="ACF93" s="11">
        <f t="shared" si="114"/>
        <v>1781609.1954022988</v>
      </c>
      <c r="ACG93" s="81">
        <v>25</v>
      </c>
      <c r="ACH93" s="81">
        <v>3</v>
      </c>
      <c r="ACI93" s="11">
        <f t="shared" si="115"/>
        <v>51666666.666666664</v>
      </c>
      <c r="ACJ93" s="89"/>
      <c r="ACK93" s="13">
        <f t="shared" si="116"/>
        <v>0</v>
      </c>
      <c r="ACL93" s="87">
        <v>1</v>
      </c>
      <c r="ACM93" s="25">
        <f t="shared" si="117"/>
        <v>155000000</v>
      </c>
      <c r="ACN93" s="11">
        <f t="shared" si="118"/>
        <v>51666666.666666664</v>
      </c>
      <c r="ACP93" s="81">
        <v>1</v>
      </c>
      <c r="ACR93" s="81" t="s">
        <v>1172</v>
      </c>
      <c r="ACZ93" s="81">
        <v>1</v>
      </c>
      <c r="ADE93" s="81">
        <v>1</v>
      </c>
      <c r="ADO93" s="81">
        <v>1</v>
      </c>
      <c r="ADQ93" s="81">
        <v>1</v>
      </c>
      <c r="ADR93" s="81">
        <v>1</v>
      </c>
      <c r="ADU93" s="81">
        <v>6</v>
      </c>
      <c r="ADV93" s="465"/>
      <c r="ADW93" s="81">
        <v>6</v>
      </c>
      <c r="ADX93" s="81">
        <v>1</v>
      </c>
      <c r="ADY93" s="81">
        <v>1</v>
      </c>
      <c r="AEB93" s="81">
        <v>1</v>
      </c>
      <c r="AEC93" s="81">
        <v>1</v>
      </c>
      <c r="AEE93" s="1">
        <f t="shared" si="152"/>
        <v>1</v>
      </c>
      <c r="AEV93" s="81">
        <v>1</v>
      </c>
      <c r="AEY93" s="81">
        <v>1</v>
      </c>
      <c r="AFA93" s="81">
        <v>1</v>
      </c>
      <c r="AFC93" s="81">
        <v>1</v>
      </c>
      <c r="AFJ93" s="81">
        <v>1</v>
      </c>
      <c r="AFM93" s="81">
        <v>1</v>
      </c>
      <c r="AFO93" s="81">
        <v>1</v>
      </c>
      <c r="AFP93" s="81">
        <v>1</v>
      </c>
      <c r="AFT93" s="81">
        <v>1</v>
      </c>
      <c r="AGG93" s="81">
        <v>1</v>
      </c>
      <c r="AGM93" s="83"/>
      <c r="AGQ93" s="81">
        <v>1</v>
      </c>
      <c r="AGW93" s="81">
        <v>1</v>
      </c>
      <c r="AHG93" s="81">
        <v>1</v>
      </c>
      <c r="AHJ93" s="83"/>
      <c r="AHK93" s="84"/>
      <c r="AIW93" s="81">
        <v>1</v>
      </c>
      <c r="AIY93" s="83"/>
      <c r="AIZ93" s="83"/>
      <c r="AJA93" s="84"/>
      <c r="AJB93" s="83"/>
      <c r="AJF93" s="449"/>
      <c r="AJG93" s="85"/>
      <c r="AJH93" s="386">
        <v>155000000</v>
      </c>
      <c r="AJI93" s="11">
        <f t="shared" si="119"/>
        <v>1781609.1954022988</v>
      </c>
      <c r="AJJ93" s="86"/>
      <c r="AJK93" s="86">
        <v>4</v>
      </c>
      <c r="AJL93" s="81">
        <v>3</v>
      </c>
      <c r="AJV93" s="87"/>
      <c r="AJW93" s="87">
        <f t="shared" ref="AJW93:AJW98" si="201">SUM(AJL93+AJM93+AJN93+AJO93+AJP93+AJQ93+AJR93+AJS93+AJT93+AJU93)</f>
        <v>3</v>
      </c>
      <c r="AJZ93" s="87">
        <v>12</v>
      </c>
      <c r="AKA93" s="86"/>
      <c r="AKB93" s="81" t="s">
        <v>1190</v>
      </c>
      <c r="AKC93" s="81" t="s">
        <v>1390</v>
      </c>
      <c r="AKD93" s="81" t="s">
        <v>631</v>
      </c>
      <c r="ALM93" s="81">
        <v>3</v>
      </c>
      <c r="ALN93" s="82">
        <f>ALO93/ALM93</f>
        <v>51666666.666666664</v>
      </c>
      <c r="ALO93" s="83">
        <v>155000000</v>
      </c>
      <c r="ALP93" s="81">
        <v>1</v>
      </c>
      <c r="ALQ93" s="81">
        <v>2</v>
      </c>
      <c r="ALU93" s="86"/>
      <c r="AME93" s="81">
        <v>1</v>
      </c>
      <c r="AMF93" s="81">
        <v>1</v>
      </c>
      <c r="AMG93" s="81">
        <v>1</v>
      </c>
      <c r="AMI93" s="81">
        <v>1</v>
      </c>
      <c r="AMJ93" s="404"/>
    </row>
    <row r="94" spans="1:1024" s="7" customFormat="1" ht="19" customHeight="1" x14ac:dyDescent="0.25">
      <c r="A94" s="274"/>
      <c r="B94" s="113">
        <v>92</v>
      </c>
      <c r="C94" s="473" t="s">
        <v>375</v>
      </c>
      <c r="D94" s="304" t="s">
        <v>1405</v>
      </c>
      <c r="E94" s="7">
        <v>2014</v>
      </c>
      <c r="F94" s="7">
        <v>35</v>
      </c>
      <c r="J94" s="7">
        <v>38</v>
      </c>
      <c r="K94" s="7">
        <v>2000</v>
      </c>
      <c r="L94" s="7">
        <v>2012</v>
      </c>
      <c r="M94" s="7">
        <v>12</v>
      </c>
      <c r="AD94" s="7">
        <v>1</v>
      </c>
      <c r="AE94" s="7">
        <v>1</v>
      </c>
      <c r="AF94" s="7">
        <v>1</v>
      </c>
      <c r="AG94" s="7">
        <v>1</v>
      </c>
      <c r="AH94" s="7">
        <v>1</v>
      </c>
      <c r="AI94" s="7">
        <v>1</v>
      </c>
      <c r="AJ94" s="7">
        <v>1</v>
      </c>
      <c r="AK94" s="7">
        <v>1</v>
      </c>
      <c r="AL94" s="7">
        <v>1</v>
      </c>
      <c r="AM94" s="7">
        <v>1</v>
      </c>
      <c r="AN94" s="7">
        <v>1</v>
      </c>
      <c r="AO94" s="7">
        <v>1</v>
      </c>
      <c r="AP94" s="7">
        <v>1</v>
      </c>
      <c r="AX94" s="7">
        <v>1</v>
      </c>
      <c r="BN94" s="7">
        <v>1</v>
      </c>
      <c r="BO94" s="7">
        <v>1</v>
      </c>
      <c r="BP94" s="7">
        <v>1</v>
      </c>
      <c r="BQ94" s="7">
        <v>1</v>
      </c>
      <c r="BT94" s="7">
        <v>1</v>
      </c>
      <c r="BU94" s="7">
        <v>1</v>
      </c>
      <c r="BV94" s="7">
        <v>1</v>
      </c>
      <c r="CD94" s="7">
        <v>1</v>
      </c>
      <c r="CG94" s="7">
        <v>8</v>
      </c>
      <c r="CH94" s="248"/>
      <c r="CP94" s="1">
        <f t="shared" si="159"/>
        <v>0</v>
      </c>
      <c r="CQ94" s="1"/>
      <c r="CS94" s="1">
        <f t="shared" si="160"/>
        <v>0</v>
      </c>
      <c r="CT94" s="1"/>
      <c r="DO94" s="1">
        <f t="shared" si="161"/>
        <v>0</v>
      </c>
      <c r="DP94" s="1"/>
      <c r="DX94" s="1">
        <f t="shared" si="162"/>
        <v>0</v>
      </c>
      <c r="DY94" s="1"/>
      <c r="EE94" s="1">
        <f t="shared" si="163"/>
        <v>0</v>
      </c>
      <c r="EF94" s="1"/>
      <c r="EH94" s="1">
        <f t="shared" si="124"/>
        <v>0</v>
      </c>
      <c r="EI94" s="1"/>
      <c r="FF94" s="117"/>
      <c r="GP94" s="1">
        <f t="shared" si="164"/>
        <v>0</v>
      </c>
      <c r="GQ94" s="1"/>
      <c r="GY94" s="1">
        <f t="shared" si="165"/>
        <v>0</v>
      </c>
      <c r="GZ94" s="1"/>
      <c r="HC94" s="1">
        <f t="shared" si="166"/>
        <v>0</v>
      </c>
      <c r="HD94" s="1"/>
      <c r="HS94" s="1">
        <f t="shared" si="167"/>
        <v>0</v>
      </c>
      <c r="HT94" s="1"/>
      <c r="HX94" s="1">
        <f t="shared" si="168"/>
        <v>0</v>
      </c>
      <c r="HY94" s="1"/>
      <c r="ID94" s="1">
        <f t="shared" si="169"/>
        <v>0</v>
      </c>
      <c r="IE94" s="1"/>
      <c r="IN94" s="1">
        <f t="shared" si="170"/>
        <v>0</v>
      </c>
      <c r="IW94" s="1">
        <f t="shared" si="171"/>
        <v>0</v>
      </c>
      <c r="IX94" s="1"/>
      <c r="IZ94" s="1">
        <f t="shared" si="86"/>
        <v>0</v>
      </c>
      <c r="JA94" s="1"/>
      <c r="JJ94" s="1">
        <f t="shared" si="172"/>
        <v>0</v>
      </c>
      <c r="JK94" s="1"/>
      <c r="JV94" s="1">
        <f t="shared" si="173"/>
        <v>0</v>
      </c>
      <c r="JW94" s="1"/>
      <c r="KB94" s="1">
        <f t="shared" si="174"/>
        <v>0</v>
      </c>
      <c r="KC94" s="1"/>
      <c r="LG94" s="1">
        <f t="shared" si="175"/>
        <v>0</v>
      </c>
      <c r="LH94" s="1"/>
      <c r="LT94" s="1">
        <f t="shared" si="176"/>
        <v>0</v>
      </c>
      <c r="LU94" s="1"/>
      <c r="MA94" s="1">
        <f t="shared" si="177"/>
        <v>0</v>
      </c>
      <c r="MB94" s="1"/>
      <c r="MF94" s="1">
        <f t="shared" si="178"/>
        <v>0</v>
      </c>
      <c r="MG94" s="1"/>
      <c r="MM94" s="1">
        <f t="shared" si="179"/>
        <v>0</v>
      </c>
      <c r="MN94" s="1"/>
      <c r="MS94" s="1">
        <f t="shared" si="180"/>
        <v>0</v>
      </c>
      <c r="MT94" s="1"/>
      <c r="MU94" s="115">
        <v>1</v>
      </c>
      <c r="MV94" s="7">
        <v>1</v>
      </c>
      <c r="NH94" s="7">
        <v>1</v>
      </c>
      <c r="NI94" s="7">
        <v>1</v>
      </c>
      <c r="NM94" s="7">
        <v>1</v>
      </c>
      <c r="OI94" s="121"/>
      <c r="OO94" s="7">
        <v>1</v>
      </c>
      <c r="PD94" s="1">
        <f t="shared" si="181"/>
        <v>1</v>
      </c>
      <c r="PE94" s="1">
        <v>1</v>
      </c>
      <c r="QF94" s="1">
        <f t="shared" si="182"/>
        <v>0</v>
      </c>
      <c r="QG94" s="1"/>
      <c r="QY94" s="1">
        <f t="shared" si="183"/>
        <v>0</v>
      </c>
      <c r="RK94" s="1">
        <f t="shared" si="184"/>
        <v>0</v>
      </c>
      <c r="RL94" s="1"/>
      <c r="SA94" s="1">
        <f t="shared" si="185"/>
        <v>0</v>
      </c>
      <c r="SG94" s="1">
        <f t="shared" si="186"/>
        <v>0</v>
      </c>
      <c r="SO94" s="1">
        <f t="shared" si="187"/>
        <v>0</v>
      </c>
      <c r="TB94" s="1">
        <f t="shared" si="143"/>
        <v>0</v>
      </c>
      <c r="TS94" s="1">
        <f t="shared" si="188"/>
        <v>0</v>
      </c>
      <c r="TT94" s="1"/>
      <c r="UD94" s="1">
        <f t="shared" si="189"/>
        <v>0</v>
      </c>
      <c r="UE94" s="1"/>
      <c r="UG94" s="1">
        <f t="shared" si="92"/>
        <v>0</v>
      </c>
      <c r="UH94" s="1"/>
      <c r="UQ94" s="1">
        <f t="shared" si="190"/>
        <v>0</v>
      </c>
      <c r="UR94" s="1"/>
      <c r="VA94" s="1">
        <f t="shared" si="191"/>
        <v>0</v>
      </c>
      <c r="VB94" s="1"/>
      <c r="VC94" s="7">
        <v>1</v>
      </c>
      <c r="VG94" s="1">
        <f t="shared" si="192"/>
        <v>1</v>
      </c>
      <c r="VH94" s="1">
        <v>1</v>
      </c>
      <c r="WY94" s="1">
        <f t="shared" si="193"/>
        <v>0</v>
      </c>
      <c r="WZ94" s="1"/>
      <c r="XB94" s="1">
        <f t="shared" si="147"/>
        <v>0</v>
      </c>
      <c r="XC94" s="1"/>
      <c r="XG94" s="1">
        <f t="shared" si="194"/>
        <v>0</v>
      </c>
      <c r="XH94" s="1"/>
      <c r="XK94" s="109"/>
      <c r="XL94" s="1">
        <f t="shared" si="95"/>
        <v>1</v>
      </c>
      <c r="XM94" s="1">
        <f t="shared" si="96"/>
        <v>0</v>
      </c>
      <c r="XN94" s="1">
        <f t="shared" si="195"/>
        <v>0</v>
      </c>
      <c r="XO94" s="1">
        <f t="shared" si="196"/>
        <v>0</v>
      </c>
      <c r="XP94" s="1">
        <f t="shared" si="149"/>
        <v>0</v>
      </c>
      <c r="XQ94" s="1">
        <f t="shared" si="197"/>
        <v>0</v>
      </c>
      <c r="XR94" s="1">
        <f t="shared" si="99"/>
        <v>0</v>
      </c>
      <c r="XS94" s="1">
        <f t="shared" si="100"/>
        <v>1</v>
      </c>
      <c r="XT94" s="1">
        <f t="shared" si="150"/>
        <v>0</v>
      </c>
      <c r="XU94" s="1">
        <f t="shared" si="101"/>
        <v>0</v>
      </c>
      <c r="XV94" s="1">
        <f t="shared" si="102"/>
        <v>0</v>
      </c>
      <c r="XW94" s="1">
        <f t="shared" si="103"/>
        <v>0</v>
      </c>
      <c r="XX94" s="1">
        <f t="shared" si="104"/>
        <v>0</v>
      </c>
      <c r="XY94" s="1">
        <f t="shared" si="105"/>
        <v>5</v>
      </c>
      <c r="XZ94" s="1">
        <f t="shared" si="106"/>
        <v>0</v>
      </c>
      <c r="YA94" s="1">
        <f t="shared" si="107"/>
        <v>0</v>
      </c>
      <c r="YB94" s="1">
        <f t="shared" si="108"/>
        <v>0</v>
      </c>
      <c r="YC94" s="1">
        <f t="shared" si="109"/>
        <v>0</v>
      </c>
      <c r="YD94" s="132"/>
      <c r="YE94" s="133">
        <f t="shared" si="198"/>
        <v>7</v>
      </c>
      <c r="YF94" s="133">
        <f t="shared" si="110"/>
        <v>4000000</v>
      </c>
      <c r="YG94" s="130">
        <v>3</v>
      </c>
      <c r="YH94" s="130">
        <f t="shared" si="111"/>
        <v>9333333.333333334</v>
      </c>
      <c r="YI94" s="135">
        <v>3</v>
      </c>
      <c r="YJ94" s="128">
        <f t="shared" si="112"/>
        <v>9333333.333333334</v>
      </c>
      <c r="YK94" s="178"/>
      <c r="YL94">
        <v>0.5</v>
      </c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>
        <v>1</v>
      </c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>
        <v>1</v>
      </c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>
        <v>1</v>
      </c>
      <c r="ABS94"/>
      <c r="ABT94"/>
      <c r="ABU94"/>
      <c r="ABV94"/>
      <c r="ABW94"/>
      <c r="ABX94"/>
      <c r="ABY94"/>
      <c r="ABZ94"/>
      <c r="ACA94"/>
      <c r="ACB94"/>
      <c r="ACC94">
        <f t="shared" si="199"/>
        <v>3</v>
      </c>
      <c r="ACD94" s="25">
        <f t="shared" si="200"/>
        <v>9333333.333333334</v>
      </c>
      <c r="ACE94" s="11">
        <f t="shared" si="113"/>
        <v>10</v>
      </c>
      <c r="ACF94" s="11">
        <f t="shared" si="114"/>
        <v>5600000</v>
      </c>
      <c r="ACG94" s="7">
        <v>34</v>
      </c>
      <c r="ACH94" s="7">
        <v>2</v>
      </c>
      <c r="ACI94" s="11">
        <f t="shared" si="115"/>
        <v>28000000</v>
      </c>
      <c r="ACJ94" s="45">
        <v>0.5</v>
      </c>
      <c r="ACK94" s="13">
        <f t="shared" si="116"/>
        <v>28000000</v>
      </c>
      <c r="ACL94">
        <v>0.5</v>
      </c>
      <c r="ACM94" s="25">
        <f t="shared" si="117"/>
        <v>28000000</v>
      </c>
      <c r="ACN94" s="11">
        <f t="shared" si="118"/>
        <v>28000000</v>
      </c>
      <c r="ACO94" s="66"/>
      <c r="ACP94" s="7">
        <v>1</v>
      </c>
      <c r="ACR94" s="7" t="s">
        <v>1250</v>
      </c>
      <c r="ACS94" s="7">
        <v>1</v>
      </c>
      <c r="ACT94" s="7">
        <v>1</v>
      </c>
      <c r="ACU94" s="7">
        <v>1</v>
      </c>
      <c r="ACX94" s="7">
        <v>1</v>
      </c>
      <c r="ADL94" s="7">
        <v>1</v>
      </c>
      <c r="ADN94" s="7">
        <v>1</v>
      </c>
      <c r="ADP94" s="7">
        <v>1</v>
      </c>
      <c r="ADQ94" s="7">
        <v>1</v>
      </c>
      <c r="ADU94" s="7">
        <v>7</v>
      </c>
      <c r="ADW94" s="7">
        <v>8</v>
      </c>
      <c r="ADX94" s="7">
        <v>1</v>
      </c>
      <c r="ADZ94" s="7">
        <v>1</v>
      </c>
      <c r="AEA94" s="7">
        <v>1</v>
      </c>
      <c r="AEE94" s="1">
        <f t="shared" si="152"/>
        <v>0</v>
      </c>
      <c r="AEI94" s="7">
        <v>1</v>
      </c>
      <c r="AEL94" s="7">
        <v>1</v>
      </c>
      <c r="AEY94" s="7">
        <v>1</v>
      </c>
      <c r="AFF94" s="7">
        <v>1</v>
      </c>
      <c r="AFM94" s="7">
        <v>1</v>
      </c>
      <c r="AFP94" s="7">
        <v>1</v>
      </c>
      <c r="AFQ94" s="7">
        <v>1</v>
      </c>
      <c r="AFR94" s="7">
        <v>1</v>
      </c>
      <c r="AFT94" s="7">
        <v>1</v>
      </c>
      <c r="AFW94" s="7">
        <v>1</v>
      </c>
      <c r="AFY94" s="7">
        <v>1</v>
      </c>
      <c r="AGC94" s="7">
        <v>1</v>
      </c>
      <c r="AGF94" s="7">
        <v>1</v>
      </c>
      <c r="AGH94" s="7">
        <v>1</v>
      </c>
      <c r="AGJ94" s="7">
        <v>1</v>
      </c>
      <c r="AGL94" s="7">
        <v>2800000</v>
      </c>
      <c r="AGM94" s="8"/>
      <c r="AHF94" s="7">
        <v>3000000</v>
      </c>
      <c r="AHG94" s="7">
        <v>1</v>
      </c>
      <c r="AHJ94" s="7">
        <v>2800000</v>
      </c>
      <c r="AHK94" s="36"/>
      <c r="AHN94" s="7">
        <v>4</v>
      </c>
      <c r="AHO94" s="7">
        <v>1</v>
      </c>
      <c r="AHQ94" s="7">
        <v>10</v>
      </c>
      <c r="AHX94" s="7">
        <v>1</v>
      </c>
      <c r="AIA94" s="7">
        <v>30</v>
      </c>
      <c r="AIB94" s="7">
        <v>1</v>
      </c>
      <c r="AIP94" s="7">
        <v>1</v>
      </c>
      <c r="AIT94" s="7" t="s">
        <v>1287</v>
      </c>
      <c r="AIU94" s="7">
        <v>1</v>
      </c>
      <c r="AIY94" s="8">
        <v>1100000</v>
      </c>
      <c r="AIZ94" s="8"/>
      <c r="AJA94" s="26">
        <v>0.02</v>
      </c>
      <c r="AJB94" s="8"/>
      <c r="AJF94" s="441"/>
      <c r="AJG94" s="36"/>
      <c r="AJH94" s="384">
        <v>56000000</v>
      </c>
      <c r="AJI94" s="11">
        <f t="shared" si="119"/>
        <v>5600000</v>
      </c>
      <c r="AJJ94" s="61"/>
      <c r="AJK94" s="9">
        <v>1.5</v>
      </c>
      <c r="AJL94" s="7">
        <v>10</v>
      </c>
      <c r="AJV94" s="1"/>
      <c r="AJW94" s="1">
        <f t="shared" si="201"/>
        <v>10</v>
      </c>
      <c r="AJX94" s="7">
        <v>4</v>
      </c>
      <c r="AJY94" s="7">
        <v>1</v>
      </c>
      <c r="AJZ94" s="1">
        <f>SUM(AJW94+AJX94+AJY94)</f>
        <v>15</v>
      </c>
      <c r="AKA94" s="61"/>
      <c r="AKB94" s="7" t="s">
        <v>1264</v>
      </c>
      <c r="AKC94" s="7" t="s">
        <v>1148</v>
      </c>
      <c r="AKD94" s="7" t="s">
        <v>1288</v>
      </c>
      <c r="AKE94" s="7" t="s">
        <v>1101</v>
      </c>
      <c r="ALM94" s="7">
        <v>4</v>
      </c>
      <c r="ALN94" s="11">
        <f>ALO94/ALM94</f>
        <v>14000000</v>
      </c>
      <c r="ALO94" s="8">
        <v>56000000</v>
      </c>
      <c r="ALP94" s="7">
        <v>1</v>
      </c>
      <c r="ALQ94" s="7">
        <v>1</v>
      </c>
      <c r="ALR94" s="7">
        <v>2</v>
      </c>
      <c r="ALU94" s="61"/>
      <c r="ALZ94" s="7">
        <v>1</v>
      </c>
      <c r="AMA94" s="7">
        <v>1</v>
      </c>
      <c r="AMC94" s="7">
        <v>1</v>
      </c>
      <c r="AME94" s="7">
        <v>1</v>
      </c>
      <c r="AMG94" s="7">
        <v>1</v>
      </c>
      <c r="AMH94" s="7">
        <v>1</v>
      </c>
      <c r="AMJ94" s="404"/>
    </row>
    <row r="95" spans="1:1024" s="4" customFormat="1" ht="19" customHeight="1" x14ac:dyDescent="0.25">
      <c r="A95" s="270"/>
      <c r="B95" s="113">
        <v>93</v>
      </c>
      <c r="C95" s="473" t="s">
        <v>375</v>
      </c>
      <c r="D95" s="304" t="s">
        <v>1404</v>
      </c>
      <c r="E95" s="4">
        <v>2009</v>
      </c>
      <c r="F95" s="4">
        <v>4</v>
      </c>
      <c r="J95" s="4">
        <v>4</v>
      </c>
      <c r="K95" s="4">
        <v>2000</v>
      </c>
      <c r="L95" s="4">
        <v>2009</v>
      </c>
      <c r="M95" s="4">
        <v>9</v>
      </c>
      <c r="AD95" s="4">
        <v>1</v>
      </c>
      <c r="AE95" s="4">
        <v>1</v>
      </c>
      <c r="AF95" s="4">
        <v>1</v>
      </c>
      <c r="AG95" s="4">
        <v>1</v>
      </c>
      <c r="AH95" s="4">
        <v>1</v>
      </c>
      <c r="AI95" s="4">
        <v>1</v>
      </c>
      <c r="AJ95" s="4">
        <v>1</v>
      </c>
      <c r="AK95" s="4">
        <v>1</v>
      </c>
      <c r="AL95" s="4">
        <v>1</v>
      </c>
      <c r="AM95" s="4">
        <v>1</v>
      </c>
      <c r="AX95" s="4">
        <v>1</v>
      </c>
      <c r="BN95" s="4">
        <v>1</v>
      </c>
      <c r="BP95" s="4">
        <v>1</v>
      </c>
      <c r="BQ95" s="4">
        <v>1</v>
      </c>
      <c r="CG95" s="4">
        <v>3</v>
      </c>
      <c r="CH95" s="246"/>
      <c r="CP95" s="1">
        <f t="shared" si="159"/>
        <v>0</v>
      </c>
      <c r="CQ95" s="1"/>
      <c r="CS95" s="1">
        <f t="shared" si="160"/>
        <v>0</v>
      </c>
      <c r="CT95" s="1"/>
      <c r="DO95" s="1">
        <f t="shared" si="161"/>
        <v>0</v>
      </c>
      <c r="DP95" s="1"/>
      <c r="DX95" s="1">
        <f t="shared" si="162"/>
        <v>0</v>
      </c>
      <c r="DY95" s="1"/>
      <c r="EE95" s="1">
        <f t="shared" si="163"/>
        <v>0</v>
      </c>
      <c r="EF95" s="1"/>
      <c r="EH95" s="1">
        <f t="shared" si="124"/>
        <v>0</v>
      </c>
      <c r="EI95" s="1"/>
      <c r="FF95" s="116"/>
      <c r="FR95" s="4">
        <v>1</v>
      </c>
      <c r="GP95" s="1">
        <f t="shared" si="164"/>
        <v>1</v>
      </c>
      <c r="GQ95" s="1">
        <v>1</v>
      </c>
      <c r="GY95" s="1">
        <f t="shared" si="165"/>
        <v>0</v>
      </c>
      <c r="GZ95" s="1"/>
      <c r="HC95" s="1">
        <f t="shared" si="166"/>
        <v>0</v>
      </c>
      <c r="HD95" s="1"/>
      <c r="HS95" s="1">
        <f t="shared" si="167"/>
        <v>0</v>
      </c>
      <c r="HT95" s="1"/>
      <c r="HX95" s="1">
        <f t="shared" si="168"/>
        <v>0</v>
      </c>
      <c r="HY95" s="1"/>
      <c r="ID95" s="1">
        <f t="shared" si="169"/>
        <v>0</v>
      </c>
      <c r="IE95" s="1"/>
      <c r="IN95" s="1">
        <f t="shared" si="170"/>
        <v>0</v>
      </c>
      <c r="IW95" s="1">
        <f t="shared" si="171"/>
        <v>0</v>
      </c>
      <c r="IX95" s="1"/>
      <c r="IZ95" s="1">
        <f t="shared" si="86"/>
        <v>0</v>
      </c>
      <c r="JA95" s="1"/>
      <c r="JJ95" s="1">
        <f t="shared" si="172"/>
        <v>0</v>
      </c>
      <c r="JK95" s="1"/>
      <c r="JV95" s="1">
        <f t="shared" si="173"/>
        <v>0</v>
      </c>
      <c r="JW95" s="1"/>
      <c r="KB95" s="1">
        <f t="shared" si="174"/>
        <v>0</v>
      </c>
      <c r="KC95" s="1"/>
      <c r="LG95" s="1">
        <f t="shared" si="175"/>
        <v>0</v>
      </c>
      <c r="LH95" s="1"/>
      <c r="LT95" s="1">
        <f t="shared" si="176"/>
        <v>0</v>
      </c>
      <c r="LU95" s="1"/>
      <c r="MA95" s="1">
        <f t="shared" si="177"/>
        <v>0</v>
      </c>
      <c r="MB95" s="1"/>
      <c r="MF95" s="1">
        <f t="shared" si="178"/>
        <v>0</v>
      </c>
      <c r="MG95" s="1"/>
      <c r="MM95" s="1">
        <f t="shared" si="179"/>
        <v>0</v>
      </c>
      <c r="MN95" s="1"/>
      <c r="MS95" s="1">
        <f t="shared" si="180"/>
        <v>0</v>
      </c>
      <c r="MT95" s="1"/>
      <c r="MU95" s="115"/>
      <c r="OI95" s="120"/>
      <c r="PD95" s="1">
        <f t="shared" si="181"/>
        <v>0</v>
      </c>
      <c r="PE95" s="1"/>
      <c r="QF95" s="1">
        <f t="shared" si="182"/>
        <v>0</v>
      </c>
      <c r="QG95" s="1"/>
      <c r="QY95" s="1">
        <f t="shared" si="183"/>
        <v>0</v>
      </c>
      <c r="RK95" s="1">
        <f t="shared" si="184"/>
        <v>0</v>
      </c>
      <c r="RL95" s="1"/>
      <c r="SA95" s="1">
        <f t="shared" si="185"/>
        <v>0</v>
      </c>
      <c r="SG95" s="1">
        <f t="shared" si="186"/>
        <v>0</v>
      </c>
      <c r="SO95" s="1">
        <f t="shared" si="187"/>
        <v>0</v>
      </c>
      <c r="TB95" s="1">
        <f t="shared" si="143"/>
        <v>0</v>
      </c>
      <c r="TS95" s="1">
        <f t="shared" si="188"/>
        <v>0</v>
      </c>
      <c r="TT95" s="1"/>
      <c r="UD95" s="1">
        <f t="shared" si="189"/>
        <v>0</v>
      </c>
      <c r="UE95" s="1"/>
      <c r="UG95" s="1">
        <f t="shared" si="92"/>
        <v>0</v>
      </c>
      <c r="UH95" s="1"/>
      <c r="UQ95" s="1">
        <f t="shared" si="190"/>
        <v>0</v>
      </c>
      <c r="UR95" s="1"/>
      <c r="VA95" s="1">
        <f t="shared" si="191"/>
        <v>0</v>
      </c>
      <c r="VB95" s="1"/>
      <c r="VG95" s="1">
        <f t="shared" si="192"/>
        <v>0</v>
      </c>
      <c r="VH95" s="1"/>
      <c r="WY95" s="1">
        <f t="shared" si="193"/>
        <v>0</v>
      </c>
      <c r="WZ95" s="1"/>
      <c r="XB95" s="1">
        <f t="shared" si="147"/>
        <v>0</v>
      </c>
      <c r="XC95" s="1"/>
      <c r="XG95" s="1">
        <f t="shared" si="194"/>
        <v>0</v>
      </c>
      <c r="XH95" s="1"/>
      <c r="XK95" s="108"/>
      <c r="XL95" s="1">
        <f t="shared" si="95"/>
        <v>0</v>
      </c>
      <c r="XM95" s="1">
        <f t="shared" si="96"/>
        <v>0</v>
      </c>
      <c r="XN95" s="1">
        <f t="shared" si="195"/>
        <v>0</v>
      </c>
      <c r="XO95" s="1">
        <f t="shared" si="196"/>
        <v>0</v>
      </c>
      <c r="XP95" s="1">
        <f t="shared" si="149"/>
        <v>0</v>
      </c>
      <c r="XQ95" s="1">
        <f t="shared" si="197"/>
        <v>0</v>
      </c>
      <c r="XR95" s="1">
        <f t="shared" si="99"/>
        <v>0</v>
      </c>
      <c r="XS95" s="1">
        <f t="shared" si="100"/>
        <v>0</v>
      </c>
      <c r="XT95" s="1">
        <f t="shared" si="150"/>
        <v>1</v>
      </c>
      <c r="XU95" s="1">
        <f t="shared" si="101"/>
        <v>0</v>
      </c>
      <c r="XV95" s="1">
        <f t="shared" si="102"/>
        <v>0</v>
      </c>
      <c r="XW95" s="1">
        <f t="shared" si="103"/>
        <v>0</v>
      </c>
      <c r="XX95" s="1">
        <f t="shared" si="104"/>
        <v>0</v>
      </c>
      <c r="XY95" s="1">
        <f t="shared" si="105"/>
        <v>0</v>
      </c>
      <c r="XZ95" s="1">
        <f t="shared" si="106"/>
        <v>0</v>
      </c>
      <c r="YA95" s="1">
        <f t="shared" si="107"/>
        <v>0</v>
      </c>
      <c r="YB95" s="1">
        <f t="shared" si="108"/>
        <v>0</v>
      </c>
      <c r="YC95" s="1">
        <f t="shared" si="109"/>
        <v>0</v>
      </c>
      <c r="YD95" s="132"/>
      <c r="YE95" s="133">
        <f t="shared" si="198"/>
        <v>1</v>
      </c>
      <c r="YF95" s="133">
        <f t="shared" si="110"/>
        <v>10500000</v>
      </c>
      <c r="YG95" s="130">
        <v>1</v>
      </c>
      <c r="YH95" s="130">
        <f t="shared" si="111"/>
        <v>10500000</v>
      </c>
      <c r="YI95" s="129">
        <v>1</v>
      </c>
      <c r="YJ95" s="128">
        <f t="shared" si="112"/>
        <v>10500000</v>
      </c>
      <c r="YK95" s="177"/>
      <c r="YL95">
        <v>0.5</v>
      </c>
      <c r="YM95"/>
      <c r="YN95"/>
      <c r="YO95"/>
      <c r="YP95"/>
      <c r="YQ95"/>
      <c r="YR95"/>
      <c r="YS95"/>
      <c r="YT95"/>
      <c r="YU95"/>
      <c r="YV95">
        <v>1</v>
      </c>
      <c r="YW95"/>
      <c r="YX95"/>
      <c r="YY95"/>
      <c r="YZ95"/>
      <c r="ZA95"/>
      <c r="ZB95"/>
      <c r="ZC95">
        <v>1</v>
      </c>
      <c r="ZD95">
        <v>1</v>
      </c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>
        <v>1</v>
      </c>
      <c r="AAH95"/>
      <c r="AAI95"/>
      <c r="AAJ95"/>
      <c r="AAK95"/>
      <c r="AAL95"/>
      <c r="AAM95">
        <v>1</v>
      </c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>
        <f t="shared" si="199"/>
        <v>5</v>
      </c>
      <c r="ACD95" s="25">
        <f t="shared" si="200"/>
        <v>2100000</v>
      </c>
      <c r="ACE95" s="11">
        <f t="shared" si="113"/>
        <v>6</v>
      </c>
      <c r="ACF95" s="11">
        <f t="shared" si="114"/>
        <v>3500000</v>
      </c>
      <c r="ACG95" s="4">
        <v>345</v>
      </c>
      <c r="ACH95" s="4">
        <v>3</v>
      </c>
      <c r="ACI95" s="11">
        <f t="shared" si="115"/>
        <v>7000000</v>
      </c>
      <c r="ACJ95" s="45">
        <v>0.5</v>
      </c>
      <c r="ACK95" s="13">
        <f t="shared" si="116"/>
        <v>10500000</v>
      </c>
      <c r="ACL95">
        <v>0.5</v>
      </c>
      <c r="ACM95" s="25">
        <f t="shared" si="117"/>
        <v>10500000</v>
      </c>
      <c r="ACN95" s="11">
        <f t="shared" si="118"/>
        <v>7000000</v>
      </c>
      <c r="ACO95" s="65"/>
      <c r="ACR95" s="4" t="s">
        <v>1250</v>
      </c>
      <c r="ACS95" s="4">
        <v>1</v>
      </c>
      <c r="ACT95" s="4">
        <v>1</v>
      </c>
      <c r="ACX95" s="4">
        <v>1</v>
      </c>
      <c r="ACY95" s="4">
        <v>1</v>
      </c>
      <c r="ADL95" s="4">
        <v>1</v>
      </c>
      <c r="ADN95" s="4">
        <v>1</v>
      </c>
      <c r="ADQ95" s="4">
        <v>1</v>
      </c>
      <c r="ADU95" s="4">
        <v>8</v>
      </c>
      <c r="ADW95" s="4">
        <v>6</v>
      </c>
      <c r="ADX95" s="4">
        <v>1</v>
      </c>
      <c r="ADZ95" s="4">
        <v>1</v>
      </c>
      <c r="AEA95" s="4">
        <v>1</v>
      </c>
      <c r="AEE95" s="1">
        <f t="shared" si="152"/>
        <v>0</v>
      </c>
      <c r="AEH95" s="4">
        <v>1</v>
      </c>
      <c r="AEI95" s="4">
        <v>1</v>
      </c>
      <c r="AFP95" s="4">
        <v>1</v>
      </c>
      <c r="AFQ95" s="4">
        <v>1</v>
      </c>
      <c r="AFT95" s="4">
        <v>1</v>
      </c>
      <c r="AGC95" s="4">
        <v>1</v>
      </c>
      <c r="AGG95" s="4">
        <v>1</v>
      </c>
      <c r="AGH95" s="4">
        <v>1</v>
      </c>
      <c r="AGL95" s="4">
        <v>3300000</v>
      </c>
      <c r="AGM95" s="5"/>
      <c r="AHJ95" s="4">
        <v>3300000</v>
      </c>
      <c r="AHK95" s="37"/>
      <c r="AHL95" s="4">
        <v>2</v>
      </c>
      <c r="AHM95" s="4">
        <v>1</v>
      </c>
      <c r="AHQ95" s="4">
        <v>2</v>
      </c>
      <c r="AHX95" s="4">
        <v>1</v>
      </c>
      <c r="AIB95" s="4">
        <v>1</v>
      </c>
      <c r="AIT95" s="4" t="s">
        <v>1178</v>
      </c>
      <c r="AIU95" s="4">
        <v>1</v>
      </c>
      <c r="AIY95" s="5"/>
      <c r="AIZ95" s="5"/>
      <c r="AJB95" s="5"/>
      <c r="AJF95" s="437"/>
      <c r="AJG95" s="37"/>
      <c r="AJH95" s="384">
        <v>21000000</v>
      </c>
      <c r="AJI95" s="11">
        <f t="shared" si="119"/>
        <v>3500000</v>
      </c>
      <c r="AJJ95" s="60"/>
      <c r="AJK95" s="6">
        <v>0.3</v>
      </c>
      <c r="AJT95" s="4" t="s">
        <v>1418</v>
      </c>
      <c r="AJV95" s="1"/>
      <c r="AJW95" s="1" t="e">
        <f t="shared" si="201"/>
        <v>#VALUE!</v>
      </c>
      <c r="AJY95" s="4">
        <v>10</v>
      </c>
      <c r="AJZ95" s="1" t="e">
        <f>SUM(AJW95+AJX95+AJY95)</f>
        <v>#VALUE!</v>
      </c>
      <c r="AKA95" s="60"/>
      <c r="AKB95" s="4" t="s">
        <v>1114</v>
      </c>
      <c r="AKC95" s="4" t="s">
        <v>1300</v>
      </c>
      <c r="AKD95" s="4" t="s">
        <v>1301</v>
      </c>
      <c r="AKE95" s="4" t="s">
        <v>1282</v>
      </c>
      <c r="ALM95" s="4">
        <v>4</v>
      </c>
      <c r="ALN95" s="11">
        <f>ALO95/ALM95</f>
        <v>5250000</v>
      </c>
      <c r="ALO95" s="5">
        <v>21000000</v>
      </c>
      <c r="ALQ95" s="4">
        <v>1</v>
      </c>
      <c r="ALR95" s="4">
        <v>3</v>
      </c>
      <c r="ALU95" s="60"/>
      <c r="ALZ95" s="4">
        <v>1</v>
      </c>
      <c r="AMA95" s="4">
        <v>1</v>
      </c>
      <c r="AME95" s="4">
        <v>1</v>
      </c>
      <c r="AMH95" s="4">
        <v>1</v>
      </c>
      <c r="AMJ95" s="403"/>
    </row>
    <row r="96" spans="1:1024" s="4" customFormat="1" ht="19" customHeight="1" x14ac:dyDescent="0.25">
      <c r="A96" s="270"/>
      <c r="B96" s="113">
        <v>94</v>
      </c>
      <c r="C96" s="473" t="s">
        <v>375</v>
      </c>
      <c r="D96" s="482" t="s">
        <v>1839</v>
      </c>
      <c r="E96" s="4">
        <v>2013</v>
      </c>
      <c r="F96" s="4">
        <v>4</v>
      </c>
      <c r="J96" s="4">
        <v>4</v>
      </c>
      <c r="K96" s="4">
        <v>1992</v>
      </c>
      <c r="L96" s="4">
        <v>2013</v>
      </c>
      <c r="M96" s="4">
        <v>23</v>
      </c>
      <c r="AC96" s="4">
        <v>1</v>
      </c>
      <c r="AD96" s="4">
        <v>1</v>
      </c>
      <c r="AE96" s="4">
        <v>1</v>
      </c>
      <c r="AF96" s="4">
        <v>1</v>
      </c>
      <c r="AG96" s="4">
        <v>1</v>
      </c>
      <c r="AH96" s="4">
        <v>1</v>
      </c>
      <c r="AI96" s="4">
        <v>1</v>
      </c>
      <c r="AJ96" s="4">
        <v>1</v>
      </c>
      <c r="AK96" s="4">
        <v>1</v>
      </c>
      <c r="AL96" s="4">
        <v>1</v>
      </c>
      <c r="AM96" s="4">
        <v>1</v>
      </c>
      <c r="AN96" s="4">
        <v>1</v>
      </c>
      <c r="AO96" s="4">
        <v>1</v>
      </c>
      <c r="AP96" s="4">
        <v>1</v>
      </c>
      <c r="AQ96" s="4">
        <v>1</v>
      </c>
      <c r="AX96" s="4">
        <v>1</v>
      </c>
      <c r="BN96" s="4">
        <v>1</v>
      </c>
      <c r="BP96" s="4">
        <v>1</v>
      </c>
      <c r="BV96" s="4">
        <v>1</v>
      </c>
      <c r="BX96" s="4">
        <v>1</v>
      </c>
      <c r="CG96" s="4">
        <v>5</v>
      </c>
      <c r="CH96" s="246"/>
      <c r="CP96" s="1">
        <f t="shared" si="159"/>
        <v>0</v>
      </c>
      <c r="CQ96" s="1"/>
      <c r="CS96" s="1">
        <f t="shared" si="160"/>
        <v>0</v>
      </c>
      <c r="CT96" s="1"/>
      <c r="DO96" s="1">
        <f t="shared" si="161"/>
        <v>0</v>
      </c>
      <c r="DP96" s="1"/>
      <c r="DX96" s="1">
        <f t="shared" si="162"/>
        <v>0</v>
      </c>
      <c r="DY96" s="1"/>
      <c r="EE96" s="1">
        <f t="shared" si="163"/>
        <v>0</v>
      </c>
      <c r="EF96" s="1"/>
      <c r="EH96" s="1">
        <f t="shared" si="124"/>
        <v>0</v>
      </c>
      <c r="EI96" s="1"/>
      <c r="FF96" s="116"/>
      <c r="GP96" s="1">
        <f t="shared" si="164"/>
        <v>0</v>
      </c>
      <c r="GQ96" s="1"/>
      <c r="GY96" s="1">
        <f t="shared" si="165"/>
        <v>0</v>
      </c>
      <c r="GZ96" s="1"/>
      <c r="HC96" s="1">
        <f t="shared" si="166"/>
        <v>0</v>
      </c>
      <c r="HD96" s="1"/>
      <c r="HS96" s="1">
        <f t="shared" si="167"/>
        <v>0</v>
      </c>
      <c r="HT96" s="1"/>
      <c r="HX96" s="1">
        <f t="shared" si="168"/>
        <v>0</v>
      </c>
      <c r="HY96" s="1"/>
      <c r="ID96" s="1">
        <f t="shared" si="169"/>
        <v>0</v>
      </c>
      <c r="IE96" s="1"/>
      <c r="IN96" s="1">
        <f t="shared" si="170"/>
        <v>0</v>
      </c>
      <c r="IW96" s="1">
        <f t="shared" si="171"/>
        <v>0</v>
      </c>
      <c r="IX96" s="1"/>
      <c r="IZ96" s="1">
        <f t="shared" si="86"/>
        <v>0</v>
      </c>
      <c r="JA96" s="1"/>
      <c r="JJ96" s="1">
        <f t="shared" si="172"/>
        <v>0</v>
      </c>
      <c r="JK96" s="1"/>
      <c r="JV96" s="1">
        <f t="shared" si="173"/>
        <v>0</v>
      </c>
      <c r="JW96" s="1"/>
      <c r="KB96" s="1">
        <f t="shared" si="174"/>
        <v>0</v>
      </c>
      <c r="KC96" s="1"/>
      <c r="LG96" s="1">
        <f t="shared" si="175"/>
        <v>0</v>
      </c>
      <c r="LH96" s="1"/>
      <c r="LT96" s="1">
        <f t="shared" si="176"/>
        <v>0</v>
      </c>
      <c r="LU96" s="1"/>
      <c r="MA96" s="1">
        <f t="shared" si="177"/>
        <v>0</v>
      </c>
      <c r="MB96" s="1"/>
      <c r="MF96" s="1">
        <f t="shared" si="178"/>
        <v>0</v>
      </c>
      <c r="MG96" s="1"/>
      <c r="MJ96" s="4">
        <v>1</v>
      </c>
      <c r="MM96" s="1">
        <f t="shared" si="179"/>
        <v>1</v>
      </c>
      <c r="MN96" s="1">
        <v>1</v>
      </c>
      <c r="MS96" s="1">
        <f t="shared" si="180"/>
        <v>0</v>
      </c>
      <c r="MT96" s="1"/>
      <c r="MU96" s="115">
        <v>1</v>
      </c>
      <c r="OI96" s="120"/>
      <c r="PD96" s="1">
        <f t="shared" si="181"/>
        <v>0</v>
      </c>
      <c r="PE96" s="1"/>
      <c r="QF96" s="1">
        <f t="shared" si="182"/>
        <v>0</v>
      </c>
      <c r="QG96" s="1"/>
      <c r="QY96" s="1">
        <f t="shared" si="183"/>
        <v>0</v>
      </c>
      <c r="RK96" s="1">
        <f t="shared" si="184"/>
        <v>0</v>
      </c>
      <c r="RL96" s="1"/>
      <c r="SA96" s="1">
        <f t="shared" si="185"/>
        <v>0</v>
      </c>
      <c r="SG96" s="1">
        <f t="shared" si="186"/>
        <v>0</v>
      </c>
      <c r="SO96" s="1">
        <f t="shared" si="187"/>
        <v>0</v>
      </c>
      <c r="TB96" s="1">
        <f t="shared" si="143"/>
        <v>0</v>
      </c>
      <c r="TS96" s="1">
        <f t="shared" si="188"/>
        <v>0</v>
      </c>
      <c r="TT96" s="1"/>
      <c r="UD96" s="1">
        <f t="shared" si="189"/>
        <v>0</v>
      </c>
      <c r="UE96" s="1"/>
      <c r="UG96" s="1">
        <f t="shared" si="92"/>
        <v>0</v>
      </c>
      <c r="UH96" s="1"/>
      <c r="UQ96" s="1">
        <f t="shared" si="190"/>
        <v>0</v>
      </c>
      <c r="UR96" s="1"/>
      <c r="VA96" s="1">
        <f t="shared" si="191"/>
        <v>0</v>
      </c>
      <c r="VB96" s="1"/>
      <c r="VG96" s="1">
        <f t="shared" si="192"/>
        <v>0</v>
      </c>
      <c r="VH96" s="1"/>
      <c r="WY96" s="1">
        <f t="shared" si="193"/>
        <v>0</v>
      </c>
      <c r="WZ96" s="1"/>
      <c r="XB96" s="1">
        <f t="shared" si="147"/>
        <v>0</v>
      </c>
      <c r="XC96" s="1"/>
      <c r="XG96" s="1">
        <f t="shared" si="194"/>
        <v>0</v>
      </c>
      <c r="XH96" s="1"/>
      <c r="XK96" s="108"/>
      <c r="XL96" s="1">
        <f t="shared" si="95"/>
        <v>0</v>
      </c>
      <c r="XM96" s="1">
        <f t="shared" si="96"/>
        <v>0</v>
      </c>
      <c r="XN96" s="1">
        <f t="shared" si="195"/>
        <v>0</v>
      </c>
      <c r="XO96" s="1">
        <f t="shared" si="196"/>
        <v>0</v>
      </c>
      <c r="XP96" s="1">
        <f t="shared" si="149"/>
        <v>0</v>
      </c>
      <c r="XQ96" s="1">
        <f t="shared" si="197"/>
        <v>0</v>
      </c>
      <c r="XR96" s="1">
        <f t="shared" si="99"/>
        <v>0</v>
      </c>
      <c r="XS96" s="1">
        <f t="shared" si="100"/>
        <v>0</v>
      </c>
      <c r="XT96" s="1">
        <f t="shared" si="150"/>
        <v>1</v>
      </c>
      <c r="XU96" s="1">
        <f t="shared" si="101"/>
        <v>0</v>
      </c>
      <c r="XV96" s="1">
        <f t="shared" si="102"/>
        <v>0</v>
      </c>
      <c r="XW96" s="1">
        <f t="shared" si="103"/>
        <v>0</v>
      </c>
      <c r="XX96" s="1">
        <f t="shared" si="104"/>
        <v>0</v>
      </c>
      <c r="XY96" s="1">
        <f t="shared" si="105"/>
        <v>1</v>
      </c>
      <c r="XZ96" s="1">
        <f t="shared" si="106"/>
        <v>0</v>
      </c>
      <c r="YA96" s="1">
        <f t="shared" si="107"/>
        <v>0</v>
      </c>
      <c r="YB96" s="1">
        <f t="shared" si="108"/>
        <v>0</v>
      </c>
      <c r="YC96" s="1">
        <f t="shared" si="109"/>
        <v>0</v>
      </c>
      <c r="YD96" s="132"/>
      <c r="YE96" s="133">
        <f t="shared" si="198"/>
        <v>2</v>
      </c>
      <c r="YF96" s="133">
        <f t="shared" si="110"/>
        <v>17500000</v>
      </c>
      <c r="YG96" s="130">
        <v>2</v>
      </c>
      <c r="YH96" s="130">
        <f t="shared" si="111"/>
        <v>17500000</v>
      </c>
      <c r="YI96" s="129">
        <v>2</v>
      </c>
      <c r="YJ96" s="128">
        <f t="shared" si="112"/>
        <v>17500000</v>
      </c>
      <c r="YK96" s="177"/>
      <c r="YL96">
        <v>0.5</v>
      </c>
      <c r="YM96">
        <v>1</v>
      </c>
      <c r="YN96"/>
      <c r="YO96"/>
      <c r="YP96">
        <v>1</v>
      </c>
      <c r="YQ96"/>
      <c r="YR96">
        <v>1</v>
      </c>
      <c r="YS96">
        <v>1</v>
      </c>
      <c r="YT96"/>
      <c r="YU96"/>
      <c r="YV96"/>
      <c r="YW96"/>
      <c r="YX96"/>
      <c r="YY96"/>
      <c r="YZ96"/>
      <c r="ZA96">
        <v>1</v>
      </c>
      <c r="ZB96"/>
      <c r="ZC96">
        <v>1</v>
      </c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>
        <v>1</v>
      </c>
      <c r="AAH96"/>
      <c r="AAI96"/>
      <c r="AAJ96">
        <v>1</v>
      </c>
      <c r="AAK96"/>
      <c r="AAL96"/>
      <c r="AAM96"/>
      <c r="AAN96"/>
      <c r="AAO96"/>
      <c r="AAP96"/>
      <c r="AAQ96"/>
      <c r="AAR96">
        <v>1</v>
      </c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>
        <v>1</v>
      </c>
      <c r="ABG96">
        <v>1</v>
      </c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>
        <f t="shared" si="199"/>
        <v>11</v>
      </c>
      <c r="ACD96" s="25">
        <f t="shared" si="200"/>
        <v>3181818.1818181816</v>
      </c>
      <c r="ACE96" s="11">
        <f t="shared" si="113"/>
        <v>13</v>
      </c>
      <c r="ACF96" s="11">
        <f t="shared" si="114"/>
        <v>5384615.384615385</v>
      </c>
      <c r="ACG96" s="4">
        <v>134</v>
      </c>
      <c r="ACH96" s="4">
        <v>3</v>
      </c>
      <c r="ACI96" s="11">
        <f t="shared" si="115"/>
        <v>23333333.333333332</v>
      </c>
      <c r="ACJ96" s="11"/>
      <c r="ACK96" s="13">
        <f t="shared" si="116"/>
        <v>0</v>
      </c>
      <c r="ACL96">
        <v>0.5</v>
      </c>
      <c r="ACM96" s="25">
        <f t="shared" si="117"/>
        <v>35000000</v>
      </c>
      <c r="ACN96" s="11">
        <f t="shared" si="118"/>
        <v>23333333.333333332</v>
      </c>
      <c r="ACO96" s="65"/>
      <c r="ACR96" s="4" t="s">
        <v>1081</v>
      </c>
      <c r="ACS96" s="4">
        <v>1</v>
      </c>
      <c r="ACT96" s="4">
        <v>1</v>
      </c>
      <c r="ACU96" s="4">
        <v>1</v>
      </c>
      <c r="ACX96" s="4">
        <v>1</v>
      </c>
      <c r="ACY96" s="4">
        <v>1</v>
      </c>
      <c r="ADL96" s="4">
        <v>1</v>
      </c>
      <c r="ADN96" s="4">
        <v>1</v>
      </c>
      <c r="ADQ96" s="4">
        <v>1</v>
      </c>
      <c r="ADU96" s="4">
        <v>8</v>
      </c>
      <c r="ADW96" s="4">
        <v>8</v>
      </c>
      <c r="ADY96" s="4">
        <v>1</v>
      </c>
      <c r="ADZ96" s="4">
        <v>1</v>
      </c>
      <c r="AEB96" s="4">
        <v>1</v>
      </c>
      <c r="AEE96" s="1">
        <f t="shared" si="152"/>
        <v>0</v>
      </c>
      <c r="AEF96" s="4">
        <v>1</v>
      </c>
      <c r="AEM96" s="4">
        <v>1</v>
      </c>
      <c r="AEN96" s="4">
        <v>1</v>
      </c>
      <c r="AER96" s="4">
        <v>1</v>
      </c>
      <c r="AEY96" s="4">
        <v>1</v>
      </c>
      <c r="AFA96" s="4">
        <v>1</v>
      </c>
      <c r="AFC96" s="4">
        <v>1</v>
      </c>
      <c r="AFD96" s="4">
        <v>1</v>
      </c>
      <c r="AFF96" s="4">
        <v>1</v>
      </c>
      <c r="AFJ96" s="4">
        <v>1</v>
      </c>
      <c r="AFL96" s="4">
        <v>1</v>
      </c>
      <c r="AFM96" s="4">
        <v>1</v>
      </c>
      <c r="AFN96" s="4">
        <v>1</v>
      </c>
      <c r="AFO96" s="4">
        <v>1</v>
      </c>
      <c r="AFP96" s="4">
        <v>1</v>
      </c>
      <c r="AFQ96" s="4">
        <v>1</v>
      </c>
      <c r="AFV96" s="4">
        <v>1</v>
      </c>
      <c r="AFW96" s="4">
        <v>1</v>
      </c>
      <c r="AFY96" s="4">
        <v>1</v>
      </c>
      <c r="AFZ96" s="4">
        <v>1</v>
      </c>
      <c r="AGB96" s="4">
        <v>1</v>
      </c>
      <c r="AGC96" s="4">
        <v>1</v>
      </c>
      <c r="AGE96" s="4">
        <v>1</v>
      </c>
      <c r="AGG96" s="4">
        <v>1</v>
      </c>
      <c r="AGH96" s="4">
        <v>1</v>
      </c>
      <c r="AGL96" s="4">
        <v>6600000</v>
      </c>
      <c r="AGM96" s="5">
        <f>AGN96+AGP96+AGR96+AGT96+AGV96+AGX96+AGZ96+AHB96+AHD96</f>
        <v>107400000</v>
      </c>
      <c r="AGP96" s="4">
        <v>1000000</v>
      </c>
      <c r="AGQ96" s="4">
        <v>1</v>
      </c>
      <c r="AGU96" s="4">
        <v>1</v>
      </c>
      <c r="AGV96" s="4">
        <v>400000</v>
      </c>
      <c r="AGW96" s="4">
        <v>1</v>
      </c>
      <c r="AGY96" s="4">
        <v>1</v>
      </c>
      <c r="AHA96" s="4">
        <v>1</v>
      </c>
      <c r="AHC96" s="4">
        <v>1</v>
      </c>
      <c r="AHD96" s="4">
        <v>106000000</v>
      </c>
      <c r="AHE96" s="4">
        <v>1</v>
      </c>
      <c r="AHF96" s="4">
        <v>1000000</v>
      </c>
      <c r="AHG96" s="4">
        <v>1</v>
      </c>
      <c r="AHI96" s="4">
        <v>1</v>
      </c>
      <c r="AHJ96" s="4">
        <v>114500000</v>
      </c>
      <c r="AHK96" s="4">
        <v>16.36</v>
      </c>
      <c r="AHL96" s="4">
        <v>1</v>
      </c>
      <c r="AHM96" s="4">
        <v>1</v>
      </c>
      <c r="AHS96" s="4">
        <v>1</v>
      </c>
      <c r="AHX96" s="4">
        <v>1</v>
      </c>
      <c r="AIT96" s="4">
        <v>1300000</v>
      </c>
      <c r="AIU96" s="4">
        <v>1</v>
      </c>
      <c r="AIV96" s="4">
        <v>1200000</v>
      </c>
      <c r="AIY96" s="5"/>
      <c r="AIZ96" s="5">
        <v>10800000</v>
      </c>
      <c r="AJA96" s="27">
        <v>0.04</v>
      </c>
      <c r="AJB96" s="5">
        <v>114000000</v>
      </c>
      <c r="AJC96" s="4">
        <v>103000000</v>
      </c>
      <c r="AJF96" s="437"/>
      <c r="AJG96" s="37">
        <v>0.96</v>
      </c>
      <c r="AJH96" s="384">
        <v>70000000</v>
      </c>
      <c r="AJI96" s="11">
        <f t="shared" si="119"/>
        <v>5384615.384615385</v>
      </c>
      <c r="AJJ96" s="60"/>
      <c r="AJK96" s="6">
        <v>1.5</v>
      </c>
      <c r="AJL96" s="4">
        <v>7</v>
      </c>
      <c r="AJM96" s="4">
        <v>4</v>
      </c>
      <c r="AJS96" s="4">
        <v>1</v>
      </c>
      <c r="AJV96" s="1">
        <v>1</v>
      </c>
      <c r="AJW96" s="1">
        <f t="shared" si="201"/>
        <v>12</v>
      </c>
      <c r="AJX96" s="4">
        <v>1</v>
      </c>
      <c r="AJY96" s="4">
        <v>1</v>
      </c>
      <c r="AJZ96" s="1">
        <f>SUM(AJW96+AJX96+AJY96)</f>
        <v>14</v>
      </c>
      <c r="AKA96" s="60"/>
      <c r="AKB96" s="10" t="s">
        <v>1253</v>
      </c>
      <c r="AKC96" s="10" t="s">
        <v>1254</v>
      </c>
      <c r="AKD96" s="10" t="s">
        <v>1091</v>
      </c>
      <c r="AKE96" s="10" t="s">
        <v>322</v>
      </c>
      <c r="AKF96" s="10" t="s">
        <v>1382</v>
      </c>
      <c r="AKG96" s="10" t="s">
        <v>1208</v>
      </c>
      <c r="ALM96" s="4">
        <v>6</v>
      </c>
      <c r="ALN96" s="11">
        <f>ALO96/ALM96</f>
        <v>2000000</v>
      </c>
      <c r="ALO96" s="5">
        <v>12000000</v>
      </c>
      <c r="ALP96" s="4">
        <v>0</v>
      </c>
      <c r="ALQ96" s="4">
        <v>0</v>
      </c>
      <c r="ALR96" s="4">
        <v>3</v>
      </c>
      <c r="ALU96" s="60"/>
      <c r="ALZ96" s="4">
        <v>1</v>
      </c>
      <c r="AMA96" s="4">
        <v>1</v>
      </c>
      <c r="AMB96" s="4">
        <v>1</v>
      </c>
      <c r="AMC96" s="4">
        <v>1</v>
      </c>
      <c r="AMD96" s="4">
        <v>1</v>
      </c>
      <c r="AMH96" s="4">
        <v>1</v>
      </c>
      <c r="AMJ96" s="403"/>
    </row>
    <row r="97" spans="1:1024" s="7" customFormat="1" ht="19" customHeight="1" x14ac:dyDescent="0.25">
      <c r="A97" s="274"/>
      <c r="B97" s="113">
        <v>95</v>
      </c>
      <c r="C97" s="473" t="s">
        <v>375</v>
      </c>
      <c r="D97" s="482" t="s">
        <v>1838</v>
      </c>
      <c r="E97" s="7">
        <v>2018</v>
      </c>
      <c r="F97" s="7">
        <v>20</v>
      </c>
      <c r="J97" s="7">
        <v>1</v>
      </c>
      <c r="K97" s="7">
        <v>1995</v>
      </c>
      <c r="L97" s="7">
        <v>2009</v>
      </c>
      <c r="M97" s="7">
        <v>10</v>
      </c>
      <c r="Z97" s="7">
        <v>1</v>
      </c>
      <c r="AA97" s="7">
        <v>1</v>
      </c>
      <c r="AB97" s="7">
        <v>1</v>
      </c>
      <c r="AC97" s="7">
        <v>1</v>
      </c>
      <c r="AD97" s="7">
        <v>1</v>
      </c>
      <c r="AE97" s="7">
        <v>1</v>
      </c>
      <c r="AF97" s="7">
        <v>1</v>
      </c>
      <c r="AG97" s="7">
        <v>1</v>
      </c>
      <c r="AH97" s="7">
        <v>1</v>
      </c>
      <c r="AI97" s="7">
        <v>1</v>
      </c>
      <c r="AX97" s="7">
        <v>1</v>
      </c>
      <c r="BN97" s="7">
        <v>1</v>
      </c>
      <c r="BO97" s="7">
        <v>1</v>
      </c>
      <c r="BP97" s="7">
        <v>1</v>
      </c>
      <c r="BT97" s="7">
        <v>1</v>
      </c>
      <c r="BU97" s="7">
        <v>1</v>
      </c>
      <c r="BV97" s="7">
        <v>1</v>
      </c>
      <c r="CC97" s="7">
        <v>1</v>
      </c>
      <c r="CE97" s="7">
        <v>1</v>
      </c>
      <c r="CG97" s="7">
        <v>5</v>
      </c>
      <c r="CH97" s="248"/>
      <c r="CP97" s="1">
        <f t="shared" si="159"/>
        <v>0</v>
      </c>
      <c r="CQ97" s="1"/>
      <c r="CS97" s="1">
        <f t="shared" si="160"/>
        <v>0</v>
      </c>
      <c r="CT97" s="1"/>
      <c r="DO97" s="1">
        <f t="shared" si="161"/>
        <v>0</v>
      </c>
      <c r="DP97" s="1"/>
      <c r="DX97" s="1">
        <f t="shared" si="162"/>
        <v>0</v>
      </c>
      <c r="DY97" s="1"/>
      <c r="EE97" s="1">
        <f t="shared" si="163"/>
        <v>0</v>
      </c>
      <c r="EF97" s="1"/>
      <c r="EH97" s="1">
        <f t="shared" si="124"/>
        <v>0</v>
      </c>
      <c r="EI97" s="1"/>
      <c r="FF97" s="117"/>
      <c r="GP97" s="1">
        <f t="shared" si="164"/>
        <v>0</v>
      </c>
      <c r="GQ97" s="1"/>
      <c r="GY97" s="1">
        <f t="shared" si="165"/>
        <v>0</v>
      </c>
      <c r="GZ97" s="1"/>
      <c r="HC97" s="1">
        <f t="shared" si="166"/>
        <v>0</v>
      </c>
      <c r="HD97" s="1"/>
      <c r="HJ97" s="7">
        <v>1</v>
      </c>
      <c r="HS97" s="1">
        <f t="shared" si="167"/>
        <v>1</v>
      </c>
      <c r="HT97" s="1">
        <v>1</v>
      </c>
      <c r="HX97" s="1">
        <f t="shared" si="168"/>
        <v>0</v>
      </c>
      <c r="HY97" s="1"/>
      <c r="ID97" s="1">
        <f t="shared" si="169"/>
        <v>0</v>
      </c>
      <c r="IE97" s="1"/>
      <c r="IN97" s="1">
        <f t="shared" si="170"/>
        <v>0</v>
      </c>
      <c r="IW97" s="1">
        <f t="shared" si="171"/>
        <v>0</v>
      </c>
      <c r="IX97" s="1"/>
      <c r="IZ97" s="1">
        <f t="shared" si="86"/>
        <v>0</v>
      </c>
      <c r="JA97" s="1"/>
      <c r="JJ97" s="1">
        <f t="shared" si="172"/>
        <v>0</v>
      </c>
      <c r="JK97" s="1"/>
      <c r="JV97" s="1">
        <f t="shared" si="173"/>
        <v>0</v>
      </c>
      <c r="JW97" s="1"/>
      <c r="KB97" s="1">
        <f t="shared" si="174"/>
        <v>0</v>
      </c>
      <c r="KC97" s="1"/>
      <c r="LG97" s="1">
        <f t="shared" si="175"/>
        <v>0</v>
      </c>
      <c r="LH97" s="1"/>
      <c r="LT97" s="1">
        <f t="shared" si="176"/>
        <v>0</v>
      </c>
      <c r="LU97" s="1"/>
      <c r="MA97" s="1">
        <f t="shared" si="177"/>
        <v>0</v>
      </c>
      <c r="MB97" s="1"/>
      <c r="MF97" s="1">
        <f t="shared" si="178"/>
        <v>0</v>
      </c>
      <c r="MG97" s="1"/>
      <c r="MM97" s="1">
        <f t="shared" si="179"/>
        <v>0</v>
      </c>
      <c r="MN97" s="1"/>
      <c r="MS97" s="1">
        <f t="shared" si="180"/>
        <v>0</v>
      </c>
      <c r="MT97" s="1"/>
      <c r="MU97" s="115">
        <v>1</v>
      </c>
      <c r="NC97" s="7">
        <v>1</v>
      </c>
      <c r="ND97" s="7">
        <v>1</v>
      </c>
      <c r="OI97" s="121"/>
      <c r="OW97" s="7">
        <v>1</v>
      </c>
      <c r="PD97" s="1">
        <f t="shared" si="181"/>
        <v>1</v>
      </c>
      <c r="PE97" s="1">
        <v>1</v>
      </c>
      <c r="QF97" s="1">
        <f t="shared" si="182"/>
        <v>0</v>
      </c>
      <c r="QG97" s="1"/>
      <c r="QY97" s="1">
        <f t="shared" si="183"/>
        <v>0</v>
      </c>
      <c r="RK97" s="1">
        <f t="shared" si="184"/>
        <v>0</v>
      </c>
      <c r="RL97" s="1"/>
      <c r="SA97" s="1">
        <f t="shared" si="185"/>
        <v>0</v>
      </c>
      <c r="SG97" s="1">
        <f t="shared" si="186"/>
        <v>0</v>
      </c>
      <c r="SO97" s="1">
        <f t="shared" si="187"/>
        <v>0</v>
      </c>
      <c r="TB97" s="1">
        <f t="shared" si="143"/>
        <v>0</v>
      </c>
      <c r="TS97" s="1">
        <f t="shared" si="188"/>
        <v>0</v>
      </c>
      <c r="TT97" s="1"/>
      <c r="UD97" s="1">
        <f t="shared" si="189"/>
        <v>0</v>
      </c>
      <c r="UE97" s="1"/>
      <c r="UG97" s="1">
        <f t="shared" si="92"/>
        <v>0</v>
      </c>
      <c r="UH97" s="1"/>
      <c r="UQ97" s="1">
        <f t="shared" si="190"/>
        <v>0</v>
      </c>
      <c r="UR97" s="1"/>
      <c r="VA97" s="1">
        <f t="shared" si="191"/>
        <v>0</v>
      </c>
      <c r="VB97" s="1"/>
      <c r="VG97" s="1">
        <f t="shared" si="192"/>
        <v>0</v>
      </c>
      <c r="VH97" s="1"/>
      <c r="WY97" s="1">
        <f t="shared" si="193"/>
        <v>0</v>
      </c>
      <c r="WZ97" s="1"/>
      <c r="XB97" s="1">
        <f t="shared" si="147"/>
        <v>0</v>
      </c>
      <c r="XC97" s="1"/>
      <c r="XG97" s="1">
        <f t="shared" si="194"/>
        <v>0</v>
      </c>
      <c r="XH97" s="1"/>
      <c r="XK97" s="109"/>
      <c r="XL97" s="1">
        <f t="shared" si="95"/>
        <v>2</v>
      </c>
      <c r="XM97" s="1">
        <f t="shared" si="96"/>
        <v>0</v>
      </c>
      <c r="XN97" s="1">
        <f t="shared" si="195"/>
        <v>0</v>
      </c>
      <c r="XO97" s="1">
        <f t="shared" si="196"/>
        <v>0</v>
      </c>
      <c r="XP97" s="1">
        <f t="shared" si="149"/>
        <v>0</v>
      </c>
      <c r="XQ97" s="1">
        <f t="shared" si="197"/>
        <v>0</v>
      </c>
      <c r="XR97" s="1">
        <f t="shared" si="99"/>
        <v>0</v>
      </c>
      <c r="XS97" s="1">
        <f t="shared" si="100"/>
        <v>0</v>
      </c>
      <c r="XT97" s="1">
        <f t="shared" si="150"/>
        <v>0</v>
      </c>
      <c r="XU97" s="1">
        <f t="shared" si="101"/>
        <v>0</v>
      </c>
      <c r="XV97" s="1">
        <f t="shared" si="102"/>
        <v>0</v>
      </c>
      <c r="XW97" s="1">
        <f t="shared" si="103"/>
        <v>0</v>
      </c>
      <c r="XX97" s="1">
        <f t="shared" si="104"/>
        <v>0</v>
      </c>
      <c r="XY97" s="1">
        <f t="shared" si="105"/>
        <v>3</v>
      </c>
      <c r="XZ97" s="1">
        <f t="shared" si="106"/>
        <v>0</v>
      </c>
      <c r="YA97" s="1">
        <f t="shared" si="107"/>
        <v>0</v>
      </c>
      <c r="YB97" s="1">
        <f t="shared" si="108"/>
        <v>0</v>
      </c>
      <c r="YC97" s="1">
        <f t="shared" si="109"/>
        <v>0</v>
      </c>
      <c r="YD97" s="132"/>
      <c r="YE97" s="133">
        <f t="shared" si="198"/>
        <v>5</v>
      </c>
      <c r="YF97" s="133">
        <f t="shared" si="110"/>
        <v>1190000</v>
      </c>
      <c r="YG97" s="130">
        <v>3</v>
      </c>
      <c r="YH97" s="130">
        <f t="shared" si="111"/>
        <v>1983333.3333333333</v>
      </c>
      <c r="YI97" s="135">
        <v>2</v>
      </c>
      <c r="YJ97" s="128">
        <f t="shared" si="112"/>
        <v>2975000</v>
      </c>
      <c r="YK97" s="178"/>
      <c r="YL97">
        <v>0.5</v>
      </c>
      <c r="YM97"/>
      <c r="YN97">
        <v>1</v>
      </c>
      <c r="YO97"/>
      <c r="YP97"/>
      <c r="YQ97"/>
      <c r="YR97">
        <v>1</v>
      </c>
      <c r="YS97"/>
      <c r="YT97"/>
      <c r="YU97"/>
      <c r="YV97">
        <v>1</v>
      </c>
      <c r="YW97"/>
      <c r="YX97"/>
      <c r="YY97"/>
      <c r="YZ97"/>
      <c r="ZA97"/>
      <c r="ZB97"/>
      <c r="ZC97">
        <v>1</v>
      </c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>
        <v>1</v>
      </c>
      <c r="AAO97"/>
      <c r="AAP97"/>
      <c r="AAQ97">
        <v>1</v>
      </c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>
        <f t="shared" si="199"/>
        <v>6</v>
      </c>
      <c r="ACD97" s="25">
        <f t="shared" si="200"/>
        <v>991666.66666666663</v>
      </c>
      <c r="ACE97" s="11">
        <f t="shared" si="113"/>
        <v>11</v>
      </c>
      <c r="ACF97" s="11">
        <f t="shared" si="114"/>
        <v>1081818.1818181819</v>
      </c>
      <c r="ACG97" s="7">
        <v>34</v>
      </c>
      <c r="ACH97" s="7">
        <v>2</v>
      </c>
      <c r="ACI97" s="11">
        <f t="shared" si="115"/>
        <v>5950000</v>
      </c>
      <c r="ACJ97" s="45">
        <v>0.5</v>
      </c>
      <c r="ACK97" s="13">
        <f t="shared" si="116"/>
        <v>5950000</v>
      </c>
      <c r="ACL97">
        <v>0.5</v>
      </c>
      <c r="ACM97" s="25">
        <f t="shared" si="117"/>
        <v>5950000</v>
      </c>
      <c r="ACN97" s="11">
        <f t="shared" si="118"/>
        <v>5950000</v>
      </c>
      <c r="ACO97" s="66"/>
      <c r="ACP97" s="7">
        <v>1</v>
      </c>
      <c r="ACQ97" s="7">
        <v>6</v>
      </c>
      <c r="ACR97" s="7" t="s">
        <v>1081</v>
      </c>
      <c r="ACS97" s="7">
        <v>1</v>
      </c>
      <c r="ACT97" s="7">
        <v>3</v>
      </c>
      <c r="ACU97" s="7">
        <v>1</v>
      </c>
      <c r="ACV97" s="7">
        <v>1</v>
      </c>
      <c r="ACX97" s="7">
        <v>1</v>
      </c>
      <c r="ACY97" s="7">
        <v>1</v>
      </c>
      <c r="ADL97" s="7">
        <v>1</v>
      </c>
      <c r="ADN97" s="7">
        <v>1</v>
      </c>
      <c r="ADO97" s="7">
        <v>1</v>
      </c>
      <c r="ADP97" s="7">
        <v>1</v>
      </c>
      <c r="ADQ97" s="7">
        <v>1</v>
      </c>
      <c r="ADU97" s="7">
        <v>8</v>
      </c>
      <c r="ADW97" s="7">
        <v>8</v>
      </c>
      <c r="ADX97" s="7">
        <v>1</v>
      </c>
      <c r="ADY97" s="7">
        <v>1</v>
      </c>
      <c r="ADZ97" s="7">
        <v>1</v>
      </c>
      <c r="AEA97" s="7">
        <v>1</v>
      </c>
      <c r="AEB97" s="7">
        <v>1</v>
      </c>
      <c r="AEE97" s="1">
        <f t="shared" si="152"/>
        <v>0</v>
      </c>
      <c r="AEF97" s="7">
        <v>1</v>
      </c>
      <c r="AEH97" s="7">
        <v>1</v>
      </c>
      <c r="AER97" s="7">
        <v>1</v>
      </c>
      <c r="AEV97" s="7">
        <v>1</v>
      </c>
      <c r="AEY97" s="7">
        <v>1</v>
      </c>
      <c r="AFA97" s="7">
        <v>1</v>
      </c>
      <c r="AFC97" s="7">
        <v>1</v>
      </c>
      <c r="AFF97" s="7">
        <v>1</v>
      </c>
      <c r="AFJ97" s="7">
        <v>1</v>
      </c>
      <c r="AFL97" s="7">
        <v>1</v>
      </c>
      <c r="AFM97" s="7">
        <v>1</v>
      </c>
      <c r="AFN97" s="7">
        <v>1</v>
      </c>
      <c r="AFO97" s="7">
        <v>1</v>
      </c>
      <c r="AFP97" s="7">
        <v>1</v>
      </c>
      <c r="AFQ97" s="7">
        <v>1</v>
      </c>
      <c r="AFT97" s="7">
        <v>1</v>
      </c>
      <c r="AFV97" s="7">
        <v>1</v>
      </c>
      <c r="AFZ97" s="7">
        <v>1</v>
      </c>
      <c r="AGB97" s="7">
        <v>1</v>
      </c>
      <c r="AGI97" s="7">
        <v>1</v>
      </c>
      <c r="AGL97" s="7">
        <v>11554000</v>
      </c>
      <c r="AGM97" s="8">
        <f>AGN97+AGP97+AGR97+AGT97+AGV97+AGX97+AGZ97+AHB97+AHD97</f>
        <v>14300000</v>
      </c>
      <c r="AGV97" s="7">
        <v>1800000</v>
      </c>
      <c r="AGW97" s="7">
        <v>1</v>
      </c>
      <c r="AHB97" s="7">
        <v>12500000</v>
      </c>
      <c r="AHC97" s="7">
        <v>1</v>
      </c>
      <c r="AHF97" s="7">
        <v>8700000</v>
      </c>
      <c r="AHG97" s="7">
        <v>1</v>
      </c>
      <c r="AHI97" s="7">
        <v>1</v>
      </c>
      <c r="AHJ97" s="7">
        <v>34854000</v>
      </c>
      <c r="AHK97" s="7">
        <v>2.09</v>
      </c>
      <c r="AHL97" s="7">
        <v>22</v>
      </c>
      <c r="AHP97" s="7">
        <v>3</v>
      </c>
      <c r="AHQ97" s="7">
        <v>22</v>
      </c>
      <c r="AHX97" s="7">
        <v>1</v>
      </c>
      <c r="AIA97" s="7">
        <v>7</v>
      </c>
      <c r="AIB97" s="7">
        <v>1</v>
      </c>
      <c r="AIE97" s="7">
        <v>1</v>
      </c>
      <c r="AIF97" s="7">
        <v>1</v>
      </c>
      <c r="AIJ97" s="7">
        <v>1</v>
      </c>
      <c r="AIK97" s="7">
        <v>2</v>
      </c>
      <c r="AIL97" s="7">
        <v>1</v>
      </c>
      <c r="AIY97" s="8"/>
      <c r="AIZ97" s="8">
        <v>893000</v>
      </c>
      <c r="AJA97" s="26">
        <v>0.03</v>
      </c>
      <c r="AJB97" s="8">
        <v>11000000</v>
      </c>
      <c r="AJC97" s="7">
        <v>845000</v>
      </c>
      <c r="AJD97" s="7">
        <v>1</v>
      </c>
      <c r="AJF97" s="441">
        <v>0.02</v>
      </c>
      <c r="AJG97" s="36">
        <v>7.981308411214953</v>
      </c>
      <c r="AJH97" s="384">
        <v>11900000</v>
      </c>
      <c r="AJI97" s="11">
        <f t="shared" si="119"/>
        <v>1081818.1818181819</v>
      </c>
      <c r="AJJ97" s="61"/>
      <c r="AJK97" s="9">
        <v>2.6</v>
      </c>
      <c r="AJL97" s="7">
        <v>43</v>
      </c>
      <c r="AJM97" s="7">
        <v>6</v>
      </c>
      <c r="AJV97" s="1"/>
      <c r="AJW97" s="1">
        <f t="shared" si="201"/>
        <v>49</v>
      </c>
      <c r="AJX97" s="7">
        <v>14</v>
      </c>
      <c r="AJY97" s="7">
        <v>15</v>
      </c>
      <c r="AJZ97" s="1">
        <f>SUM(AJW97+AJX97+AJY97)</f>
        <v>78</v>
      </c>
      <c r="AKA97" s="61"/>
      <c r="AKB97" s="10" t="s">
        <v>1242</v>
      </c>
      <c r="AKC97" s="10" t="s">
        <v>310</v>
      </c>
      <c r="AKD97" s="10" t="s">
        <v>1243</v>
      </c>
      <c r="AKE97" s="10" t="s">
        <v>1244</v>
      </c>
      <c r="AKF97" s="10" t="s">
        <v>308</v>
      </c>
      <c r="AKG97" s="10" t="s">
        <v>1041</v>
      </c>
      <c r="AKH97" s="10" t="s">
        <v>1098</v>
      </c>
      <c r="AKI97" s="10" t="s">
        <v>1380</v>
      </c>
      <c r="AKJ97" s="10" t="s">
        <v>1378</v>
      </c>
      <c r="AKK97" s="10" t="s">
        <v>1191</v>
      </c>
      <c r="AKL97" s="10" t="s">
        <v>1379</v>
      </c>
      <c r="AKM97" s="10" t="s">
        <v>1381</v>
      </c>
      <c r="AKN97" s="10" t="s">
        <v>1208</v>
      </c>
      <c r="AKO97" s="10" t="s">
        <v>1383</v>
      </c>
      <c r="AKP97" s="10" t="s">
        <v>1199</v>
      </c>
      <c r="AKQ97" s="10" t="s">
        <v>1384</v>
      </c>
      <c r="ALM97" s="7">
        <v>17</v>
      </c>
      <c r="ALN97" s="11">
        <f>ALO97/ALM97</f>
        <v>700000</v>
      </c>
      <c r="ALO97" s="8">
        <v>11900000</v>
      </c>
      <c r="ALP97" s="7">
        <v>3</v>
      </c>
      <c r="ALQ97" s="7">
        <v>4</v>
      </c>
      <c r="ALR97" s="7">
        <v>2</v>
      </c>
      <c r="ALU97" s="61"/>
      <c r="ALV97" s="7">
        <v>1</v>
      </c>
      <c r="ALZ97" s="7">
        <v>1</v>
      </c>
      <c r="AMA97" s="7">
        <v>1</v>
      </c>
      <c r="AMB97" s="7">
        <v>1</v>
      </c>
      <c r="AMC97" s="7">
        <v>1</v>
      </c>
      <c r="AME97" s="7">
        <v>1</v>
      </c>
      <c r="AMG97" s="7">
        <v>1</v>
      </c>
      <c r="AMH97" s="7">
        <v>1</v>
      </c>
      <c r="AMJ97" s="404"/>
    </row>
    <row r="98" spans="1:1024" s="4" customFormat="1" ht="15" customHeight="1" x14ac:dyDescent="0.25">
      <c r="A98" s="270"/>
      <c r="B98" s="113">
        <v>96</v>
      </c>
      <c r="C98" s="473" t="s">
        <v>1810</v>
      </c>
      <c r="D98" s="304" t="s">
        <v>1398</v>
      </c>
      <c r="E98" s="4">
        <v>2007</v>
      </c>
      <c r="F98" s="4">
        <v>5</v>
      </c>
      <c r="J98" s="4">
        <v>29</v>
      </c>
      <c r="K98" s="4">
        <v>1996</v>
      </c>
      <c r="L98" s="4">
        <v>2006</v>
      </c>
      <c r="M98" s="4">
        <v>28</v>
      </c>
      <c r="Z98" s="4">
        <v>1</v>
      </c>
      <c r="AA98" s="4">
        <v>1</v>
      </c>
      <c r="AB98" s="4">
        <v>1</v>
      </c>
      <c r="AC98" s="4">
        <v>1</v>
      </c>
      <c r="AD98" s="4">
        <v>1</v>
      </c>
      <c r="AE98" s="4">
        <v>1</v>
      </c>
      <c r="AF98" s="4">
        <v>1</v>
      </c>
      <c r="AG98" s="4">
        <v>1</v>
      </c>
      <c r="AH98" s="4">
        <v>1</v>
      </c>
      <c r="AI98" s="4">
        <v>1</v>
      </c>
      <c r="AJ98" s="4">
        <v>1</v>
      </c>
      <c r="AX98" s="4">
        <v>1</v>
      </c>
      <c r="BP98" s="4">
        <v>1</v>
      </c>
      <c r="BR98" s="4">
        <v>1</v>
      </c>
      <c r="BX98" s="4">
        <v>1</v>
      </c>
      <c r="CA98" s="4">
        <v>1</v>
      </c>
      <c r="CE98" s="4">
        <v>1</v>
      </c>
      <c r="CG98" s="4">
        <v>4</v>
      </c>
      <c r="CH98" s="246"/>
      <c r="CP98" s="1">
        <f t="shared" si="159"/>
        <v>0</v>
      </c>
      <c r="CQ98" s="1"/>
      <c r="CS98" s="1">
        <f t="shared" si="160"/>
        <v>0</v>
      </c>
      <c r="CT98" s="1"/>
      <c r="DO98" s="1">
        <f t="shared" si="161"/>
        <v>0</v>
      </c>
      <c r="DP98" s="1"/>
      <c r="DX98" s="1">
        <f t="shared" si="162"/>
        <v>0</v>
      </c>
      <c r="DY98" s="1"/>
      <c r="EE98" s="1">
        <f t="shared" si="163"/>
        <v>0</v>
      </c>
      <c r="EF98" s="1"/>
      <c r="EH98" s="1">
        <f t="shared" si="124"/>
        <v>0</v>
      </c>
      <c r="EI98" s="1"/>
      <c r="FF98" s="116"/>
      <c r="GP98" s="1">
        <f t="shared" si="164"/>
        <v>0</v>
      </c>
      <c r="GQ98" s="1"/>
      <c r="GY98" s="1">
        <f t="shared" si="165"/>
        <v>0</v>
      </c>
      <c r="GZ98" s="1"/>
      <c r="HC98" s="1">
        <f t="shared" si="166"/>
        <v>0</v>
      </c>
      <c r="HD98" s="1"/>
      <c r="HS98" s="1">
        <f t="shared" si="167"/>
        <v>0</v>
      </c>
      <c r="HT98" s="1"/>
      <c r="HX98" s="1">
        <f t="shared" si="168"/>
        <v>0</v>
      </c>
      <c r="HY98" s="1"/>
      <c r="ID98" s="1">
        <f t="shared" si="169"/>
        <v>0</v>
      </c>
      <c r="IE98" s="1"/>
      <c r="IN98" s="1">
        <f t="shared" si="170"/>
        <v>0</v>
      </c>
      <c r="IW98" s="1">
        <f t="shared" si="171"/>
        <v>0</v>
      </c>
      <c r="IX98" s="1"/>
      <c r="IZ98" s="1">
        <f t="shared" si="86"/>
        <v>0</v>
      </c>
      <c r="JA98" s="1"/>
      <c r="JJ98" s="1">
        <f t="shared" si="172"/>
        <v>0</v>
      </c>
      <c r="JK98" s="1"/>
      <c r="JV98" s="1">
        <f t="shared" si="173"/>
        <v>0</v>
      </c>
      <c r="JW98" s="1"/>
      <c r="KB98" s="1">
        <f t="shared" si="174"/>
        <v>0</v>
      </c>
      <c r="KC98" s="1"/>
      <c r="LG98" s="1">
        <f t="shared" si="175"/>
        <v>0</v>
      </c>
      <c r="LH98" s="1"/>
      <c r="LT98" s="1">
        <f t="shared" si="176"/>
        <v>0</v>
      </c>
      <c r="LU98" s="1"/>
      <c r="MA98" s="1">
        <f t="shared" si="177"/>
        <v>0</v>
      </c>
      <c r="MB98" s="1"/>
      <c r="MF98" s="1">
        <f t="shared" si="178"/>
        <v>0</v>
      </c>
      <c r="MG98" s="1"/>
      <c r="MM98" s="1">
        <f t="shared" si="179"/>
        <v>0</v>
      </c>
      <c r="MN98" s="1"/>
      <c r="MS98" s="1">
        <f t="shared" si="180"/>
        <v>0</v>
      </c>
      <c r="MT98" s="1"/>
      <c r="MU98" s="115">
        <v>1</v>
      </c>
      <c r="OI98" s="120"/>
      <c r="OJ98" s="4">
        <v>1</v>
      </c>
      <c r="OO98" s="4">
        <v>1</v>
      </c>
      <c r="OZ98" s="4">
        <v>1</v>
      </c>
      <c r="PD98" s="1">
        <f t="shared" si="181"/>
        <v>3</v>
      </c>
      <c r="PE98" s="1">
        <v>1</v>
      </c>
      <c r="QF98" s="1">
        <f t="shared" si="182"/>
        <v>0</v>
      </c>
      <c r="QG98" s="1"/>
      <c r="QY98" s="1">
        <f t="shared" si="183"/>
        <v>0</v>
      </c>
      <c r="RK98" s="1">
        <f t="shared" si="184"/>
        <v>0</v>
      </c>
      <c r="RL98" s="1"/>
      <c r="SA98" s="1">
        <f t="shared" si="185"/>
        <v>0</v>
      </c>
      <c r="SG98" s="1">
        <f t="shared" si="186"/>
        <v>0</v>
      </c>
      <c r="SI98" s="4">
        <v>1</v>
      </c>
      <c r="SO98" s="1">
        <f t="shared" si="187"/>
        <v>1</v>
      </c>
      <c r="SP98" s="4">
        <v>1</v>
      </c>
      <c r="TB98" s="1">
        <f t="shared" si="143"/>
        <v>0</v>
      </c>
      <c r="TS98" s="1">
        <f t="shared" si="188"/>
        <v>0</v>
      </c>
      <c r="TT98" s="1"/>
      <c r="UD98" s="1">
        <f t="shared" si="189"/>
        <v>0</v>
      </c>
      <c r="UE98" s="1"/>
      <c r="UG98" s="1">
        <f t="shared" si="92"/>
        <v>0</v>
      </c>
      <c r="UH98" s="1"/>
      <c r="UQ98" s="1">
        <f t="shared" si="190"/>
        <v>0</v>
      </c>
      <c r="UR98" s="1"/>
      <c r="VA98" s="1">
        <f t="shared" si="191"/>
        <v>0</v>
      </c>
      <c r="VB98" s="1"/>
      <c r="VG98" s="1">
        <f t="shared" si="192"/>
        <v>0</v>
      </c>
      <c r="VH98" s="1"/>
      <c r="WY98" s="1">
        <f t="shared" si="193"/>
        <v>0</v>
      </c>
      <c r="WZ98" s="1"/>
      <c r="XB98" s="1">
        <f t="shared" si="147"/>
        <v>0</v>
      </c>
      <c r="XC98" s="1"/>
      <c r="XG98" s="1">
        <f t="shared" si="194"/>
        <v>0</v>
      </c>
      <c r="XH98" s="1"/>
      <c r="XK98" s="108"/>
      <c r="XL98" s="1">
        <f t="shared" si="95"/>
        <v>3</v>
      </c>
      <c r="XM98" s="1">
        <f t="shared" si="96"/>
        <v>0</v>
      </c>
      <c r="XN98" s="1">
        <f t="shared" si="195"/>
        <v>0</v>
      </c>
      <c r="XO98" s="1">
        <f t="shared" si="196"/>
        <v>0</v>
      </c>
      <c r="XP98" s="1">
        <f t="shared" si="149"/>
        <v>1</v>
      </c>
      <c r="XQ98" s="1">
        <f t="shared" si="197"/>
        <v>0</v>
      </c>
      <c r="XR98" s="1">
        <f t="shared" si="99"/>
        <v>0</v>
      </c>
      <c r="XS98" s="1">
        <f t="shared" si="100"/>
        <v>0</v>
      </c>
      <c r="XT98" s="1">
        <f t="shared" si="150"/>
        <v>0</v>
      </c>
      <c r="XU98" s="1">
        <f t="shared" si="101"/>
        <v>0</v>
      </c>
      <c r="XV98" s="1">
        <f t="shared" si="102"/>
        <v>0</v>
      </c>
      <c r="XW98" s="1">
        <f t="shared" si="103"/>
        <v>0</v>
      </c>
      <c r="XX98" s="1">
        <f t="shared" si="104"/>
        <v>0</v>
      </c>
      <c r="XY98" s="1">
        <f t="shared" si="105"/>
        <v>1</v>
      </c>
      <c r="XZ98" s="1">
        <f t="shared" si="106"/>
        <v>0</v>
      </c>
      <c r="YA98" s="1">
        <f t="shared" si="107"/>
        <v>0</v>
      </c>
      <c r="YB98" s="1">
        <f t="shared" si="108"/>
        <v>0</v>
      </c>
      <c r="YC98" s="1">
        <f t="shared" si="109"/>
        <v>0</v>
      </c>
      <c r="YD98" s="132"/>
      <c r="YE98" s="133">
        <f t="shared" si="198"/>
        <v>5</v>
      </c>
      <c r="YF98" s="133">
        <f t="shared" si="110"/>
        <v>5830000</v>
      </c>
      <c r="YG98" s="130">
        <v>4</v>
      </c>
      <c r="YH98" s="130">
        <f t="shared" si="111"/>
        <v>7287500</v>
      </c>
      <c r="YI98" s="129">
        <v>2</v>
      </c>
      <c r="YJ98" s="128">
        <f t="shared" si="112"/>
        <v>14575000</v>
      </c>
      <c r="YK98" s="177"/>
      <c r="YL98">
        <v>0.5</v>
      </c>
      <c r="YM98">
        <v>1</v>
      </c>
      <c r="YN98"/>
      <c r="YO98">
        <v>1</v>
      </c>
      <c r="YP98">
        <v>1</v>
      </c>
      <c r="YQ98"/>
      <c r="YR98">
        <v>1</v>
      </c>
      <c r="YS98"/>
      <c r="YT98"/>
      <c r="YU98"/>
      <c r="YV98"/>
      <c r="YW98">
        <v>1</v>
      </c>
      <c r="YX98"/>
      <c r="YY98"/>
      <c r="YZ98"/>
      <c r="ZA98">
        <v>1</v>
      </c>
      <c r="ZB98"/>
      <c r="ZC98">
        <v>1</v>
      </c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>
        <v>1</v>
      </c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>
        <v>1</v>
      </c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>
        <v>1</v>
      </c>
      <c r="ABV98"/>
      <c r="ABW98"/>
      <c r="ABX98"/>
      <c r="ABY98"/>
      <c r="ABZ98"/>
      <c r="ACA98"/>
      <c r="ACB98"/>
      <c r="ACC98">
        <f t="shared" si="199"/>
        <v>10</v>
      </c>
      <c r="ACD98" s="25">
        <f t="shared" si="200"/>
        <v>2915000</v>
      </c>
      <c r="ACE98" s="11">
        <f t="shared" si="113"/>
        <v>15</v>
      </c>
      <c r="ACF98" s="11">
        <f t="shared" si="114"/>
        <v>3886666.6666666665</v>
      </c>
      <c r="ACG98" s="4">
        <v>34</v>
      </c>
      <c r="ACH98" s="4">
        <v>2</v>
      </c>
      <c r="ACI98" s="11">
        <f t="shared" si="115"/>
        <v>29150000</v>
      </c>
      <c r="ACJ98" s="11"/>
      <c r="ACK98" s="13">
        <f t="shared" si="116"/>
        <v>0</v>
      </c>
      <c r="ACL98">
        <v>0.5</v>
      </c>
      <c r="ACM98" s="25">
        <f t="shared" si="117"/>
        <v>29150000</v>
      </c>
      <c r="ACN98" s="11">
        <f t="shared" si="118"/>
        <v>29150000</v>
      </c>
      <c r="ACO98" s="65"/>
      <c r="ACR98" s="4" t="s">
        <v>388</v>
      </c>
      <c r="ACS98" s="4">
        <v>1</v>
      </c>
      <c r="ACT98" s="4">
        <v>2</v>
      </c>
      <c r="ACU98" s="4">
        <v>1</v>
      </c>
      <c r="ACV98" s="4">
        <v>1</v>
      </c>
      <c r="ACX98" s="4">
        <v>1</v>
      </c>
      <c r="ACY98" s="4">
        <v>1</v>
      </c>
      <c r="ADN98" s="4">
        <v>1</v>
      </c>
      <c r="ADP98" s="4">
        <v>1</v>
      </c>
      <c r="ADU98" s="4">
        <v>6</v>
      </c>
      <c r="ADW98" s="4">
        <v>8</v>
      </c>
      <c r="AEE98" s="1">
        <f t="shared" si="152"/>
        <v>0</v>
      </c>
      <c r="AER98" s="4">
        <v>1</v>
      </c>
      <c r="AEY98" s="4">
        <v>1</v>
      </c>
      <c r="AFA98" s="4">
        <v>1</v>
      </c>
      <c r="AFC98" s="4">
        <v>1</v>
      </c>
      <c r="AFD98" s="4">
        <v>1</v>
      </c>
      <c r="AFL98" s="4">
        <v>1</v>
      </c>
      <c r="AFM98" s="4">
        <v>1</v>
      </c>
      <c r="AFN98" s="4">
        <v>1</v>
      </c>
      <c r="AFO98" s="4">
        <v>1</v>
      </c>
      <c r="AFP98" s="4">
        <v>1</v>
      </c>
      <c r="AFQ98" s="4">
        <v>1</v>
      </c>
      <c r="AFR98" s="4">
        <v>1</v>
      </c>
      <c r="AFW98" s="4">
        <v>1</v>
      </c>
      <c r="AFZ98" s="4">
        <v>1</v>
      </c>
      <c r="AGC98" s="4">
        <v>1</v>
      </c>
      <c r="AGG98" s="4">
        <v>1</v>
      </c>
      <c r="AGH98" s="4">
        <v>1</v>
      </c>
      <c r="AGL98" s="4">
        <v>30000000</v>
      </c>
      <c r="AGM98" s="5"/>
      <c r="AHF98" s="4">
        <v>15000000</v>
      </c>
      <c r="AHG98" s="4">
        <v>1</v>
      </c>
      <c r="AHJ98" s="4">
        <v>45000000</v>
      </c>
      <c r="AHK98" s="4">
        <v>0.5</v>
      </c>
      <c r="AHL98" s="4">
        <v>3</v>
      </c>
      <c r="AHN98" s="4">
        <v>40</v>
      </c>
      <c r="AHP98" s="4">
        <v>1</v>
      </c>
      <c r="AHW98" s="4">
        <v>1</v>
      </c>
      <c r="AHX98" s="4">
        <v>1</v>
      </c>
      <c r="AIY98" s="5">
        <v>300000</v>
      </c>
      <c r="AIZ98" s="5"/>
      <c r="AJA98" s="27">
        <v>0.01</v>
      </c>
      <c r="AJB98" s="5">
        <v>58000000</v>
      </c>
      <c r="AJF98" s="437"/>
      <c r="AJG98" s="37"/>
      <c r="AJH98" s="384">
        <v>58300000</v>
      </c>
      <c r="AJI98" s="11">
        <f t="shared" si="119"/>
        <v>3886666.6666666665</v>
      </c>
      <c r="AJJ98" s="60"/>
      <c r="AJK98" s="6"/>
      <c r="AJV98" s="1"/>
      <c r="AJW98" s="1">
        <f t="shared" si="201"/>
        <v>0</v>
      </c>
      <c r="AJY98" s="4">
        <v>58</v>
      </c>
      <c r="AJZ98" s="1">
        <f>SUM(AJW98+AJX98+AJY98)</f>
        <v>58</v>
      </c>
      <c r="AKA98" s="60"/>
      <c r="AKB98" s="4" t="s">
        <v>1048</v>
      </c>
      <c r="AKC98" s="4" t="s">
        <v>1268</v>
      </c>
      <c r="AKD98" s="4" t="s">
        <v>1199</v>
      </c>
      <c r="AKE98" s="4" t="s">
        <v>343</v>
      </c>
      <c r="AKF98" s="4" t="s">
        <v>1148</v>
      </c>
      <c r="AKG98" s="4" t="s">
        <v>1269</v>
      </c>
      <c r="AKH98" s="4" t="s">
        <v>308</v>
      </c>
      <c r="ALN98" s="11"/>
      <c r="ALO98" s="5">
        <v>58300000</v>
      </c>
      <c r="ALU98" s="60"/>
      <c r="ALZ98" s="4">
        <v>1</v>
      </c>
      <c r="AMA98" s="4">
        <v>1</v>
      </c>
      <c r="AMC98" s="4">
        <v>1</v>
      </c>
      <c r="AMD98" s="4">
        <v>1</v>
      </c>
      <c r="AMG98" s="4">
        <v>1</v>
      </c>
      <c r="AMH98" s="4">
        <v>1</v>
      </c>
      <c r="AMJ98" s="403"/>
    </row>
    <row r="99" spans="1:1024" s="1" customFormat="1" ht="15" customHeight="1" x14ac:dyDescent="0.25">
      <c r="A99" s="268"/>
      <c r="B99" s="113">
        <v>97</v>
      </c>
      <c r="C99" s="473" t="s">
        <v>708</v>
      </c>
      <c r="D99" s="304" t="s">
        <v>709</v>
      </c>
      <c r="E99" s="1">
        <v>2001</v>
      </c>
      <c r="F99" s="1">
        <v>1</v>
      </c>
      <c r="G99" s="1">
        <v>1</v>
      </c>
      <c r="J99" s="1">
        <v>1</v>
      </c>
      <c r="K99" s="1">
        <v>1998</v>
      </c>
      <c r="L99" s="1">
        <v>1999</v>
      </c>
      <c r="M99" s="1">
        <v>2</v>
      </c>
      <c r="AB99" s="1">
        <v>1</v>
      </c>
      <c r="AC99" s="1">
        <v>1</v>
      </c>
      <c r="AY99" s="1">
        <v>1</v>
      </c>
      <c r="BA99" s="1">
        <v>1</v>
      </c>
      <c r="BB99" s="1">
        <v>13</v>
      </c>
      <c r="BE99" s="1">
        <v>1</v>
      </c>
      <c r="BG99" s="1">
        <v>3</v>
      </c>
      <c r="CG99" s="1">
        <v>1</v>
      </c>
      <c r="CH99" s="246"/>
      <c r="CP99" s="1">
        <f t="shared" si="120"/>
        <v>0</v>
      </c>
      <c r="CS99" s="1">
        <f t="shared" si="82"/>
        <v>0</v>
      </c>
      <c r="DO99" s="1">
        <f t="shared" si="121"/>
        <v>0</v>
      </c>
      <c r="DX99" s="1">
        <f t="shared" si="122"/>
        <v>0</v>
      </c>
      <c r="EE99" s="1">
        <f t="shared" si="123"/>
        <v>0</v>
      </c>
      <c r="EH99" s="1">
        <f t="shared" si="124"/>
        <v>0</v>
      </c>
      <c r="FF99" s="116"/>
      <c r="GP99" s="1">
        <f t="shared" si="83"/>
        <v>0</v>
      </c>
      <c r="GY99" s="1">
        <f t="shared" si="125"/>
        <v>0</v>
      </c>
      <c r="HC99" s="1">
        <f t="shared" si="126"/>
        <v>0</v>
      </c>
      <c r="HS99" s="1">
        <f t="shared" si="127"/>
        <v>0</v>
      </c>
      <c r="HX99" s="1">
        <f t="shared" si="84"/>
        <v>0</v>
      </c>
      <c r="ID99" s="1">
        <f t="shared" si="85"/>
        <v>0</v>
      </c>
      <c r="IN99" s="1">
        <f t="shared" si="128"/>
        <v>0</v>
      </c>
      <c r="IW99" s="1">
        <f t="shared" si="129"/>
        <v>0</v>
      </c>
      <c r="IZ99" s="1">
        <f t="shared" si="86"/>
        <v>0</v>
      </c>
      <c r="JJ99" s="1">
        <f t="shared" si="87"/>
        <v>0</v>
      </c>
      <c r="JV99" s="1">
        <f t="shared" si="130"/>
        <v>0</v>
      </c>
      <c r="KB99" s="1">
        <f t="shared" si="131"/>
        <v>0</v>
      </c>
      <c r="LG99" s="1">
        <f t="shared" si="88"/>
        <v>0</v>
      </c>
      <c r="LT99" s="1">
        <f t="shared" si="132"/>
        <v>0</v>
      </c>
      <c r="MA99" s="1">
        <f t="shared" si="133"/>
        <v>0</v>
      </c>
      <c r="MF99" s="1">
        <f t="shared" si="134"/>
        <v>0</v>
      </c>
      <c r="MM99" s="1">
        <f t="shared" si="135"/>
        <v>0</v>
      </c>
      <c r="MS99" s="1">
        <f t="shared" si="136"/>
        <v>0</v>
      </c>
      <c r="MU99" s="115"/>
      <c r="OI99" s="120"/>
      <c r="PD99" s="1">
        <f t="shared" si="89"/>
        <v>0</v>
      </c>
      <c r="QF99" s="1">
        <f t="shared" si="137"/>
        <v>0</v>
      </c>
      <c r="QS99" s="1">
        <v>1</v>
      </c>
      <c r="QY99" s="1">
        <f t="shared" si="138"/>
        <v>0</v>
      </c>
      <c r="RK99" s="1">
        <f t="shared" si="139"/>
        <v>0</v>
      </c>
      <c r="SA99" s="1">
        <f t="shared" si="140"/>
        <v>0</v>
      </c>
      <c r="SG99" s="1">
        <f t="shared" si="141"/>
        <v>0</v>
      </c>
      <c r="SO99" s="1">
        <f t="shared" si="142"/>
        <v>0</v>
      </c>
      <c r="TB99" s="1">
        <f t="shared" si="143"/>
        <v>0</v>
      </c>
      <c r="TS99" s="1">
        <f t="shared" si="90"/>
        <v>0</v>
      </c>
      <c r="UD99" s="1">
        <f t="shared" si="91"/>
        <v>0</v>
      </c>
      <c r="UG99" s="1">
        <f t="shared" si="92"/>
        <v>0</v>
      </c>
      <c r="UQ99" s="1">
        <f t="shared" si="144"/>
        <v>0</v>
      </c>
      <c r="VA99" s="1">
        <f t="shared" si="145"/>
        <v>0</v>
      </c>
      <c r="VG99" s="1">
        <f t="shared" si="146"/>
        <v>0</v>
      </c>
      <c r="WY99" s="1">
        <f t="shared" si="93"/>
        <v>0</v>
      </c>
      <c r="XB99" s="1">
        <f t="shared" si="147"/>
        <v>0</v>
      </c>
      <c r="XG99" s="1">
        <f t="shared" si="94"/>
        <v>0</v>
      </c>
      <c r="XK99" s="108"/>
      <c r="XL99" s="1">
        <f t="shared" si="95"/>
        <v>0</v>
      </c>
      <c r="XM99" s="1">
        <f t="shared" si="96"/>
        <v>0</v>
      </c>
      <c r="XN99" s="1">
        <f t="shared" si="148"/>
        <v>1</v>
      </c>
      <c r="XO99" s="1">
        <f t="shared" si="97"/>
        <v>0</v>
      </c>
      <c r="XP99" s="1">
        <f t="shared" si="149"/>
        <v>0</v>
      </c>
      <c r="XQ99" s="1">
        <f t="shared" si="98"/>
        <v>0</v>
      </c>
      <c r="XR99" s="1">
        <f t="shared" si="99"/>
        <v>0</v>
      </c>
      <c r="XS99" s="1">
        <f t="shared" si="100"/>
        <v>0</v>
      </c>
      <c r="XT99" s="1">
        <f t="shared" si="150"/>
        <v>0</v>
      </c>
      <c r="XU99" s="1">
        <f t="shared" si="101"/>
        <v>0</v>
      </c>
      <c r="XV99" s="1">
        <f t="shared" si="102"/>
        <v>0</v>
      </c>
      <c r="XW99" s="1">
        <f t="shared" si="103"/>
        <v>0</v>
      </c>
      <c r="XX99" s="1">
        <f t="shared" si="104"/>
        <v>0</v>
      </c>
      <c r="XY99" s="1">
        <f t="shared" si="105"/>
        <v>0</v>
      </c>
      <c r="XZ99" s="1">
        <f t="shared" si="106"/>
        <v>0</v>
      </c>
      <c r="YA99" s="1">
        <f t="shared" si="107"/>
        <v>0</v>
      </c>
      <c r="YB99" s="1">
        <f t="shared" si="108"/>
        <v>0</v>
      </c>
      <c r="YC99" s="1">
        <f t="shared" si="109"/>
        <v>0</v>
      </c>
      <c r="YD99" s="132"/>
      <c r="YE99" s="133">
        <f t="shared" si="158"/>
        <v>1</v>
      </c>
      <c r="YF99" s="133">
        <f t="shared" si="110"/>
        <v>0</v>
      </c>
      <c r="YG99" s="130">
        <v>1</v>
      </c>
      <c r="YH99" s="130">
        <f t="shared" si="111"/>
        <v>0</v>
      </c>
      <c r="YI99" s="129">
        <v>1</v>
      </c>
      <c r="YJ99" s="128">
        <f t="shared" si="112"/>
        <v>0</v>
      </c>
      <c r="YK99" s="177"/>
      <c r="YL99">
        <v>1</v>
      </c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>
        <f t="shared" si="151"/>
        <v>0</v>
      </c>
      <c r="ACD99" s="25"/>
      <c r="ACE99" s="11">
        <f t="shared" si="113"/>
        <v>1</v>
      </c>
      <c r="ACF99" s="11">
        <f t="shared" si="114"/>
        <v>0</v>
      </c>
      <c r="ACG99" s="1">
        <v>5</v>
      </c>
      <c r="ACH99" s="1">
        <v>1</v>
      </c>
      <c r="ACI99" s="11">
        <f t="shared" si="115"/>
        <v>0</v>
      </c>
      <c r="ACJ99" s="45">
        <v>1</v>
      </c>
      <c r="ACK99" s="13">
        <f t="shared" si="116"/>
        <v>0</v>
      </c>
      <c r="ACL99">
        <v>1</v>
      </c>
      <c r="ACM99" s="25">
        <f t="shared" si="117"/>
        <v>0</v>
      </c>
      <c r="ACN99" s="11">
        <f t="shared" si="118"/>
        <v>0</v>
      </c>
      <c r="ACO99" s="65"/>
      <c r="ACR99" s="1" t="s">
        <v>292</v>
      </c>
      <c r="ACS99" s="1">
        <v>1</v>
      </c>
      <c r="ACV99" s="1">
        <v>1</v>
      </c>
      <c r="ACZ99" s="1" t="s">
        <v>259</v>
      </c>
      <c r="ADD99" s="1" t="s">
        <v>189</v>
      </c>
      <c r="ADU99" s="1">
        <v>2</v>
      </c>
      <c r="ADV99" s="457"/>
      <c r="ADW99" s="1">
        <v>8</v>
      </c>
      <c r="ADX99" s="1">
        <v>1</v>
      </c>
      <c r="AEB99" s="1">
        <v>1</v>
      </c>
      <c r="AEE99" s="1">
        <f t="shared" si="152"/>
        <v>0</v>
      </c>
      <c r="AFM99" s="1">
        <v>1</v>
      </c>
      <c r="AFP99" s="1">
        <v>1</v>
      </c>
      <c r="AGL99" s="1">
        <v>170000</v>
      </c>
      <c r="AGM99" s="11">
        <f t="shared" si="156"/>
        <v>0</v>
      </c>
      <c r="AHJ99" s="1">
        <v>170000</v>
      </c>
      <c r="AHV99" s="1">
        <v>8</v>
      </c>
      <c r="AHW99" s="1">
        <v>1</v>
      </c>
      <c r="AHX99" s="1">
        <v>1</v>
      </c>
      <c r="AIA99" s="1">
        <v>2</v>
      </c>
      <c r="AIB99" s="1">
        <v>1</v>
      </c>
      <c r="AIC99" s="1">
        <v>2</v>
      </c>
      <c r="AID99" s="1">
        <v>1</v>
      </c>
      <c r="AIJ99" s="1">
        <v>1</v>
      </c>
      <c r="AIX99" s="1">
        <v>1</v>
      </c>
      <c r="AIY99" s="11">
        <v>2000</v>
      </c>
      <c r="AIZ99" s="11"/>
      <c r="AJA99" s="1">
        <v>1.18</v>
      </c>
      <c r="AJB99" s="11">
        <v>170000</v>
      </c>
      <c r="AJF99" s="435"/>
      <c r="AJG99" s="45"/>
      <c r="AJH99" s="386"/>
      <c r="AJI99" s="11">
        <f t="shared" si="119"/>
        <v>0</v>
      </c>
      <c r="AJJ99" s="60"/>
      <c r="AJK99" s="12">
        <v>2</v>
      </c>
      <c r="AJW99" s="1">
        <f t="shared" si="153"/>
        <v>0</v>
      </c>
      <c r="AJY99" s="1">
        <v>1</v>
      </c>
      <c r="AJZ99" s="1">
        <f t="shared" si="154"/>
        <v>1</v>
      </c>
      <c r="AKA99" s="60"/>
      <c r="AKB99" s="1" t="s">
        <v>308</v>
      </c>
      <c r="AKC99" s="1" t="s">
        <v>260</v>
      </c>
      <c r="AKD99" s="1" t="s">
        <v>261</v>
      </c>
      <c r="AKE99" s="1" t="s">
        <v>260</v>
      </c>
      <c r="AKF99" s="1" t="s">
        <v>260</v>
      </c>
      <c r="AKG99" s="1" t="s">
        <v>260</v>
      </c>
      <c r="AKH99" s="1" t="s">
        <v>260</v>
      </c>
      <c r="AKI99" s="1" t="s">
        <v>260</v>
      </c>
      <c r="AKJ99" s="1" t="s">
        <v>262</v>
      </c>
      <c r="AKK99" s="1" t="s">
        <v>260</v>
      </c>
      <c r="AKL99" s="1" t="s">
        <v>260</v>
      </c>
      <c r="AKM99" s="1" t="s">
        <v>260</v>
      </c>
      <c r="AKN99" s="1" t="s">
        <v>260</v>
      </c>
      <c r="AKO99" s="1" t="s">
        <v>260</v>
      </c>
      <c r="AKP99" s="1" t="s">
        <v>260</v>
      </c>
      <c r="AKQ99" s="1" t="s">
        <v>260</v>
      </c>
      <c r="AKR99" s="1" t="s">
        <v>263</v>
      </c>
      <c r="AKS99" s="1" t="s">
        <v>260</v>
      </c>
      <c r="AKT99" s="1" t="s">
        <v>260</v>
      </c>
      <c r="AKU99" s="1" t="s">
        <v>260</v>
      </c>
      <c r="AKV99" s="1" t="s">
        <v>260</v>
      </c>
      <c r="AKW99" s="1" t="s">
        <v>260</v>
      </c>
      <c r="AKX99" s="1" t="s">
        <v>260</v>
      </c>
      <c r="AKY99" s="1" t="s">
        <v>260</v>
      </c>
      <c r="AKZ99" s="1" t="s">
        <v>260</v>
      </c>
      <c r="ALA99" s="1" t="s">
        <v>260</v>
      </c>
      <c r="ALB99" s="1" t="s">
        <v>260</v>
      </c>
      <c r="ALC99" s="1" t="s">
        <v>260</v>
      </c>
      <c r="ALD99" s="1" t="s">
        <v>260</v>
      </c>
      <c r="ALE99" s="1" t="s">
        <v>260</v>
      </c>
      <c r="ALF99" s="1" t="s">
        <v>260</v>
      </c>
      <c r="ALG99" s="1" t="s">
        <v>260</v>
      </c>
      <c r="ALH99" s="1" t="s">
        <v>260</v>
      </c>
      <c r="ALI99" s="1" t="s">
        <v>260</v>
      </c>
      <c r="ALJ99" s="1" t="s">
        <v>260</v>
      </c>
      <c r="ALK99" s="1" t="s">
        <v>260</v>
      </c>
      <c r="ALL99" s="1" t="s">
        <v>260</v>
      </c>
      <c r="ALM99" s="1">
        <v>1</v>
      </c>
      <c r="ALN99" s="11">
        <f t="shared" si="155"/>
        <v>172000</v>
      </c>
      <c r="ALO99" s="28">
        <v>172000</v>
      </c>
      <c r="ALP99" s="1">
        <v>1</v>
      </c>
      <c r="ALU99" s="60"/>
      <c r="ALV99" s="1">
        <v>1</v>
      </c>
      <c r="ALZ99" s="1">
        <v>1</v>
      </c>
      <c r="AMA99" s="1">
        <v>1</v>
      </c>
      <c r="AMC99" s="1">
        <v>1</v>
      </c>
      <c r="AMH99" s="1">
        <v>1</v>
      </c>
      <c r="AMJ99" s="403"/>
    </row>
    <row r="100" spans="1:1024" s="1" customFormat="1" ht="15" customHeight="1" x14ac:dyDescent="0.25">
      <c r="A100" s="268"/>
      <c r="B100" s="113">
        <v>98</v>
      </c>
      <c r="C100" s="473" t="s">
        <v>708</v>
      </c>
      <c r="D100" s="304" t="s">
        <v>710</v>
      </c>
      <c r="E100" s="1">
        <v>2002</v>
      </c>
      <c r="H100" s="1">
        <v>3</v>
      </c>
      <c r="I100" s="1">
        <v>1</v>
      </c>
      <c r="J100" s="1">
        <v>3</v>
      </c>
      <c r="K100" s="1">
        <v>2000</v>
      </c>
      <c r="L100" s="1">
        <v>2000</v>
      </c>
      <c r="M100" s="1">
        <v>1</v>
      </c>
      <c r="AD100" s="1">
        <v>1</v>
      </c>
      <c r="AY100" s="1">
        <v>1</v>
      </c>
      <c r="BA100" s="1">
        <v>1</v>
      </c>
      <c r="BB100" s="1">
        <v>22</v>
      </c>
      <c r="BC100" s="1">
        <v>1</v>
      </c>
      <c r="BE100" s="1">
        <v>1</v>
      </c>
      <c r="BG100" s="1">
        <v>2</v>
      </c>
      <c r="CG100" s="1">
        <v>1</v>
      </c>
      <c r="CH100" s="246"/>
      <c r="CP100" s="1">
        <f t="shared" si="120"/>
        <v>0</v>
      </c>
      <c r="CS100" s="1">
        <f t="shared" si="82"/>
        <v>0</v>
      </c>
      <c r="DO100" s="1">
        <f t="shared" si="121"/>
        <v>0</v>
      </c>
      <c r="DX100" s="1">
        <f t="shared" si="122"/>
        <v>0</v>
      </c>
      <c r="EE100" s="1">
        <f t="shared" si="123"/>
        <v>0</v>
      </c>
      <c r="EH100" s="1">
        <f t="shared" si="124"/>
        <v>0</v>
      </c>
      <c r="FF100" s="116"/>
      <c r="GP100" s="1">
        <f t="shared" si="83"/>
        <v>0</v>
      </c>
      <c r="GY100" s="1">
        <f t="shared" si="125"/>
        <v>0</v>
      </c>
      <c r="HC100" s="1">
        <f t="shared" si="126"/>
        <v>0</v>
      </c>
      <c r="HS100" s="1">
        <f t="shared" si="127"/>
        <v>0</v>
      </c>
      <c r="HX100" s="1">
        <f t="shared" si="84"/>
        <v>0</v>
      </c>
      <c r="ID100" s="1">
        <f t="shared" si="85"/>
        <v>0</v>
      </c>
      <c r="IN100" s="1">
        <f t="shared" si="128"/>
        <v>0</v>
      </c>
      <c r="IW100" s="1">
        <f t="shared" si="129"/>
        <v>0</v>
      </c>
      <c r="IZ100" s="1">
        <f t="shared" si="86"/>
        <v>0</v>
      </c>
      <c r="JJ100" s="1">
        <f t="shared" si="87"/>
        <v>0</v>
      </c>
      <c r="JV100" s="1">
        <f t="shared" si="130"/>
        <v>0</v>
      </c>
      <c r="KB100" s="1">
        <f t="shared" si="131"/>
        <v>0</v>
      </c>
      <c r="LG100" s="1">
        <f t="shared" si="88"/>
        <v>0</v>
      </c>
      <c r="LT100" s="1">
        <f t="shared" si="132"/>
        <v>0</v>
      </c>
      <c r="MA100" s="1">
        <f t="shared" si="133"/>
        <v>0</v>
      </c>
      <c r="MF100" s="1">
        <f t="shared" si="134"/>
        <v>0</v>
      </c>
      <c r="MM100" s="1">
        <f t="shared" si="135"/>
        <v>0</v>
      </c>
      <c r="MS100" s="1">
        <f t="shared" si="136"/>
        <v>0</v>
      </c>
      <c r="MU100" s="115"/>
      <c r="OI100" s="120"/>
      <c r="PD100" s="1">
        <f t="shared" si="89"/>
        <v>0</v>
      </c>
      <c r="QF100" s="1">
        <f t="shared" si="137"/>
        <v>0</v>
      </c>
      <c r="QR100" s="1">
        <v>1</v>
      </c>
      <c r="QY100" s="1">
        <f t="shared" si="138"/>
        <v>0</v>
      </c>
      <c r="RK100" s="1">
        <f t="shared" si="139"/>
        <v>0</v>
      </c>
      <c r="SA100" s="1">
        <f t="shared" si="140"/>
        <v>0</v>
      </c>
      <c r="SG100" s="1">
        <f t="shared" si="141"/>
        <v>0</v>
      </c>
      <c r="SO100" s="1">
        <f t="shared" si="142"/>
        <v>0</v>
      </c>
      <c r="TB100" s="1">
        <f t="shared" si="143"/>
        <v>0</v>
      </c>
      <c r="TS100" s="1">
        <f t="shared" si="90"/>
        <v>0</v>
      </c>
      <c r="UD100" s="1">
        <f t="shared" si="91"/>
        <v>0</v>
      </c>
      <c r="UG100" s="1">
        <f t="shared" si="92"/>
        <v>0</v>
      </c>
      <c r="UQ100" s="1">
        <f t="shared" si="144"/>
        <v>0</v>
      </c>
      <c r="VA100" s="1">
        <f t="shared" si="145"/>
        <v>0</v>
      </c>
      <c r="VG100" s="1">
        <f t="shared" si="146"/>
        <v>0</v>
      </c>
      <c r="WY100" s="1">
        <f t="shared" si="93"/>
        <v>0</v>
      </c>
      <c r="XB100" s="1">
        <f t="shared" si="147"/>
        <v>0</v>
      </c>
      <c r="XG100" s="1">
        <f t="shared" si="94"/>
        <v>0</v>
      </c>
      <c r="XK100" s="108"/>
      <c r="XL100" s="1">
        <f t="shared" si="95"/>
        <v>0</v>
      </c>
      <c r="XM100" s="1">
        <f t="shared" si="96"/>
        <v>0</v>
      </c>
      <c r="XN100" s="1">
        <f t="shared" si="148"/>
        <v>1</v>
      </c>
      <c r="XO100" s="1">
        <f t="shared" si="97"/>
        <v>0</v>
      </c>
      <c r="XP100" s="1">
        <f t="shared" si="149"/>
        <v>0</v>
      </c>
      <c r="XQ100" s="1">
        <f t="shared" si="98"/>
        <v>0</v>
      </c>
      <c r="XR100" s="1">
        <f t="shared" si="99"/>
        <v>0</v>
      </c>
      <c r="XS100" s="1">
        <f t="shared" si="100"/>
        <v>0</v>
      </c>
      <c r="XT100" s="1">
        <f t="shared" si="150"/>
        <v>0</v>
      </c>
      <c r="XU100" s="1">
        <f t="shared" si="101"/>
        <v>0</v>
      </c>
      <c r="XV100" s="1">
        <f t="shared" si="102"/>
        <v>0</v>
      </c>
      <c r="XW100" s="1">
        <f t="shared" si="103"/>
        <v>0</v>
      </c>
      <c r="XX100" s="1">
        <f t="shared" si="104"/>
        <v>0</v>
      </c>
      <c r="XY100" s="1">
        <f t="shared" si="105"/>
        <v>0</v>
      </c>
      <c r="XZ100" s="1">
        <f t="shared" si="106"/>
        <v>0</v>
      </c>
      <c r="YA100" s="1">
        <f t="shared" si="107"/>
        <v>0</v>
      </c>
      <c r="YB100" s="1">
        <f t="shared" si="108"/>
        <v>0</v>
      </c>
      <c r="YC100" s="1">
        <f t="shared" si="109"/>
        <v>0</v>
      </c>
      <c r="YD100" s="132"/>
      <c r="YE100" s="133">
        <f t="shared" si="158"/>
        <v>1</v>
      </c>
      <c r="YF100" s="133">
        <f t="shared" si="110"/>
        <v>423000</v>
      </c>
      <c r="YG100" s="130">
        <v>1</v>
      </c>
      <c r="YH100" s="130">
        <f t="shared" si="111"/>
        <v>423000</v>
      </c>
      <c r="YI100" s="129">
        <v>1</v>
      </c>
      <c r="YJ100" s="128">
        <f t="shared" si="112"/>
        <v>423000</v>
      </c>
      <c r="YK100" s="177"/>
      <c r="YL100">
        <v>1</v>
      </c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>
        <f t="shared" si="151"/>
        <v>0</v>
      </c>
      <c r="ACD100" s="25" t="e">
        <f t="shared" ref="ACD100:ACD150" si="202">(AJH100/ACC100)*YL100</f>
        <v>#DIV/0!</v>
      </c>
      <c r="ACE100" s="11">
        <f t="shared" si="113"/>
        <v>1</v>
      </c>
      <c r="ACF100" s="11">
        <f t="shared" si="114"/>
        <v>423000</v>
      </c>
      <c r="ACG100" s="1">
        <v>5</v>
      </c>
      <c r="ACH100" s="1">
        <v>1</v>
      </c>
      <c r="ACI100" s="11">
        <f t="shared" si="115"/>
        <v>423000</v>
      </c>
      <c r="ACJ100" s="45">
        <v>1</v>
      </c>
      <c r="ACK100" s="13">
        <f t="shared" si="116"/>
        <v>423000</v>
      </c>
      <c r="ACL100">
        <v>1</v>
      </c>
      <c r="ACM100" s="25">
        <f t="shared" si="117"/>
        <v>423000</v>
      </c>
      <c r="ACN100" s="11">
        <f t="shared" si="118"/>
        <v>423000</v>
      </c>
      <c r="ACO100" s="65"/>
      <c r="ACR100" s="1" t="s">
        <v>258</v>
      </c>
      <c r="ACS100" s="1">
        <v>1</v>
      </c>
      <c r="ACT100" s="1">
        <v>1</v>
      </c>
      <c r="ACZ100" s="1" t="s">
        <v>711</v>
      </c>
      <c r="ADA100" s="1">
        <v>1</v>
      </c>
      <c r="ADD100" s="1" t="s">
        <v>185</v>
      </c>
      <c r="ADU100" s="1">
        <v>3</v>
      </c>
      <c r="ADV100" s="457"/>
      <c r="ADW100" s="1">
        <v>4</v>
      </c>
      <c r="ADX100" s="1">
        <v>1</v>
      </c>
      <c r="AEE100" s="1">
        <f t="shared" si="152"/>
        <v>0</v>
      </c>
      <c r="AEV100" s="1">
        <v>1</v>
      </c>
      <c r="AFV100" s="1">
        <v>1</v>
      </c>
      <c r="AFY100" s="1">
        <v>1</v>
      </c>
      <c r="AGL100" s="11"/>
      <c r="AGM100" s="11"/>
      <c r="AHH100" s="1" t="s">
        <v>1164</v>
      </c>
      <c r="AHI100" s="1">
        <v>1</v>
      </c>
      <c r="AIX100" s="1">
        <v>1</v>
      </c>
      <c r="AIY100" s="11">
        <v>423000</v>
      </c>
      <c r="AIZ100" s="11"/>
      <c r="AJA100" s="1">
        <v>1</v>
      </c>
      <c r="AJB100" s="11"/>
      <c r="AJE100" s="1">
        <v>1</v>
      </c>
      <c r="AJF100" s="435"/>
      <c r="AJG100" s="45"/>
      <c r="AJH100" s="381">
        <v>423000</v>
      </c>
      <c r="AJI100" s="11">
        <f t="shared" si="119"/>
        <v>423000</v>
      </c>
      <c r="AJJ100" s="60"/>
      <c r="AJK100" s="12"/>
      <c r="AJW100" s="1">
        <f t="shared" si="153"/>
        <v>0</v>
      </c>
      <c r="AJZ100" s="1">
        <f t="shared" si="154"/>
        <v>0</v>
      </c>
      <c r="AKA100" s="60"/>
      <c r="AKB100" s="1" t="s">
        <v>712</v>
      </c>
      <c r="AKC100" s="1" t="s">
        <v>260</v>
      </c>
      <c r="AKD100" s="1" t="s">
        <v>261</v>
      </c>
      <c r="AKE100" s="1" t="s">
        <v>260</v>
      </c>
      <c r="AKF100" s="1" t="s">
        <v>260</v>
      </c>
      <c r="AKG100" s="1" t="s">
        <v>260</v>
      </c>
      <c r="AKH100" s="1" t="s">
        <v>260</v>
      </c>
      <c r="AKI100" s="1" t="s">
        <v>260</v>
      </c>
      <c r="AKJ100" s="1" t="s">
        <v>262</v>
      </c>
      <c r="AKK100" s="1" t="s">
        <v>260</v>
      </c>
      <c r="AKL100" s="1" t="s">
        <v>260</v>
      </c>
      <c r="AKM100" s="1" t="s">
        <v>260</v>
      </c>
      <c r="AKN100" s="1" t="s">
        <v>260</v>
      </c>
      <c r="AKO100" s="1" t="s">
        <v>260</v>
      </c>
      <c r="AKP100" s="1" t="s">
        <v>260</v>
      </c>
      <c r="AKQ100" s="1" t="s">
        <v>260</v>
      </c>
      <c r="AKR100" s="1" t="s">
        <v>263</v>
      </c>
      <c r="AKS100" s="1" t="s">
        <v>260</v>
      </c>
      <c r="AKT100" s="1" t="s">
        <v>260</v>
      </c>
      <c r="AKU100" s="1" t="s">
        <v>260</v>
      </c>
      <c r="AKV100" s="1" t="s">
        <v>260</v>
      </c>
      <c r="AKW100" s="1" t="s">
        <v>260</v>
      </c>
      <c r="AKX100" s="1" t="s">
        <v>260</v>
      </c>
      <c r="AKY100" s="1" t="s">
        <v>260</v>
      </c>
      <c r="AKZ100" s="1" t="s">
        <v>260</v>
      </c>
      <c r="ALA100" s="1" t="s">
        <v>260</v>
      </c>
      <c r="ALB100" s="1" t="s">
        <v>260</v>
      </c>
      <c r="ALC100" s="1" t="s">
        <v>260</v>
      </c>
      <c r="ALD100" s="1" t="s">
        <v>260</v>
      </c>
      <c r="ALE100" s="1" t="s">
        <v>260</v>
      </c>
      <c r="ALF100" s="1" t="s">
        <v>260</v>
      </c>
      <c r="ALG100" s="1" t="s">
        <v>260</v>
      </c>
      <c r="ALH100" s="1" t="s">
        <v>260</v>
      </c>
      <c r="ALI100" s="1" t="s">
        <v>260</v>
      </c>
      <c r="ALJ100" s="1" t="s">
        <v>260</v>
      </c>
      <c r="ALK100" s="1" t="s">
        <v>260</v>
      </c>
      <c r="ALL100" s="1" t="s">
        <v>260</v>
      </c>
      <c r="ALM100" s="1">
        <v>1</v>
      </c>
      <c r="ALN100" s="11">
        <f t="shared" si="155"/>
        <v>423000</v>
      </c>
      <c r="ALO100" s="28">
        <v>423000</v>
      </c>
      <c r="ALQ100" s="1">
        <v>1</v>
      </c>
      <c r="ALU100" s="60"/>
      <c r="ALV100" s="1">
        <v>1</v>
      </c>
      <c r="ALY100" s="1">
        <v>1</v>
      </c>
      <c r="AMJ100" s="403"/>
    </row>
    <row r="101" spans="1:1024" s="1" customFormat="1" ht="15" customHeight="1" x14ac:dyDescent="0.25">
      <c r="A101" s="268"/>
      <c r="B101" s="113">
        <v>99</v>
      </c>
      <c r="C101" s="473" t="s">
        <v>708</v>
      </c>
      <c r="D101" s="304" t="s">
        <v>713</v>
      </c>
      <c r="E101" s="1">
        <v>2004</v>
      </c>
      <c r="F101" s="1">
        <v>2</v>
      </c>
      <c r="G101" s="1">
        <v>1</v>
      </c>
      <c r="J101" s="1">
        <v>2</v>
      </c>
      <c r="K101" s="1">
        <v>2000</v>
      </c>
      <c r="L101" s="1">
        <v>2000</v>
      </c>
      <c r="M101" s="1">
        <v>1</v>
      </c>
      <c r="AD101" s="1">
        <v>1</v>
      </c>
      <c r="AY101" s="1">
        <v>1</v>
      </c>
      <c r="BA101" s="1">
        <v>1</v>
      </c>
      <c r="BB101" s="1">
        <v>21</v>
      </c>
      <c r="BC101" s="1">
        <v>1</v>
      </c>
      <c r="BD101" s="1">
        <v>1</v>
      </c>
      <c r="BG101" s="1">
        <v>1</v>
      </c>
      <c r="CG101" s="1">
        <v>1</v>
      </c>
      <c r="CH101" s="246"/>
      <c r="CP101" s="1">
        <f t="shared" si="120"/>
        <v>0</v>
      </c>
      <c r="CS101" s="1">
        <f t="shared" si="82"/>
        <v>0</v>
      </c>
      <c r="DO101" s="1">
        <f t="shared" si="121"/>
        <v>0</v>
      </c>
      <c r="DX101" s="1">
        <f t="shared" si="122"/>
        <v>0</v>
      </c>
      <c r="EE101" s="1">
        <f t="shared" si="123"/>
        <v>0</v>
      </c>
      <c r="EH101" s="1">
        <f t="shared" si="124"/>
        <v>0</v>
      </c>
      <c r="FF101" s="116"/>
      <c r="GP101" s="1">
        <f t="shared" si="83"/>
        <v>0</v>
      </c>
      <c r="GY101" s="1">
        <f t="shared" si="125"/>
        <v>0</v>
      </c>
      <c r="HC101" s="1">
        <f t="shared" si="126"/>
        <v>0</v>
      </c>
      <c r="HS101" s="1">
        <f t="shared" si="127"/>
        <v>0</v>
      </c>
      <c r="HX101" s="1">
        <f t="shared" si="84"/>
        <v>0</v>
      </c>
      <c r="ID101" s="1">
        <f t="shared" si="85"/>
        <v>0</v>
      </c>
      <c r="IN101" s="1">
        <f t="shared" si="128"/>
        <v>0</v>
      </c>
      <c r="IW101" s="1">
        <f t="shared" si="129"/>
        <v>0</v>
      </c>
      <c r="IZ101" s="1">
        <f t="shared" si="86"/>
        <v>0</v>
      </c>
      <c r="JJ101" s="1">
        <f t="shared" si="87"/>
        <v>0</v>
      </c>
      <c r="JV101" s="1">
        <f t="shared" si="130"/>
        <v>0</v>
      </c>
      <c r="KB101" s="1">
        <f t="shared" si="131"/>
        <v>0</v>
      </c>
      <c r="LG101" s="1">
        <f t="shared" si="88"/>
        <v>0</v>
      </c>
      <c r="LT101" s="1">
        <f t="shared" si="132"/>
        <v>0</v>
      </c>
      <c r="MA101" s="1">
        <f t="shared" si="133"/>
        <v>0</v>
      </c>
      <c r="MF101" s="1">
        <f t="shared" si="134"/>
        <v>0</v>
      </c>
      <c r="MM101" s="1">
        <f t="shared" si="135"/>
        <v>0</v>
      </c>
      <c r="MS101" s="1">
        <f t="shared" si="136"/>
        <v>0</v>
      </c>
      <c r="MU101" s="115"/>
      <c r="OI101" s="120"/>
      <c r="PD101" s="1">
        <f t="shared" si="89"/>
        <v>0</v>
      </c>
      <c r="QF101" s="1">
        <f t="shared" si="137"/>
        <v>0</v>
      </c>
      <c r="QP101" s="1">
        <v>1</v>
      </c>
      <c r="QY101" s="1">
        <f t="shared" si="138"/>
        <v>0</v>
      </c>
      <c r="RK101" s="1">
        <f t="shared" si="139"/>
        <v>0</v>
      </c>
      <c r="SA101" s="1">
        <f t="shared" si="140"/>
        <v>0</v>
      </c>
      <c r="SG101" s="1">
        <f t="shared" si="141"/>
        <v>0</v>
      </c>
      <c r="SO101" s="1">
        <f t="shared" si="142"/>
        <v>0</v>
      </c>
      <c r="TB101" s="1">
        <f t="shared" si="143"/>
        <v>0</v>
      </c>
      <c r="TS101" s="1">
        <f t="shared" si="90"/>
        <v>0</v>
      </c>
      <c r="UD101" s="1">
        <f t="shared" si="91"/>
        <v>0</v>
      </c>
      <c r="UG101" s="1">
        <f t="shared" si="92"/>
        <v>0</v>
      </c>
      <c r="UQ101" s="1">
        <f t="shared" si="144"/>
        <v>0</v>
      </c>
      <c r="VA101" s="1">
        <f t="shared" si="145"/>
        <v>0</v>
      </c>
      <c r="VG101" s="1">
        <f t="shared" si="146"/>
        <v>0</v>
      </c>
      <c r="WY101" s="1">
        <f t="shared" si="93"/>
        <v>0</v>
      </c>
      <c r="XB101" s="1">
        <f t="shared" si="147"/>
        <v>0</v>
      </c>
      <c r="XG101" s="1">
        <f t="shared" si="94"/>
        <v>0</v>
      </c>
      <c r="XK101" s="108"/>
      <c r="XL101" s="1">
        <f t="shared" si="95"/>
        <v>0</v>
      </c>
      <c r="XM101" s="1">
        <f t="shared" si="96"/>
        <v>0</v>
      </c>
      <c r="XN101" s="1">
        <f t="shared" si="148"/>
        <v>1</v>
      </c>
      <c r="XO101" s="1">
        <f t="shared" si="97"/>
        <v>0</v>
      </c>
      <c r="XP101" s="1">
        <f t="shared" si="149"/>
        <v>0</v>
      </c>
      <c r="XQ101" s="1">
        <f t="shared" si="98"/>
        <v>0</v>
      </c>
      <c r="XR101" s="1">
        <f t="shared" si="99"/>
        <v>0</v>
      </c>
      <c r="XS101" s="1">
        <f t="shared" si="100"/>
        <v>0</v>
      </c>
      <c r="XT101" s="1">
        <f t="shared" si="150"/>
        <v>0</v>
      </c>
      <c r="XU101" s="1">
        <f t="shared" si="101"/>
        <v>0</v>
      </c>
      <c r="XV101" s="1">
        <f t="shared" si="102"/>
        <v>0</v>
      </c>
      <c r="XW101" s="1">
        <f t="shared" si="103"/>
        <v>0</v>
      </c>
      <c r="XX101" s="1">
        <f t="shared" si="104"/>
        <v>0</v>
      </c>
      <c r="XY101" s="1">
        <f t="shared" si="105"/>
        <v>0</v>
      </c>
      <c r="XZ101" s="1">
        <f t="shared" si="106"/>
        <v>0</v>
      </c>
      <c r="YA101" s="1">
        <f t="shared" si="107"/>
        <v>0</v>
      </c>
      <c r="YB101" s="1">
        <f t="shared" si="108"/>
        <v>0</v>
      </c>
      <c r="YC101" s="1">
        <f t="shared" si="109"/>
        <v>0</v>
      </c>
      <c r="YD101" s="132"/>
      <c r="YE101" s="133">
        <f t="shared" si="158"/>
        <v>1</v>
      </c>
      <c r="YF101" s="133">
        <f t="shared" si="110"/>
        <v>60300</v>
      </c>
      <c r="YG101" s="130">
        <v>1</v>
      </c>
      <c r="YH101" s="130">
        <f t="shared" si="111"/>
        <v>60300</v>
      </c>
      <c r="YI101" s="129">
        <v>1</v>
      </c>
      <c r="YJ101" s="128">
        <f t="shared" si="112"/>
        <v>60300</v>
      </c>
      <c r="YK101" s="177"/>
      <c r="YL101">
        <v>1</v>
      </c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>
        <f t="shared" si="151"/>
        <v>0</v>
      </c>
      <c r="ACD101" s="25" t="e">
        <f t="shared" si="202"/>
        <v>#DIV/0!</v>
      </c>
      <c r="ACE101" s="11">
        <f t="shared" si="113"/>
        <v>1</v>
      </c>
      <c r="ACF101" s="11">
        <f t="shared" si="114"/>
        <v>60300</v>
      </c>
      <c r="ACG101" s="1">
        <v>5</v>
      </c>
      <c r="ACH101" s="1">
        <v>1</v>
      </c>
      <c r="ACI101" s="11">
        <f t="shared" si="115"/>
        <v>60300</v>
      </c>
      <c r="ACJ101" s="45">
        <v>1</v>
      </c>
      <c r="ACK101" s="13">
        <f t="shared" si="116"/>
        <v>60300</v>
      </c>
      <c r="ACL101">
        <v>1</v>
      </c>
      <c r="ACM101" s="25">
        <f t="shared" si="117"/>
        <v>60300</v>
      </c>
      <c r="ACN101" s="11">
        <f t="shared" si="118"/>
        <v>60300</v>
      </c>
      <c r="ACO101" s="65"/>
      <c r="ACR101" s="1" t="s">
        <v>258</v>
      </c>
      <c r="ACS101" s="1">
        <v>1</v>
      </c>
      <c r="ACU101" s="1">
        <v>1</v>
      </c>
      <c r="ACZ101" s="1" t="s">
        <v>714</v>
      </c>
      <c r="ADD101" s="1" t="s">
        <v>189</v>
      </c>
      <c r="ADO101" s="1">
        <v>1</v>
      </c>
      <c r="ADV101" s="457"/>
      <c r="AEE101" s="1">
        <f t="shared" si="152"/>
        <v>0</v>
      </c>
      <c r="AFM101" s="1">
        <v>1</v>
      </c>
      <c r="AGL101" s="1">
        <v>60000</v>
      </c>
      <c r="AGM101" s="11">
        <f t="shared" si="156"/>
        <v>0</v>
      </c>
      <c r="AHJ101" s="1">
        <v>60000</v>
      </c>
      <c r="AHY101" s="1">
        <v>3</v>
      </c>
      <c r="AHZ101" s="1">
        <v>1</v>
      </c>
      <c r="AIJ101" s="1">
        <v>1</v>
      </c>
      <c r="AIY101" s="11">
        <v>300</v>
      </c>
      <c r="AIZ101" s="11"/>
      <c r="AJA101" s="1">
        <v>0.5</v>
      </c>
      <c r="AJB101" s="11">
        <v>1000</v>
      </c>
      <c r="AJC101" s="1">
        <v>59000</v>
      </c>
      <c r="AJD101" s="1">
        <v>1</v>
      </c>
      <c r="AJF101" s="435">
        <v>97.844112769485903</v>
      </c>
      <c r="AJG101" s="45">
        <v>5900</v>
      </c>
      <c r="AJH101" s="381">
        <v>60300</v>
      </c>
      <c r="AJI101" s="11">
        <f t="shared" si="119"/>
        <v>60300</v>
      </c>
      <c r="AJJ101" s="60"/>
      <c r="AJK101" s="12"/>
      <c r="AJW101" s="1">
        <f t="shared" si="153"/>
        <v>0</v>
      </c>
      <c r="AJZ101" s="1">
        <f t="shared" si="154"/>
        <v>0</v>
      </c>
      <c r="AKA101" s="60"/>
      <c r="AKB101" s="1" t="s">
        <v>715</v>
      </c>
      <c r="AKC101" s="1" t="s">
        <v>260</v>
      </c>
      <c r="AKD101" s="1" t="s">
        <v>261</v>
      </c>
      <c r="AKE101" s="1" t="s">
        <v>260</v>
      </c>
      <c r="AKF101" s="1" t="s">
        <v>260</v>
      </c>
      <c r="AKG101" s="1" t="s">
        <v>260</v>
      </c>
      <c r="AKH101" s="1" t="s">
        <v>260</v>
      </c>
      <c r="AKI101" s="1" t="s">
        <v>260</v>
      </c>
      <c r="AKJ101" s="1" t="s">
        <v>262</v>
      </c>
      <c r="AKK101" s="1" t="s">
        <v>260</v>
      </c>
      <c r="AKL101" s="1" t="s">
        <v>260</v>
      </c>
      <c r="AKM101" s="1" t="s">
        <v>260</v>
      </c>
      <c r="AKN101" s="1" t="s">
        <v>260</v>
      </c>
      <c r="AKO101" s="1" t="s">
        <v>260</v>
      </c>
      <c r="AKP101" s="1" t="s">
        <v>260</v>
      </c>
      <c r="AKQ101" s="1" t="s">
        <v>260</v>
      </c>
      <c r="AKR101" s="1" t="s">
        <v>263</v>
      </c>
      <c r="AKS101" s="1" t="s">
        <v>260</v>
      </c>
      <c r="AKT101" s="1" t="s">
        <v>260</v>
      </c>
      <c r="AKU101" s="1" t="s">
        <v>260</v>
      </c>
      <c r="AKV101" s="1" t="s">
        <v>260</v>
      </c>
      <c r="AKW101" s="1" t="s">
        <v>260</v>
      </c>
      <c r="AKX101" s="1" t="s">
        <v>260</v>
      </c>
      <c r="AKY101" s="1" t="s">
        <v>260</v>
      </c>
      <c r="AKZ101" s="1" t="s">
        <v>260</v>
      </c>
      <c r="ALA101" s="1" t="s">
        <v>260</v>
      </c>
      <c r="ALB101" s="1" t="s">
        <v>260</v>
      </c>
      <c r="ALC101" s="1" t="s">
        <v>260</v>
      </c>
      <c r="ALD101" s="1" t="s">
        <v>260</v>
      </c>
      <c r="ALE101" s="1" t="s">
        <v>260</v>
      </c>
      <c r="ALF101" s="1" t="s">
        <v>260</v>
      </c>
      <c r="ALG101" s="1" t="s">
        <v>260</v>
      </c>
      <c r="ALH101" s="1" t="s">
        <v>260</v>
      </c>
      <c r="ALI101" s="1" t="s">
        <v>260</v>
      </c>
      <c r="ALJ101" s="1" t="s">
        <v>260</v>
      </c>
      <c r="ALK101" s="1" t="s">
        <v>260</v>
      </c>
      <c r="ALL101" s="1" t="s">
        <v>260</v>
      </c>
      <c r="ALM101" s="1">
        <v>1</v>
      </c>
      <c r="ALN101" s="11">
        <f t="shared" si="155"/>
        <v>60300</v>
      </c>
      <c r="ALO101" s="28">
        <v>60300</v>
      </c>
      <c r="ALQ101" s="1">
        <v>1</v>
      </c>
      <c r="ALU101" s="60"/>
      <c r="ALV101" s="1">
        <v>1</v>
      </c>
      <c r="ALY101" s="1">
        <v>1</v>
      </c>
      <c r="AMJ101" s="403"/>
    </row>
    <row r="102" spans="1:1024" s="1" customFormat="1" ht="15" customHeight="1" x14ac:dyDescent="0.25">
      <c r="A102" s="268"/>
      <c r="B102" s="113">
        <v>100</v>
      </c>
      <c r="C102" s="473" t="s">
        <v>708</v>
      </c>
      <c r="D102" s="304" t="s">
        <v>716</v>
      </c>
      <c r="E102" s="1">
        <v>2005</v>
      </c>
      <c r="F102" s="1">
        <v>2</v>
      </c>
      <c r="G102" s="1">
        <v>1</v>
      </c>
      <c r="J102" s="1">
        <v>2</v>
      </c>
      <c r="K102" s="1">
        <v>1998</v>
      </c>
      <c r="L102" s="1">
        <v>2002</v>
      </c>
      <c r="M102" s="1">
        <v>5</v>
      </c>
      <c r="AB102" s="1">
        <v>1</v>
      </c>
      <c r="AC102" s="1">
        <v>1</v>
      </c>
      <c r="AD102" s="1">
        <v>1</v>
      </c>
      <c r="AE102" s="1">
        <v>1</v>
      </c>
      <c r="AF102" s="1">
        <v>1</v>
      </c>
      <c r="AW102" s="1">
        <v>1</v>
      </c>
      <c r="AY102" s="1">
        <v>1</v>
      </c>
      <c r="BA102" s="1">
        <v>1</v>
      </c>
      <c r="BB102" s="1">
        <v>13</v>
      </c>
      <c r="BE102" s="1">
        <v>1</v>
      </c>
      <c r="BG102" s="1">
        <v>3</v>
      </c>
      <c r="CG102" s="1">
        <v>1</v>
      </c>
      <c r="CH102" s="246"/>
      <c r="CP102" s="1">
        <f t="shared" si="120"/>
        <v>0</v>
      </c>
      <c r="CS102" s="1">
        <f t="shared" si="82"/>
        <v>0</v>
      </c>
      <c r="DO102" s="1">
        <f t="shared" si="121"/>
        <v>0</v>
      </c>
      <c r="DX102" s="1">
        <f t="shared" si="122"/>
        <v>0</v>
      </c>
      <c r="EE102" s="1">
        <f t="shared" si="123"/>
        <v>0</v>
      </c>
      <c r="EH102" s="1">
        <f t="shared" si="124"/>
        <v>0</v>
      </c>
      <c r="FF102" s="116"/>
      <c r="GP102" s="1">
        <f t="shared" si="83"/>
        <v>0</v>
      </c>
      <c r="GY102" s="1">
        <f t="shared" si="125"/>
        <v>0</v>
      </c>
      <c r="HC102" s="1">
        <f t="shared" si="126"/>
        <v>0</v>
      </c>
      <c r="HS102" s="1">
        <f t="shared" si="127"/>
        <v>0</v>
      </c>
      <c r="HX102" s="1">
        <f t="shared" si="84"/>
        <v>0</v>
      </c>
      <c r="ID102" s="1">
        <f t="shared" si="85"/>
        <v>0</v>
      </c>
      <c r="IN102" s="1">
        <f t="shared" si="128"/>
        <v>0</v>
      </c>
      <c r="IW102" s="1">
        <f t="shared" si="129"/>
        <v>0</v>
      </c>
      <c r="IZ102" s="1">
        <f t="shared" si="86"/>
        <v>0</v>
      </c>
      <c r="JJ102" s="1">
        <f t="shared" si="87"/>
        <v>0</v>
      </c>
      <c r="JV102" s="1">
        <f t="shared" si="130"/>
        <v>0</v>
      </c>
      <c r="KB102" s="1">
        <f t="shared" si="131"/>
        <v>0</v>
      </c>
      <c r="LG102" s="1">
        <f t="shared" si="88"/>
        <v>0</v>
      </c>
      <c r="LT102" s="1">
        <f t="shared" si="132"/>
        <v>0</v>
      </c>
      <c r="MA102" s="1">
        <f t="shared" si="133"/>
        <v>0</v>
      </c>
      <c r="MF102" s="1">
        <f t="shared" si="134"/>
        <v>0</v>
      </c>
      <c r="MM102" s="1">
        <f t="shared" si="135"/>
        <v>0</v>
      </c>
      <c r="MS102" s="1">
        <f t="shared" si="136"/>
        <v>0</v>
      </c>
      <c r="MU102" s="115"/>
      <c r="OI102" s="120"/>
      <c r="PD102" s="1">
        <f t="shared" si="89"/>
        <v>0</v>
      </c>
      <c r="QF102" s="1">
        <f t="shared" si="137"/>
        <v>0</v>
      </c>
      <c r="QH102" s="1">
        <v>1</v>
      </c>
      <c r="QT102" s="1">
        <v>1</v>
      </c>
      <c r="QY102" s="1">
        <f t="shared" si="138"/>
        <v>0</v>
      </c>
      <c r="RK102" s="1">
        <f t="shared" si="139"/>
        <v>0</v>
      </c>
      <c r="SA102" s="1">
        <f t="shared" si="140"/>
        <v>0</v>
      </c>
      <c r="SG102" s="1">
        <f t="shared" si="141"/>
        <v>0</v>
      </c>
      <c r="SO102" s="1">
        <f t="shared" si="142"/>
        <v>0</v>
      </c>
      <c r="TB102" s="1">
        <f t="shared" si="143"/>
        <v>0</v>
      </c>
      <c r="TS102" s="1">
        <f t="shared" si="90"/>
        <v>0</v>
      </c>
      <c r="UD102" s="1">
        <f t="shared" si="91"/>
        <v>0</v>
      </c>
      <c r="UG102" s="1">
        <f t="shared" si="92"/>
        <v>0</v>
      </c>
      <c r="UQ102" s="1">
        <f t="shared" si="144"/>
        <v>0</v>
      </c>
      <c r="VA102" s="1">
        <f t="shared" si="145"/>
        <v>0</v>
      </c>
      <c r="VG102" s="1">
        <f t="shared" si="146"/>
        <v>0</v>
      </c>
      <c r="WY102" s="1">
        <f t="shared" si="93"/>
        <v>0</v>
      </c>
      <c r="XB102" s="1">
        <f t="shared" si="147"/>
        <v>0</v>
      </c>
      <c r="XG102" s="1">
        <f t="shared" si="94"/>
        <v>0</v>
      </c>
      <c r="XK102" s="108"/>
      <c r="XL102" s="1">
        <f t="shared" si="95"/>
        <v>0</v>
      </c>
      <c r="XM102" s="1">
        <f t="shared" si="96"/>
        <v>0</v>
      </c>
      <c r="XN102" s="1">
        <f t="shared" si="148"/>
        <v>2</v>
      </c>
      <c r="XO102" s="1">
        <f t="shared" si="97"/>
        <v>0</v>
      </c>
      <c r="XP102" s="1">
        <f t="shared" si="149"/>
        <v>0</v>
      </c>
      <c r="XQ102" s="1">
        <f t="shared" si="98"/>
        <v>0</v>
      </c>
      <c r="XR102" s="1">
        <f t="shared" si="99"/>
        <v>0</v>
      </c>
      <c r="XS102" s="1">
        <f t="shared" si="100"/>
        <v>0</v>
      </c>
      <c r="XT102" s="1">
        <f t="shared" si="150"/>
        <v>0</v>
      </c>
      <c r="XU102" s="1">
        <f t="shared" si="101"/>
        <v>0</v>
      </c>
      <c r="XV102" s="1">
        <f t="shared" si="102"/>
        <v>0</v>
      </c>
      <c r="XW102" s="1">
        <f t="shared" si="103"/>
        <v>0</v>
      </c>
      <c r="XX102" s="1">
        <f t="shared" si="104"/>
        <v>0</v>
      </c>
      <c r="XY102" s="1">
        <f t="shared" si="105"/>
        <v>0</v>
      </c>
      <c r="XZ102" s="1">
        <f t="shared" si="106"/>
        <v>0</v>
      </c>
      <c r="YA102" s="1">
        <f t="shared" si="107"/>
        <v>0</v>
      </c>
      <c r="YB102" s="1">
        <f t="shared" si="108"/>
        <v>0</v>
      </c>
      <c r="YC102" s="1">
        <f t="shared" si="109"/>
        <v>0</v>
      </c>
      <c r="YD102" s="132"/>
      <c r="YE102" s="133">
        <f t="shared" si="158"/>
        <v>2</v>
      </c>
      <c r="YF102" s="133">
        <f t="shared" si="110"/>
        <v>441500</v>
      </c>
      <c r="YG102" s="130">
        <v>1</v>
      </c>
      <c r="YH102" s="130">
        <f t="shared" si="111"/>
        <v>883000</v>
      </c>
      <c r="YI102" s="129">
        <v>1</v>
      </c>
      <c r="YJ102" s="128">
        <f t="shared" si="112"/>
        <v>883000</v>
      </c>
      <c r="YK102" s="177"/>
      <c r="YL102">
        <v>1</v>
      </c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>
        <f t="shared" si="151"/>
        <v>0</v>
      </c>
      <c r="ACD102" s="25" t="e">
        <f t="shared" si="202"/>
        <v>#DIV/0!</v>
      </c>
      <c r="ACE102" s="11">
        <f t="shared" si="113"/>
        <v>2</v>
      </c>
      <c r="ACF102" s="11">
        <f t="shared" si="114"/>
        <v>441500</v>
      </c>
      <c r="ACG102" s="1">
        <v>5</v>
      </c>
      <c r="ACH102" s="1">
        <v>1</v>
      </c>
      <c r="ACI102" s="11">
        <f t="shared" si="115"/>
        <v>883000</v>
      </c>
      <c r="ACJ102" s="11"/>
      <c r="ACK102" s="13">
        <f t="shared" si="116"/>
        <v>0</v>
      </c>
      <c r="ACL102">
        <v>1</v>
      </c>
      <c r="ACM102" s="25">
        <f t="shared" si="117"/>
        <v>883000</v>
      </c>
      <c r="ACN102" s="11">
        <f t="shared" si="118"/>
        <v>883000</v>
      </c>
      <c r="ACO102" s="65"/>
      <c r="ACR102" s="39" t="s">
        <v>295</v>
      </c>
      <c r="ACZ102" s="1" t="s">
        <v>259</v>
      </c>
      <c r="ADD102" s="1" t="s">
        <v>189</v>
      </c>
      <c r="ADO102" s="1">
        <v>1</v>
      </c>
      <c r="ADV102" s="457"/>
      <c r="ADW102" s="1">
        <v>6</v>
      </c>
      <c r="ADX102" s="1">
        <v>1</v>
      </c>
      <c r="AEB102" s="1">
        <v>1</v>
      </c>
      <c r="AEE102" s="1">
        <f t="shared" si="152"/>
        <v>0</v>
      </c>
      <c r="AFM102" s="1">
        <v>1</v>
      </c>
      <c r="AGL102" s="11">
        <v>800000</v>
      </c>
      <c r="AGM102" s="11">
        <f t="shared" si="156"/>
        <v>96000</v>
      </c>
      <c r="AGX102" s="1">
        <v>13000</v>
      </c>
      <c r="AGY102" s="1">
        <v>1</v>
      </c>
      <c r="AHB102" s="1">
        <v>83000</v>
      </c>
      <c r="AHC102" s="1">
        <v>1</v>
      </c>
      <c r="AHI102" s="1">
        <v>1</v>
      </c>
      <c r="AHJ102" s="1">
        <v>883000</v>
      </c>
      <c r="AHK102" s="1">
        <v>10.375</v>
      </c>
      <c r="AHL102" s="1">
        <v>4</v>
      </c>
      <c r="AHM102" s="1">
        <v>1</v>
      </c>
      <c r="AHR102" s="1">
        <v>2</v>
      </c>
      <c r="AHS102" s="1">
        <v>1</v>
      </c>
      <c r="AHX102" s="1">
        <v>1</v>
      </c>
      <c r="AIA102" s="1">
        <v>1</v>
      </c>
      <c r="AIB102" s="1">
        <v>1</v>
      </c>
      <c r="AIJ102" s="1">
        <v>1</v>
      </c>
      <c r="AIY102" s="11"/>
      <c r="AIZ102" s="11"/>
      <c r="AJB102" s="11">
        <v>155000</v>
      </c>
      <c r="AJC102" s="1">
        <v>728000</v>
      </c>
      <c r="AJD102" s="1">
        <v>1</v>
      </c>
      <c r="AJF102" s="435">
        <v>82.446206115515281</v>
      </c>
      <c r="AJG102" s="45">
        <v>469.67741935483866</v>
      </c>
      <c r="AJH102" s="381">
        <v>883000</v>
      </c>
      <c r="AJI102" s="11">
        <f t="shared" si="119"/>
        <v>441500</v>
      </c>
      <c r="AJJ102" s="60"/>
      <c r="AJK102" s="12">
        <v>1</v>
      </c>
      <c r="AJL102" s="1">
        <v>1</v>
      </c>
      <c r="AJM102" s="1">
        <v>1</v>
      </c>
      <c r="AJW102" s="1">
        <f t="shared" si="153"/>
        <v>2</v>
      </c>
      <c r="AJZ102" s="1">
        <f t="shared" si="154"/>
        <v>2</v>
      </c>
      <c r="AKA102" s="60"/>
      <c r="AKB102" s="1" t="s">
        <v>715</v>
      </c>
      <c r="AKC102" s="1" t="s">
        <v>186</v>
      </c>
      <c r="AKD102" s="1" t="s">
        <v>717</v>
      </c>
      <c r="AKE102" s="1" t="s">
        <v>260</v>
      </c>
      <c r="AKF102" s="1" t="s">
        <v>260</v>
      </c>
      <c r="AKG102" s="1" t="s">
        <v>260</v>
      </c>
      <c r="AKH102" s="1" t="s">
        <v>260</v>
      </c>
      <c r="AKI102" s="1" t="s">
        <v>260</v>
      </c>
      <c r="AKJ102" s="1" t="s">
        <v>262</v>
      </c>
      <c r="AKK102" s="1" t="s">
        <v>260</v>
      </c>
      <c r="AKL102" s="1" t="s">
        <v>260</v>
      </c>
      <c r="AKM102" s="1" t="s">
        <v>260</v>
      </c>
      <c r="AKN102" s="1" t="s">
        <v>260</v>
      </c>
      <c r="AKO102" s="1" t="s">
        <v>260</v>
      </c>
      <c r="AKP102" s="1" t="s">
        <v>260</v>
      </c>
      <c r="AKQ102" s="1" t="s">
        <v>260</v>
      </c>
      <c r="AKR102" s="1" t="s">
        <v>263</v>
      </c>
      <c r="AKS102" s="1" t="s">
        <v>260</v>
      </c>
      <c r="AKT102" s="1" t="s">
        <v>260</v>
      </c>
      <c r="AKU102" s="1" t="s">
        <v>260</v>
      </c>
      <c r="AKV102" s="1" t="s">
        <v>260</v>
      </c>
      <c r="AKW102" s="1" t="s">
        <v>260</v>
      </c>
      <c r="AKX102" s="1" t="s">
        <v>260</v>
      </c>
      <c r="AKY102" s="1" t="s">
        <v>260</v>
      </c>
      <c r="AKZ102" s="1" t="s">
        <v>260</v>
      </c>
      <c r="ALA102" s="1" t="s">
        <v>260</v>
      </c>
      <c r="ALB102" s="1" t="s">
        <v>260</v>
      </c>
      <c r="ALC102" s="1" t="s">
        <v>260</v>
      </c>
      <c r="ALD102" s="1" t="s">
        <v>260</v>
      </c>
      <c r="ALE102" s="1" t="s">
        <v>260</v>
      </c>
      <c r="ALF102" s="1" t="s">
        <v>260</v>
      </c>
      <c r="ALG102" s="1" t="s">
        <v>260</v>
      </c>
      <c r="ALH102" s="1" t="s">
        <v>260</v>
      </c>
      <c r="ALI102" s="1" t="s">
        <v>260</v>
      </c>
      <c r="ALJ102" s="1" t="s">
        <v>260</v>
      </c>
      <c r="ALK102" s="1" t="s">
        <v>260</v>
      </c>
      <c r="ALL102" s="1" t="s">
        <v>260</v>
      </c>
      <c r="ALM102" s="1">
        <v>3</v>
      </c>
      <c r="ALN102" s="11">
        <f t="shared" si="155"/>
        <v>294333.33333333331</v>
      </c>
      <c r="ALO102" s="28">
        <v>883000</v>
      </c>
      <c r="ALP102" s="1">
        <v>2</v>
      </c>
      <c r="ALQ102" s="1">
        <v>1</v>
      </c>
      <c r="ALU102" s="60"/>
      <c r="ALV102" s="1">
        <v>1</v>
      </c>
      <c r="ALY102" s="1">
        <v>1</v>
      </c>
      <c r="ALZ102" s="1">
        <v>1</v>
      </c>
      <c r="AMA102" s="1">
        <v>1</v>
      </c>
      <c r="AMB102" s="1">
        <v>1</v>
      </c>
      <c r="AMD102" s="1">
        <v>1</v>
      </c>
      <c r="AMJ102" s="403"/>
    </row>
    <row r="103" spans="1:1024" s="1" customFormat="1" ht="15" customHeight="1" x14ac:dyDescent="0.25">
      <c r="A103" s="268"/>
      <c r="B103" s="113">
        <v>101</v>
      </c>
      <c r="C103" s="473" t="s">
        <v>708</v>
      </c>
      <c r="D103" s="304" t="s">
        <v>718</v>
      </c>
      <c r="E103" s="1">
        <v>2006</v>
      </c>
      <c r="H103" s="1">
        <v>1</v>
      </c>
      <c r="I103" s="1">
        <v>1</v>
      </c>
      <c r="J103" s="1">
        <v>1</v>
      </c>
      <c r="K103" s="1">
        <v>2004</v>
      </c>
      <c r="L103" s="1">
        <v>2004</v>
      </c>
      <c r="M103" s="1">
        <v>1</v>
      </c>
      <c r="AH103" s="1">
        <v>1</v>
      </c>
      <c r="AY103" s="1">
        <v>1</v>
      </c>
      <c r="BA103" s="1">
        <v>1</v>
      </c>
      <c r="BB103" s="1">
        <v>11</v>
      </c>
      <c r="BC103" s="1">
        <v>1</v>
      </c>
      <c r="BG103" s="1">
        <v>2</v>
      </c>
      <c r="CG103" s="1">
        <v>1</v>
      </c>
      <c r="CH103" s="246"/>
      <c r="CP103" s="1">
        <f t="shared" si="120"/>
        <v>0</v>
      </c>
      <c r="CS103" s="1">
        <f t="shared" si="82"/>
        <v>0</v>
      </c>
      <c r="DO103" s="1">
        <f t="shared" si="121"/>
        <v>0</v>
      </c>
      <c r="DX103" s="1">
        <f t="shared" si="122"/>
        <v>0</v>
      </c>
      <c r="EE103" s="1">
        <f t="shared" si="123"/>
        <v>0</v>
      </c>
      <c r="EH103" s="1">
        <f t="shared" si="124"/>
        <v>0</v>
      </c>
      <c r="FF103" s="116"/>
      <c r="GP103" s="1">
        <f t="shared" si="83"/>
        <v>0</v>
      </c>
      <c r="GY103" s="1">
        <f t="shared" si="125"/>
        <v>0</v>
      </c>
      <c r="HC103" s="1">
        <f t="shared" si="126"/>
        <v>0</v>
      </c>
      <c r="HS103" s="1">
        <f t="shared" si="127"/>
        <v>0</v>
      </c>
      <c r="HX103" s="1">
        <f t="shared" si="84"/>
        <v>0</v>
      </c>
      <c r="ID103" s="1">
        <f t="shared" si="85"/>
        <v>0</v>
      </c>
      <c r="IN103" s="1">
        <f t="shared" si="128"/>
        <v>0</v>
      </c>
      <c r="IW103" s="1">
        <f t="shared" si="129"/>
        <v>0</v>
      </c>
      <c r="IZ103" s="1">
        <f t="shared" si="86"/>
        <v>0</v>
      </c>
      <c r="JJ103" s="1">
        <f t="shared" si="87"/>
        <v>0</v>
      </c>
      <c r="JV103" s="1">
        <f t="shared" si="130"/>
        <v>0</v>
      </c>
      <c r="KB103" s="1">
        <f t="shared" si="131"/>
        <v>0</v>
      </c>
      <c r="LG103" s="1">
        <f t="shared" si="88"/>
        <v>0</v>
      </c>
      <c r="LT103" s="1">
        <f t="shared" si="132"/>
        <v>0</v>
      </c>
      <c r="MA103" s="1">
        <f t="shared" si="133"/>
        <v>0</v>
      </c>
      <c r="MF103" s="1">
        <f t="shared" si="134"/>
        <v>0</v>
      </c>
      <c r="MM103" s="1">
        <f t="shared" si="135"/>
        <v>0</v>
      </c>
      <c r="MS103" s="1">
        <f t="shared" si="136"/>
        <v>0</v>
      </c>
      <c r="MU103" s="115"/>
      <c r="OI103" s="120"/>
      <c r="PD103" s="1">
        <f t="shared" si="89"/>
        <v>0</v>
      </c>
      <c r="QF103" s="1">
        <f t="shared" si="137"/>
        <v>0</v>
      </c>
      <c r="QP103" s="1">
        <v>1</v>
      </c>
      <c r="QY103" s="1">
        <f t="shared" si="138"/>
        <v>0</v>
      </c>
      <c r="RK103" s="1">
        <f t="shared" si="139"/>
        <v>0</v>
      </c>
      <c r="SA103" s="1">
        <f t="shared" si="140"/>
        <v>0</v>
      </c>
      <c r="SG103" s="1">
        <f t="shared" si="141"/>
        <v>0</v>
      </c>
      <c r="SO103" s="1">
        <f t="shared" si="142"/>
        <v>0</v>
      </c>
      <c r="TB103" s="1">
        <f t="shared" si="143"/>
        <v>0</v>
      </c>
      <c r="TS103" s="1">
        <f t="shared" si="90"/>
        <v>0</v>
      </c>
      <c r="UD103" s="1">
        <f t="shared" si="91"/>
        <v>0</v>
      </c>
      <c r="UG103" s="1">
        <f t="shared" si="92"/>
        <v>0</v>
      </c>
      <c r="UQ103" s="1">
        <f t="shared" si="144"/>
        <v>0</v>
      </c>
      <c r="VA103" s="1">
        <f t="shared" si="145"/>
        <v>0</v>
      </c>
      <c r="VG103" s="1">
        <f t="shared" si="146"/>
        <v>0</v>
      </c>
      <c r="WY103" s="1">
        <f t="shared" si="93"/>
        <v>0</v>
      </c>
      <c r="XB103" s="1">
        <f t="shared" si="147"/>
        <v>0</v>
      </c>
      <c r="XG103" s="1">
        <f t="shared" si="94"/>
        <v>0</v>
      </c>
      <c r="XK103" s="108"/>
      <c r="XL103" s="1">
        <f t="shared" si="95"/>
        <v>0</v>
      </c>
      <c r="XM103" s="1">
        <f t="shared" si="96"/>
        <v>0</v>
      </c>
      <c r="XN103" s="1">
        <f t="shared" si="148"/>
        <v>1</v>
      </c>
      <c r="XO103" s="1">
        <f t="shared" si="97"/>
        <v>0</v>
      </c>
      <c r="XP103" s="1">
        <f t="shared" si="149"/>
        <v>0</v>
      </c>
      <c r="XQ103" s="1">
        <f t="shared" si="98"/>
        <v>0</v>
      </c>
      <c r="XR103" s="1">
        <f t="shared" si="99"/>
        <v>0</v>
      </c>
      <c r="XS103" s="1">
        <f t="shared" si="100"/>
        <v>0</v>
      </c>
      <c r="XT103" s="1">
        <f t="shared" si="150"/>
        <v>0</v>
      </c>
      <c r="XU103" s="1">
        <f t="shared" si="101"/>
        <v>0</v>
      </c>
      <c r="XV103" s="1">
        <f t="shared" si="102"/>
        <v>0</v>
      </c>
      <c r="XW103" s="1">
        <f t="shared" si="103"/>
        <v>0</v>
      </c>
      <c r="XX103" s="1">
        <f t="shared" si="104"/>
        <v>0</v>
      </c>
      <c r="XY103" s="1">
        <f t="shared" si="105"/>
        <v>0</v>
      </c>
      <c r="XZ103" s="1">
        <f t="shared" si="106"/>
        <v>0</v>
      </c>
      <c r="YA103" s="1">
        <f t="shared" si="107"/>
        <v>0</v>
      </c>
      <c r="YB103" s="1">
        <f t="shared" si="108"/>
        <v>0</v>
      </c>
      <c r="YC103" s="1">
        <f t="shared" si="109"/>
        <v>0</v>
      </c>
      <c r="YD103" s="132"/>
      <c r="YE103" s="133">
        <f t="shared" si="158"/>
        <v>1</v>
      </c>
      <c r="YF103" s="133">
        <f t="shared" si="110"/>
        <v>24500</v>
      </c>
      <c r="YG103" s="130">
        <v>1</v>
      </c>
      <c r="YH103" s="130">
        <f t="shared" si="111"/>
        <v>24500</v>
      </c>
      <c r="YI103" s="129">
        <v>1</v>
      </c>
      <c r="YJ103" s="128">
        <f t="shared" si="112"/>
        <v>24500</v>
      </c>
      <c r="YK103" s="177"/>
      <c r="YL103">
        <v>1</v>
      </c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>
        <f t="shared" si="151"/>
        <v>0</v>
      </c>
      <c r="ACD103" s="25" t="e">
        <f t="shared" si="202"/>
        <v>#DIV/0!</v>
      </c>
      <c r="ACE103" s="11">
        <f t="shared" si="113"/>
        <v>1</v>
      </c>
      <c r="ACF103" s="11">
        <f t="shared" si="114"/>
        <v>24500</v>
      </c>
      <c r="ACG103" s="1">
        <v>5</v>
      </c>
      <c r="ACH103" s="1">
        <v>1</v>
      </c>
      <c r="ACI103" s="11">
        <f t="shared" si="115"/>
        <v>24500</v>
      </c>
      <c r="ACJ103" s="45">
        <v>1</v>
      </c>
      <c r="ACK103" s="13">
        <f t="shared" si="116"/>
        <v>24500</v>
      </c>
      <c r="ACL103">
        <v>1</v>
      </c>
      <c r="ACM103" s="25">
        <f t="shared" si="117"/>
        <v>24500</v>
      </c>
      <c r="ACN103" s="11">
        <f t="shared" si="118"/>
        <v>24500</v>
      </c>
      <c r="ACO103" s="65"/>
      <c r="ACR103" s="1" t="s">
        <v>258</v>
      </c>
      <c r="ACS103" s="1">
        <v>1</v>
      </c>
      <c r="ACT103" s="1">
        <v>1</v>
      </c>
      <c r="ACZ103" s="1" t="s">
        <v>259</v>
      </c>
      <c r="ADD103" s="1" t="s">
        <v>189</v>
      </c>
      <c r="ADV103" s="457"/>
      <c r="AEE103" s="1">
        <f t="shared" si="152"/>
        <v>0</v>
      </c>
      <c r="AFM103" s="1">
        <v>1</v>
      </c>
      <c r="AGL103" s="1">
        <v>20000</v>
      </c>
      <c r="AGM103" s="11">
        <f t="shared" si="156"/>
        <v>0</v>
      </c>
      <c r="AHJ103" s="1">
        <v>20000</v>
      </c>
      <c r="AHY103" s="1">
        <v>1</v>
      </c>
      <c r="AHZ103" s="1">
        <v>1</v>
      </c>
      <c r="AIJ103" s="1">
        <v>1</v>
      </c>
      <c r="AIY103" s="11">
        <v>4500</v>
      </c>
      <c r="AIZ103" s="11"/>
      <c r="AJA103" s="1">
        <v>22.5</v>
      </c>
      <c r="AJB103" s="11">
        <v>20000</v>
      </c>
      <c r="AJF103" s="435"/>
      <c r="AJG103" s="45"/>
      <c r="AJH103" s="381">
        <v>24500</v>
      </c>
      <c r="AJI103" s="11">
        <f t="shared" si="119"/>
        <v>24500</v>
      </c>
      <c r="AJJ103" s="60"/>
      <c r="AJK103" s="12"/>
      <c r="AJW103" s="1">
        <f t="shared" si="153"/>
        <v>0</v>
      </c>
      <c r="AJZ103" s="1">
        <f t="shared" si="154"/>
        <v>0</v>
      </c>
      <c r="AKA103" s="60"/>
      <c r="AKB103" s="1" t="s">
        <v>260</v>
      </c>
      <c r="AKC103" s="1" t="s">
        <v>260</v>
      </c>
      <c r="AKD103" s="1" t="s">
        <v>261</v>
      </c>
      <c r="AKE103" s="1" t="s">
        <v>260</v>
      </c>
      <c r="AKF103" s="1" t="s">
        <v>260</v>
      </c>
      <c r="AKG103" s="1" t="s">
        <v>260</v>
      </c>
      <c r="AKH103" s="1" t="s">
        <v>260</v>
      </c>
      <c r="AKI103" s="1" t="s">
        <v>260</v>
      </c>
      <c r="AKJ103" s="1" t="s">
        <v>262</v>
      </c>
      <c r="AKK103" s="1" t="s">
        <v>260</v>
      </c>
      <c r="AKL103" s="1" t="s">
        <v>260</v>
      </c>
      <c r="AKM103" s="1" t="s">
        <v>260</v>
      </c>
      <c r="AKN103" s="1" t="s">
        <v>260</v>
      </c>
      <c r="AKO103" s="1" t="s">
        <v>260</v>
      </c>
      <c r="AKP103" s="1" t="s">
        <v>260</v>
      </c>
      <c r="AKQ103" s="1" t="s">
        <v>260</v>
      </c>
      <c r="AKR103" s="1" t="s">
        <v>263</v>
      </c>
      <c r="AKS103" s="1" t="s">
        <v>260</v>
      </c>
      <c r="AKT103" s="1" t="s">
        <v>260</v>
      </c>
      <c r="AKU103" s="1" t="s">
        <v>260</v>
      </c>
      <c r="AKV103" s="1" t="s">
        <v>260</v>
      </c>
      <c r="AKW103" s="1" t="s">
        <v>260</v>
      </c>
      <c r="AKX103" s="1" t="s">
        <v>260</v>
      </c>
      <c r="AKY103" s="1" t="s">
        <v>260</v>
      </c>
      <c r="AKZ103" s="1" t="s">
        <v>260</v>
      </c>
      <c r="ALA103" s="1" t="s">
        <v>260</v>
      </c>
      <c r="ALB103" s="1" t="s">
        <v>260</v>
      </c>
      <c r="ALC103" s="1" t="s">
        <v>260</v>
      </c>
      <c r="ALD103" s="1" t="s">
        <v>260</v>
      </c>
      <c r="ALE103" s="1" t="s">
        <v>260</v>
      </c>
      <c r="ALF103" s="1" t="s">
        <v>260</v>
      </c>
      <c r="ALG103" s="1" t="s">
        <v>260</v>
      </c>
      <c r="ALH103" s="1" t="s">
        <v>260</v>
      </c>
      <c r="ALI103" s="1" t="s">
        <v>260</v>
      </c>
      <c r="ALJ103" s="1" t="s">
        <v>260</v>
      </c>
      <c r="ALK103" s="1" t="s">
        <v>260</v>
      </c>
      <c r="ALL103" s="1" t="s">
        <v>260</v>
      </c>
      <c r="ALN103" s="11" t="e">
        <f t="shared" si="155"/>
        <v>#DIV/0!</v>
      </c>
      <c r="ALO103" s="28">
        <v>24500</v>
      </c>
      <c r="ALU103" s="60"/>
      <c r="ALV103" s="1">
        <v>1</v>
      </c>
      <c r="ALY103" s="1">
        <v>1</v>
      </c>
      <c r="AMJ103" s="403"/>
    </row>
    <row r="104" spans="1:1024" s="1" customFormat="1" ht="15" customHeight="1" x14ac:dyDescent="0.25">
      <c r="A104" s="268"/>
      <c r="B104" s="113">
        <v>102</v>
      </c>
      <c r="C104" s="473" t="s">
        <v>708</v>
      </c>
      <c r="D104" s="304" t="s">
        <v>719</v>
      </c>
      <c r="E104" s="1">
        <v>2008</v>
      </c>
      <c r="F104" s="1">
        <v>1</v>
      </c>
      <c r="G104" s="1">
        <v>1</v>
      </c>
      <c r="H104" s="1">
        <v>1</v>
      </c>
      <c r="I104" s="1">
        <v>1</v>
      </c>
      <c r="J104" s="1">
        <v>2</v>
      </c>
      <c r="K104" s="1">
        <v>2004</v>
      </c>
      <c r="L104" s="1">
        <v>2004</v>
      </c>
      <c r="M104" s="1">
        <v>1</v>
      </c>
      <c r="AH104" s="1">
        <v>1</v>
      </c>
      <c r="AY104" s="1">
        <v>1</v>
      </c>
      <c r="BA104" s="1">
        <v>1</v>
      </c>
      <c r="BB104" s="1">
        <v>21</v>
      </c>
      <c r="BC104" s="1">
        <v>1</v>
      </c>
      <c r="BD104" s="1">
        <v>1</v>
      </c>
      <c r="BG104" s="1">
        <v>1</v>
      </c>
      <c r="CG104" s="1">
        <v>1</v>
      </c>
      <c r="CH104" s="246"/>
      <c r="CP104" s="1">
        <f t="shared" si="120"/>
        <v>0</v>
      </c>
      <c r="CS104" s="1">
        <f t="shared" si="82"/>
        <v>0</v>
      </c>
      <c r="DO104" s="1">
        <f t="shared" si="121"/>
        <v>0</v>
      </c>
      <c r="DX104" s="1">
        <f t="shared" si="122"/>
        <v>0</v>
      </c>
      <c r="EE104" s="1">
        <f t="shared" si="123"/>
        <v>0</v>
      </c>
      <c r="EH104" s="1">
        <f t="shared" si="124"/>
        <v>0</v>
      </c>
      <c r="FF104" s="116"/>
      <c r="GP104" s="1">
        <f t="shared" si="83"/>
        <v>0</v>
      </c>
      <c r="GY104" s="1">
        <f t="shared" si="125"/>
        <v>0</v>
      </c>
      <c r="HC104" s="1">
        <f t="shared" si="126"/>
        <v>0</v>
      </c>
      <c r="HS104" s="1">
        <f t="shared" si="127"/>
        <v>0</v>
      </c>
      <c r="HX104" s="1">
        <f t="shared" si="84"/>
        <v>0</v>
      </c>
      <c r="ID104" s="1">
        <f t="shared" si="85"/>
        <v>0</v>
      </c>
      <c r="IN104" s="1">
        <f t="shared" si="128"/>
        <v>0</v>
      </c>
      <c r="IW104" s="1">
        <f t="shared" si="129"/>
        <v>0</v>
      </c>
      <c r="IZ104" s="1">
        <f t="shared" si="86"/>
        <v>0</v>
      </c>
      <c r="JJ104" s="1">
        <f t="shared" si="87"/>
        <v>0</v>
      </c>
      <c r="JV104" s="1">
        <f t="shared" si="130"/>
        <v>0</v>
      </c>
      <c r="KB104" s="1">
        <f t="shared" si="131"/>
        <v>0</v>
      </c>
      <c r="LG104" s="1">
        <f t="shared" si="88"/>
        <v>0</v>
      </c>
      <c r="LT104" s="1">
        <f t="shared" si="132"/>
        <v>0</v>
      </c>
      <c r="MA104" s="1">
        <f t="shared" si="133"/>
        <v>0</v>
      </c>
      <c r="MF104" s="1">
        <f t="shared" si="134"/>
        <v>0</v>
      </c>
      <c r="MM104" s="1">
        <f t="shared" si="135"/>
        <v>0</v>
      </c>
      <c r="MS104" s="1">
        <f t="shared" si="136"/>
        <v>0</v>
      </c>
      <c r="MU104" s="115"/>
      <c r="OI104" s="120"/>
      <c r="PD104" s="1">
        <f t="shared" si="89"/>
        <v>0</v>
      </c>
      <c r="QF104" s="1">
        <f t="shared" si="137"/>
        <v>0</v>
      </c>
      <c r="QH104" s="1">
        <v>1</v>
      </c>
      <c r="QJ104" s="1">
        <v>1</v>
      </c>
      <c r="QY104" s="1">
        <f t="shared" si="138"/>
        <v>0</v>
      </c>
      <c r="RK104" s="1">
        <f t="shared" si="139"/>
        <v>0</v>
      </c>
      <c r="SA104" s="1">
        <f t="shared" si="140"/>
        <v>0</v>
      </c>
      <c r="SG104" s="1">
        <f t="shared" si="141"/>
        <v>0</v>
      </c>
      <c r="SO104" s="1">
        <f t="shared" si="142"/>
        <v>0</v>
      </c>
      <c r="TB104" s="1">
        <f t="shared" si="143"/>
        <v>0</v>
      </c>
      <c r="TS104" s="1">
        <f t="shared" si="90"/>
        <v>0</v>
      </c>
      <c r="UD104" s="1">
        <f t="shared" si="91"/>
        <v>0</v>
      </c>
      <c r="UG104" s="1">
        <f t="shared" si="92"/>
        <v>0</v>
      </c>
      <c r="UQ104" s="1">
        <f t="shared" si="144"/>
        <v>0</v>
      </c>
      <c r="VA104" s="1">
        <f t="shared" si="145"/>
        <v>0</v>
      </c>
      <c r="VG104" s="1">
        <f t="shared" si="146"/>
        <v>0</v>
      </c>
      <c r="WY104" s="1">
        <f t="shared" si="93"/>
        <v>0</v>
      </c>
      <c r="XB104" s="1">
        <f t="shared" si="147"/>
        <v>0</v>
      </c>
      <c r="XG104" s="1">
        <f t="shared" si="94"/>
        <v>0</v>
      </c>
      <c r="XK104" s="108"/>
      <c r="XL104" s="1">
        <f t="shared" si="95"/>
        <v>0</v>
      </c>
      <c r="XM104" s="1">
        <f t="shared" si="96"/>
        <v>0</v>
      </c>
      <c r="XN104" s="1">
        <f t="shared" si="148"/>
        <v>2</v>
      </c>
      <c r="XO104" s="1">
        <f t="shared" si="97"/>
        <v>0</v>
      </c>
      <c r="XP104" s="1">
        <f t="shared" si="149"/>
        <v>0</v>
      </c>
      <c r="XQ104" s="1">
        <f t="shared" si="98"/>
        <v>0</v>
      </c>
      <c r="XR104" s="1">
        <f t="shared" si="99"/>
        <v>0</v>
      </c>
      <c r="XS104" s="1">
        <f t="shared" si="100"/>
        <v>0</v>
      </c>
      <c r="XT104" s="1">
        <f t="shared" si="150"/>
        <v>0</v>
      </c>
      <c r="XU104" s="1">
        <f t="shared" si="101"/>
        <v>0</v>
      </c>
      <c r="XV104" s="1">
        <f t="shared" si="102"/>
        <v>0</v>
      </c>
      <c r="XW104" s="1">
        <f t="shared" si="103"/>
        <v>0</v>
      </c>
      <c r="XX104" s="1">
        <f t="shared" si="104"/>
        <v>0</v>
      </c>
      <c r="XY104" s="1">
        <f t="shared" si="105"/>
        <v>0</v>
      </c>
      <c r="XZ104" s="1">
        <f t="shared" si="106"/>
        <v>0</v>
      </c>
      <c r="YA104" s="1">
        <f t="shared" si="107"/>
        <v>0</v>
      </c>
      <c r="YB104" s="1">
        <f t="shared" si="108"/>
        <v>0</v>
      </c>
      <c r="YC104" s="1">
        <f t="shared" si="109"/>
        <v>0</v>
      </c>
      <c r="YD104" s="132"/>
      <c r="YE104" s="133">
        <f t="shared" si="158"/>
        <v>2</v>
      </c>
      <c r="YF104" s="133">
        <f t="shared" si="110"/>
        <v>165100</v>
      </c>
      <c r="YG104" s="130">
        <v>1</v>
      </c>
      <c r="YH104" s="130">
        <f t="shared" si="111"/>
        <v>330200</v>
      </c>
      <c r="YI104" s="129">
        <v>1</v>
      </c>
      <c r="YJ104" s="128">
        <f t="shared" si="112"/>
        <v>330200</v>
      </c>
      <c r="YK104" s="177"/>
      <c r="YL104">
        <v>1</v>
      </c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>
        <f t="shared" si="151"/>
        <v>0</v>
      </c>
      <c r="ACD104" s="25" t="e">
        <f t="shared" si="202"/>
        <v>#DIV/0!</v>
      </c>
      <c r="ACE104" s="11">
        <f t="shared" si="113"/>
        <v>2</v>
      </c>
      <c r="ACF104" s="11">
        <f t="shared" si="114"/>
        <v>165100</v>
      </c>
      <c r="ACG104" s="1">
        <v>5</v>
      </c>
      <c r="ACH104" s="1">
        <v>1</v>
      </c>
      <c r="ACI104" s="11">
        <f t="shared" si="115"/>
        <v>330200</v>
      </c>
      <c r="ACJ104" s="45">
        <v>1</v>
      </c>
      <c r="ACK104" s="13">
        <f t="shared" si="116"/>
        <v>330200</v>
      </c>
      <c r="ACL104">
        <v>1</v>
      </c>
      <c r="ACM104" s="25">
        <f t="shared" si="117"/>
        <v>330200</v>
      </c>
      <c r="ACN104" s="11">
        <f t="shared" si="118"/>
        <v>330200</v>
      </c>
      <c r="ACO104" s="65"/>
      <c r="ACR104" s="39" t="s">
        <v>295</v>
      </c>
      <c r="ACS104" s="1">
        <v>1</v>
      </c>
      <c r="ACU104" s="1">
        <v>1</v>
      </c>
      <c r="ACZ104" s="1" t="s">
        <v>259</v>
      </c>
      <c r="ADD104" s="1" t="s">
        <v>189</v>
      </c>
      <c r="ADR104" s="1">
        <v>1</v>
      </c>
      <c r="ADU104" s="1">
        <v>4</v>
      </c>
      <c r="ADV104" s="457"/>
      <c r="ADW104" s="1">
        <v>5</v>
      </c>
      <c r="ADX104" s="1">
        <v>1</v>
      </c>
      <c r="AEE104" s="1">
        <f t="shared" si="152"/>
        <v>0</v>
      </c>
      <c r="AFN104" s="1">
        <v>1</v>
      </c>
      <c r="AGL104" s="1">
        <v>330000</v>
      </c>
      <c r="AGM104" s="11">
        <f t="shared" si="156"/>
        <v>0</v>
      </c>
      <c r="AHJ104" s="1">
        <v>330000</v>
      </c>
      <c r="AHP104" s="1">
        <v>1</v>
      </c>
      <c r="AIW104" s="1">
        <v>1</v>
      </c>
      <c r="AIX104" s="1">
        <v>1</v>
      </c>
      <c r="AIY104" s="11">
        <v>200</v>
      </c>
      <c r="AIZ104" s="11"/>
      <c r="AJA104" s="1">
        <v>0.06</v>
      </c>
      <c r="AJB104" s="11"/>
      <c r="AJC104" s="1">
        <v>330000</v>
      </c>
      <c r="AJD104" s="1">
        <v>1</v>
      </c>
      <c r="AJE104" s="1">
        <v>1</v>
      </c>
      <c r="AJF104" s="435">
        <v>99.93943064809207</v>
      </c>
      <c r="AJG104" s="45"/>
      <c r="AJH104" s="381">
        <v>330200</v>
      </c>
      <c r="AJI104" s="11">
        <f t="shared" si="119"/>
        <v>165100</v>
      </c>
      <c r="AJJ104" s="60"/>
      <c r="AJK104" s="12">
        <v>4</v>
      </c>
      <c r="AJW104" s="1">
        <f t="shared" si="153"/>
        <v>0</v>
      </c>
      <c r="AJZ104" s="1">
        <f t="shared" si="154"/>
        <v>0</v>
      </c>
      <c r="AKA104" s="60"/>
      <c r="AKB104" s="1" t="s">
        <v>720</v>
      </c>
      <c r="AKC104" s="1" t="s">
        <v>715</v>
      </c>
      <c r="AKD104" s="1" t="s">
        <v>261</v>
      </c>
      <c r="AKE104" s="1" t="s">
        <v>260</v>
      </c>
      <c r="AKF104" s="1" t="s">
        <v>260</v>
      </c>
      <c r="AKG104" s="1" t="s">
        <v>260</v>
      </c>
      <c r="AKH104" s="1" t="s">
        <v>260</v>
      </c>
      <c r="AKI104" s="1" t="s">
        <v>260</v>
      </c>
      <c r="AKJ104" s="1" t="s">
        <v>262</v>
      </c>
      <c r="AKK104" s="1" t="s">
        <v>260</v>
      </c>
      <c r="AKL104" s="1" t="s">
        <v>260</v>
      </c>
      <c r="AKM104" s="1" t="s">
        <v>260</v>
      </c>
      <c r="AKN104" s="1" t="s">
        <v>260</v>
      </c>
      <c r="AKO104" s="1" t="s">
        <v>260</v>
      </c>
      <c r="AKP104" s="1" t="s">
        <v>260</v>
      </c>
      <c r="AKQ104" s="1" t="s">
        <v>260</v>
      </c>
      <c r="AKR104" s="1" t="s">
        <v>263</v>
      </c>
      <c r="AKS104" s="1" t="s">
        <v>260</v>
      </c>
      <c r="AKT104" s="1" t="s">
        <v>260</v>
      </c>
      <c r="AKU104" s="1" t="s">
        <v>260</v>
      </c>
      <c r="AKV104" s="1" t="s">
        <v>260</v>
      </c>
      <c r="AKW104" s="1" t="s">
        <v>260</v>
      </c>
      <c r="AKX104" s="1" t="s">
        <v>260</v>
      </c>
      <c r="AKY104" s="1" t="s">
        <v>260</v>
      </c>
      <c r="AKZ104" s="1" t="s">
        <v>260</v>
      </c>
      <c r="ALA104" s="1" t="s">
        <v>260</v>
      </c>
      <c r="ALB104" s="1" t="s">
        <v>260</v>
      </c>
      <c r="ALC104" s="1" t="s">
        <v>260</v>
      </c>
      <c r="ALD104" s="1" t="s">
        <v>260</v>
      </c>
      <c r="ALE104" s="1" t="s">
        <v>260</v>
      </c>
      <c r="ALF104" s="1" t="s">
        <v>260</v>
      </c>
      <c r="ALG104" s="1" t="s">
        <v>260</v>
      </c>
      <c r="ALH104" s="1" t="s">
        <v>260</v>
      </c>
      <c r="ALI104" s="1" t="s">
        <v>260</v>
      </c>
      <c r="ALJ104" s="1" t="s">
        <v>260</v>
      </c>
      <c r="ALK104" s="1" t="s">
        <v>260</v>
      </c>
      <c r="ALL104" s="1" t="s">
        <v>260</v>
      </c>
      <c r="ALM104" s="1">
        <v>2</v>
      </c>
      <c r="ALN104" s="11">
        <f t="shared" si="155"/>
        <v>165100</v>
      </c>
      <c r="ALO104" s="28">
        <v>330200</v>
      </c>
      <c r="ALP104" s="1">
        <v>1</v>
      </c>
      <c r="ALQ104" s="1">
        <v>1</v>
      </c>
      <c r="ALU104" s="60"/>
      <c r="ALV104" s="1">
        <v>1</v>
      </c>
      <c r="AMC104" s="1">
        <v>1</v>
      </c>
      <c r="AMJ104" s="403"/>
    </row>
    <row r="105" spans="1:1024" s="1" customFormat="1" ht="15" customHeight="1" x14ac:dyDescent="0.25">
      <c r="A105" s="268"/>
      <c r="B105" s="113">
        <v>103</v>
      </c>
      <c r="C105" s="473" t="s">
        <v>708</v>
      </c>
      <c r="D105" s="304" t="s">
        <v>721</v>
      </c>
      <c r="E105" s="1">
        <v>2008</v>
      </c>
      <c r="F105" s="1">
        <v>1</v>
      </c>
      <c r="G105" s="1">
        <v>1</v>
      </c>
      <c r="J105" s="1">
        <v>1</v>
      </c>
      <c r="K105" s="1">
        <v>2006</v>
      </c>
      <c r="L105" s="1">
        <v>2006</v>
      </c>
      <c r="M105" s="1">
        <v>1</v>
      </c>
      <c r="AJ105" s="1">
        <v>1</v>
      </c>
      <c r="AY105" s="1">
        <v>1</v>
      </c>
      <c r="BA105" s="1">
        <v>1</v>
      </c>
      <c r="BB105" s="1">
        <v>11</v>
      </c>
      <c r="BC105" s="1">
        <v>1</v>
      </c>
      <c r="BG105" s="1">
        <v>2</v>
      </c>
      <c r="CG105" s="1">
        <v>1</v>
      </c>
      <c r="CH105" s="246"/>
      <c r="CP105" s="1">
        <f t="shared" si="120"/>
        <v>0</v>
      </c>
      <c r="CS105" s="1">
        <f t="shared" si="82"/>
        <v>0</v>
      </c>
      <c r="DO105" s="1">
        <f t="shared" si="121"/>
        <v>0</v>
      </c>
      <c r="DX105" s="1">
        <f t="shared" si="122"/>
        <v>0</v>
      </c>
      <c r="EE105" s="1">
        <f t="shared" si="123"/>
        <v>0</v>
      </c>
      <c r="EH105" s="1">
        <f t="shared" si="124"/>
        <v>0</v>
      </c>
      <c r="FF105" s="116"/>
      <c r="GP105" s="1">
        <f t="shared" si="83"/>
        <v>0</v>
      </c>
      <c r="GY105" s="1">
        <f t="shared" si="125"/>
        <v>0</v>
      </c>
      <c r="HC105" s="1">
        <f t="shared" si="126"/>
        <v>0</v>
      </c>
      <c r="HS105" s="1">
        <f t="shared" si="127"/>
        <v>0</v>
      </c>
      <c r="HX105" s="1">
        <f t="shared" si="84"/>
        <v>0</v>
      </c>
      <c r="ID105" s="1">
        <f t="shared" si="85"/>
        <v>0</v>
      </c>
      <c r="IN105" s="1">
        <f t="shared" si="128"/>
        <v>0</v>
      </c>
      <c r="IW105" s="1">
        <f t="shared" si="129"/>
        <v>0</v>
      </c>
      <c r="IZ105" s="1">
        <f t="shared" si="86"/>
        <v>0</v>
      </c>
      <c r="JJ105" s="1">
        <f t="shared" si="87"/>
        <v>0</v>
      </c>
      <c r="JV105" s="1">
        <f t="shared" si="130"/>
        <v>0</v>
      </c>
      <c r="KB105" s="1">
        <f t="shared" si="131"/>
        <v>0</v>
      </c>
      <c r="LG105" s="1">
        <f t="shared" si="88"/>
        <v>0</v>
      </c>
      <c r="LT105" s="1">
        <f t="shared" si="132"/>
        <v>0</v>
      </c>
      <c r="MA105" s="1">
        <f t="shared" si="133"/>
        <v>0</v>
      </c>
      <c r="MF105" s="1">
        <f t="shared" si="134"/>
        <v>0</v>
      </c>
      <c r="MM105" s="1">
        <f t="shared" si="135"/>
        <v>0</v>
      </c>
      <c r="MS105" s="1">
        <f t="shared" si="136"/>
        <v>0</v>
      </c>
      <c r="MU105" s="115"/>
      <c r="OI105" s="120"/>
      <c r="PD105" s="1">
        <f t="shared" si="89"/>
        <v>0</v>
      </c>
      <c r="QF105" s="1">
        <f t="shared" si="137"/>
        <v>0</v>
      </c>
      <c r="QK105" s="1">
        <v>1</v>
      </c>
      <c r="QY105" s="1">
        <f t="shared" si="138"/>
        <v>0</v>
      </c>
      <c r="RK105" s="1">
        <f t="shared" si="139"/>
        <v>0</v>
      </c>
      <c r="SA105" s="1">
        <f t="shared" si="140"/>
        <v>0</v>
      </c>
      <c r="SG105" s="1">
        <f t="shared" si="141"/>
        <v>0</v>
      </c>
      <c r="SO105" s="1">
        <f t="shared" si="142"/>
        <v>0</v>
      </c>
      <c r="TB105" s="1">
        <f t="shared" si="143"/>
        <v>0</v>
      </c>
      <c r="TS105" s="1">
        <f t="shared" si="90"/>
        <v>0</v>
      </c>
      <c r="UD105" s="1">
        <f t="shared" si="91"/>
        <v>0</v>
      </c>
      <c r="UG105" s="1">
        <f t="shared" si="92"/>
        <v>0</v>
      </c>
      <c r="UQ105" s="1">
        <f t="shared" si="144"/>
        <v>0</v>
      </c>
      <c r="VA105" s="1">
        <f t="shared" si="145"/>
        <v>0</v>
      </c>
      <c r="VG105" s="1">
        <f t="shared" si="146"/>
        <v>0</v>
      </c>
      <c r="WY105" s="1">
        <f t="shared" si="93"/>
        <v>0</v>
      </c>
      <c r="XB105" s="1">
        <f t="shared" si="147"/>
        <v>0</v>
      </c>
      <c r="XG105" s="1">
        <f t="shared" si="94"/>
        <v>0</v>
      </c>
      <c r="XK105" s="108"/>
      <c r="XL105" s="1">
        <f t="shared" si="95"/>
        <v>0</v>
      </c>
      <c r="XM105" s="1">
        <f t="shared" si="96"/>
        <v>0</v>
      </c>
      <c r="XN105" s="1">
        <f t="shared" si="148"/>
        <v>1</v>
      </c>
      <c r="XO105" s="1">
        <f t="shared" si="97"/>
        <v>0</v>
      </c>
      <c r="XP105" s="1">
        <f t="shared" si="149"/>
        <v>0</v>
      </c>
      <c r="XQ105" s="1">
        <f t="shared" si="98"/>
        <v>0</v>
      </c>
      <c r="XR105" s="1">
        <f t="shared" si="99"/>
        <v>0</v>
      </c>
      <c r="XS105" s="1">
        <f t="shared" si="100"/>
        <v>0</v>
      </c>
      <c r="XT105" s="1">
        <f t="shared" si="150"/>
        <v>0</v>
      </c>
      <c r="XU105" s="1">
        <f t="shared" si="101"/>
        <v>0</v>
      </c>
      <c r="XV105" s="1">
        <f t="shared" si="102"/>
        <v>0</v>
      </c>
      <c r="XW105" s="1">
        <f t="shared" si="103"/>
        <v>0</v>
      </c>
      <c r="XX105" s="1">
        <f t="shared" si="104"/>
        <v>0</v>
      </c>
      <c r="XY105" s="1">
        <f t="shared" si="105"/>
        <v>0</v>
      </c>
      <c r="XZ105" s="1">
        <f t="shared" si="106"/>
        <v>0</v>
      </c>
      <c r="YA105" s="1">
        <f t="shared" si="107"/>
        <v>0</v>
      </c>
      <c r="YB105" s="1">
        <f t="shared" si="108"/>
        <v>0</v>
      </c>
      <c r="YC105" s="1">
        <f t="shared" si="109"/>
        <v>0</v>
      </c>
      <c r="YD105" s="132"/>
      <c r="YE105" s="133">
        <f t="shared" si="158"/>
        <v>1</v>
      </c>
      <c r="YF105" s="133">
        <f t="shared" si="110"/>
        <v>20300</v>
      </c>
      <c r="YG105" s="130">
        <v>1</v>
      </c>
      <c r="YH105" s="130">
        <f t="shared" si="111"/>
        <v>20300</v>
      </c>
      <c r="YI105" s="129">
        <v>1</v>
      </c>
      <c r="YJ105" s="128">
        <f t="shared" si="112"/>
        <v>20300</v>
      </c>
      <c r="YK105" s="177"/>
      <c r="YL105">
        <v>1</v>
      </c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>
        <f t="shared" si="151"/>
        <v>0</v>
      </c>
      <c r="ACD105" s="25" t="e">
        <f t="shared" si="202"/>
        <v>#DIV/0!</v>
      </c>
      <c r="ACE105" s="11">
        <f t="shared" si="113"/>
        <v>1</v>
      </c>
      <c r="ACF105" s="11">
        <f t="shared" si="114"/>
        <v>20300</v>
      </c>
      <c r="ACG105" s="1">
        <v>5</v>
      </c>
      <c r="ACH105" s="1">
        <v>1</v>
      </c>
      <c r="ACI105" s="11">
        <f t="shared" si="115"/>
        <v>20300</v>
      </c>
      <c r="ACJ105" s="45">
        <v>1</v>
      </c>
      <c r="ACK105" s="13">
        <f t="shared" si="116"/>
        <v>20300</v>
      </c>
      <c r="ACL105">
        <v>1</v>
      </c>
      <c r="ACM105" s="25">
        <f t="shared" si="117"/>
        <v>20300</v>
      </c>
      <c r="ACN105" s="11">
        <f t="shared" si="118"/>
        <v>20300</v>
      </c>
      <c r="ACO105" s="65"/>
      <c r="ACR105" s="1" t="s">
        <v>258</v>
      </c>
      <c r="ACZ105" s="1" t="s">
        <v>259</v>
      </c>
      <c r="ADD105" s="1" t="s">
        <v>189</v>
      </c>
      <c r="ADU105" s="1">
        <v>2</v>
      </c>
      <c r="ADV105" s="457"/>
      <c r="AEE105" s="1">
        <f t="shared" si="152"/>
        <v>0</v>
      </c>
      <c r="AFM105" s="1">
        <v>1</v>
      </c>
      <c r="AGL105" s="1">
        <v>20000</v>
      </c>
      <c r="AGM105" s="11">
        <f t="shared" si="156"/>
        <v>0</v>
      </c>
      <c r="AHJ105" s="1">
        <v>20000</v>
      </c>
      <c r="AHY105" s="1">
        <v>1</v>
      </c>
      <c r="AHZ105" s="1">
        <v>1</v>
      </c>
      <c r="AIJ105" s="1">
        <v>1</v>
      </c>
      <c r="AIY105" s="11">
        <v>300</v>
      </c>
      <c r="AIZ105" s="11"/>
      <c r="AJA105" s="1">
        <v>1.5</v>
      </c>
      <c r="AJB105" s="11"/>
      <c r="AJC105" s="1">
        <v>20000</v>
      </c>
      <c r="AJD105" s="1">
        <v>1</v>
      </c>
      <c r="AJE105" s="1">
        <v>1</v>
      </c>
      <c r="AJF105" s="435">
        <v>98.522167487684726</v>
      </c>
      <c r="AJG105" s="45"/>
      <c r="AJH105" s="381">
        <v>20300</v>
      </c>
      <c r="AJI105" s="11">
        <f t="shared" si="119"/>
        <v>20300</v>
      </c>
      <c r="AJJ105" s="60"/>
      <c r="AJK105" s="12"/>
      <c r="AJL105" s="1">
        <v>1</v>
      </c>
      <c r="AJW105" s="1">
        <f t="shared" si="153"/>
        <v>1</v>
      </c>
      <c r="AJZ105" s="1">
        <f t="shared" si="154"/>
        <v>1</v>
      </c>
      <c r="AKA105" s="60"/>
      <c r="AKB105" s="1" t="s">
        <v>260</v>
      </c>
      <c r="AKC105" s="1" t="s">
        <v>260</v>
      </c>
      <c r="AKD105" s="1" t="s">
        <v>261</v>
      </c>
      <c r="AKE105" s="1" t="s">
        <v>260</v>
      </c>
      <c r="AKF105" s="1" t="s">
        <v>260</v>
      </c>
      <c r="AKG105" s="1" t="s">
        <v>260</v>
      </c>
      <c r="AKH105" s="1" t="s">
        <v>260</v>
      </c>
      <c r="AKI105" s="1" t="s">
        <v>260</v>
      </c>
      <c r="AKJ105" s="1" t="s">
        <v>262</v>
      </c>
      <c r="AKK105" s="1" t="s">
        <v>260</v>
      </c>
      <c r="AKL105" s="1" t="s">
        <v>260</v>
      </c>
      <c r="AKM105" s="1" t="s">
        <v>260</v>
      </c>
      <c r="AKN105" s="1" t="s">
        <v>260</v>
      </c>
      <c r="AKO105" s="1" t="s">
        <v>260</v>
      </c>
      <c r="AKP105" s="1" t="s">
        <v>260</v>
      </c>
      <c r="AKQ105" s="1" t="s">
        <v>260</v>
      </c>
      <c r="AKR105" s="1" t="s">
        <v>263</v>
      </c>
      <c r="AKS105" s="1" t="s">
        <v>260</v>
      </c>
      <c r="AKT105" s="1" t="s">
        <v>260</v>
      </c>
      <c r="AKU105" s="1" t="s">
        <v>260</v>
      </c>
      <c r="AKV105" s="1" t="s">
        <v>260</v>
      </c>
      <c r="AKW105" s="1" t="s">
        <v>260</v>
      </c>
      <c r="AKX105" s="1" t="s">
        <v>260</v>
      </c>
      <c r="AKY105" s="1" t="s">
        <v>260</v>
      </c>
      <c r="AKZ105" s="1" t="s">
        <v>260</v>
      </c>
      <c r="ALA105" s="1" t="s">
        <v>260</v>
      </c>
      <c r="ALB105" s="1" t="s">
        <v>260</v>
      </c>
      <c r="ALC105" s="1" t="s">
        <v>260</v>
      </c>
      <c r="ALD105" s="1" t="s">
        <v>260</v>
      </c>
      <c r="ALE105" s="1" t="s">
        <v>260</v>
      </c>
      <c r="ALF105" s="1" t="s">
        <v>260</v>
      </c>
      <c r="ALG105" s="1" t="s">
        <v>260</v>
      </c>
      <c r="ALH105" s="1" t="s">
        <v>260</v>
      </c>
      <c r="ALI105" s="1" t="s">
        <v>260</v>
      </c>
      <c r="ALJ105" s="1" t="s">
        <v>260</v>
      </c>
      <c r="ALK105" s="1" t="s">
        <v>260</v>
      </c>
      <c r="ALL105" s="1" t="s">
        <v>260</v>
      </c>
      <c r="ALN105" s="11" t="e">
        <f t="shared" si="155"/>
        <v>#DIV/0!</v>
      </c>
      <c r="ALO105" s="28">
        <v>20300</v>
      </c>
      <c r="ALU105" s="60"/>
      <c r="ALV105" s="1">
        <v>1</v>
      </c>
      <c r="ALY105" s="1">
        <v>1</v>
      </c>
      <c r="AMJ105" s="403"/>
    </row>
    <row r="106" spans="1:1024" s="1" customFormat="1" ht="15" customHeight="1" x14ac:dyDescent="0.25">
      <c r="A106" s="268"/>
      <c r="B106" s="113">
        <v>104</v>
      </c>
      <c r="C106" s="473" t="s">
        <v>708</v>
      </c>
      <c r="D106" s="304" t="s">
        <v>722</v>
      </c>
      <c r="E106" s="1">
        <v>2008</v>
      </c>
      <c r="F106" s="1">
        <v>7</v>
      </c>
      <c r="G106" s="1">
        <v>1</v>
      </c>
      <c r="J106" s="1">
        <v>7</v>
      </c>
      <c r="K106" s="1">
        <v>2004</v>
      </c>
      <c r="L106" s="1">
        <v>2005</v>
      </c>
      <c r="M106" s="1">
        <v>2</v>
      </c>
      <c r="AH106" s="1">
        <v>1</v>
      </c>
      <c r="AI106" s="1">
        <v>1</v>
      </c>
      <c r="AY106" s="1">
        <v>1</v>
      </c>
      <c r="BA106" s="1">
        <v>1</v>
      </c>
      <c r="BB106" s="1">
        <v>21</v>
      </c>
      <c r="BC106" s="1">
        <v>1</v>
      </c>
      <c r="BD106" s="1">
        <v>1</v>
      </c>
      <c r="BG106" s="1">
        <v>2</v>
      </c>
      <c r="CG106" s="1">
        <v>1</v>
      </c>
      <c r="CH106" s="246"/>
      <c r="CP106" s="1">
        <f t="shared" si="120"/>
        <v>0</v>
      </c>
      <c r="CS106" s="1">
        <f t="shared" si="82"/>
        <v>0</v>
      </c>
      <c r="DO106" s="1">
        <f t="shared" si="121"/>
        <v>0</v>
      </c>
      <c r="DX106" s="1">
        <f t="shared" si="122"/>
        <v>0</v>
      </c>
      <c r="EE106" s="1">
        <f t="shared" si="123"/>
        <v>0</v>
      </c>
      <c r="EH106" s="1">
        <f t="shared" si="124"/>
        <v>0</v>
      </c>
      <c r="FF106" s="116"/>
      <c r="GP106" s="1">
        <f t="shared" si="83"/>
        <v>0</v>
      </c>
      <c r="GR106" s="1">
        <v>1</v>
      </c>
      <c r="GY106" s="1">
        <f t="shared" si="125"/>
        <v>1</v>
      </c>
      <c r="GZ106" s="1">
        <v>1</v>
      </c>
      <c r="HC106" s="1">
        <f t="shared" si="126"/>
        <v>0</v>
      </c>
      <c r="HS106" s="1">
        <f t="shared" si="127"/>
        <v>0</v>
      </c>
      <c r="HX106" s="1">
        <f t="shared" si="84"/>
        <v>0</v>
      </c>
      <c r="ID106" s="1">
        <f t="shared" si="85"/>
        <v>0</v>
      </c>
      <c r="IN106" s="1">
        <f t="shared" si="128"/>
        <v>0</v>
      </c>
      <c r="IW106" s="1">
        <f t="shared" si="129"/>
        <v>0</v>
      </c>
      <c r="IZ106" s="1">
        <f t="shared" si="86"/>
        <v>0</v>
      </c>
      <c r="JJ106" s="1">
        <f t="shared" si="87"/>
        <v>0</v>
      </c>
      <c r="JV106" s="1">
        <f t="shared" si="130"/>
        <v>0</v>
      </c>
      <c r="KB106" s="1">
        <f t="shared" si="131"/>
        <v>0</v>
      </c>
      <c r="LG106" s="1">
        <f t="shared" si="88"/>
        <v>0</v>
      </c>
      <c r="LT106" s="1">
        <f t="shared" si="132"/>
        <v>0</v>
      </c>
      <c r="MA106" s="1">
        <f t="shared" si="133"/>
        <v>0</v>
      </c>
      <c r="MC106" s="1">
        <v>1</v>
      </c>
      <c r="MD106" s="1">
        <v>1</v>
      </c>
      <c r="MF106" s="1">
        <f t="shared" si="134"/>
        <v>2</v>
      </c>
      <c r="MG106" s="1">
        <v>1</v>
      </c>
      <c r="MM106" s="1">
        <f t="shared" si="135"/>
        <v>0</v>
      </c>
      <c r="MS106" s="1">
        <f t="shared" si="136"/>
        <v>0</v>
      </c>
      <c r="MU106" s="115"/>
      <c r="OI106" s="120"/>
      <c r="PD106" s="1">
        <f t="shared" si="89"/>
        <v>0</v>
      </c>
      <c r="QF106" s="1">
        <f t="shared" si="137"/>
        <v>0</v>
      </c>
      <c r="QM106" s="1">
        <v>1</v>
      </c>
      <c r="QY106" s="1">
        <f t="shared" si="138"/>
        <v>0</v>
      </c>
      <c r="RK106" s="1">
        <f t="shared" si="139"/>
        <v>0</v>
      </c>
      <c r="SA106" s="1">
        <f t="shared" si="140"/>
        <v>0</v>
      </c>
      <c r="SG106" s="1">
        <f t="shared" si="141"/>
        <v>0</v>
      </c>
      <c r="SO106" s="1">
        <f t="shared" si="142"/>
        <v>0</v>
      </c>
      <c r="TB106" s="1">
        <f t="shared" si="143"/>
        <v>0</v>
      </c>
      <c r="TS106" s="1">
        <f t="shared" si="90"/>
        <v>0</v>
      </c>
      <c r="UD106" s="1">
        <f t="shared" si="91"/>
        <v>0</v>
      </c>
      <c r="UG106" s="1">
        <f t="shared" si="92"/>
        <v>0</v>
      </c>
      <c r="UQ106" s="1">
        <f t="shared" si="144"/>
        <v>0</v>
      </c>
      <c r="VA106" s="1">
        <f t="shared" si="145"/>
        <v>0</v>
      </c>
      <c r="VG106" s="1">
        <f t="shared" si="146"/>
        <v>0</v>
      </c>
      <c r="WY106" s="1">
        <f t="shared" si="93"/>
        <v>0</v>
      </c>
      <c r="XB106" s="1">
        <f t="shared" si="147"/>
        <v>0</v>
      </c>
      <c r="XG106" s="1">
        <f t="shared" si="94"/>
        <v>0</v>
      </c>
      <c r="XK106" s="108"/>
      <c r="XL106" s="1">
        <f t="shared" si="95"/>
        <v>0</v>
      </c>
      <c r="XM106" s="1">
        <f t="shared" si="96"/>
        <v>0</v>
      </c>
      <c r="XN106" s="1">
        <f t="shared" si="148"/>
        <v>1</v>
      </c>
      <c r="XO106" s="1">
        <f t="shared" si="97"/>
        <v>0</v>
      </c>
      <c r="XP106" s="1">
        <f t="shared" si="149"/>
        <v>0</v>
      </c>
      <c r="XQ106" s="1">
        <f t="shared" si="98"/>
        <v>0</v>
      </c>
      <c r="XR106" s="1">
        <f t="shared" si="99"/>
        <v>0</v>
      </c>
      <c r="XS106" s="1">
        <f t="shared" si="100"/>
        <v>1</v>
      </c>
      <c r="XT106" s="1">
        <f t="shared" si="150"/>
        <v>0</v>
      </c>
      <c r="XU106" s="1">
        <f t="shared" si="101"/>
        <v>0</v>
      </c>
      <c r="XV106" s="1">
        <f t="shared" si="102"/>
        <v>0</v>
      </c>
      <c r="XW106" s="1">
        <f t="shared" si="103"/>
        <v>0</v>
      </c>
      <c r="XX106" s="1">
        <f t="shared" si="104"/>
        <v>0</v>
      </c>
      <c r="XY106" s="1">
        <f t="shared" si="105"/>
        <v>0</v>
      </c>
      <c r="XZ106" s="1">
        <f t="shared" si="106"/>
        <v>0</v>
      </c>
      <c r="YA106" s="1">
        <f t="shared" si="107"/>
        <v>0</v>
      </c>
      <c r="YB106" s="1">
        <f t="shared" si="108"/>
        <v>0</v>
      </c>
      <c r="YC106" s="1">
        <f t="shared" si="109"/>
        <v>0</v>
      </c>
      <c r="YD106" s="132"/>
      <c r="YE106" s="133">
        <f t="shared" si="158"/>
        <v>2</v>
      </c>
      <c r="YF106" s="133">
        <f t="shared" si="110"/>
        <v>556310</v>
      </c>
      <c r="YG106" s="130">
        <v>1</v>
      </c>
      <c r="YH106" s="130">
        <f t="shared" si="111"/>
        <v>1112620</v>
      </c>
      <c r="YI106" s="129">
        <v>2</v>
      </c>
      <c r="YJ106" s="128">
        <f t="shared" si="112"/>
        <v>556310</v>
      </c>
      <c r="YK106" s="177"/>
      <c r="YL106">
        <v>1</v>
      </c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>
        <f t="shared" si="151"/>
        <v>0</v>
      </c>
      <c r="ACD106" s="25" t="e">
        <f t="shared" si="202"/>
        <v>#DIV/0!</v>
      </c>
      <c r="ACE106" s="11">
        <f t="shared" si="113"/>
        <v>2</v>
      </c>
      <c r="ACF106" s="11">
        <f t="shared" si="114"/>
        <v>556310</v>
      </c>
      <c r="ACG106" s="1">
        <v>4</v>
      </c>
      <c r="ACH106" s="1">
        <v>1</v>
      </c>
      <c r="ACI106" s="11">
        <f t="shared" si="115"/>
        <v>1112620</v>
      </c>
      <c r="ACJ106" s="45">
        <v>1</v>
      </c>
      <c r="ACK106" s="13">
        <f t="shared" si="116"/>
        <v>1112620</v>
      </c>
      <c r="ACL106">
        <v>1</v>
      </c>
      <c r="ACM106" s="25">
        <f t="shared" si="117"/>
        <v>1112620</v>
      </c>
      <c r="ACN106" s="11">
        <f t="shared" si="118"/>
        <v>1112620</v>
      </c>
      <c r="ACO106" s="65"/>
      <c r="ACR106" s="1" t="s">
        <v>258</v>
      </c>
      <c r="ACS106" s="1">
        <v>1</v>
      </c>
      <c r="ACT106" s="1">
        <v>1</v>
      </c>
      <c r="ACU106" s="1">
        <v>1</v>
      </c>
      <c r="ACX106" s="1">
        <v>8</v>
      </c>
      <c r="ACY106" s="1">
        <v>1</v>
      </c>
      <c r="ACZ106" s="1" t="s">
        <v>259</v>
      </c>
      <c r="ADD106" s="1" t="s">
        <v>189</v>
      </c>
      <c r="ADF106" s="1">
        <v>1</v>
      </c>
      <c r="ADG106" s="1">
        <v>1</v>
      </c>
      <c r="ADI106" s="1">
        <v>1</v>
      </c>
      <c r="ADL106" s="1">
        <v>1</v>
      </c>
      <c r="ADN106" s="1">
        <v>1</v>
      </c>
      <c r="ADO106" s="1">
        <v>1</v>
      </c>
      <c r="ADR106" s="1">
        <v>1</v>
      </c>
      <c r="ADV106" s="457"/>
      <c r="AEE106" s="1">
        <f t="shared" si="152"/>
        <v>0</v>
      </c>
      <c r="AFM106" s="1">
        <v>1</v>
      </c>
      <c r="AFW106" s="1">
        <v>1</v>
      </c>
      <c r="AGL106" s="1">
        <v>1112000</v>
      </c>
      <c r="AGM106" s="11">
        <f t="shared" si="156"/>
        <v>0</v>
      </c>
      <c r="AHJ106" s="1">
        <v>1112000</v>
      </c>
      <c r="AHL106" s="1">
        <v>1</v>
      </c>
      <c r="AHM106" s="1">
        <v>1</v>
      </c>
      <c r="AHN106" s="1">
        <v>2</v>
      </c>
      <c r="AHO106" s="1">
        <v>1</v>
      </c>
      <c r="AHX106" s="1">
        <v>1</v>
      </c>
      <c r="AHY106" s="1">
        <v>6</v>
      </c>
      <c r="AHZ106" s="1">
        <v>1</v>
      </c>
      <c r="AIA106" s="1">
        <v>2</v>
      </c>
      <c r="AIB106" s="1">
        <v>1</v>
      </c>
      <c r="AIJ106" s="1">
        <v>1</v>
      </c>
      <c r="AIW106" s="1">
        <v>1</v>
      </c>
      <c r="AIX106" s="1">
        <v>1</v>
      </c>
      <c r="AIY106" s="11">
        <v>620</v>
      </c>
      <c r="AIZ106" s="11"/>
      <c r="AJA106" s="1">
        <v>0.06</v>
      </c>
      <c r="AJB106" s="11">
        <v>14000</v>
      </c>
      <c r="AJC106" s="1">
        <v>1098000</v>
      </c>
      <c r="AJD106" s="1">
        <v>1</v>
      </c>
      <c r="AJF106" s="435">
        <v>98.685984433139794</v>
      </c>
      <c r="AJG106" s="45">
        <v>7842.8571428571431</v>
      </c>
      <c r="AJH106" s="381">
        <v>1112620</v>
      </c>
      <c r="AJI106" s="11">
        <f t="shared" si="119"/>
        <v>556310</v>
      </c>
      <c r="AJJ106" s="60"/>
      <c r="AJK106" s="12"/>
      <c r="AJW106" s="1">
        <f t="shared" si="153"/>
        <v>0</v>
      </c>
      <c r="AJZ106" s="1">
        <f t="shared" si="154"/>
        <v>0</v>
      </c>
      <c r="AKA106" s="60"/>
      <c r="AKB106" s="1" t="s">
        <v>723</v>
      </c>
      <c r="AKC106" s="1" t="s">
        <v>260</v>
      </c>
      <c r="AKD106" s="1" t="s">
        <v>261</v>
      </c>
      <c r="AKE106" s="1" t="s">
        <v>260</v>
      </c>
      <c r="AKF106" s="1" t="s">
        <v>260</v>
      </c>
      <c r="AKG106" s="1" t="s">
        <v>260</v>
      </c>
      <c r="AKH106" s="1" t="s">
        <v>260</v>
      </c>
      <c r="AKI106" s="1" t="s">
        <v>260</v>
      </c>
      <c r="AKJ106" s="1" t="s">
        <v>262</v>
      </c>
      <c r="AKK106" s="1" t="s">
        <v>260</v>
      </c>
      <c r="AKL106" s="1" t="s">
        <v>260</v>
      </c>
      <c r="AKM106" s="1" t="s">
        <v>260</v>
      </c>
      <c r="AKN106" s="1" t="s">
        <v>260</v>
      </c>
      <c r="AKO106" s="1" t="s">
        <v>260</v>
      </c>
      <c r="AKP106" s="1" t="s">
        <v>260</v>
      </c>
      <c r="AKQ106" s="1" t="s">
        <v>260</v>
      </c>
      <c r="AKR106" s="1" t="s">
        <v>263</v>
      </c>
      <c r="AKS106" s="1" t="s">
        <v>260</v>
      </c>
      <c r="AKT106" s="1" t="s">
        <v>260</v>
      </c>
      <c r="AKU106" s="1" t="s">
        <v>260</v>
      </c>
      <c r="AKV106" s="1" t="s">
        <v>260</v>
      </c>
      <c r="AKW106" s="1" t="s">
        <v>260</v>
      </c>
      <c r="AKX106" s="1" t="s">
        <v>260</v>
      </c>
      <c r="AKY106" s="1" t="s">
        <v>260</v>
      </c>
      <c r="AKZ106" s="1" t="s">
        <v>260</v>
      </c>
      <c r="ALA106" s="1" t="s">
        <v>260</v>
      </c>
      <c r="ALB106" s="1" t="s">
        <v>260</v>
      </c>
      <c r="ALC106" s="1" t="s">
        <v>260</v>
      </c>
      <c r="ALD106" s="1" t="s">
        <v>260</v>
      </c>
      <c r="ALE106" s="1" t="s">
        <v>260</v>
      </c>
      <c r="ALF106" s="1" t="s">
        <v>260</v>
      </c>
      <c r="ALG106" s="1" t="s">
        <v>260</v>
      </c>
      <c r="ALH106" s="1" t="s">
        <v>260</v>
      </c>
      <c r="ALI106" s="1" t="s">
        <v>260</v>
      </c>
      <c r="ALJ106" s="1" t="s">
        <v>260</v>
      </c>
      <c r="ALK106" s="1" t="s">
        <v>260</v>
      </c>
      <c r="ALL106" s="1" t="s">
        <v>260</v>
      </c>
      <c r="ALM106" s="1">
        <v>1</v>
      </c>
      <c r="ALN106" s="11">
        <f t="shared" si="155"/>
        <v>1112620</v>
      </c>
      <c r="ALO106" s="28">
        <v>1112620</v>
      </c>
      <c r="ALQ106" s="1">
        <v>1</v>
      </c>
      <c r="ALU106" s="60"/>
      <c r="ALV106" s="1">
        <v>1</v>
      </c>
      <c r="ALY106" s="1">
        <v>1</v>
      </c>
      <c r="ALZ106" s="1">
        <v>1</v>
      </c>
      <c r="AMD106" s="1">
        <v>1</v>
      </c>
      <c r="AMJ106" s="403"/>
    </row>
    <row r="107" spans="1:1024" s="1" customFormat="1" ht="15" customHeight="1" x14ac:dyDescent="0.25">
      <c r="A107" s="268"/>
      <c r="B107" s="113">
        <v>105</v>
      </c>
      <c r="C107" s="473" t="s">
        <v>708</v>
      </c>
      <c r="D107" s="304" t="s">
        <v>724</v>
      </c>
      <c r="E107" s="1">
        <v>2009</v>
      </c>
      <c r="H107" s="1">
        <v>1</v>
      </c>
      <c r="I107" s="1">
        <v>1</v>
      </c>
      <c r="J107" s="1">
        <v>1</v>
      </c>
      <c r="K107" s="1">
        <v>2008</v>
      </c>
      <c r="L107" s="1">
        <v>2008</v>
      </c>
      <c r="M107" s="1">
        <v>1</v>
      </c>
      <c r="AL107" s="1">
        <v>1</v>
      </c>
      <c r="AY107" s="1">
        <v>1</v>
      </c>
      <c r="BA107" s="1">
        <v>1</v>
      </c>
      <c r="BB107" s="1">
        <v>10</v>
      </c>
      <c r="CG107" s="1">
        <v>1</v>
      </c>
      <c r="CH107" s="246"/>
      <c r="CP107" s="1">
        <f t="shared" si="120"/>
        <v>0</v>
      </c>
      <c r="CS107" s="1">
        <f t="shared" si="82"/>
        <v>0</v>
      </c>
      <c r="DO107" s="1">
        <f t="shared" si="121"/>
        <v>0</v>
      </c>
      <c r="DX107" s="1">
        <f t="shared" si="122"/>
        <v>0</v>
      </c>
      <c r="EE107" s="1">
        <f t="shared" si="123"/>
        <v>0</v>
      </c>
      <c r="EH107" s="1">
        <f t="shared" si="124"/>
        <v>0</v>
      </c>
      <c r="FF107" s="116"/>
      <c r="GP107" s="1">
        <f t="shared" si="83"/>
        <v>0</v>
      </c>
      <c r="GY107" s="1">
        <f t="shared" si="125"/>
        <v>0</v>
      </c>
      <c r="HC107" s="1">
        <f t="shared" si="126"/>
        <v>0</v>
      </c>
      <c r="HS107" s="1">
        <f t="shared" si="127"/>
        <v>0</v>
      </c>
      <c r="HX107" s="1">
        <f t="shared" si="84"/>
        <v>0</v>
      </c>
      <c r="ID107" s="1">
        <f t="shared" si="85"/>
        <v>0</v>
      </c>
      <c r="IN107" s="1">
        <f t="shared" si="128"/>
        <v>0</v>
      </c>
      <c r="IW107" s="1">
        <f t="shared" si="129"/>
        <v>0</v>
      </c>
      <c r="IZ107" s="1">
        <f t="shared" si="86"/>
        <v>0</v>
      </c>
      <c r="JJ107" s="1">
        <f t="shared" si="87"/>
        <v>0</v>
      </c>
      <c r="JV107" s="1">
        <f t="shared" si="130"/>
        <v>0</v>
      </c>
      <c r="KB107" s="1">
        <f t="shared" si="131"/>
        <v>0</v>
      </c>
      <c r="LG107" s="1">
        <f t="shared" si="88"/>
        <v>0</v>
      </c>
      <c r="LT107" s="1">
        <f t="shared" si="132"/>
        <v>0</v>
      </c>
      <c r="MA107" s="1">
        <f t="shared" si="133"/>
        <v>0</v>
      </c>
      <c r="MF107" s="1">
        <f t="shared" si="134"/>
        <v>0</v>
      </c>
      <c r="MM107" s="1">
        <f t="shared" si="135"/>
        <v>0</v>
      </c>
      <c r="MS107" s="1">
        <f t="shared" si="136"/>
        <v>0</v>
      </c>
      <c r="MU107" s="115"/>
      <c r="OI107" s="120"/>
      <c r="PD107" s="1">
        <f t="shared" si="89"/>
        <v>0</v>
      </c>
      <c r="QF107" s="1">
        <f t="shared" si="137"/>
        <v>0</v>
      </c>
      <c r="QH107" s="1">
        <v>1</v>
      </c>
      <c r="QY107" s="1">
        <f t="shared" si="138"/>
        <v>0</v>
      </c>
      <c r="RK107" s="1">
        <f t="shared" si="139"/>
        <v>0</v>
      </c>
      <c r="SA107" s="1">
        <f t="shared" si="140"/>
        <v>0</v>
      </c>
      <c r="SG107" s="1">
        <f t="shared" si="141"/>
        <v>0</v>
      </c>
      <c r="SO107" s="1">
        <f t="shared" si="142"/>
        <v>0</v>
      </c>
      <c r="TB107" s="1">
        <f t="shared" si="143"/>
        <v>0</v>
      </c>
      <c r="TS107" s="1">
        <f t="shared" si="90"/>
        <v>0</v>
      </c>
      <c r="UD107" s="1">
        <f t="shared" si="91"/>
        <v>0</v>
      </c>
      <c r="UG107" s="1">
        <f t="shared" si="92"/>
        <v>0</v>
      </c>
      <c r="UQ107" s="1">
        <f t="shared" si="144"/>
        <v>0</v>
      </c>
      <c r="VA107" s="1">
        <f t="shared" si="145"/>
        <v>0</v>
      </c>
      <c r="VG107" s="1">
        <f t="shared" si="146"/>
        <v>0</v>
      </c>
      <c r="WY107" s="1">
        <f t="shared" si="93"/>
        <v>0</v>
      </c>
      <c r="XB107" s="1">
        <f t="shared" si="147"/>
        <v>0</v>
      </c>
      <c r="XG107" s="1">
        <f t="shared" si="94"/>
        <v>0</v>
      </c>
      <c r="XK107" s="108"/>
      <c r="XL107" s="1">
        <f t="shared" si="95"/>
        <v>0</v>
      </c>
      <c r="XM107" s="1">
        <f t="shared" si="96"/>
        <v>0</v>
      </c>
      <c r="XN107" s="1">
        <f t="shared" si="148"/>
        <v>1</v>
      </c>
      <c r="XO107" s="1">
        <f t="shared" si="97"/>
        <v>0</v>
      </c>
      <c r="XP107" s="1">
        <f t="shared" si="149"/>
        <v>0</v>
      </c>
      <c r="XQ107" s="1">
        <f t="shared" si="98"/>
        <v>0</v>
      </c>
      <c r="XR107" s="1">
        <f t="shared" si="99"/>
        <v>0</v>
      </c>
      <c r="XS107" s="1">
        <f t="shared" si="100"/>
        <v>0</v>
      </c>
      <c r="XT107" s="1">
        <f t="shared" si="150"/>
        <v>0</v>
      </c>
      <c r="XU107" s="1">
        <f t="shared" si="101"/>
        <v>0</v>
      </c>
      <c r="XV107" s="1">
        <f t="shared" si="102"/>
        <v>0</v>
      </c>
      <c r="XW107" s="1">
        <f t="shared" si="103"/>
        <v>0</v>
      </c>
      <c r="XX107" s="1">
        <f t="shared" si="104"/>
        <v>0</v>
      </c>
      <c r="XY107" s="1">
        <f t="shared" si="105"/>
        <v>0</v>
      </c>
      <c r="XZ107" s="1">
        <f t="shared" si="106"/>
        <v>0</v>
      </c>
      <c r="YA107" s="1">
        <f t="shared" si="107"/>
        <v>0</v>
      </c>
      <c r="YB107" s="1">
        <f t="shared" si="108"/>
        <v>0</v>
      </c>
      <c r="YC107" s="1">
        <f t="shared" si="109"/>
        <v>0</v>
      </c>
      <c r="YD107" s="132"/>
      <c r="YE107" s="133">
        <f t="shared" si="158"/>
        <v>1</v>
      </c>
      <c r="YF107" s="133">
        <f t="shared" si="110"/>
        <v>30000</v>
      </c>
      <c r="YG107" s="130">
        <v>1</v>
      </c>
      <c r="YH107" s="130">
        <f t="shared" si="111"/>
        <v>30000</v>
      </c>
      <c r="YI107" s="129">
        <v>1</v>
      </c>
      <c r="YJ107" s="128">
        <f t="shared" si="112"/>
        <v>30000</v>
      </c>
      <c r="YK107" s="177"/>
      <c r="YL107">
        <v>1</v>
      </c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>
        <f t="shared" si="151"/>
        <v>0</v>
      </c>
      <c r="ACD107" s="25" t="e">
        <f t="shared" si="202"/>
        <v>#DIV/0!</v>
      </c>
      <c r="ACE107" s="11">
        <f t="shared" si="113"/>
        <v>1</v>
      </c>
      <c r="ACF107" s="11">
        <f t="shared" si="114"/>
        <v>30000</v>
      </c>
      <c r="ACG107" s="1">
        <v>5</v>
      </c>
      <c r="ACH107" s="1">
        <v>1</v>
      </c>
      <c r="ACI107" s="11">
        <f t="shared" si="115"/>
        <v>30000</v>
      </c>
      <c r="ACJ107" s="45">
        <v>1</v>
      </c>
      <c r="ACK107" s="13">
        <f t="shared" si="116"/>
        <v>30000</v>
      </c>
      <c r="ACL107">
        <v>1</v>
      </c>
      <c r="ACM107" s="25">
        <f t="shared" si="117"/>
        <v>30000</v>
      </c>
      <c r="ACN107" s="11">
        <f t="shared" si="118"/>
        <v>30000</v>
      </c>
      <c r="ACO107" s="65"/>
      <c r="ACR107" s="1" t="s">
        <v>258</v>
      </c>
      <c r="ACZ107" s="1" t="s">
        <v>259</v>
      </c>
      <c r="ADD107" s="1" t="s">
        <v>189</v>
      </c>
      <c r="ADO107" s="1">
        <v>1</v>
      </c>
      <c r="ADU107" s="1">
        <v>4</v>
      </c>
      <c r="ADV107" s="457"/>
      <c r="AEE107" s="1">
        <f t="shared" si="152"/>
        <v>0</v>
      </c>
      <c r="AFV107" s="1">
        <v>1</v>
      </c>
      <c r="AGM107" s="11">
        <f t="shared" si="156"/>
        <v>0</v>
      </c>
      <c r="AIY107" s="11">
        <v>30000</v>
      </c>
      <c r="AIZ107" s="11"/>
      <c r="AJA107" s="1">
        <v>1</v>
      </c>
      <c r="AJB107" s="11"/>
      <c r="AJE107" s="1">
        <v>1</v>
      </c>
      <c r="AJF107" s="435"/>
      <c r="AJG107" s="45"/>
      <c r="AJH107" s="381">
        <v>30000</v>
      </c>
      <c r="AJI107" s="11">
        <f t="shared" si="119"/>
        <v>30000</v>
      </c>
      <c r="AJJ107" s="60"/>
      <c r="AJK107" s="12"/>
      <c r="AJW107" s="1">
        <f t="shared" si="153"/>
        <v>0</v>
      </c>
      <c r="AJY107" s="1">
        <v>1</v>
      </c>
      <c r="AJZ107" s="1">
        <f t="shared" si="154"/>
        <v>1</v>
      </c>
      <c r="AKA107" s="60"/>
      <c r="AKB107" s="1" t="s">
        <v>260</v>
      </c>
      <c r="AKC107" s="1" t="s">
        <v>260</v>
      </c>
      <c r="AKD107" s="1" t="s">
        <v>261</v>
      </c>
      <c r="AKE107" s="1" t="s">
        <v>260</v>
      </c>
      <c r="AKF107" s="1" t="s">
        <v>260</v>
      </c>
      <c r="AKG107" s="1" t="s">
        <v>260</v>
      </c>
      <c r="AKH107" s="1" t="s">
        <v>260</v>
      </c>
      <c r="AKI107" s="1" t="s">
        <v>260</v>
      </c>
      <c r="AKJ107" s="1" t="s">
        <v>262</v>
      </c>
      <c r="AKK107" s="1" t="s">
        <v>260</v>
      </c>
      <c r="AKL107" s="1" t="s">
        <v>260</v>
      </c>
      <c r="AKM107" s="1" t="s">
        <v>260</v>
      </c>
      <c r="AKN107" s="1" t="s">
        <v>260</v>
      </c>
      <c r="AKO107" s="1" t="s">
        <v>260</v>
      </c>
      <c r="AKP107" s="1" t="s">
        <v>260</v>
      </c>
      <c r="AKQ107" s="1" t="s">
        <v>260</v>
      </c>
      <c r="AKR107" s="1" t="s">
        <v>263</v>
      </c>
      <c r="AKS107" s="1" t="s">
        <v>260</v>
      </c>
      <c r="AKT107" s="1" t="s">
        <v>260</v>
      </c>
      <c r="AKU107" s="1" t="s">
        <v>260</v>
      </c>
      <c r="AKV107" s="1" t="s">
        <v>260</v>
      </c>
      <c r="AKW107" s="1" t="s">
        <v>260</v>
      </c>
      <c r="AKX107" s="1" t="s">
        <v>260</v>
      </c>
      <c r="AKY107" s="1" t="s">
        <v>260</v>
      </c>
      <c r="AKZ107" s="1" t="s">
        <v>260</v>
      </c>
      <c r="ALA107" s="1" t="s">
        <v>260</v>
      </c>
      <c r="ALB107" s="1" t="s">
        <v>260</v>
      </c>
      <c r="ALC107" s="1" t="s">
        <v>260</v>
      </c>
      <c r="ALD107" s="1" t="s">
        <v>260</v>
      </c>
      <c r="ALE107" s="1" t="s">
        <v>260</v>
      </c>
      <c r="ALF107" s="1" t="s">
        <v>260</v>
      </c>
      <c r="ALG107" s="1" t="s">
        <v>260</v>
      </c>
      <c r="ALH107" s="1" t="s">
        <v>260</v>
      </c>
      <c r="ALI107" s="1" t="s">
        <v>260</v>
      </c>
      <c r="ALJ107" s="1" t="s">
        <v>260</v>
      </c>
      <c r="ALK107" s="1" t="s">
        <v>260</v>
      </c>
      <c r="ALL107" s="1" t="s">
        <v>260</v>
      </c>
      <c r="ALN107" s="11" t="e">
        <f t="shared" si="155"/>
        <v>#DIV/0!</v>
      </c>
      <c r="ALO107" s="28">
        <v>30000</v>
      </c>
      <c r="ALU107" s="60"/>
      <c r="ALV107" s="1">
        <v>1</v>
      </c>
      <c r="ALW107" s="1">
        <v>1</v>
      </c>
      <c r="AMC107" s="1">
        <v>1</v>
      </c>
      <c r="AMJ107" s="403"/>
    </row>
    <row r="108" spans="1:1024" s="1" customFormat="1" ht="15" customHeight="1" x14ac:dyDescent="0.25">
      <c r="A108" s="268"/>
      <c r="B108" s="113">
        <v>106</v>
      </c>
      <c r="C108" s="473" t="s">
        <v>708</v>
      </c>
      <c r="D108" s="304" t="s">
        <v>725</v>
      </c>
      <c r="E108" s="1">
        <v>2010</v>
      </c>
      <c r="H108" s="1">
        <v>1</v>
      </c>
      <c r="I108" s="1">
        <v>1</v>
      </c>
      <c r="J108" s="1">
        <v>1</v>
      </c>
      <c r="K108" s="1">
        <v>2005</v>
      </c>
      <c r="L108" s="1">
        <v>2008</v>
      </c>
      <c r="M108" s="1">
        <v>4</v>
      </c>
      <c r="AI108" s="1">
        <v>1</v>
      </c>
      <c r="AJ108" s="1">
        <v>1</v>
      </c>
      <c r="AK108" s="1">
        <v>1</v>
      </c>
      <c r="AL108" s="1">
        <v>1</v>
      </c>
      <c r="AY108" s="1">
        <v>1</v>
      </c>
      <c r="BA108" s="1">
        <v>1</v>
      </c>
      <c r="BB108" s="1">
        <v>13</v>
      </c>
      <c r="BE108" s="1">
        <v>1</v>
      </c>
      <c r="BG108" s="1">
        <v>3</v>
      </c>
      <c r="CG108" s="1">
        <v>1</v>
      </c>
      <c r="CH108" s="246"/>
      <c r="CP108" s="1">
        <f t="shared" si="120"/>
        <v>0</v>
      </c>
      <c r="CS108" s="1">
        <f t="shared" si="82"/>
        <v>0</v>
      </c>
      <c r="DO108" s="1">
        <f t="shared" si="121"/>
        <v>0</v>
      </c>
      <c r="DX108" s="1">
        <f t="shared" si="122"/>
        <v>0</v>
      </c>
      <c r="EE108" s="1">
        <f t="shared" si="123"/>
        <v>0</v>
      </c>
      <c r="EH108" s="1">
        <f t="shared" si="124"/>
        <v>0</v>
      </c>
      <c r="FF108" s="116"/>
      <c r="GP108" s="1">
        <f t="shared" si="83"/>
        <v>0</v>
      </c>
      <c r="GY108" s="1">
        <f t="shared" si="125"/>
        <v>0</v>
      </c>
      <c r="HC108" s="1">
        <f t="shared" si="126"/>
        <v>0</v>
      </c>
      <c r="HI108" s="1">
        <v>1</v>
      </c>
      <c r="HS108" s="1">
        <f t="shared" si="127"/>
        <v>1</v>
      </c>
      <c r="HT108" s="1">
        <v>1</v>
      </c>
      <c r="HX108" s="1">
        <f t="shared" si="84"/>
        <v>0</v>
      </c>
      <c r="ID108" s="1">
        <f t="shared" si="85"/>
        <v>0</v>
      </c>
      <c r="IN108" s="1">
        <f t="shared" si="128"/>
        <v>0</v>
      </c>
      <c r="IW108" s="1">
        <f t="shared" si="129"/>
        <v>0</v>
      </c>
      <c r="IZ108" s="1">
        <f t="shared" si="86"/>
        <v>0</v>
      </c>
      <c r="JJ108" s="1">
        <f t="shared" si="87"/>
        <v>0</v>
      </c>
      <c r="JV108" s="1">
        <f t="shared" si="130"/>
        <v>0</v>
      </c>
      <c r="KB108" s="1">
        <f t="shared" si="131"/>
        <v>0</v>
      </c>
      <c r="LG108" s="1">
        <f t="shared" si="88"/>
        <v>0</v>
      </c>
      <c r="LT108" s="1">
        <f t="shared" si="132"/>
        <v>0</v>
      </c>
      <c r="MA108" s="1">
        <f t="shared" si="133"/>
        <v>0</v>
      </c>
      <c r="MF108" s="1">
        <f t="shared" si="134"/>
        <v>0</v>
      </c>
      <c r="MM108" s="1">
        <f t="shared" si="135"/>
        <v>0</v>
      </c>
      <c r="MS108" s="1">
        <f t="shared" si="136"/>
        <v>0</v>
      </c>
      <c r="MU108" s="115"/>
      <c r="OI108" s="120">
        <v>1</v>
      </c>
      <c r="PD108" s="1">
        <f t="shared" si="89"/>
        <v>1</v>
      </c>
      <c r="PE108" s="1">
        <v>1</v>
      </c>
      <c r="QF108" s="1">
        <f t="shared" si="137"/>
        <v>0</v>
      </c>
      <c r="QL108" s="1">
        <v>1</v>
      </c>
      <c r="QR108" s="1">
        <v>1</v>
      </c>
      <c r="QY108" s="1">
        <f t="shared" si="138"/>
        <v>0</v>
      </c>
      <c r="RK108" s="1">
        <f t="shared" si="139"/>
        <v>0</v>
      </c>
      <c r="SA108" s="1">
        <f t="shared" si="140"/>
        <v>0</v>
      </c>
      <c r="SG108" s="1">
        <f t="shared" si="141"/>
        <v>0</v>
      </c>
      <c r="SO108" s="1">
        <f t="shared" si="142"/>
        <v>0</v>
      </c>
      <c r="TB108" s="1">
        <f t="shared" si="143"/>
        <v>0</v>
      </c>
      <c r="TS108" s="1">
        <f t="shared" si="90"/>
        <v>0</v>
      </c>
      <c r="UD108" s="1">
        <f t="shared" si="91"/>
        <v>0</v>
      </c>
      <c r="UG108" s="1">
        <f t="shared" si="92"/>
        <v>0</v>
      </c>
      <c r="UQ108" s="1">
        <f t="shared" si="144"/>
        <v>0</v>
      </c>
      <c r="VA108" s="1">
        <f t="shared" si="145"/>
        <v>0</v>
      </c>
      <c r="VG108" s="1">
        <f t="shared" si="146"/>
        <v>0</v>
      </c>
      <c r="WY108" s="1">
        <f t="shared" si="93"/>
        <v>0</v>
      </c>
      <c r="XB108" s="1">
        <f t="shared" si="147"/>
        <v>0</v>
      </c>
      <c r="XG108" s="1">
        <f t="shared" si="94"/>
        <v>0</v>
      </c>
      <c r="XJ108" s="1">
        <v>1</v>
      </c>
      <c r="XK108" s="108"/>
      <c r="XL108" s="1">
        <f t="shared" si="95"/>
        <v>2</v>
      </c>
      <c r="XM108" s="1">
        <f t="shared" si="96"/>
        <v>0</v>
      </c>
      <c r="XN108" s="1">
        <f t="shared" si="148"/>
        <v>2</v>
      </c>
      <c r="XO108" s="1">
        <f t="shared" si="97"/>
        <v>0</v>
      </c>
      <c r="XP108" s="1">
        <f t="shared" si="149"/>
        <v>0</v>
      </c>
      <c r="XQ108" s="1">
        <f t="shared" si="98"/>
        <v>0</v>
      </c>
      <c r="XR108" s="1">
        <f t="shared" si="99"/>
        <v>0</v>
      </c>
      <c r="XS108" s="1">
        <f t="shared" si="100"/>
        <v>0</v>
      </c>
      <c r="XT108" s="1">
        <f t="shared" si="150"/>
        <v>0</v>
      </c>
      <c r="XU108" s="1">
        <f t="shared" si="101"/>
        <v>0</v>
      </c>
      <c r="XV108" s="1">
        <f t="shared" si="102"/>
        <v>0</v>
      </c>
      <c r="XW108" s="1">
        <f t="shared" si="103"/>
        <v>0</v>
      </c>
      <c r="XX108" s="1">
        <f t="shared" si="104"/>
        <v>0</v>
      </c>
      <c r="XY108" s="1">
        <f t="shared" si="105"/>
        <v>0</v>
      </c>
      <c r="XZ108" s="1">
        <f t="shared" si="106"/>
        <v>0</v>
      </c>
      <c r="YA108" s="1">
        <f t="shared" si="107"/>
        <v>0</v>
      </c>
      <c r="YB108" s="1">
        <f t="shared" si="108"/>
        <v>0</v>
      </c>
      <c r="YC108" s="1">
        <f t="shared" si="109"/>
        <v>1</v>
      </c>
      <c r="YD108" s="132"/>
      <c r="YE108" s="133">
        <f t="shared" si="158"/>
        <v>5</v>
      </c>
      <c r="YF108" s="133">
        <f t="shared" si="110"/>
        <v>292600</v>
      </c>
      <c r="YG108" s="130">
        <v>4</v>
      </c>
      <c r="YH108" s="130">
        <f t="shared" si="111"/>
        <v>365750</v>
      </c>
      <c r="YI108" s="129">
        <v>3</v>
      </c>
      <c r="YJ108" s="128">
        <f t="shared" si="112"/>
        <v>487666.66666666669</v>
      </c>
      <c r="YK108" s="177"/>
      <c r="YL108">
        <v>0.5</v>
      </c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>
        <v>1</v>
      </c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>
        <v>1</v>
      </c>
      <c r="ABN108"/>
      <c r="ABO108"/>
      <c r="ABP108"/>
      <c r="ABQ108"/>
      <c r="ABR108"/>
      <c r="ABS108">
        <v>1</v>
      </c>
      <c r="ABT108"/>
      <c r="ABU108"/>
      <c r="ABV108"/>
      <c r="ABW108"/>
      <c r="ABX108"/>
      <c r="ABY108"/>
      <c r="ABZ108"/>
      <c r="ACA108"/>
      <c r="ACB108"/>
      <c r="ACC108">
        <f t="shared" si="151"/>
        <v>3</v>
      </c>
      <c r="ACD108" s="25">
        <f t="shared" si="202"/>
        <v>487666.66666666669</v>
      </c>
      <c r="ACE108" s="11">
        <f t="shared" si="113"/>
        <v>8</v>
      </c>
      <c r="ACF108" s="11">
        <f t="shared" si="114"/>
        <v>365750</v>
      </c>
      <c r="ACG108" s="1">
        <v>14</v>
      </c>
      <c r="ACH108" s="1">
        <v>2</v>
      </c>
      <c r="ACI108" s="11">
        <f t="shared" si="115"/>
        <v>1463000</v>
      </c>
      <c r="ACJ108" s="45">
        <v>0.5</v>
      </c>
      <c r="ACK108" s="13">
        <f t="shared" si="116"/>
        <v>1463000</v>
      </c>
      <c r="ACL108">
        <v>0.5</v>
      </c>
      <c r="ACM108" s="25">
        <f t="shared" si="117"/>
        <v>1463000</v>
      </c>
      <c r="ACN108" s="11">
        <f t="shared" si="118"/>
        <v>1463000</v>
      </c>
      <c r="ACO108" s="65"/>
      <c r="ACR108" s="1" t="s">
        <v>258</v>
      </c>
      <c r="ACS108" s="1">
        <v>1</v>
      </c>
      <c r="ACT108" s="1">
        <v>1</v>
      </c>
      <c r="ACU108" s="1">
        <v>1</v>
      </c>
      <c r="ACZ108" s="1" t="s">
        <v>259</v>
      </c>
      <c r="ADD108" s="1" t="s">
        <v>185</v>
      </c>
      <c r="ADU108" s="1">
        <v>3</v>
      </c>
      <c r="ADV108" s="457"/>
      <c r="ADW108" s="1">
        <v>8</v>
      </c>
      <c r="AEE108" s="1">
        <f t="shared" si="152"/>
        <v>0</v>
      </c>
      <c r="AEV108" s="1">
        <v>1</v>
      </c>
      <c r="AEX108" s="1">
        <v>0.03</v>
      </c>
      <c r="AFA108" s="1">
        <v>1</v>
      </c>
      <c r="AFC108" s="1">
        <v>1</v>
      </c>
      <c r="AFF108" s="1">
        <v>1</v>
      </c>
      <c r="AFJ108" s="1">
        <v>1</v>
      </c>
      <c r="AFP108" s="1">
        <v>1</v>
      </c>
      <c r="AFR108" s="1">
        <v>1</v>
      </c>
      <c r="AFV108" s="1">
        <v>1</v>
      </c>
      <c r="AGL108" s="1">
        <v>12000</v>
      </c>
      <c r="AGM108" s="11">
        <f t="shared" si="156"/>
        <v>0</v>
      </c>
      <c r="AHY108" s="1">
        <v>1</v>
      </c>
      <c r="AHZ108" s="1">
        <v>1</v>
      </c>
      <c r="AIA108" s="1">
        <v>3</v>
      </c>
      <c r="AIB108" s="1">
        <v>1</v>
      </c>
      <c r="AIJ108" s="1">
        <v>1</v>
      </c>
      <c r="AIY108" s="11">
        <v>226000</v>
      </c>
      <c r="AIZ108" s="11"/>
      <c r="AJB108" s="11">
        <v>2700000</v>
      </c>
      <c r="AJF108" s="435"/>
      <c r="AJG108" s="45"/>
      <c r="AJH108" s="381">
        <v>2926000</v>
      </c>
      <c r="AJI108" s="11">
        <f t="shared" si="119"/>
        <v>365750</v>
      </c>
      <c r="AJJ108" s="60"/>
      <c r="AJK108" s="12">
        <v>2</v>
      </c>
      <c r="AJL108" s="1">
        <v>1</v>
      </c>
      <c r="AJW108" s="1">
        <f t="shared" si="153"/>
        <v>1</v>
      </c>
      <c r="AJY108" s="1">
        <v>1</v>
      </c>
      <c r="AJZ108" s="1">
        <f t="shared" si="154"/>
        <v>2</v>
      </c>
      <c r="AKA108" s="60"/>
      <c r="AKB108" s="1" t="s">
        <v>308</v>
      </c>
      <c r="AKC108" s="1" t="s">
        <v>260</v>
      </c>
      <c r="AKD108" s="1" t="s">
        <v>261</v>
      </c>
      <c r="AKE108" s="1" t="s">
        <v>260</v>
      </c>
      <c r="AKF108" s="1" t="s">
        <v>260</v>
      </c>
      <c r="AKG108" s="1" t="s">
        <v>260</v>
      </c>
      <c r="AKH108" s="1" t="s">
        <v>260</v>
      </c>
      <c r="AKI108" s="1" t="s">
        <v>260</v>
      </c>
      <c r="AKJ108" s="1" t="s">
        <v>262</v>
      </c>
      <c r="AKK108" s="1" t="s">
        <v>260</v>
      </c>
      <c r="AKL108" s="1" t="s">
        <v>260</v>
      </c>
      <c r="AKM108" s="1" t="s">
        <v>260</v>
      </c>
      <c r="AKN108" s="1" t="s">
        <v>260</v>
      </c>
      <c r="AKO108" s="1" t="s">
        <v>260</v>
      </c>
      <c r="AKP108" s="1" t="s">
        <v>260</v>
      </c>
      <c r="AKQ108" s="1" t="s">
        <v>260</v>
      </c>
      <c r="AKR108" s="1" t="s">
        <v>263</v>
      </c>
      <c r="AKS108" s="1" t="s">
        <v>260</v>
      </c>
      <c r="AKT108" s="1" t="s">
        <v>260</v>
      </c>
      <c r="AKU108" s="1" t="s">
        <v>260</v>
      </c>
      <c r="AKV108" s="1" t="s">
        <v>260</v>
      </c>
      <c r="AKW108" s="1" t="s">
        <v>260</v>
      </c>
      <c r="AKX108" s="1" t="s">
        <v>260</v>
      </c>
      <c r="AKY108" s="1" t="s">
        <v>260</v>
      </c>
      <c r="AKZ108" s="1" t="s">
        <v>260</v>
      </c>
      <c r="ALA108" s="1" t="s">
        <v>260</v>
      </c>
      <c r="ALB108" s="1" t="s">
        <v>260</v>
      </c>
      <c r="ALC108" s="1" t="s">
        <v>260</v>
      </c>
      <c r="ALD108" s="1" t="s">
        <v>260</v>
      </c>
      <c r="ALE108" s="1" t="s">
        <v>260</v>
      </c>
      <c r="ALF108" s="1" t="s">
        <v>260</v>
      </c>
      <c r="ALG108" s="1" t="s">
        <v>260</v>
      </c>
      <c r="ALH108" s="1" t="s">
        <v>260</v>
      </c>
      <c r="ALI108" s="1" t="s">
        <v>260</v>
      </c>
      <c r="ALJ108" s="1" t="s">
        <v>260</v>
      </c>
      <c r="ALK108" s="1" t="s">
        <v>260</v>
      </c>
      <c r="ALL108" s="1" t="s">
        <v>260</v>
      </c>
      <c r="ALM108" s="1">
        <v>1</v>
      </c>
      <c r="ALN108" s="11">
        <f t="shared" si="155"/>
        <v>2926000</v>
      </c>
      <c r="ALO108" s="28">
        <v>2926000</v>
      </c>
      <c r="ALP108" s="1">
        <v>1</v>
      </c>
      <c r="ALU108" s="60"/>
      <c r="ALV108" s="1">
        <v>1</v>
      </c>
      <c r="ALX108" s="1">
        <v>1</v>
      </c>
      <c r="ALZ108" s="1">
        <v>1</v>
      </c>
      <c r="AMJ108" s="403"/>
    </row>
    <row r="109" spans="1:1024" s="1" customFormat="1" ht="15" customHeight="1" x14ac:dyDescent="0.25">
      <c r="A109" s="268"/>
      <c r="B109" s="113">
        <v>107</v>
      </c>
      <c r="C109" s="473" t="s">
        <v>726</v>
      </c>
      <c r="D109" s="304" t="s">
        <v>727</v>
      </c>
      <c r="E109" s="1">
        <v>2008</v>
      </c>
      <c r="F109" s="1">
        <v>2</v>
      </c>
      <c r="G109" s="1">
        <v>1</v>
      </c>
      <c r="J109" s="1">
        <v>2</v>
      </c>
      <c r="K109" s="1">
        <v>2003</v>
      </c>
      <c r="L109" s="1">
        <v>2003</v>
      </c>
      <c r="M109" s="1">
        <v>1</v>
      </c>
      <c r="AG109" s="1">
        <v>1</v>
      </c>
      <c r="AY109" s="1">
        <v>1</v>
      </c>
      <c r="BH109" s="1">
        <v>1</v>
      </c>
      <c r="CG109" s="1">
        <v>1</v>
      </c>
      <c r="CH109" s="246"/>
      <c r="CP109" s="1">
        <f t="shared" si="120"/>
        <v>0</v>
      </c>
      <c r="CS109" s="1">
        <f t="shared" si="82"/>
        <v>0</v>
      </c>
      <c r="DO109" s="1">
        <f t="shared" si="121"/>
        <v>0</v>
      </c>
      <c r="DX109" s="1">
        <f t="shared" si="122"/>
        <v>0</v>
      </c>
      <c r="EE109" s="1">
        <f t="shared" si="123"/>
        <v>0</v>
      </c>
      <c r="EH109" s="1">
        <f t="shared" si="124"/>
        <v>0</v>
      </c>
      <c r="FF109" s="116"/>
      <c r="GP109" s="1">
        <f t="shared" si="83"/>
        <v>0</v>
      </c>
      <c r="GY109" s="1">
        <f t="shared" si="125"/>
        <v>0</v>
      </c>
      <c r="HC109" s="1">
        <f t="shared" si="126"/>
        <v>0</v>
      </c>
      <c r="HS109" s="1">
        <f t="shared" si="127"/>
        <v>0</v>
      </c>
      <c r="HX109" s="1">
        <f t="shared" si="84"/>
        <v>0</v>
      </c>
      <c r="ID109" s="1">
        <f t="shared" si="85"/>
        <v>0</v>
      </c>
      <c r="IN109" s="1">
        <f t="shared" si="128"/>
        <v>0</v>
      </c>
      <c r="IW109" s="1">
        <f t="shared" si="129"/>
        <v>0</v>
      </c>
      <c r="IZ109" s="1">
        <f t="shared" si="86"/>
        <v>0</v>
      </c>
      <c r="JJ109" s="1">
        <f t="shared" si="87"/>
        <v>0</v>
      </c>
      <c r="JV109" s="1">
        <f t="shared" si="130"/>
        <v>0</v>
      </c>
      <c r="KB109" s="1">
        <f t="shared" si="131"/>
        <v>0</v>
      </c>
      <c r="LG109" s="1">
        <f t="shared" si="88"/>
        <v>0</v>
      </c>
      <c r="LT109" s="1">
        <f t="shared" si="132"/>
        <v>0</v>
      </c>
      <c r="MA109" s="1">
        <f t="shared" si="133"/>
        <v>0</v>
      </c>
      <c r="MF109" s="1">
        <f t="shared" si="134"/>
        <v>0</v>
      </c>
      <c r="MM109" s="1">
        <f t="shared" si="135"/>
        <v>0</v>
      </c>
      <c r="MS109" s="1">
        <f t="shared" si="136"/>
        <v>0</v>
      </c>
      <c r="MU109" s="115"/>
      <c r="OI109" s="120"/>
      <c r="PD109" s="1">
        <f t="shared" si="89"/>
        <v>0</v>
      </c>
      <c r="QF109" s="1">
        <f t="shared" si="137"/>
        <v>0</v>
      </c>
      <c r="QY109" s="1">
        <f t="shared" si="138"/>
        <v>0</v>
      </c>
      <c r="RK109" s="1">
        <f t="shared" si="139"/>
        <v>0</v>
      </c>
      <c r="SA109" s="1">
        <f t="shared" si="140"/>
        <v>0</v>
      </c>
      <c r="SG109" s="1">
        <f t="shared" si="141"/>
        <v>0</v>
      </c>
      <c r="SO109" s="1">
        <f t="shared" si="142"/>
        <v>0</v>
      </c>
      <c r="TB109" s="1">
        <f t="shared" si="143"/>
        <v>0</v>
      </c>
      <c r="TS109" s="1">
        <f t="shared" si="90"/>
        <v>0</v>
      </c>
      <c r="UD109" s="1">
        <f t="shared" si="91"/>
        <v>0</v>
      </c>
      <c r="UG109" s="1">
        <f t="shared" si="92"/>
        <v>0</v>
      </c>
      <c r="UQ109" s="1">
        <f t="shared" si="144"/>
        <v>0</v>
      </c>
      <c r="VA109" s="1">
        <f t="shared" si="145"/>
        <v>0</v>
      </c>
      <c r="VG109" s="1">
        <f t="shared" si="146"/>
        <v>0</v>
      </c>
      <c r="WY109" s="1">
        <f t="shared" si="93"/>
        <v>0</v>
      </c>
      <c r="XB109" s="1">
        <f t="shared" si="147"/>
        <v>0</v>
      </c>
      <c r="XG109" s="1">
        <f t="shared" si="94"/>
        <v>0</v>
      </c>
      <c r="XK109" s="108"/>
      <c r="XL109" s="1">
        <f t="shared" si="95"/>
        <v>0</v>
      </c>
      <c r="XM109" s="1">
        <f t="shared" si="96"/>
        <v>0</v>
      </c>
      <c r="XN109" s="1">
        <f t="shared" si="148"/>
        <v>0</v>
      </c>
      <c r="XO109" s="1">
        <f t="shared" si="97"/>
        <v>0</v>
      </c>
      <c r="XP109" s="1">
        <f t="shared" si="149"/>
        <v>0</v>
      </c>
      <c r="XQ109" s="1">
        <f t="shared" si="98"/>
        <v>0</v>
      </c>
      <c r="XR109" s="1">
        <f t="shared" si="99"/>
        <v>0</v>
      </c>
      <c r="XS109" s="1">
        <f t="shared" si="100"/>
        <v>0</v>
      </c>
      <c r="XT109" s="1">
        <f t="shared" si="150"/>
        <v>0</v>
      </c>
      <c r="XU109" s="1">
        <f t="shared" si="101"/>
        <v>0</v>
      </c>
      <c r="XV109" s="1">
        <f t="shared" si="102"/>
        <v>0</v>
      </c>
      <c r="XW109" s="1">
        <f t="shared" si="103"/>
        <v>0</v>
      </c>
      <c r="XX109" s="1">
        <f t="shared" si="104"/>
        <v>0</v>
      </c>
      <c r="XY109" s="1">
        <f t="shared" si="105"/>
        <v>0</v>
      </c>
      <c r="XZ109" s="1">
        <f t="shared" si="106"/>
        <v>0</v>
      </c>
      <c r="YA109" s="1">
        <f t="shared" si="107"/>
        <v>0</v>
      </c>
      <c r="YB109" s="1">
        <f t="shared" si="108"/>
        <v>0</v>
      </c>
      <c r="YC109" s="1">
        <f t="shared" si="109"/>
        <v>0</v>
      </c>
      <c r="YD109" s="132"/>
      <c r="YE109" s="133"/>
      <c r="YF109" s="133" t="e">
        <f t="shared" si="110"/>
        <v>#DIV/0!</v>
      </c>
      <c r="YG109" s="130"/>
      <c r="YH109" s="130" t="e">
        <f t="shared" si="111"/>
        <v>#DIV/0!</v>
      </c>
      <c r="YI109" s="129"/>
      <c r="YJ109" s="128" t="e">
        <f t="shared" si="112"/>
        <v>#DIV/0!</v>
      </c>
      <c r="YK109" s="177"/>
      <c r="YL109">
        <v>1</v>
      </c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>
        <f t="shared" si="151"/>
        <v>0</v>
      </c>
      <c r="ACD109" s="25" t="e">
        <f t="shared" si="202"/>
        <v>#DIV/0!</v>
      </c>
      <c r="ACE109" s="11">
        <f t="shared" si="113"/>
        <v>0</v>
      </c>
      <c r="ACF109" s="11" t="e">
        <f t="shared" si="114"/>
        <v>#DIV/0!</v>
      </c>
      <c r="ACG109" s="1">
        <v>5</v>
      </c>
      <c r="ACH109" s="1">
        <v>1</v>
      </c>
      <c r="ACI109" s="11">
        <f t="shared" si="115"/>
        <v>23000</v>
      </c>
      <c r="ACJ109" s="45">
        <v>1</v>
      </c>
      <c r="ACK109" s="13">
        <f t="shared" si="116"/>
        <v>23000</v>
      </c>
      <c r="ACL109">
        <v>1</v>
      </c>
      <c r="ACM109" s="25">
        <f t="shared" si="117"/>
        <v>23000</v>
      </c>
      <c r="ACN109" s="11">
        <f t="shared" si="118"/>
        <v>23000</v>
      </c>
      <c r="ACO109" s="65"/>
      <c r="ACR109" s="1" t="s">
        <v>258</v>
      </c>
      <c r="ACZ109" s="1" t="s">
        <v>259</v>
      </c>
      <c r="ADB109" s="1">
        <v>19</v>
      </c>
      <c r="ADC109" s="1">
        <v>1</v>
      </c>
      <c r="ADD109" s="1" t="s">
        <v>728</v>
      </c>
      <c r="ADE109" s="1">
        <v>1</v>
      </c>
      <c r="ADN109" s="1">
        <v>1</v>
      </c>
      <c r="ADU109" s="1">
        <v>4</v>
      </c>
      <c r="ADV109" s="457"/>
      <c r="AEE109" s="1">
        <f t="shared" si="152"/>
        <v>0</v>
      </c>
      <c r="AFS109" s="1">
        <v>1</v>
      </c>
      <c r="AGM109" s="11">
        <f t="shared" si="156"/>
        <v>0</v>
      </c>
      <c r="AIY109" s="11"/>
      <c r="AIZ109" s="11"/>
      <c r="AJB109" s="11">
        <v>23000</v>
      </c>
      <c r="AJF109" s="435"/>
      <c r="AJG109" s="45"/>
      <c r="AJH109" s="381">
        <v>23000</v>
      </c>
      <c r="AJI109" s="11" t="e">
        <f t="shared" si="119"/>
        <v>#DIV/0!</v>
      </c>
      <c r="AJJ109" s="60"/>
      <c r="AJK109" s="12"/>
      <c r="AJW109" s="1">
        <f t="shared" si="153"/>
        <v>0</v>
      </c>
      <c r="AJZ109" s="1">
        <f t="shared" si="154"/>
        <v>0</v>
      </c>
      <c r="AKA109" s="60"/>
      <c r="AKB109" s="1" t="s">
        <v>260</v>
      </c>
      <c r="AKC109" s="1" t="s">
        <v>260</v>
      </c>
      <c r="AKD109" s="1" t="s">
        <v>261</v>
      </c>
      <c r="AKE109" s="1" t="s">
        <v>260</v>
      </c>
      <c r="AKF109" s="1" t="s">
        <v>260</v>
      </c>
      <c r="AKG109" s="1" t="s">
        <v>260</v>
      </c>
      <c r="AKH109" s="1" t="s">
        <v>260</v>
      </c>
      <c r="AKI109" s="1" t="s">
        <v>260</v>
      </c>
      <c r="AKJ109" s="1" t="s">
        <v>262</v>
      </c>
      <c r="AKK109" s="1" t="s">
        <v>260</v>
      </c>
      <c r="AKL109" s="1" t="s">
        <v>260</v>
      </c>
      <c r="AKM109" s="1" t="s">
        <v>260</v>
      </c>
      <c r="AKN109" s="1" t="s">
        <v>260</v>
      </c>
      <c r="AKO109" s="1" t="s">
        <v>260</v>
      </c>
      <c r="AKP109" s="1" t="s">
        <v>260</v>
      </c>
      <c r="AKQ109" s="1" t="s">
        <v>260</v>
      </c>
      <c r="AKR109" s="1" t="s">
        <v>263</v>
      </c>
      <c r="AKS109" s="1" t="s">
        <v>260</v>
      </c>
      <c r="AKT109" s="1" t="s">
        <v>260</v>
      </c>
      <c r="AKU109" s="1" t="s">
        <v>260</v>
      </c>
      <c r="AKV109" s="1" t="s">
        <v>260</v>
      </c>
      <c r="AKW109" s="1" t="s">
        <v>260</v>
      </c>
      <c r="AKX109" s="1" t="s">
        <v>260</v>
      </c>
      <c r="AKY109" s="1" t="s">
        <v>260</v>
      </c>
      <c r="AKZ109" s="1" t="s">
        <v>260</v>
      </c>
      <c r="ALA109" s="1" t="s">
        <v>260</v>
      </c>
      <c r="ALB109" s="1" t="s">
        <v>260</v>
      </c>
      <c r="ALC109" s="1" t="s">
        <v>260</v>
      </c>
      <c r="ALD109" s="1" t="s">
        <v>260</v>
      </c>
      <c r="ALE109" s="1" t="s">
        <v>260</v>
      </c>
      <c r="ALF109" s="1" t="s">
        <v>260</v>
      </c>
      <c r="ALG109" s="1" t="s">
        <v>260</v>
      </c>
      <c r="ALH109" s="1" t="s">
        <v>260</v>
      </c>
      <c r="ALI109" s="1" t="s">
        <v>260</v>
      </c>
      <c r="ALJ109" s="1" t="s">
        <v>260</v>
      </c>
      <c r="ALK109" s="1" t="s">
        <v>260</v>
      </c>
      <c r="ALL109" s="1" t="s">
        <v>260</v>
      </c>
      <c r="ALN109" s="11" t="e">
        <f t="shared" si="155"/>
        <v>#DIV/0!</v>
      </c>
      <c r="ALO109" s="28">
        <v>23000</v>
      </c>
      <c r="ALU109" s="60"/>
      <c r="ALV109" s="1">
        <v>1</v>
      </c>
      <c r="ALY109" s="1">
        <v>1</v>
      </c>
      <c r="AMJ109" s="403"/>
    </row>
    <row r="110" spans="1:1024" s="1" customFormat="1" ht="15" customHeight="1" x14ac:dyDescent="0.25">
      <c r="A110" s="268"/>
      <c r="B110" s="113">
        <v>108</v>
      </c>
      <c r="C110" s="473" t="s">
        <v>1688</v>
      </c>
      <c r="D110" s="304" t="s">
        <v>646</v>
      </c>
      <c r="E110" s="1">
        <v>2001</v>
      </c>
      <c r="H110" s="1">
        <v>1</v>
      </c>
      <c r="I110" s="1">
        <v>1</v>
      </c>
      <c r="J110" s="1">
        <v>1</v>
      </c>
      <c r="K110" s="1">
        <v>1999</v>
      </c>
      <c r="L110" s="1">
        <v>1999</v>
      </c>
      <c r="M110" s="1">
        <v>1</v>
      </c>
      <c r="AC110" s="1">
        <v>1</v>
      </c>
      <c r="AW110" s="1">
        <v>1</v>
      </c>
      <c r="AY110" s="1">
        <v>1</v>
      </c>
      <c r="BA110" s="1">
        <v>1</v>
      </c>
      <c r="BB110" s="1">
        <v>10</v>
      </c>
      <c r="CG110" s="1">
        <v>1</v>
      </c>
      <c r="CH110" s="246"/>
      <c r="CP110" s="1">
        <f t="shared" si="120"/>
        <v>0</v>
      </c>
      <c r="CS110" s="1">
        <f t="shared" si="82"/>
        <v>0</v>
      </c>
      <c r="DO110" s="1">
        <f t="shared" si="121"/>
        <v>0</v>
      </c>
      <c r="DX110" s="1">
        <f t="shared" si="122"/>
        <v>0</v>
      </c>
      <c r="EE110" s="1">
        <f t="shared" si="123"/>
        <v>0</v>
      </c>
      <c r="EH110" s="1">
        <f t="shared" si="124"/>
        <v>0</v>
      </c>
      <c r="FF110" s="116">
        <v>1</v>
      </c>
      <c r="GP110" s="1">
        <f t="shared" si="83"/>
        <v>1</v>
      </c>
      <c r="GQ110" s="1">
        <v>1</v>
      </c>
      <c r="GY110" s="1">
        <f t="shared" si="125"/>
        <v>0</v>
      </c>
      <c r="HC110" s="1">
        <f t="shared" si="126"/>
        <v>0</v>
      </c>
      <c r="HS110" s="1">
        <f t="shared" si="127"/>
        <v>0</v>
      </c>
      <c r="HX110" s="1">
        <f t="shared" si="84"/>
        <v>0</v>
      </c>
      <c r="ID110" s="1">
        <f t="shared" si="85"/>
        <v>0</v>
      </c>
      <c r="IN110" s="1">
        <f t="shared" si="128"/>
        <v>0</v>
      </c>
      <c r="IW110" s="1">
        <f t="shared" si="129"/>
        <v>0</v>
      </c>
      <c r="IZ110" s="1">
        <f t="shared" si="86"/>
        <v>0</v>
      </c>
      <c r="JJ110" s="1">
        <f t="shared" si="87"/>
        <v>0</v>
      </c>
      <c r="JV110" s="1">
        <f t="shared" si="130"/>
        <v>0</v>
      </c>
      <c r="KB110" s="1">
        <f t="shared" si="131"/>
        <v>0</v>
      </c>
      <c r="LG110" s="1">
        <f t="shared" si="88"/>
        <v>0</v>
      </c>
      <c r="LT110" s="1">
        <f t="shared" si="132"/>
        <v>0</v>
      </c>
      <c r="MA110" s="1">
        <f t="shared" si="133"/>
        <v>0</v>
      </c>
      <c r="MF110" s="1">
        <f t="shared" si="134"/>
        <v>0</v>
      </c>
      <c r="MM110" s="1">
        <f t="shared" si="135"/>
        <v>0</v>
      </c>
      <c r="MS110" s="1">
        <f t="shared" si="136"/>
        <v>0</v>
      </c>
      <c r="MU110" s="115">
        <v>1</v>
      </c>
      <c r="OI110" s="120"/>
      <c r="PD110" s="1">
        <f t="shared" si="89"/>
        <v>0</v>
      </c>
      <c r="QF110" s="1">
        <f t="shared" si="137"/>
        <v>0</v>
      </c>
      <c r="QY110" s="1">
        <f t="shared" si="138"/>
        <v>0</v>
      </c>
      <c r="RK110" s="1">
        <f t="shared" si="139"/>
        <v>0</v>
      </c>
      <c r="SA110" s="1">
        <f t="shared" si="140"/>
        <v>0</v>
      </c>
      <c r="SG110" s="1">
        <f t="shared" si="141"/>
        <v>0</v>
      </c>
      <c r="SO110" s="1">
        <f t="shared" si="142"/>
        <v>0</v>
      </c>
      <c r="TB110" s="1">
        <f t="shared" si="143"/>
        <v>0</v>
      </c>
      <c r="TS110" s="1">
        <f t="shared" si="90"/>
        <v>0</v>
      </c>
      <c r="UD110" s="1">
        <f t="shared" si="91"/>
        <v>0</v>
      </c>
      <c r="UG110" s="1">
        <f t="shared" si="92"/>
        <v>0</v>
      </c>
      <c r="UQ110" s="1">
        <f t="shared" si="144"/>
        <v>0</v>
      </c>
      <c r="VA110" s="1">
        <f t="shared" si="145"/>
        <v>0</v>
      </c>
      <c r="VG110" s="1">
        <f t="shared" si="146"/>
        <v>0</v>
      </c>
      <c r="WY110" s="1">
        <f t="shared" si="93"/>
        <v>0</v>
      </c>
      <c r="XB110" s="1">
        <f t="shared" si="147"/>
        <v>0</v>
      </c>
      <c r="XG110" s="1">
        <f t="shared" si="94"/>
        <v>0</v>
      </c>
      <c r="XK110" s="108"/>
      <c r="XL110" s="1">
        <f t="shared" si="95"/>
        <v>0</v>
      </c>
      <c r="XM110" s="1">
        <f t="shared" si="96"/>
        <v>0</v>
      </c>
      <c r="XN110" s="1">
        <f t="shared" si="148"/>
        <v>0</v>
      </c>
      <c r="XO110" s="1">
        <f t="shared" si="97"/>
        <v>0</v>
      </c>
      <c r="XP110" s="1">
        <f t="shared" si="149"/>
        <v>0</v>
      </c>
      <c r="XQ110" s="1">
        <f t="shared" si="98"/>
        <v>0</v>
      </c>
      <c r="XR110" s="1">
        <f t="shared" si="99"/>
        <v>0</v>
      </c>
      <c r="XS110" s="1">
        <f t="shared" si="100"/>
        <v>0</v>
      </c>
      <c r="XT110" s="1">
        <f t="shared" si="150"/>
        <v>1</v>
      </c>
      <c r="XU110" s="1">
        <f t="shared" si="101"/>
        <v>0</v>
      </c>
      <c r="XV110" s="1">
        <f t="shared" si="102"/>
        <v>0</v>
      </c>
      <c r="XW110" s="1">
        <f t="shared" si="103"/>
        <v>0</v>
      </c>
      <c r="XX110" s="1">
        <f t="shared" si="104"/>
        <v>0</v>
      </c>
      <c r="XY110" s="1">
        <f t="shared" si="105"/>
        <v>1</v>
      </c>
      <c r="XZ110" s="1">
        <f t="shared" si="106"/>
        <v>0</v>
      </c>
      <c r="YA110" s="1">
        <f t="shared" si="107"/>
        <v>0</v>
      </c>
      <c r="YB110" s="1">
        <f t="shared" si="108"/>
        <v>0</v>
      </c>
      <c r="YC110" s="1">
        <f t="shared" si="109"/>
        <v>0</v>
      </c>
      <c r="YD110" s="132"/>
      <c r="YE110" s="133">
        <f t="shared" ref="YE110:YE123" si="203">SUM(XL110:YC110)</f>
        <v>2</v>
      </c>
      <c r="YF110" s="133">
        <f t="shared" si="110"/>
        <v>251500</v>
      </c>
      <c r="YG110" s="130">
        <v>1</v>
      </c>
      <c r="YH110" s="130">
        <f t="shared" si="111"/>
        <v>503000</v>
      </c>
      <c r="YI110" s="129">
        <v>2</v>
      </c>
      <c r="YJ110" s="128">
        <f t="shared" si="112"/>
        <v>251500</v>
      </c>
      <c r="YK110" s="177"/>
      <c r="YL110">
        <v>1</v>
      </c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>
        <f t="shared" si="151"/>
        <v>0</v>
      </c>
      <c r="ACD110" s="25" t="e">
        <f t="shared" si="202"/>
        <v>#DIV/0!</v>
      </c>
      <c r="ACE110" s="11">
        <f t="shared" si="113"/>
        <v>2</v>
      </c>
      <c r="ACF110" s="11">
        <f t="shared" si="114"/>
        <v>251500</v>
      </c>
      <c r="ACG110" s="1">
        <v>4</v>
      </c>
      <c r="ACH110" s="1">
        <v>1</v>
      </c>
      <c r="ACI110" s="11">
        <f t="shared" si="115"/>
        <v>503000</v>
      </c>
      <c r="ACJ110" s="11"/>
      <c r="ACK110" s="13">
        <f t="shared" si="116"/>
        <v>0</v>
      </c>
      <c r="ACL110">
        <v>1</v>
      </c>
      <c r="ACM110" s="25">
        <f t="shared" si="117"/>
        <v>503000</v>
      </c>
      <c r="ACN110" s="11">
        <f t="shared" si="118"/>
        <v>503000</v>
      </c>
      <c r="ACO110" s="65"/>
      <c r="ACR110" s="1" t="s">
        <v>258</v>
      </c>
      <c r="ACZ110" s="1" t="s">
        <v>259</v>
      </c>
      <c r="ADD110" s="1" t="s">
        <v>189</v>
      </c>
      <c r="ADV110" s="457"/>
      <c r="AEE110" s="1">
        <f t="shared" si="152"/>
        <v>0</v>
      </c>
      <c r="AEV110" s="1">
        <v>1</v>
      </c>
      <c r="AEY110" s="1">
        <v>1</v>
      </c>
      <c r="AFF110" s="1">
        <v>1</v>
      </c>
      <c r="AGM110" s="11">
        <f t="shared" si="156"/>
        <v>0</v>
      </c>
      <c r="AHX110" s="1">
        <v>1</v>
      </c>
      <c r="AIJ110" s="1">
        <v>1</v>
      </c>
      <c r="AIY110" s="11">
        <v>503000</v>
      </c>
      <c r="AIZ110" s="11"/>
      <c r="AJA110" s="1">
        <v>1</v>
      </c>
      <c r="AJB110" s="11"/>
      <c r="AJE110" s="1">
        <v>1</v>
      </c>
      <c r="AJF110" s="435"/>
      <c r="AJG110" s="45"/>
      <c r="AJH110" s="381">
        <v>503000</v>
      </c>
      <c r="AJI110" s="11">
        <f t="shared" si="119"/>
        <v>251500</v>
      </c>
      <c r="AJJ110" s="60"/>
      <c r="AJK110" s="12"/>
      <c r="AJW110" s="1">
        <f t="shared" si="153"/>
        <v>0</v>
      </c>
      <c r="AJZ110" s="1">
        <f t="shared" si="154"/>
        <v>0</v>
      </c>
      <c r="AKA110" s="60"/>
      <c r="AKB110" s="1" t="s">
        <v>367</v>
      </c>
      <c r="AKC110" s="1" t="s">
        <v>647</v>
      </c>
      <c r="AKD110" s="1" t="s">
        <v>648</v>
      </c>
      <c r="AKE110" s="1" t="s">
        <v>260</v>
      </c>
      <c r="AKF110" s="1" t="s">
        <v>260</v>
      </c>
      <c r="AKG110" s="1" t="s">
        <v>260</v>
      </c>
      <c r="AKH110" s="1" t="s">
        <v>260</v>
      </c>
      <c r="AKI110" s="1" t="s">
        <v>260</v>
      </c>
      <c r="AKJ110" s="1" t="s">
        <v>262</v>
      </c>
      <c r="AKK110" s="1" t="s">
        <v>260</v>
      </c>
      <c r="AKL110" s="1" t="s">
        <v>260</v>
      </c>
      <c r="AKM110" s="1" t="s">
        <v>260</v>
      </c>
      <c r="AKN110" s="1" t="s">
        <v>260</v>
      </c>
      <c r="AKO110" s="1" t="s">
        <v>260</v>
      </c>
      <c r="AKP110" s="1" t="s">
        <v>260</v>
      </c>
      <c r="AKQ110" s="1" t="s">
        <v>260</v>
      </c>
      <c r="AKR110" s="1" t="s">
        <v>263</v>
      </c>
      <c r="AKS110" s="1" t="s">
        <v>260</v>
      </c>
      <c r="AKT110" s="1" t="s">
        <v>260</v>
      </c>
      <c r="AKU110" s="1" t="s">
        <v>260</v>
      </c>
      <c r="AKV110" s="1" t="s">
        <v>260</v>
      </c>
      <c r="AKW110" s="1" t="s">
        <v>260</v>
      </c>
      <c r="AKX110" s="1" t="s">
        <v>260</v>
      </c>
      <c r="AKY110" s="1" t="s">
        <v>260</v>
      </c>
      <c r="AKZ110" s="1" t="s">
        <v>260</v>
      </c>
      <c r="ALA110" s="1" t="s">
        <v>260</v>
      </c>
      <c r="ALB110" s="1" t="s">
        <v>260</v>
      </c>
      <c r="ALC110" s="1" t="s">
        <v>260</v>
      </c>
      <c r="ALD110" s="1" t="s">
        <v>260</v>
      </c>
      <c r="ALE110" s="1" t="s">
        <v>260</v>
      </c>
      <c r="ALF110" s="1" t="s">
        <v>260</v>
      </c>
      <c r="ALG110" s="1" t="s">
        <v>260</v>
      </c>
      <c r="ALH110" s="1" t="s">
        <v>260</v>
      </c>
      <c r="ALI110" s="1" t="s">
        <v>260</v>
      </c>
      <c r="ALJ110" s="1" t="s">
        <v>260</v>
      </c>
      <c r="ALK110" s="1" t="s">
        <v>260</v>
      </c>
      <c r="ALL110" s="1" t="s">
        <v>260</v>
      </c>
      <c r="ALM110" s="1">
        <v>3</v>
      </c>
      <c r="ALN110" s="11">
        <f t="shared" si="155"/>
        <v>167666.66666666666</v>
      </c>
      <c r="ALO110" s="28">
        <v>503000</v>
      </c>
      <c r="ALQ110" s="1">
        <v>3</v>
      </c>
      <c r="ALU110" s="60"/>
      <c r="ALV110" s="1">
        <v>1</v>
      </c>
      <c r="ALZ110" s="1">
        <v>1</v>
      </c>
      <c r="AMJ110" s="403"/>
    </row>
    <row r="111" spans="1:1024" s="1" customFormat="1" ht="15" customHeight="1" x14ac:dyDescent="0.25">
      <c r="A111" s="268"/>
      <c r="B111" s="113">
        <v>109</v>
      </c>
      <c r="C111" s="473" t="s">
        <v>1392</v>
      </c>
      <c r="D111" s="304" t="s">
        <v>649</v>
      </c>
      <c r="E111" s="1">
        <v>2002</v>
      </c>
      <c r="F111" s="1">
        <v>3</v>
      </c>
      <c r="G111" s="1">
        <v>1</v>
      </c>
      <c r="J111" s="1">
        <v>3</v>
      </c>
      <c r="K111" s="1">
        <v>1997</v>
      </c>
      <c r="L111" s="1">
        <v>2000</v>
      </c>
      <c r="M111" s="1">
        <v>4</v>
      </c>
      <c r="AA111" s="1">
        <v>1</v>
      </c>
      <c r="AB111" s="1">
        <v>1</v>
      </c>
      <c r="AC111" s="1">
        <v>1</v>
      </c>
      <c r="AD111" s="1">
        <v>1</v>
      </c>
      <c r="AY111" s="1">
        <v>1</v>
      </c>
      <c r="BA111" s="1">
        <v>1</v>
      </c>
      <c r="BB111" s="1">
        <v>21</v>
      </c>
      <c r="BC111" s="1">
        <v>1</v>
      </c>
      <c r="BD111" s="1">
        <v>1</v>
      </c>
      <c r="BG111" s="1">
        <v>2</v>
      </c>
      <c r="CG111" s="1">
        <v>1</v>
      </c>
      <c r="CH111" s="246"/>
      <c r="CP111" s="1">
        <f t="shared" si="120"/>
        <v>0</v>
      </c>
      <c r="CS111" s="1">
        <f t="shared" si="82"/>
        <v>0</v>
      </c>
      <c r="DO111" s="1">
        <f t="shared" si="121"/>
        <v>0</v>
      </c>
      <c r="DX111" s="1">
        <f t="shared" si="122"/>
        <v>0</v>
      </c>
      <c r="EE111" s="1">
        <f t="shared" si="123"/>
        <v>0</v>
      </c>
      <c r="EH111" s="1">
        <f t="shared" si="124"/>
        <v>0</v>
      </c>
      <c r="FF111" s="116">
        <v>1</v>
      </c>
      <c r="FK111" s="1">
        <v>1</v>
      </c>
      <c r="GM111" s="1">
        <v>1</v>
      </c>
      <c r="GP111" s="1">
        <f t="shared" si="83"/>
        <v>3</v>
      </c>
      <c r="GQ111" s="1">
        <v>1</v>
      </c>
      <c r="GY111" s="1">
        <f t="shared" si="125"/>
        <v>0</v>
      </c>
      <c r="HC111" s="1">
        <f t="shared" si="126"/>
        <v>0</v>
      </c>
      <c r="HS111" s="1">
        <f t="shared" si="127"/>
        <v>0</v>
      </c>
      <c r="HX111" s="1">
        <f t="shared" si="84"/>
        <v>0</v>
      </c>
      <c r="ID111" s="1">
        <f t="shared" si="85"/>
        <v>0</v>
      </c>
      <c r="IN111" s="1">
        <f t="shared" si="128"/>
        <v>0</v>
      </c>
      <c r="IW111" s="1">
        <f t="shared" si="129"/>
        <v>0</v>
      </c>
      <c r="IZ111" s="1">
        <f t="shared" si="86"/>
        <v>0</v>
      </c>
      <c r="JJ111" s="1">
        <f t="shared" si="87"/>
        <v>0</v>
      </c>
      <c r="JV111" s="1">
        <f t="shared" si="130"/>
        <v>0</v>
      </c>
      <c r="KB111" s="1">
        <f t="shared" si="131"/>
        <v>0</v>
      </c>
      <c r="LG111" s="1">
        <f t="shared" si="88"/>
        <v>0</v>
      </c>
      <c r="LT111" s="1">
        <f t="shared" si="132"/>
        <v>0</v>
      </c>
      <c r="MA111" s="1">
        <f t="shared" si="133"/>
        <v>0</v>
      </c>
      <c r="MF111" s="1">
        <f t="shared" si="134"/>
        <v>0</v>
      </c>
      <c r="MM111" s="1">
        <f t="shared" si="135"/>
        <v>0</v>
      </c>
      <c r="MS111" s="1">
        <f t="shared" si="136"/>
        <v>0</v>
      </c>
      <c r="MU111" s="115"/>
      <c r="OI111" s="120"/>
      <c r="PD111" s="1">
        <f t="shared" si="89"/>
        <v>0</v>
      </c>
      <c r="QF111" s="1">
        <f t="shared" si="137"/>
        <v>0</v>
      </c>
      <c r="QY111" s="1">
        <f t="shared" si="138"/>
        <v>0</v>
      </c>
      <c r="RK111" s="1">
        <f t="shared" si="139"/>
        <v>0</v>
      </c>
      <c r="SA111" s="1">
        <f t="shared" si="140"/>
        <v>0</v>
      </c>
      <c r="SG111" s="1">
        <f t="shared" si="141"/>
        <v>0</v>
      </c>
      <c r="SO111" s="1">
        <f t="shared" si="142"/>
        <v>0</v>
      </c>
      <c r="TB111" s="1">
        <f t="shared" si="143"/>
        <v>0</v>
      </c>
      <c r="TS111" s="1">
        <f t="shared" si="90"/>
        <v>0</v>
      </c>
      <c r="UD111" s="1">
        <f t="shared" si="91"/>
        <v>0</v>
      </c>
      <c r="UG111" s="1">
        <f t="shared" si="92"/>
        <v>0</v>
      </c>
      <c r="UQ111" s="1">
        <f t="shared" si="144"/>
        <v>0</v>
      </c>
      <c r="VA111" s="1">
        <f t="shared" si="145"/>
        <v>0</v>
      </c>
      <c r="VG111" s="1">
        <f t="shared" si="146"/>
        <v>0</v>
      </c>
      <c r="WY111" s="1">
        <f t="shared" si="93"/>
        <v>0</v>
      </c>
      <c r="XB111" s="1">
        <f t="shared" si="147"/>
        <v>0</v>
      </c>
      <c r="XG111" s="1">
        <f t="shared" si="94"/>
        <v>0</v>
      </c>
      <c r="XK111" s="108"/>
      <c r="XL111" s="1">
        <f t="shared" si="95"/>
        <v>0</v>
      </c>
      <c r="XM111" s="1">
        <f t="shared" si="96"/>
        <v>0</v>
      </c>
      <c r="XN111" s="1">
        <f t="shared" si="148"/>
        <v>0</v>
      </c>
      <c r="XO111" s="1">
        <f t="shared" si="97"/>
        <v>0</v>
      </c>
      <c r="XP111" s="1">
        <f t="shared" si="149"/>
        <v>0</v>
      </c>
      <c r="XQ111" s="1">
        <f t="shared" si="98"/>
        <v>0</v>
      </c>
      <c r="XR111" s="1">
        <f t="shared" si="99"/>
        <v>0</v>
      </c>
      <c r="XS111" s="1">
        <f t="shared" si="100"/>
        <v>0</v>
      </c>
      <c r="XT111" s="1">
        <f t="shared" si="150"/>
        <v>3</v>
      </c>
      <c r="XU111" s="1">
        <f t="shared" si="101"/>
        <v>0</v>
      </c>
      <c r="XV111" s="1">
        <f t="shared" si="102"/>
        <v>0</v>
      </c>
      <c r="XW111" s="1">
        <f t="shared" si="103"/>
        <v>0</v>
      </c>
      <c r="XX111" s="1">
        <f t="shared" si="104"/>
        <v>0</v>
      </c>
      <c r="XY111" s="1">
        <f t="shared" si="105"/>
        <v>0</v>
      </c>
      <c r="XZ111" s="1">
        <f t="shared" si="106"/>
        <v>0</v>
      </c>
      <c r="YA111" s="1">
        <f t="shared" si="107"/>
        <v>0</v>
      </c>
      <c r="YB111" s="1">
        <f t="shared" si="108"/>
        <v>0</v>
      </c>
      <c r="YC111" s="1">
        <f t="shared" si="109"/>
        <v>0</v>
      </c>
      <c r="YD111" s="132"/>
      <c r="YE111" s="133">
        <f t="shared" si="203"/>
        <v>3</v>
      </c>
      <c r="YF111" s="133">
        <f t="shared" si="110"/>
        <v>280333.33333333331</v>
      </c>
      <c r="YG111" s="130">
        <v>1</v>
      </c>
      <c r="YH111" s="130">
        <f t="shared" si="111"/>
        <v>841000</v>
      </c>
      <c r="YI111" s="129">
        <v>2</v>
      </c>
      <c r="YJ111" s="128">
        <f t="shared" si="112"/>
        <v>420500</v>
      </c>
      <c r="YK111" s="177"/>
      <c r="YL111">
        <v>1</v>
      </c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>
        <f t="shared" si="151"/>
        <v>0</v>
      </c>
      <c r="ACD111" s="25" t="e">
        <f t="shared" si="202"/>
        <v>#DIV/0!</v>
      </c>
      <c r="ACE111" s="11">
        <f t="shared" si="113"/>
        <v>3</v>
      </c>
      <c r="ACF111" s="11">
        <f t="shared" si="114"/>
        <v>280333.33333333331</v>
      </c>
      <c r="ACG111" s="1">
        <v>5</v>
      </c>
      <c r="ACH111" s="1">
        <v>1</v>
      </c>
      <c r="ACI111" s="11">
        <f t="shared" si="115"/>
        <v>841000</v>
      </c>
      <c r="ACJ111" s="45">
        <v>1</v>
      </c>
      <c r="ACK111" s="13">
        <f t="shared" si="116"/>
        <v>841000</v>
      </c>
      <c r="ACL111">
        <v>1</v>
      </c>
      <c r="ACM111" s="25">
        <f t="shared" si="117"/>
        <v>841000</v>
      </c>
      <c r="ACN111" s="11">
        <f t="shared" si="118"/>
        <v>841000</v>
      </c>
      <c r="ACO111" s="65"/>
      <c r="ACR111" s="1" t="s">
        <v>258</v>
      </c>
      <c r="ACS111" s="1">
        <v>1</v>
      </c>
      <c r="ACT111" s="1">
        <v>1</v>
      </c>
      <c r="ACU111" s="1">
        <v>1</v>
      </c>
      <c r="ACV111" s="1">
        <v>1</v>
      </c>
      <c r="ACX111" s="1">
        <v>1</v>
      </c>
      <c r="ACY111" s="1">
        <v>1</v>
      </c>
      <c r="ACZ111" s="1" t="s">
        <v>259</v>
      </c>
      <c r="ADD111" s="1" t="s">
        <v>189</v>
      </c>
      <c r="ADF111" s="1">
        <v>1</v>
      </c>
      <c r="ADG111" s="1">
        <v>1</v>
      </c>
      <c r="ADI111" s="1">
        <v>1</v>
      </c>
      <c r="ADR111" s="1">
        <v>1</v>
      </c>
      <c r="ADU111" s="1">
        <v>2</v>
      </c>
      <c r="ADV111" s="457"/>
      <c r="AEE111" s="1">
        <f t="shared" si="152"/>
        <v>0</v>
      </c>
      <c r="AFA111" s="1">
        <v>1</v>
      </c>
      <c r="AFC111" s="1">
        <v>1</v>
      </c>
      <c r="AFL111" s="1">
        <v>1</v>
      </c>
      <c r="AFW111" s="1">
        <v>1</v>
      </c>
      <c r="AGL111" s="1">
        <v>820000</v>
      </c>
      <c r="AGM111" s="11">
        <f t="shared" si="156"/>
        <v>0</v>
      </c>
      <c r="AHJ111" s="1">
        <v>820000</v>
      </c>
      <c r="AHL111" s="1">
        <v>2</v>
      </c>
      <c r="AHM111" s="1">
        <v>1</v>
      </c>
      <c r="AHN111" s="1">
        <v>1</v>
      </c>
      <c r="AHO111" s="1">
        <v>1</v>
      </c>
      <c r="AHY111" s="1">
        <v>3</v>
      </c>
      <c r="AHZ111" s="1">
        <v>1</v>
      </c>
      <c r="AIA111" s="1">
        <v>1</v>
      </c>
      <c r="AIB111" s="1">
        <v>1</v>
      </c>
      <c r="AIJ111" s="1">
        <v>1</v>
      </c>
      <c r="AIN111" s="1">
        <v>2</v>
      </c>
      <c r="AIO111" s="1">
        <v>1</v>
      </c>
      <c r="AIW111" s="1">
        <v>1</v>
      </c>
      <c r="AIY111" s="11">
        <v>21000</v>
      </c>
      <c r="AIZ111" s="11"/>
      <c r="AJA111" s="1">
        <v>2.56</v>
      </c>
      <c r="AJB111" s="11">
        <v>191000</v>
      </c>
      <c r="AJC111" s="1">
        <v>629000</v>
      </c>
      <c r="AJD111" s="1">
        <v>1</v>
      </c>
      <c r="AJF111" s="435">
        <v>74.791914387633767</v>
      </c>
      <c r="AJG111" s="45">
        <v>329.31937172774866</v>
      </c>
      <c r="AJH111" s="381">
        <v>841000</v>
      </c>
      <c r="AJI111" s="11">
        <f t="shared" si="119"/>
        <v>280333.33333333331</v>
      </c>
      <c r="AJJ111" s="60"/>
      <c r="AJK111" s="12"/>
      <c r="AJW111" s="1">
        <f t="shared" si="153"/>
        <v>0</v>
      </c>
      <c r="AJZ111" s="1">
        <f t="shared" si="154"/>
        <v>0</v>
      </c>
      <c r="AKA111" s="60"/>
      <c r="AKB111" s="1" t="s">
        <v>342</v>
      </c>
      <c r="AKC111" s="1" t="s">
        <v>572</v>
      </c>
      <c r="AKD111" s="1" t="s">
        <v>261</v>
      </c>
      <c r="AKE111" s="1" t="s">
        <v>260</v>
      </c>
      <c r="AKF111" s="1" t="s">
        <v>260</v>
      </c>
      <c r="AKG111" s="1" t="s">
        <v>260</v>
      </c>
      <c r="AKH111" s="1" t="s">
        <v>260</v>
      </c>
      <c r="AKI111" s="1" t="s">
        <v>260</v>
      </c>
      <c r="AKJ111" s="1" t="s">
        <v>262</v>
      </c>
      <c r="AKK111" s="1" t="s">
        <v>260</v>
      </c>
      <c r="AKL111" s="1" t="s">
        <v>260</v>
      </c>
      <c r="AKM111" s="1" t="s">
        <v>260</v>
      </c>
      <c r="AKN111" s="1" t="s">
        <v>260</v>
      </c>
      <c r="AKO111" s="1" t="s">
        <v>260</v>
      </c>
      <c r="AKP111" s="1" t="s">
        <v>260</v>
      </c>
      <c r="AKQ111" s="1" t="s">
        <v>260</v>
      </c>
      <c r="AKR111" s="1" t="s">
        <v>263</v>
      </c>
      <c r="AKS111" s="1" t="s">
        <v>260</v>
      </c>
      <c r="AKT111" s="1" t="s">
        <v>260</v>
      </c>
      <c r="AKU111" s="1" t="s">
        <v>260</v>
      </c>
      <c r="AKV111" s="1" t="s">
        <v>260</v>
      </c>
      <c r="AKW111" s="1" t="s">
        <v>260</v>
      </c>
      <c r="AKX111" s="1" t="s">
        <v>260</v>
      </c>
      <c r="AKY111" s="1" t="s">
        <v>260</v>
      </c>
      <c r="AKZ111" s="1" t="s">
        <v>260</v>
      </c>
      <c r="ALA111" s="1" t="s">
        <v>260</v>
      </c>
      <c r="ALB111" s="1" t="s">
        <v>260</v>
      </c>
      <c r="ALC111" s="1" t="s">
        <v>260</v>
      </c>
      <c r="ALD111" s="1" t="s">
        <v>260</v>
      </c>
      <c r="ALE111" s="1" t="s">
        <v>260</v>
      </c>
      <c r="ALF111" s="1" t="s">
        <v>260</v>
      </c>
      <c r="ALG111" s="1" t="s">
        <v>260</v>
      </c>
      <c r="ALH111" s="1" t="s">
        <v>260</v>
      </c>
      <c r="ALI111" s="1" t="s">
        <v>260</v>
      </c>
      <c r="ALJ111" s="1" t="s">
        <v>260</v>
      </c>
      <c r="ALK111" s="1" t="s">
        <v>260</v>
      </c>
      <c r="ALL111" s="1" t="s">
        <v>260</v>
      </c>
      <c r="ALM111" s="1">
        <v>2</v>
      </c>
      <c r="ALN111" s="11">
        <f t="shared" si="155"/>
        <v>420500</v>
      </c>
      <c r="ALO111" s="28">
        <v>841000</v>
      </c>
      <c r="ALP111" s="1">
        <v>1</v>
      </c>
      <c r="ALQ111" s="1">
        <v>1</v>
      </c>
      <c r="ALU111" s="60"/>
      <c r="ALV111" s="1">
        <v>1</v>
      </c>
      <c r="ALY111" s="1">
        <v>1</v>
      </c>
      <c r="ALZ111" s="1">
        <v>1</v>
      </c>
      <c r="AMJ111" s="403"/>
    </row>
    <row r="112" spans="1:1024" s="1" customFormat="1" ht="15" customHeight="1" x14ac:dyDescent="0.25">
      <c r="A112" s="268"/>
      <c r="B112" s="113">
        <v>110</v>
      </c>
      <c r="C112" s="473" t="s">
        <v>729</v>
      </c>
      <c r="D112" s="304" t="s">
        <v>650</v>
      </c>
      <c r="E112" s="1">
        <v>2003</v>
      </c>
      <c r="H112" s="1">
        <v>1</v>
      </c>
      <c r="I112" s="1">
        <v>1</v>
      </c>
      <c r="J112" s="1">
        <v>1</v>
      </c>
      <c r="K112" s="1">
        <v>2002</v>
      </c>
      <c r="L112" s="1">
        <v>2002</v>
      </c>
      <c r="M112" s="1">
        <v>1</v>
      </c>
      <c r="AF112" s="1">
        <v>1</v>
      </c>
      <c r="AY112" s="1">
        <v>1</v>
      </c>
      <c r="BA112" s="1">
        <v>1</v>
      </c>
      <c r="BB112" s="1">
        <v>22</v>
      </c>
      <c r="BC112" s="1">
        <v>1</v>
      </c>
      <c r="BE112" s="1">
        <v>1</v>
      </c>
      <c r="BG112" s="1">
        <v>1</v>
      </c>
      <c r="CG112" s="1">
        <v>1</v>
      </c>
      <c r="CH112" s="246"/>
      <c r="CP112" s="1">
        <f t="shared" si="120"/>
        <v>0</v>
      </c>
      <c r="CS112" s="1">
        <f t="shared" si="82"/>
        <v>0</v>
      </c>
      <c r="DO112" s="1">
        <f t="shared" si="121"/>
        <v>0</v>
      </c>
      <c r="DX112" s="1">
        <f t="shared" si="122"/>
        <v>0</v>
      </c>
      <c r="EE112" s="1">
        <f t="shared" si="123"/>
        <v>0</v>
      </c>
      <c r="EH112" s="1">
        <f t="shared" si="124"/>
        <v>0</v>
      </c>
      <c r="FF112" s="116">
        <v>1</v>
      </c>
      <c r="GM112" s="1">
        <v>1</v>
      </c>
      <c r="GP112" s="1">
        <f t="shared" si="83"/>
        <v>2</v>
      </c>
      <c r="GQ112" s="1">
        <v>1</v>
      </c>
      <c r="GY112" s="1">
        <f t="shared" si="125"/>
        <v>0</v>
      </c>
      <c r="HC112" s="1">
        <f t="shared" si="126"/>
        <v>0</v>
      </c>
      <c r="HS112" s="1">
        <f t="shared" si="127"/>
        <v>0</v>
      </c>
      <c r="HX112" s="1">
        <f t="shared" si="84"/>
        <v>0</v>
      </c>
      <c r="ID112" s="1">
        <f t="shared" si="85"/>
        <v>0</v>
      </c>
      <c r="IN112" s="1">
        <f t="shared" si="128"/>
        <v>0</v>
      </c>
      <c r="IW112" s="1">
        <f t="shared" si="129"/>
        <v>0</v>
      </c>
      <c r="IZ112" s="1">
        <f t="shared" si="86"/>
        <v>0</v>
      </c>
      <c r="JJ112" s="1">
        <f t="shared" si="87"/>
        <v>0</v>
      </c>
      <c r="JV112" s="1">
        <f t="shared" si="130"/>
        <v>0</v>
      </c>
      <c r="KB112" s="1">
        <f t="shared" si="131"/>
        <v>0</v>
      </c>
      <c r="LG112" s="1">
        <f t="shared" si="88"/>
        <v>0</v>
      </c>
      <c r="LT112" s="1">
        <f t="shared" si="132"/>
        <v>0</v>
      </c>
      <c r="MA112" s="1">
        <f t="shared" si="133"/>
        <v>0</v>
      </c>
      <c r="MF112" s="1">
        <f t="shared" si="134"/>
        <v>0</v>
      </c>
      <c r="MM112" s="1">
        <f t="shared" si="135"/>
        <v>0</v>
      </c>
      <c r="MS112" s="1">
        <f t="shared" si="136"/>
        <v>0</v>
      </c>
      <c r="MU112" s="115"/>
      <c r="OI112" s="120"/>
      <c r="PD112" s="1">
        <f t="shared" si="89"/>
        <v>0</v>
      </c>
      <c r="QF112" s="1">
        <f t="shared" si="137"/>
        <v>0</v>
      </c>
      <c r="QY112" s="1">
        <f t="shared" si="138"/>
        <v>0</v>
      </c>
      <c r="RK112" s="1">
        <f t="shared" si="139"/>
        <v>0</v>
      </c>
      <c r="SA112" s="1">
        <f t="shared" si="140"/>
        <v>0</v>
      </c>
      <c r="SG112" s="1">
        <f t="shared" si="141"/>
        <v>0</v>
      </c>
      <c r="SO112" s="1">
        <f t="shared" si="142"/>
        <v>0</v>
      </c>
      <c r="TB112" s="1">
        <f t="shared" si="143"/>
        <v>0</v>
      </c>
      <c r="TS112" s="1">
        <f t="shared" si="90"/>
        <v>0</v>
      </c>
      <c r="UC112" s="1">
        <v>1</v>
      </c>
      <c r="UD112" s="1">
        <f t="shared" si="91"/>
        <v>1</v>
      </c>
      <c r="UE112" s="1">
        <v>1</v>
      </c>
      <c r="UG112" s="1">
        <f t="shared" si="92"/>
        <v>0</v>
      </c>
      <c r="UQ112" s="1">
        <f t="shared" si="144"/>
        <v>0</v>
      </c>
      <c r="VA112" s="1">
        <f t="shared" si="145"/>
        <v>0</v>
      </c>
      <c r="VG112" s="1">
        <f t="shared" si="146"/>
        <v>0</v>
      </c>
      <c r="WY112" s="1">
        <f t="shared" si="93"/>
        <v>0</v>
      </c>
      <c r="XB112" s="1">
        <f t="shared" si="147"/>
        <v>0</v>
      </c>
      <c r="XG112" s="1">
        <f t="shared" si="94"/>
        <v>0</v>
      </c>
      <c r="XK112" s="108"/>
      <c r="XL112" s="1">
        <f t="shared" si="95"/>
        <v>0</v>
      </c>
      <c r="XM112" s="1">
        <f t="shared" si="96"/>
        <v>0</v>
      </c>
      <c r="XN112" s="1">
        <f t="shared" si="148"/>
        <v>0</v>
      </c>
      <c r="XO112" s="1">
        <f t="shared" si="97"/>
        <v>0</v>
      </c>
      <c r="XP112" s="1">
        <f t="shared" si="149"/>
        <v>0</v>
      </c>
      <c r="XQ112" s="1">
        <f t="shared" si="98"/>
        <v>0</v>
      </c>
      <c r="XR112" s="1">
        <f t="shared" si="99"/>
        <v>0</v>
      </c>
      <c r="XS112" s="1">
        <f t="shared" si="100"/>
        <v>0</v>
      </c>
      <c r="XT112" s="1">
        <f t="shared" si="150"/>
        <v>3</v>
      </c>
      <c r="XU112" s="1">
        <f t="shared" si="101"/>
        <v>0</v>
      </c>
      <c r="XV112" s="1">
        <f t="shared" si="102"/>
        <v>0</v>
      </c>
      <c r="XW112" s="1">
        <f t="shared" si="103"/>
        <v>0</v>
      </c>
      <c r="XX112" s="1">
        <f t="shared" si="104"/>
        <v>0</v>
      </c>
      <c r="XY112" s="1">
        <f t="shared" si="105"/>
        <v>0</v>
      </c>
      <c r="XZ112" s="1">
        <f t="shared" si="106"/>
        <v>0</v>
      </c>
      <c r="YA112" s="1">
        <f t="shared" si="107"/>
        <v>0</v>
      </c>
      <c r="YB112" s="1">
        <f t="shared" si="108"/>
        <v>0</v>
      </c>
      <c r="YC112" s="1">
        <f t="shared" si="109"/>
        <v>0</v>
      </c>
      <c r="YD112" s="132"/>
      <c r="YE112" s="133">
        <f t="shared" si="203"/>
        <v>3</v>
      </c>
      <c r="YF112" s="133">
        <f t="shared" si="110"/>
        <v>26333.333333333332</v>
      </c>
      <c r="YG112" s="130">
        <v>2</v>
      </c>
      <c r="YH112" s="130">
        <f t="shared" si="111"/>
        <v>39500</v>
      </c>
      <c r="YI112" s="129">
        <v>1</v>
      </c>
      <c r="YJ112" s="128">
        <f t="shared" si="112"/>
        <v>79000</v>
      </c>
      <c r="YK112" s="177"/>
      <c r="YL112">
        <v>1</v>
      </c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>
        <f t="shared" si="151"/>
        <v>0</v>
      </c>
      <c r="ACD112" s="25" t="e">
        <f t="shared" si="202"/>
        <v>#DIV/0!</v>
      </c>
      <c r="ACE112" s="11">
        <f t="shared" si="113"/>
        <v>3</v>
      </c>
      <c r="ACF112" s="11">
        <f t="shared" si="114"/>
        <v>26333.333333333332</v>
      </c>
      <c r="ACG112" s="1">
        <v>5</v>
      </c>
      <c r="ACH112" s="1">
        <v>1</v>
      </c>
      <c r="ACI112" s="11">
        <f t="shared" si="115"/>
        <v>79000</v>
      </c>
      <c r="ACJ112" s="45">
        <v>1</v>
      </c>
      <c r="ACK112" s="13">
        <f t="shared" si="116"/>
        <v>79000</v>
      </c>
      <c r="ACL112">
        <v>1</v>
      </c>
      <c r="ACM112" s="25">
        <f t="shared" si="117"/>
        <v>79000</v>
      </c>
      <c r="ACN112" s="11">
        <f t="shared" si="118"/>
        <v>79000</v>
      </c>
      <c r="ACO112" s="65"/>
      <c r="ACR112" s="39" t="s">
        <v>407</v>
      </c>
      <c r="ACS112" s="1">
        <v>1</v>
      </c>
      <c r="ACV112" s="1">
        <v>1</v>
      </c>
      <c r="ACZ112" s="1" t="s">
        <v>259</v>
      </c>
      <c r="ADD112" s="1" t="s">
        <v>185</v>
      </c>
      <c r="ADU112" s="1">
        <v>4</v>
      </c>
      <c r="ADV112" s="457"/>
      <c r="AEE112" s="1">
        <f t="shared" si="152"/>
        <v>0</v>
      </c>
      <c r="AFA112" s="1">
        <v>1</v>
      </c>
      <c r="AFC112" s="1">
        <v>1</v>
      </c>
      <c r="AFF112" s="1">
        <v>1</v>
      </c>
      <c r="AFP112" s="1">
        <v>1</v>
      </c>
      <c r="AGL112" s="1">
        <v>42000</v>
      </c>
      <c r="AGM112" s="11">
        <f t="shared" si="156"/>
        <v>0</v>
      </c>
      <c r="AHY112" s="1">
        <v>2</v>
      </c>
      <c r="AHZ112" s="1">
        <v>1</v>
      </c>
      <c r="AIG112" s="1">
        <v>1</v>
      </c>
      <c r="AIH112" s="1">
        <v>1</v>
      </c>
      <c r="AIJ112" s="1">
        <v>1</v>
      </c>
      <c r="AIX112" s="1">
        <v>1</v>
      </c>
      <c r="AIY112" s="11">
        <v>79000</v>
      </c>
      <c r="AIZ112" s="11"/>
      <c r="AJA112" s="1">
        <v>1.89</v>
      </c>
      <c r="AJB112" s="11"/>
      <c r="AJE112" s="1">
        <v>1</v>
      </c>
      <c r="AJF112" s="435"/>
      <c r="AJG112" s="45"/>
      <c r="AJH112" s="381">
        <v>79000</v>
      </c>
      <c r="AJI112" s="11">
        <f t="shared" si="119"/>
        <v>26333.333333333332</v>
      </c>
      <c r="AJJ112" s="60"/>
      <c r="AJK112" s="12">
        <v>1</v>
      </c>
      <c r="AJL112" s="1">
        <v>1</v>
      </c>
      <c r="AJW112" s="1">
        <f t="shared" si="153"/>
        <v>1</v>
      </c>
      <c r="AJZ112" s="1">
        <f t="shared" si="154"/>
        <v>1</v>
      </c>
      <c r="AKA112" s="60"/>
      <c r="AKB112" s="1" t="s">
        <v>342</v>
      </c>
      <c r="AKC112" s="1" t="s">
        <v>572</v>
      </c>
      <c r="AKD112" s="1" t="s">
        <v>261</v>
      </c>
      <c r="AKE112" s="1" t="s">
        <v>260</v>
      </c>
      <c r="AKF112" s="1" t="s">
        <v>260</v>
      </c>
      <c r="AKG112" s="1" t="s">
        <v>260</v>
      </c>
      <c r="AKH112" s="1" t="s">
        <v>260</v>
      </c>
      <c r="AKI112" s="1" t="s">
        <v>260</v>
      </c>
      <c r="AKJ112" s="1" t="s">
        <v>262</v>
      </c>
      <c r="AKK112" s="1" t="s">
        <v>260</v>
      </c>
      <c r="AKL112" s="1" t="s">
        <v>260</v>
      </c>
      <c r="AKM112" s="1" t="s">
        <v>260</v>
      </c>
      <c r="AKN112" s="1" t="s">
        <v>260</v>
      </c>
      <c r="AKO112" s="1" t="s">
        <v>260</v>
      </c>
      <c r="AKP112" s="1" t="s">
        <v>260</v>
      </c>
      <c r="AKQ112" s="1" t="s">
        <v>260</v>
      </c>
      <c r="AKR112" s="1" t="s">
        <v>263</v>
      </c>
      <c r="AKS112" s="1" t="s">
        <v>260</v>
      </c>
      <c r="AKT112" s="1" t="s">
        <v>260</v>
      </c>
      <c r="AKU112" s="1" t="s">
        <v>260</v>
      </c>
      <c r="AKV112" s="1" t="s">
        <v>260</v>
      </c>
      <c r="AKW112" s="1" t="s">
        <v>260</v>
      </c>
      <c r="AKX112" s="1" t="s">
        <v>260</v>
      </c>
      <c r="AKY112" s="1" t="s">
        <v>260</v>
      </c>
      <c r="AKZ112" s="1" t="s">
        <v>260</v>
      </c>
      <c r="ALA112" s="1" t="s">
        <v>260</v>
      </c>
      <c r="ALB112" s="1" t="s">
        <v>260</v>
      </c>
      <c r="ALC112" s="1" t="s">
        <v>260</v>
      </c>
      <c r="ALD112" s="1" t="s">
        <v>260</v>
      </c>
      <c r="ALE112" s="1" t="s">
        <v>260</v>
      </c>
      <c r="ALF112" s="1" t="s">
        <v>260</v>
      </c>
      <c r="ALG112" s="1" t="s">
        <v>260</v>
      </c>
      <c r="ALH112" s="1" t="s">
        <v>260</v>
      </c>
      <c r="ALI112" s="1" t="s">
        <v>260</v>
      </c>
      <c r="ALJ112" s="1" t="s">
        <v>260</v>
      </c>
      <c r="ALK112" s="1" t="s">
        <v>260</v>
      </c>
      <c r="ALL112" s="1" t="s">
        <v>260</v>
      </c>
      <c r="ALM112" s="1">
        <v>2</v>
      </c>
      <c r="ALN112" s="11">
        <f t="shared" si="155"/>
        <v>39500</v>
      </c>
      <c r="ALO112" s="28">
        <v>79000</v>
      </c>
      <c r="ALP112" s="1">
        <v>1</v>
      </c>
      <c r="ALQ112" s="1">
        <v>1</v>
      </c>
      <c r="ALU112" s="60"/>
      <c r="ALV112" s="1">
        <v>1</v>
      </c>
      <c r="ALX112" s="1">
        <v>1</v>
      </c>
      <c r="ALY112" s="1">
        <v>1</v>
      </c>
      <c r="AMJ112" s="403"/>
    </row>
    <row r="113" spans="1:1024" s="1" customFormat="1" ht="15" customHeight="1" x14ac:dyDescent="0.25">
      <c r="A113" s="268"/>
      <c r="B113" s="113">
        <v>111</v>
      </c>
      <c r="C113" s="473" t="s">
        <v>729</v>
      </c>
      <c r="D113" s="304" t="s">
        <v>651</v>
      </c>
      <c r="E113" s="1">
        <v>2004</v>
      </c>
      <c r="H113" s="1">
        <v>1</v>
      </c>
      <c r="I113" s="1">
        <v>1</v>
      </c>
      <c r="J113" s="1">
        <v>1</v>
      </c>
      <c r="K113" s="1">
        <v>2002</v>
      </c>
      <c r="L113" s="1">
        <v>2002</v>
      </c>
      <c r="M113" s="1">
        <v>1</v>
      </c>
      <c r="AF113" s="1">
        <v>1</v>
      </c>
      <c r="AY113" s="1">
        <v>1</v>
      </c>
      <c r="BA113" s="1">
        <v>1</v>
      </c>
      <c r="BB113" s="1">
        <v>22</v>
      </c>
      <c r="BC113" s="1">
        <v>1</v>
      </c>
      <c r="BE113" s="1">
        <v>1</v>
      </c>
      <c r="CG113" s="1">
        <v>1</v>
      </c>
      <c r="CH113" s="246"/>
      <c r="CP113" s="1">
        <f t="shared" si="120"/>
        <v>0</v>
      </c>
      <c r="CS113" s="1">
        <f t="shared" si="82"/>
        <v>0</v>
      </c>
      <c r="DO113" s="1">
        <f t="shared" si="121"/>
        <v>0</v>
      </c>
      <c r="DX113" s="1">
        <f t="shared" si="122"/>
        <v>0</v>
      </c>
      <c r="EE113" s="1">
        <f t="shared" si="123"/>
        <v>0</v>
      </c>
      <c r="EH113" s="1">
        <f t="shared" si="124"/>
        <v>0</v>
      </c>
      <c r="FF113" s="116">
        <v>1</v>
      </c>
      <c r="GP113" s="1">
        <f t="shared" si="83"/>
        <v>1</v>
      </c>
      <c r="GQ113" s="1">
        <v>1</v>
      </c>
      <c r="GY113" s="1">
        <f t="shared" si="125"/>
        <v>0</v>
      </c>
      <c r="HC113" s="1">
        <f t="shared" si="126"/>
        <v>0</v>
      </c>
      <c r="HS113" s="1">
        <f t="shared" si="127"/>
        <v>0</v>
      </c>
      <c r="HX113" s="1">
        <f t="shared" si="84"/>
        <v>0</v>
      </c>
      <c r="ID113" s="1">
        <f t="shared" si="85"/>
        <v>0</v>
      </c>
      <c r="IN113" s="1">
        <f t="shared" si="128"/>
        <v>0</v>
      </c>
      <c r="IW113" s="1">
        <f t="shared" si="129"/>
        <v>0</v>
      </c>
      <c r="IZ113" s="1">
        <f t="shared" si="86"/>
        <v>0</v>
      </c>
      <c r="JJ113" s="1">
        <f t="shared" si="87"/>
        <v>0</v>
      </c>
      <c r="JV113" s="1">
        <f t="shared" si="130"/>
        <v>0</v>
      </c>
      <c r="KB113" s="1">
        <f t="shared" si="131"/>
        <v>0</v>
      </c>
      <c r="LG113" s="1">
        <f t="shared" si="88"/>
        <v>0</v>
      </c>
      <c r="LT113" s="1">
        <f t="shared" si="132"/>
        <v>0</v>
      </c>
      <c r="MA113" s="1">
        <f t="shared" si="133"/>
        <v>0</v>
      </c>
      <c r="MF113" s="1">
        <f t="shared" si="134"/>
        <v>0</v>
      </c>
      <c r="MM113" s="1">
        <f t="shared" si="135"/>
        <v>0</v>
      </c>
      <c r="MS113" s="1">
        <f t="shared" si="136"/>
        <v>0</v>
      </c>
      <c r="MU113" s="115"/>
      <c r="OI113" s="120"/>
      <c r="PD113" s="1">
        <f t="shared" si="89"/>
        <v>0</v>
      </c>
      <c r="QF113" s="1">
        <f t="shared" si="137"/>
        <v>0</v>
      </c>
      <c r="QY113" s="1">
        <f t="shared" si="138"/>
        <v>0</v>
      </c>
      <c r="RK113" s="1">
        <f t="shared" si="139"/>
        <v>0</v>
      </c>
      <c r="SA113" s="1">
        <f t="shared" si="140"/>
        <v>0</v>
      </c>
      <c r="SG113" s="1">
        <f t="shared" si="141"/>
        <v>0</v>
      </c>
      <c r="SO113" s="1">
        <f t="shared" si="142"/>
        <v>0</v>
      </c>
      <c r="TB113" s="1">
        <f t="shared" si="143"/>
        <v>0</v>
      </c>
      <c r="TS113" s="1">
        <f t="shared" si="90"/>
        <v>0</v>
      </c>
      <c r="UC113" s="1">
        <v>1</v>
      </c>
      <c r="UD113" s="1">
        <f t="shared" si="91"/>
        <v>1</v>
      </c>
      <c r="UE113" s="1">
        <v>1</v>
      </c>
      <c r="UG113" s="1">
        <f t="shared" si="92"/>
        <v>0</v>
      </c>
      <c r="UQ113" s="1">
        <f t="shared" si="144"/>
        <v>0</v>
      </c>
      <c r="VA113" s="1">
        <f t="shared" si="145"/>
        <v>0</v>
      </c>
      <c r="VG113" s="1">
        <f t="shared" si="146"/>
        <v>0</v>
      </c>
      <c r="WY113" s="1">
        <f t="shared" si="93"/>
        <v>0</v>
      </c>
      <c r="XB113" s="1">
        <f t="shared" si="147"/>
        <v>0</v>
      </c>
      <c r="XG113" s="1">
        <f t="shared" si="94"/>
        <v>0</v>
      </c>
      <c r="XK113" s="108"/>
      <c r="XL113" s="1">
        <f t="shared" si="95"/>
        <v>0</v>
      </c>
      <c r="XM113" s="1">
        <f t="shared" si="96"/>
        <v>0</v>
      </c>
      <c r="XN113" s="1">
        <f t="shared" si="148"/>
        <v>0</v>
      </c>
      <c r="XO113" s="1">
        <f t="shared" si="97"/>
        <v>0</v>
      </c>
      <c r="XP113" s="1">
        <f t="shared" si="149"/>
        <v>0</v>
      </c>
      <c r="XQ113" s="1">
        <f t="shared" si="98"/>
        <v>0</v>
      </c>
      <c r="XR113" s="1">
        <f t="shared" si="99"/>
        <v>0</v>
      </c>
      <c r="XS113" s="1">
        <f t="shared" si="100"/>
        <v>0</v>
      </c>
      <c r="XT113" s="1">
        <f t="shared" si="150"/>
        <v>2</v>
      </c>
      <c r="XU113" s="1">
        <f t="shared" si="101"/>
        <v>0</v>
      </c>
      <c r="XV113" s="1">
        <f t="shared" si="102"/>
        <v>0</v>
      </c>
      <c r="XW113" s="1">
        <f t="shared" si="103"/>
        <v>0</v>
      </c>
      <c r="XX113" s="1">
        <f t="shared" si="104"/>
        <v>0</v>
      </c>
      <c r="XY113" s="1">
        <f t="shared" si="105"/>
        <v>0</v>
      </c>
      <c r="XZ113" s="1">
        <f t="shared" si="106"/>
        <v>0</v>
      </c>
      <c r="YA113" s="1">
        <f t="shared" si="107"/>
        <v>0</v>
      </c>
      <c r="YB113" s="1">
        <f t="shared" si="108"/>
        <v>0</v>
      </c>
      <c r="YC113" s="1">
        <f t="shared" si="109"/>
        <v>0</v>
      </c>
      <c r="YD113" s="132"/>
      <c r="YE113" s="133">
        <f t="shared" si="203"/>
        <v>2</v>
      </c>
      <c r="YF113" s="133">
        <f t="shared" si="110"/>
        <v>27250</v>
      </c>
      <c r="YG113" s="130">
        <v>2</v>
      </c>
      <c r="YH113" s="130">
        <f t="shared" si="111"/>
        <v>27250</v>
      </c>
      <c r="YI113" s="129">
        <v>1</v>
      </c>
      <c r="YJ113" s="128">
        <f t="shared" si="112"/>
        <v>54500</v>
      </c>
      <c r="YK113" s="177"/>
      <c r="YL113">
        <v>0.5</v>
      </c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>
        <v>1</v>
      </c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>
        <f t="shared" si="151"/>
        <v>1</v>
      </c>
      <c r="ACD113" s="25">
        <f t="shared" si="202"/>
        <v>54500</v>
      </c>
      <c r="ACE113" s="11">
        <f t="shared" si="113"/>
        <v>3</v>
      </c>
      <c r="ACF113" s="11">
        <f t="shared" si="114"/>
        <v>36333.333333333336</v>
      </c>
      <c r="ACG113" s="1">
        <v>24</v>
      </c>
      <c r="ACH113" s="1">
        <v>2</v>
      </c>
      <c r="ACI113" s="11">
        <f t="shared" si="115"/>
        <v>54500</v>
      </c>
      <c r="ACJ113" s="11"/>
      <c r="ACK113" s="13">
        <f t="shared" si="116"/>
        <v>0</v>
      </c>
      <c r="ACL113">
        <v>0.5</v>
      </c>
      <c r="ACM113" s="25">
        <f t="shared" si="117"/>
        <v>54500</v>
      </c>
      <c r="ACN113" s="11">
        <f t="shared" si="118"/>
        <v>54500</v>
      </c>
      <c r="ACO113" s="65"/>
      <c r="ACR113" s="39" t="s">
        <v>407</v>
      </c>
      <c r="ACS113" s="1">
        <v>1</v>
      </c>
      <c r="ACV113" s="1">
        <v>1</v>
      </c>
      <c r="ACZ113" s="1" t="s">
        <v>259</v>
      </c>
      <c r="ADD113" s="1" t="s">
        <v>189</v>
      </c>
      <c r="ADU113" s="1">
        <v>4</v>
      </c>
      <c r="ADV113" s="457"/>
      <c r="AEE113" s="1">
        <f t="shared" si="152"/>
        <v>0</v>
      </c>
      <c r="AFC113" s="1">
        <v>1</v>
      </c>
      <c r="AFF113" s="1">
        <v>1</v>
      </c>
      <c r="AFN113" s="1">
        <v>1</v>
      </c>
      <c r="AGL113" s="1">
        <v>42000</v>
      </c>
      <c r="AGM113" s="11">
        <f t="shared" si="156"/>
        <v>0</v>
      </c>
      <c r="AHJ113" s="1">
        <v>42000</v>
      </c>
      <c r="AHY113" s="1">
        <v>2</v>
      </c>
      <c r="AHZ113" s="1">
        <v>1</v>
      </c>
      <c r="AIG113" s="1">
        <v>1</v>
      </c>
      <c r="AIH113" s="1">
        <v>1</v>
      </c>
      <c r="AIJ113" s="1">
        <v>1</v>
      </c>
      <c r="AIY113" s="11">
        <v>67000</v>
      </c>
      <c r="AIZ113" s="11"/>
      <c r="AJA113" s="1">
        <v>159.52000000000001</v>
      </c>
      <c r="AJB113" s="11"/>
      <c r="AJC113" s="1">
        <v>42000</v>
      </c>
      <c r="AJD113" s="1">
        <v>1</v>
      </c>
      <c r="AJE113" s="1">
        <v>1</v>
      </c>
      <c r="AJF113" s="435">
        <v>38.532110091743121</v>
      </c>
      <c r="AJG113" s="45"/>
      <c r="AJH113" s="381">
        <v>109000</v>
      </c>
      <c r="AJI113" s="11">
        <f t="shared" si="119"/>
        <v>36333.333333333336</v>
      </c>
      <c r="AJJ113" s="60"/>
      <c r="AJK113" s="12"/>
      <c r="AJW113" s="1">
        <f t="shared" si="153"/>
        <v>0</v>
      </c>
      <c r="AJZ113" s="1">
        <f t="shared" si="154"/>
        <v>0</v>
      </c>
      <c r="AKA113" s="60"/>
      <c r="AKB113" s="1" t="s">
        <v>572</v>
      </c>
      <c r="AKC113" s="1" t="s">
        <v>260</v>
      </c>
      <c r="AKD113" s="1" t="s">
        <v>261</v>
      </c>
      <c r="AKE113" s="1" t="s">
        <v>260</v>
      </c>
      <c r="AKF113" s="1" t="s">
        <v>260</v>
      </c>
      <c r="AKG113" s="1" t="s">
        <v>260</v>
      </c>
      <c r="AKH113" s="1" t="s">
        <v>260</v>
      </c>
      <c r="AKI113" s="1" t="s">
        <v>260</v>
      </c>
      <c r="AKJ113" s="1" t="s">
        <v>262</v>
      </c>
      <c r="AKK113" s="1" t="s">
        <v>260</v>
      </c>
      <c r="AKL113" s="1" t="s">
        <v>260</v>
      </c>
      <c r="AKM113" s="1" t="s">
        <v>260</v>
      </c>
      <c r="AKN113" s="1" t="s">
        <v>260</v>
      </c>
      <c r="AKO113" s="1" t="s">
        <v>260</v>
      </c>
      <c r="AKP113" s="1" t="s">
        <v>260</v>
      </c>
      <c r="AKQ113" s="1" t="s">
        <v>260</v>
      </c>
      <c r="AKR113" s="1" t="s">
        <v>263</v>
      </c>
      <c r="AKS113" s="1" t="s">
        <v>260</v>
      </c>
      <c r="AKT113" s="1" t="s">
        <v>260</v>
      </c>
      <c r="AKU113" s="1" t="s">
        <v>260</v>
      </c>
      <c r="AKV113" s="1" t="s">
        <v>260</v>
      </c>
      <c r="AKW113" s="1" t="s">
        <v>260</v>
      </c>
      <c r="AKX113" s="1" t="s">
        <v>260</v>
      </c>
      <c r="AKY113" s="1" t="s">
        <v>260</v>
      </c>
      <c r="AKZ113" s="1" t="s">
        <v>260</v>
      </c>
      <c r="ALA113" s="1" t="s">
        <v>260</v>
      </c>
      <c r="ALB113" s="1" t="s">
        <v>260</v>
      </c>
      <c r="ALC113" s="1" t="s">
        <v>260</v>
      </c>
      <c r="ALD113" s="1" t="s">
        <v>260</v>
      </c>
      <c r="ALE113" s="1" t="s">
        <v>260</v>
      </c>
      <c r="ALF113" s="1" t="s">
        <v>260</v>
      </c>
      <c r="ALG113" s="1" t="s">
        <v>260</v>
      </c>
      <c r="ALH113" s="1" t="s">
        <v>260</v>
      </c>
      <c r="ALI113" s="1" t="s">
        <v>260</v>
      </c>
      <c r="ALJ113" s="1" t="s">
        <v>260</v>
      </c>
      <c r="ALK113" s="1" t="s">
        <v>260</v>
      </c>
      <c r="ALL113" s="1" t="s">
        <v>260</v>
      </c>
      <c r="ALM113" s="1">
        <v>1</v>
      </c>
      <c r="ALN113" s="11">
        <f t="shared" si="155"/>
        <v>109000</v>
      </c>
      <c r="ALO113" s="28">
        <v>109000</v>
      </c>
      <c r="ALP113" s="1">
        <v>1</v>
      </c>
      <c r="ALU113" s="60"/>
      <c r="ALV113" s="1">
        <v>1</v>
      </c>
      <c r="ALX113" s="1">
        <v>1</v>
      </c>
      <c r="ALY113" s="1">
        <v>1</v>
      </c>
      <c r="AMJ113" s="403"/>
    </row>
    <row r="114" spans="1:1024" s="1" customFormat="1" ht="15" customHeight="1" x14ac:dyDescent="0.25">
      <c r="A114" s="268"/>
      <c r="B114" s="113">
        <v>112</v>
      </c>
      <c r="C114" s="473" t="s">
        <v>729</v>
      </c>
      <c r="D114" s="304" t="s">
        <v>652</v>
      </c>
      <c r="E114" s="1">
        <v>2004</v>
      </c>
      <c r="H114" s="1">
        <v>5</v>
      </c>
      <c r="I114" s="1">
        <v>1</v>
      </c>
      <c r="J114" s="1">
        <v>5</v>
      </c>
      <c r="K114" s="1">
        <v>2002</v>
      </c>
      <c r="L114" s="1">
        <v>2002</v>
      </c>
      <c r="M114" s="1">
        <v>1</v>
      </c>
      <c r="AF114" s="1">
        <v>1</v>
      </c>
      <c r="AY114" s="1">
        <v>1</v>
      </c>
      <c r="BA114" s="1">
        <v>1</v>
      </c>
      <c r="BB114" s="1">
        <v>21</v>
      </c>
      <c r="BC114" s="1">
        <v>1</v>
      </c>
      <c r="BD114" s="1">
        <v>1</v>
      </c>
      <c r="BG114" s="1">
        <v>1</v>
      </c>
      <c r="CG114" s="1">
        <v>1</v>
      </c>
      <c r="CH114" s="246"/>
      <c r="CP114" s="1">
        <f t="shared" si="120"/>
        <v>0</v>
      </c>
      <c r="CS114" s="1">
        <f t="shared" si="82"/>
        <v>0</v>
      </c>
      <c r="DO114" s="1">
        <f t="shared" si="121"/>
        <v>0</v>
      </c>
      <c r="DX114" s="1">
        <f t="shared" si="122"/>
        <v>0</v>
      </c>
      <c r="EE114" s="1">
        <f t="shared" si="123"/>
        <v>0</v>
      </c>
      <c r="EH114" s="1">
        <f t="shared" si="124"/>
        <v>0</v>
      </c>
      <c r="FF114" s="116">
        <v>1</v>
      </c>
      <c r="FS114" s="1">
        <v>1</v>
      </c>
      <c r="GP114" s="1">
        <f t="shared" si="83"/>
        <v>2</v>
      </c>
      <c r="GQ114" s="1">
        <v>1</v>
      </c>
      <c r="GY114" s="1">
        <f t="shared" si="125"/>
        <v>0</v>
      </c>
      <c r="HC114" s="1">
        <f t="shared" si="126"/>
        <v>0</v>
      </c>
      <c r="HS114" s="1">
        <f t="shared" si="127"/>
        <v>0</v>
      </c>
      <c r="HX114" s="1">
        <f t="shared" si="84"/>
        <v>0</v>
      </c>
      <c r="ID114" s="1">
        <f t="shared" si="85"/>
        <v>0</v>
      </c>
      <c r="IN114" s="1">
        <f t="shared" si="128"/>
        <v>0</v>
      </c>
      <c r="IW114" s="1">
        <f t="shared" si="129"/>
        <v>0</v>
      </c>
      <c r="IZ114" s="1">
        <f t="shared" si="86"/>
        <v>0</v>
      </c>
      <c r="JJ114" s="1">
        <f t="shared" si="87"/>
        <v>0</v>
      </c>
      <c r="JV114" s="1">
        <f t="shared" si="130"/>
        <v>0</v>
      </c>
      <c r="KB114" s="1">
        <f t="shared" si="131"/>
        <v>0</v>
      </c>
      <c r="LG114" s="1">
        <f t="shared" si="88"/>
        <v>0</v>
      </c>
      <c r="LT114" s="1">
        <f t="shared" si="132"/>
        <v>0</v>
      </c>
      <c r="MA114" s="1">
        <f t="shared" si="133"/>
        <v>0</v>
      </c>
      <c r="MF114" s="1">
        <f t="shared" si="134"/>
        <v>0</v>
      </c>
      <c r="MM114" s="1">
        <f t="shared" si="135"/>
        <v>0</v>
      </c>
      <c r="MS114" s="1">
        <f t="shared" si="136"/>
        <v>0</v>
      </c>
      <c r="MU114" s="115"/>
      <c r="OI114" s="120"/>
      <c r="PD114" s="1">
        <f t="shared" si="89"/>
        <v>0</v>
      </c>
      <c r="QF114" s="1">
        <f t="shared" si="137"/>
        <v>0</v>
      </c>
      <c r="QY114" s="1">
        <f t="shared" si="138"/>
        <v>0</v>
      </c>
      <c r="RK114" s="1">
        <f t="shared" si="139"/>
        <v>0</v>
      </c>
      <c r="SA114" s="1">
        <f t="shared" si="140"/>
        <v>0</v>
      </c>
      <c r="SG114" s="1">
        <f t="shared" si="141"/>
        <v>0</v>
      </c>
      <c r="SO114" s="1">
        <f t="shared" si="142"/>
        <v>0</v>
      </c>
      <c r="TB114" s="1">
        <f t="shared" si="143"/>
        <v>0</v>
      </c>
      <c r="TS114" s="1">
        <f t="shared" si="90"/>
        <v>0</v>
      </c>
      <c r="UD114" s="1">
        <f t="shared" si="91"/>
        <v>0</v>
      </c>
      <c r="UG114" s="1">
        <f t="shared" si="92"/>
        <v>0</v>
      </c>
      <c r="UQ114" s="1">
        <f t="shared" si="144"/>
        <v>0</v>
      </c>
      <c r="VA114" s="1">
        <f t="shared" si="145"/>
        <v>0</v>
      </c>
      <c r="VG114" s="1">
        <f t="shared" si="146"/>
        <v>0</v>
      </c>
      <c r="WY114" s="1">
        <f t="shared" si="93"/>
        <v>0</v>
      </c>
      <c r="XB114" s="1">
        <f t="shared" si="147"/>
        <v>0</v>
      </c>
      <c r="XG114" s="1">
        <f t="shared" si="94"/>
        <v>0</v>
      </c>
      <c r="XK114" s="108"/>
      <c r="XL114" s="1">
        <f t="shared" si="95"/>
        <v>0</v>
      </c>
      <c r="XM114" s="1">
        <f t="shared" si="96"/>
        <v>0</v>
      </c>
      <c r="XN114" s="1">
        <f t="shared" si="148"/>
        <v>0</v>
      </c>
      <c r="XO114" s="1">
        <f t="shared" si="97"/>
        <v>0</v>
      </c>
      <c r="XP114" s="1">
        <f t="shared" si="149"/>
        <v>0</v>
      </c>
      <c r="XQ114" s="1">
        <f t="shared" si="98"/>
        <v>0</v>
      </c>
      <c r="XR114" s="1">
        <f t="shared" si="99"/>
        <v>0</v>
      </c>
      <c r="XS114" s="1">
        <f t="shared" si="100"/>
        <v>0</v>
      </c>
      <c r="XT114" s="1">
        <f t="shared" si="150"/>
        <v>2</v>
      </c>
      <c r="XU114" s="1">
        <f t="shared" si="101"/>
        <v>0</v>
      </c>
      <c r="XV114" s="1">
        <f t="shared" si="102"/>
        <v>0</v>
      </c>
      <c r="XW114" s="1">
        <f t="shared" si="103"/>
        <v>0</v>
      </c>
      <c r="XX114" s="1">
        <f t="shared" si="104"/>
        <v>0</v>
      </c>
      <c r="XY114" s="1">
        <f t="shared" si="105"/>
        <v>0</v>
      </c>
      <c r="XZ114" s="1">
        <f t="shared" si="106"/>
        <v>0</v>
      </c>
      <c r="YA114" s="1">
        <f t="shared" si="107"/>
        <v>0</v>
      </c>
      <c r="YB114" s="1">
        <f t="shared" si="108"/>
        <v>0</v>
      </c>
      <c r="YC114" s="1">
        <f t="shared" si="109"/>
        <v>0</v>
      </c>
      <c r="YD114" s="132"/>
      <c r="YE114" s="133">
        <f t="shared" si="203"/>
        <v>2</v>
      </c>
      <c r="YF114" s="133">
        <f t="shared" si="110"/>
        <v>180000</v>
      </c>
      <c r="YG114" s="130">
        <v>1</v>
      </c>
      <c r="YH114" s="130">
        <f t="shared" si="111"/>
        <v>360000</v>
      </c>
      <c r="YI114" s="129">
        <v>1</v>
      </c>
      <c r="YJ114" s="128">
        <f t="shared" si="112"/>
        <v>360000</v>
      </c>
      <c r="YK114" s="177"/>
      <c r="YL114">
        <v>1</v>
      </c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>
        <f t="shared" si="151"/>
        <v>0</v>
      </c>
      <c r="ACD114" s="25" t="e">
        <f t="shared" si="202"/>
        <v>#DIV/0!</v>
      </c>
      <c r="ACE114" s="11">
        <f t="shared" si="113"/>
        <v>2</v>
      </c>
      <c r="ACF114" s="11">
        <f t="shared" si="114"/>
        <v>180000</v>
      </c>
      <c r="ACG114" s="1">
        <v>5</v>
      </c>
      <c r="ACH114" s="1">
        <v>1</v>
      </c>
      <c r="ACI114" s="11">
        <f t="shared" si="115"/>
        <v>360000</v>
      </c>
      <c r="ACJ114" s="45">
        <v>1</v>
      </c>
      <c r="ACK114" s="13">
        <f t="shared" si="116"/>
        <v>360000</v>
      </c>
      <c r="ACL114">
        <v>1</v>
      </c>
      <c r="ACM114" s="25">
        <f t="shared" si="117"/>
        <v>360000</v>
      </c>
      <c r="ACN114" s="11">
        <f t="shared" si="118"/>
        <v>360000</v>
      </c>
      <c r="ACO114" s="65"/>
      <c r="ACR114" s="39" t="s">
        <v>407</v>
      </c>
      <c r="ACS114" s="1">
        <v>1</v>
      </c>
      <c r="ACU114" s="1">
        <v>1</v>
      </c>
      <c r="ACZ114" s="1" t="s">
        <v>259</v>
      </c>
      <c r="ADD114" s="1" t="s">
        <v>189</v>
      </c>
      <c r="ADU114" s="1">
        <v>2</v>
      </c>
      <c r="ADV114" s="457"/>
      <c r="AEE114" s="1">
        <f t="shared" si="152"/>
        <v>0</v>
      </c>
      <c r="AFN114" s="1">
        <v>1</v>
      </c>
      <c r="AGL114" s="1">
        <v>360000</v>
      </c>
      <c r="AGM114" s="11">
        <f t="shared" si="156"/>
        <v>0</v>
      </c>
      <c r="AHJ114" s="1">
        <v>360000</v>
      </c>
      <c r="AHL114" s="1">
        <v>2</v>
      </c>
      <c r="AHM114" s="1">
        <v>1</v>
      </c>
      <c r="AHX114" s="1">
        <v>1</v>
      </c>
      <c r="AIJ114" s="1">
        <v>1</v>
      </c>
      <c r="AIN114" s="1">
        <v>2</v>
      </c>
      <c r="AIO114" s="1">
        <v>1</v>
      </c>
      <c r="AIY114" s="11"/>
      <c r="AIZ114" s="11"/>
      <c r="AJB114" s="11"/>
      <c r="AJC114" s="1">
        <v>360000</v>
      </c>
      <c r="AJD114" s="1">
        <v>1</v>
      </c>
      <c r="AJE114" s="1">
        <v>1</v>
      </c>
      <c r="AJF114" s="435">
        <v>100</v>
      </c>
      <c r="AJG114" s="45"/>
      <c r="AJH114" s="381">
        <v>360000</v>
      </c>
      <c r="AJI114" s="11">
        <f t="shared" si="119"/>
        <v>180000</v>
      </c>
      <c r="AJJ114" s="60"/>
      <c r="AJK114" s="12"/>
      <c r="AJW114" s="1">
        <f t="shared" si="153"/>
        <v>0</v>
      </c>
      <c r="AJZ114" s="1">
        <f t="shared" si="154"/>
        <v>0</v>
      </c>
      <c r="AKA114" s="60"/>
      <c r="AKB114" s="1" t="s">
        <v>354</v>
      </c>
      <c r="AKC114" s="1" t="s">
        <v>192</v>
      </c>
      <c r="AKD114" s="1" t="s">
        <v>653</v>
      </c>
      <c r="AKE114" s="1" t="s">
        <v>345</v>
      </c>
      <c r="AKF114" s="1" t="s">
        <v>654</v>
      </c>
      <c r="AKG114" s="1" t="s">
        <v>572</v>
      </c>
      <c r="AKH114" s="1" t="s">
        <v>655</v>
      </c>
      <c r="AKI114" s="1" t="s">
        <v>260</v>
      </c>
      <c r="AKJ114" s="1" t="s">
        <v>262</v>
      </c>
      <c r="AKK114" s="1" t="s">
        <v>260</v>
      </c>
      <c r="AKL114" s="1" t="s">
        <v>260</v>
      </c>
      <c r="AKM114" s="1" t="s">
        <v>260</v>
      </c>
      <c r="AKN114" s="1" t="s">
        <v>260</v>
      </c>
      <c r="AKO114" s="1" t="s">
        <v>260</v>
      </c>
      <c r="AKP114" s="1" t="s">
        <v>260</v>
      </c>
      <c r="AKQ114" s="1" t="s">
        <v>260</v>
      </c>
      <c r="AKR114" s="1" t="s">
        <v>263</v>
      </c>
      <c r="AKS114" s="1" t="s">
        <v>260</v>
      </c>
      <c r="AKT114" s="1" t="s">
        <v>260</v>
      </c>
      <c r="AKU114" s="1" t="s">
        <v>260</v>
      </c>
      <c r="AKV114" s="1" t="s">
        <v>260</v>
      </c>
      <c r="AKW114" s="1" t="s">
        <v>260</v>
      </c>
      <c r="AKX114" s="1" t="s">
        <v>260</v>
      </c>
      <c r="AKY114" s="1" t="s">
        <v>260</v>
      </c>
      <c r="AKZ114" s="1" t="s">
        <v>260</v>
      </c>
      <c r="ALA114" s="1" t="s">
        <v>260</v>
      </c>
      <c r="ALB114" s="1" t="s">
        <v>260</v>
      </c>
      <c r="ALC114" s="1" t="s">
        <v>260</v>
      </c>
      <c r="ALD114" s="1" t="s">
        <v>260</v>
      </c>
      <c r="ALE114" s="1" t="s">
        <v>260</v>
      </c>
      <c r="ALF114" s="1" t="s">
        <v>260</v>
      </c>
      <c r="ALG114" s="1" t="s">
        <v>260</v>
      </c>
      <c r="ALH114" s="1" t="s">
        <v>260</v>
      </c>
      <c r="ALI114" s="1" t="s">
        <v>260</v>
      </c>
      <c r="ALJ114" s="1" t="s">
        <v>260</v>
      </c>
      <c r="ALK114" s="1" t="s">
        <v>260</v>
      </c>
      <c r="ALL114" s="1" t="s">
        <v>260</v>
      </c>
      <c r="ALM114" s="1">
        <v>7</v>
      </c>
      <c r="ALN114" s="11">
        <f t="shared" si="155"/>
        <v>51428.571428571428</v>
      </c>
      <c r="ALO114" s="28">
        <v>360000</v>
      </c>
      <c r="ALP114" s="1">
        <v>4</v>
      </c>
      <c r="ALQ114" s="1">
        <v>2</v>
      </c>
      <c r="ALR114" s="1">
        <v>1</v>
      </c>
      <c r="ALU114" s="60"/>
      <c r="ALV114" s="1">
        <v>1</v>
      </c>
      <c r="ALY114" s="1">
        <v>1</v>
      </c>
      <c r="AMJ114" s="403"/>
    </row>
    <row r="115" spans="1:1024" s="1" customFormat="1" ht="15" customHeight="1" x14ac:dyDescent="0.25">
      <c r="A115" s="268"/>
      <c r="B115" s="113">
        <v>113</v>
      </c>
      <c r="C115" s="473" t="s">
        <v>729</v>
      </c>
      <c r="D115" s="304" t="s">
        <v>656</v>
      </c>
      <c r="E115" s="1">
        <v>2005</v>
      </c>
      <c r="H115" s="1">
        <v>6</v>
      </c>
      <c r="I115" s="1">
        <v>1</v>
      </c>
      <c r="J115" s="1">
        <v>6</v>
      </c>
      <c r="K115" s="1">
        <v>1996</v>
      </c>
      <c r="L115" s="1">
        <v>1998</v>
      </c>
      <c r="M115" s="1">
        <v>3</v>
      </c>
      <c r="Z115" s="1">
        <v>1</v>
      </c>
      <c r="AA115" s="1">
        <v>1</v>
      </c>
      <c r="AB115" s="1">
        <v>1</v>
      </c>
      <c r="AY115" s="1">
        <v>1</v>
      </c>
      <c r="BA115" s="1">
        <v>1</v>
      </c>
      <c r="BB115" s="1">
        <v>11</v>
      </c>
      <c r="BC115" s="1">
        <v>1</v>
      </c>
      <c r="BG115" s="1">
        <v>2</v>
      </c>
      <c r="CG115" s="1">
        <v>1</v>
      </c>
      <c r="CH115" s="246"/>
      <c r="CP115" s="1">
        <f t="shared" si="120"/>
        <v>0</v>
      </c>
      <c r="CS115" s="1">
        <f t="shared" si="82"/>
        <v>0</v>
      </c>
      <c r="DO115" s="1">
        <f t="shared" si="121"/>
        <v>0</v>
      </c>
      <c r="DX115" s="1">
        <f t="shared" si="122"/>
        <v>0</v>
      </c>
      <c r="EE115" s="1">
        <f t="shared" si="123"/>
        <v>0</v>
      </c>
      <c r="EH115" s="1">
        <f t="shared" si="124"/>
        <v>0</v>
      </c>
      <c r="FF115" s="116"/>
      <c r="FL115" s="1">
        <v>1</v>
      </c>
      <c r="FW115" s="1">
        <v>1</v>
      </c>
      <c r="GP115" s="1">
        <f t="shared" si="83"/>
        <v>2</v>
      </c>
      <c r="GQ115" s="1">
        <v>1</v>
      </c>
      <c r="GY115" s="1">
        <f t="shared" si="125"/>
        <v>0</v>
      </c>
      <c r="HC115" s="1">
        <f t="shared" si="126"/>
        <v>0</v>
      </c>
      <c r="HS115" s="1">
        <f t="shared" si="127"/>
        <v>0</v>
      </c>
      <c r="HX115" s="1">
        <f t="shared" si="84"/>
        <v>0</v>
      </c>
      <c r="ID115" s="1">
        <f t="shared" si="85"/>
        <v>0</v>
      </c>
      <c r="IN115" s="1">
        <f t="shared" si="128"/>
        <v>0</v>
      </c>
      <c r="IW115" s="1">
        <f t="shared" si="129"/>
        <v>0</v>
      </c>
      <c r="IZ115" s="1">
        <f t="shared" si="86"/>
        <v>0</v>
      </c>
      <c r="JJ115" s="1">
        <f t="shared" si="87"/>
        <v>0</v>
      </c>
      <c r="JV115" s="1">
        <f t="shared" si="130"/>
        <v>0</v>
      </c>
      <c r="KB115" s="1">
        <f t="shared" si="131"/>
        <v>0</v>
      </c>
      <c r="LG115" s="1">
        <f t="shared" si="88"/>
        <v>0</v>
      </c>
      <c r="LT115" s="1">
        <f t="shared" si="132"/>
        <v>0</v>
      </c>
      <c r="MA115" s="1">
        <f t="shared" si="133"/>
        <v>0</v>
      </c>
      <c r="MF115" s="1">
        <f t="shared" si="134"/>
        <v>0</v>
      </c>
      <c r="MM115" s="1">
        <f t="shared" si="135"/>
        <v>0</v>
      </c>
      <c r="MS115" s="1">
        <f t="shared" si="136"/>
        <v>0</v>
      </c>
      <c r="MU115" s="115"/>
      <c r="OI115" s="120"/>
      <c r="PD115" s="1">
        <f t="shared" si="89"/>
        <v>0</v>
      </c>
      <c r="QF115" s="1">
        <f t="shared" si="137"/>
        <v>0</v>
      </c>
      <c r="QY115" s="1">
        <f t="shared" si="138"/>
        <v>0</v>
      </c>
      <c r="RK115" s="1">
        <f t="shared" si="139"/>
        <v>0</v>
      </c>
      <c r="SA115" s="1">
        <f t="shared" si="140"/>
        <v>0</v>
      </c>
      <c r="SG115" s="1">
        <f t="shared" si="141"/>
        <v>0</v>
      </c>
      <c r="SO115" s="1">
        <f t="shared" si="142"/>
        <v>0</v>
      </c>
      <c r="TB115" s="1">
        <f t="shared" si="143"/>
        <v>0</v>
      </c>
      <c r="TS115" s="1">
        <f t="shared" si="90"/>
        <v>0</v>
      </c>
      <c r="TZ115" s="1">
        <v>1</v>
      </c>
      <c r="UD115" s="1">
        <f t="shared" si="91"/>
        <v>1</v>
      </c>
      <c r="UE115" s="1">
        <v>1</v>
      </c>
      <c r="UG115" s="1">
        <f t="shared" si="92"/>
        <v>0</v>
      </c>
      <c r="UQ115" s="1">
        <f t="shared" si="144"/>
        <v>0</v>
      </c>
      <c r="VA115" s="1">
        <f t="shared" si="145"/>
        <v>0</v>
      </c>
      <c r="VG115" s="1">
        <f t="shared" si="146"/>
        <v>0</v>
      </c>
      <c r="WY115" s="1">
        <f t="shared" si="93"/>
        <v>0</v>
      </c>
      <c r="XB115" s="1">
        <f t="shared" si="147"/>
        <v>0</v>
      </c>
      <c r="XG115" s="1">
        <f t="shared" si="94"/>
        <v>0</v>
      </c>
      <c r="XK115" s="108"/>
      <c r="XL115" s="1">
        <f t="shared" si="95"/>
        <v>0</v>
      </c>
      <c r="XM115" s="1">
        <f t="shared" si="96"/>
        <v>0</v>
      </c>
      <c r="XN115" s="1">
        <f t="shared" si="148"/>
        <v>0</v>
      </c>
      <c r="XO115" s="1">
        <f t="shared" si="97"/>
        <v>0</v>
      </c>
      <c r="XP115" s="1">
        <f t="shared" si="149"/>
        <v>0</v>
      </c>
      <c r="XQ115" s="1">
        <f t="shared" si="98"/>
        <v>0</v>
      </c>
      <c r="XR115" s="1">
        <f t="shared" si="99"/>
        <v>0</v>
      </c>
      <c r="XS115" s="1">
        <f t="shared" si="100"/>
        <v>0</v>
      </c>
      <c r="XT115" s="1">
        <f t="shared" si="150"/>
        <v>3</v>
      </c>
      <c r="XU115" s="1">
        <f t="shared" si="101"/>
        <v>0</v>
      </c>
      <c r="XV115" s="1">
        <f t="shared" si="102"/>
        <v>0</v>
      </c>
      <c r="XW115" s="1">
        <f t="shared" si="103"/>
        <v>0</v>
      </c>
      <c r="XX115" s="1">
        <f t="shared" si="104"/>
        <v>0</v>
      </c>
      <c r="XY115" s="1">
        <f t="shared" si="105"/>
        <v>0</v>
      </c>
      <c r="XZ115" s="1">
        <f t="shared" si="106"/>
        <v>0</v>
      </c>
      <c r="YA115" s="1">
        <f t="shared" si="107"/>
        <v>0</v>
      </c>
      <c r="YB115" s="1">
        <f t="shared" si="108"/>
        <v>0</v>
      </c>
      <c r="YC115" s="1">
        <f t="shared" si="109"/>
        <v>0</v>
      </c>
      <c r="YD115" s="132"/>
      <c r="YE115" s="133">
        <f t="shared" si="203"/>
        <v>3</v>
      </c>
      <c r="YF115" s="133">
        <f t="shared" si="110"/>
        <v>154333.33333333334</v>
      </c>
      <c r="YG115" s="130">
        <v>2</v>
      </c>
      <c r="YH115" s="130">
        <f t="shared" si="111"/>
        <v>231500</v>
      </c>
      <c r="YI115" s="129">
        <v>1</v>
      </c>
      <c r="YJ115" s="128">
        <f t="shared" si="112"/>
        <v>463000</v>
      </c>
      <c r="YK115" s="177"/>
      <c r="YL115">
        <v>1</v>
      </c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>
        <f t="shared" si="151"/>
        <v>0</v>
      </c>
      <c r="ACD115" s="25" t="e">
        <f t="shared" si="202"/>
        <v>#DIV/0!</v>
      </c>
      <c r="ACE115" s="11">
        <f t="shared" si="113"/>
        <v>3</v>
      </c>
      <c r="ACF115" s="11">
        <f t="shared" si="114"/>
        <v>154333.33333333334</v>
      </c>
      <c r="ACG115" s="1">
        <v>4</v>
      </c>
      <c r="ACH115" s="1">
        <v>1</v>
      </c>
      <c r="ACI115" s="11">
        <f t="shared" si="115"/>
        <v>463000</v>
      </c>
      <c r="ACJ115" s="45">
        <v>1</v>
      </c>
      <c r="ACK115" s="13">
        <f t="shared" si="116"/>
        <v>463000</v>
      </c>
      <c r="ACL115">
        <v>1</v>
      </c>
      <c r="ACM115" s="25">
        <f t="shared" si="117"/>
        <v>463000</v>
      </c>
      <c r="ACN115" s="11">
        <f t="shared" si="118"/>
        <v>463000</v>
      </c>
      <c r="ACO115" s="65"/>
      <c r="ACR115" s="1" t="s">
        <v>388</v>
      </c>
      <c r="ACS115" s="1">
        <v>1</v>
      </c>
      <c r="ACU115" s="1">
        <v>1</v>
      </c>
      <c r="ACV115" s="1">
        <v>1</v>
      </c>
      <c r="ACZ115" s="1" t="s">
        <v>259</v>
      </c>
      <c r="ADD115" s="1" t="s">
        <v>189</v>
      </c>
      <c r="ADO115" s="1">
        <v>1</v>
      </c>
      <c r="ADU115" s="1">
        <v>7</v>
      </c>
      <c r="ADV115" s="457"/>
      <c r="ADW115" s="1">
        <v>5</v>
      </c>
      <c r="ADX115" s="1">
        <v>1</v>
      </c>
      <c r="ADY115" s="1">
        <v>1</v>
      </c>
      <c r="AEC115" s="1">
        <v>1</v>
      </c>
      <c r="AEE115" s="1">
        <f t="shared" si="152"/>
        <v>1</v>
      </c>
      <c r="AER115" s="1">
        <v>1</v>
      </c>
      <c r="AFM115" s="1">
        <v>1</v>
      </c>
      <c r="AFQ115" s="1">
        <v>1</v>
      </c>
      <c r="AGL115" s="1">
        <v>439000</v>
      </c>
      <c r="AGM115" s="11">
        <f t="shared" si="156"/>
        <v>0</v>
      </c>
      <c r="AHJ115" s="1">
        <v>439000</v>
      </c>
      <c r="AHL115" s="1">
        <v>2</v>
      </c>
      <c r="AHM115" s="1">
        <v>1</v>
      </c>
      <c r="AHV115" s="1">
        <v>1</v>
      </c>
      <c r="AHW115" s="1">
        <v>1</v>
      </c>
      <c r="AHX115" s="1">
        <v>1</v>
      </c>
      <c r="AHY115" s="1">
        <v>1</v>
      </c>
      <c r="AHZ115" s="1">
        <v>1</v>
      </c>
      <c r="AIA115" s="1">
        <v>1</v>
      </c>
      <c r="AIB115" s="1">
        <v>1</v>
      </c>
      <c r="AIJ115" s="1">
        <v>1</v>
      </c>
      <c r="AIY115" s="11">
        <v>24000</v>
      </c>
      <c r="AIZ115" s="11"/>
      <c r="AJA115" s="1">
        <v>5.47</v>
      </c>
      <c r="AJB115" s="11">
        <v>51000</v>
      </c>
      <c r="AJC115" s="1">
        <v>388000</v>
      </c>
      <c r="AJD115" s="1">
        <v>1</v>
      </c>
      <c r="AJF115" s="435">
        <v>83.801295896328298</v>
      </c>
      <c r="AJG115" s="45">
        <v>760.78431372549016</v>
      </c>
      <c r="AJH115" s="381">
        <v>463000</v>
      </c>
      <c r="AJI115" s="11">
        <f t="shared" si="119"/>
        <v>154333.33333333334</v>
      </c>
      <c r="AJJ115" s="60"/>
      <c r="AJK115" s="12">
        <v>2</v>
      </c>
      <c r="AJL115" s="1">
        <v>5</v>
      </c>
      <c r="AJW115" s="1">
        <f t="shared" si="153"/>
        <v>5</v>
      </c>
      <c r="AJY115" s="1">
        <v>1</v>
      </c>
      <c r="AJZ115" s="1">
        <f t="shared" si="154"/>
        <v>6</v>
      </c>
      <c r="AKA115" s="60"/>
      <c r="AKB115" s="1" t="s">
        <v>260</v>
      </c>
      <c r="AKC115" s="1" t="s">
        <v>260</v>
      </c>
      <c r="AKD115" s="1" t="s">
        <v>261</v>
      </c>
      <c r="AKE115" s="1" t="s">
        <v>260</v>
      </c>
      <c r="AKF115" s="1" t="s">
        <v>260</v>
      </c>
      <c r="AKG115" s="1" t="s">
        <v>260</v>
      </c>
      <c r="AKH115" s="1" t="s">
        <v>260</v>
      </c>
      <c r="AKI115" s="1" t="s">
        <v>260</v>
      </c>
      <c r="AKJ115" s="1" t="s">
        <v>262</v>
      </c>
      <c r="AKK115" s="1" t="s">
        <v>260</v>
      </c>
      <c r="AKL115" s="1" t="s">
        <v>260</v>
      </c>
      <c r="AKM115" s="1" t="s">
        <v>260</v>
      </c>
      <c r="AKN115" s="1" t="s">
        <v>260</v>
      </c>
      <c r="AKO115" s="1" t="s">
        <v>260</v>
      </c>
      <c r="AKP115" s="1" t="s">
        <v>260</v>
      </c>
      <c r="AKQ115" s="1" t="s">
        <v>260</v>
      </c>
      <c r="AKR115" s="1" t="s">
        <v>263</v>
      </c>
      <c r="AKS115" s="1" t="s">
        <v>260</v>
      </c>
      <c r="AKT115" s="1" t="s">
        <v>260</v>
      </c>
      <c r="AKU115" s="1" t="s">
        <v>260</v>
      </c>
      <c r="AKV115" s="1" t="s">
        <v>260</v>
      </c>
      <c r="AKW115" s="1" t="s">
        <v>260</v>
      </c>
      <c r="AKX115" s="1" t="s">
        <v>260</v>
      </c>
      <c r="AKY115" s="1" t="s">
        <v>260</v>
      </c>
      <c r="AKZ115" s="1" t="s">
        <v>260</v>
      </c>
      <c r="ALA115" s="1" t="s">
        <v>260</v>
      </c>
      <c r="ALB115" s="1" t="s">
        <v>260</v>
      </c>
      <c r="ALC115" s="1" t="s">
        <v>260</v>
      </c>
      <c r="ALD115" s="1" t="s">
        <v>260</v>
      </c>
      <c r="ALE115" s="1" t="s">
        <v>260</v>
      </c>
      <c r="ALF115" s="1" t="s">
        <v>260</v>
      </c>
      <c r="ALG115" s="1" t="s">
        <v>260</v>
      </c>
      <c r="ALH115" s="1" t="s">
        <v>260</v>
      </c>
      <c r="ALI115" s="1" t="s">
        <v>260</v>
      </c>
      <c r="ALJ115" s="1" t="s">
        <v>260</v>
      </c>
      <c r="ALK115" s="1" t="s">
        <v>260</v>
      </c>
      <c r="ALL115" s="1" t="s">
        <v>260</v>
      </c>
      <c r="ALN115" s="11" t="e">
        <f t="shared" si="155"/>
        <v>#DIV/0!</v>
      </c>
      <c r="ALO115" s="28">
        <v>463000</v>
      </c>
      <c r="ALU115" s="60"/>
      <c r="ALV115" s="1">
        <v>1</v>
      </c>
      <c r="ALY115" s="1">
        <v>1</v>
      </c>
      <c r="ALZ115" s="1">
        <v>1</v>
      </c>
      <c r="AMA115" s="1">
        <v>1</v>
      </c>
      <c r="AMD115" s="1">
        <v>1</v>
      </c>
      <c r="AMJ115" s="403"/>
    </row>
    <row r="116" spans="1:1024" s="1" customFormat="1" ht="15" customHeight="1" x14ac:dyDescent="0.25">
      <c r="A116" s="268"/>
      <c r="B116" s="113">
        <v>114</v>
      </c>
      <c r="C116" s="473" t="s">
        <v>729</v>
      </c>
      <c r="D116" s="304" t="s">
        <v>743</v>
      </c>
      <c r="E116" s="1">
        <v>2005</v>
      </c>
      <c r="F116" s="1">
        <v>9</v>
      </c>
      <c r="G116" s="1">
        <v>1</v>
      </c>
      <c r="J116" s="1">
        <v>9</v>
      </c>
      <c r="K116" s="1">
        <v>1996</v>
      </c>
      <c r="L116" s="1">
        <v>2001</v>
      </c>
      <c r="M116" s="1">
        <v>6</v>
      </c>
      <c r="Z116" s="1">
        <v>1</v>
      </c>
      <c r="AA116" s="1">
        <v>1</v>
      </c>
      <c r="AB116" s="1">
        <v>1</v>
      </c>
      <c r="AC116" s="1">
        <v>1</v>
      </c>
      <c r="AD116" s="1">
        <v>1</v>
      </c>
      <c r="AE116" s="1">
        <v>1</v>
      </c>
      <c r="AW116" s="1">
        <v>1</v>
      </c>
      <c r="AY116" s="1">
        <v>1</v>
      </c>
      <c r="BA116" s="1">
        <v>1</v>
      </c>
      <c r="BB116" s="1">
        <v>12</v>
      </c>
      <c r="BC116" s="1">
        <v>1</v>
      </c>
      <c r="BG116" s="1">
        <v>3</v>
      </c>
      <c r="CG116" s="1">
        <v>1</v>
      </c>
      <c r="CH116" s="246"/>
      <c r="CP116" s="1">
        <f t="shared" si="120"/>
        <v>0</v>
      </c>
      <c r="CS116" s="1">
        <f t="shared" si="82"/>
        <v>0</v>
      </c>
      <c r="DO116" s="1">
        <f t="shared" si="121"/>
        <v>0</v>
      </c>
      <c r="DX116" s="1">
        <f t="shared" si="122"/>
        <v>0</v>
      </c>
      <c r="EE116" s="1">
        <f t="shared" si="123"/>
        <v>0</v>
      </c>
      <c r="EH116" s="1">
        <f t="shared" si="124"/>
        <v>0</v>
      </c>
      <c r="FF116" s="116">
        <v>1</v>
      </c>
      <c r="FP116" s="1">
        <v>1</v>
      </c>
      <c r="FU116" s="1">
        <v>1</v>
      </c>
      <c r="GN116" s="1">
        <v>1</v>
      </c>
      <c r="GP116" s="1">
        <f t="shared" si="83"/>
        <v>4</v>
      </c>
      <c r="GQ116" s="1">
        <v>1</v>
      </c>
      <c r="GY116" s="1">
        <f t="shared" si="125"/>
        <v>0</v>
      </c>
      <c r="HC116" s="1">
        <f t="shared" si="126"/>
        <v>0</v>
      </c>
      <c r="HS116" s="1">
        <f t="shared" si="127"/>
        <v>0</v>
      </c>
      <c r="HX116" s="1">
        <f t="shared" si="84"/>
        <v>0</v>
      </c>
      <c r="ID116" s="1">
        <f t="shared" si="85"/>
        <v>0</v>
      </c>
      <c r="IN116" s="1">
        <f t="shared" si="128"/>
        <v>0</v>
      </c>
      <c r="IW116" s="1">
        <f t="shared" si="129"/>
        <v>0</v>
      </c>
      <c r="IZ116" s="1">
        <f t="shared" si="86"/>
        <v>0</v>
      </c>
      <c r="JG116" s="1">
        <v>1</v>
      </c>
      <c r="JJ116" s="1">
        <f t="shared" si="87"/>
        <v>1</v>
      </c>
      <c r="JK116" s="1">
        <v>1</v>
      </c>
      <c r="JV116" s="1">
        <f t="shared" si="130"/>
        <v>0</v>
      </c>
      <c r="KB116" s="1">
        <f t="shared" si="131"/>
        <v>0</v>
      </c>
      <c r="LG116" s="1">
        <f t="shared" si="88"/>
        <v>0</v>
      </c>
      <c r="LT116" s="1">
        <f t="shared" si="132"/>
        <v>0</v>
      </c>
      <c r="MA116" s="1">
        <f t="shared" si="133"/>
        <v>0</v>
      </c>
      <c r="MF116" s="1">
        <f t="shared" si="134"/>
        <v>0</v>
      </c>
      <c r="MM116" s="1">
        <f t="shared" si="135"/>
        <v>0</v>
      </c>
      <c r="MS116" s="1">
        <f t="shared" si="136"/>
        <v>0</v>
      </c>
      <c r="MU116" s="115"/>
      <c r="OI116" s="120"/>
      <c r="PD116" s="1">
        <f t="shared" si="89"/>
        <v>0</v>
      </c>
      <c r="QF116" s="1">
        <f t="shared" si="137"/>
        <v>0</v>
      </c>
      <c r="QY116" s="1">
        <f t="shared" si="138"/>
        <v>0</v>
      </c>
      <c r="RK116" s="1">
        <f t="shared" si="139"/>
        <v>0</v>
      </c>
      <c r="SA116" s="1">
        <f t="shared" si="140"/>
        <v>0</v>
      </c>
      <c r="SG116" s="1">
        <f t="shared" si="141"/>
        <v>0</v>
      </c>
      <c r="SO116" s="1">
        <f t="shared" si="142"/>
        <v>0</v>
      </c>
      <c r="TB116" s="1">
        <f t="shared" si="143"/>
        <v>0</v>
      </c>
      <c r="TS116" s="1">
        <f t="shared" si="90"/>
        <v>0</v>
      </c>
      <c r="UD116" s="1">
        <f t="shared" si="91"/>
        <v>0</v>
      </c>
      <c r="UG116" s="1">
        <f t="shared" si="92"/>
        <v>0</v>
      </c>
      <c r="UQ116" s="1">
        <f t="shared" si="144"/>
        <v>0</v>
      </c>
      <c r="VA116" s="1">
        <f t="shared" si="145"/>
        <v>0</v>
      </c>
      <c r="VG116" s="1">
        <f t="shared" si="146"/>
        <v>0</v>
      </c>
      <c r="WY116" s="1">
        <f t="shared" si="93"/>
        <v>0</v>
      </c>
      <c r="XB116" s="1">
        <f t="shared" si="147"/>
        <v>0</v>
      </c>
      <c r="XG116" s="1">
        <f t="shared" si="94"/>
        <v>0</v>
      </c>
      <c r="XK116" s="108"/>
      <c r="XL116" s="1">
        <f t="shared" si="95"/>
        <v>0</v>
      </c>
      <c r="XM116" s="1">
        <f t="shared" si="96"/>
        <v>0</v>
      </c>
      <c r="XN116" s="1">
        <f t="shared" si="148"/>
        <v>0</v>
      </c>
      <c r="XO116" s="1">
        <f t="shared" si="97"/>
        <v>0</v>
      </c>
      <c r="XP116" s="1">
        <f t="shared" si="149"/>
        <v>0</v>
      </c>
      <c r="XQ116" s="1">
        <f t="shared" si="98"/>
        <v>0</v>
      </c>
      <c r="XR116" s="1">
        <f t="shared" si="99"/>
        <v>0</v>
      </c>
      <c r="XS116" s="1">
        <f t="shared" si="100"/>
        <v>0</v>
      </c>
      <c r="XT116" s="1">
        <f t="shared" si="150"/>
        <v>5</v>
      </c>
      <c r="XU116" s="1">
        <f t="shared" si="101"/>
        <v>0</v>
      </c>
      <c r="XV116" s="1">
        <f t="shared" si="102"/>
        <v>0</v>
      </c>
      <c r="XW116" s="1">
        <f t="shared" si="103"/>
        <v>0</v>
      </c>
      <c r="XX116" s="1">
        <f t="shared" si="104"/>
        <v>0</v>
      </c>
      <c r="XY116" s="1">
        <f t="shared" si="105"/>
        <v>0</v>
      </c>
      <c r="XZ116" s="1">
        <f t="shared" si="106"/>
        <v>0</v>
      </c>
      <c r="YA116" s="1">
        <f t="shared" si="107"/>
        <v>0</v>
      </c>
      <c r="YB116" s="1">
        <f t="shared" si="108"/>
        <v>0</v>
      </c>
      <c r="YC116" s="1">
        <f t="shared" si="109"/>
        <v>0</v>
      </c>
      <c r="YD116" s="132"/>
      <c r="YE116" s="133">
        <f t="shared" si="203"/>
        <v>5</v>
      </c>
      <c r="YF116" s="133">
        <f t="shared" si="110"/>
        <v>123000</v>
      </c>
      <c r="YG116" s="130">
        <v>2</v>
      </c>
      <c r="YH116" s="130">
        <f t="shared" si="111"/>
        <v>307500</v>
      </c>
      <c r="YI116" s="129">
        <v>1</v>
      </c>
      <c r="YJ116" s="128">
        <f t="shared" si="112"/>
        <v>615000</v>
      </c>
      <c r="YK116" s="177"/>
      <c r="YL116">
        <v>1</v>
      </c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>
        <v>1</v>
      </c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>
        <f t="shared" si="151"/>
        <v>1</v>
      </c>
      <c r="ACD116" s="25">
        <f t="shared" si="202"/>
        <v>615000</v>
      </c>
      <c r="ACE116" s="11">
        <f t="shared" si="113"/>
        <v>6</v>
      </c>
      <c r="ACF116" s="11">
        <f t="shared" si="114"/>
        <v>102500</v>
      </c>
      <c r="ACG116" s="1">
        <v>1</v>
      </c>
      <c r="ACH116" s="1">
        <v>1</v>
      </c>
      <c r="ACI116" s="11">
        <f t="shared" si="115"/>
        <v>615000</v>
      </c>
      <c r="ACJ116" s="11"/>
      <c r="ACK116" s="13">
        <f t="shared" si="116"/>
        <v>0</v>
      </c>
      <c r="ACL116">
        <v>1</v>
      </c>
      <c r="ACM116" s="25">
        <f t="shared" si="117"/>
        <v>615000</v>
      </c>
      <c r="ACN116" s="11">
        <f t="shared" si="118"/>
        <v>615000</v>
      </c>
      <c r="ACO116" s="65"/>
      <c r="ACR116" s="1" t="s">
        <v>258</v>
      </c>
      <c r="ACS116" s="1">
        <v>1</v>
      </c>
      <c r="ACT116" s="1">
        <v>1</v>
      </c>
      <c r="ACU116" s="1">
        <v>1</v>
      </c>
      <c r="ACV116" s="1">
        <v>1</v>
      </c>
      <c r="ACZ116" s="1" t="s">
        <v>658</v>
      </c>
      <c r="ADA116" s="1">
        <v>1</v>
      </c>
      <c r="ADB116" s="1">
        <v>23</v>
      </c>
      <c r="ADC116" s="1">
        <v>1</v>
      </c>
      <c r="ADD116" s="1" t="s">
        <v>189</v>
      </c>
      <c r="ADL116" s="1">
        <v>1</v>
      </c>
      <c r="ADU116" s="1">
        <v>7</v>
      </c>
      <c r="ADV116" s="457"/>
      <c r="ADW116" s="1">
        <v>2</v>
      </c>
      <c r="ADX116" s="1">
        <v>1</v>
      </c>
      <c r="AEE116" s="1">
        <f t="shared" si="152"/>
        <v>0</v>
      </c>
      <c r="AER116" s="1">
        <v>1</v>
      </c>
      <c r="AET116" s="1">
        <v>1</v>
      </c>
      <c r="AFC116" s="1">
        <v>1</v>
      </c>
      <c r="AFD116" s="1">
        <v>1</v>
      </c>
      <c r="AFF116" s="1">
        <v>1</v>
      </c>
      <c r="AFJ116" s="1">
        <v>1</v>
      </c>
      <c r="AFK116" s="1">
        <v>1</v>
      </c>
      <c r="AFN116" s="1">
        <v>1</v>
      </c>
      <c r="AFV116" s="1">
        <v>1</v>
      </c>
      <c r="AFX116" s="1">
        <v>1</v>
      </c>
      <c r="AGL116" s="11">
        <v>345000</v>
      </c>
      <c r="AGM116" s="11">
        <f t="shared" si="156"/>
        <v>270000</v>
      </c>
      <c r="AHB116" s="1">
        <v>270000</v>
      </c>
      <c r="AHC116" s="1">
        <v>1</v>
      </c>
      <c r="AHI116" s="1">
        <v>1</v>
      </c>
      <c r="AHJ116" s="1">
        <v>615000</v>
      </c>
      <c r="AHK116" s="1">
        <v>78.260999999999996</v>
      </c>
      <c r="AHL116" s="1">
        <v>1</v>
      </c>
      <c r="AHM116" s="1">
        <v>1</v>
      </c>
      <c r="AHR116" s="1">
        <v>1</v>
      </c>
      <c r="AHS116" s="1">
        <v>1</v>
      </c>
      <c r="AHX116" s="1">
        <v>1</v>
      </c>
      <c r="AHY116" s="1">
        <v>4</v>
      </c>
      <c r="AHZ116" s="1">
        <v>1</v>
      </c>
      <c r="AIA116" s="1">
        <v>1</v>
      </c>
      <c r="AIB116" s="1">
        <v>1</v>
      </c>
      <c r="AIJ116" s="1">
        <v>1</v>
      </c>
      <c r="AIY116" s="11"/>
      <c r="AIZ116" s="11"/>
      <c r="AJB116" s="11">
        <v>348000</v>
      </c>
      <c r="AJC116" s="1">
        <v>267000</v>
      </c>
      <c r="AJD116" s="1">
        <v>1</v>
      </c>
      <c r="AJF116" s="435">
        <v>43.414634146341463</v>
      </c>
      <c r="AJG116" s="45">
        <v>76.724137931034491</v>
      </c>
      <c r="AJH116" s="381">
        <v>615000</v>
      </c>
      <c r="AJI116" s="11">
        <f t="shared" si="119"/>
        <v>102500</v>
      </c>
      <c r="AJJ116" s="60"/>
      <c r="AJK116" s="12">
        <v>2</v>
      </c>
      <c r="AJL116" s="1">
        <v>2</v>
      </c>
      <c r="AJW116" s="1">
        <f t="shared" si="153"/>
        <v>2</v>
      </c>
      <c r="AJY116" s="1">
        <v>1</v>
      </c>
      <c r="AJZ116" s="1">
        <f t="shared" si="154"/>
        <v>3</v>
      </c>
      <c r="AKA116" s="60"/>
      <c r="AKB116" s="1" t="s">
        <v>260</v>
      </c>
      <c r="AKC116" s="1" t="s">
        <v>260</v>
      </c>
      <c r="AKD116" s="1" t="s">
        <v>261</v>
      </c>
      <c r="AKE116" s="1" t="s">
        <v>260</v>
      </c>
      <c r="AKF116" s="1" t="s">
        <v>260</v>
      </c>
      <c r="AKG116" s="1" t="s">
        <v>260</v>
      </c>
      <c r="AKH116" s="1" t="s">
        <v>260</v>
      </c>
      <c r="AKI116" s="1" t="s">
        <v>260</v>
      </c>
      <c r="AKJ116" s="1" t="s">
        <v>262</v>
      </c>
      <c r="AKK116" s="1" t="s">
        <v>260</v>
      </c>
      <c r="AKL116" s="1" t="s">
        <v>260</v>
      </c>
      <c r="AKM116" s="1" t="s">
        <v>260</v>
      </c>
      <c r="AKN116" s="1" t="s">
        <v>260</v>
      </c>
      <c r="AKO116" s="1" t="s">
        <v>260</v>
      </c>
      <c r="AKP116" s="1" t="s">
        <v>260</v>
      </c>
      <c r="AKQ116" s="1" t="s">
        <v>260</v>
      </c>
      <c r="AKR116" s="1" t="s">
        <v>263</v>
      </c>
      <c r="AKS116" s="1" t="s">
        <v>260</v>
      </c>
      <c r="AKT116" s="1" t="s">
        <v>260</v>
      </c>
      <c r="AKU116" s="1" t="s">
        <v>260</v>
      </c>
      <c r="AKV116" s="1" t="s">
        <v>260</v>
      </c>
      <c r="AKW116" s="1" t="s">
        <v>260</v>
      </c>
      <c r="AKX116" s="1" t="s">
        <v>260</v>
      </c>
      <c r="AKY116" s="1" t="s">
        <v>260</v>
      </c>
      <c r="AKZ116" s="1" t="s">
        <v>260</v>
      </c>
      <c r="ALA116" s="1" t="s">
        <v>260</v>
      </c>
      <c r="ALB116" s="1" t="s">
        <v>260</v>
      </c>
      <c r="ALC116" s="1" t="s">
        <v>260</v>
      </c>
      <c r="ALD116" s="1" t="s">
        <v>260</v>
      </c>
      <c r="ALE116" s="1" t="s">
        <v>260</v>
      </c>
      <c r="ALF116" s="1" t="s">
        <v>260</v>
      </c>
      <c r="ALG116" s="1" t="s">
        <v>260</v>
      </c>
      <c r="ALH116" s="1" t="s">
        <v>260</v>
      </c>
      <c r="ALI116" s="1" t="s">
        <v>260</v>
      </c>
      <c r="ALJ116" s="1" t="s">
        <v>260</v>
      </c>
      <c r="ALK116" s="1" t="s">
        <v>260</v>
      </c>
      <c r="ALL116" s="1" t="s">
        <v>260</v>
      </c>
      <c r="ALN116" s="11" t="e">
        <f t="shared" si="155"/>
        <v>#DIV/0!</v>
      </c>
      <c r="ALO116" s="28">
        <v>615000</v>
      </c>
      <c r="ALU116" s="60"/>
      <c r="ALV116" s="1">
        <v>1</v>
      </c>
      <c r="ALX116" s="1">
        <v>1</v>
      </c>
      <c r="ALY116" s="1">
        <v>1</v>
      </c>
      <c r="ALZ116" s="1">
        <v>1</v>
      </c>
      <c r="AMB116" s="1">
        <v>1</v>
      </c>
      <c r="AMC116" s="1">
        <v>1</v>
      </c>
      <c r="AMD116" s="1">
        <v>1</v>
      </c>
      <c r="AMJ116" s="403"/>
    </row>
    <row r="117" spans="1:1024" s="1" customFormat="1" ht="15" customHeight="1" x14ac:dyDescent="0.25">
      <c r="A117" s="268"/>
      <c r="B117" s="113">
        <v>115</v>
      </c>
      <c r="C117" s="473" t="s">
        <v>729</v>
      </c>
      <c r="D117" s="304" t="s">
        <v>659</v>
      </c>
      <c r="E117" s="1">
        <v>2005</v>
      </c>
      <c r="H117" s="1">
        <v>2</v>
      </c>
      <c r="I117" s="1">
        <v>1</v>
      </c>
      <c r="J117" s="1">
        <v>2</v>
      </c>
      <c r="K117" s="1">
        <v>1996</v>
      </c>
      <c r="L117" s="1">
        <v>2002</v>
      </c>
      <c r="M117" s="1">
        <v>7</v>
      </c>
      <c r="Z117" s="1">
        <v>1</v>
      </c>
      <c r="AA117" s="1">
        <v>1</v>
      </c>
      <c r="AB117" s="1">
        <v>1</v>
      </c>
      <c r="AC117" s="1">
        <v>1</v>
      </c>
      <c r="AD117" s="1">
        <v>1</v>
      </c>
      <c r="AE117" s="1">
        <v>1</v>
      </c>
      <c r="AF117" s="1">
        <v>1</v>
      </c>
      <c r="AW117" s="1">
        <v>1</v>
      </c>
      <c r="AY117" s="1">
        <v>1</v>
      </c>
      <c r="BA117" s="1">
        <v>1</v>
      </c>
      <c r="BB117" s="1">
        <v>21</v>
      </c>
      <c r="BC117" s="1">
        <v>1</v>
      </c>
      <c r="BD117" s="1">
        <v>1</v>
      </c>
      <c r="BG117" s="1">
        <v>1</v>
      </c>
      <c r="CG117" s="1">
        <v>1</v>
      </c>
      <c r="CH117" s="246"/>
      <c r="CP117" s="1">
        <f t="shared" si="120"/>
        <v>0</v>
      </c>
      <c r="CS117" s="1">
        <f t="shared" si="82"/>
        <v>0</v>
      </c>
      <c r="DO117" s="1">
        <f t="shared" si="121"/>
        <v>0</v>
      </c>
      <c r="DX117" s="1">
        <f t="shared" si="122"/>
        <v>0</v>
      </c>
      <c r="EE117" s="1">
        <f t="shared" si="123"/>
        <v>0</v>
      </c>
      <c r="EH117" s="1">
        <f t="shared" si="124"/>
        <v>0</v>
      </c>
      <c r="FF117" s="116">
        <v>1</v>
      </c>
      <c r="GP117" s="1">
        <f t="shared" si="83"/>
        <v>1</v>
      </c>
      <c r="GQ117" s="1">
        <v>1</v>
      </c>
      <c r="GY117" s="1">
        <f t="shared" si="125"/>
        <v>0</v>
      </c>
      <c r="HC117" s="1">
        <f t="shared" si="126"/>
        <v>0</v>
      </c>
      <c r="HS117" s="1">
        <f t="shared" si="127"/>
        <v>0</v>
      </c>
      <c r="HX117" s="1">
        <f t="shared" si="84"/>
        <v>0</v>
      </c>
      <c r="ID117" s="1">
        <f t="shared" si="85"/>
        <v>0</v>
      </c>
      <c r="IN117" s="1">
        <f t="shared" si="128"/>
        <v>0</v>
      </c>
      <c r="IW117" s="1">
        <f t="shared" si="129"/>
        <v>0</v>
      </c>
      <c r="IZ117" s="1">
        <f t="shared" si="86"/>
        <v>0</v>
      </c>
      <c r="JE117" s="1">
        <v>1</v>
      </c>
      <c r="JJ117" s="1">
        <f t="shared" si="87"/>
        <v>1</v>
      </c>
      <c r="JK117" s="1">
        <v>1</v>
      </c>
      <c r="JV117" s="1">
        <f t="shared" si="130"/>
        <v>0</v>
      </c>
      <c r="KB117" s="1">
        <f t="shared" si="131"/>
        <v>0</v>
      </c>
      <c r="LG117" s="1">
        <f t="shared" si="88"/>
        <v>0</v>
      </c>
      <c r="LT117" s="1">
        <f t="shared" si="132"/>
        <v>0</v>
      </c>
      <c r="MA117" s="1">
        <f t="shared" si="133"/>
        <v>0</v>
      </c>
      <c r="MF117" s="1">
        <f t="shared" si="134"/>
        <v>0</v>
      </c>
      <c r="MM117" s="1">
        <f t="shared" si="135"/>
        <v>0</v>
      </c>
      <c r="MS117" s="1">
        <f t="shared" si="136"/>
        <v>0</v>
      </c>
      <c r="MU117" s="115">
        <v>1</v>
      </c>
      <c r="OI117" s="120"/>
      <c r="PD117" s="1">
        <f t="shared" si="89"/>
        <v>0</v>
      </c>
      <c r="QF117" s="1">
        <f t="shared" si="137"/>
        <v>0</v>
      </c>
      <c r="QY117" s="1">
        <f t="shared" si="138"/>
        <v>0</v>
      </c>
      <c r="RK117" s="1">
        <f t="shared" si="139"/>
        <v>0</v>
      </c>
      <c r="SA117" s="1">
        <f t="shared" si="140"/>
        <v>0</v>
      </c>
      <c r="SG117" s="1">
        <f t="shared" si="141"/>
        <v>0</v>
      </c>
      <c r="SO117" s="1">
        <f t="shared" si="142"/>
        <v>0</v>
      </c>
      <c r="TB117" s="1">
        <f t="shared" si="143"/>
        <v>0</v>
      </c>
      <c r="TS117" s="1">
        <f t="shared" si="90"/>
        <v>0</v>
      </c>
      <c r="UD117" s="1">
        <f t="shared" si="91"/>
        <v>0</v>
      </c>
      <c r="UG117" s="1">
        <f t="shared" si="92"/>
        <v>0</v>
      </c>
      <c r="UQ117" s="1">
        <f t="shared" si="144"/>
        <v>0</v>
      </c>
      <c r="VA117" s="1">
        <f t="shared" si="145"/>
        <v>0</v>
      </c>
      <c r="VG117" s="1">
        <f t="shared" si="146"/>
        <v>0</v>
      </c>
      <c r="WY117" s="1">
        <f t="shared" si="93"/>
        <v>0</v>
      </c>
      <c r="XB117" s="1">
        <f t="shared" si="147"/>
        <v>0</v>
      </c>
      <c r="XG117" s="1">
        <f t="shared" si="94"/>
        <v>0</v>
      </c>
      <c r="XK117" s="108"/>
      <c r="XL117" s="1">
        <f t="shared" si="95"/>
        <v>0</v>
      </c>
      <c r="XM117" s="1">
        <f t="shared" si="96"/>
        <v>0</v>
      </c>
      <c r="XN117" s="1">
        <f t="shared" si="148"/>
        <v>0</v>
      </c>
      <c r="XO117" s="1">
        <f t="shared" si="97"/>
        <v>0</v>
      </c>
      <c r="XP117" s="1">
        <f t="shared" si="149"/>
        <v>0</v>
      </c>
      <c r="XQ117" s="1">
        <f t="shared" si="98"/>
        <v>0</v>
      </c>
      <c r="XR117" s="1">
        <f t="shared" si="99"/>
        <v>0</v>
      </c>
      <c r="XS117" s="1">
        <f t="shared" si="100"/>
        <v>0</v>
      </c>
      <c r="XT117" s="1">
        <f t="shared" si="150"/>
        <v>2</v>
      </c>
      <c r="XU117" s="1">
        <f t="shared" si="101"/>
        <v>0</v>
      </c>
      <c r="XV117" s="1">
        <f t="shared" si="102"/>
        <v>0</v>
      </c>
      <c r="XW117" s="1">
        <f t="shared" si="103"/>
        <v>0</v>
      </c>
      <c r="XX117" s="1">
        <f t="shared" si="104"/>
        <v>0</v>
      </c>
      <c r="XY117" s="1">
        <f t="shared" si="105"/>
        <v>1</v>
      </c>
      <c r="XZ117" s="1">
        <f t="shared" si="106"/>
        <v>0</v>
      </c>
      <c r="YA117" s="1">
        <f t="shared" si="107"/>
        <v>0</v>
      </c>
      <c r="YB117" s="1">
        <f t="shared" si="108"/>
        <v>0</v>
      </c>
      <c r="YC117" s="1">
        <f t="shared" si="109"/>
        <v>0</v>
      </c>
      <c r="YD117" s="132"/>
      <c r="YE117" s="133">
        <f t="shared" si="203"/>
        <v>3</v>
      </c>
      <c r="YF117" s="133">
        <f t="shared" si="110"/>
        <v>175000</v>
      </c>
      <c r="YG117" s="130">
        <v>3</v>
      </c>
      <c r="YH117" s="130">
        <f t="shared" si="111"/>
        <v>175000</v>
      </c>
      <c r="YI117" s="129">
        <v>1</v>
      </c>
      <c r="YJ117" s="128">
        <f t="shared" si="112"/>
        <v>525000</v>
      </c>
      <c r="YK117" s="177"/>
      <c r="YL117">
        <v>0.5</v>
      </c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>
        <v>1</v>
      </c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>
        <f t="shared" si="151"/>
        <v>1</v>
      </c>
      <c r="ACD117" s="25">
        <f t="shared" si="202"/>
        <v>525000</v>
      </c>
      <c r="ACE117" s="11">
        <f t="shared" si="113"/>
        <v>4</v>
      </c>
      <c r="ACF117" s="11">
        <f t="shared" si="114"/>
        <v>262500</v>
      </c>
      <c r="ACG117" s="1">
        <v>14</v>
      </c>
      <c r="ACH117" s="1">
        <v>2</v>
      </c>
      <c r="ACI117" s="11">
        <f t="shared" si="115"/>
        <v>525000</v>
      </c>
      <c r="ACJ117" s="45">
        <v>1</v>
      </c>
      <c r="ACK117" s="13">
        <f t="shared" si="116"/>
        <v>1050000</v>
      </c>
      <c r="ACL117">
        <v>0.5</v>
      </c>
      <c r="ACM117" s="25">
        <f t="shared" si="117"/>
        <v>525000</v>
      </c>
      <c r="ACN117" s="11">
        <f t="shared" si="118"/>
        <v>525000</v>
      </c>
      <c r="ACO117" s="65"/>
      <c r="ACR117" s="1" t="s">
        <v>292</v>
      </c>
      <c r="ACX117" s="1">
        <v>2</v>
      </c>
      <c r="ACY117" s="1">
        <v>1</v>
      </c>
      <c r="ACZ117" s="1" t="s">
        <v>259</v>
      </c>
      <c r="ADD117" s="1" t="s">
        <v>189</v>
      </c>
      <c r="ADO117" s="1">
        <v>1</v>
      </c>
      <c r="ADU117" s="1">
        <v>5</v>
      </c>
      <c r="ADV117" s="457"/>
      <c r="ADW117" s="1">
        <v>5</v>
      </c>
      <c r="AEE117" s="1">
        <f t="shared" si="152"/>
        <v>0</v>
      </c>
      <c r="AEI117" s="1">
        <v>1</v>
      </c>
      <c r="AFM117" s="1">
        <v>1</v>
      </c>
      <c r="AGL117" s="11">
        <v>750000</v>
      </c>
      <c r="AGM117" s="11">
        <f t="shared" si="156"/>
        <v>300000</v>
      </c>
      <c r="AHD117" s="1">
        <v>300000</v>
      </c>
      <c r="AHE117" s="1">
        <v>1</v>
      </c>
      <c r="AHH117" s="1" t="s">
        <v>1176</v>
      </c>
      <c r="AHI117" s="1">
        <v>1</v>
      </c>
      <c r="AHJ117" s="1">
        <v>1050000</v>
      </c>
      <c r="AHK117" s="1">
        <v>40</v>
      </c>
      <c r="AHL117" s="1">
        <v>3</v>
      </c>
      <c r="AHM117" s="1">
        <v>1</v>
      </c>
      <c r="AHN117" s="1">
        <v>1</v>
      </c>
      <c r="AHO117" s="1">
        <v>1</v>
      </c>
      <c r="AHX117" s="1">
        <v>1</v>
      </c>
      <c r="AIJ117" s="1">
        <v>1</v>
      </c>
      <c r="AIY117" s="11"/>
      <c r="AIZ117" s="11"/>
      <c r="AJB117" s="11"/>
      <c r="AJC117" s="1">
        <v>1050000</v>
      </c>
      <c r="AJD117" s="1">
        <v>1</v>
      </c>
      <c r="AJE117" s="1">
        <v>1</v>
      </c>
      <c r="AJF117" s="435">
        <v>100</v>
      </c>
      <c r="AJG117" s="45"/>
      <c r="AJH117" s="381">
        <v>1050000</v>
      </c>
      <c r="AJI117" s="11">
        <f t="shared" si="119"/>
        <v>262500</v>
      </c>
      <c r="AJJ117" s="60"/>
      <c r="AJK117" s="12"/>
      <c r="AJW117" s="1">
        <f t="shared" si="153"/>
        <v>0</v>
      </c>
      <c r="AJZ117" s="1">
        <f t="shared" si="154"/>
        <v>0</v>
      </c>
      <c r="AKA117" s="60"/>
      <c r="AKB117" s="1" t="s">
        <v>747</v>
      </c>
      <c r="AKC117" s="1" t="s">
        <v>260</v>
      </c>
      <c r="AKD117" s="1" t="s">
        <v>261</v>
      </c>
      <c r="AKE117" s="1" t="s">
        <v>260</v>
      </c>
      <c r="AKF117" s="1" t="s">
        <v>260</v>
      </c>
      <c r="AKG117" s="1" t="s">
        <v>260</v>
      </c>
      <c r="AKH117" s="1" t="s">
        <v>260</v>
      </c>
      <c r="AKI117" s="1" t="s">
        <v>260</v>
      </c>
      <c r="AKJ117" s="1" t="s">
        <v>262</v>
      </c>
      <c r="AKK117" s="1" t="s">
        <v>260</v>
      </c>
      <c r="AKL117" s="1" t="s">
        <v>260</v>
      </c>
      <c r="AKM117" s="1" t="s">
        <v>260</v>
      </c>
      <c r="AKN117" s="1" t="s">
        <v>260</v>
      </c>
      <c r="AKO117" s="1" t="s">
        <v>260</v>
      </c>
      <c r="AKP117" s="1" t="s">
        <v>260</v>
      </c>
      <c r="AKQ117" s="1" t="s">
        <v>260</v>
      </c>
      <c r="AKR117" s="1" t="s">
        <v>263</v>
      </c>
      <c r="AKS117" s="1" t="s">
        <v>260</v>
      </c>
      <c r="AKT117" s="1" t="s">
        <v>260</v>
      </c>
      <c r="AKU117" s="1" t="s">
        <v>260</v>
      </c>
      <c r="AKV117" s="1" t="s">
        <v>260</v>
      </c>
      <c r="AKW117" s="1" t="s">
        <v>260</v>
      </c>
      <c r="AKX117" s="1" t="s">
        <v>260</v>
      </c>
      <c r="AKY117" s="1" t="s">
        <v>260</v>
      </c>
      <c r="AKZ117" s="1" t="s">
        <v>260</v>
      </c>
      <c r="ALA117" s="1" t="s">
        <v>260</v>
      </c>
      <c r="ALB117" s="1" t="s">
        <v>260</v>
      </c>
      <c r="ALC117" s="1" t="s">
        <v>260</v>
      </c>
      <c r="ALD117" s="1" t="s">
        <v>260</v>
      </c>
      <c r="ALE117" s="1" t="s">
        <v>260</v>
      </c>
      <c r="ALF117" s="1" t="s">
        <v>260</v>
      </c>
      <c r="ALG117" s="1" t="s">
        <v>260</v>
      </c>
      <c r="ALH117" s="1" t="s">
        <v>260</v>
      </c>
      <c r="ALI117" s="1" t="s">
        <v>260</v>
      </c>
      <c r="ALJ117" s="1" t="s">
        <v>260</v>
      </c>
      <c r="ALK117" s="1" t="s">
        <v>260</v>
      </c>
      <c r="ALL117" s="1" t="s">
        <v>260</v>
      </c>
      <c r="ALM117" s="1">
        <v>1</v>
      </c>
      <c r="ALN117" s="11">
        <f t="shared" si="155"/>
        <v>1050000</v>
      </c>
      <c r="ALO117" s="28">
        <v>1050000</v>
      </c>
      <c r="ALQ117" s="1">
        <v>1</v>
      </c>
      <c r="ALU117" s="60"/>
      <c r="ALV117" s="1">
        <v>1</v>
      </c>
      <c r="AMA117" s="1">
        <v>1</v>
      </c>
      <c r="AMB117" s="1">
        <v>1</v>
      </c>
      <c r="AMJ117" s="403"/>
    </row>
    <row r="118" spans="1:1024" s="1" customFormat="1" ht="15" customHeight="1" x14ac:dyDescent="0.25">
      <c r="A118" s="268"/>
      <c r="B118" s="113">
        <v>116</v>
      </c>
      <c r="C118" s="473" t="s">
        <v>729</v>
      </c>
      <c r="D118" s="304" t="s">
        <v>748</v>
      </c>
      <c r="E118" s="1">
        <v>2005</v>
      </c>
      <c r="F118" s="1">
        <v>1</v>
      </c>
      <c r="G118" s="1">
        <v>1</v>
      </c>
      <c r="J118" s="1">
        <v>1</v>
      </c>
      <c r="K118" s="1">
        <v>2002</v>
      </c>
      <c r="L118" s="1">
        <v>2002</v>
      </c>
      <c r="M118" s="1">
        <v>1</v>
      </c>
      <c r="AF118" s="1">
        <v>1</v>
      </c>
      <c r="AY118" s="1">
        <v>1</v>
      </c>
      <c r="BA118" s="1">
        <v>1</v>
      </c>
      <c r="BB118" s="1">
        <v>11</v>
      </c>
      <c r="BC118" s="1">
        <v>1</v>
      </c>
      <c r="BG118" s="1">
        <v>3</v>
      </c>
      <c r="CG118" s="1">
        <v>1</v>
      </c>
      <c r="CH118" s="246"/>
      <c r="CP118" s="1">
        <f t="shared" si="120"/>
        <v>0</v>
      </c>
      <c r="CS118" s="1">
        <f t="shared" si="82"/>
        <v>0</v>
      </c>
      <c r="DO118" s="1">
        <f t="shared" si="121"/>
        <v>0</v>
      </c>
      <c r="DX118" s="1">
        <f t="shared" si="122"/>
        <v>0</v>
      </c>
      <c r="EE118" s="1">
        <f t="shared" si="123"/>
        <v>0</v>
      </c>
      <c r="EH118" s="1">
        <f t="shared" si="124"/>
        <v>0</v>
      </c>
      <c r="FF118" s="116">
        <v>1</v>
      </c>
      <c r="FH118" s="1">
        <v>1</v>
      </c>
      <c r="FO118" s="1">
        <v>1</v>
      </c>
      <c r="GP118" s="1">
        <f t="shared" si="83"/>
        <v>3</v>
      </c>
      <c r="GQ118" s="1">
        <v>1</v>
      </c>
      <c r="GY118" s="1">
        <f t="shared" si="125"/>
        <v>0</v>
      </c>
      <c r="HC118" s="1">
        <f t="shared" si="126"/>
        <v>0</v>
      </c>
      <c r="HS118" s="1">
        <f t="shared" si="127"/>
        <v>0</v>
      </c>
      <c r="HX118" s="1">
        <f t="shared" si="84"/>
        <v>0</v>
      </c>
      <c r="ID118" s="1">
        <f t="shared" si="85"/>
        <v>0</v>
      </c>
      <c r="IN118" s="1">
        <f t="shared" si="128"/>
        <v>0</v>
      </c>
      <c r="IW118" s="1">
        <f t="shared" si="129"/>
        <v>0</v>
      </c>
      <c r="IZ118" s="1">
        <f t="shared" si="86"/>
        <v>0</v>
      </c>
      <c r="JJ118" s="1">
        <f t="shared" si="87"/>
        <v>0</v>
      </c>
      <c r="JV118" s="1">
        <f t="shared" si="130"/>
        <v>0</v>
      </c>
      <c r="KB118" s="1">
        <f t="shared" si="131"/>
        <v>0</v>
      </c>
      <c r="LG118" s="1">
        <f t="shared" si="88"/>
        <v>0</v>
      </c>
      <c r="LT118" s="1">
        <f t="shared" si="132"/>
        <v>0</v>
      </c>
      <c r="MA118" s="1">
        <f t="shared" si="133"/>
        <v>0</v>
      </c>
      <c r="MF118" s="1">
        <f t="shared" si="134"/>
        <v>0</v>
      </c>
      <c r="MM118" s="1">
        <f t="shared" si="135"/>
        <v>0</v>
      </c>
      <c r="MS118" s="1">
        <f t="shared" si="136"/>
        <v>0</v>
      </c>
      <c r="MU118" s="115"/>
      <c r="OI118" s="120"/>
      <c r="PD118" s="1">
        <f t="shared" si="89"/>
        <v>0</v>
      </c>
      <c r="QF118" s="1">
        <f t="shared" si="137"/>
        <v>0</v>
      </c>
      <c r="QY118" s="1">
        <f t="shared" si="138"/>
        <v>0</v>
      </c>
      <c r="RK118" s="1">
        <f t="shared" si="139"/>
        <v>0</v>
      </c>
      <c r="SA118" s="1">
        <f t="shared" si="140"/>
        <v>0</v>
      </c>
      <c r="SG118" s="1">
        <f t="shared" si="141"/>
        <v>0</v>
      </c>
      <c r="SO118" s="1">
        <f t="shared" si="142"/>
        <v>0</v>
      </c>
      <c r="TB118" s="1">
        <f t="shared" si="143"/>
        <v>0</v>
      </c>
      <c r="TS118" s="1">
        <f t="shared" si="90"/>
        <v>0</v>
      </c>
      <c r="UD118" s="1">
        <f t="shared" si="91"/>
        <v>0</v>
      </c>
      <c r="UG118" s="1">
        <f t="shared" si="92"/>
        <v>0</v>
      </c>
      <c r="UQ118" s="1">
        <f t="shared" si="144"/>
        <v>0</v>
      </c>
      <c r="VA118" s="1">
        <f t="shared" si="145"/>
        <v>0</v>
      </c>
      <c r="VG118" s="1">
        <f t="shared" si="146"/>
        <v>0</v>
      </c>
      <c r="WY118" s="1">
        <f t="shared" si="93"/>
        <v>0</v>
      </c>
      <c r="XB118" s="1">
        <f t="shared" si="147"/>
        <v>0</v>
      </c>
      <c r="XG118" s="1">
        <f t="shared" si="94"/>
        <v>0</v>
      </c>
      <c r="XK118" s="108"/>
      <c r="XL118" s="1">
        <f t="shared" si="95"/>
        <v>0</v>
      </c>
      <c r="XM118" s="1">
        <f t="shared" si="96"/>
        <v>0</v>
      </c>
      <c r="XN118" s="1">
        <f t="shared" si="148"/>
        <v>0</v>
      </c>
      <c r="XO118" s="1">
        <f t="shared" si="97"/>
        <v>0</v>
      </c>
      <c r="XP118" s="1">
        <f t="shared" si="149"/>
        <v>0</v>
      </c>
      <c r="XQ118" s="1">
        <f t="shared" si="98"/>
        <v>0</v>
      </c>
      <c r="XR118" s="1">
        <f t="shared" si="99"/>
        <v>0</v>
      </c>
      <c r="XS118" s="1">
        <f t="shared" si="100"/>
        <v>0</v>
      </c>
      <c r="XT118" s="1">
        <f t="shared" si="150"/>
        <v>3</v>
      </c>
      <c r="XU118" s="1">
        <f t="shared" si="101"/>
        <v>0</v>
      </c>
      <c r="XV118" s="1">
        <f t="shared" si="102"/>
        <v>0</v>
      </c>
      <c r="XW118" s="1">
        <f t="shared" si="103"/>
        <v>0</v>
      </c>
      <c r="XX118" s="1">
        <f t="shared" si="104"/>
        <v>0</v>
      </c>
      <c r="XY118" s="1">
        <f t="shared" si="105"/>
        <v>0</v>
      </c>
      <c r="XZ118" s="1">
        <f t="shared" si="106"/>
        <v>0</v>
      </c>
      <c r="YA118" s="1">
        <f t="shared" si="107"/>
        <v>0</v>
      </c>
      <c r="YB118" s="1">
        <f t="shared" si="108"/>
        <v>0</v>
      </c>
      <c r="YC118" s="1">
        <f t="shared" si="109"/>
        <v>0</v>
      </c>
      <c r="YD118" s="132"/>
      <c r="YE118" s="133">
        <f t="shared" si="203"/>
        <v>3</v>
      </c>
      <c r="YF118" s="133">
        <f t="shared" si="110"/>
        <v>122666.66666666667</v>
      </c>
      <c r="YG118" s="130">
        <v>1</v>
      </c>
      <c r="YH118" s="130">
        <f t="shared" si="111"/>
        <v>368000</v>
      </c>
      <c r="YI118" s="129">
        <v>1</v>
      </c>
      <c r="YJ118" s="128">
        <f t="shared" si="112"/>
        <v>368000</v>
      </c>
      <c r="YK118" s="177"/>
      <c r="YL118">
        <v>1</v>
      </c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>
        <f t="shared" si="151"/>
        <v>0</v>
      </c>
      <c r="ACD118" s="25" t="e">
        <f t="shared" si="202"/>
        <v>#DIV/0!</v>
      </c>
      <c r="ACE118" s="11">
        <f t="shared" si="113"/>
        <v>3</v>
      </c>
      <c r="ACF118" s="11">
        <f t="shared" si="114"/>
        <v>122666.66666666667</v>
      </c>
      <c r="ACG118" s="1">
        <v>5</v>
      </c>
      <c r="ACH118" s="1">
        <v>1</v>
      </c>
      <c r="ACI118" s="11">
        <f t="shared" si="115"/>
        <v>368000</v>
      </c>
      <c r="ACJ118" s="45">
        <v>1</v>
      </c>
      <c r="ACK118" s="13">
        <f t="shared" si="116"/>
        <v>368000</v>
      </c>
      <c r="ACL118">
        <v>1</v>
      </c>
      <c r="ACM118" s="25">
        <f t="shared" si="117"/>
        <v>368000</v>
      </c>
      <c r="ACN118" s="11">
        <f t="shared" si="118"/>
        <v>368000</v>
      </c>
      <c r="ACO118" s="65"/>
      <c r="ACR118" s="39" t="s">
        <v>295</v>
      </c>
      <c r="ACZ118" s="1" t="s">
        <v>259</v>
      </c>
      <c r="ADD118" s="1" t="s">
        <v>189</v>
      </c>
      <c r="ADO118" s="1">
        <v>1</v>
      </c>
      <c r="ADR118" s="1">
        <v>1</v>
      </c>
      <c r="ADU118" s="1">
        <v>4</v>
      </c>
      <c r="ADV118" s="457"/>
      <c r="AEE118" s="1">
        <f t="shared" si="152"/>
        <v>0</v>
      </c>
      <c r="AFM118" s="1">
        <v>1</v>
      </c>
      <c r="AGL118" s="1">
        <v>270000</v>
      </c>
      <c r="AGM118" s="11">
        <f t="shared" si="156"/>
        <v>0</v>
      </c>
      <c r="AHJ118" s="1">
        <v>270000</v>
      </c>
      <c r="AHL118" s="1">
        <v>1</v>
      </c>
      <c r="AHM118" s="1">
        <v>1</v>
      </c>
      <c r="AHX118" s="1">
        <v>1</v>
      </c>
      <c r="AHY118" s="1">
        <v>2</v>
      </c>
      <c r="AHZ118" s="1">
        <v>1</v>
      </c>
      <c r="AIA118" s="1">
        <v>1</v>
      </c>
      <c r="AIB118" s="1">
        <v>1</v>
      </c>
      <c r="AIJ118" s="1">
        <v>1</v>
      </c>
      <c r="AIW118" s="1">
        <v>1</v>
      </c>
      <c r="AIY118" s="11">
        <v>98000</v>
      </c>
      <c r="AIZ118" s="11"/>
      <c r="AJA118" s="1">
        <v>36.299999999999997</v>
      </c>
      <c r="AJB118" s="11">
        <v>235000</v>
      </c>
      <c r="AJC118" s="1">
        <v>35000</v>
      </c>
      <c r="AJD118" s="1">
        <v>1</v>
      </c>
      <c r="AJF118" s="435">
        <v>9.5108695652173925</v>
      </c>
      <c r="AJG118" s="45">
        <v>14.893617021276595</v>
      </c>
      <c r="AJH118" s="381">
        <v>368000</v>
      </c>
      <c r="AJI118" s="11">
        <f t="shared" si="119"/>
        <v>122666.66666666667</v>
      </c>
      <c r="AJJ118" s="60"/>
      <c r="AJK118" s="12"/>
      <c r="AJL118" s="1">
        <v>5</v>
      </c>
      <c r="AJW118" s="1">
        <f t="shared" si="153"/>
        <v>5</v>
      </c>
      <c r="AJZ118" s="1">
        <f t="shared" si="154"/>
        <v>5</v>
      </c>
      <c r="AKA118" s="60"/>
      <c r="AKB118" s="1" t="s">
        <v>851</v>
      </c>
      <c r="AKC118" s="1" t="s">
        <v>548</v>
      </c>
      <c r="AKD118" s="1" t="s">
        <v>261</v>
      </c>
      <c r="AKE118" s="1" t="s">
        <v>260</v>
      </c>
      <c r="AKF118" s="1" t="s">
        <v>260</v>
      </c>
      <c r="AKG118" s="1" t="s">
        <v>260</v>
      </c>
      <c r="AKH118" s="1" t="s">
        <v>260</v>
      </c>
      <c r="AKI118" s="1" t="s">
        <v>260</v>
      </c>
      <c r="AKJ118" s="1" t="s">
        <v>262</v>
      </c>
      <c r="AKK118" s="1" t="s">
        <v>260</v>
      </c>
      <c r="AKL118" s="1" t="s">
        <v>260</v>
      </c>
      <c r="AKM118" s="1" t="s">
        <v>260</v>
      </c>
      <c r="AKN118" s="1" t="s">
        <v>260</v>
      </c>
      <c r="AKO118" s="1" t="s">
        <v>260</v>
      </c>
      <c r="AKP118" s="1" t="s">
        <v>260</v>
      </c>
      <c r="AKQ118" s="1" t="s">
        <v>260</v>
      </c>
      <c r="AKR118" s="1" t="s">
        <v>263</v>
      </c>
      <c r="AKS118" s="1" t="s">
        <v>260</v>
      </c>
      <c r="AKT118" s="1" t="s">
        <v>260</v>
      </c>
      <c r="AKU118" s="1" t="s">
        <v>260</v>
      </c>
      <c r="AKV118" s="1" t="s">
        <v>260</v>
      </c>
      <c r="AKW118" s="1" t="s">
        <v>260</v>
      </c>
      <c r="AKX118" s="1" t="s">
        <v>260</v>
      </c>
      <c r="AKY118" s="1" t="s">
        <v>260</v>
      </c>
      <c r="AKZ118" s="1" t="s">
        <v>260</v>
      </c>
      <c r="ALA118" s="1" t="s">
        <v>260</v>
      </c>
      <c r="ALB118" s="1" t="s">
        <v>260</v>
      </c>
      <c r="ALC118" s="1" t="s">
        <v>260</v>
      </c>
      <c r="ALD118" s="1" t="s">
        <v>260</v>
      </c>
      <c r="ALE118" s="1" t="s">
        <v>260</v>
      </c>
      <c r="ALF118" s="1" t="s">
        <v>260</v>
      </c>
      <c r="ALG118" s="1" t="s">
        <v>260</v>
      </c>
      <c r="ALH118" s="1" t="s">
        <v>260</v>
      </c>
      <c r="ALI118" s="1" t="s">
        <v>260</v>
      </c>
      <c r="ALJ118" s="1" t="s">
        <v>260</v>
      </c>
      <c r="ALK118" s="1" t="s">
        <v>260</v>
      </c>
      <c r="ALL118" s="1" t="s">
        <v>260</v>
      </c>
      <c r="ALM118" s="1">
        <v>2</v>
      </c>
      <c r="ALN118" s="11">
        <f t="shared" si="155"/>
        <v>184000</v>
      </c>
      <c r="ALO118" s="28">
        <v>368000</v>
      </c>
      <c r="ALP118" s="1">
        <v>1</v>
      </c>
      <c r="ALQ118" s="1">
        <v>1</v>
      </c>
      <c r="ALU118" s="60"/>
      <c r="ALV118" s="1">
        <v>1</v>
      </c>
      <c r="ALY118" s="1">
        <v>1</v>
      </c>
      <c r="ALZ118" s="1">
        <v>1</v>
      </c>
      <c r="AMD118" s="1">
        <v>1</v>
      </c>
      <c r="AMJ118" s="403"/>
    </row>
    <row r="119" spans="1:1024" s="1" customFormat="1" ht="15" customHeight="1" x14ac:dyDescent="0.25">
      <c r="A119" s="268"/>
      <c r="B119" s="113">
        <v>117</v>
      </c>
      <c r="C119" s="473" t="s">
        <v>729</v>
      </c>
      <c r="D119" s="304" t="s">
        <v>852</v>
      </c>
      <c r="E119" s="1">
        <v>2006</v>
      </c>
      <c r="H119" s="1">
        <v>1</v>
      </c>
      <c r="I119" s="1">
        <v>1</v>
      </c>
      <c r="J119" s="1">
        <v>1</v>
      </c>
      <c r="K119" s="1">
        <v>2001</v>
      </c>
      <c r="L119" s="1">
        <v>2001</v>
      </c>
      <c r="M119" s="1">
        <v>1</v>
      </c>
      <c r="AE119" s="1">
        <v>1</v>
      </c>
      <c r="AY119" s="1">
        <v>1</v>
      </c>
      <c r="BA119" s="1">
        <v>1</v>
      </c>
      <c r="BB119" s="1">
        <v>11</v>
      </c>
      <c r="BC119" s="1">
        <v>1</v>
      </c>
      <c r="BG119" s="1">
        <v>1</v>
      </c>
      <c r="CG119" s="1">
        <v>1</v>
      </c>
      <c r="CH119" s="246"/>
      <c r="CP119" s="1">
        <f t="shared" si="120"/>
        <v>0</v>
      </c>
      <c r="CS119" s="1">
        <f t="shared" si="82"/>
        <v>0</v>
      </c>
      <c r="DO119" s="1">
        <f t="shared" si="121"/>
        <v>0</v>
      </c>
      <c r="DX119" s="1">
        <f t="shared" si="122"/>
        <v>0</v>
      </c>
      <c r="EE119" s="1">
        <f t="shared" si="123"/>
        <v>0</v>
      </c>
      <c r="EH119" s="1">
        <f t="shared" si="124"/>
        <v>0</v>
      </c>
      <c r="FF119" s="116">
        <v>1</v>
      </c>
      <c r="GP119" s="1">
        <f t="shared" si="83"/>
        <v>1</v>
      </c>
      <c r="GQ119" s="1">
        <v>1</v>
      </c>
      <c r="GY119" s="1">
        <f t="shared" si="125"/>
        <v>0</v>
      </c>
      <c r="HC119" s="1">
        <f t="shared" si="126"/>
        <v>0</v>
      </c>
      <c r="HS119" s="1">
        <f t="shared" si="127"/>
        <v>0</v>
      </c>
      <c r="HX119" s="1">
        <f t="shared" si="84"/>
        <v>0</v>
      </c>
      <c r="ID119" s="1">
        <f t="shared" si="85"/>
        <v>0</v>
      </c>
      <c r="IN119" s="1">
        <f t="shared" si="128"/>
        <v>0</v>
      </c>
      <c r="IW119" s="1">
        <f t="shared" si="129"/>
        <v>0</v>
      </c>
      <c r="IZ119" s="1">
        <f t="shared" si="86"/>
        <v>0</v>
      </c>
      <c r="JJ119" s="1">
        <f t="shared" si="87"/>
        <v>0</v>
      </c>
      <c r="JV119" s="1">
        <f t="shared" si="130"/>
        <v>0</v>
      </c>
      <c r="KB119" s="1">
        <f t="shared" si="131"/>
        <v>0</v>
      </c>
      <c r="LG119" s="1">
        <f t="shared" si="88"/>
        <v>0</v>
      </c>
      <c r="LT119" s="1">
        <f t="shared" si="132"/>
        <v>0</v>
      </c>
      <c r="MA119" s="1">
        <f t="shared" si="133"/>
        <v>0</v>
      </c>
      <c r="MF119" s="1">
        <f t="shared" si="134"/>
        <v>0</v>
      </c>
      <c r="MM119" s="1">
        <f t="shared" si="135"/>
        <v>0</v>
      </c>
      <c r="MS119" s="1">
        <f t="shared" si="136"/>
        <v>0</v>
      </c>
      <c r="MU119" s="115"/>
      <c r="OI119" s="120"/>
      <c r="PD119" s="1">
        <f t="shared" si="89"/>
        <v>0</v>
      </c>
      <c r="QF119" s="1">
        <f t="shared" si="137"/>
        <v>0</v>
      </c>
      <c r="QY119" s="1">
        <f t="shared" si="138"/>
        <v>0</v>
      </c>
      <c r="RK119" s="1">
        <f t="shared" si="139"/>
        <v>0</v>
      </c>
      <c r="SA119" s="1">
        <f t="shared" si="140"/>
        <v>0</v>
      </c>
      <c r="SG119" s="1">
        <f t="shared" si="141"/>
        <v>0</v>
      </c>
      <c r="SO119" s="1">
        <f t="shared" si="142"/>
        <v>0</v>
      </c>
      <c r="TB119" s="1">
        <f t="shared" si="143"/>
        <v>0</v>
      </c>
      <c r="TS119" s="1">
        <f t="shared" si="90"/>
        <v>0</v>
      </c>
      <c r="UD119" s="1">
        <f t="shared" si="91"/>
        <v>0</v>
      </c>
      <c r="UG119" s="1">
        <f t="shared" si="92"/>
        <v>0</v>
      </c>
      <c r="UQ119" s="1">
        <f t="shared" si="144"/>
        <v>0</v>
      </c>
      <c r="VA119" s="1">
        <f t="shared" si="145"/>
        <v>0</v>
      </c>
      <c r="VG119" s="1">
        <f t="shared" si="146"/>
        <v>0</v>
      </c>
      <c r="WY119" s="1">
        <f t="shared" si="93"/>
        <v>0</v>
      </c>
      <c r="XB119" s="1">
        <f t="shared" si="147"/>
        <v>0</v>
      </c>
      <c r="XG119" s="1">
        <f t="shared" si="94"/>
        <v>0</v>
      </c>
      <c r="XK119" s="108"/>
      <c r="XL119" s="1">
        <f t="shared" si="95"/>
        <v>0</v>
      </c>
      <c r="XM119" s="1">
        <f t="shared" si="96"/>
        <v>0</v>
      </c>
      <c r="XN119" s="1">
        <f t="shared" si="148"/>
        <v>0</v>
      </c>
      <c r="XO119" s="1">
        <f t="shared" si="97"/>
        <v>0</v>
      </c>
      <c r="XP119" s="1">
        <f t="shared" si="149"/>
        <v>0</v>
      </c>
      <c r="XQ119" s="1">
        <f t="shared" si="98"/>
        <v>0</v>
      </c>
      <c r="XR119" s="1">
        <f t="shared" si="99"/>
        <v>0</v>
      </c>
      <c r="XS119" s="1">
        <f t="shared" si="100"/>
        <v>0</v>
      </c>
      <c r="XT119" s="1">
        <f t="shared" si="150"/>
        <v>1</v>
      </c>
      <c r="XU119" s="1">
        <f t="shared" si="101"/>
        <v>0</v>
      </c>
      <c r="XV119" s="1">
        <f t="shared" si="102"/>
        <v>0</v>
      </c>
      <c r="XW119" s="1">
        <f t="shared" si="103"/>
        <v>0</v>
      </c>
      <c r="XX119" s="1">
        <f t="shared" si="104"/>
        <v>0</v>
      </c>
      <c r="XY119" s="1">
        <f t="shared" si="105"/>
        <v>0</v>
      </c>
      <c r="XZ119" s="1">
        <f t="shared" si="106"/>
        <v>0</v>
      </c>
      <c r="YA119" s="1">
        <f t="shared" si="107"/>
        <v>0</v>
      </c>
      <c r="YB119" s="1">
        <f t="shared" si="108"/>
        <v>0</v>
      </c>
      <c r="YC119" s="1">
        <f t="shared" si="109"/>
        <v>0</v>
      </c>
      <c r="YD119" s="132"/>
      <c r="YE119" s="133">
        <f t="shared" si="203"/>
        <v>1</v>
      </c>
      <c r="YF119" s="133">
        <f t="shared" si="110"/>
        <v>72000</v>
      </c>
      <c r="YG119" s="130">
        <v>1</v>
      </c>
      <c r="YH119" s="130">
        <f t="shared" si="111"/>
        <v>72000</v>
      </c>
      <c r="YI119" s="129">
        <v>1</v>
      </c>
      <c r="YJ119" s="128">
        <f t="shared" si="112"/>
        <v>72000</v>
      </c>
      <c r="YK119" s="177"/>
      <c r="YL119">
        <v>1</v>
      </c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>
        <f t="shared" si="151"/>
        <v>0</v>
      </c>
      <c r="ACD119" s="25" t="e">
        <f t="shared" si="202"/>
        <v>#DIV/0!</v>
      </c>
      <c r="ACE119" s="11">
        <f t="shared" si="113"/>
        <v>1</v>
      </c>
      <c r="ACF119" s="11">
        <f t="shared" si="114"/>
        <v>72000</v>
      </c>
      <c r="ACG119" s="1">
        <v>5</v>
      </c>
      <c r="ACH119" s="1">
        <v>1</v>
      </c>
      <c r="ACI119" s="11">
        <f t="shared" si="115"/>
        <v>72000</v>
      </c>
      <c r="ACJ119" s="45">
        <v>1</v>
      </c>
      <c r="ACK119" s="13">
        <f t="shared" si="116"/>
        <v>72000</v>
      </c>
      <c r="ACL119">
        <v>1</v>
      </c>
      <c r="ACM119" s="25">
        <f t="shared" si="117"/>
        <v>72000</v>
      </c>
      <c r="ACN119" s="11">
        <f t="shared" si="118"/>
        <v>72000</v>
      </c>
      <c r="ACO119" s="65"/>
      <c r="ACR119" s="1" t="s">
        <v>292</v>
      </c>
      <c r="ACS119" s="1">
        <v>1</v>
      </c>
      <c r="ACT119" s="1">
        <v>1</v>
      </c>
      <c r="ACU119" s="1">
        <v>1</v>
      </c>
      <c r="ACV119" s="1">
        <v>1</v>
      </c>
      <c r="ACZ119" s="1" t="s">
        <v>259</v>
      </c>
      <c r="ADD119" s="1" t="s">
        <v>189</v>
      </c>
      <c r="ADJ119" s="1">
        <v>1</v>
      </c>
      <c r="ADK119" s="1">
        <v>1</v>
      </c>
      <c r="ADU119" s="1">
        <v>4</v>
      </c>
      <c r="ADV119" s="457"/>
      <c r="ADW119" s="1">
        <v>1</v>
      </c>
      <c r="AEE119" s="1">
        <f t="shared" si="152"/>
        <v>0</v>
      </c>
      <c r="AEI119" s="1">
        <v>1</v>
      </c>
      <c r="AFM119" s="1">
        <v>1</v>
      </c>
      <c r="AFP119" s="1">
        <v>1</v>
      </c>
      <c r="AGL119" s="1">
        <v>18000</v>
      </c>
      <c r="AGM119" s="11">
        <f t="shared" si="156"/>
        <v>0</v>
      </c>
      <c r="AHJ119" s="1">
        <v>18000</v>
      </c>
      <c r="AIN119" s="1">
        <v>6</v>
      </c>
      <c r="AIO119" s="1">
        <v>1</v>
      </c>
      <c r="AIY119" s="11">
        <v>54000</v>
      </c>
      <c r="AIZ119" s="11"/>
      <c r="AJA119" s="1">
        <v>300</v>
      </c>
      <c r="AJB119" s="11"/>
      <c r="AJC119" s="1">
        <v>18000</v>
      </c>
      <c r="AJD119" s="1">
        <v>1</v>
      </c>
      <c r="AJE119" s="1">
        <v>1</v>
      </c>
      <c r="AJF119" s="435">
        <v>25</v>
      </c>
      <c r="AJG119" s="45"/>
      <c r="AJH119" s="381">
        <v>72000</v>
      </c>
      <c r="AJI119" s="11">
        <f t="shared" si="119"/>
        <v>72000</v>
      </c>
      <c r="AJJ119" s="60"/>
      <c r="AJK119" s="12">
        <v>2</v>
      </c>
      <c r="AJL119" s="1">
        <v>1</v>
      </c>
      <c r="AJW119" s="1">
        <f t="shared" si="153"/>
        <v>1</v>
      </c>
      <c r="AJZ119" s="1">
        <f t="shared" si="154"/>
        <v>1</v>
      </c>
      <c r="AKA119" s="60"/>
      <c r="AKB119" s="1" t="s">
        <v>260</v>
      </c>
      <c r="AKC119" s="1" t="s">
        <v>260</v>
      </c>
      <c r="AKD119" s="1" t="s">
        <v>261</v>
      </c>
      <c r="AKE119" s="1" t="s">
        <v>260</v>
      </c>
      <c r="AKF119" s="1" t="s">
        <v>260</v>
      </c>
      <c r="AKG119" s="1" t="s">
        <v>260</v>
      </c>
      <c r="AKH119" s="1" t="s">
        <v>260</v>
      </c>
      <c r="AKI119" s="1" t="s">
        <v>260</v>
      </c>
      <c r="AKJ119" s="1" t="s">
        <v>262</v>
      </c>
      <c r="AKK119" s="1" t="s">
        <v>260</v>
      </c>
      <c r="AKL119" s="1" t="s">
        <v>260</v>
      </c>
      <c r="AKM119" s="1" t="s">
        <v>260</v>
      </c>
      <c r="AKN119" s="1" t="s">
        <v>260</v>
      </c>
      <c r="AKO119" s="1" t="s">
        <v>260</v>
      </c>
      <c r="AKP119" s="1" t="s">
        <v>260</v>
      </c>
      <c r="AKQ119" s="1" t="s">
        <v>260</v>
      </c>
      <c r="AKR119" s="1" t="s">
        <v>263</v>
      </c>
      <c r="AKS119" s="1" t="s">
        <v>260</v>
      </c>
      <c r="AKT119" s="1" t="s">
        <v>260</v>
      </c>
      <c r="AKU119" s="1" t="s">
        <v>260</v>
      </c>
      <c r="AKV119" s="1" t="s">
        <v>260</v>
      </c>
      <c r="AKW119" s="1" t="s">
        <v>260</v>
      </c>
      <c r="AKX119" s="1" t="s">
        <v>260</v>
      </c>
      <c r="AKY119" s="1" t="s">
        <v>260</v>
      </c>
      <c r="AKZ119" s="1" t="s">
        <v>260</v>
      </c>
      <c r="ALA119" s="1" t="s">
        <v>260</v>
      </c>
      <c r="ALB119" s="1" t="s">
        <v>260</v>
      </c>
      <c r="ALC119" s="1" t="s">
        <v>260</v>
      </c>
      <c r="ALD119" s="1" t="s">
        <v>260</v>
      </c>
      <c r="ALE119" s="1" t="s">
        <v>260</v>
      </c>
      <c r="ALF119" s="1" t="s">
        <v>260</v>
      </c>
      <c r="ALG119" s="1" t="s">
        <v>260</v>
      </c>
      <c r="ALH119" s="1" t="s">
        <v>260</v>
      </c>
      <c r="ALI119" s="1" t="s">
        <v>260</v>
      </c>
      <c r="ALJ119" s="1" t="s">
        <v>260</v>
      </c>
      <c r="ALK119" s="1" t="s">
        <v>260</v>
      </c>
      <c r="ALL119" s="1" t="s">
        <v>260</v>
      </c>
      <c r="ALN119" s="11" t="e">
        <f t="shared" si="155"/>
        <v>#DIV/0!</v>
      </c>
      <c r="ALO119" s="28">
        <v>72000</v>
      </c>
      <c r="ALU119" s="60"/>
      <c r="ALV119" s="1">
        <v>1</v>
      </c>
      <c r="ALY119" s="1">
        <v>1</v>
      </c>
      <c r="ALZ119" s="1">
        <v>1</v>
      </c>
      <c r="AMJ119" s="403"/>
    </row>
    <row r="120" spans="1:1024" s="1" customFormat="1" ht="16" customHeight="1" x14ac:dyDescent="0.25">
      <c r="A120" s="268"/>
      <c r="B120" s="113">
        <v>118</v>
      </c>
      <c r="C120" s="473" t="s">
        <v>729</v>
      </c>
      <c r="D120" s="304" t="s">
        <v>751</v>
      </c>
      <c r="E120" s="1">
        <v>2008</v>
      </c>
      <c r="H120" s="1">
        <v>1</v>
      </c>
      <c r="I120" s="1">
        <v>1</v>
      </c>
      <c r="J120" s="1">
        <v>1</v>
      </c>
      <c r="K120" s="1">
        <v>2006</v>
      </c>
      <c r="L120" s="1">
        <v>2006</v>
      </c>
      <c r="M120" s="1">
        <v>1</v>
      </c>
      <c r="AJ120" s="1">
        <v>1</v>
      </c>
      <c r="AY120" s="1">
        <v>1</v>
      </c>
      <c r="BA120" s="1">
        <v>1</v>
      </c>
      <c r="BB120" s="1">
        <v>11</v>
      </c>
      <c r="BC120" s="1">
        <v>1</v>
      </c>
      <c r="BG120" s="1">
        <v>3</v>
      </c>
      <c r="CG120" s="1">
        <v>1</v>
      </c>
      <c r="CH120" s="246"/>
      <c r="CP120" s="1">
        <f t="shared" si="120"/>
        <v>0</v>
      </c>
      <c r="CS120" s="1">
        <f t="shared" si="82"/>
        <v>0</v>
      </c>
      <c r="DO120" s="1">
        <f t="shared" si="121"/>
        <v>0</v>
      </c>
      <c r="DX120" s="1">
        <f t="shared" si="122"/>
        <v>0</v>
      </c>
      <c r="EE120" s="1">
        <f t="shared" si="123"/>
        <v>0</v>
      </c>
      <c r="EH120" s="1">
        <f t="shared" si="124"/>
        <v>0</v>
      </c>
      <c r="FF120" s="116">
        <v>1</v>
      </c>
      <c r="GP120" s="1">
        <f t="shared" si="83"/>
        <v>1</v>
      </c>
      <c r="GQ120" s="1">
        <v>1</v>
      </c>
      <c r="GY120" s="1">
        <f t="shared" si="125"/>
        <v>0</v>
      </c>
      <c r="HC120" s="1">
        <f t="shared" si="126"/>
        <v>0</v>
      </c>
      <c r="HS120" s="1">
        <f t="shared" si="127"/>
        <v>0</v>
      </c>
      <c r="HX120" s="1">
        <f t="shared" si="84"/>
        <v>0</v>
      </c>
      <c r="ID120" s="1">
        <f t="shared" si="85"/>
        <v>0</v>
      </c>
      <c r="IN120" s="1">
        <f t="shared" si="128"/>
        <v>0</v>
      </c>
      <c r="IW120" s="1">
        <f t="shared" si="129"/>
        <v>0</v>
      </c>
      <c r="IZ120" s="1">
        <f t="shared" si="86"/>
        <v>0</v>
      </c>
      <c r="JJ120" s="1">
        <f t="shared" si="87"/>
        <v>0</v>
      </c>
      <c r="JV120" s="1">
        <f t="shared" si="130"/>
        <v>0</v>
      </c>
      <c r="KB120" s="1">
        <f t="shared" si="131"/>
        <v>0</v>
      </c>
      <c r="LG120" s="1">
        <f t="shared" si="88"/>
        <v>0</v>
      </c>
      <c r="LT120" s="1">
        <f t="shared" si="132"/>
        <v>0</v>
      </c>
      <c r="MA120" s="1">
        <f t="shared" si="133"/>
        <v>0</v>
      </c>
      <c r="MF120" s="1">
        <f t="shared" si="134"/>
        <v>0</v>
      </c>
      <c r="MM120" s="1">
        <f t="shared" si="135"/>
        <v>0</v>
      </c>
      <c r="MS120" s="1">
        <f t="shared" si="136"/>
        <v>0</v>
      </c>
      <c r="MU120" s="115"/>
      <c r="OI120" s="120"/>
      <c r="PD120" s="1">
        <f t="shared" si="89"/>
        <v>0</v>
      </c>
      <c r="QF120" s="1">
        <f t="shared" si="137"/>
        <v>0</v>
      </c>
      <c r="QY120" s="1">
        <f t="shared" si="138"/>
        <v>0</v>
      </c>
      <c r="RK120" s="1">
        <f t="shared" si="139"/>
        <v>0</v>
      </c>
      <c r="SA120" s="1">
        <f t="shared" si="140"/>
        <v>0</v>
      </c>
      <c r="SG120" s="1">
        <f t="shared" si="141"/>
        <v>0</v>
      </c>
      <c r="SO120" s="1">
        <f t="shared" si="142"/>
        <v>0</v>
      </c>
      <c r="TB120" s="1">
        <f t="shared" si="143"/>
        <v>0</v>
      </c>
      <c r="TS120" s="1">
        <f t="shared" si="90"/>
        <v>0</v>
      </c>
      <c r="UD120" s="1">
        <f t="shared" si="91"/>
        <v>0</v>
      </c>
      <c r="UG120" s="1">
        <f t="shared" si="92"/>
        <v>0</v>
      </c>
      <c r="UQ120" s="1">
        <f t="shared" si="144"/>
        <v>0</v>
      </c>
      <c r="VA120" s="1">
        <f t="shared" si="145"/>
        <v>0</v>
      </c>
      <c r="VG120" s="1">
        <f t="shared" si="146"/>
        <v>0</v>
      </c>
      <c r="WY120" s="1">
        <f t="shared" si="93"/>
        <v>0</v>
      </c>
      <c r="XB120" s="1">
        <f t="shared" si="147"/>
        <v>0</v>
      </c>
      <c r="XG120" s="1">
        <f t="shared" si="94"/>
        <v>0</v>
      </c>
      <c r="XK120" s="108"/>
      <c r="XL120" s="1">
        <f t="shared" si="95"/>
        <v>0</v>
      </c>
      <c r="XM120" s="1">
        <f t="shared" si="96"/>
        <v>0</v>
      </c>
      <c r="XN120" s="1">
        <f t="shared" si="148"/>
        <v>0</v>
      </c>
      <c r="XO120" s="1">
        <f t="shared" si="97"/>
        <v>0</v>
      </c>
      <c r="XP120" s="1">
        <f t="shared" si="149"/>
        <v>0</v>
      </c>
      <c r="XQ120" s="1">
        <f t="shared" si="98"/>
        <v>0</v>
      </c>
      <c r="XR120" s="1">
        <f t="shared" si="99"/>
        <v>0</v>
      </c>
      <c r="XS120" s="1">
        <f t="shared" si="100"/>
        <v>0</v>
      </c>
      <c r="XT120" s="1">
        <f t="shared" si="150"/>
        <v>1</v>
      </c>
      <c r="XU120" s="1">
        <f t="shared" si="101"/>
        <v>0</v>
      </c>
      <c r="XV120" s="1">
        <f t="shared" si="102"/>
        <v>0</v>
      </c>
      <c r="XW120" s="1">
        <f t="shared" si="103"/>
        <v>0</v>
      </c>
      <c r="XX120" s="1">
        <f t="shared" si="104"/>
        <v>0</v>
      </c>
      <c r="XY120" s="1">
        <f t="shared" si="105"/>
        <v>0</v>
      </c>
      <c r="XZ120" s="1">
        <f t="shared" si="106"/>
        <v>0</v>
      </c>
      <c r="YA120" s="1">
        <f t="shared" si="107"/>
        <v>0</v>
      </c>
      <c r="YB120" s="1">
        <f t="shared" si="108"/>
        <v>0</v>
      </c>
      <c r="YC120" s="1">
        <f t="shared" si="109"/>
        <v>0</v>
      </c>
      <c r="YD120" s="132"/>
      <c r="YE120" s="133">
        <f t="shared" si="203"/>
        <v>1</v>
      </c>
      <c r="YF120" s="133">
        <f t="shared" si="110"/>
        <v>394000</v>
      </c>
      <c r="YG120" s="130">
        <v>1</v>
      </c>
      <c r="YH120" s="130">
        <f t="shared" si="111"/>
        <v>394000</v>
      </c>
      <c r="YI120" s="129">
        <v>1</v>
      </c>
      <c r="YJ120" s="128">
        <f t="shared" si="112"/>
        <v>394000</v>
      </c>
      <c r="YK120" s="177"/>
      <c r="YL120">
        <v>1</v>
      </c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>
        <v>1</v>
      </c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>
        <f t="shared" si="151"/>
        <v>1</v>
      </c>
      <c r="ACD120" s="25">
        <f t="shared" si="202"/>
        <v>394000</v>
      </c>
      <c r="ACE120" s="11">
        <f t="shared" si="113"/>
        <v>2</v>
      </c>
      <c r="ACF120" s="11">
        <f t="shared" si="114"/>
        <v>197000</v>
      </c>
      <c r="ACG120" s="1">
        <v>1</v>
      </c>
      <c r="ACH120" s="1">
        <v>2</v>
      </c>
      <c r="ACI120" s="11">
        <f t="shared" si="115"/>
        <v>197000</v>
      </c>
      <c r="ACJ120" s="45">
        <v>1</v>
      </c>
      <c r="ACK120" s="13">
        <f t="shared" si="116"/>
        <v>394000</v>
      </c>
      <c r="ACL120">
        <v>1</v>
      </c>
      <c r="ACM120" s="25">
        <f t="shared" si="117"/>
        <v>394000</v>
      </c>
      <c r="ACN120" s="11">
        <f t="shared" si="118"/>
        <v>197000</v>
      </c>
      <c r="ACO120" s="65"/>
      <c r="ACR120" s="1" t="s">
        <v>752</v>
      </c>
      <c r="ACS120" s="1">
        <v>1</v>
      </c>
      <c r="ACT120" s="1">
        <v>1</v>
      </c>
      <c r="ACZ120" s="1" t="s">
        <v>259</v>
      </c>
      <c r="ADA120" s="1">
        <v>1</v>
      </c>
      <c r="ADB120" s="1">
        <v>24</v>
      </c>
      <c r="ADC120" s="1">
        <v>1</v>
      </c>
      <c r="ADD120" s="1" t="s">
        <v>189</v>
      </c>
      <c r="ADE120" s="1">
        <v>1</v>
      </c>
      <c r="ADU120" s="1">
        <v>4</v>
      </c>
      <c r="ADV120" s="457"/>
      <c r="AEE120" s="1">
        <f t="shared" si="152"/>
        <v>0</v>
      </c>
      <c r="AER120" s="1">
        <v>1</v>
      </c>
      <c r="AGM120" s="11">
        <f t="shared" si="156"/>
        <v>0</v>
      </c>
      <c r="AIY120" s="11">
        <v>394000</v>
      </c>
      <c r="AIZ120" s="11"/>
      <c r="AJA120" s="1">
        <v>1</v>
      </c>
      <c r="AJB120" s="11"/>
      <c r="AJE120" s="1">
        <v>1</v>
      </c>
      <c r="AJF120" s="435"/>
      <c r="AJG120" s="45"/>
      <c r="AJH120" s="381">
        <v>394000</v>
      </c>
      <c r="AJI120" s="11">
        <f t="shared" si="119"/>
        <v>197000</v>
      </c>
      <c r="AJJ120" s="60"/>
      <c r="AJK120" s="12"/>
      <c r="AJW120" s="1">
        <f t="shared" si="153"/>
        <v>0</v>
      </c>
      <c r="AJZ120" s="1">
        <f t="shared" si="154"/>
        <v>0</v>
      </c>
      <c r="AKA120" s="60"/>
      <c r="AKB120" s="1" t="s">
        <v>260</v>
      </c>
      <c r="AKC120" s="1" t="s">
        <v>260</v>
      </c>
      <c r="AKD120" s="1" t="s">
        <v>261</v>
      </c>
      <c r="AKE120" s="1" t="s">
        <v>260</v>
      </c>
      <c r="AKF120" s="1" t="s">
        <v>260</v>
      </c>
      <c r="AKG120" s="1" t="s">
        <v>260</v>
      </c>
      <c r="AKH120" s="1" t="s">
        <v>260</v>
      </c>
      <c r="AKI120" s="1" t="s">
        <v>260</v>
      </c>
      <c r="AKJ120" s="1" t="s">
        <v>262</v>
      </c>
      <c r="AKK120" s="1" t="s">
        <v>260</v>
      </c>
      <c r="AKL120" s="1" t="s">
        <v>260</v>
      </c>
      <c r="AKM120" s="1" t="s">
        <v>260</v>
      </c>
      <c r="AKN120" s="1" t="s">
        <v>260</v>
      </c>
      <c r="AKO120" s="1" t="s">
        <v>260</v>
      </c>
      <c r="AKP120" s="1" t="s">
        <v>260</v>
      </c>
      <c r="AKQ120" s="1" t="s">
        <v>260</v>
      </c>
      <c r="AKR120" s="1" t="s">
        <v>263</v>
      </c>
      <c r="AKS120" s="1" t="s">
        <v>260</v>
      </c>
      <c r="AKT120" s="1" t="s">
        <v>260</v>
      </c>
      <c r="AKU120" s="1" t="s">
        <v>260</v>
      </c>
      <c r="AKV120" s="1" t="s">
        <v>260</v>
      </c>
      <c r="AKW120" s="1" t="s">
        <v>260</v>
      </c>
      <c r="AKX120" s="1" t="s">
        <v>260</v>
      </c>
      <c r="AKY120" s="1" t="s">
        <v>260</v>
      </c>
      <c r="AKZ120" s="1" t="s">
        <v>260</v>
      </c>
      <c r="ALA120" s="1" t="s">
        <v>260</v>
      </c>
      <c r="ALB120" s="1" t="s">
        <v>260</v>
      </c>
      <c r="ALC120" s="1" t="s">
        <v>260</v>
      </c>
      <c r="ALD120" s="1" t="s">
        <v>260</v>
      </c>
      <c r="ALE120" s="1" t="s">
        <v>260</v>
      </c>
      <c r="ALF120" s="1" t="s">
        <v>260</v>
      </c>
      <c r="ALG120" s="1" t="s">
        <v>260</v>
      </c>
      <c r="ALH120" s="1" t="s">
        <v>260</v>
      </c>
      <c r="ALI120" s="1" t="s">
        <v>260</v>
      </c>
      <c r="ALJ120" s="1" t="s">
        <v>260</v>
      </c>
      <c r="ALK120" s="1" t="s">
        <v>260</v>
      </c>
      <c r="ALL120" s="1" t="s">
        <v>260</v>
      </c>
      <c r="ALN120" s="11" t="e">
        <f t="shared" si="155"/>
        <v>#DIV/0!</v>
      </c>
      <c r="ALO120" s="28">
        <v>394000</v>
      </c>
      <c r="ALU120" s="60"/>
      <c r="ALV120" s="1">
        <v>1</v>
      </c>
      <c r="ALX120" s="1">
        <v>1</v>
      </c>
      <c r="AMJ120" s="403"/>
    </row>
    <row r="121" spans="1:1024" s="3" customFormat="1" ht="15" customHeight="1" x14ac:dyDescent="0.25">
      <c r="A121" s="271"/>
      <c r="B121" s="113">
        <v>119</v>
      </c>
      <c r="C121" s="473" t="s">
        <v>729</v>
      </c>
      <c r="D121" s="304" t="s">
        <v>854</v>
      </c>
      <c r="E121" s="3">
        <v>2008</v>
      </c>
      <c r="F121" s="3">
        <v>4</v>
      </c>
      <c r="G121" s="3">
        <v>1</v>
      </c>
      <c r="H121" s="3">
        <v>1</v>
      </c>
      <c r="I121" s="3">
        <v>1</v>
      </c>
      <c r="J121" s="3">
        <v>5</v>
      </c>
      <c r="K121" s="3">
        <v>1998</v>
      </c>
      <c r="L121" s="3">
        <v>2003</v>
      </c>
      <c r="M121" s="3">
        <v>6</v>
      </c>
      <c r="AB121" s="3">
        <v>1</v>
      </c>
      <c r="AC121" s="3">
        <v>1</v>
      </c>
      <c r="AD121" s="3">
        <v>1</v>
      </c>
      <c r="AE121" s="3">
        <v>1</v>
      </c>
      <c r="AF121" s="3">
        <v>1</v>
      </c>
      <c r="AG121" s="3">
        <v>1</v>
      </c>
      <c r="AY121" s="3">
        <v>1</v>
      </c>
      <c r="BA121" s="3">
        <v>1</v>
      </c>
      <c r="BB121" s="3">
        <v>11</v>
      </c>
      <c r="BC121" s="3">
        <v>1</v>
      </c>
      <c r="BG121" s="3">
        <v>3</v>
      </c>
      <c r="CG121" s="3">
        <v>1</v>
      </c>
      <c r="CH121" s="248"/>
      <c r="CP121" s="1">
        <f t="shared" si="120"/>
        <v>0</v>
      </c>
      <c r="CQ121" s="1"/>
      <c r="CS121" s="1">
        <f t="shared" si="82"/>
        <v>0</v>
      </c>
      <c r="CT121" s="1"/>
      <c r="DO121" s="1">
        <f t="shared" si="121"/>
        <v>0</v>
      </c>
      <c r="DP121" s="1"/>
      <c r="DX121" s="1">
        <f t="shared" si="122"/>
        <v>0</v>
      </c>
      <c r="DY121" s="1"/>
      <c r="EE121" s="1">
        <f t="shared" si="123"/>
        <v>0</v>
      </c>
      <c r="EF121" s="1"/>
      <c r="EH121" s="1">
        <f t="shared" si="124"/>
        <v>0</v>
      </c>
      <c r="EI121" s="1"/>
      <c r="FF121" s="117">
        <v>1</v>
      </c>
      <c r="FJ121" s="3">
        <v>1</v>
      </c>
      <c r="FL121" s="3">
        <v>1</v>
      </c>
      <c r="FY121" s="3">
        <v>1</v>
      </c>
      <c r="GM121" s="3">
        <v>1</v>
      </c>
      <c r="GP121" s="1">
        <f t="shared" si="83"/>
        <v>5</v>
      </c>
      <c r="GQ121" s="1">
        <v>1</v>
      </c>
      <c r="GY121" s="1">
        <f t="shared" si="125"/>
        <v>0</v>
      </c>
      <c r="GZ121" s="1"/>
      <c r="HC121" s="1">
        <f t="shared" si="126"/>
        <v>0</v>
      </c>
      <c r="HD121" s="1"/>
      <c r="HS121" s="1">
        <f t="shared" si="127"/>
        <v>0</v>
      </c>
      <c r="HT121" s="1"/>
      <c r="HX121" s="1">
        <f t="shared" si="84"/>
        <v>0</v>
      </c>
      <c r="HY121" s="1"/>
      <c r="ID121" s="1">
        <f t="shared" si="85"/>
        <v>0</v>
      </c>
      <c r="IE121" s="1"/>
      <c r="IN121" s="1">
        <f t="shared" si="128"/>
        <v>0</v>
      </c>
      <c r="IW121" s="1">
        <f t="shared" si="129"/>
        <v>0</v>
      </c>
      <c r="IX121" s="1"/>
      <c r="IZ121" s="1">
        <f t="shared" si="86"/>
        <v>0</v>
      </c>
      <c r="JA121" s="1"/>
      <c r="JJ121" s="1">
        <f t="shared" si="87"/>
        <v>0</v>
      </c>
      <c r="JK121" s="1"/>
      <c r="JV121" s="1">
        <f t="shared" si="130"/>
        <v>0</v>
      </c>
      <c r="JW121" s="1"/>
      <c r="KB121" s="1">
        <f t="shared" si="131"/>
        <v>0</v>
      </c>
      <c r="KC121" s="1"/>
      <c r="LG121" s="1">
        <f t="shared" si="88"/>
        <v>0</v>
      </c>
      <c r="LH121" s="1"/>
      <c r="LT121" s="1">
        <f t="shared" si="132"/>
        <v>0</v>
      </c>
      <c r="LU121" s="1"/>
      <c r="MA121" s="1">
        <f t="shared" si="133"/>
        <v>0</v>
      </c>
      <c r="MB121" s="1"/>
      <c r="MF121" s="1">
        <f t="shared" si="134"/>
        <v>0</v>
      </c>
      <c r="MG121" s="1"/>
      <c r="MM121" s="1">
        <f t="shared" si="135"/>
        <v>0</v>
      </c>
      <c r="MN121" s="1"/>
      <c r="MS121" s="1">
        <f t="shared" si="136"/>
        <v>0</v>
      </c>
      <c r="MT121" s="1"/>
      <c r="MU121" s="115"/>
      <c r="OI121" s="121"/>
      <c r="PD121" s="1">
        <f t="shared" si="89"/>
        <v>0</v>
      </c>
      <c r="PE121" s="1"/>
      <c r="QF121" s="1">
        <f t="shared" si="137"/>
        <v>0</v>
      </c>
      <c r="QG121" s="1"/>
      <c r="QY121" s="1">
        <f t="shared" si="138"/>
        <v>0</v>
      </c>
      <c r="RK121" s="1">
        <f t="shared" si="139"/>
        <v>0</v>
      </c>
      <c r="RL121" s="1"/>
      <c r="SA121" s="1">
        <f t="shared" si="140"/>
        <v>0</v>
      </c>
      <c r="SG121" s="1">
        <f t="shared" si="141"/>
        <v>0</v>
      </c>
      <c r="SO121" s="1">
        <f t="shared" si="142"/>
        <v>0</v>
      </c>
      <c r="TB121" s="1">
        <f t="shared" si="143"/>
        <v>0</v>
      </c>
      <c r="TS121" s="1">
        <f t="shared" si="90"/>
        <v>0</v>
      </c>
      <c r="TT121" s="1"/>
      <c r="UD121" s="1">
        <f t="shared" si="91"/>
        <v>0</v>
      </c>
      <c r="UE121" s="1"/>
      <c r="UG121" s="1">
        <f t="shared" si="92"/>
        <v>0</v>
      </c>
      <c r="UH121" s="1"/>
      <c r="UQ121" s="1">
        <f t="shared" si="144"/>
        <v>0</v>
      </c>
      <c r="UR121" s="1"/>
      <c r="VA121" s="1">
        <f t="shared" si="145"/>
        <v>0</v>
      </c>
      <c r="VB121" s="1"/>
      <c r="VG121" s="1">
        <f t="shared" si="146"/>
        <v>0</v>
      </c>
      <c r="VH121" s="1"/>
      <c r="WY121" s="1">
        <f t="shared" si="93"/>
        <v>0</v>
      </c>
      <c r="WZ121" s="1"/>
      <c r="XB121" s="1">
        <f t="shared" si="147"/>
        <v>0</v>
      </c>
      <c r="XC121" s="1"/>
      <c r="XG121" s="1">
        <f t="shared" si="94"/>
        <v>0</v>
      </c>
      <c r="XH121" s="1"/>
      <c r="XK121" s="109"/>
      <c r="XL121" s="1">
        <f t="shared" si="95"/>
        <v>0</v>
      </c>
      <c r="XM121" s="1">
        <f t="shared" si="96"/>
        <v>0</v>
      </c>
      <c r="XN121" s="1">
        <f t="shared" si="148"/>
        <v>0</v>
      </c>
      <c r="XO121" s="1">
        <f t="shared" si="97"/>
        <v>0</v>
      </c>
      <c r="XP121" s="1">
        <f t="shared" si="149"/>
        <v>0</v>
      </c>
      <c r="XQ121" s="1">
        <f t="shared" si="98"/>
        <v>0</v>
      </c>
      <c r="XR121" s="1">
        <f t="shared" si="99"/>
        <v>0</v>
      </c>
      <c r="XS121" s="1">
        <f t="shared" si="100"/>
        <v>0</v>
      </c>
      <c r="XT121" s="1">
        <f t="shared" si="150"/>
        <v>5</v>
      </c>
      <c r="XU121" s="1">
        <f t="shared" si="101"/>
        <v>0</v>
      </c>
      <c r="XV121" s="1">
        <f t="shared" si="102"/>
        <v>0</v>
      </c>
      <c r="XW121" s="1">
        <f t="shared" si="103"/>
        <v>0</v>
      </c>
      <c r="XX121" s="1">
        <f t="shared" si="104"/>
        <v>0</v>
      </c>
      <c r="XY121" s="1">
        <f t="shared" si="105"/>
        <v>0</v>
      </c>
      <c r="XZ121" s="1">
        <f t="shared" si="106"/>
        <v>0</v>
      </c>
      <c r="YA121" s="1">
        <f t="shared" si="107"/>
        <v>0</v>
      </c>
      <c r="YB121" s="1">
        <f t="shared" si="108"/>
        <v>0</v>
      </c>
      <c r="YC121" s="1">
        <f t="shared" si="109"/>
        <v>0</v>
      </c>
      <c r="YD121" s="132"/>
      <c r="YE121" s="133">
        <f t="shared" si="203"/>
        <v>5</v>
      </c>
      <c r="YF121" s="133">
        <f t="shared" si="110"/>
        <v>162600</v>
      </c>
      <c r="YG121" s="130">
        <v>1</v>
      </c>
      <c r="YH121" s="130">
        <f t="shared" si="111"/>
        <v>813000</v>
      </c>
      <c r="YI121" s="135">
        <v>1</v>
      </c>
      <c r="YJ121" s="128">
        <f t="shared" si="112"/>
        <v>813000</v>
      </c>
      <c r="YK121" s="178"/>
      <c r="YL121">
        <v>1</v>
      </c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>
        <f t="shared" si="151"/>
        <v>0</v>
      </c>
      <c r="ACD121" s="25" t="e">
        <f t="shared" si="202"/>
        <v>#DIV/0!</v>
      </c>
      <c r="ACE121" s="11">
        <f t="shared" si="113"/>
        <v>5</v>
      </c>
      <c r="ACF121" s="11">
        <f t="shared" si="114"/>
        <v>162600</v>
      </c>
      <c r="ACG121" s="3">
        <v>5</v>
      </c>
      <c r="ACH121" s="3">
        <v>1</v>
      </c>
      <c r="ACI121" s="11">
        <f t="shared" si="115"/>
        <v>813000</v>
      </c>
      <c r="ACJ121" s="45">
        <v>1</v>
      </c>
      <c r="ACK121" s="13">
        <f t="shared" si="116"/>
        <v>813000</v>
      </c>
      <c r="ACL121">
        <v>1</v>
      </c>
      <c r="ACM121" s="25">
        <f t="shared" si="117"/>
        <v>813000</v>
      </c>
      <c r="ACN121" s="11">
        <f t="shared" si="118"/>
        <v>813000</v>
      </c>
      <c r="ACO121" s="66"/>
      <c r="ACR121" s="3" t="s">
        <v>292</v>
      </c>
      <c r="ACS121" s="3">
        <v>1</v>
      </c>
      <c r="ACT121" s="3">
        <v>1</v>
      </c>
      <c r="ACU121" s="3">
        <v>1</v>
      </c>
      <c r="ACV121" s="3">
        <v>1</v>
      </c>
      <c r="ACX121" s="3">
        <v>6</v>
      </c>
      <c r="ACY121" s="3">
        <v>1</v>
      </c>
      <c r="ACZ121" s="3" t="s">
        <v>259</v>
      </c>
      <c r="ADD121" s="3" t="s">
        <v>189</v>
      </c>
      <c r="ADL121" s="3">
        <v>1</v>
      </c>
      <c r="ADR121" s="3">
        <v>1</v>
      </c>
      <c r="ADU121" s="3">
        <v>4</v>
      </c>
      <c r="ADV121" s="459"/>
      <c r="AEE121" s="1">
        <f t="shared" si="152"/>
        <v>0</v>
      </c>
      <c r="AFC121" s="3">
        <v>1</v>
      </c>
      <c r="AFM121" s="3">
        <v>1</v>
      </c>
      <c r="AFR121" s="3">
        <v>1</v>
      </c>
      <c r="AFW121" s="3">
        <v>1</v>
      </c>
      <c r="AFX121" s="3">
        <v>1</v>
      </c>
      <c r="AGL121" s="3">
        <v>810000</v>
      </c>
      <c r="AGM121" s="14">
        <f t="shared" si="156"/>
        <v>0</v>
      </c>
      <c r="AHJ121" s="3">
        <v>810000</v>
      </c>
      <c r="AHL121" s="3">
        <v>4</v>
      </c>
      <c r="AHM121" s="3">
        <v>1</v>
      </c>
      <c r="AHR121" s="3">
        <v>3</v>
      </c>
      <c r="AHS121" s="3">
        <v>1</v>
      </c>
      <c r="AHX121" s="3">
        <v>1</v>
      </c>
      <c r="AIJ121" s="3">
        <v>1</v>
      </c>
      <c r="AIW121" s="3">
        <v>1</v>
      </c>
      <c r="AIX121" s="3">
        <v>1</v>
      </c>
      <c r="AIY121" s="14">
        <v>3000</v>
      </c>
      <c r="AIZ121" s="14"/>
      <c r="AJA121" s="3">
        <v>0.37</v>
      </c>
      <c r="AJB121" s="14"/>
      <c r="AJC121" s="3">
        <v>810000</v>
      </c>
      <c r="AJD121" s="3">
        <v>1</v>
      </c>
      <c r="AJE121" s="3">
        <v>1</v>
      </c>
      <c r="AJF121" s="438">
        <v>99.630996309963109</v>
      </c>
      <c r="AJG121" s="47"/>
      <c r="AJH121" s="381">
        <v>813000</v>
      </c>
      <c r="AJI121" s="11">
        <f t="shared" si="119"/>
        <v>162600</v>
      </c>
      <c r="AJJ121" s="61"/>
      <c r="AJK121" s="15">
        <v>3</v>
      </c>
      <c r="AJL121" s="3">
        <v>1</v>
      </c>
      <c r="AJV121" s="1"/>
      <c r="AJW121" s="1">
        <f t="shared" si="153"/>
        <v>1</v>
      </c>
      <c r="AJY121" s="3">
        <v>1</v>
      </c>
      <c r="AJZ121" s="1">
        <f t="shared" si="154"/>
        <v>2</v>
      </c>
      <c r="AKA121" s="61"/>
      <c r="AKB121" s="3" t="s">
        <v>754</v>
      </c>
      <c r="AKC121" s="3" t="s">
        <v>755</v>
      </c>
      <c r="AKD121" s="3" t="s">
        <v>756</v>
      </c>
      <c r="AKE121" s="3" t="s">
        <v>447</v>
      </c>
      <c r="AKF121" s="3" t="s">
        <v>757</v>
      </c>
      <c r="AKG121" s="3" t="s">
        <v>192</v>
      </c>
      <c r="AKH121" s="3" t="s">
        <v>758</v>
      </c>
      <c r="AKI121" s="3" t="s">
        <v>260</v>
      </c>
      <c r="AKJ121" s="3" t="s">
        <v>262</v>
      </c>
      <c r="AKK121" s="3" t="s">
        <v>260</v>
      </c>
      <c r="AKL121" s="3" t="s">
        <v>260</v>
      </c>
      <c r="AKM121" s="3" t="s">
        <v>260</v>
      </c>
      <c r="AKN121" s="3" t="s">
        <v>260</v>
      </c>
      <c r="AKO121" s="3" t="s">
        <v>260</v>
      </c>
      <c r="AKP121" s="3" t="s">
        <v>260</v>
      </c>
      <c r="AKQ121" s="3" t="s">
        <v>260</v>
      </c>
      <c r="AKR121" s="3" t="s">
        <v>263</v>
      </c>
      <c r="AKS121" s="3" t="s">
        <v>260</v>
      </c>
      <c r="AKT121" s="3" t="s">
        <v>260</v>
      </c>
      <c r="AKU121" s="3" t="s">
        <v>260</v>
      </c>
      <c r="AKV121" s="3" t="s">
        <v>260</v>
      </c>
      <c r="AKW121" s="3" t="s">
        <v>260</v>
      </c>
      <c r="AKX121" s="3" t="s">
        <v>260</v>
      </c>
      <c r="AKY121" s="3" t="s">
        <v>260</v>
      </c>
      <c r="AKZ121" s="3" t="s">
        <v>260</v>
      </c>
      <c r="ALA121" s="3" t="s">
        <v>260</v>
      </c>
      <c r="ALB121" s="3" t="s">
        <v>260</v>
      </c>
      <c r="ALC121" s="3" t="s">
        <v>260</v>
      </c>
      <c r="ALD121" s="3" t="s">
        <v>260</v>
      </c>
      <c r="ALE121" s="3" t="s">
        <v>260</v>
      </c>
      <c r="ALF121" s="3" t="s">
        <v>260</v>
      </c>
      <c r="ALG121" s="3" t="s">
        <v>260</v>
      </c>
      <c r="ALH121" s="3" t="s">
        <v>260</v>
      </c>
      <c r="ALI121" s="3" t="s">
        <v>260</v>
      </c>
      <c r="ALJ121" s="3" t="s">
        <v>260</v>
      </c>
      <c r="ALK121" s="3" t="s">
        <v>260</v>
      </c>
      <c r="ALL121" s="3" t="s">
        <v>260</v>
      </c>
      <c r="ALM121" s="3">
        <v>7</v>
      </c>
      <c r="ALN121" s="11">
        <f t="shared" si="155"/>
        <v>116142.85714285714</v>
      </c>
      <c r="ALO121" s="31">
        <v>813000</v>
      </c>
      <c r="ALP121" s="3">
        <v>3</v>
      </c>
      <c r="ALQ121" s="3">
        <v>4</v>
      </c>
      <c r="ALU121" s="61"/>
      <c r="ALV121" s="3">
        <v>1</v>
      </c>
      <c r="ALY121" s="3">
        <v>1</v>
      </c>
      <c r="AMA121" s="3">
        <v>1</v>
      </c>
      <c r="AMB121" s="3">
        <v>1</v>
      </c>
      <c r="AMC121" s="3">
        <v>1</v>
      </c>
      <c r="AMJ121" s="404"/>
    </row>
    <row r="122" spans="1:1024" s="4" customFormat="1" ht="19" customHeight="1" x14ac:dyDescent="0.25">
      <c r="A122" s="270"/>
      <c r="B122" s="113">
        <v>120</v>
      </c>
      <c r="C122" s="473" t="s">
        <v>729</v>
      </c>
      <c r="D122" s="304" t="s">
        <v>759</v>
      </c>
      <c r="E122" s="4">
        <v>2009</v>
      </c>
      <c r="H122" s="4">
        <v>8</v>
      </c>
      <c r="I122" s="4">
        <v>1</v>
      </c>
      <c r="J122" s="4">
        <v>8</v>
      </c>
      <c r="K122" s="4">
        <v>2000</v>
      </c>
      <c r="L122" s="4">
        <v>2002</v>
      </c>
      <c r="M122" s="4">
        <v>3</v>
      </c>
      <c r="AD122" s="4">
        <v>1</v>
      </c>
      <c r="AE122" s="4">
        <v>1</v>
      </c>
      <c r="AF122" s="4">
        <v>1</v>
      </c>
      <c r="AW122" s="4">
        <v>1</v>
      </c>
      <c r="AX122" s="4">
        <v>1</v>
      </c>
      <c r="BZ122" s="4">
        <v>1</v>
      </c>
      <c r="CH122" s="252"/>
      <c r="CP122" s="4">
        <f t="shared" si="120"/>
        <v>0</v>
      </c>
      <c r="CS122" s="4">
        <f t="shared" si="82"/>
        <v>0</v>
      </c>
      <c r="DO122" s="4">
        <f t="shared" si="121"/>
        <v>0</v>
      </c>
      <c r="DX122" s="4">
        <f t="shared" si="122"/>
        <v>0</v>
      </c>
      <c r="EE122" s="4">
        <f t="shared" si="123"/>
        <v>0</v>
      </c>
      <c r="EH122" s="4">
        <f t="shared" si="124"/>
        <v>0</v>
      </c>
      <c r="FF122" s="4">
        <v>1</v>
      </c>
      <c r="GP122" s="4">
        <f t="shared" si="83"/>
        <v>1</v>
      </c>
      <c r="GQ122" s="4">
        <v>1</v>
      </c>
      <c r="GY122" s="4">
        <f t="shared" si="125"/>
        <v>0</v>
      </c>
      <c r="HC122" s="4">
        <f t="shared" si="126"/>
        <v>0</v>
      </c>
      <c r="HS122" s="4">
        <f t="shared" si="127"/>
        <v>0</v>
      </c>
      <c r="HX122" s="4">
        <f t="shared" si="84"/>
        <v>0</v>
      </c>
      <c r="ID122" s="4">
        <f t="shared" si="85"/>
        <v>0</v>
      </c>
      <c r="IN122" s="4">
        <f t="shared" si="128"/>
        <v>0</v>
      </c>
      <c r="IW122" s="4">
        <f t="shared" si="129"/>
        <v>0</v>
      </c>
      <c r="IZ122" s="4">
        <f t="shared" si="86"/>
        <v>0</v>
      </c>
      <c r="JJ122" s="4">
        <f t="shared" si="87"/>
        <v>0</v>
      </c>
      <c r="JV122" s="4">
        <f t="shared" si="130"/>
        <v>0</v>
      </c>
      <c r="KB122" s="4">
        <f t="shared" si="131"/>
        <v>0</v>
      </c>
      <c r="LG122" s="4">
        <f t="shared" si="88"/>
        <v>0</v>
      </c>
      <c r="LT122" s="4">
        <f t="shared" si="132"/>
        <v>0</v>
      </c>
      <c r="MA122" s="4">
        <f t="shared" si="133"/>
        <v>0</v>
      </c>
      <c r="MF122" s="4">
        <f t="shared" si="134"/>
        <v>0</v>
      </c>
      <c r="MM122" s="4">
        <f t="shared" si="135"/>
        <v>0</v>
      </c>
      <c r="MS122" s="4">
        <f t="shared" si="136"/>
        <v>0</v>
      </c>
      <c r="MU122" s="189"/>
      <c r="PD122" s="4">
        <f t="shared" si="89"/>
        <v>0</v>
      </c>
      <c r="QF122" s="4">
        <f t="shared" si="137"/>
        <v>0</v>
      </c>
      <c r="QY122" s="4">
        <f t="shared" si="138"/>
        <v>0</v>
      </c>
      <c r="RK122" s="4">
        <f t="shared" si="139"/>
        <v>0</v>
      </c>
      <c r="SA122" s="4">
        <f t="shared" si="140"/>
        <v>0</v>
      </c>
      <c r="SG122" s="4">
        <f t="shared" si="141"/>
        <v>0</v>
      </c>
      <c r="SO122" s="4">
        <f t="shared" si="142"/>
        <v>0</v>
      </c>
      <c r="TB122" s="4">
        <f t="shared" si="143"/>
        <v>0</v>
      </c>
      <c r="TS122" s="4">
        <f t="shared" si="90"/>
        <v>0</v>
      </c>
      <c r="UD122" s="4">
        <f t="shared" si="91"/>
        <v>0</v>
      </c>
      <c r="UG122" s="4">
        <f t="shared" si="92"/>
        <v>0</v>
      </c>
      <c r="UQ122" s="4">
        <f t="shared" si="144"/>
        <v>0</v>
      </c>
      <c r="VA122" s="4">
        <f t="shared" si="145"/>
        <v>0</v>
      </c>
      <c r="VG122" s="4">
        <f t="shared" si="146"/>
        <v>0</v>
      </c>
      <c r="WY122" s="4">
        <f t="shared" si="93"/>
        <v>0</v>
      </c>
      <c r="XB122" s="4">
        <f t="shared" si="147"/>
        <v>0</v>
      </c>
      <c r="XG122" s="4">
        <f t="shared" si="94"/>
        <v>0</v>
      </c>
      <c r="XK122" s="200"/>
      <c r="XL122" s="4">
        <f t="shared" si="95"/>
        <v>0</v>
      </c>
      <c r="XM122" s="4">
        <f t="shared" si="96"/>
        <v>0</v>
      </c>
      <c r="XN122" s="4">
        <f t="shared" si="148"/>
        <v>0</v>
      </c>
      <c r="XO122" s="4">
        <f t="shared" si="97"/>
        <v>0</v>
      </c>
      <c r="XP122" s="4">
        <f t="shared" si="149"/>
        <v>0</v>
      </c>
      <c r="XQ122" s="4">
        <f t="shared" si="98"/>
        <v>0</v>
      </c>
      <c r="XR122" s="4">
        <f t="shared" si="99"/>
        <v>0</v>
      </c>
      <c r="XS122" s="4">
        <f t="shared" si="100"/>
        <v>0</v>
      </c>
      <c r="XT122" s="4">
        <f t="shared" si="150"/>
        <v>1</v>
      </c>
      <c r="XU122" s="4">
        <f t="shared" si="101"/>
        <v>0</v>
      </c>
      <c r="XV122" s="4">
        <f t="shared" si="102"/>
        <v>0</v>
      </c>
      <c r="XW122" s="4">
        <f t="shared" si="103"/>
        <v>0</v>
      </c>
      <c r="XX122" s="4">
        <f t="shared" si="104"/>
        <v>0</v>
      </c>
      <c r="XY122" s="4">
        <f t="shared" si="105"/>
        <v>0</v>
      </c>
      <c r="XZ122" s="4">
        <f t="shared" si="106"/>
        <v>0</v>
      </c>
      <c r="YA122" s="4">
        <f t="shared" si="107"/>
        <v>0</v>
      </c>
      <c r="YB122" s="4">
        <f t="shared" si="108"/>
        <v>0</v>
      </c>
      <c r="YC122" s="4">
        <f t="shared" si="109"/>
        <v>0</v>
      </c>
      <c r="YD122" s="191"/>
      <c r="YE122" s="5">
        <f t="shared" si="203"/>
        <v>1</v>
      </c>
      <c r="YF122" s="133">
        <f t="shared" si="110"/>
        <v>764000</v>
      </c>
      <c r="YG122" s="5">
        <v>1</v>
      </c>
      <c r="YH122" s="130">
        <f t="shared" si="111"/>
        <v>764000</v>
      </c>
      <c r="YI122" s="4">
        <v>1</v>
      </c>
      <c r="YJ122" s="128">
        <f t="shared" si="112"/>
        <v>764000</v>
      </c>
      <c r="YK122" s="191"/>
      <c r="YL122" s="4">
        <v>1</v>
      </c>
      <c r="ACC122" s="4">
        <f t="shared" si="151"/>
        <v>0</v>
      </c>
      <c r="ACD122" s="25" t="e">
        <f t="shared" si="202"/>
        <v>#DIV/0!</v>
      </c>
      <c r="ACE122" s="5">
        <f t="shared" si="113"/>
        <v>1</v>
      </c>
      <c r="ACF122" s="11">
        <f t="shared" si="114"/>
        <v>764000</v>
      </c>
      <c r="ACG122" s="4">
        <v>5</v>
      </c>
      <c r="ACH122" s="4">
        <v>1</v>
      </c>
      <c r="ACI122" s="11">
        <f t="shared" si="115"/>
        <v>764000</v>
      </c>
      <c r="ACJ122" s="37">
        <v>1</v>
      </c>
      <c r="ACK122" s="13">
        <f t="shared" si="116"/>
        <v>764000</v>
      </c>
      <c r="ACL122" s="4">
        <v>1</v>
      </c>
      <c r="ACM122" s="25">
        <f t="shared" si="117"/>
        <v>764000</v>
      </c>
      <c r="ACN122" s="11">
        <f t="shared" si="118"/>
        <v>764000</v>
      </c>
      <c r="ACO122" s="200"/>
      <c r="ACR122" s="4" t="s">
        <v>258</v>
      </c>
      <c r="ACS122" s="4">
        <v>1</v>
      </c>
      <c r="ACT122" s="4">
        <v>1</v>
      </c>
      <c r="ACU122" s="4">
        <v>1</v>
      </c>
      <c r="ACZ122" s="4" t="s">
        <v>259</v>
      </c>
      <c r="ADD122" s="4" t="s">
        <v>189</v>
      </c>
      <c r="ADO122" s="4">
        <v>1</v>
      </c>
      <c r="ADU122" s="4">
        <v>6</v>
      </c>
      <c r="ADW122" s="4">
        <v>2</v>
      </c>
      <c r="AEE122" s="1">
        <f t="shared" si="152"/>
        <v>0</v>
      </c>
      <c r="AFF122" s="4">
        <v>1</v>
      </c>
      <c r="AFN122" s="4">
        <v>1</v>
      </c>
      <c r="AGL122" s="4">
        <v>740000</v>
      </c>
      <c r="AGM122" s="5">
        <f t="shared" si="156"/>
        <v>24000</v>
      </c>
      <c r="AGZ122" s="4">
        <v>6000</v>
      </c>
      <c r="AHA122" s="4">
        <v>1</v>
      </c>
      <c r="AHB122" s="4">
        <v>18000</v>
      </c>
      <c r="AHC122" s="4">
        <v>1</v>
      </c>
      <c r="AHI122" s="4">
        <v>1</v>
      </c>
      <c r="AHJ122" s="4">
        <v>764000</v>
      </c>
      <c r="AHK122" s="4">
        <v>3.2429999999999999</v>
      </c>
      <c r="AHN122" s="4">
        <v>2</v>
      </c>
      <c r="AHO122" s="4">
        <v>1</v>
      </c>
      <c r="AHX122" s="4">
        <v>1</v>
      </c>
      <c r="AHY122" s="4">
        <v>2</v>
      </c>
      <c r="AHZ122" s="4">
        <v>1</v>
      </c>
      <c r="AIJ122" s="4">
        <v>1</v>
      </c>
      <c r="AIY122" s="5"/>
      <c r="AIZ122" s="5"/>
      <c r="AJB122" s="5">
        <v>70000</v>
      </c>
      <c r="AJC122" s="4">
        <v>694000</v>
      </c>
      <c r="AJD122" s="4">
        <v>1</v>
      </c>
      <c r="AJF122" s="437">
        <v>90.837696335078533</v>
      </c>
      <c r="AJG122" s="37">
        <v>991.42857142857144</v>
      </c>
      <c r="AJH122" s="383">
        <v>764000</v>
      </c>
      <c r="AJI122" s="11">
        <f t="shared" si="119"/>
        <v>764000</v>
      </c>
      <c r="AJJ122" s="201"/>
      <c r="AJK122" s="6">
        <v>2</v>
      </c>
      <c r="AJW122" s="4">
        <f t="shared" si="153"/>
        <v>0</v>
      </c>
      <c r="AJY122" s="4">
        <v>1</v>
      </c>
      <c r="AJZ122" s="4">
        <f t="shared" si="154"/>
        <v>1</v>
      </c>
      <c r="AKA122" s="201"/>
      <c r="AKB122" s="4" t="s">
        <v>260</v>
      </c>
      <c r="AKC122" s="4" t="s">
        <v>260</v>
      </c>
      <c r="AKD122" s="4" t="s">
        <v>261</v>
      </c>
      <c r="AKE122" s="4" t="s">
        <v>260</v>
      </c>
      <c r="AKF122" s="4" t="s">
        <v>260</v>
      </c>
      <c r="AKG122" s="4" t="s">
        <v>260</v>
      </c>
      <c r="AKH122" s="4" t="s">
        <v>260</v>
      </c>
      <c r="AKI122" s="4" t="s">
        <v>260</v>
      </c>
      <c r="AKJ122" s="4" t="s">
        <v>262</v>
      </c>
      <c r="AKK122" s="4" t="s">
        <v>260</v>
      </c>
      <c r="AKL122" s="4" t="s">
        <v>260</v>
      </c>
      <c r="AKM122" s="4" t="s">
        <v>260</v>
      </c>
      <c r="AKN122" s="4" t="s">
        <v>260</v>
      </c>
      <c r="AKO122" s="4" t="s">
        <v>260</v>
      </c>
      <c r="AKP122" s="4" t="s">
        <v>260</v>
      </c>
      <c r="AKQ122" s="4" t="s">
        <v>260</v>
      </c>
      <c r="AKR122" s="4" t="s">
        <v>263</v>
      </c>
      <c r="AKS122" s="4" t="s">
        <v>260</v>
      </c>
      <c r="AKT122" s="4" t="s">
        <v>260</v>
      </c>
      <c r="AKU122" s="4" t="s">
        <v>260</v>
      </c>
      <c r="AKV122" s="4" t="s">
        <v>260</v>
      </c>
      <c r="AKW122" s="4" t="s">
        <v>260</v>
      </c>
      <c r="AKX122" s="4" t="s">
        <v>260</v>
      </c>
      <c r="AKY122" s="4" t="s">
        <v>260</v>
      </c>
      <c r="AKZ122" s="4" t="s">
        <v>260</v>
      </c>
      <c r="ALA122" s="4" t="s">
        <v>260</v>
      </c>
      <c r="ALB122" s="4" t="s">
        <v>260</v>
      </c>
      <c r="ALC122" s="4" t="s">
        <v>260</v>
      </c>
      <c r="ALD122" s="4" t="s">
        <v>260</v>
      </c>
      <c r="ALE122" s="4" t="s">
        <v>260</v>
      </c>
      <c r="ALF122" s="4" t="s">
        <v>260</v>
      </c>
      <c r="ALG122" s="4" t="s">
        <v>260</v>
      </c>
      <c r="ALH122" s="4" t="s">
        <v>260</v>
      </c>
      <c r="ALI122" s="4" t="s">
        <v>260</v>
      </c>
      <c r="ALJ122" s="4" t="s">
        <v>260</v>
      </c>
      <c r="ALK122" s="4" t="s">
        <v>260</v>
      </c>
      <c r="ALL122" s="4" t="s">
        <v>260</v>
      </c>
      <c r="ALN122" s="5" t="e">
        <f t="shared" si="155"/>
        <v>#DIV/0!</v>
      </c>
      <c r="ALO122" s="5">
        <v>764000</v>
      </c>
      <c r="ALU122" s="201"/>
      <c r="ALV122" s="4">
        <v>1</v>
      </c>
      <c r="AMA122" s="4">
        <v>1</v>
      </c>
      <c r="AMB122" s="4">
        <v>1</v>
      </c>
      <c r="AMJ122" s="403"/>
    </row>
    <row r="123" spans="1:1024" s="4" customFormat="1" ht="19" customHeight="1" x14ac:dyDescent="0.25">
      <c r="A123" s="270"/>
      <c r="B123" s="113">
        <v>121</v>
      </c>
      <c r="C123" s="473" t="s">
        <v>729</v>
      </c>
      <c r="D123" s="304" t="s">
        <v>760</v>
      </c>
      <c r="E123" s="4">
        <v>2010</v>
      </c>
      <c r="F123" s="4">
        <v>1</v>
      </c>
      <c r="G123" s="4">
        <v>1</v>
      </c>
      <c r="J123" s="4">
        <v>1</v>
      </c>
      <c r="K123" s="4">
        <v>2001</v>
      </c>
      <c r="L123" s="4">
        <v>2001</v>
      </c>
      <c r="M123" s="4">
        <v>1</v>
      </c>
      <c r="AE123" s="4">
        <v>1</v>
      </c>
      <c r="AW123" s="4">
        <v>1</v>
      </c>
      <c r="AX123" s="4">
        <v>1</v>
      </c>
      <c r="BR123" s="4">
        <v>1</v>
      </c>
      <c r="CG123" s="4">
        <v>1</v>
      </c>
      <c r="CH123" s="252"/>
      <c r="CP123" s="4">
        <f t="shared" si="120"/>
        <v>0</v>
      </c>
      <c r="CS123" s="4">
        <f t="shared" si="82"/>
        <v>0</v>
      </c>
      <c r="DO123" s="4">
        <f t="shared" si="121"/>
        <v>0</v>
      </c>
      <c r="DX123" s="4">
        <f t="shared" si="122"/>
        <v>0</v>
      </c>
      <c r="EE123" s="4">
        <f t="shared" si="123"/>
        <v>0</v>
      </c>
      <c r="EH123" s="4">
        <f t="shared" si="124"/>
        <v>0</v>
      </c>
      <c r="FF123" s="4">
        <v>1</v>
      </c>
      <c r="GP123" s="4">
        <f t="shared" si="83"/>
        <v>1</v>
      </c>
      <c r="GQ123" s="4">
        <v>1</v>
      </c>
      <c r="GY123" s="4">
        <f t="shared" si="125"/>
        <v>0</v>
      </c>
      <c r="HC123" s="4">
        <f t="shared" si="126"/>
        <v>0</v>
      </c>
      <c r="HS123" s="4">
        <f t="shared" si="127"/>
        <v>0</v>
      </c>
      <c r="HX123" s="4">
        <f t="shared" si="84"/>
        <v>0</v>
      </c>
      <c r="ID123" s="4">
        <f t="shared" si="85"/>
        <v>0</v>
      </c>
      <c r="IN123" s="4">
        <f t="shared" si="128"/>
        <v>0</v>
      </c>
      <c r="IW123" s="4">
        <f t="shared" si="129"/>
        <v>0</v>
      </c>
      <c r="IZ123" s="4">
        <f t="shared" si="86"/>
        <v>0</v>
      </c>
      <c r="JJ123" s="4">
        <f t="shared" si="87"/>
        <v>0</v>
      </c>
      <c r="JV123" s="4">
        <f t="shared" si="130"/>
        <v>0</v>
      </c>
      <c r="KB123" s="4">
        <f t="shared" si="131"/>
        <v>0</v>
      </c>
      <c r="LG123" s="4">
        <f t="shared" si="88"/>
        <v>0</v>
      </c>
      <c r="LT123" s="4">
        <f t="shared" si="132"/>
        <v>0</v>
      </c>
      <c r="MA123" s="4">
        <f t="shared" si="133"/>
        <v>0</v>
      </c>
      <c r="MF123" s="4">
        <f t="shared" si="134"/>
        <v>0</v>
      </c>
      <c r="MM123" s="4">
        <f t="shared" si="135"/>
        <v>0</v>
      </c>
      <c r="MS123" s="4">
        <f t="shared" si="136"/>
        <v>0</v>
      </c>
      <c r="MU123" s="189"/>
      <c r="PD123" s="4">
        <f t="shared" si="89"/>
        <v>0</v>
      </c>
      <c r="QF123" s="4">
        <f t="shared" si="137"/>
        <v>0</v>
      </c>
      <c r="QY123" s="4">
        <f t="shared" si="138"/>
        <v>0</v>
      </c>
      <c r="RK123" s="4">
        <f t="shared" si="139"/>
        <v>0</v>
      </c>
      <c r="SA123" s="4">
        <f t="shared" si="140"/>
        <v>0</v>
      </c>
      <c r="SG123" s="4">
        <f t="shared" si="141"/>
        <v>0</v>
      </c>
      <c r="SO123" s="4">
        <f t="shared" si="142"/>
        <v>0</v>
      </c>
      <c r="TB123" s="4">
        <f t="shared" si="143"/>
        <v>0</v>
      </c>
      <c r="TS123" s="4">
        <f t="shared" si="90"/>
        <v>0</v>
      </c>
      <c r="UD123" s="4">
        <f t="shared" si="91"/>
        <v>0</v>
      </c>
      <c r="UG123" s="4">
        <f t="shared" si="92"/>
        <v>0</v>
      </c>
      <c r="UQ123" s="4">
        <f t="shared" si="144"/>
        <v>0</v>
      </c>
      <c r="VA123" s="4">
        <f t="shared" si="145"/>
        <v>0</v>
      </c>
      <c r="VG123" s="4">
        <f t="shared" si="146"/>
        <v>0</v>
      </c>
      <c r="WY123" s="4">
        <f t="shared" si="93"/>
        <v>0</v>
      </c>
      <c r="XB123" s="4">
        <f t="shared" si="147"/>
        <v>0</v>
      </c>
      <c r="XG123" s="4">
        <f t="shared" si="94"/>
        <v>0</v>
      </c>
      <c r="XK123" s="200"/>
      <c r="XL123" s="4">
        <f t="shared" si="95"/>
        <v>0</v>
      </c>
      <c r="XM123" s="4">
        <f t="shared" si="96"/>
        <v>0</v>
      </c>
      <c r="XN123" s="4">
        <f t="shared" si="148"/>
        <v>0</v>
      </c>
      <c r="XO123" s="4">
        <f t="shared" si="97"/>
        <v>0</v>
      </c>
      <c r="XP123" s="4">
        <f t="shared" si="149"/>
        <v>0</v>
      </c>
      <c r="XQ123" s="4">
        <f t="shared" si="98"/>
        <v>0</v>
      </c>
      <c r="XR123" s="4">
        <f t="shared" si="99"/>
        <v>0</v>
      </c>
      <c r="XS123" s="4">
        <f t="shared" si="100"/>
        <v>0</v>
      </c>
      <c r="XT123" s="4">
        <f t="shared" si="150"/>
        <v>1</v>
      </c>
      <c r="XU123" s="4">
        <f t="shared" si="101"/>
        <v>0</v>
      </c>
      <c r="XV123" s="4">
        <f t="shared" si="102"/>
        <v>0</v>
      </c>
      <c r="XW123" s="4">
        <f t="shared" si="103"/>
        <v>0</v>
      </c>
      <c r="XX123" s="4">
        <f t="shared" si="104"/>
        <v>0</v>
      </c>
      <c r="XY123" s="4">
        <f t="shared" si="105"/>
        <v>0</v>
      </c>
      <c r="XZ123" s="4">
        <f t="shared" si="106"/>
        <v>0</v>
      </c>
      <c r="YA123" s="4">
        <f t="shared" si="107"/>
        <v>0</v>
      </c>
      <c r="YB123" s="4">
        <f t="shared" si="108"/>
        <v>0</v>
      </c>
      <c r="YC123" s="4">
        <f t="shared" si="109"/>
        <v>0</v>
      </c>
      <c r="YD123" s="191"/>
      <c r="YE123" s="5">
        <f t="shared" si="203"/>
        <v>1</v>
      </c>
      <c r="YF123" s="133">
        <f t="shared" si="110"/>
        <v>1160000</v>
      </c>
      <c r="YG123" s="5">
        <v>1</v>
      </c>
      <c r="YH123" s="130">
        <f t="shared" si="111"/>
        <v>1160000</v>
      </c>
      <c r="YI123" s="4">
        <v>1</v>
      </c>
      <c r="YJ123" s="128">
        <f t="shared" si="112"/>
        <v>1160000</v>
      </c>
      <c r="YK123" s="191"/>
      <c r="YL123" s="4">
        <v>1</v>
      </c>
      <c r="YM123" s="4">
        <v>1</v>
      </c>
      <c r="ZD123" s="4">
        <v>1</v>
      </c>
      <c r="ACC123" s="4">
        <f t="shared" si="151"/>
        <v>2</v>
      </c>
      <c r="ACD123" s="25">
        <f t="shared" si="202"/>
        <v>580000</v>
      </c>
      <c r="ACE123" s="5">
        <f t="shared" si="113"/>
        <v>3</v>
      </c>
      <c r="ACF123" s="11">
        <f t="shared" si="114"/>
        <v>386666.66666666669</v>
      </c>
      <c r="ACG123" s="4">
        <v>6</v>
      </c>
      <c r="ACH123" s="4">
        <v>1</v>
      </c>
      <c r="ACI123" s="11">
        <f t="shared" si="115"/>
        <v>1160000</v>
      </c>
      <c r="ACJ123" s="5"/>
      <c r="ACK123" s="13">
        <f t="shared" si="116"/>
        <v>0</v>
      </c>
      <c r="ACL123" s="4">
        <v>1</v>
      </c>
      <c r="ACM123" s="25">
        <f t="shared" si="117"/>
        <v>1160000</v>
      </c>
      <c r="ACN123" s="11">
        <f t="shared" si="118"/>
        <v>1160000</v>
      </c>
      <c r="ACO123" s="200"/>
      <c r="ACR123" s="72" t="s">
        <v>407</v>
      </c>
      <c r="ACZ123" s="4" t="s">
        <v>259</v>
      </c>
      <c r="ADD123" s="4" t="s">
        <v>185</v>
      </c>
      <c r="AEE123" s="1">
        <f t="shared" si="152"/>
        <v>0</v>
      </c>
      <c r="AFA123" s="4">
        <v>1</v>
      </c>
      <c r="AFF123" s="4">
        <v>1</v>
      </c>
      <c r="AFY123" s="4">
        <v>1</v>
      </c>
      <c r="AGM123" s="5"/>
      <c r="AIY123" s="5"/>
      <c r="AIZ123" s="5"/>
      <c r="AJB123" s="5">
        <v>1160000</v>
      </c>
      <c r="AJF123" s="437"/>
      <c r="AJG123" s="37"/>
      <c r="AJH123" s="383">
        <v>1160000</v>
      </c>
      <c r="AJI123" s="11">
        <f t="shared" si="119"/>
        <v>386666.66666666669</v>
      </c>
      <c r="AJJ123" s="201"/>
      <c r="AJK123" s="6"/>
      <c r="AJW123" s="4">
        <f t="shared" si="153"/>
        <v>0</v>
      </c>
      <c r="AKA123" s="201"/>
      <c r="AKB123" s="4" t="s">
        <v>647</v>
      </c>
      <c r="AKC123" s="4" t="s">
        <v>761</v>
      </c>
      <c r="AKD123" s="4" t="s">
        <v>261</v>
      </c>
      <c r="AKE123" s="4" t="s">
        <v>260</v>
      </c>
      <c r="AKF123" s="4" t="s">
        <v>260</v>
      </c>
      <c r="AKG123" s="4" t="s">
        <v>260</v>
      </c>
      <c r="AKH123" s="4" t="s">
        <v>260</v>
      </c>
      <c r="AKI123" s="4" t="s">
        <v>260</v>
      </c>
      <c r="AKJ123" s="4" t="s">
        <v>262</v>
      </c>
      <c r="AKK123" s="4" t="s">
        <v>260</v>
      </c>
      <c r="AKL123" s="4" t="s">
        <v>260</v>
      </c>
      <c r="AKM123" s="4" t="s">
        <v>260</v>
      </c>
      <c r="AKN123" s="4" t="s">
        <v>260</v>
      </c>
      <c r="AKO123" s="4" t="s">
        <v>260</v>
      </c>
      <c r="AKP123" s="4" t="s">
        <v>260</v>
      </c>
      <c r="AKQ123" s="4" t="s">
        <v>260</v>
      </c>
      <c r="AKR123" s="4" t="s">
        <v>263</v>
      </c>
      <c r="AKS123" s="4" t="s">
        <v>260</v>
      </c>
      <c r="AKT123" s="4" t="s">
        <v>260</v>
      </c>
      <c r="AKU123" s="4" t="s">
        <v>260</v>
      </c>
      <c r="AKV123" s="4" t="s">
        <v>260</v>
      </c>
      <c r="AKW123" s="4" t="s">
        <v>260</v>
      </c>
      <c r="AKX123" s="4" t="s">
        <v>260</v>
      </c>
      <c r="AKY123" s="4" t="s">
        <v>260</v>
      </c>
      <c r="AKZ123" s="4" t="s">
        <v>260</v>
      </c>
      <c r="ALA123" s="4" t="s">
        <v>260</v>
      </c>
      <c r="ALB123" s="4" t="s">
        <v>260</v>
      </c>
      <c r="ALC123" s="4" t="s">
        <v>260</v>
      </c>
      <c r="ALD123" s="4" t="s">
        <v>260</v>
      </c>
      <c r="ALE123" s="4" t="s">
        <v>260</v>
      </c>
      <c r="ALF123" s="4" t="s">
        <v>260</v>
      </c>
      <c r="ALG123" s="4" t="s">
        <v>260</v>
      </c>
      <c r="ALH123" s="4" t="s">
        <v>260</v>
      </c>
      <c r="ALI123" s="4" t="s">
        <v>260</v>
      </c>
      <c r="ALJ123" s="4" t="s">
        <v>260</v>
      </c>
      <c r="ALK123" s="4" t="s">
        <v>260</v>
      </c>
      <c r="ALL123" s="4" t="s">
        <v>260</v>
      </c>
      <c r="ALM123" s="4">
        <v>2</v>
      </c>
      <c r="ALN123" s="5">
        <f t="shared" si="155"/>
        <v>580000</v>
      </c>
      <c r="ALO123" s="202">
        <v>1160000</v>
      </c>
      <c r="ALQ123" s="4">
        <v>1</v>
      </c>
      <c r="ALR123" s="4">
        <v>1</v>
      </c>
      <c r="ALU123" s="201"/>
      <c r="AMJ123" s="403"/>
    </row>
    <row r="124" spans="1:1024" s="189" customFormat="1" ht="19" customHeight="1" x14ac:dyDescent="0.25">
      <c r="A124" s="276"/>
      <c r="B124" s="113">
        <v>122</v>
      </c>
      <c r="C124" s="473" t="s">
        <v>729</v>
      </c>
      <c r="D124" s="482" t="s">
        <v>1840</v>
      </c>
      <c r="E124" s="189">
        <v>2013</v>
      </c>
      <c r="F124" s="189">
        <v>4</v>
      </c>
      <c r="H124" s="189">
        <v>0</v>
      </c>
      <c r="J124" s="189">
        <v>4</v>
      </c>
      <c r="K124" s="189">
        <v>1998</v>
      </c>
      <c r="L124" s="189">
        <v>2009</v>
      </c>
      <c r="M124" s="189">
        <v>12</v>
      </c>
      <c r="AB124" s="189">
        <v>1</v>
      </c>
      <c r="AC124" s="189">
        <v>1</v>
      </c>
      <c r="AD124" s="189">
        <v>1</v>
      </c>
      <c r="AE124" s="189">
        <v>1</v>
      </c>
      <c r="AF124" s="189">
        <v>1</v>
      </c>
      <c r="AG124" s="189">
        <v>1</v>
      </c>
      <c r="AH124" s="189">
        <v>1</v>
      </c>
      <c r="AI124" s="189">
        <v>1</v>
      </c>
      <c r="AJ124" s="189">
        <v>1</v>
      </c>
      <c r="AK124" s="189">
        <v>1</v>
      </c>
      <c r="AL124" s="189">
        <v>1</v>
      </c>
      <c r="AM124" s="189">
        <v>1</v>
      </c>
      <c r="AP124" s="189">
        <v>1</v>
      </c>
      <c r="AX124" s="189">
        <v>1</v>
      </c>
      <c r="BN124" s="189">
        <v>1</v>
      </c>
      <c r="BO124" s="189">
        <v>1</v>
      </c>
      <c r="BU124" s="189">
        <v>1</v>
      </c>
      <c r="BV124" s="189">
        <v>1</v>
      </c>
      <c r="BY124" s="189">
        <v>1</v>
      </c>
      <c r="CG124" s="189">
        <v>6</v>
      </c>
      <c r="CH124" s="254"/>
      <c r="CP124" s="4">
        <f>SUM(CI124:CO124)</f>
        <v>0</v>
      </c>
      <c r="CQ124" s="4"/>
      <c r="CS124" s="4">
        <f>SUM(CR124:CR124)</f>
        <v>0</v>
      </c>
      <c r="CT124" s="4"/>
      <c r="DO124" s="4">
        <f>SUM(CU124:DN124)</f>
        <v>0</v>
      </c>
      <c r="DP124" s="4"/>
      <c r="DX124" s="4">
        <f>SUM(DQ124:DW124)</f>
        <v>0</v>
      </c>
      <c r="DY124" s="4"/>
      <c r="EE124" s="4">
        <f>SUM(DZ124:ED124)</f>
        <v>0</v>
      </c>
      <c r="EF124" s="4"/>
      <c r="EH124" s="4">
        <f>SUM(EG124)</f>
        <v>0</v>
      </c>
      <c r="EI124" s="4"/>
      <c r="FF124" s="189">
        <v>1</v>
      </c>
      <c r="FX124" s="189">
        <v>1</v>
      </c>
      <c r="GC124" s="189">
        <v>1</v>
      </c>
      <c r="GM124" s="189">
        <v>1</v>
      </c>
      <c r="GP124" s="4">
        <f>SUM(FF124:GO124)</f>
        <v>4</v>
      </c>
      <c r="GQ124" s="4">
        <v>1</v>
      </c>
      <c r="GY124" s="4">
        <f>SUM(GR124:GX124)</f>
        <v>0</v>
      </c>
      <c r="GZ124" s="4"/>
      <c r="HC124" s="4">
        <f>SUM(HA124:HB124)</f>
        <v>0</v>
      </c>
      <c r="HD124" s="4"/>
      <c r="HS124" s="4">
        <f>SUM(HE124:HR124)</f>
        <v>0</v>
      </c>
      <c r="HT124" s="4"/>
      <c r="HX124" s="4">
        <f>SUM(HU124:HW124)</f>
        <v>0</v>
      </c>
      <c r="HY124" s="4"/>
      <c r="ID124" s="4">
        <f>SUM(HZ124:IC124)</f>
        <v>0</v>
      </c>
      <c r="IE124" s="4"/>
      <c r="IN124" s="4">
        <f>SUM(IF124:IM124)</f>
        <v>0</v>
      </c>
      <c r="IS124" s="189">
        <v>1</v>
      </c>
      <c r="IW124" s="4">
        <f>SUM(IP124:IV124)</f>
        <v>1</v>
      </c>
      <c r="IX124" s="4">
        <v>1</v>
      </c>
      <c r="IZ124" s="4">
        <f>SUM(IY124)</f>
        <v>0</v>
      </c>
      <c r="JA124" s="4"/>
      <c r="JJ124" s="4">
        <f>SUM(JB124:JI124)</f>
        <v>0</v>
      </c>
      <c r="JK124" s="4"/>
      <c r="JV124" s="4">
        <f>SUM(JL124:JU124)</f>
        <v>0</v>
      </c>
      <c r="JW124" s="4"/>
      <c r="KB124" s="4">
        <f>SUM(JX124:KA124)</f>
        <v>0</v>
      </c>
      <c r="KC124" s="4"/>
      <c r="LG124" s="4">
        <f>SUM(KD124:LF124)</f>
        <v>0</v>
      </c>
      <c r="LH124" s="4"/>
      <c r="LT124" s="4">
        <f>SUM(LI124:LS124)</f>
        <v>0</v>
      </c>
      <c r="LU124" s="4"/>
      <c r="MA124" s="4">
        <f>SUM(LV124:LZ124)</f>
        <v>0</v>
      </c>
      <c r="MB124" s="4"/>
      <c r="MF124" s="4">
        <f>SUM(MC124:ME124)</f>
        <v>0</v>
      </c>
      <c r="MG124" s="4"/>
      <c r="MM124" s="4">
        <f>SUM(MH124:ML124)</f>
        <v>0</v>
      </c>
      <c r="MN124" s="4"/>
      <c r="MS124" s="4">
        <f>SUM(MO124:MR124)</f>
        <v>0</v>
      </c>
      <c r="MT124" s="4"/>
      <c r="PD124" s="4">
        <f>SUM(OI124:PC124)</f>
        <v>0</v>
      </c>
      <c r="PE124" s="4"/>
      <c r="QF124" s="4">
        <f>SUM(QC124:QE124)</f>
        <v>0</v>
      </c>
      <c r="QG124" s="4"/>
      <c r="QH124" s="189">
        <v>1</v>
      </c>
      <c r="QY124" s="4">
        <f>SUM(QU124:QX124)</f>
        <v>0</v>
      </c>
      <c r="RK124" s="4">
        <f>SUM(RA124:RJ124)</f>
        <v>0</v>
      </c>
      <c r="RL124" s="4"/>
      <c r="SA124" s="4">
        <f>SUM(RM124:RZ124)</f>
        <v>0</v>
      </c>
      <c r="SG124" s="4">
        <f>SUM(SC124:SF124)</f>
        <v>0</v>
      </c>
      <c r="SO124" s="4">
        <f>SUM(SI124:SN124)</f>
        <v>0</v>
      </c>
      <c r="TB124" s="4">
        <f>SUM(TA124)</f>
        <v>0</v>
      </c>
      <c r="TS124" s="4">
        <f>SUM(TD124:TR124)</f>
        <v>0</v>
      </c>
      <c r="TT124" s="4"/>
      <c r="UD124" s="4">
        <f>SUM(TU124:UC124)</f>
        <v>0</v>
      </c>
      <c r="UE124" s="4"/>
      <c r="UG124" s="4">
        <f>SUM(UF124)</f>
        <v>0</v>
      </c>
      <c r="UH124" s="4"/>
      <c r="UQ124" s="4">
        <f>SUM(UI124:UP124)</f>
        <v>0</v>
      </c>
      <c r="UR124" s="4"/>
      <c r="VA124" s="4">
        <f>SUM(US124:UZ124)</f>
        <v>0</v>
      </c>
      <c r="VB124" s="4"/>
      <c r="VG124" s="4">
        <f>SUM(VC124:VF124)</f>
        <v>0</v>
      </c>
      <c r="VH124" s="4"/>
      <c r="VI124" s="189">
        <v>1</v>
      </c>
      <c r="WY124" s="4">
        <f>SUM(VI124:WX124)</f>
        <v>1</v>
      </c>
      <c r="WZ124" s="4">
        <v>1</v>
      </c>
      <c r="XB124" s="4">
        <f>SUM(XA124)</f>
        <v>0</v>
      </c>
      <c r="XC124" s="4"/>
      <c r="XG124" s="4">
        <f>SUM(XD124:XF124)</f>
        <v>0</v>
      </c>
      <c r="XH124" s="4"/>
      <c r="XK124" s="205"/>
      <c r="XL124" s="4">
        <f>SUM(TS124+PD124+MA124+LT124+JV124+IN124+HS124+DX124)</f>
        <v>0</v>
      </c>
      <c r="XM124" s="4">
        <f>SUM(XG124+UG124)</f>
        <v>0</v>
      </c>
      <c r="XN124" s="4">
        <f>SUM(QH124:QX124)</f>
        <v>1</v>
      </c>
      <c r="XO124" s="4">
        <f>SUM(EJ124:FE124)</f>
        <v>0</v>
      </c>
      <c r="XP124" s="4">
        <f>SUM(SO124+RK124)</f>
        <v>0</v>
      </c>
      <c r="XQ124" s="4">
        <f>SUM(SQ124:SY124)</f>
        <v>0</v>
      </c>
      <c r="XR124" s="4">
        <f>SUM(UQ124+ID124+CS124)</f>
        <v>0</v>
      </c>
      <c r="XS124" s="4">
        <f>SUM(XB124+VG124+UQ124+SZ124+SG124+QY124+KB124+GY124+EE124)</f>
        <v>0</v>
      </c>
      <c r="XT124" s="4">
        <f>SUM(UD124+MM124+GP124+JJ124)</f>
        <v>4</v>
      </c>
      <c r="XU124" s="4">
        <f>VA124+HX124+DO124</f>
        <v>0</v>
      </c>
      <c r="XV124" s="4">
        <f>SUM(HC124+EH124)</f>
        <v>0</v>
      </c>
      <c r="XW124" s="4">
        <f>SUM(SA124+QF124+MS124+IW124)</f>
        <v>1</v>
      </c>
      <c r="XX124" s="4">
        <f>SUM(MO124:MP124)</f>
        <v>0</v>
      </c>
      <c r="XY124" s="4">
        <f>SUM(MU124:OH124)</f>
        <v>0</v>
      </c>
      <c r="XZ124" s="4">
        <f>SUM(PF124:QE124)</f>
        <v>0</v>
      </c>
      <c r="YA124" s="4">
        <f>SUM(WY124+LG124+CP124)</f>
        <v>1</v>
      </c>
      <c r="YB124" s="4">
        <f>SUM(PX124:QB124)</f>
        <v>0</v>
      </c>
      <c r="YC124" s="4">
        <f>SUM(XI124:XJ124)</f>
        <v>0</v>
      </c>
      <c r="YD124" s="191"/>
      <c r="YE124" s="5">
        <f>SUM(XL124:YC124)</f>
        <v>7</v>
      </c>
      <c r="YF124" s="133">
        <f>(AJH124/YE124)*YL124</f>
        <v>1642857.142857143</v>
      </c>
      <c r="YG124" s="5">
        <v>4</v>
      </c>
      <c r="YH124" s="130">
        <f>(AJH124/YG124)*YL124</f>
        <v>2875000</v>
      </c>
      <c r="YI124" s="189">
        <v>4</v>
      </c>
      <c r="YJ124" s="128">
        <f>(AJH124/YI124)*YL124</f>
        <v>2875000</v>
      </c>
      <c r="YK124" s="206"/>
      <c r="YL124" s="4">
        <v>0.5</v>
      </c>
      <c r="YM124" s="4"/>
      <c r="YN124" s="4"/>
      <c r="YO124" s="4"/>
      <c r="YP124" s="4"/>
      <c r="YQ124" s="4">
        <v>1</v>
      </c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>
        <v>1</v>
      </c>
      <c r="ZW124" s="4"/>
      <c r="ZX124" s="4"/>
      <c r="ZY124" s="4"/>
      <c r="ZZ124" s="4"/>
      <c r="AAA124" s="4"/>
      <c r="AAB124" s="4"/>
      <c r="AAC124" s="4"/>
      <c r="AAD124" s="4">
        <v>1</v>
      </c>
      <c r="AAE124" s="4"/>
      <c r="AAF124" s="4"/>
      <c r="AAG124" s="4"/>
      <c r="AAH124" s="4"/>
      <c r="AAI124" s="4">
        <v>1</v>
      </c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>
        <v>1</v>
      </c>
      <c r="ABN124" s="4"/>
      <c r="ABO124" s="4"/>
      <c r="ABP124" s="4">
        <v>1</v>
      </c>
      <c r="ABQ124" s="4">
        <v>1</v>
      </c>
      <c r="ABR124" s="4"/>
      <c r="ABS124" s="4"/>
      <c r="ABT124" s="4"/>
      <c r="ABU124" s="4"/>
      <c r="ABV124" s="4"/>
      <c r="ABW124" s="4"/>
      <c r="ABX124" s="4"/>
      <c r="ABY124" s="4"/>
      <c r="ABZ124" s="4">
        <v>1</v>
      </c>
      <c r="ACA124" s="4"/>
      <c r="ACB124" s="4"/>
      <c r="ACC124" s="4">
        <f>SUM(YM124:ACB124)</f>
        <v>8</v>
      </c>
      <c r="ACD124" s="25">
        <f>(AJH124/ACC124)*YL124</f>
        <v>1437500</v>
      </c>
      <c r="ACE124" s="5">
        <f>SUM(YE124+ACC124)</f>
        <v>15</v>
      </c>
      <c r="ACF124" s="11">
        <f>(AJH124/ACE124)</f>
        <v>1533333.3333333333</v>
      </c>
      <c r="ACG124" s="189">
        <v>345</v>
      </c>
      <c r="ACH124" s="189">
        <v>3</v>
      </c>
      <c r="ACI124" s="11">
        <f>AJH124/ACH124</f>
        <v>7666666.666666667</v>
      </c>
      <c r="ACJ124" s="37">
        <v>0.33300000000000002</v>
      </c>
      <c r="ACK124" s="13">
        <f>AJH124*ACJ124</f>
        <v>7659000</v>
      </c>
      <c r="ACL124" s="4">
        <v>0.5</v>
      </c>
      <c r="ACM124" s="25">
        <f>AJH124*ACL124</f>
        <v>11500000</v>
      </c>
      <c r="ACN124" s="11">
        <f>AJH124/ACH124</f>
        <v>7666666.666666667</v>
      </c>
      <c r="ACO124" s="205"/>
      <c r="ACR124" s="189" t="s">
        <v>1250</v>
      </c>
      <c r="ACS124" s="189">
        <v>1</v>
      </c>
      <c r="ACT124" s="189">
        <v>1</v>
      </c>
      <c r="ACV124" s="189">
        <v>1</v>
      </c>
      <c r="ACX124" s="189">
        <v>1</v>
      </c>
      <c r="ACY124" s="189">
        <v>1</v>
      </c>
      <c r="ADE124" s="189">
        <v>1</v>
      </c>
      <c r="ADN124" s="189">
        <v>1</v>
      </c>
      <c r="ADQ124" s="189">
        <v>1</v>
      </c>
      <c r="ADU124" s="189">
        <v>7</v>
      </c>
      <c r="ADW124" s="189">
        <v>7</v>
      </c>
      <c r="ADX124" s="189">
        <v>1</v>
      </c>
      <c r="ADZ124" s="189">
        <v>1</v>
      </c>
      <c r="AEB124" s="189">
        <v>1</v>
      </c>
      <c r="AEE124" s="1">
        <f>AEC124+AED124</f>
        <v>0</v>
      </c>
      <c r="AEV124" s="189">
        <v>1</v>
      </c>
      <c r="AEW124" s="189">
        <v>1</v>
      </c>
      <c r="AEY124" s="189">
        <v>1</v>
      </c>
      <c r="AFA124" s="189">
        <v>1</v>
      </c>
      <c r="AFC124" s="189">
        <v>1</v>
      </c>
      <c r="AFD124" s="189">
        <v>1</v>
      </c>
      <c r="AFF124" s="189">
        <v>1</v>
      </c>
      <c r="AFL124" s="189">
        <v>1</v>
      </c>
      <c r="AFM124" s="189">
        <v>1</v>
      </c>
      <c r="AFN124" s="189">
        <v>1</v>
      </c>
      <c r="AFP124" s="189">
        <v>1</v>
      </c>
      <c r="AFV124" s="189">
        <v>1</v>
      </c>
      <c r="AFW124" s="189">
        <v>1</v>
      </c>
      <c r="AFY124" s="189">
        <v>1</v>
      </c>
      <c r="AGC124" s="189">
        <v>1</v>
      </c>
      <c r="AGD124" s="189">
        <v>1</v>
      </c>
      <c r="AGL124" s="189">
        <v>4100000</v>
      </c>
      <c r="AGM124" s="202"/>
      <c r="AHJ124" s="189">
        <v>4200000</v>
      </c>
      <c r="AIV124" s="189">
        <v>600000</v>
      </c>
      <c r="AIY124" s="202"/>
      <c r="AIZ124" s="202">
        <v>14000000</v>
      </c>
      <c r="AJA124" s="220">
        <v>0.36</v>
      </c>
      <c r="AJB124" s="202">
        <v>30000000</v>
      </c>
      <c r="AJF124" s="443"/>
      <c r="AJG124" s="207"/>
      <c r="AJH124" s="383">
        <v>23000000</v>
      </c>
      <c r="AJI124" s="11">
        <f>(AJH124/ACE124)</f>
        <v>1533333.3333333333</v>
      </c>
      <c r="AJJ124" s="208"/>
      <c r="AJK124" s="209">
        <v>3.5</v>
      </c>
      <c r="AJL124" s="189">
        <v>11</v>
      </c>
      <c r="AJM124" s="189">
        <v>6</v>
      </c>
      <c r="AJS124" s="189">
        <v>2</v>
      </c>
      <c r="AJU124" s="189">
        <v>1</v>
      </c>
      <c r="AJV124" s="4"/>
      <c r="AJW124" s="4"/>
      <c r="AJY124" s="189">
        <v>1</v>
      </c>
      <c r="AJZ124" s="4">
        <f>AJY124+AJU124+AJM124+AJM124+AJL124</f>
        <v>25</v>
      </c>
      <c r="AKA124" s="208"/>
      <c r="AKB124" s="189" t="s">
        <v>1352</v>
      </c>
      <c r="AKC124" s="189" t="s">
        <v>192</v>
      </c>
      <c r="AKD124" s="189" t="s">
        <v>1385</v>
      </c>
      <c r="AKE124" s="189" t="s">
        <v>310</v>
      </c>
      <c r="AKF124" s="189" t="s">
        <v>1243</v>
      </c>
      <c r="AKG124" s="189" t="s">
        <v>1386</v>
      </c>
      <c r="ALM124" s="189">
        <v>6</v>
      </c>
      <c r="ALN124" s="5">
        <f>AJH124/ALM124</f>
        <v>3833333.3333333335</v>
      </c>
      <c r="ALO124" s="202">
        <v>47000000</v>
      </c>
      <c r="ALP124" s="189">
        <v>1</v>
      </c>
      <c r="ALQ124" s="189">
        <v>5</v>
      </c>
      <c r="ALU124" s="208"/>
      <c r="ALZ124" s="189">
        <v>1</v>
      </c>
      <c r="AME124" s="189">
        <v>1</v>
      </c>
      <c r="AMJ124" s="406"/>
    </row>
    <row r="125" spans="1:1024" s="1" customFormat="1" ht="15" customHeight="1" x14ac:dyDescent="0.25">
      <c r="A125" s="268"/>
      <c r="B125" s="113">
        <v>123</v>
      </c>
      <c r="C125" s="473" t="s">
        <v>762</v>
      </c>
      <c r="D125" s="304" t="s">
        <v>763</v>
      </c>
      <c r="E125" s="1">
        <v>2007</v>
      </c>
      <c r="F125" s="1">
        <v>3</v>
      </c>
      <c r="G125" s="1">
        <v>1</v>
      </c>
      <c r="H125" s="1">
        <v>1</v>
      </c>
      <c r="I125" s="1">
        <v>1</v>
      </c>
      <c r="J125" s="1">
        <v>4</v>
      </c>
      <c r="K125" s="1">
        <v>1998</v>
      </c>
      <c r="L125" s="1">
        <v>1998</v>
      </c>
      <c r="M125" s="1">
        <v>1</v>
      </c>
      <c r="AB125" s="1">
        <v>1</v>
      </c>
      <c r="AW125" s="1">
        <v>1</v>
      </c>
      <c r="AY125" s="1">
        <v>1</v>
      </c>
      <c r="BA125" s="1">
        <v>1</v>
      </c>
      <c r="BB125" s="1">
        <v>10</v>
      </c>
      <c r="CG125" s="1">
        <v>1</v>
      </c>
      <c r="CH125" s="246"/>
      <c r="CP125" s="1">
        <f t="shared" si="120"/>
        <v>0</v>
      </c>
      <c r="CS125" s="1">
        <f t="shared" si="82"/>
        <v>0</v>
      </c>
      <c r="DO125" s="1">
        <f t="shared" si="121"/>
        <v>0</v>
      </c>
      <c r="DX125" s="1">
        <f t="shared" si="122"/>
        <v>0</v>
      </c>
      <c r="EE125" s="1">
        <f t="shared" si="123"/>
        <v>0</v>
      </c>
      <c r="EH125" s="1">
        <f t="shared" si="124"/>
        <v>0</v>
      </c>
      <c r="FF125" s="116"/>
      <c r="GP125" s="1">
        <f t="shared" si="83"/>
        <v>0</v>
      </c>
      <c r="GY125" s="1">
        <f t="shared" si="125"/>
        <v>0</v>
      </c>
      <c r="HC125" s="1">
        <f t="shared" si="126"/>
        <v>0</v>
      </c>
      <c r="HS125" s="1">
        <f t="shared" si="127"/>
        <v>0</v>
      </c>
      <c r="HX125" s="1">
        <f t="shared" si="84"/>
        <v>0</v>
      </c>
      <c r="ID125" s="1">
        <f t="shared" si="85"/>
        <v>0</v>
      </c>
      <c r="IN125" s="1">
        <f t="shared" si="128"/>
        <v>0</v>
      </c>
      <c r="IW125" s="1">
        <f t="shared" si="129"/>
        <v>0</v>
      </c>
      <c r="IZ125" s="1">
        <f t="shared" si="86"/>
        <v>0</v>
      </c>
      <c r="JJ125" s="1">
        <f t="shared" si="87"/>
        <v>0</v>
      </c>
      <c r="JV125" s="1">
        <f t="shared" si="130"/>
        <v>0</v>
      </c>
      <c r="KB125" s="1">
        <f t="shared" si="131"/>
        <v>0</v>
      </c>
      <c r="LG125" s="1">
        <f t="shared" si="88"/>
        <v>0</v>
      </c>
      <c r="LT125" s="1">
        <f t="shared" si="132"/>
        <v>0</v>
      </c>
      <c r="MA125" s="1">
        <f t="shared" si="133"/>
        <v>0</v>
      </c>
      <c r="MF125" s="1">
        <f t="shared" si="134"/>
        <v>0</v>
      </c>
      <c r="MM125" s="1">
        <f t="shared" si="135"/>
        <v>0</v>
      </c>
      <c r="MS125" s="1">
        <f t="shared" si="136"/>
        <v>0</v>
      </c>
      <c r="MU125" s="115"/>
      <c r="OI125" s="120"/>
      <c r="PD125" s="1">
        <f t="shared" si="89"/>
        <v>0</v>
      </c>
      <c r="QF125" s="1">
        <f t="shared" si="137"/>
        <v>0</v>
      </c>
      <c r="QY125" s="1">
        <f t="shared" si="138"/>
        <v>0</v>
      </c>
      <c r="RK125" s="1">
        <f t="shared" si="139"/>
        <v>0</v>
      </c>
      <c r="SA125" s="1">
        <f t="shared" si="140"/>
        <v>0</v>
      </c>
      <c r="SG125" s="1">
        <f t="shared" si="141"/>
        <v>0</v>
      </c>
      <c r="SO125" s="1">
        <f t="shared" si="142"/>
        <v>0</v>
      </c>
      <c r="TB125" s="1">
        <f t="shared" si="143"/>
        <v>0</v>
      </c>
      <c r="TS125" s="1">
        <f t="shared" si="90"/>
        <v>0</v>
      </c>
      <c r="UD125" s="1">
        <f t="shared" si="91"/>
        <v>0</v>
      </c>
      <c r="UG125" s="1">
        <f t="shared" si="92"/>
        <v>0</v>
      </c>
      <c r="UQ125" s="1">
        <f t="shared" si="144"/>
        <v>0</v>
      </c>
      <c r="VA125" s="1">
        <f t="shared" si="145"/>
        <v>0</v>
      </c>
      <c r="VG125" s="1">
        <f t="shared" si="146"/>
        <v>0</v>
      </c>
      <c r="WY125" s="1">
        <f t="shared" si="93"/>
        <v>0</v>
      </c>
      <c r="XB125" s="1">
        <f t="shared" si="147"/>
        <v>0</v>
      </c>
      <c r="XG125" s="1">
        <f t="shared" si="94"/>
        <v>0</v>
      </c>
      <c r="XK125" s="108"/>
      <c r="XL125" s="1">
        <f t="shared" si="95"/>
        <v>0</v>
      </c>
      <c r="XM125" s="1">
        <f t="shared" si="96"/>
        <v>0</v>
      </c>
      <c r="XN125" s="1">
        <f t="shared" si="148"/>
        <v>0</v>
      </c>
      <c r="XO125" s="1">
        <f t="shared" si="97"/>
        <v>0</v>
      </c>
      <c r="XP125" s="1">
        <f t="shared" si="149"/>
        <v>0</v>
      </c>
      <c r="XQ125" s="1">
        <f t="shared" si="98"/>
        <v>0</v>
      </c>
      <c r="XR125" s="1">
        <f t="shared" si="99"/>
        <v>0</v>
      </c>
      <c r="XS125" s="1">
        <f t="shared" si="100"/>
        <v>0</v>
      </c>
      <c r="XT125" s="1">
        <f t="shared" si="150"/>
        <v>0</v>
      </c>
      <c r="XU125" s="1">
        <f t="shared" si="101"/>
        <v>0</v>
      </c>
      <c r="XV125" s="1">
        <f t="shared" si="102"/>
        <v>0</v>
      </c>
      <c r="XW125" s="1">
        <f t="shared" si="103"/>
        <v>0</v>
      </c>
      <c r="XX125" s="1">
        <f t="shared" si="104"/>
        <v>0</v>
      </c>
      <c r="XY125" s="1">
        <f t="shared" si="105"/>
        <v>0</v>
      </c>
      <c r="XZ125" s="1">
        <f t="shared" si="106"/>
        <v>0</v>
      </c>
      <c r="YA125" s="1">
        <f t="shared" si="107"/>
        <v>0</v>
      </c>
      <c r="YB125" s="1">
        <f t="shared" si="108"/>
        <v>0</v>
      </c>
      <c r="YC125" s="1">
        <f t="shared" si="109"/>
        <v>0</v>
      </c>
      <c r="YD125" s="132"/>
      <c r="YE125" s="133"/>
      <c r="YF125" s="133" t="e">
        <f t="shared" si="110"/>
        <v>#DIV/0!</v>
      </c>
      <c r="YG125" s="130"/>
      <c r="YH125" s="130" t="e">
        <f t="shared" si="111"/>
        <v>#DIV/0!</v>
      </c>
      <c r="YI125" s="129"/>
      <c r="YJ125" s="128" t="e">
        <f t="shared" si="112"/>
        <v>#DIV/0!</v>
      </c>
      <c r="YK125" s="177"/>
      <c r="YL125">
        <v>1</v>
      </c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>
        <f t="shared" si="151"/>
        <v>0</v>
      </c>
      <c r="ACD125" s="25" t="e">
        <f t="shared" si="202"/>
        <v>#DIV/0!</v>
      </c>
      <c r="ACE125" s="11">
        <f t="shared" si="113"/>
        <v>0</v>
      </c>
      <c r="ACF125" s="11" t="e">
        <f t="shared" si="114"/>
        <v>#DIV/0!</v>
      </c>
      <c r="ACG125" s="1">
        <v>5</v>
      </c>
      <c r="ACH125" s="1">
        <v>1</v>
      </c>
      <c r="ACI125" s="11">
        <f t="shared" si="115"/>
        <v>358000</v>
      </c>
      <c r="ACJ125" s="45">
        <v>1</v>
      </c>
      <c r="ACK125" s="13">
        <f t="shared" si="116"/>
        <v>358000</v>
      </c>
      <c r="ACL125">
        <v>1</v>
      </c>
      <c r="ACM125" s="25">
        <f t="shared" si="117"/>
        <v>358000</v>
      </c>
      <c r="ACN125" s="11">
        <f t="shared" si="118"/>
        <v>358000</v>
      </c>
      <c r="ACO125" s="65"/>
      <c r="ACR125" s="1" t="s">
        <v>258</v>
      </c>
      <c r="ACS125" s="1">
        <v>1</v>
      </c>
      <c r="ACT125" s="1">
        <v>1</v>
      </c>
      <c r="ACU125" s="1">
        <v>1</v>
      </c>
      <c r="ACV125" s="1">
        <v>1</v>
      </c>
      <c r="ACZ125" s="1" t="s">
        <v>259</v>
      </c>
      <c r="ADD125" s="1" t="s">
        <v>189</v>
      </c>
      <c r="ADF125" s="1">
        <v>1</v>
      </c>
      <c r="ADG125" s="1">
        <v>1</v>
      </c>
      <c r="ADI125" s="1">
        <v>1</v>
      </c>
      <c r="ADO125" s="1">
        <v>1</v>
      </c>
      <c r="ADU125" s="1">
        <v>3</v>
      </c>
      <c r="ADV125" s="457"/>
      <c r="AEE125" s="1">
        <f t="shared" si="152"/>
        <v>0</v>
      </c>
      <c r="AFA125" s="1">
        <v>1</v>
      </c>
      <c r="AFC125" s="1">
        <v>1</v>
      </c>
      <c r="AFM125" s="1">
        <v>1</v>
      </c>
      <c r="AFW125" s="1">
        <v>1</v>
      </c>
      <c r="AGL125" s="1">
        <v>358000</v>
      </c>
      <c r="AGM125" s="11">
        <f t="shared" si="156"/>
        <v>0</v>
      </c>
      <c r="AHJ125" s="1">
        <v>358000</v>
      </c>
      <c r="AHL125" s="1">
        <v>1</v>
      </c>
      <c r="AHM125" s="1">
        <v>1</v>
      </c>
      <c r="AHV125" s="1">
        <v>1</v>
      </c>
      <c r="AHW125" s="1">
        <v>1</v>
      </c>
      <c r="AHX125" s="1">
        <v>1</v>
      </c>
      <c r="AHY125" s="1">
        <v>4</v>
      </c>
      <c r="AHZ125" s="1">
        <v>1</v>
      </c>
      <c r="AIA125" s="1">
        <v>1</v>
      </c>
      <c r="AIB125" s="1">
        <v>1</v>
      </c>
      <c r="AIJ125" s="1">
        <v>1</v>
      </c>
      <c r="AIY125" s="11"/>
      <c r="AIZ125" s="11"/>
      <c r="AJB125" s="11">
        <v>358000</v>
      </c>
      <c r="AJF125" s="435"/>
      <c r="AJG125" s="45"/>
      <c r="AJH125" s="381">
        <v>358000</v>
      </c>
      <c r="AJI125" s="11" t="e">
        <f t="shared" si="119"/>
        <v>#DIV/0!</v>
      </c>
      <c r="AJJ125" s="60"/>
      <c r="AJK125" s="12">
        <v>4</v>
      </c>
      <c r="AJW125" s="1">
        <f t="shared" si="153"/>
        <v>0</v>
      </c>
      <c r="AJZ125" s="1">
        <f t="shared" si="154"/>
        <v>0</v>
      </c>
      <c r="AKA125" s="60"/>
      <c r="AKB125" s="1" t="s">
        <v>764</v>
      </c>
      <c r="AKC125" s="1" t="s">
        <v>346</v>
      </c>
      <c r="AKD125" s="1" t="s">
        <v>765</v>
      </c>
      <c r="AKE125" s="1" t="s">
        <v>621</v>
      </c>
      <c r="AKF125" s="1" t="s">
        <v>260</v>
      </c>
      <c r="AKG125" s="1" t="s">
        <v>260</v>
      </c>
      <c r="AKH125" s="1" t="s">
        <v>260</v>
      </c>
      <c r="AKI125" s="1" t="s">
        <v>260</v>
      </c>
      <c r="AKJ125" s="1" t="s">
        <v>262</v>
      </c>
      <c r="AKK125" s="1" t="s">
        <v>260</v>
      </c>
      <c r="AKL125" s="1" t="s">
        <v>260</v>
      </c>
      <c r="AKM125" s="1" t="s">
        <v>260</v>
      </c>
      <c r="AKN125" s="1" t="s">
        <v>260</v>
      </c>
      <c r="AKO125" s="1" t="s">
        <v>260</v>
      </c>
      <c r="AKP125" s="1" t="s">
        <v>260</v>
      </c>
      <c r="AKQ125" s="1" t="s">
        <v>260</v>
      </c>
      <c r="AKR125" s="1" t="s">
        <v>263</v>
      </c>
      <c r="AKS125" s="1" t="s">
        <v>260</v>
      </c>
      <c r="AKT125" s="1" t="s">
        <v>260</v>
      </c>
      <c r="AKU125" s="1" t="s">
        <v>260</v>
      </c>
      <c r="AKV125" s="1" t="s">
        <v>260</v>
      </c>
      <c r="AKW125" s="1" t="s">
        <v>260</v>
      </c>
      <c r="AKX125" s="1" t="s">
        <v>260</v>
      </c>
      <c r="AKY125" s="1" t="s">
        <v>260</v>
      </c>
      <c r="AKZ125" s="1" t="s">
        <v>260</v>
      </c>
      <c r="ALA125" s="1" t="s">
        <v>260</v>
      </c>
      <c r="ALB125" s="1" t="s">
        <v>260</v>
      </c>
      <c r="ALC125" s="1" t="s">
        <v>260</v>
      </c>
      <c r="ALD125" s="1" t="s">
        <v>260</v>
      </c>
      <c r="ALE125" s="1" t="s">
        <v>260</v>
      </c>
      <c r="ALF125" s="1" t="s">
        <v>260</v>
      </c>
      <c r="ALG125" s="1" t="s">
        <v>260</v>
      </c>
      <c r="ALH125" s="1" t="s">
        <v>260</v>
      </c>
      <c r="ALI125" s="1" t="s">
        <v>260</v>
      </c>
      <c r="ALJ125" s="1" t="s">
        <v>260</v>
      </c>
      <c r="ALK125" s="1" t="s">
        <v>260</v>
      </c>
      <c r="ALL125" s="1" t="s">
        <v>260</v>
      </c>
      <c r="ALM125" s="1">
        <v>4</v>
      </c>
      <c r="ALN125" s="11">
        <f t="shared" si="155"/>
        <v>89500</v>
      </c>
      <c r="ALO125" s="28">
        <v>358000</v>
      </c>
      <c r="ALP125" s="1">
        <v>1</v>
      </c>
      <c r="ALQ125" s="1">
        <v>2</v>
      </c>
      <c r="ALR125" s="1">
        <v>1</v>
      </c>
      <c r="ALU125" s="60"/>
      <c r="ALV125" s="1">
        <v>1</v>
      </c>
      <c r="ALY125" s="1">
        <v>1</v>
      </c>
      <c r="ALZ125" s="1">
        <v>1</v>
      </c>
      <c r="AMJ125" s="403"/>
    </row>
    <row r="126" spans="1:1024" s="1" customFormat="1" ht="15" customHeight="1" x14ac:dyDescent="0.25">
      <c r="A126" s="268"/>
      <c r="B126" s="113">
        <v>124</v>
      </c>
      <c r="C126" s="473" t="s">
        <v>766</v>
      </c>
      <c r="D126" s="304" t="s">
        <v>767</v>
      </c>
      <c r="E126" s="1">
        <v>1998</v>
      </c>
      <c r="H126" s="1">
        <v>2</v>
      </c>
      <c r="I126" s="1">
        <v>1</v>
      </c>
      <c r="J126" s="1">
        <v>2</v>
      </c>
      <c r="K126" s="1">
        <v>1996</v>
      </c>
      <c r="L126" s="1">
        <v>1997</v>
      </c>
      <c r="M126" s="1">
        <v>2</v>
      </c>
      <c r="Z126" s="1">
        <v>1</v>
      </c>
      <c r="AA126" s="1">
        <v>1</v>
      </c>
      <c r="AY126" s="1">
        <v>1</v>
      </c>
      <c r="BA126" s="1">
        <v>1</v>
      </c>
      <c r="BB126" s="1">
        <v>11</v>
      </c>
      <c r="BC126" s="1">
        <v>1</v>
      </c>
      <c r="BG126" s="1">
        <v>3</v>
      </c>
      <c r="CG126" s="1">
        <v>1</v>
      </c>
      <c r="CH126" s="246"/>
      <c r="CP126" s="1">
        <f t="shared" si="120"/>
        <v>0</v>
      </c>
      <c r="CS126" s="1">
        <f t="shared" si="82"/>
        <v>0</v>
      </c>
      <c r="DO126" s="1">
        <f t="shared" si="121"/>
        <v>0</v>
      </c>
      <c r="DX126" s="1">
        <f t="shared" si="122"/>
        <v>0</v>
      </c>
      <c r="EE126" s="1">
        <f t="shared" si="123"/>
        <v>0</v>
      </c>
      <c r="EH126" s="1">
        <f t="shared" si="124"/>
        <v>0</v>
      </c>
      <c r="FF126" s="116"/>
      <c r="GP126" s="1">
        <f t="shared" si="83"/>
        <v>0</v>
      </c>
      <c r="GY126" s="1">
        <f t="shared" si="125"/>
        <v>0</v>
      </c>
      <c r="HC126" s="1">
        <f t="shared" si="126"/>
        <v>0</v>
      </c>
      <c r="HS126" s="1">
        <f t="shared" si="127"/>
        <v>0</v>
      </c>
      <c r="HX126" s="1">
        <f t="shared" si="84"/>
        <v>0</v>
      </c>
      <c r="ID126" s="1">
        <f t="shared" si="85"/>
        <v>0</v>
      </c>
      <c r="IN126" s="1">
        <f t="shared" si="128"/>
        <v>0</v>
      </c>
      <c r="IW126" s="1">
        <f t="shared" si="129"/>
        <v>0</v>
      </c>
      <c r="IZ126" s="1">
        <f t="shared" si="86"/>
        <v>0</v>
      </c>
      <c r="JJ126" s="1">
        <f t="shared" si="87"/>
        <v>0</v>
      </c>
      <c r="JV126" s="1">
        <f t="shared" si="130"/>
        <v>0</v>
      </c>
      <c r="KB126" s="1">
        <f t="shared" si="131"/>
        <v>0</v>
      </c>
      <c r="LG126" s="1">
        <f t="shared" si="88"/>
        <v>0</v>
      </c>
      <c r="LT126" s="1">
        <f t="shared" si="132"/>
        <v>0</v>
      </c>
      <c r="MA126" s="1">
        <f t="shared" si="133"/>
        <v>0</v>
      </c>
      <c r="MF126" s="1">
        <f t="shared" si="134"/>
        <v>0</v>
      </c>
      <c r="MM126" s="1">
        <f t="shared" si="135"/>
        <v>0</v>
      </c>
      <c r="MS126" s="1">
        <f t="shared" si="136"/>
        <v>0</v>
      </c>
      <c r="MU126" s="115"/>
      <c r="OI126" s="120"/>
      <c r="PD126" s="1">
        <f t="shared" si="89"/>
        <v>0</v>
      </c>
      <c r="QF126" s="1">
        <f t="shared" si="137"/>
        <v>0</v>
      </c>
      <c r="QY126" s="1">
        <f t="shared" si="138"/>
        <v>0</v>
      </c>
      <c r="RK126" s="1">
        <f t="shared" si="139"/>
        <v>0</v>
      </c>
      <c r="SA126" s="1">
        <f t="shared" si="140"/>
        <v>0</v>
      </c>
      <c r="SG126" s="1">
        <f t="shared" si="141"/>
        <v>0</v>
      </c>
      <c r="SO126" s="1">
        <f t="shared" si="142"/>
        <v>0</v>
      </c>
      <c r="SY126" s="1">
        <v>1</v>
      </c>
      <c r="TB126" s="1">
        <f t="shared" si="143"/>
        <v>0</v>
      </c>
      <c r="TS126" s="1">
        <f t="shared" si="90"/>
        <v>0</v>
      </c>
      <c r="UD126" s="1">
        <f t="shared" si="91"/>
        <v>0</v>
      </c>
      <c r="UG126" s="1">
        <f t="shared" si="92"/>
        <v>0</v>
      </c>
      <c r="UQ126" s="1">
        <f t="shared" si="144"/>
        <v>0</v>
      </c>
      <c r="VA126" s="1">
        <f t="shared" si="145"/>
        <v>0</v>
      </c>
      <c r="VG126" s="1">
        <f t="shared" si="146"/>
        <v>0</v>
      </c>
      <c r="VI126" s="1">
        <v>1</v>
      </c>
      <c r="WY126" s="1">
        <f t="shared" si="93"/>
        <v>1</v>
      </c>
      <c r="WZ126" s="1">
        <v>1</v>
      </c>
      <c r="XB126" s="1">
        <f t="shared" si="147"/>
        <v>0</v>
      </c>
      <c r="XG126" s="1">
        <f t="shared" si="94"/>
        <v>0</v>
      </c>
      <c r="XK126" s="108"/>
      <c r="XL126" s="1">
        <f t="shared" si="95"/>
        <v>0</v>
      </c>
      <c r="XM126" s="1">
        <f t="shared" si="96"/>
        <v>0</v>
      </c>
      <c r="XN126" s="1">
        <f t="shared" si="148"/>
        <v>0</v>
      </c>
      <c r="XO126" s="1">
        <f t="shared" si="97"/>
        <v>0</v>
      </c>
      <c r="XP126" s="1">
        <f t="shared" si="149"/>
        <v>0</v>
      </c>
      <c r="XQ126" s="1">
        <f t="shared" si="98"/>
        <v>1</v>
      </c>
      <c r="XR126" s="1">
        <f t="shared" si="99"/>
        <v>0</v>
      </c>
      <c r="XS126" s="1">
        <f t="shared" si="100"/>
        <v>0</v>
      </c>
      <c r="XT126" s="1">
        <f t="shared" si="150"/>
        <v>0</v>
      </c>
      <c r="XU126" s="1">
        <f t="shared" si="101"/>
        <v>0</v>
      </c>
      <c r="XV126" s="1">
        <f t="shared" si="102"/>
        <v>0</v>
      </c>
      <c r="XW126" s="1">
        <f t="shared" si="103"/>
        <v>0</v>
      </c>
      <c r="XX126" s="1">
        <f t="shared" si="104"/>
        <v>0</v>
      </c>
      <c r="XY126" s="1">
        <f t="shared" si="105"/>
        <v>0</v>
      </c>
      <c r="XZ126" s="1">
        <f t="shared" si="106"/>
        <v>0</v>
      </c>
      <c r="YA126" s="1">
        <f t="shared" si="107"/>
        <v>1</v>
      </c>
      <c r="YB126" s="1">
        <f t="shared" si="108"/>
        <v>0</v>
      </c>
      <c r="YC126" s="1">
        <f t="shared" si="109"/>
        <v>0</v>
      </c>
      <c r="YD126" s="132"/>
      <c r="YE126" s="133">
        <f t="shared" ref="YE126:YE142" si="204">SUM(XL126:YC126)</f>
        <v>2</v>
      </c>
      <c r="YF126" s="133">
        <f t="shared" si="110"/>
        <v>91750</v>
      </c>
      <c r="YG126" s="130">
        <v>2</v>
      </c>
      <c r="YH126" s="130">
        <f t="shared" si="111"/>
        <v>91750</v>
      </c>
      <c r="YI126" s="129">
        <v>2</v>
      </c>
      <c r="YJ126" s="128">
        <f t="shared" si="112"/>
        <v>91750</v>
      </c>
      <c r="YK126" s="177"/>
      <c r="YL126">
        <v>0.5</v>
      </c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>
        <v>1</v>
      </c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>
        <f t="shared" si="151"/>
        <v>1</v>
      </c>
      <c r="ACD126" s="25">
        <f t="shared" si="202"/>
        <v>183500</v>
      </c>
      <c r="ACE126" s="11">
        <f t="shared" si="113"/>
        <v>3</v>
      </c>
      <c r="ACF126" s="11">
        <f t="shared" si="114"/>
        <v>122333.33333333333</v>
      </c>
      <c r="ACG126" s="1">
        <v>24</v>
      </c>
      <c r="ACH126" s="1">
        <v>2</v>
      </c>
      <c r="ACI126" s="11">
        <f t="shared" si="115"/>
        <v>183500</v>
      </c>
      <c r="ACJ126" s="45">
        <v>1</v>
      </c>
      <c r="ACK126" s="13">
        <f t="shared" si="116"/>
        <v>367000</v>
      </c>
      <c r="ACL126">
        <v>0.5</v>
      </c>
      <c r="ACM126" s="25">
        <f t="shared" si="117"/>
        <v>183500</v>
      </c>
      <c r="ACN126" s="11">
        <f t="shared" si="118"/>
        <v>183500</v>
      </c>
      <c r="ACO126" s="65"/>
      <c r="ACR126" s="1" t="s">
        <v>258</v>
      </c>
      <c r="ACS126" s="1">
        <v>1</v>
      </c>
      <c r="ACT126" s="1">
        <v>1</v>
      </c>
      <c r="ACV126" s="1">
        <v>1</v>
      </c>
      <c r="ACZ126" s="1" t="s">
        <v>259</v>
      </c>
      <c r="ADD126" s="1" t="s">
        <v>185</v>
      </c>
      <c r="ADU126" s="1">
        <v>4</v>
      </c>
      <c r="ADV126" s="457"/>
      <c r="ADW126" s="1">
        <v>5</v>
      </c>
      <c r="ADY126" s="1">
        <v>1</v>
      </c>
      <c r="AEE126" s="1">
        <f t="shared" si="152"/>
        <v>0</v>
      </c>
      <c r="AFJ126" s="1">
        <v>2</v>
      </c>
      <c r="AFN126" s="1">
        <v>1</v>
      </c>
      <c r="AGL126" s="1">
        <v>356000</v>
      </c>
      <c r="AGM126" s="11">
        <f t="shared" si="156"/>
        <v>0</v>
      </c>
      <c r="AHJ126" s="1">
        <v>356000</v>
      </c>
      <c r="AHL126" s="1">
        <v>2</v>
      </c>
      <c r="AHM126" s="1">
        <v>1</v>
      </c>
      <c r="AHX126" s="1">
        <v>1</v>
      </c>
      <c r="AIA126" s="1">
        <v>2</v>
      </c>
      <c r="AIB126" s="1">
        <v>1</v>
      </c>
      <c r="AIJ126" s="1">
        <v>1</v>
      </c>
      <c r="AIX126" s="1">
        <v>1</v>
      </c>
      <c r="AIY126" s="11">
        <v>11000</v>
      </c>
      <c r="AIZ126" s="11"/>
      <c r="AJA126" s="1">
        <v>3.09</v>
      </c>
      <c r="AJB126" s="11">
        <v>185000</v>
      </c>
      <c r="AJC126" s="1">
        <v>171000</v>
      </c>
      <c r="AJD126" s="1">
        <v>1</v>
      </c>
      <c r="AJF126" s="435">
        <v>46.594005449591279</v>
      </c>
      <c r="AJG126" s="45">
        <v>92.432432432432435</v>
      </c>
      <c r="AJH126" s="381">
        <v>367000</v>
      </c>
      <c r="AJI126" s="11">
        <f t="shared" si="119"/>
        <v>122333.33333333333</v>
      </c>
      <c r="AJJ126" s="60"/>
      <c r="AJK126" s="12"/>
      <c r="AJW126" s="1">
        <f t="shared" si="153"/>
        <v>0</v>
      </c>
      <c r="AJZ126" s="1">
        <f t="shared" si="154"/>
        <v>0</v>
      </c>
      <c r="AKA126" s="60"/>
      <c r="AKB126" s="1" t="s">
        <v>272</v>
      </c>
      <c r="AKC126" s="1" t="s">
        <v>260</v>
      </c>
      <c r="AKD126" s="1" t="s">
        <v>261</v>
      </c>
      <c r="AKE126" s="1" t="s">
        <v>260</v>
      </c>
      <c r="AKF126" s="1" t="s">
        <v>260</v>
      </c>
      <c r="AKG126" s="1" t="s">
        <v>260</v>
      </c>
      <c r="AKH126" s="1" t="s">
        <v>260</v>
      </c>
      <c r="AKI126" s="1" t="s">
        <v>260</v>
      </c>
      <c r="AKJ126" s="1" t="s">
        <v>262</v>
      </c>
      <c r="AKK126" s="1" t="s">
        <v>260</v>
      </c>
      <c r="AKL126" s="1" t="s">
        <v>260</v>
      </c>
      <c r="AKM126" s="1" t="s">
        <v>260</v>
      </c>
      <c r="AKN126" s="1" t="s">
        <v>260</v>
      </c>
      <c r="AKO126" s="1" t="s">
        <v>260</v>
      </c>
      <c r="AKP126" s="1" t="s">
        <v>260</v>
      </c>
      <c r="AKQ126" s="1" t="s">
        <v>260</v>
      </c>
      <c r="AKR126" s="1" t="s">
        <v>263</v>
      </c>
      <c r="AKS126" s="1" t="s">
        <v>260</v>
      </c>
      <c r="AKT126" s="1" t="s">
        <v>260</v>
      </c>
      <c r="AKU126" s="1" t="s">
        <v>260</v>
      </c>
      <c r="AKV126" s="1" t="s">
        <v>260</v>
      </c>
      <c r="AKW126" s="1" t="s">
        <v>260</v>
      </c>
      <c r="AKX126" s="1" t="s">
        <v>260</v>
      </c>
      <c r="AKY126" s="1" t="s">
        <v>260</v>
      </c>
      <c r="AKZ126" s="1" t="s">
        <v>260</v>
      </c>
      <c r="ALA126" s="1" t="s">
        <v>260</v>
      </c>
      <c r="ALB126" s="1" t="s">
        <v>260</v>
      </c>
      <c r="ALC126" s="1" t="s">
        <v>260</v>
      </c>
      <c r="ALD126" s="1" t="s">
        <v>260</v>
      </c>
      <c r="ALE126" s="1" t="s">
        <v>260</v>
      </c>
      <c r="ALF126" s="1" t="s">
        <v>260</v>
      </c>
      <c r="ALG126" s="1" t="s">
        <v>260</v>
      </c>
      <c r="ALH126" s="1" t="s">
        <v>260</v>
      </c>
      <c r="ALI126" s="1" t="s">
        <v>260</v>
      </c>
      <c r="ALJ126" s="1" t="s">
        <v>260</v>
      </c>
      <c r="ALK126" s="1" t="s">
        <v>260</v>
      </c>
      <c r="ALL126" s="1" t="s">
        <v>260</v>
      </c>
      <c r="ALM126" s="1">
        <v>1</v>
      </c>
      <c r="ALN126" s="11">
        <f t="shared" si="155"/>
        <v>367000</v>
      </c>
      <c r="ALO126" s="28">
        <v>367000</v>
      </c>
      <c r="ALP126" s="1">
        <v>1</v>
      </c>
      <c r="ALU126" s="60"/>
      <c r="ALV126" s="1">
        <v>1</v>
      </c>
      <c r="ALY126" s="1">
        <v>1</v>
      </c>
      <c r="ALZ126" s="1">
        <v>1</v>
      </c>
      <c r="AMJ126" s="403"/>
    </row>
    <row r="127" spans="1:1024" s="1" customFormat="1" ht="15" customHeight="1" x14ac:dyDescent="0.25">
      <c r="A127" s="268"/>
      <c r="B127" s="113">
        <v>125</v>
      </c>
      <c r="C127" s="473" t="s">
        <v>766</v>
      </c>
      <c r="D127" s="304" t="s">
        <v>768</v>
      </c>
      <c r="E127" s="1">
        <v>2000</v>
      </c>
      <c r="H127" s="1">
        <v>1</v>
      </c>
      <c r="I127" s="1">
        <v>1</v>
      </c>
      <c r="J127" s="1">
        <v>1</v>
      </c>
      <c r="K127" s="1">
        <v>1999</v>
      </c>
      <c r="L127" s="1">
        <v>1999</v>
      </c>
      <c r="M127" s="1">
        <v>1</v>
      </c>
      <c r="AC127" s="1">
        <v>1</v>
      </c>
      <c r="AY127" s="1">
        <v>1</v>
      </c>
      <c r="BA127" s="1">
        <v>1</v>
      </c>
      <c r="BB127" s="1">
        <v>33</v>
      </c>
      <c r="BC127" s="1">
        <v>1</v>
      </c>
      <c r="BE127" s="1">
        <v>1</v>
      </c>
      <c r="BF127" s="1">
        <v>1</v>
      </c>
      <c r="BG127" s="1">
        <v>2</v>
      </c>
      <c r="CG127" s="1">
        <v>1</v>
      </c>
      <c r="CH127" s="246"/>
      <c r="CP127" s="1">
        <f t="shared" si="120"/>
        <v>0</v>
      </c>
      <c r="CS127" s="1">
        <f t="shared" si="82"/>
        <v>0</v>
      </c>
      <c r="DO127" s="1">
        <f t="shared" si="121"/>
        <v>0</v>
      </c>
      <c r="DX127" s="1">
        <f t="shared" si="122"/>
        <v>0</v>
      </c>
      <c r="EE127" s="1">
        <f t="shared" si="123"/>
        <v>0</v>
      </c>
      <c r="EH127" s="1">
        <f t="shared" si="124"/>
        <v>0</v>
      </c>
      <c r="FF127" s="116"/>
      <c r="GP127" s="1">
        <f t="shared" si="83"/>
        <v>0</v>
      </c>
      <c r="GY127" s="1">
        <f t="shared" si="125"/>
        <v>0</v>
      </c>
      <c r="HC127" s="1">
        <f t="shared" si="126"/>
        <v>0</v>
      </c>
      <c r="HS127" s="1">
        <f t="shared" si="127"/>
        <v>0</v>
      </c>
      <c r="HX127" s="1">
        <f t="shared" si="84"/>
        <v>0</v>
      </c>
      <c r="ID127" s="1">
        <f t="shared" si="85"/>
        <v>0</v>
      </c>
      <c r="IN127" s="1">
        <f t="shared" si="128"/>
        <v>0</v>
      </c>
      <c r="IW127" s="1">
        <f t="shared" si="129"/>
        <v>0</v>
      </c>
      <c r="IZ127" s="1">
        <f t="shared" si="86"/>
        <v>0</v>
      </c>
      <c r="JJ127" s="1">
        <f t="shared" si="87"/>
        <v>0</v>
      </c>
      <c r="JV127" s="1">
        <f t="shared" si="130"/>
        <v>0</v>
      </c>
      <c r="KB127" s="1">
        <f t="shared" si="131"/>
        <v>0</v>
      </c>
      <c r="LG127" s="1">
        <f t="shared" si="88"/>
        <v>0</v>
      </c>
      <c r="LT127" s="1">
        <f t="shared" si="132"/>
        <v>0</v>
      </c>
      <c r="MA127" s="1">
        <f t="shared" si="133"/>
        <v>0</v>
      </c>
      <c r="MF127" s="1">
        <f t="shared" si="134"/>
        <v>0</v>
      </c>
      <c r="MM127" s="1">
        <f t="shared" si="135"/>
        <v>0</v>
      </c>
      <c r="MS127" s="1">
        <f t="shared" si="136"/>
        <v>0</v>
      </c>
      <c r="MU127" s="115"/>
      <c r="OI127" s="120"/>
      <c r="PD127" s="1">
        <f t="shared" si="89"/>
        <v>0</v>
      </c>
      <c r="QF127" s="1">
        <f t="shared" si="137"/>
        <v>0</v>
      </c>
      <c r="QY127" s="1">
        <f t="shared" si="138"/>
        <v>0</v>
      </c>
      <c r="RK127" s="1">
        <f t="shared" si="139"/>
        <v>0</v>
      </c>
      <c r="SA127" s="1">
        <f t="shared" si="140"/>
        <v>0</v>
      </c>
      <c r="SG127" s="1">
        <f t="shared" si="141"/>
        <v>0</v>
      </c>
      <c r="SO127" s="1">
        <f t="shared" si="142"/>
        <v>0</v>
      </c>
      <c r="TB127" s="1">
        <f t="shared" si="143"/>
        <v>0</v>
      </c>
      <c r="TS127" s="1">
        <f t="shared" si="90"/>
        <v>0</v>
      </c>
      <c r="UD127" s="1">
        <f t="shared" si="91"/>
        <v>0</v>
      </c>
      <c r="UG127" s="1">
        <f t="shared" si="92"/>
        <v>0</v>
      </c>
      <c r="UQ127" s="1">
        <f t="shared" si="144"/>
        <v>0</v>
      </c>
      <c r="VA127" s="1">
        <f t="shared" si="145"/>
        <v>0</v>
      </c>
      <c r="VG127" s="1">
        <f t="shared" si="146"/>
        <v>0</v>
      </c>
      <c r="VI127" s="1">
        <v>1</v>
      </c>
      <c r="WS127" s="1">
        <v>1</v>
      </c>
      <c r="WY127" s="1">
        <f t="shared" si="93"/>
        <v>2</v>
      </c>
      <c r="WZ127" s="1">
        <v>1</v>
      </c>
      <c r="XB127" s="1">
        <f t="shared" si="147"/>
        <v>0</v>
      </c>
      <c r="XG127" s="1">
        <f t="shared" si="94"/>
        <v>0</v>
      </c>
      <c r="XK127" s="108"/>
      <c r="XL127" s="1">
        <f t="shared" si="95"/>
        <v>0</v>
      </c>
      <c r="XM127" s="1">
        <f t="shared" si="96"/>
        <v>0</v>
      </c>
      <c r="XN127" s="1">
        <f t="shared" si="148"/>
        <v>0</v>
      </c>
      <c r="XO127" s="1">
        <f t="shared" si="97"/>
        <v>0</v>
      </c>
      <c r="XP127" s="1">
        <f t="shared" si="149"/>
        <v>0</v>
      </c>
      <c r="XQ127" s="1">
        <f t="shared" si="98"/>
        <v>0</v>
      </c>
      <c r="XR127" s="1">
        <f t="shared" si="99"/>
        <v>0</v>
      </c>
      <c r="XS127" s="1">
        <f t="shared" si="100"/>
        <v>0</v>
      </c>
      <c r="XT127" s="1">
        <f t="shared" si="150"/>
        <v>0</v>
      </c>
      <c r="XU127" s="1">
        <f t="shared" si="101"/>
        <v>0</v>
      </c>
      <c r="XV127" s="1">
        <f t="shared" si="102"/>
        <v>0</v>
      </c>
      <c r="XW127" s="1">
        <f t="shared" si="103"/>
        <v>0</v>
      </c>
      <c r="XX127" s="1">
        <f t="shared" si="104"/>
        <v>0</v>
      </c>
      <c r="XY127" s="1">
        <f t="shared" si="105"/>
        <v>0</v>
      </c>
      <c r="XZ127" s="1">
        <f t="shared" si="106"/>
        <v>0</v>
      </c>
      <c r="YA127" s="1">
        <f t="shared" si="107"/>
        <v>2</v>
      </c>
      <c r="YB127" s="1">
        <f t="shared" si="108"/>
        <v>0</v>
      </c>
      <c r="YC127" s="1">
        <f t="shared" si="109"/>
        <v>0</v>
      </c>
      <c r="YD127" s="132"/>
      <c r="YE127" s="133">
        <f t="shared" si="204"/>
        <v>2</v>
      </c>
      <c r="YF127" s="133">
        <f t="shared" si="110"/>
        <v>114500</v>
      </c>
      <c r="YG127" s="130">
        <v>1</v>
      </c>
      <c r="YH127" s="130">
        <f t="shared" si="111"/>
        <v>229000</v>
      </c>
      <c r="YI127" s="129">
        <v>1</v>
      </c>
      <c r="YJ127" s="128">
        <f t="shared" si="112"/>
        <v>229000</v>
      </c>
      <c r="YK127" s="177"/>
      <c r="YL127">
        <v>1</v>
      </c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>
        <f t="shared" si="151"/>
        <v>0</v>
      </c>
      <c r="ACD127" s="25" t="e">
        <f t="shared" si="202"/>
        <v>#DIV/0!</v>
      </c>
      <c r="ACE127" s="11">
        <f t="shared" si="113"/>
        <v>2</v>
      </c>
      <c r="ACF127" s="11">
        <f t="shared" si="114"/>
        <v>114500</v>
      </c>
      <c r="ACG127" s="1">
        <v>5</v>
      </c>
      <c r="ACH127" s="1">
        <v>1</v>
      </c>
      <c r="ACI127" s="11">
        <f t="shared" si="115"/>
        <v>229000</v>
      </c>
      <c r="ACJ127" s="45">
        <v>1</v>
      </c>
      <c r="ACK127" s="13">
        <f t="shared" si="116"/>
        <v>229000</v>
      </c>
      <c r="ACL127">
        <v>1</v>
      </c>
      <c r="ACM127" s="25">
        <f t="shared" si="117"/>
        <v>229000</v>
      </c>
      <c r="ACN127" s="11">
        <f t="shared" si="118"/>
        <v>229000</v>
      </c>
      <c r="ACO127" s="65"/>
      <c r="ACR127" s="1" t="s">
        <v>258</v>
      </c>
      <c r="ACZ127" s="1" t="s">
        <v>259</v>
      </c>
      <c r="ADD127" s="1" t="s">
        <v>185</v>
      </c>
      <c r="ADO127" s="1">
        <v>1</v>
      </c>
      <c r="ADR127" s="1">
        <v>1</v>
      </c>
      <c r="ADU127" s="1">
        <v>1</v>
      </c>
      <c r="ADV127" s="457"/>
      <c r="AEE127" s="1">
        <f t="shared" si="152"/>
        <v>0</v>
      </c>
      <c r="AFF127" s="1">
        <v>1</v>
      </c>
      <c r="AFV127" s="1">
        <v>1</v>
      </c>
      <c r="AGL127" s="1">
        <v>143000</v>
      </c>
      <c r="AGM127" s="11">
        <f t="shared" si="156"/>
        <v>0</v>
      </c>
      <c r="AHJ127" s="1">
        <v>143000</v>
      </c>
      <c r="AHL127" s="1">
        <v>2</v>
      </c>
      <c r="AHM127" s="1">
        <v>1</v>
      </c>
      <c r="AHX127" s="1">
        <v>1</v>
      </c>
      <c r="AIA127" s="1">
        <v>2</v>
      </c>
      <c r="AIB127" s="1">
        <v>1</v>
      </c>
      <c r="AIJ127" s="1">
        <v>1</v>
      </c>
      <c r="AIN127" s="1">
        <v>3</v>
      </c>
      <c r="AIO127" s="1">
        <v>1</v>
      </c>
      <c r="AIW127" s="1">
        <v>1</v>
      </c>
      <c r="AIX127" s="1">
        <v>1</v>
      </c>
      <c r="AIY127" s="11">
        <v>86000</v>
      </c>
      <c r="AIZ127" s="11"/>
      <c r="AJA127" s="1">
        <v>60.14</v>
      </c>
      <c r="AJB127" s="11">
        <v>1000</v>
      </c>
      <c r="AJC127" s="1">
        <v>142000</v>
      </c>
      <c r="AJD127" s="1">
        <v>1</v>
      </c>
      <c r="AJF127" s="435">
        <v>62.008733624454152</v>
      </c>
      <c r="AJG127" s="45">
        <v>14200</v>
      </c>
      <c r="AJH127" s="381">
        <v>229000</v>
      </c>
      <c r="AJI127" s="11">
        <f t="shared" si="119"/>
        <v>114500</v>
      </c>
      <c r="AJJ127" s="60"/>
      <c r="AJK127" s="12"/>
      <c r="AJW127" s="1">
        <f t="shared" si="153"/>
        <v>0</v>
      </c>
      <c r="AJZ127" s="1">
        <f t="shared" si="154"/>
        <v>0</v>
      </c>
      <c r="AKA127" s="60"/>
      <c r="AKB127" s="1" t="s">
        <v>260</v>
      </c>
      <c r="AKC127" s="1" t="s">
        <v>260</v>
      </c>
      <c r="AKD127" s="1" t="s">
        <v>261</v>
      </c>
      <c r="AKE127" s="1" t="s">
        <v>260</v>
      </c>
      <c r="AKF127" s="1" t="s">
        <v>260</v>
      </c>
      <c r="AKG127" s="1" t="s">
        <v>260</v>
      </c>
      <c r="AKH127" s="1" t="s">
        <v>260</v>
      </c>
      <c r="AKI127" s="1" t="s">
        <v>260</v>
      </c>
      <c r="AKJ127" s="1" t="s">
        <v>262</v>
      </c>
      <c r="AKK127" s="1" t="s">
        <v>260</v>
      </c>
      <c r="AKL127" s="1" t="s">
        <v>260</v>
      </c>
      <c r="AKM127" s="1" t="s">
        <v>260</v>
      </c>
      <c r="AKN127" s="1" t="s">
        <v>260</v>
      </c>
      <c r="AKO127" s="1" t="s">
        <v>260</v>
      </c>
      <c r="AKP127" s="1" t="s">
        <v>260</v>
      </c>
      <c r="AKQ127" s="1" t="s">
        <v>260</v>
      </c>
      <c r="AKR127" s="1" t="s">
        <v>263</v>
      </c>
      <c r="AKS127" s="1" t="s">
        <v>260</v>
      </c>
      <c r="AKT127" s="1" t="s">
        <v>260</v>
      </c>
      <c r="AKU127" s="1" t="s">
        <v>260</v>
      </c>
      <c r="AKV127" s="1" t="s">
        <v>260</v>
      </c>
      <c r="AKW127" s="1" t="s">
        <v>260</v>
      </c>
      <c r="AKX127" s="1" t="s">
        <v>260</v>
      </c>
      <c r="AKY127" s="1" t="s">
        <v>260</v>
      </c>
      <c r="AKZ127" s="1" t="s">
        <v>260</v>
      </c>
      <c r="ALA127" s="1" t="s">
        <v>260</v>
      </c>
      <c r="ALB127" s="1" t="s">
        <v>260</v>
      </c>
      <c r="ALC127" s="1" t="s">
        <v>260</v>
      </c>
      <c r="ALD127" s="1" t="s">
        <v>260</v>
      </c>
      <c r="ALE127" s="1" t="s">
        <v>260</v>
      </c>
      <c r="ALF127" s="1" t="s">
        <v>260</v>
      </c>
      <c r="ALG127" s="1" t="s">
        <v>260</v>
      </c>
      <c r="ALH127" s="1" t="s">
        <v>260</v>
      </c>
      <c r="ALI127" s="1" t="s">
        <v>260</v>
      </c>
      <c r="ALJ127" s="1" t="s">
        <v>260</v>
      </c>
      <c r="ALK127" s="1" t="s">
        <v>260</v>
      </c>
      <c r="ALL127" s="1" t="s">
        <v>260</v>
      </c>
      <c r="ALN127" s="11" t="e">
        <f t="shared" si="155"/>
        <v>#DIV/0!</v>
      </c>
      <c r="ALO127" s="28">
        <v>229000</v>
      </c>
      <c r="ALU127" s="60"/>
      <c r="ALV127" s="1">
        <v>1</v>
      </c>
      <c r="ALY127" s="1">
        <v>1</v>
      </c>
      <c r="ALZ127" s="1">
        <v>1</v>
      </c>
      <c r="AMJ127" s="403"/>
    </row>
    <row r="128" spans="1:1024" s="1" customFormat="1" ht="15" customHeight="1" x14ac:dyDescent="0.25">
      <c r="A128" s="268"/>
      <c r="B128" s="113">
        <v>126</v>
      </c>
      <c r="C128" s="473" t="s">
        <v>766</v>
      </c>
      <c r="D128" s="304" t="s">
        <v>769</v>
      </c>
      <c r="E128" s="1">
        <v>2005</v>
      </c>
      <c r="F128" s="1">
        <v>1</v>
      </c>
      <c r="G128" s="1">
        <v>1</v>
      </c>
      <c r="J128" s="1">
        <v>1</v>
      </c>
      <c r="K128" s="1">
        <v>2003</v>
      </c>
      <c r="L128" s="1">
        <v>2003</v>
      </c>
      <c r="M128" s="1">
        <v>1</v>
      </c>
      <c r="AG128" s="1">
        <v>1</v>
      </c>
      <c r="AY128" s="1">
        <v>1</v>
      </c>
      <c r="BA128" s="1">
        <v>1</v>
      </c>
      <c r="BB128" s="1">
        <v>14</v>
      </c>
      <c r="BF128" s="1">
        <v>1</v>
      </c>
      <c r="BG128" s="1">
        <v>2</v>
      </c>
      <c r="CG128" s="1">
        <v>1</v>
      </c>
      <c r="CH128" s="246"/>
      <c r="CP128" s="1">
        <f t="shared" si="120"/>
        <v>0</v>
      </c>
      <c r="CS128" s="1">
        <f t="shared" si="82"/>
        <v>0</v>
      </c>
      <c r="DO128" s="1">
        <f t="shared" si="121"/>
        <v>0</v>
      </c>
      <c r="DX128" s="1">
        <f t="shared" si="122"/>
        <v>0</v>
      </c>
      <c r="EE128" s="1">
        <f t="shared" si="123"/>
        <v>0</v>
      </c>
      <c r="EH128" s="1">
        <f t="shared" si="124"/>
        <v>0</v>
      </c>
      <c r="FF128" s="116"/>
      <c r="GP128" s="1">
        <f t="shared" si="83"/>
        <v>0</v>
      </c>
      <c r="GY128" s="1">
        <f t="shared" si="125"/>
        <v>0</v>
      </c>
      <c r="HC128" s="1">
        <f t="shared" si="126"/>
        <v>0</v>
      </c>
      <c r="HS128" s="1">
        <f t="shared" si="127"/>
        <v>0</v>
      </c>
      <c r="HX128" s="1">
        <f t="shared" si="84"/>
        <v>0</v>
      </c>
      <c r="ID128" s="1">
        <f t="shared" si="85"/>
        <v>0</v>
      </c>
      <c r="IN128" s="1">
        <f t="shared" si="128"/>
        <v>0</v>
      </c>
      <c r="IW128" s="1">
        <f t="shared" si="129"/>
        <v>0</v>
      </c>
      <c r="IZ128" s="1">
        <f t="shared" si="86"/>
        <v>0</v>
      </c>
      <c r="JJ128" s="1">
        <f t="shared" si="87"/>
        <v>0</v>
      </c>
      <c r="JV128" s="1">
        <f t="shared" si="130"/>
        <v>0</v>
      </c>
      <c r="KB128" s="1">
        <f t="shared" si="131"/>
        <v>0</v>
      </c>
      <c r="LG128" s="1">
        <f t="shared" si="88"/>
        <v>0</v>
      </c>
      <c r="LT128" s="1">
        <f t="shared" si="132"/>
        <v>0</v>
      </c>
      <c r="MA128" s="1">
        <f t="shared" si="133"/>
        <v>0</v>
      </c>
      <c r="MF128" s="1">
        <f t="shared" si="134"/>
        <v>0</v>
      </c>
      <c r="MM128" s="1">
        <f t="shared" si="135"/>
        <v>0</v>
      </c>
      <c r="MS128" s="1">
        <f t="shared" si="136"/>
        <v>0</v>
      </c>
      <c r="MU128" s="115"/>
      <c r="OI128" s="120"/>
      <c r="PD128" s="1">
        <f t="shared" si="89"/>
        <v>0</v>
      </c>
      <c r="QF128" s="1">
        <f t="shared" si="137"/>
        <v>0</v>
      </c>
      <c r="QY128" s="1">
        <f t="shared" si="138"/>
        <v>0</v>
      </c>
      <c r="RK128" s="1">
        <f t="shared" si="139"/>
        <v>0</v>
      </c>
      <c r="SA128" s="1">
        <f t="shared" si="140"/>
        <v>0</v>
      </c>
      <c r="SG128" s="1">
        <f t="shared" si="141"/>
        <v>0</v>
      </c>
      <c r="SO128" s="1">
        <f t="shared" si="142"/>
        <v>0</v>
      </c>
      <c r="TB128" s="1">
        <f t="shared" si="143"/>
        <v>0</v>
      </c>
      <c r="TS128" s="1">
        <f t="shared" si="90"/>
        <v>0</v>
      </c>
      <c r="UD128" s="1">
        <f t="shared" si="91"/>
        <v>0</v>
      </c>
      <c r="UG128" s="1">
        <f t="shared" si="92"/>
        <v>0</v>
      </c>
      <c r="UQ128" s="1">
        <f t="shared" si="144"/>
        <v>0</v>
      </c>
      <c r="VA128" s="1">
        <f t="shared" si="145"/>
        <v>0</v>
      </c>
      <c r="VG128" s="1">
        <f t="shared" si="146"/>
        <v>0</v>
      </c>
      <c r="VI128" s="1">
        <v>1</v>
      </c>
      <c r="VY128" s="1">
        <v>1</v>
      </c>
      <c r="WY128" s="1">
        <f t="shared" si="93"/>
        <v>2</v>
      </c>
      <c r="WZ128" s="1">
        <v>1</v>
      </c>
      <c r="XB128" s="1">
        <f t="shared" si="147"/>
        <v>0</v>
      </c>
      <c r="XG128" s="1">
        <f t="shared" si="94"/>
        <v>0</v>
      </c>
      <c r="XK128" s="108"/>
      <c r="XL128" s="1">
        <f t="shared" si="95"/>
        <v>0</v>
      </c>
      <c r="XM128" s="1">
        <f t="shared" si="96"/>
        <v>0</v>
      </c>
      <c r="XN128" s="1">
        <f t="shared" si="148"/>
        <v>0</v>
      </c>
      <c r="XO128" s="1">
        <f t="shared" si="97"/>
        <v>0</v>
      </c>
      <c r="XP128" s="1">
        <f t="shared" si="149"/>
        <v>0</v>
      </c>
      <c r="XQ128" s="1">
        <f t="shared" si="98"/>
        <v>0</v>
      </c>
      <c r="XR128" s="1">
        <f t="shared" si="99"/>
        <v>0</v>
      </c>
      <c r="XS128" s="1">
        <f t="shared" si="100"/>
        <v>0</v>
      </c>
      <c r="XT128" s="1">
        <f t="shared" si="150"/>
        <v>0</v>
      </c>
      <c r="XU128" s="1">
        <f t="shared" si="101"/>
        <v>0</v>
      </c>
      <c r="XV128" s="1">
        <f t="shared" si="102"/>
        <v>0</v>
      </c>
      <c r="XW128" s="1">
        <f t="shared" si="103"/>
        <v>0</v>
      </c>
      <c r="XX128" s="1">
        <f t="shared" si="104"/>
        <v>0</v>
      </c>
      <c r="XY128" s="1">
        <f t="shared" si="105"/>
        <v>0</v>
      </c>
      <c r="XZ128" s="1">
        <f t="shared" si="106"/>
        <v>0</v>
      </c>
      <c r="YA128" s="1">
        <f t="shared" si="107"/>
        <v>2</v>
      </c>
      <c r="YB128" s="1">
        <f t="shared" si="108"/>
        <v>0</v>
      </c>
      <c r="YC128" s="1">
        <f t="shared" si="109"/>
        <v>0</v>
      </c>
      <c r="YD128" s="132"/>
      <c r="YE128" s="133">
        <f t="shared" si="204"/>
        <v>2</v>
      </c>
      <c r="YF128" s="133">
        <f t="shared" si="110"/>
        <v>84000</v>
      </c>
      <c r="YG128" s="130">
        <v>1</v>
      </c>
      <c r="YH128" s="130">
        <f t="shared" si="111"/>
        <v>168000</v>
      </c>
      <c r="YI128" s="129">
        <v>1</v>
      </c>
      <c r="YJ128" s="128">
        <f t="shared" si="112"/>
        <v>168000</v>
      </c>
      <c r="YK128" s="177"/>
      <c r="YL128">
        <v>1</v>
      </c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>
        <f t="shared" si="151"/>
        <v>0</v>
      </c>
      <c r="ACD128" s="25" t="e">
        <f t="shared" si="202"/>
        <v>#DIV/0!</v>
      </c>
      <c r="ACE128" s="11">
        <f t="shared" si="113"/>
        <v>2</v>
      </c>
      <c r="ACF128" s="11">
        <f t="shared" si="114"/>
        <v>84000</v>
      </c>
      <c r="ACG128" s="1">
        <v>5</v>
      </c>
      <c r="ACH128" s="1">
        <v>1</v>
      </c>
      <c r="ACI128" s="11">
        <f t="shared" si="115"/>
        <v>168000</v>
      </c>
      <c r="ACJ128" s="45">
        <v>1</v>
      </c>
      <c r="ACK128" s="13">
        <f t="shared" si="116"/>
        <v>168000</v>
      </c>
      <c r="ACL128">
        <v>1</v>
      </c>
      <c r="ACM128" s="25">
        <f t="shared" si="117"/>
        <v>168000</v>
      </c>
      <c r="ACN128" s="11">
        <f t="shared" si="118"/>
        <v>168000</v>
      </c>
      <c r="ACO128" s="65"/>
      <c r="ACR128" s="1" t="s">
        <v>258</v>
      </c>
      <c r="ACS128" s="1">
        <v>1</v>
      </c>
      <c r="ACT128" s="1">
        <v>1</v>
      </c>
      <c r="ACZ128" s="1" t="s">
        <v>259</v>
      </c>
      <c r="ADD128" s="1" t="s">
        <v>185</v>
      </c>
      <c r="ADR128" s="1">
        <v>1</v>
      </c>
      <c r="ADU128" s="1">
        <v>2</v>
      </c>
      <c r="ADV128" s="457"/>
      <c r="AEE128" s="1">
        <f t="shared" si="152"/>
        <v>0</v>
      </c>
      <c r="AEV128" s="1">
        <v>1</v>
      </c>
      <c r="AEY128" s="1">
        <v>1</v>
      </c>
      <c r="AFV128" s="1">
        <v>1</v>
      </c>
      <c r="AGL128" s="1">
        <v>62000</v>
      </c>
      <c r="AGM128" s="11">
        <f t="shared" si="156"/>
        <v>0</v>
      </c>
      <c r="AHJ128" s="1">
        <v>62000</v>
      </c>
      <c r="AHY128" s="1">
        <v>3</v>
      </c>
      <c r="AHZ128" s="1">
        <v>1</v>
      </c>
      <c r="AIG128" s="1">
        <v>1</v>
      </c>
      <c r="AIH128" s="1">
        <v>1</v>
      </c>
      <c r="AIJ128" s="1">
        <v>1</v>
      </c>
      <c r="AIW128" s="1">
        <v>1</v>
      </c>
      <c r="AIX128" s="1">
        <v>1</v>
      </c>
      <c r="AIY128" s="11">
        <v>106000</v>
      </c>
      <c r="AIZ128" s="11"/>
      <c r="AJA128" s="1">
        <v>170.97</v>
      </c>
      <c r="AJB128" s="11"/>
      <c r="AJC128" s="1">
        <v>62000</v>
      </c>
      <c r="AJD128" s="1">
        <v>1</v>
      </c>
      <c r="AJE128" s="1">
        <v>1</v>
      </c>
      <c r="AJF128" s="435">
        <v>36.904761904761905</v>
      </c>
      <c r="AJG128" s="45"/>
      <c r="AJH128" s="381">
        <v>168000</v>
      </c>
      <c r="AJI128" s="11">
        <f t="shared" si="119"/>
        <v>84000</v>
      </c>
      <c r="AJJ128" s="60"/>
      <c r="AJK128" s="12"/>
      <c r="AJW128" s="1">
        <f t="shared" si="153"/>
        <v>0</v>
      </c>
      <c r="AJZ128" s="1">
        <f t="shared" si="154"/>
        <v>0</v>
      </c>
      <c r="AKA128" s="60"/>
      <c r="AKB128" s="1" t="s">
        <v>260</v>
      </c>
      <c r="AKC128" s="1" t="s">
        <v>260</v>
      </c>
      <c r="AKD128" s="1" t="s">
        <v>261</v>
      </c>
      <c r="AKE128" s="1" t="s">
        <v>260</v>
      </c>
      <c r="AKF128" s="1" t="s">
        <v>260</v>
      </c>
      <c r="AKG128" s="1" t="s">
        <v>260</v>
      </c>
      <c r="AKH128" s="1" t="s">
        <v>260</v>
      </c>
      <c r="AKI128" s="1" t="s">
        <v>260</v>
      </c>
      <c r="AKJ128" s="1" t="s">
        <v>262</v>
      </c>
      <c r="AKK128" s="1" t="s">
        <v>260</v>
      </c>
      <c r="AKL128" s="1" t="s">
        <v>260</v>
      </c>
      <c r="AKM128" s="1" t="s">
        <v>260</v>
      </c>
      <c r="AKN128" s="1" t="s">
        <v>260</v>
      </c>
      <c r="AKO128" s="1" t="s">
        <v>260</v>
      </c>
      <c r="AKP128" s="1" t="s">
        <v>260</v>
      </c>
      <c r="AKQ128" s="1" t="s">
        <v>260</v>
      </c>
      <c r="AKR128" s="1" t="s">
        <v>263</v>
      </c>
      <c r="AKS128" s="1" t="s">
        <v>260</v>
      </c>
      <c r="AKT128" s="1" t="s">
        <v>260</v>
      </c>
      <c r="AKU128" s="1" t="s">
        <v>260</v>
      </c>
      <c r="AKV128" s="1" t="s">
        <v>260</v>
      </c>
      <c r="AKW128" s="1" t="s">
        <v>260</v>
      </c>
      <c r="AKX128" s="1" t="s">
        <v>260</v>
      </c>
      <c r="AKY128" s="1" t="s">
        <v>260</v>
      </c>
      <c r="AKZ128" s="1" t="s">
        <v>260</v>
      </c>
      <c r="ALA128" s="1" t="s">
        <v>260</v>
      </c>
      <c r="ALB128" s="1" t="s">
        <v>260</v>
      </c>
      <c r="ALC128" s="1" t="s">
        <v>260</v>
      </c>
      <c r="ALD128" s="1" t="s">
        <v>260</v>
      </c>
      <c r="ALE128" s="1" t="s">
        <v>260</v>
      </c>
      <c r="ALF128" s="1" t="s">
        <v>260</v>
      </c>
      <c r="ALG128" s="1" t="s">
        <v>260</v>
      </c>
      <c r="ALH128" s="1" t="s">
        <v>260</v>
      </c>
      <c r="ALI128" s="1" t="s">
        <v>260</v>
      </c>
      <c r="ALJ128" s="1" t="s">
        <v>260</v>
      </c>
      <c r="ALK128" s="1" t="s">
        <v>260</v>
      </c>
      <c r="ALL128" s="1" t="s">
        <v>260</v>
      </c>
      <c r="ALN128" s="11" t="e">
        <f t="shared" si="155"/>
        <v>#DIV/0!</v>
      </c>
      <c r="ALO128" s="28">
        <v>168000</v>
      </c>
      <c r="ALU128" s="60"/>
      <c r="ALV128" s="1">
        <v>1</v>
      </c>
      <c r="ALY128" s="1">
        <v>1</v>
      </c>
      <c r="AMJ128" s="403"/>
    </row>
    <row r="129" spans="1:1024" s="1" customFormat="1" ht="15" customHeight="1" x14ac:dyDescent="0.25">
      <c r="A129" s="268"/>
      <c r="B129" s="113">
        <v>127</v>
      </c>
      <c r="C129" s="473" t="s">
        <v>766</v>
      </c>
      <c r="D129" s="304" t="s">
        <v>626</v>
      </c>
      <c r="E129" s="1">
        <v>2007</v>
      </c>
      <c r="F129" s="1">
        <v>1</v>
      </c>
      <c r="G129" s="1">
        <v>1</v>
      </c>
      <c r="J129" s="1">
        <v>1</v>
      </c>
      <c r="K129" s="1">
        <v>1997</v>
      </c>
      <c r="L129" s="1">
        <v>1997</v>
      </c>
      <c r="M129" s="1">
        <v>1</v>
      </c>
      <c r="AA129" s="1">
        <v>1</v>
      </c>
      <c r="AW129" s="1">
        <v>1</v>
      </c>
      <c r="AY129" s="1">
        <v>1</v>
      </c>
      <c r="BA129" s="1">
        <v>1</v>
      </c>
      <c r="BB129" s="1">
        <v>10</v>
      </c>
      <c r="CG129" s="1">
        <v>1</v>
      </c>
      <c r="CH129" s="246"/>
      <c r="CP129" s="1">
        <f t="shared" si="120"/>
        <v>0</v>
      </c>
      <c r="CS129" s="1">
        <f t="shared" si="82"/>
        <v>0</v>
      </c>
      <c r="DO129" s="1">
        <f t="shared" si="121"/>
        <v>0</v>
      </c>
      <c r="DX129" s="1">
        <f t="shared" si="122"/>
        <v>0</v>
      </c>
      <c r="EE129" s="1">
        <f t="shared" si="123"/>
        <v>0</v>
      </c>
      <c r="EH129" s="1">
        <f t="shared" si="124"/>
        <v>0</v>
      </c>
      <c r="FF129" s="116"/>
      <c r="GP129" s="1">
        <f t="shared" si="83"/>
        <v>0</v>
      </c>
      <c r="GY129" s="1">
        <f t="shared" si="125"/>
        <v>0</v>
      </c>
      <c r="HC129" s="1">
        <f t="shared" si="126"/>
        <v>0</v>
      </c>
      <c r="HS129" s="1">
        <f t="shared" si="127"/>
        <v>0</v>
      </c>
      <c r="HX129" s="1">
        <f t="shared" si="84"/>
        <v>0</v>
      </c>
      <c r="ID129" s="1">
        <f t="shared" si="85"/>
        <v>0</v>
      </c>
      <c r="IN129" s="1">
        <f t="shared" si="128"/>
        <v>0</v>
      </c>
      <c r="IW129" s="1">
        <f t="shared" si="129"/>
        <v>0</v>
      </c>
      <c r="IZ129" s="1">
        <f t="shared" si="86"/>
        <v>0</v>
      </c>
      <c r="JJ129" s="1">
        <f t="shared" si="87"/>
        <v>0</v>
      </c>
      <c r="JV129" s="1">
        <f t="shared" si="130"/>
        <v>0</v>
      </c>
      <c r="KB129" s="1">
        <f t="shared" si="131"/>
        <v>0</v>
      </c>
      <c r="LG129" s="1">
        <f t="shared" si="88"/>
        <v>0</v>
      </c>
      <c r="LT129" s="1">
        <f t="shared" si="132"/>
        <v>0</v>
      </c>
      <c r="MA129" s="1">
        <f t="shared" si="133"/>
        <v>0</v>
      </c>
      <c r="MF129" s="1">
        <f t="shared" si="134"/>
        <v>0</v>
      </c>
      <c r="MM129" s="1">
        <f t="shared" si="135"/>
        <v>0</v>
      </c>
      <c r="MS129" s="1">
        <f t="shared" si="136"/>
        <v>0</v>
      </c>
      <c r="MU129" s="115"/>
      <c r="OI129" s="120"/>
      <c r="PD129" s="1">
        <f t="shared" si="89"/>
        <v>0</v>
      </c>
      <c r="QF129" s="1">
        <f t="shared" si="137"/>
        <v>0</v>
      </c>
      <c r="QY129" s="1">
        <f t="shared" si="138"/>
        <v>0</v>
      </c>
      <c r="RK129" s="1">
        <f t="shared" si="139"/>
        <v>0</v>
      </c>
      <c r="SA129" s="1">
        <f t="shared" si="140"/>
        <v>0</v>
      </c>
      <c r="SG129" s="1">
        <f t="shared" si="141"/>
        <v>0</v>
      </c>
      <c r="SO129" s="1">
        <f t="shared" si="142"/>
        <v>0</v>
      </c>
      <c r="TB129" s="1">
        <f t="shared" si="143"/>
        <v>0</v>
      </c>
      <c r="TS129" s="1">
        <f t="shared" si="90"/>
        <v>0</v>
      </c>
      <c r="UD129" s="1">
        <f t="shared" si="91"/>
        <v>0</v>
      </c>
      <c r="UG129" s="1">
        <f t="shared" si="92"/>
        <v>0</v>
      </c>
      <c r="UQ129" s="1">
        <f t="shared" si="144"/>
        <v>0</v>
      </c>
      <c r="VA129" s="1">
        <f t="shared" si="145"/>
        <v>0</v>
      </c>
      <c r="VG129" s="1">
        <f t="shared" si="146"/>
        <v>0</v>
      </c>
      <c r="VI129" s="1">
        <v>1</v>
      </c>
      <c r="WY129" s="1">
        <f t="shared" si="93"/>
        <v>1</v>
      </c>
      <c r="WZ129" s="1">
        <v>1</v>
      </c>
      <c r="XB129" s="1">
        <f t="shared" si="147"/>
        <v>0</v>
      </c>
      <c r="XG129" s="1">
        <f t="shared" si="94"/>
        <v>0</v>
      </c>
      <c r="XK129" s="108"/>
      <c r="XL129" s="1">
        <f t="shared" si="95"/>
        <v>0</v>
      </c>
      <c r="XM129" s="1">
        <f t="shared" si="96"/>
        <v>0</v>
      </c>
      <c r="XN129" s="1">
        <f t="shared" si="148"/>
        <v>0</v>
      </c>
      <c r="XO129" s="1">
        <f t="shared" si="97"/>
        <v>0</v>
      </c>
      <c r="XP129" s="1">
        <f t="shared" si="149"/>
        <v>0</v>
      </c>
      <c r="XQ129" s="1">
        <f t="shared" si="98"/>
        <v>0</v>
      </c>
      <c r="XR129" s="1">
        <f t="shared" si="99"/>
        <v>0</v>
      </c>
      <c r="XS129" s="1">
        <f t="shared" si="100"/>
        <v>0</v>
      </c>
      <c r="XT129" s="1">
        <f t="shared" si="150"/>
        <v>0</v>
      </c>
      <c r="XU129" s="1">
        <f t="shared" si="101"/>
        <v>0</v>
      </c>
      <c r="XV129" s="1">
        <f t="shared" si="102"/>
        <v>0</v>
      </c>
      <c r="XW129" s="1">
        <f t="shared" si="103"/>
        <v>0</v>
      </c>
      <c r="XX129" s="1">
        <f t="shared" si="104"/>
        <v>0</v>
      </c>
      <c r="XY129" s="1">
        <f t="shared" si="105"/>
        <v>0</v>
      </c>
      <c r="XZ129" s="1">
        <f t="shared" si="106"/>
        <v>0</v>
      </c>
      <c r="YA129" s="1">
        <f t="shared" si="107"/>
        <v>1</v>
      </c>
      <c r="YB129" s="1">
        <f t="shared" si="108"/>
        <v>0</v>
      </c>
      <c r="YC129" s="1">
        <f t="shared" si="109"/>
        <v>0</v>
      </c>
      <c r="YD129" s="132"/>
      <c r="YE129" s="133">
        <f t="shared" si="204"/>
        <v>1</v>
      </c>
      <c r="YF129" s="133">
        <f t="shared" si="110"/>
        <v>116000</v>
      </c>
      <c r="YG129" s="130">
        <v>1</v>
      </c>
      <c r="YH129" s="130">
        <f t="shared" si="111"/>
        <v>116000</v>
      </c>
      <c r="YI129" s="129">
        <v>1</v>
      </c>
      <c r="YJ129" s="128">
        <f t="shared" si="112"/>
        <v>116000</v>
      </c>
      <c r="YK129" s="177"/>
      <c r="YL129">
        <v>1</v>
      </c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>
        <f t="shared" si="151"/>
        <v>0</v>
      </c>
      <c r="ACD129" s="25" t="e">
        <f t="shared" si="202"/>
        <v>#DIV/0!</v>
      </c>
      <c r="ACE129" s="11">
        <f t="shared" si="113"/>
        <v>1</v>
      </c>
      <c r="ACF129" s="11">
        <f t="shared" si="114"/>
        <v>116000</v>
      </c>
      <c r="ACG129" s="1">
        <v>5</v>
      </c>
      <c r="ACH129" s="1">
        <v>1</v>
      </c>
      <c r="ACI129" s="11">
        <f t="shared" si="115"/>
        <v>116000</v>
      </c>
      <c r="ACJ129" s="45">
        <v>1</v>
      </c>
      <c r="ACK129" s="13">
        <f t="shared" si="116"/>
        <v>116000</v>
      </c>
      <c r="ACL129">
        <v>1</v>
      </c>
      <c r="ACM129" s="25">
        <f t="shared" si="117"/>
        <v>116000</v>
      </c>
      <c r="ACN129" s="11">
        <f t="shared" si="118"/>
        <v>116000</v>
      </c>
      <c r="ACO129" s="65"/>
      <c r="ACR129" s="1" t="s">
        <v>258</v>
      </c>
      <c r="ACZ129" s="1" t="s">
        <v>259</v>
      </c>
      <c r="ADD129" s="1" t="s">
        <v>185</v>
      </c>
      <c r="ADV129" s="457"/>
      <c r="AEE129" s="1">
        <f t="shared" si="152"/>
        <v>0</v>
      </c>
      <c r="AFN129" s="1">
        <v>1</v>
      </c>
      <c r="AGL129" s="11"/>
      <c r="AGM129" s="11">
        <f t="shared" si="156"/>
        <v>116000</v>
      </c>
      <c r="AHB129" s="1">
        <v>116000</v>
      </c>
      <c r="AHC129" s="1">
        <v>1</v>
      </c>
      <c r="AHI129" s="1">
        <v>1</v>
      </c>
      <c r="AHJ129" s="1">
        <v>116000</v>
      </c>
      <c r="AIY129" s="11"/>
      <c r="AIZ129" s="11"/>
      <c r="AJB129" s="11"/>
      <c r="AJC129" s="1">
        <v>116000</v>
      </c>
      <c r="AJD129" s="1">
        <v>1</v>
      </c>
      <c r="AJE129" s="1">
        <v>1</v>
      </c>
      <c r="AJF129" s="435">
        <v>100</v>
      </c>
      <c r="AJG129" s="45"/>
      <c r="AJH129" s="381">
        <v>116000</v>
      </c>
      <c r="AJI129" s="11">
        <f t="shared" si="119"/>
        <v>116000</v>
      </c>
      <c r="AJJ129" s="60"/>
      <c r="AJK129" s="12"/>
      <c r="AJW129" s="1">
        <f t="shared" si="153"/>
        <v>0</v>
      </c>
      <c r="AJZ129" s="1">
        <f t="shared" si="154"/>
        <v>0</v>
      </c>
      <c r="AKA129" s="60"/>
      <c r="AKB129" s="1" t="s">
        <v>186</v>
      </c>
      <c r="AKC129" s="1" t="s">
        <v>260</v>
      </c>
      <c r="AKD129" s="1" t="s">
        <v>261</v>
      </c>
      <c r="AKE129" s="1" t="s">
        <v>260</v>
      </c>
      <c r="AKF129" s="1" t="s">
        <v>260</v>
      </c>
      <c r="AKG129" s="1" t="s">
        <v>260</v>
      </c>
      <c r="AKH129" s="1" t="s">
        <v>260</v>
      </c>
      <c r="AKI129" s="1" t="s">
        <v>260</v>
      </c>
      <c r="AKJ129" s="1" t="s">
        <v>262</v>
      </c>
      <c r="AKK129" s="1" t="s">
        <v>260</v>
      </c>
      <c r="AKL129" s="1" t="s">
        <v>260</v>
      </c>
      <c r="AKM129" s="1" t="s">
        <v>260</v>
      </c>
      <c r="AKN129" s="1" t="s">
        <v>260</v>
      </c>
      <c r="AKO129" s="1" t="s">
        <v>260</v>
      </c>
      <c r="AKP129" s="1" t="s">
        <v>260</v>
      </c>
      <c r="AKQ129" s="1" t="s">
        <v>260</v>
      </c>
      <c r="AKR129" s="1" t="s">
        <v>263</v>
      </c>
      <c r="AKS129" s="1" t="s">
        <v>260</v>
      </c>
      <c r="AKT129" s="1" t="s">
        <v>260</v>
      </c>
      <c r="AKU129" s="1" t="s">
        <v>260</v>
      </c>
      <c r="AKV129" s="1" t="s">
        <v>260</v>
      </c>
      <c r="AKW129" s="1" t="s">
        <v>260</v>
      </c>
      <c r="AKX129" s="1" t="s">
        <v>260</v>
      </c>
      <c r="AKY129" s="1" t="s">
        <v>260</v>
      </c>
      <c r="AKZ129" s="1" t="s">
        <v>260</v>
      </c>
      <c r="ALA129" s="1" t="s">
        <v>260</v>
      </c>
      <c r="ALB129" s="1" t="s">
        <v>260</v>
      </c>
      <c r="ALC129" s="1" t="s">
        <v>260</v>
      </c>
      <c r="ALD129" s="1" t="s">
        <v>260</v>
      </c>
      <c r="ALE129" s="1" t="s">
        <v>260</v>
      </c>
      <c r="ALF129" s="1" t="s">
        <v>260</v>
      </c>
      <c r="ALG129" s="1" t="s">
        <v>260</v>
      </c>
      <c r="ALH129" s="1" t="s">
        <v>260</v>
      </c>
      <c r="ALI129" s="1" t="s">
        <v>260</v>
      </c>
      <c r="ALJ129" s="1" t="s">
        <v>260</v>
      </c>
      <c r="ALK129" s="1" t="s">
        <v>260</v>
      </c>
      <c r="ALL129" s="1" t="s">
        <v>260</v>
      </c>
      <c r="ALM129" s="1">
        <v>1</v>
      </c>
      <c r="ALN129" s="11">
        <f t="shared" si="155"/>
        <v>116000</v>
      </c>
      <c r="ALO129" s="28">
        <v>116000</v>
      </c>
      <c r="ALP129" s="1">
        <v>1</v>
      </c>
      <c r="ALU129" s="60"/>
      <c r="ALV129" s="1">
        <v>1</v>
      </c>
      <c r="AMB129" s="1">
        <v>1</v>
      </c>
      <c r="AMJ129" s="403"/>
    </row>
    <row r="130" spans="1:1024" s="3" customFormat="1" ht="15" customHeight="1" x14ac:dyDescent="0.25">
      <c r="A130" s="271"/>
      <c r="B130" s="113">
        <v>128</v>
      </c>
      <c r="C130" s="473" t="s">
        <v>766</v>
      </c>
      <c r="D130" s="304" t="s">
        <v>770</v>
      </c>
      <c r="E130" s="3">
        <v>2009</v>
      </c>
      <c r="F130" s="3">
        <v>3</v>
      </c>
      <c r="G130" s="3">
        <v>1</v>
      </c>
      <c r="J130" s="3">
        <v>3</v>
      </c>
      <c r="K130" s="3">
        <v>1998</v>
      </c>
      <c r="L130" s="3">
        <v>2003</v>
      </c>
      <c r="M130" s="3">
        <v>6</v>
      </c>
      <c r="AB130" s="3">
        <v>1</v>
      </c>
      <c r="AC130" s="3">
        <v>1</v>
      </c>
      <c r="AD130" s="3">
        <v>1</v>
      </c>
      <c r="AE130" s="3">
        <v>1</v>
      </c>
      <c r="AF130" s="3">
        <v>1</v>
      </c>
      <c r="AG130" s="3">
        <v>1</v>
      </c>
      <c r="AW130" s="3">
        <v>1</v>
      </c>
      <c r="AY130" s="3">
        <v>1</v>
      </c>
      <c r="BA130" s="3">
        <v>1</v>
      </c>
      <c r="BB130" s="3">
        <v>10</v>
      </c>
      <c r="CG130" s="3">
        <v>1</v>
      </c>
      <c r="CH130" s="248"/>
      <c r="CP130" s="1">
        <f t="shared" si="120"/>
        <v>0</v>
      </c>
      <c r="CQ130" s="1"/>
      <c r="CS130" s="1">
        <f t="shared" si="82"/>
        <v>0</v>
      </c>
      <c r="CT130" s="1"/>
      <c r="DO130" s="1">
        <f t="shared" si="121"/>
        <v>0</v>
      </c>
      <c r="DP130" s="1"/>
      <c r="DX130" s="1">
        <f t="shared" si="122"/>
        <v>0</v>
      </c>
      <c r="DY130" s="1"/>
      <c r="EE130" s="1">
        <f t="shared" si="123"/>
        <v>0</v>
      </c>
      <c r="EF130" s="1"/>
      <c r="EH130" s="1">
        <f t="shared" si="124"/>
        <v>0</v>
      </c>
      <c r="EI130" s="1"/>
      <c r="FF130" s="117"/>
      <c r="GP130" s="1">
        <f t="shared" si="83"/>
        <v>0</v>
      </c>
      <c r="GQ130" s="1"/>
      <c r="GY130" s="1">
        <f t="shared" si="125"/>
        <v>0</v>
      </c>
      <c r="GZ130" s="1"/>
      <c r="HC130" s="1">
        <f t="shared" si="126"/>
        <v>0</v>
      </c>
      <c r="HD130" s="1"/>
      <c r="HS130" s="1">
        <f t="shared" si="127"/>
        <v>0</v>
      </c>
      <c r="HT130" s="1"/>
      <c r="HX130" s="1">
        <f t="shared" si="84"/>
        <v>0</v>
      </c>
      <c r="HY130" s="1"/>
      <c r="ID130" s="1">
        <f t="shared" si="85"/>
        <v>0</v>
      </c>
      <c r="IE130" s="1"/>
      <c r="IN130" s="1">
        <f t="shared" si="128"/>
        <v>0</v>
      </c>
      <c r="IW130" s="1">
        <f t="shared" si="129"/>
        <v>0</v>
      </c>
      <c r="IX130" s="1"/>
      <c r="IZ130" s="1">
        <f t="shared" si="86"/>
        <v>0</v>
      </c>
      <c r="JA130" s="1"/>
      <c r="JJ130" s="1">
        <f t="shared" si="87"/>
        <v>0</v>
      </c>
      <c r="JK130" s="1"/>
      <c r="JV130" s="1">
        <f t="shared" si="130"/>
        <v>0</v>
      </c>
      <c r="JW130" s="1"/>
      <c r="KB130" s="1">
        <f t="shared" si="131"/>
        <v>0</v>
      </c>
      <c r="KC130" s="1"/>
      <c r="LB130" s="3">
        <v>1</v>
      </c>
      <c r="LG130" s="1">
        <f t="shared" si="88"/>
        <v>1</v>
      </c>
      <c r="LH130" s="1">
        <v>1</v>
      </c>
      <c r="LT130" s="1">
        <f t="shared" si="132"/>
        <v>0</v>
      </c>
      <c r="LU130" s="1"/>
      <c r="MA130" s="1">
        <f t="shared" si="133"/>
        <v>0</v>
      </c>
      <c r="MB130" s="1"/>
      <c r="MF130" s="1">
        <f t="shared" si="134"/>
        <v>0</v>
      </c>
      <c r="MG130" s="1"/>
      <c r="MM130" s="1">
        <f t="shared" si="135"/>
        <v>0</v>
      </c>
      <c r="MN130" s="1"/>
      <c r="MS130" s="1">
        <f t="shared" si="136"/>
        <v>0</v>
      </c>
      <c r="MT130" s="1"/>
      <c r="MU130" s="115"/>
      <c r="OI130" s="121"/>
      <c r="PD130" s="1">
        <f t="shared" si="89"/>
        <v>0</v>
      </c>
      <c r="PE130" s="1"/>
      <c r="QF130" s="1">
        <f t="shared" si="137"/>
        <v>0</v>
      </c>
      <c r="QG130" s="1"/>
      <c r="QY130" s="1">
        <f t="shared" si="138"/>
        <v>0</v>
      </c>
      <c r="RK130" s="1">
        <f t="shared" si="139"/>
        <v>0</v>
      </c>
      <c r="RL130" s="1"/>
      <c r="SA130" s="1">
        <f t="shared" si="140"/>
        <v>0</v>
      </c>
      <c r="SG130" s="1">
        <f t="shared" si="141"/>
        <v>0</v>
      </c>
      <c r="SO130" s="1">
        <f t="shared" si="142"/>
        <v>0</v>
      </c>
      <c r="TB130" s="1">
        <f t="shared" si="143"/>
        <v>0</v>
      </c>
      <c r="TS130" s="1">
        <f t="shared" si="90"/>
        <v>0</v>
      </c>
      <c r="TT130" s="1"/>
      <c r="UD130" s="1">
        <f t="shared" si="91"/>
        <v>0</v>
      </c>
      <c r="UE130" s="1"/>
      <c r="UG130" s="1">
        <f t="shared" si="92"/>
        <v>0</v>
      </c>
      <c r="UH130" s="1"/>
      <c r="UQ130" s="1">
        <f t="shared" si="144"/>
        <v>0</v>
      </c>
      <c r="UR130" s="1"/>
      <c r="VA130" s="1">
        <f t="shared" si="145"/>
        <v>0</v>
      </c>
      <c r="VB130" s="1"/>
      <c r="VG130" s="1">
        <f t="shared" si="146"/>
        <v>0</v>
      </c>
      <c r="VH130" s="1"/>
      <c r="VY130" s="3">
        <v>1</v>
      </c>
      <c r="WA130" s="3">
        <v>1</v>
      </c>
      <c r="WY130" s="1">
        <f t="shared" si="93"/>
        <v>2</v>
      </c>
      <c r="WZ130" s="1">
        <v>1</v>
      </c>
      <c r="XB130" s="1">
        <f t="shared" si="147"/>
        <v>0</v>
      </c>
      <c r="XC130" s="1"/>
      <c r="XG130" s="1">
        <f t="shared" si="94"/>
        <v>0</v>
      </c>
      <c r="XH130" s="1"/>
      <c r="XK130" s="109"/>
      <c r="XL130" s="1">
        <f t="shared" si="95"/>
        <v>0</v>
      </c>
      <c r="XM130" s="1">
        <f t="shared" si="96"/>
        <v>0</v>
      </c>
      <c r="XN130" s="1">
        <f t="shared" si="148"/>
        <v>0</v>
      </c>
      <c r="XO130" s="1">
        <f t="shared" si="97"/>
        <v>0</v>
      </c>
      <c r="XP130" s="1">
        <f t="shared" si="149"/>
        <v>0</v>
      </c>
      <c r="XQ130" s="1">
        <f t="shared" si="98"/>
        <v>0</v>
      </c>
      <c r="XR130" s="1">
        <f t="shared" si="99"/>
        <v>0</v>
      </c>
      <c r="XS130" s="1">
        <f t="shared" si="100"/>
        <v>0</v>
      </c>
      <c r="XT130" s="1">
        <f t="shared" si="150"/>
        <v>0</v>
      </c>
      <c r="XU130" s="1">
        <f t="shared" si="101"/>
        <v>0</v>
      </c>
      <c r="XV130" s="1">
        <f t="shared" si="102"/>
        <v>0</v>
      </c>
      <c r="XW130" s="1">
        <f t="shared" si="103"/>
        <v>0</v>
      </c>
      <c r="XX130" s="1">
        <f t="shared" si="104"/>
        <v>0</v>
      </c>
      <c r="XY130" s="1">
        <f t="shared" si="105"/>
        <v>0</v>
      </c>
      <c r="XZ130" s="1">
        <f t="shared" si="106"/>
        <v>0</v>
      </c>
      <c r="YA130" s="1">
        <f t="shared" si="107"/>
        <v>3</v>
      </c>
      <c r="YB130" s="1">
        <f t="shared" si="108"/>
        <v>0</v>
      </c>
      <c r="YC130" s="1">
        <f t="shared" si="109"/>
        <v>0</v>
      </c>
      <c r="YD130" s="132"/>
      <c r="YE130" s="133">
        <f t="shared" si="204"/>
        <v>3</v>
      </c>
      <c r="YF130" s="133">
        <f t="shared" si="110"/>
        <v>2766666.6666666665</v>
      </c>
      <c r="YG130" s="130">
        <v>2</v>
      </c>
      <c r="YH130" s="130">
        <f t="shared" si="111"/>
        <v>4150000</v>
      </c>
      <c r="YI130" s="135">
        <v>1</v>
      </c>
      <c r="YJ130" s="128">
        <f t="shared" si="112"/>
        <v>8300000</v>
      </c>
      <c r="YK130" s="178"/>
      <c r="YL130">
        <v>1</v>
      </c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>
        <f t="shared" si="151"/>
        <v>0</v>
      </c>
      <c r="ACD130" s="25" t="e">
        <f t="shared" si="202"/>
        <v>#DIV/0!</v>
      </c>
      <c r="ACE130" s="11">
        <f t="shared" si="113"/>
        <v>3</v>
      </c>
      <c r="ACF130" s="11">
        <f t="shared" si="114"/>
        <v>2766666.6666666665</v>
      </c>
      <c r="ACG130" s="3">
        <v>4</v>
      </c>
      <c r="ACH130" s="3">
        <v>1</v>
      </c>
      <c r="ACI130" s="11">
        <f t="shared" si="115"/>
        <v>8300000</v>
      </c>
      <c r="ACJ130" s="45">
        <v>1</v>
      </c>
      <c r="ACK130" s="13">
        <f t="shared" si="116"/>
        <v>8300000</v>
      </c>
      <c r="ACL130">
        <v>1</v>
      </c>
      <c r="ACM130" s="25">
        <f t="shared" si="117"/>
        <v>8300000</v>
      </c>
      <c r="ACN130" s="11">
        <f t="shared" si="118"/>
        <v>8300000</v>
      </c>
      <c r="ACO130" s="66"/>
      <c r="ACR130" s="3" t="s">
        <v>292</v>
      </c>
      <c r="ACZ130" s="3" t="s">
        <v>259</v>
      </c>
      <c r="ADD130" s="3" t="s">
        <v>185</v>
      </c>
      <c r="ADV130" s="459"/>
      <c r="AEE130" s="1">
        <f t="shared" si="152"/>
        <v>0</v>
      </c>
      <c r="AFF130" s="3">
        <v>1</v>
      </c>
      <c r="AFP130" s="3">
        <v>1</v>
      </c>
      <c r="AFQ130" s="3">
        <v>1</v>
      </c>
      <c r="AFR130" s="3">
        <v>1</v>
      </c>
      <c r="AFT130" s="3">
        <v>1</v>
      </c>
      <c r="AGM130" s="14">
        <f t="shared" si="156"/>
        <v>0</v>
      </c>
      <c r="AIY130" s="14"/>
      <c r="AIZ130" s="14"/>
      <c r="AJB130" s="14">
        <v>8300000</v>
      </c>
      <c r="AJF130" s="438"/>
      <c r="AJG130" s="47"/>
      <c r="AJH130" s="381">
        <v>8300000</v>
      </c>
      <c r="AJI130" s="11">
        <f t="shared" si="119"/>
        <v>2766666.6666666665</v>
      </c>
      <c r="AJJ130" s="61"/>
      <c r="AJK130" s="15">
        <v>1.6</v>
      </c>
      <c r="AJL130" s="3">
        <v>8</v>
      </c>
      <c r="AJV130" s="1"/>
      <c r="AJW130" s="1">
        <f t="shared" si="153"/>
        <v>8</v>
      </c>
      <c r="AJZ130" s="1">
        <f t="shared" si="154"/>
        <v>8</v>
      </c>
      <c r="AKA130" s="61"/>
      <c r="AKB130" s="3" t="s">
        <v>260</v>
      </c>
      <c r="AKC130" s="3" t="s">
        <v>260</v>
      </c>
      <c r="AKD130" s="3" t="s">
        <v>261</v>
      </c>
      <c r="AKE130" s="3" t="s">
        <v>260</v>
      </c>
      <c r="AKF130" s="3" t="s">
        <v>260</v>
      </c>
      <c r="AKG130" s="3" t="s">
        <v>260</v>
      </c>
      <c r="AKH130" s="3" t="s">
        <v>260</v>
      </c>
      <c r="AKI130" s="3" t="s">
        <v>260</v>
      </c>
      <c r="AKJ130" s="3" t="s">
        <v>262</v>
      </c>
      <c r="AKK130" s="3" t="s">
        <v>260</v>
      </c>
      <c r="AKL130" s="3" t="s">
        <v>260</v>
      </c>
      <c r="AKM130" s="3" t="s">
        <v>260</v>
      </c>
      <c r="AKN130" s="3" t="s">
        <v>260</v>
      </c>
      <c r="AKO130" s="3" t="s">
        <v>260</v>
      </c>
      <c r="AKP130" s="3" t="s">
        <v>260</v>
      </c>
      <c r="AKQ130" s="3" t="s">
        <v>260</v>
      </c>
      <c r="AKR130" s="3" t="s">
        <v>263</v>
      </c>
      <c r="AKS130" s="3" t="s">
        <v>260</v>
      </c>
      <c r="AKT130" s="3" t="s">
        <v>260</v>
      </c>
      <c r="AKU130" s="3" t="s">
        <v>260</v>
      </c>
      <c r="AKV130" s="3" t="s">
        <v>260</v>
      </c>
      <c r="AKW130" s="3" t="s">
        <v>260</v>
      </c>
      <c r="AKX130" s="3" t="s">
        <v>260</v>
      </c>
      <c r="AKY130" s="3" t="s">
        <v>260</v>
      </c>
      <c r="AKZ130" s="3" t="s">
        <v>260</v>
      </c>
      <c r="ALA130" s="3" t="s">
        <v>260</v>
      </c>
      <c r="ALB130" s="3" t="s">
        <v>260</v>
      </c>
      <c r="ALC130" s="3" t="s">
        <v>260</v>
      </c>
      <c r="ALD130" s="3" t="s">
        <v>260</v>
      </c>
      <c r="ALE130" s="3" t="s">
        <v>260</v>
      </c>
      <c r="ALF130" s="3" t="s">
        <v>260</v>
      </c>
      <c r="ALG130" s="3" t="s">
        <v>260</v>
      </c>
      <c r="ALH130" s="3" t="s">
        <v>260</v>
      </c>
      <c r="ALI130" s="3" t="s">
        <v>260</v>
      </c>
      <c r="ALJ130" s="3" t="s">
        <v>260</v>
      </c>
      <c r="ALK130" s="3" t="s">
        <v>260</v>
      </c>
      <c r="ALL130" s="3" t="s">
        <v>260</v>
      </c>
      <c r="ALN130" s="11" t="e">
        <f t="shared" si="155"/>
        <v>#DIV/0!</v>
      </c>
      <c r="ALO130" s="31">
        <v>8300000</v>
      </c>
      <c r="ALU130" s="61"/>
      <c r="ALV130" s="3">
        <v>1</v>
      </c>
      <c r="AMC130" s="3">
        <v>1</v>
      </c>
      <c r="AMD130" s="3">
        <v>1</v>
      </c>
      <c r="AMJ130" s="404"/>
    </row>
    <row r="131" spans="1:1024" s="52" customFormat="1" ht="15" customHeight="1" x14ac:dyDescent="0.25">
      <c r="A131" s="275"/>
      <c r="B131" s="113">
        <v>129</v>
      </c>
      <c r="C131" s="473" t="s">
        <v>771</v>
      </c>
      <c r="D131" s="304" t="s">
        <v>772</v>
      </c>
      <c r="E131" s="52">
        <v>2004</v>
      </c>
      <c r="F131" s="52">
        <v>1</v>
      </c>
      <c r="G131" s="52">
        <v>1</v>
      </c>
      <c r="J131" s="52">
        <v>1</v>
      </c>
      <c r="K131" s="52">
        <v>1995</v>
      </c>
      <c r="L131" s="52">
        <v>1998</v>
      </c>
      <c r="M131" s="52">
        <v>4</v>
      </c>
      <c r="Y131" s="52">
        <v>1</v>
      </c>
      <c r="Z131" s="52">
        <v>1</v>
      </c>
      <c r="AA131" s="52">
        <v>1</v>
      </c>
      <c r="AB131" s="52">
        <v>1</v>
      </c>
      <c r="AW131" s="52">
        <v>1</v>
      </c>
      <c r="AY131" s="52">
        <v>1</v>
      </c>
      <c r="BA131" s="52">
        <v>1</v>
      </c>
      <c r="BB131" s="52">
        <v>10</v>
      </c>
      <c r="BG131" s="52">
        <v>2</v>
      </c>
      <c r="CG131" s="52">
        <v>1</v>
      </c>
      <c r="CH131" s="253"/>
      <c r="CP131" s="1">
        <f t="shared" si="120"/>
        <v>0</v>
      </c>
      <c r="CQ131" s="1"/>
      <c r="CS131" s="1">
        <f t="shared" si="82"/>
        <v>0</v>
      </c>
      <c r="CT131" s="1"/>
      <c r="DO131" s="1">
        <f t="shared" si="121"/>
        <v>0</v>
      </c>
      <c r="DP131" s="1"/>
      <c r="DX131" s="1">
        <f t="shared" si="122"/>
        <v>0</v>
      </c>
      <c r="DY131" s="1"/>
      <c r="EE131" s="1">
        <f t="shared" si="123"/>
        <v>0</v>
      </c>
      <c r="EF131" s="1"/>
      <c r="EH131" s="1">
        <f t="shared" si="124"/>
        <v>0</v>
      </c>
      <c r="EI131" s="1"/>
      <c r="GP131" s="1">
        <f t="shared" si="83"/>
        <v>0</v>
      </c>
      <c r="GQ131" s="1"/>
      <c r="GR131" s="52">
        <v>1</v>
      </c>
      <c r="GY131" s="1">
        <f t="shared" si="125"/>
        <v>1</v>
      </c>
      <c r="GZ131" s="1">
        <v>1</v>
      </c>
      <c r="HC131" s="1">
        <f t="shared" si="126"/>
        <v>0</v>
      </c>
      <c r="HD131" s="1"/>
      <c r="HS131" s="1">
        <f t="shared" si="127"/>
        <v>0</v>
      </c>
      <c r="HT131" s="1"/>
      <c r="HX131" s="1">
        <f t="shared" si="84"/>
        <v>0</v>
      </c>
      <c r="HY131" s="1"/>
      <c r="ID131" s="1">
        <f t="shared" si="85"/>
        <v>0</v>
      </c>
      <c r="IE131" s="1"/>
      <c r="IN131" s="1">
        <f t="shared" si="128"/>
        <v>0</v>
      </c>
      <c r="IW131" s="1">
        <f t="shared" si="129"/>
        <v>0</v>
      </c>
      <c r="IX131" s="1"/>
      <c r="IZ131" s="1">
        <f t="shared" si="86"/>
        <v>0</v>
      </c>
      <c r="JA131" s="1"/>
      <c r="JJ131" s="1">
        <f t="shared" si="87"/>
        <v>0</v>
      </c>
      <c r="JK131" s="1"/>
      <c r="JV131" s="1">
        <f t="shared" si="130"/>
        <v>0</v>
      </c>
      <c r="JW131" s="1"/>
      <c r="KB131" s="1">
        <f t="shared" si="131"/>
        <v>0</v>
      </c>
      <c r="KC131" s="1"/>
      <c r="LG131" s="1">
        <f t="shared" si="88"/>
        <v>0</v>
      </c>
      <c r="LH131" s="1"/>
      <c r="LT131" s="1">
        <f t="shared" si="132"/>
        <v>0</v>
      </c>
      <c r="LU131" s="1"/>
      <c r="MA131" s="1">
        <f t="shared" si="133"/>
        <v>0</v>
      </c>
      <c r="MB131" s="1"/>
      <c r="MF131" s="1">
        <f t="shared" si="134"/>
        <v>0</v>
      </c>
      <c r="MG131" s="1"/>
      <c r="MM131" s="1">
        <f t="shared" si="135"/>
        <v>0</v>
      </c>
      <c r="MN131" s="1"/>
      <c r="MS131" s="1">
        <f t="shared" si="136"/>
        <v>0</v>
      </c>
      <c r="MT131" s="1"/>
      <c r="PD131" s="1">
        <f t="shared" si="89"/>
        <v>0</v>
      </c>
      <c r="PE131" s="1"/>
      <c r="QF131" s="1">
        <f t="shared" si="137"/>
        <v>0</v>
      </c>
      <c r="QG131" s="1"/>
      <c r="QY131" s="1">
        <f t="shared" si="138"/>
        <v>0</v>
      </c>
      <c r="RK131" s="1">
        <f t="shared" si="139"/>
        <v>0</v>
      </c>
      <c r="RL131" s="1"/>
      <c r="SA131" s="1">
        <f t="shared" si="140"/>
        <v>0</v>
      </c>
      <c r="SG131" s="1">
        <f t="shared" si="141"/>
        <v>0</v>
      </c>
      <c r="SO131" s="1">
        <f t="shared" si="142"/>
        <v>0</v>
      </c>
      <c r="TB131" s="1">
        <f t="shared" si="143"/>
        <v>0</v>
      </c>
      <c r="TS131" s="1">
        <f t="shared" si="90"/>
        <v>0</v>
      </c>
      <c r="TT131" s="1"/>
      <c r="UD131" s="1">
        <f t="shared" si="91"/>
        <v>0</v>
      </c>
      <c r="UE131" s="1"/>
      <c r="UG131" s="1">
        <f t="shared" si="92"/>
        <v>0</v>
      </c>
      <c r="UH131" s="1"/>
      <c r="UQ131" s="1">
        <f t="shared" si="144"/>
        <v>0</v>
      </c>
      <c r="UR131" s="1"/>
      <c r="VA131" s="1">
        <f t="shared" si="145"/>
        <v>0</v>
      </c>
      <c r="VB131" s="1"/>
      <c r="VG131" s="1">
        <f t="shared" si="146"/>
        <v>0</v>
      </c>
      <c r="VH131" s="1"/>
      <c r="WY131" s="1">
        <f t="shared" si="93"/>
        <v>0</v>
      </c>
      <c r="WZ131" s="1"/>
      <c r="XB131" s="1">
        <f t="shared" si="147"/>
        <v>0</v>
      </c>
      <c r="XC131" s="1"/>
      <c r="XG131" s="1">
        <f t="shared" si="94"/>
        <v>0</v>
      </c>
      <c r="XH131" s="1"/>
      <c r="XK131" s="203"/>
      <c r="XL131" s="1">
        <f t="shared" si="95"/>
        <v>0</v>
      </c>
      <c r="XM131" s="1">
        <f t="shared" si="96"/>
        <v>0</v>
      </c>
      <c r="XN131" s="1">
        <f t="shared" si="148"/>
        <v>0</v>
      </c>
      <c r="XO131" s="1">
        <f t="shared" si="97"/>
        <v>0</v>
      </c>
      <c r="XP131" s="1">
        <f t="shared" si="149"/>
        <v>0</v>
      </c>
      <c r="XQ131" s="1">
        <f t="shared" si="98"/>
        <v>0</v>
      </c>
      <c r="XR131" s="1">
        <f t="shared" si="99"/>
        <v>0</v>
      </c>
      <c r="XS131" s="1">
        <f t="shared" si="100"/>
        <v>1</v>
      </c>
      <c r="XT131" s="1">
        <f t="shared" si="150"/>
        <v>0</v>
      </c>
      <c r="XU131" s="1">
        <f t="shared" si="101"/>
        <v>0</v>
      </c>
      <c r="XV131" s="1">
        <f t="shared" si="102"/>
        <v>0</v>
      </c>
      <c r="XW131" s="1">
        <f t="shared" si="103"/>
        <v>0</v>
      </c>
      <c r="XX131" s="1">
        <f t="shared" si="104"/>
        <v>0</v>
      </c>
      <c r="XY131" s="1">
        <f t="shared" si="105"/>
        <v>0</v>
      </c>
      <c r="XZ131" s="1">
        <f t="shared" si="106"/>
        <v>0</v>
      </c>
      <c r="YA131" s="1">
        <f t="shared" si="107"/>
        <v>0</v>
      </c>
      <c r="YB131" s="1">
        <f t="shared" si="108"/>
        <v>0</v>
      </c>
      <c r="YC131" s="1">
        <f t="shared" si="109"/>
        <v>0</v>
      </c>
      <c r="YD131" s="197"/>
      <c r="YE131" s="11">
        <f t="shared" si="204"/>
        <v>1</v>
      </c>
      <c r="YF131" s="133">
        <f t="shared" si="110"/>
        <v>145000</v>
      </c>
      <c r="YG131" s="11">
        <v>1</v>
      </c>
      <c r="YH131" s="130">
        <f t="shared" si="111"/>
        <v>145000</v>
      </c>
      <c r="YI131" s="52">
        <v>1</v>
      </c>
      <c r="YJ131" s="128">
        <f t="shared" si="112"/>
        <v>145000</v>
      </c>
      <c r="YK131" s="204"/>
      <c r="YL131" s="52">
        <v>1</v>
      </c>
      <c r="ACC131" s="1">
        <f t="shared" si="151"/>
        <v>0</v>
      </c>
      <c r="ACD131" s="25" t="e">
        <f t="shared" si="202"/>
        <v>#DIV/0!</v>
      </c>
      <c r="ACE131" s="11">
        <f t="shared" si="113"/>
        <v>1</v>
      </c>
      <c r="ACF131" s="11">
        <f t="shared" si="114"/>
        <v>145000</v>
      </c>
      <c r="ACG131" s="52">
        <v>5</v>
      </c>
      <c r="ACH131" s="52">
        <v>1</v>
      </c>
      <c r="ACI131" s="11">
        <f t="shared" si="115"/>
        <v>145000</v>
      </c>
      <c r="ACJ131" s="88"/>
      <c r="ACK131" s="13">
        <f t="shared" si="116"/>
        <v>0</v>
      </c>
      <c r="ACL131" s="52">
        <v>1</v>
      </c>
      <c r="ACM131" s="25">
        <f t="shared" si="117"/>
        <v>145000</v>
      </c>
      <c r="ACN131" s="11">
        <f t="shared" si="118"/>
        <v>145000</v>
      </c>
      <c r="ACR131" s="52" t="s">
        <v>752</v>
      </c>
      <c r="ACZ131" s="52" t="s">
        <v>259</v>
      </c>
      <c r="ADD131" s="52" t="s">
        <v>189</v>
      </c>
      <c r="ADL131" s="52">
        <v>1</v>
      </c>
      <c r="ADN131" s="52">
        <v>1</v>
      </c>
      <c r="ADU131" s="52">
        <v>2</v>
      </c>
      <c r="ADV131" s="461"/>
      <c r="AEE131" s="1">
        <f t="shared" si="152"/>
        <v>0</v>
      </c>
      <c r="AFJ131" s="52">
        <v>1</v>
      </c>
      <c r="AGM131" s="88">
        <f t="shared" si="156"/>
        <v>0</v>
      </c>
      <c r="AIY131" s="88"/>
      <c r="AIZ131" s="88"/>
      <c r="AJB131" s="88">
        <v>145000</v>
      </c>
      <c r="AJF131" s="442"/>
      <c r="AJG131" s="101"/>
      <c r="AJH131" s="381">
        <v>145000</v>
      </c>
      <c r="AJI131" s="11">
        <f t="shared" si="119"/>
        <v>145000</v>
      </c>
      <c r="AJJ131" s="103"/>
      <c r="AJK131" s="103"/>
      <c r="AJW131" s="52">
        <f t="shared" si="153"/>
        <v>0</v>
      </c>
      <c r="AJZ131" s="52">
        <f t="shared" si="154"/>
        <v>0</v>
      </c>
      <c r="AKA131" s="103"/>
      <c r="AKB131" s="52" t="s">
        <v>186</v>
      </c>
      <c r="AKC131" s="52" t="s">
        <v>773</v>
      </c>
      <c r="AKD131" s="52" t="s">
        <v>774</v>
      </c>
      <c r="AKE131" s="52" t="s">
        <v>775</v>
      </c>
      <c r="AKF131" s="52" t="s">
        <v>277</v>
      </c>
      <c r="AKG131" s="52" t="s">
        <v>776</v>
      </c>
      <c r="AKH131" s="52" t="s">
        <v>346</v>
      </c>
      <c r="AKI131" s="52" t="s">
        <v>260</v>
      </c>
      <c r="AKJ131" s="52" t="s">
        <v>262</v>
      </c>
      <c r="AKK131" s="52" t="s">
        <v>260</v>
      </c>
      <c r="AKL131" s="52" t="s">
        <v>260</v>
      </c>
      <c r="AKM131" s="52" t="s">
        <v>260</v>
      </c>
      <c r="AKN131" s="52" t="s">
        <v>260</v>
      </c>
      <c r="AKO131" s="52" t="s">
        <v>260</v>
      </c>
      <c r="AKP131" s="52" t="s">
        <v>260</v>
      </c>
      <c r="AKQ131" s="52" t="s">
        <v>260</v>
      </c>
      <c r="AKR131" s="52" t="s">
        <v>263</v>
      </c>
      <c r="AKS131" s="52" t="s">
        <v>260</v>
      </c>
      <c r="AKT131" s="52" t="s">
        <v>260</v>
      </c>
      <c r="AKU131" s="52" t="s">
        <v>260</v>
      </c>
      <c r="AKV131" s="52" t="s">
        <v>260</v>
      </c>
      <c r="AKW131" s="52" t="s">
        <v>260</v>
      </c>
      <c r="AKX131" s="52" t="s">
        <v>260</v>
      </c>
      <c r="AKY131" s="52" t="s">
        <v>260</v>
      </c>
      <c r="AKZ131" s="52" t="s">
        <v>260</v>
      </c>
      <c r="ALA131" s="52" t="s">
        <v>260</v>
      </c>
      <c r="ALB131" s="52" t="s">
        <v>260</v>
      </c>
      <c r="ALC131" s="52" t="s">
        <v>260</v>
      </c>
      <c r="ALD131" s="52" t="s">
        <v>260</v>
      </c>
      <c r="ALE131" s="52" t="s">
        <v>260</v>
      </c>
      <c r="ALF131" s="52" t="s">
        <v>260</v>
      </c>
      <c r="ALG131" s="52" t="s">
        <v>260</v>
      </c>
      <c r="ALH131" s="52" t="s">
        <v>260</v>
      </c>
      <c r="ALI131" s="52" t="s">
        <v>260</v>
      </c>
      <c r="ALJ131" s="52" t="s">
        <v>260</v>
      </c>
      <c r="ALK131" s="52" t="s">
        <v>260</v>
      </c>
      <c r="ALL131" s="52" t="s">
        <v>260</v>
      </c>
      <c r="ALM131" s="52">
        <v>7</v>
      </c>
      <c r="ALN131" s="88">
        <f t="shared" si="155"/>
        <v>20714.285714285714</v>
      </c>
      <c r="ALO131" s="53">
        <v>145000</v>
      </c>
      <c r="ALP131" s="52">
        <v>3</v>
      </c>
      <c r="ALQ131" s="52">
        <v>4</v>
      </c>
      <c r="ALU131" s="103"/>
      <c r="ALV131" s="52">
        <v>1</v>
      </c>
      <c r="ALX131" s="52">
        <v>1</v>
      </c>
      <c r="ALZ131" s="52">
        <v>1</v>
      </c>
      <c r="AMJ131" s="406"/>
    </row>
    <row r="132" spans="1:1024" s="1" customFormat="1" ht="15" customHeight="1" x14ac:dyDescent="0.25">
      <c r="A132" s="268"/>
      <c r="B132" s="113">
        <v>130</v>
      </c>
      <c r="C132" s="473" t="s">
        <v>771</v>
      </c>
      <c r="D132" s="304" t="s">
        <v>777</v>
      </c>
      <c r="E132" s="1">
        <v>2005</v>
      </c>
      <c r="F132" s="1">
        <v>1</v>
      </c>
      <c r="G132" s="1">
        <v>1</v>
      </c>
      <c r="J132" s="1">
        <v>1</v>
      </c>
      <c r="K132" s="1">
        <v>1994</v>
      </c>
      <c r="L132" s="1">
        <v>1996</v>
      </c>
      <c r="M132" s="1">
        <v>3</v>
      </c>
      <c r="X132" s="1">
        <v>1</v>
      </c>
      <c r="Y132" s="1">
        <v>1</v>
      </c>
      <c r="Z132" s="1">
        <v>1</v>
      </c>
      <c r="AW132" s="1">
        <v>1</v>
      </c>
      <c r="AY132" s="1">
        <v>1</v>
      </c>
      <c r="BA132" s="1">
        <v>1</v>
      </c>
      <c r="BB132" s="1">
        <v>10</v>
      </c>
      <c r="BG132" s="1">
        <v>2</v>
      </c>
      <c r="CG132" s="1">
        <v>1</v>
      </c>
      <c r="CH132" s="246"/>
      <c r="CP132" s="1">
        <f t="shared" si="120"/>
        <v>0</v>
      </c>
      <c r="CS132" s="1">
        <f t="shared" si="82"/>
        <v>0</v>
      </c>
      <c r="DO132" s="1">
        <f t="shared" si="121"/>
        <v>0</v>
      </c>
      <c r="DX132" s="1">
        <f t="shared" si="122"/>
        <v>0</v>
      </c>
      <c r="EE132" s="1">
        <f t="shared" si="123"/>
        <v>0</v>
      </c>
      <c r="EH132" s="1">
        <f t="shared" si="124"/>
        <v>0</v>
      </c>
      <c r="FF132" s="116">
        <v>1</v>
      </c>
      <c r="GP132" s="1">
        <f t="shared" si="83"/>
        <v>1</v>
      </c>
      <c r="GQ132" s="1">
        <v>1</v>
      </c>
      <c r="GR132" s="1">
        <v>1</v>
      </c>
      <c r="GY132" s="1">
        <f t="shared" si="125"/>
        <v>1</v>
      </c>
      <c r="GZ132" s="1">
        <v>1</v>
      </c>
      <c r="HC132" s="1">
        <f t="shared" si="126"/>
        <v>0</v>
      </c>
      <c r="HS132" s="1">
        <f t="shared" si="127"/>
        <v>0</v>
      </c>
      <c r="HX132" s="1">
        <f t="shared" si="84"/>
        <v>0</v>
      </c>
      <c r="ID132" s="1">
        <f t="shared" si="85"/>
        <v>0</v>
      </c>
      <c r="IN132" s="1">
        <f t="shared" si="128"/>
        <v>0</v>
      </c>
      <c r="IW132" s="1">
        <f t="shared" si="129"/>
        <v>0</v>
      </c>
      <c r="IZ132" s="1">
        <f t="shared" si="86"/>
        <v>0</v>
      </c>
      <c r="JJ132" s="1">
        <f t="shared" si="87"/>
        <v>0</v>
      </c>
      <c r="JV132" s="1">
        <f t="shared" si="130"/>
        <v>0</v>
      </c>
      <c r="KB132" s="1">
        <f t="shared" si="131"/>
        <v>0</v>
      </c>
      <c r="LG132" s="1">
        <f t="shared" si="88"/>
        <v>0</v>
      </c>
      <c r="LT132" s="1">
        <f t="shared" si="132"/>
        <v>0</v>
      </c>
      <c r="MA132" s="1">
        <f t="shared" si="133"/>
        <v>0</v>
      </c>
      <c r="MF132" s="1">
        <f t="shared" si="134"/>
        <v>0</v>
      </c>
      <c r="MM132" s="1">
        <f t="shared" si="135"/>
        <v>0</v>
      </c>
      <c r="MS132" s="1">
        <f t="shared" si="136"/>
        <v>0</v>
      </c>
      <c r="MU132" s="115"/>
      <c r="OI132" s="120"/>
      <c r="PD132" s="1">
        <f t="shared" si="89"/>
        <v>0</v>
      </c>
      <c r="QF132" s="1">
        <f t="shared" si="137"/>
        <v>0</v>
      </c>
      <c r="QY132" s="1">
        <f t="shared" si="138"/>
        <v>0</v>
      </c>
      <c r="RK132" s="1">
        <f t="shared" si="139"/>
        <v>0</v>
      </c>
      <c r="SA132" s="1">
        <f t="shared" si="140"/>
        <v>0</v>
      </c>
      <c r="SG132" s="1">
        <f t="shared" si="141"/>
        <v>0</v>
      </c>
      <c r="SO132" s="1">
        <f t="shared" si="142"/>
        <v>0</v>
      </c>
      <c r="TB132" s="1">
        <f t="shared" si="143"/>
        <v>0</v>
      </c>
      <c r="TS132" s="1">
        <f t="shared" si="90"/>
        <v>0</v>
      </c>
      <c r="UD132" s="1">
        <f t="shared" si="91"/>
        <v>0</v>
      </c>
      <c r="UG132" s="1">
        <f t="shared" si="92"/>
        <v>0</v>
      </c>
      <c r="UQ132" s="1">
        <f t="shared" si="144"/>
        <v>0</v>
      </c>
      <c r="VA132" s="1">
        <f t="shared" si="145"/>
        <v>0</v>
      </c>
      <c r="VG132" s="1">
        <f t="shared" si="146"/>
        <v>0</v>
      </c>
      <c r="WY132" s="1">
        <f t="shared" si="93"/>
        <v>0</v>
      </c>
      <c r="XB132" s="1">
        <f t="shared" si="147"/>
        <v>0</v>
      </c>
      <c r="XG132" s="1">
        <f t="shared" si="94"/>
        <v>0</v>
      </c>
      <c r="XK132" s="108"/>
      <c r="XL132" s="1">
        <f t="shared" si="95"/>
        <v>0</v>
      </c>
      <c r="XM132" s="1">
        <f t="shared" si="96"/>
        <v>0</v>
      </c>
      <c r="XN132" s="1">
        <f t="shared" si="148"/>
        <v>0</v>
      </c>
      <c r="XO132" s="1">
        <f t="shared" si="97"/>
        <v>0</v>
      </c>
      <c r="XP132" s="1">
        <f t="shared" si="149"/>
        <v>0</v>
      </c>
      <c r="XQ132" s="1">
        <f t="shared" si="98"/>
        <v>0</v>
      </c>
      <c r="XR132" s="1">
        <f t="shared" si="99"/>
        <v>0</v>
      </c>
      <c r="XS132" s="1">
        <f t="shared" si="100"/>
        <v>1</v>
      </c>
      <c r="XT132" s="1">
        <f t="shared" si="150"/>
        <v>1</v>
      </c>
      <c r="XU132" s="1">
        <f t="shared" si="101"/>
        <v>0</v>
      </c>
      <c r="XV132" s="1">
        <f t="shared" si="102"/>
        <v>0</v>
      </c>
      <c r="XW132" s="1">
        <f t="shared" si="103"/>
        <v>0</v>
      </c>
      <c r="XX132" s="1">
        <f t="shared" si="104"/>
        <v>0</v>
      </c>
      <c r="XY132" s="1">
        <f t="shared" si="105"/>
        <v>0</v>
      </c>
      <c r="XZ132" s="1">
        <f t="shared" si="106"/>
        <v>0</v>
      </c>
      <c r="YA132" s="1">
        <f t="shared" si="107"/>
        <v>0</v>
      </c>
      <c r="YB132" s="1">
        <f t="shared" si="108"/>
        <v>0</v>
      </c>
      <c r="YC132" s="1">
        <f t="shared" si="109"/>
        <v>0</v>
      </c>
      <c r="YD132" s="132"/>
      <c r="YE132" s="133">
        <f t="shared" si="204"/>
        <v>2</v>
      </c>
      <c r="YF132" s="133">
        <f t="shared" si="110"/>
        <v>78500</v>
      </c>
      <c r="YG132" s="130">
        <v>2</v>
      </c>
      <c r="YH132" s="130">
        <f t="shared" si="111"/>
        <v>78500</v>
      </c>
      <c r="YI132" s="129">
        <v>2</v>
      </c>
      <c r="YJ132" s="128">
        <f t="shared" si="112"/>
        <v>78500</v>
      </c>
      <c r="YK132" s="177"/>
      <c r="YL132">
        <v>1</v>
      </c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>
        <f t="shared" si="151"/>
        <v>0</v>
      </c>
      <c r="ACD132" s="25" t="e">
        <f t="shared" si="202"/>
        <v>#DIV/0!</v>
      </c>
      <c r="ACE132" s="11">
        <f t="shared" si="113"/>
        <v>2</v>
      </c>
      <c r="ACF132" s="11">
        <f t="shared" si="114"/>
        <v>78500</v>
      </c>
      <c r="ACG132" s="1">
        <v>4</v>
      </c>
      <c r="ACH132" s="1">
        <v>1</v>
      </c>
      <c r="ACI132" s="11">
        <f t="shared" si="115"/>
        <v>157000</v>
      </c>
      <c r="ACJ132" s="45">
        <v>1</v>
      </c>
      <c r="ACK132" s="13">
        <f t="shared" si="116"/>
        <v>157000</v>
      </c>
      <c r="ACL132">
        <v>1</v>
      </c>
      <c r="ACM132" s="25">
        <f t="shared" si="117"/>
        <v>157000</v>
      </c>
      <c r="ACN132" s="11">
        <f t="shared" si="118"/>
        <v>157000</v>
      </c>
      <c r="ACO132" s="65"/>
      <c r="ACR132" s="39" t="s">
        <v>407</v>
      </c>
      <c r="ACZ132" s="1" t="s">
        <v>259</v>
      </c>
      <c r="ADD132" s="1" t="s">
        <v>189</v>
      </c>
      <c r="ADU132" s="1">
        <v>2</v>
      </c>
      <c r="ADV132" s="457"/>
      <c r="AEE132" s="1">
        <f t="shared" si="152"/>
        <v>0</v>
      </c>
      <c r="AFJ132" s="1">
        <v>1</v>
      </c>
      <c r="AFN132" s="1">
        <v>1</v>
      </c>
      <c r="AGL132" s="1">
        <v>40000</v>
      </c>
      <c r="AGM132" s="11">
        <f t="shared" si="156"/>
        <v>0</v>
      </c>
      <c r="AHJ132" s="1">
        <v>40000</v>
      </c>
      <c r="AHX132" s="1">
        <v>1</v>
      </c>
      <c r="AHY132" s="1">
        <v>2</v>
      </c>
      <c r="AHZ132" s="1">
        <v>1</v>
      </c>
      <c r="AIJ132" s="1">
        <v>1</v>
      </c>
      <c r="AIT132" s="1">
        <v>1</v>
      </c>
      <c r="AIX132" s="1">
        <v>1</v>
      </c>
      <c r="AIY132" s="11">
        <v>37000</v>
      </c>
      <c r="AIZ132" s="11"/>
      <c r="AJA132" s="1">
        <v>92.5</v>
      </c>
      <c r="AJB132" s="11">
        <v>120000</v>
      </c>
      <c r="AJF132" s="435"/>
      <c r="AJG132" s="45"/>
      <c r="AJH132" s="381">
        <v>157000</v>
      </c>
      <c r="AJI132" s="11">
        <f t="shared" si="119"/>
        <v>78500</v>
      </c>
      <c r="AJJ132" s="60"/>
      <c r="AJK132" s="12"/>
      <c r="AJW132" s="1">
        <f t="shared" si="153"/>
        <v>0</v>
      </c>
      <c r="AJZ132" s="1">
        <f t="shared" si="154"/>
        <v>0</v>
      </c>
      <c r="AKA132" s="60"/>
      <c r="AKB132" s="1" t="s">
        <v>260</v>
      </c>
      <c r="AKC132" s="1" t="s">
        <v>260</v>
      </c>
      <c r="AKD132" s="1" t="s">
        <v>261</v>
      </c>
      <c r="AKE132" s="1" t="s">
        <v>260</v>
      </c>
      <c r="AKF132" s="1" t="s">
        <v>260</v>
      </c>
      <c r="AKG132" s="1" t="s">
        <v>260</v>
      </c>
      <c r="AKH132" s="1" t="s">
        <v>260</v>
      </c>
      <c r="AKI132" s="1" t="s">
        <v>260</v>
      </c>
      <c r="AKJ132" s="1" t="s">
        <v>262</v>
      </c>
      <c r="AKK132" s="1" t="s">
        <v>260</v>
      </c>
      <c r="AKL132" s="1" t="s">
        <v>260</v>
      </c>
      <c r="AKM132" s="1" t="s">
        <v>260</v>
      </c>
      <c r="AKN132" s="1" t="s">
        <v>260</v>
      </c>
      <c r="AKO132" s="1" t="s">
        <v>260</v>
      </c>
      <c r="AKP132" s="1" t="s">
        <v>260</v>
      </c>
      <c r="AKQ132" s="1" t="s">
        <v>260</v>
      </c>
      <c r="AKR132" s="1" t="s">
        <v>263</v>
      </c>
      <c r="AKS132" s="1" t="s">
        <v>260</v>
      </c>
      <c r="AKT132" s="1" t="s">
        <v>260</v>
      </c>
      <c r="AKU132" s="1" t="s">
        <v>260</v>
      </c>
      <c r="AKV132" s="1" t="s">
        <v>260</v>
      </c>
      <c r="AKW132" s="1" t="s">
        <v>260</v>
      </c>
      <c r="AKX132" s="1" t="s">
        <v>260</v>
      </c>
      <c r="AKY132" s="1" t="s">
        <v>260</v>
      </c>
      <c r="AKZ132" s="1" t="s">
        <v>260</v>
      </c>
      <c r="ALA132" s="1" t="s">
        <v>260</v>
      </c>
      <c r="ALB132" s="1" t="s">
        <v>260</v>
      </c>
      <c r="ALC132" s="1" t="s">
        <v>260</v>
      </c>
      <c r="ALD132" s="1" t="s">
        <v>260</v>
      </c>
      <c r="ALE132" s="1" t="s">
        <v>260</v>
      </c>
      <c r="ALF132" s="1" t="s">
        <v>260</v>
      </c>
      <c r="ALG132" s="1" t="s">
        <v>260</v>
      </c>
      <c r="ALH132" s="1" t="s">
        <v>260</v>
      </c>
      <c r="ALI132" s="1" t="s">
        <v>260</v>
      </c>
      <c r="ALJ132" s="1" t="s">
        <v>260</v>
      </c>
      <c r="ALK132" s="1" t="s">
        <v>260</v>
      </c>
      <c r="ALL132" s="1" t="s">
        <v>260</v>
      </c>
      <c r="ALN132" s="11" t="e">
        <f t="shared" si="155"/>
        <v>#DIV/0!</v>
      </c>
      <c r="ALO132" s="28">
        <v>157000</v>
      </c>
      <c r="ALU132" s="60"/>
      <c r="ALV132" s="1">
        <v>1</v>
      </c>
      <c r="ALX132" s="1">
        <v>1</v>
      </c>
      <c r="ALY132" s="1">
        <v>1</v>
      </c>
      <c r="ALZ132" s="1">
        <v>1</v>
      </c>
      <c r="AMJ132" s="403"/>
    </row>
    <row r="133" spans="1:1024" s="1" customFormat="1" ht="15" customHeight="1" x14ac:dyDescent="0.25">
      <c r="A133" s="268"/>
      <c r="B133" s="113">
        <v>131</v>
      </c>
      <c r="C133" s="473" t="s">
        <v>771</v>
      </c>
      <c r="D133" s="304" t="s">
        <v>778</v>
      </c>
      <c r="E133" s="1">
        <v>2005</v>
      </c>
      <c r="F133" s="1">
        <v>3</v>
      </c>
      <c r="G133" s="1">
        <v>1</v>
      </c>
      <c r="J133" s="1">
        <v>3</v>
      </c>
      <c r="K133" s="1">
        <v>1995</v>
      </c>
      <c r="L133" s="1">
        <v>2001</v>
      </c>
      <c r="M133" s="1">
        <v>7</v>
      </c>
      <c r="Y133" s="1">
        <v>1</v>
      </c>
      <c r="Z133" s="1">
        <v>1</v>
      </c>
      <c r="AA133" s="1">
        <v>1</v>
      </c>
      <c r="AB133" s="1">
        <v>1</v>
      </c>
      <c r="AC133" s="1">
        <v>1</v>
      </c>
      <c r="AD133" s="1">
        <v>1</v>
      </c>
      <c r="AE133" s="1">
        <v>1</v>
      </c>
      <c r="AY133" s="1">
        <v>1</v>
      </c>
      <c r="BA133" s="1">
        <v>1</v>
      </c>
      <c r="BB133" s="1">
        <v>10</v>
      </c>
      <c r="BG133" s="1">
        <v>2</v>
      </c>
      <c r="CG133" s="1">
        <v>1</v>
      </c>
      <c r="CH133" s="246"/>
      <c r="CP133" s="1">
        <f t="shared" si="120"/>
        <v>0</v>
      </c>
      <c r="CS133" s="1">
        <f t="shared" si="82"/>
        <v>0</v>
      </c>
      <c r="DO133" s="1">
        <f t="shared" si="121"/>
        <v>0</v>
      </c>
      <c r="DX133" s="1">
        <f t="shared" si="122"/>
        <v>0</v>
      </c>
      <c r="EE133" s="1">
        <f t="shared" si="123"/>
        <v>0</v>
      </c>
      <c r="EH133" s="1">
        <f t="shared" si="124"/>
        <v>0</v>
      </c>
      <c r="FF133" s="116"/>
      <c r="GP133" s="1">
        <f t="shared" si="83"/>
        <v>0</v>
      </c>
      <c r="GT133" s="1">
        <v>1</v>
      </c>
      <c r="GU133" s="1">
        <v>1</v>
      </c>
      <c r="GY133" s="1">
        <f t="shared" si="125"/>
        <v>2</v>
      </c>
      <c r="GZ133" s="1">
        <v>1</v>
      </c>
      <c r="HC133" s="1">
        <f t="shared" si="126"/>
        <v>0</v>
      </c>
      <c r="HS133" s="1">
        <f t="shared" si="127"/>
        <v>0</v>
      </c>
      <c r="HX133" s="1">
        <f t="shared" si="84"/>
        <v>0</v>
      </c>
      <c r="ID133" s="1">
        <f t="shared" si="85"/>
        <v>0</v>
      </c>
      <c r="IN133" s="1">
        <f t="shared" si="128"/>
        <v>0</v>
      </c>
      <c r="IW133" s="1">
        <f t="shared" si="129"/>
        <v>0</v>
      </c>
      <c r="IZ133" s="1">
        <f t="shared" si="86"/>
        <v>0</v>
      </c>
      <c r="JJ133" s="1">
        <f t="shared" si="87"/>
        <v>0</v>
      </c>
      <c r="JV133" s="1">
        <f t="shared" si="130"/>
        <v>0</v>
      </c>
      <c r="JZ133" s="1">
        <v>1</v>
      </c>
      <c r="KB133" s="1">
        <f t="shared" si="131"/>
        <v>1</v>
      </c>
      <c r="KC133" s="1">
        <v>1</v>
      </c>
      <c r="LG133" s="1">
        <f t="shared" si="88"/>
        <v>0</v>
      </c>
      <c r="LT133" s="1">
        <f t="shared" si="132"/>
        <v>0</v>
      </c>
      <c r="MA133" s="1">
        <f t="shared" si="133"/>
        <v>0</v>
      </c>
      <c r="MF133" s="1">
        <f t="shared" si="134"/>
        <v>0</v>
      </c>
      <c r="MM133" s="1">
        <f t="shared" si="135"/>
        <v>0</v>
      </c>
      <c r="MP133" s="1">
        <v>1</v>
      </c>
      <c r="MS133" s="1">
        <f t="shared" si="136"/>
        <v>1</v>
      </c>
      <c r="MT133" s="1">
        <v>1</v>
      </c>
      <c r="MU133" s="115"/>
      <c r="OI133" s="120"/>
      <c r="PD133" s="1">
        <f t="shared" si="89"/>
        <v>0</v>
      </c>
      <c r="QF133" s="1">
        <f t="shared" si="137"/>
        <v>0</v>
      </c>
      <c r="QY133" s="1">
        <f t="shared" si="138"/>
        <v>0</v>
      </c>
      <c r="RK133" s="1">
        <f t="shared" si="139"/>
        <v>0</v>
      </c>
      <c r="SA133" s="1">
        <f t="shared" si="140"/>
        <v>0</v>
      </c>
      <c r="SG133" s="1">
        <f t="shared" si="141"/>
        <v>0</v>
      </c>
      <c r="SO133" s="1">
        <f t="shared" si="142"/>
        <v>0</v>
      </c>
      <c r="TB133" s="1">
        <f t="shared" si="143"/>
        <v>0</v>
      </c>
      <c r="TS133" s="1">
        <f t="shared" si="90"/>
        <v>0</v>
      </c>
      <c r="UD133" s="1">
        <f t="shared" si="91"/>
        <v>0</v>
      </c>
      <c r="UG133" s="1">
        <f t="shared" si="92"/>
        <v>0</v>
      </c>
      <c r="UQ133" s="1">
        <f t="shared" si="144"/>
        <v>0</v>
      </c>
      <c r="VA133" s="1">
        <f t="shared" si="145"/>
        <v>0</v>
      </c>
      <c r="VG133" s="1">
        <f t="shared" si="146"/>
        <v>0</v>
      </c>
      <c r="WY133" s="1">
        <f t="shared" si="93"/>
        <v>0</v>
      </c>
      <c r="XB133" s="1">
        <f t="shared" si="147"/>
        <v>0</v>
      </c>
      <c r="XG133" s="1">
        <f t="shared" si="94"/>
        <v>0</v>
      </c>
      <c r="XK133" s="108"/>
      <c r="XL133" s="1">
        <f t="shared" si="95"/>
        <v>0</v>
      </c>
      <c r="XM133" s="1">
        <f t="shared" si="96"/>
        <v>0</v>
      </c>
      <c r="XN133" s="1">
        <f t="shared" si="148"/>
        <v>0</v>
      </c>
      <c r="XO133" s="1">
        <f t="shared" si="97"/>
        <v>0</v>
      </c>
      <c r="XP133" s="1">
        <f t="shared" si="149"/>
        <v>0</v>
      </c>
      <c r="XQ133" s="1">
        <f t="shared" si="98"/>
        <v>0</v>
      </c>
      <c r="XR133" s="1">
        <f t="shared" si="99"/>
        <v>0</v>
      </c>
      <c r="XS133" s="1">
        <f t="shared" si="100"/>
        <v>3</v>
      </c>
      <c r="XT133" s="1">
        <f t="shared" si="150"/>
        <v>0</v>
      </c>
      <c r="XU133" s="1">
        <f t="shared" si="101"/>
        <v>0</v>
      </c>
      <c r="XV133" s="1">
        <f t="shared" si="102"/>
        <v>0</v>
      </c>
      <c r="XW133" s="1">
        <f t="shared" si="103"/>
        <v>1</v>
      </c>
      <c r="XX133" s="1">
        <f t="shared" si="104"/>
        <v>1</v>
      </c>
      <c r="XY133" s="1">
        <f t="shared" si="105"/>
        <v>0</v>
      </c>
      <c r="XZ133" s="1">
        <f t="shared" si="106"/>
        <v>0</v>
      </c>
      <c r="YA133" s="1">
        <f t="shared" si="107"/>
        <v>0</v>
      </c>
      <c r="YB133" s="1">
        <f t="shared" si="108"/>
        <v>0</v>
      </c>
      <c r="YC133" s="1">
        <f t="shared" si="109"/>
        <v>0</v>
      </c>
      <c r="YD133" s="132"/>
      <c r="YE133" s="133">
        <f t="shared" si="204"/>
        <v>5</v>
      </c>
      <c r="YF133" s="133">
        <f t="shared" si="110"/>
        <v>177080</v>
      </c>
      <c r="YG133" s="130">
        <v>3</v>
      </c>
      <c r="YH133" s="130">
        <f t="shared" si="111"/>
        <v>295133.33333333331</v>
      </c>
      <c r="YI133" s="129">
        <v>3</v>
      </c>
      <c r="YJ133" s="128">
        <f t="shared" si="112"/>
        <v>295133.33333333331</v>
      </c>
      <c r="YK133" s="177"/>
      <c r="YL133">
        <v>1</v>
      </c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>
        <f t="shared" si="151"/>
        <v>0</v>
      </c>
      <c r="ACD133" s="25" t="e">
        <f t="shared" si="202"/>
        <v>#DIV/0!</v>
      </c>
      <c r="ACE133" s="11">
        <f t="shared" si="113"/>
        <v>5</v>
      </c>
      <c r="ACF133" s="11">
        <f t="shared" si="114"/>
        <v>177080</v>
      </c>
      <c r="ACG133" s="1">
        <v>4</v>
      </c>
      <c r="ACH133" s="1">
        <v>1</v>
      </c>
      <c r="ACI133" s="11">
        <f t="shared" si="115"/>
        <v>885400</v>
      </c>
      <c r="ACJ133" s="45">
        <v>1</v>
      </c>
      <c r="ACK133" s="13">
        <f t="shared" si="116"/>
        <v>885400</v>
      </c>
      <c r="ACL133">
        <v>1</v>
      </c>
      <c r="ACM133" s="25">
        <f t="shared" si="117"/>
        <v>885400</v>
      </c>
      <c r="ACN133" s="11">
        <f t="shared" si="118"/>
        <v>885400</v>
      </c>
      <c r="ACO133" s="65"/>
      <c r="ACR133" s="39" t="s">
        <v>407</v>
      </c>
      <c r="ACS133" s="1">
        <v>1</v>
      </c>
      <c r="ACU133" s="1">
        <v>1</v>
      </c>
      <c r="ACV133" s="1">
        <v>1</v>
      </c>
      <c r="ACZ133" s="1" t="s">
        <v>259</v>
      </c>
      <c r="ADD133" s="1" t="s">
        <v>189</v>
      </c>
      <c r="ADO133" s="1">
        <v>1</v>
      </c>
      <c r="ADU133" s="1">
        <v>6</v>
      </c>
      <c r="ADV133" s="457"/>
      <c r="AEE133" s="1">
        <f t="shared" si="152"/>
        <v>0</v>
      </c>
      <c r="AFA133" s="1">
        <v>1</v>
      </c>
      <c r="AFC133" s="1">
        <v>1</v>
      </c>
      <c r="AFF133" s="1">
        <v>1</v>
      </c>
      <c r="AFN133" s="1">
        <v>1</v>
      </c>
      <c r="AFW133" s="1">
        <v>1</v>
      </c>
      <c r="AGL133" s="11">
        <v>804000</v>
      </c>
      <c r="AGM133" s="11">
        <f t="shared" si="156"/>
        <v>9000</v>
      </c>
      <c r="AHD133" s="1">
        <v>9000</v>
      </c>
      <c r="AHE133" s="1">
        <v>1</v>
      </c>
      <c r="AHH133" s="1" t="s">
        <v>1177</v>
      </c>
      <c r="AHI133" s="1">
        <v>1</v>
      </c>
      <c r="AHJ133" s="1">
        <v>813400</v>
      </c>
      <c r="AHK133" s="1">
        <v>1.169</v>
      </c>
      <c r="AHN133" s="1">
        <v>3</v>
      </c>
      <c r="AHO133" s="1">
        <v>1</v>
      </c>
      <c r="AHV133" s="1">
        <v>1</v>
      </c>
      <c r="AHW133" s="1">
        <v>1</v>
      </c>
      <c r="AHX133" s="1">
        <v>1</v>
      </c>
      <c r="AHY133" s="1">
        <v>1</v>
      </c>
      <c r="AHZ133" s="1">
        <v>1</v>
      </c>
      <c r="AIJ133" s="1">
        <v>1</v>
      </c>
      <c r="AIY133" s="11">
        <v>72000</v>
      </c>
      <c r="AIZ133" s="11"/>
      <c r="AJA133" s="1">
        <v>8.85</v>
      </c>
      <c r="AJB133" s="11">
        <v>16000</v>
      </c>
      <c r="AJC133" s="1">
        <v>797400</v>
      </c>
      <c r="AJD133" s="1">
        <v>1</v>
      </c>
      <c r="AJF133" s="435">
        <v>90.06098938332957</v>
      </c>
      <c r="AJG133" s="45">
        <v>4983.75</v>
      </c>
      <c r="AJH133" s="381">
        <v>885400</v>
      </c>
      <c r="AJI133" s="11">
        <f t="shared" si="119"/>
        <v>177080</v>
      </c>
      <c r="AJJ133" s="60"/>
      <c r="AJK133" s="12"/>
      <c r="AJW133" s="1">
        <f t="shared" si="153"/>
        <v>0</v>
      </c>
      <c r="AJZ133" s="1">
        <f t="shared" si="154"/>
        <v>0</v>
      </c>
      <c r="AKA133" s="60"/>
      <c r="AKB133" s="1" t="s">
        <v>683</v>
      </c>
      <c r="AKC133" s="1" t="s">
        <v>684</v>
      </c>
      <c r="AKD133" s="1" t="s">
        <v>181</v>
      </c>
      <c r="AKE133" s="1" t="s">
        <v>685</v>
      </c>
      <c r="AKF133" s="1" t="s">
        <v>186</v>
      </c>
      <c r="AKG133" s="1" t="s">
        <v>686</v>
      </c>
      <c r="AKH133" s="1" t="s">
        <v>260</v>
      </c>
      <c r="AKI133" s="1" t="s">
        <v>260</v>
      </c>
      <c r="AKJ133" s="1" t="s">
        <v>262</v>
      </c>
      <c r="AKK133" s="1" t="s">
        <v>260</v>
      </c>
      <c r="AKL133" s="1" t="s">
        <v>260</v>
      </c>
      <c r="AKM133" s="1" t="s">
        <v>260</v>
      </c>
      <c r="AKN133" s="1" t="s">
        <v>260</v>
      </c>
      <c r="AKO133" s="1" t="s">
        <v>260</v>
      </c>
      <c r="AKP133" s="1" t="s">
        <v>260</v>
      </c>
      <c r="AKQ133" s="1" t="s">
        <v>260</v>
      </c>
      <c r="AKR133" s="1" t="s">
        <v>263</v>
      </c>
      <c r="AKS133" s="1" t="s">
        <v>260</v>
      </c>
      <c r="AKT133" s="1" t="s">
        <v>260</v>
      </c>
      <c r="AKU133" s="1" t="s">
        <v>260</v>
      </c>
      <c r="AKV133" s="1" t="s">
        <v>260</v>
      </c>
      <c r="AKW133" s="1" t="s">
        <v>260</v>
      </c>
      <c r="AKX133" s="1" t="s">
        <v>260</v>
      </c>
      <c r="AKY133" s="1" t="s">
        <v>260</v>
      </c>
      <c r="AKZ133" s="1" t="s">
        <v>260</v>
      </c>
      <c r="ALA133" s="1" t="s">
        <v>260</v>
      </c>
      <c r="ALB133" s="1" t="s">
        <v>260</v>
      </c>
      <c r="ALC133" s="1" t="s">
        <v>260</v>
      </c>
      <c r="ALD133" s="1" t="s">
        <v>260</v>
      </c>
      <c r="ALE133" s="1" t="s">
        <v>260</v>
      </c>
      <c r="ALF133" s="1" t="s">
        <v>260</v>
      </c>
      <c r="ALG133" s="1" t="s">
        <v>260</v>
      </c>
      <c r="ALH133" s="1" t="s">
        <v>260</v>
      </c>
      <c r="ALI133" s="1" t="s">
        <v>260</v>
      </c>
      <c r="ALJ133" s="1" t="s">
        <v>260</v>
      </c>
      <c r="ALK133" s="1" t="s">
        <v>260</v>
      </c>
      <c r="ALL133" s="1" t="s">
        <v>260</v>
      </c>
      <c r="ALM133" s="1">
        <v>6</v>
      </c>
      <c r="ALN133" s="11">
        <f t="shared" si="155"/>
        <v>147566.66666666666</v>
      </c>
      <c r="ALO133" s="28">
        <v>885400</v>
      </c>
      <c r="ALP133" s="1">
        <v>2</v>
      </c>
      <c r="ALQ133" s="1">
        <v>4</v>
      </c>
      <c r="ALU133" s="60"/>
      <c r="ALV133" s="1">
        <v>1</v>
      </c>
      <c r="ALY133" s="1">
        <v>1</v>
      </c>
      <c r="AMI133" s="1">
        <v>1</v>
      </c>
      <c r="AMJ133" s="403"/>
    </row>
    <row r="134" spans="1:1024" s="1" customFormat="1" ht="15" customHeight="1" x14ac:dyDescent="0.25">
      <c r="A134" s="268"/>
      <c r="B134" s="113">
        <v>132</v>
      </c>
      <c r="C134" s="473" t="s">
        <v>771</v>
      </c>
      <c r="D134" s="304" t="s">
        <v>687</v>
      </c>
      <c r="E134" s="1">
        <v>2006</v>
      </c>
      <c r="H134" s="1">
        <v>4</v>
      </c>
      <c r="I134" s="1">
        <v>1</v>
      </c>
      <c r="J134" s="1">
        <v>4</v>
      </c>
      <c r="K134" s="1">
        <v>2000</v>
      </c>
      <c r="L134" s="1">
        <v>2000</v>
      </c>
      <c r="M134" s="1">
        <v>1</v>
      </c>
      <c r="AD134" s="1">
        <v>1</v>
      </c>
      <c r="AY134" s="1">
        <v>1</v>
      </c>
      <c r="BL134" s="1">
        <v>1</v>
      </c>
      <c r="CG134" s="1">
        <v>1</v>
      </c>
      <c r="CH134" s="246"/>
      <c r="CP134" s="1">
        <f t="shared" si="120"/>
        <v>0</v>
      </c>
      <c r="CS134" s="1">
        <f t="shared" si="82"/>
        <v>0</v>
      </c>
      <c r="DO134" s="1">
        <f t="shared" si="121"/>
        <v>0</v>
      </c>
      <c r="DX134" s="1">
        <f t="shared" si="122"/>
        <v>0</v>
      </c>
      <c r="EE134" s="1">
        <f t="shared" si="123"/>
        <v>0</v>
      </c>
      <c r="EH134" s="1">
        <f t="shared" si="124"/>
        <v>0</v>
      </c>
      <c r="FF134" s="116"/>
      <c r="GP134" s="1">
        <f t="shared" si="83"/>
        <v>0</v>
      </c>
      <c r="GR134" s="1">
        <v>1</v>
      </c>
      <c r="GV134" s="1">
        <v>1</v>
      </c>
      <c r="GY134" s="1">
        <f t="shared" si="125"/>
        <v>2</v>
      </c>
      <c r="GZ134" s="1">
        <v>1</v>
      </c>
      <c r="HC134" s="1">
        <f t="shared" si="126"/>
        <v>0</v>
      </c>
      <c r="HS134" s="1">
        <f t="shared" si="127"/>
        <v>0</v>
      </c>
      <c r="HX134" s="1">
        <f t="shared" si="84"/>
        <v>0</v>
      </c>
      <c r="ID134" s="1">
        <f t="shared" si="85"/>
        <v>0</v>
      </c>
      <c r="IN134" s="1">
        <f t="shared" si="128"/>
        <v>0</v>
      </c>
      <c r="IW134" s="1">
        <f t="shared" si="129"/>
        <v>0</v>
      </c>
      <c r="IZ134" s="1">
        <f t="shared" si="86"/>
        <v>0</v>
      </c>
      <c r="JJ134" s="1">
        <f t="shared" si="87"/>
        <v>0</v>
      </c>
      <c r="JV134" s="1">
        <f t="shared" si="130"/>
        <v>0</v>
      </c>
      <c r="KB134" s="1">
        <f t="shared" si="131"/>
        <v>0</v>
      </c>
      <c r="LG134" s="1">
        <f t="shared" si="88"/>
        <v>0</v>
      </c>
      <c r="LT134" s="1">
        <f t="shared" si="132"/>
        <v>0</v>
      </c>
      <c r="MA134" s="1">
        <f t="shared" si="133"/>
        <v>0</v>
      </c>
      <c r="MF134" s="1">
        <f t="shared" si="134"/>
        <v>0</v>
      </c>
      <c r="MM134" s="1">
        <f t="shared" si="135"/>
        <v>0</v>
      </c>
      <c r="MS134" s="1">
        <f t="shared" si="136"/>
        <v>0</v>
      </c>
      <c r="MU134" s="115"/>
      <c r="OI134" s="120"/>
      <c r="PD134" s="1">
        <f t="shared" si="89"/>
        <v>0</v>
      </c>
      <c r="QF134" s="1">
        <f t="shared" si="137"/>
        <v>0</v>
      </c>
      <c r="QY134" s="1">
        <f t="shared" si="138"/>
        <v>0</v>
      </c>
      <c r="RK134" s="1">
        <f t="shared" si="139"/>
        <v>0</v>
      </c>
      <c r="SA134" s="1">
        <f t="shared" si="140"/>
        <v>0</v>
      </c>
      <c r="SG134" s="1">
        <f t="shared" si="141"/>
        <v>0</v>
      </c>
      <c r="SO134" s="1">
        <f t="shared" si="142"/>
        <v>0</v>
      </c>
      <c r="TB134" s="1">
        <f t="shared" si="143"/>
        <v>0</v>
      </c>
      <c r="TS134" s="1">
        <f t="shared" si="90"/>
        <v>0</v>
      </c>
      <c r="UD134" s="1">
        <f t="shared" si="91"/>
        <v>0</v>
      </c>
      <c r="UG134" s="1">
        <f t="shared" si="92"/>
        <v>0</v>
      </c>
      <c r="UQ134" s="1">
        <f t="shared" si="144"/>
        <v>0</v>
      </c>
      <c r="VA134" s="1">
        <f t="shared" si="145"/>
        <v>0</v>
      </c>
      <c r="VG134" s="1">
        <f t="shared" si="146"/>
        <v>0</v>
      </c>
      <c r="WY134" s="1">
        <f t="shared" si="93"/>
        <v>0</v>
      </c>
      <c r="XB134" s="1">
        <f t="shared" si="147"/>
        <v>0</v>
      </c>
      <c r="XG134" s="1">
        <f t="shared" si="94"/>
        <v>0</v>
      </c>
      <c r="XK134" s="108"/>
      <c r="XL134" s="1">
        <f t="shared" si="95"/>
        <v>0</v>
      </c>
      <c r="XM134" s="1">
        <f t="shared" si="96"/>
        <v>0</v>
      </c>
      <c r="XN134" s="1">
        <f t="shared" si="148"/>
        <v>0</v>
      </c>
      <c r="XO134" s="1">
        <f t="shared" si="97"/>
        <v>0</v>
      </c>
      <c r="XP134" s="1">
        <f t="shared" si="149"/>
        <v>0</v>
      </c>
      <c r="XQ134" s="1">
        <f t="shared" si="98"/>
        <v>0</v>
      </c>
      <c r="XR134" s="1">
        <f t="shared" si="99"/>
        <v>0</v>
      </c>
      <c r="XS134" s="1">
        <f t="shared" si="100"/>
        <v>2</v>
      </c>
      <c r="XT134" s="1">
        <f t="shared" si="150"/>
        <v>0</v>
      </c>
      <c r="XU134" s="1">
        <f t="shared" si="101"/>
        <v>0</v>
      </c>
      <c r="XV134" s="1">
        <f t="shared" si="102"/>
        <v>0</v>
      </c>
      <c r="XW134" s="1">
        <f t="shared" si="103"/>
        <v>0</v>
      </c>
      <c r="XX134" s="1">
        <f t="shared" si="104"/>
        <v>0</v>
      </c>
      <c r="XY134" s="1">
        <f t="shared" si="105"/>
        <v>0</v>
      </c>
      <c r="XZ134" s="1">
        <f t="shared" si="106"/>
        <v>0</v>
      </c>
      <c r="YA134" s="1">
        <f t="shared" si="107"/>
        <v>0</v>
      </c>
      <c r="YB134" s="1">
        <f t="shared" si="108"/>
        <v>0</v>
      </c>
      <c r="YC134" s="1">
        <f t="shared" si="109"/>
        <v>0</v>
      </c>
      <c r="YD134" s="132"/>
      <c r="YE134" s="133">
        <f t="shared" si="204"/>
        <v>2</v>
      </c>
      <c r="YF134" s="133">
        <f t="shared" si="110"/>
        <v>730500</v>
      </c>
      <c r="YG134" s="130">
        <v>1</v>
      </c>
      <c r="YH134" s="130">
        <f t="shared" si="111"/>
        <v>1461000</v>
      </c>
      <c r="YI134" s="129">
        <v>1</v>
      </c>
      <c r="YJ134" s="128">
        <f t="shared" si="112"/>
        <v>1461000</v>
      </c>
      <c r="YK134" s="177"/>
      <c r="YL134">
        <v>1</v>
      </c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>
        <f t="shared" si="151"/>
        <v>0</v>
      </c>
      <c r="ACD134" s="25" t="e">
        <f t="shared" si="202"/>
        <v>#DIV/0!</v>
      </c>
      <c r="ACE134" s="11">
        <f t="shared" si="113"/>
        <v>2</v>
      </c>
      <c r="ACF134" s="11">
        <f t="shared" si="114"/>
        <v>730500</v>
      </c>
      <c r="ACG134" s="1">
        <v>5</v>
      </c>
      <c r="ACH134" s="1">
        <v>1</v>
      </c>
      <c r="ACI134" s="11">
        <f t="shared" si="115"/>
        <v>1461000</v>
      </c>
      <c r="ACJ134" s="45">
        <v>1</v>
      </c>
      <c r="ACK134" s="13">
        <f t="shared" si="116"/>
        <v>1461000</v>
      </c>
      <c r="ACL134">
        <v>1</v>
      </c>
      <c r="ACM134" s="25">
        <f t="shared" si="117"/>
        <v>1461000</v>
      </c>
      <c r="ACN134" s="11">
        <f t="shared" si="118"/>
        <v>1461000</v>
      </c>
      <c r="ACO134" s="65"/>
      <c r="ACR134" s="39" t="s">
        <v>407</v>
      </c>
      <c r="ACS134" s="1">
        <v>1</v>
      </c>
      <c r="ACU134" s="1">
        <v>1</v>
      </c>
      <c r="ACV134" s="1">
        <v>1</v>
      </c>
      <c r="ACW134" s="1">
        <v>1</v>
      </c>
      <c r="ACZ134" s="1" t="s">
        <v>259</v>
      </c>
      <c r="ADD134" s="1" t="s">
        <v>189</v>
      </c>
      <c r="ADU134" s="1">
        <v>4</v>
      </c>
      <c r="ADV134" s="457"/>
      <c r="AEE134" s="1">
        <f t="shared" si="152"/>
        <v>0</v>
      </c>
      <c r="AFM134" s="1">
        <v>1</v>
      </c>
      <c r="AGL134" s="1">
        <v>1268000</v>
      </c>
      <c r="AGM134" s="11">
        <f t="shared" si="156"/>
        <v>0</v>
      </c>
      <c r="AHJ134" s="1">
        <v>1268000</v>
      </c>
      <c r="AHN134" s="1">
        <v>5</v>
      </c>
      <c r="AHO134" s="1">
        <v>1</v>
      </c>
      <c r="AHP134" s="1">
        <v>1</v>
      </c>
      <c r="AHT134" s="1">
        <v>2</v>
      </c>
      <c r="AHU134" s="1">
        <v>1</v>
      </c>
      <c r="AHX134" s="1">
        <v>1</v>
      </c>
      <c r="AHY134" s="1">
        <v>5</v>
      </c>
      <c r="AHZ134" s="1">
        <v>1</v>
      </c>
      <c r="AIJ134" s="1">
        <v>1</v>
      </c>
      <c r="AIY134" s="11">
        <v>193000</v>
      </c>
      <c r="AIZ134" s="11"/>
      <c r="AJA134" s="1">
        <v>15.22</v>
      </c>
      <c r="AJB134" s="11">
        <v>39000</v>
      </c>
      <c r="AJC134" s="1">
        <v>1229000</v>
      </c>
      <c r="AJD134" s="1">
        <v>1</v>
      </c>
      <c r="AJF134" s="435">
        <v>84.120465434633815</v>
      </c>
      <c r="AJG134" s="45">
        <v>3151.2820512820513</v>
      </c>
      <c r="AJH134" s="381">
        <v>1461000</v>
      </c>
      <c r="AJI134" s="11">
        <f t="shared" si="119"/>
        <v>730500</v>
      </c>
      <c r="AJJ134" s="60"/>
      <c r="AJK134" s="12"/>
      <c r="AJW134" s="1">
        <f t="shared" si="153"/>
        <v>0</v>
      </c>
      <c r="AJZ134" s="1">
        <f t="shared" si="154"/>
        <v>0</v>
      </c>
      <c r="AKA134" s="60"/>
      <c r="AKB134" s="1" t="s">
        <v>688</v>
      </c>
      <c r="AKC134" s="1" t="s">
        <v>683</v>
      </c>
      <c r="AKD134" s="1" t="s">
        <v>689</v>
      </c>
      <c r="AKE134" s="1" t="s">
        <v>690</v>
      </c>
      <c r="AKF134" s="1" t="s">
        <v>192</v>
      </c>
      <c r="AKG134" s="1" t="s">
        <v>445</v>
      </c>
      <c r="AKH134" s="1" t="s">
        <v>260</v>
      </c>
      <c r="AKI134" s="1" t="s">
        <v>260</v>
      </c>
      <c r="AKJ134" s="1" t="s">
        <v>262</v>
      </c>
      <c r="AKK134" s="1" t="s">
        <v>260</v>
      </c>
      <c r="AKL134" s="1" t="s">
        <v>260</v>
      </c>
      <c r="AKM134" s="1" t="s">
        <v>260</v>
      </c>
      <c r="AKN134" s="1" t="s">
        <v>260</v>
      </c>
      <c r="AKO134" s="1" t="s">
        <v>260</v>
      </c>
      <c r="AKP134" s="1" t="s">
        <v>260</v>
      </c>
      <c r="AKQ134" s="1" t="s">
        <v>260</v>
      </c>
      <c r="AKR134" s="1" t="s">
        <v>263</v>
      </c>
      <c r="AKS134" s="1" t="s">
        <v>260</v>
      </c>
      <c r="AKT134" s="1" t="s">
        <v>260</v>
      </c>
      <c r="AKU134" s="1" t="s">
        <v>260</v>
      </c>
      <c r="AKV134" s="1" t="s">
        <v>260</v>
      </c>
      <c r="AKW134" s="1" t="s">
        <v>260</v>
      </c>
      <c r="AKX134" s="1" t="s">
        <v>260</v>
      </c>
      <c r="AKY134" s="1" t="s">
        <v>260</v>
      </c>
      <c r="AKZ134" s="1" t="s">
        <v>260</v>
      </c>
      <c r="ALA134" s="1" t="s">
        <v>260</v>
      </c>
      <c r="ALB134" s="1" t="s">
        <v>260</v>
      </c>
      <c r="ALC134" s="1" t="s">
        <v>260</v>
      </c>
      <c r="ALD134" s="1" t="s">
        <v>260</v>
      </c>
      <c r="ALE134" s="1" t="s">
        <v>260</v>
      </c>
      <c r="ALF134" s="1" t="s">
        <v>260</v>
      </c>
      <c r="ALG134" s="1" t="s">
        <v>260</v>
      </c>
      <c r="ALH134" s="1" t="s">
        <v>260</v>
      </c>
      <c r="ALI134" s="1" t="s">
        <v>260</v>
      </c>
      <c r="ALJ134" s="1" t="s">
        <v>260</v>
      </c>
      <c r="ALK134" s="1" t="s">
        <v>260</v>
      </c>
      <c r="ALL134" s="1" t="s">
        <v>260</v>
      </c>
      <c r="ALM134" s="1">
        <v>5</v>
      </c>
      <c r="ALN134" s="11">
        <f t="shared" si="155"/>
        <v>292200</v>
      </c>
      <c r="ALO134" s="28">
        <v>1461000</v>
      </c>
      <c r="ALP134" s="1">
        <v>2</v>
      </c>
      <c r="ALQ134" s="1">
        <v>4</v>
      </c>
      <c r="ALU134" s="60"/>
      <c r="ALV134" s="1">
        <v>1</v>
      </c>
      <c r="ALY134" s="1">
        <v>1</v>
      </c>
      <c r="AMA134" s="1">
        <v>1</v>
      </c>
      <c r="AMC134" s="1">
        <v>1</v>
      </c>
      <c r="AMJ134" s="403"/>
    </row>
    <row r="135" spans="1:1024" s="1" customFormat="1" ht="15" customHeight="1" x14ac:dyDescent="0.25">
      <c r="A135" s="268"/>
      <c r="B135" s="113">
        <v>133</v>
      </c>
      <c r="C135" s="473" t="s">
        <v>771</v>
      </c>
      <c r="D135" s="304" t="s">
        <v>691</v>
      </c>
      <c r="E135" s="1">
        <v>2010</v>
      </c>
      <c r="G135" s="1">
        <v>1</v>
      </c>
      <c r="H135" s="1">
        <v>1</v>
      </c>
      <c r="I135" s="1">
        <v>1</v>
      </c>
      <c r="J135" s="1">
        <v>1</v>
      </c>
      <c r="K135" s="1">
        <v>2008</v>
      </c>
      <c r="L135" s="1">
        <v>2008</v>
      </c>
      <c r="M135" s="1">
        <v>1</v>
      </c>
      <c r="AL135" s="1">
        <v>1</v>
      </c>
      <c r="AY135" s="1">
        <v>1</v>
      </c>
      <c r="BA135" s="1">
        <v>1</v>
      </c>
      <c r="BB135" s="1">
        <v>11</v>
      </c>
      <c r="BC135" s="1">
        <v>1</v>
      </c>
      <c r="BG135" s="1">
        <v>1</v>
      </c>
      <c r="CG135" s="1">
        <v>1</v>
      </c>
      <c r="CH135" s="246"/>
      <c r="CP135" s="1">
        <f t="shared" si="120"/>
        <v>0</v>
      </c>
      <c r="CS135" s="1">
        <f t="shared" si="82"/>
        <v>0</v>
      </c>
      <c r="DO135" s="1">
        <f t="shared" si="121"/>
        <v>0</v>
      </c>
      <c r="DX135" s="1">
        <f t="shared" si="122"/>
        <v>0</v>
      </c>
      <c r="EE135" s="1">
        <f t="shared" si="123"/>
        <v>0</v>
      </c>
      <c r="EH135" s="1">
        <f t="shared" si="124"/>
        <v>0</v>
      </c>
      <c r="FF135" s="116"/>
      <c r="GP135" s="1">
        <f t="shared" si="83"/>
        <v>0</v>
      </c>
      <c r="GX135" s="1">
        <v>1</v>
      </c>
      <c r="GY135" s="1">
        <f t="shared" si="125"/>
        <v>1</v>
      </c>
      <c r="GZ135" s="1">
        <v>1</v>
      </c>
      <c r="HC135" s="1">
        <f t="shared" si="126"/>
        <v>0</v>
      </c>
      <c r="HS135" s="1">
        <f t="shared" si="127"/>
        <v>0</v>
      </c>
      <c r="HX135" s="1">
        <f t="shared" si="84"/>
        <v>0</v>
      </c>
      <c r="ID135" s="1">
        <f t="shared" si="85"/>
        <v>0</v>
      </c>
      <c r="IN135" s="1">
        <f t="shared" si="128"/>
        <v>0</v>
      </c>
      <c r="IW135" s="1">
        <f t="shared" si="129"/>
        <v>0</v>
      </c>
      <c r="IZ135" s="1">
        <f t="shared" si="86"/>
        <v>0</v>
      </c>
      <c r="JJ135" s="1">
        <f t="shared" si="87"/>
        <v>0</v>
      </c>
      <c r="JV135" s="1">
        <f t="shared" si="130"/>
        <v>0</v>
      </c>
      <c r="KB135" s="1">
        <f t="shared" si="131"/>
        <v>0</v>
      </c>
      <c r="LG135" s="1">
        <f t="shared" si="88"/>
        <v>0</v>
      </c>
      <c r="LT135" s="1">
        <f t="shared" si="132"/>
        <v>0</v>
      </c>
      <c r="MA135" s="1">
        <f t="shared" si="133"/>
        <v>0</v>
      </c>
      <c r="MF135" s="1">
        <f t="shared" si="134"/>
        <v>0</v>
      </c>
      <c r="MM135" s="1">
        <f t="shared" si="135"/>
        <v>0</v>
      </c>
      <c r="MS135" s="1">
        <f t="shared" si="136"/>
        <v>0</v>
      </c>
      <c r="MU135" s="115"/>
      <c r="OI135" s="120"/>
      <c r="PD135" s="1">
        <f t="shared" si="89"/>
        <v>0</v>
      </c>
      <c r="QF135" s="1">
        <f t="shared" si="137"/>
        <v>0</v>
      </c>
      <c r="QY135" s="1">
        <f t="shared" si="138"/>
        <v>0</v>
      </c>
      <c r="RK135" s="1">
        <f t="shared" si="139"/>
        <v>0</v>
      </c>
      <c r="SA135" s="1">
        <f t="shared" si="140"/>
        <v>0</v>
      </c>
      <c r="SG135" s="1">
        <f t="shared" si="141"/>
        <v>0</v>
      </c>
      <c r="SO135" s="1">
        <f t="shared" si="142"/>
        <v>0</v>
      </c>
      <c r="TB135" s="1">
        <f t="shared" si="143"/>
        <v>0</v>
      </c>
      <c r="TS135" s="1">
        <f t="shared" si="90"/>
        <v>0</v>
      </c>
      <c r="UD135" s="1">
        <f t="shared" si="91"/>
        <v>0</v>
      </c>
      <c r="UG135" s="1">
        <f t="shared" si="92"/>
        <v>0</v>
      </c>
      <c r="UQ135" s="1">
        <f t="shared" si="144"/>
        <v>0</v>
      </c>
      <c r="VA135" s="1">
        <f t="shared" si="145"/>
        <v>0</v>
      </c>
      <c r="VG135" s="1">
        <f t="shared" si="146"/>
        <v>0</v>
      </c>
      <c r="WY135" s="1">
        <f t="shared" si="93"/>
        <v>0</v>
      </c>
      <c r="XB135" s="1">
        <f t="shared" si="147"/>
        <v>0</v>
      </c>
      <c r="XG135" s="1">
        <f t="shared" si="94"/>
        <v>0</v>
      </c>
      <c r="XK135" s="108"/>
      <c r="XL135" s="1">
        <f t="shared" si="95"/>
        <v>0</v>
      </c>
      <c r="XM135" s="1">
        <f t="shared" si="96"/>
        <v>0</v>
      </c>
      <c r="XN135" s="1">
        <f t="shared" si="148"/>
        <v>0</v>
      </c>
      <c r="XO135" s="1">
        <f t="shared" si="97"/>
        <v>0</v>
      </c>
      <c r="XP135" s="1">
        <f t="shared" si="149"/>
        <v>0</v>
      </c>
      <c r="XQ135" s="1">
        <f t="shared" si="98"/>
        <v>0</v>
      </c>
      <c r="XR135" s="1">
        <f t="shared" si="99"/>
        <v>0</v>
      </c>
      <c r="XS135" s="1">
        <f t="shared" si="100"/>
        <v>1</v>
      </c>
      <c r="XT135" s="1">
        <f t="shared" si="150"/>
        <v>0</v>
      </c>
      <c r="XU135" s="1">
        <f t="shared" si="101"/>
        <v>0</v>
      </c>
      <c r="XV135" s="1">
        <f t="shared" si="102"/>
        <v>0</v>
      </c>
      <c r="XW135" s="1">
        <f t="shared" si="103"/>
        <v>0</v>
      </c>
      <c r="XX135" s="1">
        <f t="shared" si="104"/>
        <v>0</v>
      </c>
      <c r="XY135" s="1">
        <f t="shared" si="105"/>
        <v>0</v>
      </c>
      <c r="XZ135" s="1">
        <f t="shared" si="106"/>
        <v>0</v>
      </c>
      <c r="YA135" s="1">
        <f t="shared" si="107"/>
        <v>0</v>
      </c>
      <c r="YB135" s="1">
        <f t="shared" si="108"/>
        <v>0</v>
      </c>
      <c r="YC135" s="1">
        <f t="shared" si="109"/>
        <v>0</v>
      </c>
      <c r="YD135" s="132"/>
      <c r="YE135" s="133">
        <f t="shared" si="204"/>
        <v>1</v>
      </c>
      <c r="YF135" s="133">
        <f t="shared" si="110"/>
        <v>57000</v>
      </c>
      <c r="YG135" s="130">
        <v>1</v>
      </c>
      <c r="YH135" s="130">
        <f t="shared" si="111"/>
        <v>57000</v>
      </c>
      <c r="YI135" s="129">
        <v>1</v>
      </c>
      <c r="YJ135" s="128">
        <f t="shared" si="112"/>
        <v>57000</v>
      </c>
      <c r="YK135" s="177"/>
      <c r="YL135">
        <v>1</v>
      </c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>
        <f t="shared" si="151"/>
        <v>0</v>
      </c>
      <c r="ACD135" s="25" t="e">
        <f t="shared" si="202"/>
        <v>#DIV/0!</v>
      </c>
      <c r="ACE135" s="11">
        <f t="shared" si="113"/>
        <v>1</v>
      </c>
      <c r="ACF135" s="11">
        <f t="shared" si="114"/>
        <v>57000</v>
      </c>
      <c r="ACG135" s="1">
        <v>5</v>
      </c>
      <c r="ACH135" s="1">
        <v>1</v>
      </c>
      <c r="ACI135" s="11">
        <f t="shared" si="115"/>
        <v>57000</v>
      </c>
      <c r="ACJ135" s="45">
        <v>1</v>
      </c>
      <c r="ACK135" s="13">
        <f t="shared" si="116"/>
        <v>57000</v>
      </c>
      <c r="ACL135">
        <v>1</v>
      </c>
      <c r="ACM135" s="25">
        <f t="shared" si="117"/>
        <v>57000</v>
      </c>
      <c r="ACN135" s="11">
        <f t="shared" si="118"/>
        <v>57000</v>
      </c>
      <c r="ACO135" s="65"/>
      <c r="ACR135" s="1" t="s">
        <v>258</v>
      </c>
      <c r="ACS135" s="1">
        <v>1</v>
      </c>
      <c r="ACV135" s="1">
        <v>1</v>
      </c>
      <c r="ACZ135" s="1" t="s">
        <v>791</v>
      </c>
      <c r="ADA135" s="1">
        <v>1</v>
      </c>
      <c r="ADD135" s="1" t="s">
        <v>185</v>
      </c>
      <c r="ADU135" s="1">
        <v>3</v>
      </c>
      <c r="ADV135" s="457"/>
      <c r="AEE135" s="1">
        <f t="shared" si="152"/>
        <v>0</v>
      </c>
      <c r="AFF135" s="1">
        <v>1</v>
      </c>
      <c r="AFN135" s="1">
        <v>1</v>
      </c>
      <c r="AGL135" s="1">
        <v>32000</v>
      </c>
      <c r="AGM135" s="11">
        <f t="shared" si="156"/>
        <v>0</v>
      </c>
      <c r="AHJ135" s="1">
        <v>32000</v>
      </c>
      <c r="AIG135" s="1">
        <v>1</v>
      </c>
      <c r="AIH135" s="1">
        <v>1</v>
      </c>
      <c r="AIJ135" s="1">
        <v>1</v>
      </c>
      <c r="AIY135" s="11">
        <v>25000</v>
      </c>
      <c r="AIZ135" s="11"/>
      <c r="AJA135" s="1">
        <v>78.13</v>
      </c>
      <c r="AJB135" s="11">
        <v>21000</v>
      </c>
      <c r="AJC135" s="1">
        <v>11000</v>
      </c>
      <c r="AJD135" s="1">
        <v>1</v>
      </c>
      <c r="AJF135" s="435">
        <v>19.298245614035086</v>
      </c>
      <c r="AJG135" s="45">
        <v>52.380952380952387</v>
      </c>
      <c r="AJH135" s="381">
        <v>57000</v>
      </c>
      <c r="AJI135" s="11">
        <f t="shared" si="119"/>
        <v>57000</v>
      </c>
      <c r="AJJ135" s="60"/>
      <c r="AJK135" s="12"/>
      <c r="AJW135" s="1">
        <f t="shared" si="153"/>
        <v>0</v>
      </c>
      <c r="AJZ135" s="1">
        <f t="shared" si="154"/>
        <v>0</v>
      </c>
      <c r="AKA135" s="60"/>
      <c r="AKB135" s="1" t="s">
        <v>683</v>
      </c>
      <c r="AKC135" s="1" t="s">
        <v>260</v>
      </c>
      <c r="AKD135" s="1" t="s">
        <v>261</v>
      </c>
      <c r="AKE135" s="1" t="s">
        <v>260</v>
      </c>
      <c r="AKF135" s="1" t="s">
        <v>260</v>
      </c>
      <c r="AKG135" s="1" t="s">
        <v>260</v>
      </c>
      <c r="AKH135" s="1" t="s">
        <v>260</v>
      </c>
      <c r="AKI135" s="1" t="s">
        <v>260</v>
      </c>
      <c r="AKJ135" s="1" t="s">
        <v>262</v>
      </c>
      <c r="AKK135" s="1" t="s">
        <v>260</v>
      </c>
      <c r="AKL135" s="1" t="s">
        <v>260</v>
      </c>
      <c r="AKM135" s="1" t="s">
        <v>260</v>
      </c>
      <c r="AKN135" s="1" t="s">
        <v>260</v>
      </c>
      <c r="AKO135" s="1" t="s">
        <v>260</v>
      </c>
      <c r="AKP135" s="1" t="s">
        <v>260</v>
      </c>
      <c r="AKQ135" s="1" t="s">
        <v>260</v>
      </c>
      <c r="AKR135" s="1" t="s">
        <v>263</v>
      </c>
      <c r="AKS135" s="1" t="s">
        <v>260</v>
      </c>
      <c r="AKT135" s="1" t="s">
        <v>260</v>
      </c>
      <c r="AKU135" s="1" t="s">
        <v>260</v>
      </c>
      <c r="AKV135" s="1" t="s">
        <v>260</v>
      </c>
      <c r="AKW135" s="1" t="s">
        <v>260</v>
      </c>
      <c r="AKX135" s="1" t="s">
        <v>260</v>
      </c>
      <c r="AKY135" s="1" t="s">
        <v>260</v>
      </c>
      <c r="AKZ135" s="1" t="s">
        <v>260</v>
      </c>
      <c r="ALA135" s="1" t="s">
        <v>260</v>
      </c>
      <c r="ALB135" s="1" t="s">
        <v>260</v>
      </c>
      <c r="ALC135" s="1" t="s">
        <v>260</v>
      </c>
      <c r="ALD135" s="1" t="s">
        <v>260</v>
      </c>
      <c r="ALE135" s="1" t="s">
        <v>260</v>
      </c>
      <c r="ALF135" s="1" t="s">
        <v>260</v>
      </c>
      <c r="ALG135" s="1" t="s">
        <v>260</v>
      </c>
      <c r="ALH135" s="1" t="s">
        <v>260</v>
      </c>
      <c r="ALI135" s="1" t="s">
        <v>260</v>
      </c>
      <c r="ALJ135" s="1" t="s">
        <v>260</v>
      </c>
      <c r="ALK135" s="1" t="s">
        <v>260</v>
      </c>
      <c r="ALL135" s="1" t="s">
        <v>260</v>
      </c>
      <c r="ALM135" s="1">
        <v>1</v>
      </c>
      <c r="ALN135" s="11">
        <f t="shared" si="155"/>
        <v>57000</v>
      </c>
      <c r="ALO135" s="28">
        <v>57000</v>
      </c>
      <c r="ALQ135" s="1">
        <v>1</v>
      </c>
      <c r="ALU135" s="60"/>
      <c r="ALV135" s="1">
        <v>1</v>
      </c>
      <c r="ALY135" s="1">
        <v>1</v>
      </c>
      <c r="AMJ135" s="403"/>
    </row>
    <row r="136" spans="1:1024" s="1" customFormat="1" ht="15" customHeight="1" x14ac:dyDescent="0.25">
      <c r="A136" s="268"/>
      <c r="B136" s="113">
        <v>134</v>
      </c>
      <c r="C136" s="473" t="s">
        <v>792</v>
      </c>
      <c r="D136" s="304" t="s">
        <v>693</v>
      </c>
      <c r="E136" s="1">
        <v>2001</v>
      </c>
      <c r="H136" s="1">
        <v>2</v>
      </c>
      <c r="I136" s="1">
        <v>1</v>
      </c>
      <c r="J136" s="1">
        <v>2</v>
      </c>
      <c r="K136" s="1">
        <v>1994</v>
      </c>
      <c r="L136" s="1">
        <v>1995</v>
      </c>
      <c r="M136" s="1">
        <v>2</v>
      </c>
      <c r="X136" s="1">
        <v>1</v>
      </c>
      <c r="Y136" s="1">
        <v>1</v>
      </c>
      <c r="AY136" s="1">
        <v>1</v>
      </c>
      <c r="BA136" s="1">
        <v>1</v>
      </c>
      <c r="BB136" s="1">
        <v>11</v>
      </c>
      <c r="BC136" s="1">
        <v>1</v>
      </c>
      <c r="BG136" s="1">
        <v>2</v>
      </c>
      <c r="CG136" s="1">
        <v>1</v>
      </c>
      <c r="CH136" s="246"/>
      <c r="CP136" s="1">
        <f t="shared" si="120"/>
        <v>0</v>
      </c>
      <c r="CS136" s="1">
        <f t="shared" si="82"/>
        <v>0</v>
      </c>
      <c r="DO136" s="1">
        <f t="shared" si="121"/>
        <v>0</v>
      </c>
      <c r="DX136" s="1">
        <f t="shared" si="122"/>
        <v>0</v>
      </c>
      <c r="EE136" s="1">
        <f t="shared" si="123"/>
        <v>0</v>
      </c>
      <c r="EH136" s="1">
        <f t="shared" si="124"/>
        <v>0</v>
      </c>
      <c r="FF136" s="116"/>
      <c r="GP136" s="1">
        <f t="shared" si="83"/>
        <v>0</v>
      </c>
      <c r="GY136" s="1">
        <f t="shared" si="125"/>
        <v>0</v>
      </c>
      <c r="HC136" s="1">
        <f t="shared" si="126"/>
        <v>0</v>
      </c>
      <c r="HS136" s="1">
        <f t="shared" si="127"/>
        <v>0</v>
      </c>
      <c r="HX136" s="1">
        <f t="shared" si="84"/>
        <v>0</v>
      </c>
      <c r="ID136" s="1">
        <f t="shared" si="85"/>
        <v>0</v>
      </c>
      <c r="IN136" s="1">
        <f t="shared" si="128"/>
        <v>0</v>
      </c>
      <c r="IW136" s="1">
        <f t="shared" si="129"/>
        <v>0</v>
      </c>
      <c r="IZ136" s="1">
        <f t="shared" si="86"/>
        <v>0</v>
      </c>
      <c r="JJ136" s="1">
        <f t="shared" si="87"/>
        <v>0</v>
      </c>
      <c r="JV136" s="1">
        <f t="shared" si="130"/>
        <v>0</v>
      </c>
      <c r="KB136" s="1">
        <f t="shared" si="131"/>
        <v>0</v>
      </c>
      <c r="LG136" s="1">
        <f t="shared" si="88"/>
        <v>0</v>
      </c>
      <c r="LT136" s="1">
        <f t="shared" si="132"/>
        <v>0</v>
      </c>
      <c r="MA136" s="1">
        <f t="shared" si="133"/>
        <v>0</v>
      </c>
      <c r="MF136" s="1">
        <f t="shared" si="134"/>
        <v>0</v>
      </c>
      <c r="MM136" s="1">
        <f t="shared" si="135"/>
        <v>0</v>
      </c>
      <c r="MS136" s="1">
        <f t="shared" si="136"/>
        <v>0</v>
      </c>
      <c r="MU136" s="115"/>
      <c r="OI136" s="120"/>
      <c r="PD136" s="1">
        <f t="shared" si="89"/>
        <v>0</v>
      </c>
      <c r="QF136" s="1">
        <f t="shared" si="137"/>
        <v>0</v>
      </c>
      <c r="QY136" s="1">
        <f t="shared" si="138"/>
        <v>0</v>
      </c>
      <c r="RK136" s="1">
        <f t="shared" si="139"/>
        <v>0</v>
      </c>
      <c r="SA136" s="1">
        <f t="shared" si="140"/>
        <v>0</v>
      </c>
      <c r="SG136" s="1">
        <f t="shared" si="141"/>
        <v>0</v>
      </c>
      <c r="SO136" s="1">
        <f t="shared" si="142"/>
        <v>0</v>
      </c>
      <c r="SR136" s="1">
        <v>1</v>
      </c>
      <c r="TB136" s="1">
        <f t="shared" si="143"/>
        <v>0</v>
      </c>
      <c r="TS136" s="1">
        <f t="shared" si="90"/>
        <v>0</v>
      </c>
      <c r="UD136" s="1">
        <f t="shared" si="91"/>
        <v>0</v>
      </c>
      <c r="UG136" s="1">
        <f t="shared" si="92"/>
        <v>0</v>
      </c>
      <c r="UQ136" s="1">
        <f t="shared" si="144"/>
        <v>0</v>
      </c>
      <c r="VA136" s="1">
        <f t="shared" si="145"/>
        <v>0</v>
      </c>
      <c r="VG136" s="1">
        <f t="shared" si="146"/>
        <v>0</v>
      </c>
      <c r="WY136" s="1">
        <f t="shared" si="93"/>
        <v>0</v>
      </c>
      <c r="XB136" s="1">
        <f t="shared" si="147"/>
        <v>0</v>
      </c>
      <c r="XG136" s="1">
        <f t="shared" si="94"/>
        <v>0</v>
      </c>
      <c r="XK136" s="108"/>
      <c r="XL136" s="1">
        <f t="shared" si="95"/>
        <v>0</v>
      </c>
      <c r="XM136" s="1">
        <f t="shared" si="96"/>
        <v>0</v>
      </c>
      <c r="XN136" s="1">
        <f t="shared" si="148"/>
        <v>0</v>
      </c>
      <c r="XO136" s="1">
        <f t="shared" si="97"/>
        <v>0</v>
      </c>
      <c r="XP136" s="1">
        <f t="shared" si="149"/>
        <v>0</v>
      </c>
      <c r="XQ136" s="1">
        <f t="shared" si="98"/>
        <v>1</v>
      </c>
      <c r="XR136" s="1">
        <f t="shared" si="99"/>
        <v>0</v>
      </c>
      <c r="XS136" s="1">
        <f t="shared" si="100"/>
        <v>0</v>
      </c>
      <c r="XT136" s="1">
        <f t="shared" si="150"/>
        <v>0</v>
      </c>
      <c r="XU136" s="1">
        <f t="shared" si="101"/>
        <v>0</v>
      </c>
      <c r="XV136" s="1">
        <f t="shared" si="102"/>
        <v>0</v>
      </c>
      <c r="XW136" s="1">
        <f t="shared" si="103"/>
        <v>0</v>
      </c>
      <c r="XX136" s="1">
        <f t="shared" si="104"/>
        <v>0</v>
      </c>
      <c r="XY136" s="1">
        <f t="shared" si="105"/>
        <v>0</v>
      </c>
      <c r="XZ136" s="1">
        <f t="shared" si="106"/>
        <v>0</v>
      </c>
      <c r="YA136" s="1">
        <f t="shared" si="107"/>
        <v>0</v>
      </c>
      <c r="YB136" s="1">
        <f t="shared" si="108"/>
        <v>0</v>
      </c>
      <c r="YC136" s="1">
        <f t="shared" si="109"/>
        <v>0</v>
      </c>
      <c r="YD136" s="132"/>
      <c r="YE136" s="133">
        <f t="shared" si="204"/>
        <v>1</v>
      </c>
      <c r="YF136" s="133">
        <f t="shared" si="110"/>
        <v>43000</v>
      </c>
      <c r="YG136" s="130">
        <v>1</v>
      </c>
      <c r="YH136" s="130">
        <f t="shared" si="111"/>
        <v>43000</v>
      </c>
      <c r="YI136" s="129">
        <v>1</v>
      </c>
      <c r="YJ136" s="128">
        <f t="shared" si="112"/>
        <v>43000</v>
      </c>
      <c r="YK136" s="177"/>
      <c r="YL136">
        <v>1</v>
      </c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>
        <f t="shared" si="151"/>
        <v>0</v>
      </c>
      <c r="ACD136" s="25" t="e">
        <f t="shared" si="202"/>
        <v>#DIV/0!</v>
      </c>
      <c r="ACE136" s="11">
        <f t="shared" si="113"/>
        <v>1</v>
      </c>
      <c r="ACF136" s="11">
        <f t="shared" si="114"/>
        <v>43000</v>
      </c>
      <c r="ACG136" s="1">
        <v>5</v>
      </c>
      <c r="ACH136" s="1">
        <v>1</v>
      </c>
      <c r="ACI136" s="11">
        <f t="shared" si="115"/>
        <v>43000</v>
      </c>
      <c r="ACJ136" s="45">
        <v>1</v>
      </c>
      <c r="ACK136" s="13">
        <f t="shared" si="116"/>
        <v>43000</v>
      </c>
      <c r="ACL136">
        <v>1</v>
      </c>
      <c r="ACM136" s="25">
        <f t="shared" si="117"/>
        <v>43000</v>
      </c>
      <c r="ACN136" s="11">
        <f t="shared" si="118"/>
        <v>43000</v>
      </c>
      <c r="ACO136" s="65"/>
      <c r="ACR136" s="39" t="s">
        <v>295</v>
      </c>
      <c r="ACS136" s="1">
        <v>1</v>
      </c>
      <c r="ACT136" s="1">
        <v>1</v>
      </c>
      <c r="ACZ136" s="1" t="s">
        <v>694</v>
      </c>
      <c r="ADA136" s="1">
        <v>1</v>
      </c>
      <c r="ADD136" s="1" t="s">
        <v>189</v>
      </c>
      <c r="ADL136" s="1">
        <v>1</v>
      </c>
      <c r="ADM136" s="1">
        <v>1</v>
      </c>
      <c r="ADN136" s="1">
        <v>1</v>
      </c>
      <c r="ADO136" s="1">
        <v>1</v>
      </c>
      <c r="ADU136" s="1">
        <v>5</v>
      </c>
      <c r="ADV136" s="457"/>
      <c r="ADW136" s="1">
        <v>5</v>
      </c>
      <c r="ADY136" s="1">
        <v>1</v>
      </c>
      <c r="AEE136" s="1">
        <f t="shared" si="152"/>
        <v>0</v>
      </c>
      <c r="AFM136" s="1">
        <v>1</v>
      </c>
      <c r="AGL136" s="1">
        <v>43000</v>
      </c>
      <c r="AGM136" s="11">
        <f t="shared" si="156"/>
        <v>0</v>
      </c>
      <c r="AHJ136" s="1">
        <v>43000</v>
      </c>
      <c r="AIA136" s="1">
        <v>1</v>
      </c>
      <c r="AIJ136" s="1">
        <v>1</v>
      </c>
      <c r="AIX136" s="1">
        <v>1</v>
      </c>
      <c r="AIY136" s="11"/>
      <c r="AIZ136" s="11"/>
      <c r="AJB136" s="11"/>
      <c r="AJC136" s="1">
        <v>43000</v>
      </c>
      <c r="AJD136" s="1">
        <v>1</v>
      </c>
      <c r="AJE136" s="1">
        <v>1</v>
      </c>
      <c r="AJF136" s="435">
        <v>100</v>
      </c>
      <c r="AJG136" s="45"/>
      <c r="AJH136" s="381">
        <v>43000</v>
      </c>
      <c r="AJI136" s="11">
        <f t="shared" si="119"/>
        <v>43000</v>
      </c>
      <c r="AJJ136" s="60"/>
      <c r="AJK136" s="12">
        <v>1</v>
      </c>
      <c r="AJL136" s="1">
        <v>1</v>
      </c>
      <c r="AJW136" s="1">
        <f t="shared" si="153"/>
        <v>1</v>
      </c>
      <c r="AJZ136" s="1">
        <f t="shared" si="154"/>
        <v>1</v>
      </c>
      <c r="AKA136" s="60"/>
      <c r="AKB136" s="1" t="s">
        <v>346</v>
      </c>
      <c r="AKC136" s="1" t="s">
        <v>260</v>
      </c>
      <c r="AKD136" s="1" t="s">
        <v>261</v>
      </c>
      <c r="AKE136" s="1" t="s">
        <v>260</v>
      </c>
      <c r="AKF136" s="1" t="s">
        <v>260</v>
      </c>
      <c r="AKG136" s="1" t="s">
        <v>260</v>
      </c>
      <c r="AKH136" s="1" t="s">
        <v>260</v>
      </c>
      <c r="AKI136" s="1" t="s">
        <v>260</v>
      </c>
      <c r="AKJ136" s="1" t="s">
        <v>262</v>
      </c>
      <c r="AKK136" s="1" t="s">
        <v>260</v>
      </c>
      <c r="AKL136" s="1" t="s">
        <v>260</v>
      </c>
      <c r="AKM136" s="1" t="s">
        <v>260</v>
      </c>
      <c r="AKN136" s="1" t="s">
        <v>260</v>
      </c>
      <c r="AKO136" s="1" t="s">
        <v>260</v>
      </c>
      <c r="AKP136" s="1" t="s">
        <v>260</v>
      </c>
      <c r="AKQ136" s="1" t="s">
        <v>260</v>
      </c>
      <c r="AKR136" s="1" t="s">
        <v>263</v>
      </c>
      <c r="AKS136" s="1" t="s">
        <v>260</v>
      </c>
      <c r="AKT136" s="1" t="s">
        <v>260</v>
      </c>
      <c r="AKU136" s="1" t="s">
        <v>260</v>
      </c>
      <c r="AKV136" s="1" t="s">
        <v>260</v>
      </c>
      <c r="AKW136" s="1" t="s">
        <v>260</v>
      </c>
      <c r="AKX136" s="1" t="s">
        <v>260</v>
      </c>
      <c r="AKY136" s="1" t="s">
        <v>260</v>
      </c>
      <c r="AKZ136" s="1" t="s">
        <v>260</v>
      </c>
      <c r="ALA136" s="1" t="s">
        <v>260</v>
      </c>
      <c r="ALB136" s="1" t="s">
        <v>260</v>
      </c>
      <c r="ALC136" s="1" t="s">
        <v>260</v>
      </c>
      <c r="ALD136" s="1" t="s">
        <v>260</v>
      </c>
      <c r="ALE136" s="1" t="s">
        <v>260</v>
      </c>
      <c r="ALF136" s="1" t="s">
        <v>260</v>
      </c>
      <c r="ALG136" s="1" t="s">
        <v>260</v>
      </c>
      <c r="ALH136" s="1" t="s">
        <v>260</v>
      </c>
      <c r="ALI136" s="1" t="s">
        <v>260</v>
      </c>
      <c r="ALJ136" s="1" t="s">
        <v>260</v>
      </c>
      <c r="ALK136" s="1" t="s">
        <v>260</v>
      </c>
      <c r="ALL136" s="1" t="s">
        <v>260</v>
      </c>
      <c r="ALM136" s="1">
        <v>1</v>
      </c>
      <c r="ALN136" s="11">
        <f t="shared" si="155"/>
        <v>43000</v>
      </c>
      <c r="ALO136" s="28">
        <v>43000</v>
      </c>
      <c r="ALP136" s="1">
        <v>1</v>
      </c>
      <c r="ALU136" s="60"/>
      <c r="ALV136" s="1">
        <v>1</v>
      </c>
      <c r="ALZ136" s="1">
        <v>1</v>
      </c>
      <c r="AMC136" s="1">
        <v>1</v>
      </c>
      <c r="AMJ136" s="403"/>
    </row>
    <row r="137" spans="1:1024" s="1" customFormat="1" ht="15" customHeight="1" x14ac:dyDescent="0.25">
      <c r="A137" s="268"/>
      <c r="B137" s="113">
        <v>135</v>
      </c>
      <c r="C137" s="473" t="s">
        <v>792</v>
      </c>
      <c r="D137" s="304" t="s">
        <v>695</v>
      </c>
      <c r="E137" s="1">
        <v>2003</v>
      </c>
      <c r="F137" s="1">
        <v>2</v>
      </c>
      <c r="G137" s="1">
        <v>1</v>
      </c>
      <c r="J137" s="1">
        <v>2</v>
      </c>
      <c r="K137" s="1">
        <v>2000</v>
      </c>
      <c r="L137" s="1">
        <v>2001</v>
      </c>
      <c r="M137" s="1">
        <v>2</v>
      </c>
      <c r="AD137" s="1">
        <v>1</v>
      </c>
      <c r="AE137" s="1">
        <v>1</v>
      </c>
      <c r="AY137" s="1">
        <v>1</v>
      </c>
      <c r="BA137" s="1">
        <v>1</v>
      </c>
      <c r="BB137" s="1">
        <v>13</v>
      </c>
      <c r="BE137" s="1">
        <v>1</v>
      </c>
      <c r="BG137" s="1">
        <v>2</v>
      </c>
      <c r="CG137" s="1">
        <v>1</v>
      </c>
      <c r="CH137" s="246"/>
      <c r="CP137" s="1">
        <f t="shared" si="120"/>
        <v>0</v>
      </c>
      <c r="CS137" s="1">
        <f t="shared" si="82"/>
        <v>0</v>
      </c>
      <c r="DO137" s="1">
        <f t="shared" si="121"/>
        <v>0</v>
      </c>
      <c r="DX137" s="1">
        <f t="shared" si="122"/>
        <v>0</v>
      </c>
      <c r="EE137" s="1">
        <f t="shared" si="123"/>
        <v>0</v>
      </c>
      <c r="EH137" s="1">
        <f t="shared" si="124"/>
        <v>0</v>
      </c>
      <c r="FF137" s="116"/>
      <c r="GP137" s="1">
        <f t="shared" si="83"/>
        <v>0</v>
      </c>
      <c r="GY137" s="1">
        <f t="shared" si="125"/>
        <v>0</v>
      </c>
      <c r="HC137" s="1">
        <f t="shared" si="126"/>
        <v>0</v>
      </c>
      <c r="HS137" s="1">
        <f t="shared" si="127"/>
        <v>0</v>
      </c>
      <c r="HX137" s="1">
        <f t="shared" si="84"/>
        <v>0</v>
      </c>
      <c r="ID137" s="1">
        <f t="shared" si="85"/>
        <v>0</v>
      </c>
      <c r="IN137" s="1">
        <f t="shared" si="128"/>
        <v>0</v>
      </c>
      <c r="IW137" s="1">
        <f t="shared" si="129"/>
        <v>0</v>
      </c>
      <c r="IZ137" s="1">
        <f t="shared" si="86"/>
        <v>0</v>
      </c>
      <c r="JJ137" s="1">
        <f t="shared" si="87"/>
        <v>0</v>
      </c>
      <c r="JV137" s="1">
        <f t="shared" si="130"/>
        <v>0</v>
      </c>
      <c r="KB137" s="1">
        <f t="shared" si="131"/>
        <v>0</v>
      </c>
      <c r="LG137" s="1">
        <f t="shared" si="88"/>
        <v>0</v>
      </c>
      <c r="LT137" s="1">
        <f t="shared" si="132"/>
        <v>0</v>
      </c>
      <c r="MA137" s="1">
        <f t="shared" si="133"/>
        <v>0</v>
      </c>
      <c r="MF137" s="1">
        <f t="shared" si="134"/>
        <v>0</v>
      </c>
      <c r="MM137" s="1">
        <f t="shared" si="135"/>
        <v>0</v>
      </c>
      <c r="MS137" s="1">
        <f t="shared" si="136"/>
        <v>0</v>
      </c>
      <c r="MU137" s="115"/>
      <c r="OI137" s="120"/>
      <c r="PD137" s="1">
        <f t="shared" si="89"/>
        <v>0</v>
      </c>
      <c r="QF137" s="1">
        <f t="shared" si="137"/>
        <v>0</v>
      </c>
      <c r="QY137" s="1">
        <f t="shared" si="138"/>
        <v>0</v>
      </c>
      <c r="RK137" s="1">
        <f t="shared" si="139"/>
        <v>0</v>
      </c>
      <c r="SA137" s="1">
        <f t="shared" si="140"/>
        <v>0</v>
      </c>
      <c r="SG137" s="1">
        <f t="shared" si="141"/>
        <v>0</v>
      </c>
      <c r="SO137" s="1">
        <f t="shared" si="142"/>
        <v>0</v>
      </c>
      <c r="SX137" s="1">
        <v>1</v>
      </c>
      <c r="TB137" s="1">
        <f t="shared" si="143"/>
        <v>0</v>
      </c>
      <c r="TS137" s="1">
        <f t="shared" si="90"/>
        <v>0</v>
      </c>
      <c r="UD137" s="1">
        <f t="shared" si="91"/>
        <v>0</v>
      </c>
      <c r="UG137" s="1">
        <f t="shared" si="92"/>
        <v>0</v>
      </c>
      <c r="UQ137" s="1">
        <f t="shared" si="144"/>
        <v>0</v>
      </c>
      <c r="VA137" s="1">
        <f t="shared" si="145"/>
        <v>0</v>
      </c>
      <c r="VG137" s="1">
        <f t="shared" si="146"/>
        <v>0</v>
      </c>
      <c r="WY137" s="1">
        <f t="shared" si="93"/>
        <v>0</v>
      </c>
      <c r="XB137" s="1">
        <f t="shared" si="147"/>
        <v>0</v>
      </c>
      <c r="XG137" s="1">
        <f t="shared" si="94"/>
        <v>0</v>
      </c>
      <c r="XK137" s="108"/>
      <c r="XL137" s="1">
        <f t="shared" si="95"/>
        <v>0</v>
      </c>
      <c r="XM137" s="1">
        <f t="shared" si="96"/>
        <v>0</v>
      </c>
      <c r="XN137" s="1">
        <f t="shared" si="148"/>
        <v>0</v>
      </c>
      <c r="XO137" s="1">
        <f t="shared" si="97"/>
        <v>0</v>
      </c>
      <c r="XP137" s="1">
        <f t="shared" si="149"/>
        <v>0</v>
      </c>
      <c r="XQ137" s="1">
        <f t="shared" si="98"/>
        <v>1</v>
      </c>
      <c r="XR137" s="1">
        <f t="shared" si="99"/>
        <v>0</v>
      </c>
      <c r="XS137" s="1">
        <f t="shared" si="100"/>
        <v>0</v>
      </c>
      <c r="XT137" s="1">
        <f t="shared" si="150"/>
        <v>0</v>
      </c>
      <c r="XU137" s="1">
        <f t="shared" si="101"/>
        <v>0</v>
      </c>
      <c r="XV137" s="1">
        <f t="shared" si="102"/>
        <v>0</v>
      </c>
      <c r="XW137" s="1">
        <f t="shared" si="103"/>
        <v>0</v>
      </c>
      <c r="XX137" s="1">
        <f t="shared" si="104"/>
        <v>0</v>
      </c>
      <c r="XY137" s="1">
        <f t="shared" si="105"/>
        <v>0</v>
      </c>
      <c r="XZ137" s="1">
        <f t="shared" si="106"/>
        <v>0</v>
      </c>
      <c r="YA137" s="1">
        <f t="shared" si="107"/>
        <v>0</v>
      </c>
      <c r="YB137" s="1">
        <f t="shared" si="108"/>
        <v>0</v>
      </c>
      <c r="YC137" s="1">
        <f t="shared" si="109"/>
        <v>0</v>
      </c>
      <c r="YD137" s="132"/>
      <c r="YE137" s="133">
        <f t="shared" si="204"/>
        <v>1</v>
      </c>
      <c r="YF137" s="133">
        <f t="shared" si="110"/>
        <v>290000</v>
      </c>
      <c r="YG137" s="130">
        <v>1</v>
      </c>
      <c r="YH137" s="130">
        <f t="shared" si="111"/>
        <v>290000</v>
      </c>
      <c r="YI137" s="129">
        <v>1</v>
      </c>
      <c r="YJ137" s="128">
        <f t="shared" si="112"/>
        <v>290000</v>
      </c>
      <c r="YK137" s="177"/>
      <c r="YL137">
        <v>1</v>
      </c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>
        <f t="shared" si="151"/>
        <v>0</v>
      </c>
      <c r="ACD137" s="25" t="e">
        <f t="shared" si="202"/>
        <v>#DIV/0!</v>
      </c>
      <c r="ACE137" s="11">
        <f t="shared" si="113"/>
        <v>1</v>
      </c>
      <c r="ACF137" s="11">
        <f t="shared" si="114"/>
        <v>290000</v>
      </c>
      <c r="ACG137" s="1">
        <v>5</v>
      </c>
      <c r="ACH137" s="1">
        <v>1</v>
      </c>
      <c r="ACI137" s="11">
        <f t="shared" si="115"/>
        <v>290000</v>
      </c>
      <c r="ACJ137" s="45">
        <v>1</v>
      </c>
      <c r="ACK137" s="13">
        <f t="shared" si="116"/>
        <v>290000</v>
      </c>
      <c r="ACL137">
        <v>1</v>
      </c>
      <c r="ACM137" s="25">
        <f t="shared" si="117"/>
        <v>290000</v>
      </c>
      <c r="ACN137" s="11">
        <f t="shared" si="118"/>
        <v>290000</v>
      </c>
      <c r="ACO137" s="65"/>
      <c r="ACR137" s="1" t="s">
        <v>258</v>
      </c>
      <c r="ACS137" s="1">
        <v>1</v>
      </c>
      <c r="ACT137" s="1">
        <v>1</v>
      </c>
      <c r="ACV137" s="1">
        <v>1</v>
      </c>
      <c r="ACX137" s="1">
        <v>6</v>
      </c>
      <c r="ACY137" s="1">
        <v>1</v>
      </c>
      <c r="ACZ137" s="1" t="s">
        <v>694</v>
      </c>
      <c r="ADA137" s="1">
        <v>1</v>
      </c>
      <c r="ADD137" s="1" t="s">
        <v>189</v>
      </c>
      <c r="ADR137" s="1">
        <v>1</v>
      </c>
      <c r="ADU137" s="1">
        <v>2</v>
      </c>
      <c r="ADV137" s="457"/>
      <c r="AEE137" s="1">
        <f t="shared" si="152"/>
        <v>0</v>
      </c>
      <c r="AFM137" s="1">
        <v>1</v>
      </c>
      <c r="AGL137" s="1">
        <v>270000</v>
      </c>
      <c r="AGM137" s="11">
        <f t="shared" si="156"/>
        <v>0</v>
      </c>
      <c r="AHJ137" s="1">
        <v>270000</v>
      </c>
      <c r="AHN137" s="1">
        <v>1</v>
      </c>
      <c r="AHO137" s="1">
        <v>1</v>
      </c>
      <c r="AHQ137" s="1">
        <v>1</v>
      </c>
      <c r="AHX137" s="1">
        <v>1</v>
      </c>
      <c r="AHY137" s="1">
        <v>2</v>
      </c>
      <c r="AHZ137" s="1">
        <v>1</v>
      </c>
      <c r="AIA137" s="1">
        <v>1</v>
      </c>
      <c r="AIB137" s="1">
        <v>1</v>
      </c>
      <c r="AIC137" s="1">
        <v>1</v>
      </c>
      <c r="AID137" s="1">
        <v>1</v>
      </c>
      <c r="AIJ137" s="1">
        <v>1</v>
      </c>
      <c r="AIW137" s="1">
        <v>1</v>
      </c>
      <c r="AIX137" s="1">
        <v>1</v>
      </c>
      <c r="AIY137" s="11">
        <v>20000</v>
      </c>
      <c r="AIZ137" s="11"/>
      <c r="AJA137" s="1">
        <v>7.41</v>
      </c>
      <c r="AJB137" s="11">
        <v>201000</v>
      </c>
      <c r="AJC137" s="1">
        <v>69000</v>
      </c>
      <c r="AJD137" s="1">
        <v>1</v>
      </c>
      <c r="AJF137" s="435">
        <v>23.793103448275861</v>
      </c>
      <c r="AJG137" s="45">
        <v>34.328358208955223</v>
      </c>
      <c r="AJH137" s="381">
        <v>290000</v>
      </c>
      <c r="AJI137" s="11">
        <f t="shared" si="119"/>
        <v>290000</v>
      </c>
      <c r="AJJ137" s="60"/>
      <c r="AJK137" s="12"/>
      <c r="AJW137" s="1">
        <f t="shared" si="153"/>
        <v>0</v>
      </c>
      <c r="AJZ137" s="1">
        <f t="shared" si="154"/>
        <v>0</v>
      </c>
      <c r="AKA137" s="60"/>
      <c r="AKB137" s="1" t="s">
        <v>796</v>
      </c>
      <c r="AKC137" s="1" t="s">
        <v>260</v>
      </c>
      <c r="AKD137" s="1" t="s">
        <v>261</v>
      </c>
      <c r="AKE137" s="1" t="s">
        <v>260</v>
      </c>
      <c r="AKF137" s="1" t="s">
        <v>260</v>
      </c>
      <c r="AKG137" s="1" t="s">
        <v>260</v>
      </c>
      <c r="AKH137" s="1" t="s">
        <v>260</v>
      </c>
      <c r="AKI137" s="1" t="s">
        <v>260</v>
      </c>
      <c r="AKJ137" s="1" t="s">
        <v>262</v>
      </c>
      <c r="AKK137" s="1" t="s">
        <v>260</v>
      </c>
      <c r="AKL137" s="1" t="s">
        <v>260</v>
      </c>
      <c r="AKM137" s="1" t="s">
        <v>260</v>
      </c>
      <c r="AKN137" s="1" t="s">
        <v>260</v>
      </c>
      <c r="AKO137" s="1" t="s">
        <v>260</v>
      </c>
      <c r="AKP137" s="1" t="s">
        <v>260</v>
      </c>
      <c r="AKQ137" s="1" t="s">
        <v>260</v>
      </c>
      <c r="AKR137" s="1" t="s">
        <v>263</v>
      </c>
      <c r="AKS137" s="1" t="s">
        <v>260</v>
      </c>
      <c r="AKT137" s="1" t="s">
        <v>260</v>
      </c>
      <c r="AKU137" s="1" t="s">
        <v>260</v>
      </c>
      <c r="AKV137" s="1" t="s">
        <v>260</v>
      </c>
      <c r="AKW137" s="1" t="s">
        <v>260</v>
      </c>
      <c r="AKX137" s="1" t="s">
        <v>260</v>
      </c>
      <c r="AKY137" s="1" t="s">
        <v>260</v>
      </c>
      <c r="AKZ137" s="1" t="s">
        <v>260</v>
      </c>
      <c r="ALA137" s="1" t="s">
        <v>260</v>
      </c>
      <c r="ALB137" s="1" t="s">
        <v>260</v>
      </c>
      <c r="ALC137" s="1" t="s">
        <v>260</v>
      </c>
      <c r="ALD137" s="1" t="s">
        <v>260</v>
      </c>
      <c r="ALE137" s="1" t="s">
        <v>260</v>
      </c>
      <c r="ALF137" s="1" t="s">
        <v>260</v>
      </c>
      <c r="ALG137" s="1" t="s">
        <v>260</v>
      </c>
      <c r="ALH137" s="1" t="s">
        <v>260</v>
      </c>
      <c r="ALI137" s="1" t="s">
        <v>260</v>
      </c>
      <c r="ALJ137" s="1" t="s">
        <v>260</v>
      </c>
      <c r="ALK137" s="1" t="s">
        <v>260</v>
      </c>
      <c r="ALL137" s="1" t="s">
        <v>260</v>
      </c>
      <c r="ALM137" s="1">
        <v>1</v>
      </c>
      <c r="ALN137" s="11">
        <f t="shared" si="155"/>
        <v>290000</v>
      </c>
      <c r="ALO137" s="28">
        <v>290000</v>
      </c>
      <c r="ALQ137" s="1">
        <v>1</v>
      </c>
      <c r="ALU137" s="60"/>
      <c r="ALV137" s="1">
        <v>1</v>
      </c>
      <c r="ALY137" s="1">
        <v>1</v>
      </c>
      <c r="ALZ137" s="1">
        <v>1</v>
      </c>
      <c r="AMA137" s="1">
        <v>1</v>
      </c>
      <c r="AMI137" s="1">
        <v>1</v>
      </c>
      <c r="AMJ137" s="403"/>
    </row>
    <row r="138" spans="1:1024" s="1" customFormat="1" ht="15" customHeight="1" x14ac:dyDescent="0.25">
      <c r="A138" s="268"/>
      <c r="B138" s="113">
        <v>136</v>
      </c>
      <c r="C138" s="473" t="s">
        <v>792</v>
      </c>
      <c r="D138" s="304" t="s">
        <v>797</v>
      </c>
      <c r="E138" s="1">
        <v>2004</v>
      </c>
      <c r="F138" s="1">
        <v>2</v>
      </c>
      <c r="G138" s="1">
        <v>1</v>
      </c>
      <c r="J138" s="1">
        <v>2</v>
      </c>
      <c r="K138" s="1">
        <v>1993</v>
      </c>
      <c r="L138" s="1">
        <v>1997</v>
      </c>
      <c r="M138" s="1">
        <v>5</v>
      </c>
      <c r="W138" s="1">
        <v>1</v>
      </c>
      <c r="X138" s="1">
        <v>1</v>
      </c>
      <c r="Y138" s="1">
        <v>1</v>
      </c>
      <c r="Z138" s="1">
        <v>1</v>
      </c>
      <c r="AA138" s="1">
        <v>1</v>
      </c>
      <c r="AW138" s="1">
        <v>1</v>
      </c>
      <c r="AY138" s="1">
        <v>1</v>
      </c>
      <c r="BA138" s="1">
        <v>1</v>
      </c>
      <c r="BB138" s="1">
        <v>10</v>
      </c>
      <c r="CG138" s="1">
        <v>1</v>
      </c>
      <c r="CH138" s="246"/>
      <c r="CP138" s="1">
        <f t="shared" si="120"/>
        <v>0</v>
      </c>
      <c r="CS138" s="1">
        <f t="shared" ref="CS138:CS158" si="205">SUM(CR138:CR138)</f>
        <v>0</v>
      </c>
      <c r="DO138" s="1">
        <f t="shared" si="121"/>
        <v>0</v>
      </c>
      <c r="DX138" s="1">
        <f t="shared" si="122"/>
        <v>0</v>
      </c>
      <c r="EB138" s="1">
        <v>1</v>
      </c>
      <c r="EE138" s="1">
        <f t="shared" si="123"/>
        <v>1</v>
      </c>
      <c r="EF138" s="1">
        <v>1</v>
      </c>
      <c r="EH138" s="1">
        <f t="shared" si="124"/>
        <v>0</v>
      </c>
      <c r="FF138" s="116"/>
      <c r="GP138" s="1">
        <f t="shared" ref="GP138:GP158" si="206">SUM(FF138:GO138)</f>
        <v>0</v>
      </c>
      <c r="GY138" s="1">
        <f t="shared" si="125"/>
        <v>0</v>
      </c>
      <c r="HC138" s="1">
        <f t="shared" si="126"/>
        <v>0</v>
      </c>
      <c r="HS138" s="1">
        <f t="shared" si="127"/>
        <v>0</v>
      </c>
      <c r="HX138" s="1">
        <f t="shared" ref="HX138:HX158" si="207">SUM(HU138:HW138)</f>
        <v>0</v>
      </c>
      <c r="ID138" s="1">
        <f t="shared" ref="ID138:ID158" si="208">SUM(HZ138:IC138)</f>
        <v>0</v>
      </c>
      <c r="IN138" s="1">
        <f t="shared" si="128"/>
        <v>0</v>
      </c>
      <c r="IW138" s="1">
        <f t="shared" si="129"/>
        <v>0</v>
      </c>
      <c r="IZ138" s="1">
        <f t="shared" ref="IZ138:IZ158" si="209">SUM(IY138)</f>
        <v>0</v>
      </c>
      <c r="JJ138" s="1">
        <f t="shared" ref="JJ138:JJ158" si="210">SUM(JB138:JI138)</f>
        <v>0</v>
      </c>
      <c r="JV138" s="1">
        <f t="shared" si="130"/>
        <v>0</v>
      </c>
      <c r="KB138" s="1">
        <f t="shared" si="131"/>
        <v>0</v>
      </c>
      <c r="LG138" s="1">
        <f t="shared" ref="LG138:LG158" si="211">SUM(KD138:LF138)</f>
        <v>0</v>
      </c>
      <c r="LT138" s="1">
        <f t="shared" si="132"/>
        <v>0</v>
      </c>
      <c r="MA138" s="1">
        <f t="shared" si="133"/>
        <v>0</v>
      </c>
      <c r="MF138" s="1">
        <f t="shared" si="134"/>
        <v>0</v>
      </c>
      <c r="MM138" s="1">
        <f t="shared" si="135"/>
        <v>0</v>
      </c>
      <c r="MS138" s="1">
        <f t="shared" si="136"/>
        <v>0</v>
      </c>
      <c r="MU138" s="115"/>
      <c r="OI138" s="120"/>
      <c r="PD138" s="1">
        <f t="shared" ref="PD138:PD158" si="212">SUM(OI138:PC138)</f>
        <v>0</v>
      </c>
      <c r="QF138" s="1">
        <f t="shared" si="137"/>
        <v>0</v>
      </c>
      <c r="QY138" s="1">
        <f t="shared" si="138"/>
        <v>0</v>
      </c>
      <c r="RK138" s="1">
        <f t="shared" si="139"/>
        <v>0</v>
      </c>
      <c r="SA138" s="1">
        <f t="shared" si="140"/>
        <v>0</v>
      </c>
      <c r="SG138" s="1">
        <f t="shared" si="141"/>
        <v>0</v>
      </c>
      <c r="SO138" s="1">
        <f t="shared" si="142"/>
        <v>0</v>
      </c>
      <c r="SW138" s="1">
        <v>1</v>
      </c>
      <c r="TB138" s="1">
        <f t="shared" si="143"/>
        <v>0</v>
      </c>
      <c r="TS138" s="1">
        <f t="shared" ref="TS138:TS158" si="213">SUM(TD138:TR138)</f>
        <v>0</v>
      </c>
      <c r="UD138" s="1">
        <f t="shared" ref="UD138:UD158" si="214">SUM(TU138:UC138)</f>
        <v>0</v>
      </c>
      <c r="UG138" s="1">
        <f t="shared" ref="UG138:UG158" si="215">SUM(UF138)</f>
        <v>0</v>
      </c>
      <c r="UQ138" s="1">
        <f t="shared" si="144"/>
        <v>0</v>
      </c>
      <c r="VA138" s="1">
        <f t="shared" si="145"/>
        <v>0</v>
      </c>
      <c r="VG138" s="1">
        <f t="shared" si="146"/>
        <v>0</v>
      </c>
      <c r="WY138" s="1">
        <f t="shared" ref="WY138:WY158" si="216">SUM(VI138:WX138)</f>
        <v>0</v>
      </c>
      <c r="XB138" s="1">
        <f t="shared" si="147"/>
        <v>0</v>
      </c>
      <c r="XG138" s="1">
        <f t="shared" ref="XG138:XG158" si="217">SUM(XD138:XF138)</f>
        <v>0</v>
      </c>
      <c r="XK138" s="108"/>
      <c r="XL138" s="1">
        <f t="shared" ref="XL138:XL158" si="218">SUM(TS138+PD138+MA138+LT138+JV138+IN138+HS138+DX138)</f>
        <v>0</v>
      </c>
      <c r="XM138" s="1">
        <f t="shared" ref="XM138:XM158" si="219">SUM(XG138+UG138)</f>
        <v>0</v>
      </c>
      <c r="XN138" s="1">
        <f t="shared" si="148"/>
        <v>0</v>
      </c>
      <c r="XO138" s="1">
        <f t="shared" ref="XO138:XO158" si="220">SUM(EJ138:FE138)</f>
        <v>0</v>
      </c>
      <c r="XP138" s="1">
        <f t="shared" si="149"/>
        <v>0</v>
      </c>
      <c r="XQ138" s="1">
        <f t="shared" ref="XQ138:XQ158" si="221">SUM(SQ138:SY138)</f>
        <v>1</v>
      </c>
      <c r="XR138" s="1">
        <f t="shared" ref="XR138:XR158" si="222">SUM(UQ138+ID138+CS138)</f>
        <v>0</v>
      </c>
      <c r="XS138" s="1">
        <f t="shared" ref="XS138:XS142" si="223">SUM(XB138+VG138+UQ138+SZ138+SG138+QY138+KB138+GY138+EE138)</f>
        <v>1</v>
      </c>
      <c r="XT138" s="1">
        <f t="shared" si="150"/>
        <v>0</v>
      </c>
      <c r="XU138" s="1">
        <f t="shared" ref="XU138:XU158" si="224">VA138+HX138+DO138</f>
        <v>0</v>
      </c>
      <c r="XV138" s="1">
        <f t="shared" ref="XV138:XV158" si="225">SUM(HC138+EH138)</f>
        <v>0</v>
      </c>
      <c r="XW138" s="1">
        <f t="shared" ref="XW138:XW158" si="226">SUM(SA138+QF138+MS138+IW138)</f>
        <v>0</v>
      </c>
      <c r="XX138" s="1">
        <f t="shared" ref="XX138:XX158" si="227">SUM(MO138:MP138)</f>
        <v>0</v>
      </c>
      <c r="XY138" s="1">
        <f t="shared" ref="XY138:XY158" si="228">SUM(MU138:OH138)</f>
        <v>0</v>
      </c>
      <c r="XZ138" s="1">
        <f t="shared" ref="XZ138:XZ158" si="229">SUM(PF138:QE138)</f>
        <v>0</v>
      </c>
      <c r="YA138" s="1">
        <f t="shared" ref="YA138:YA158" si="230">SUM(WY138+LG138+CP138)</f>
        <v>0</v>
      </c>
      <c r="YB138" s="1">
        <f t="shared" ref="YB138:YB158" si="231">SUM(PX138:QB138)</f>
        <v>0</v>
      </c>
      <c r="YC138" s="1">
        <f t="shared" ref="YC138:YC158" si="232">SUM(XI138:XJ138)</f>
        <v>0</v>
      </c>
      <c r="YD138" s="132"/>
      <c r="YE138" s="133">
        <f t="shared" si="204"/>
        <v>2</v>
      </c>
      <c r="YF138" s="133">
        <f t="shared" ref="YF138:YF158" si="233">(AJH138/YE138)*YL138</f>
        <v>57000</v>
      </c>
      <c r="YG138" s="130">
        <v>1</v>
      </c>
      <c r="YH138" s="130">
        <f t="shared" ref="YH138:YH158" si="234">(AJH138/YG138)*YL138</f>
        <v>114000</v>
      </c>
      <c r="YI138" s="129">
        <v>2</v>
      </c>
      <c r="YJ138" s="128">
        <f t="shared" ref="YJ138:YJ158" si="235">(AJH138/YI138)*YL138</f>
        <v>57000</v>
      </c>
      <c r="YK138" s="177"/>
      <c r="YL138">
        <v>1</v>
      </c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>
        <f t="shared" si="151"/>
        <v>0</v>
      </c>
      <c r="ACD138" s="25" t="e">
        <f t="shared" si="202"/>
        <v>#DIV/0!</v>
      </c>
      <c r="ACE138" s="11">
        <f t="shared" ref="ACE138:ACE158" si="236">SUM(YE138+ACC138)</f>
        <v>2</v>
      </c>
      <c r="ACF138" s="11">
        <f t="shared" ref="ACF138:ACF158" si="237">(AJH138/ACE138)</f>
        <v>57000</v>
      </c>
      <c r="ACG138" s="1">
        <v>4</v>
      </c>
      <c r="ACH138" s="1">
        <v>1</v>
      </c>
      <c r="ACI138" s="11">
        <f t="shared" ref="ACI138:ACI158" si="238">AJH138/ACH138</f>
        <v>114000</v>
      </c>
      <c r="ACJ138" s="45">
        <v>1</v>
      </c>
      <c r="ACK138" s="13">
        <f t="shared" ref="ACK138:ACK158" si="239">AJH138*ACJ138</f>
        <v>114000</v>
      </c>
      <c r="ACL138">
        <v>1</v>
      </c>
      <c r="ACM138" s="25">
        <f t="shared" ref="ACM138:ACM158" si="240">AJH138*ACL138</f>
        <v>114000</v>
      </c>
      <c r="ACN138" s="11">
        <f t="shared" ref="ACN138:ACN158" si="241">AJH138/ACH138</f>
        <v>114000</v>
      </c>
      <c r="ACO138" s="65"/>
      <c r="ACR138" s="1" t="s">
        <v>258</v>
      </c>
      <c r="ACS138" s="1">
        <v>1</v>
      </c>
      <c r="ACT138" s="1">
        <v>1</v>
      </c>
      <c r="ACX138" s="1">
        <v>6</v>
      </c>
      <c r="ACY138" s="1">
        <v>1</v>
      </c>
      <c r="ACZ138" s="1" t="s">
        <v>259</v>
      </c>
      <c r="ADD138" s="1" t="s">
        <v>189</v>
      </c>
      <c r="ADU138" s="1">
        <v>2</v>
      </c>
      <c r="ADV138" s="457"/>
      <c r="AEE138" s="1">
        <f t="shared" si="152"/>
        <v>0</v>
      </c>
      <c r="AFM138" s="1">
        <v>1</v>
      </c>
      <c r="AGL138" s="11">
        <v>100000</v>
      </c>
      <c r="AGM138" s="11">
        <f t="shared" si="156"/>
        <v>14000</v>
      </c>
      <c r="AHB138" s="1">
        <v>14000</v>
      </c>
      <c r="AHC138" s="1">
        <v>1</v>
      </c>
      <c r="AHI138" s="1">
        <v>1</v>
      </c>
      <c r="AHJ138" s="1">
        <v>114000</v>
      </c>
      <c r="AHK138" s="1">
        <v>14</v>
      </c>
      <c r="AHL138" s="1">
        <v>2</v>
      </c>
      <c r="AHM138" s="1">
        <v>1</v>
      </c>
      <c r="AHQ138" s="1">
        <v>2</v>
      </c>
      <c r="AIY138" s="11"/>
      <c r="AIZ138" s="11"/>
      <c r="AJB138" s="11">
        <v>78000</v>
      </c>
      <c r="AJC138" s="1">
        <v>36000</v>
      </c>
      <c r="AJD138" s="1">
        <v>1</v>
      </c>
      <c r="AJF138" s="435">
        <v>31.578947368421051</v>
      </c>
      <c r="AJG138" s="45">
        <v>46.153846153846153</v>
      </c>
      <c r="AJH138" s="381">
        <v>114000</v>
      </c>
      <c r="AJI138" s="11">
        <f t="shared" ref="AJI138:AJI158" si="242">(AJH138/ACE138)</f>
        <v>57000</v>
      </c>
      <c r="AJJ138" s="60"/>
      <c r="AJK138" s="12"/>
      <c r="AJW138" s="1">
        <f t="shared" si="153"/>
        <v>0</v>
      </c>
      <c r="AJZ138" s="1">
        <f t="shared" si="154"/>
        <v>0</v>
      </c>
      <c r="AKA138" s="60"/>
      <c r="AKB138" s="1" t="s">
        <v>279</v>
      </c>
      <c r="AKC138" s="1" t="s">
        <v>260</v>
      </c>
      <c r="AKD138" s="1" t="s">
        <v>261</v>
      </c>
      <c r="AKE138" s="1" t="s">
        <v>260</v>
      </c>
      <c r="AKF138" s="1" t="s">
        <v>260</v>
      </c>
      <c r="AKG138" s="1" t="s">
        <v>260</v>
      </c>
      <c r="AKH138" s="1" t="s">
        <v>260</v>
      </c>
      <c r="AKI138" s="1" t="s">
        <v>260</v>
      </c>
      <c r="AKJ138" s="1" t="s">
        <v>262</v>
      </c>
      <c r="AKK138" s="1" t="s">
        <v>260</v>
      </c>
      <c r="AKL138" s="1" t="s">
        <v>260</v>
      </c>
      <c r="AKM138" s="1" t="s">
        <v>260</v>
      </c>
      <c r="AKN138" s="1" t="s">
        <v>260</v>
      </c>
      <c r="AKO138" s="1" t="s">
        <v>260</v>
      </c>
      <c r="AKP138" s="1" t="s">
        <v>260</v>
      </c>
      <c r="AKQ138" s="1" t="s">
        <v>260</v>
      </c>
      <c r="AKR138" s="1" t="s">
        <v>263</v>
      </c>
      <c r="AKS138" s="1" t="s">
        <v>260</v>
      </c>
      <c r="AKT138" s="1" t="s">
        <v>260</v>
      </c>
      <c r="AKU138" s="1" t="s">
        <v>260</v>
      </c>
      <c r="AKV138" s="1" t="s">
        <v>260</v>
      </c>
      <c r="AKW138" s="1" t="s">
        <v>260</v>
      </c>
      <c r="AKX138" s="1" t="s">
        <v>260</v>
      </c>
      <c r="AKY138" s="1" t="s">
        <v>260</v>
      </c>
      <c r="AKZ138" s="1" t="s">
        <v>260</v>
      </c>
      <c r="ALA138" s="1" t="s">
        <v>260</v>
      </c>
      <c r="ALB138" s="1" t="s">
        <v>260</v>
      </c>
      <c r="ALC138" s="1" t="s">
        <v>260</v>
      </c>
      <c r="ALD138" s="1" t="s">
        <v>260</v>
      </c>
      <c r="ALE138" s="1" t="s">
        <v>260</v>
      </c>
      <c r="ALF138" s="1" t="s">
        <v>260</v>
      </c>
      <c r="ALG138" s="1" t="s">
        <v>260</v>
      </c>
      <c r="ALH138" s="1" t="s">
        <v>260</v>
      </c>
      <c r="ALI138" s="1" t="s">
        <v>260</v>
      </c>
      <c r="ALJ138" s="1" t="s">
        <v>260</v>
      </c>
      <c r="ALK138" s="1" t="s">
        <v>260</v>
      </c>
      <c r="ALL138" s="1" t="s">
        <v>260</v>
      </c>
      <c r="ALM138" s="1">
        <v>1</v>
      </c>
      <c r="ALN138" s="11">
        <f t="shared" si="155"/>
        <v>114000</v>
      </c>
      <c r="ALO138" s="28">
        <v>114000</v>
      </c>
      <c r="ALP138" s="1">
        <v>1</v>
      </c>
      <c r="ALU138" s="60"/>
      <c r="ALV138" s="1">
        <v>1</v>
      </c>
      <c r="ALY138" s="1">
        <v>1</v>
      </c>
      <c r="AMI138" s="1">
        <v>1</v>
      </c>
      <c r="AMJ138" s="403"/>
    </row>
    <row r="139" spans="1:1024" s="1" customFormat="1" ht="15" customHeight="1" x14ac:dyDescent="0.25">
      <c r="A139" s="268"/>
      <c r="B139" s="113">
        <v>137</v>
      </c>
      <c r="C139" s="473" t="s">
        <v>792</v>
      </c>
      <c r="D139" s="304" t="s">
        <v>900</v>
      </c>
      <c r="E139" s="1">
        <v>2005</v>
      </c>
      <c r="F139" s="1">
        <v>1</v>
      </c>
      <c r="G139" s="1">
        <v>1</v>
      </c>
      <c r="H139" s="1">
        <v>2</v>
      </c>
      <c r="I139" s="1">
        <v>1</v>
      </c>
      <c r="J139" s="1">
        <v>3</v>
      </c>
      <c r="K139" s="1">
        <v>1996</v>
      </c>
      <c r="L139" s="1">
        <v>1999</v>
      </c>
      <c r="M139" s="1">
        <v>4</v>
      </c>
      <c r="Z139" s="1">
        <v>1</v>
      </c>
      <c r="AA139" s="1">
        <v>1</v>
      </c>
      <c r="AB139" s="1">
        <v>1</v>
      </c>
      <c r="AC139" s="1">
        <v>1</v>
      </c>
      <c r="AY139" s="1">
        <v>1</v>
      </c>
      <c r="BA139" s="1">
        <v>1</v>
      </c>
      <c r="BB139" s="1">
        <v>22</v>
      </c>
      <c r="BC139" s="1">
        <v>1</v>
      </c>
      <c r="BE139" s="1">
        <v>1</v>
      </c>
      <c r="BG139" s="1">
        <v>2</v>
      </c>
      <c r="CG139" s="1">
        <v>1</v>
      </c>
      <c r="CH139" s="246"/>
      <c r="CP139" s="1">
        <f t="shared" ref="CP139:CP158" si="243">SUM(CI139:CO139)</f>
        <v>0</v>
      </c>
      <c r="CS139" s="1">
        <f t="shared" si="205"/>
        <v>0</v>
      </c>
      <c r="DO139" s="1">
        <f t="shared" ref="DO139:DO158" si="244">SUM(CU139:DN139)</f>
        <v>0</v>
      </c>
      <c r="DX139" s="1">
        <f t="shared" ref="DX139:DX158" si="245">SUM(DQ139:DW139)</f>
        <v>0</v>
      </c>
      <c r="EE139" s="1">
        <f t="shared" ref="EE139:EE158" si="246">SUM(DZ139:ED139)</f>
        <v>0</v>
      </c>
      <c r="EH139" s="1">
        <f t="shared" ref="EH139:EH158" si="247">SUM(EG139)</f>
        <v>0</v>
      </c>
      <c r="FF139" s="116"/>
      <c r="GP139" s="1">
        <f t="shared" si="206"/>
        <v>0</v>
      </c>
      <c r="GY139" s="1">
        <f t="shared" ref="GY139:GY158" si="248">SUM(GR139:GX139)</f>
        <v>0</v>
      </c>
      <c r="HC139" s="1">
        <f t="shared" ref="HC139:HC158" si="249">SUM(HA139:HB139)</f>
        <v>0</v>
      </c>
      <c r="HS139" s="1">
        <f t="shared" ref="HS139:HS158" si="250">SUM(HE139:HR139)</f>
        <v>0</v>
      </c>
      <c r="HX139" s="1">
        <f t="shared" si="207"/>
        <v>0</v>
      </c>
      <c r="ID139" s="1">
        <f t="shared" si="208"/>
        <v>0</v>
      </c>
      <c r="IN139" s="1">
        <f t="shared" ref="IN139:IN158" si="251">SUM(IF139:IM139)</f>
        <v>0</v>
      </c>
      <c r="IW139" s="1">
        <f t="shared" ref="IW139:IW158" si="252">SUM(IP139:IV139)</f>
        <v>0</v>
      </c>
      <c r="IZ139" s="1">
        <f t="shared" si="209"/>
        <v>0</v>
      </c>
      <c r="JJ139" s="1">
        <f t="shared" si="210"/>
        <v>0</v>
      </c>
      <c r="JV139" s="1">
        <f t="shared" ref="JV139:JV158" si="253">SUM(JL139:JU139)</f>
        <v>0</v>
      </c>
      <c r="KB139" s="1">
        <f t="shared" ref="KB139:KB158" si="254">SUM(JX139:KA139)</f>
        <v>0</v>
      </c>
      <c r="LG139" s="1">
        <f t="shared" si="211"/>
        <v>0</v>
      </c>
      <c r="LT139" s="1">
        <f t="shared" ref="LT139:LT158" si="255">SUM(LI139:LS139)</f>
        <v>0</v>
      </c>
      <c r="MA139" s="1">
        <f t="shared" ref="MA139:MA158" si="256">SUM(LV139:LZ139)</f>
        <v>0</v>
      </c>
      <c r="MF139" s="1">
        <f t="shared" ref="MF139:MF158" si="257">SUM(MC139:ME139)</f>
        <v>0</v>
      </c>
      <c r="MM139" s="1">
        <f t="shared" ref="MM139:MM158" si="258">SUM(MH139:ML139)</f>
        <v>0</v>
      </c>
      <c r="MS139" s="1">
        <f t="shared" ref="MS139:MS158" si="259">SUM(MO139:MR139)</f>
        <v>0</v>
      </c>
      <c r="MU139" s="115"/>
      <c r="OI139" s="120"/>
      <c r="PD139" s="1">
        <f t="shared" si="212"/>
        <v>0</v>
      </c>
      <c r="QF139" s="1">
        <f t="shared" ref="QF139:QF158" si="260">SUM(QC139:QE139)</f>
        <v>0</v>
      </c>
      <c r="QY139" s="1">
        <f t="shared" ref="QY139:QY158" si="261">SUM(QU139:QX139)</f>
        <v>0</v>
      </c>
      <c r="RK139" s="1">
        <f t="shared" ref="RK139:RK158" si="262">SUM(RA139:RJ139)</f>
        <v>0</v>
      </c>
      <c r="SA139" s="1">
        <f t="shared" ref="SA139:SA158" si="263">SUM(RM139:RZ139)</f>
        <v>0</v>
      </c>
      <c r="SG139" s="1">
        <f t="shared" ref="SG139:SG158" si="264">SUM(SC139:SF139)</f>
        <v>0</v>
      </c>
      <c r="SO139" s="1">
        <f t="shared" ref="SO139:SO158" si="265">SUM(SI139:SN139)</f>
        <v>0</v>
      </c>
      <c r="SS139" s="1">
        <v>1</v>
      </c>
      <c r="SU139" s="1">
        <v>1</v>
      </c>
      <c r="SV139" s="1">
        <v>1</v>
      </c>
      <c r="TB139" s="1">
        <f t="shared" ref="TB139:TB158" si="266">SUM(TA139)</f>
        <v>0</v>
      </c>
      <c r="TS139" s="1">
        <f t="shared" si="213"/>
        <v>0</v>
      </c>
      <c r="UD139" s="1">
        <f t="shared" si="214"/>
        <v>0</v>
      </c>
      <c r="UG139" s="1">
        <f t="shared" si="215"/>
        <v>0</v>
      </c>
      <c r="UQ139" s="1">
        <f t="shared" ref="UQ139:UQ158" si="267">SUM(UI139:UP139)</f>
        <v>0</v>
      </c>
      <c r="VA139" s="1">
        <f t="shared" ref="VA139:VA158" si="268">SUM(US139:UZ139)</f>
        <v>0</v>
      </c>
      <c r="VG139" s="1">
        <f t="shared" ref="VG139:VG158" si="269">SUM(VC139:VF139)</f>
        <v>0</v>
      </c>
      <c r="WP139" s="1">
        <v>1</v>
      </c>
      <c r="WY139" s="1">
        <f t="shared" si="216"/>
        <v>1</v>
      </c>
      <c r="WZ139" s="1">
        <v>1</v>
      </c>
      <c r="XB139" s="1">
        <f t="shared" ref="XB139:XB158" si="270">SUM(XA139)</f>
        <v>0</v>
      </c>
      <c r="XG139" s="1">
        <f t="shared" si="217"/>
        <v>0</v>
      </c>
      <c r="XK139" s="108"/>
      <c r="XL139" s="1">
        <f t="shared" si="218"/>
        <v>0</v>
      </c>
      <c r="XM139" s="1">
        <f t="shared" si="219"/>
        <v>0</v>
      </c>
      <c r="XN139" s="1">
        <f t="shared" ref="XN139:XN158" si="271">SUM(QH139:QX139)</f>
        <v>0</v>
      </c>
      <c r="XO139" s="1">
        <f t="shared" si="220"/>
        <v>0</v>
      </c>
      <c r="XP139" s="1">
        <f t="shared" ref="XP139:XP158" si="272">SUM(SO139+RK139)</f>
        <v>0</v>
      </c>
      <c r="XQ139" s="1">
        <f t="shared" si="221"/>
        <v>3</v>
      </c>
      <c r="XR139" s="1">
        <f t="shared" si="222"/>
        <v>0</v>
      </c>
      <c r="XS139" s="1">
        <f t="shared" si="223"/>
        <v>0</v>
      </c>
      <c r="XT139" s="1">
        <f t="shared" ref="XT139:XT158" si="273">SUM(UD139+MM139+GP139+JJ139)</f>
        <v>0</v>
      </c>
      <c r="XU139" s="1">
        <f t="shared" si="224"/>
        <v>0</v>
      </c>
      <c r="XV139" s="1">
        <f t="shared" si="225"/>
        <v>0</v>
      </c>
      <c r="XW139" s="1">
        <f t="shared" si="226"/>
        <v>0</v>
      </c>
      <c r="XX139" s="1">
        <f t="shared" si="227"/>
        <v>0</v>
      </c>
      <c r="XY139" s="1">
        <f t="shared" si="228"/>
        <v>0</v>
      </c>
      <c r="XZ139" s="1">
        <f t="shared" si="229"/>
        <v>0</v>
      </c>
      <c r="YA139" s="1">
        <f t="shared" si="230"/>
        <v>1</v>
      </c>
      <c r="YB139" s="1">
        <f t="shared" si="231"/>
        <v>0</v>
      </c>
      <c r="YC139" s="1">
        <f t="shared" si="232"/>
        <v>0</v>
      </c>
      <c r="YD139" s="132"/>
      <c r="YE139" s="133">
        <f t="shared" si="204"/>
        <v>4</v>
      </c>
      <c r="YF139" s="133">
        <f t="shared" si="233"/>
        <v>26800</v>
      </c>
      <c r="YG139" s="130">
        <v>2</v>
      </c>
      <c r="YH139" s="130">
        <f t="shared" si="234"/>
        <v>53600</v>
      </c>
      <c r="YI139" s="129">
        <v>2</v>
      </c>
      <c r="YJ139" s="128">
        <f t="shared" si="235"/>
        <v>53600</v>
      </c>
      <c r="YK139" s="177"/>
      <c r="YL139">
        <v>1</v>
      </c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>
        <f t="shared" ref="ACC139:ACC158" si="274">SUM(YM139:ACB139)</f>
        <v>0</v>
      </c>
      <c r="ACD139" s="25" t="e">
        <f t="shared" si="202"/>
        <v>#DIV/0!</v>
      </c>
      <c r="ACE139" s="11">
        <f t="shared" si="236"/>
        <v>4</v>
      </c>
      <c r="ACF139" s="11">
        <f t="shared" si="237"/>
        <v>26800</v>
      </c>
      <c r="ACG139" s="1">
        <v>4</v>
      </c>
      <c r="ACH139" s="1">
        <v>1</v>
      </c>
      <c r="ACI139" s="11">
        <f t="shared" si="238"/>
        <v>107200</v>
      </c>
      <c r="ACJ139" s="45">
        <v>1</v>
      </c>
      <c r="ACK139" s="13">
        <f t="shared" si="239"/>
        <v>107200</v>
      </c>
      <c r="ACL139">
        <v>1</v>
      </c>
      <c r="ACM139" s="25">
        <f t="shared" si="240"/>
        <v>107200</v>
      </c>
      <c r="ACN139" s="11">
        <f t="shared" si="241"/>
        <v>107200</v>
      </c>
      <c r="ACO139" s="65"/>
      <c r="ACR139" s="1" t="s">
        <v>258</v>
      </c>
      <c r="ACS139" s="1">
        <v>1</v>
      </c>
      <c r="ACT139" s="1">
        <v>1</v>
      </c>
      <c r="ACZ139" s="1" t="s">
        <v>901</v>
      </c>
      <c r="ADA139" s="1">
        <v>1</v>
      </c>
      <c r="ADD139" s="1" t="s">
        <v>189</v>
      </c>
      <c r="ADM139" s="1">
        <v>1</v>
      </c>
      <c r="ADN139" s="1">
        <v>1</v>
      </c>
      <c r="ADU139" s="1">
        <v>2</v>
      </c>
      <c r="ADV139" s="457"/>
      <c r="AEE139" s="1">
        <f t="shared" ref="AEE139:AEE158" si="275">AEC139+AED139</f>
        <v>0</v>
      </c>
      <c r="AFM139" s="1">
        <v>1</v>
      </c>
      <c r="AFN139" s="1">
        <v>1</v>
      </c>
      <c r="AGL139" s="1">
        <v>24000</v>
      </c>
      <c r="AGM139" s="11">
        <f t="shared" si="156"/>
        <v>0</v>
      </c>
      <c r="AHJ139" s="1">
        <v>24000</v>
      </c>
      <c r="AHY139" s="1">
        <v>1</v>
      </c>
      <c r="AHZ139" s="1">
        <v>1</v>
      </c>
      <c r="AIC139" s="1">
        <v>1</v>
      </c>
      <c r="AID139" s="1">
        <v>1</v>
      </c>
      <c r="AIJ139" s="1">
        <v>1</v>
      </c>
      <c r="AIX139" s="1">
        <v>1</v>
      </c>
      <c r="AIY139" s="11">
        <v>3200</v>
      </c>
      <c r="AIZ139" s="11"/>
      <c r="AJA139" s="1">
        <v>13.33</v>
      </c>
      <c r="AJB139" s="11">
        <v>104000</v>
      </c>
      <c r="AJF139" s="435"/>
      <c r="AJG139" s="45"/>
      <c r="AJH139" s="381">
        <v>107200</v>
      </c>
      <c r="AJI139" s="11">
        <f t="shared" si="242"/>
        <v>26800</v>
      </c>
      <c r="AJJ139" s="60"/>
      <c r="AJK139" s="12"/>
      <c r="AJW139" s="1">
        <f t="shared" si="153"/>
        <v>0</v>
      </c>
      <c r="AJZ139" s="1">
        <f t="shared" si="154"/>
        <v>0</v>
      </c>
      <c r="AKA139" s="60"/>
      <c r="AKB139" s="1" t="s">
        <v>260</v>
      </c>
      <c r="AKC139" s="1" t="s">
        <v>260</v>
      </c>
      <c r="AKD139" s="1" t="s">
        <v>261</v>
      </c>
      <c r="AKE139" s="1" t="s">
        <v>260</v>
      </c>
      <c r="AKF139" s="1" t="s">
        <v>260</v>
      </c>
      <c r="AKG139" s="1" t="s">
        <v>260</v>
      </c>
      <c r="AKH139" s="1" t="s">
        <v>260</v>
      </c>
      <c r="AKI139" s="1" t="s">
        <v>260</v>
      </c>
      <c r="AKJ139" s="1" t="s">
        <v>262</v>
      </c>
      <c r="AKK139" s="1" t="s">
        <v>260</v>
      </c>
      <c r="AKL139" s="1" t="s">
        <v>260</v>
      </c>
      <c r="AKM139" s="1" t="s">
        <v>260</v>
      </c>
      <c r="AKN139" s="1" t="s">
        <v>260</v>
      </c>
      <c r="AKO139" s="1" t="s">
        <v>260</v>
      </c>
      <c r="AKP139" s="1" t="s">
        <v>260</v>
      </c>
      <c r="AKQ139" s="1" t="s">
        <v>260</v>
      </c>
      <c r="AKR139" s="1" t="s">
        <v>263</v>
      </c>
      <c r="AKS139" s="1" t="s">
        <v>260</v>
      </c>
      <c r="AKT139" s="1" t="s">
        <v>260</v>
      </c>
      <c r="AKU139" s="1" t="s">
        <v>260</v>
      </c>
      <c r="AKV139" s="1" t="s">
        <v>260</v>
      </c>
      <c r="AKW139" s="1" t="s">
        <v>260</v>
      </c>
      <c r="AKX139" s="1" t="s">
        <v>260</v>
      </c>
      <c r="AKY139" s="1" t="s">
        <v>260</v>
      </c>
      <c r="AKZ139" s="1" t="s">
        <v>260</v>
      </c>
      <c r="ALA139" s="1" t="s">
        <v>260</v>
      </c>
      <c r="ALB139" s="1" t="s">
        <v>260</v>
      </c>
      <c r="ALC139" s="1" t="s">
        <v>260</v>
      </c>
      <c r="ALD139" s="1" t="s">
        <v>260</v>
      </c>
      <c r="ALE139" s="1" t="s">
        <v>260</v>
      </c>
      <c r="ALF139" s="1" t="s">
        <v>260</v>
      </c>
      <c r="ALG139" s="1" t="s">
        <v>260</v>
      </c>
      <c r="ALH139" s="1" t="s">
        <v>260</v>
      </c>
      <c r="ALI139" s="1" t="s">
        <v>260</v>
      </c>
      <c r="ALJ139" s="1" t="s">
        <v>260</v>
      </c>
      <c r="ALK139" s="1" t="s">
        <v>260</v>
      </c>
      <c r="ALL139" s="1" t="s">
        <v>260</v>
      </c>
      <c r="ALN139" s="11" t="e">
        <f t="shared" si="155"/>
        <v>#DIV/0!</v>
      </c>
      <c r="ALO139" s="28">
        <v>107200</v>
      </c>
      <c r="ALU139" s="60"/>
      <c r="ALV139" s="1">
        <v>1</v>
      </c>
      <c r="ALY139" s="1">
        <v>1</v>
      </c>
      <c r="ALZ139" s="1">
        <v>1</v>
      </c>
      <c r="AMC139" s="1">
        <v>1</v>
      </c>
      <c r="AMJ139" s="403"/>
    </row>
    <row r="140" spans="1:1024" s="1" customFormat="1" ht="15" customHeight="1" x14ac:dyDescent="0.25">
      <c r="A140" s="268"/>
      <c r="B140" s="113">
        <v>138</v>
      </c>
      <c r="C140" s="473" t="s">
        <v>792</v>
      </c>
      <c r="D140" s="304" t="s">
        <v>799</v>
      </c>
      <c r="E140" s="1">
        <v>2009</v>
      </c>
      <c r="F140" s="1">
        <v>2</v>
      </c>
      <c r="G140" s="1">
        <v>1</v>
      </c>
      <c r="J140" s="1">
        <v>2</v>
      </c>
      <c r="K140" s="1">
        <v>2007</v>
      </c>
      <c r="L140" s="1">
        <v>2008</v>
      </c>
      <c r="M140" s="1">
        <v>2</v>
      </c>
      <c r="AK140" s="1">
        <v>1</v>
      </c>
      <c r="AL140" s="1">
        <v>1</v>
      </c>
      <c r="AY140" s="1">
        <v>1</v>
      </c>
      <c r="BA140" s="1">
        <v>1</v>
      </c>
      <c r="BB140" s="1">
        <v>13</v>
      </c>
      <c r="BE140" s="1">
        <v>1</v>
      </c>
      <c r="BG140" s="1">
        <v>2</v>
      </c>
      <c r="CG140" s="1">
        <v>1</v>
      </c>
      <c r="CH140" s="246"/>
      <c r="CP140" s="1">
        <f t="shared" si="243"/>
        <v>0</v>
      </c>
      <c r="CS140" s="1">
        <f t="shared" si="205"/>
        <v>0</v>
      </c>
      <c r="DO140" s="1">
        <f t="shared" si="244"/>
        <v>0</v>
      </c>
      <c r="DX140" s="1">
        <f t="shared" si="245"/>
        <v>0</v>
      </c>
      <c r="EE140" s="1">
        <f t="shared" si="246"/>
        <v>0</v>
      </c>
      <c r="EH140" s="1">
        <f t="shared" si="247"/>
        <v>0</v>
      </c>
      <c r="FF140" s="116"/>
      <c r="GP140" s="1">
        <f t="shared" si="206"/>
        <v>0</v>
      </c>
      <c r="GY140" s="1">
        <f t="shared" si="248"/>
        <v>0</v>
      </c>
      <c r="HC140" s="1">
        <f t="shared" si="249"/>
        <v>0</v>
      </c>
      <c r="HS140" s="1">
        <f t="shared" si="250"/>
        <v>0</v>
      </c>
      <c r="HX140" s="1">
        <f t="shared" si="207"/>
        <v>0</v>
      </c>
      <c r="ID140" s="1">
        <f t="shared" si="208"/>
        <v>0</v>
      </c>
      <c r="IN140" s="1">
        <f t="shared" si="251"/>
        <v>0</v>
      </c>
      <c r="IW140" s="1">
        <f t="shared" si="252"/>
        <v>0</v>
      </c>
      <c r="IZ140" s="1">
        <f t="shared" si="209"/>
        <v>0</v>
      </c>
      <c r="JJ140" s="1">
        <f t="shared" si="210"/>
        <v>0</v>
      </c>
      <c r="JV140" s="1">
        <f t="shared" si="253"/>
        <v>0</v>
      </c>
      <c r="KB140" s="1">
        <f t="shared" si="254"/>
        <v>0</v>
      </c>
      <c r="LG140" s="1">
        <f t="shared" si="211"/>
        <v>0</v>
      </c>
      <c r="LT140" s="1">
        <f t="shared" si="255"/>
        <v>0</v>
      </c>
      <c r="MA140" s="1">
        <f t="shared" si="256"/>
        <v>0</v>
      </c>
      <c r="MF140" s="1">
        <f t="shared" si="257"/>
        <v>0</v>
      </c>
      <c r="MM140" s="1">
        <f t="shared" si="258"/>
        <v>0</v>
      </c>
      <c r="MS140" s="1">
        <f t="shared" si="259"/>
        <v>0</v>
      </c>
      <c r="MU140" s="115"/>
      <c r="OI140" s="120"/>
      <c r="PD140" s="1">
        <f t="shared" si="212"/>
        <v>0</v>
      </c>
      <c r="QF140" s="1">
        <f t="shared" si="260"/>
        <v>0</v>
      </c>
      <c r="QY140" s="1">
        <f t="shared" si="261"/>
        <v>0</v>
      </c>
      <c r="RK140" s="1">
        <f t="shared" si="262"/>
        <v>0</v>
      </c>
      <c r="SA140" s="1">
        <f t="shared" si="263"/>
        <v>0</v>
      </c>
      <c r="SG140" s="1">
        <f t="shared" si="264"/>
        <v>0</v>
      </c>
      <c r="SO140" s="1">
        <f t="shared" si="265"/>
        <v>0</v>
      </c>
      <c r="ST140" s="1">
        <v>1</v>
      </c>
      <c r="TB140" s="1">
        <f t="shared" si="266"/>
        <v>0</v>
      </c>
      <c r="TS140" s="1">
        <f t="shared" si="213"/>
        <v>0</v>
      </c>
      <c r="UD140" s="1">
        <f t="shared" si="214"/>
        <v>0</v>
      </c>
      <c r="UG140" s="1">
        <f t="shared" si="215"/>
        <v>0</v>
      </c>
      <c r="UQ140" s="1">
        <f t="shared" si="267"/>
        <v>0</v>
      </c>
      <c r="VA140" s="1">
        <f t="shared" si="268"/>
        <v>0</v>
      </c>
      <c r="VG140" s="1">
        <f t="shared" si="269"/>
        <v>0</v>
      </c>
      <c r="WY140" s="1">
        <f t="shared" si="216"/>
        <v>0</v>
      </c>
      <c r="XB140" s="1">
        <f t="shared" si="270"/>
        <v>0</v>
      </c>
      <c r="XG140" s="1">
        <f t="shared" si="217"/>
        <v>0</v>
      </c>
      <c r="XK140" s="108"/>
      <c r="XL140" s="1">
        <f t="shared" si="218"/>
        <v>0</v>
      </c>
      <c r="XM140" s="1">
        <f t="shared" si="219"/>
        <v>0</v>
      </c>
      <c r="XN140" s="1">
        <f t="shared" si="271"/>
        <v>0</v>
      </c>
      <c r="XO140" s="1">
        <f t="shared" si="220"/>
        <v>0</v>
      </c>
      <c r="XP140" s="1">
        <f t="shared" si="272"/>
        <v>0</v>
      </c>
      <c r="XQ140" s="1">
        <f t="shared" si="221"/>
        <v>1</v>
      </c>
      <c r="XR140" s="1">
        <f t="shared" si="222"/>
        <v>0</v>
      </c>
      <c r="XS140" s="1">
        <f t="shared" si="223"/>
        <v>0</v>
      </c>
      <c r="XT140" s="1">
        <f t="shared" si="273"/>
        <v>0</v>
      </c>
      <c r="XU140" s="1">
        <f t="shared" si="224"/>
        <v>0</v>
      </c>
      <c r="XV140" s="1">
        <f t="shared" si="225"/>
        <v>0</v>
      </c>
      <c r="XW140" s="1">
        <f t="shared" si="226"/>
        <v>0</v>
      </c>
      <c r="XX140" s="1">
        <f t="shared" si="227"/>
        <v>0</v>
      </c>
      <c r="XY140" s="1">
        <f t="shared" si="228"/>
        <v>0</v>
      </c>
      <c r="XZ140" s="1">
        <f t="shared" si="229"/>
        <v>0</v>
      </c>
      <c r="YA140" s="1">
        <f t="shared" si="230"/>
        <v>0</v>
      </c>
      <c r="YB140" s="1">
        <f t="shared" si="231"/>
        <v>0</v>
      </c>
      <c r="YC140" s="1">
        <f t="shared" si="232"/>
        <v>0</v>
      </c>
      <c r="YD140" s="132"/>
      <c r="YE140" s="133">
        <f t="shared" si="204"/>
        <v>1</v>
      </c>
      <c r="YF140" s="133">
        <f t="shared" si="233"/>
        <v>50000</v>
      </c>
      <c r="YG140" s="130">
        <v>1</v>
      </c>
      <c r="YH140" s="130">
        <f t="shared" si="234"/>
        <v>50000</v>
      </c>
      <c r="YI140" s="129">
        <v>1</v>
      </c>
      <c r="YJ140" s="128">
        <f t="shared" si="235"/>
        <v>50000</v>
      </c>
      <c r="YK140" s="177"/>
      <c r="YL140">
        <v>1</v>
      </c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>
        <f t="shared" si="274"/>
        <v>0</v>
      </c>
      <c r="ACD140" s="25" t="e">
        <f t="shared" si="202"/>
        <v>#DIV/0!</v>
      </c>
      <c r="ACE140" s="11">
        <f t="shared" si="236"/>
        <v>1</v>
      </c>
      <c r="ACF140" s="11">
        <f t="shared" si="237"/>
        <v>50000</v>
      </c>
      <c r="ACG140" s="1">
        <v>4</v>
      </c>
      <c r="ACH140" s="1">
        <v>1</v>
      </c>
      <c r="ACI140" s="11">
        <f t="shared" si="238"/>
        <v>50000</v>
      </c>
      <c r="ACJ140" s="45">
        <v>1</v>
      </c>
      <c r="ACK140" s="13">
        <f t="shared" si="239"/>
        <v>50000</v>
      </c>
      <c r="ACL140">
        <v>1</v>
      </c>
      <c r="ACM140" s="25">
        <f t="shared" si="240"/>
        <v>50000</v>
      </c>
      <c r="ACN140" s="11">
        <f t="shared" si="241"/>
        <v>50000</v>
      </c>
      <c r="ACO140" s="65"/>
      <c r="ACR140" s="1" t="s">
        <v>292</v>
      </c>
      <c r="ACZ140" s="1" t="s">
        <v>259</v>
      </c>
      <c r="ADD140" s="1" t="s">
        <v>185</v>
      </c>
      <c r="ADO140" s="1">
        <v>1</v>
      </c>
      <c r="ADU140" s="1">
        <v>3</v>
      </c>
      <c r="ADV140" s="457"/>
      <c r="AEE140" s="1">
        <f t="shared" si="275"/>
        <v>0</v>
      </c>
      <c r="AFA140" s="1">
        <v>1</v>
      </c>
      <c r="AFC140" s="1">
        <v>1</v>
      </c>
      <c r="AFN140" s="1">
        <v>1</v>
      </c>
      <c r="AFP140" s="1">
        <v>1</v>
      </c>
      <c r="AFX140" s="1">
        <v>1</v>
      </c>
      <c r="AGL140" s="11">
        <v>47000</v>
      </c>
      <c r="AGM140" s="11">
        <f t="shared" si="156"/>
        <v>3000</v>
      </c>
      <c r="AGV140" s="1">
        <v>3000</v>
      </c>
      <c r="AGW140" s="1">
        <v>1</v>
      </c>
      <c r="AHI140" s="1">
        <v>1</v>
      </c>
      <c r="AHJ140" s="1">
        <v>50000</v>
      </c>
      <c r="AHN140" s="1">
        <v>1</v>
      </c>
      <c r="AHO140" s="1">
        <v>1</v>
      </c>
      <c r="AHX140" s="1">
        <v>1</v>
      </c>
      <c r="AIA140" s="1">
        <v>1</v>
      </c>
      <c r="AIB140" s="1">
        <v>1</v>
      </c>
      <c r="AIJ140" s="1">
        <v>1</v>
      </c>
      <c r="AIX140" s="1">
        <v>1</v>
      </c>
      <c r="AIY140" s="11"/>
      <c r="AIZ140" s="11"/>
      <c r="AJB140" s="11">
        <v>24000</v>
      </c>
      <c r="AJC140" s="1">
        <v>26000</v>
      </c>
      <c r="AJD140" s="1">
        <v>1</v>
      </c>
      <c r="AJF140" s="435">
        <v>52</v>
      </c>
      <c r="AJG140" s="45">
        <v>108.33333333333333</v>
      </c>
      <c r="AJH140" s="381">
        <v>50000</v>
      </c>
      <c r="AJI140" s="11">
        <f t="shared" si="242"/>
        <v>50000</v>
      </c>
      <c r="AJJ140" s="60"/>
      <c r="AJK140" s="12">
        <v>1</v>
      </c>
      <c r="AJW140" s="1">
        <f t="shared" ref="AJW140:AJW158" si="276">SUM(AJL140+AJM140+AJN140+AJO140+AJP140+AJQ140+AJR140+AJS140+AJT140+AJU140)</f>
        <v>0</v>
      </c>
      <c r="AJZ140" s="1">
        <f t="shared" ref="AJZ140:AJZ158" si="277">SUM(AJW140+AJX140+AJY140)</f>
        <v>0</v>
      </c>
      <c r="AKA140" s="60"/>
      <c r="AKB140" s="1" t="s">
        <v>723</v>
      </c>
      <c r="AKC140" s="1" t="s">
        <v>904</v>
      </c>
      <c r="AKD140" s="1" t="s">
        <v>261</v>
      </c>
      <c r="AKE140" s="1" t="s">
        <v>260</v>
      </c>
      <c r="AKF140" s="1" t="s">
        <v>260</v>
      </c>
      <c r="AKG140" s="1" t="s">
        <v>260</v>
      </c>
      <c r="AKH140" s="1" t="s">
        <v>260</v>
      </c>
      <c r="AKI140" s="1" t="s">
        <v>260</v>
      </c>
      <c r="AKJ140" s="1" t="s">
        <v>262</v>
      </c>
      <c r="AKK140" s="1" t="s">
        <v>260</v>
      </c>
      <c r="AKL140" s="1" t="s">
        <v>260</v>
      </c>
      <c r="AKM140" s="1" t="s">
        <v>260</v>
      </c>
      <c r="AKN140" s="1" t="s">
        <v>260</v>
      </c>
      <c r="AKO140" s="1" t="s">
        <v>260</v>
      </c>
      <c r="AKP140" s="1" t="s">
        <v>260</v>
      </c>
      <c r="AKQ140" s="1" t="s">
        <v>260</v>
      </c>
      <c r="AKR140" s="1" t="s">
        <v>263</v>
      </c>
      <c r="AKS140" s="1" t="s">
        <v>260</v>
      </c>
      <c r="AKT140" s="1" t="s">
        <v>260</v>
      </c>
      <c r="AKU140" s="1" t="s">
        <v>260</v>
      </c>
      <c r="AKV140" s="1" t="s">
        <v>260</v>
      </c>
      <c r="AKW140" s="1" t="s">
        <v>260</v>
      </c>
      <c r="AKX140" s="1" t="s">
        <v>260</v>
      </c>
      <c r="AKY140" s="1" t="s">
        <v>260</v>
      </c>
      <c r="AKZ140" s="1" t="s">
        <v>260</v>
      </c>
      <c r="ALA140" s="1" t="s">
        <v>260</v>
      </c>
      <c r="ALB140" s="1" t="s">
        <v>260</v>
      </c>
      <c r="ALC140" s="1" t="s">
        <v>260</v>
      </c>
      <c r="ALD140" s="1" t="s">
        <v>260</v>
      </c>
      <c r="ALE140" s="1" t="s">
        <v>260</v>
      </c>
      <c r="ALF140" s="1" t="s">
        <v>260</v>
      </c>
      <c r="ALG140" s="1" t="s">
        <v>260</v>
      </c>
      <c r="ALH140" s="1" t="s">
        <v>260</v>
      </c>
      <c r="ALI140" s="1" t="s">
        <v>260</v>
      </c>
      <c r="ALJ140" s="1" t="s">
        <v>260</v>
      </c>
      <c r="ALK140" s="1" t="s">
        <v>260</v>
      </c>
      <c r="ALL140" s="1" t="s">
        <v>260</v>
      </c>
      <c r="ALM140" s="1">
        <v>2</v>
      </c>
      <c r="ALN140" s="11">
        <f t="shared" ref="ALN140:ALN158" si="278">ALO140/ALM140</f>
        <v>25000</v>
      </c>
      <c r="ALO140" s="28">
        <v>50000</v>
      </c>
      <c r="ALQ140" s="1">
        <v>2</v>
      </c>
      <c r="ALU140" s="60"/>
      <c r="ALV140" s="1">
        <v>1</v>
      </c>
      <c r="ALY140" s="1">
        <v>1</v>
      </c>
      <c r="ALZ140" s="1">
        <v>1</v>
      </c>
      <c r="AMJ140" s="403"/>
    </row>
    <row r="141" spans="1:1024" s="1" customFormat="1" ht="15" customHeight="1" x14ac:dyDescent="0.25">
      <c r="A141" s="268"/>
      <c r="B141" s="113">
        <v>139</v>
      </c>
      <c r="C141" s="473" t="s">
        <v>801</v>
      </c>
      <c r="D141" s="304" t="s">
        <v>905</v>
      </c>
      <c r="E141" s="1">
        <v>2006</v>
      </c>
      <c r="H141" s="1">
        <v>1</v>
      </c>
      <c r="I141" s="1">
        <v>1</v>
      </c>
      <c r="J141" s="1">
        <v>1</v>
      </c>
      <c r="K141" s="1">
        <v>2003</v>
      </c>
      <c r="L141" s="1">
        <v>2004</v>
      </c>
      <c r="M141" s="1">
        <v>2</v>
      </c>
      <c r="AG141" s="1">
        <v>1</v>
      </c>
      <c r="AH141" s="1">
        <v>1</v>
      </c>
      <c r="AY141" s="1">
        <v>1</v>
      </c>
      <c r="BA141" s="1">
        <v>1</v>
      </c>
      <c r="BB141" s="1">
        <v>11</v>
      </c>
      <c r="BC141" s="1">
        <v>1</v>
      </c>
      <c r="BG141" s="1">
        <v>2</v>
      </c>
      <c r="CG141" s="1">
        <v>1</v>
      </c>
      <c r="CH141" s="246"/>
      <c r="CP141" s="1">
        <f t="shared" si="243"/>
        <v>0</v>
      </c>
      <c r="CS141" s="1">
        <f t="shared" si="205"/>
        <v>0</v>
      </c>
      <c r="DO141" s="1">
        <f t="shared" si="244"/>
        <v>0</v>
      </c>
      <c r="DX141" s="1">
        <f t="shared" si="245"/>
        <v>0</v>
      </c>
      <c r="EE141" s="1">
        <f t="shared" si="246"/>
        <v>0</v>
      </c>
      <c r="EH141" s="1">
        <f t="shared" si="247"/>
        <v>0</v>
      </c>
      <c r="FF141" s="116"/>
      <c r="GP141" s="1">
        <f t="shared" si="206"/>
        <v>0</v>
      </c>
      <c r="GY141" s="1">
        <f t="shared" si="248"/>
        <v>0</v>
      </c>
      <c r="HC141" s="1">
        <f t="shared" si="249"/>
        <v>0</v>
      </c>
      <c r="HS141" s="1">
        <f t="shared" si="250"/>
        <v>0</v>
      </c>
      <c r="HX141" s="1">
        <f t="shared" si="207"/>
        <v>0</v>
      </c>
      <c r="ID141" s="1">
        <f t="shared" si="208"/>
        <v>0</v>
      </c>
      <c r="IF141" s="1">
        <v>1</v>
      </c>
      <c r="IN141" s="1">
        <f t="shared" si="251"/>
        <v>1</v>
      </c>
      <c r="IO141" s="1">
        <v>1</v>
      </c>
      <c r="IW141" s="1">
        <f t="shared" si="252"/>
        <v>0</v>
      </c>
      <c r="IZ141" s="1">
        <f t="shared" si="209"/>
        <v>0</v>
      </c>
      <c r="JJ141" s="1">
        <f t="shared" si="210"/>
        <v>0</v>
      </c>
      <c r="JV141" s="1">
        <f t="shared" si="253"/>
        <v>0</v>
      </c>
      <c r="KB141" s="1">
        <f t="shared" si="254"/>
        <v>0</v>
      </c>
      <c r="LG141" s="1">
        <f t="shared" si="211"/>
        <v>0</v>
      </c>
      <c r="LT141" s="1">
        <f t="shared" si="255"/>
        <v>0</v>
      </c>
      <c r="MA141" s="1">
        <f t="shared" si="256"/>
        <v>0</v>
      </c>
      <c r="MF141" s="1">
        <f t="shared" si="257"/>
        <v>0</v>
      </c>
      <c r="MM141" s="1">
        <f t="shared" si="258"/>
        <v>0</v>
      </c>
      <c r="MS141" s="1">
        <f t="shared" si="259"/>
        <v>0</v>
      </c>
      <c r="MU141" s="115"/>
      <c r="OI141" s="120"/>
      <c r="PD141" s="1">
        <f t="shared" si="212"/>
        <v>0</v>
      </c>
      <c r="QF141" s="1">
        <f t="shared" si="260"/>
        <v>0</v>
      </c>
      <c r="QY141" s="1">
        <f t="shared" si="261"/>
        <v>0</v>
      </c>
      <c r="RK141" s="1">
        <f t="shared" si="262"/>
        <v>0</v>
      </c>
      <c r="SA141" s="1">
        <f t="shared" si="263"/>
        <v>0</v>
      </c>
      <c r="SG141" s="1">
        <f t="shared" si="264"/>
        <v>0</v>
      </c>
      <c r="SO141" s="1">
        <f t="shared" si="265"/>
        <v>0</v>
      </c>
      <c r="TB141" s="1">
        <f t="shared" si="266"/>
        <v>0</v>
      </c>
      <c r="TS141" s="1">
        <f t="shared" si="213"/>
        <v>0</v>
      </c>
      <c r="UD141" s="1">
        <f t="shared" si="214"/>
        <v>0</v>
      </c>
      <c r="UG141" s="1">
        <f t="shared" si="215"/>
        <v>0</v>
      </c>
      <c r="UQ141" s="1">
        <f t="shared" si="267"/>
        <v>0</v>
      </c>
      <c r="VA141" s="1">
        <f t="shared" si="268"/>
        <v>0</v>
      </c>
      <c r="VG141" s="1">
        <f t="shared" si="269"/>
        <v>0</v>
      </c>
      <c r="WY141" s="1">
        <f t="shared" si="216"/>
        <v>0</v>
      </c>
      <c r="XB141" s="1">
        <f t="shared" si="270"/>
        <v>0</v>
      </c>
      <c r="XG141" s="1">
        <f t="shared" si="217"/>
        <v>0</v>
      </c>
      <c r="XK141" s="108"/>
      <c r="XL141" s="1">
        <f t="shared" si="218"/>
        <v>1</v>
      </c>
      <c r="XM141" s="1">
        <f t="shared" si="219"/>
        <v>0</v>
      </c>
      <c r="XN141" s="1">
        <f t="shared" si="271"/>
        <v>0</v>
      </c>
      <c r="XO141" s="1">
        <f t="shared" si="220"/>
        <v>0</v>
      </c>
      <c r="XP141" s="1">
        <f t="shared" si="272"/>
        <v>0</v>
      </c>
      <c r="XQ141" s="1">
        <f t="shared" si="221"/>
        <v>0</v>
      </c>
      <c r="XR141" s="1">
        <f t="shared" si="222"/>
        <v>0</v>
      </c>
      <c r="XS141" s="1">
        <f t="shared" si="223"/>
        <v>0</v>
      </c>
      <c r="XT141" s="1">
        <f t="shared" si="273"/>
        <v>0</v>
      </c>
      <c r="XU141" s="1">
        <f t="shared" si="224"/>
        <v>0</v>
      </c>
      <c r="XV141" s="1">
        <f t="shared" si="225"/>
        <v>0</v>
      </c>
      <c r="XW141" s="1">
        <f t="shared" si="226"/>
        <v>0</v>
      </c>
      <c r="XX141" s="1">
        <f t="shared" si="227"/>
        <v>0</v>
      </c>
      <c r="XY141" s="1">
        <f t="shared" si="228"/>
        <v>0</v>
      </c>
      <c r="XZ141" s="1">
        <f t="shared" si="229"/>
        <v>0</v>
      </c>
      <c r="YA141" s="1">
        <f t="shared" si="230"/>
        <v>0</v>
      </c>
      <c r="YB141" s="1">
        <f t="shared" si="231"/>
        <v>0</v>
      </c>
      <c r="YC141" s="1">
        <f t="shared" si="232"/>
        <v>0</v>
      </c>
      <c r="YD141" s="132"/>
      <c r="YE141" s="133">
        <f t="shared" si="204"/>
        <v>1</v>
      </c>
      <c r="YF141" s="133">
        <f t="shared" si="233"/>
        <v>139000</v>
      </c>
      <c r="YG141" s="130">
        <v>1</v>
      </c>
      <c r="YH141" s="130">
        <f t="shared" si="234"/>
        <v>139000</v>
      </c>
      <c r="YI141" s="129">
        <v>1</v>
      </c>
      <c r="YJ141" s="128">
        <f t="shared" si="235"/>
        <v>139000</v>
      </c>
      <c r="YK141" s="177"/>
      <c r="YL141">
        <v>1</v>
      </c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>
        <f t="shared" si="274"/>
        <v>0</v>
      </c>
      <c r="ACD141" s="25" t="e">
        <f t="shared" si="202"/>
        <v>#DIV/0!</v>
      </c>
      <c r="ACE141" s="11">
        <f t="shared" si="236"/>
        <v>1</v>
      </c>
      <c r="ACF141" s="11">
        <f t="shared" si="237"/>
        <v>139000</v>
      </c>
      <c r="ACG141" s="1">
        <v>4</v>
      </c>
      <c r="ACH141" s="1">
        <v>1</v>
      </c>
      <c r="ACI141" s="11">
        <f t="shared" si="238"/>
        <v>139000</v>
      </c>
      <c r="ACJ141" s="45">
        <v>1</v>
      </c>
      <c r="ACK141" s="13">
        <f t="shared" si="239"/>
        <v>139000</v>
      </c>
      <c r="ACL141">
        <v>1</v>
      </c>
      <c r="ACM141" s="25">
        <f t="shared" si="240"/>
        <v>139000</v>
      </c>
      <c r="ACN141" s="11">
        <f t="shared" si="241"/>
        <v>139000</v>
      </c>
      <c r="ACO141" s="65"/>
      <c r="ACR141" s="1" t="s">
        <v>258</v>
      </c>
      <c r="ACS141" s="1">
        <v>1</v>
      </c>
      <c r="ACT141" s="1">
        <v>1</v>
      </c>
      <c r="ACU141" s="1">
        <v>1</v>
      </c>
      <c r="ACV141" s="1">
        <v>1</v>
      </c>
      <c r="ACX141" s="1">
        <v>1</v>
      </c>
      <c r="ACY141" s="1">
        <v>1</v>
      </c>
      <c r="ACZ141" s="1" t="s">
        <v>802</v>
      </c>
      <c r="ADA141" s="1">
        <v>1</v>
      </c>
      <c r="ADD141" s="1" t="s">
        <v>189</v>
      </c>
      <c r="ADR141" s="1">
        <v>1</v>
      </c>
      <c r="ADU141" s="1">
        <v>2</v>
      </c>
      <c r="ADV141" s="457"/>
      <c r="AEE141" s="1">
        <f t="shared" si="275"/>
        <v>0</v>
      </c>
      <c r="AFC141" s="1">
        <v>1</v>
      </c>
      <c r="AFF141" s="1">
        <v>1</v>
      </c>
      <c r="AFN141" s="1">
        <v>1</v>
      </c>
      <c r="AFV141" s="1">
        <v>1</v>
      </c>
      <c r="AFY141" s="1">
        <v>1</v>
      </c>
      <c r="AGL141" s="1">
        <v>65000</v>
      </c>
      <c r="AGM141" s="11">
        <f t="shared" si="156"/>
        <v>0</v>
      </c>
      <c r="AHJ141" s="1">
        <v>65000</v>
      </c>
      <c r="AIA141" s="1">
        <v>1</v>
      </c>
      <c r="AIB141" s="1">
        <v>1</v>
      </c>
      <c r="AIJ141" s="1">
        <v>1</v>
      </c>
      <c r="AIN141" s="1">
        <v>2</v>
      </c>
      <c r="AIO141" s="1">
        <v>1</v>
      </c>
      <c r="AIP141" s="1">
        <v>15000</v>
      </c>
      <c r="AIQ141" s="1">
        <v>1</v>
      </c>
      <c r="AIW141" s="1">
        <v>1</v>
      </c>
      <c r="AIX141" s="1">
        <v>1</v>
      </c>
      <c r="AIY141" s="11">
        <v>74000</v>
      </c>
      <c r="AIZ141" s="11"/>
      <c r="AJA141" s="1">
        <v>113.85</v>
      </c>
      <c r="AJB141" s="11">
        <v>5000</v>
      </c>
      <c r="AJC141" s="1">
        <v>60000</v>
      </c>
      <c r="AJD141" s="1">
        <v>1</v>
      </c>
      <c r="AJF141" s="435">
        <v>43.165467625899282</v>
      </c>
      <c r="AJG141" s="45">
        <v>1200</v>
      </c>
      <c r="AJH141" s="381">
        <v>139000</v>
      </c>
      <c r="AJI141" s="11">
        <f t="shared" si="242"/>
        <v>139000</v>
      </c>
      <c r="AJJ141" s="60"/>
      <c r="AJK141" s="12"/>
      <c r="AJW141" s="1">
        <f t="shared" si="276"/>
        <v>0</v>
      </c>
      <c r="AJZ141" s="1">
        <f t="shared" si="277"/>
        <v>0</v>
      </c>
      <c r="AKA141" s="60"/>
      <c r="AKB141" s="1" t="s">
        <v>437</v>
      </c>
      <c r="AKC141" s="1" t="s">
        <v>260</v>
      </c>
      <c r="AKD141" s="1" t="s">
        <v>261</v>
      </c>
      <c r="AKE141" s="1" t="s">
        <v>260</v>
      </c>
      <c r="AKF141" s="1" t="s">
        <v>260</v>
      </c>
      <c r="AKG141" s="1" t="s">
        <v>260</v>
      </c>
      <c r="AKH141" s="1" t="s">
        <v>260</v>
      </c>
      <c r="AKI141" s="1" t="s">
        <v>260</v>
      </c>
      <c r="AKJ141" s="1" t="s">
        <v>262</v>
      </c>
      <c r="AKK141" s="1" t="s">
        <v>260</v>
      </c>
      <c r="AKL141" s="1" t="s">
        <v>260</v>
      </c>
      <c r="AKM141" s="1" t="s">
        <v>260</v>
      </c>
      <c r="AKN141" s="1" t="s">
        <v>260</v>
      </c>
      <c r="AKO141" s="1" t="s">
        <v>260</v>
      </c>
      <c r="AKP141" s="1" t="s">
        <v>260</v>
      </c>
      <c r="AKQ141" s="1" t="s">
        <v>260</v>
      </c>
      <c r="AKR141" s="1" t="s">
        <v>263</v>
      </c>
      <c r="AKS141" s="1" t="s">
        <v>260</v>
      </c>
      <c r="AKT141" s="1" t="s">
        <v>260</v>
      </c>
      <c r="AKU141" s="1" t="s">
        <v>260</v>
      </c>
      <c r="AKV141" s="1" t="s">
        <v>260</v>
      </c>
      <c r="AKW141" s="1" t="s">
        <v>260</v>
      </c>
      <c r="AKX141" s="1" t="s">
        <v>260</v>
      </c>
      <c r="AKY141" s="1" t="s">
        <v>260</v>
      </c>
      <c r="AKZ141" s="1" t="s">
        <v>260</v>
      </c>
      <c r="ALA141" s="1" t="s">
        <v>260</v>
      </c>
      <c r="ALB141" s="1" t="s">
        <v>260</v>
      </c>
      <c r="ALC141" s="1" t="s">
        <v>260</v>
      </c>
      <c r="ALD141" s="1" t="s">
        <v>260</v>
      </c>
      <c r="ALE141" s="1" t="s">
        <v>260</v>
      </c>
      <c r="ALF141" s="1" t="s">
        <v>260</v>
      </c>
      <c r="ALG141" s="1" t="s">
        <v>260</v>
      </c>
      <c r="ALH141" s="1" t="s">
        <v>260</v>
      </c>
      <c r="ALI141" s="1" t="s">
        <v>260</v>
      </c>
      <c r="ALJ141" s="1" t="s">
        <v>260</v>
      </c>
      <c r="ALK141" s="1" t="s">
        <v>260</v>
      </c>
      <c r="ALL141" s="1" t="s">
        <v>260</v>
      </c>
      <c r="ALM141" s="1">
        <v>1</v>
      </c>
      <c r="ALN141" s="11">
        <f t="shared" si="278"/>
        <v>139000</v>
      </c>
      <c r="ALO141" s="28">
        <v>139000</v>
      </c>
      <c r="ALQ141" s="1">
        <v>1</v>
      </c>
      <c r="ALU141" s="60"/>
      <c r="ALV141" s="1">
        <v>1</v>
      </c>
      <c r="ALW141" s="1">
        <v>1</v>
      </c>
      <c r="ALY141" s="1">
        <v>1</v>
      </c>
      <c r="ALZ141" s="1">
        <v>1</v>
      </c>
      <c r="AMJ141" s="403"/>
    </row>
    <row r="142" spans="1:1024" s="1" customFormat="1" ht="15" customHeight="1" x14ac:dyDescent="0.25">
      <c r="A142" s="268"/>
      <c r="B142" s="113">
        <v>140</v>
      </c>
      <c r="C142" s="473" t="s">
        <v>803</v>
      </c>
      <c r="D142" s="304" t="s">
        <v>804</v>
      </c>
      <c r="E142" s="1">
        <v>2007</v>
      </c>
      <c r="F142" s="1">
        <v>1</v>
      </c>
      <c r="G142" s="1">
        <v>1</v>
      </c>
      <c r="J142" s="1">
        <v>1</v>
      </c>
      <c r="K142" s="1">
        <v>2001</v>
      </c>
      <c r="L142" s="1">
        <v>2001</v>
      </c>
      <c r="M142" s="1">
        <v>1</v>
      </c>
      <c r="AE142" s="1">
        <v>1</v>
      </c>
      <c r="AW142" s="1">
        <v>1</v>
      </c>
      <c r="AY142" s="1">
        <v>1</v>
      </c>
      <c r="BA142" s="1">
        <v>1</v>
      </c>
      <c r="BB142" s="1">
        <v>11</v>
      </c>
      <c r="BC142" s="1">
        <v>1</v>
      </c>
      <c r="CG142" s="1">
        <v>1</v>
      </c>
      <c r="CH142" s="246"/>
      <c r="CP142" s="1">
        <f t="shared" si="243"/>
        <v>0</v>
      </c>
      <c r="CS142" s="1">
        <f t="shared" si="205"/>
        <v>0</v>
      </c>
      <c r="DO142" s="1">
        <f t="shared" si="244"/>
        <v>0</v>
      </c>
      <c r="DX142" s="1">
        <f t="shared" si="245"/>
        <v>0</v>
      </c>
      <c r="EE142" s="1">
        <f t="shared" si="246"/>
        <v>0</v>
      </c>
      <c r="EH142" s="1">
        <f t="shared" si="247"/>
        <v>0</v>
      </c>
      <c r="FF142" s="116"/>
      <c r="GP142" s="1">
        <f t="shared" si="206"/>
        <v>0</v>
      </c>
      <c r="GY142" s="1">
        <f t="shared" si="248"/>
        <v>0</v>
      </c>
      <c r="HC142" s="1">
        <f t="shared" si="249"/>
        <v>0</v>
      </c>
      <c r="HS142" s="1">
        <f t="shared" si="250"/>
        <v>0</v>
      </c>
      <c r="HX142" s="1">
        <f t="shared" si="207"/>
        <v>0</v>
      </c>
      <c r="IB142" s="1">
        <v>1</v>
      </c>
      <c r="ID142" s="1">
        <f t="shared" si="208"/>
        <v>1</v>
      </c>
      <c r="IE142" s="1">
        <v>1</v>
      </c>
      <c r="IN142" s="1">
        <f t="shared" si="251"/>
        <v>0</v>
      </c>
      <c r="IW142" s="1">
        <f t="shared" si="252"/>
        <v>0</v>
      </c>
      <c r="IZ142" s="1">
        <f t="shared" si="209"/>
        <v>0</v>
      </c>
      <c r="JJ142" s="1">
        <f t="shared" si="210"/>
        <v>0</v>
      </c>
      <c r="JV142" s="1">
        <f t="shared" si="253"/>
        <v>0</v>
      </c>
      <c r="KB142" s="1">
        <f t="shared" si="254"/>
        <v>0</v>
      </c>
      <c r="LG142" s="1">
        <f t="shared" si="211"/>
        <v>0</v>
      </c>
      <c r="LT142" s="1">
        <f t="shared" si="255"/>
        <v>0</v>
      </c>
      <c r="MA142" s="1">
        <f t="shared" si="256"/>
        <v>0</v>
      </c>
      <c r="MF142" s="1">
        <f t="shared" si="257"/>
        <v>0</v>
      </c>
      <c r="MM142" s="1">
        <f t="shared" si="258"/>
        <v>0</v>
      </c>
      <c r="MS142" s="1">
        <f t="shared" si="259"/>
        <v>0</v>
      </c>
      <c r="MU142" s="115">
        <v>1</v>
      </c>
      <c r="NC142" s="1">
        <v>1</v>
      </c>
      <c r="OI142" s="120"/>
      <c r="PD142" s="1">
        <f t="shared" si="212"/>
        <v>0</v>
      </c>
      <c r="QF142" s="1">
        <f t="shared" si="260"/>
        <v>0</v>
      </c>
      <c r="QY142" s="1">
        <f t="shared" si="261"/>
        <v>0</v>
      </c>
      <c r="RK142" s="1">
        <f t="shared" si="262"/>
        <v>0</v>
      </c>
      <c r="SA142" s="1">
        <f t="shared" si="263"/>
        <v>0</v>
      </c>
      <c r="SG142" s="1">
        <f t="shared" si="264"/>
        <v>0</v>
      </c>
      <c r="SO142" s="1">
        <f t="shared" si="265"/>
        <v>0</v>
      </c>
      <c r="TB142" s="1">
        <f t="shared" si="266"/>
        <v>0</v>
      </c>
      <c r="TS142" s="1">
        <f t="shared" si="213"/>
        <v>0</v>
      </c>
      <c r="UD142" s="1">
        <f t="shared" si="214"/>
        <v>0</v>
      </c>
      <c r="UG142" s="1">
        <f t="shared" si="215"/>
        <v>0</v>
      </c>
      <c r="UQ142" s="1">
        <f t="shared" si="267"/>
        <v>0</v>
      </c>
      <c r="VA142" s="1">
        <f t="shared" si="268"/>
        <v>0</v>
      </c>
      <c r="VG142" s="1">
        <f t="shared" si="269"/>
        <v>0</v>
      </c>
      <c r="WY142" s="1">
        <f t="shared" si="216"/>
        <v>0</v>
      </c>
      <c r="XB142" s="1">
        <f t="shared" si="270"/>
        <v>0</v>
      </c>
      <c r="XG142" s="1">
        <f t="shared" si="217"/>
        <v>0</v>
      </c>
      <c r="XK142" s="108"/>
      <c r="XL142" s="1">
        <f t="shared" si="218"/>
        <v>0</v>
      </c>
      <c r="XM142" s="1">
        <f t="shared" si="219"/>
        <v>0</v>
      </c>
      <c r="XN142" s="1">
        <f t="shared" si="271"/>
        <v>0</v>
      </c>
      <c r="XO142" s="1">
        <f t="shared" si="220"/>
        <v>0</v>
      </c>
      <c r="XP142" s="1">
        <f t="shared" si="272"/>
        <v>0</v>
      </c>
      <c r="XQ142" s="1">
        <f t="shared" si="221"/>
        <v>0</v>
      </c>
      <c r="XR142" s="1">
        <f t="shared" si="222"/>
        <v>1</v>
      </c>
      <c r="XS142" s="1">
        <f t="shared" si="223"/>
        <v>0</v>
      </c>
      <c r="XT142" s="1">
        <f t="shared" si="273"/>
        <v>0</v>
      </c>
      <c r="XU142" s="1">
        <f t="shared" si="224"/>
        <v>0</v>
      </c>
      <c r="XV142" s="1">
        <f t="shared" si="225"/>
        <v>0</v>
      </c>
      <c r="XW142" s="1">
        <f t="shared" si="226"/>
        <v>0</v>
      </c>
      <c r="XX142" s="1">
        <f t="shared" si="227"/>
        <v>0</v>
      </c>
      <c r="XY142" s="1">
        <f t="shared" si="228"/>
        <v>2</v>
      </c>
      <c r="XZ142" s="1">
        <f t="shared" si="229"/>
        <v>0</v>
      </c>
      <c r="YA142" s="1">
        <f t="shared" si="230"/>
        <v>0</v>
      </c>
      <c r="YB142" s="1">
        <f t="shared" si="231"/>
        <v>0</v>
      </c>
      <c r="YC142" s="1">
        <f t="shared" si="232"/>
        <v>0</v>
      </c>
      <c r="YD142" s="132"/>
      <c r="YE142" s="133">
        <f t="shared" si="204"/>
        <v>3</v>
      </c>
      <c r="YF142" s="133">
        <f t="shared" si="233"/>
        <v>26666.666666666668</v>
      </c>
      <c r="YG142" s="130">
        <v>2</v>
      </c>
      <c r="YH142" s="130">
        <f t="shared" si="234"/>
        <v>40000</v>
      </c>
      <c r="YI142" s="129">
        <v>2</v>
      </c>
      <c r="YJ142" s="128">
        <f t="shared" si="235"/>
        <v>40000</v>
      </c>
      <c r="YK142" s="177"/>
      <c r="YL142">
        <v>1</v>
      </c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>
        <f t="shared" si="274"/>
        <v>0</v>
      </c>
      <c r="ACD142" s="25" t="e">
        <f t="shared" si="202"/>
        <v>#DIV/0!</v>
      </c>
      <c r="ACE142" s="11">
        <f t="shared" si="236"/>
        <v>3</v>
      </c>
      <c r="ACF142" s="11">
        <f t="shared" si="237"/>
        <v>26666.666666666668</v>
      </c>
      <c r="ACG142" s="1">
        <v>4</v>
      </c>
      <c r="ACH142" s="1">
        <v>1</v>
      </c>
      <c r="ACI142" s="11">
        <f t="shared" si="238"/>
        <v>80000</v>
      </c>
      <c r="ACJ142" s="45">
        <v>1</v>
      </c>
      <c r="ACK142" s="13">
        <f t="shared" si="239"/>
        <v>80000</v>
      </c>
      <c r="ACL142">
        <v>1</v>
      </c>
      <c r="ACM142" s="25">
        <f t="shared" si="240"/>
        <v>80000</v>
      </c>
      <c r="ACN142" s="11">
        <f t="shared" si="241"/>
        <v>80000</v>
      </c>
      <c r="ACO142" s="65"/>
      <c r="ACR142" s="1" t="s">
        <v>258</v>
      </c>
      <c r="ACZ142" s="1" t="s">
        <v>259</v>
      </c>
      <c r="ADD142" s="1" t="s">
        <v>189</v>
      </c>
      <c r="ADN142" s="1">
        <v>1</v>
      </c>
      <c r="ADU142" s="1">
        <v>2</v>
      </c>
      <c r="ADV142" s="457"/>
      <c r="AEE142" s="1">
        <f t="shared" si="275"/>
        <v>0</v>
      </c>
      <c r="AEV142" s="1">
        <v>1</v>
      </c>
      <c r="AFL142" s="1">
        <v>1</v>
      </c>
      <c r="AGM142" s="11">
        <f t="shared" si="156"/>
        <v>0</v>
      </c>
      <c r="AIU142" s="1" t="s">
        <v>1178</v>
      </c>
      <c r="AIX142" s="1">
        <v>1</v>
      </c>
      <c r="AIY142" s="11">
        <v>80000</v>
      </c>
      <c r="AIZ142" s="11"/>
      <c r="AJA142" s="1">
        <v>100</v>
      </c>
      <c r="AJB142" s="11"/>
      <c r="AJE142" s="1">
        <v>1</v>
      </c>
      <c r="AJF142" s="435"/>
      <c r="AJG142" s="45"/>
      <c r="AJH142" s="381">
        <v>80000</v>
      </c>
      <c r="AJI142" s="11">
        <f t="shared" si="242"/>
        <v>26666.666666666668</v>
      </c>
      <c r="AJJ142" s="60"/>
      <c r="AJK142" s="12">
        <v>1</v>
      </c>
      <c r="AJL142" s="1">
        <v>1</v>
      </c>
      <c r="AJW142" s="1">
        <f t="shared" si="276"/>
        <v>1</v>
      </c>
      <c r="AJZ142" s="1">
        <f t="shared" si="277"/>
        <v>1</v>
      </c>
      <c r="AKA142" s="60"/>
      <c r="AKB142" s="1" t="s">
        <v>260</v>
      </c>
      <c r="AKC142" s="1" t="s">
        <v>260</v>
      </c>
      <c r="AKD142" s="1" t="s">
        <v>261</v>
      </c>
      <c r="AKE142" s="1" t="s">
        <v>260</v>
      </c>
      <c r="AKF142" s="1" t="s">
        <v>260</v>
      </c>
      <c r="AKG142" s="1" t="s">
        <v>260</v>
      </c>
      <c r="AKH142" s="1" t="s">
        <v>260</v>
      </c>
      <c r="AKI142" s="1" t="s">
        <v>260</v>
      </c>
      <c r="AKJ142" s="1" t="s">
        <v>262</v>
      </c>
      <c r="AKK142" s="1" t="s">
        <v>260</v>
      </c>
      <c r="AKL142" s="1" t="s">
        <v>260</v>
      </c>
      <c r="AKM142" s="1" t="s">
        <v>260</v>
      </c>
      <c r="AKN142" s="1" t="s">
        <v>260</v>
      </c>
      <c r="AKO142" s="1" t="s">
        <v>260</v>
      </c>
      <c r="AKP142" s="1" t="s">
        <v>260</v>
      </c>
      <c r="AKQ142" s="1" t="s">
        <v>260</v>
      </c>
      <c r="AKR142" s="1" t="s">
        <v>263</v>
      </c>
      <c r="AKS142" s="1" t="s">
        <v>260</v>
      </c>
      <c r="AKT142" s="1" t="s">
        <v>260</v>
      </c>
      <c r="AKU142" s="1" t="s">
        <v>260</v>
      </c>
      <c r="AKV142" s="1" t="s">
        <v>260</v>
      </c>
      <c r="AKW142" s="1" t="s">
        <v>260</v>
      </c>
      <c r="AKX142" s="1" t="s">
        <v>260</v>
      </c>
      <c r="AKY142" s="1" t="s">
        <v>260</v>
      </c>
      <c r="AKZ142" s="1" t="s">
        <v>260</v>
      </c>
      <c r="ALA142" s="1" t="s">
        <v>260</v>
      </c>
      <c r="ALB142" s="1" t="s">
        <v>260</v>
      </c>
      <c r="ALC142" s="1" t="s">
        <v>260</v>
      </c>
      <c r="ALD142" s="1" t="s">
        <v>260</v>
      </c>
      <c r="ALE142" s="1" t="s">
        <v>260</v>
      </c>
      <c r="ALF142" s="1" t="s">
        <v>260</v>
      </c>
      <c r="ALG142" s="1" t="s">
        <v>260</v>
      </c>
      <c r="ALH142" s="1" t="s">
        <v>260</v>
      </c>
      <c r="ALI142" s="1" t="s">
        <v>260</v>
      </c>
      <c r="ALJ142" s="1" t="s">
        <v>260</v>
      </c>
      <c r="ALK142" s="1" t="s">
        <v>260</v>
      </c>
      <c r="ALL142" s="1" t="s">
        <v>260</v>
      </c>
      <c r="ALN142" s="11" t="e">
        <f t="shared" si="278"/>
        <v>#DIV/0!</v>
      </c>
      <c r="ALO142" s="28">
        <v>80000</v>
      </c>
      <c r="ALU142" s="60"/>
      <c r="ALV142" s="1">
        <v>1</v>
      </c>
      <c r="ALW142" s="1">
        <v>1</v>
      </c>
      <c r="AMJ142" s="403"/>
    </row>
    <row r="143" spans="1:1024" s="1" customFormat="1" ht="15" customHeight="1" x14ac:dyDescent="0.25">
      <c r="A143" s="268"/>
      <c r="B143" s="113">
        <v>141</v>
      </c>
      <c r="C143" s="473" t="s">
        <v>805</v>
      </c>
      <c r="D143" s="304" t="s">
        <v>806</v>
      </c>
      <c r="E143" s="1">
        <v>2007</v>
      </c>
      <c r="H143" s="1">
        <v>4</v>
      </c>
      <c r="I143" s="1">
        <v>1</v>
      </c>
      <c r="J143" s="1">
        <v>4</v>
      </c>
      <c r="K143" s="1">
        <v>2003</v>
      </c>
      <c r="L143" s="1">
        <v>2003</v>
      </c>
      <c r="M143" s="1">
        <v>1</v>
      </c>
      <c r="AG143" s="1">
        <v>1</v>
      </c>
      <c r="AY143" s="1">
        <v>1</v>
      </c>
      <c r="BA143" s="1">
        <v>1</v>
      </c>
      <c r="BB143" s="1">
        <v>22</v>
      </c>
      <c r="BC143" s="1">
        <v>1</v>
      </c>
      <c r="BE143" s="1">
        <v>1</v>
      </c>
      <c r="BG143" s="1">
        <v>1</v>
      </c>
      <c r="CG143" s="1">
        <v>1</v>
      </c>
      <c r="CH143" s="246"/>
      <c r="CP143" s="1">
        <f t="shared" si="243"/>
        <v>0</v>
      </c>
      <c r="CS143" s="1">
        <f t="shared" si="205"/>
        <v>0</v>
      </c>
      <c r="DO143" s="1">
        <f t="shared" si="244"/>
        <v>0</v>
      </c>
      <c r="DX143" s="1">
        <f t="shared" si="245"/>
        <v>0</v>
      </c>
      <c r="EE143" s="1">
        <f t="shared" si="246"/>
        <v>0</v>
      </c>
      <c r="EH143" s="1">
        <f t="shared" si="247"/>
        <v>0</v>
      </c>
      <c r="FF143" s="116"/>
      <c r="GP143" s="1">
        <f t="shared" si="206"/>
        <v>0</v>
      </c>
      <c r="GY143" s="1">
        <f t="shared" si="248"/>
        <v>0</v>
      </c>
      <c r="HC143" s="1">
        <f t="shared" si="249"/>
        <v>0</v>
      </c>
      <c r="HS143" s="1">
        <f t="shared" si="250"/>
        <v>0</v>
      </c>
      <c r="HX143" s="1">
        <f t="shared" si="207"/>
        <v>0</v>
      </c>
      <c r="ID143" s="1">
        <f t="shared" si="208"/>
        <v>0</v>
      </c>
      <c r="IN143" s="1">
        <f t="shared" si="251"/>
        <v>0</v>
      </c>
      <c r="IW143" s="1">
        <f t="shared" si="252"/>
        <v>0</v>
      </c>
      <c r="IY143" s="1">
        <v>1</v>
      </c>
      <c r="IZ143" s="1">
        <f t="shared" si="209"/>
        <v>1</v>
      </c>
      <c r="JA143" s="1">
        <v>1</v>
      </c>
      <c r="JJ143" s="1">
        <f t="shared" si="210"/>
        <v>0</v>
      </c>
      <c r="JV143" s="1">
        <f t="shared" si="253"/>
        <v>0</v>
      </c>
      <c r="KB143" s="1">
        <f t="shared" si="254"/>
        <v>0</v>
      </c>
      <c r="LG143" s="1">
        <f t="shared" si="211"/>
        <v>0</v>
      </c>
      <c r="LT143" s="1">
        <f t="shared" si="255"/>
        <v>0</v>
      </c>
      <c r="MA143" s="1">
        <f t="shared" si="256"/>
        <v>0</v>
      </c>
      <c r="MF143" s="1">
        <f t="shared" si="257"/>
        <v>0</v>
      </c>
      <c r="MM143" s="1">
        <f t="shared" si="258"/>
        <v>0</v>
      </c>
      <c r="MS143" s="1">
        <f t="shared" si="259"/>
        <v>0</v>
      </c>
      <c r="MU143" s="115"/>
      <c r="OI143" s="120"/>
      <c r="PD143" s="1">
        <f t="shared" si="212"/>
        <v>0</v>
      </c>
      <c r="QF143" s="1">
        <f t="shared" si="260"/>
        <v>0</v>
      </c>
      <c r="QY143" s="1">
        <f t="shared" si="261"/>
        <v>0</v>
      </c>
      <c r="RK143" s="1">
        <f t="shared" si="262"/>
        <v>0</v>
      </c>
      <c r="SA143" s="1">
        <f t="shared" si="263"/>
        <v>0</v>
      </c>
      <c r="SG143" s="1">
        <f t="shared" si="264"/>
        <v>0</v>
      </c>
      <c r="SO143" s="1">
        <f t="shared" si="265"/>
        <v>0</v>
      </c>
      <c r="TB143" s="1">
        <f t="shared" si="266"/>
        <v>0</v>
      </c>
      <c r="TS143" s="1">
        <f t="shared" si="213"/>
        <v>0</v>
      </c>
      <c r="UD143" s="1">
        <f t="shared" si="214"/>
        <v>0</v>
      </c>
      <c r="UG143" s="1">
        <f t="shared" si="215"/>
        <v>0</v>
      </c>
      <c r="UQ143" s="1">
        <f t="shared" si="267"/>
        <v>0</v>
      </c>
      <c r="VA143" s="1">
        <f t="shared" si="268"/>
        <v>0</v>
      </c>
      <c r="VG143" s="1">
        <f t="shared" si="269"/>
        <v>0</v>
      </c>
      <c r="WY143" s="1">
        <f t="shared" si="216"/>
        <v>0</v>
      </c>
      <c r="XB143" s="1">
        <f t="shared" si="270"/>
        <v>0</v>
      </c>
      <c r="XG143" s="1">
        <f t="shared" si="217"/>
        <v>0</v>
      </c>
      <c r="XK143" s="108"/>
      <c r="XL143" s="1">
        <f t="shared" si="218"/>
        <v>0</v>
      </c>
      <c r="XM143" s="1">
        <f t="shared" si="219"/>
        <v>0</v>
      </c>
      <c r="XN143" s="1">
        <f t="shared" si="271"/>
        <v>0</v>
      </c>
      <c r="XO143" s="1">
        <f t="shared" si="220"/>
        <v>0</v>
      </c>
      <c r="XP143" s="1">
        <f t="shared" si="272"/>
        <v>0</v>
      </c>
      <c r="XQ143" s="1">
        <f t="shared" si="221"/>
        <v>0</v>
      </c>
      <c r="XR143" s="1">
        <f t="shared" si="222"/>
        <v>0</v>
      </c>
      <c r="XS143" s="1">
        <v>1</v>
      </c>
      <c r="XT143" s="1">
        <f t="shared" si="273"/>
        <v>0</v>
      </c>
      <c r="XU143" s="1">
        <f t="shared" si="224"/>
        <v>0</v>
      </c>
      <c r="XV143" s="1">
        <f t="shared" si="225"/>
        <v>0</v>
      </c>
      <c r="XW143" s="1">
        <f t="shared" si="226"/>
        <v>0</v>
      </c>
      <c r="XX143" s="1">
        <f t="shared" si="227"/>
        <v>0</v>
      </c>
      <c r="XY143" s="1">
        <f t="shared" si="228"/>
        <v>0</v>
      </c>
      <c r="XZ143" s="1">
        <f t="shared" si="229"/>
        <v>0</v>
      </c>
      <c r="YA143" s="1">
        <f t="shared" si="230"/>
        <v>0</v>
      </c>
      <c r="YB143" s="1">
        <f t="shared" si="231"/>
        <v>0</v>
      </c>
      <c r="YC143" s="1">
        <f t="shared" si="232"/>
        <v>0</v>
      </c>
      <c r="YD143" s="132"/>
      <c r="YE143" s="133">
        <v>1</v>
      </c>
      <c r="YF143" s="133">
        <f t="shared" si="233"/>
        <v>213700</v>
      </c>
      <c r="YG143" s="130">
        <v>1</v>
      </c>
      <c r="YH143" s="130">
        <f t="shared" si="234"/>
        <v>213700</v>
      </c>
      <c r="YI143" s="129">
        <v>1</v>
      </c>
      <c r="YJ143" s="128">
        <f t="shared" si="235"/>
        <v>213700</v>
      </c>
      <c r="YK143" s="177"/>
      <c r="YL143">
        <v>1</v>
      </c>
      <c r="YM143"/>
      <c r="YN143"/>
      <c r="YO143"/>
      <c r="YP143"/>
      <c r="YQ143"/>
      <c r="YR143"/>
      <c r="YS143"/>
      <c r="YT143"/>
      <c r="YU143"/>
      <c r="YV143"/>
      <c r="YW143"/>
      <c r="YX143"/>
      <c r="YY143"/>
      <c r="YZ143"/>
      <c r="ZA143"/>
      <c r="ZB143"/>
      <c r="ZC143"/>
      <c r="ZD143"/>
      <c r="ZE143"/>
      <c r="ZF143"/>
      <c r="ZG143"/>
      <c r="ZH143"/>
      <c r="ZI143"/>
      <c r="ZJ143"/>
      <c r="ZK143"/>
      <c r="ZL143"/>
      <c r="ZM143"/>
      <c r="ZN143"/>
      <c r="ZO143"/>
      <c r="ZP143"/>
      <c r="ZQ143"/>
      <c r="ZR143"/>
      <c r="ZS143"/>
      <c r="ZT143"/>
      <c r="ZU143"/>
      <c r="ZV143"/>
      <c r="ZW143"/>
      <c r="ZX143"/>
      <c r="ZY143"/>
      <c r="ZZ143"/>
      <c r="AAA143"/>
      <c r="AAB143"/>
      <c r="AAC143"/>
      <c r="AAD143"/>
      <c r="AAE143"/>
      <c r="AAF143"/>
      <c r="AAG143"/>
      <c r="AAH143"/>
      <c r="AAI143"/>
      <c r="AAJ143"/>
      <c r="AAK143"/>
      <c r="AAL143"/>
      <c r="AAM143"/>
      <c r="AAN143"/>
      <c r="AAO143"/>
      <c r="AAP143"/>
      <c r="AAQ143"/>
      <c r="AAR143"/>
      <c r="AAS143"/>
      <c r="AAT143"/>
      <c r="AAU143"/>
      <c r="AAV143"/>
      <c r="AAW143"/>
      <c r="AAX143"/>
      <c r="AAY143"/>
      <c r="AAZ143"/>
      <c r="ABA143"/>
      <c r="ABB143"/>
      <c r="ABC143"/>
      <c r="ABD143"/>
      <c r="ABE143"/>
      <c r="ABF143"/>
      <c r="ABG143"/>
      <c r="ABH143"/>
      <c r="ABI143"/>
      <c r="ABJ143"/>
      <c r="ABK143"/>
      <c r="ABL143"/>
      <c r="ABM143"/>
      <c r="ABN143"/>
      <c r="ABO143"/>
      <c r="ABP143"/>
      <c r="ABQ143"/>
      <c r="ABR143"/>
      <c r="ABS143"/>
      <c r="ABT143"/>
      <c r="ABU143"/>
      <c r="ABV143"/>
      <c r="ABW143"/>
      <c r="ABX143"/>
      <c r="ABY143"/>
      <c r="ABZ143"/>
      <c r="ACA143"/>
      <c r="ACB143"/>
      <c r="ACC143">
        <f t="shared" si="274"/>
        <v>0</v>
      </c>
      <c r="ACD143" s="25" t="e">
        <f t="shared" si="202"/>
        <v>#DIV/0!</v>
      </c>
      <c r="ACE143" s="11">
        <f t="shared" si="236"/>
        <v>1</v>
      </c>
      <c r="ACF143" s="11">
        <f t="shared" si="237"/>
        <v>213700</v>
      </c>
      <c r="ACG143" s="1">
        <v>5</v>
      </c>
      <c r="ACH143" s="1">
        <v>1</v>
      </c>
      <c r="ACI143" s="11">
        <f t="shared" si="238"/>
        <v>213700</v>
      </c>
      <c r="ACJ143" s="45">
        <v>1</v>
      </c>
      <c r="ACK143" s="13">
        <f t="shared" si="239"/>
        <v>213700</v>
      </c>
      <c r="ACL143">
        <v>1</v>
      </c>
      <c r="ACM143" s="25">
        <f t="shared" si="240"/>
        <v>213700</v>
      </c>
      <c r="ACN143" s="11">
        <f t="shared" si="241"/>
        <v>213700</v>
      </c>
      <c r="ACO143" s="65"/>
      <c r="ACR143" s="39" t="s">
        <v>407</v>
      </c>
      <c r="ACS143" s="1">
        <v>1</v>
      </c>
      <c r="ACU143" s="1">
        <v>1</v>
      </c>
      <c r="ACZ143" s="1" t="s">
        <v>259</v>
      </c>
      <c r="ADA143" s="1">
        <v>1</v>
      </c>
      <c r="ADD143" s="1" t="s">
        <v>189</v>
      </c>
      <c r="ADO143" s="1">
        <v>1</v>
      </c>
      <c r="ADU143" s="1">
        <v>4</v>
      </c>
      <c r="ADV143" s="457"/>
      <c r="AEE143" s="1">
        <f t="shared" si="275"/>
        <v>0</v>
      </c>
      <c r="AEY143" s="1">
        <v>1</v>
      </c>
      <c r="AFA143" s="1">
        <v>1</v>
      </c>
      <c r="AGM143" s="11">
        <f t="shared" si="156"/>
        <v>0</v>
      </c>
      <c r="AIY143" s="11">
        <v>3700</v>
      </c>
      <c r="AIZ143" s="11"/>
      <c r="AJA143" s="1">
        <v>100</v>
      </c>
      <c r="AJB143" s="11">
        <v>210000</v>
      </c>
      <c r="AJF143" s="435"/>
      <c r="AJG143" s="45"/>
      <c r="AJH143" s="381">
        <v>213700</v>
      </c>
      <c r="AJI143" s="11">
        <f t="shared" si="242"/>
        <v>213700</v>
      </c>
      <c r="AJJ143" s="60"/>
      <c r="AJK143" s="12"/>
      <c r="AJW143" s="1">
        <f t="shared" si="276"/>
        <v>0</v>
      </c>
      <c r="AJZ143" s="1">
        <f t="shared" si="277"/>
        <v>0</v>
      </c>
      <c r="AKA143" s="60"/>
      <c r="AKB143" s="1" t="s">
        <v>308</v>
      </c>
      <c r="AKC143" s="1" t="s">
        <v>310</v>
      </c>
      <c r="AKD143" s="1" t="s">
        <v>807</v>
      </c>
      <c r="AKE143" s="1" t="s">
        <v>808</v>
      </c>
      <c r="AKF143" s="1" t="s">
        <v>684</v>
      </c>
      <c r="AKG143" s="1" t="s">
        <v>690</v>
      </c>
      <c r="AKH143" s="1" t="s">
        <v>192</v>
      </c>
      <c r="AKI143" s="1" t="s">
        <v>186</v>
      </c>
      <c r="AKJ143" s="1" t="s">
        <v>809</v>
      </c>
      <c r="AKK143" s="1" t="s">
        <v>313</v>
      </c>
      <c r="AKL143" s="1" t="s">
        <v>692</v>
      </c>
      <c r="AKM143" s="1" t="s">
        <v>260</v>
      </c>
      <c r="AKN143" s="1" t="s">
        <v>260</v>
      </c>
      <c r="AKO143" s="1" t="s">
        <v>260</v>
      </c>
      <c r="AKP143" s="1" t="s">
        <v>260</v>
      </c>
      <c r="AKQ143" s="1" t="s">
        <v>260</v>
      </c>
      <c r="AKR143" s="1" t="s">
        <v>263</v>
      </c>
      <c r="AKS143" s="1" t="s">
        <v>260</v>
      </c>
      <c r="AKT143" s="1" t="s">
        <v>260</v>
      </c>
      <c r="AKU143" s="1" t="s">
        <v>260</v>
      </c>
      <c r="AKV143" s="1" t="s">
        <v>260</v>
      </c>
      <c r="AKW143" s="1" t="s">
        <v>260</v>
      </c>
      <c r="AKX143" s="1" t="s">
        <v>260</v>
      </c>
      <c r="AKY143" s="1" t="s">
        <v>260</v>
      </c>
      <c r="AKZ143" s="1" t="s">
        <v>260</v>
      </c>
      <c r="ALA143" s="1" t="s">
        <v>260</v>
      </c>
      <c r="ALB143" s="1" t="s">
        <v>260</v>
      </c>
      <c r="ALC143" s="1" t="s">
        <v>260</v>
      </c>
      <c r="ALD143" s="1" t="s">
        <v>260</v>
      </c>
      <c r="ALE143" s="1" t="s">
        <v>260</v>
      </c>
      <c r="ALF143" s="1" t="s">
        <v>260</v>
      </c>
      <c r="ALG143" s="1" t="s">
        <v>260</v>
      </c>
      <c r="ALH143" s="1" t="s">
        <v>260</v>
      </c>
      <c r="ALI143" s="1" t="s">
        <v>260</v>
      </c>
      <c r="ALJ143" s="1" t="s">
        <v>260</v>
      </c>
      <c r="ALK143" s="1" t="s">
        <v>260</v>
      </c>
      <c r="ALL143" s="1" t="s">
        <v>260</v>
      </c>
      <c r="ALM143" s="1">
        <v>11</v>
      </c>
      <c r="ALN143" s="11">
        <f t="shared" si="278"/>
        <v>19427.272727272728</v>
      </c>
      <c r="ALO143" s="28">
        <v>213700</v>
      </c>
      <c r="ALP143" s="1">
        <v>3</v>
      </c>
      <c r="ALQ143" s="1">
        <v>8</v>
      </c>
      <c r="ALU143" s="60"/>
      <c r="ALV143" s="1">
        <v>1</v>
      </c>
      <c r="ALY143" s="1">
        <v>1</v>
      </c>
      <c r="AMJ143" s="403"/>
    </row>
    <row r="144" spans="1:1024" s="1" customFormat="1" ht="15" customHeight="1" x14ac:dyDescent="0.25">
      <c r="A144" s="268"/>
      <c r="B144" s="113">
        <v>142</v>
      </c>
      <c r="C144" s="473" t="s">
        <v>17</v>
      </c>
      <c r="D144" s="304" t="s">
        <v>811</v>
      </c>
      <c r="E144" s="1">
        <v>2002</v>
      </c>
      <c r="H144" s="1">
        <v>4</v>
      </c>
      <c r="I144" s="1">
        <v>1</v>
      </c>
      <c r="J144" s="1">
        <v>4</v>
      </c>
      <c r="K144" s="1">
        <v>2000</v>
      </c>
      <c r="L144" s="1">
        <v>2000</v>
      </c>
      <c r="M144" s="1">
        <v>1</v>
      </c>
      <c r="AD144" s="1">
        <v>1</v>
      </c>
      <c r="AW144" s="1">
        <v>1</v>
      </c>
      <c r="AY144" s="1">
        <v>1</v>
      </c>
      <c r="BA144" s="1">
        <v>1</v>
      </c>
      <c r="BB144" s="1">
        <v>13</v>
      </c>
      <c r="BE144" s="1">
        <v>1</v>
      </c>
      <c r="CF144" s="1">
        <v>1</v>
      </c>
      <c r="CG144" s="1">
        <v>1</v>
      </c>
      <c r="CH144" s="246"/>
      <c r="CP144" s="1">
        <f t="shared" si="243"/>
        <v>0</v>
      </c>
      <c r="CS144" s="1">
        <f t="shared" si="205"/>
        <v>0</v>
      </c>
      <c r="DO144" s="1">
        <f t="shared" si="244"/>
        <v>0</v>
      </c>
      <c r="DX144" s="1">
        <f t="shared" si="245"/>
        <v>0</v>
      </c>
      <c r="EE144" s="1">
        <f t="shared" si="246"/>
        <v>0</v>
      </c>
      <c r="EH144" s="1">
        <f t="shared" si="247"/>
        <v>0</v>
      </c>
      <c r="FF144" s="116"/>
      <c r="GP144" s="1">
        <f t="shared" si="206"/>
        <v>0</v>
      </c>
      <c r="GY144" s="1">
        <f t="shared" si="248"/>
        <v>0</v>
      </c>
      <c r="HC144" s="1">
        <f t="shared" si="249"/>
        <v>0</v>
      </c>
      <c r="HS144" s="1">
        <f t="shared" si="250"/>
        <v>0</v>
      </c>
      <c r="HX144" s="1">
        <f t="shared" si="207"/>
        <v>0</v>
      </c>
      <c r="ID144" s="1">
        <f t="shared" si="208"/>
        <v>0</v>
      </c>
      <c r="IN144" s="1">
        <f t="shared" si="251"/>
        <v>0</v>
      </c>
      <c r="IW144" s="1">
        <f t="shared" si="252"/>
        <v>0</v>
      </c>
      <c r="IZ144" s="1">
        <f t="shared" si="209"/>
        <v>0</v>
      </c>
      <c r="JJ144" s="1">
        <f t="shared" si="210"/>
        <v>0</v>
      </c>
      <c r="JV144" s="1">
        <f t="shared" si="253"/>
        <v>0</v>
      </c>
      <c r="KB144" s="1">
        <f t="shared" si="254"/>
        <v>0</v>
      </c>
      <c r="LG144" s="1">
        <f t="shared" si="211"/>
        <v>0</v>
      </c>
      <c r="LT144" s="1">
        <f t="shared" si="255"/>
        <v>0</v>
      </c>
      <c r="MA144" s="1">
        <f t="shared" si="256"/>
        <v>0</v>
      </c>
      <c r="MF144" s="1">
        <f t="shared" si="257"/>
        <v>0</v>
      </c>
      <c r="MM144" s="1">
        <f t="shared" si="258"/>
        <v>0</v>
      </c>
      <c r="MS144" s="1">
        <f t="shared" si="259"/>
        <v>0</v>
      </c>
      <c r="MU144" s="115"/>
      <c r="OI144" s="120"/>
      <c r="PD144" s="1">
        <f t="shared" si="212"/>
        <v>0</v>
      </c>
      <c r="QF144" s="1">
        <f t="shared" si="260"/>
        <v>0</v>
      </c>
      <c r="QY144" s="1">
        <f t="shared" si="261"/>
        <v>0</v>
      </c>
      <c r="RK144" s="1">
        <f t="shared" si="262"/>
        <v>0</v>
      </c>
      <c r="SA144" s="1">
        <f t="shared" si="263"/>
        <v>0</v>
      </c>
      <c r="SG144" s="1">
        <f t="shared" si="264"/>
        <v>0</v>
      </c>
      <c r="SO144" s="1">
        <f t="shared" si="265"/>
        <v>0</v>
      </c>
      <c r="TB144" s="1">
        <f t="shared" si="266"/>
        <v>0</v>
      </c>
      <c r="TS144" s="1">
        <f t="shared" si="213"/>
        <v>0</v>
      </c>
      <c r="UD144" s="1">
        <f t="shared" si="214"/>
        <v>0</v>
      </c>
      <c r="UG144" s="1">
        <f t="shared" si="215"/>
        <v>0</v>
      </c>
      <c r="UQ144" s="1">
        <f t="shared" si="267"/>
        <v>0</v>
      </c>
      <c r="VA144" s="1">
        <f t="shared" si="268"/>
        <v>0</v>
      </c>
      <c r="VG144" s="1">
        <f t="shared" si="269"/>
        <v>0</v>
      </c>
      <c r="WY144" s="1">
        <f t="shared" si="216"/>
        <v>0</v>
      </c>
      <c r="XB144" s="1">
        <f t="shared" si="270"/>
        <v>0</v>
      </c>
      <c r="XG144" s="1">
        <f t="shared" si="217"/>
        <v>0</v>
      </c>
      <c r="XK144" s="108"/>
      <c r="XL144" s="1">
        <f t="shared" si="218"/>
        <v>0</v>
      </c>
      <c r="XM144" s="1">
        <f t="shared" si="219"/>
        <v>0</v>
      </c>
      <c r="XN144" s="1">
        <f t="shared" si="271"/>
        <v>0</v>
      </c>
      <c r="XO144" s="1">
        <f t="shared" si="220"/>
        <v>0</v>
      </c>
      <c r="XP144" s="1">
        <f t="shared" si="272"/>
        <v>0</v>
      </c>
      <c r="XQ144" s="1">
        <f t="shared" si="221"/>
        <v>0</v>
      </c>
      <c r="XR144" s="1">
        <f t="shared" si="222"/>
        <v>0</v>
      </c>
      <c r="XS144" s="1">
        <f t="shared" ref="XS144:XS160" si="279">SUM(XB144+VG144+UQ144+SZ144+SG144+QY144+KB144+GY144+EE144)</f>
        <v>0</v>
      </c>
      <c r="XT144" s="1">
        <f t="shared" si="273"/>
        <v>0</v>
      </c>
      <c r="XU144" s="1">
        <f t="shared" si="224"/>
        <v>0</v>
      </c>
      <c r="XV144" s="1">
        <f t="shared" si="225"/>
        <v>0</v>
      </c>
      <c r="XW144" s="1">
        <f t="shared" si="226"/>
        <v>0</v>
      </c>
      <c r="XX144" s="1">
        <f t="shared" si="227"/>
        <v>0</v>
      </c>
      <c r="XY144" s="1">
        <f t="shared" si="228"/>
        <v>0</v>
      </c>
      <c r="XZ144" s="1">
        <f t="shared" si="229"/>
        <v>0</v>
      </c>
      <c r="YA144" s="1">
        <f t="shared" si="230"/>
        <v>0</v>
      </c>
      <c r="YB144" s="1">
        <f t="shared" si="231"/>
        <v>0</v>
      </c>
      <c r="YC144" s="1">
        <f t="shared" si="232"/>
        <v>0</v>
      </c>
      <c r="YD144" s="132"/>
      <c r="YE144" s="133"/>
      <c r="YF144" s="133" t="e">
        <f t="shared" si="233"/>
        <v>#DIV/0!</v>
      </c>
      <c r="YG144" s="130"/>
      <c r="YH144" s="130" t="e">
        <f t="shared" si="234"/>
        <v>#DIV/0!</v>
      </c>
      <c r="YI144" s="129"/>
      <c r="YJ144" s="128" t="e">
        <f t="shared" si="235"/>
        <v>#DIV/0!</v>
      </c>
      <c r="YK144" s="177"/>
      <c r="YL144">
        <v>1</v>
      </c>
      <c r="YM144"/>
      <c r="YN144"/>
      <c r="YO144"/>
      <c r="YP144"/>
      <c r="YQ144"/>
      <c r="YR144"/>
      <c r="YS144"/>
      <c r="YT144"/>
      <c r="YU144"/>
      <c r="YV144"/>
      <c r="YW144"/>
      <c r="YX144"/>
      <c r="YY144"/>
      <c r="YZ144"/>
      <c r="ZA144"/>
      <c r="ZB144"/>
      <c r="ZC144"/>
      <c r="ZD144"/>
      <c r="ZE144"/>
      <c r="ZF144"/>
      <c r="ZG144"/>
      <c r="ZH144"/>
      <c r="ZI144"/>
      <c r="ZJ144"/>
      <c r="ZK144"/>
      <c r="ZL144"/>
      <c r="ZM144"/>
      <c r="ZN144"/>
      <c r="ZO144"/>
      <c r="ZP144"/>
      <c r="ZQ144"/>
      <c r="ZR144"/>
      <c r="ZS144"/>
      <c r="ZT144"/>
      <c r="ZU144"/>
      <c r="ZV144"/>
      <c r="ZW144"/>
      <c r="ZX144"/>
      <c r="ZY144"/>
      <c r="ZZ144"/>
      <c r="AAA144"/>
      <c r="AAB144"/>
      <c r="AAC144"/>
      <c r="AAD144"/>
      <c r="AAE144"/>
      <c r="AAF144"/>
      <c r="AAG144"/>
      <c r="AAH144"/>
      <c r="AAI144"/>
      <c r="AAJ144"/>
      <c r="AAK144"/>
      <c r="AAL144"/>
      <c r="AAM144"/>
      <c r="AAN144"/>
      <c r="AAO144"/>
      <c r="AAP144"/>
      <c r="AAQ144"/>
      <c r="AAR144"/>
      <c r="AAS144"/>
      <c r="AAT144"/>
      <c r="AAU144"/>
      <c r="AAV144"/>
      <c r="AAW144"/>
      <c r="AAX144"/>
      <c r="AAY144"/>
      <c r="AAZ144"/>
      <c r="ABA144"/>
      <c r="ABB144"/>
      <c r="ABC144"/>
      <c r="ABD144"/>
      <c r="ABE144"/>
      <c r="ABF144"/>
      <c r="ABG144"/>
      <c r="ABH144"/>
      <c r="ABI144"/>
      <c r="ABJ144"/>
      <c r="ABK144"/>
      <c r="ABL144"/>
      <c r="ABM144"/>
      <c r="ABN144"/>
      <c r="ABO144"/>
      <c r="ABP144"/>
      <c r="ABQ144"/>
      <c r="ABR144"/>
      <c r="ABS144"/>
      <c r="ABT144"/>
      <c r="ABU144"/>
      <c r="ABV144"/>
      <c r="ABW144"/>
      <c r="ABX144"/>
      <c r="ABY144"/>
      <c r="ABZ144"/>
      <c r="ACA144"/>
      <c r="ACB144"/>
      <c r="ACC144">
        <f t="shared" si="274"/>
        <v>0</v>
      </c>
      <c r="ACD144" s="25" t="e">
        <f t="shared" si="202"/>
        <v>#DIV/0!</v>
      </c>
      <c r="ACE144" s="11">
        <f t="shared" si="236"/>
        <v>0</v>
      </c>
      <c r="ACF144" s="11" t="e">
        <f t="shared" si="237"/>
        <v>#DIV/0!</v>
      </c>
      <c r="ACG144" s="1">
        <v>5</v>
      </c>
      <c r="ACH144" s="1">
        <v>1</v>
      </c>
      <c r="ACI144" s="11">
        <f t="shared" si="238"/>
        <v>0</v>
      </c>
      <c r="ACJ144" s="45">
        <v>1</v>
      </c>
      <c r="ACK144" s="13">
        <f t="shared" si="239"/>
        <v>0</v>
      </c>
      <c r="ACL144">
        <v>1</v>
      </c>
      <c r="ACM144" s="25">
        <f t="shared" si="240"/>
        <v>0</v>
      </c>
      <c r="ACN144" s="11">
        <f t="shared" si="241"/>
        <v>0</v>
      </c>
      <c r="ACO144" s="65"/>
      <c r="ACR144" s="1" t="s">
        <v>812</v>
      </c>
      <c r="ACS144" s="1">
        <v>1</v>
      </c>
      <c r="ACT144" s="1">
        <v>1</v>
      </c>
      <c r="ACU144" s="1">
        <v>1</v>
      </c>
      <c r="ACV144" s="1">
        <v>1</v>
      </c>
      <c r="ACX144" s="1">
        <v>4</v>
      </c>
      <c r="ACY144" s="1">
        <v>1</v>
      </c>
      <c r="ACZ144" s="1" t="s">
        <v>259</v>
      </c>
      <c r="ADD144" s="1" t="s">
        <v>189</v>
      </c>
      <c r="ADU144" s="1">
        <v>4</v>
      </c>
      <c r="ADV144" s="457"/>
      <c r="AEE144" s="1">
        <f t="shared" si="275"/>
        <v>0</v>
      </c>
      <c r="AFN144" s="1">
        <v>1</v>
      </c>
      <c r="AGM144" s="11">
        <f t="shared" si="156"/>
        <v>0</v>
      </c>
      <c r="AIY144" s="11"/>
      <c r="AIZ144" s="11"/>
      <c r="AJB144" s="11"/>
      <c r="AJE144" s="1">
        <v>1</v>
      </c>
      <c r="AJF144" s="435"/>
      <c r="AJG144" s="45"/>
      <c r="AJH144" s="381"/>
      <c r="AJI144" s="11" t="e">
        <f t="shared" si="242"/>
        <v>#DIV/0!</v>
      </c>
      <c r="AJJ144" s="60"/>
      <c r="AJK144" s="12"/>
      <c r="AJW144" s="1">
        <f t="shared" si="276"/>
        <v>0</v>
      </c>
      <c r="AJZ144" s="1">
        <f t="shared" si="277"/>
        <v>0</v>
      </c>
      <c r="AKA144" s="60"/>
      <c r="AKB144" s="1" t="s">
        <v>260</v>
      </c>
      <c r="AKC144" s="1" t="s">
        <v>260</v>
      </c>
      <c r="AKD144" s="1" t="s">
        <v>261</v>
      </c>
      <c r="AKE144" s="1" t="s">
        <v>260</v>
      </c>
      <c r="AKF144" s="1" t="s">
        <v>260</v>
      </c>
      <c r="AKG144" s="1" t="s">
        <v>260</v>
      </c>
      <c r="AKH144" s="1" t="s">
        <v>260</v>
      </c>
      <c r="AKI144" s="1" t="s">
        <v>260</v>
      </c>
      <c r="AKJ144" s="1" t="s">
        <v>262</v>
      </c>
      <c r="AKK144" s="1" t="s">
        <v>260</v>
      </c>
      <c r="AKL144" s="1" t="s">
        <v>260</v>
      </c>
      <c r="AKM144" s="1" t="s">
        <v>260</v>
      </c>
      <c r="AKN144" s="1" t="s">
        <v>260</v>
      </c>
      <c r="AKO144" s="1" t="s">
        <v>260</v>
      </c>
      <c r="AKP144" s="1" t="s">
        <v>260</v>
      </c>
      <c r="AKQ144" s="1" t="s">
        <v>260</v>
      </c>
      <c r="AKR144" s="1" t="s">
        <v>263</v>
      </c>
      <c r="AKS144" s="1" t="s">
        <v>260</v>
      </c>
      <c r="AKT144" s="1" t="s">
        <v>260</v>
      </c>
      <c r="AKU144" s="1" t="s">
        <v>260</v>
      </c>
      <c r="AKV144" s="1" t="s">
        <v>260</v>
      </c>
      <c r="AKW144" s="1" t="s">
        <v>260</v>
      </c>
      <c r="AKX144" s="1" t="s">
        <v>260</v>
      </c>
      <c r="AKY144" s="1" t="s">
        <v>260</v>
      </c>
      <c r="AKZ144" s="1" t="s">
        <v>260</v>
      </c>
      <c r="ALA144" s="1" t="s">
        <v>260</v>
      </c>
      <c r="ALB144" s="1" t="s">
        <v>260</v>
      </c>
      <c r="ALC144" s="1" t="s">
        <v>260</v>
      </c>
      <c r="ALD144" s="1" t="s">
        <v>260</v>
      </c>
      <c r="ALE144" s="1" t="s">
        <v>260</v>
      </c>
      <c r="ALF144" s="1" t="s">
        <v>260</v>
      </c>
      <c r="ALG144" s="1" t="s">
        <v>260</v>
      </c>
      <c r="ALH144" s="1" t="s">
        <v>260</v>
      </c>
      <c r="ALI144" s="1" t="s">
        <v>260</v>
      </c>
      <c r="ALJ144" s="1" t="s">
        <v>260</v>
      </c>
      <c r="ALK144" s="1" t="s">
        <v>260</v>
      </c>
      <c r="ALL144" s="1" t="s">
        <v>260</v>
      </c>
      <c r="ALN144" s="11" t="e">
        <f t="shared" si="278"/>
        <v>#DIV/0!</v>
      </c>
      <c r="ALO144" s="28"/>
      <c r="ALU144" s="60"/>
      <c r="ALV144" s="1">
        <v>1</v>
      </c>
      <c r="AMA144" s="1">
        <v>1</v>
      </c>
      <c r="AMJ144" s="403"/>
    </row>
    <row r="145" spans="1:1024" s="1" customFormat="1" ht="15" customHeight="1" x14ac:dyDescent="0.25">
      <c r="A145" s="268"/>
      <c r="B145" s="113">
        <v>146</v>
      </c>
      <c r="C145" s="473" t="s">
        <v>810</v>
      </c>
      <c r="D145" s="304" t="s">
        <v>816</v>
      </c>
      <c r="E145" s="1">
        <v>2003</v>
      </c>
      <c r="K145" s="1">
        <v>1997</v>
      </c>
      <c r="L145" s="1">
        <v>2001</v>
      </c>
      <c r="M145" s="1">
        <v>1</v>
      </c>
      <c r="AA145" s="1">
        <v>1</v>
      </c>
      <c r="AB145" s="1">
        <v>1</v>
      </c>
      <c r="AC145" s="1">
        <v>1</v>
      </c>
      <c r="AD145" s="1">
        <v>1</v>
      </c>
      <c r="AE145" s="1">
        <v>1</v>
      </c>
      <c r="AW145" s="1">
        <v>1</v>
      </c>
      <c r="AY145" s="1">
        <v>1</v>
      </c>
      <c r="BA145" s="1">
        <v>1</v>
      </c>
      <c r="BB145" s="1">
        <v>13</v>
      </c>
      <c r="BE145" s="1">
        <v>1</v>
      </c>
      <c r="BG145" s="1">
        <v>2</v>
      </c>
      <c r="CG145" s="1">
        <v>1</v>
      </c>
      <c r="CH145" s="246"/>
      <c r="CP145" s="1">
        <f t="shared" si="243"/>
        <v>0</v>
      </c>
      <c r="CS145" s="1">
        <f t="shared" si="205"/>
        <v>0</v>
      </c>
      <c r="DO145" s="1">
        <f t="shared" si="244"/>
        <v>0</v>
      </c>
      <c r="DX145" s="1">
        <f t="shared" si="245"/>
        <v>0</v>
      </c>
      <c r="EE145" s="1">
        <f t="shared" si="246"/>
        <v>0</v>
      </c>
      <c r="EH145" s="1">
        <f t="shared" si="247"/>
        <v>0</v>
      </c>
      <c r="FF145" s="116"/>
      <c r="GP145" s="1">
        <f t="shared" si="206"/>
        <v>0</v>
      </c>
      <c r="GY145" s="1">
        <f t="shared" si="248"/>
        <v>0</v>
      </c>
      <c r="HC145" s="1">
        <f t="shared" si="249"/>
        <v>0</v>
      </c>
      <c r="HS145" s="1">
        <f t="shared" si="250"/>
        <v>0</v>
      </c>
      <c r="HX145" s="1">
        <f t="shared" si="207"/>
        <v>0</v>
      </c>
      <c r="ID145" s="1">
        <f t="shared" si="208"/>
        <v>0</v>
      </c>
      <c r="IN145" s="1">
        <f t="shared" si="251"/>
        <v>0</v>
      </c>
      <c r="IW145" s="1">
        <f t="shared" si="252"/>
        <v>0</v>
      </c>
      <c r="IZ145" s="1">
        <f t="shared" si="209"/>
        <v>0</v>
      </c>
      <c r="JJ145" s="1">
        <f t="shared" si="210"/>
        <v>0</v>
      </c>
      <c r="JV145" s="1">
        <f t="shared" si="253"/>
        <v>0</v>
      </c>
      <c r="KB145" s="1">
        <f t="shared" si="254"/>
        <v>0</v>
      </c>
      <c r="LG145" s="1">
        <f t="shared" si="211"/>
        <v>0</v>
      </c>
      <c r="LT145" s="1">
        <f t="shared" si="255"/>
        <v>0</v>
      </c>
      <c r="MA145" s="1">
        <f t="shared" si="256"/>
        <v>0</v>
      </c>
      <c r="MF145" s="1">
        <f t="shared" si="257"/>
        <v>0</v>
      </c>
      <c r="MM145" s="1">
        <f t="shared" si="258"/>
        <v>0</v>
      </c>
      <c r="MS145" s="1">
        <f t="shared" si="259"/>
        <v>0</v>
      </c>
      <c r="MU145" s="115"/>
      <c r="OI145" s="120"/>
      <c r="PD145" s="1">
        <f t="shared" si="212"/>
        <v>0</v>
      </c>
      <c r="QF145" s="1">
        <f t="shared" si="260"/>
        <v>0</v>
      </c>
      <c r="QY145" s="1">
        <f t="shared" si="261"/>
        <v>0</v>
      </c>
      <c r="RK145" s="1">
        <f t="shared" si="262"/>
        <v>0</v>
      </c>
      <c r="SA145" s="1">
        <f t="shared" si="263"/>
        <v>0</v>
      </c>
      <c r="SG145" s="1">
        <f t="shared" si="264"/>
        <v>0</v>
      </c>
      <c r="SO145" s="1">
        <f t="shared" si="265"/>
        <v>0</v>
      </c>
      <c r="TB145" s="1">
        <f t="shared" si="266"/>
        <v>0</v>
      </c>
      <c r="TS145" s="1">
        <f t="shared" si="213"/>
        <v>0</v>
      </c>
      <c r="UD145" s="1">
        <f t="shared" si="214"/>
        <v>0</v>
      </c>
      <c r="UG145" s="1">
        <f t="shared" si="215"/>
        <v>0</v>
      </c>
      <c r="UQ145" s="1">
        <f t="shared" si="267"/>
        <v>0</v>
      </c>
      <c r="VA145" s="1">
        <f t="shared" si="268"/>
        <v>0</v>
      </c>
      <c r="VG145" s="1">
        <f t="shared" si="269"/>
        <v>0</v>
      </c>
      <c r="WY145" s="1">
        <f t="shared" si="216"/>
        <v>0</v>
      </c>
      <c r="XB145" s="1">
        <f t="shared" si="270"/>
        <v>0</v>
      </c>
      <c r="XG145" s="1">
        <f t="shared" si="217"/>
        <v>0</v>
      </c>
      <c r="XK145" s="108"/>
      <c r="XL145" s="1">
        <f t="shared" si="218"/>
        <v>0</v>
      </c>
      <c r="XM145" s="1">
        <f t="shared" si="219"/>
        <v>0</v>
      </c>
      <c r="XN145" s="1">
        <f t="shared" si="271"/>
        <v>0</v>
      </c>
      <c r="XO145" s="1">
        <f t="shared" si="220"/>
        <v>0</v>
      </c>
      <c r="XP145" s="1">
        <f t="shared" si="272"/>
        <v>0</v>
      </c>
      <c r="XQ145" s="1">
        <f t="shared" si="221"/>
        <v>0</v>
      </c>
      <c r="XR145" s="1">
        <f t="shared" si="222"/>
        <v>0</v>
      </c>
      <c r="XS145" s="1">
        <f t="shared" si="279"/>
        <v>0</v>
      </c>
      <c r="XT145" s="1">
        <f t="shared" si="273"/>
        <v>0</v>
      </c>
      <c r="XU145" s="1">
        <f t="shared" si="224"/>
        <v>0</v>
      </c>
      <c r="XV145" s="1">
        <f t="shared" si="225"/>
        <v>0</v>
      </c>
      <c r="XW145" s="1">
        <f t="shared" si="226"/>
        <v>0</v>
      </c>
      <c r="XX145" s="1">
        <f t="shared" si="227"/>
        <v>0</v>
      </c>
      <c r="XY145" s="1">
        <f t="shared" si="228"/>
        <v>0</v>
      </c>
      <c r="XZ145" s="1">
        <f t="shared" si="229"/>
        <v>0</v>
      </c>
      <c r="YA145" s="1">
        <f t="shared" si="230"/>
        <v>0</v>
      </c>
      <c r="YB145" s="1">
        <f t="shared" si="231"/>
        <v>0</v>
      </c>
      <c r="YC145" s="1">
        <f t="shared" si="232"/>
        <v>0</v>
      </c>
      <c r="YD145" s="132"/>
      <c r="YE145" s="133"/>
      <c r="YF145" s="133" t="e">
        <f t="shared" si="233"/>
        <v>#DIV/0!</v>
      </c>
      <c r="YG145" s="130"/>
      <c r="YH145" s="130" t="e">
        <f t="shared" si="234"/>
        <v>#DIV/0!</v>
      </c>
      <c r="YI145" s="129"/>
      <c r="YJ145" s="128" t="e">
        <f t="shared" si="235"/>
        <v>#DIV/0!</v>
      </c>
      <c r="YK145" s="177"/>
      <c r="YL145">
        <v>1</v>
      </c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>
        <f t="shared" si="274"/>
        <v>0</v>
      </c>
      <c r="ACD145" s="25" t="e">
        <f t="shared" si="202"/>
        <v>#DIV/0!</v>
      </c>
      <c r="ACE145" s="11">
        <f t="shared" si="236"/>
        <v>0</v>
      </c>
      <c r="ACF145" s="11" t="e">
        <f t="shared" si="237"/>
        <v>#DIV/0!</v>
      </c>
      <c r="ACG145" s="1">
        <v>5</v>
      </c>
      <c r="ACH145" s="1">
        <v>1</v>
      </c>
      <c r="ACI145" s="11">
        <f t="shared" si="238"/>
        <v>36000</v>
      </c>
      <c r="ACJ145" s="45">
        <v>1</v>
      </c>
      <c r="ACK145" s="13">
        <f t="shared" si="239"/>
        <v>36000</v>
      </c>
      <c r="ACL145">
        <v>1</v>
      </c>
      <c r="ACM145" s="25">
        <f t="shared" si="240"/>
        <v>36000</v>
      </c>
      <c r="ACN145" s="11">
        <f t="shared" si="241"/>
        <v>36000</v>
      </c>
      <c r="ACO145" s="65"/>
      <c r="ACP145" s="1">
        <v>1</v>
      </c>
      <c r="ACQ145" s="1">
        <v>1</v>
      </c>
      <c r="ACR145" s="39" t="s">
        <v>407</v>
      </c>
      <c r="ACZ145" s="1" t="s">
        <v>259</v>
      </c>
      <c r="ADD145" s="1" t="s">
        <v>185</v>
      </c>
      <c r="ADV145" s="457"/>
      <c r="AEE145" s="1">
        <f t="shared" si="275"/>
        <v>0</v>
      </c>
      <c r="AFN145" s="1">
        <v>1</v>
      </c>
      <c r="AGL145" s="1">
        <v>36000</v>
      </c>
      <c r="AGM145" s="11">
        <f t="shared" ref="AGM145:AGM160" si="280">AGN145+AGP145+AGR145+AGT145+AGV145+AGX145+AGZ145+AHB145+AHD145</f>
        <v>0</v>
      </c>
      <c r="AHJ145" s="1">
        <v>36000</v>
      </c>
      <c r="AIK145" s="1">
        <v>1</v>
      </c>
      <c r="AIL145" s="1">
        <v>1</v>
      </c>
      <c r="AIY145" s="11"/>
      <c r="AIZ145" s="11"/>
      <c r="AJB145" s="11"/>
      <c r="AJC145" s="1">
        <v>36000</v>
      </c>
      <c r="AJD145" s="1">
        <v>1</v>
      </c>
      <c r="AJE145" s="1">
        <v>1</v>
      </c>
      <c r="AJF145" s="435">
        <v>100</v>
      </c>
      <c r="AJG145" s="45"/>
      <c r="AJH145" s="381">
        <v>36000</v>
      </c>
      <c r="AJI145" s="11" t="e">
        <f t="shared" si="242"/>
        <v>#DIV/0!</v>
      </c>
      <c r="AJJ145" s="60"/>
      <c r="AJK145" s="12"/>
      <c r="AJW145" s="1">
        <f t="shared" si="276"/>
        <v>0</v>
      </c>
      <c r="AJZ145" s="1">
        <f t="shared" si="277"/>
        <v>0</v>
      </c>
      <c r="AKA145" s="60"/>
      <c r="AKB145" s="1" t="s">
        <v>260</v>
      </c>
      <c r="AKC145" s="1" t="s">
        <v>260</v>
      </c>
      <c r="AKD145" s="1" t="s">
        <v>261</v>
      </c>
      <c r="AKE145" s="1" t="s">
        <v>260</v>
      </c>
      <c r="AKF145" s="1" t="s">
        <v>260</v>
      </c>
      <c r="AKG145" s="1" t="s">
        <v>260</v>
      </c>
      <c r="AKH145" s="1" t="s">
        <v>260</v>
      </c>
      <c r="AKI145" s="1" t="s">
        <v>260</v>
      </c>
      <c r="AKJ145" s="1" t="s">
        <v>262</v>
      </c>
      <c r="AKK145" s="1" t="s">
        <v>260</v>
      </c>
      <c r="AKL145" s="1" t="s">
        <v>260</v>
      </c>
      <c r="AKM145" s="1" t="s">
        <v>260</v>
      </c>
      <c r="AKN145" s="1" t="s">
        <v>260</v>
      </c>
      <c r="AKO145" s="1" t="s">
        <v>260</v>
      </c>
      <c r="AKP145" s="1" t="s">
        <v>260</v>
      </c>
      <c r="AKQ145" s="1" t="s">
        <v>260</v>
      </c>
      <c r="AKR145" s="1" t="s">
        <v>263</v>
      </c>
      <c r="AKS145" s="1" t="s">
        <v>260</v>
      </c>
      <c r="AKT145" s="1" t="s">
        <v>260</v>
      </c>
      <c r="AKU145" s="1" t="s">
        <v>260</v>
      </c>
      <c r="AKV145" s="1" t="s">
        <v>260</v>
      </c>
      <c r="AKW145" s="1" t="s">
        <v>260</v>
      </c>
      <c r="AKX145" s="1" t="s">
        <v>260</v>
      </c>
      <c r="AKY145" s="1" t="s">
        <v>260</v>
      </c>
      <c r="AKZ145" s="1" t="s">
        <v>260</v>
      </c>
      <c r="ALA145" s="1" t="s">
        <v>260</v>
      </c>
      <c r="ALB145" s="1" t="s">
        <v>260</v>
      </c>
      <c r="ALC145" s="1" t="s">
        <v>260</v>
      </c>
      <c r="ALD145" s="1" t="s">
        <v>260</v>
      </c>
      <c r="ALE145" s="1" t="s">
        <v>260</v>
      </c>
      <c r="ALF145" s="1" t="s">
        <v>260</v>
      </c>
      <c r="ALG145" s="1" t="s">
        <v>260</v>
      </c>
      <c r="ALH145" s="1" t="s">
        <v>260</v>
      </c>
      <c r="ALI145" s="1" t="s">
        <v>260</v>
      </c>
      <c r="ALJ145" s="1" t="s">
        <v>260</v>
      </c>
      <c r="ALK145" s="1" t="s">
        <v>260</v>
      </c>
      <c r="ALL145" s="1" t="s">
        <v>260</v>
      </c>
      <c r="ALN145" s="11" t="e">
        <f t="shared" si="278"/>
        <v>#DIV/0!</v>
      </c>
      <c r="ALO145" s="28">
        <v>36000</v>
      </c>
      <c r="ALU145" s="60"/>
      <c r="ALV145" s="1">
        <v>1</v>
      </c>
      <c r="AMD145" s="1">
        <v>1</v>
      </c>
      <c r="AMJ145" s="403"/>
    </row>
    <row r="146" spans="1:1024" s="20" customFormat="1" ht="15" customHeight="1" x14ac:dyDescent="0.25">
      <c r="A146" s="269"/>
      <c r="B146" s="113">
        <v>148</v>
      </c>
      <c r="C146" s="473" t="s">
        <v>810</v>
      </c>
      <c r="D146" s="304" t="s">
        <v>818</v>
      </c>
      <c r="E146" s="20">
        <v>2003</v>
      </c>
      <c r="H146" s="20">
        <v>1</v>
      </c>
      <c r="I146" s="20">
        <v>1</v>
      </c>
      <c r="J146" s="20">
        <v>1</v>
      </c>
      <c r="K146" s="20">
        <v>1997</v>
      </c>
      <c r="L146" s="20">
        <v>2000</v>
      </c>
      <c r="AA146" s="20">
        <v>1</v>
      </c>
      <c r="AB146" s="20">
        <v>1</v>
      </c>
      <c r="AC146" s="20">
        <v>1</v>
      </c>
      <c r="AD146" s="20">
        <v>1</v>
      </c>
      <c r="AW146" s="20">
        <v>1</v>
      </c>
      <c r="CF146" s="20">
        <v>1</v>
      </c>
      <c r="CH146" s="247"/>
      <c r="CP146" s="20">
        <f t="shared" si="243"/>
        <v>0</v>
      </c>
      <c r="CS146" s="20">
        <f t="shared" si="205"/>
        <v>0</v>
      </c>
      <c r="DO146" s="20">
        <f t="shared" si="244"/>
        <v>0</v>
      </c>
      <c r="DX146" s="20">
        <f t="shared" si="245"/>
        <v>0</v>
      </c>
      <c r="EE146" s="20">
        <f t="shared" si="246"/>
        <v>0</v>
      </c>
      <c r="EH146" s="20">
        <f t="shared" si="247"/>
        <v>0</v>
      </c>
      <c r="GP146" s="20">
        <f t="shared" si="206"/>
        <v>0</v>
      </c>
      <c r="GY146" s="20">
        <f t="shared" si="248"/>
        <v>0</v>
      </c>
      <c r="HC146" s="20">
        <f t="shared" si="249"/>
        <v>0</v>
      </c>
      <c r="HS146" s="20">
        <f t="shared" si="250"/>
        <v>0</v>
      </c>
      <c r="HX146" s="20">
        <f t="shared" si="207"/>
        <v>0</v>
      </c>
      <c r="ID146" s="20">
        <f t="shared" si="208"/>
        <v>0</v>
      </c>
      <c r="IN146" s="20">
        <f t="shared" si="251"/>
        <v>0</v>
      </c>
      <c r="IW146" s="20">
        <f t="shared" si="252"/>
        <v>0</v>
      </c>
      <c r="IZ146" s="20">
        <f t="shared" si="209"/>
        <v>0</v>
      </c>
      <c r="JJ146" s="20">
        <f t="shared" si="210"/>
        <v>0</v>
      </c>
      <c r="JV146" s="20">
        <f t="shared" si="253"/>
        <v>0</v>
      </c>
      <c r="KB146" s="20">
        <f t="shared" si="254"/>
        <v>0</v>
      </c>
      <c r="LG146" s="20">
        <f t="shared" si="211"/>
        <v>0</v>
      </c>
      <c r="LT146" s="20">
        <f t="shared" si="255"/>
        <v>0</v>
      </c>
      <c r="MA146" s="20">
        <f t="shared" si="256"/>
        <v>0</v>
      </c>
      <c r="MF146" s="20">
        <f t="shared" si="257"/>
        <v>0</v>
      </c>
      <c r="MM146" s="20">
        <f t="shared" si="258"/>
        <v>0</v>
      </c>
      <c r="MS146" s="20">
        <f t="shared" si="259"/>
        <v>0</v>
      </c>
      <c r="MU146" s="19"/>
      <c r="PD146" s="20">
        <f t="shared" si="212"/>
        <v>0</v>
      </c>
      <c r="QF146" s="20">
        <f t="shared" si="260"/>
        <v>0</v>
      </c>
      <c r="QY146" s="20">
        <f t="shared" si="261"/>
        <v>0</v>
      </c>
      <c r="RK146" s="20">
        <f t="shared" si="262"/>
        <v>0</v>
      </c>
      <c r="SA146" s="20">
        <f t="shared" si="263"/>
        <v>0</v>
      </c>
      <c r="SG146" s="20">
        <f t="shared" si="264"/>
        <v>0</v>
      </c>
      <c r="SO146" s="20">
        <f t="shared" si="265"/>
        <v>0</v>
      </c>
      <c r="TB146" s="20">
        <f t="shared" si="266"/>
        <v>0</v>
      </c>
      <c r="TS146" s="20">
        <f t="shared" si="213"/>
        <v>0</v>
      </c>
      <c r="UD146" s="20">
        <f t="shared" si="214"/>
        <v>0</v>
      </c>
      <c r="UG146" s="20">
        <f t="shared" si="215"/>
        <v>0</v>
      </c>
      <c r="UQ146" s="20">
        <f t="shared" si="267"/>
        <v>0</v>
      </c>
      <c r="VA146" s="20">
        <f t="shared" si="268"/>
        <v>0</v>
      </c>
      <c r="VG146" s="20">
        <f t="shared" si="269"/>
        <v>0</v>
      </c>
      <c r="WY146" s="20">
        <f t="shared" si="216"/>
        <v>0</v>
      </c>
      <c r="XB146" s="20">
        <f t="shared" si="270"/>
        <v>0</v>
      </c>
      <c r="XG146" s="20">
        <f t="shared" si="217"/>
        <v>0</v>
      </c>
      <c r="XK146" s="194"/>
      <c r="XL146" s="20">
        <f t="shared" si="218"/>
        <v>0</v>
      </c>
      <c r="XM146" s="20">
        <f t="shared" si="219"/>
        <v>0</v>
      </c>
      <c r="XN146" s="20">
        <f t="shared" si="271"/>
        <v>0</v>
      </c>
      <c r="XO146" s="20">
        <f t="shared" si="220"/>
        <v>0</v>
      </c>
      <c r="XP146" s="20">
        <f t="shared" si="272"/>
        <v>0</v>
      </c>
      <c r="XQ146" s="20">
        <f t="shared" si="221"/>
        <v>0</v>
      </c>
      <c r="XR146" s="20">
        <f t="shared" si="222"/>
        <v>0</v>
      </c>
      <c r="XS146" s="20">
        <f t="shared" si="279"/>
        <v>0</v>
      </c>
      <c r="XT146" s="20">
        <f t="shared" si="273"/>
        <v>0</v>
      </c>
      <c r="XU146" s="20">
        <f t="shared" si="224"/>
        <v>0</v>
      </c>
      <c r="XV146" s="20">
        <f t="shared" si="225"/>
        <v>0</v>
      </c>
      <c r="XW146" s="20">
        <f t="shared" si="226"/>
        <v>0</v>
      </c>
      <c r="XX146" s="20">
        <f t="shared" si="227"/>
        <v>0</v>
      </c>
      <c r="XY146" s="20">
        <f t="shared" si="228"/>
        <v>0</v>
      </c>
      <c r="XZ146" s="20">
        <f t="shared" si="229"/>
        <v>0</v>
      </c>
      <c r="YA146" s="20">
        <f t="shared" si="230"/>
        <v>0</v>
      </c>
      <c r="YB146" s="20">
        <f t="shared" si="231"/>
        <v>0</v>
      </c>
      <c r="YC146" s="20">
        <f t="shared" si="232"/>
        <v>0</v>
      </c>
      <c r="YD146" s="195"/>
      <c r="YE146" s="21"/>
      <c r="YF146" s="133" t="e">
        <f t="shared" si="233"/>
        <v>#DIV/0!</v>
      </c>
      <c r="YG146" s="21"/>
      <c r="YH146" s="130" t="e">
        <f t="shared" si="234"/>
        <v>#DIV/0!</v>
      </c>
      <c r="YJ146" s="128" t="e">
        <f t="shared" si="235"/>
        <v>#DIV/0!</v>
      </c>
      <c r="YK146" s="195"/>
      <c r="YL146" s="20">
        <v>1</v>
      </c>
      <c r="ACC146" s="20">
        <f t="shared" si="274"/>
        <v>0</v>
      </c>
      <c r="ACD146" s="25" t="e">
        <f t="shared" si="202"/>
        <v>#DIV/0!</v>
      </c>
      <c r="ACE146" s="21">
        <f t="shared" si="236"/>
        <v>0</v>
      </c>
      <c r="ACF146" s="11" t="e">
        <f t="shared" si="237"/>
        <v>#DIV/0!</v>
      </c>
      <c r="ACG146" s="20">
        <v>5</v>
      </c>
      <c r="ACH146" s="20">
        <v>1</v>
      </c>
      <c r="ACI146" s="11">
        <f t="shared" si="238"/>
        <v>114000</v>
      </c>
      <c r="ACJ146" s="50">
        <v>1</v>
      </c>
      <c r="ACK146" s="13">
        <f t="shared" si="239"/>
        <v>114000</v>
      </c>
      <c r="ACL146" s="20">
        <v>1</v>
      </c>
      <c r="ACM146" s="25">
        <f t="shared" si="240"/>
        <v>114000</v>
      </c>
      <c r="ACN146" s="11">
        <f t="shared" si="241"/>
        <v>114000</v>
      </c>
      <c r="ACO146" s="194"/>
      <c r="ACR146" s="73" t="s">
        <v>407</v>
      </c>
      <c r="ACZ146" s="20" t="s">
        <v>259</v>
      </c>
      <c r="ADD146" s="20" t="s">
        <v>189</v>
      </c>
      <c r="ADN146" s="20">
        <v>1</v>
      </c>
      <c r="ADU146" s="20">
        <v>2</v>
      </c>
      <c r="AEE146" s="1">
        <f t="shared" si="275"/>
        <v>0</v>
      </c>
      <c r="AFN146" s="20">
        <v>1</v>
      </c>
      <c r="AFS146" s="20">
        <v>1</v>
      </c>
      <c r="AGL146" s="20">
        <v>114000</v>
      </c>
      <c r="AGM146" s="21">
        <f t="shared" si="280"/>
        <v>0</v>
      </c>
      <c r="AHJ146" s="20">
        <v>114000</v>
      </c>
      <c r="AIK146" s="20">
        <v>3</v>
      </c>
      <c r="AIL146" s="20">
        <v>1</v>
      </c>
      <c r="AIY146" s="21"/>
      <c r="AIZ146" s="21"/>
      <c r="AJB146" s="21"/>
      <c r="AJC146" s="20">
        <v>114000</v>
      </c>
      <c r="AJD146" s="20">
        <v>1</v>
      </c>
      <c r="AJE146" s="20">
        <v>1</v>
      </c>
      <c r="AJF146" s="436">
        <v>100</v>
      </c>
      <c r="AJG146" s="50"/>
      <c r="AJH146" s="387">
        <v>114000</v>
      </c>
      <c r="AJI146" s="11" t="e">
        <f t="shared" si="242"/>
        <v>#DIV/0!</v>
      </c>
      <c r="AJJ146" s="196"/>
      <c r="AJK146" s="22"/>
      <c r="AJW146" s="20">
        <f t="shared" si="276"/>
        <v>0</v>
      </c>
      <c r="AJZ146" s="20">
        <f t="shared" si="277"/>
        <v>0</v>
      </c>
      <c r="AKA146" s="196"/>
      <c r="AKB146" s="20" t="s">
        <v>260</v>
      </c>
      <c r="AKC146" s="20" t="s">
        <v>260</v>
      </c>
      <c r="AKD146" s="20" t="s">
        <v>261</v>
      </c>
      <c r="AKE146" s="20" t="s">
        <v>260</v>
      </c>
      <c r="AKF146" s="20" t="s">
        <v>260</v>
      </c>
      <c r="AKG146" s="20" t="s">
        <v>260</v>
      </c>
      <c r="AKH146" s="20" t="s">
        <v>260</v>
      </c>
      <c r="AKI146" s="20" t="s">
        <v>260</v>
      </c>
      <c r="AKJ146" s="20" t="s">
        <v>262</v>
      </c>
      <c r="AKK146" s="20" t="s">
        <v>260</v>
      </c>
      <c r="AKL146" s="20" t="s">
        <v>260</v>
      </c>
      <c r="AKM146" s="20" t="s">
        <v>260</v>
      </c>
      <c r="AKN146" s="20" t="s">
        <v>260</v>
      </c>
      <c r="AKO146" s="20" t="s">
        <v>260</v>
      </c>
      <c r="AKP146" s="20" t="s">
        <v>260</v>
      </c>
      <c r="AKQ146" s="20" t="s">
        <v>260</v>
      </c>
      <c r="AKR146" s="20" t="s">
        <v>263</v>
      </c>
      <c r="AKS146" s="20" t="s">
        <v>260</v>
      </c>
      <c r="AKT146" s="20" t="s">
        <v>260</v>
      </c>
      <c r="AKU146" s="20" t="s">
        <v>260</v>
      </c>
      <c r="AKV146" s="20" t="s">
        <v>260</v>
      </c>
      <c r="AKW146" s="20" t="s">
        <v>260</v>
      </c>
      <c r="AKX146" s="20" t="s">
        <v>260</v>
      </c>
      <c r="AKY146" s="20" t="s">
        <v>260</v>
      </c>
      <c r="AKZ146" s="20" t="s">
        <v>260</v>
      </c>
      <c r="ALA146" s="20" t="s">
        <v>260</v>
      </c>
      <c r="ALB146" s="20" t="s">
        <v>260</v>
      </c>
      <c r="ALC146" s="20" t="s">
        <v>260</v>
      </c>
      <c r="ALD146" s="20" t="s">
        <v>260</v>
      </c>
      <c r="ALE146" s="20" t="s">
        <v>260</v>
      </c>
      <c r="ALF146" s="20" t="s">
        <v>260</v>
      </c>
      <c r="ALG146" s="20" t="s">
        <v>260</v>
      </c>
      <c r="ALH146" s="20" t="s">
        <v>260</v>
      </c>
      <c r="ALI146" s="20" t="s">
        <v>260</v>
      </c>
      <c r="ALJ146" s="20" t="s">
        <v>260</v>
      </c>
      <c r="ALK146" s="20" t="s">
        <v>260</v>
      </c>
      <c r="ALL146" s="20" t="s">
        <v>260</v>
      </c>
      <c r="ALN146" s="21" t="e">
        <f t="shared" si="278"/>
        <v>#DIV/0!</v>
      </c>
      <c r="ALO146" s="21">
        <v>114000</v>
      </c>
      <c r="ALU146" s="196"/>
      <c r="ALV146" s="20">
        <v>1</v>
      </c>
      <c r="AMD146" s="20">
        <v>1</v>
      </c>
      <c r="AMJ146" s="403"/>
    </row>
    <row r="147" spans="1:1024" s="20" customFormat="1" ht="15" customHeight="1" x14ac:dyDescent="0.25">
      <c r="A147" s="269"/>
      <c r="B147" s="113">
        <v>151</v>
      </c>
      <c r="C147" s="473" t="s">
        <v>810</v>
      </c>
      <c r="D147" s="304" t="s">
        <v>821</v>
      </c>
      <c r="E147" s="20">
        <v>2003</v>
      </c>
      <c r="H147" s="20">
        <v>1</v>
      </c>
      <c r="I147" s="20">
        <v>1</v>
      </c>
      <c r="J147" s="20">
        <v>1</v>
      </c>
      <c r="K147" s="20">
        <v>1997</v>
      </c>
      <c r="L147" s="20">
        <v>2001</v>
      </c>
      <c r="AA147" s="20">
        <v>1</v>
      </c>
      <c r="AB147" s="20">
        <v>1</v>
      </c>
      <c r="AC147" s="20">
        <v>1</v>
      </c>
      <c r="AD147" s="20">
        <v>1</v>
      </c>
      <c r="AE147" s="20">
        <v>1</v>
      </c>
      <c r="AW147" s="20">
        <v>1</v>
      </c>
      <c r="CH147" s="247"/>
      <c r="CP147" s="20">
        <f t="shared" si="243"/>
        <v>0</v>
      </c>
      <c r="CS147" s="20">
        <f t="shared" si="205"/>
        <v>0</v>
      </c>
      <c r="DO147" s="20">
        <f t="shared" si="244"/>
        <v>0</v>
      </c>
      <c r="DX147" s="20">
        <f t="shared" si="245"/>
        <v>0</v>
      </c>
      <c r="EE147" s="20">
        <f t="shared" si="246"/>
        <v>0</v>
      </c>
      <c r="EH147" s="20">
        <f t="shared" si="247"/>
        <v>0</v>
      </c>
      <c r="GP147" s="20">
        <f t="shared" si="206"/>
        <v>0</v>
      </c>
      <c r="GY147" s="20">
        <f t="shared" si="248"/>
        <v>0</v>
      </c>
      <c r="HC147" s="20">
        <f t="shared" si="249"/>
        <v>0</v>
      </c>
      <c r="HS147" s="20">
        <f t="shared" si="250"/>
        <v>0</v>
      </c>
      <c r="HX147" s="20">
        <f t="shared" si="207"/>
        <v>0</v>
      </c>
      <c r="ID147" s="20">
        <f t="shared" si="208"/>
        <v>0</v>
      </c>
      <c r="IN147" s="20">
        <f t="shared" si="251"/>
        <v>0</v>
      </c>
      <c r="IW147" s="20">
        <f t="shared" si="252"/>
        <v>0</v>
      </c>
      <c r="IZ147" s="20">
        <f t="shared" si="209"/>
        <v>0</v>
      </c>
      <c r="JJ147" s="20">
        <f t="shared" si="210"/>
        <v>0</v>
      </c>
      <c r="JV147" s="20">
        <f t="shared" si="253"/>
        <v>0</v>
      </c>
      <c r="KB147" s="20">
        <f t="shared" si="254"/>
        <v>0</v>
      </c>
      <c r="LG147" s="20">
        <f t="shared" si="211"/>
        <v>0</v>
      </c>
      <c r="LT147" s="20">
        <f t="shared" si="255"/>
        <v>0</v>
      </c>
      <c r="MA147" s="20">
        <f t="shared" si="256"/>
        <v>0</v>
      </c>
      <c r="MF147" s="20">
        <f t="shared" si="257"/>
        <v>0</v>
      </c>
      <c r="MM147" s="20">
        <f t="shared" si="258"/>
        <v>0</v>
      </c>
      <c r="MS147" s="20">
        <f t="shared" si="259"/>
        <v>0</v>
      </c>
      <c r="MU147" s="19"/>
      <c r="PD147" s="20">
        <f t="shared" si="212"/>
        <v>0</v>
      </c>
      <c r="QF147" s="20">
        <f t="shared" si="260"/>
        <v>0</v>
      </c>
      <c r="QY147" s="20">
        <f t="shared" si="261"/>
        <v>0</v>
      </c>
      <c r="RK147" s="20">
        <f t="shared" si="262"/>
        <v>0</v>
      </c>
      <c r="SA147" s="20">
        <f t="shared" si="263"/>
        <v>0</v>
      </c>
      <c r="SG147" s="20">
        <f t="shared" si="264"/>
        <v>0</v>
      </c>
      <c r="SO147" s="20">
        <f t="shared" si="265"/>
        <v>0</v>
      </c>
      <c r="TB147" s="20">
        <f t="shared" si="266"/>
        <v>0</v>
      </c>
      <c r="TS147" s="20">
        <f t="shared" si="213"/>
        <v>0</v>
      </c>
      <c r="UD147" s="20">
        <f t="shared" si="214"/>
        <v>0</v>
      </c>
      <c r="UG147" s="20">
        <f t="shared" si="215"/>
        <v>0</v>
      </c>
      <c r="UQ147" s="20">
        <f t="shared" si="267"/>
        <v>0</v>
      </c>
      <c r="VA147" s="20">
        <f t="shared" si="268"/>
        <v>0</v>
      </c>
      <c r="VG147" s="20">
        <f t="shared" si="269"/>
        <v>0</v>
      </c>
      <c r="WY147" s="20">
        <f t="shared" si="216"/>
        <v>0</v>
      </c>
      <c r="XB147" s="20">
        <f t="shared" si="270"/>
        <v>0</v>
      </c>
      <c r="XG147" s="20">
        <f t="shared" si="217"/>
        <v>0</v>
      </c>
      <c r="XK147" s="194"/>
      <c r="XL147" s="20">
        <f t="shared" si="218"/>
        <v>0</v>
      </c>
      <c r="XM147" s="20">
        <f t="shared" si="219"/>
        <v>0</v>
      </c>
      <c r="XN147" s="20">
        <f t="shared" si="271"/>
        <v>0</v>
      </c>
      <c r="XO147" s="20">
        <f t="shared" si="220"/>
        <v>0</v>
      </c>
      <c r="XP147" s="20">
        <f t="shared" si="272"/>
        <v>0</v>
      </c>
      <c r="XQ147" s="20">
        <f t="shared" si="221"/>
        <v>0</v>
      </c>
      <c r="XR147" s="20">
        <f t="shared" si="222"/>
        <v>0</v>
      </c>
      <c r="XS147" s="20">
        <f t="shared" si="279"/>
        <v>0</v>
      </c>
      <c r="XT147" s="20">
        <f t="shared" si="273"/>
        <v>0</v>
      </c>
      <c r="XU147" s="20">
        <f t="shared" si="224"/>
        <v>0</v>
      </c>
      <c r="XV147" s="20">
        <f t="shared" si="225"/>
        <v>0</v>
      </c>
      <c r="XW147" s="20">
        <f t="shared" si="226"/>
        <v>0</v>
      </c>
      <c r="XX147" s="20">
        <f t="shared" si="227"/>
        <v>0</v>
      </c>
      <c r="XY147" s="20">
        <f t="shared" si="228"/>
        <v>0</v>
      </c>
      <c r="XZ147" s="20">
        <f t="shared" si="229"/>
        <v>0</v>
      </c>
      <c r="YA147" s="20">
        <f t="shared" si="230"/>
        <v>0</v>
      </c>
      <c r="YB147" s="20">
        <f t="shared" si="231"/>
        <v>0</v>
      </c>
      <c r="YC147" s="20">
        <f t="shared" si="232"/>
        <v>0</v>
      </c>
      <c r="YD147" s="195"/>
      <c r="YE147" s="21"/>
      <c r="YF147" s="133" t="e">
        <f t="shared" si="233"/>
        <v>#DIV/0!</v>
      </c>
      <c r="YG147" s="21"/>
      <c r="YH147" s="130" t="e">
        <f t="shared" si="234"/>
        <v>#DIV/0!</v>
      </c>
      <c r="YJ147" s="128" t="e">
        <f t="shared" si="235"/>
        <v>#DIV/0!</v>
      </c>
      <c r="YK147" s="195"/>
      <c r="YL147" s="20">
        <v>1</v>
      </c>
      <c r="ACC147" s="20">
        <f t="shared" si="274"/>
        <v>0</v>
      </c>
      <c r="ACD147" s="25" t="e">
        <f t="shared" si="202"/>
        <v>#DIV/0!</v>
      </c>
      <c r="ACE147" s="21">
        <f t="shared" si="236"/>
        <v>0</v>
      </c>
      <c r="ACF147" s="11" t="e">
        <f t="shared" si="237"/>
        <v>#DIV/0!</v>
      </c>
      <c r="ACG147" s="20">
        <v>5</v>
      </c>
      <c r="ACH147" s="20">
        <v>1</v>
      </c>
      <c r="ACI147" s="11">
        <f t="shared" si="238"/>
        <v>58000</v>
      </c>
      <c r="ACJ147" s="50">
        <v>1</v>
      </c>
      <c r="ACK147" s="13">
        <f t="shared" si="239"/>
        <v>58000</v>
      </c>
      <c r="ACL147" s="20">
        <v>1</v>
      </c>
      <c r="ACM147" s="25">
        <f t="shared" si="240"/>
        <v>58000</v>
      </c>
      <c r="ACN147" s="11">
        <f t="shared" si="241"/>
        <v>58000</v>
      </c>
      <c r="ACO147" s="194"/>
      <c r="ACR147" s="73" t="s">
        <v>407</v>
      </c>
      <c r="ACZ147" s="20" t="s">
        <v>259</v>
      </c>
      <c r="ADD147" s="20" t="s">
        <v>189</v>
      </c>
      <c r="ADU147" s="20">
        <v>3</v>
      </c>
      <c r="AEE147" s="1">
        <f t="shared" si="275"/>
        <v>0</v>
      </c>
      <c r="AFN147" s="20">
        <v>1</v>
      </c>
      <c r="AGL147" s="20">
        <v>58000</v>
      </c>
      <c r="AGM147" s="21">
        <f t="shared" si="280"/>
        <v>0</v>
      </c>
      <c r="AHJ147" s="20">
        <v>58000</v>
      </c>
      <c r="AHN147" s="20">
        <v>1</v>
      </c>
      <c r="AHO147" s="20">
        <v>1</v>
      </c>
      <c r="AHX147" s="20">
        <v>1</v>
      </c>
      <c r="AHY147" s="20">
        <v>1</v>
      </c>
      <c r="AHZ147" s="20">
        <v>1</v>
      </c>
      <c r="AIC147" s="20">
        <v>1</v>
      </c>
      <c r="AID147" s="20">
        <v>1</v>
      </c>
      <c r="AIJ147" s="20">
        <v>1</v>
      </c>
      <c r="AIK147" s="20">
        <v>3</v>
      </c>
      <c r="AIL147" s="20">
        <v>1</v>
      </c>
      <c r="AIY147" s="21"/>
      <c r="AIZ147" s="21"/>
      <c r="AJB147" s="21"/>
      <c r="AJC147" s="20">
        <v>58000</v>
      </c>
      <c r="AJD147" s="20">
        <v>1</v>
      </c>
      <c r="AJE147" s="20">
        <v>1</v>
      </c>
      <c r="AJF147" s="436">
        <v>100</v>
      </c>
      <c r="AJG147" s="50"/>
      <c r="AJH147" s="387">
        <v>58000</v>
      </c>
      <c r="AJI147" s="11" t="e">
        <f t="shared" si="242"/>
        <v>#DIV/0!</v>
      </c>
      <c r="AJJ147" s="196"/>
      <c r="AJK147" s="22"/>
      <c r="AJW147" s="20">
        <f t="shared" si="276"/>
        <v>0</v>
      </c>
      <c r="AJZ147" s="20">
        <f t="shared" si="277"/>
        <v>0</v>
      </c>
      <c r="AKA147" s="196"/>
      <c r="AKB147" s="20" t="s">
        <v>260</v>
      </c>
      <c r="AKC147" s="20" t="s">
        <v>260</v>
      </c>
      <c r="AKD147" s="20" t="s">
        <v>261</v>
      </c>
      <c r="AKE147" s="20" t="s">
        <v>260</v>
      </c>
      <c r="AKF147" s="20" t="s">
        <v>260</v>
      </c>
      <c r="AKG147" s="20" t="s">
        <v>260</v>
      </c>
      <c r="AKH147" s="20" t="s">
        <v>260</v>
      </c>
      <c r="AKI147" s="20" t="s">
        <v>260</v>
      </c>
      <c r="AKJ147" s="20" t="s">
        <v>262</v>
      </c>
      <c r="AKK147" s="20" t="s">
        <v>260</v>
      </c>
      <c r="AKL147" s="20" t="s">
        <v>260</v>
      </c>
      <c r="AKM147" s="20" t="s">
        <v>260</v>
      </c>
      <c r="AKN147" s="20" t="s">
        <v>260</v>
      </c>
      <c r="AKO147" s="20" t="s">
        <v>260</v>
      </c>
      <c r="AKP147" s="20" t="s">
        <v>260</v>
      </c>
      <c r="AKQ147" s="20" t="s">
        <v>260</v>
      </c>
      <c r="AKR147" s="20" t="s">
        <v>263</v>
      </c>
      <c r="AKS147" s="20" t="s">
        <v>260</v>
      </c>
      <c r="AKT147" s="20" t="s">
        <v>260</v>
      </c>
      <c r="AKU147" s="20" t="s">
        <v>260</v>
      </c>
      <c r="AKV147" s="20" t="s">
        <v>260</v>
      </c>
      <c r="AKW147" s="20" t="s">
        <v>260</v>
      </c>
      <c r="AKX147" s="20" t="s">
        <v>260</v>
      </c>
      <c r="AKY147" s="20" t="s">
        <v>260</v>
      </c>
      <c r="AKZ147" s="20" t="s">
        <v>260</v>
      </c>
      <c r="ALA147" s="20" t="s">
        <v>260</v>
      </c>
      <c r="ALB147" s="20" t="s">
        <v>260</v>
      </c>
      <c r="ALC147" s="20" t="s">
        <v>260</v>
      </c>
      <c r="ALD147" s="20" t="s">
        <v>260</v>
      </c>
      <c r="ALE147" s="20" t="s">
        <v>260</v>
      </c>
      <c r="ALF147" s="20" t="s">
        <v>260</v>
      </c>
      <c r="ALG147" s="20" t="s">
        <v>260</v>
      </c>
      <c r="ALH147" s="20" t="s">
        <v>260</v>
      </c>
      <c r="ALI147" s="20" t="s">
        <v>260</v>
      </c>
      <c r="ALJ147" s="20" t="s">
        <v>260</v>
      </c>
      <c r="ALK147" s="20" t="s">
        <v>260</v>
      </c>
      <c r="ALL147" s="20" t="s">
        <v>260</v>
      </c>
      <c r="ALN147" s="21" t="e">
        <f t="shared" si="278"/>
        <v>#DIV/0!</v>
      </c>
      <c r="ALO147" s="21">
        <v>58000</v>
      </c>
      <c r="ALU147" s="196"/>
      <c r="ALV147" s="20">
        <v>1</v>
      </c>
      <c r="ALY147" s="20">
        <v>1</v>
      </c>
      <c r="AMD147" s="20">
        <v>1</v>
      </c>
      <c r="AMJ147" s="403"/>
    </row>
    <row r="148" spans="1:1024" s="1" customFormat="1" ht="15" customHeight="1" x14ac:dyDescent="0.25">
      <c r="A148" s="268"/>
      <c r="B148" s="113">
        <v>154</v>
      </c>
      <c r="C148" s="473" t="s">
        <v>810</v>
      </c>
      <c r="D148" s="304" t="s">
        <v>824</v>
      </c>
      <c r="E148" s="1">
        <v>2003</v>
      </c>
      <c r="F148" s="1">
        <v>1</v>
      </c>
      <c r="G148" s="1">
        <v>1</v>
      </c>
      <c r="J148" s="1">
        <v>1</v>
      </c>
      <c r="K148" s="1">
        <v>1994</v>
      </c>
      <c r="L148" s="1">
        <v>1994</v>
      </c>
      <c r="M148" s="1">
        <v>1</v>
      </c>
      <c r="X148" s="1">
        <v>1</v>
      </c>
      <c r="AW148" s="1">
        <v>1</v>
      </c>
      <c r="AY148" s="1">
        <v>1</v>
      </c>
      <c r="BA148" s="1">
        <v>1</v>
      </c>
      <c r="BB148" s="1">
        <v>13</v>
      </c>
      <c r="BE148" s="1">
        <v>1</v>
      </c>
      <c r="BG148" s="1">
        <v>2</v>
      </c>
      <c r="CG148" s="1">
        <v>1</v>
      </c>
      <c r="CH148" s="246"/>
      <c r="CP148" s="1">
        <f t="shared" si="243"/>
        <v>0</v>
      </c>
      <c r="CS148" s="1">
        <f t="shared" si="205"/>
        <v>0</v>
      </c>
      <c r="DO148" s="1">
        <f t="shared" si="244"/>
        <v>0</v>
      </c>
      <c r="DX148" s="1">
        <f t="shared" si="245"/>
        <v>0</v>
      </c>
      <c r="EE148" s="1">
        <f t="shared" si="246"/>
        <v>0</v>
      </c>
      <c r="EH148" s="1">
        <f t="shared" si="247"/>
        <v>0</v>
      </c>
      <c r="FF148" s="116"/>
      <c r="GP148" s="1">
        <f t="shared" si="206"/>
        <v>0</v>
      </c>
      <c r="GY148" s="1">
        <f t="shared" si="248"/>
        <v>0</v>
      </c>
      <c r="HC148" s="1">
        <f t="shared" si="249"/>
        <v>0</v>
      </c>
      <c r="HJ148" s="1">
        <v>1</v>
      </c>
      <c r="HS148" s="1">
        <f t="shared" si="250"/>
        <v>1</v>
      </c>
      <c r="HT148" s="1">
        <v>1</v>
      </c>
      <c r="HX148" s="1">
        <f t="shared" si="207"/>
        <v>0</v>
      </c>
      <c r="ID148" s="1">
        <f t="shared" si="208"/>
        <v>0</v>
      </c>
      <c r="IN148" s="1">
        <f t="shared" si="251"/>
        <v>0</v>
      </c>
      <c r="IW148" s="1">
        <f t="shared" si="252"/>
        <v>0</v>
      </c>
      <c r="IZ148" s="1">
        <f t="shared" si="209"/>
        <v>0</v>
      </c>
      <c r="JJ148" s="1">
        <f t="shared" si="210"/>
        <v>0</v>
      </c>
      <c r="JV148" s="1">
        <f t="shared" si="253"/>
        <v>0</v>
      </c>
      <c r="KB148" s="1">
        <f t="shared" si="254"/>
        <v>0</v>
      </c>
      <c r="LG148" s="1">
        <f t="shared" si="211"/>
        <v>0</v>
      </c>
      <c r="LT148" s="1">
        <f t="shared" si="255"/>
        <v>0</v>
      </c>
      <c r="MA148" s="1">
        <f t="shared" si="256"/>
        <v>0</v>
      </c>
      <c r="MF148" s="1">
        <f t="shared" si="257"/>
        <v>0</v>
      </c>
      <c r="MM148" s="1">
        <f t="shared" si="258"/>
        <v>0</v>
      </c>
      <c r="MS148" s="1">
        <f t="shared" si="259"/>
        <v>0</v>
      </c>
      <c r="MU148" s="115"/>
      <c r="OI148" s="120"/>
      <c r="PD148" s="1">
        <f t="shared" si="212"/>
        <v>0</v>
      </c>
      <c r="QF148" s="1">
        <f t="shared" si="260"/>
        <v>0</v>
      </c>
      <c r="QY148" s="1">
        <f t="shared" si="261"/>
        <v>0</v>
      </c>
      <c r="RK148" s="1">
        <f t="shared" si="262"/>
        <v>0</v>
      </c>
      <c r="SA148" s="1">
        <f t="shared" si="263"/>
        <v>0</v>
      </c>
      <c r="SG148" s="1">
        <f t="shared" si="264"/>
        <v>0</v>
      </c>
      <c r="SO148" s="1">
        <f t="shared" si="265"/>
        <v>0</v>
      </c>
      <c r="TB148" s="1">
        <f t="shared" si="266"/>
        <v>0</v>
      </c>
      <c r="TS148" s="1">
        <f t="shared" si="213"/>
        <v>0</v>
      </c>
      <c r="UD148" s="1">
        <f t="shared" si="214"/>
        <v>0</v>
      </c>
      <c r="UG148" s="1">
        <f t="shared" si="215"/>
        <v>0</v>
      </c>
      <c r="UQ148" s="1">
        <f t="shared" si="267"/>
        <v>0</v>
      </c>
      <c r="VA148" s="1">
        <f t="shared" si="268"/>
        <v>0</v>
      </c>
      <c r="VG148" s="1">
        <f t="shared" si="269"/>
        <v>0</v>
      </c>
      <c r="WY148" s="1">
        <f t="shared" si="216"/>
        <v>0</v>
      </c>
      <c r="XB148" s="1">
        <f t="shared" si="270"/>
        <v>0</v>
      </c>
      <c r="XG148" s="1">
        <f t="shared" si="217"/>
        <v>0</v>
      </c>
      <c r="XK148" s="108"/>
      <c r="XL148" s="1">
        <f t="shared" si="218"/>
        <v>1</v>
      </c>
      <c r="XM148" s="1">
        <f t="shared" si="219"/>
        <v>0</v>
      </c>
      <c r="XN148" s="1">
        <f t="shared" si="271"/>
        <v>0</v>
      </c>
      <c r="XO148" s="1">
        <f t="shared" si="220"/>
        <v>0</v>
      </c>
      <c r="XP148" s="1">
        <f t="shared" si="272"/>
        <v>0</v>
      </c>
      <c r="XQ148" s="1">
        <f t="shared" si="221"/>
        <v>0</v>
      </c>
      <c r="XR148" s="1">
        <f t="shared" si="222"/>
        <v>0</v>
      </c>
      <c r="XS148" s="1">
        <f t="shared" si="279"/>
        <v>0</v>
      </c>
      <c r="XT148" s="1">
        <f t="shared" si="273"/>
        <v>0</v>
      </c>
      <c r="XU148" s="1">
        <f t="shared" si="224"/>
        <v>0</v>
      </c>
      <c r="XV148" s="1">
        <f t="shared" si="225"/>
        <v>0</v>
      </c>
      <c r="XW148" s="1">
        <f t="shared" si="226"/>
        <v>0</v>
      </c>
      <c r="XX148" s="1">
        <f t="shared" si="227"/>
        <v>0</v>
      </c>
      <c r="XY148" s="1">
        <f t="shared" si="228"/>
        <v>0</v>
      </c>
      <c r="XZ148" s="1">
        <f t="shared" si="229"/>
        <v>0</v>
      </c>
      <c r="YA148" s="1">
        <f t="shared" si="230"/>
        <v>0</v>
      </c>
      <c r="YB148" s="1">
        <f t="shared" si="231"/>
        <v>0</v>
      </c>
      <c r="YC148" s="1">
        <f t="shared" si="232"/>
        <v>0</v>
      </c>
      <c r="YD148" s="132"/>
      <c r="YE148" s="133">
        <f>SUM(XL148:YC148)</f>
        <v>1</v>
      </c>
      <c r="YF148" s="133">
        <f t="shared" si="233"/>
        <v>27000</v>
      </c>
      <c r="YG148" s="130">
        <v>1</v>
      </c>
      <c r="YH148" s="130">
        <f t="shared" si="234"/>
        <v>27000</v>
      </c>
      <c r="YI148" s="129">
        <v>1</v>
      </c>
      <c r="YJ148" s="128">
        <f t="shared" si="235"/>
        <v>27000</v>
      </c>
      <c r="YK148" s="177"/>
      <c r="YL148">
        <v>1</v>
      </c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>
        <f t="shared" si="274"/>
        <v>0</v>
      </c>
      <c r="ACD148" s="25" t="e">
        <f t="shared" si="202"/>
        <v>#DIV/0!</v>
      </c>
      <c r="ACE148" s="11">
        <f t="shared" si="236"/>
        <v>1</v>
      </c>
      <c r="ACF148" s="11">
        <f t="shared" si="237"/>
        <v>27000</v>
      </c>
      <c r="ACG148" s="1">
        <v>5</v>
      </c>
      <c r="ACH148" s="1">
        <v>1</v>
      </c>
      <c r="ACI148" s="11">
        <f t="shared" si="238"/>
        <v>27000</v>
      </c>
      <c r="ACJ148" s="45">
        <v>1</v>
      </c>
      <c r="ACK148" s="13">
        <f t="shared" si="239"/>
        <v>27000</v>
      </c>
      <c r="ACL148">
        <v>1</v>
      </c>
      <c r="ACM148" s="25">
        <f t="shared" si="240"/>
        <v>27000</v>
      </c>
      <c r="ACN148" s="11">
        <f t="shared" si="241"/>
        <v>27000</v>
      </c>
      <c r="ACO148" s="65"/>
      <c r="ACR148" s="1" t="s">
        <v>258</v>
      </c>
      <c r="ACS148" s="1">
        <v>1</v>
      </c>
      <c r="ACT148" s="1">
        <v>1</v>
      </c>
      <c r="ACU148" s="1">
        <v>1</v>
      </c>
      <c r="ACZ148" s="1" t="s">
        <v>259</v>
      </c>
      <c r="ADD148" s="1" t="s">
        <v>185</v>
      </c>
      <c r="ADV148" s="457"/>
      <c r="AEE148" s="1">
        <f t="shared" si="275"/>
        <v>0</v>
      </c>
      <c r="AFA148" s="1">
        <v>1</v>
      </c>
      <c r="AFC148" s="1">
        <v>1</v>
      </c>
      <c r="AGM148" s="11">
        <f t="shared" si="280"/>
        <v>0</v>
      </c>
      <c r="AIY148" s="11"/>
      <c r="AIZ148" s="11"/>
      <c r="AJB148" s="11">
        <v>27000</v>
      </c>
      <c r="AJF148" s="435"/>
      <c r="AJG148" s="45"/>
      <c r="AJH148" s="381">
        <v>27000</v>
      </c>
      <c r="AJI148" s="11">
        <f t="shared" si="242"/>
        <v>27000</v>
      </c>
      <c r="AJJ148" s="60"/>
      <c r="AJK148" s="12"/>
      <c r="AJW148" s="1">
        <f t="shared" si="276"/>
        <v>0</v>
      </c>
      <c r="AJZ148" s="1">
        <f t="shared" si="277"/>
        <v>0</v>
      </c>
      <c r="AKA148" s="60"/>
      <c r="AKB148" s="1" t="s">
        <v>825</v>
      </c>
      <c r="AKC148" s="1" t="s">
        <v>260</v>
      </c>
      <c r="AKD148" s="1" t="s">
        <v>261</v>
      </c>
      <c r="AKE148" s="1" t="s">
        <v>260</v>
      </c>
      <c r="AKF148" s="1" t="s">
        <v>260</v>
      </c>
      <c r="AKG148" s="1" t="s">
        <v>260</v>
      </c>
      <c r="AKH148" s="1" t="s">
        <v>260</v>
      </c>
      <c r="AKI148" s="1" t="s">
        <v>260</v>
      </c>
      <c r="AKJ148" s="1" t="s">
        <v>262</v>
      </c>
      <c r="AKK148" s="1" t="s">
        <v>260</v>
      </c>
      <c r="AKL148" s="1" t="s">
        <v>260</v>
      </c>
      <c r="AKM148" s="1" t="s">
        <v>260</v>
      </c>
      <c r="AKN148" s="1" t="s">
        <v>260</v>
      </c>
      <c r="AKO148" s="1" t="s">
        <v>260</v>
      </c>
      <c r="AKP148" s="1" t="s">
        <v>260</v>
      </c>
      <c r="AKQ148" s="1" t="s">
        <v>260</v>
      </c>
      <c r="AKR148" s="1" t="s">
        <v>263</v>
      </c>
      <c r="AKS148" s="1" t="s">
        <v>260</v>
      </c>
      <c r="AKT148" s="1" t="s">
        <v>260</v>
      </c>
      <c r="AKU148" s="1" t="s">
        <v>260</v>
      </c>
      <c r="AKV148" s="1" t="s">
        <v>260</v>
      </c>
      <c r="AKW148" s="1" t="s">
        <v>260</v>
      </c>
      <c r="AKX148" s="1" t="s">
        <v>260</v>
      </c>
      <c r="AKY148" s="1" t="s">
        <v>260</v>
      </c>
      <c r="AKZ148" s="1" t="s">
        <v>260</v>
      </c>
      <c r="ALA148" s="1" t="s">
        <v>260</v>
      </c>
      <c r="ALB148" s="1" t="s">
        <v>260</v>
      </c>
      <c r="ALC148" s="1" t="s">
        <v>260</v>
      </c>
      <c r="ALD148" s="1" t="s">
        <v>260</v>
      </c>
      <c r="ALE148" s="1" t="s">
        <v>260</v>
      </c>
      <c r="ALF148" s="1" t="s">
        <v>260</v>
      </c>
      <c r="ALG148" s="1" t="s">
        <v>260</v>
      </c>
      <c r="ALH148" s="1" t="s">
        <v>260</v>
      </c>
      <c r="ALI148" s="1" t="s">
        <v>260</v>
      </c>
      <c r="ALJ148" s="1" t="s">
        <v>260</v>
      </c>
      <c r="ALK148" s="1" t="s">
        <v>260</v>
      </c>
      <c r="ALL148" s="1" t="s">
        <v>260</v>
      </c>
      <c r="ALM148" s="1">
        <v>1</v>
      </c>
      <c r="ALN148" s="11">
        <f t="shared" si="278"/>
        <v>27000</v>
      </c>
      <c r="ALO148" s="28">
        <v>27000</v>
      </c>
      <c r="ALQ148" s="1">
        <v>1</v>
      </c>
      <c r="ALU148" s="60"/>
      <c r="AMJ148" s="403"/>
    </row>
    <row r="149" spans="1:1024" s="1" customFormat="1" ht="15" customHeight="1" x14ac:dyDescent="0.25">
      <c r="A149" s="268"/>
      <c r="B149" s="113">
        <v>155</v>
      </c>
      <c r="C149" s="473" t="s">
        <v>810</v>
      </c>
      <c r="D149" s="304" t="s">
        <v>826</v>
      </c>
      <c r="E149" s="1">
        <v>2003</v>
      </c>
      <c r="H149" s="1">
        <v>1</v>
      </c>
      <c r="I149" s="1">
        <v>1</v>
      </c>
      <c r="J149" s="1">
        <v>1</v>
      </c>
      <c r="K149" s="1">
        <v>2001</v>
      </c>
      <c r="L149" s="1">
        <v>2001</v>
      </c>
      <c r="M149" s="1">
        <v>1</v>
      </c>
      <c r="AE149" s="1">
        <v>1</v>
      </c>
      <c r="AW149" s="1">
        <v>1</v>
      </c>
      <c r="AY149" s="1">
        <v>1</v>
      </c>
      <c r="BA149" s="1">
        <v>1</v>
      </c>
      <c r="BB149" s="1">
        <v>13</v>
      </c>
      <c r="BE149" s="1">
        <v>1</v>
      </c>
      <c r="CF149" s="1">
        <v>1</v>
      </c>
      <c r="CG149" s="1">
        <v>1</v>
      </c>
      <c r="CH149" s="246"/>
      <c r="CP149" s="1">
        <f t="shared" si="243"/>
        <v>0</v>
      </c>
      <c r="CS149" s="1">
        <f t="shared" si="205"/>
        <v>0</v>
      </c>
      <c r="DO149" s="1">
        <f t="shared" si="244"/>
        <v>0</v>
      </c>
      <c r="DX149" s="1">
        <f t="shared" si="245"/>
        <v>0</v>
      </c>
      <c r="EE149" s="1">
        <f t="shared" si="246"/>
        <v>0</v>
      </c>
      <c r="EH149" s="1">
        <f t="shared" si="247"/>
        <v>0</v>
      </c>
      <c r="FF149" s="116"/>
      <c r="GP149" s="1">
        <f t="shared" si="206"/>
        <v>0</v>
      </c>
      <c r="GY149" s="1">
        <f t="shared" si="248"/>
        <v>0</v>
      </c>
      <c r="HC149" s="1">
        <f t="shared" si="249"/>
        <v>0</v>
      </c>
      <c r="HS149" s="1">
        <f t="shared" si="250"/>
        <v>0</v>
      </c>
      <c r="HX149" s="1">
        <f t="shared" si="207"/>
        <v>0</v>
      </c>
      <c r="ID149" s="1">
        <f t="shared" si="208"/>
        <v>0</v>
      </c>
      <c r="IN149" s="1">
        <f t="shared" si="251"/>
        <v>0</v>
      </c>
      <c r="IW149" s="1">
        <f t="shared" si="252"/>
        <v>0</v>
      </c>
      <c r="IZ149" s="1">
        <f t="shared" si="209"/>
        <v>0</v>
      </c>
      <c r="JJ149" s="1">
        <f t="shared" si="210"/>
        <v>0</v>
      </c>
      <c r="JV149" s="1">
        <f t="shared" si="253"/>
        <v>0</v>
      </c>
      <c r="KB149" s="1">
        <f t="shared" si="254"/>
        <v>0</v>
      </c>
      <c r="LG149" s="1">
        <f t="shared" si="211"/>
        <v>0</v>
      </c>
      <c r="LT149" s="1">
        <f t="shared" si="255"/>
        <v>0</v>
      </c>
      <c r="MA149" s="1">
        <f t="shared" si="256"/>
        <v>0</v>
      </c>
      <c r="MF149" s="1">
        <f t="shared" si="257"/>
        <v>0</v>
      </c>
      <c r="MM149" s="1">
        <f t="shared" si="258"/>
        <v>0</v>
      </c>
      <c r="MS149" s="1">
        <f t="shared" si="259"/>
        <v>0</v>
      </c>
      <c r="MU149" s="115"/>
      <c r="OI149" s="120"/>
      <c r="PD149" s="1">
        <f t="shared" si="212"/>
        <v>0</v>
      </c>
      <c r="QF149" s="1">
        <f t="shared" si="260"/>
        <v>0</v>
      </c>
      <c r="QY149" s="1">
        <f t="shared" si="261"/>
        <v>0</v>
      </c>
      <c r="RK149" s="1">
        <f t="shared" si="262"/>
        <v>0</v>
      </c>
      <c r="SA149" s="1">
        <f t="shared" si="263"/>
        <v>0</v>
      </c>
      <c r="SG149" s="1">
        <f t="shared" si="264"/>
        <v>0</v>
      </c>
      <c r="SO149" s="1">
        <f t="shared" si="265"/>
        <v>0</v>
      </c>
      <c r="TB149" s="1">
        <f t="shared" si="266"/>
        <v>0</v>
      </c>
      <c r="TS149" s="1">
        <f t="shared" si="213"/>
        <v>0</v>
      </c>
      <c r="UD149" s="1">
        <f t="shared" si="214"/>
        <v>0</v>
      </c>
      <c r="UG149" s="1">
        <f t="shared" si="215"/>
        <v>0</v>
      </c>
      <c r="UQ149" s="1">
        <f t="shared" si="267"/>
        <v>0</v>
      </c>
      <c r="VA149" s="1">
        <f t="shared" si="268"/>
        <v>0</v>
      </c>
      <c r="VG149" s="1">
        <f t="shared" si="269"/>
        <v>0</v>
      </c>
      <c r="WY149" s="1">
        <f t="shared" si="216"/>
        <v>0</v>
      </c>
      <c r="XB149" s="1">
        <f t="shared" si="270"/>
        <v>0</v>
      </c>
      <c r="XG149" s="1">
        <f t="shared" si="217"/>
        <v>0</v>
      </c>
      <c r="XI149" s="1">
        <v>1</v>
      </c>
      <c r="XK149" s="108"/>
      <c r="XL149" s="1">
        <f t="shared" si="218"/>
        <v>0</v>
      </c>
      <c r="XM149" s="1">
        <f t="shared" si="219"/>
        <v>0</v>
      </c>
      <c r="XN149" s="1">
        <f t="shared" si="271"/>
        <v>0</v>
      </c>
      <c r="XO149" s="1">
        <f t="shared" si="220"/>
        <v>0</v>
      </c>
      <c r="XP149" s="1">
        <f t="shared" si="272"/>
        <v>0</v>
      </c>
      <c r="XQ149" s="1">
        <f t="shared" si="221"/>
        <v>0</v>
      </c>
      <c r="XR149" s="1">
        <f t="shared" si="222"/>
        <v>0</v>
      </c>
      <c r="XS149" s="1">
        <f t="shared" si="279"/>
        <v>0</v>
      </c>
      <c r="XT149" s="1">
        <f t="shared" si="273"/>
        <v>0</v>
      </c>
      <c r="XU149" s="1">
        <f t="shared" si="224"/>
        <v>0</v>
      </c>
      <c r="XV149" s="1">
        <f t="shared" si="225"/>
        <v>0</v>
      </c>
      <c r="XW149" s="1">
        <f t="shared" si="226"/>
        <v>0</v>
      </c>
      <c r="XX149" s="1">
        <f t="shared" si="227"/>
        <v>0</v>
      </c>
      <c r="XY149" s="1">
        <f t="shared" si="228"/>
        <v>0</v>
      </c>
      <c r="XZ149" s="1">
        <f t="shared" si="229"/>
        <v>0</v>
      </c>
      <c r="YA149" s="1">
        <f t="shared" si="230"/>
        <v>0</v>
      </c>
      <c r="YB149" s="1">
        <f t="shared" si="231"/>
        <v>0</v>
      </c>
      <c r="YC149" s="1">
        <f t="shared" si="232"/>
        <v>1</v>
      </c>
      <c r="YD149" s="132"/>
      <c r="YE149" s="133">
        <f>SUM(XL149:YC149)</f>
        <v>1</v>
      </c>
      <c r="YF149" s="133">
        <f t="shared" si="233"/>
        <v>97000</v>
      </c>
      <c r="YG149" s="130">
        <v>1</v>
      </c>
      <c r="YH149" s="130">
        <f t="shared" si="234"/>
        <v>97000</v>
      </c>
      <c r="YI149" s="129">
        <v>1</v>
      </c>
      <c r="YJ149" s="128">
        <f t="shared" si="235"/>
        <v>97000</v>
      </c>
      <c r="YK149" s="177"/>
      <c r="YL149">
        <v>1</v>
      </c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>
        <f t="shared" si="274"/>
        <v>0</v>
      </c>
      <c r="ACD149" s="25" t="e">
        <f t="shared" si="202"/>
        <v>#DIV/0!</v>
      </c>
      <c r="ACE149" s="11">
        <f t="shared" si="236"/>
        <v>1</v>
      </c>
      <c r="ACF149" s="11">
        <f t="shared" si="237"/>
        <v>97000</v>
      </c>
      <c r="ACG149" s="1">
        <v>5</v>
      </c>
      <c r="ACH149" s="1">
        <v>1</v>
      </c>
      <c r="ACI149" s="11">
        <f t="shared" si="238"/>
        <v>97000</v>
      </c>
      <c r="ACJ149" s="45">
        <v>1</v>
      </c>
      <c r="ACK149" s="13">
        <f t="shared" si="239"/>
        <v>97000</v>
      </c>
      <c r="ACL149">
        <v>1</v>
      </c>
      <c r="ACM149" s="25">
        <f t="shared" si="240"/>
        <v>97000</v>
      </c>
      <c r="ACN149" s="11">
        <f t="shared" si="241"/>
        <v>97000</v>
      </c>
      <c r="ACO149" s="65"/>
      <c r="ACR149" s="39" t="s">
        <v>407</v>
      </c>
      <c r="ACZ149" s="1" t="s">
        <v>259</v>
      </c>
      <c r="ADD149" s="1" t="s">
        <v>189</v>
      </c>
      <c r="ADV149" s="457"/>
      <c r="AEE149" s="1">
        <f t="shared" si="275"/>
        <v>0</v>
      </c>
      <c r="AEV149" s="1">
        <v>1</v>
      </c>
      <c r="AGM149" s="11">
        <f t="shared" si="280"/>
        <v>0</v>
      </c>
      <c r="AIY149" s="11">
        <v>97000</v>
      </c>
      <c r="AIZ149" s="11"/>
      <c r="AJA149" s="1">
        <v>1</v>
      </c>
      <c r="AJB149" s="11"/>
      <c r="AJE149" s="1">
        <v>1</v>
      </c>
      <c r="AJF149" s="435"/>
      <c r="AJG149" s="45"/>
      <c r="AJH149" s="381">
        <v>97000</v>
      </c>
      <c r="AJI149" s="11">
        <f t="shared" si="242"/>
        <v>97000</v>
      </c>
      <c r="AJJ149" s="60"/>
      <c r="AJK149" s="12"/>
      <c r="AJW149" s="1">
        <f t="shared" si="276"/>
        <v>0</v>
      </c>
      <c r="AJZ149" s="1">
        <f t="shared" si="277"/>
        <v>0</v>
      </c>
      <c r="AKA149" s="60"/>
      <c r="AKB149" s="1" t="s">
        <v>260</v>
      </c>
      <c r="AKC149" s="1" t="s">
        <v>260</v>
      </c>
      <c r="AKD149" s="1" t="s">
        <v>261</v>
      </c>
      <c r="AKE149" s="1" t="s">
        <v>260</v>
      </c>
      <c r="AKF149" s="1" t="s">
        <v>260</v>
      </c>
      <c r="AKG149" s="1" t="s">
        <v>260</v>
      </c>
      <c r="AKH149" s="1" t="s">
        <v>260</v>
      </c>
      <c r="AKI149" s="1" t="s">
        <v>260</v>
      </c>
      <c r="AKJ149" s="1" t="s">
        <v>262</v>
      </c>
      <c r="AKK149" s="1" t="s">
        <v>260</v>
      </c>
      <c r="AKL149" s="1" t="s">
        <v>260</v>
      </c>
      <c r="AKM149" s="1" t="s">
        <v>260</v>
      </c>
      <c r="AKN149" s="1" t="s">
        <v>260</v>
      </c>
      <c r="AKO149" s="1" t="s">
        <v>260</v>
      </c>
      <c r="AKP149" s="1" t="s">
        <v>260</v>
      </c>
      <c r="AKQ149" s="1" t="s">
        <v>260</v>
      </c>
      <c r="AKR149" s="1" t="s">
        <v>263</v>
      </c>
      <c r="AKS149" s="1" t="s">
        <v>260</v>
      </c>
      <c r="AKT149" s="1" t="s">
        <v>260</v>
      </c>
      <c r="AKU149" s="1" t="s">
        <v>260</v>
      </c>
      <c r="AKV149" s="1" t="s">
        <v>260</v>
      </c>
      <c r="AKW149" s="1" t="s">
        <v>260</v>
      </c>
      <c r="AKX149" s="1" t="s">
        <v>260</v>
      </c>
      <c r="AKY149" s="1" t="s">
        <v>260</v>
      </c>
      <c r="AKZ149" s="1" t="s">
        <v>260</v>
      </c>
      <c r="ALA149" s="1" t="s">
        <v>260</v>
      </c>
      <c r="ALB149" s="1" t="s">
        <v>260</v>
      </c>
      <c r="ALC149" s="1" t="s">
        <v>260</v>
      </c>
      <c r="ALD149" s="1" t="s">
        <v>260</v>
      </c>
      <c r="ALE149" s="1" t="s">
        <v>260</v>
      </c>
      <c r="ALF149" s="1" t="s">
        <v>260</v>
      </c>
      <c r="ALG149" s="1" t="s">
        <v>260</v>
      </c>
      <c r="ALH149" s="1" t="s">
        <v>260</v>
      </c>
      <c r="ALI149" s="1" t="s">
        <v>260</v>
      </c>
      <c r="ALJ149" s="1" t="s">
        <v>260</v>
      </c>
      <c r="ALK149" s="1" t="s">
        <v>260</v>
      </c>
      <c r="ALL149" s="1" t="s">
        <v>260</v>
      </c>
      <c r="ALN149" s="11" t="e">
        <f t="shared" si="278"/>
        <v>#DIV/0!</v>
      </c>
      <c r="ALO149" s="28">
        <v>97000</v>
      </c>
      <c r="ALU149" s="60"/>
      <c r="ALV149" s="1">
        <v>1</v>
      </c>
      <c r="ALX149" s="1">
        <v>1</v>
      </c>
      <c r="AMJ149" s="403"/>
    </row>
    <row r="150" spans="1:1024" s="20" customFormat="1" ht="15" customHeight="1" x14ac:dyDescent="0.25">
      <c r="A150" s="269"/>
      <c r="B150" s="113">
        <v>162</v>
      </c>
      <c r="C150" s="473" t="s">
        <v>810</v>
      </c>
      <c r="D150" s="304" t="s">
        <v>732</v>
      </c>
      <c r="E150" s="20">
        <v>2004</v>
      </c>
      <c r="F150" s="20">
        <v>2</v>
      </c>
      <c r="G150" s="20">
        <v>1</v>
      </c>
      <c r="J150" s="20">
        <v>2</v>
      </c>
      <c r="K150" s="20">
        <v>2004</v>
      </c>
      <c r="L150" s="20">
        <v>2004</v>
      </c>
      <c r="M150" s="20">
        <v>1</v>
      </c>
      <c r="AH150" s="20">
        <v>1</v>
      </c>
      <c r="AW150" s="20">
        <v>1</v>
      </c>
      <c r="CF150" s="20">
        <v>1</v>
      </c>
      <c r="CH150" s="247"/>
      <c r="CP150" s="20">
        <f t="shared" si="243"/>
        <v>0</v>
      </c>
      <c r="CS150" s="20">
        <f t="shared" si="205"/>
        <v>0</v>
      </c>
      <c r="DO150" s="20">
        <f t="shared" si="244"/>
        <v>0</v>
      </c>
      <c r="DX150" s="20">
        <f t="shared" si="245"/>
        <v>0</v>
      </c>
      <c r="EE150" s="20">
        <f t="shared" si="246"/>
        <v>0</v>
      </c>
      <c r="EH150" s="20">
        <f t="shared" si="247"/>
        <v>0</v>
      </c>
      <c r="GP150" s="20">
        <f t="shared" si="206"/>
        <v>0</v>
      </c>
      <c r="GY150" s="20">
        <f t="shared" si="248"/>
        <v>0</v>
      </c>
      <c r="HC150" s="20">
        <f t="shared" si="249"/>
        <v>0</v>
      </c>
      <c r="HS150" s="20">
        <f t="shared" si="250"/>
        <v>0</v>
      </c>
      <c r="HX150" s="20">
        <f t="shared" si="207"/>
        <v>0</v>
      </c>
      <c r="ID150" s="20">
        <f t="shared" si="208"/>
        <v>0</v>
      </c>
      <c r="IN150" s="20">
        <f t="shared" si="251"/>
        <v>0</v>
      </c>
      <c r="IW150" s="20">
        <f t="shared" si="252"/>
        <v>0</v>
      </c>
      <c r="IZ150" s="20">
        <f t="shared" si="209"/>
        <v>0</v>
      </c>
      <c r="JJ150" s="20">
        <f t="shared" si="210"/>
        <v>0</v>
      </c>
      <c r="JV150" s="20">
        <f t="shared" si="253"/>
        <v>0</v>
      </c>
      <c r="KB150" s="20">
        <f t="shared" si="254"/>
        <v>0</v>
      </c>
      <c r="LG150" s="20">
        <f t="shared" si="211"/>
        <v>0</v>
      </c>
      <c r="LT150" s="20">
        <f t="shared" si="255"/>
        <v>0</v>
      </c>
      <c r="MA150" s="20">
        <f t="shared" si="256"/>
        <v>0</v>
      </c>
      <c r="MF150" s="20">
        <f t="shared" si="257"/>
        <v>0</v>
      </c>
      <c r="MM150" s="20">
        <f t="shared" si="258"/>
        <v>0</v>
      </c>
      <c r="MS150" s="20">
        <f t="shared" si="259"/>
        <v>0</v>
      </c>
      <c r="MU150" s="19"/>
      <c r="PD150" s="20">
        <f t="shared" si="212"/>
        <v>0</v>
      </c>
      <c r="QF150" s="20">
        <f t="shared" si="260"/>
        <v>0</v>
      </c>
      <c r="QY150" s="20">
        <f t="shared" si="261"/>
        <v>0</v>
      </c>
      <c r="RK150" s="20">
        <f t="shared" si="262"/>
        <v>0</v>
      </c>
      <c r="SA150" s="20">
        <f t="shared" si="263"/>
        <v>0</v>
      </c>
      <c r="SG150" s="20">
        <f t="shared" si="264"/>
        <v>0</v>
      </c>
      <c r="SO150" s="20">
        <f t="shared" si="265"/>
        <v>0</v>
      </c>
      <c r="TB150" s="20">
        <f t="shared" si="266"/>
        <v>0</v>
      </c>
      <c r="TS150" s="20">
        <f t="shared" si="213"/>
        <v>0</v>
      </c>
      <c r="UD150" s="20">
        <f t="shared" si="214"/>
        <v>0</v>
      </c>
      <c r="UG150" s="20">
        <f t="shared" si="215"/>
        <v>0</v>
      </c>
      <c r="UQ150" s="20">
        <f t="shared" si="267"/>
        <v>0</v>
      </c>
      <c r="VA150" s="20">
        <f t="shared" si="268"/>
        <v>0</v>
      </c>
      <c r="VG150" s="20">
        <f t="shared" si="269"/>
        <v>0</v>
      </c>
      <c r="WY150" s="20">
        <f t="shared" si="216"/>
        <v>0</v>
      </c>
      <c r="XB150" s="20">
        <f t="shared" si="270"/>
        <v>0</v>
      </c>
      <c r="XG150" s="20">
        <f t="shared" si="217"/>
        <v>0</v>
      </c>
      <c r="XI150" s="20">
        <v>1</v>
      </c>
      <c r="XK150" s="194"/>
      <c r="XL150" s="20">
        <f t="shared" si="218"/>
        <v>0</v>
      </c>
      <c r="XM150" s="20">
        <f t="shared" si="219"/>
        <v>0</v>
      </c>
      <c r="XN150" s="20">
        <f t="shared" si="271"/>
        <v>0</v>
      </c>
      <c r="XO150" s="20">
        <f t="shared" si="220"/>
        <v>0</v>
      </c>
      <c r="XP150" s="20">
        <f t="shared" si="272"/>
        <v>0</v>
      </c>
      <c r="XQ150" s="20">
        <f t="shared" si="221"/>
        <v>0</v>
      </c>
      <c r="XR150" s="20">
        <f t="shared" si="222"/>
        <v>0</v>
      </c>
      <c r="XS150" s="20">
        <f t="shared" si="279"/>
        <v>0</v>
      </c>
      <c r="XT150" s="20">
        <f t="shared" si="273"/>
        <v>0</v>
      </c>
      <c r="XU150" s="20">
        <f t="shared" si="224"/>
        <v>0</v>
      </c>
      <c r="XV150" s="20">
        <f t="shared" si="225"/>
        <v>0</v>
      </c>
      <c r="XW150" s="20">
        <f t="shared" si="226"/>
        <v>0</v>
      </c>
      <c r="XX150" s="20">
        <f t="shared" si="227"/>
        <v>0</v>
      </c>
      <c r="XY150" s="20">
        <f t="shared" si="228"/>
        <v>0</v>
      </c>
      <c r="XZ150" s="20">
        <f t="shared" si="229"/>
        <v>0</v>
      </c>
      <c r="YA150" s="20">
        <f t="shared" si="230"/>
        <v>0</v>
      </c>
      <c r="YB150" s="20">
        <f t="shared" si="231"/>
        <v>0</v>
      </c>
      <c r="YC150" s="20">
        <f t="shared" si="232"/>
        <v>1</v>
      </c>
      <c r="YD150" s="195"/>
      <c r="YE150" s="21">
        <f>SUM(XL150:YC150)</f>
        <v>1</v>
      </c>
      <c r="YF150" s="133">
        <f t="shared" si="233"/>
        <v>1200000</v>
      </c>
      <c r="YG150" s="21">
        <v>1</v>
      </c>
      <c r="YH150" s="130">
        <f t="shared" si="234"/>
        <v>1200000</v>
      </c>
      <c r="YJ150" s="128" t="e">
        <f t="shared" si="235"/>
        <v>#DIV/0!</v>
      </c>
      <c r="YK150" s="195"/>
      <c r="YL150" s="20">
        <v>1</v>
      </c>
      <c r="ACC150" s="20">
        <f t="shared" si="274"/>
        <v>0</v>
      </c>
      <c r="ACD150" s="25" t="e">
        <f t="shared" si="202"/>
        <v>#DIV/0!</v>
      </c>
      <c r="ACE150" s="21">
        <f t="shared" si="236"/>
        <v>1</v>
      </c>
      <c r="ACF150" s="11">
        <f t="shared" si="237"/>
        <v>1200000</v>
      </c>
      <c r="ACG150" s="20">
        <v>5</v>
      </c>
      <c r="ACH150" s="20">
        <v>1</v>
      </c>
      <c r="ACI150" s="11">
        <f t="shared" si="238"/>
        <v>1200000</v>
      </c>
      <c r="ACJ150" s="50">
        <v>1</v>
      </c>
      <c r="ACK150" s="13">
        <f t="shared" si="239"/>
        <v>1200000</v>
      </c>
      <c r="ACL150" s="20">
        <v>1</v>
      </c>
      <c r="ACM150" s="25">
        <f t="shared" si="240"/>
        <v>1200000</v>
      </c>
      <c r="ACN150" s="11">
        <f t="shared" si="241"/>
        <v>1200000</v>
      </c>
      <c r="ACO150" s="194"/>
      <c r="ACR150" s="20" t="s">
        <v>812</v>
      </c>
      <c r="ACS150" s="20">
        <v>1</v>
      </c>
      <c r="ACU150" s="20">
        <v>1</v>
      </c>
      <c r="ACZ150" s="20" t="s">
        <v>259</v>
      </c>
      <c r="ADD150" s="20" t="s">
        <v>185</v>
      </c>
      <c r="ADU150" s="20">
        <v>2</v>
      </c>
      <c r="AEE150" s="1">
        <f t="shared" si="275"/>
        <v>0</v>
      </c>
      <c r="AEV150" s="20">
        <v>1</v>
      </c>
      <c r="AGM150" s="21">
        <f t="shared" si="280"/>
        <v>0</v>
      </c>
      <c r="AIY150" s="21">
        <v>1200000</v>
      </c>
      <c r="AIZ150" s="21"/>
      <c r="AJB150" s="21"/>
      <c r="AJE150" s="20">
        <v>1</v>
      </c>
      <c r="AJF150" s="436"/>
      <c r="AJG150" s="50"/>
      <c r="AJH150" s="387">
        <v>1200000</v>
      </c>
      <c r="AJI150" s="11">
        <f t="shared" si="242"/>
        <v>1200000</v>
      </c>
      <c r="AJJ150" s="196"/>
      <c r="AJK150" s="22"/>
      <c r="AJW150" s="20">
        <f t="shared" si="276"/>
        <v>0</v>
      </c>
      <c r="AJZ150" s="20">
        <f t="shared" si="277"/>
        <v>0</v>
      </c>
      <c r="AKA150" s="196"/>
      <c r="AKB150" s="20" t="s">
        <v>260</v>
      </c>
      <c r="AKC150" s="20" t="s">
        <v>260</v>
      </c>
      <c r="AKD150" s="20" t="s">
        <v>261</v>
      </c>
      <c r="AKE150" s="20" t="s">
        <v>260</v>
      </c>
      <c r="AKF150" s="20" t="s">
        <v>260</v>
      </c>
      <c r="AKG150" s="20" t="s">
        <v>260</v>
      </c>
      <c r="AKH150" s="20" t="s">
        <v>260</v>
      </c>
      <c r="AKI150" s="20" t="s">
        <v>260</v>
      </c>
      <c r="AKJ150" s="20" t="s">
        <v>262</v>
      </c>
      <c r="AKK150" s="20" t="s">
        <v>260</v>
      </c>
      <c r="AKL150" s="20" t="s">
        <v>260</v>
      </c>
      <c r="AKM150" s="20" t="s">
        <v>260</v>
      </c>
      <c r="AKN150" s="20" t="s">
        <v>260</v>
      </c>
      <c r="AKO150" s="20" t="s">
        <v>260</v>
      </c>
      <c r="AKP150" s="20" t="s">
        <v>260</v>
      </c>
      <c r="AKQ150" s="20" t="s">
        <v>260</v>
      </c>
      <c r="AKR150" s="20" t="s">
        <v>263</v>
      </c>
      <c r="AKS150" s="20" t="s">
        <v>260</v>
      </c>
      <c r="AKT150" s="20" t="s">
        <v>260</v>
      </c>
      <c r="AKU150" s="20" t="s">
        <v>260</v>
      </c>
      <c r="AKV150" s="20" t="s">
        <v>260</v>
      </c>
      <c r="AKW150" s="20" t="s">
        <v>260</v>
      </c>
      <c r="AKX150" s="20" t="s">
        <v>260</v>
      </c>
      <c r="AKY150" s="20" t="s">
        <v>260</v>
      </c>
      <c r="AKZ150" s="20" t="s">
        <v>260</v>
      </c>
      <c r="ALA150" s="20" t="s">
        <v>260</v>
      </c>
      <c r="ALB150" s="20" t="s">
        <v>260</v>
      </c>
      <c r="ALC150" s="20" t="s">
        <v>260</v>
      </c>
      <c r="ALD150" s="20" t="s">
        <v>260</v>
      </c>
      <c r="ALE150" s="20" t="s">
        <v>260</v>
      </c>
      <c r="ALF150" s="20" t="s">
        <v>260</v>
      </c>
      <c r="ALG150" s="20" t="s">
        <v>260</v>
      </c>
      <c r="ALH150" s="20" t="s">
        <v>260</v>
      </c>
      <c r="ALI150" s="20" t="s">
        <v>260</v>
      </c>
      <c r="ALJ150" s="20" t="s">
        <v>260</v>
      </c>
      <c r="ALK150" s="20" t="s">
        <v>260</v>
      </c>
      <c r="ALL150" s="20" t="s">
        <v>260</v>
      </c>
      <c r="ALN150" s="21" t="e">
        <f t="shared" si="278"/>
        <v>#DIV/0!</v>
      </c>
      <c r="ALO150" s="21">
        <v>1200000</v>
      </c>
      <c r="ALU150" s="196"/>
      <c r="ALV150" s="20">
        <v>1</v>
      </c>
      <c r="ALW150" s="20">
        <v>1</v>
      </c>
      <c r="AMJ150" s="403"/>
    </row>
    <row r="151" spans="1:1024" s="20" customFormat="1" ht="15" customHeight="1" x14ac:dyDescent="0.25">
      <c r="A151" s="269"/>
      <c r="B151" s="113">
        <v>163</v>
      </c>
      <c r="C151" s="473" t="s">
        <v>810</v>
      </c>
      <c r="D151" s="304" t="s">
        <v>733</v>
      </c>
      <c r="E151" s="20">
        <v>2004</v>
      </c>
      <c r="H151" s="20">
        <v>1</v>
      </c>
      <c r="I151" s="20">
        <v>1</v>
      </c>
      <c r="J151" s="20">
        <v>1</v>
      </c>
      <c r="K151" s="20">
        <v>2001</v>
      </c>
      <c r="L151" s="20">
        <v>2001</v>
      </c>
      <c r="M151" s="20">
        <v>1</v>
      </c>
      <c r="AE151" s="20">
        <v>1</v>
      </c>
      <c r="AW151" s="20">
        <v>1</v>
      </c>
      <c r="CF151" s="20">
        <v>1</v>
      </c>
      <c r="CH151" s="247"/>
      <c r="CP151" s="20">
        <f t="shared" si="243"/>
        <v>0</v>
      </c>
      <c r="CS151" s="20">
        <f t="shared" si="205"/>
        <v>0</v>
      </c>
      <c r="DO151" s="20">
        <f t="shared" si="244"/>
        <v>0</v>
      </c>
      <c r="DX151" s="20">
        <f t="shared" si="245"/>
        <v>0</v>
      </c>
      <c r="EE151" s="20">
        <f t="shared" si="246"/>
        <v>0</v>
      </c>
      <c r="EH151" s="20">
        <f t="shared" si="247"/>
        <v>0</v>
      </c>
      <c r="GP151" s="20">
        <f t="shared" si="206"/>
        <v>0</v>
      </c>
      <c r="GY151" s="20">
        <f t="shared" si="248"/>
        <v>0</v>
      </c>
      <c r="HC151" s="20">
        <f t="shared" si="249"/>
        <v>0</v>
      </c>
      <c r="HS151" s="20">
        <f t="shared" si="250"/>
        <v>0</v>
      </c>
      <c r="HX151" s="20">
        <f t="shared" si="207"/>
        <v>0</v>
      </c>
      <c r="ID151" s="20">
        <f t="shared" si="208"/>
        <v>0</v>
      </c>
      <c r="IN151" s="20">
        <f t="shared" si="251"/>
        <v>0</v>
      </c>
      <c r="IW151" s="20">
        <f t="shared" si="252"/>
        <v>0</v>
      </c>
      <c r="IZ151" s="20">
        <f t="shared" si="209"/>
        <v>0</v>
      </c>
      <c r="JJ151" s="20">
        <f t="shared" si="210"/>
        <v>0</v>
      </c>
      <c r="JV151" s="20">
        <f t="shared" si="253"/>
        <v>0</v>
      </c>
      <c r="KB151" s="20">
        <f t="shared" si="254"/>
        <v>0</v>
      </c>
      <c r="LG151" s="20">
        <f t="shared" si="211"/>
        <v>0</v>
      </c>
      <c r="LT151" s="20">
        <f t="shared" si="255"/>
        <v>0</v>
      </c>
      <c r="MA151" s="20">
        <f t="shared" si="256"/>
        <v>0</v>
      </c>
      <c r="MF151" s="20">
        <f t="shared" si="257"/>
        <v>0</v>
      </c>
      <c r="MM151" s="20">
        <f t="shared" si="258"/>
        <v>0</v>
      </c>
      <c r="MS151" s="20">
        <f t="shared" si="259"/>
        <v>0</v>
      </c>
      <c r="MU151" s="19"/>
      <c r="PD151" s="20">
        <f t="shared" si="212"/>
        <v>0</v>
      </c>
      <c r="QF151" s="20">
        <f t="shared" si="260"/>
        <v>0</v>
      </c>
      <c r="QY151" s="20">
        <f t="shared" si="261"/>
        <v>0</v>
      </c>
      <c r="RK151" s="20">
        <f t="shared" si="262"/>
        <v>0</v>
      </c>
      <c r="SA151" s="20">
        <f t="shared" si="263"/>
        <v>0</v>
      </c>
      <c r="SG151" s="20">
        <f t="shared" si="264"/>
        <v>0</v>
      </c>
      <c r="SO151" s="20">
        <f t="shared" si="265"/>
        <v>0</v>
      </c>
      <c r="TB151" s="20">
        <f t="shared" si="266"/>
        <v>0</v>
      </c>
      <c r="TS151" s="20">
        <f t="shared" si="213"/>
        <v>0</v>
      </c>
      <c r="UD151" s="20">
        <f t="shared" si="214"/>
        <v>0</v>
      </c>
      <c r="UG151" s="20">
        <f t="shared" si="215"/>
        <v>0</v>
      </c>
      <c r="UQ151" s="20">
        <f t="shared" si="267"/>
        <v>0</v>
      </c>
      <c r="VA151" s="20">
        <f t="shared" si="268"/>
        <v>0</v>
      </c>
      <c r="VG151" s="20">
        <f t="shared" si="269"/>
        <v>0</v>
      </c>
      <c r="WY151" s="20">
        <f t="shared" si="216"/>
        <v>0</v>
      </c>
      <c r="XB151" s="20">
        <f t="shared" si="270"/>
        <v>0</v>
      </c>
      <c r="XG151" s="20">
        <f t="shared" si="217"/>
        <v>0</v>
      </c>
      <c r="XI151" s="20">
        <v>1</v>
      </c>
      <c r="XK151" s="194"/>
      <c r="XL151" s="20">
        <f t="shared" si="218"/>
        <v>0</v>
      </c>
      <c r="XM151" s="20">
        <f t="shared" si="219"/>
        <v>0</v>
      </c>
      <c r="XN151" s="20">
        <f t="shared" si="271"/>
        <v>0</v>
      </c>
      <c r="XO151" s="20">
        <f t="shared" si="220"/>
        <v>0</v>
      </c>
      <c r="XP151" s="20">
        <f t="shared" si="272"/>
        <v>0</v>
      </c>
      <c r="XQ151" s="20">
        <f t="shared" si="221"/>
        <v>0</v>
      </c>
      <c r="XR151" s="20">
        <f t="shared" si="222"/>
        <v>0</v>
      </c>
      <c r="XS151" s="20">
        <f t="shared" si="279"/>
        <v>0</v>
      </c>
      <c r="XT151" s="20">
        <f t="shared" si="273"/>
        <v>0</v>
      </c>
      <c r="XU151" s="20">
        <f t="shared" si="224"/>
        <v>0</v>
      </c>
      <c r="XV151" s="20">
        <f t="shared" si="225"/>
        <v>0</v>
      </c>
      <c r="XW151" s="20">
        <f t="shared" si="226"/>
        <v>0</v>
      </c>
      <c r="XX151" s="20">
        <f t="shared" si="227"/>
        <v>0</v>
      </c>
      <c r="XY151" s="20">
        <f t="shared" si="228"/>
        <v>0</v>
      </c>
      <c r="XZ151" s="20">
        <f t="shared" si="229"/>
        <v>0</v>
      </c>
      <c r="YA151" s="20">
        <f t="shared" si="230"/>
        <v>0</v>
      </c>
      <c r="YB151" s="20">
        <f t="shared" si="231"/>
        <v>0</v>
      </c>
      <c r="YC151" s="20">
        <f t="shared" si="232"/>
        <v>1</v>
      </c>
      <c r="YD151" s="195"/>
      <c r="YE151" s="21">
        <f>SUM(XL151:YC151)</f>
        <v>1</v>
      </c>
      <c r="YF151" s="133">
        <f t="shared" si="233"/>
        <v>16000</v>
      </c>
      <c r="YG151" s="21">
        <v>1</v>
      </c>
      <c r="YH151" s="130">
        <f t="shared" si="234"/>
        <v>16000</v>
      </c>
      <c r="YI151" s="20">
        <v>1</v>
      </c>
      <c r="YJ151" s="128">
        <f t="shared" si="235"/>
        <v>16000</v>
      </c>
      <c r="YK151" s="195"/>
      <c r="YL151" s="20">
        <v>1</v>
      </c>
      <c r="ACC151" s="20">
        <f t="shared" si="274"/>
        <v>0</v>
      </c>
      <c r="ACD151" s="25" t="e">
        <f t="shared" ref="ACD151:ACD165" si="281">(AJH151/ACC151)*YL151</f>
        <v>#DIV/0!</v>
      </c>
      <c r="ACE151" s="21">
        <f t="shared" si="236"/>
        <v>1</v>
      </c>
      <c r="ACF151" s="11">
        <f t="shared" si="237"/>
        <v>16000</v>
      </c>
      <c r="ACG151" s="20">
        <v>5</v>
      </c>
      <c r="ACH151" s="20">
        <v>1</v>
      </c>
      <c r="ACI151" s="11">
        <f t="shared" si="238"/>
        <v>16000</v>
      </c>
      <c r="ACJ151" s="50">
        <v>1</v>
      </c>
      <c r="ACK151" s="13">
        <f t="shared" si="239"/>
        <v>16000</v>
      </c>
      <c r="ACL151" s="20">
        <v>1</v>
      </c>
      <c r="ACM151" s="25">
        <f t="shared" si="240"/>
        <v>16000</v>
      </c>
      <c r="ACN151" s="11">
        <f t="shared" si="241"/>
        <v>16000</v>
      </c>
      <c r="ACO151" s="194"/>
      <c r="ACR151" s="73" t="s">
        <v>407</v>
      </c>
      <c r="ACZ151" s="20" t="s">
        <v>259</v>
      </c>
      <c r="ADD151" s="20" t="s">
        <v>189</v>
      </c>
      <c r="ADL151" s="20">
        <v>1</v>
      </c>
      <c r="ADU151" s="20">
        <v>4</v>
      </c>
      <c r="AEE151" s="1">
        <f t="shared" si="275"/>
        <v>0</v>
      </c>
      <c r="AFM151" s="20">
        <v>1</v>
      </c>
      <c r="AGL151" s="20">
        <v>16000</v>
      </c>
      <c r="AGM151" s="21">
        <f t="shared" si="280"/>
        <v>0</v>
      </c>
      <c r="AHJ151" s="20">
        <v>16000</v>
      </c>
      <c r="AIK151" s="20">
        <v>1</v>
      </c>
      <c r="AIL151" s="20">
        <v>1</v>
      </c>
      <c r="AIY151" s="21"/>
      <c r="AIZ151" s="21"/>
      <c r="AJB151" s="21"/>
      <c r="AJC151" s="20">
        <v>16000</v>
      </c>
      <c r="AJD151" s="20">
        <v>1</v>
      </c>
      <c r="AJE151" s="20">
        <v>1</v>
      </c>
      <c r="AJF151" s="436">
        <v>100</v>
      </c>
      <c r="AJG151" s="50"/>
      <c r="AJH151" s="387">
        <v>16000</v>
      </c>
      <c r="AJI151" s="11">
        <f t="shared" si="242"/>
        <v>16000</v>
      </c>
      <c r="AJJ151" s="196"/>
      <c r="AJK151" s="22"/>
      <c r="AJW151" s="20">
        <f t="shared" si="276"/>
        <v>0</v>
      </c>
      <c r="AJZ151" s="20">
        <f t="shared" si="277"/>
        <v>0</v>
      </c>
      <c r="AKA151" s="196"/>
      <c r="AKB151" s="20" t="s">
        <v>260</v>
      </c>
      <c r="AKC151" s="20" t="s">
        <v>260</v>
      </c>
      <c r="AKD151" s="20" t="s">
        <v>261</v>
      </c>
      <c r="AKE151" s="20" t="s">
        <v>260</v>
      </c>
      <c r="AKF151" s="20" t="s">
        <v>260</v>
      </c>
      <c r="AKG151" s="20" t="s">
        <v>260</v>
      </c>
      <c r="AKH151" s="20" t="s">
        <v>260</v>
      </c>
      <c r="AKI151" s="20" t="s">
        <v>260</v>
      </c>
      <c r="AKJ151" s="20" t="s">
        <v>262</v>
      </c>
      <c r="AKK151" s="20" t="s">
        <v>260</v>
      </c>
      <c r="AKL151" s="20" t="s">
        <v>260</v>
      </c>
      <c r="AKM151" s="20" t="s">
        <v>260</v>
      </c>
      <c r="AKN151" s="20" t="s">
        <v>260</v>
      </c>
      <c r="AKO151" s="20" t="s">
        <v>260</v>
      </c>
      <c r="AKP151" s="20" t="s">
        <v>260</v>
      </c>
      <c r="AKQ151" s="20" t="s">
        <v>260</v>
      </c>
      <c r="AKR151" s="20" t="s">
        <v>263</v>
      </c>
      <c r="AKS151" s="20" t="s">
        <v>260</v>
      </c>
      <c r="AKT151" s="20" t="s">
        <v>260</v>
      </c>
      <c r="AKU151" s="20" t="s">
        <v>260</v>
      </c>
      <c r="AKV151" s="20" t="s">
        <v>260</v>
      </c>
      <c r="AKW151" s="20" t="s">
        <v>260</v>
      </c>
      <c r="AKX151" s="20" t="s">
        <v>260</v>
      </c>
      <c r="AKY151" s="20" t="s">
        <v>260</v>
      </c>
      <c r="AKZ151" s="20" t="s">
        <v>260</v>
      </c>
      <c r="ALA151" s="20" t="s">
        <v>260</v>
      </c>
      <c r="ALB151" s="20" t="s">
        <v>260</v>
      </c>
      <c r="ALC151" s="20" t="s">
        <v>260</v>
      </c>
      <c r="ALD151" s="20" t="s">
        <v>260</v>
      </c>
      <c r="ALE151" s="20" t="s">
        <v>260</v>
      </c>
      <c r="ALF151" s="20" t="s">
        <v>260</v>
      </c>
      <c r="ALG151" s="20" t="s">
        <v>260</v>
      </c>
      <c r="ALH151" s="20" t="s">
        <v>260</v>
      </c>
      <c r="ALI151" s="20" t="s">
        <v>260</v>
      </c>
      <c r="ALJ151" s="20" t="s">
        <v>260</v>
      </c>
      <c r="ALK151" s="20" t="s">
        <v>260</v>
      </c>
      <c r="ALL151" s="20" t="s">
        <v>260</v>
      </c>
      <c r="ALN151" s="21" t="e">
        <f t="shared" si="278"/>
        <v>#DIV/0!</v>
      </c>
      <c r="ALO151" s="21">
        <v>16000</v>
      </c>
      <c r="ALU151" s="196"/>
      <c r="ALV151" s="20">
        <v>1</v>
      </c>
      <c r="AMD151" s="20">
        <v>1</v>
      </c>
      <c r="AMJ151" s="403"/>
    </row>
    <row r="152" spans="1:1024" s="1" customFormat="1" ht="15" customHeight="1" x14ac:dyDescent="0.25">
      <c r="A152" s="268"/>
      <c r="B152" s="113">
        <v>165</v>
      </c>
      <c r="C152" s="473" t="s">
        <v>810</v>
      </c>
      <c r="D152" s="304" t="s">
        <v>735</v>
      </c>
      <c r="E152" s="1">
        <v>2004</v>
      </c>
      <c r="F152" s="1">
        <v>1</v>
      </c>
      <c r="G152" s="1">
        <v>1</v>
      </c>
      <c r="J152" s="1">
        <v>1</v>
      </c>
      <c r="K152" s="1">
        <v>1999</v>
      </c>
      <c r="L152" s="1">
        <v>2001</v>
      </c>
      <c r="AC152" s="1">
        <v>1</v>
      </c>
      <c r="AD152" s="1">
        <v>1</v>
      </c>
      <c r="AE152" s="1">
        <v>1</v>
      </c>
      <c r="AW152" s="1">
        <v>1</v>
      </c>
      <c r="AY152" s="1">
        <v>1</v>
      </c>
      <c r="BA152" s="1">
        <v>1</v>
      </c>
      <c r="BB152" s="1">
        <v>13</v>
      </c>
      <c r="BE152" s="1">
        <v>1</v>
      </c>
      <c r="BG152" s="1">
        <v>3</v>
      </c>
      <c r="CG152" s="1">
        <v>1</v>
      </c>
      <c r="CH152" s="246"/>
      <c r="CP152" s="1">
        <f t="shared" si="243"/>
        <v>0</v>
      </c>
      <c r="CS152" s="1">
        <f t="shared" si="205"/>
        <v>0</v>
      </c>
      <c r="DO152" s="1">
        <f t="shared" si="244"/>
        <v>0</v>
      </c>
      <c r="DX152" s="1">
        <f t="shared" si="245"/>
        <v>0</v>
      </c>
      <c r="EE152" s="1">
        <f t="shared" si="246"/>
        <v>0</v>
      </c>
      <c r="EH152" s="1">
        <f t="shared" si="247"/>
        <v>0</v>
      </c>
      <c r="FF152" s="116"/>
      <c r="GP152" s="1">
        <f t="shared" si="206"/>
        <v>0</v>
      </c>
      <c r="GY152" s="1">
        <f t="shared" si="248"/>
        <v>0</v>
      </c>
      <c r="HC152" s="1">
        <f t="shared" si="249"/>
        <v>0</v>
      </c>
      <c r="HS152" s="1">
        <f t="shared" si="250"/>
        <v>0</v>
      </c>
      <c r="HX152" s="1">
        <f t="shared" si="207"/>
        <v>0</v>
      </c>
      <c r="ID152" s="1">
        <f t="shared" si="208"/>
        <v>0</v>
      </c>
      <c r="IN152" s="1">
        <f t="shared" si="251"/>
        <v>0</v>
      </c>
      <c r="IW152" s="1">
        <f t="shared" si="252"/>
        <v>0</v>
      </c>
      <c r="IZ152" s="1">
        <f t="shared" si="209"/>
        <v>0</v>
      </c>
      <c r="JJ152" s="1">
        <f t="shared" si="210"/>
        <v>0</v>
      </c>
      <c r="JV152" s="1">
        <f t="shared" si="253"/>
        <v>0</v>
      </c>
      <c r="KB152" s="1">
        <f t="shared" si="254"/>
        <v>0</v>
      </c>
      <c r="LG152" s="1">
        <f t="shared" si="211"/>
        <v>0</v>
      </c>
      <c r="LT152" s="1">
        <f t="shared" si="255"/>
        <v>0</v>
      </c>
      <c r="MA152" s="1">
        <f t="shared" si="256"/>
        <v>0</v>
      </c>
      <c r="MF152" s="1">
        <f t="shared" si="257"/>
        <v>0</v>
      </c>
      <c r="MM152" s="1">
        <f t="shared" si="258"/>
        <v>0</v>
      </c>
      <c r="MS152" s="1">
        <f t="shared" si="259"/>
        <v>0</v>
      </c>
      <c r="MU152" s="115"/>
      <c r="OI152" s="120"/>
      <c r="PD152" s="1">
        <f t="shared" si="212"/>
        <v>0</v>
      </c>
      <c r="QF152" s="1">
        <f t="shared" si="260"/>
        <v>0</v>
      </c>
      <c r="QY152" s="1">
        <f t="shared" si="261"/>
        <v>0</v>
      </c>
      <c r="RK152" s="1">
        <f t="shared" si="262"/>
        <v>0</v>
      </c>
      <c r="SA152" s="1">
        <f t="shared" si="263"/>
        <v>0</v>
      </c>
      <c r="SG152" s="1">
        <f t="shared" si="264"/>
        <v>0</v>
      </c>
      <c r="SO152" s="1">
        <f t="shared" si="265"/>
        <v>0</v>
      </c>
      <c r="TB152" s="1">
        <f t="shared" si="266"/>
        <v>0</v>
      </c>
      <c r="TS152" s="1">
        <f t="shared" si="213"/>
        <v>0</v>
      </c>
      <c r="UD152" s="1">
        <f t="shared" si="214"/>
        <v>0</v>
      </c>
      <c r="UG152" s="1">
        <f t="shared" si="215"/>
        <v>0</v>
      </c>
      <c r="UQ152" s="1">
        <f t="shared" si="267"/>
        <v>0</v>
      </c>
      <c r="VA152" s="1">
        <f t="shared" si="268"/>
        <v>0</v>
      </c>
      <c r="VG152" s="1">
        <f t="shared" si="269"/>
        <v>0</v>
      </c>
      <c r="WY152" s="1">
        <f t="shared" si="216"/>
        <v>0</v>
      </c>
      <c r="XB152" s="1">
        <f t="shared" si="270"/>
        <v>0</v>
      </c>
      <c r="XG152" s="1">
        <f t="shared" si="217"/>
        <v>0</v>
      </c>
      <c r="XK152" s="108"/>
      <c r="XL152" s="1">
        <f t="shared" si="218"/>
        <v>0</v>
      </c>
      <c r="XM152" s="1">
        <f t="shared" si="219"/>
        <v>0</v>
      </c>
      <c r="XN152" s="1">
        <f t="shared" si="271"/>
        <v>0</v>
      </c>
      <c r="XO152" s="1">
        <f t="shared" si="220"/>
        <v>0</v>
      </c>
      <c r="XP152" s="1">
        <f t="shared" si="272"/>
        <v>0</v>
      </c>
      <c r="XQ152" s="1">
        <f t="shared" si="221"/>
        <v>0</v>
      </c>
      <c r="XR152" s="1">
        <f t="shared" si="222"/>
        <v>0</v>
      </c>
      <c r="XS152" s="1">
        <f t="shared" si="279"/>
        <v>0</v>
      </c>
      <c r="XT152" s="1">
        <f t="shared" si="273"/>
        <v>0</v>
      </c>
      <c r="XU152" s="1">
        <f t="shared" si="224"/>
        <v>0</v>
      </c>
      <c r="XV152" s="1">
        <f t="shared" si="225"/>
        <v>0</v>
      </c>
      <c r="XW152" s="1">
        <f t="shared" si="226"/>
        <v>0</v>
      </c>
      <c r="XX152" s="1">
        <f t="shared" si="227"/>
        <v>0</v>
      </c>
      <c r="XY152" s="1">
        <f t="shared" si="228"/>
        <v>0</v>
      </c>
      <c r="XZ152" s="1">
        <f t="shared" si="229"/>
        <v>0</v>
      </c>
      <c r="YA152" s="1">
        <f t="shared" si="230"/>
        <v>0</v>
      </c>
      <c r="YB152" s="1">
        <f t="shared" si="231"/>
        <v>0</v>
      </c>
      <c r="YC152" s="1">
        <f t="shared" si="232"/>
        <v>0</v>
      </c>
      <c r="YD152" s="132"/>
      <c r="YE152" s="133"/>
      <c r="YF152" s="133" t="e">
        <f t="shared" si="233"/>
        <v>#DIV/0!</v>
      </c>
      <c r="YG152" s="130"/>
      <c r="YH152" s="130" t="e">
        <f t="shared" si="234"/>
        <v>#DIV/0!</v>
      </c>
      <c r="YI152" s="129"/>
      <c r="YJ152" s="128" t="e">
        <f t="shared" si="235"/>
        <v>#DIV/0!</v>
      </c>
      <c r="YK152" s="177"/>
      <c r="YL152">
        <v>1</v>
      </c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>
        <f t="shared" si="274"/>
        <v>0</v>
      </c>
      <c r="ACD152" s="25" t="e">
        <f t="shared" si="281"/>
        <v>#DIV/0!</v>
      </c>
      <c r="ACE152" s="11">
        <f t="shared" si="236"/>
        <v>0</v>
      </c>
      <c r="ACF152" s="11" t="e">
        <f t="shared" si="237"/>
        <v>#DIV/0!</v>
      </c>
      <c r="ACG152" s="1">
        <v>5</v>
      </c>
      <c r="ACH152" s="1">
        <v>1</v>
      </c>
      <c r="ACI152" s="11">
        <f t="shared" si="238"/>
        <v>95000</v>
      </c>
      <c r="ACJ152" s="45">
        <v>1</v>
      </c>
      <c r="ACK152" s="13">
        <f t="shared" si="239"/>
        <v>95000</v>
      </c>
      <c r="ACL152">
        <v>1</v>
      </c>
      <c r="ACM152" s="25">
        <f t="shared" si="240"/>
        <v>95000</v>
      </c>
      <c r="ACN152" s="11">
        <f t="shared" si="241"/>
        <v>95000</v>
      </c>
      <c r="ACO152" s="65"/>
      <c r="ACP152" s="1">
        <v>1</v>
      </c>
      <c r="ACQ152" s="1">
        <v>1</v>
      </c>
      <c r="ACR152" s="1" t="s">
        <v>258</v>
      </c>
      <c r="ACZ152" s="1" t="s">
        <v>259</v>
      </c>
      <c r="ADD152" s="1" t="s">
        <v>189</v>
      </c>
      <c r="ADU152" s="1">
        <v>2</v>
      </c>
      <c r="ADV152" s="457"/>
      <c r="AEE152" s="1">
        <f t="shared" si="275"/>
        <v>0</v>
      </c>
      <c r="AFM152" s="1">
        <v>1</v>
      </c>
      <c r="AGL152" s="1">
        <v>95000</v>
      </c>
      <c r="AGM152" s="11">
        <f t="shared" si="280"/>
        <v>0</v>
      </c>
      <c r="AHJ152" s="1">
        <v>95000</v>
      </c>
      <c r="AHY152" s="1">
        <v>2</v>
      </c>
      <c r="AHZ152" s="1">
        <v>1</v>
      </c>
      <c r="AIE152" s="1">
        <v>3</v>
      </c>
      <c r="AIF152" s="1">
        <v>1</v>
      </c>
      <c r="AIJ152" s="1">
        <v>1</v>
      </c>
      <c r="AIX152" s="1">
        <v>1</v>
      </c>
      <c r="AIY152" s="11"/>
      <c r="AIZ152" s="11"/>
      <c r="AJB152" s="11"/>
      <c r="AJC152" s="1">
        <v>95000</v>
      </c>
      <c r="AJD152" s="1">
        <v>1</v>
      </c>
      <c r="AJE152" s="1">
        <v>1</v>
      </c>
      <c r="AJF152" s="435">
        <v>100</v>
      </c>
      <c r="AJG152" s="45"/>
      <c r="AJH152" s="381">
        <v>95000</v>
      </c>
      <c r="AJI152" s="11" t="e">
        <f t="shared" si="242"/>
        <v>#DIV/0!</v>
      </c>
      <c r="AJJ152" s="60"/>
      <c r="AJK152" s="12"/>
      <c r="AJW152" s="1">
        <f t="shared" si="276"/>
        <v>0</v>
      </c>
      <c r="AJZ152" s="1">
        <f t="shared" si="277"/>
        <v>0</v>
      </c>
      <c r="AKA152" s="60"/>
      <c r="AKB152" s="1" t="s">
        <v>260</v>
      </c>
      <c r="AKC152" s="1" t="s">
        <v>260</v>
      </c>
      <c r="AKD152" s="1" t="s">
        <v>261</v>
      </c>
      <c r="AKE152" s="1" t="s">
        <v>260</v>
      </c>
      <c r="AKF152" s="1" t="s">
        <v>260</v>
      </c>
      <c r="AKG152" s="1" t="s">
        <v>260</v>
      </c>
      <c r="AKH152" s="1" t="s">
        <v>260</v>
      </c>
      <c r="AKI152" s="1" t="s">
        <v>260</v>
      </c>
      <c r="AKJ152" s="1" t="s">
        <v>262</v>
      </c>
      <c r="AKK152" s="1" t="s">
        <v>260</v>
      </c>
      <c r="AKL152" s="1" t="s">
        <v>260</v>
      </c>
      <c r="AKM152" s="1" t="s">
        <v>260</v>
      </c>
      <c r="AKN152" s="1" t="s">
        <v>260</v>
      </c>
      <c r="AKO152" s="1" t="s">
        <v>260</v>
      </c>
      <c r="AKP152" s="1" t="s">
        <v>260</v>
      </c>
      <c r="AKQ152" s="1" t="s">
        <v>260</v>
      </c>
      <c r="AKR152" s="1" t="s">
        <v>263</v>
      </c>
      <c r="AKS152" s="1" t="s">
        <v>260</v>
      </c>
      <c r="AKT152" s="1" t="s">
        <v>260</v>
      </c>
      <c r="AKU152" s="1" t="s">
        <v>260</v>
      </c>
      <c r="AKV152" s="1" t="s">
        <v>260</v>
      </c>
      <c r="AKW152" s="1" t="s">
        <v>260</v>
      </c>
      <c r="AKX152" s="1" t="s">
        <v>260</v>
      </c>
      <c r="AKY152" s="1" t="s">
        <v>260</v>
      </c>
      <c r="AKZ152" s="1" t="s">
        <v>260</v>
      </c>
      <c r="ALA152" s="1" t="s">
        <v>260</v>
      </c>
      <c r="ALB152" s="1" t="s">
        <v>260</v>
      </c>
      <c r="ALC152" s="1" t="s">
        <v>260</v>
      </c>
      <c r="ALD152" s="1" t="s">
        <v>260</v>
      </c>
      <c r="ALE152" s="1" t="s">
        <v>260</v>
      </c>
      <c r="ALF152" s="1" t="s">
        <v>260</v>
      </c>
      <c r="ALG152" s="1" t="s">
        <v>260</v>
      </c>
      <c r="ALH152" s="1" t="s">
        <v>260</v>
      </c>
      <c r="ALI152" s="1" t="s">
        <v>260</v>
      </c>
      <c r="ALJ152" s="1" t="s">
        <v>260</v>
      </c>
      <c r="ALK152" s="1" t="s">
        <v>260</v>
      </c>
      <c r="ALL152" s="1" t="s">
        <v>260</v>
      </c>
      <c r="ALN152" s="11" t="e">
        <f t="shared" si="278"/>
        <v>#DIV/0!</v>
      </c>
      <c r="ALO152" s="28">
        <v>95000</v>
      </c>
      <c r="ALU152" s="60"/>
      <c r="ALV152" s="1">
        <v>1</v>
      </c>
      <c r="ALY152" s="1">
        <v>1</v>
      </c>
      <c r="AMD152" s="1">
        <v>1</v>
      </c>
      <c r="AMJ152" s="403"/>
    </row>
    <row r="153" spans="1:1024" s="1" customFormat="1" ht="15" customHeight="1" x14ac:dyDescent="0.25">
      <c r="A153" s="268"/>
      <c r="B153" s="113">
        <v>166</v>
      </c>
      <c r="C153" s="473" t="s">
        <v>810</v>
      </c>
      <c r="D153" s="304" t="s">
        <v>736</v>
      </c>
      <c r="E153" s="1">
        <v>2004</v>
      </c>
      <c r="H153" s="1">
        <v>5</v>
      </c>
      <c r="I153" s="1">
        <v>1</v>
      </c>
      <c r="J153" s="1">
        <v>5</v>
      </c>
      <c r="K153" s="1">
        <v>1998</v>
      </c>
      <c r="L153" s="1">
        <v>2001</v>
      </c>
      <c r="AB153" s="1">
        <v>1</v>
      </c>
      <c r="AC153" s="1">
        <v>1</v>
      </c>
      <c r="AD153" s="1">
        <v>1</v>
      </c>
      <c r="AE153" s="1">
        <v>1</v>
      </c>
      <c r="AW153" s="1">
        <v>1</v>
      </c>
      <c r="AY153" s="1">
        <v>1</v>
      </c>
      <c r="BA153" s="1">
        <v>1</v>
      </c>
      <c r="BB153" s="1">
        <v>13</v>
      </c>
      <c r="BE153" s="1">
        <v>1</v>
      </c>
      <c r="BG153" s="1">
        <v>1</v>
      </c>
      <c r="CG153" s="1">
        <v>1</v>
      </c>
      <c r="CH153" s="246"/>
      <c r="CP153" s="1">
        <f t="shared" si="243"/>
        <v>0</v>
      </c>
      <c r="CS153" s="1">
        <f t="shared" si="205"/>
        <v>0</v>
      </c>
      <c r="DO153" s="1">
        <f t="shared" si="244"/>
        <v>0</v>
      </c>
      <c r="DX153" s="1">
        <f t="shared" si="245"/>
        <v>0</v>
      </c>
      <c r="EE153" s="1">
        <f t="shared" si="246"/>
        <v>0</v>
      </c>
      <c r="EH153" s="1">
        <f t="shared" si="247"/>
        <v>0</v>
      </c>
      <c r="FF153" s="116"/>
      <c r="GP153" s="1">
        <f t="shared" si="206"/>
        <v>0</v>
      </c>
      <c r="GY153" s="1">
        <f t="shared" si="248"/>
        <v>0</v>
      </c>
      <c r="HC153" s="1">
        <f t="shared" si="249"/>
        <v>0</v>
      </c>
      <c r="HE153" s="1">
        <v>1</v>
      </c>
      <c r="HF153" s="1">
        <v>1</v>
      </c>
      <c r="HP153" s="1">
        <v>1</v>
      </c>
      <c r="HS153" s="1">
        <f t="shared" si="250"/>
        <v>3</v>
      </c>
      <c r="HT153" s="1">
        <v>1</v>
      </c>
      <c r="HX153" s="1">
        <f t="shared" si="207"/>
        <v>0</v>
      </c>
      <c r="ID153" s="1">
        <f t="shared" si="208"/>
        <v>0</v>
      </c>
      <c r="IN153" s="1">
        <f t="shared" si="251"/>
        <v>0</v>
      </c>
      <c r="IW153" s="1">
        <f t="shared" si="252"/>
        <v>0</v>
      </c>
      <c r="IZ153" s="1">
        <f t="shared" si="209"/>
        <v>0</v>
      </c>
      <c r="JJ153" s="1">
        <f t="shared" si="210"/>
        <v>0</v>
      </c>
      <c r="JV153" s="1">
        <f t="shared" si="253"/>
        <v>0</v>
      </c>
      <c r="KB153" s="1">
        <f t="shared" si="254"/>
        <v>0</v>
      </c>
      <c r="LG153" s="1">
        <f t="shared" si="211"/>
        <v>0</v>
      </c>
      <c r="LT153" s="1">
        <f t="shared" si="255"/>
        <v>0</v>
      </c>
      <c r="MA153" s="1">
        <f t="shared" si="256"/>
        <v>0</v>
      </c>
      <c r="MF153" s="1">
        <f t="shared" si="257"/>
        <v>0</v>
      </c>
      <c r="MM153" s="1">
        <f t="shared" si="258"/>
        <v>0</v>
      </c>
      <c r="MS153" s="1">
        <f t="shared" si="259"/>
        <v>0</v>
      </c>
      <c r="MU153" s="115"/>
      <c r="OI153" s="120"/>
      <c r="OR153" s="1">
        <v>1</v>
      </c>
      <c r="PD153" s="1">
        <f t="shared" si="212"/>
        <v>1</v>
      </c>
      <c r="PE153" s="1">
        <v>1</v>
      </c>
      <c r="QF153" s="1">
        <f t="shared" si="260"/>
        <v>0</v>
      </c>
      <c r="QY153" s="1">
        <f t="shared" si="261"/>
        <v>0</v>
      </c>
      <c r="RK153" s="1">
        <f t="shared" si="262"/>
        <v>0</v>
      </c>
      <c r="SA153" s="1">
        <f t="shared" si="263"/>
        <v>0</v>
      </c>
      <c r="SG153" s="1">
        <f t="shared" si="264"/>
        <v>0</v>
      </c>
      <c r="SO153" s="1">
        <f t="shared" si="265"/>
        <v>0</v>
      </c>
      <c r="TB153" s="1">
        <f t="shared" si="266"/>
        <v>0</v>
      </c>
      <c r="TS153" s="1">
        <f t="shared" si="213"/>
        <v>0</v>
      </c>
      <c r="UD153" s="1">
        <f t="shared" si="214"/>
        <v>0</v>
      </c>
      <c r="UG153" s="1">
        <f t="shared" si="215"/>
        <v>0</v>
      </c>
      <c r="UQ153" s="1">
        <f t="shared" si="267"/>
        <v>0</v>
      </c>
      <c r="VA153" s="1">
        <f t="shared" si="268"/>
        <v>0</v>
      </c>
      <c r="VG153" s="1">
        <f t="shared" si="269"/>
        <v>0</v>
      </c>
      <c r="WY153" s="1">
        <f t="shared" si="216"/>
        <v>0</v>
      </c>
      <c r="XB153" s="1">
        <f t="shared" si="270"/>
        <v>0</v>
      </c>
      <c r="XG153" s="1">
        <f t="shared" si="217"/>
        <v>0</v>
      </c>
      <c r="XK153" s="108"/>
      <c r="XL153" s="1">
        <f t="shared" si="218"/>
        <v>4</v>
      </c>
      <c r="XM153" s="1">
        <f t="shared" si="219"/>
        <v>0</v>
      </c>
      <c r="XN153" s="1">
        <f t="shared" si="271"/>
        <v>0</v>
      </c>
      <c r="XO153" s="1">
        <f t="shared" si="220"/>
        <v>0</v>
      </c>
      <c r="XP153" s="1">
        <f t="shared" si="272"/>
        <v>0</v>
      </c>
      <c r="XQ153" s="1">
        <f t="shared" si="221"/>
        <v>0</v>
      </c>
      <c r="XR153" s="1">
        <f t="shared" si="222"/>
        <v>0</v>
      </c>
      <c r="XS153" s="1">
        <f t="shared" si="279"/>
        <v>0</v>
      </c>
      <c r="XT153" s="1">
        <f t="shared" si="273"/>
        <v>0</v>
      </c>
      <c r="XU153" s="1">
        <f t="shared" si="224"/>
        <v>0</v>
      </c>
      <c r="XV153" s="1">
        <f t="shared" si="225"/>
        <v>0</v>
      </c>
      <c r="XW153" s="1">
        <f t="shared" si="226"/>
        <v>0</v>
      </c>
      <c r="XX153" s="1">
        <f t="shared" si="227"/>
        <v>0</v>
      </c>
      <c r="XY153" s="1">
        <f t="shared" si="228"/>
        <v>0</v>
      </c>
      <c r="XZ153" s="1">
        <f t="shared" si="229"/>
        <v>0</v>
      </c>
      <c r="YA153" s="1">
        <f t="shared" si="230"/>
        <v>0</v>
      </c>
      <c r="YB153" s="1">
        <f t="shared" si="231"/>
        <v>0</v>
      </c>
      <c r="YC153" s="1">
        <f t="shared" si="232"/>
        <v>0</v>
      </c>
      <c r="YD153" s="132"/>
      <c r="YE153" s="133">
        <f>SUM(XL153:YC153)</f>
        <v>4</v>
      </c>
      <c r="YF153" s="133">
        <f t="shared" si="233"/>
        <v>49750</v>
      </c>
      <c r="YG153" s="130">
        <v>2</v>
      </c>
      <c r="YH153" s="130">
        <f t="shared" si="234"/>
        <v>99500</v>
      </c>
      <c r="YI153" s="129">
        <v>1</v>
      </c>
      <c r="YJ153" s="128">
        <f t="shared" si="235"/>
        <v>199000</v>
      </c>
      <c r="YK153" s="177"/>
      <c r="YL153">
        <v>1</v>
      </c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>
        <f t="shared" si="274"/>
        <v>0</v>
      </c>
      <c r="ACD153" s="25" t="e">
        <f t="shared" si="281"/>
        <v>#DIV/0!</v>
      </c>
      <c r="ACE153" s="11">
        <f t="shared" si="236"/>
        <v>4</v>
      </c>
      <c r="ACF153" s="11">
        <f t="shared" si="237"/>
        <v>49750</v>
      </c>
      <c r="ACG153" s="1">
        <v>4</v>
      </c>
      <c r="ACH153" s="1">
        <v>1</v>
      </c>
      <c r="ACI153" s="11">
        <f t="shared" si="238"/>
        <v>199000</v>
      </c>
      <c r="ACJ153" s="45">
        <v>1</v>
      </c>
      <c r="ACK153" s="13">
        <f t="shared" si="239"/>
        <v>199000</v>
      </c>
      <c r="ACL153">
        <v>1</v>
      </c>
      <c r="ACM153" s="25">
        <f t="shared" si="240"/>
        <v>199000</v>
      </c>
      <c r="ACN153" s="11">
        <f t="shared" si="241"/>
        <v>199000</v>
      </c>
      <c r="ACO153" s="65"/>
      <c r="ACR153" s="1" t="s">
        <v>258</v>
      </c>
      <c r="ACZ153" s="1" t="s">
        <v>259</v>
      </c>
      <c r="ADD153" s="1" t="s">
        <v>189</v>
      </c>
      <c r="ADU153" s="1">
        <v>4</v>
      </c>
      <c r="ADV153" s="457"/>
      <c r="AEE153" s="1">
        <f t="shared" si="275"/>
        <v>0</v>
      </c>
      <c r="AFN153" s="1">
        <v>1</v>
      </c>
      <c r="AGL153" s="1">
        <v>121000</v>
      </c>
      <c r="AGM153" s="11">
        <f t="shared" si="280"/>
        <v>0</v>
      </c>
      <c r="AHJ153" s="1">
        <v>121000</v>
      </c>
      <c r="AHY153" s="1">
        <v>3</v>
      </c>
      <c r="AHZ153" s="1">
        <v>1</v>
      </c>
      <c r="AIA153" s="1">
        <v>1</v>
      </c>
      <c r="AIB153" s="1">
        <v>1</v>
      </c>
      <c r="AIG153" s="1">
        <v>1</v>
      </c>
      <c r="AIH153" s="1">
        <v>1</v>
      </c>
      <c r="AIJ153" s="1">
        <v>1</v>
      </c>
      <c r="AIY153" s="11">
        <v>78000</v>
      </c>
      <c r="AIZ153" s="11"/>
      <c r="AJA153" s="1">
        <v>64.459999999999994</v>
      </c>
      <c r="AJB153" s="11"/>
      <c r="AJC153" s="1">
        <v>121000</v>
      </c>
      <c r="AJD153" s="1">
        <v>1</v>
      </c>
      <c r="AJE153" s="1">
        <v>1</v>
      </c>
      <c r="AJF153" s="435">
        <v>60.804020100502512</v>
      </c>
      <c r="AJG153" s="45"/>
      <c r="AJH153" s="381">
        <v>199000</v>
      </c>
      <c r="AJI153" s="11">
        <f t="shared" si="242"/>
        <v>49750</v>
      </c>
      <c r="AJJ153" s="60"/>
      <c r="AJK153" s="12"/>
      <c r="AJW153" s="1">
        <f t="shared" si="276"/>
        <v>0</v>
      </c>
      <c r="AJZ153" s="1">
        <f t="shared" si="277"/>
        <v>0</v>
      </c>
      <c r="AKA153" s="60"/>
      <c r="AKB153" s="1" t="s">
        <v>682</v>
      </c>
      <c r="AKC153" s="1" t="s">
        <v>195</v>
      </c>
      <c r="AKD153" s="1" t="s">
        <v>666</v>
      </c>
      <c r="AKE153" s="1" t="s">
        <v>260</v>
      </c>
      <c r="AKF153" s="1" t="s">
        <v>260</v>
      </c>
      <c r="AKG153" s="1" t="s">
        <v>260</v>
      </c>
      <c r="AKH153" s="1" t="s">
        <v>260</v>
      </c>
      <c r="AKI153" s="1" t="s">
        <v>260</v>
      </c>
      <c r="AKJ153" s="1" t="s">
        <v>262</v>
      </c>
      <c r="AKK153" s="1" t="s">
        <v>260</v>
      </c>
      <c r="AKL153" s="1" t="s">
        <v>260</v>
      </c>
      <c r="AKM153" s="1" t="s">
        <v>260</v>
      </c>
      <c r="AKN153" s="1" t="s">
        <v>260</v>
      </c>
      <c r="AKO153" s="1" t="s">
        <v>260</v>
      </c>
      <c r="AKP153" s="1" t="s">
        <v>260</v>
      </c>
      <c r="AKQ153" s="1" t="s">
        <v>260</v>
      </c>
      <c r="AKR153" s="1" t="s">
        <v>263</v>
      </c>
      <c r="AKS153" s="1" t="s">
        <v>260</v>
      </c>
      <c r="AKT153" s="1" t="s">
        <v>260</v>
      </c>
      <c r="AKU153" s="1" t="s">
        <v>260</v>
      </c>
      <c r="AKV153" s="1" t="s">
        <v>260</v>
      </c>
      <c r="AKW153" s="1" t="s">
        <v>260</v>
      </c>
      <c r="AKX153" s="1" t="s">
        <v>260</v>
      </c>
      <c r="AKY153" s="1" t="s">
        <v>260</v>
      </c>
      <c r="AKZ153" s="1" t="s">
        <v>260</v>
      </c>
      <c r="ALA153" s="1" t="s">
        <v>260</v>
      </c>
      <c r="ALB153" s="1" t="s">
        <v>260</v>
      </c>
      <c r="ALC153" s="1" t="s">
        <v>260</v>
      </c>
      <c r="ALD153" s="1" t="s">
        <v>260</v>
      </c>
      <c r="ALE153" s="1" t="s">
        <v>260</v>
      </c>
      <c r="ALF153" s="1" t="s">
        <v>260</v>
      </c>
      <c r="ALG153" s="1" t="s">
        <v>260</v>
      </c>
      <c r="ALH153" s="1" t="s">
        <v>260</v>
      </c>
      <c r="ALI153" s="1" t="s">
        <v>260</v>
      </c>
      <c r="ALJ153" s="1" t="s">
        <v>260</v>
      </c>
      <c r="ALK153" s="1" t="s">
        <v>260</v>
      </c>
      <c r="ALL153" s="1" t="s">
        <v>260</v>
      </c>
      <c r="ALM153" s="1">
        <v>3</v>
      </c>
      <c r="ALN153" s="11">
        <f t="shared" si="278"/>
        <v>66333.333333333328</v>
      </c>
      <c r="ALO153" s="28">
        <v>199000</v>
      </c>
      <c r="ALP153" s="1">
        <v>1</v>
      </c>
      <c r="ALQ153" s="1">
        <v>1</v>
      </c>
      <c r="ALR153" s="1">
        <v>1</v>
      </c>
      <c r="ALU153" s="60"/>
      <c r="ALV153" s="1">
        <v>1</v>
      </c>
      <c r="ALY153" s="1">
        <v>1</v>
      </c>
      <c r="ALZ153" s="1">
        <v>1</v>
      </c>
      <c r="AMD153" s="1">
        <v>1</v>
      </c>
      <c r="AMJ153" s="403"/>
    </row>
    <row r="154" spans="1:1024" s="1" customFormat="1" ht="15" customHeight="1" x14ac:dyDescent="0.25">
      <c r="A154" s="268"/>
      <c r="B154" s="113">
        <v>183</v>
      </c>
      <c r="C154" s="473" t="s">
        <v>810</v>
      </c>
      <c r="D154" s="304" t="s">
        <v>855</v>
      </c>
      <c r="E154" s="1">
        <v>2004</v>
      </c>
      <c r="F154" s="1">
        <v>2</v>
      </c>
      <c r="G154" s="1">
        <v>1</v>
      </c>
      <c r="J154" s="1">
        <v>2</v>
      </c>
      <c r="K154" s="1">
        <v>2001</v>
      </c>
      <c r="L154" s="1">
        <v>2001</v>
      </c>
      <c r="M154" s="1">
        <v>1</v>
      </c>
      <c r="AE154" s="1">
        <v>1</v>
      </c>
      <c r="AW154" s="1">
        <v>1</v>
      </c>
      <c r="AY154" s="1">
        <v>1</v>
      </c>
      <c r="BA154" s="1">
        <v>1</v>
      </c>
      <c r="BB154" s="1">
        <v>13</v>
      </c>
      <c r="BE154" s="1">
        <v>1</v>
      </c>
      <c r="BG154" s="1">
        <v>3</v>
      </c>
      <c r="CG154" s="1">
        <v>1</v>
      </c>
      <c r="CH154" s="246"/>
      <c r="CP154" s="1">
        <f t="shared" si="243"/>
        <v>0</v>
      </c>
      <c r="CS154" s="1">
        <f t="shared" si="205"/>
        <v>0</v>
      </c>
      <c r="DO154" s="1">
        <f t="shared" si="244"/>
        <v>0</v>
      </c>
      <c r="DX154" s="1">
        <f t="shared" si="245"/>
        <v>0</v>
      </c>
      <c r="EE154" s="1">
        <f t="shared" si="246"/>
        <v>0</v>
      </c>
      <c r="EH154" s="1">
        <f t="shared" si="247"/>
        <v>0</v>
      </c>
      <c r="FF154" s="116"/>
      <c r="GP154" s="1">
        <f t="shared" si="206"/>
        <v>0</v>
      </c>
      <c r="GY154" s="1">
        <f t="shared" si="248"/>
        <v>0</v>
      </c>
      <c r="HC154" s="1">
        <f t="shared" si="249"/>
        <v>0</v>
      </c>
      <c r="HS154" s="1">
        <f t="shared" si="250"/>
        <v>0</v>
      </c>
      <c r="HX154" s="1">
        <f t="shared" si="207"/>
        <v>0</v>
      </c>
      <c r="ID154" s="1">
        <f t="shared" si="208"/>
        <v>0</v>
      </c>
      <c r="IN154" s="1">
        <f t="shared" si="251"/>
        <v>0</v>
      </c>
      <c r="IW154" s="1">
        <f t="shared" si="252"/>
        <v>0</v>
      </c>
      <c r="IZ154" s="1">
        <f t="shared" si="209"/>
        <v>0</v>
      </c>
      <c r="JJ154" s="1">
        <f t="shared" si="210"/>
        <v>0</v>
      </c>
      <c r="JV154" s="1">
        <f t="shared" si="253"/>
        <v>0</v>
      </c>
      <c r="KB154" s="1">
        <f t="shared" si="254"/>
        <v>0</v>
      </c>
      <c r="LG154" s="1">
        <f t="shared" si="211"/>
        <v>0</v>
      </c>
      <c r="LT154" s="1">
        <f t="shared" si="255"/>
        <v>0</v>
      </c>
      <c r="MA154" s="1">
        <f t="shared" si="256"/>
        <v>0</v>
      </c>
      <c r="MF154" s="1">
        <f t="shared" si="257"/>
        <v>0</v>
      </c>
      <c r="MM154" s="1">
        <f t="shared" si="258"/>
        <v>0</v>
      </c>
      <c r="MS154" s="1">
        <f t="shared" si="259"/>
        <v>0</v>
      </c>
      <c r="MU154" s="115"/>
      <c r="OI154" s="120"/>
      <c r="PD154" s="1">
        <f t="shared" si="212"/>
        <v>0</v>
      </c>
      <c r="QF154" s="1">
        <f t="shared" si="260"/>
        <v>0</v>
      </c>
      <c r="QY154" s="1">
        <f t="shared" si="261"/>
        <v>0</v>
      </c>
      <c r="RK154" s="1">
        <f t="shared" si="262"/>
        <v>0</v>
      </c>
      <c r="SA154" s="1">
        <f t="shared" si="263"/>
        <v>0</v>
      </c>
      <c r="SG154" s="1">
        <f t="shared" si="264"/>
        <v>0</v>
      </c>
      <c r="SO154" s="1">
        <f t="shared" si="265"/>
        <v>0</v>
      </c>
      <c r="TB154" s="1">
        <f t="shared" si="266"/>
        <v>0</v>
      </c>
      <c r="TS154" s="1">
        <f t="shared" si="213"/>
        <v>0</v>
      </c>
      <c r="UD154" s="1">
        <f t="shared" si="214"/>
        <v>0</v>
      </c>
      <c r="UG154" s="1">
        <f t="shared" si="215"/>
        <v>0</v>
      </c>
      <c r="UQ154" s="1">
        <f t="shared" si="267"/>
        <v>0</v>
      </c>
      <c r="VA154" s="1">
        <f t="shared" si="268"/>
        <v>0</v>
      </c>
      <c r="VG154" s="1">
        <f t="shared" si="269"/>
        <v>0</v>
      </c>
      <c r="WY154" s="1">
        <f t="shared" si="216"/>
        <v>0</v>
      </c>
      <c r="XB154" s="1">
        <f t="shared" si="270"/>
        <v>0</v>
      </c>
      <c r="XG154" s="1">
        <f t="shared" si="217"/>
        <v>0</v>
      </c>
      <c r="XK154" s="108"/>
      <c r="XL154" s="1">
        <f t="shared" si="218"/>
        <v>0</v>
      </c>
      <c r="XM154" s="1">
        <f t="shared" si="219"/>
        <v>0</v>
      </c>
      <c r="XN154" s="1">
        <f t="shared" si="271"/>
        <v>0</v>
      </c>
      <c r="XO154" s="1">
        <f t="shared" si="220"/>
        <v>0</v>
      </c>
      <c r="XP154" s="1">
        <f t="shared" si="272"/>
        <v>0</v>
      </c>
      <c r="XQ154" s="1">
        <f t="shared" si="221"/>
        <v>0</v>
      </c>
      <c r="XR154" s="1">
        <f t="shared" si="222"/>
        <v>0</v>
      </c>
      <c r="XS154" s="1">
        <f t="shared" si="279"/>
        <v>0</v>
      </c>
      <c r="XT154" s="1">
        <f t="shared" si="273"/>
        <v>0</v>
      </c>
      <c r="XU154" s="1">
        <f t="shared" si="224"/>
        <v>0</v>
      </c>
      <c r="XV154" s="1">
        <f t="shared" si="225"/>
        <v>0</v>
      </c>
      <c r="XW154" s="1">
        <f t="shared" si="226"/>
        <v>0</v>
      </c>
      <c r="XX154" s="1">
        <f t="shared" si="227"/>
        <v>0</v>
      </c>
      <c r="XY154" s="1">
        <f t="shared" si="228"/>
        <v>0</v>
      </c>
      <c r="XZ154" s="1">
        <f t="shared" si="229"/>
        <v>0</v>
      </c>
      <c r="YA154" s="1">
        <f t="shared" si="230"/>
        <v>0</v>
      </c>
      <c r="YB154" s="1">
        <f t="shared" si="231"/>
        <v>0</v>
      </c>
      <c r="YC154" s="1">
        <f t="shared" si="232"/>
        <v>0</v>
      </c>
      <c r="YD154" s="132"/>
      <c r="YE154" s="133"/>
      <c r="YF154" s="133" t="e">
        <f t="shared" si="233"/>
        <v>#DIV/0!</v>
      </c>
      <c r="YG154" s="130"/>
      <c r="YH154" s="130" t="e">
        <f t="shared" si="234"/>
        <v>#DIV/0!</v>
      </c>
      <c r="YI154" s="129"/>
      <c r="YJ154" s="128" t="e">
        <f t="shared" si="235"/>
        <v>#DIV/0!</v>
      </c>
      <c r="YK154" s="177"/>
      <c r="YL154">
        <v>1</v>
      </c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>
        <f t="shared" si="274"/>
        <v>0</v>
      </c>
      <c r="ACD154" s="25" t="e">
        <f t="shared" si="281"/>
        <v>#DIV/0!</v>
      </c>
      <c r="ACE154" s="11">
        <f t="shared" si="236"/>
        <v>0</v>
      </c>
      <c r="ACF154" s="11" t="e">
        <f t="shared" si="237"/>
        <v>#DIV/0!</v>
      </c>
      <c r="ACG154" s="1">
        <v>5</v>
      </c>
      <c r="ACH154" s="1">
        <v>1</v>
      </c>
      <c r="ACI154" s="11">
        <f t="shared" si="238"/>
        <v>45000</v>
      </c>
      <c r="ACJ154" s="45">
        <v>1</v>
      </c>
      <c r="ACK154" s="13">
        <f t="shared" si="239"/>
        <v>45000</v>
      </c>
      <c r="ACL154">
        <v>1</v>
      </c>
      <c r="ACM154" s="25">
        <f t="shared" si="240"/>
        <v>45000</v>
      </c>
      <c r="ACN154" s="11">
        <f t="shared" si="241"/>
        <v>45000</v>
      </c>
      <c r="ACO154" s="65"/>
      <c r="ACP154" s="1">
        <v>1</v>
      </c>
      <c r="ACQ154" s="1">
        <v>2</v>
      </c>
      <c r="ACR154" s="39" t="s">
        <v>407</v>
      </c>
      <c r="ACZ154" s="1" t="s">
        <v>259</v>
      </c>
      <c r="ADD154" s="1" t="s">
        <v>189</v>
      </c>
      <c r="ADU154" s="1">
        <v>4</v>
      </c>
      <c r="ADV154" s="457"/>
      <c r="AEE154" s="1">
        <f t="shared" si="275"/>
        <v>0</v>
      </c>
      <c r="AFN154" s="1">
        <v>1</v>
      </c>
      <c r="AGL154" s="1">
        <v>45000</v>
      </c>
      <c r="AGM154" s="11">
        <f t="shared" si="280"/>
        <v>0</v>
      </c>
      <c r="AHJ154" s="1">
        <v>45000</v>
      </c>
      <c r="AIE154" s="1">
        <v>3</v>
      </c>
      <c r="AIF154" s="1">
        <v>1</v>
      </c>
      <c r="AIJ154" s="1">
        <v>1</v>
      </c>
      <c r="AIK154" s="1">
        <v>1</v>
      </c>
      <c r="AIL154" s="1">
        <v>1</v>
      </c>
      <c r="AIY154" s="11"/>
      <c r="AIZ154" s="11"/>
      <c r="AJB154" s="11"/>
      <c r="AJC154" s="1">
        <v>45000</v>
      </c>
      <c r="AJD154" s="1">
        <v>1</v>
      </c>
      <c r="AJE154" s="1">
        <v>1</v>
      </c>
      <c r="AJF154" s="435">
        <v>100</v>
      </c>
      <c r="AJG154" s="45"/>
      <c r="AJH154" s="381">
        <v>45000</v>
      </c>
      <c r="AJI154" s="11" t="e">
        <f t="shared" si="242"/>
        <v>#DIV/0!</v>
      </c>
      <c r="AJJ154" s="60"/>
      <c r="AJK154" s="12"/>
      <c r="AJW154" s="1">
        <f t="shared" si="276"/>
        <v>0</v>
      </c>
      <c r="AJZ154" s="1">
        <f t="shared" si="277"/>
        <v>0</v>
      </c>
      <c r="AKA154" s="60"/>
      <c r="AKB154" s="1" t="s">
        <v>260</v>
      </c>
      <c r="AKC154" s="1" t="s">
        <v>260</v>
      </c>
      <c r="AKD154" s="1" t="s">
        <v>261</v>
      </c>
      <c r="AKE154" s="1" t="s">
        <v>260</v>
      </c>
      <c r="AKF154" s="1" t="s">
        <v>260</v>
      </c>
      <c r="AKG154" s="1" t="s">
        <v>260</v>
      </c>
      <c r="AKH154" s="1" t="s">
        <v>260</v>
      </c>
      <c r="AKI154" s="1" t="s">
        <v>260</v>
      </c>
      <c r="AKJ154" s="1" t="s">
        <v>262</v>
      </c>
      <c r="AKK154" s="1" t="s">
        <v>260</v>
      </c>
      <c r="AKL154" s="1" t="s">
        <v>260</v>
      </c>
      <c r="AKM154" s="1" t="s">
        <v>260</v>
      </c>
      <c r="AKN154" s="1" t="s">
        <v>260</v>
      </c>
      <c r="AKO154" s="1" t="s">
        <v>260</v>
      </c>
      <c r="AKP154" s="1" t="s">
        <v>260</v>
      </c>
      <c r="AKQ154" s="1" t="s">
        <v>260</v>
      </c>
      <c r="AKR154" s="1" t="s">
        <v>263</v>
      </c>
      <c r="AKS154" s="1" t="s">
        <v>260</v>
      </c>
      <c r="AKT154" s="1" t="s">
        <v>260</v>
      </c>
      <c r="AKU154" s="1" t="s">
        <v>260</v>
      </c>
      <c r="AKV154" s="1" t="s">
        <v>260</v>
      </c>
      <c r="AKW154" s="1" t="s">
        <v>260</v>
      </c>
      <c r="AKX154" s="1" t="s">
        <v>260</v>
      </c>
      <c r="AKY154" s="1" t="s">
        <v>260</v>
      </c>
      <c r="AKZ154" s="1" t="s">
        <v>260</v>
      </c>
      <c r="ALA154" s="1" t="s">
        <v>260</v>
      </c>
      <c r="ALB154" s="1" t="s">
        <v>260</v>
      </c>
      <c r="ALC154" s="1" t="s">
        <v>260</v>
      </c>
      <c r="ALD154" s="1" t="s">
        <v>260</v>
      </c>
      <c r="ALE154" s="1" t="s">
        <v>260</v>
      </c>
      <c r="ALF154" s="1" t="s">
        <v>260</v>
      </c>
      <c r="ALG154" s="1" t="s">
        <v>260</v>
      </c>
      <c r="ALH154" s="1" t="s">
        <v>260</v>
      </c>
      <c r="ALI154" s="1" t="s">
        <v>260</v>
      </c>
      <c r="ALJ154" s="1" t="s">
        <v>260</v>
      </c>
      <c r="ALK154" s="1" t="s">
        <v>260</v>
      </c>
      <c r="ALL154" s="1" t="s">
        <v>260</v>
      </c>
      <c r="ALN154" s="11" t="e">
        <f t="shared" si="278"/>
        <v>#DIV/0!</v>
      </c>
      <c r="ALO154" s="28">
        <v>45000</v>
      </c>
      <c r="ALU154" s="60"/>
      <c r="ALV154" s="1">
        <v>1</v>
      </c>
      <c r="ALZ154" s="1">
        <v>1</v>
      </c>
      <c r="AMD154" s="1">
        <v>1</v>
      </c>
      <c r="AMJ154" s="403"/>
    </row>
    <row r="155" spans="1:1024" s="1" customFormat="1" ht="15" customHeight="1" x14ac:dyDescent="0.25">
      <c r="A155" s="268"/>
      <c r="B155" s="113">
        <v>187</v>
      </c>
      <c r="C155" s="473" t="s">
        <v>810</v>
      </c>
      <c r="D155" s="304" t="s">
        <v>858</v>
      </c>
      <c r="E155" s="1">
        <v>2004</v>
      </c>
      <c r="H155" s="1">
        <v>1</v>
      </c>
      <c r="I155" s="1">
        <v>1</v>
      </c>
      <c r="J155" s="1">
        <v>1</v>
      </c>
      <c r="K155" s="1">
        <v>2000</v>
      </c>
      <c r="L155" s="1">
        <v>2000</v>
      </c>
      <c r="M155" s="1">
        <v>1</v>
      </c>
      <c r="AD155" s="1">
        <v>1</v>
      </c>
      <c r="AW155" s="1">
        <v>1</v>
      </c>
      <c r="AY155" s="1">
        <v>1</v>
      </c>
      <c r="BA155" s="1">
        <v>1</v>
      </c>
      <c r="BB155" s="1">
        <v>13</v>
      </c>
      <c r="BE155" s="1">
        <v>1</v>
      </c>
      <c r="BG155" s="1">
        <v>3</v>
      </c>
      <c r="CG155" s="1">
        <v>1</v>
      </c>
      <c r="CH155" s="246"/>
      <c r="CP155" s="1">
        <f t="shared" si="243"/>
        <v>0</v>
      </c>
      <c r="CS155" s="1">
        <f t="shared" si="205"/>
        <v>0</v>
      </c>
      <c r="DO155" s="1">
        <f t="shared" si="244"/>
        <v>0</v>
      </c>
      <c r="DX155" s="1">
        <f t="shared" si="245"/>
        <v>0</v>
      </c>
      <c r="EE155" s="1">
        <f t="shared" si="246"/>
        <v>0</v>
      </c>
      <c r="EH155" s="1">
        <f t="shared" si="247"/>
        <v>0</v>
      </c>
      <c r="FF155" s="116"/>
      <c r="GP155" s="1">
        <f t="shared" si="206"/>
        <v>0</v>
      </c>
      <c r="GY155" s="1">
        <f t="shared" si="248"/>
        <v>0</v>
      </c>
      <c r="HC155" s="1">
        <f t="shared" si="249"/>
        <v>0</v>
      </c>
      <c r="HS155" s="1">
        <f t="shared" si="250"/>
        <v>0</v>
      </c>
      <c r="HX155" s="1">
        <f t="shared" si="207"/>
        <v>0</v>
      </c>
      <c r="ID155" s="1">
        <f t="shared" si="208"/>
        <v>0</v>
      </c>
      <c r="IN155" s="1">
        <f t="shared" si="251"/>
        <v>0</v>
      </c>
      <c r="IW155" s="1">
        <f t="shared" si="252"/>
        <v>0</v>
      </c>
      <c r="IZ155" s="1">
        <f t="shared" si="209"/>
        <v>0</v>
      </c>
      <c r="JJ155" s="1">
        <f t="shared" si="210"/>
        <v>0</v>
      </c>
      <c r="JV155" s="1">
        <f t="shared" si="253"/>
        <v>0</v>
      </c>
      <c r="KB155" s="1">
        <f t="shared" si="254"/>
        <v>0</v>
      </c>
      <c r="LG155" s="1">
        <f t="shared" si="211"/>
        <v>0</v>
      </c>
      <c r="LT155" s="1">
        <f t="shared" si="255"/>
        <v>0</v>
      </c>
      <c r="MA155" s="1">
        <f t="shared" si="256"/>
        <v>0</v>
      </c>
      <c r="MF155" s="1">
        <f t="shared" si="257"/>
        <v>0</v>
      </c>
      <c r="MM155" s="1">
        <f t="shared" si="258"/>
        <v>0</v>
      </c>
      <c r="MS155" s="1">
        <f t="shared" si="259"/>
        <v>0</v>
      </c>
      <c r="MU155" s="115"/>
      <c r="OI155" s="120"/>
      <c r="PD155" s="1">
        <f t="shared" si="212"/>
        <v>0</v>
      </c>
      <c r="QF155" s="1">
        <f t="shared" si="260"/>
        <v>0</v>
      </c>
      <c r="QY155" s="1">
        <f t="shared" si="261"/>
        <v>0</v>
      </c>
      <c r="RK155" s="1">
        <f t="shared" si="262"/>
        <v>0</v>
      </c>
      <c r="SA155" s="1">
        <f t="shared" si="263"/>
        <v>0</v>
      </c>
      <c r="SG155" s="1">
        <f t="shared" si="264"/>
        <v>0</v>
      </c>
      <c r="SO155" s="1">
        <f t="shared" si="265"/>
        <v>0</v>
      </c>
      <c r="TB155" s="1">
        <f t="shared" si="266"/>
        <v>0</v>
      </c>
      <c r="TS155" s="1">
        <f t="shared" si="213"/>
        <v>0</v>
      </c>
      <c r="UD155" s="1">
        <f t="shared" si="214"/>
        <v>0</v>
      </c>
      <c r="UG155" s="1">
        <f t="shared" si="215"/>
        <v>0</v>
      </c>
      <c r="UQ155" s="1">
        <f t="shared" si="267"/>
        <v>0</v>
      </c>
      <c r="VA155" s="1">
        <f t="shared" si="268"/>
        <v>0</v>
      </c>
      <c r="VG155" s="1">
        <f t="shared" si="269"/>
        <v>0</v>
      </c>
      <c r="WY155" s="1">
        <f t="shared" si="216"/>
        <v>0</v>
      </c>
      <c r="XB155" s="1">
        <f t="shared" si="270"/>
        <v>0</v>
      </c>
      <c r="XG155" s="1">
        <f t="shared" si="217"/>
        <v>0</v>
      </c>
      <c r="XI155" s="1">
        <v>1</v>
      </c>
      <c r="XK155" s="108"/>
      <c r="XL155" s="1">
        <f t="shared" si="218"/>
        <v>0</v>
      </c>
      <c r="XM155" s="1">
        <f t="shared" si="219"/>
        <v>0</v>
      </c>
      <c r="XN155" s="1">
        <f t="shared" si="271"/>
        <v>0</v>
      </c>
      <c r="XO155" s="1">
        <f t="shared" si="220"/>
        <v>0</v>
      </c>
      <c r="XP155" s="1">
        <f t="shared" si="272"/>
        <v>0</v>
      </c>
      <c r="XQ155" s="1">
        <f t="shared" si="221"/>
        <v>0</v>
      </c>
      <c r="XR155" s="1">
        <f t="shared" si="222"/>
        <v>0</v>
      </c>
      <c r="XS155" s="1">
        <f t="shared" si="279"/>
        <v>0</v>
      </c>
      <c r="XT155" s="1">
        <f t="shared" si="273"/>
        <v>0</v>
      </c>
      <c r="XU155" s="1">
        <f t="shared" si="224"/>
        <v>0</v>
      </c>
      <c r="XV155" s="1">
        <f t="shared" si="225"/>
        <v>0</v>
      </c>
      <c r="XW155" s="1">
        <f t="shared" si="226"/>
        <v>0</v>
      </c>
      <c r="XX155" s="1">
        <f t="shared" si="227"/>
        <v>0</v>
      </c>
      <c r="XY155" s="1">
        <f t="shared" si="228"/>
        <v>0</v>
      </c>
      <c r="XZ155" s="1">
        <f t="shared" si="229"/>
        <v>0</v>
      </c>
      <c r="YA155" s="1">
        <f t="shared" si="230"/>
        <v>0</v>
      </c>
      <c r="YB155" s="1">
        <f t="shared" si="231"/>
        <v>0</v>
      </c>
      <c r="YC155" s="1">
        <f t="shared" si="232"/>
        <v>1</v>
      </c>
      <c r="YD155" s="132"/>
      <c r="YE155" s="133">
        <f>SUM(XL155:YC155)</f>
        <v>1</v>
      </c>
      <c r="YF155" s="133">
        <f t="shared" si="233"/>
        <v>55000</v>
      </c>
      <c r="YG155" s="130">
        <v>1</v>
      </c>
      <c r="YH155" s="130">
        <f t="shared" si="234"/>
        <v>55000</v>
      </c>
      <c r="YI155" s="129">
        <v>1</v>
      </c>
      <c r="YJ155" s="128">
        <f t="shared" si="235"/>
        <v>55000</v>
      </c>
      <c r="YK155" s="177"/>
      <c r="YL155">
        <v>1</v>
      </c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>
        <f t="shared" si="274"/>
        <v>0</v>
      </c>
      <c r="ACD155" s="25" t="e">
        <f t="shared" si="281"/>
        <v>#DIV/0!</v>
      </c>
      <c r="ACE155" s="11">
        <f t="shared" si="236"/>
        <v>1</v>
      </c>
      <c r="ACF155" s="11">
        <f t="shared" si="237"/>
        <v>55000</v>
      </c>
      <c r="ACG155" s="1">
        <v>5</v>
      </c>
      <c r="ACH155" s="1">
        <v>1</v>
      </c>
      <c r="ACI155" s="11">
        <f t="shared" si="238"/>
        <v>55000</v>
      </c>
      <c r="ACJ155" s="45">
        <v>1</v>
      </c>
      <c r="ACK155" s="13">
        <f t="shared" si="239"/>
        <v>55000</v>
      </c>
      <c r="ACL155">
        <v>1</v>
      </c>
      <c r="ACM155" s="25">
        <f t="shared" si="240"/>
        <v>55000</v>
      </c>
      <c r="ACN155" s="11">
        <f t="shared" si="241"/>
        <v>55000</v>
      </c>
      <c r="ACO155" s="65"/>
      <c r="ACR155" s="39" t="s">
        <v>407</v>
      </c>
      <c r="ACZ155" s="1" t="s">
        <v>259</v>
      </c>
      <c r="ADD155" s="1" t="s">
        <v>189</v>
      </c>
      <c r="ADU155" s="1">
        <v>5</v>
      </c>
      <c r="ADV155" s="457"/>
      <c r="AEE155" s="1">
        <f t="shared" si="275"/>
        <v>0</v>
      </c>
      <c r="AFN155" s="1">
        <v>1</v>
      </c>
      <c r="AGL155" s="1">
        <v>55000</v>
      </c>
      <c r="AGM155" s="11">
        <f t="shared" si="280"/>
        <v>0</v>
      </c>
      <c r="AHJ155" s="1">
        <v>55000</v>
      </c>
      <c r="AIK155" s="1">
        <v>1</v>
      </c>
      <c r="AIL155" s="1">
        <v>1</v>
      </c>
      <c r="AIY155" s="11"/>
      <c r="AIZ155" s="11"/>
      <c r="AJB155" s="11"/>
      <c r="AJC155" s="1">
        <v>55000</v>
      </c>
      <c r="AJD155" s="1">
        <v>1</v>
      </c>
      <c r="AJE155" s="1">
        <v>1</v>
      </c>
      <c r="AJF155" s="435">
        <v>100</v>
      </c>
      <c r="AJG155" s="45"/>
      <c r="AJH155" s="381">
        <v>55000</v>
      </c>
      <c r="AJI155" s="11">
        <f t="shared" si="242"/>
        <v>55000</v>
      </c>
      <c r="AJJ155" s="60"/>
      <c r="AJK155" s="12"/>
      <c r="AJW155" s="1">
        <f t="shared" si="276"/>
        <v>0</v>
      </c>
      <c r="AJZ155" s="1">
        <f t="shared" si="277"/>
        <v>0</v>
      </c>
      <c r="AKA155" s="60"/>
      <c r="AKB155" s="1" t="s">
        <v>260</v>
      </c>
      <c r="AKC155" s="1" t="s">
        <v>260</v>
      </c>
      <c r="AKD155" s="1" t="s">
        <v>261</v>
      </c>
      <c r="AKE155" s="1" t="s">
        <v>260</v>
      </c>
      <c r="AKF155" s="1" t="s">
        <v>260</v>
      </c>
      <c r="AKG155" s="1" t="s">
        <v>260</v>
      </c>
      <c r="AKH155" s="1" t="s">
        <v>260</v>
      </c>
      <c r="AKI155" s="1" t="s">
        <v>260</v>
      </c>
      <c r="AKJ155" s="1" t="s">
        <v>262</v>
      </c>
      <c r="AKK155" s="1" t="s">
        <v>260</v>
      </c>
      <c r="AKL155" s="1" t="s">
        <v>260</v>
      </c>
      <c r="AKM155" s="1" t="s">
        <v>260</v>
      </c>
      <c r="AKN155" s="1" t="s">
        <v>260</v>
      </c>
      <c r="AKO155" s="1" t="s">
        <v>260</v>
      </c>
      <c r="AKP155" s="1" t="s">
        <v>260</v>
      </c>
      <c r="AKQ155" s="1" t="s">
        <v>260</v>
      </c>
      <c r="AKR155" s="1" t="s">
        <v>263</v>
      </c>
      <c r="AKS155" s="1" t="s">
        <v>260</v>
      </c>
      <c r="AKT155" s="1" t="s">
        <v>260</v>
      </c>
      <c r="AKU155" s="1" t="s">
        <v>260</v>
      </c>
      <c r="AKV155" s="1" t="s">
        <v>260</v>
      </c>
      <c r="AKW155" s="1" t="s">
        <v>260</v>
      </c>
      <c r="AKX155" s="1" t="s">
        <v>260</v>
      </c>
      <c r="AKY155" s="1" t="s">
        <v>260</v>
      </c>
      <c r="AKZ155" s="1" t="s">
        <v>260</v>
      </c>
      <c r="ALA155" s="1" t="s">
        <v>260</v>
      </c>
      <c r="ALB155" s="1" t="s">
        <v>260</v>
      </c>
      <c r="ALC155" s="1" t="s">
        <v>260</v>
      </c>
      <c r="ALD155" s="1" t="s">
        <v>260</v>
      </c>
      <c r="ALE155" s="1" t="s">
        <v>260</v>
      </c>
      <c r="ALF155" s="1" t="s">
        <v>260</v>
      </c>
      <c r="ALG155" s="1" t="s">
        <v>260</v>
      </c>
      <c r="ALH155" s="1" t="s">
        <v>260</v>
      </c>
      <c r="ALI155" s="1" t="s">
        <v>260</v>
      </c>
      <c r="ALJ155" s="1" t="s">
        <v>260</v>
      </c>
      <c r="ALK155" s="1" t="s">
        <v>260</v>
      </c>
      <c r="ALL155" s="1" t="s">
        <v>260</v>
      </c>
      <c r="ALN155" s="11" t="e">
        <f t="shared" si="278"/>
        <v>#DIV/0!</v>
      </c>
      <c r="ALO155" s="28">
        <v>55000</v>
      </c>
      <c r="ALU155" s="60"/>
      <c r="ALV155" s="1">
        <v>1</v>
      </c>
      <c r="AMD155" s="1">
        <v>1</v>
      </c>
      <c r="AMJ155" s="403"/>
    </row>
    <row r="156" spans="1:1024" s="1" customFormat="1" ht="15" customHeight="1" x14ac:dyDescent="0.25">
      <c r="A156" s="268"/>
      <c r="B156" s="113">
        <v>194</v>
      </c>
      <c r="C156" s="473" t="s">
        <v>810</v>
      </c>
      <c r="D156" s="304" t="s">
        <v>865</v>
      </c>
      <c r="E156" s="1">
        <v>2005</v>
      </c>
      <c r="F156" s="1">
        <v>3</v>
      </c>
      <c r="G156" s="1">
        <v>1</v>
      </c>
      <c r="H156" s="1">
        <v>5</v>
      </c>
      <c r="I156" s="1">
        <v>1</v>
      </c>
      <c r="J156" s="1">
        <v>8</v>
      </c>
      <c r="K156" s="1">
        <v>1998</v>
      </c>
      <c r="L156" s="1">
        <v>2000</v>
      </c>
      <c r="AB156" s="1">
        <v>1</v>
      </c>
      <c r="AC156" s="1">
        <v>1</v>
      </c>
      <c r="AD156" s="1">
        <v>1</v>
      </c>
      <c r="AW156" s="1">
        <v>1</v>
      </c>
      <c r="AY156" s="1">
        <v>1</v>
      </c>
      <c r="BA156" s="1">
        <v>1</v>
      </c>
      <c r="BB156" s="1">
        <v>13</v>
      </c>
      <c r="BE156" s="1">
        <v>1</v>
      </c>
      <c r="BG156" s="1">
        <v>3</v>
      </c>
      <c r="CG156" s="1">
        <v>1</v>
      </c>
      <c r="CH156" s="246"/>
      <c r="CP156" s="1">
        <f t="shared" si="243"/>
        <v>0</v>
      </c>
      <c r="CS156" s="1">
        <f t="shared" si="205"/>
        <v>0</v>
      </c>
      <c r="DO156" s="1">
        <f t="shared" si="244"/>
        <v>0</v>
      </c>
      <c r="DX156" s="1">
        <f t="shared" si="245"/>
        <v>0</v>
      </c>
      <c r="EE156" s="1">
        <f t="shared" si="246"/>
        <v>0</v>
      </c>
      <c r="EH156" s="1">
        <f t="shared" si="247"/>
        <v>0</v>
      </c>
      <c r="FF156" s="116"/>
      <c r="GP156" s="1">
        <f t="shared" si="206"/>
        <v>0</v>
      </c>
      <c r="GY156" s="1">
        <f t="shared" si="248"/>
        <v>0</v>
      </c>
      <c r="HC156" s="1">
        <f t="shared" si="249"/>
        <v>0</v>
      </c>
      <c r="HS156" s="1">
        <f t="shared" si="250"/>
        <v>0</v>
      </c>
      <c r="HX156" s="1">
        <f t="shared" si="207"/>
        <v>0</v>
      </c>
      <c r="ID156" s="1">
        <f t="shared" si="208"/>
        <v>0</v>
      </c>
      <c r="IN156" s="1">
        <f t="shared" si="251"/>
        <v>0</v>
      </c>
      <c r="IW156" s="1">
        <f t="shared" si="252"/>
        <v>0</v>
      </c>
      <c r="IZ156" s="1">
        <f t="shared" si="209"/>
        <v>0</v>
      </c>
      <c r="JJ156" s="1">
        <f t="shared" si="210"/>
        <v>0</v>
      </c>
      <c r="JV156" s="1">
        <f t="shared" si="253"/>
        <v>0</v>
      </c>
      <c r="KB156" s="1">
        <f t="shared" si="254"/>
        <v>0</v>
      </c>
      <c r="LG156" s="1">
        <f t="shared" si="211"/>
        <v>0</v>
      </c>
      <c r="LT156" s="1">
        <f t="shared" si="255"/>
        <v>0</v>
      </c>
      <c r="MA156" s="1">
        <f t="shared" si="256"/>
        <v>0</v>
      </c>
      <c r="MF156" s="1">
        <f t="shared" si="257"/>
        <v>0</v>
      </c>
      <c r="MM156" s="1">
        <f t="shared" si="258"/>
        <v>0</v>
      </c>
      <c r="MS156" s="1">
        <f t="shared" si="259"/>
        <v>0</v>
      </c>
      <c r="MU156" s="115"/>
      <c r="OI156" s="120"/>
      <c r="PD156" s="1">
        <f t="shared" si="212"/>
        <v>0</v>
      </c>
      <c r="QF156" s="1">
        <f t="shared" si="260"/>
        <v>0</v>
      </c>
      <c r="QY156" s="1">
        <f t="shared" si="261"/>
        <v>0</v>
      </c>
      <c r="RK156" s="1">
        <f t="shared" si="262"/>
        <v>0</v>
      </c>
      <c r="SA156" s="1">
        <f t="shared" si="263"/>
        <v>0</v>
      </c>
      <c r="SG156" s="1">
        <f t="shared" si="264"/>
        <v>0</v>
      </c>
      <c r="SO156" s="1">
        <f t="shared" si="265"/>
        <v>0</v>
      </c>
      <c r="TB156" s="1">
        <f t="shared" si="266"/>
        <v>0</v>
      </c>
      <c r="TS156" s="1">
        <f t="shared" si="213"/>
        <v>0</v>
      </c>
      <c r="UD156" s="1">
        <f t="shared" si="214"/>
        <v>0</v>
      </c>
      <c r="UG156" s="1">
        <f t="shared" si="215"/>
        <v>0</v>
      </c>
      <c r="UQ156" s="1">
        <f t="shared" si="267"/>
        <v>0</v>
      </c>
      <c r="VA156" s="1">
        <f t="shared" si="268"/>
        <v>0</v>
      </c>
      <c r="VG156" s="1">
        <f t="shared" si="269"/>
        <v>0</v>
      </c>
      <c r="WY156" s="1">
        <f t="shared" si="216"/>
        <v>0</v>
      </c>
      <c r="XB156" s="1">
        <f t="shared" si="270"/>
        <v>0</v>
      </c>
      <c r="XG156" s="1">
        <f t="shared" si="217"/>
        <v>0</v>
      </c>
      <c r="XK156" s="108"/>
      <c r="XL156" s="1">
        <f t="shared" si="218"/>
        <v>0</v>
      </c>
      <c r="XM156" s="1">
        <f t="shared" si="219"/>
        <v>0</v>
      </c>
      <c r="XN156" s="1">
        <f t="shared" si="271"/>
        <v>0</v>
      </c>
      <c r="XO156" s="1">
        <f t="shared" si="220"/>
        <v>0</v>
      </c>
      <c r="XP156" s="1">
        <f t="shared" si="272"/>
        <v>0</v>
      </c>
      <c r="XQ156" s="1">
        <f t="shared" si="221"/>
        <v>0</v>
      </c>
      <c r="XR156" s="1">
        <f t="shared" si="222"/>
        <v>0</v>
      </c>
      <c r="XS156" s="1">
        <f t="shared" si="279"/>
        <v>0</v>
      </c>
      <c r="XT156" s="1">
        <f t="shared" si="273"/>
        <v>0</v>
      </c>
      <c r="XU156" s="1">
        <f t="shared" si="224"/>
        <v>0</v>
      </c>
      <c r="XV156" s="1">
        <f t="shared" si="225"/>
        <v>0</v>
      </c>
      <c r="XW156" s="1">
        <f t="shared" si="226"/>
        <v>0</v>
      </c>
      <c r="XX156" s="1">
        <f t="shared" si="227"/>
        <v>0</v>
      </c>
      <c r="XY156" s="1">
        <f t="shared" si="228"/>
        <v>0</v>
      </c>
      <c r="XZ156" s="1">
        <f t="shared" si="229"/>
        <v>0</v>
      </c>
      <c r="YA156" s="1">
        <f t="shared" si="230"/>
        <v>0</v>
      </c>
      <c r="YB156" s="1">
        <f t="shared" si="231"/>
        <v>0</v>
      </c>
      <c r="YC156" s="1">
        <f t="shared" si="232"/>
        <v>0</v>
      </c>
      <c r="YD156" s="132"/>
      <c r="YE156" s="133"/>
      <c r="YF156" s="133" t="e">
        <f t="shared" si="233"/>
        <v>#DIV/0!</v>
      </c>
      <c r="YG156" s="130"/>
      <c r="YH156" s="130" t="e">
        <f t="shared" si="234"/>
        <v>#DIV/0!</v>
      </c>
      <c r="YI156" s="129"/>
      <c r="YJ156" s="128" t="e">
        <f t="shared" si="235"/>
        <v>#DIV/0!</v>
      </c>
      <c r="YK156" s="177"/>
      <c r="YL156">
        <v>1</v>
      </c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>
        <f t="shared" si="274"/>
        <v>0</v>
      </c>
      <c r="ACD156" s="25" t="e">
        <f t="shared" si="281"/>
        <v>#DIV/0!</v>
      </c>
      <c r="ACE156" s="11">
        <f t="shared" si="236"/>
        <v>0</v>
      </c>
      <c r="ACF156" s="11" t="e">
        <f t="shared" si="237"/>
        <v>#DIV/0!</v>
      </c>
      <c r="ACG156" s="1">
        <v>5</v>
      </c>
      <c r="ACH156" s="1">
        <v>1</v>
      </c>
      <c r="ACI156" s="11">
        <f t="shared" si="238"/>
        <v>272000</v>
      </c>
      <c r="ACJ156" s="45">
        <v>1</v>
      </c>
      <c r="ACK156" s="13">
        <f t="shared" si="239"/>
        <v>272000</v>
      </c>
      <c r="ACL156">
        <v>1</v>
      </c>
      <c r="ACM156" s="25">
        <f t="shared" si="240"/>
        <v>272000</v>
      </c>
      <c r="ACN156" s="11">
        <f t="shared" si="241"/>
        <v>272000</v>
      </c>
      <c r="ACO156" s="65"/>
      <c r="ACR156" s="39" t="s">
        <v>407</v>
      </c>
      <c r="ACS156" s="1">
        <v>1</v>
      </c>
      <c r="ACT156" s="1">
        <v>1</v>
      </c>
      <c r="ACZ156" s="1" t="s">
        <v>259</v>
      </c>
      <c r="ADD156" s="1" t="s">
        <v>189</v>
      </c>
      <c r="ADU156" s="1">
        <v>3</v>
      </c>
      <c r="ADV156" s="457"/>
      <c r="AEE156" s="1">
        <f t="shared" si="275"/>
        <v>0</v>
      </c>
      <c r="AFM156" s="1">
        <v>1</v>
      </c>
      <c r="AGL156" s="1">
        <v>272000</v>
      </c>
      <c r="AGM156" s="11">
        <f t="shared" si="280"/>
        <v>0</v>
      </c>
      <c r="AHJ156" s="1">
        <v>272000</v>
      </c>
      <c r="AIG156" s="1">
        <v>1</v>
      </c>
      <c r="AIH156" s="1">
        <v>1</v>
      </c>
      <c r="AIJ156" s="1">
        <v>1</v>
      </c>
      <c r="AIK156" s="1">
        <v>7</v>
      </c>
      <c r="AIL156" s="1">
        <v>1</v>
      </c>
      <c r="AIY156" s="11"/>
      <c r="AIZ156" s="11"/>
      <c r="AJB156" s="11"/>
      <c r="AJC156" s="1">
        <v>272000</v>
      </c>
      <c r="AJD156" s="1">
        <v>1</v>
      </c>
      <c r="AJE156" s="1">
        <v>1</v>
      </c>
      <c r="AJF156" s="435">
        <v>100</v>
      </c>
      <c r="AJG156" s="45"/>
      <c r="AJH156" s="381">
        <v>272000</v>
      </c>
      <c r="AJI156" s="11" t="e">
        <f t="shared" si="242"/>
        <v>#DIV/0!</v>
      </c>
      <c r="AJJ156" s="60"/>
      <c r="AJK156" s="12"/>
      <c r="AJW156" s="1">
        <f t="shared" si="276"/>
        <v>0</v>
      </c>
      <c r="AJZ156" s="1">
        <f t="shared" si="277"/>
        <v>0</v>
      </c>
      <c r="AKA156" s="60"/>
      <c r="AKB156" s="1" t="s">
        <v>260</v>
      </c>
      <c r="AKC156" s="1" t="s">
        <v>260</v>
      </c>
      <c r="AKD156" s="1" t="s">
        <v>261</v>
      </c>
      <c r="AKE156" s="1" t="s">
        <v>260</v>
      </c>
      <c r="AKF156" s="1" t="s">
        <v>260</v>
      </c>
      <c r="AKG156" s="1" t="s">
        <v>260</v>
      </c>
      <c r="AKH156" s="1" t="s">
        <v>260</v>
      </c>
      <c r="AKI156" s="1" t="s">
        <v>260</v>
      </c>
      <c r="AKJ156" s="1" t="s">
        <v>262</v>
      </c>
      <c r="AKK156" s="1" t="s">
        <v>260</v>
      </c>
      <c r="AKL156" s="1" t="s">
        <v>260</v>
      </c>
      <c r="AKM156" s="1" t="s">
        <v>260</v>
      </c>
      <c r="AKN156" s="1" t="s">
        <v>260</v>
      </c>
      <c r="AKO156" s="1" t="s">
        <v>260</v>
      </c>
      <c r="AKP156" s="1" t="s">
        <v>260</v>
      </c>
      <c r="AKQ156" s="1" t="s">
        <v>260</v>
      </c>
      <c r="AKR156" s="1" t="s">
        <v>263</v>
      </c>
      <c r="AKS156" s="1" t="s">
        <v>260</v>
      </c>
      <c r="AKT156" s="1" t="s">
        <v>260</v>
      </c>
      <c r="AKU156" s="1" t="s">
        <v>260</v>
      </c>
      <c r="AKV156" s="1" t="s">
        <v>260</v>
      </c>
      <c r="AKW156" s="1" t="s">
        <v>260</v>
      </c>
      <c r="AKX156" s="1" t="s">
        <v>260</v>
      </c>
      <c r="AKY156" s="1" t="s">
        <v>260</v>
      </c>
      <c r="AKZ156" s="1" t="s">
        <v>260</v>
      </c>
      <c r="ALA156" s="1" t="s">
        <v>260</v>
      </c>
      <c r="ALB156" s="1" t="s">
        <v>260</v>
      </c>
      <c r="ALC156" s="1" t="s">
        <v>260</v>
      </c>
      <c r="ALD156" s="1" t="s">
        <v>260</v>
      </c>
      <c r="ALE156" s="1" t="s">
        <v>260</v>
      </c>
      <c r="ALF156" s="1" t="s">
        <v>260</v>
      </c>
      <c r="ALG156" s="1" t="s">
        <v>260</v>
      </c>
      <c r="ALH156" s="1" t="s">
        <v>260</v>
      </c>
      <c r="ALI156" s="1" t="s">
        <v>260</v>
      </c>
      <c r="ALJ156" s="1" t="s">
        <v>260</v>
      </c>
      <c r="ALK156" s="1" t="s">
        <v>260</v>
      </c>
      <c r="ALL156" s="1" t="s">
        <v>260</v>
      </c>
      <c r="ALN156" s="11" t="e">
        <f t="shared" si="278"/>
        <v>#DIV/0!</v>
      </c>
      <c r="ALO156" s="28">
        <v>272000</v>
      </c>
      <c r="ALU156" s="60"/>
      <c r="ALV156" s="1">
        <v>1</v>
      </c>
      <c r="ALY156" s="1">
        <v>1</v>
      </c>
      <c r="AMD156" s="1">
        <v>1</v>
      </c>
      <c r="AMJ156" s="403"/>
    </row>
    <row r="157" spans="1:1024" s="1" customFormat="1" ht="15" customHeight="1" x14ac:dyDescent="0.25">
      <c r="A157" s="268"/>
      <c r="B157" s="113">
        <v>196</v>
      </c>
      <c r="C157" s="473" t="s">
        <v>810</v>
      </c>
      <c r="D157" s="304" t="s">
        <v>867</v>
      </c>
      <c r="E157" s="1">
        <v>2005</v>
      </c>
      <c r="F157" s="1">
        <v>9</v>
      </c>
      <c r="G157" s="1">
        <v>1</v>
      </c>
      <c r="H157" s="1">
        <v>1</v>
      </c>
      <c r="I157" s="1">
        <v>1</v>
      </c>
      <c r="J157" s="1">
        <v>10</v>
      </c>
      <c r="K157" s="1">
        <v>1996</v>
      </c>
      <c r="L157" s="1">
        <v>2002</v>
      </c>
      <c r="Z157" s="1">
        <v>1</v>
      </c>
      <c r="AA157" s="1">
        <v>1</v>
      </c>
      <c r="AB157" s="1">
        <v>1</v>
      </c>
      <c r="AC157" s="1">
        <v>1</v>
      </c>
      <c r="AD157" s="1">
        <v>1</v>
      </c>
      <c r="AE157" s="1">
        <v>1</v>
      </c>
      <c r="AF157" s="1">
        <v>1</v>
      </c>
      <c r="AW157" s="1">
        <v>1</v>
      </c>
      <c r="AY157" s="1">
        <v>1</v>
      </c>
      <c r="BA157" s="1">
        <v>1</v>
      </c>
      <c r="BB157" s="1">
        <v>13</v>
      </c>
      <c r="BE157" s="1">
        <v>1</v>
      </c>
      <c r="BG157" s="1">
        <v>3</v>
      </c>
      <c r="CG157" s="1">
        <v>1</v>
      </c>
      <c r="CH157" s="246"/>
      <c r="CP157" s="1">
        <f t="shared" si="243"/>
        <v>0</v>
      </c>
      <c r="CS157" s="1">
        <f t="shared" si="205"/>
        <v>0</v>
      </c>
      <c r="DO157" s="1">
        <f t="shared" si="244"/>
        <v>0</v>
      </c>
      <c r="DX157" s="1">
        <f t="shared" si="245"/>
        <v>0</v>
      </c>
      <c r="EE157" s="1">
        <f t="shared" si="246"/>
        <v>0</v>
      </c>
      <c r="EH157" s="1">
        <f t="shared" si="247"/>
        <v>0</v>
      </c>
      <c r="FF157" s="116"/>
      <c r="GP157" s="1">
        <f t="shared" si="206"/>
        <v>0</v>
      </c>
      <c r="GY157" s="1">
        <f t="shared" si="248"/>
        <v>0</v>
      </c>
      <c r="HC157" s="1">
        <f t="shared" si="249"/>
        <v>0</v>
      </c>
      <c r="HS157" s="1">
        <f t="shared" si="250"/>
        <v>0</v>
      </c>
      <c r="HX157" s="1">
        <f t="shared" si="207"/>
        <v>0</v>
      </c>
      <c r="ID157" s="1">
        <f t="shared" si="208"/>
        <v>0</v>
      </c>
      <c r="IN157" s="1">
        <f t="shared" si="251"/>
        <v>0</v>
      </c>
      <c r="IW157" s="1">
        <f t="shared" si="252"/>
        <v>0</v>
      </c>
      <c r="IZ157" s="1">
        <f t="shared" si="209"/>
        <v>0</v>
      </c>
      <c r="JJ157" s="1">
        <f t="shared" si="210"/>
        <v>0</v>
      </c>
      <c r="JV157" s="1">
        <f t="shared" si="253"/>
        <v>0</v>
      </c>
      <c r="KB157" s="1">
        <f t="shared" si="254"/>
        <v>0</v>
      </c>
      <c r="LG157" s="1">
        <f t="shared" si="211"/>
        <v>0</v>
      </c>
      <c r="LT157" s="1">
        <f t="shared" si="255"/>
        <v>0</v>
      </c>
      <c r="MA157" s="1">
        <f t="shared" si="256"/>
        <v>0</v>
      </c>
      <c r="MF157" s="1">
        <f t="shared" si="257"/>
        <v>0</v>
      </c>
      <c r="MM157" s="1">
        <f t="shared" si="258"/>
        <v>0</v>
      </c>
      <c r="MS157" s="1">
        <f t="shared" si="259"/>
        <v>0</v>
      </c>
      <c r="MU157" s="115"/>
      <c r="OI157" s="120"/>
      <c r="PD157" s="1">
        <f t="shared" si="212"/>
        <v>0</v>
      </c>
      <c r="QF157" s="1">
        <f t="shared" si="260"/>
        <v>0</v>
      </c>
      <c r="QY157" s="1">
        <f t="shared" si="261"/>
        <v>0</v>
      </c>
      <c r="RK157" s="1">
        <f t="shared" si="262"/>
        <v>0</v>
      </c>
      <c r="SA157" s="1">
        <f t="shared" si="263"/>
        <v>0</v>
      </c>
      <c r="SG157" s="1">
        <f t="shared" si="264"/>
        <v>0</v>
      </c>
      <c r="SO157" s="1">
        <f t="shared" si="265"/>
        <v>0</v>
      </c>
      <c r="TB157" s="1">
        <f t="shared" si="266"/>
        <v>0</v>
      </c>
      <c r="TS157" s="1">
        <f t="shared" si="213"/>
        <v>0</v>
      </c>
      <c r="UD157" s="1">
        <f t="shared" si="214"/>
        <v>0</v>
      </c>
      <c r="UG157" s="1">
        <f t="shared" si="215"/>
        <v>0</v>
      </c>
      <c r="UQ157" s="1">
        <f t="shared" si="267"/>
        <v>0</v>
      </c>
      <c r="VA157" s="1">
        <f t="shared" si="268"/>
        <v>0</v>
      </c>
      <c r="VG157" s="1">
        <f t="shared" si="269"/>
        <v>0</v>
      </c>
      <c r="WY157" s="1">
        <f t="shared" si="216"/>
        <v>0</v>
      </c>
      <c r="XB157" s="1">
        <f t="shared" si="270"/>
        <v>0</v>
      </c>
      <c r="XG157" s="1">
        <f t="shared" si="217"/>
        <v>0</v>
      </c>
      <c r="XI157" s="1">
        <v>1</v>
      </c>
      <c r="XK157" s="108"/>
      <c r="XL157" s="1">
        <f t="shared" si="218"/>
        <v>0</v>
      </c>
      <c r="XM157" s="1">
        <f t="shared" si="219"/>
        <v>0</v>
      </c>
      <c r="XN157" s="1">
        <f t="shared" si="271"/>
        <v>0</v>
      </c>
      <c r="XO157" s="1">
        <f t="shared" si="220"/>
        <v>0</v>
      </c>
      <c r="XP157" s="1">
        <f t="shared" si="272"/>
        <v>0</v>
      </c>
      <c r="XQ157" s="1">
        <f t="shared" si="221"/>
        <v>0</v>
      </c>
      <c r="XR157" s="1">
        <f t="shared" si="222"/>
        <v>0</v>
      </c>
      <c r="XS157" s="1">
        <f t="shared" si="279"/>
        <v>0</v>
      </c>
      <c r="XT157" s="1">
        <f t="shared" si="273"/>
        <v>0</v>
      </c>
      <c r="XU157" s="1">
        <f t="shared" si="224"/>
        <v>0</v>
      </c>
      <c r="XV157" s="1">
        <f t="shared" si="225"/>
        <v>0</v>
      </c>
      <c r="XW157" s="1">
        <f t="shared" si="226"/>
        <v>0</v>
      </c>
      <c r="XX157" s="1">
        <f t="shared" si="227"/>
        <v>0</v>
      </c>
      <c r="XY157" s="1">
        <f t="shared" si="228"/>
        <v>0</v>
      </c>
      <c r="XZ157" s="1">
        <f t="shared" si="229"/>
        <v>0</v>
      </c>
      <c r="YA157" s="1">
        <f t="shared" si="230"/>
        <v>0</v>
      </c>
      <c r="YB157" s="1">
        <f t="shared" si="231"/>
        <v>0</v>
      </c>
      <c r="YC157" s="1">
        <f t="shared" si="232"/>
        <v>1</v>
      </c>
      <c r="YD157" s="132"/>
      <c r="YE157" s="133">
        <f>SUM(XL157:YC157)</f>
        <v>1</v>
      </c>
      <c r="YF157" s="133">
        <f t="shared" si="233"/>
        <v>2480000</v>
      </c>
      <c r="YG157" s="130">
        <v>1</v>
      </c>
      <c r="YH157" s="130">
        <f t="shared" si="234"/>
        <v>2480000</v>
      </c>
      <c r="YI157" s="129">
        <v>1</v>
      </c>
      <c r="YJ157" s="128">
        <f t="shared" si="235"/>
        <v>2480000</v>
      </c>
      <c r="YK157" s="177"/>
      <c r="YL157">
        <v>1</v>
      </c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>
        <f t="shared" si="274"/>
        <v>0</v>
      </c>
      <c r="ACD157" s="25" t="e">
        <f t="shared" si="281"/>
        <v>#DIV/0!</v>
      </c>
      <c r="ACE157" s="11">
        <f t="shared" si="236"/>
        <v>1</v>
      </c>
      <c r="ACF157" s="11">
        <f t="shared" si="237"/>
        <v>2480000</v>
      </c>
      <c r="ACG157" s="1">
        <v>2</v>
      </c>
      <c r="ACH157" s="1">
        <v>1</v>
      </c>
      <c r="ACI157" s="11">
        <f t="shared" si="238"/>
        <v>2480000</v>
      </c>
      <c r="ACJ157" s="11"/>
      <c r="ACK157" s="13">
        <f t="shared" si="239"/>
        <v>0</v>
      </c>
      <c r="ACL157">
        <v>1</v>
      </c>
      <c r="ACM157" s="25">
        <f t="shared" si="240"/>
        <v>2480000</v>
      </c>
      <c r="ACN157" s="11">
        <f t="shared" si="241"/>
        <v>2480000</v>
      </c>
      <c r="ACO157" s="65"/>
      <c r="ACP157" s="1">
        <v>1</v>
      </c>
      <c r="ACQ157" s="1">
        <v>7</v>
      </c>
      <c r="ACR157" s="1" t="s">
        <v>292</v>
      </c>
      <c r="ACS157" s="1">
        <v>1</v>
      </c>
      <c r="ACT157" s="1">
        <v>1</v>
      </c>
      <c r="ACU157" s="1">
        <v>1</v>
      </c>
      <c r="ACV157" s="1">
        <v>1</v>
      </c>
      <c r="ACY157" s="1">
        <v>1</v>
      </c>
      <c r="ACZ157" s="1" t="s">
        <v>868</v>
      </c>
      <c r="ADA157" s="1">
        <v>1</v>
      </c>
      <c r="ADB157" s="1">
        <v>21</v>
      </c>
      <c r="ADC157" s="1">
        <v>1</v>
      </c>
      <c r="ADD157" s="1" t="s">
        <v>189</v>
      </c>
      <c r="ADE157" s="1">
        <v>1</v>
      </c>
      <c r="ADL157" s="1">
        <v>1</v>
      </c>
      <c r="ADN157" s="1">
        <v>1</v>
      </c>
      <c r="ADP157" s="1">
        <v>1</v>
      </c>
      <c r="ADU157" s="1">
        <v>6</v>
      </c>
      <c r="ADV157" s="457"/>
      <c r="ADY157" s="1">
        <v>1</v>
      </c>
      <c r="AEB157" s="1">
        <v>1</v>
      </c>
      <c r="AEE157" s="1">
        <f t="shared" si="275"/>
        <v>0</v>
      </c>
      <c r="AFA157" s="1">
        <v>1</v>
      </c>
      <c r="AFC157" s="1">
        <v>1</v>
      </c>
      <c r="AFN157" s="1">
        <v>1</v>
      </c>
      <c r="AFO157" s="1">
        <v>1</v>
      </c>
      <c r="AFW157" s="1">
        <v>1</v>
      </c>
      <c r="AFX157" s="1">
        <v>1</v>
      </c>
      <c r="AGL157" s="11">
        <v>1400000</v>
      </c>
      <c r="AGM157" s="11">
        <f t="shared" si="280"/>
        <v>1080000</v>
      </c>
      <c r="AGT157" s="1">
        <v>1020000</v>
      </c>
      <c r="AGU157" s="1">
        <v>1</v>
      </c>
      <c r="AGZ157" s="1">
        <v>60000</v>
      </c>
      <c r="AHA157" s="1">
        <v>1</v>
      </c>
      <c r="AHI157" s="1">
        <v>1</v>
      </c>
      <c r="AHJ157" s="1">
        <v>2480000</v>
      </c>
      <c r="AHK157" s="1">
        <v>77.143000000000001</v>
      </c>
      <c r="AHL157" s="1">
        <v>9</v>
      </c>
      <c r="AHN157" s="1">
        <v>9</v>
      </c>
      <c r="AHQ157" s="1">
        <v>2</v>
      </c>
      <c r="AHR157" s="1">
        <v>3</v>
      </c>
      <c r="AHS157" s="1">
        <v>1</v>
      </c>
      <c r="AHX157" s="1">
        <v>1</v>
      </c>
      <c r="AHY157" s="1">
        <v>2</v>
      </c>
      <c r="AHZ157" s="1">
        <v>1</v>
      </c>
      <c r="AIA157" s="1">
        <v>5</v>
      </c>
      <c r="AIB157" s="1">
        <v>1</v>
      </c>
      <c r="AIJ157" s="1">
        <v>1</v>
      </c>
      <c r="AIY157" s="11"/>
      <c r="AIZ157" s="11"/>
      <c r="AJB157" s="11">
        <v>489000</v>
      </c>
      <c r="AJC157" s="1">
        <v>1991000</v>
      </c>
      <c r="AJD157" s="1">
        <v>1</v>
      </c>
      <c r="AJF157" s="435">
        <v>80.282258064516128</v>
      </c>
      <c r="AJG157" s="45">
        <v>407.15746421267892</v>
      </c>
      <c r="AJH157" s="381">
        <v>2480000</v>
      </c>
      <c r="AJI157" s="11">
        <f t="shared" si="242"/>
        <v>2480000</v>
      </c>
      <c r="AJJ157" s="60"/>
      <c r="AJK157" s="12"/>
      <c r="AJW157" s="1">
        <f t="shared" si="276"/>
        <v>0</v>
      </c>
      <c r="AJZ157" s="1">
        <f t="shared" si="277"/>
        <v>0</v>
      </c>
      <c r="AKA157" s="60"/>
      <c r="AKB157" s="1" t="s">
        <v>260</v>
      </c>
      <c r="AKC157" s="1" t="s">
        <v>260</v>
      </c>
      <c r="AKD157" s="1" t="s">
        <v>261</v>
      </c>
      <c r="AKE157" s="1" t="s">
        <v>260</v>
      </c>
      <c r="AKF157" s="1" t="s">
        <v>260</v>
      </c>
      <c r="AKG157" s="1" t="s">
        <v>260</v>
      </c>
      <c r="AKH157" s="1" t="s">
        <v>260</v>
      </c>
      <c r="AKI157" s="1" t="s">
        <v>260</v>
      </c>
      <c r="AKJ157" s="1" t="s">
        <v>262</v>
      </c>
      <c r="AKK157" s="1" t="s">
        <v>260</v>
      </c>
      <c r="AKL157" s="1" t="s">
        <v>260</v>
      </c>
      <c r="AKM157" s="1" t="s">
        <v>260</v>
      </c>
      <c r="AKN157" s="1" t="s">
        <v>260</v>
      </c>
      <c r="AKO157" s="1" t="s">
        <v>260</v>
      </c>
      <c r="AKP157" s="1" t="s">
        <v>260</v>
      </c>
      <c r="AKQ157" s="1" t="s">
        <v>260</v>
      </c>
      <c r="AKR157" s="1" t="s">
        <v>263</v>
      </c>
      <c r="AKS157" s="1" t="s">
        <v>260</v>
      </c>
      <c r="AKT157" s="1" t="s">
        <v>260</v>
      </c>
      <c r="AKU157" s="1" t="s">
        <v>260</v>
      </c>
      <c r="AKV157" s="1" t="s">
        <v>260</v>
      </c>
      <c r="AKW157" s="1" t="s">
        <v>260</v>
      </c>
      <c r="AKX157" s="1" t="s">
        <v>260</v>
      </c>
      <c r="AKY157" s="1" t="s">
        <v>260</v>
      </c>
      <c r="AKZ157" s="1" t="s">
        <v>260</v>
      </c>
      <c r="ALA157" s="1" t="s">
        <v>260</v>
      </c>
      <c r="ALB157" s="1" t="s">
        <v>260</v>
      </c>
      <c r="ALC157" s="1" t="s">
        <v>260</v>
      </c>
      <c r="ALD157" s="1" t="s">
        <v>260</v>
      </c>
      <c r="ALE157" s="1" t="s">
        <v>260</v>
      </c>
      <c r="ALF157" s="1" t="s">
        <v>260</v>
      </c>
      <c r="ALG157" s="1" t="s">
        <v>260</v>
      </c>
      <c r="ALH157" s="1" t="s">
        <v>260</v>
      </c>
      <c r="ALI157" s="1" t="s">
        <v>260</v>
      </c>
      <c r="ALJ157" s="1" t="s">
        <v>260</v>
      </c>
      <c r="ALK157" s="1" t="s">
        <v>260</v>
      </c>
      <c r="ALL157" s="1" t="s">
        <v>260</v>
      </c>
      <c r="ALN157" s="11" t="e">
        <f t="shared" si="278"/>
        <v>#DIV/0!</v>
      </c>
      <c r="ALO157" s="28">
        <v>2480000</v>
      </c>
      <c r="ALU157" s="60"/>
      <c r="ALV157" s="1">
        <v>1</v>
      </c>
      <c r="ALX157" s="1">
        <v>1</v>
      </c>
      <c r="ALY157" s="1">
        <v>1</v>
      </c>
      <c r="ALZ157" s="1">
        <v>1</v>
      </c>
      <c r="AMB157" s="1">
        <v>1</v>
      </c>
      <c r="AMD157" s="1">
        <v>1</v>
      </c>
      <c r="AMJ157" s="403"/>
    </row>
    <row r="158" spans="1:1024" s="1" customFormat="1" ht="15" customHeight="1" x14ac:dyDescent="0.25">
      <c r="A158" s="268"/>
      <c r="B158" s="113">
        <v>197</v>
      </c>
      <c r="C158" s="473" t="s">
        <v>810</v>
      </c>
      <c r="D158" s="304" t="s">
        <v>869</v>
      </c>
      <c r="E158" s="1">
        <v>2005</v>
      </c>
      <c r="H158" s="1">
        <v>1</v>
      </c>
      <c r="I158" s="1">
        <v>1</v>
      </c>
      <c r="J158" s="1">
        <v>1</v>
      </c>
      <c r="K158" s="1">
        <v>1997</v>
      </c>
      <c r="L158" s="1">
        <v>2001</v>
      </c>
      <c r="AA158" s="1">
        <v>1</v>
      </c>
      <c r="AB158" s="1">
        <v>1</v>
      </c>
      <c r="AC158" s="1">
        <v>1</v>
      </c>
      <c r="AD158" s="1">
        <v>1</v>
      </c>
      <c r="AE158" s="1">
        <v>1</v>
      </c>
      <c r="AW158" s="1">
        <v>1</v>
      </c>
      <c r="AY158" s="1">
        <v>1</v>
      </c>
      <c r="BA158" s="1">
        <v>1</v>
      </c>
      <c r="BB158" s="1">
        <v>13</v>
      </c>
      <c r="BE158" s="1">
        <v>1</v>
      </c>
      <c r="CG158" s="1">
        <v>1</v>
      </c>
      <c r="CH158" s="246"/>
      <c r="CP158" s="1">
        <f t="shared" si="243"/>
        <v>0</v>
      </c>
      <c r="CS158" s="1">
        <f t="shared" si="205"/>
        <v>0</v>
      </c>
      <c r="DO158" s="1">
        <f t="shared" si="244"/>
        <v>0</v>
      </c>
      <c r="DX158" s="1">
        <f t="shared" si="245"/>
        <v>0</v>
      </c>
      <c r="EE158" s="1">
        <f t="shared" si="246"/>
        <v>0</v>
      </c>
      <c r="EH158" s="1">
        <f t="shared" si="247"/>
        <v>0</v>
      </c>
      <c r="FF158" s="116"/>
      <c r="GP158" s="1">
        <f t="shared" si="206"/>
        <v>0</v>
      </c>
      <c r="GY158" s="1">
        <f t="shared" si="248"/>
        <v>0</v>
      </c>
      <c r="HC158" s="1">
        <f t="shared" si="249"/>
        <v>0</v>
      </c>
      <c r="HS158" s="1">
        <f t="shared" si="250"/>
        <v>0</v>
      </c>
      <c r="HX158" s="1">
        <f t="shared" si="207"/>
        <v>0</v>
      </c>
      <c r="ID158" s="1">
        <f t="shared" si="208"/>
        <v>0</v>
      </c>
      <c r="IN158" s="1">
        <f t="shared" si="251"/>
        <v>0</v>
      </c>
      <c r="IW158" s="1">
        <f t="shared" si="252"/>
        <v>0</v>
      </c>
      <c r="IZ158" s="1">
        <f t="shared" si="209"/>
        <v>0</v>
      </c>
      <c r="JJ158" s="1">
        <f t="shared" si="210"/>
        <v>0</v>
      </c>
      <c r="JV158" s="1">
        <f t="shared" si="253"/>
        <v>0</v>
      </c>
      <c r="KB158" s="1">
        <f t="shared" si="254"/>
        <v>0</v>
      </c>
      <c r="LG158" s="1">
        <f t="shared" si="211"/>
        <v>0</v>
      </c>
      <c r="LT158" s="1">
        <f t="shared" si="255"/>
        <v>0</v>
      </c>
      <c r="MA158" s="1">
        <f t="shared" si="256"/>
        <v>0</v>
      </c>
      <c r="MF158" s="1">
        <f t="shared" si="257"/>
        <v>0</v>
      </c>
      <c r="MM158" s="1">
        <f t="shared" si="258"/>
        <v>0</v>
      </c>
      <c r="MS158" s="1">
        <f t="shared" si="259"/>
        <v>0</v>
      </c>
      <c r="MU158" s="115"/>
      <c r="OI158" s="120"/>
      <c r="PD158" s="1">
        <f t="shared" si="212"/>
        <v>0</v>
      </c>
      <c r="QF158" s="1">
        <f t="shared" si="260"/>
        <v>0</v>
      </c>
      <c r="QY158" s="1">
        <f t="shared" si="261"/>
        <v>0</v>
      </c>
      <c r="RK158" s="1">
        <f t="shared" si="262"/>
        <v>0</v>
      </c>
      <c r="SA158" s="1">
        <f t="shared" si="263"/>
        <v>0</v>
      </c>
      <c r="SG158" s="1">
        <f t="shared" si="264"/>
        <v>0</v>
      </c>
      <c r="SO158" s="1">
        <f t="shared" si="265"/>
        <v>0</v>
      </c>
      <c r="TB158" s="1">
        <f t="shared" si="266"/>
        <v>0</v>
      </c>
      <c r="TS158" s="1">
        <f t="shared" si="213"/>
        <v>0</v>
      </c>
      <c r="UD158" s="1">
        <f t="shared" si="214"/>
        <v>0</v>
      </c>
      <c r="UG158" s="1">
        <f t="shared" si="215"/>
        <v>0</v>
      </c>
      <c r="UQ158" s="1">
        <f t="shared" si="267"/>
        <v>0</v>
      </c>
      <c r="VA158" s="1">
        <f t="shared" si="268"/>
        <v>0</v>
      </c>
      <c r="VG158" s="1">
        <f t="shared" si="269"/>
        <v>0</v>
      </c>
      <c r="WY158" s="1">
        <f t="shared" si="216"/>
        <v>0</v>
      </c>
      <c r="XB158" s="1">
        <f t="shared" si="270"/>
        <v>0</v>
      </c>
      <c r="XG158" s="1">
        <f t="shared" si="217"/>
        <v>0</v>
      </c>
      <c r="XK158" s="108"/>
      <c r="XL158" s="1">
        <f t="shared" si="218"/>
        <v>0</v>
      </c>
      <c r="XM158" s="1">
        <f t="shared" si="219"/>
        <v>0</v>
      </c>
      <c r="XN158" s="1">
        <f t="shared" si="271"/>
        <v>0</v>
      </c>
      <c r="XO158" s="1">
        <f t="shared" si="220"/>
        <v>0</v>
      </c>
      <c r="XP158" s="1">
        <f t="shared" si="272"/>
        <v>0</v>
      </c>
      <c r="XQ158" s="1">
        <f t="shared" si="221"/>
        <v>0</v>
      </c>
      <c r="XR158" s="1">
        <f t="shared" si="222"/>
        <v>0</v>
      </c>
      <c r="XS158" s="1">
        <f t="shared" si="279"/>
        <v>0</v>
      </c>
      <c r="XT158" s="1">
        <f t="shared" si="273"/>
        <v>0</v>
      </c>
      <c r="XU158" s="1">
        <f t="shared" si="224"/>
        <v>0</v>
      </c>
      <c r="XV158" s="1">
        <f t="shared" si="225"/>
        <v>0</v>
      </c>
      <c r="XW158" s="1">
        <f t="shared" si="226"/>
        <v>0</v>
      </c>
      <c r="XX158" s="1">
        <f t="shared" si="227"/>
        <v>0</v>
      </c>
      <c r="XY158" s="1">
        <f t="shared" si="228"/>
        <v>0</v>
      </c>
      <c r="XZ158" s="1">
        <f t="shared" si="229"/>
        <v>0</v>
      </c>
      <c r="YA158" s="1">
        <f t="shared" si="230"/>
        <v>0</v>
      </c>
      <c r="YB158" s="1">
        <f t="shared" si="231"/>
        <v>0</v>
      </c>
      <c r="YC158" s="1">
        <f t="shared" si="232"/>
        <v>0</v>
      </c>
      <c r="YD158" s="132"/>
      <c r="YE158" s="133"/>
      <c r="YF158" s="133" t="e">
        <f t="shared" si="233"/>
        <v>#DIV/0!</v>
      </c>
      <c r="YG158" s="130"/>
      <c r="YH158" s="130" t="e">
        <f t="shared" si="234"/>
        <v>#DIV/0!</v>
      </c>
      <c r="YI158" s="129"/>
      <c r="YJ158" s="128" t="e">
        <f t="shared" si="235"/>
        <v>#DIV/0!</v>
      </c>
      <c r="YK158" s="177"/>
      <c r="YL158">
        <v>1</v>
      </c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>
        <f t="shared" si="274"/>
        <v>0</v>
      </c>
      <c r="ACD158" s="25" t="e">
        <f t="shared" si="281"/>
        <v>#DIV/0!</v>
      </c>
      <c r="ACE158" s="11">
        <f t="shared" si="236"/>
        <v>0</v>
      </c>
      <c r="ACF158" s="11" t="e">
        <f t="shared" si="237"/>
        <v>#DIV/0!</v>
      </c>
      <c r="ACG158" s="1">
        <v>5</v>
      </c>
      <c r="ACH158" s="1">
        <v>1</v>
      </c>
      <c r="ACI158" s="11">
        <f t="shared" si="238"/>
        <v>226000</v>
      </c>
      <c r="ACJ158" s="45">
        <v>1</v>
      </c>
      <c r="ACK158" s="13">
        <f t="shared" si="239"/>
        <v>226000</v>
      </c>
      <c r="ACL158">
        <v>1</v>
      </c>
      <c r="ACM158" s="25">
        <f t="shared" si="240"/>
        <v>226000</v>
      </c>
      <c r="ACN158" s="11">
        <f t="shared" si="241"/>
        <v>226000</v>
      </c>
      <c r="ACO158" s="65"/>
      <c r="ACR158" s="39" t="s">
        <v>407</v>
      </c>
      <c r="ACZ158" s="1" t="s">
        <v>259</v>
      </c>
      <c r="ADD158" s="1" t="s">
        <v>189</v>
      </c>
      <c r="ADU158" s="1">
        <v>2</v>
      </c>
      <c r="ADV158" s="457"/>
      <c r="AEE158" s="1">
        <f t="shared" si="275"/>
        <v>0</v>
      </c>
      <c r="AFN158" s="1">
        <v>1</v>
      </c>
      <c r="AGL158" s="1">
        <v>226000</v>
      </c>
      <c r="AGM158" s="11">
        <f t="shared" si="280"/>
        <v>0</v>
      </c>
      <c r="AHJ158" s="1">
        <v>226000</v>
      </c>
      <c r="AHQ158" s="1">
        <v>1</v>
      </c>
      <c r="AHY158" s="1">
        <v>1</v>
      </c>
      <c r="AHZ158" s="1">
        <v>1</v>
      </c>
      <c r="AIJ158" s="1">
        <v>1</v>
      </c>
      <c r="AIK158" s="1">
        <v>1</v>
      </c>
      <c r="AIL158" s="1">
        <v>1</v>
      </c>
      <c r="AIY158" s="11"/>
      <c r="AIZ158" s="11"/>
      <c r="AJB158" s="11"/>
      <c r="AJC158" s="1">
        <v>226000</v>
      </c>
      <c r="AJD158" s="1">
        <v>1</v>
      </c>
      <c r="AJE158" s="1">
        <v>1</v>
      </c>
      <c r="AJF158" s="435">
        <v>100</v>
      </c>
      <c r="AJG158" s="45"/>
      <c r="AJH158" s="381">
        <v>226000</v>
      </c>
      <c r="AJI158" s="11" t="e">
        <f t="shared" si="242"/>
        <v>#DIV/0!</v>
      </c>
      <c r="AJJ158" s="60"/>
      <c r="AJK158" s="12"/>
      <c r="AJW158" s="1">
        <f t="shared" si="276"/>
        <v>0</v>
      </c>
      <c r="AJZ158" s="1">
        <f t="shared" si="277"/>
        <v>0</v>
      </c>
      <c r="AKA158" s="60"/>
      <c r="AKB158" s="1" t="s">
        <v>260</v>
      </c>
      <c r="AKC158" s="1" t="s">
        <v>260</v>
      </c>
      <c r="AKD158" s="1" t="s">
        <v>261</v>
      </c>
      <c r="AKE158" s="1" t="s">
        <v>260</v>
      </c>
      <c r="AKF158" s="1" t="s">
        <v>260</v>
      </c>
      <c r="AKG158" s="1" t="s">
        <v>260</v>
      </c>
      <c r="AKH158" s="1" t="s">
        <v>260</v>
      </c>
      <c r="AKI158" s="1" t="s">
        <v>260</v>
      </c>
      <c r="AKJ158" s="1" t="s">
        <v>262</v>
      </c>
      <c r="AKK158" s="1" t="s">
        <v>260</v>
      </c>
      <c r="AKL158" s="1" t="s">
        <v>260</v>
      </c>
      <c r="AKM158" s="1" t="s">
        <v>260</v>
      </c>
      <c r="AKN158" s="1" t="s">
        <v>260</v>
      </c>
      <c r="AKO158" s="1" t="s">
        <v>260</v>
      </c>
      <c r="AKP158" s="1" t="s">
        <v>260</v>
      </c>
      <c r="AKQ158" s="1" t="s">
        <v>260</v>
      </c>
      <c r="AKR158" s="1" t="s">
        <v>263</v>
      </c>
      <c r="AKS158" s="1" t="s">
        <v>260</v>
      </c>
      <c r="AKT158" s="1" t="s">
        <v>260</v>
      </c>
      <c r="AKU158" s="1" t="s">
        <v>260</v>
      </c>
      <c r="AKV158" s="1" t="s">
        <v>260</v>
      </c>
      <c r="AKW158" s="1" t="s">
        <v>260</v>
      </c>
      <c r="AKX158" s="1" t="s">
        <v>260</v>
      </c>
      <c r="AKY158" s="1" t="s">
        <v>260</v>
      </c>
      <c r="AKZ158" s="1" t="s">
        <v>260</v>
      </c>
      <c r="ALA158" s="1" t="s">
        <v>260</v>
      </c>
      <c r="ALB158" s="1" t="s">
        <v>260</v>
      </c>
      <c r="ALC158" s="1" t="s">
        <v>260</v>
      </c>
      <c r="ALD158" s="1" t="s">
        <v>260</v>
      </c>
      <c r="ALE158" s="1" t="s">
        <v>260</v>
      </c>
      <c r="ALF158" s="1" t="s">
        <v>260</v>
      </c>
      <c r="ALG158" s="1" t="s">
        <v>260</v>
      </c>
      <c r="ALH158" s="1" t="s">
        <v>260</v>
      </c>
      <c r="ALI158" s="1" t="s">
        <v>260</v>
      </c>
      <c r="ALJ158" s="1" t="s">
        <v>260</v>
      </c>
      <c r="ALK158" s="1" t="s">
        <v>260</v>
      </c>
      <c r="ALL158" s="1" t="s">
        <v>260</v>
      </c>
      <c r="ALN158" s="11" t="e">
        <f t="shared" si="278"/>
        <v>#DIV/0!</v>
      </c>
      <c r="ALO158" s="28">
        <v>226000</v>
      </c>
      <c r="ALU158" s="60"/>
      <c r="ALV158" s="1">
        <v>1</v>
      </c>
      <c r="ALY158" s="1">
        <v>1</v>
      </c>
      <c r="AMD158" s="1">
        <v>1</v>
      </c>
      <c r="AMJ158" s="403"/>
    </row>
    <row r="159" spans="1:1024" s="1" customFormat="1" ht="15" customHeight="1" x14ac:dyDescent="0.25">
      <c r="A159" s="268"/>
      <c r="B159" s="113">
        <v>202</v>
      </c>
      <c r="C159" s="473" t="s">
        <v>810</v>
      </c>
      <c r="D159" s="304" t="s">
        <v>874</v>
      </c>
      <c r="E159" s="1">
        <v>2005</v>
      </c>
      <c r="H159" s="1">
        <v>1</v>
      </c>
      <c r="I159" s="1">
        <v>1</v>
      </c>
      <c r="J159" s="1">
        <v>1</v>
      </c>
      <c r="K159" s="1">
        <v>2000</v>
      </c>
      <c r="L159" s="1">
        <v>2000</v>
      </c>
      <c r="M159" s="1">
        <v>1</v>
      </c>
      <c r="AD159" s="1">
        <v>1</v>
      </c>
      <c r="AW159" s="1">
        <v>1</v>
      </c>
      <c r="AY159" s="1">
        <v>1</v>
      </c>
      <c r="BA159" s="1">
        <v>1</v>
      </c>
      <c r="BB159" s="1">
        <v>10</v>
      </c>
      <c r="CG159" s="1">
        <v>1</v>
      </c>
      <c r="CH159" s="246"/>
      <c r="CP159" s="1">
        <f t="shared" ref="CP159:CP172" si="282">SUM(CI159:CO159)</f>
        <v>0</v>
      </c>
      <c r="CS159" s="1">
        <f t="shared" ref="CS159:CS171" si="283">SUM(CR159:CR159)</f>
        <v>0</v>
      </c>
      <c r="DO159" s="1">
        <f t="shared" ref="DO159:DO172" si="284">SUM(CU159:DN159)</f>
        <v>0</v>
      </c>
      <c r="DX159" s="1">
        <f t="shared" ref="DX159:DX172" si="285">SUM(DQ159:DW159)</f>
        <v>0</v>
      </c>
      <c r="EE159" s="1">
        <f t="shared" ref="EE159:EE172" si="286">SUM(DZ159:ED159)</f>
        <v>0</v>
      </c>
      <c r="EH159" s="1">
        <f t="shared" ref="EH159:EH172" si="287">SUM(EG159)</f>
        <v>0</v>
      </c>
      <c r="FF159" s="116"/>
      <c r="GP159" s="1">
        <f t="shared" ref="GP159:GP171" si="288">SUM(FF159:GO159)</f>
        <v>0</v>
      </c>
      <c r="GY159" s="1">
        <f t="shared" ref="GY159:GY172" si="289">SUM(GR159:GX159)</f>
        <v>0</v>
      </c>
      <c r="HC159" s="1">
        <f t="shared" ref="HC159:HC172" si="290">SUM(HA159:HB159)</f>
        <v>0</v>
      </c>
      <c r="HS159" s="1">
        <f t="shared" ref="HS159:HS172" si="291">SUM(HE159:HR159)</f>
        <v>0</v>
      </c>
      <c r="HX159" s="1">
        <f t="shared" ref="HX159:HX171" si="292">SUM(HU159:HW159)</f>
        <v>0</v>
      </c>
      <c r="ID159" s="1">
        <f t="shared" ref="ID159:ID171" si="293">SUM(HZ159:IC159)</f>
        <v>0</v>
      </c>
      <c r="IN159" s="1">
        <f t="shared" ref="IN159:IN172" si="294">SUM(IF159:IM159)</f>
        <v>0</v>
      </c>
      <c r="IW159" s="1">
        <f t="shared" ref="IW159:IW172" si="295">SUM(IP159:IV159)</f>
        <v>0</v>
      </c>
      <c r="IZ159" s="1">
        <f t="shared" ref="IZ159:IZ171" si="296">SUM(IY159)</f>
        <v>0</v>
      </c>
      <c r="JJ159" s="1">
        <f t="shared" ref="JJ159:JJ171" si="297">SUM(JB159:JI159)</f>
        <v>0</v>
      </c>
      <c r="JV159" s="1">
        <f t="shared" ref="JV159:JV172" si="298">SUM(JL159:JU159)</f>
        <v>0</v>
      </c>
      <c r="KB159" s="1">
        <f t="shared" ref="KB159:KB172" si="299">SUM(JX159:KA159)</f>
        <v>0</v>
      </c>
      <c r="LG159" s="1">
        <f t="shared" ref="LG159:LG171" si="300">SUM(KD159:LF159)</f>
        <v>0</v>
      </c>
      <c r="LT159" s="1">
        <f t="shared" ref="LT159:LT172" si="301">SUM(LI159:LS159)</f>
        <v>0</v>
      </c>
      <c r="MA159" s="1">
        <f t="shared" ref="MA159:MA172" si="302">SUM(LV159:LZ159)</f>
        <v>0</v>
      </c>
      <c r="MF159" s="1">
        <f t="shared" ref="MF159:MF172" si="303">SUM(MC159:ME159)</f>
        <v>0</v>
      </c>
      <c r="MM159" s="1">
        <f t="shared" ref="MM159:MM172" si="304">SUM(MH159:ML159)</f>
        <v>0</v>
      </c>
      <c r="MS159" s="1">
        <f t="shared" ref="MS159:MS172" si="305">SUM(MO159:MR159)</f>
        <v>0</v>
      </c>
      <c r="MU159" s="115"/>
      <c r="OI159" s="120"/>
      <c r="PD159" s="1">
        <f t="shared" ref="PD159:PD171" si="306">SUM(OI159:PC159)</f>
        <v>0</v>
      </c>
      <c r="QF159" s="1">
        <f t="shared" ref="QF159:QF172" si="307">SUM(QC159:QE159)</f>
        <v>0</v>
      </c>
      <c r="QY159" s="1">
        <f t="shared" ref="QY159:QY172" si="308">SUM(QU159:QX159)</f>
        <v>0</v>
      </c>
      <c r="RK159" s="1">
        <f t="shared" ref="RK159:RK172" si="309">SUM(RA159:RJ159)</f>
        <v>0</v>
      </c>
      <c r="SA159" s="1">
        <f t="shared" ref="SA159:SA172" si="310">SUM(RM159:RZ159)</f>
        <v>0</v>
      </c>
      <c r="SG159" s="1">
        <f t="shared" ref="SG159:SG172" si="311">SUM(SC159:SF159)</f>
        <v>0</v>
      </c>
      <c r="SO159" s="1">
        <f t="shared" ref="SO159:SO172" si="312">SUM(SI159:SN159)</f>
        <v>0</v>
      </c>
      <c r="TB159" s="1">
        <f t="shared" ref="TB159:TB172" si="313">SUM(TA159)</f>
        <v>0</v>
      </c>
      <c r="TS159" s="1">
        <f t="shared" ref="TS159:TS171" si="314">SUM(TD159:TR159)</f>
        <v>0</v>
      </c>
      <c r="UD159" s="1">
        <f t="shared" ref="UD159:UD171" si="315">SUM(TU159:UC159)</f>
        <v>0</v>
      </c>
      <c r="UG159" s="1">
        <f t="shared" ref="UG159:UG171" si="316">SUM(UF159)</f>
        <v>0</v>
      </c>
      <c r="UQ159" s="1">
        <f t="shared" ref="UQ159:UQ172" si="317">SUM(UI159:UP159)</f>
        <v>0</v>
      </c>
      <c r="VA159" s="1">
        <f t="shared" ref="VA159:VA172" si="318">SUM(US159:UZ159)</f>
        <v>0</v>
      </c>
      <c r="VG159" s="1">
        <f t="shared" ref="VG159:VG172" si="319">SUM(VC159:VF159)</f>
        <v>0</v>
      </c>
      <c r="WY159" s="1">
        <f t="shared" ref="WY159:WY171" si="320">SUM(VI159:WX159)</f>
        <v>0</v>
      </c>
      <c r="XB159" s="1">
        <f t="shared" ref="XB159:XB172" si="321">SUM(XA159)</f>
        <v>0</v>
      </c>
      <c r="XG159" s="1">
        <f t="shared" ref="XG159:XG171" si="322">SUM(XD159:XF159)</f>
        <v>0</v>
      </c>
      <c r="XI159" s="1">
        <v>1</v>
      </c>
      <c r="XK159" s="108"/>
      <c r="XL159" s="1">
        <f t="shared" ref="XL159:XL171" si="323">SUM(TS159+PD159+MA159+LT159+JV159+IN159+HS159+DX159)</f>
        <v>0</v>
      </c>
      <c r="XM159" s="1">
        <f t="shared" ref="XM159:XM171" si="324">SUM(XG159+UG159)</f>
        <v>0</v>
      </c>
      <c r="XN159" s="1">
        <f t="shared" ref="XN159:XN172" si="325">SUM(QH159:QX159)</f>
        <v>0</v>
      </c>
      <c r="XO159" s="1">
        <f t="shared" ref="XO159:XO171" si="326">SUM(EJ159:FE159)</f>
        <v>0</v>
      </c>
      <c r="XP159" s="1">
        <f t="shared" ref="XP159:XP172" si="327">SUM(SO159+RK159)</f>
        <v>0</v>
      </c>
      <c r="XQ159" s="1">
        <f t="shared" ref="XQ159:XQ171" si="328">SUM(SQ159:SY159)</f>
        <v>0</v>
      </c>
      <c r="XR159" s="1">
        <f t="shared" ref="XR159:XR171" si="329">SUM(UQ159+ID159+CS159)</f>
        <v>0</v>
      </c>
      <c r="XS159" s="1">
        <f t="shared" si="279"/>
        <v>0</v>
      </c>
      <c r="XT159" s="1">
        <f t="shared" ref="XT159:XT172" si="330">SUM(UD159+MM159+GP159+JJ159)</f>
        <v>0</v>
      </c>
      <c r="XU159" s="1">
        <f t="shared" ref="XU159:XU171" si="331">VA159+HX159+DO159</f>
        <v>0</v>
      </c>
      <c r="XV159" s="1">
        <f t="shared" ref="XV159:XV171" si="332">SUM(HC159+EH159)</f>
        <v>0</v>
      </c>
      <c r="XW159" s="1">
        <f t="shared" ref="XW159:XW171" si="333">SUM(SA159+QF159+MS159+IW159)</f>
        <v>0</v>
      </c>
      <c r="XX159" s="1">
        <f t="shared" ref="XX159:XX171" si="334">SUM(MO159:MP159)</f>
        <v>0</v>
      </c>
      <c r="XY159" s="1">
        <f t="shared" ref="XY159:XY171" si="335">SUM(MU159:OH159)</f>
        <v>0</v>
      </c>
      <c r="XZ159" s="1">
        <f t="shared" ref="XZ159:XZ171" si="336">SUM(PF159:QE159)</f>
        <v>0</v>
      </c>
      <c r="YA159" s="1">
        <f t="shared" ref="YA159:YA171" si="337">SUM(WY159+LG159+CP159)</f>
        <v>0</v>
      </c>
      <c r="YB159" s="1">
        <f t="shared" ref="YB159:YB171" si="338">SUM(PX159:QB159)</f>
        <v>0</v>
      </c>
      <c r="YC159" s="1">
        <f t="shared" ref="YC159:YC171" si="339">SUM(XI159:XJ159)</f>
        <v>1</v>
      </c>
      <c r="YD159" s="132"/>
      <c r="YE159" s="133">
        <f t="shared" ref="YE159:YE160" si="340">SUM(XL159:YC159)</f>
        <v>1</v>
      </c>
      <c r="YF159" s="133">
        <f t="shared" ref="YF159:YF171" si="341">(AJH159/YE159)*YL159</f>
        <v>30000</v>
      </c>
      <c r="YG159" s="130">
        <v>1</v>
      </c>
      <c r="YH159" s="130">
        <f t="shared" ref="YH159:YH171" si="342">(AJH159/YG159)*YL159</f>
        <v>30000</v>
      </c>
      <c r="YI159" s="129">
        <v>1</v>
      </c>
      <c r="YJ159" s="128">
        <f t="shared" ref="YJ159:YJ171" si="343">(AJH159/YI159)*YL159</f>
        <v>30000</v>
      </c>
      <c r="YK159" s="177"/>
      <c r="YL159">
        <v>1</v>
      </c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>
        <f t="shared" ref="ACC159:ACC172" si="344">SUM(YM159:ACB159)</f>
        <v>0</v>
      </c>
      <c r="ACD159" s="25" t="e">
        <f t="shared" si="281"/>
        <v>#DIV/0!</v>
      </c>
      <c r="ACE159" s="11">
        <f t="shared" ref="ACE159:ACE171" si="345">SUM(YE159+ACC159)</f>
        <v>1</v>
      </c>
      <c r="ACF159" s="11">
        <f t="shared" ref="ACF159:ACF171" si="346">(AJH159/ACE159)</f>
        <v>30000</v>
      </c>
      <c r="ACG159" s="1">
        <v>4</v>
      </c>
      <c r="ACH159" s="1">
        <v>1</v>
      </c>
      <c r="ACI159" s="11">
        <f t="shared" ref="ACI159:ACI171" si="347">AJH159/ACH159</f>
        <v>30000</v>
      </c>
      <c r="ACJ159" s="45">
        <v>1</v>
      </c>
      <c r="ACK159" s="13">
        <f t="shared" ref="ACK159:ACK171" si="348">AJH159*ACJ159</f>
        <v>30000</v>
      </c>
      <c r="ACL159">
        <v>1</v>
      </c>
      <c r="ACM159" s="25">
        <f t="shared" ref="ACM159:ACM171" si="349">AJH159*ACL159</f>
        <v>30000</v>
      </c>
      <c r="ACN159" s="11">
        <f t="shared" ref="ACN159:ACN171" si="350">AJH159/ACH159</f>
        <v>30000</v>
      </c>
      <c r="ACO159" s="65"/>
      <c r="ACR159" s="39" t="s">
        <v>407</v>
      </c>
      <c r="ACZ159" s="1" t="s">
        <v>259</v>
      </c>
      <c r="ADD159" s="1" t="s">
        <v>189</v>
      </c>
      <c r="ADU159" s="1">
        <v>4</v>
      </c>
      <c r="ADV159" s="457"/>
      <c r="AEE159" s="1">
        <f t="shared" ref="AEE159:AEE172" si="351">AEC159+AED159</f>
        <v>0</v>
      </c>
      <c r="AFN159" s="1">
        <v>1</v>
      </c>
      <c r="AGL159" s="1">
        <v>30000</v>
      </c>
      <c r="AGM159" s="11">
        <f t="shared" si="280"/>
        <v>0</v>
      </c>
      <c r="AHJ159" s="1">
        <v>30000</v>
      </c>
      <c r="AIK159" s="1">
        <v>1</v>
      </c>
      <c r="AIL159" s="1">
        <v>1</v>
      </c>
      <c r="AIY159" s="11"/>
      <c r="AIZ159" s="11"/>
      <c r="AJB159" s="11"/>
      <c r="AJC159" s="1">
        <v>30000</v>
      </c>
      <c r="AJD159" s="1">
        <v>1</v>
      </c>
      <c r="AJE159" s="1">
        <v>1</v>
      </c>
      <c r="AJF159" s="435">
        <v>100</v>
      </c>
      <c r="AJG159" s="45"/>
      <c r="AJH159" s="381">
        <v>30000</v>
      </c>
      <c r="AJI159" s="11">
        <f t="shared" ref="AJI159:AJI171" si="352">(AJH159/ACE159)</f>
        <v>30000</v>
      </c>
      <c r="AJJ159" s="60"/>
      <c r="AJK159" s="12"/>
      <c r="AJW159" s="1">
        <f t="shared" ref="AJW159:AJW172" si="353">SUM(AJL159+AJM159+AJN159+AJO159+AJP159+AJQ159+AJR159+AJS159+AJT159+AJU159)</f>
        <v>0</v>
      </c>
      <c r="AJZ159" s="1">
        <f t="shared" ref="AJZ159:AJZ172" si="354">SUM(AJW159+AJX159+AJY159)</f>
        <v>0</v>
      </c>
      <c r="AKA159" s="60"/>
      <c r="AKB159" s="1" t="s">
        <v>875</v>
      </c>
      <c r="AKC159" s="1" t="s">
        <v>260</v>
      </c>
      <c r="AKD159" s="1" t="s">
        <v>261</v>
      </c>
      <c r="AKE159" s="1" t="s">
        <v>260</v>
      </c>
      <c r="AKF159" s="1" t="s">
        <v>260</v>
      </c>
      <c r="AKG159" s="1" t="s">
        <v>260</v>
      </c>
      <c r="AKH159" s="1" t="s">
        <v>260</v>
      </c>
      <c r="AKI159" s="1" t="s">
        <v>260</v>
      </c>
      <c r="AKJ159" s="1" t="s">
        <v>262</v>
      </c>
      <c r="AKK159" s="1" t="s">
        <v>260</v>
      </c>
      <c r="AKL159" s="1" t="s">
        <v>260</v>
      </c>
      <c r="AKM159" s="1" t="s">
        <v>260</v>
      </c>
      <c r="AKN159" s="1" t="s">
        <v>260</v>
      </c>
      <c r="AKO159" s="1" t="s">
        <v>260</v>
      </c>
      <c r="AKP159" s="1" t="s">
        <v>260</v>
      </c>
      <c r="AKQ159" s="1" t="s">
        <v>260</v>
      </c>
      <c r="AKR159" s="1" t="s">
        <v>263</v>
      </c>
      <c r="AKS159" s="1" t="s">
        <v>260</v>
      </c>
      <c r="AKT159" s="1" t="s">
        <v>260</v>
      </c>
      <c r="AKU159" s="1" t="s">
        <v>260</v>
      </c>
      <c r="AKV159" s="1" t="s">
        <v>260</v>
      </c>
      <c r="AKW159" s="1" t="s">
        <v>260</v>
      </c>
      <c r="AKX159" s="1" t="s">
        <v>260</v>
      </c>
      <c r="AKY159" s="1" t="s">
        <v>260</v>
      </c>
      <c r="AKZ159" s="1" t="s">
        <v>260</v>
      </c>
      <c r="ALA159" s="1" t="s">
        <v>260</v>
      </c>
      <c r="ALB159" s="1" t="s">
        <v>260</v>
      </c>
      <c r="ALC159" s="1" t="s">
        <v>260</v>
      </c>
      <c r="ALD159" s="1" t="s">
        <v>260</v>
      </c>
      <c r="ALE159" s="1" t="s">
        <v>260</v>
      </c>
      <c r="ALF159" s="1" t="s">
        <v>260</v>
      </c>
      <c r="ALG159" s="1" t="s">
        <v>260</v>
      </c>
      <c r="ALH159" s="1" t="s">
        <v>260</v>
      </c>
      <c r="ALI159" s="1" t="s">
        <v>260</v>
      </c>
      <c r="ALJ159" s="1" t="s">
        <v>260</v>
      </c>
      <c r="ALK159" s="1" t="s">
        <v>260</v>
      </c>
      <c r="ALL159" s="1" t="s">
        <v>260</v>
      </c>
      <c r="ALM159" s="1">
        <v>1</v>
      </c>
      <c r="ALN159" s="11">
        <f t="shared" ref="ALN159:ALN172" si="355">ALO159/ALM159</f>
        <v>30000</v>
      </c>
      <c r="ALO159" s="28">
        <v>30000</v>
      </c>
      <c r="ALQ159" s="1">
        <v>1</v>
      </c>
      <c r="ALU159" s="60"/>
      <c r="ALV159" s="1">
        <v>1</v>
      </c>
      <c r="AMD159" s="1">
        <v>1</v>
      </c>
      <c r="AMJ159" s="403"/>
    </row>
    <row r="160" spans="1:1024" s="1" customFormat="1" ht="15" customHeight="1" x14ac:dyDescent="0.25">
      <c r="A160" s="268"/>
      <c r="B160" s="113">
        <v>203</v>
      </c>
      <c r="C160" s="473" t="s">
        <v>810</v>
      </c>
      <c r="D160" s="304" t="s">
        <v>876</v>
      </c>
      <c r="E160" s="1">
        <v>2005</v>
      </c>
      <c r="F160" s="1">
        <v>1</v>
      </c>
      <c r="G160" s="1">
        <v>1</v>
      </c>
      <c r="H160" s="1">
        <v>1</v>
      </c>
      <c r="I160" s="1">
        <v>1</v>
      </c>
      <c r="J160" s="1">
        <v>2</v>
      </c>
      <c r="K160" s="1">
        <v>2001</v>
      </c>
      <c r="L160" s="1">
        <v>2001</v>
      </c>
      <c r="M160" s="1">
        <v>1</v>
      </c>
      <c r="AE160" s="1">
        <v>1</v>
      </c>
      <c r="AW160" s="1">
        <v>1</v>
      </c>
      <c r="AY160" s="1">
        <v>1</v>
      </c>
      <c r="BA160" s="1">
        <v>1</v>
      </c>
      <c r="BB160" s="1">
        <v>13</v>
      </c>
      <c r="BE160" s="1">
        <v>1</v>
      </c>
      <c r="BG160" s="1">
        <v>3</v>
      </c>
      <c r="CG160" s="1">
        <v>1</v>
      </c>
      <c r="CH160" s="246"/>
      <c r="CP160" s="1">
        <f t="shared" si="282"/>
        <v>0</v>
      </c>
      <c r="CS160" s="1">
        <f t="shared" si="283"/>
        <v>0</v>
      </c>
      <c r="DO160" s="1">
        <f t="shared" si="284"/>
        <v>0</v>
      </c>
      <c r="DX160" s="1">
        <f t="shared" si="285"/>
        <v>0</v>
      </c>
      <c r="EE160" s="1">
        <f t="shared" si="286"/>
        <v>0</v>
      </c>
      <c r="EH160" s="1">
        <f t="shared" si="287"/>
        <v>0</v>
      </c>
      <c r="FF160" s="116"/>
      <c r="GP160" s="1">
        <f t="shared" si="288"/>
        <v>0</v>
      </c>
      <c r="GY160" s="1">
        <f t="shared" si="289"/>
        <v>0</v>
      </c>
      <c r="HC160" s="1">
        <f t="shared" si="290"/>
        <v>0</v>
      </c>
      <c r="HI160" s="1">
        <v>1</v>
      </c>
      <c r="HJ160" s="1">
        <v>1</v>
      </c>
      <c r="HS160" s="1">
        <f t="shared" si="291"/>
        <v>2</v>
      </c>
      <c r="HT160" s="1">
        <v>1</v>
      </c>
      <c r="HX160" s="1">
        <f t="shared" si="292"/>
        <v>0</v>
      </c>
      <c r="ID160" s="1">
        <f t="shared" si="293"/>
        <v>0</v>
      </c>
      <c r="IN160" s="1">
        <f t="shared" si="294"/>
        <v>0</v>
      </c>
      <c r="IW160" s="1">
        <f t="shared" si="295"/>
        <v>0</v>
      </c>
      <c r="IZ160" s="1">
        <f t="shared" si="296"/>
        <v>0</v>
      </c>
      <c r="JJ160" s="1">
        <f t="shared" si="297"/>
        <v>0</v>
      </c>
      <c r="JV160" s="1">
        <f t="shared" si="298"/>
        <v>0</v>
      </c>
      <c r="KB160" s="1">
        <f t="shared" si="299"/>
        <v>0</v>
      </c>
      <c r="LG160" s="1">
        <f t="shared" si="300"/>
        <v>0</v>
      </c>
      <c r="LT160" s="1">
        <f t="shared" si="301"/>
        <v>0</v>
      </c>
      <c r="MA160" s="1">
        <f t="shared" si="302"/>
        <v>0</v>
      </c>
      <c r="MF160" s="1">
        <f t="shared" si="303"/>
        <v>0</v>
      </c>
      <c r="MM160" s="1">
        <f t="shared" si="304"/>
        <v>0</v>
      </c>
      <c r="MS160" s="1">
        <f t="shared" si="305"/>
        <v>0</v>
      </c>
      <c r="MU160" s="115"/>
      <c r="OI160" s="120"/>
      <c r="OO160" s="1">
        <v>1</v>
      </c>
      <c r="OR160" s="1">
        <v>1</v>
      </c>
      <c r="OT160" s="1">
        <v>1</v>
      </c>
      <c r="PD160" s="1">
        <f t="shared" si="306"/>
        <v>3</v>
      </c>
      <c r="PE160" s="1">
        <v>1</v>
      </c>
      <c r="QF160" s="1">
        <f t="shared" si="307"/>
        <v>0</v>
      </c>
      <c r="QY160" s="1">
        <f t="shared" si="308"/>
        <v>0</v>
      </c>
      <c r="RK160" s="1">
        <f t="shared" si="309"/>
        <v>0</v>
      </c>
      <c r="SA160" s="1">
        <f t="shared" si="310"/>
        <v>0</v>
      </c>
      <c r="SG160" s="1">
        <f t="shared" si="311"/>
        <v>0</v>
      </c>
      <c r="SO160" s="1">
        <f t="shared" si="312"/>
        <v>0</v>
      </c>
      <c r="TB160" s="1">
        <f t="shared" si="313"/>
        <v>0</v>
      </c>
      <c r="TS160" s="1">
        <f t="shared" si="314"/>
        <v>0</v>
      </c>
      <c r="UD160" s="1">
        <f t="shared" si="315"/>
        <v>0</v>
      </c>
      <c r="UG160" s="1">
        <f t="shared" si="316"/>
        <v>0</v>
      </c>
      <c r="UQ160" s="1">
        <f t="shared" si="317"/>
        <v>0</v>
      </c>
      <c r="VA160" s="1">
        <f t="shared" si="318"/>
        <v>0</v>
      </c>
      <c r="VG160" s="1">
        <f t="shared" si="319"/>
        <v>0</v>
      </c>
      <c r="WY160" s="1">
        <f t="shared" si="320"/>
        <v>0</v>
      </c>
      <c r="XB160" s="1">
        <f t="shared" si="321"/>
        <v>0</v>
      </c>
      <c r="XG160" s="1">
        <f t="shared" si="322"/>
        <v>0</v>
      </c>
      <c r="XI160" s="1">
        <v>1</v>
      </c>
      <c r="XK160" s="108"/>
      <c r="XL160" s="1">
        <f t="shared" si="323"/>
        <v>5</v>
      </c>
      <c r="XM160" s="1">
        <f t="shared" si="324"/>
        <v>0</v>
      </c>
      <c r="XN160" s="1">
        <f t="shared" si="325"/>
        <v>0</v>
      </c>
      <c r="XO160" s="1">
        <f t="shared" si="326"/>
        <v>0</v>
      </c>
      <c r="XP160" s="1">
        <f t="shared" si="327"/>
        <v>0</v>
      </c>
      <c r="XQ160" s="1">
        <f t="shared" si="328"/>
        <v>0</v>
      </c>
      <c r="XR160" s="1">
        <f t="shared" si="329"/>
        <v>0</v>
      </c>
      <c r="XS160" s="1">
        <f t="shared" si="279"/>
        <v>0</v>
      </c>
      <c r="XT160" s="1">
        <f t="shared" si="330"/>
        <v>0</v>
      </c>
      <c r="XU160" s="1">
        <f t="shared" si="331"/>
        <v>0</v>
      </c>
      <c r="XV160" s="1">
        <f t="shared" si="332"/>
        <v>0</v>
      </c>
      <c r="XW160" s="1">
        <f t="shared" si="333"/>
        <v>0</v>
      </c>
      <c r="XX160" s="1">
        <f t="shared" si="334"/>
        <v>0</v>
      </c>
      <c r="XY160" s="1">
        <f t="shared" si="335"/>
        <v>0</v>
      </c>
      <c r="XZ160" s="1">
        <f t="shared" si="336"/>
        <v>0</v>
      </c>
      <c r="YA160" s="1">
        <f t="shared" si="337"/>
        <v>0</v>
      </c>
      <c r="YB160" s="1">
        <f t="shared" si="338"/>
        <v>0</v>
      </c>
      <c r="YC160" s="1">
        <f t="shared" si="339"/>
        <v>1</v>
      </c>
      <c r="YD160" s="132"/>
      <c r="YE160" s="133">
        <f t="shared" si="340"/>
        <v>6</v>
      </c>
      <c r="YF160" s="133">
        <f t="shared" si="341"/>
        <v>43333.333333333336</v>
      </c>
      <c r="YG160" s="130">
        <v>1</v>
      </c>
      <c r="YH160" s="130">
        <f t="shared" si="342"/>
        <v>260000</v>
      </c>
      <c r="YI160" s="129">
        <v>2</v>
      </c>
      <c r="YJ160" s="128">
        <f t="shared" si="343"/>
        <v>130000</v>
      </c>
      <c r="YK160" s="177"/>
      <c r="YL160">
        <v>1</v>
      </c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>
        <f t="shared" si="344"/>
        <v>0</v>
      </c>
      <c r="ACD160" s="25" t="e">
        <f t="shared" si="281"/>
        <v>#DIV/0!</v>
      </c>
      <c r="ACE160" s="11">
        <f t="shared" si="345"/>
        <v>6</v>
      </c>
      <c r="ACF160" s="11">
        <f t="shared" si="346"/>
        <v>43333.333333333336</v>
      </c>
      <c r="ACG160" s="1">
        <v>4</v>
      </c>
      <c r="ACH160" s="1">
        <v>1</v>
      </c>
      <c r="ACI160" s="11">
        <f t="shared" si="347"/>
        <v>260000</v>
      </c>
      <c r="ACJ160" s="45">
        <v>1</v>
      </c>
      <c r="ACK160" s="13">
        <f t="shared" si="348"/>
        <v>260000</v>
      </c>
      <c r="ACL160">
        <v>1</v>
      </c>
      <c r="ACM160" s="25">
        <f t="shared" si="349"/>
        <v>260000</v>
      </c>
      <c r="ACN160" s="11">
        <f t="shared" si="350"/>
        <v>260000</v>
      </c>
      <c r="ACO160" s="65"/>
      <c r="ACR160" s="1" t="s">
        <v>258</v>
      </c>
      <c r="ACZ160" s="1" t="s">
        <v>259</v>
      </c>
      <c r="ADD160" s="1" t="s">
        <v>189</v>
      </c>
      <c r="ADU160" s="1">
        <v>7</v>
      </c>
      <c r="ADV160" s="457"/>
      <c r="AEE160" s="1">
        <f t="shared" si="351"/>
        <v>0</v>
      </c>
      <c r="AEI160" s="1">
        <v>1</v>
      </c>
      <c r="AEV160" s="1">
        <v>1</v>
      </c>
      <c r="AFP160" s="1">
        <v>1</v>
      </c>
      <c r="AGM160" s="11">
        <f t="shared" si="280"/>
        <v>0</v>
      </c>
      <c r="AIY160" s="11">
        <v>260000</v>
      </c>
      <c r="AIZ160" s="11"/>
      <c r="AJA160" s="1">
        <v>1</v>
      </c>
      <c r="AJB160" s="11"/>
      <c r="AJE160" s="1">
        <v>1</v>
      </c>
      <c r="AJF160" s="435"/>
      <c r="AJG160" s="45"/>
      <c r="AJH160" s="381">
        <v>260000</v>
      </c>
      <c r="AJI160" s="11">
        <f t="shared" si="352"/>
        <v>43333.333333333336</v>
      </c>
      <c r="AJJ160" s="60"/>
      <c r="AJK160" s="12">
        <v>2</v>
      </c>
      <c r="AJL160" s="1">
        <v>1</v>
      </c>
      <c r="AJW160" s="1">
        <f t="shared" si="353"/>
        <v>1</v>
      </c>
      <c r="AJZ160" s="1">
        <f t="shared" si="354"/>
        <v>1</v>
      </c>
      <c r="AKA160" s="60"/>
      <c r="AKB160" s="1" t="s">
        <v>260</v>
      </c>
      <c r="AKC160" s="1" t="s">
        <v>260</v>
      </c>
      <c r="AKD160" s="1" t="s">
        <v>261</v>
      </c>
      <c r="AKE160" s="1" t="s">
        <v>260</v>
      </c>
      <c r="AKF160" s="1" t="s">
        <v>260</v>
      </c>
      <c r="AKG160" s="1" t="s">
        <v>260</v>
      </c>
      <c r="AKH160" s="1" t="s">
        <v>260</v>
      </c>
      <c r="AKI160" s="1" t="s">
        <v>260</v>
      </c>
      <c r="AKJ160" s="1" t="s">
        <v>262</v>
      </c>
      <c r="AKK160" s="1" t="s">
        <v>260</v>
      </c>
      <c r="AKL160" s="1" t="s">
        <v>260</v>
      </c>
      <c r="AKM160" s="1" t="s">
        <v>260</v>
      </c>
      <c r="AKN160" s="1" t="s">
        <v>260</v>
      </c>
      <c r="AKO160" s="1" t="s">
        <v>260</v>
      </c>
      <c r="AKP160" s="1" t="s">
        <v>260</v>
      </c>
      <c r="AKQ160" s="1" t="s">
        <v>260</v>
      </c>
      <c r="AKR160" s="1" t="s">
        <v>263</v>
      </c>
      <c r="AKS160" s="1" t="s">
        <v>260</v>
      </c>
      <c r="AKT160" s="1" t="s">
        <v>260</v>
      </c>
      <c r="AKU160" s="1" t="s">
        <v>260</v>
      </c>
      <c r="AKV160" s="1" t="s">
        <v>260</v>
      </c>
      <c r="AKW160" s="1" t="s">
        <v>260</v>
      </c>
      <c r="AKX160" s="1" t="s">
        <v>260</v>
      </c>
      <c r="AKY160" s="1" t="s">
        <v>260</v>
      </c>
      <c r="AKZ160" s="1" t="s">
        <v>260</v>
      </c>
      <c r="ALA160" s="1" t="s">
        <v>260</v>
      </c>
      <c r="ALB160" s="1" t="s">
        <v>260</v>
      </c>
      <c r="ALC160" s="1" t="s">
        <v>260</v>
      </c>
      <c r="ALD160" s="1" t="s">
        <v>260</v>
      </c>
      <c r="ALE160" s="1" t="s">
        <v>260</v>
      </c>
      <c r="ALF160" s="1" t="s">
        <v>260</v>
      </c>
      <c r="ALG160" s="1" t="s">
        <v>260</v>
      </c>
      <c r="ALH160" s="1" t="s">
        <v>260</v>
      </c>
      <c r="ALI160" s="1" t="s">
        <v>260</v>
      </c>
      <c r="ALJ160" s="1" t="s">
        <v>260</v>
      </c>
      <c r="ALK160" s="1" t="s">
        <v>260</v>
      </c>
      <c r="ALL160" s="1" t="s">
        <v>260</v>
      </c>
      <c r="ALN160" s="11" t="e">
        <f t="shared" si="355"/>
        <v>#DIV/0!</v>
      </c>
      <c r="ALO160" s="28">
        <v>260000</v>
      </c>
      <c r="ALU160" s="60"/>
      <c r="ALV160" s="1">
        <v>1</v>
      </c>
      <c r="ALX160" s="1">
        <v>1</v>
      </c>
      <c r="AMD160" s="1">
        <v>1</v>
      </c>
      <c r="AMJ160" s="403"/>
    </row>
    <row r="161" spans="1:1024" s="1" customFormat="1" ht="15" customHeight="1" x14ac:dyDescent="0.25">
      <c r="A161" s="268"/>
      <c r="B161" s="113">
        <v>209</v>
      </c>
      <c r="C161" s="473" t="s">
        <v>810</v>
      </c>
      <c r="D161" s="304" t="s">
        <v>882</v>
      </c>
      <c r="E161" s="1">
        <v>2005</v>
      </c>
      <c r="F161" s="1">
        <v>1</v>
      </c>
      <c r="G161" s="1">
        <v>1</v>
      </c>
      <c r="J161" s="1">
        <v>1</v>
      </c>
      <c r="K161" s="1">
        <v>1997</v>
      </c>
      <c r="L161" s="1">
        <v>2001</v>
      </c>
      <c r="AA161" s="1">
        <v>1</v>
      </c>
      <c r="AB161" s="1">
        <v>1</v>
      </c>
      <c r="AC161" s="1">
        <v>1</v>
      </c>
      <c r="AD161" s="1">
        <v>1</v>
      </c>
      <c r="AE161" s="1">
        <v>1</v>
      </c>
      <c r="AW161" s="1">
        <v>1</v>
      </c>
      <c r="AY161" s="1">
        <v>1</v>
      </c>
      <c r="BA161" s="1">
        <v>1</v>
      </c>
      <c r="BB161" s="1">
        <v>13</v>
      </c>
      <c r="BE161" s="1">
        <v>1</v>
      </c>
      <c r="CF161" s="1">
        <v>1</v>
      </c>
      <c r="CG161" s="1">
        <v>1</v>
      </c>
      <c r="CH161" s="246"/>
      <c r="CP161" s="1">
        <f t="shared" si="282"/>
        <v>0</v>
      </c>
      <c r="CS161" s="1">
        <f t="shared" si="283"/>
        <v>0</v>
      </c>
      <c r="DO161" s="1">
        <f t="shared" si="284"/>
        <v>0</v>
      </c>
      <c r="DX161" s="1">
        <f t="shared" si="285"/>
        <v>0</v>
      </c>
      <c r="EE161" s="1">
        <f t="shared" si="286"/>
        <v>0</v>
      </c>
      <c r="EH161" s="1">
        <f t="shared" si="287"/>
        <v>0</v>
      </c>
      <c r="FF161" s="116"/>
      <c r="GP161" s="1">
        <f t="shared" si="288"/>
        <v>0</v>
      </c>
      <c r="GY161" s="1">
        <f t="shared" si="289"/>
        <v>0</v>
      </c>
      <c r="HC161" s="1">
        <f t="shared" si="290"/>
        <v>0</v>
      </c>
      <c r="HS161" s="1">
        <f t="shared" si="291"/>
        <v>0</v>
      </c>
      <c r="HX161" s="1">
        <f t="shared" si="292"/>
        <v>0</v>
      </c>
      <c r="ID161" s="1">
        <f t="shared" si="293"/>
        <v>0</v>
      </c>
      <c r="IN161" s="1">
        <f t="shared" si="294"/>
        <v>0</v>
      </c>
      <c r="IW161" s="1">
        <f t="shared" si="295"/>
        <v>0</v>
      </c>
      <c r="IZ161" s="1">
        <f t="shared" si="296"/>
        <v>0</v>
      </c>
      <c r="JJ161" s="1">
        <f t="shared" si="297"/>
        <v>0</v>
      </c>
      <c r="JV161" s="1">
        <f t="shared" si="298"/>
        <v>0</v>
      </c>
      <c r="KB161" s="1">
        <f t="shared" si="299"/>
        <v>0</v>
      </c>
      <c r="LG161" s="1">
        <f t="shared" si="300"/>
        <v>0</v>
      </c>
      <c r="LT161" s="1">
        <f t="shared" si="301"/>
        <v>0</v>
      </c>
      <c r="MA161" s="1">
        <f t="shared" si="302"/>
        <v>0</v>
      </c>
      <c r="MF161" s="1">
        <f t="shared" si="303"/>
        <v>0</v>
      </c>
      <c r="MM161" s="1">
        <f t="shared" si="304"/>
        <v>0</v>
      </c>
      <c r="MS161" s="1">
        <f t="shared" si="305"/>
        <v>0</v>
      </c>
      <c r="MU161" s="115"/>
      <c r="OI161" s="120"/>
      <c r="PD161" s="1">
        <f t="shared" si="306"/>
        <v>0</v>
      </c>
      <c r="QF161" s="1">
        <f t="shared" si="307"/>
        <v>0</v>
      </c>
      <c r="QY161" s="1">
        <f t="shared" si="308"/>
        <v>0</v>
      </c>
      <c r="RK161" s="1">
        <f t="shared" si="309"/>
        <v>0</v>
      </c>
      <c r="SA161" s="1">
        <f t="shared" si="310"/>
        <v>0</v>
      </c>
      <c r="SG161" s="1">
        <f t="shared" si="311"/>
        <v>0</v>
      </c>
      <c r="SO161" s="1">
        <f t="shared" si="312"/>
        <v>0</v>
      </c>
      <c r="TB161" s="1">
        <f t="shared" si="313"/>
        <v>0</v>
      </c>
      <c r="TS161" s="1">
        <f t="shared" si="314"/>
        <v>0</v>
      </c>
      <c r="UD161" s="1">
        <f t="shared" si="315"/>
        <v>0</v>
      </c>
      <c r="UG161" s="1">
        <f t="shared" si="316"/>
        <v>0</v>
      </c>
      <c r="UQ161" s="1">
        <f t="shared" si="317"/>
        <v>0</v>
      </c>
      <c r="VA161" s="1">
        <f t="shared" si="318"/>
        <v>0</v>
      </c>
      <c r="VG161" s="1">
        <f t="shared" si="319"/>
        <v>0</v>
      </c>
      <c r="WY161" s="1">
        <f t="shared" si="320"/>
        <v>0</v>
      </c>
      <c r="XB161" s="1">
        <f t="shared" si="321"/>
        <v>0</v>
      </c>
      <c r="XG161" s="1">
        <f t="shared" si="322"/>
        <v>0</v>
      </c>
      <c r="XK161" s="108"/>
      <c r="XL161" s="1">
        <f t="shared" si="323"/>
        <v>0</v>
      </c>
      <c r="XM161" s="1">
        <f t="shared" si="324"/>
        <v>0</v>
      </c>
      <c r="XN161" s="1">
        <f t="shared" si="325"/>
        <v>0</v>
      </c>
      <c r="XO161" s="1">
        <f t="shared" si="326"/>
        <v>0</v>
      </c>
      <c r="XP161" s="1">
        <f t="shared" si="327"/>
        <v>0</v>
      </c>
      <c r="XQ161" s="1">
        <f t="shared" si="328"/>
        <v>0</v>
      </c>
      <c r="XR161" s="1">
        <f t="shared" si="329"/>
        <v>0</v>
      </c>
      <c r="XS161" s="1">
        <f t="shared" ref="XS161:XS173" si="356">SUM(XB161+VG161+UQ161+SZ161+SG161+QY161+KB161+GY161+EE161)</f>
        <v>0</v>
      </c>
      <c r="XT161" s="1">
        <f t="shared" si="330"/>
        <v>0</v>
      </c>
      <c r="XU161" s="1">
        <f t="shared" si="331"/>
        <v>0</v>
      </c>
      <c r="XV161" s="1">
        <f t="shared" si="332"/>
        <v>0</v>
      </c>
      <c r="XW161" s="1">
        <f t="shared" si="333"/>
        <v>0</v>
      </c>
      <c r="XX161" s="1">
        <f t="shared" si="334"/>
        <v>0</v>
      </c>
      <c r="XY161" s="1">
        <f t="shared" si="335"/>
        <v>0</v>
      </c>
      <c r="XZ161" s="1">
        <f t="shared" si="336"/>
        <v>0</v>
      </c>
      <c r="YA161" s="1">
        <f t="shared" si="337"/>
        <v>0</v>
      </c>
      <c r="YB161" s="1">
        <f t="shared" si="338"/>
        <v>0</v>
      </c>
      <c r="YC161" s="1">
        <f t="shared" si="339"/>
        <v>0</v>
      </c>
      <c r="YD161" s="132"/>
      <c r="YE161" s="133"/>
      <c r="YF161" s="133" t="e">
        <f t="shared" si="341"/>
        <v>#DIV/0!</v>
      </c>
      <c r="YG161" s="130"/>
      <c r="YH161" s="130" t="e">
        <f t="shared" si="342"/>
        <v>#DIV/0!</v>
      </c>
      <c r="YI161" s="129"/>
      <c r="YJ161" s="128" t="e">
        <f t="shared" si="343"/>
        <v>#DIV/0!</v>
      </c>
      <c r="YK161" s="177"/>
      <c r="YL161">
        <v>1</v>
      </c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>
        <f t="shared" si="344"/>
        <v>0</v>
      </c>
      <c r="ACD161" s="25" t="e">
        <f t="shared" si="281"/>
        <v>#DIV/0!</v>
      </c>
      <c r="ACE161" s="11">
        <f t="shared" si="345"/>
        <v>0</v>
      </c>
      <c r="ACF161" s="11" t="e">
        <f t="shared" si="346"/>
        <v>#DIV/0!</v>
      </c>
      <c r="ACG161" s="1">
        <v>5</v>
      </c>
      <c r="ACH161" s="1">
        <v>1</v>
      </c>
      <c r="ACI161" s="11">
        <f t="shared" si="347"/>
        <v>10000</v>
      </c>
      <c r="ACJ161" s="45">
        <v>1</v>
      </c>
      <c r="ACK161" s="13">
        <f t="shared" si="348"/>
        <v>10000</v>
      </c>
      <c r="ACL161">
        <v>1</v>
      </c>
      <c r="ACM161" s="25">
        <f t="shared" si="349"/>
        <v>10000</v>
      </c>
      <c r="ACN161" s="11">
        <f t="shared" si="350"/>
        <v>10000</v>
      </c>
      <c r="ACO161" s="65"/>
      <c r="ACR161" s="39" t="s">
        <v>407</v>
      </c>
      <c r="ACZ161" s="1" t="s">
        <v>259</v>
      </c>
      <c r="ADD161" s="1" t="s">
        <v>185</v>
      </c>
      <c r="ADU161" s="1">
        <v>2</v>
      </c>
      <c r="ADV161" s="457"/>
      <c r="AEE161" s="1">
        <f t="shared" si="351"/>
        <v>0</v>
      </c>
      <c r="AFN161" s="1">
        <v>1</v>
      </c>
      <c r="AGL161" s="1">
        <v>10000</v>
      </c>
      <c r="AGM161" s="11">
        <f t="shared" ref="AGM161:AGM173" si="357">AGN161+AGP161+AGR161+AGT161+AGV161+AGX161+AGZ161+AHB161+AHD161</f>
        <v>0</v>
      </c>
      <c r="AHJ161" s="1">
        <v>10000</v>
      </c>
      <c r="AIX161" s="1">
        <v>1</v>
      </c>
      <c r="AIY161" s="11"/>
      <c r="AIZ161" s="11"/>
      <c r="AJB161" s="11"/>
      <c r="AJC161" s="1">
        <v>10000</v>
      </c>
      <c r="AJD161" s="1">
        <v>1</v>
      </c>
      <c r="AJE161" s="1">
        <v>1</v>
      </c>
      <c r="AJF161" s="435">
        <v>100</v>
      </c>
      <c r="AJG161" s="45"/>
      <c r="AJH161" s="381">
        <v>10000</v>
      </c>
      <c r="AJI161" s="11" t="e">
        <f t="shared" si="352"/>
        <v>#DIV/0!</v>
      </c>
      <c r="AJJ161" s="60"/>
      <c r="AJK161" s="12"/>
      <c r="AJW161" s="1">
        <f t="shared" si="353"/>
        <v>0</v>
      </c>
      <c r="AJZ161" s="1">
        <f t="shared" si="354"/>
        <v>0</v>
      </c>
      <c r="AKA161" s="60"/>
      <c r="AKB161" s="1" t="s">
        <v>260</v>
      </c>
      <c r="AKC161" s="1" t="s">
        <v>260</v>
      </c>
      <c r="AKD161" s="1" t="s">
        <v>261</v>
      </c>
      <c r="AKE161" s="1" t="s">
        <v>260</v>
      </c>
      <c r="AKF161" s="1" t="s">
        <v>260</v>
      </c>
      <c r="AKG161" s="1" t="s">
        <v>260</v>
      </c>
      <c r="AKH161" s="1" t="s">
        <v>260</v>
      </c>
      <c r="AKI161" s="1" t="s">
        <v>260</v>
      </c>
      <c r="AKJ161" s="1" t="s">
        <v>262</v>
      </c>
      <c r="AKK161" s="1" t="s">
        <v>260</v>
      </c>
      <c r="AKL161" s="1" t="s">
        <v>260</v>
      </c>
      <c r="AKM161" s="1" t="s">
        <v>260</v>
      </c>
      <c r="AKN161" s="1" t="s">
        <v>260</v>
      </c>
      <c r="AKO161" s="1" t="s">
        <v>260</v>
      </c>
      <c r="AKP161" s="1" t="s">
        <v>260</v>
      </c>
      <c r="AKQ161" s="1" t="s">
        <v>260</v>
      </c>
      <c r="AKR161" s="1" t="s">
        <v>263</v>
      </c>
      <c r="AKS161" s="1" t="s">
        <v>260</v>
      </c>
      <c r="AKT161" s="1" t="s">
        <v>260</v>
      </c>
      <c r="AKU161" s="1" t="s">
        <v>260</v>
      </c>
      <c r="AKV161" s="1" t="s">
        <v>260</v>
      </c>
      <c r="AKW161" s="1" t="s">
        <v>260</v>
      </c>
      <c r="AKX161" s="1" t="s">
        <v>260</v>
      </c>
      <c r="AKY161" s="1" t="s">
        <v>260</v>
      </c>
      <c r="AKZ161" s="1" t="s">
        <v>260</v>
      </c>
      <c r="ALA161" s="1" t="s">
        <v>260</v>
      </c>
      <c r="ALB161" s="1" t="s">
        <v>260</v>
      </c>
      <c r="ALC161" s="1" t="s">
        <v>260</v>
      </c>
      <c r="ALD161" s="1" t="s">
        <v>260</v>
      </c>
      <c r="ALE161" s="1" t="s">
        <v>260</v>
      </c>
      <c r="ALF161" s="1" t="s">
        <v>260</v>
      </c>
      <c r="ALG161" s="1" t="s">
        <v>260</v>
      </c>
      <c r="ALH161" s="1" t="s">
        <v>260</v>
      </c>
      <c r="ALI161" s="1" t="s">
        <v>260</v>
      </c>
      <c r="ALJ161" s="1" t="s">
        <v>260</v>
      </c>
      <c r="ALK161" s="1" t="s">
        <v>260</v>
      </c>
      <c r="ALL161" s="1" t="s">
        <v>260</v>
      </c>
      <c r="ALN161" s="11" t="e">
        <f t="shared" si="355"/>
        <v>#DIV/0!</v>
      </c>
      <c r="ALO161" s="28">
        <v>10000</v>
      </c>
      <c r="ALU161" s="60"/>
      <c r="ALV161" s="1">
        <v>1</v>
      </c>
      <c r="AMD161" s="1">
        <v>1</v>
      </c>
      <c r="AMJ161" s="403"/>
    </row>
    <row r="162" spans="1:1024" s="1" customFormat="1" ht="15" customHeight="1" x14ac:dyDescent="0.25">
      <c r="A162" s="268"/>
      <c r="B162" s="113">
        <v>211</v>
      </c>
      <c r="C162" s="473" t="s">
        <v>810</v>
      </c>
      <c r="D162" s="304" t="s">
        <v>884</v>
      </c>
      <c r="E162" s="1">
        <v>2005</v>
      </c>
      <c r="F162" s="1">
        <v>1</v>
      </c>
      <c r="G162" s="1">
        <v>1</v>
      </c>
      <c r="J162" s="1">
        <v>1</v>
      </c>
      <c r="K162" s="1">
        <v>1997</v>
      </c>
      <c r="L162" s="1">
        <v>2000</v>
      </c>
      <c r="AA162" s="1">
        <v>1</v>
      </c>
      <c r="AB162" s="1">
        <v>1</v>
      </c>
      <c r="AC162" s="1">
        <v>1</v>
      </c>
      <c r="AD162" s="1">
        <v>1</v>
      </c>
      <c r="AW162" s="1">
        <v>1</v>
      </c>
      <c r="AY162" s="1">
        <v>1</v>
      </c>
      <c r="BA162" s="1">
        <v>1</v>
      </c>
      <c r="BB162" s="1">
        <v>13</v>
      </c>
      <c r="BE162" s="1">
        <v>1</v>
      </c>
      <c r="CF162" s="1">
        <v>1</v>
      </c>
      <c r="CG162" s="1">
        <v>1</v>
      </c>
      <c r="CH162" s="246"/>
      <c r="CP162" s="1">
        <f t="shared" si="282"/>
        <v>0</v>
      </c>
      <c r="CS162" s="1">
        <f t="shared" si="283"/>
        <v>0</v>
      </c>
      <c r="DO162" s="1">
        <f t="shared" si="284"/>
        <v>0</v>
      </c>
      <c r="DX162" s="1">
        <f t="shared" si="285"/>
        <v>0</v>
      </c>
      <c r="EE162" s="1">
        <f t="shared" si="286"/>
        <v>0</v>
      </c>
      <c r="EH162" s="1">
        <f t="shared" si="287"/>
        <v>0</v>
      </c>
      <c r="FF162" s="116"/>
      <c r="GP162" s="1">
        <f t="shared" si="288"/>
        <v>0</v>
      </c>
      <c r="GY162" s="1">
        <f t="shared" si="289"/>
        <v>0</v>
      </c>
      <c r="HC162" s="1">
        <f t="shared" si="290"/>
        <v>0</v>
      </c>
      <c r="HS162" s="1">
        <f t="shared" si="291"/>
        <v>0</v>
      </c>
      <c r="HX162" s="1">
        <f t="shared" si="292"/>
        <v>0</v>
      </c>
      <c r="ID162" s="1">
        <f t="shared" si="293"/>
        <v>0</v>
      </c>
      <c r="IN162" s="1">
        <f t="shared" si="294"/>
        <v>0</v>
      </c>
      <c r="IW162" s="1">
        <f t="shared" si="295"/>
        <v>0</v>
      </c>
      <c r="IZ162" s="1">
        <f t="shared" si="296"/>
        <v>0</v>
      </c>
      <c r="JJ162" s="1">
        <f t="shared" si="297"/>
        <v>0</v>
      </c>
      <c r="JV162" s="1">
        <f t="shared" si="298"/>
        <v>0</v>
      </c>
      <c r="KB162" s="1">
        <f t="shared" si="299"/>
        <v>0</v>
      </c>
      <c r="LG162" s="1">
        <f t="shared" si="300"/>
        <v>0</v>
      </c>
      <c r="LT162" s="1">
        <f t="shared" si="301"/>
        <v>0</v>
      </c>
      <c r="MA162" s="1">
        <f t="shared" si="302"/>
        <v>0</v>
      </c>
      <c r="MF162" s="1">
        <f t="shared" si="303"/>
        <v>0</v>
      </c>
      <c r="MM162" s="1">
        <f t="shared" si="304"/>
        <v>0</v>
      </c>
      <c r="MS162" s="1">
        <f t="shared" si="305"/>
        <v>0</v>
      </c>
      <c r="MU162" s="115"/>
      <c r="OI162" s="120"/>
      <c r="PD162" s="1">
        <f t="shared" si="306"/>
        <v>0</v>
      </c>
      <c r="QF162" s="1">
        <f t="shared" si="307"/>
        <v>0</v>
      </c>
      <c r="QY162" s="1">
        <f t="shared" si="308"/>
        <v>0</v>
      </c>
      <c r="RK162" s="1">
        <f t="shared" si="309"/>
        <v>0</v>
      </c>
      <c r="SA162" s="1">
        <f t="shared" si="310"/>
        <v>0</v>
      </c>
      <c r="SG162" s="1">
        <f t="shared" si="311"/>
        <v>0</v>
      </c>
      <c r="SO162" s="1">
        <f t="shared" si="312"/>
        <v>0</v>
      </c>
      <c r="TB162" s="1">
        <f t="shared" si="313"/>
        <v>0</v>
      </c>
      <c r="TS162" s="1">
        <f t="shared" si="314"/>
        <v>0</v>
      </c>
      <c r="UD162" s="1">
        <f t="shared" si="315"/>
        <v>0</v>
      </c>
      <c r="UG162" s="1">
        <f t="shared" si="316"/>
        <v>0</v>
      </c>
      <c r="UQ162" s="1">
        <f t="shared" si="317"/>
        <v>0</v>
      </c>
      <c r="VA162" s="1">
        <f t="shared" si="318"/>
        <v>0</v>
      </c>
      <c r="VG162" s="1">
        <f t="shared" si="319"/>
        <v>0</v>
      </c>
      <c r="WY162" s="1">
        <f t="shared" si="320"/>
        <v>0</v>
      </c>
      <c r="XB162" s="1">
        <f t="shared" si="321"/>
        <v>0</v>
      </c>
      <c r="XG162" s="1">
        <f t="shared" si="322"/>
        <v>0</v>
      </c>
      <c r="XI162" s="1">
        <v>1</v>
      </c>
      <c r="XK162" s="108"/>
      <c r="XL162" s="1">
        <f t="shared" si="323"/>
        <v>0</v>
      </c>
      <c r="XM162" s="1">
        <f t="shared" si="324"/>
        <v>0</v>
      </c>
      <c r="XN162" s="1">
        <f t="shared" si="325"/>
        <v>0</v>
      </c>
      <c r="XO162" s="1">
        <f t="shared" si="326"/>
        <v>0</v>
      </c>
      <c r="XP162" s="1">
        <f t="shared" si="327"/>
        <v>0</v>
      </c>
      <c r="XQ162" s="1">
        <f t="shared" si="328"/>
        <v>0</v>
      </c>
      <c r="XR162" s="1">
        <f t="shared" si="329"/>
        <v>0</v>
      </c>
      <c r="XS162" s="1">
        <f t="shared" si="356"/>
        <v>0</v>
      </c>
      <c r="XT162" s="1">
        <f t="shared" si="330"/>
        <v>0</v>
      </c>
      <c r="XU162" s="1">
        <f t="shared" si="331"/>
        <v>0</v>
      </c>
      <c r="XV162" s="1">
        <f t="shared" si="332"/>
        <v>0</v>
      </c>
      <c r="XW162" s="1">
        <f t="shared" si="333"/>
        <v>0</v>
      </c>
      <c r="XX162" s="1">
        <f t="shared" si="334"/>
        <v>0</v>
      </c>
      <c r="XY162" s="1">
        <f t="shared" si="335"/>
        <v>0</v>
      </c>
      <c r="XZ162" s="1">
        <f t="shared" si="336"/>
        <v>0</v>
      </c>
      <c r="YA162" s="1">
        <f t="shared" si="337"/>
        <v>0</v>
      </c>
      <c r="YB162" s="1">
        <f t="shared" si="338"/>
        <v>0</v>
      </c>
      <c r="YC162" s="1">
        <f t="shared" si="339"/>
        <v>1</v>
      </c>
      <c r="YD162" s="132"/>
      <c r="YE162" s="133">
        <f>SUM(XL162:YC162)</f>
        <v>1</v>
      </c>
      <c r="YF162" s="133">
        <f t="shared" si="341"/>
        <v>61000</v>
      </c>
      <c r="YG162" s="130">
        <v>1</v>
      </c>
      <c r="YH162" s="130">
        <f t="shared" si="342"/>
        <v>61000</v>
      </c>
      <c r="YI162" s="129">
        <v>1</v>
      </c>
      <c r="YJ162" s="128">
        <f t="shared" si="343"/>
        <v>61000</v>
      </c>
      <c r="YK162" s="177"/>
      <c r="YL162">
        <v>1</v>
      </c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>
        <f t="shared" si="344"/>
        <v>0</v>
      </c>
      <c r="ACD162" s="25" t="e">
        <f t="shared" si="281"/>
        <v>#DIV/0!</v>
      </c>
      <c r="ACE162" s="11">
        <f t="shared" si="345"/>
        <v>1</v>
      </c>
      <c r="ACF162" s="11">
        <f t="shared" si="346"/>
        <v>61000</v>
      </c>
      <c r="ACG162" s="1">
        <v>5</v>
      </c>
      <c r="ACH162" s="1">
        <v>1</v>
      </c>
      <c r="ACI162" s="11">
        <f t="shared" si="347"/>
        <v>61000</v>
      </c>
      <c r="ACJ162" s="45">
        <v>1</v>
      </c>
      <c r="ACK162" s="13">
        <f t="shared" si="348"/>
        <v>61000</v>
      </c>
      <c r="ACL162">
        <v>1</v>
      </c>
      <c r="ACM162" s="25">
        <f t="shared" si="349"/>
        <v>61000</v>
      </c>
      <c r="ACN162" s="11">
        <f t="shared" si="350"/>
        <v>61000</v>
      </c>
      <c r="ACO162" s="65"/>
      <c r="ACR162" s="39" t="s">
        <v>407</v>
      </c>
      <c r="ACZ162" s="1" t="s">
        <v>259</v>
      </c>
      <c r="ADD162" s="1" t="s">
        <v>185</v>
      </c>
      <c r="ADU162" s="1">
        <v>2</v>
      </c>
      <c r="ADV162" s="457"/>
      <c r="AEE162" s="1">
        <f t="shared" si="351"/>
        <v>0</v>
      </c>
      <c r="AFN162" s="1">
        <v>1</v>
      </c>
      <c r="AGL162" s="1">
        <v>61000</v>
      </c>
      <c r="AGM162" s="11">
        <f t="shared" si="357"/>
        <v>0</v>
      </c>
      <c r="AHJ162" s="1">
        <v>61000</v>
      </c>
      <c r="AIX162" s="1">
        <v>1</v>
      </c>
      <c r="AIY162" s="11"/>
      <c r="AIZ162" s="11"/>
      <c r="AJB162" s="11"/>
      <c r="AJC162" s="1">
        <v>61000</v>
      </c>
      <c r="AJD162" s="1">
        <v>1</v>
      </c>
      <c r="AJE162" s="1">
        <v>1</v>
      </c>
      <c r="AJF162" s="435">
        <v>100</v>
      </c>
      <c r="AJG162" s="45"/>
      <c r="AJH162" s="381">
        <v>61000</v>
      </c>
      <c r="AJI162" s="11">
        <f t="shared" si="352"/>
        <v>61000</v>
      </c>
      <c r="AJJ162" s="60"/>
      <c r="AJK162" s="12"/>
      <c r="AJW162" s="1">
        <f t="shared" si="353"/>
        <v>0</v>
      </c>
      <c r="AJZ162" s="1">
        <f t="shared" si="354"/>
        <v>0</v>
      </c>
      <c r="AKA162" s="60"/>
      <c r="AKB162" s="1" t="s">
        <v>260</v>
      </c>
      <c r="AKC162" s="1" t="s">
        <v>260</v>
      </c>
      <c r="AKD162" s="1" t="s">
        <v>261</v>
      </c>
      <c r="AKE162" s="1" t="s">
        <v>260</v>
      </c>
      <c r="AKF162" s="1" t="s">
        <v>260</v>
      </c>
      <c r="AKG162" s="1" t="s">
        <v>260</v>
      </c>
      <c r="AKH162" s="1" t="s">
        <v>260</v>
      </c>
      <c r="AKI162" s="1" t="s">
        <v>260</v>
      </c>
      <c r="AKJ162" s="1" t="s">
        <v>262</v>
      </c>
      <c r="AKK162" s="1" t="s">
        <v>260</v>
      </c>
      <c r="AKL162" s="1" t="s">
        <v>260</v>
      </c>
      <c r="AKM162" s="1" t="s">
        <v>260</v>
      </c>
      <c r="AKN162" s="1" t="s">
        <v>260</v>
      </c>
      <c r="AKO162" s="1" t="s">
        <v>260</v>
      </c>
      <c r="AKP162" s="1" t="s">
        <v>260</v>
      </c>
      <c r="AKQ162" s="1" t="s">
        <v>260</v>
      </c>
      <c r="AKR162" s="1" t="s">
        <v>263</v>
      </c>
      <c r="AKS162" s="1" t="s">
        <v>260</v>
      </c>
      <c r="AKT162" s="1" t="s">
        <v>260</v>
      </c>
      <c r="AKU162" s="1" t="s">
        <v>260</v>
      </c>
      <c r="AKV162" s="1" t="s">
        <v>260</v>
      </c>
      <c r="AKW162" s="1" t="s">
        <v>260</v>
      </c>
      <c r="AKX162" s="1" t="s">
        <v>260</v>
      </c>
      <c r="AKY162" s="1" t="s">
        <v>260</v>
      </c>
      <c r="AKZ162" s="1" t="s">
        <v>260</v>
      </c>
      <c r="ALA162" s="1" t="s">
        <v>260</v>
      </c>
      <c r="ALB162" s="1" t="s">
        <v>260</v>
      </c>
      <c r="ALC162" s="1" t="s">
        <v>260</v>
      </c>
      <c r="ALD162" s="1" t="s">
        <v>260</v>
      </c>
      <c r="ALE162" s="1" t="s">
        <v>260</v>
      </c>
      <c r="ALF162" s="1" t="s">
        <v>260</v>
      </c>
      <c r="ALG162" s="1" t="s">
        <v>260</v>
      </c>
      <c r="ALH162" s="1" t="s">
        <v>260</v>
      </c>
      <c r="ALI162" s="1" t="s">
        <v>260</v>
      </c>
      <c r="ALJ162" s="1" t="s">
        <v>260</v>
      </c>
      <c r="ALK162" s="1" t="s">
        <v>260</v>
      </c>
      <c r="ALL162" s="1" t="s">
        <v>260</v>
      </c>
      <c r="ALN162" s="11" t="e">
        <f t="shared" si="355"/>
        <v>#DIV/0!</v>
      </c>
      <c r="ALO162" s="28">
        <v>61000</v>
      </c>
      <c r="ALU162" s="60"/>
      <c r="ALV162" s="1">
        <v>1</v>
      </c>
      <c r="AMD162" s="1">
        <v>1</v>
      </c>
      <c r="AMJ162" s="403"/>
    </row>
    <row r="163" spans="1:1024" s="1" customFormat="1" ht="15" customHeight="1" x14ac:dyDescent="0.25">
      <c r="A163" s="268"/>
      <c r="B163" s="113">
        <v>219</v>
      </c>
      <c r="C163" s="473" t="s">
        <v>810</v>
      </c>
      <c r="D163" s="304" t="s">
        <v>785</v>
      </c>
      <c r="E163" s="1">
        <v>2005</v>
      </c>
      <c r="F163" s="1">
        <v>1</v>
      </c>
      <c r="G163" s="1">
        <v>1</v>
      </c>
      <c r="J163" s="1">
        <v>1</v>
      </c>
      <c r="K163" s="1">
        <v>2001</v>
      </c>
      <c r="L163" s="1">
        <v>2001</v>
      </c>
      <c r="M163" s="1">
        <v>1</v>
      </c>
      <c r="AE163" s="1">
        <v>1</v>
      </c>
      <c r="AW163" s="1">
        <v>1</v>
      </c>
      <c r="AY163" s="1">
        <v>1</v>
      </c>
      <c r="BA163" s="1">
        <v>1</v>
      </c>
      <c r="BB163" s="1">
        <v>13</v>
      </c>
      <c r="BE163" s="1">
        <v>1</v>
      </c>
      <c r="BG163" s="1">
        <v>3</v>
      </c>
      <c r="CG163" s="1">
        <v>1</v>
      </c>
      <c r="CH163" s="246"/>
      <c r="CP163" s="1">
        <f t="shared" si="282"/>
        <v>0</v>
      </c>
      <c r="CS163" s="1">
        <f t="shared" si="283"/>
        <v>0</v>
      </c>
      <c r="DO163" s="1">
        <f t="shared" si="284"/>
        <v>0</v>
      </c>
      <c r="DX163" s="1">
        <f t="shared" si="285"/>
        <v>0</v>
      </c>
      <c r="EE163" s="1">
        <f t="shared" si="286"/>
        <v>0</v>
      </c>
      <c r="EH163" s="1">
        <f t="shared" si="287"/>
        <v>0</v>
      </c>
      <c r="FF163" s="116"/>
      <c r="GP163" s="1">
        <f t="shared" si="288"/>
        <v>0</v>
      </c>
      <c r="GY163" s="1">
        <f t="shared" si="289"/>
        <v>0</v>
      </c>
      <c r="HC163" s="1">
        <f t="shared" si="290"/>
        <v>0</v>
      </c>
      <c r="HS163" s="1">
        <f t="shared" si="291"/>
        <v>0</v>
      </c>
      <c r="HX163" s="1">
        <f t="shared" si="292"/>
        <v>0</v>
      </c>
      <c r="ID163" s="1">
        <f t="shared" si="293"/>
        <v>0</v>
      </c>
      <c r="IN163" s="1">
        <f t="shared" si="294"/>
        <v>0</v>
      </c>
      <c r="IW163" s="1">
        <f t="shared" si="295"/>
        <v>0</v>
      </c>
      <c r="IZ163" s="1">
        <f t="shared" si="296"/>
        <v>0</v>
      </c>
      <c r="JJ163" s="1">
        <f t="shared" si="297"/>
        <v>0</v>
      </c>
      <c r="JV163" s="1">
        <f t="shared" si="298"/>
        <v>0</v>
      </c>
      <c r="KB163" s="1">
        <f t="shared" si="299"/>
        <v>0</v>
      </c>
      <c r="LG163" s="1">
        <f t="shared" si="300"/>
        <v>0</v>
      </c>
      <c r="LT163" s="1">
        <f t="shared" si="301"/>
        <v>0</v>
      </c>
      <c r="MA163" s="1">
        <f t="shared" si="302"/>
        <v>0</v>
      </c>
      <c r="MF163" s="1">
        <f t="shared" si="303"/>
        <v>0</v>
      </c>
      <c r="MM163" s="1">
        <f t="shared" si="304"/>
        <v>0</v>
      </c>
      <c r="MS163" s="1">
        <f t="shared" si="305"/>
        <v>0</v>
      </c>
      <c r="MU163" s="115"/>
      <c r="OI163" s="120"/>
      <c r="PD163" s="1">
        <f t="shared" si="306"/>
        <v>0</v>
      </c>
      <c r="QF163" s="1">
        <f t="shared" si="307"/>
        <v>0</v>
      </c>
      <c r="QY163" s="1">
        <f t="shared" si="308"/>
        <v>0</v>
      </c>
      <c r="RK163" s="1">
        <f t="shared" si="309"/>
        <v>0</v>
      </c>
      <c r="SA163" s="1">
        <f t="shared" si="310"/>
        <v>0</v>
      </c>
      <c r="SG163" s="1">
        <f t="shared" si="311"/>
        <v>0</v>
      </c>
      <c r="SO163" s="1">
        <f t="shared" si="312"/>
        <v>0</v>
      </c>
      <c r="TB163" s="1">
        <f t="shared" si="313"/>
        <v>0</v>
      </c>
      <c r="TS163" s="1">
        <f t="shared" si="314"/>
        <v>0</v>
      </c>
      <c r="UD163" s="1">
        <f t="shared" si="315"/>
        <v>0</v>
      </c>
      <c r="UG163" s="1">
        <f t="shared" si="316"/>
        <v>0</v>
      </c>
      <c r="UQ163" s="1">
        <f t="shared" si="317"/>
        <v>0</v>
      </c>
      <c r="VA163" s="1">
        <f t="shared" si="318"/>
        <v>0</v>
      </c>
      <c r="VG163" s="1">
        <f t="shared" si="319"/>
        <v>0</v>
      </c>
      <c r="WY163" s="1">
        <f t="shared" si="320"/>
        <v>0</v>
      </c>
      <c r="XB163" s="1">
        <f t="shared" si="321"/>
        <v>0</v>
      </c>
      <c r="XG163" s="1">
        <f t="shared" si="322"/>
        <v>0</v>
      </c>
      <c r="XK163" s="108"/>
      <c r="XL163" s="1">
        <f t="shared" si="323"/>
        <v>0</v>
      </c>
      <c r="XM163" s="1">
        <f t="shared" si="324"/>
        <v>0</v>
      </c>
      <c r="XN163" s="1">
        <f t="shared" si="325"/>
        <v>0</v>
      </c>
      <c r="XO163" s="1">
        <f t="shared" si="326"/>
        <v>0</v>
      </c>
      <c r="XP163" s="1">
        <f t="shared" si="327"/>
        <v>0</v>
      </c>
      <c r="XQ163" s="1">
        <f t="shared" si="328"/>
        <v>0</v>
      </c>
      <c r="XR163" s="1">
        <f t="shared" si="329"/>
        <v>0</v>
      </c>
      <c r="XS163" s="1">
        <f t="shared" si="356"/>
        <v>0</v>
      </c>
      <c r="XT163" s="1">
        <f t="shared" si="330"/>
        <v>0</v>
      </c>
      <c r="XU163" s="1">
        <f t="shared" si="331"/>
        <v>0</v>
      </c>
      <c r="XV163" s="1">
        <f t="shared" si="332"/>
        <v>0</v>
      </c>
      <c r="XW163" s="1">
        <f t="shared" si="333"/>
        <v>0</v>
      </c>
      <c r="XX163" s="1">
        <f t="shared" si="334"/>
        <v>0</v>
      </c>
      <c r="XY163" s="1">
        <f t="shared" si="335"/>
        <v>0</v>
      </c>
      <c r="XZ163" s="1">
        <f t="shared" si="336"/>
        <v>0</v>
      </c>
      <c r="YA163" s="1">
        <f t="shared" si="337"/>
        <v>0</v>
      </c>
      <c r="YB163" s="1">
        <f t="shared" si="338"/>
        <v>0</v>
      </c>
      <c r="YC163" s="1">
        <f t="shared" si="339"/>
        <v>0</v>
      </c>
      <c r="YD163" s="132"/>
      <c r="YE163" s="133"/>
      <c r="YF163" s="133" t="e">
        <f t="shared" si="341"/>
        <v>#DIV/0!</v>
      </c>
      <c r="YG163" s="130"/>
      <c r="YH163" s="130" t="e">
        <f t="shared" si="342"/>
        <v>#DIV/0!</v>
      </c>
      <c r="YI163" s="129"/>
      <c r="YJ163" s="128" t="e">
        <f t="shared" si="343"/>
        <v>#DIV/0!</v>
      </c>
      <c r="YK163" s="177"/>
      <c r="YL163">
        <v>1</v>
      </c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>
        <f t="shared" si="344"/>
        <v>0</v>
      </c>
      <c r="ACD163" s="25" t="e">
        <f t="shared" si="281"/>
        <v>#DIV/0!</v>
      </c>
      <c r="ACE163" s="11">
        <f t="shared" si="345"/>
        <v>0</v>
      </c>
      <c r="ACF163" s="11" t="e">
        <f t="shared" si="346"/>
        <v>#DIV/0!</v>
      </c>
      <c r="ACG163" s="1">
        <v>5</v>
      </c>
      <c r="ACH163" s="1">
        <v>1</v>
      </c>
      <c r="ACI163" s="11">
        <f t="shared" si="347"/>
        <v>1700000</v>
      </c>
      <c r="ACJ163" s="45">
        <v>1</v>
      </c>
      <c r="ACK163" s="13">
        <f t="shared" si="348"/>
        <v>1700000</v>
      </c>
      <c r="ACL163">
        <v>1</v>
      </c>
      <c r="ACM163" s="25">
        <f t="shared" si="349"/>
        <v>1700000</v>
      </c>
      <c r="ACN163" s="11">
        <f t="shared" si="350"/>
        <v>1700000</v>
      </c>
      <c r="ACO163" s="65"/>
      <c r="ACR163" s="39" t="s">
        <v>407</v>
      </c>
      <c r="ACZ163" s="1" t="s">
        <v>259</v>
      </c>
      <c r="ADD163" s="1" t="s">
        <v>189</v>
      </c>
      <c r="ADU163" s="1">
        <v>2</v>
      </c>
      <c r="ADV163" s="457"/>
      <c r="AEE163" s="1">
        <f t="shared" si="351"/>
        <v>0</v>
      </c>
      <c r="AEV163" s="1">
        <v>1</v>
      </c>
      <c r="AGM163" s="11">
        <f t="shared" si="357"/>
        <v>0</v>
      </c>
      <c r="AIY163" s="11">
        <v>1700000</v>
      </c>
      <c r="AIZ163" s="11"/>
      <c r="AJA163" s="1">
        <v>1</v>
      </c>
      <c r="AJB163" s="11"/>
      <c r="AJE163" s="1">
        <v>1</v>
      </c>
      <c r="AJF163" s="435"/>
      <c r="AJG163" s="45"/>
      <c r="AJH163" s="381">
        <v>1700000</v>
      </c>
      <c r="AJI163" s="11" t="e">
        <f t="shared" si="352"/>
        <v>#DIV/0!</v>
      </c>
      <c r="AJJ163" s="60"/>
      <c r="AJK163" s="12"/>
      <c r="AJW163" s="1">
        <f t="shared" si="353"/>
        <v>0</v>
      </c>
      <c r="AJZ163" s="1">
        <f t="shared" si="354"/>
        <v>0</v>
      </c>
      <c r="AKA163" s="60"/>
      <c r="AKB163" s="1" t="s">
        <v>260</v>
      </c>
      <c r="AKC163" s="1" t="s">
        <v>260</v>
      </c>
      <c r="AKD163" s="1" t="s">
        <v>261</v>
      </c>
      <c r="AKE163" s="1" t="s">
        <v>260</v>
      </c>
      <c r="AKF163" s="1" t="s">
        <v>260</v>
      </c>
      <c r="AKG163" s="1" t="s">
        <v>260</v>
      </c>
      <c r="AKH163" s="1" t="s">
        <v>260</v>
      </c>
      <c r="AKI163" s="1" t="s">
        <v>260</v>
      </c>
      <c r="AKJ163" s="1" t="s">
        <v>262</v>
      </c>
      <c r="AKK163" s="1" t="s">
        <v>260</v>
      </c>
      <c r="AKL163" s="1" t="s">
        <v>260</v>
      </c>
      <c r="AKM163" s="1" t="s">
        <v>260</v>
      </c>
      <c r="AKN163" s="1" t="s">
        <v>260</v>
      </c>
      <c r="AKO163" s="1" t="s">
        <v>260</v>
      </c>
      <c r="AKP163" s="1" t="s">
        <v>260</v>
      </c>
      <c r="AKQ163" s="1" t="s">
        <v>260</v>
      </c>
      <c r="AKR163" s="1" t="s">
        <v>263</v>
      </c>
      <c r="AKS163" s="1" t="s">
        <v>260</v>
      </c>
      <c r="AKT163" s="1" t="s">
        <v>260</v>
      </c>
      <c r="AKU163" s="1" t="s">
        <v>260</v>
      </c>
      <c r="AKV163" s="1" t="s">
        <v>260</v>
      </c>
      <c r="AKW163" s="1" t="s">
        <v>260</v>
      </c>
      <c r="AKX163" s="1" t="s">
        <v>260</v>
      </c>
      <c r="AKY163" s="1" t="s">
        <v>260</v>
      </c>
      <c r="AKZ163" s="1" t="s">
        <v>260</v>
      </c>
      <c r="ALA163" s="1" t="s">
        <v>260</v>
      </c>
      <c r="ALB163" s="1" t="s">
        <v>260</v>
      </c>
      <c r="ALC163" s="1" t="s">
        <v>260</v>
      </c>
      <c r="ALD163" s="1" t="s">
        <v>260</v>
      </c>
      <c r="ALE163" s="1" t="s">
        <v>260</v>
      </c>
      <c r="ALF163" s="1" t="s">
        <v>260</v>
      </c>
      <c r="ALG163" s="1" t="s">
        <v>260</v>
      </c>
      <c r="ALH163" s="1" t="s">
        <v>260</v>
      </c>
      <c r="ALI163" s="1" t="s">
        <v>260</v>
      </c>
      <c r="ALJ163" s="1" t="s">
        <v>260</v>
      </c>
      <c r="ALK163" s="1" t="s">
        <v>260</v>
      </c>
      <c r="ALL163" s="1" t="s">
        <v>260</v>
      </c>
      <c r="ALN163" s="11" t="e">
        <f t="shared" si="355"/>
        <v>#DIV/0!</v>
      </c>
      <c r="ALO163" s="28">
        <v>1700000</v>
      </c>
      <c r="ALU163" s="60"/>
      <c r="ALV163" s="1">
        <v>1</v>
      </c>
      <c r="ALX163" s="1">
        <v>1</v>
      </c>
      <c r="AMJ163" s="403"/>
    </row>
    <row r="164" spans="1:1024" s="1" customFormat="1" ht="15" customHeight="1" x14ac:dyDescent="0.25">
      <c r="A164" s="268"/>
      <c r="B164" s="113">
        <v>220</v>
      </c>
      <c r="C164" s="473" t="s">
        <v>810</v>
      </c>
      <c r="D164" s="304" t="s">
        <v>786</v>
      </c>
      <c r="E164" s="1">
        <v>2005</v>
      </c>
      <c r="H164" s="1">
        <v>1</v>
      </c>
      <c r="I164" s="1">
        <v>1</v>
      </c>
      <c r="J164" s="1">
        <v>1</v>
      </c>
      <c r="K164" s="1">
        <v>1998</v>
      </c>
      <c r="L164" s="1">
        <v>2001</v>
      </c>
      <c r="AB164" s="1">
        <v>1</v>
      </c>
      <c r="AC164" s="1">
        <v>1</v>
      </c>
      <c r="AD164" s="1">
        <v>1</v>
      </c>
      <c r="AE164" s="1">
        <v>1</v>
      </c>
      <c r="AW164" s="1">
        <v>1</v>
      </c>
      <c r="AY164" s="1">
        <v>1</v>
      </c>
      <c r="BA164" s="1">
        <v>1</v>
      </c>
      <c r="BB164" s="1">
        <v>13</v>
      </c>
      <c r="BE164" s="1">
        <v>1</v>
      </c>
      <c r="CF164" s="1">
        <v>1</v>
      </c>
      <c r="CG164" s="1">
        <v>1</v>
      </c>
      <c r="CH164" s="246"/>
      <c r="CP164" s="1">
        <f t="shared" si="282"/>
        <v>0</v>
      </c>
      <c r="CS164" s="1">
        <f t="shared" si="283"/>
        <v>0</v>
      </c>
      <c r="DO164" s="1">
        <f t="shared" si="284"/>
        <v>0</v>
      </c>
      <c r="DX164" s="1">
        <f t="shared" si="285"/>
        <v>0</v>
      </c>
      <c r="EE164" s="1">
        <f t="shared" si="286"/>
        <v>0</v>
      </c>
      <c r="EH164" s="1">
        <f t="shared" si="287"/>
        <v>0</v>
      </c>
      <c r="FF164" s="116"/>
      <c r="GP164" s="1">
        <f t="shared" si="288"/>
        <v>0</v>
      </c>
      <c r="GY164" s="1">
        <f t="shared" si="289"/>
        <v>0</v>
      </c>
      <c r="HC164" s="1">
        <f t="shared" si="290"/>
        <v>0</v>
      </c>
      <c r="HS164" s="1">
        <f t="shared" si="291"/>
        <v>0</v>
      </c>
      <c r="HX164" s="1">
        <f t="shared" si="292"/>
        <v>0</v>
      </c>
      <c r="ID164" s="1">
        <f t="shared" si="293"/>
        <v>0</v>
      </c>
      <c r="IN164" s="1">
        <f t="shared" si="294"/>
        <v>0</v>
      </c>
      <c r="IW164" s="1">
        <f t="shared" si="295"/>
        <v>0</v>
      </c>
      <c r="IZ164" s="1">
        <f t="shared" si="296"/>
        <v>0</v>
      </c>
      <c r="JJ164" s="1">
        <f t="shared" si="297"/>
        <v>0</v>
      </c>
      <c r="JV164" s="1">
        <f t="shared" si="298"/>
        <v>0</v>
      </c>
      <c r="KB164" s="1">
        <f t="shared" si="299"/>
        <v>0</v>
      </c>
      <c r="LG164" s="1">
        <f t="shared" si="300"/>
        <v>0</v>
      </c>
      <c r="LT164" s="1">
        <f t="shared" si="301"/>
        <v>0</v>
      </c>
      <c r="MA164" s="1">
        <f t="shared" si="302"/>
        <v>0</v>
      </c>
      <c r="MF164" s="1">
        <f t="shared" si="303"/>
        <v>0</v>
      </c>
      <c r="MM164" s="1">
        <f t="shared" si="304"/>
        <v>0</v>
      </c>
      <c r="MS164" s="1">
        <f t="shared" si="305"/>
        <v>0</v>
      </c>
      <c r="MU164" s="115"/>
      <c r="OI164" s="120"/>
      <c r="PD164" s="1">
        <f t="shared" si="306"/>
        <v>0</v>
      </c>
      <c r="QF164" s="1">
        <f t="shared" si="307"/>
        <v>0</v>
      </c>
      <c r="QY164" s="1">
        <f t="shared" si="308"/>
        <v>0</v>
      </c>
      <c r="RK164" s="1">
        <f t="shared" si="309"/>
        <v>0</v>
      </c>
      <c r="SA164" s="1">
        <f t="shared" si="310"/>
        <v>0</v>
      </c>
      <c r="SG164" s="1">
        <f t="shared" si="311"/>
        <v>0</v>
      </c>
      <c r="SO164" s="1">
        <f t="shared" si="312"/>
        <v>0</v>
      </c>
      <c r="TB164" s="1">
        <f t="shared" si="313"/>
        <v>0</v>
      </c>
      <c r="TS164" s="1">
        <f t="shared" si="314"/>
        <v>0</v>
      </c>
      <c r="UD164" s="1">
        <f t="shared" si="315"/>
        <v>0</v>
      </c>
      <c r="UG164" s="1">
        <f t="shared" si="316"/>
        <v>0</v>
      </c>
      <c r="UQ164" s="1">
        <f t="shared" si="317"/>
        <v>0</v>
      </c>
      <c r="VA164" s="1">
        <f t="shared" si="318"/>
        <v>0</v>
      </c>
      <c r="VG164" s="1">
        <f t="shared" si="319"/>
        <v>0</v>
      </c>
      <c r="WY164" s="1">
        <f t="shared" si="320"/>
        <v>0</v>
      </c>
      <c r="XB164" s="1">
        <f t="shared" si="321"/>
        <v>0</v>
      </c>
      <c r="XG164" s="1">
        <f t="shared" si="322"/>
        <v>0</v>
      </c>
      <c r="XK164" s="108"/>
      <c r="XL164" s="1">
        <f t="shared" si="323"/>
        <v>0</v>
      </c>
      <c r="XM164" s="1">
        <f t="shared" si="324"/>
        <v>0</v>
      </c>
      <c r="XN164" s="1">
        <f t="shared" si="325"/>
        <v>0</v>
      </c>
      <c r="XO164" s="1">
        <f t="shared" si="326"/>
        <v>0</v>
      </c>
      <c r="XP164" s="1">
        <f t="shared" si="327"/>
        <v>0</v>
      </c>
      <c r="XQ164" s="1">
        <f t="shared" si="328"/>
        <v>0</v>
      </c>
      <c r="XR164" s="1">
        <f t="shared" si="329"/>
        <v>0</v>
      </c>
      <c r="XS164" s="1">
        <f t="shared" si="356"/>
        <v>0</v>
      </c>
      <c r="XT164" s="1">
        <f t="shared" si="330"/>
        <v>0</v>
      </c>
      <c r="XU164" s="1">
        <f t="shared" si="331"/>
        <v>0</v>
      </c>
      <c r="XV164" s="1">
        <f t="shared" si="332"/>
        <v>0</v>
      </c>
      <c r="XW164" s="1">
        <f t="shared" si="333"/>
        <v>0</v>
      </c>
      <c r="XX164" s="1">
        <f t="shared" si="334"/>
        <v>0</v>
      </c>
      <c r="XY164" s="1">
        <f t="shared" si="335"/>
        <v>0</v>
      </c>
      <c r="XZ164" s="1">
        <f t="shared" si="336"/>
        <v>0</v>
      </c>
      <c r="YA164" s="1">
        <f t="shared" si="337"/>
        <v>0</v>
      </c>
      <c r="YB164" s="1">
        <f t="shared" si="338"/>
        <v>0</v>
      </c>
      <c r="YC164" s="1">
        <f t="shared" si="339"/>
        <v>0</v>
      </c>
      <c r="YD164" s="132"/>
      <c r="YE164" s="133"/>
      <c r="YF164" s="133" t="e">
        <f t="shared" si="341"/>
        <v>#DIV/0!</v>
      </c>
      <c r="YG164" s="130"/>
      <c r="YH164" s="130" t="e">
        <f t="shared" si="342"/>
        <v>#DIV/0!</v>
      </c>
      <c r="YI164" s="129"/>
      <c r="YJ164" s="128" t="e">
        <f t="shared" si="343"/>
        <v>#DIV/0!</v>
      </c>
      <c r="YK164" s="177"/>
      <c r="YL164">
        <v>1</v>
      </c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>
        <f t="shared" si="344"/>
        <v>0</v>
      </c>
      <c r="ACD164" s="25" t="e">
        <f t="shared" si="281"/>
        <v>#DIV/0!</v>
      </c>
      <c r="ACE164" s="11">
        <f t="shared" si="345"/>
        <v>0</v>
      </c>
      <c r="ACF164" s="11" t="e">
        <f t="shared" si="346"/>
        <v>#DIV/0!</v>
      </c>
      <c r="ACG164" s="1">
        <v>5</v>
      </c>
      <c r="ACH164" s="1">
        <v>1</v>
      </c>
      <c r="ACI164" s="11">
        <f t="shared" si="347"/>
        <v>78000</v>
      </c>
      <c r="ACJ164" s="45">
        <v>1</v>
      </c>
      <c r="ACK164" s="13">
        <f t="shared" si="348"/>
        <v>78000</v>
      </c>
      <c r="ACL164">
        <v>1</v>
      </c>
      <c r="ACM164" s="25">
        <f t="shared" si="349"/>
        <v>78000</v>
      </c>
      <c r="ACN164" s="11">
        <f t="shared" si="350"/>
        <v>78000</v>
      </c>
      <c r="ACO164" s="65"/>
      <c r="ACR164" s="39" t="s">
        <v>407</v>
      </c>
      <c r="ACZ164" s="1" t="s">
        <v>259</v>
      </c>
      <c r="ADD164" s="1" t="s">
        <v>189</v>
      </c>
      <c r="ADL164" s="1">
        <v>1</v>
      </c>
      <c r="ADU164" s="1">
        <v>5</v>
      </c>
      <c r="ADV164" s="457"/>
      <c r="AEE164" s="1">
        <f t="shared" si="351"/>
        <v>0</v>
      </c>
      <c r="AFN164" s="1">
        <v>1</v>
      </c>
      <c r="AGL164" s="1">
        <v>78000</v>
      </c>
      <c r="AGM164" s="11">
        <f t="shared" si="357"/>
        <v>0</v>
      </c>
      <c r="AHJ164" s="1">
        <v>78000</v>
      </c>
      <c r="AHY164" s="1">
        <v>1</v>
      </c>
      <c r="AHZ164" s="1">
        <v>1</v>
      </c>
      <c r="AIE164" s="1">
        <v>3</v>
      </c>
      <c r="AIF164" s="1">
        <v>1</v>
      </c>
      <c r="AIJ164" s="1">
        <v>1</v>
      </c>
      <c r="AIK164" s="1">
        <v>1</v>
      </c>
      <c r="AIL164" s="1">
        <v>1</v>
      </c>
      <c r="AIY164" s="11"/>
      <c r="AIZ164" s="11"/>
      <c r="AJB164" s="11"/>
      <c r="AJC164" s="1">
        <v>78000</v>
      </c>
      <c r="AJD164" s="1">
        <v>1</v>
      </c>
      <c r="AJE164" s="1">
        <v>1</v>
      </c>
      <c r="AJF164" s="435">
        <v>100</v>
      </c>
      <c r="AJG164" s="45"/>
      <c r="AJH164" s="381">
        <v>78000</v>
      </c>
      <c r="AJI164" s="11" t="e">
        <f t="shared" si="352"/>
        <v>#DIV/0!</v>
      </c>
      <c r="AJJ164" s="60"/>
      <c r="AJK164" s="12"/>
      <c r="AJW164" s="1">
        <f t="shared" si="353"/>
        <v>0</v>
      </c>
      <c r="AJZ164" s="1">
        <f t="shared" si="354"/>
        <v>0</v>
      </c>
      <c r="AKA164" s="60"/>
      <c r="AKB164" s="1" t="s">
        <v>260</v>
      </c>
      <c r="AKC164" s="1" t="s">
        <v>260</v>
      </c>
      <c r="AKD164" s="1" t="s">
        <v>261</v>
      </c>
      <c r="AKE164" s="1" t="s">
        <v>260</v>
      </c>
      <c r="AKF164" s="1" t="s">
        <v>260</v>
      </c>
      <c r="AKG164" s="1" t="s">
        <v>260</v>
      </c>
      <c r="AKH164" s="1" t="s">
        <v>260</v>
      </c>
      <c r="AKI164" s="1" t="s">
        <v>260</v>
      </c>
      <c r="AKJ164" s="1" t="s">
        <v>262</v>
      </c>
      <c r="AKK164" s="1" t="s">
        <v>260</v>
      </c>
      <c r="AKL164" s="1" t="s">
        <v>260</v>
      </c>
      <c r="AKM164" s="1" t="s">
        <v>260</v>
      </c>
      <c r="AKN164" s="1" t="s">
        <v>260</v>
      </c>
      <c r="AKO164" s="1" t="s">
        <v>260</v>
      </c>
      <c r="AKP164" s="1" t="s">
        <v>260</v>
      </c>
      <c r="AKQ164" s="1" t="s">
        <v>260</v>
      </c>
      <c r="AKR164" s="1" t="s">
        <v>263</v>
      </c>
      <c r="AKS164" s="1" t="s">
        <v>260</v>
      </c>
      <c r="AKT164" s="1" t="s">
        <v>260</v>
      </c>
      <c r="AKU164" s="1" t="s">
        <v>260</v>
      </c>
      <c r="AKV164" s="1" t="s">
        <v>260</v>
      </c>
      <c r="AKW164" s="1" t="s">
        <v>260</v>
      </c>
      <c r="AKX164" s="1" t="s">
        <v>260</v>
      </c>
      <c r="AKY164" s="1" t="s">
        <v>260</v>
      </c>
      <c r="AKZ164" s="1" t="s">
        <v>260</v>
      </c>
      <c r="ALA164" s="1" t="s">
        <v>260</v>
      </c>
      <c r="ALB164" s="1" t="s">
        <v>260</v>
      </c>
      <c r="ALC164" s="1" t="s">
        <v>260</v>
      </c>
      <c r="ALD164" s="1" t="s">
        <v>260</v>
      </c>
      <c r="ALE164" s="1" t="s">
        <v>260</v>
      </c>
      <c r="ALF164" s="1" t="s">
        <v>260</v>
      </c>
      <c r="ALG164" s="1" t="s">
        <v>260</v>
      </c>
      <c r="ALH164" s="1" t="s">
        <v>260</v>
      </c>
      <c r="ALI164" s="1" t="s">
        <v>260</v>
      </c>
      <c r="ALJ164" s="1" t="s">
        <v>260</v>
      </c>
      <c r="ALK164" s="1" t="s">
        <v>260</v>
      </c>
      <c r="ALL164" s="1" t="s">
        <v>260</v>
      </c>
      <c r="ALN164" s="11" t="e">
        <f t="shared" si="355"/>
        <v>#DIV/0!</v>
      </c>
      <c r="ALO164" s="28">
        <v>78000</v>
      </c>
      <c r="ALU164" s="60"/>
      <c r="ALV164" s="1">
        <v>1</v>
      </c>
      <c r="ALZ164" s="1">
        <v>1</v>
      </c>
      <c r="AMC164" s="1">
        <v>1</v>
      </c>
      <c r="AMJ164" s="403"/>
    </row>
    <row r="165" spans="1:1024" s="1" customFormat="1" ht="15" customHeight="1" x14ac:dyDescent="0.25">
      <c r="A165" s="268"/>
      <c r="B165" s="113">
        <v>222</v>
      </c>
      <c r="C165" s="473" t="s">
        <v>810</v>
      </c>
      <c r="D165" s="304" t="s">
        <v>788</v>
      </c>
      <c r="E165" s="1">
        <v>2005</v>
      </c>
      <c r="F165" s="1">
        <v>1</v>
      </c>
      <c r="G165" s="1">
        <v>1</v>
      </c>
      <c r="J165" s="1">
        <v>1</v>
      </c>
      <c r="K165" s="1">
        <v>2004</v>
      </c>
      <c r="L165" s="1">
        <v>2004</v>
      </c>
      <c r="M165" s="1">
        <v>1</v>
      </c>
      <c r="AH165" s="1">
        <v>1</v>
      </c>
      <c r="AW165" s="1">
        <v>1</v>
      </c>
      <c r="AY165" s="1">
        <v>1</v>
      </c>
      <c r="BA165" s="1">
        <v>1</v>
      </c>
      <c r="BB165" s="1">
        <v>10</v>
      </c>
      <c r="CG165" s="1">
        <v>1</v>
      </c>
      <c r="CH165" s="246"/>
      <c r="CP165" s="1">
        <f t="shared" si="282"/>
        <v>0</v>
      </c>
      <c r="CS165" s="1">
        <f t="shared" si="283"/>
        <v>0</v>
      </c>
      <c r="DO165" s="1">
        <f t="shared" si="284"/>
        <v>0</v>
      </c>
      <c r="DX165" s="1">
        <f t="shared" si="285"/>
        <v>0</v>
      </c>
      <c r="EE165" s="1">
        <f t="shared" si="286"/>
        <v>0</v>
      </c>
      <c r="EH165" s="1">
        <f t="shared" si="287"/>
        <v>0</v>
      </c>
      <c r="FF165" s="116"/>
      <c r="GP165" s="1">
        <f t="shared" si="288"/>
        <v>0</v>
      </c>
      <c r="GY165" s="1">
        <f t="shared" si="289"/>
        <v>0</v>
      </c>
      <c r="HC165" s="1">
        <f t="shared" si="290"/>
        <v>0</v>
      </c>
      <c r="HE165" s="1">
        <v>1</v>
      </c>
      <c r="HS165" s="1">
        <f t="shared" si="291"/>
        <v>1</v>
      </c>
      <c r="HT165" s="1">
        <v>1</v>
      </c>
      <c r="HX165" s="1">
        <f t="shared" si="292"/>
        <v>0</v>
      </c>
      <c r="ID165" s="1">
        <f t="shared" si="293"/>
        <v>0</v>
      </c>
      <c r="IN165" s="1">
        <f t="shared" si="294"/>
        <v>0</v>
      </c>
      <c r="IW165" s="1">
        <f t="shared" si="295"/>
        <v>0</v>
      </c>
      <c r="IZ165" s="1">
        <f t="shared" si="296"/>
        <v>0</v>
      </c>
      <c r="JJ165" s="1">
        <f t="shared" si="297"/>
        <v>0</v>
      </c>
      <c r="JV165" s="1">
        <f t="shared" si="298"/>
        <v>0</v>
      </c>
      <c r="KB165" s="1">
        <f t="shared" si="299"/>
        <v>0</v>
      </c>
      <c r="LG165" s="1">
        <f t="shared" si="300"/>
        <v>0</v>
      </c>
      <c r="LT165" s="1">
        <f t="shared" si="301"/>
        <v>0</v>
      </c>
      <c r="MA165" s="1">
        <f t="shared" si="302"/>
        <v>0</v>
      </c>
      <c r="MF165" s="1">
        <f t="shared" si="303"/>
        <v>0</v>
      </c>
      <c r="MM165" s="1">
        <f t="shared" si="304"/>
        <v>0</v>
      </c>
      <c r="MS165" s="1">
        <f t="shared" si="305"/>
        <v>0</v>
      </c>
      <c r="MU165" s="115"/>
      <c r="NC165" s="1">
        <v>1</v>
      </c>
      <c r="OI165" s="120"/>
      <c r="PD165" s="1">
        <f t="shared" si="306"/>
        <v>0</v>
      </c>
      <c r="QF165" s="1">
        <f t="shared" si="307"/>
        <v>0</v>
      </c>
      <c r="QY165" s="1">
        <f t="shared" si="308"/>
        <v>0</v>
      </c>
      <c r="RA165" s="1">
        <v>1</v>
      </c>
      <c r="RK165" s="1">
        <f t="shared" si="309"/>
        <v>1</v>
      </c>
      <c r="RL165" s="1">
        <v>1</v>
      </c>
      <c r="SA165" s="1">
        <f t="shared" si="310"/>
        <v>0</v>
      </c>
      <c r="SG165" s="1">
        <f t="shared" si="311"/>
        <v>0</v>
      </c>
      <c r="SO165" s="1">
        <f t="shared" si="312"/>
        <v>0</v>
      </c>
      <c r="TB165" s="1">
        <f t="shared" si="313"/>
        <v>0</v>
      </c>
      <c r="TS165" s="1">
        <f t="shared" si="314"/>
        <v>0</v>
      </c>
      <c r="UD165" s="1">
        <f t="shared" si="315"/>
        <v>0</v>
      </c>
      <c r="UG165" s="1">
        <f t="shared" si="316"/>
        <v>0</v>
      </c>
      <c r="UQ165" s="1">
        <f t="shared" si="317"/>
        <v>0</v>
      </c>
      <c r="VA165" s="1">
        <f t="shared" si="318"/>
        <v>0</v>
      </c>
      <c r="VG165" s="1">
        <f t="shared" si="319"/>
        <v>0</v>
      </c>
      <c r="WY165" s="1">
        <f t="shared" si="320"/>
        <v>0</v>
      </c>
      <c r="XB165" s="1">
        <f t="shared" si="321"/>
        <v>0</v>
      </c>
      <c r="XG165" s="1">
        <f t="shared" si="322"/>
        <v>0</v>
      </c>
      <c r="XK165" s="108"/>
      <c r="XL165" s="1">
        <f t="shared" si="323"/>
        <v>1</v>
      </c>
      <c r="XM165" s="1">
        <f t="shared" si="324"/>
        <v>0</v>
      </c>
      <c r="XN165" s="1">
        <f t="shared" si="325"/>
        <v>0</v>
      </c>
      <c r="XO165" s="1">
        <f t="shared" si="326"/>
        <v>0</v>
      </c>
      <c r="XP165" s="1">
        <f t="shared" si="327"/>
        <v>1</v>
      </c>
      <c r="XQ165" s="1">
        <f t="shared" si="328"/>
        <v>0</v>
      </c>
      <c r="XR165" s="1">
        <f t="shared" si="329"/>
        <v>0</v>
      </c>
      <c r="XS165" s="1">
        <f t="shared" si="356"/>
        <v>0</v>
      </c>
      <c r="XT165" s="1">
        <f t="shared" si="330"/>
        <v>0</v>
      </c>
      <c r="XU165" s="1">
        <f t="shared" si="331"/>
        <v>0</v>
      </c>
      <c r="XV165" s="1">
        <f t="shared" si="332"/>
        <v>0</v>
      </c>
      <c r="XW165" s="1">
        <f t="shared" si="333"/>
        <v>0</v>
      </c>
      <c r="XX165" s="1">
        <f t="shared" si="334"/>
        <v>0</v>
      </c>
      <c r="XY165" s="1">
        <f t="shared" si="335"/>
        <v>1</v>
      </c>
      <c r="XZ165" s="1">
        <f t="shared" si="336"/>
        <v>0</v>
      </c>
      <c r="YA165" s="1">
        <f t="shared" si="337"/>
        <v>0</v>
      </c>
      <c r="YB165" s="1">
        <f t="shared" si="338"/>
        <v>0</v>
      </c>
      <c r="YC165" s="1">
        <f t="shared" si="339"/>
        <v>0</v>
      </c>
      <c r="YD165" s="132"/>
      <c r="YE165" s="133">
        <f>SUM(XL165:YC165)</f>
        <v>3</v>
      </c>
      <c r="YF165" s="133">
        <f t="shared" si="341"/>
        <v>119500</v>
      </c>
      <c r="YG165" s="130">
        <v>3</v>
      </c>
      <c r="YH165" s="130">
        <f t="shared" si="342"/>
        <v>119500</v>
      </c>
      <c r="YI165" s="129">
        <v>3</v>
      </c>
      <c r="YJ165" s="128">
        <f t="shared" si="343"/>
        <v>119500</v>
      </c>
      <c r="YK165" s="177"/>
      <c r="YL165">
        <v>0.5</v>
      </c>
      <c r="YM165"/>
      <c r="YN165"/>
      <c r="YO165"/>
      <c r="YP165"/>
      <c r="YQ165"/>
      <c r="YR165"/>
      <c r="YS165"/>
      <c r="YT165"/>
      <c r="YU165"/>
      <c r="YV165">
        <v>1</v>
      </c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>
        <f t="shared" si="344"/>
        <v>1</v>
      </c>
      <c r="ACD165" s="25">
        <f t="shared" si="281"/>
        <v>358500</v>
      </c>
      <c r="ACE165" s="11">
        <f t="shared" si="345"/>
        <v>4</v>
      </c>
      <c r="ACF165" s="11">
        <f t="shared" si="346"/>
        <v>179250</v>
      </c>
      <c r="ACG165" s="1">
        <v>34</v>
      </c>
      <c r="ACH165" s="1">
        <v>2</v>
      </c>
      <c r="ACI165" s="11">
        <f t="shared" si="347"/>
        <v>358500</v>
      </c>
      <c r="ACJ165" s="11"/>
      <c r="ACK165" s="13">
        <f t="shared" si="348"/>
        <v>0</v>
      </c>
      <c r="ACL165">
        <v>0.5</v>
      </c>
      <c r="ACM165" s="25">
        <f t="shared" si="349"/>
        <v>358500</v>
      </c>
      <c r="ACN165" s="11">
        <f t="shared" si="350"/>
        <v>358500</v>
      </c>
      <c r="ACO165" s="65"/>
      <c r="ACR165" s="1" t="s">
        <v>258</v>
      </c>
      <c r="ACS165" s="1">
        <v>1</v>
      </c>
      <c r="ACZ165" s="1" t="s">
        <v>259</v>
      </c>
      <c r="ADD165" s="1" t="s">
        <v>189</v>
      </c>
      <c r="ADU165" s="1">
        <v>7</v>
      </c>
      <c r="ADV165" s="457"/>
      <c r="ADW165" s="1">
        <v>5</v>
      </c>
      <c r="AEE165" s="1">
        <f t="shared" si="351"/>
        <v>0</v>
      </c>
      <c r="AEI165" s="1">
        <v>1</v>
      </c>
      <c r="AFN165" s="1">
        <v>1</v>
      </c>
      <c r="AGL165" s="1">
        <v>140000</v>
      </c>
      <c r="AGM165" s="11">
        <f t="shared" si="357"/>
        <v>0</v>
      </c>
      <c r="AHJ165" s="1">
        <v>140000</v>
      </c>
      <c r="AHY165" s="1">
        <v>2</v>
      </c>
      <c r="AHZ165" s="1">
        <v>1</v>
      </c>
      <c r="AIA165" s="1">
        <v>2</v>
      </c>
      <c r="AIB165" s="1">
        <v>1</v>
      </c>
      <c r="AIJ165" s="1">
        <v>1</v>
      </c>
      <c r="AIY165" s="11">
        <v>577000</v>
      </c>
      <c r="AIZ165" s="11"/>
      <c r="AJA165" s="1">
        <v>412.14</v>
      </c>
      <c r="AJB165" s="11"/>
      <c r="AJC165" s="1">
        <v>140000</v>
      </c>
      <c r="AJD165" s="1">
        <v>1</v>
      </c>
      <c r="AJE165" s="1">
        <v>1</v>
      </c>
      <c r="AJF165" s="435">
        <v>19.525801952580196</v>
      </c>
      <c r="AJG165" s="45"/>
      <c r="AJH165" s="381">
        <v>717000</v>
      </c>
      <c r="AJI165" s="11">
        <f t="shared" si="352"/>
        <v>179250</v>
      </c>
      <c r="AJJ165" s="60"/>
      <c r="AJK165" s="12"/>
      <c r="AJW165" s="1">
        <f t="shared" si="353"/>
        <v>0</v>
      </c>
      <c r="AJZ165" s="1">
        <f t="shared" si="354"/>
        <v>0</v>
      </c>
      <c r="AKA165" s="60"/>
      <c r="AKB165" s="1" t="s">
        <v>192</v>
      </c>
      <c r="AKC165" s="1" t="s">
        <v>636</v>
      </c>
      <c r="AKD165" s="1" t="s">
        <v>774</v>
      </c>
      <c r="AKE165" s="1" t="s">
        <v>789</v>
      </c>
      <c r="AKF165" s="1" t="s">
        <v>790</v>
      </c>
      <c r="AKG165" s="1" t="s">
        <v>190</v>
      </c>
      <c r="AKH165" s="1" t="s">
        <v>186</v>
      </c>
      <c r="AKI165" s="1" t="s">
        <v>260</v>
      </c>
      <c r="AKJ165" s="1" t="s">
        <v>262</v>
      </c>
      <c r="AKK165" s="1" t="s">
        <v>260</v>
      </c>
      <c r="AKL165" s="1" t="s">
        <v>260</v>
      </c>
      <c r="AKM165" s="1" t="s">
        <v>260</v>
      </c>
      <c r="AKN165" s="1" t="s">
        <v>260</v>
      </c>
      <c r="AKO165" s="1" t="s">
        <v>260</v>
      </c>
      <c r="AKP165" s="1" t="s">
        <v>260</v>
      </c>
      <c r="AKQ165" s="1" t="s">
        <v>260</v>
      </c>
      <c r="AKR165" s="1" t="s">
        <v>263</v>
      </c>
      <c r="AKS165" s="1" t="s">
        <v>260</v>
      </c>
      <c r="AKT165" s="1" t="s">
        <v>260</v>
      </c>
      <c r="AKU165" s="1" t="s">
        <v>260</v>
      </c>
      <c r="AKV165" s="1" t="s">
        <v>260</v>
      </c>
      <c r="AKW165" s="1" t="s">
        <v>260</v>
      </c>
      <c r="AKX165" s="1" t="s">
        <v>260</v>
      </c>
      <c r="AKY165" s="1" t="s">
        <v>260</v>
      </c>
      <c r="AKZ165" s="1" t="s">
        <v>260</v>
      </c>
      <c r="ALA165" s="1" t="s">
        <v>260</v>
      </c>
      <c r="ALB165" s="1" t="s">
        <v>260</v>
      </c>
      <c r="ALC165" s="1" t="s">
        <v>260</v>
      </c>
      <c r="ALD165" s="1" t="s">
        <v>260</v>
      </c>
      <c r="ALE165" s="1" t="s">
        <v>260</v>
      </c>
      <c r="ALF165" s="1" t="s">
        <v>260</v>
      </c>
      <c r="ALG165" s="1" t="s">
        <v>260</v>
      </c>
      <c r="ALH165" s="1" t="s">
        <v>260</v>
      </c>
      <c r="ALI165" s="1" t="s">
        <v>260</v>
      </c>
      <c r="ALJ165" s="1" t="s">
        <v>260</v>
      </c>
      <c r="ALK165" s="1" t="s">
        <v>260</v>
      </c>
      <c r="ALL165" s="1" t="s">
        <v>260</v>
      </c>
      <c r="ALM165" s="1">
        <v>7</v>
      </c>
      <c r="ALN165" s="11">
        <f t="shared" si="355"/>
        <v>102428.57142857143</v>
      </c>
      <c r="ALO165" s="28">
        <v>717000</v>
      </c>
      <c r="ALP165" s="1">
        <v>1</v>
      </c>
      <c r="ALQ165" s="1">
        <v>6</v>
      </c>
      <c r="ALU165" s="60"/>
      <c r="ALV165" s="1">
        <v>1</v>
      </c>
      <c r="ALX165" s="1">
        <v>1</v>
      </c>
      <c r="ALY165" s="1">
        <v>1</v>
      </c>
      <c r="ALZ165" s="1">
        <v>1</v>
      </c>
      <c r="AMC165" s="1">
        <v>1</v>
      </c>
      <c r="AMD165" s="1">
        <v>1</v>
      </c>
      <c r="AMJ165" s="403"/>
    </row>
    <row r="166" spans="1:1024" s="1" customFormat="1" ht="15" customHeight="1" x14ac:dyDescent="0.25">
      <c r="A166" s="268"/>
      <c r="B166" s="113">
        <v>228</v>
      </c>
      <c r="C166" s="473" t="s">
        <v>810</v>
      </c>
      <c r="D166" s="304" t="s">
        <v>899</v>
      </c>
      <c r="E166" s="1">
        <v>2006</v>
      </c>
      <c r="H166" s="1">
        <v>1</v>
      </c>
      <c r="I166" s="1">
        <v>1</v>
      </c>
      <c r="J166" s="1">
        <v>1</v>
      </c>
      <c r="K166" s="1">
        <v>2001</v>
      </c>
      <c r="L166" s="1">
        <v>2001</v>
      </c>
      <c r="M166" s="1">
        <v>1</v>
      </c>
      <c r="AE166" s="1">
        <v>1</v>
      </c>
      <c r="AW166" s="1">
        <v>1</v>
      </c>
      <c r="AY166" s="1">
        <v>1</v>
      </c>
      <c r="BA166" s="1">
        <v>1</v>
      </c>
      <c r="BB166" s="1">
        <v>13</v>
      </c>
      <c r="BE166" s="1">
        <v>1</v>
      </c>
      <c r="CF166" s="1">
        <v>1</v>
      </c>
      <c r="CG166" s="1">
        <v>1</v>
      </c>
      <c r="CH166" s="246"/>
      <c r="CP166" s="1">
        <f t="shared" si="282"/>
        <v>0</v>
      </c>
      <c r="CS166" s="1">
        <f t="shared" si="283"/>
        <v>0</v>
      </c>
      <c r="DO166" s="1">
        <f t="shared" si="284"/>
        <v>0</v>
      </c>
      <c r="DX166" s="1">
        <f t="shared" si="285"/>
        <v>0</v>
      </c>
      <c r="EE166" s="1">
        <f t="shared" si="286"/>
        <v>0</v>
      </c>
      <c r="EH166" s="1">
        <f t="shared" si="287"/>
        <v>0</v>
      </c>
      <c r="FF166" s="116"/>
      <c r="GP166" s="1">
        <f t="shared" si="288"/>
        <v>0</v>
      </c>
      <c r="GY166" s="1">
        <f t="shared" si="289"/>
        <v>0</v>
      </c>
      <c r="HC166" s="1">
        <f t="shared" si="290"/>
        <v>0</v>
      </c>
      <c r="HS166" s="1">
        <f t="shared" si="291"/>
        <v>0</v>
      </c>
      <c r="HX166" s="1">
        <f t="shared" si="292"/>
        <v>0</v>
      </c>
      <c r="ID166" s="1">
        <f t="shared" si="293"/>
        <v>0</v>
      </c>
      <c r="IN166" s="1">
        <f t="shared" si="294"/>
        <v>0</v>
      </c>
      <c r="IW166" s="1">
        <f t="shared" si="295"/>
        <v>0</v>
      </c>
      <c r="IZ166" s="1">
        <f t="shared" si="296"/>
        <v>0</v>
      </c>
      <c r="JJ166" s="1">
        <f t="shared" si="297"/>
        <v>0</v>
      </c>
      <c r="JV166" s="1">
        <f t="shared" si="298"/>
        <v>0</v>
      </c>
      <c r="KB166" s="1">
        <f t="shared" si="299"/>
        <v>0</v>
      </c>
      <c r="LG166" s="1">
        <f t="shared" si="300"/>
        <v>0</v>
      </c>
      <c r="LT166" s="1">
        <f t="shared" si="301"/>
        <v>0</v>
      </c>
      <c r="MA166" s="1">
        <f t="shared" si="302"/>
        <v>0</v>
      </c>
      <c r="MF166" s="1">
        <f t="shared" si="303"/>
        <v>0</v>
      </c>
      <c r="MM166" s="1">
        <f t="shared" si="304"/>
        <v>0</v>
      </c>
      <c r="MS166" s="1">
        <f t="shared" si="305"/>
        <v>0</v>
      </c>
      <c r="MU166" s="115"/>
      <c r="OI166" s="120"/>
      <c r="PD166" s="1">
        <f t="shared" si="306"/>
        <v>0</v>
      </c>
      <c r="QF166" s="1">
        <f t="shared" si="307"/>
        <v>0</v>
      </c>
      <c r="QY166" s="1">
        <f t="shared" si="308"/>
        <v>0</v>
      </c>
      <c r="RK166" s="1">
        <f t="shared" si="309"/>
        <v>0</v>
      </c>
      <c r="SA166" s="1">
        <f t="shared" si="310"/>
        <v>0</v>
      </c>
      <c r="SG166" s="1">
        <f t="shared" si="311"/>
        <v>0</v>
      </c>
      <c r="SO166" s="1">
        <f t="shared" si="312"/>
        <v>0</v>
      </c>
      <c r="TB166" s="1">
        <f t="shared" si="313"/>
        <v>0</v>
      </c>
      <c r="TS166" s="1">
        <f t="shared" si="314"/>
        <v>0</v>
      </c>
      <c r="UD166" s="1">
        <f t="shared" si="315"/>
        <v>0</v>
      </c>
      <c r="UG166" s="1">
        <f t="shared" si="316"/>
        <v>0</v>
      </c>
      <c r="UQ166" s="1">
        <f t="shared" si="317"/>
        <v>0</v>
      </c>
      <c r="VA166" s="1">
        <f t="shared" si="318"/>
        <v>0</v>
      </c>
      <c r="VG166" s="1">
        <f t="shared" si="319"/>
        <v>0</v>
      </c>
      <c r="WY166" s="1">
        <f t="shared" si="320"/>
        <v>0</v>
      </c>
      <c r="XB166" s="1">
        <f t="shared" si="321"/>
        <v>0</v>
      </c>
      <c r="XG166" s="1">
        <f t="shared" si="322"/>
        <v>0</v>
      </c>
      <c r="XK166" s="108"/>
      <c r="XL166" s="1">
        <f t="shared" si="323"/>
        <v>0</v>
      </c>
      <c r="XM166" s="1">
        <f t="shared" si="324"/>
        <v>0</v>
      </c>
      <c r="XN166" s="1">
        <f t="shared" si="325"/>
        <v>0</v>
      </c>
      <c r="XO166" s="1">
        <f t="shared" si="326"/>
        <v>0</v>
      </c>
      <c r="XP166" s="1">
        <f t="shared" si="327"/>
        <v>0</v>
      </c>
      <c r="XQ166" s="1">
        <f t="shared" si="328"/>
        <v>0</v>
      </c>
      <c r="XR166" s="1">
        <f t="shared" si="329"/>
        <v>0</v>
      </c>
      <c r="XS166" s="1">
        <f t="shared" si="356"/>
        <v>0</v>
      </c>
      <c r="XT166" s="1">
        <f t="shared" si="330"/>
        <v>0</v>
      </c>
      <c r="XU166" s="1">
        <f t="shared" si="331"/>
        <v>0</v>
      </c>
      <c r="XV166" s="1">
        <f t="shared" si="332"/>
        <v>0</v>
      </c>
      <c r="XW166" s="1">
        <f t="shared" si="333"/>
        <v>0</v>
      </c>
      <c r="XX166" s="1">
        <f t="shared" si="334"/>
        <v>0</v>
      </c>
      <c r="XY166" s="1">
        <f t="shared" si="335"/>
        <v>0</v>
      </c>
      <c r="XZ166" s="1">
        <f t="shared" si="336"/>
        <v>0</v>
      </c>
      <c r="YA166" s="1">
        <f t="shared" si="337"/>
        <v>0</v>
      </c>
      <c r="YB166" s="1">
        <f t="shared" si="338"/>
        <v>0</v>
      </c>
      <c r="YC166" s="1">
        <f t="shared" si="339"/>
        <v>0</v>
      </c>
      <c r="YD166" s="132"/>
      <c r="YE166" s="133"/>
      <c r="YF166" s="133" t="e">
        <f t="shared" si="341"/>
        <v>#DIV/0!</v>
      </c>
      <c r="YG166" s="130"/>
      <c r="YH166" s="130" t="e">
        <f t="shared" si="342"/>
        <v>#DIV/0!</v>
      </c>
      <c r="YI166" s="129"/>
      <c r="YJ166" s="128" t="e">
        <f t="shared" si="343"/>
        <v>#DIV/0!</v>
      </c>
      <c r="YK166" s="177"/>
      <c r="YL166">
        <v>1</v>
      </c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>
        <f t="shared" si="344"/>
        <v>0</v>
      </c>
      <c r="ACD166" s="25" t="e">
        <f t="shared" ref="ACD166:ACD187" si="358">(AJH166/ACC166)*YL166</f>
        <v>#DIV/0!</v>
      </c>
      <c r="ACE166" s="11">
        <f t="shared" si="345"/>
        <v>0</v>
      </c>
      <c r="ACF166" s="11" t="e">
        <f t="shared" si="346"/>
        <v>#DIV/0!</v>
      </c>
      <c r="ACG166" s="1">
        <v>5</v>
      </c>
      <c r="ACH166" s="1">
        <v>1</v>
      </c>
      <c r="ACI166" s="11">
        <f t="shared" si="347"/>
        <v>63000</v>
      </c>
      <c r="ACJ166" s="45">
        <v>1</v>
      </c>
      <c r="ACK166" s="13">
        <f t="shared" si="348"/>
        <v>63000</v>
      </c>
      <c r="ACL166">
        <v>1</v>
      </c>
      <c r="ACM166" s="25">
        <f t="shared" si="349"/>
        <v>63000</v>
      </c>
      <c r="ACN166" s="11">
        <f t="shared" si="350"/>
        <v>63000</v>
      </c>
      <c r="ACO166" s="65"/>
      <c r="ACR166" s="39" t="s">
        <v>407</v>
      </c>
      <c r="ACS166" s="1">
        <v>1</v>
      </c>
      <c r="ACZ166" s="1" t="s">
        <v>259</v>
      </c>
      <c r="ADD166" s="1" t="s">
        <v>189</v>
      </c>
      <c r="ADV166" s="457"/>
      <c r="AEE166" s="1">
        <f t="shared" si="351"/>
        <v>0</v>
      </c>
      <c r="AFN166" s="1">
        <v>1</v>
      </c>
      <c r="AGL166" s="1">
        <v>63000</v>
      </c>
      <c r="AGM166" s="11">
        <f t="shared" si="357"/>
        <v>0</v>
      </c>
      <c r="AHJ166" s="1">
        <v>63000</v>
      </c>
      <c r="AIK166" s="1">
        <v>1</v>
      </c>
      <c r="AIL166" s="1">
        <v>1</v>
      </c>
      <c r="AIY166" s="11"/>
      <c r="AIZ166" s="11"/>
      <c r="AJB166" s="11"/>
      <c r="AJC166" s="1">
        <v>63000</v>
      </c>
      <c r="AJD166" s="1">
        <v>1</v>
      </c>
      <c r="AJE166" s="1">
        <v>1</v>
      </c>
      <c r="AJF166" s="435">
        <v>100</v>
      </c>
      <c r="AJG166" s="45"/>
      <c r="AJH166" s="381">
        <v>63000</v>
      </c>
      <c r="AJI166" s="11" t="e">
        <f t="shared" si="352"/>
        <v>#DIV/0!</v>
      </c>
      <c r="AJJ166" s="60"/>
      <c r="AJK166" s="12"/>
      <c r="AJW166" s="1">
        <f t="shared" si="353"/>
        <v>0</v>
      </c>
      <c r="AJZ166" s="1">
        <f t="shared" si="354"/>
        <v>0</v>
      </c>
      <c r="AKA166" s="60"/>
      <c r="AKB166" s="1" t="s">
        <v>260</v>
      </c>
      <c r="AKC166" s="1" t="s">
        <v>260</v>
      </c>
      <c r="AKD166" s="1" t="s">
        <v>261</v>
      </c>
      <c r="AKE166" s="1" t="s">
        <v>260</v>
      </c>
      <c r="AKF166" s="1" t="s">
        <v>260</v>
      </c>
      <c r="AKG166" s="1" t="s">
        <v>260</v>
      </c>
      <c r="AKH166" s="1" t="s">
        <v>260</v>
      </c>
      <c r="AKI166" s="1" t="s">
        <v>260</v>
      </c>
      <c r="AKJ166" s="1" t="s">
        <v>262</v>
      </c>
      <c r="AKK166" s="1" t="s">
        <v>260</v>
      </c>
      <c r="AKL166" s="1" t="s">
        <v>260</v>
      </c>
      <c r="AKM166" s="1" t="s">
        <v>260</v>
      </c>
      <c r="AKN166" s="1" t="s">
        <v>260</v>
      </c>
      <c r="AKO166" s="1" t="s">
        <v>260</v>
      </c>
      <c r="AKP166" s="1" t="s">
        <v>260</v>
      </c>
      <c r="AKQ166" s="1" t="s">
        <v>260</v>
      </c>
      <c r="AKR166" s="1" t="s">
        <v>263</v>
      </c>
      <c r="AKS166" s="1" t="s">
        <v>260</v>
      </c>
      <c r="AKT166" s="1" t="s">
        <v>260</v>
      </c>
      <c r="AKU166" s="1" t="s">
        <v>260</v>
      </c>
      <c r="AKV166" s="1" t="s">
        <v>260</v>
      </c>
      <c r="AKW166" s="1" t="s">
        <v>260</v>
      </c>
      <c r="AKX166" s="1" t="s">
        <v>260</v>
      </c>
      <c r="AKY166" s="1" t="s">
        <v>260</v>
      </c>
      <c r="AKZ166" s="1" t="s">
        <v>260</v>
      </c>
      <c r="ALA166" s="1" t="s">
        <v>260</v>
      </c>
      <c r="ALB166" s="1" t="s">
        <v>260</v>
      </c>
      <c r="ALC166" s="1" t="s">
        <v>260</v>
      </c>
      <c r="ALD166" s="1" t="s">
        <v>260</v>
      </c>
      <c r="ALE166" s="1" t="s">
        <v>260</v>
      </c>
      <c r="ALF166" s="1" t="s">
        <v>260</v>
      </c>
      <c r="ALG166" s="1" t="s">
        <v>260</v>
      </c>
      <c r="ALH166" s="1" t="s">
        <v>260</v>
      </c>
      <c r="ALI166" s="1" t="s">
        <v>260</v>
      </c>
      <c r="ALJ166" s="1" t="s">
        <v>260</v>
      </c>
      <c r="ALK166" s="1" t="s">
        <v>260</v>
      </c>
      <c r="ALL166" s="1" t="s">
        <v>260</v>
      </c>
      <c r="ALN166" s="11" t="e">
        <f t="shared" si="355"/>
        <v>#DIV/0!</v>
      </c>
      <c r="ALO166" s="28">
        <v>63000</v>
      </c>
      <c r="ALU166" s="60"/>
      <c r="ALV166" s="1">
        <v>1</v>
      </c>
      <c r="AMD166" s="1">
        <v>1</v>
      </c>
      <c r="AMJ166" s="403"/>
    </row>
    <row r="167" spans="1:1024" s="1" customFormat="1" ht="15" customHeight="1" x14ac:dyDescent="0.25">
      <c r="A167" s="268"/>
      <c r="B167" s="113">
        <v>241</v>
      </c>
      <c r="C167" s="473" t="s">
        <v>810</v>
      </c>
      <c r="D167" s="304" t="s">
        <v>913</v>
      </c>
      <c r="E167" s="1">
        <v>2006</v>
      </c>
      <c r="F167" s="1">
        <v>6</v>
      </c>
      <c r="G167" s="1">
        <v>1</v>
      </c>
      <c r="J167" s="1">
        <v>6</v>
      </c>
      <c r="K167" s="1">
        <v>1998</v>
      </c>
      <c r="L167" s="1">
        <v>2001</v>
      </c>
      <c r="AB167" s="1">
        <v>1</v>
      </c>
      <c r="AC167" s="1">
        <v>1</v>
      </c>
      <c r="AD167" s="1">
        <v>1</v>
      </c>
      <c r="AE167" s="1">
        <v>1</v>
      </c>
      <c r="AW167" s="1">
        <v>1</v>
      </c>
      <c r="AY167" s="1">
        <v>1</v>
      </c>
      <c r="BA167" s="1">
        <v>1</v>
      </c>
      <c r="BB167" s="1">
        <v>13</v>
      </c>
      <c r="BE167" s="1">
        <v>1</v>
      </c>
      <c r="BG167" s="1">
        <v>3</v>
      </c>
      <c r="CG167" s="1">
        <v>1</v>
      </c>
      <c r="CH167" s="246"/>
      <c r="CP167" s="1">
        <f t="shared" si="282"/>
        <v>0</v>
      </c>
      <c r="CS167" s="1">
        <f t="shared" si="283"/>
        <v>0</v>
      </c>
      <c r="DO167" s="1">
        <f t="shared" si="284"/>
        <v>0</v>
      </c>
      <c r="DX167" s="1">
        <f t="shared" si="285"/>
        <v>0</v>
      </c>
      <c r="EE167" s="1">
        <f t="shared" si="286"/>
        <v>0</v>
      </c>
      <c r="EH167" s="1">
        <f t="shared" si="287"/>
        <v>0</v>
      </c>
      <c r="FF167" s="116"/>
      <c r="GP167" s="1">
        <f t="shared" si="288"/>
        <v>0</v>
      </c>
      <c r="GY167" s="1">
        <f t="shared" si="289"/>
        <v>0</v>
      </c>
      <c r="HC167" s="1">
        <f t="shared" si="290"/>
        <v>0</v>
      </c>
      <c r="HS167" s="1">
        <f t="shared" si="291"/>
        <v>0</v>
      </c>
      <c r="HX167" s="1">
        <f t="shared" si="292"/>
        <v>0</v>
      </c>
      <c r="ID167" s="1">
        <f t="shared" si="293"/>
        <v>0</v>
      </c>
      <c r="IN167" s="1">
        <f t="shared" si="294"/>
        <v>0</v>
      </c>
      <c r="IW167" s="1">
        <f t="shared" si="295"/>
        <v>0</v>
      </c>
      <c r="IZ167" s="1">
        <f t="shared" si="296"/>
        <v>0</v>
      </c>
      <c r="JJ167" s="1">
        <f t="shared" si="297"/>
        <v>0</v>
      </c>
      <c r="JV167" s="1">
        <f t="shared" si="298"/>
        <v>0</v>
      </c>
      <c r="KB167" s="1">
        <f t="shared" si="299"/>
        <v>0</v>
      </c>
      <c r="LG167" s="1">
        <f t="shared" si="300"/>
        <v>0</v>
      </c>
      <c r="LT167" s="1">
        <f t="shared" si="301"/>
        <v>0</v>
      </c>
      <c r="MA167" s="1">
        <f t="shared" si="302"/>
        <v>0</v>
      </c>
      <c r="MF167" s="1">
        <f t="shared" si="303"/>
        <v>0</v>
      </c>
      <c r="MM167" s="1">
        <f t="shared" si="304"/>
        <v>0</v>
      </c>
      <c r="MS167" s="1">
        <f t="shared" si="305"/>
        <v>0</v>
      </c>
      <c r="MU167" s="115"/>
      <c r="OI167" s="120"/>
      <c r="PD167" s="1">
        <f t="shared" si="306"/>
        <v>0</v>
      </c>
      <c r="QF167" s="1">
        <f t="shared" si="307"/>
        <v>0</v>
      </c>
      <c r="QY167" s="1">
        <f t="shared" si="308"/>
        <v>0</v>
      </c>
      <c r="RK167" s="1">
        <f t="shared" si="309"/>
        <v>0</v>
      </c>
      <c r="SA167" s="1">
        <f t="shared" si="310"/>
        <v>0</v>
      </c>
      <c r="SG167" s="1">
        <f t="shared" si="311"/>
        <v>0</v>
      </c>
      <c r="SO167" s="1">
        <f t="shared" si="312"/>
        <v>0</v>
      </c>
      <c r="TB167" s="1">
        <f t="shared" si="313"/>
        <v>0</v>
      </c>
      <c r="TS167" s="1">
        <f t="shared" si="314"/>
        <v>0</v>
      </c>
      <c r="UD167" s="1">
        <f t="shared" si="315"/>
        <v>0</v>
      </c>
      <c r="UG167" s="1">
        <f t="shared" si="316"/>
        <v>0</v>
      </c>
      <c r="UQ167" s="1">
        <f t="shared" si="317"/>
        <v>0</v>
      </c>
      <c r="VA167" s="1">
        <f t="shared" si="318"/>
        <v>0</v>
      </c>
      <c r="VG167" s="1">
        <f t="shared" si="319"/>
        <v>0</v>
      </c>
      <c r="WY167" s="1">
        <f t="shared" si="320"/>
        <v>0</v>
      </c>
      <c r="XB167" s="1">
        <f t="shared" si="321"/>
        <v>0</v>
      </c>
      <c r="XG167" s="1">
        <f t="shared" si="322"/>
        <v>0</v>
      </c>
      <c r="XK167" s="108"/>
      <c r="XL167" s="1">
        <f t="shared" si="323"/>
        <v>0</v>
      </c>
      <c r="XM167" s="1">
        <f t="shared" si="324"/>
        <v>0</v>
      </c>
      <c r="XN167" s="1">
        <f t="shared" si="325"/>
        <v>0</v>
      </c>
      <c r="XO167" s="1">
        <f t="shared" si="326"/>
        <v>0</v>
      </c>
      <c r="XP167" s="1">
        <f t="shared" si="327"/>
        <v>0</v>
      </c>
      <c r="XQ167" s="1">
        <f t="shared" si="328"/>
        <v>0</v>
      </c>
      <c r="XR167" s="1">
        <f t="shared" si="329"/>
        <v>0</v>
      </c>
      <c r="XS167" s="1">
        <f t="shared" si="356"/>
        <v>0</v>
      </c>
      <c r="XT167" s="1">
        <f t="shared" si="330"/>
        <v>0</v>
      </c>
      <c r="XU167" s="1">
        <f t="shared" si="331"/>
        <v>0</v>
      </c>
      <c r="XV167" s="1">
        <f t="shared" si="332"/>
        <v>0</v>
      </c>
      <c r="XW167" s="1">
        <f t="shared" si="333"/>
        <v>0</v>
      </c>
      <c r="XX167" s="1">
        <f t="shared" si="334"/>
        <v>0</v>
      </c>
      <c r="XY167" s="1">
        <f t="shared" si="335"/>
        <v>0</v>
      </c>
      <c r="XZ167" s="1">
        <f t="shared" si="336"/>
        <v>0</v>
      </c>
      <c r="YA167" s="1">
        <f t="shared" si="337"/>
        <v>0</v>
      </c>
      <c r="YB167" s="1">
        <f t="shared" si="338"/>
        <v>0</v>
      </c>
      <c r="YC167" s="1">
        <f t="shared" si="339"/>
        <v>0</v>
      </c>
      <c r="YD167" s="132"/>
      <c r="YE167" s="133"/>
      <c r="YF167" s="133" t="e">
        <f t="shared" si="341"/>
        <v>#DIV/0!</v>
      </c>
      <c r="YG167" s="130"/>
      <c r="YH167" s="130" t="e">
        <f t="shared" si="342"/>
        <v>#DIV/0!</v>
      </c>
      <c r="YI167" s="129"/>
      <c r="YJ167" s="128" t="e">
        <f t="shared" si="343"/>
        <v>#DIV/0!</v>
      </c>
      <c r="YK167" s="177"/>
      <c r="YL167">
        <v>1</v>
      </c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>
        <f t="shared" si="344"/>
        <v>0</v>
      </c>
      <c r="ACD167" s="25" t="e">
        <f t="shared" si="358"/>
        <v>#DIV/0!</v>
      </c>
      <c r="ACE167" s="11">
        <f t="shared" si="345"/>
        <v>0</v>
      </c>
      <c r="ACF167" s="11" t="e">
        <f t="shared" si="346"/>
        <v>#DIV/0!</v>
      </c>
      <c r="ACG167" s="1">
        <v>5</v>
      </c>
      <c r="ACH167" s="1">
        <v>1</v>
      </c>
      <c r="ACI167" s="11">
        <f t="shared" si="347"/>
        <v>457000</v>
      </c>
      <c r="ACJ167" s="45">
        <v>1</v>
      </c>
      <c r="ACK167" s="13">
        <f t="shared" si="348"/>
        <v>457000</v>
      </c>
      <c r="ACL167">
        <v>1</v>
      </c>
      <c r="ACM167" s="25">
        <f t="shared" si="349"/>
        <v>457000</v>
      </c>
      <c r="ACN167" s="11">
        <f t="shared" si="350"/>
        <v>457000</v>
      </c>
      <c r="ACO167" s="65"/>
      <c r="ACR167" s="39" t="s">
        <v>407</v>
      </c>
      <c r="ACZ167" s="1" t="s">
        <v>259</v>
      </c>
      <c r="ADD167" s="1" t="s">
        <v>189</v>
      </c>
      <c r="ADU167" s="1">
        <v>2</v>
      </c>
      <c r="ADV167" s="457"/>
      <c r="AEE167" s="1">
        <f t="shared" si="351"/>
        <v>0</v>
      </c>
      <c r="AFN167" s="1">
        <v>1</v>
      </c>
      <c r="AGL167" s="1">
        <v>457000</v>
      </c>
      <c r="AGM167" s="11">
        <f t="shared" si="357"/>
        <v>0</v>
      </c>
      <c r="AHJ167" s="1">
        <v>457000</v>
      </c>
      <c r="AHY167" s="1">
        <v>5</v>
      </c>
      <c r="AHZ167" s="1">
        <v>1</v>
      </c>
      <c r="AIG167" s="1">
        <v>2</v>
      </c>
      <c r="AIH167" s="1">
        <v>1</v>
      </c>
      <c r="AIJ167" s="1">
        <v>1</v>
      </c>
      <c r="AIK167" s="1">
        <v>10</v>
      </c>
      <c r="AIL167" s="1">
        <v>1</v>
      </c>
      <c r="AIX167" s="1">
        <v>1</v>
      </c>
      <c r="AIY167" s="11"/>
      <c r="AIZ167" s="11"/>
      <c r="AJB167" s="11"/>
      <c r="AJC167" s="1">
        <v>457000</v>
      </c>
      <c r="AJD167" s="1">
        <v>1</v>
      </c>
      <c r="AJE167" s="1">
        <v>1</v>
      </c>
      <c r="AJF167" s="435">
        <v>100</v>
      </c>
      <c r="AJG167" s="45"/>
      <c r="AJH167" s="381">
        <v>457000</v>
      </c>
      <c r="AJI167" s="11" t="e">
        <f t="shared" si="352"/>
        <v>#DIV/0!</v>
      </c>
      <c r="AJJ167" s="60"/>
      <c r="AJK167" s="12"/>
      <c r="AJW167" s="1">
        <f t="shared" si="353"/>
        <v>0</v>
      </c>
      <c r="AJZ167" s="1">
        <f t="shared" si="354"/>
        <v>0</v>
      </c>
      <c r="AKA167" s="60"/>
      <c r="AKB167" s="1" t="s">
        <v>260</v>
      </c>
      <c r="AKC167" s="1" t="s">
        <v>260</v>
      </c>
      <c r="AKD167" s="1" t="s">
        <v>261</v>
      </c>
      <c r="AKE167" s="1" t="s">
        <v>260</v>
      </c>
      <c r="AKF167" s="1" t="s">
        <v>260</v>
      </c>
      <c r="AKG167" s="1" t="s">
        <v>260</v>
      </c>
      <c r="AKH167" s="1" t="s">
        <v>260</v>
      </c>
      <c r="AKI167" s="1" t="s">
        <v>260</v>
      </c>
      <c r="AKJ167" s="1" t="s">
        <v>262</v>
      </c>
      <c r="AKK167" s="1" t="s">
        <v>260</v>
      </c>
      <c r="AKL167" s="1" t="s">
        <v>260</v>
      </c>
      <c r="AKM167" s="1" t="s">
        <v>260</v>
      </c>
      <c r="AKN167" s="1" t="s">
        <v>260</v>
      </c>
      <c r="AKO167" s="1" t="s">
        <v>260</v>
      </c>
      <c r="AKP167" s="1" t="s">
        <v>260</v>
      </c>
      <c r="AKQ167" s="1" t="s">
        <v>260</v>
      </c>
      <c r="AKR167" s="1" t="s">
        <v>263</v>
      </c>
      <c r="AKS167" s="1" t="s">
        <v>260</v>
      </c>
      <c r="AKT167" s="1" t="s">
        <v>260</v>
      </c>
      <c r="AKU167" s="1" t="s">
        <v>260</v>
      </c>
      <c r="AKV167" s="1" t="s">
        <v>260</v>
      </c>
      <c r="AKW167" s="1" t="s">
        <v>260</v>
      </c>
      <c r="AKX167" s="1" t="s">
        <v>260</v>
      </c>
      <c r="AKY167" s="1" t="s">
        <v>260</v>
      </c>
      <c r="AKZ167" s="1" t="s">
        <v>260</v>
      </c>
      <c r="ALA167" s="1" t="s">
        <v>260</v>
      </c>
      <c r="ALB167" s="1" t="s">
        <v>260</v>
      </c>
      <c r="ALC167" s="1" t="s">
        <v>260</v>
      </c>
      <c r="ALD167" s="1" t="s">
        <v>260</v>
      </c>
      <c r="ALE167" s="1" t="s">
        <v>260</v>
      </c>
      <c r="ALF167" s="1" t="s">
        <v>260</v>
      </c>
      <c r="ALG167" s="1" t="s">
        <v>260</v>
      </c>
      <c r="ALH167" s="1" t="s">
        <v>260</v>
      </c>
      <c r="ALI167" s="1" t="s">
        <v>260</v>
      </c>
      <c r="ALJ167" s="1" t="s">
        <v>260</v>
      </c>
      <c r="ALK167" s="1" t="s">
        <v>260</v>
      </c>
      <c r="ALL167" s="1" t="s">
        <v>260</v>
      </c>
      <c r="ALN167" s="11" t="e">
        <f t="shared" si="355"/>
        <v>#DIV/0!</v>
      </c>
      <c r="ALO167" s="28">
        <v>457000</v>
      </c>
      <c r="ALU167" s="60"/>
      <c r="ALV167" s="1">
        <v>1</v>
      </c>
      <c r="ALY167" s="1">
        <v>1</v>
      </c>
      <c r="AMD167" s="1">
        <v>1</v>
      </c>
      <c r="AMJ167" s="403"/>
    </row>
    <row r="168" spans="1:1024" s="1" customFormat="1" ht="15" customHeight="1" x14ac:dyDescent="0.25">
      <c r="A168" s="268"/>
      <c r="B168" s="113">
        <v>242</v>
      </c>
      <c r="C168" s="473" t="s">
        <v>810</v>
      </c>
      <c r="D168" s="304" t="s">
        <v>1180</v>
      </c>
      <c r="E168" s="1">
        <v>2007</v>
      </c>
      <c r="H168" s="1">
        <v>1</v>
      </c>
      <c r="I168" s="1">
        <v>1</v>
      </c>
      <c r="J168" s="1">
        <v>1</v>
      </c>
      <c r="K168" s="1">
        <v>2006</v>
      </c>
      <c r="L168" s="1">
        <v>2006</v>
      </c>
      <c r="M168" s="1">
        <v>1</v>
      </c>
      <c r="AJ168" s="1">
        <v>1</v>
      </c>
      <c r="AW168" s="1">
        <v>1</v>
      </c>
      <c r="AY168" s="1">
        <v>1</v>
      </c>
      <c r="BI168" s="1">
        <v>1</v>
      </c>
      <c r="CH168" s="246"/>
      <c r="CP168" s="1">
        <f t="shared" si="282"/>
        <v>0</v>
      </c>
      <c r="CS168" s="1">
        <f t="shared" si="283"/>
        <v>0</v>
      </c>
      <c r="DO168" s="1">
        <f t="shared" si="284"/>
        <v>0</v>
      </c>
      <c r="DX168" s="1">
        <f t="shared" si="285"/>
        <v>0</v>
      </c>
      <c r="EE168" s="1">
        <f t="shared" si="286"/>
        <v>0</v>
      </c>
      <c r="EH168" s="1">
        <f t="shared" si="287"/>
        <v>0</v>
      </c>
      <c r="FF168" s="116"/>
      <c r="GP168" s="1">
        <f t="shared" si="288"/>
        <v>0</v>
      </c>
      <c r="GY168" s="1">
        <f t="shared" si="289"/>
        <v>0</v>
      </c>
      <c r="HC168" s="1">
        <f t="shared" si="290"/>
        <v>0</v>
      </c>
      <c r="HI168" s="1">
        <v>1</v>
      </c>
      <c r="HS168" s="1">
        <f t="shared" si="291"/>
        <v>1</v>
      </c>
      <c r="HT168" s="1">
        <v>1</v>
      </c>
      <c r="HX168" s="1">
        <f t="shared" si="292"/>
        <v>0</v>
      </c>
      <c r="ID168" s="1">
        <f t="shared" si="293"/>
        <v>0</v>
      </c>
      <c r="IN168" s="1">
        <f t="shared" si="294"/>
        <v>0</v>
      </c>
      <c r="IW168" s="1">
        <f t="shared" si="295"/>
        <v>0</v>
      </c>
      <c r="IZ168" s="1">
        <f t="shared" si="296"/>
        <v>0</v>
      </c>
      <c r="JJ168" s="1">
        <f t="shared" si="297"/>
        <v>0</v>
      </c>
      <c r="JV168" s="1">
        <f t="shared" si="298"/>
        <v>0</v>
      </c>
      <c r="KB168" s="1">
        <f t="shared" si="299"/>
        <v>0</v>
      </c>
      <c r="LG168" s="1">
        <f t="shared" si="300"/>
        <v>0</v>
      </c>
      <c r="LT168" s="1">
        <f t="shared" si="301"/>
        <v>0</v>
      </c>
      <c r="MA168" s="1">
        <f t="shared" si="302"/>
        <v>0</v>
      </c>
      <c r="MF168" s="1">
        <f t="shared" si="303"/>
        <v>0</v>
      </c>
      <c r="MM168" s="1">
        <f t="shared" si="304"/>
        <v>0</v>
      </c>
      <c r="MS168" s="1">
        <f t="shared" si="305"/>
        <v>0</v>
      </c>
      <c r="MU168" s="115"/>
      <c r="OI168" s="120"/>
      <c r="PD168" s="1">
        <f t="shared" si="306"/>
        <v>0</v>
      </c>
      <c r="QF168" s="1">
        <f t="shared" si="307"/>
        <v>0</v>
      </c>
      <c r="QY168" s="1">
        <f t="shared" si="308"/>
        <v>0</v>
      </c>
      <c r="RK168" s="1">
        <f t="shared" si="309"/>
        <v>0</v>
      </c>
      <c r="SA168" s="1">
        <f t="shared" si="310"/>
        <v>0</v>
      </c>
      <c r="SG168" s="1">
        <f t="shared" si="311"/>
        <v>0</v>
      </c>
      <c r="SO168" s="1">
        <f t="shared" si="312"/>
        <v>0</v>
      </c>
      <c r="TB168" s="1">
        <f t="shared" si="313"/>
        <v>0</v>
      </c>
      <c r="TS168" s="1">
        <f t="shared" si="314"/>
        <v>0</v>
      </c>
      <c r="UD168" s="1">
        <f t="shared" si="315"/>
        <v>0</v>
      </c>
      <c r="UG168" s="1">
        <f t="shared" si="316"/>
        <v>0</v>
      </c>
      <c r="UQ168" s="1">
        <f t="shared" si="317"/>
        <v>0</v>
      </c>
      <c r="VA168" s="1">
        <f t="shared" si="318"/>
        <v>0</v>
      </c>
      <c r="VG168" s="1">
        <f t="shared" si="319"/>
        <v>0</v>
      </c>
      <c r="WY168" s="1">
        <f t="shared" si="320"/>
        <v>0</v>
      </c>
      <c r="XB168" s="1">
        <f t="shared" si="321"/>
        <v>0</v>
      </c>
      <c r="XG168" s="1">
        <f t="shared" si="322"/>
        <v>0</v>
      </c>
      <c r="XK168" s="108"/>
      <c r="XL168" s="1">
        <f t="shared" si="323"/>
        <v>1</v>
      </c>
      <c r="XM168" s="1">
        <f t="shared" si="324"/>
        <v>0</v>
      </c>
      <c r="XN168" s="1">
        <f t="shared" si="325"/>
        <v>0</v>
      </c>
      <c r="XO168" s="1">
        <f t="shared" si="326"/>
        <v>0</v>
      </c>
      <c r="XP168" s="1">
        <f t="shared" si="327"/>
        <v>0</v>
      </c>
      <c r="XQ168" s="1">
        <f t="shared" si="328"/>
        <v>0</v>
      </c>
      <c r="XR168" s="1">
        <f t="shared" si="329"/>
        <v>0</v>
      </c>
      <c r="XS168" s="1">
        <f t="shared" si="356"/>
        <v>0</v>
      </c>
      <c r="XT168" s="1">
        <f t="shared" si="330"/>
        <v>0</v>
      </c>
      <c r="XU168" s="1">
        <f t="shared" si="331"/>
        <v>0</v>
      </c>
      <c r="XV168" s="1">
        <f t="shared" si="332"/>
        <v>0</v>
      </c>
      <c r="XW168" s="1">
        <f t="shared" si="333"/>
        <v>0</v>
      </c>
      <c r="XX168" s="1">
        <f t="shared" si="334"/>
        <v>0</v>
      </c>
      <c r="XY168" s="1">
        <f t="shared" si="335"/>
        <v>0</v>
      </c>
      <c r="XZ168" s="1">
        <f t="shared" si="336"/>
        <v>0</v>
      </c>
      <c r="YA168" s="1">
        <f t="shared" si="337"/>
        <v>0</v>
      </c>
      <c r="YB168" s="1">
        <f t="shared" si="338"/>
        <v>0</v>
      </c>
      <c r="YC168" s="1">
        <f t="shared" si="339"/>
        <v>0</v>
      </c>
      <c r="YD168" s="132"/>
      <c r="YE168" s="133">
        <f>SUM(XL168:YC168)</f>
        <v>1</v>
      </c>
      <c r="YF168" s="133">
        <f t="shared" si="341"/>
        <v>20000</v>
      </c>
      <c r="YG168" s="130">
        <v>1</v>
      </c>
      <c r="YH168" s="130">
        <f t="shared" si="342"/>
        <v>20000</v>
      </c>
      <c r="YI168" s="129"/>
      <c r="YJ168" s="128" t="e">
        <f t="shared" si="343"/>
        <v>#DIV/0!</v>
      </c>
      <c r="YK168" s="177"/>
      <c r="YL168">
        <v>1</v>
      </c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>
        <v>1</v>
      </c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>
        <f t="shared" si="344"/>
        <v>1</v>
      </c>
      <c r="ACD168" s="25">
        <f t="shared" si="358"/>
        <v>20000</v>
      </c>
      <c r="ACE168" s="11">
        <f t="shared" si="345"/>
        <v>2</v>
      </c>
      <c r="ACF168" s="11">
        <f t="shared" si="346"/>
        <v>10000</v>
      </c>
      <c r="ACG168" s="1">
        <v>2</v>
      </c>
      <c r="ACH168" s="1">
        <v>1</v>
      </c>
      <c r="ACI168" s="11">
        <f t="shared" si="347"/>
        <v>20000</v>
      </c>
      <c r="ACJ168" s="45">
        <v>1</v>
      </c>
      <c r="ACK168" s="13">
        <f t="shared" si="348"/>
        <v>20000</v>
      </c>
      <c r="ACL168">
        <v>1</v>
      </c>
      <c r="ACM168" s="25">
        <f t="shared" si="349"/>
        <v>20000</v>
      </c>
      <c r="ACN168" s="11">
        <f t="shared" si="350"/>
        <v>20000</v>
      </c>
      <c r="ACO168" s="65"/>
      <c r="ACR168" s="39" t="s">
        <v>407</v>
      </c>
      <c r="ACZ168" s="1" t="s">
        <v>259</v>
      </c>
      <c r="ADB168" s="1">
        <v>21</v>
      </c>
      <c r="ADC168" s="1">
        <v>1</v>
      </c>
      <c r="ADD168" s="1" t="s">
        <v>189</v>
      </c>
      <c r="ADV168" s="457"/>
      <c r="AEE168" s="1">
        <f t="shared" si="351"/>
        <v>0</v>
      </c>
      <c r="AFN168" s="1">
        <v>1</v>
      </c>
      <c r="AGL168" s="1">
        <v>20000</v>
      </c>
      <c r="AGM168" s="11">
        <f t="shared" si="357"/>
        <v>0</v>
      </c>
      <c r="AHJ168" s="1">
        <v>20000</v>
      </c>
      <c r="AHY168" s="1">
        <v>1</v>
      </c>
      <c r="AHZ168" s="1">
        <v>1</v>
      </c>
      <c r="AIJ168" s="1">
        <v>1</v>
      </c>
      <c r="AIY168" s="11"/>
      <c r="AIZ168" s="11"/>
      <c r="AJB168" s="11"/>
      <c r="AJC168" s="1">
        <v>20000</v>
      </c>
      <c r="AJD168" s="1">
        <v>1</v>
      </c>
      <c r="AJE168" s="1">
        <v>1</v>
      </c>
      <c r="AJF168" s="435">
        <v>100</v>
      </c>
      <c r="AJG168" s="45"/>
      <c r="AJH168" s="381">
        <v>20000</v>
      </c>
      <c r="AJI168" s="11">
        <f t="shared" si="352"/>
        <v>10000</v>
      </c>
      <c r="AJJ168" s="60"/>
      <c r="AJK168" s="12"/>
      <c r="AJW168" s="1">
        <f t="shared" si="353"/>
        <v>0</v>
      </c>
      <c r="AJZ168" s="1">
        <f t="shared" si="354"/>
        <v>0</v>
      </c>
      <c r="AKA168" s="60"/>
      <c r="AKB168" s="1" t="s">
        <v>260</v>
      </c>
      <c r="AKC168" s="1" t="s">
        <v>260</v>
      </c>
      <c r="AKD168" s="1" t="s">
        <v>261</v>
      </c>
      <c r="AKE168" s="1" t="s">
        <v>260</v>
      </c>
      <c r="AKF168" s="1" t="s">
        <v>260</v>
      </c>
      <c r="AKG168" s="1" t="s">
        <v>260</v>
      </c>
      <c r="AKH168" s="1" t="s">
        <v>260</v>
      </c>
      <c r="AKI168" s="1" t="s">
        <v>260</v>
      </c>
      <c r="AKJ168" s="1" t="s">
        <v>262</v>
      </c>
      <c r="AKK168" s="1" t="s">
        <v>260</v>
      </c>
      <c r="AKL168" s="1" t="s">
        <v>260</v>
      </c>
      <c r="AKM168" s="1" t="s">
        <v>260</v>
      </c>
      <c r="AKN168" s="1" t="s">
        <v>260</v>
      </c>
      <c r="AKO168" s="1" t="s">
        <v>260</v>
      </c>
      <c r="AKP168" s="1" t="s">
        <v>260</v>
      </c>
      <c r="AKQ168" s="1" t="s">
        <v>260</v>
      </c>
      <c r="AKR168" s="1" t="s">
        <v>263</v>
      </c>
      <c r="AKS168" s="1" t="s">
        <v>260</v>
      </c>
      <c r="AKT168" s="1" t="s">
        <v>260</v>
      </c>
      <c r="AKU168" s="1" t="s">
        <v>260</v>
      </c>
      <c r="AKV168" s="1" t="s">
        <v>260</v>
      </c>
      <c r="AKW168" s="1" t="s">
        <v>260</v>
      </c>
      <c r="AKX168" s="1" t="s">
        <v>260</v>
      </c>
      <c r="AKY168" s="1" t="s">
        <v>260</v>
      </c>
      <c r="AKZ168" s="1" t="s">
        <v>260</v>
      </c>
      <c r="ALA168" s="1" t="s">
        <v>260</v>
      </c>
      <c r="ALB168" s="1" t="s">
        <v>260</v>
      </c>
      <c r="ALC168" s="1" t="s">
        <v>260</v>
      </c>
      <c r="ALD168" s="1" t="s">
        <v>260</v>
      </c>
      <c r="ALE168" s="1" t="s">
        <v>260</v>
      </c>
      <c r="ALF168" s="1" t="s">
        <v>260</v>
      </c>
      <c r="ALG168" s="1" t="s">
        <v>260</v>
      </c>
      <c r="ALH168" s="1" t="s">
        <v>260</v>
      </c>
      <c r="ALI168" s="1" t="s">
        <v>260</v>
      </c>
      <c r="ALJ168" s="1" t="s">
        <v>260</v>
      </c>
      <c r="ALK168" s="1" t="s">
        <v>260</v>
      </c>
      <c r="ALL168" s="1" t="s">
        <v>260</v>
      </c>
      <c r="ALN168" s="11" t="e">
        <f t="shared" si="355"/>
        <v>#DIV/0!</v>
      </c>
      <c r="ALO168" s="28">
        <v>20000</v>
      </c>
      <c r="ALU168" s="60"/>
      <c r="ALV168" s="1">
        <v>1</v>
      </c>
      <c r="ALY168" s="1">
        <v>1</v>
      </c>
      <c r="AMJ168" s="403"/>
    </row>
    <row r="169" spans="1:1024" s="1" customFormat="1" ht="15" customHeight="1" x14ac:dyDescent="0.25">
      <c r="A169" s="268"/>
      <c r="B169" s="113">
        <v>251</v>
      </c>
      <c r="C169" s="473" t="s">
        <v>810</v>
      </c>
      <c r="D169" s="304" t="s">
        <v>922</v>
      </c>
      <c r="E169" s="1">
        <v>2008</v>
      </c>
      <c r="H169" s="1">
        <v>1</v>
      </c>
      <c r="I169" s="1">
        <v>1</v>
      </c>
      <c r="J169" s="1">
        <v>1</v>
      </c>
      <c r="K169" s="1">
        <v>1998</v>
      </c>
      <c r="L169" s="1">
        <v>1998</v>
      </c>
      <c r="M169" s="1">
        <v>1</v>
      </c>
      <c r="AB169" s="1">
        <v>1</v>
      </c>
      <c r="AW169" s="1">
        <v>1</v>
      </c>
      <c r="AY169" s="1">
        <v>1</v>
      </c>
      <c r="BA169" s="1">
        <v>1</v>
      </c>
      <c r="BB169" s="1">
        <v>13</v>
      </c>
      <c r="BE169" s="1">
        <v>1</v>
      </c>
      <c r="CG169" s="1">
        <v>1</v>
      </c>
      <c r="CH169" s="246"/>
      <c r="CP169" s="1">
        <f t="shared" si="282"/>
        <v>0</v>
      </c>
      <c r="CS169" s="1">
        <f t="shared" si="283"/>
        <v>0</v>
      </c>
      <c r="DO169" s="1">
        <f t="shared" si="284"/>
        <v>0</v>
      </c>
      <c r="DX169" s="1">
        <f t="shared" si="285"/>
        <v>0</v>
      </c>
      <c r="EE169" s="1">
        <f t="shared" si="286"/>
        <v>0</v>
      </c>
      <c r="EH169" s="1">
        <f t="shared" si="287"/>
        <v>0</v>
      </c>
      <c r="FF169" s="116"/>
      <c r="GP169" s="1">
        <f t="shared" si="288"/>
        <v>0</v>
      </c>
      <c r="GY169" s="1">
        <f t="shared" si="289"/>
        <v>0</v>
      </c>
      <c r="HC169" s="1">
        <f t="shared" si="290"/>
        <v>0</v>
      </c>
      <c r="HS169" s="1">
        <f t="shared" si="291"/>
        <v>0</v>
      </c>
      <c r="HX169" s="1">
        <f t="shared" si="292"/>
        <v>0</v>
      </c>
      <c r="ID169" s="1">
        <f t="shared" si="293"/>
        <v>0</v>
      </c>
      <c r="IN169" s="1">
        <f t="shared" si="294"/>
        <v>0</v>
      </c>
      <c r="IW169" s="1">
        <f t="shared" si="295"/>
        <v>0</v>
      </c>
      <c r="IZ169" s="1">
        <f t="shared" si="296"/>
        <v>0</v>
      </c>
      <c r="JJ169" s="1">
        <f t="shared" si="297"/>
        <v>0</v>
      </c>
      <c r="JV169" s="1">
        <f t="shared" si="298"/>
        <v>0</v>
      </c>
      <c r="KB169" s="1">
        <f t="shared" si="299"/>
        <v>0</v>
      </c>
      <c r="LG169" s="1">
        <f t="shared" si="300"/>
        <v>0</v>
      </c>
      <c r="LT169" s="1">
        <f t="shared" si="301"/>
        <v>0</v>
      </c>
      <c r="MA169" s="1">
        <f t="shared" si="302"/>
        <v>0</v>
      </c>
      <c r="MF169" s="1">
        <f t="shared" si="303"/>
        <v>0</v>
      </c>
      <c r="MM169" s="1">
        <f t="shared" si="304"/>
        <v>0</v>
      </c>
      <c r="MS169" s="1">
        <f t="shared" si="305"/>
        <v>0</v>
      </c>
      <c r="MU169" s="115"/>
      <c r="OI169" s="120"/>
      <c r="PD169" s="1">
        <f t="shared" si="306"/>
        <v>0</v>
      </c>
      <c r="QF169" s="1">
        <f t="shared" si="307"/>
        <v>0</v>
      </c>
      <c r="QY169" s="1">
        <f t="shared" si="308"/>
        <v>0</v>
      </c>
      <c r="RK169" s="1">
        <f t="shared" si="309"/>
        <v>0</v>
      </c>
      <c r="SA169" s="1">
        <f t="shared" si="310"/>
        <v>0</v>
      </c>
      <c r="SG169" s="1">
        <f t="shared" si="311"/>
        <v>0</v>
      </c>
      <c r="SO169" s="1">
        <f t="shared" si="312"/>
        <v>0</v>
      </c>
      <c r="TB169" s="1">
        <f t="shared" si="313"/>
        <v>0</v>
      </c>
      <c r="TS169" s="1">
        <f t="shared" si="314"/>
        <v>0</v>
      </c>
      <c r="UD169" s="1">
        <f t="shared" si="315"/>
        <v>0</v>
      </c>
      <c r="UG169" s="1">
        <f t="shared" si="316"/>
        <v>0</v>
      </c>
      <c r="UQ169" s="1">
        <f t="shared" si="317"/>
        <v>0</v>
      </c>
      <c r="VA169" s="1">
        <f t="shared" si="318"/>
        <v>0</v>
      </c>
      <c r="VG169" s="1">
        <f t="shared" si="319"/>
        <v>0</v>
      </c>
      <c r="WY169" s="1">
        <f t="shared" si="320"/>
        <v>0</v>
      </c>
      <c r="XB169" s="1">
        <f t="shared" si="321"/>
        <v>0</v>
      </c>
      <c r="XG169" s="1">
        <f t="shared" si="322"/>
        <v>0</v>
      </c>
      <c r="XI169" s="1">
        <v>1</v>
      </c>
      <c r="XK169" s="108"/>
      <c r="XL169" s="1">
        <f t="shared" si="323"/>
        <v>0</v>
      </c>
      <c r="XM169" s="1">
        <f t="shared" si="324"/>
        <v>0</v>
      </c>
      <c r="XN169" s="1">
        <f t="shared" si="325"/>
        <v>0</v>
      </c>
      <c r="XO169" s="1">
        <f t="shared" si="326"/>
        <v>0</v>
      </c>
      <c r="XP169" s="1">
        <f t="shared" si="327"/>
        <v>0</v>
      </c>
      <c r="XQ169" s="1">
        <f t="shared" si="328"/>
        <v>0</v>
      </c>
      <c r="XR169" s="1">
        <f t="shared" si="329"/>
        <v>0</v>
      </c>
      <c r="XS169" s="1">
        <f t="shared" si="356"/>
        <v>0</v>
      </c>
      <c r="XT169" s="1">
        <f t="shared" si="330"/>
        <v>0</v>
      </c>
      <c r="XU169" s="1">
        <f t="shared" si="331"/>
        <v>0</v>
      </c>
      <c r="XV169" s="1">
        <f t="shared" si="332"/>
        <v>0</v>
      </c>
      <c r="XW169" s="1">
        <f t="shared" si="333"/>
        <v>0</v>
      </c>
      <c r="XX169" s="1">
        <f t="shared" si="334"/>
        <v>0</v>
      </c>
      <c r="XY169" s="1">
        <f t="shared" si="335"/>
        <v>0</v>
      </c>
      <c r="XZ169" s="1">
        <f t="shared" si="336"/>
        <v>0</v>
      </c>
      <c r="YA169" s="1">
        <f t="shared" si="337"/>
        <v>0</v>
      </c>
      <c r="YB169" s="1">
        <f t="shared" si="338"/>
        <v>0</v>
      </c>
      <c r="YC169" s="1">
        <f t="shared" si="339"/>
        <v>1</v>
      </c>
      <c r="YD169" s="132"/>
      <c r="YE169" s="133">
        <f>SUM(XL169:YC169)</f>
        <v>1</v>
      </c>
      <c r="YF169" s="133">
        <f t="shared" si="341"/>
        <v>24000</v>
      </c>
      <c r="YG169" s="130">
        <v>1</v>
      </c>
      <c r="YH169" s="130">
        <f t="shared" si="342"/>
        <v>24000</v>
      </c>
      <c r="YI169" s="129">
        <v>1</v>
      </c>
      <c r="YJ169" s="128">
        <f t="shared" si="343"/>
        <v>24000</v>
      </c>
      <c r="YK169" s="177"/>
      <c r="YL169">
        <v>1</v>
      </c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>
        <f t="shared" si="344"/>
        <v>0</v>
      </c>
      <c r="ACD169" s="25" t="e">
        <f t="shared" si="358"/>
        <v>#DIV/0!</v>
      </c>
      <c r="ACE169" s="11">
        <f t="shared" si="345"/>
        <v>1</v>
      </c>
      <c r="ACF169" s="11">
        <f t="shared" si="346"/>
        <v>24000</v>
      </c>
      <c r="ACG169" s="1">
        <v>5</v>
      </c>
      <c r="ACH169" s="1">
        <v>1</v>
      </c>
      <c r="ACI169" s="11">
        <f t="shared" si="347"/>
        <v>24000</v>
      </c>
      <c r="ACJ169" s="45">
        <v>1</v>
      </c>
      <c r="ACK169" s="13">
        <f t="shared" si="348"/>
        <v>24000</v>
      </c>
      <c r="ACL169">
        <v>1</v>
      </c>
      <c r="ACM169" s="25">
        <f t="shared" si="349"/>
        <v>24000</v>
      </c>
      <c r="ACN169" s="11">
        <f t="shared" si="350"/>
        <v>24000</v>
      </c>
      <c r="ACO169" s="65"/>
      <c r="ACR169" s="39" t="s">
        <v>407</v>
      </c>
      <c r="ACZ169" s="1" t="s">
        <v>259</v>
      </c>
      <c r="ADD169" s="1" t="s">
        <v>185</v>
      </c>
      <c r="ADU169" s="1">
        <v>2</v>
      </c>
      <c r="ADV169" s="457"/>
      <c r="AEE169" s="1">
        <f t="shared" si="351"/>
        <v>0</v>
      </c>
      <c r="AFN169" s="1">
        <v>1</v>
      </c>
      <c r="AGL169" s="1">
        <v>24000</v>
      </c>
      <c r="AGM169" s="11">
        <f t="shared" si="357"/>
        <v>0</v>
      </c>
      <c r="AHJ169" s="1">
        <v>24000</v>
      </c>
      <c r="AIK169" s="1">
        <v>1</v>
      </c>
      <c r="AIL169" s="1">
        <v>1</v>
      </c>
      <c r="AIY169" s="11"/>
      <c r="AIZ169" s="11"/>
      <c r="AJB169" s="11"/>
      <c r="AJC169" s="1">
        <v>24000</v>
      </c>
      <c r="AJD169" s="1">
        <v>1</v>
      </c>
      <c r="AJE169" s="1">
        <v>1</v>
      </c>
      <c r="AJF169" s="435">
        <v>100</v>
      </c>
      <c r="AJG169" s="45"/>
      <c r="AJH169" s="381">
        <v>24000</v>
      </c>
      <c r="AJI169" s="11">
        <f t="shared" si="352"/>
        <v>24000</v>
      </c>
      <c r="AJJ169" s="60"/>
      <c r="AJK169" s="12"/>
      <c r="AJW169" s="1">
        <f t="shared" si="353"/>
        <v>0</v>
      </c>
      <c r="AJZ169" s="1">
        <f t="shared" si="354"/>
        <v>0</v>
      </c>
      <c r="AKA169" s="60"/>
      <c r="AKB169" s="1" t="s">
        <v>260</v>
      </c>
      <c r="AKC169" s="1" t="s">
        <v>260</v>
      </c>
      <c r="AKD169" s="1" t="s">
        <v>261</v>
      </c>
      <c r="AKE169" s="1" t="s">
        <v>260</v>
      </c>
      <c r="AKF169" s="1" t="s">
        <v>260</v>
      </c>
      <c r="AKG169" s="1" t="s">
        <v>260</v>
      </c>
      <c r="AKH169" s="1" t="s">
        <v>260</v>
      </c>
      <c r="AKI169" s="1" t="s">
        <v>260</v>
      </c>
      <c r="AKJ169" s="1" t="s">
        <v>262</v>
      </c>
      <c r="AKK169" s="1" t="s">
        <v>260</v>
      </c>
      <c r="AKL169" s="1" t="s">
        <v>260</v>
      </c>
      <c r="AKM169" s="1" t="s">
        <v>260</v>
      </c>
      <c r="AKN169" s="1" t="s">
        <v>260</v>
      </c>
      <c r="AKO169" s="1" t="s">
        <v>260</v>
      </c>
      <c r="AKP169" s="1" t="s">
        <v>260</v>
      </c>
      <c r="AKQ169" s="1" t="s">
        <v>260</v>
      </c>
      <c r="AKR169" s="1" t="s">
        <v>263</v>
      </c>
      <c r="AKS169" s="1" t="s">
        <v>260</v>
      </c>
      <c r="AKT169" s="1" t="s">
        <v>260</v>
      </c>
      <c r="AKU169" s="1" t="s">
        <v>260</v>
      </c>
      <c r="AKV169" s="1" t="s">
        <v>260</v>
      </c>
      <c r="AKW169" s="1" t="s">
        <v>260</v>
      </c>
      <c r="AKX169" s="1" t="s">
        <v>260</v>
      </c>
      <c r="AKY169" s="1" t="s">
        <v>260</v>
      </c>
      <c r="AKZ169" s="1" t="s">
        <v>260</v>
      </c>
      <c r="ALA169" s="1" t="s">
        <v>260</v>
      </c>
      <c r="ALB169" s="1" t="s">
        <v>260</v>
      </c>
      <c r="ALC169" s="1" t="s">
        <v>260</v>
      </c>
      <c r="ALD169" s="1" t="s">
        <v>260</v>
      </c>
      <c r="ALE169" s="1" t="s">
        <v>260</v>
      </c>
      <c r="ALF169" s="1" t="s">
        <v>260</v>
      </c>
      <c r="ALG169" s="1" t="s">
        <v>260</v>
      </c>
      <c r="ALH169" s="1" t="s">
        <v>260</v>
      </c>
      <c r="ALI169" s="1" t="s">
        <v>260</v>
      </c>
      <c r="ALJ169" s="1" t="s">
        <v>260</v>
      </c>
      <c r="ALK169" s="1" t="s">
        <v>260</v>
      </c>
      <c r="ALL169" s="1" t="s">
        <v>260</v>
      </c>
      <c r="ALN169" s="11" t="e">
        <f t="shared" si="355"/>
        <v>#DIV/0!</v>
      </c>
      <c r="ALO169" s="28">
        <v>24000</v>
      </c>
      <c r="ALU169" s="60"/>
      <c r="ALV169" s="1">
        <v>1</v>
      </c>
      <c r="AMD169" s="1">
        <v>1</v>
      </c>
      <c r="AMJ169" s="403"/>
    </row>
    <row r="170" spans="1:1024" s="1" customFormat="1" ht="15" customHeight="1" x14ac:dyDescent="0.25">
      <c r="A170" s="268"/>
      <c r="B170" s="113">
        <v>252</v>
      </c>
      <c r="C170" s="473" t="s">
        <v>810</v>
      </c>
      <c r="D170" s="304" t="s">
        <v>923</v>
      </c>
      <c r="E170" s="1">
        <v>2008</v>
      </c>
      <c r="H170" s="1">
        <v>1</v>
      </c>
      <c r="I170" s="1">
        <v>1</v>
      </c>
      <c r="J170" s="1">
        <v>1</v>
      </c>
      <c r="K170" s="1">
        <v>2000</v>
      </c>
      <c r="L170" s="1">
        <v>2000</v>
      </c>
      <c r="M170" s="1">
        <v>1</v>
      </c>
      <c r="AD170" s="1">
        <v>1</v>
      </c>
      <c r="AW170" s="1">
        <v>1</v>
      </c>
      <c r="AY170" s="1">
        <v>1</v>
      </c>
      <c r="BA170" s="1">
        <v>1</v>
      </c>
      <c r="BB170" s="1">
        <v>13</v>
      </c>
      <c r="BE170" s="1">
        <v>1</v>
      </c>
      <c r="CG170" s="1">
        <v>1</v>
      </c>
      <c r="CH170" s="246"/>
      <c r="CP170" s="1">
        <f t="shared" si="282"/>
        <v>0</v>
      </c>
      <c r="CS170" s="1">
        <f t="shared" si="283"/>
        <v>0</v>
      </c>
      <c r="DO170" s="1">
        <f t="shared" si="284"/>
        <v>0</v>
      </c>
      <c r="DX170" s="1">
        <f t="shared" si="285"/>
        <v>0</v>
      </c>
      <c r="EE170" s="1">
        <f t="shared" si="286"/>
        <v>0</v>
      </c>
      <c r="EH170" s="1">
        <f t="shared" si="287"/>
        <v>0</v>
      </c>
      <c r="FF170" s="116"/>
      <c r="GP170" s="1">
        <f t="shared" si="288"/>
        <v>0</v>
      </c>
      <c r="GY170" s="1">
        <f t="shared" si="289"/>
        <v>0</v>
      </c>
      <c r="HC170" s="1">
        <f t="shared" si="290"/>
        <v>0</v>
      </c>
      <c r="HS170" s="1">
        <f t="shared" si="291"/>
        <v>0</v>
      </c>
      <c r="HX170" s="1">
        <f t="shared" si="292"/>
        <v>0</v>
      </c>
      <c r="ID170" s="1">
        <f t="shared" si="293"/>
        <v>0</v>
      </c>
      <c r="IN170" s="1">
        <f t="shared" si="294"/>
        <v>0</v>
      </c>
      <c r="IW170" s="1">
        <f t="shared" si="295"/>
        <v>0</v>
      </c>
      <c r="IZ170" s="1">
        <f t="shared" si="296"/>
        <v>0</v>
      </c>
      <c r="JJ170" s="1">
        <f t="shared" si="297"/>
        <v>0</v>
      </c>
      <c r="JV170" s="1">
        <f t="shared" si="298"/>
        <v>0</v>
      </c>
      <c r="KB170" s="1">
        <f t="shared" si="299"/>
        <v>0</v>
      </c>
      <c r="LG170" s="1">
        <f t="shared" si="300"/>
        <v>0</v>
      </c>
      <c r="LT170" s="1">
        <f t="shared" si="301"/>
        <v>0</v>
      </c>
      <c r="MA170" s="1">
        <f t="shared" si="302"/>
        <v>0</v>
      </c>
      <c r="MF170" s="1">
        <f t="shared" si="303"/>
        <v>0</v>
      </c>
      <c r="MM170" s="1">
        <f t="shared" si="304"/>
        <v>0</v>
      </c>
      <c r="MS170" s="1">
        <f t="shared" si="305"/>
        <v>0</v>
      </c>
      <c r="MU170" s="115"/>
      <c r="OI170" s="120"/>
      <c r="PD170" s="1">
        <f t="shared" si="306"/>
        <v>0</v>
      </c>
      <c r="QF170" s="1">
        <f t="shared" si="307"/>
        <v>0</v>
      </c>
      <c r="QY170" s="1">
        <f t="shared" si="308"/>
        <v>0</v>
      </c>
      <c r="RK170" s="1">
        <f t="shared" si="309"/>
        <v>0</v>
      </c>
      <c r="SA170" s="1">
        <f t="shared" si="310"/>
        <v>0</v>
      </c>
      <c r="SG170" s="1">
        <f t="shared" si="311"/>
        <v>0</v>
      </c>
      <c r="SO170" s="1">
        <f t="shared" si="312"/>
        <v>0</v>
      </c>
      <c r="TB170" s="1">
        <f t="shared" si="313"/>
        <v>0</v>
      </c>
      <c r="TS170" s="1">
        <f t="shared" si="314"/>
        <v>0</v>
      </c>
      <c r="UD170" s="1">
        <f t="shared" si="315"/>
        <v>0</v>
      </c>
      <c r="UG170" s="1">
        <f t="shared" si="316"/>
        <v>0</v>
      </c>
      <c r="UQ170" s="1">
        <f t="shared" si="317"/>
        <v>0</v>
      </c>
      <c r="VA170" s="1">
        <f t="shared" si="318"/>
        <v>0</v>
      </c>
      <c r="VG170" s="1">
        <f t="shared" si="319"/>
        <v>0</v>
      </c>
      <c r="WY170" s="1">
        <f t="shared" si="320"/>
        <v>0</v>
      </c>
      <c r="XB170" s="1">
        <f t="shared" si="321"/>
        <v>0</v>
      </c>
      <c r="XG170" s="1">
        <f t="shared" si="322"/>
        <v>0</v>
      </c>
      <c r="XI170" s="1">
        <v>1</v>
      </c>
      <c r="XK170" s="108"/>
      <c r="XL170" s="1">
        <f t="shared" si="323"/>
        <v>0</v>
      </c>
      <c r="XM170" s="1">
        <f t="shared" si="324"/>
        <v>0</v>
      </c>
      <c r="XN170" s="1">
        <f t="shared" si="325"/>
        <v>0</v>
      </c>
      <c r="XO170" s="1">
        <f t="shared" si="326"/>
        <v>0</v>
      </c>
      <c r="XP170" s="1">
        <f t="shared" si="327"/>
        <v>0</v>
      </c>
      <c r="XQ170" s="1">
        <f t="shared" si="328"/>
        <v>0</v>
      </c>
      <c r="XR170" s="1">
        <f t="shared" si="329"/>
        <v>0</v>
      </c>
      <c r="XS170" s="1">
        <f t="shared" si="356"/>
        <v>0</v>
      </c>
      <c r="XT170" s="1">
        <f t="shared" si="330"/>
        <v>0</v>
      </c>
      <c r="XU170" s="1">
        <f t="shared" si="331"/>
        <v>0</v>
      </c>
      <c r="XV170" s="1">
        <f t="shared" si="332"/>
        <v>0</v>
      </c>
      <c r="XW170" s="1">
        <f t="shared" si="333"/>
        <v>0</v>
      </c>
      <c r="XX170" s="1">
        <f t="shared" si="334"/>
        <v>0</v>
      </c>
      <c r="XY170" s="1">
        <f t="shared" si="335"/>
        <v>0</v>
      </c>
      <c r="XZ170" s="1">
        <f t="shared" si="336"/>
        <v>0</v>
      </c>
      <c r="YA170" s="1">
        <f t="shared" si="337"/>
        <v>0</v>
      </c>
      <c r="YB170" s="1">
        <f t="shared" si="338"/>
        <v>0</v>
      </c>
      <c r="YC170" s="1">
        <f t="shared" si="339"/>
        <v>1</v>
      </c>
      <c r="YD170" s="132"/>
      <c r="YE170" s="133">
        <f>SUM(XL170:YC170)</f>
        <v>1</v>
      </c>
      <c r="YF170" s="133">
        <f t="shared" si="341"/>
        <v>28000</v>
      </c>
      <c r="YG170" s="130">
        <v>1</v>
      </c>
      <c r="YH170" s="130">
        <f t="shared" si="342"/>
        <v>28000</v>
      </c>
      <c r="YI170" s="129">
        <v>1</v>
      </c>
      <c r="YJ170" s="128">
        <f t="shared" si="343"/>
        <v>28000</v>
      </c>
      <c r="YK170" s="177"/>
      <c r="YL170">
        <v>1</v>
      </c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>
        <f t="shared" si="344"/>
        <v>0</v>
      </c>
      <c r="ACD170" s="25" t="e">
        <f t="shared" si="358"/>
        <v>#DIV/0!</v>
      </c>
      <c r="ACE170" s="11">
        <f t="shared" si="345"/>
        <v>1</v>
      </c>
      <c r="ACF170" s="11">
        <f t="shared" si="346"/>
        <v>28000</v>
      </c>
      <c r="ACG170" s="1">
        <v>5</v>
      </c>
      <c r="ACH170" s="1">
        <v>1</v>
      </c>
      <c r="ACI170" s="11">
        <f t="shared" si="347"/>
        <v>28000</v>
      </c>
      <c r="ACJ170" s="45">
        <v>1</v>
      </c>
      <c r="ACK170" s="13">
        <f t="shared" si="348"/>
        <v>28000</v>
      </c>
      <c r="ACL170">
        <v>1</v>
      </c>
      <c r="ACM170" s="25">
        <f t="shared" si="349"/>
        <v>28000</v>
      </c>
      <c r="ACN170" s="11">
        <f t="shared" si="350"/>
        <v>28000</v>
      </c>
      <c r="ACO170" s="65"/>
      <c r="ACR170" s="39" t="s">
        <v>407</v>
      </c>
      <c r="ACZ170" s="1" t="s">
        <v>259</v>
      </c>
      <c r="ADD170" s="1" t="s">
        <v>185</v>
      </c>
      <c r="ADL170" s="1">
        <v>1</v>
      </c>
      <c r="ADU170" s="1">
        <v>2</v>
      </c>
      <c r="ADV170" s="457"/>
      <c r="AEE170" s="1">
        <f t="shared" si="351"/>
        <v>0</v>
      </c>
      <c r="AFM170" s="1">
        <v>1</v>
      </c>
      <c r="AGL170" s="1">
        <v>28000</v>
      </c>
      <c r="AGM170" s="11">
        <f t="shared" si="357"/>
        <v>0</v>
      </c>
      <c r="AHJ170" s="1">
        <v>28000</v>
      </c>
      <c r="AIK170" s="1">
        <v>1</v>
      </c>
      <c r="AIL170" s="1">
        <v>1</v>
      </c>
      <c r="AIY170" s="11"/>
      <c r="AIZ170" s="11"/>
      <c r="AJB170" s="11"/>
      <c r="AJC170" s="1">
        <v>28000</v>
      </c>
      <c r="AJD170" s="1">
        <v>1</v>
      </c>
      <c r="AJE170" s="1">
        <v>1</v>
      </c>
      <c r="AJF170" s="435">
        <v>100</v>
      </c>
      <c r="AJG170" s="45"/>
      <c r="AJH170" s="381">
        <v>28000</v>
      </c>
      <c r="AJI170" s="11">
        <f t="shared" si="352"/>
        <v>28000</v>
      </c>
      <c r="AJJ170" s="60"/>
      <c r="AJK170" s="12"/>
      <c r="AJW170" s="1">
        <f t="shared" si="353"/>
        <v>0</v>
      </c>
      <c r="AJZ170" s="1">
        <f t="shared" si="354"/>
        <v>0</v>
      </c>
      <c r="AKA170" s="60"/>
      <c r="AKB170" s="1" t="s">
        <v>260</v>
      </c>
      <c r="AKC170" s="1" t="s">
        <v>260</v>
      </c>
      <c r="AKD170" s="1" t="s">
        <v>261</v>
      </c>
      <c r="AKE170" s="1" t="s">
        <v>260</v>
      </c>
      <c r="AKF170" s="1" t="s">
        <v>260</v>
      </c>
      <c r="AKG170" s="1" t="s">
        <v>260</v>
      </c>
      <c r="AKH170" s="1" t="s">
        <v>260</v>
      </c>
      <c r="AKI170" s="1" t="s">
        <v>260</v>
      </c>
      <c r="AKJ170" s="1" t="s">
        <v>262</v>
      </c>
      <c r="AKK170" s="1" t="s">
        <v>260</v>
      </c>
      <c r="AKL170" s="1" t="s">
        <v>260</v>
      </c>
      <c r="AKM170" s="1" t="s">
        <v>260</v>
      </c>
      <c r="AKN170" s="1" t="s">
        <v>260</v>
      </c>
      <c r="AKO170" s="1" t="s">
        <v>260</v>
      </c>
      <c r="AKP170" s="1" t="s">
        <v>260</v>
      </c>
      <c r="AKQ170" s="1" t="s">
        <v>260</v>
      </c>
      <c r="AKR170" s="1" t="s">
        <v>263</v>
      </c>
      <c r="AKS170" s="1" t="s">
        <v>260</v>
      </c>
      <c r="AKT170" s="1" t="s">
        <v>260</v>
      </c>
      <c r="AKU170" s="1" t="s">
        <v>260</v>
      </c>
      <c r="AKV170" s="1" t="s">
        <v>260</v>
      </c>
      <c r="AKW170" s="1" t="s">
        <v>260</v>
      </c>
      <c r="AKX170" s="1" t="s">
        <v>260</v>
      </c>
      <c r="AKY170" s="1" t="s">
        <v>260</v>
      </c>
      <c r="AKZ170" s="1" t="s">
        <v>260</v>
      </c>
      <c r="ALA170" s="1" t="s">
        <v>260</v>
      </c>
      <c r="ALB170" s="1" t="s">
        <v>260</v>
      </c>
      <c r="ALC170" s="1" t="s">
        <v>260</v>
      </c>
      <c r="ALD170" s="1" t="s">
        <v>260</v>
      </c>
      <c r="ALE170" s="1" t="s">
        <v>260</v>
      </c>
      <c r="ALF170" s="1" t="s">
        <v>260</v>
      </c>
      <c r="ALG170" s="1" t="s">
        <v>260</v>
      </c>
      <c r="ALH170" s="1" t="s">
        <v>260</v>
      </c>
      <c r="ALI170" s="1" t="s">
        <v>260</v>
      </c>
      <c r="ALJ170" s="1" t="s">
        <v>260</v>
      </c>
      <c r="ALK170" s="1" t="s">
        <v>260</v>
      </c>
      <c r="ALL170" s="1" t="s">
        <v>260</v>
      </c>
      <c r="ALN170" s="11" t="e">
        <f t="shared" si="355"/>
        <v>#DIV/0!</v>
      </c>
      <c r="ALO170" s="28">
        <v>28000</v>
      </c>
      <c r="ALU170" s="60"/>
      <c r="ALV170" s="1">
        <v>1</v>
      </c>
      <c r="AMD170" s="1">
        <v>1</v>
      </c>
      <c r="AMJ170" s="403"/>
    </row>
    <row r="171" spans="1:1024" s="1" customFormat="1" ht="15" customHeight="1" x14ac:dyDescent="0.25">
      <c r="A171" s="268"/>
      <c r="B171" s="113">
        <v>253</v>
      </c>
      <c r="C171" s="473" t="s">
        <v>810</v>
      </c>
      <c r="D171" s="304" t="s">
        <v>924</v>
      </c>
      <c r="E171" s="1">
        <v>2008</v>
      </c>
      <c r="H171" s="1">
        <v>1</v>
      </c>
      <c r="I171" s="1">
        <v>1</v>
      </c>
      <c r="J171" s="1">
        <v>1</v>
      </c>
      <c r="K171" s="1">
        <v>1999</v>
      </c>
      <c r="L171" s="1">
        <v>1999</v>
      </c>
      <c r="M171" s="1">
        <v>1</v>
      </c>
      <c r="AC171" s="1">
        <v>1</v>
      </c>
      <c r="AW171" s="1">
        <v>1</v>
      </c>
      <c r="AY171" s="1">
        <v>1</v>
      </c>
      <c r="BA171" s="1">
        <v>1</v>
      </c>
      <c r="BB171" s="1">
        <v>13</v>
      </c>
      <c r="BE171" s="1">
        <v>1</v>
      </c>
      <c r="CG171" s="1">
        <v>1</v>
      </c>
      <c r="CH171" s="246"/>
      <c r="CP171" s="1">
        <f t="shared" si="282"/>
        <v>0</v>
      </c>
      <c r="CS171" s="1">
        <f t="shared" si="283"/>
        <v>0</v>
      </c>
      <c r="DO171" s="1">
        <f t="shared" si="284"/>
        <v>0</v>
      </c>
      <c r="DX171" s="1">
        <f t="shared" si="285"/>
        <v>0</v>
      </c>
      <c r="EE171" s="1">
        <f t="shared" si="286"/>
        <v>0</v>
      </c>
      <c r="EH171" s="1">
        <f t="shared" si="287"/>
        <v>0</v>
      </c>
      <c r="FF171" s="116"/>
      <c r="GP171" s="1">
        <f t="shared" si="288"/>
        <v>0</v>
      </c>
      <c r="GY171" s="1">
        <f t="shared" si="289"/>
        <v>0</v>
      </c>
      <c r="HC171" s="1">
        <f t="shared" si="290"/>
        <v>0</v>
      </c>
      <c r="HS171" s="1">
        <f t="shared" si="291"/>
        <v>0</v>
      </c>
      <c r="HX171" s="1">
        <f t="shared" si="292"/>
        <v>0</v>
      </c>
      <c r="ID171" s="1">
        <f t="shared" si="293"/>
        <v>0</v>
      </c>
      <c r="IN171" s="1">
        <f t="shared" si="294"/>
        <v>0</v>
      </c>
      <c r="IW171" s="1">
        <f t="shared" si="295"/>
        <v>0</v>
      </c>
      <c r="IZ171" s="1">
        <f t="shared" si="296"/>
        <v>0</v>
      </c>
      <c r="JJ171" s="1">
        <f t="shared" si="297"/>
        <v>0</v>
      </c>
      <c r="JV171" s="1">
        <f t="shared" si="298"/>
        <v>0</v>
      </c>
      <c r="KB171" s="1">
        <f t="shared" si="299"/>
        <v>0</v>
      </c>
      <c r="LG171" s="1">
        <f t="shared" si="300"/>
        <v>0</v>
      </c>
      <c r="LT171" s="1">
        <f t="shared" si="301"/>
        <v>0</v>
      </c>
      <c r="MA171" s="1">
        <f t="shared" si="302"/>
        <v>0</v>
      </c>
      <c r="MF171" s="1">
        <f t="shared" si="303"/>
        <v>0</v>
      </c>
      <c r="MM171" s="1">
        <f t="shared" si="304"/>
        <v>0</v>
      </c>
      <c r="MS171" s="1">
        <f t="shared" si="305"/>
        <v>0</v>
      </c>
      <c r="MU171" s="115"/>
      <c r="OI171" s="120"/>
      <c r="PD171" s="1">
        <f t="shared" si="306"/>
        <v>0</v>
      </c>
      <c r="QF171" s="1">
        <f t="shared" si="307"/>
        <v>0</v>
      </c>
      <c r="QY171" s="1">
        <f t="shared" si="308"/>
        <v>0</v>
      </c>
      <c r="RK171" s="1">
        <f t="shared" si="309"/>
        <v>0</v>
      </c>
      <c r="SA171" s="1">
        <f t="shared" si="310"/>
        <v>0</v>
      </c>
      <c r="SG171" s="1">
        <f t="shared" si="311"/>
        <v>0</v>
      </c>
      <c r="SO171" s="1">
        <f t="shared" si="312"/>
        <v>0</v>
      </c>
      <c r="TB171" s="1">
        <f t="shared" si="313"/>
        <v>0</v>
      </c>
      <c r="TS171" s="1">
        <f t="shared" si="314"/>
        <v>0</v>
      </c>
      <c r="UD171" s="1">
        <f t="shared" si="315"/>
        <v>0</v>
      </c>
      <c r="UG171" s="1">
        <f t="shared" si="316"/>
        <v>0</v>
      </c>
      <c r="UQ171" s="1">
        <f t="shared" si="317"/>
        <v>0</v>
      </c>
      <c r="VA171" s="1">
        <f t="shared" si="318"/>
        <v>0</v>
      </c>
      <c r="VG171" s="1">
        <f t="shared" si="319"/>
        <v>0</v>
      </c>
      <c r="WY171" s="1">
        <f t="shared" si="320"/>
        <v>0</v>
      </c>
      <c r="XB171" s="1">
        <f t="shared" si="321"/>
        <v>0</v>
      </c>
      <c r="XG171" s="1">
        <f t="shared" si="322"/>
        <v>0</v>
      </c>
      <c r="XK171" s="108"/>
      <c r="XL171" s="1">
        <f t="shared" si="323"/>
        <v>0</v>
      </c>
      <c r="XM171" s="1">
        <f t="shared" si="324"/>
        <v>0</v>
      </c>
      <c r="XN171" s="1">
        <f t="shared" si="325"/>
        <v>0</v>
      </c>
      <c r="XO171" s="1">
        <f t="shared" si="326"/>
        <v>0</v>
      </c>
      <c r="XP171" s="1">
        <f t="shared" si="327"/>
        <v>0</v>
      </c>
      <c r="XQ171" s="1">
        <f t="shared" si="328"/>
        <v>0</v>
      </c>
      <c r="XR171" s="1">
        <f t="shared" si="329"/>
        <v>0</v>
      </c>
      <c r="XS171" s="1">
        <f t="shared" si="356"/>
        <v>0</v>
      </c>
      <c r="XT171" s="1">
        <f t="shared" si="330"/>
        <v>0</v>
      </c>
      <c r="XU171" s="1">
        <f t="shared" si="331"/>
        <v>0</v>
      </c>
      <c r="XV171" s="1">
        <f t="shared" si="332"/>
        <v>0</v>
      </c>
      <c r="XW171" s="1">
        <f t="shared" si="333"/>
        <v>0</v>
      </c>
      <c r="XX171" s="1">
        <f t="shared" si="334"/>
        <v>0</v>
      </c>
      <c r="XY171" s="1">
        <f t="shared" si="335"/>
        <v>0</v>
      </c>
      <c r="XZ171" s="1">
        <f t="shared" si="336"/>
        <v>0</v>
      </c>
      <c r="YA171" s="1">
        <f t="shared" si="337"/>
        <v>0</v>
      </c>
      <c r="YB171" s="1">
        <f t="shared" si="338"/>
        <v>0</v>
      </c>
      <c r="YC171" s="1">
        <f t="shared" si="339"/>
        <v>0</v>
      </c>
      <c r="YD171" s="132"/>
      <c r="YE171" s="133"/>
      <c r="YF171" s="133" t="e">
        <f t="shared" si="341"/>
        <v>#DIV/0!</v>
      </c>
      <c r="YG171" s="130"/>
      <c r="YH171" s="130" t="e">
        <f t="shared" si="342"/>
        <v>#DIV/0!</v>
      </c>
      <c r="YI171" s="129"/>
      <c r="YJ171" s="128" t="e">
        <f t="shared" si="343"/>
        <v>#DIV/0!</v>
      </c>
      <c r="YK171" s="177"/>
      <c r="YL171">
        <v>1</v>
      </c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>
        <f t="shared" si="344"/>
        <v>0</v>
      </c>
      <c r="ACD171" s="25" t="e">
        <f t="shared" si="358"/>
        <v>#DIV/0!</v>
      </c>
      <c r="ACE171" s="11">
        <f t="shared" si="345"/>
        <v>0</v>
      </c>
      <c r="ACF171" s="11" t="e">
        <f t="shared" si="346"/>
        <v>#DIV/0!</v>
      </c>
      <c r="ACG171" s="1">
        <v>5</v>
      </c>
      <c r="ACH171" s="1">
        <v>1</v>
      </c>
      <c r="ACI171" s="11">
        <f t="shared" si="347"/>
        <v>10000</v>
      </c>
      <c r="ACJ171" s="45">
        <v>1</v>
      </c>
      <c r="ACK171" s="13">
        <f t="shared" si="348"/>
        <v>10000</v>
      </c>
      <c r="ACL171">
        <v>1</v>
      </c>
      <c r="ACM171" s="25">
        <f t="shared" si="349"/>
        <v>10000</v>
      </c>
      <c r="ACN171" s="11">
        <f t="shared" si="350"/>
        <v>10000</v>
      </c>
      <c r="ACO171" s="65"/>
      <c r="ACR171" s="39" t="s">
        <v>407</v>
      </c>
      <c r="ACZ171" s="1" t="s">
        <v>259</v>
      </c>
      <c r="ADD171" s="1" t="s">
        <v>185</v>
      </c>
      <c r="ADV171" s="457"/>
      <c r="AEE171" s="1">
        <f t="shared" si="351"/>
        <v>0</v>
      </c>
      <c r="AFN171" s="1">
        <v>1</v>
      </c>
      <c r="AGL171" s="1">
        <v>10000</v>
      </c>
      <c r="AGM171" s="11">
        <f t="shared" si="357"/>
        <v>0</v>
      </c>
      <c r="AHJ171" s="1">
        <v>10000</v>
      </c>
      <c r="AIK171" s="1">
        <v>1</v>
      </c>
      <c r="AIL171" s="1">
        <v>1</v>
      </c>
      <c r="AIY171" s="11"/>
      <c r="AIZ171" s="11"/>
      <c r="AJB171" s="11"/>
      <c r="AJC171" s="1">
        <v>10000</v>
      </c>
      <c r="AJD171" s="1">
        <v>1</v>
      </c>
      <c r="AJE171" s="1">
        <v>1</v>
      </c>
      <c r="AJF171" s="435">
        <v>100</v>
      </c>
      <c r="AJG171" s="45"/>
      <c r="AJH171" s="381">
        <v>10000</v>
      </c>
      <c r="AJI171" s="11" t="e">
        <f t="shared" si="352"/>
        <v>#DIV/0!</v>
      </c>
      <c r="AJJ171" s="60"/>
      <c r="AJK171" s="12"/>
      <c r="AJW171" s="1">
        <f t="shared" si="353"/>
        <v>0</v>
      </c>
      <c r="AJZ171" s="1">
        <f t="shared" si="354"/>
        <v>0</v>
      </c>
      <c r="AKA171" s="60"/>
      <c r="AKB171" s="1" t="s">
        <v>260</v>
      </c>
      <c r="AKC171" s="1" t="s">
        <v>260</v>
      </c>
      <c r="AKD171" s="1" t="s">
        <v>261</v>
      </c>
      <c r="AKE171" s="1" t="s">
        <v>260</v>
      </c>
      <c r="AKF171" s="1" t="s">
        <v>260</v>
      </c>
      <c r="AKG171" s="1" t="s">
        <v>260</v>
      </c>
      <c r="AKH171" s="1" t="s">
        <v>260</v>
      </c>
      <c r="AKI171" s="1" t="s">
        <v>260</v>
      </c>
      <c r="AKJ171" s="1" t="s">
        <v>262</v>
      </c>
      <c r="AKK171" s="1" t="s">
        <v>260</v>
      </c>
      <c r="AKL171" s="1" t="s">
        <v>260</v>
      </c>
      <c r="AKM171" s="1" t="s">
        <v>260</v>
      </c>
      <c r="AKN171" s="1" t="s">
        <v>260</v>
      </c>
      <c r="AKO171" s="1" t="s">
        <v>260</v>
      </c>
      <c r="AKP171" s="1" t="s">
        <v>260</v>
      </c>
      <c r="AKQ171" s="1" t="s">
        <v>260</v>
      </c>
      <c r="AKR171" s="1" t="s">
        <v>263</v>
      </c>
      <c r="AKS171" s="1" t="s">
        <v>260</v>
      </c>
      <c r="AKT171" s="1" t="s">
        <v>260</v>
      </c>
      <c r="AKU171" s="1" t="s">
        <v>260</v>
      </c>
      <c r="AKV171" s="1" t="s">
        <v>260</v>
      </c>
      <c r="AKW171" s="1" t="s">
        <v>260</v>
      </c>
      <c r="AKX171" s="1" t="s">
        <v>260</v>
      </c>
      <c r="AKY171" s="1" t="s">
        <v>260</v>
      </c>
      <c r="AKZ171" s="1" t="s">
        <v>260</v>
      </c>
      <c r="ALA171" s="1" t="s">
        <v>260</v>
      </c>
      <c r="ALB171" s="1" t="s">
        <v>260</v>
      </c>
      <c r="ALC171" s="1" t="s">
        <v>260</v>
      </c>
      <c r="ALD171" s="1" t="s">
        <v>260</v>
      </c>
      <c r="ALE171" s="1" t="s">
        <v>260</v>
      </c>
      <c r="ALF171" s="1" t="s">
        <v>260</v>
      </c>
      <c r="ALG171" s="1" t="s">
        <v>260</v>
      </c>
      <c r="ALH171" s="1" t="s">
        <v>260</v>
      </c>
      <c r="ALI171" s="1" t="s">
        <v>260</v>
      </c>
      <c r="ALJ171" s="1" t="s">
        <v>260</v>
      </c>
      <c r="ALK171" s="1" t="s">
        <v>260</v>
      </c>
      <c r="ALL171" s="1" t="s">
        <v>260</v>
      </c>
      <c r="ALN171" s="11" t="e">
        <f t="shared" si="355"/>
        <v>#DIV/0!</v>
      </c>
      <c r="ALO171" s="28">
        <v>10000</v>
      </c>
      <c r="ALU171" s="60"/>
      <c r="ALV171" s="1">
        <v>1</v>
      </c>
      <c r="AMD171" s="1">
        <v>1</v>
      </c>
      <c r="AMJ171" s="403"/>
    </row>
    <row r="172" spans="1:1024" s="1" customFormat="1" ht="15" customHeight="1" x14ac:dyDescent="0.25">
      <c r="A172" s="268"/>
      <c r="B172" s="113">
        <v>264</v>
      </c>
      <c r="C172" s="473" t="s">
        <v>810</v>
      </c>
      <c r="D172" s="304" t="s">
        <v>935</v>
      </c>
      <c r="E172" s="1">
        <v>2008</v>
      </c>
      <c r="H172" s="1">
        <v>1</v>
      </c>
      <c r="I172" s="1">
        <v>1</v>
      </c>
      <c r="J172" s="1">
        <v>1</v>
      </c>
      <c r="M172" s="1">
        <v>1</v>
      </c>
      <c r="AW172" s="1">
        <v>1</v>
      </c>
      <c r="AY172" s="1">
        <v>1</v>
      </c>
      <c r="BA172" s="1">
        <v>1</v>
      </c>
      <c r="BB172" s="1">
        <v>13</v>
      </c>
      <c r="BE172" s="1">
        <v>1</v>
      </c>
      <c r="CG172" s="1">
        <v>1</v>
      </c>
      <c r="CH172" s="246"/>
      <c r="CP172" s="1">
        <f t="shared" si="282"/>
        <v>0</v>
      </c>
      <c r="CS172" s="1">
        <f t="shared" ref="CS172:CS224" si="359">SUM(CR172:CR172)</f>
        <v>0</v>
      </c>
      <c r="DO172" s="1">
        <f t="shared" si="284"/>
        <v>0</v>
      </c>
      <c r="DX172" s="1">
        <f t="shared" si="285"/>
        <v>0</v>
      </c>
      <c r="EE172" s="1">
        <f t="shared" si="286"/>
        <v>0</v>
      </c>
      <c r="EH172" s="1">
        <f t="shared" si="287"/>
        <v>0</v>
      </c>
      <c r="FF172" s="116"/>
      <c r="GP172" s="1">
        <f t="shared" ref="GP172:GP224" si="360">SUM(FF172:GO172)</f>
        <v>0</v>
      </c>
      <c r="GY172" s="1">
        <f t="shared" si="289"/>
        <v>0</v>
      </c>
      <c r="HC172" s="1">
        <f t="shared" si="290"/>
        <v>0</v>
      </c>
      <c r="HS172" s="1">
        <f t="shared" si="291"/>
        <v>0</v>
      </c>
      <c r="HX172" s="1">
        <f t="shared" ref="HX172:HX224" si="361">SUM(HU172:HW172)</f>
        <v>0</v>
      </c>
      <c r="ID172" s="1">
        <f t="shared" ref="ID172:ID224" si="362">SUM(HZ172:IC172)</f>
        <v>0</v>
      </c>
      <c r="IN172" s="1">
        <f t="shared" si="294"/>
        <v>0</v>
      </c>
      <c r="IW172" s="1">
        <f t="shared" si="295"/>
        <v>0</v>
      </c>
      <c r="IZ172" s="1">
        <f t="shared" ref="IZ172:IZ224" si="363">SUM(IY172)</f>
        <v>0</v>
      </c>
      <c r="JJ172" s="1">
        <f t="shared" ref="JJ172:JJ224" si="364">SUM(JB172:JI172)</f>
        <v>0</v>
      </c>
      <c r="JV172" s="1">
        <f t="shared" si="298"/>
        <v>0</v>
      </c>
      <c r="KB172" s="1">
        <f t="shared" si="299"/>
        <v>0</v>
      </c>
      <c r="LG172" s="1">
        <f t="shared" ref="LG172:LG224" si="365">SUM(KD172:LF172)</f>
        <v>0</v>
      </c>
      <c r="LT172" s="1">
        <f t="shared" si="301"/>
        <v>0</v>
      </c>
      <c r="MA172" s="1">
        <f t="shared" si="302"/>
        <v>0</v>
      </c>
      <c r="MF172" s="1">
        <f t="shared" si="303"/>
        <v>0</v>
      </c>
      <c r="MM172" s="1">
        <f t="shared" si="304"/>
        <v>0</v>
      </c>
      <c r="MS172" s="1">
        <f t="shared" si="305"/>
        <v>0</v>
      </c>
      <c r="MU172" s="115"/>
      <c r="OI172" s="120"/>
      <c r="PD172" s="1">
        <f t="shared" ref="PD172:PD224" si="366">SUM(OI172:PC172)</f>
        <v>0</v>
      </c>
      <c r="QF172" s="1">
        <f t="shared" si="307"/>
        <v>0</v>
      </c>
      <c r="QY172" s="1">
        <f t="shared" si="308"/>
        <v>0</v>
      </c>
      <c r="RK172" s="1">
        <f t="shared" si="309"/>
        <v>0</v>
      </c>
      <c r="SA172" s="1">
        <f t="shared" si="310"/>
        <v>0</v>
      </c>
      <c r="SG172" s="1">
        <f t="shared" si="311"/>
        <v>0</v>
      </c>
      <c r="SO172" s="1">
        <f t="shared" si="312"/>
        <v>0</v>
      </c>
      <c r="TB172" s="1">
        <f t="shared" si="313"/>
        <v>0</v>
      </c>
      <c r="TS172" s="1">
        <f t="shared" ref="TS172:TS224" si="367">SUM(TD172:TR172)</f>
        <v>0</v>
      </c>
      <c r="UD172" s="1">
        <f t="shared" ref="UD172:UD224" si="368">SUM(TU172:UC172)</f>
        <v>0</v>
      </c>
      <c r="UG172" s="1">
        <f t="shared" ref="UG172:UG224" si="369">SUM(UF172)</f>
        <v>0</v>
      </c>
      <c r="UQ172" s="1">
        <f t="shared" si="317"/>
        <v>0</v>
      </c>
      <c r="VA172" s="1">
        <f t="shared" si="318"/>
        <v>0</v>
      </c>
      <c r="VG172" s="1">
        <f t="shared" si="319"/>
        <v>0</v>
      </c>
      <c r="WY172" s="1">
        <f t="shared" ref="WY172:WY224" si="370">SUM(VI172:WX172)</f>
        <v>0</v>
      </c>
      <c r="XB172" s="1">
        <f t="shared" si="321"/>
        <v>0</v>
      </c>
      <c r="XG172" s="1">
        <f t="shared" ref="XG172:XG224" si="371">SUM(XD172:XF172)</f>
        <v>0</v>
      </c>
      <c r="XK172" s="108"/>
      <c r="XL172" s="1">
        <f t="shared" ref="XL172:XL224" si="372">SUM(TS172+PD172+MA172+LT172+JV172+IN172+HS172+DX172)</f>
        <v>0</v>
      </c>
      <c r="XM172" s="1">
        <f t="shared" ref="XM172:XM224" si="373">SUM(XG172+UG172)</f>
        <v>0</v>
      </c>
      <c r="XN172" s="1">
        <f t="shared" si="325"/>
        <v>0</v>
      </c>
      <c r="XO172" s="1">
        <f t="shared" ref="XO172:XO224" si="374">SUM(EJ172:FE172)</f>
        <v>0</v>
      </c>
      <c r="XP172" s="1">
        <f t="shared" si="327"/>
        <v>0</v>
      </c>
      <c r="XQ172" s="1">
        <f t="shared" ref="XQ172:XQ224" si="375">SUM(SQ172:SY172)</f>
        <v>0</v>
      </c>
      <c r="XR172" s="1">
        <f t="shared" ref="XR172:XR224" si="376">SUM(UQ172+ID172+CS172)</f>
        <v>0</v>
      </c>
      <c r="XS172" s="1">
        <f t="shared" si="356"/>
        <v>0</v>
      </c>
      <c r="XT172" s="1">
        <f t="shared" si="330"/>
        <v>0</v>
      </c>
      <c r="XU172" s="1">
        <f t="shared" ref="XU172:XU224" si="377">VA172+HX172+DO172</f>
        <v>0</v>
      </c>
      <c r="XV172" s="1">
        <f t="shared" ref="XV172:XV224" si="378">SUM(HC172+EH172)</f>
        <v>0</v>
      </c>
      <c r="XW172" s="1">
        <f t="shared" ref="XW172:XW224" si="379">SUM(SA172+QF172+MS172+IW172)</f>
        <v>0</v>
      </c>
      <c r="XX172" s="1">
        <f t="shared" ref="XX172:XX224" si="380">SUM(MO172:MP172)</f>
        <v>0</v>
      </c>
      <c r="XY172" s="1">
        <f t="shared" ref="XY172:XY224" si="381">SUM(MU172:OH172)</f>
        <v>0</v>
      </c>
      <c r="XZ172" s="1">
        <f t="shared" ref="XZ172:XZ224" si="382">SUM(PF172:QE172)</f>
        <v>0</v>
      </c>
      <c r="YA172" s="1">
        <f t="shared" ref="YA172:YA224" si="383">SUM(WY172+LG172+CP172)</f>
        <v>0</v>
      </c>
      <c r="YB172" s="1">
        <f t="shared" ref="YB172:YB224" si="384">SUM(PX172:QB172)</f>
        <v>0</v>
      </c>
      <c r="YC172" s="1">
        <f t="shared" ref="YC172:YC224" si="385">SUM(XI172:XJ172)</f>
        <v>0</v>
      </c>
      <c r="YD172" s="132"/>
      <c r="YE172" s="133"/>
      <c r="YF172" s="133" t="e">
        <f t="shared" ref="YF172:YF224" si="386">(AJH172/YE172)*YL172</f>
        <v>#DIV/0!</v>
      </c>
      <c r="YG172" s="130"/>
      <c r="YH172" s="130" t="e">
        <f t="shared" ref="YH172:YH224" si="387">(AJH172/YG172)*YL172</f>
        <v>#DIV/0!</v>
      </c>
      <c r="YI172" s="129"/>
      <c r="YJ172" s="128" t="e">
        <f t="shared" ref="YJ172:YJ224" si="388">(AJH172/YI172)*YL172</f>
        <v>#DIV/0!</v>
      </c>
      <c r="YK172" s="177"/>
      <c r="YL172">
        <v>1</v>
      </c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>
        <f t="shared" si="344"/>
        <v>0</v>
      </c>
      <c r="ACD172" s="25" t="e">
        <f t="shared" si="358"/>
        <v>#DIV/0!</v>
      </c>
      <c r="ACE172" s="11">
        <f t="shared" ref="ACE172:ACE224" si="389">SUM(YE172+ACC172)</f>
        <v>0</v>
      </c>
      <c r="ACF172" s="11" t="e">
        <f t="shared" ref="ACF172:ACF224" si="390">(AJH172/ACE172)</f>
        <v>#DIV/0!</v>
      </c>
      <c r="ACG172" s="1">
        <v>5</v>
      </c>
      <c r="ACH172" s="1">
        <v>1</v>
      </c>
      <c r="ACI172" s="11">
        <f t="shared" ref="ACI172:ACI224" si="391">AJH172/ACH172</f>
        <v>49000</v>
      </c>
      <c r="ACJ172" s="45">
        <v>1</v>
      </c>
      <c r="ACK172" s="13">
        <f t="shared" ref="ACK172:ACK224" si="392">AJH172*ACJ172</f>
        <v>49000</v>
      </c>
      <c r="ACL172">
        <v>1</v>
      </c>
      <c r="ACM172" s="25">
        <f t="shared" ref="ACM172:ACM224" si="393">AJH172*ACL172</f>
        <v>49000</v>
      </c>
      <c r="ACN172" s="11">
        <f t="shared" ref="ACN172:ACN224" si="394">AJH172/ACH172</f>
        <v>49000</v>
      </c>
      <c r="ACO172" s="65"/>
      <c r="ACR172" s="39" t="s">
        <v>407</v>
      </c>
      <c r="ACZ172" s="1" t="s">
        <v>259</v>
      </c>
      <c r="ADD172" s="1" t="s">
        <v>185</v>
      </c>
      <c r="ADU172" s="1">
        <v>4</v>
      </c>
      <c r="ADV172" s="457"/>
      <c r="AEE172" s="1">
        <f t="shared" si="351"/>
        <v>0</v>
      </c>
      <c r="AFM172" s="1">
        <v>1</v>
      </c>
      <c r="AGL172" s="1">
        <v>49000</v>
      </c>
      <c r="AGM172" s="11">
        <f t="shared" si="357"/>
        <v>0</v>
      </c>
      <c r="AHJ172" s="1">
        <v>49000</v>
      </c>
      <c r="AIK172" s="1">
        <v>1</v>
      </c>
      <c r="AIL172" s="1">
        <v>1</v>
      </c>
      <c r="AIY172" s="11"/>
      <c r="AIZ172" s="11"/>
      <c r="AJB172" s="11"/>
      <c r="AJC172" s="1">
        <v>49000</v>
      </c>
      <c r="AJD172" s="1">
        <v>1</v>
      </c>
      <c r="AJE172" s="1">
        <v>1</v>
      </c>
      <c r="AJF172" s="435">
        <v>100</v>
      </c>
      <c r="AJG172" s="45"/>
      <c r="AJH172" s="381">
        <v>49000</v>
      </c>
      <c r="AJI172" s="11" t="e">
        <f t="shared" ref="AJI172:AJI224" si="395">(AJH172/ACE172)</f>
        <v>#DIV/0!</v>
      </c>
      <c r="AJJ172" s="60"/>
      <c r="AJK172" s="12"/>
      <c r="AJW172" s="1">
        <f t="shared" si="353"/>
        <v>0</v>
      </c>
      <c r="AJZ172" s="1">
        <f t="shared" si="354"/>
        <v>0</v>
      </c>
      <c r="AKA172" s="60"/>
      <c r="AKB172" s="1" t="s">
        <v>260</v>
      </c>
      <c r="AKC172" s="1" t="s">
        <v>260</v>
      </c>
      <c r="AKD172" s="1" t="s">
        <v>261</v>
      </c>
      <c r="AKE172" s="1" t="s">
        <v>260</v>
      </c>
      <c r="AKF172" s="1" t="s">
        <v>260</v>
      </c>
      <c r="AKG172" s="1" t="s">
        <v>260</v>
      </c>
      <c r="AKH172" s="1" t="s">
        <v>260</v>
      </c>
      <c r="AKI172" s="1" t="s">
        <v>260</v>
      </c>
      <c r="AKJ172" s="1" t="s">
        <v>262</v>
      </c>
      <c r="AKK172" s="1" t="s">
        <v>260</v>
      </c>
      <c r="AKL172" s="1" t="s">
        <v>260</v>
      </c>
      <c r="AKM172" s="1" t="s">
        <v>260</v>
      </c>
      <c r="AKN172" s="1" t="s">
        <v>260</v>
      </c>
      <c r="AKO172" s="1" t="s">
        <v>260</v>
      </c>
      <c r="AKP172" s="1" t="s">
        <v>260</v>
      </c>
      <c r="AKQ172" s="1" t="s">
        <v>260</v>
      </c>
      <c r="AKR172" s="1" t="s">
        <v>263</v>
      </c>
      <c r="AKS172" s="1" t="s">
        <v>260</v>
      </c>
      <c r="AKT172" s="1" t="s">
        <v>260</v>
      </c>
      <c r="AKU172" s="1" t="s">
        <v>260</v>
      </c>
      <c r="AKV172" s="1" t="s">
        <v>260</v>
      </c>
      <c r="AKW172" s="1" t="s">
        <v>260</v>
      </c>
      <c r="AKX172" s="1" t="s">
        <v>260</v>
      </c>
      <c r="AKY172" s="1" t="s">
        <v>260</v>
      </c>
      <c r="AKZ172" s="1" t="s">
        <v>260</v>
      </c>
      <c r="ALA172" s="1" t="s">
        <v>260</v>
      </c>
      <c r="ALB172" s="1" t="s">
        <v>260</v>
      </c>
      <c r="ALC172" s="1" t="s">
        <v>260</v>
      </c>
      <c r="ALD172" s="1" t="s">
        <v>260</v>
      </c>
      <c r="ALE172" s="1" t="s">
        <v>260</v>
      </c>
      <c r="ALF172" s="1" t="s">
        <v>260</v>
      </c>
      <c r="ALG172" s="1" t="s">
        <v>260</v>
      </c>
      <c r="ALH172" s="1" t="s">
        <v>260</v>
      </c>
      <c r="ALI172" s="1" t="s">
        <v>260</v>
      </c>
      <c r="ALJ172" s="1" t="s">
        <v>260</v>
      </c>
      <c r="ALK172" s="1" t="s">
        <v>260</v>
      </c>
      <c r="ALL172" s="1" t="s">
        <v>260</v>
      </c>
      <c r="ALN172" s="11" t="e">
        <f t="shared" si="355"/>
        <v>#DIV/0!</v>
      </c>
      <c r="ALO172" s="28">
        <v>49000</v>
      </c>
      <c r="ALU172" s="60"/>
      <c r="ALV172" s="1">
        <v>1</v>
      </c>
      <c r="AMD172" s="1">
        <v>1</v>
      </c>
      <c r="AMJ172" s="403"/>
    </row>
    <row r="173" spans="1:1024" s="1" customFormat="1" ht="15" customHeight="1" x14ac:dyDescent="0.25">
      <c r="A173" s="268"/>
      <c r="B173" s="113">
        <v>267</v>
      </c>
      <c r="C173" s="473" t="s">
        <v>810</v>
      </c>
      <c r="D173" s="304" t="s">
        <v>188</v>
      </c>
      <c r="E173" s="1">
        <v>2009</v>
      </c>
      <c r="F173" s="1">
        <v>1</v>
      </c>
      <c r="G173" s="1">
        <v>1</v>
      </c>
      <c r="J173" s="1">
        <v>1</v>
      </c>
      <c r="K173" s="1">
        <v>1997</v>
      </c>
      <c r="L173" s="1">
        <v>2000</v>
      </c>
      <c r="M173" s="1">
        <v>1</v>
      </c>
      <c r="AA173" s="1">
        <v>1</v>
      </c>
      <c r="AB173" s="1">
        <v>1</v>
      </c>
      <c r="AC173" s="1">
        <v>1</v>
      </c>
      <c r="AD173" s="1">
        <v>1</v>
      </c>
      <c r="AW173" s="1">
        <v>1</v>
      </c>
      <c r="AY173" s="1">
        <v>1</v>
      </c>
      <c r="BA173" s="1">
        <v>1</v>
      </c>
      <c r="BB173" s="1">
        <v>13</v>
      </c>
      <c r="BE173" s="1">
        <v>1</v>
      </c>
      <c r="CG173" s="1">
        <v>1</v>
      </c>
      <c r="CH173" s="246"/>
      <c r="CP173" s="1">
        <f t="shared" ref="CP173:CP225" si="396">SUM(CI173:CO173)</f>
        <v>0</v>
      </c>
      <c r="CS173" s="1">
        <f t="shared" si="359"/>
        <v>0</v>
      </c>
      <c r="DO173" s="1">
        <f t="shared" ref="DO173:DO225" si="397">SUM(CU173:DN173)</f>
        <v>0</v>
      </c>
      <c r="DX173" s="1">
        <f t="shared" ref="DX173:DX225" si="398">SUM(DQ173:DW173)</f>
        <v>0</v>
      </c>
      <c r="EE173" s="1">
        <f t="shared" ref="EE173:EE225" si="399">SUM(DZ173:ED173)</f>
        <v>0</v>
      </c>
      <c r="EH173" s="1">
        <f t="shared" ref="EH173:EH225" si="400">SUM(EG173)</f>
        <v>0</v>
      </c>
      <c r="FF173" s="116"/>
      <c r="GP173" s="1">
        <f t="shared" si="360"/>
        <v>0</v>
      </c>
      <c r="GY173" s="1">
        <f t="shared" ref="GY173:GY225" si="401">SUM(GR173:GX173)</f>
        <v>0</v>
      </c>
      <c r="HC173" s="1">
        <f t="shared" ref="HC173:HC225" si="402">SUM(HA173:HB173)</f>
        <v>0</v>
      </c>
      <c r="HS173" s="1">
        <f t="shared" ref="HS173:HS225" si="403">SUM(HE173:HR173)</f>
        <v>0</v>
      </c>
      <c r="HX173" s="1">
        <f t="shared" si="361"/>
        <v>0</v>
      </c>
      <c r="ID173" s="1">
        <f t="shared" si="362"/>
        <v>0</v>
      </c>
      <c r="IN173" s="1">
        <f t="shared" ref="IN173:IN225" si="404">SUM(IF173:IM173)</f>
        <v>0</v>
      </c>
      <c r="IW173" s="1">
        <f t="shared" ref="IW173:IW225" si="405">SUM(IP173:IV173)</f>
        <v>0</v>
      </c>
      <c r="IZ173" s="1">
        <f t="shared" si="363"/>
        <v>0</v>
      </c>
      <c r="JJ173" s="1">
        <f t="shared" si="364"/>
        <v>0</v>
      </c>
      <c r="JV173" s="1">
        <f t="shared" ref="JV173:JV225" si="406">SUM(JL173:JU173)</f>
        <v>0</v>
      </c>
      <c r="KB173" s="1">
        <f t="shared" ref="KB173:KB225" si="407">SUM(JX173:KA173)</f>
        <v>0</v>
      </c>
      <c r="LG173" s="1">
        <f t="shared" si="365"/>
        <v>0</v>
      </c>
      <c r="LT173" s="1">
        <f t="shared" ref="LT173:LT225" si="408">SUM(LI173:LS173)</f>
        <v>0</v>
      </c>
      <c r="MA173" s="1">
        <f t="shared" ref="MA173:MA225" si="409">SUM(LV173:LZ173)</f>
        <v>0</v>
      </c>
      <c r="MF173" s="1">
        <f t="shared" ref="MF173:MF225" si="410">SUM(MC173:ME173)</f>
        <v>0</v>
      </c>
      <c r="MM173" s="1">
        <f t="shared" ref="MM173:MM225" si="411">SUM(MH173:ML173)</f>
        <v>0</v>
      </c>
      <c r="MS173" s="1">
        <f t="shared" ref="MS173:MS225" si="412">SUM(MO173:MR173)</f>
        <v>0</v>
      </c>
      <c r="MU173" s="115"/>
      <c r="OI173" s="120"/>
      <c r="PD173" s="1">
        <f t="shared" si="366"/>
        <v>0</v>
      </c>
      <c r="QF173" s="1">
        <f t="shared" ref="QF173:QF225" si="413">SUM(QC173:QE173)</f>
        <v>0</v>
      </c>
      <c r="QY173" s="1">
        <f t="shared" ref="QY173:QY225" si="414">SUM(QU173:QX173)</f>
        <v>0</v>
      </c>
      <c r="RK173" s="1">
        <f t="shared" ref="RK173:RK225" si="415">SUM(RA173:RJ173)</f>
        <v>0</v>
      </c>
      <c r="SA173" s="1">
        <f t="shared" ref="SA173:SA225" si="416">SUM(RM173:RZ173)</f>
        <v>0</v>
      </c>
      <c r="SG173" s="1">
        <f t="shared" ref="SG173:SG225" si="417">SUM(SC173:SF173)</f>
        <v>0</v>
      </c>
      <c r="SO173" s="1">
        <f t="shared" ref="SO173:SO225" si="418">SUM(SI173:SN173)</f>
        <v>0</v>
      </c>
      <c r="TB173" s="1">
        <f t="shared" ref="TB173:TB225" si="419">SUM(TA173)</f>
        <v>0</v>
      </c>
      <c r="TS173" s="1">
        <f t="shared" si="367"/>
        <v>0</v>
      </c>
      <c r="UD173" s="1">
        <f t="shared" si="368"/>
        <v>0</v>
      </c>
      <c r="UG173" s="1">
        <f t="shared" si="369"/>
        <v>0</v>
      </c>
      <c r="UQ173" s="1">
        <f t="shared" ref="UQ173:UQ225" si="420">SUM(UI173:UP173)</f>
        <v>0</v>
      </c>
      <c r="VA173" s="1">
        <f t="shared" ref="VA173:VA225" si="421">SUM(US173:UZ173)</f>
        <v>0</v>
      </c>
      <c r="VG173" s="1">
        <f t="shared" ref="VG173:VG225" si="422">SUM(VC173:VF173)</f>
        <v>0</v>
      </c>
      <c r="WY173" s="1">
        <f t="shared" si="370"/>
        <v>0</v>
      </c>
      <c r="XB173" s="1">
        <f t="shared" ref="XB173:XB225" si="423">SUM(XA173)</f>
        <v>0</v>
      </c>
      <c r="XG173" s="1">
        <f t="shared" si="371"/>
        <v>0</v>
      </c>
      <c r="XK173" s="108"/>
      <c r="XL173" s="1">
        <f t="shared" si="372"/>
        <v>0</v>
      </c>
      <c r="XM173" s="1">
        <f t="shared" si="373"/>
        <v>0</v>
      </c>
      <c r="XN173" s="1">
        <f t="shared" ref="XN173:XN225" si="424">SUM(QH173:QX173)</f>
        <v>0</v>
      </c>
      <c r="XO173" s="1">
        <f t="shared" si="374"/>
        <v>0</v>
      </c>
      <c r="XP173" s="1">
        <f t="shared" ref="XP173:XP225" si="425">SUM(SO173+RK173)</f>
        <v>0</v>
      </c>
      <c r="XQ173" s="1">
        <f t="shared" si="375"/>
        <v>0</v>
      </c>
      <c r="XR173" s="1">
        <f t="shared" si="376"/>
        <v>0</v>
      </c>
      <c r="XS173" s="1">
        <f t="shared" si="356"/>
        <v>0</v>
      </c>
      <c r="XT173" s="1">
        <f t="shared" ref="XT173:XT225" si="426">SUM(UD173+MM173+GP173+JJ173)</f>
        <v>0</v>
      </c>
      <c r="XU173" s="1">
        <f t="shared" si="377"/>
        <v>0</v>
      </c>
      <c r="XV173" s="1">
        <f t="shared" si="378"/>
        <v>0</v>
      </c>
      <c r="XW173" s="1">
        <f t="shared" si="379"/>
        <v>0</v>
      </c>
      <c r="XX173" s="1">
        <f t="shared" si="380"/>
        <v>0</v>
      </c>
      <c r="XY173" s="1">
        <f t="shared" si="381"/>
        <v>0</v>
      </c>
      <c r="XZ173" s="1">
        <f t="shared" si="382"/>
        <v>0</v>
      </c>
      <c r="YA173" s="1">
        <f t="shared" si="383"/>
        <v>0</v>
      </c>
      <c r="YB173" s="1">
        <f t="shared" si="384"/>
        <v>0</v>
      </c>
      <c r="YC173" s="1">
        <f t="shared" si="385"/>
        <v>0</v>
      </c>
      <c r="YD173" s="132"/>
      <c r="YE173" s="133"/>
      <c r="YF173" s="133" t="e">
        <f t="shared" si="386"/>
        <v>#DIV/0!</v>
      </c>
      <c r="YG173" s="130"/>
      <c r="YH173" s="130" t="e">
        <f t="shared" si="387"/>
        <v>#DIV/0!</v>
      </c>
      <c r="YI173" s="129"/>
      <c r="YJ173" s="128" t="e">
        <f t="shared" si="388"/>
        <v>#DIV/0!</v>
      </c>
      <c r="YK173" s="177"/>
      <c r="YL173">
        <v>1</v>
      </c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>
        <f t="shared" ref="ACC173:ACC225" si="427">SUM(YM173:ACB173)</f>
        <v>0</v>
      </c>
      <c r="ACD173" s="25" t="e">
        <f t="shared" si="358"/>
        <v>#DIV/0!</v>
      </c>
      <c r="ACE173" s="11">
        <f t="shared" si="389"/>
        <v>0</v>
      </c>
      <c r="ACF173" s="11" t="e">
        <f t="shared" si="390"/>
        <v>#DIV/0!</v>
      </c>
      <c r="ACG173" s="1">
        <v>5</v>
      </c>
      <c r="ACH173" s="1">
        <v>1</v>
      </c>
      <c r="ACI173" s="11">
        <f t="shared" si="391"/>
        <v>43000</v>
      </c>
      <c r="ACJ173" s="45">
        <v>1</v>
      </c>
      <c r="ACK173" s="13">
        <f t="shared" si="392"/>
        <v>43000</v>
      </c>
      <c r="ACL173">
        <v>1</v>
      </c>
      <c r="ACM173" s="25">
        <f t="shared" si="393"/>
        <v>43000</v>
      </c>
      <c r="ACN173" s="11">
        <f t="shared" si="394"/>
        <v>43000</v>
      </c>
      <c r="ACO173" s="65"/>
      <c r="ACR173" s="39" t="s">
        <v>407</v>
      </c>
      <c r="ACZ173" s="1" t="s">
        <v>259</v>
      </c>
      <c r="ADD173" s="1" t="s">
        <v>185</v>
      </c>
      <c r="ADU173" s="1">
        <v>2</v>
      </c>
      <c r="ADV173" s="457"/>
      <c r="AEE173" s="1">
        <f t="shared" ref="AEE173:AEE225" si="428">AEC173+AED173</f>
        <v>0</v>
      </c>
      <c r="AFN173" s="1">
        <v>1</v>
      </c>
      <c r="AGL173" s="1">
        <v>43000</v>
      </c>
      <c r="AGM173" s="11">
        <f t="shared" si="357"/>
        <v>0</v>
      </c>
      <c r="AHJ173" s="1">
        <v>43000</v>
      </c>
      <c r="AHL173" s="1">
        <v>1</v>
      </c>
      <c r="AHM173" s="1">
        <v>1</v>
      </c>
      <c r="AHX173" s="1">
        <v>1</v>
      </c>
      <c r="AHY173" s="1">
        <v>1</v>
      </c>
      <c r="AHZ173" s="1">
        <v>1</v>
      </c>
      <c r="AIG173" s="1">
        <v>1</v>
      </c>
      <c r="AIH173" s="1">
        <v>1</v>
      </c>
      <c r="AIJ173" s="1">
        <v>1</v>
      </c>
      <c r="AIX173" s="1">
        <v>1</v>
      </c>
      <c r="AIY173" s="11"/>
      <c r="AIZ173" s="11"/>
      <c r="AJB173" s="11"/>
      <c r="AJC173" s="1">
        <v>43000</v>
      </c>
      <c r="AJD173" s="1">
        <v>1</v>
      </c>
      <c r="AJE173" s="1">
        <v>1</v>
      </c>
      <c r="AJF173" s="435">
        <v>100</v>
      </c>
      <c r="AJG173" s="45"/>
      <c r="AJH173" s="381">
        <v>43000</v>
      </c>
      <c r="AJI173" s="11" t="e">
        <f t="shared" si="395"/>
        <v>#DIV/0!</v>
      </c>
      <c r="AJJ173" s="60"/>
      <c r="AJK173" s="12"/>
      <c r="AJW173" s="1">
        <f t="shared" ref="AJW173:AJW226" si="429">SUM(AJL173+AJM173+AJN173+AJO173+AJP173+AJQ173+AJR173+AJS173+AJT173+AJU173)</f>
        <v>0</v>
      </c>
      <c r="AJZ173" s="1">
        <f t="shared" ref="AJZ173:AJZ226" si="430">SUM(AJW173+AJX173+AJY173)</f>
        <v>0</v>
      </c>
      <c r="AKA173" s="60"/>
      <c r="AKB173" s="1" t="s">
        <v>260</v>
      </c>
      <c r="AKC173" s="1" t="s">
        <v>260</v>
      </c>
      <c r="AKD173" s="1" t="s">
        <v>261</v>
      </c>
      <c r="AKE173" s="1" t="s">
        <v>260</v>
      </c>
      <c r="AKF173" s="1" t="s">
        <v>260</v>
      </c>
      <c r="AKG173" s="1" t="s">
        <v>260</v>
      </c>
      <c r="AKH173" s="1" t="s">
        <v>260</v>
      </c>
      <c r="AKI173" s="1" t="s">
        <v>260</v>
      </c>
      <c r="AKJ173" s="1" t="s">
        <v>262</v>
      </c>
      <c r="AKK173" s="1" t="s">
        <v>260</v>
      </c>
      <c r="AKL173" s="1" t="s">
        <v>260</v>
      </c>
      <c r="AKM173" s="1" t="s">
        <v>260</v>
      </c>
      <c r="AKN173" s="1" t="s">
        <v>260</v>
      </c>
      <c r="AKO173" s="1" t="s">
        <v>260</v>
      </c>
      <c r="AKP173" s="1" t="s">
        <v>260</v>
      </c>
      <c r="AKQ173" s="1" t="s">
        <v>260</v>
      </c>
      <c r="AKR173" s="1" t="s">
        <v>263</v>
      </c>
      <c r="AKS173" s="1" t="s">
        <v>260</v>
      </c>
      <c r="AKT173" s="1" t="s">
        <v>260</v>
      </c>
      <c r="AKU173" s="1" t="s">
        <v>260</v>
      </c>
      <c r="AKV173" s="1" t="s">
        <v>260</v>
      </c>
      <c r="AKW173" s="1" t="s">
        <v>260</v>
      </c>
      <c r="AKX173" s="1" t="s">
        <v>260</v>
      </c>
      <c r="AKY173" s="1" t="s">
        <v>260</v>
      </c>
      <c r="AKZ173" s="1" t="s">
        <v>260</v>
      </c>
      <c r="ALA173" s="1" t="s">
        <v>260</v>
      </c>
      <c r="ALB173" s="1" t="s">
        <v>260</v>
      </c>
      <c r="ALC173" s="1" t="s">
        <v>260</v>
      </c>
      <c r="ALD173" s="1" t="s">
        <v>260</v>
      </c>
      <c r="ALE173" s="1" t="s">
        <v>260</v>
      </c>
      <c r="ALF173" s="1" t="s">
        <v>260</v>
      </c>
      <c r="ALG173" s="1" t="s">
        <v>260</v>
      </c>
      <c r="ALH173" s="1" t="s">
        <v>260</v>
      </c>
      <c r="ALI173" s="1" t="s">
        <v>260</v>
      </c>
      <c r="ALJ173" s="1" t="s">
        <v>260</v>
      </c>
      <c r="ALK173" s="1" t="s">
        <v>260</v>
      </c>
      <c r="ALL173" s="1" t="s">
        <v>260</v>
      </c>
      <c r="ALN173" s="11" t="e">
        <f t="shared" ref="ALN173:ALN226" si="431">ALO173/ALM173</f>
        <v>#DIV/0!</v>
      </c>
      <c r="ALO173" s="28">
        <v>43000</v>
      </c>
      <c r="ALU173" s="60"/>
      <c r="ALV173" s="1">
        <v>1</v>
      </c>
      <c r="ALY173" s="1">
        <v>1</v>
      </c>
      <c r="AMD173" s="1">
        <v>1</v>
      </c>
      <c r="AMJ173" s="403"/>
    </row>
    <row r="174" spans="1:1024" s="1" customFormat="1" ht="15" customHeight="1" x14ac:dyDescent="0.25">
      <c r="A174" s="268"/>
      <c r="B174" s="113">
        <v>274</v>
      </c>
      <c r="C174" s="473" t="s">
        <v>810</v>
      </c>
      <c r="D174" s="304" t="s">
        <v>836</v>
      </c>
      <c r="E174" s="1">
        <v>2010</v>
      </c>
      <c r="H174" s="1">
        <v>1</v>
      </c>
      <c r="I174" s="1">
        <v>1</v>
      </c>
      <c r="J174" s="1">
        <v>1</v>
      </c>
      <c r="K174" s="1">
        <v>2000</v>
      </c>
      <c r="L174" s="1">
        <v>2000</v>
      </c>
      <c r="M174" s="1">
        <v>1</v>
      </c>
      <c r="AD174" s="1">
        <v>1</v>
      </c>
      <c r="AW174" s="1">
        <v>1</v>
      </c>
      <c r="AY174" s="1">
        <v>1</v>
      </c>
      <c r="BA174" s="1">
        <v>1</v>
      </c>
      <c r="BB174" s="1">
        <v>13</v>
      </c>
      <c r="BE174" s="1">
        <v>1</v>
      </c>
      <c r="CG174" s="1">
        <v>1</v>
      </c>
      <c r="CH174" s="246"/>
      <c r="CP174" s="1">
        <f t="shared" si="396"/>
        <v>0</v>
      </c>
      <c r="CS174" s="1">
        <f t="shared" si="359"/>
        <v>0</v>
      </c>
      <c r="DO174" s="1">
        <f t="shared" si="397"/>
        <v>0</v>
      </c>
      <c r="DX174" s="1">
        <f t="shared" si="398"/>
        <v>0</v>
      </c>
      <c r="EE174" s="1">
        <f t="shared" si="399"/>
        <v>0</v>
      </c>
      <c r="EH174" s="1">
        <f t="shared" si="400"/>
        <v>0</v>
      </c>
      <c r="FF174" s="116"/>
      <c r="GP174" s="1">
        <f t="shared" si="360"/>
        <v>0</v>
      </c>
      <c r="GY174" s="1">
        <f t="shared" si="401"/>
        <v>0</v>
      </c>
      <c r="HC174" s="1">
        <f t="shared" si="402"/>
        <v>0</v>
      </c>
      <c r="HS174" s="1">
        <f t="shared" si="403"/>
        <v>0</v>
      </c>
      <c r="HX174" s="1">
        <f t="shared" si="361"/>
        <v>0</v>
      </c>
      <c r="ID174" s="1">
        <f t="shared" si="362"/>
        <v>0</v>
      </c>
      <c r="IN174" s="1">
        <f t="shared" si="404"/>
        <v>0</v>
      </c>
      <c r="IW174" s="1">
        <f t="shared" si="405"/>
        <v>0</v>
      </c>
      <c r="IZ174" s="1">
        <f t="shared" si="363"/>
        <v>0</v>
      </c>
      <c r="JJ174" s="1">
        <f t="shared" si="364"/>
        <v>0</v>
      </c>
      <c r="JV174" s="1">
        <f t="shared" si="406"/>
        <v>0</v>
      </c>
      <c r="KB174" s="1">
        <f t="shared" si="407"/>
        <v>0</v>
      </c>
      <c r="LG174" s="1">
        <f t="shared" si="365"/>
        <v>0</v>
      </c>
      <c r="LT174" s="1">
        <f t="shared" si="408"/>
        <v>0</v>
      </c>
      <c r="MA174" s="1">
        <f t="shared" si="409"/>
        <v>0</v>
      </c>
      <c r="MF174" s="1">
        <f t="shared" si="410"/>
        <v>0</v>
      </c>
      <c r="MM174" s="1">
        <f t="shared" si="411"/>
        <v>0</v>
      </c>
      <c r="MS174" s="1">
        <f t="shared" si="412"/>
        <v>0</v>
      </c>
      <c r="MU174" s="115"/>
      <c r="OI174" s="120"/>
      <c r="PD174" s="1">
        <f t="shared" si="366"/>
        <v>0</v>
      </c>
      <c r="QF174" s="1">
        <f t="shared" si="413"/>
        <v>0</v>
      </c>
      <c r="QY174" s="1">
        <f t="shared" si="414"/>
        <v>0</v>
      </c>
      <c r="RK174" s="1">
        <f t="shared" si="415"/>
        <v>0</v>
      </c>
      <c r="SA174" s="1">
        <f t="shared" si="416"/>
        <v>0</v>
      </c>
      <c r="SG174" s="1">
        <f t="shared" si="417"/>
        <v>0</v>
      </c>
      <c r="SO174" s="1">
        <f t="shared" si="418"/>
        <v>0</v>
      </c>
      <c r="TB174" s="1">
        <f t="shared" si="419"/>
        <v>0</v>
      </c>
      <c r="TS174" s="1">
        <f t="shared" si="367"/>
        <v>0</v>
      </c>
      <c r="UD174" s="1">
        <f t="shared" si="368"/>
        <v>0</v>
      </c>
      <c r="UG174" s="1">
        <f t="shared" si="369"/>
        <v>0</v>
      </c>
      <c r="UQ174" s="1">
        <f t="shared" si="420"/>
        <v>0</v>
      </c>
      <c r="VA174" s="1">
        <f t="shared" si="421"/>
        <v>0</v>
      </c>
      <c r="VG174" s="1">
        <f t="shared" si="422"/>
        <v>0</v>
      </c>
      <c r="WY174" s="1">
        <f t="shared" si="370"/>
        <v>0</v>
      </c>
      <c r="XB174" s="1">
        <f t="shared" si="423"/>
        <v>0</v>
      </c>
      <c r="XG174" s="1">
        <f t="shared" si="371"/>
        <v>0</v>
      </c>
      <c r="XI174" s="1">
        <v>1</v>
      </c>
      <c r="XK174" s="108"/>
      <c r="XL174" s="1">
        <f t="shared" si="372"/>
        <v>0</v>
      </c>
      <c r="XM174" s="1">
        <f t="shared" si="373"/>
        <v>0</v>
      </c>
      <c r="XN174" s="1">
        <f t="shared" si="424"/>
        <v>0</v>
      </c>
      <c r="XO174" s="1">
        <f t="shared" si="374"/>
        <v>0</v>
      </c>
      <c r="XP174" s="1">
        <f t="shared" si="425"/>
        <v>0</v>
      </c>
      <c r="XQ174" s="1">
        <f t="shared" si="375"/>
        <v>0</v>
      </c>
      <c r="XR174" s="1">
        <f t="shared" si="376"/>
        <v>0</v>
      </c>
      <c r="XS174" s="1">
        <f t="shared" ref="XS174:XS231" si="432">SUM(XB174+VG174+UQ174+SZ174+SG174+QY174+KB174+GY174+EE174)</f>
        <v>0</v>
      </c>
      <c r="XT174" s="1">
        <f t="shared" si="426"/>
        <v>0</v>
      </c>
      <c r="XU174" s="1">
        <f t="shared" si="377"/>
        <v>0</v>
      </c>
      <c r="XV174" s="1">
        <f t="shared" si="378"/>
        <v>0</v>
      </c>
      <c r="XW174" s="1">
        <f t="shared" si="379"/>
        <v>0</v>
      </c>
      <c r="XX174" s="1">
        <f t="shared" si="380"/>
        <v>0</v>
      </c>
      <c r="XY174" s="1">
        <f t="shared" si="381"/>
        <v>0</v>
      </c>
      <c r="XZ174" s="1">
        <f t="shared" si="382"/>
        <v>0</v>
      </c>
      <c r="YA174" s="1">
        <f t="shared" si="383"/>
        <v>0</v>
      </c>
      <c r="YB174" s="1">
        <f t="shared" si="384"/>
        <v>0</v>
      </c>
      <c r="YC174" s="1">
        <f t="shared" si="385"/>
        <v>1</v>
      </c>
      <c r="YD174" s="132"/>
      <c r="YE174" s="133">
        <f>SUM(XL174:YC174)</f>
        <v>1</v>
      </c>
      <c r="YF174" s="133">
        <f t="shared" si="386"/>
        <v>9000</v>
      </c>
      <c r="YG174" s="130">
        <v>1</v>
      </c>
      <c r="YH174" s="130">
        <f t="shared" si="387"/>
        <v>9000</v>
      </c>
      <c r="YI174" s="129">
        <v>1</v>
      </c>
      <c r="YJ174" s="128">
        <f t="shared" si="388"/>
        <v>9000</v>
      </c>
      <c r="YK174" s="177"/>
      <c r="YL174">
        <v>1</v>
      </c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>
        <f t="shared" si="427"/>
        <v>0</v>
      </c>
      <c r="ACD174" s="25" t="e">
        <f t="shared" si="358"/>
        <v>#DIV/0!</v>
      </c>
      <c r="ACE174" s="11">
        <f t="shared" si="389"/>
        <v>1</v>
      </c>
      <c r="ACF174" s="11">
        <f t="shared" si="390"/>
        <v>9000</v>
      </c>
      <c r="ACG174" s="1">
        <v>5</v>
      </c>
      <c r="ACH174" s="1">
        <v>1</v>
      </c>
      <c r="ACI174" s="11">
        <f t="shared" si="391"/>
        <v>9000</v>
      </c>
      <c r="ACJ174" s="45">
        <v>1</v>
      </c>
      <c r="ACK174" s="13">
        <f t="shared" si="392"/>
        <v>9000</v>
      </c>
      <c r="ACL174">
        <v>1</v>
      </c>
      <c r="ACM174" s="25">
        <f t="shared" si="393"/>
        <v>9000</v>
      </c>
      <c r="ACN174" s="11">
        <f t="shared" si="394"/>
        <v>9000</v>
      </c>
      <c r="ACO174" s="65"/>
      <c r="ACR174" s="39" t="s">
        <v>407</v>
      </c>
      <c r="ACS174" s="1">
        <v>1</v>
      </c>
      <c r="ACU174" s="1">
        <v>1</v>
      </c>
      <c r="ACZ174" s="1" t="s">
        <v>259</v>
      </c>
      <c r="ADD174" s="1" t="s">
        <v>185</v>
      </c>
      <c r="ADV174" s="457"/>
      <c r="AEE174" s="1">
        <f t="shared" si="428"/>
        <v>0</v>
      </c>
      <c r="AFM174" s="1">
        <v>1</v>
      </c>
      <c r="AGL174" s="1">
        <v>9000</v>
      </c>
      <c r="AGM174" s="11">
        <f t="shared" ref="AGM174:AGM232" si="433">AGN174+AGP174+AGR174+AGT174+AGV174+AGX174+AGZ174+AHB174+AHD174</f>
        <v>0</v>
      </c>
      <c r="AHJ174" s="1">
        <v>9000</v>
      </c>
      <c r="AIK174" s="1">
        <v>1</v>
      </c>
      <c r="AIL174" s="1">
        <v>1</v>
      </c>
      <c r="AIY174" s="11"/>
      <c r="AIZ174" s="11"/>
      <c r="AJB174" s="11"/>
      <c r="AJC174" s="1">
        <v>9000</v>
      </c>
      <c r="AJD174" s="1">
        <v>1</v>
      </c>
      <c r="AJE174" s="1">
        <v>1</v>
      </c>
      <c r="AJF174" s="435">
        <v>100</v>
      </c>
      <c r="AJG174" s="45"/>
      <c r="AJH174" s="381">
        <v>9000</v>
      </c>
      <c r="AJI174" s="11">
        <f t="shared" si="395"/>
        <v>9000</v>
      </c>
      <c r="AJJ174" s="60"/>
      <c r="AJK174" s="12"/>
      <c r="AJW174" s="1">
        <f t="shared" si="429"/>
        <v>0</v>
      </c>
      <c r="AJZ174" s="1">
        <f t="shared" si="430"/>
        <v>0</v>
      </c>
      <c r="AKA174" s="60"/>
      <c r="AKB174" s="1" t="s">
        <v>260</v>
      </c>
      <c r="AKC174" s="1" t="s">
        <v>260</v>
      </c>
      <c r="AKD174" s="1" t="s">
        <v>261</v>
      </c>
      <c r="AKE174" s="1" t="s">
        <v>260</v>
      </c>
      <c r="AKF174" s="1" t="s">
        <v>260</v>
      </c>
      <c r="AKG174" s="1" t="s">
        <v>260</v>
      </c>
      <c r="AKH174" s="1" t="s">
        <v>260</v>
      </c>
      <c r="AKI174" s="1" t="s">
        <v>260</v>
      </c>
      <c r="AKJ174" s="1" t="s">
        <v>262</v>
      </c>
      <c r="AKK174" s="1" t="s">
        <v>260</v>
      </c>
      <c r="AKL174" s="1" t="s">
        <v>260</v>
      </c>
      <c r="AKM174" s="1" t="s">
        <v>260</v>
      </c>
      <c r="AKN174" s="1" t="s">
        <v>260</v>
      </c>
      <c r="AKO174" s="1" t="s">
        <v>260</v>
      </c>
      <c r="AKP174" s="1" t="s">
        <v>260</v>
      </c>
      <c r="AKQ174" s="1" t="s">
        <v>260</v>
      </c>
      <c r="AKR174" s="1" t="s">
        <v>263</v>
      </c>
      <c r="AKS174" s="1" t="s">
        <v>260</v>
      </c>
      <c r="AKT174" s="1" t="s">
        <v>260</v>
      </c>
      <c r="AKU174" s="1" t="s">
        <v>260</v>
      </c>
      <c r="AKV174" s="1" t="s">
        <v>260</v>
      </c>
      <c r="AKW174" s="1" t="s">
        <v>260</v>
      </c>
      <c r="AKX174" s="1" t="s">
        <v>260</v>
      </c>
      <c r="AKY174" s="1" t="s">
        <v>260</v>
      </c>
      <c r="AKZ174" s="1" t="s">
        <v>260</v>
      </c>
      <c r="ALA174" s="1" t="s">
        <v>260</v>
      </c>
      <c r="ALB174" s="1" t="s">
        <v>260</v>
      </c>
      <c r="ALC174" s="1" t="s">
        <v>260</v>
      </c>
      <c r="ALD174" s="1" t="s">
        <v>260</v>
      </c>
      <c r="ALE174" s="1" t="s">
        <v>260</v>
      </c>
      <c r="ALF174" s="1" t="s">
        <v>260</v>
      </c>
      <c r="ALG174" s="1" t="s">
        <v>260</v>
      </c>
      <c r="ALH174" s="1" t="s">
        <v>260</v>
      </c>
      <c r="ALI174" s="1" t="s">
        <v>260</v>
      </c>
      <c r="ALJ174" s="1" t="s">
        <v>260</v>
      </c>
      <c r="ALK174" s="1" t="s">
        <v>260</v>
      </c>
      <c r="ALL174" s="1" t="s">
        <v>260</v>
      </c>
      <c r="ALN174" s="11" t="e">
        <f t="shared" si="431"/>
        <v>#DIV/0!</v>
      </c>
      <c r="ALO174" s="28">
        <v>9000</v>
      </c>
      <c r="ALU174" s="60"/>
      <c r="ALV174" s="1">
        <v>1</v>
      </c>
      <c r="AMD174" s="1">
        <v>1</v>
      </c>
      <c r="AMJ174" s="403"/>
    </row>
    <row r="175" spans="1:1024" s="1" customFormat="1" ht="15" customHeight="1" x14ac:dyDescent="0.25">
      <c r="A175" s="268"/>
      <c r="B175" s="113">
        <v>276</v>
      </c>
      <c r="C175" s="473" t="s">
        <v>810</v>
      </c>
      <c r="D175" s="304" t="s">
        <v>838</v>
      </c>
      <c r="E175" s="1">
        <v>2010</v>
      </c>
      <c r="F175" s="1">
        <v>1</v>
      </c>
      <c r="G175" s="1">
        <v>1</v>
      </c>
      <c r="J175" s="1">
        <v>1</v>
      </c>
      <c r="K175" s="1">
        <v>1998</v>
      </c>
      <c r="L175" s="1">
        <v>2000</v>
      </c>
      <c r="M175" s="1">
        <v>1</v>
      </c>
      <c r="AB175" s="1">
        <v>1</v>
      </c>
      <c r="AC175" s="1">
        <v>1</v>
      </c>
      <c r="AD175" s="1">
        <v>1</v>
      </c>
      <c r="AW175" s="1">
        <v>1</v>
      </c>
      <c r="AY175" s="1">
        <v>1</v>
      </c>
      <c r="BA175" s="1">
        <v>1</v>
      </c>
      <c r="BB175" s="1">
        <v>13</v>
      </c>
      <c r="BE175" s="1">
        <v>1</v>
      </c>
      <c r="CF175" s="1">
        <v>1</v>
      </c>
      <c r="CG175" s="1">
        <v>1</v>
      </c>
      <c r="CH175" s="246"/>
      <c r="CP175" s="1">
        <f t="shared" si="396"/>
        <v>0</v>
      </c>
      <c r="CS175" s="1">
        <f t="shared" si="359"/>
        <v>0</v>
      </c>
      <c r="DO175" s="1">
        <f t="shared" si="397"/>
        <v>0</v>
      </c>
      <c r="DX175" s="1">
        <f t="shared" si="398"/>
        <v>0</v>
      </c>
      <c r="EE175" s="1">
        <f t="shared" si="399"/>
        <v>0</v>
      </c>
      <c r="EH175" s="1">
        <f t="shared" si="400"/>
        <v>0</v>
      </c>
      <c r="FF175" s="116"/>
      <c r="GP175" s="1">
        <f t="shared" si="360"/>
        <v>0</v>
      </c>
      <c r="GY175" s="1">
        <f t="shared" si="401"/>
        <v>0</v>
      </c>
      <c r="HC175" s="1">
        <f t="shared" si="402"/>
        <v>0</v>
      </c>
      <c r="HS175" s="1">
        <f t="shared" si="403"/>
        <v>0</v>
      </c>
      <c r="HX175" s="1">
        <f t="shared" si="361"/>
        <v>0</v>
      </c>
      <c r="ID175" s="1">
        <f t="shared" si="362"/>
        <v>0</v>
      </c>
      <c r="IN175" s="1">
        <f t="shared" si="404"/>
        <v>0</v>
      </c>
      <c r="IW175" s="1">
        <f t="shared" si="405"/>
        <v>0</v>
      </c>
      <c r="IZ175" s="1">
        <f t="shared" si="363"/>
        <v>0</v>
      </c>
      <c r="JJ175" s="1">
        <f t="shared" si="364"/>
        <v>0</v>
      </c>
      <c r="JV175" s="1">
        <f t="shared" si="406"/>
        <v>0</v>
      </c>
      <c r="KB175" s="1">
        <f t="shared" si="407"/>
        <v>0</v>
      </c>
      <c r="LG175" s="1">
        <f t="shared" si="365"/>
        <v>0</v>
      </c>
      <c r="LT175" s="1">
        <f t="shared" si="408"/>
        <v>0</v>
      </c>
      <c r="MA175" s="1">
        <f t="shared" si="409"/>
        <v>0</v>
      </c>
      <c r="MF175" s="1">
        <f t="shared" si="410"/>
        <v>0</v>
      </c>
      <c r="MM175" s="1">
        <f t="shared" si="411"/>
        <v>0</v>
      </c>
      <c r="MS175" s="1">
        <f t="shared" si="412"/>
        <v>0</v>
      </c>
      <c r="MU175" s="115"/>
      <c r="OI175" s="120"/>
      <c r="PD175" s="1">
        <f t="shared" si="366"/>
        <v>0</v>
      </c>
      <c r="QF175" s="1">
        <f t="shared" si="413"/>
        <v>0</v>
      </c>
      <c r="QY175" s="1">
        <f t="shared" si="414"/>
        <v>0</v>
      </c>
      <c r="RK175" s="1">
        <f t="shared" si="415"/>
        <v>0</v>
      </c>
      <c r="SA175" s="1">
        <f t="shared" si="416"/>
        <v>0</v>
      </c>
      <c r="SG175" s="1">
        <f t="shared" si="417"/>
        <v>0</v>
      </c>
      <c r="SO175" s="1">
        <f t="shared" si="418"/>
        <v>0</v>
      </c>
      <c r="TB175" s="1">
        <f t="shared" si="419"/>
        <v>0</v>
      </c>
      <c r="TS175" s="1">
        <f t="shared" si="367"/>
        <v>0</v>
      </c>
      <c r="UD175" s="1">
        <f t="shared" si="368"/>
        <v>0</v>
      </c>
      <c r="UG175" s="1">
        <f t="shared" si="369"/>
        <v>0</v>
      </c>
      <c r="UQ175" s="1">
        <f t="shared" si="420"/>
        <v>0</v>
      </c>
      <c r="VA175" s="1">
        <f t="shared" si="421"/>
        <v>0</v>
      </c>
      <c r="VG175" s="1">
        <f t="shared" si="422"/>
        <v>0</v>
      </c>
      <c r="WY175" s="1">
        <f t="shared" si="370"/>
        <v>0</v>
      </c>
      <c r="XB175" s="1">
        <f t="shared" si="423"/>
        <v>0</v>
      </c>
      <c r="XG175" s="1">
        <f t="shared" si="371"/>
        <v>0</v>
      </c>
      <c r="XI175" s="1">
        <v>1</v>
      </c>
      <c r="XK175" s="108"/>
      <c r="XL175" s="1">
        <f t="shared" si="372"/>
        <v>0</v>
      </c>
      <c r="XM175" s="1">
        <f t="shared" si="373"/>
        <v>0</v>
      </c>
      <c r="XN175" s="1">
        <f t="shared" si="424"/>
        <v>0</v>
      </c>
      <c r="XO175" s="1">
        <f t="shared" si="374"/>
        <v>0</v>
      </c>
      <c r="XP175" s="1">
        <f t="shared" si="425"/>
        <v>0</v>
      </c>
      <c r="XQ175" s="1">
        <f t="shared" si="375"/>
        <v>0</v>
      </c>
      <c r="XR175" s="1">
        <f t="shared" si="376"/>
        <v>0</v>
      </c>
      <c r="XS175" s="1">
        <f t="shared" si="432"/>
        <v>0</v>
      </c>
      <c r="XT175" s="1">
        <f t="shared" si="426"/>
        <v>0</v>
      </c>
      <c r="XU175" s="1">
        <f t="shared" si="377"/>
        <v>0</v>
      </c>
      <c r="XV175" s="1">
        <f t="shared" si="378"/>
        <v>0</v>
      </c>
      <c r="XW175" s="1">
        <f t="shared" si="379"/>
        <v>0</v>
      </c>
      <c r="XX175" s="1">
        <f t="shared" si="380"/>
        <v>0</v>
      </c>
      <c r="XY175" s="1">
        <f t="shared" si="381"/>
        <v>0</v>
      </c>
      <c r="XZ175" s="1">
        <f t="shared" si="382"/>
        <v>0</v>
      </c>
      <c r="YA175" s="1">
        <f t="shared" si="383"/>
        <v>0</v>
      </c>
      <c r="YB175" s="1">
        <f t="shared" si="384"/>
        <v>0</v>
      </c>
      <c r="YC175" s="1">
        <f t="shared" si="385"/>
        <v>1</v>
      </c>
      <c r="YD175" s="132"/>
      <c r="YE175" s="133">
        <f>SUM(XL175:YC175)</f>
        <v>1</v>
      </c>
      <c r="YF175" s="133">
        <f t="shared" si="386"/>
        <v>55000</v>
      </c>
      <c r="YG175" s="130">
        <v>1</v>
      </c>
      <c r="YH175" s="130">
        <f t="shared" si="387"/>
        <v>55000</v>
      </c>
      <c r="YI175" s="129">
        <v>1</v>
      </c>
      <c r="YJ175" s="128">
        <f t="shared" si="388"/>
        <v>55000</v>
      </c>
      <c r="YK175" s="177"/>
      <c r="YL175">
        <v>1</v>
      </c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>
        <f t="shared" si="427"/>
        <v>0</v>
      </c>
      <c r="ACD175" s="25" t="e">
        <f t="shared" si="358"/>
        <v>#DIV/0!</v>
      </c>
      <c r="ACE175" s="11">
        <f t="shared" si="389"/>
        <v>1</v>
      </c>
      <c r="ACF175" s="11">
        <f t="shared" si="390"/>
        <v>55000</v>
      </c>
      <c r="ACG175" s="1">
        <v>5</v>
      </c>
      <c r="ACH175" s="1">
        <v>1</v>
      </c>
      <c r="ACI175" s="11">
        <f t="shared" si="391"/>
        <v>55000</v>
      </c>
      <c r="ACJ175" s="45">
        <v>1</v>
      </c>
      <c r="ACK175" s="13">
        <f t="shared" si="392"/>
        <v>55000</v>
      </c>
      <c r="ACL175">
        <v>1</v>
      </c>
      <c r="ACM175" s="25">
        <f t="shared" si="393"/>
        <v>55000</v>
      </c>
      <c r="ACN175" s="11">
        <f t="shared" si="394"/>
        <v>55000</v>
      </c>
      <c r="ACO175" s="65"/>
      <c r="ACR175" s="39" t="s">
        <v>407</v>
      </c>
      <c r="ACZ175" s="1" t="s">
        <v>259</v>
      </c>
      <c r="ADD175" s="1" t="s">
        <v>185</v>
      </c>
      <c r="ADU175" s="1">
        <v>2</v>
      </c>
      <c r="ADV175" s="457"/>
      <c r="AEE175" s="1">
        <f t="shared" si="428"/>
        <v>0</v>
      </c>
      <c r="AFN175" s="1">
        <v>1</v>
      </c>
      <c r="AGL175" s="1">
        <v>55000</v>
      </c>
      <c r="AGM175" s="11">
        <f t="shared" si="433"/>
        <v>0</v>
      </c>
      <c r="AHJ175" s="1">
        <v>55000</v>
      </c>
      <c r="AIY175" s="11"/>
      <c r="AIZ175" s="11"/>
      <c r="AJB175" s="11"/>
      <c r="AJC175" s="1">
        <v>55000</v>
      </c>
      <c r="AJD175" s="1">
        <v>1</v>
      </c>
      <c r="AJE175" s="1">
        <v>1</v>
      </c>
      <c r="AJF175" s="435">
        <v>100</v>
      </c>
      <c r="AJG175" s="45"/>
      <c r="AJH175" s="381">
        <v>55000</v>
      </c>
      <c r="AJI175" s="11">
        <f t="shared" si="395"/>
        <v>55000</v>
      </c>
      <c r="AJJ175" s="60"/>
      <c r="AJK175" s="12"/>
      <c r="AJW175" s="1">
        <f t="shared" si="429"/>
        <v>0</v>
      </c>
      <c r="AJZ175" s="1">
        <f t="shared" si="430"/>
        <v>0</v>
      </c>
      <c r="AKA175" s="60"/>
      <c r="AKB175" s="1" t="s">
        <v>260</v>
      </c>
      <c r="AKC175" s="1" t="s">
        <v>260</v>
      </c>
      <c r="AKD175" s="1" t="s">
        <v>261</v>
      </c>
      <c r="AKE175" s="1" t="s">
        <v>260</v>
      </c>
      <c r="AKF175" s="1" t="s">
        <v>260</v>
      </c>
      <c r="AKG175" s="1" t="s">
        <v>260</v>
      </c>
      <c r="AKH175" s="1" t="s">
        <v>260</v>
      </c>
      <c r="AKI175" s="1" t="s">
        <v>260</v>
      </c>
      <c r="AKJ175" s="1" t="s">
        <v>262</v>
      </c>
      <c r="AKK175" s="1" t="s">
        <v>260</v>
      </c>
      <c r="AKL175" s="1" t="s">
        <v>260</v>
      </c>
      <c r="AKM175" s="1" t="s">
        <v>260</v>
      </c>
      <c r="AKN175" s="1" t="s">
        <v>260</v>
      </c>
      <c r="AKO175" s="1" t="s">
        <v>260</v>
      </c>
      <c r="AKP175" s="1" t="s">
        <v>260</v>
      </c>
      <c r="AKQ175" s="1" t="s">
        <v>260</v>
      </c>
      <c r="AKR175" s="1" t="s">
        <v>263</v>
      </c>
      <c r="AKS175" s="1" t="s">
        <v>260</v>
      </c>
      <c r="AKT175" s="1" t="s">
        <v>260</v>
      </c>
      <c r="AKU175" s="1" t="s">
        <v>260</v>
      </c>
      <c r="AKV175" s="1" t="s">
        <v>260</v>
      </c>
      <c r="AKW175" s="1" t="s">
        <v>260</v>
      </c>
      <c r="AKX175" s="1" t="s">
        <v>260</v>
      </c>
      <c r="AKY175" s="1" t="s">
        <v>260</v>
      </c>
      <c r="AKZ175" s="1" t="s">
        <v>260</v>
      </c>
      <c r="ALA175" s="1" t="s">
        <v>260</v>
      </c>
      <c r="ALB175" s="1" t="s">
        <v>260</v>
      </c>
      <c r="ALC175" s="1" t="s">
        <v>260</v>
      </c>
      <c r="ALD175" s="1" t="s">
        <v>260</v>
      </c>
      <c r="ALE175" s="1" t="s">
        <v>260</v>
      </c>
      <c r="ALF175" s="1" t="s">
        <v>260</v>
      </c>
      <c r="ALG175" s="1" t="s">
        <v>260</v>
      </c>
      <c r="ALH175" s="1" t="s">
        <v>260</v>
      </c>
      <c r="ALI175" s="1" t="s">
        <v>260</v>
      </c>
      <c r="ALJ175" s="1" t="s">
        <v>260</v>
      </c>
      <c r="ALK175" s="1" t="s">
        <v>260</v>
      </c>
      <c r="ALL175" s="1" t="s">
        <v>260</v>
      </c>
      <c r="ALN175" s="11" t="e">
        <f t="shared" si="431"/>
        <v>#DIV/0!</v>
      </c>
      <c r="ALO175" s="28">
        <v>55000</v>
      </c>
      <c r="ALU175" s="60"/>
      <c r="ALV175" s="1">
        <v>1</v>
      </c>
      <c r="AMD175" s="1">
        <v>1</v>
      </c>
      <c r="AMJ175" s="403"/>
    </row>
    <row r="176" spans="1:1024" s="1" customFormat="1" ht="15" customHeight="1" x14ac:dyDescent="0.25">
      <c r="A176" s="268"/>
      <c r="B176" s="113">
        <v>279</v>
      </c>
      <c r="C176" s="473" t="s">
        <v>840</v>
      </c>
      <c r="D176" s="304" t="s">
        <v>841</v>
      </c>
      <c r="E176" s="1">
        <v>2005</v>
      </c>
      <c r="F176" s="1">
        <v>5</v>
      </c>
      <c r="G176" s="1">
        <v>1</v>
      </c>
      <c r="H176" s="1">
        <v>1</v>
      </c>
      <c r="I176" s="1">
        <v>1</v>
      </c>
      <c r="J176" s="1">
        <v>6</v>
      </c>
      <c r="K176" s="1">
        <v>2004</v>
      </c>
      <c r="L176" s="1">
        <v>2004</v>
      </c>
      <c r="M176" s="1">
        <v>1</v>
      </c>
      <c r="AH176" s="1">
        <v>1</v>
      </c>
      <c r="AY176" s="1">
        <v>1</v>
      </c>
      <c r="BA176" s="1">
        <v>1</v>
      </c>
      <c r="BB176" s="1">
        <v>13</v>
      </c>
      <c r="BE176" s="1">
        <v>1</v>
      </c>
      <c r="BG176" s="1">
        <v>3</v>
      </c>
      <c r="CG176" s="1">
        <v>1</v>
      </c>
      <c r="CH176" s="246"/>
      <c r="CP176" s="1">
        <f t="shared" si="396"/>
        <v>0</v>
      </c>
      <c r="CS176" s="1">
        <f t="shared" si="359"/>
        <v>0</v>
      </c>
      <c r="DO176" s="1">
        <f t="shared" si="397"/>
        <v>0</v>
      </c>
      <c r="DX176" s="1">
        <f t="shared" si="398"/>
        <v>0</v>
      </c>
      <c r="EE176" s="1">
        <f t="shared" si="399"/>
        <v>0</v>
      </c>
      <c r="EH176" s="1">
        <f t="shared" si="400"/>
        <v>0</v>
      </c>
      <c r="FF176" s="116"/>
      <c r="GP176" s="1">
        <f t="shared" si="360"/>
        <v>0</v>
      </c>
      <c r="GY176" s="1">
        <f t="shared" si="401"/>
        <v>0</v>
      </c>
      <c r="HC176" s="1">
        <f t="shared" si="402"/>
        <v>0</v>
      </c>
      <c r="HS176" s="1">
        <f t="shared" si="403"/>
        <v>0</v>
      </c>
      <c r="HX176" s="1">
        <f t="shared" si="361"/>
        <v>0</v>
      </c>
      <c r="ID176" s="1">
        <f t="shared" si="362"/>
        <v>0</v>
      </c>
      <c r="IN176" s="1">
        <f t="shared" si="404"/>
        <v>0</v>
      </c>
      <c r="IW176" s="1">
        <f t="shared" si="405"/>
        <v>0</v>
      </c>
      <c r="IZ176" s="1">
        <f t="shared" si="363"/>
        <v>0</v>
      </c>
      <c r="JJ176" s="1">
        <f t="shared" si="364"/>
        <v>0</v>
      </c>
      <c r="JL176" s="1">
        <v>1</v>
      </c>
      <c r="JP176" s="1">
        <v>1</v>
      </c>
      <c r="JQ176" s="1">
        <v>1</v>
      </c>
      <c r="JU176" s="1">
        <v>1</v>
      </c>
      <c r="JV176" s="1">
        <f t="shared" si="406"/>
        <v>4</v>
      </c>
      <c r="JW176" s="1">
        <v>1</v>
      </c>
      <c r="KB176" s="1">
        <f t="shared" si="407"/>
        <v>0</v>
      </c>
      <c r="LG176" s="1">
        <f t="shared" si="365"/>
        <v>0</v>
      </c>
      <c r="LT176" s="1">
        <f t="shared" si="408"/>
        <v>0</v>
      </c>
      <c r="MA176" s="1">
        <f t="shared" si="409"/>
        <v>0</v>
      </c>
      <c r="MF176" s="1">
        <f t="shared" si="410"/>
        <v>0</v>
      </c>
      <c r="MM176" s="1">
        <f t="shared" si="411"/>
        <v>0</v>
      </c>
      <c r="MS176" s="1">
        <f t="shared" si="412"/>
        <v>0</v>
      </c>
      <c r="MU176" s="115"/>
      <c r="OI176" s="120"/>
      <c r="PD176" s="1">
        <f t="shared" si="366"/>
        <v>0</v>
      </c>
      <c r="QF176" s="1">
        <f t="shared" si="413"/>
        <v>0</v>
      </c>
      <c r="QY176" s="1">
        <f t="shared" si="414"/>
        <v>0</v>
      </c>
      <c r="RK176" s="1">
        <f t="shared" si="415"/>
        <v>0</v>
      </c>
      <c r="SA176" s="1">
        <f t="shared" si="416"/>
        <v>0</v>
      </c>
      <c r="SG176" s="1">
        <f t="shared" si="417"/>
        <v>0</v>
      </c>
      <c r="SO176" s="1">
        <f t="shared" si="418"/>
        <v>0</v>
      </c>
      <c r="TB176" s="1">
        <f t="shared" si="419"/>
        <v>0</v>
      </c>
      <c r="TS176" s="1">
        <f t="shared" si="367"/>
        <v>0</v>
      </c>
      <c r="UD176" s="1">
        <f t="shared" si="368"/>
        <v>0</v>
      </c>
      <c r="UG176" s="1">
        <f t="shared" si="369"/>
        <v>0</v>
      </c>
      <c r="UQ176" s="1">
        <f t="shared" si="420"/>
        <v>0</v>
      </c>
      <c r="VA176" s="1">
        <f t="shared" si="421"/>
        <v>0</v>
      </c>
      <c r="VG176" s="1">
        <f t="shared" si="422"/>
        <v>0</v>
      </c>
      <c r="WY176" s="1">
        <f t="shared" si="370"/>
        <v>0</v>
      </c>
      <c r="XB176" s="1">
        <f t="shared" si="423"/>
        <v>0</v>
      </c>
      <c r="XG176" s="1">
        <f t="shared" si="371"/>
        <v>0</v>
      </c>
      <c r="XK176" s="108"/>
      <c r="XL176" s="1">
        <f t="shared" si="372"/>
        <v>4</v>
      </c>
      <c r="XM176" s="1">
        <f t="shared" si="373"/>
        <v>0</v>
      </c>
      <c r="XN176" s="1">
        <f t="shared" si="424"/>
        <v>0</v>
      </c>
      <c r="XO176" s="1">
        <f t="shared" si="374"/>
        <v>0</v>
      </c>
      <c r="XP176" s="1">
        <f t="shared" si="425"/>
        <v>0</v>
      </c>
      <c r="XQ176" s="1">
        <f t="shared" si="375"/>
        <v>0</v>
      </c>
      <c r="XR176" s="1">
        <f t="shared" si="376"/>
        <v>0</v>
      </c>
      <c r="XS176" s="1">
        <f t="shared" si="432"/>
        <v>0</v>
      </c>
      <c r="XT176" s="1">
        <f t="shared" si="426"/>
        <v>0</v>
      </c>
      <c r="XU176" s="1">
        <f t="shared" si="377"/>
        <v>0</v>
      </c>
      <c r="XV176" s="1">
        <f t="shared" si="378"/>
        <v>0</v>
      </c>
      <c r="XW176" s="1">
        <f t="shared" si="379"/>
        <v>0</v>
      </c>
      <c r="XX176" s="1">
        <f t="shared" si="380"/>
        <v>0</v>
      </c>
      <c r="XY176" s="1">
        <f t="shared" si="381"/>
        <v>0</v>
      </c>
      <c r="XZ176" s="1">
        <f t="shared" si="382"/>
        <v>0</v>
      </c>
      <c r="YA176" s="1">
        <f t="shared" si="383"/>
        <v>0</v>
      </c>
      <c r="YB176" s="1">
        <f t="shared" si="384"/>
        <v>0</v>
      </c>
      <c r="YC176" s="1">
        <f t="shared" si="385"/>
        <v>0</v>
      </c>
      <c r="YD176" s="132"/>
      <c r="YE176" s="133">
        <f t="shared" ref="YE176:YE195" si="434">SUM(XL176:YC176)</f>
        <v>4</v>
      </c>
      <c r="YF176" s="133">
        <f t="shared" si="386"/>
        <v>244000</v>
      </c>
      <c r="YG176" s="130">
        <v>1</v>
      </c>
      <c r="YH176" s="130">
        <f t="shared" si="387"/>
        <v>976000</v>
      </c>
      <c r="YI176" s="129">
        <v>1</v>
      </c>
      <c r="YJ176" s="128">
        <f t="shared" si="388"/>
        <v>976000</v>
      </c>
      <c r="YK176" s="177"/>
      <c r="YL176">
        <v>1</v>
      </c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>
        <f t="shared" si="427"/>
        <v>0</v>
      </c>
      <c r="ACD176" s="25" t="e">
        <f t="shared" si="358"/>
        <v>#DIV/0!</v>
      </c>
      <c r="ACE176" s="11">
        <f t="shared" si="389"/>
        <v>4</v>
      </c>
      <c r="ACF176" s="11">
        <f t="shared" si="390"/>
        <v>244000</v>
      </c>
      <c r="ACG176" s="1">
        <v>5</v>
      </c>
      <c r="ACH176" s="1">
        <v>1</v>
      </c>
      <c r="ACI176" s="11">
        <f t="shared" si="391"/>
        <v>976000</v>
      </c>
      <c r="ACJ176" s="45">
        <v>1</v>
      </c>
      <c r="ACK176" s="13">
        <f t="shared" si="392"/>
        <v>976000</v>
      </c>
      <c r="ACL176">
        <v>1</v>
      </c>
      <c r="ACM176" s="25">
        <f t="shared" si="393"/>
        <v>976000</v>
      </c>
      <c r="ACN176" s="11">
        <f t="shared" si="394"/>
        <v>976000</v>
      </c>
      <c r="ACO176" s="65"/>
      <c r="ACR176" s="1" t="s">
        <v>292</v>
      </c>
      <c r="ACS176" s="1">
        <v>1</v>
      </c>
      <c r="ACT176" s="1">
        <v>1</v>
      </c>
      <c r="ACY176" s="1">
        <v>1</v>
      </c>
      <c r="ACZ176" s="1" t="s">
        <v>350</v>
      </c>
      <c r="ADA176" s="1">
        <v>1</v>
      </c>
      <c r="ADD176" s="1" t="s">
        <v>189</v>
      </c>
      <c r="ADO176" s="1">
        <v>1</v>
      </c>
      <c r="ADU176" s="1">
        <v>2</v>
      </c>
      <c r="ADV176" s="457"/>
      <c r="AEE176" s="1">
        <f t="shared" si="428"/>
        <v>0</v>
      </c>
      <c r="AEY176" s="1">
        <v>1</v>
      </c>
      <c r="AFC176" s="1">
        <v>1</v>
      </c>
      <c r="AFF176" s="1">
        <v>1</v>
      </c>
      <c r="AFM176" s="1">
        <v>1</v>
      </c>
      <c r="AFN176" s="1">
        <v>1</v>
      </c>
      <c r="AGL176" s="1">
        <v>830000</v>
      </c>
      <c r="AGM176" s="11">
        <f t="shared" si="433"/>
        <v>0</v>
      </c>
      <c r="AHJ176" s="1">
        <v>830000</v>
      </c>
      <c r="AHL176" s="1">
        <v>1</v>
      </c>
      <c r="AHO176" s="1">
        <v>1</v>
      </c>
      <c r="AHQ176" s="1">
        <v>3</v>
      </c>
      <c r="AHS176" s="1">
        <v>1</v>
      </c>
      <c r="AHT176" s="1">
        <v>3</v>
      </c>
      <c r="AHU176" s="1">
        <v>1</v>
      </c>
      <c r="AHX176" s="1">
        <v>1</v>
      </c>
      <c r="AHY176" s="1">
        <v>5</v>
      </c>
      <c r="AHZ176" s="1">
        <v>1</v>
      </c>
      <c r="AIA176" s="1">
        <v>2</v>
      </c>
      <c r="AIB176" s="1">
        <v>1</v>
      </c>
      <c r="AIJ176" s="1">
        <v>1</v>
      </c>
      <c r="AIK176" s="1">
        <v>1</v>
      </c>
      <c r="AIL176" s="1">
        <v>1</v>
      </c>
      <c r="AIX176" s="1">
        <v>1</v>
      </c>
      <c r="AIY176" s="11">
        <v>146000</v>
      </c>
      <c r="AIZ176" s="11"/>
      <c r="AJA176" s="1">
        <v>17.59</v>
      </c>
      <c r="AJB176" s="11">
        <v>137000</v>
      </c>
      <c r="AJC176" s="1">
        <v>693000</v>
      </c>
      <c r="AJD176" s="1">
        <v>1</v>
      </c>
      <c r="AJF176" s="435">
        <v>71.004098360655746</v>
      </c>
      <c r="AJG176" s="45">
        <v>505.83941605839414</v>
      </c>
      <c r="AJH176" s="381">
        <v>976000</v>
      </c>
      <c r="AJI176" s="11">
        <f t="shared" si="395"/>
        <v>244000</v>
      </c>
      <c r="AJJ176" s="60"/>
      <c r="AJK176" s="12"/>
      <c r="AJW176" s="1">
        <f t="shared" si="429"/>
        <v>0</v>
      </c>
      <c r="AJZ176" s="1">
        <f t="shared" si="430"/>
        <v>0</v>
      </c>
      <c r="AKA176" s="60"/>
      <c r="AKB176" s="1" t="s">
        <v>192</v>
      </c>
      <c r="AKC176" s="1" t="s">
        <v>842</v>
      </c>
      <c r="AKD176" s="1" t="s">
        <v>261</v>
      </c>
      <c r="AKE176" s="1" t="s">
        <v>260</v>
      </c>
      <c r="AKF176" s="1" t="s">
        <v>260</v>
      </c>
      <c r="AKG176" s="1" t="s">
        <v>260</v>
      </c>
      <c r="AKH176" s="1" t="s">
        <v>260</v>
      </c>
      <c r="AKI176" s="1" t="s">
        <v>260</v>
      </c>
      <c r="AKJ176" s="1" t="s">
        <v>262</v>
      </c>
      <c r="AKK176" s="1" t="s">
        <v>260</v>
      </c>
      <c r="AKL176" s="1" t="s">
        <v>260</v>
      </c>
      <c r="AKM176" s="1" t="s">
        <v>260</v>
      </c>
      <c r="AKN176" s="1" t="s">
        <v>260</v>
      </c>
      <c r="AKO176" s="1" t="s">
        <v>260</v>
      </c>
      <c r="AKP176" s="1" t="s">
        <v>260</v>
      </c>
      <c r="AKQ176" s="1" t="s">
        <v>260</v>
      </c>
      <c r="AKR176" s="1" t="s">
        <v>263</v>
      </c>
      <c r="AKS176" s="1" t="s">
        <v>260</v>
      </c>
      <c r="AKT176" s="1" t="s">
        <v>260</v>
      </c>
      <c r="AKU176" s="1" t="s">
        <v>260</v>
      </c>
      <c r="AKV176" s="1" t="s">
        <v>260</v>
      </c>
      <c r="AKW176" s="1" t="s">
        <v>260</v>
      </c>
      <c r="AKX176" s="1" t="s">
        <v>260</v>
      </c>
      <c r="AKY176" s="1" t="s">
        <v>260</v>
      </c>
      <c r="AKZ176" s="1" t="s">
        <v>260</v>
      </c>
      <c r="ALA176" s="1" t="s">
        <v>260</v>
      </c>
      <c r="ALB176" s="1" t="s">
        <v>260</v>
      </c>
      <c r="ALC176" s="1" t="s">
        <v>260</v>
      </c>
      <c r="ALD176" s="1" t="s">
        <v>260</v>
      </c>
      <c r="ALE176" s="1" t="s">
        <v>260</v>
      </c>
      <c r="ALF176" s="1" t="s">
        <v>260</v>
      </c>
      <c r="ALG176" s="1" t="s">
        <v>260</v>
      </c>
      <c r="ALH176" s="1" t="s">
        <v>260</v>
      </c>
      <c r="ALI176" s="1" t="s">
        <v>260</v>
      </c>
      <c r="ALJ176" s="1" t="s">
        <v>260</v>
      </c>
      <c r="ALK176" s="1" t="s">
        <v>260</v>
      </c>
      <c r="ALL176" s="1" t="s">
        <v>260</v>
      </c>
      <c r="ALM176" s="1">
        <v>2</v>
      </c>
      <c r="ALN176" s="11">
        <f t="shared" si="431"/>
        <v>488000</v>
      </c>
      <c r="ALO176" s="28">
        <v>976000</v>
      </c>
      <c r="ALP176" s="1">
        <v>1</v>
      </c>
      <c r="ALQ176" s="1">
        <v>1</v>
      </c>
      <c r="ALU176" s="60"/>
      <c r="ALV176" s="1">
        <v>1</v>
      </c>
      <c r="ALX176" s="1">
        <v>1</v>
      </c>
      <c r="ALY176" s="1">
        <v>1</v>
      </c>
      <c r="ALZ176" s="1">
        <v>1</v>
      </c>
      <c r="AMA176" s="1">
        <v>1</v>
      </c>
      <c r="AMJ176" s="403"/>
    </row>
    <row r="177" spans="1:1024" s="1" customFormat="1" ht="15" customHeight="1" x14ac:dyDescent="0.25">
      <c r="A177" s="268"/>
      <c r="B177" s="113">
        <v>280</v>
      </c>
      <c r="C177" s="473" t="s">
        <v>840</v>
      </c>
      <c r="D177" s="304" t="s">
        <v>843</v>
      </c>
      <c r="E177" s="1">
        <v>2006</v>
      </c>
      <c r="F177" s="1">
        <v>4</v>
      </c>
      <c r="G177" s="1">
        <v>1</v>
      </c>
      <c r="J177" s="1">
        <v>4</v>
      </c>
      <c r="K177" s="1">
        <v>2003</v>
      </c>
      <c r="L177" s="1">
        <v>2005</v>
      </c>
      <c r="M177" s="1">
        <v>3</v>
      </c>
      <c r="AG177" s="1">
        <v>1</v>
      </c>
      <c r="AH177" s="1">
        <v>1</v>
      </c>
      <c r="AI177" s="1">
        <v>1</v>
      </c>
      <c r="AY177" s="1">
        <v>1</v>
      </c>
      <c r="BA177" s="1">
        <v>1</v>
      </c>
      <c r="BB177" s="1">
        <v>26</v>
      </c>
      <c r="BE177" s="1">
        <v>1</v>
      </c>
      <c r="BF177" s="1">
        <v>1</v>
      </c>
      <c r="BG177" s="1">
        <v>3</v>
      </c>
      <c r="CG177" s="1">
        <v>1</v>
      </c>
      <c r="CH177" s="246"/>
      <c r="CP177" s="1">
        <f t="shared" si="396"/>
        <v>0</v>
      </c>
      <c r="CS177" s="1">
        <f t="shared" si="359"/>
        <v>0</v>
      </c>
      <c r="DO177" s="1">
        <f t="shared" si="397"/>
        <v>0</v>
      </c>
      <c r="DX177" s="1">
        <f t="shared" si="398"/>
        <v>0</v>
      </c>
      <c r="EE177" s="1">
        <f t="shared" si="399"/>
        <v>0</v>
      </c>
      <c r="EH177" s="1">
        <f t="shared" si="400"/>
        <v>0</v>
      </c>
      <c r="FF177" s="116"/>
      <c r="GP177" s="1">
        <f t="shared" si="360"/>
        <v>0</v>
      </c>
      <c r="GY177" s="1">
        <f t="shared" si="401"/>
        <v>0</v>
      </c>
      <c r="HC177" s="1">
        <f t="shared" si="402"/>
        <v>0</v>
      </c>
      <c r="HS177" s="1">
        <f t="shared" si="403"/>
        <v>0</v>
      </c>
      <c r="HX177" s="1">
        <f t="shared" si="361"/>
        <v>0</v>
      </c>
      <c r="ID177" s="1">
        <f t="shared" si="362"/>
        <v>0</v>
      </c>
      <c r="IN177" s="1">
        <f t="shared" si="404"/>
        <v>0</v>
      </c>
      <c r="IW177" s="1">
        <f t="shared" si="405"/>
        <v>0</v>
      </c>
      <c r="IZ177" s="1">
        <f t="shared" si="363"/>
        <v>0</v>
      </c>
      <c r="JJ177" s="1">
        <f t="shared" si="364"/>
        <v>0</v>
      </c>
      <c r="JL177" s="1">
        <v>1</v>
      </c>
      <c r="JM177" s="1">
        <v>1</v>
      </c>
      <c r="JN177" s="1">
        <v>1</v>
      </c>
      <c r="JO177" s="1">
        <v>1</v>
      </c>
      <c r="JT177" s="1">
        <v>1</v>
      </c>
      <c r="JV177" s="1">
        <f t="shared" si="406"/>
        <v>5</v>
      </c>
      <c r="JW177" s="1">
        <v>1</v>
      </c>
      <c r="KB177" s="1">
        <f t="shared" si="407"/>
        <v>0</v>
      </c>
      <c r="LG177" s="1">
        <f t="shared" si="365"/>
        <v>0</v>
      </c>
      <c r="LT177" s="1">
        <f t="shared" si="408"/>
        <v>0</v>
      </c>
      <c r="MA177" s="1">
        <f t="shared" si="409"/>
        <v>0</v>
      </c>
      <c r="MF177" s="1">
        <f t="shared" si="410"/>
        <v>0</v>
      </c>
      <c r="MM177" s="1">
        <f t="shared" si="411"/>
        <v>0</v>
      </c>
      <c r="MS177" s="1">
        <f t="shared" si="412"/>
        <v>0</v>
      </c>
      <c r="MU177" s="115"/>
      <c r="OI177" s="120"/>
      <c r="PD177" s="1">
        <f t="shared" si="366"/>
        <v>0</v>
      </c>
      <c r="QF177" s="1">
        <f t="shared" si="413"/>
        <v>0</v>
      </c>
      <c r="QY177" s="1">
        <f t="shared" si="414"/>
        <v>0</v>
      </c>
      <c r="RK177" s="1">
        <f t="shared" si="415"/>
        <v>0</v>
      </c>
      <c r="SA177" s="1">
        <f t="shared" si="416"/>
        <v>0</v>
      </c>
      <c r="SG177" s="1">
        <f t="shared" si="417"/>
        <v>0</v>
      </c>
      <c r="SO177" s="1">
        <f t="shared" si="418"/>
        <v>0</v>
      </c>
      <c r="TB177" s="1">
        <f t="shared" si="419"/>
        <v>0</v>
      </c>
      <c r="TS177" s="1">
        <f t="shared" si="367"/>
        <v>0</v>
      </c>
      <c r="UD177" s="1">
        <f t="shared" si="368"/>
        <v>0</v>
      </c>
      <c r="UG177" s="1">
        <f t="shared" si="369"/>
        <v>0</v>
      </c>
      <c r="UQ177" s="1">
        <f t="shared" si="420"/>
        <v>0</v>
      </c>
      <c r="VA177" s="1">
        <f t="shared" si="421"/>
        <v>0</v>
      </c>
      <c r="VG177" s="1">
        <f t="shared" si="422"/>
        <v>0</v>
      </c>
      <c r="WY177" s="1">
        <f t="shared" si="370"/>
        <v>0</v>
      </c>
      <c r="XB177" s="1">
        <f t="shared" si="423"/>
        <v>0</v>
      </c>
      <c r="XG177" s="1">
        <f t="shared" si="371"/>
        <v>0</v>
      </c>
      <c r="XK177" s="108"/>
      <c r="XL177" s="1">
        <f t="shared" si="372"/>
        <v>5</v>
      </c>
      <c r="XM177" s="1">
        <f t="shared" si="373"/>
        <v>0</v>
      </c>
      <c r="XN177" s="1">
        <f t="shared" si="424"/>
        <v>0</v>
      </c>
      <c r="XO177" s="1">
        <f t="shared" si="374"/>
        <v>0</v>
      </c>
      <c r="XP177" s="1">
        <f t="shared" si="425"/>
        <v>0</v>
      </c>
      <c r="XQ177" s="1">
        <f t="shared" si="375"/>
        <v>0</v>
      </c>
      <c r="XR177" s="1">
        <f t="shared" si="376"/>
        <v>0</v>
      </c>
      <c r="XS177" s="1">
        <f t="shared" si="432"/>
        <v>0</v>
      </c>
      <c r="XT177" s="1">
        <f t="shared" si="426"/>
        <v>0</v>
      </c>
      <c r="XU177" s="1">
        <f t="shared" si="377"/>
        <v>0</v>
      </c>
      <c r="XV177" s="1">
        <f t="shared" si="378"/>
        <v>0</v>
      </c>
      <c r="XW177" s="1">
        <f t="shared" si="379"/>
        <v>0</v>
      </c>
      <c r="XX177" s="1">
        <f t="shared" si="380"/>
        <v>0</v>
      </c>
      <c r="XY177" s="1">
        <f t="shared" si="381"/>
        <v>0</v>
      </c>
      <c r="XZ177" s="1">
        <f t="shared" si="382"/>
        <v>0</v>
      </c>
      <c r="YA177" s="1">
        <f t="shared" si="383"/>
        <v>0</v>
      </c>
      <c r="YB177" s="1">
        <f t="shared" si="384"/>
        <v>0</v>
      </c>
      <c r="YC177" s="1">
        <f t="shared" si="385"/>
        <v>0</v>
      </c>
      <c r="YD177" s="132"/>
      <c r="YE177" s="133">
        <f t="shared" si="434"/>
        <v>5</v>
      </c>
      <c r="YF177" s="133">
        <f t="shared" si="386"/>
        <v>95000</v>
      </c>
      <c r="YG177" s="130">
        <v>1</v>
      </c>
      <c r="YH177" s="130">
        <f t="shared" si="387"/>
        <v>475000</v>
      </c>
      <c r="YI177" s="129">
        <v>1</v>
      </c>
      <c r="YJ177" s="128">
        <f t="shared" si="388"/>
        <v>475000</v>
      </c>
      <c r="YK177" s="177"/>
      <c r="YL177">
        <v>1</v>
      </c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>
        <f t="shared" si="427"/>
        <v>0</v>
      </c>
      <c r="ACD177" s="25" t="e">
        <f t="shared" si="358"/>
        <v>#DIV/0!</v>
      </c>
      <c r="ACE177" s="11">
        <f t="shared" si="389"/>
        <v>5</v>
      </c>
      <c r="ACF177" s="11">
        <f t="shared" si="390"/>
        <v>95000</v>
      </c>
      <c r="ACG177" s="1">
        <v>5</v>
      </c>
      <c r="ACH177" s="1">
        <v>1</v>
      </c>
      <c r="ACI177" s="11">
        <f t="shared" si="391"/>
        <v>475000</v>
      </c>
      <c r="ACJ177" s="45">
        <v>1</v>
      </c>
      <c r="ACK177" s="13">
        <f t="shared" si="392"/>
        <v>475000</v>
      </c>
      <c r="ACL177">
        <v>1</v>
      </c>
      <c r="ACM177" s="25">
        <f t="shared" si="393"/>
        <v>475000</v>
      </c>
      <c r="ACN177" s="11">
        <f t="shared" si="394"/>
        <v>475000</v>
      </c>
      <c r="ACO177" s="65"/>
      <c r="ACR177" s="1" t="s">
        <v>292</v>
      </c>
      <c r="ACS177" s="1">
        <v>1</v>
      </c>
      <c r="ACV177" s="1">
        <v>1</v>
      </c>
      <c r="ACX177" s="1">
        <v>7</v>
      </c>
      <c r="ACY177" s="1">
        <v>1</v>
      </c>
      <c r="ACZ177" s="1" t="s">
        <v>259</v>
      </c>
      <c r="ADD177" s="1" t="s">
        <v>189</v>
      </c>
      <c r="ADL177" s="1">
        <v>1</v>
      </c>
      <c r="ADN177" s="1">
        <v>1</v>
      </c>
      <c r="ADO177" s="1">
        <v>1</v>
      </c>
      <c r="ADR177" s="1">
        <v>1</v>
      </c>
      <c r="ADU177" s="1">
        <v>5</v>
      </c>
      <c r="ADV177" s="457"/>
      <c r="ADW177" s="1">
        <v>4</v>
      </c>
      <c r="AEE177" s="1">
        <f t="shared" si="428"/>
        <v>0</v>
      </c>
      <c r="AEI177" s="1">
        <v>1</v>
      </c>
      <c r="AFA177" s="1">
        <v>1</v>
      </c>
      <c r="AFM177" s="1">
        <v>1</v>
      </c>
      <c r="AFN177" s="1">
        <v>1</v>
      </c>
      <c r="AGL177" s="1">
        <v>403000</v>
      </c>
      <c r="AGM177" s="11">
        <f t="shared" si="433"/>
        <v>0</v>
      </c>
      <c r="AHJ177" s="1">
        <v>403000</v>
      </c>
      <c r="AHL177" s="1">
        <v>1</v>
      </c>
      <c r="AHM177" s="1">
        <v>1</v>
      </c>
      <c r="AHN177" s="1">
        <v>2</v>
      </c>
      <c r="AHO177" s="1">
        <v>1</v>
      </c>
      <c r="AHX177" s="1">
        <v>1</v>
      </c>
      <c r="AHY177" s="1">
        <v>1</v>
      </c>
      <c r="AHZ177" s="1">
        <v>1</v>
      </c>
      <c r="AIC177" s="1">
        <v>1</v>
      </c>
      <c r="AID177" s="1">
        <v>1</v>
      </c>
      <c r="AIJ177" s="1">
        <v>1</v>
      </c>
      <c r="AIK177" s="1">
        <v>1</v>
      </c>
      <c r="AIL177" s="1">
        <v>1</v>
      </c>
      <c r="AIW177" s="1">
        <v>1</v>
      </c>
      <c r="AIX177" s="1">
        <v>1</v>
      </c>
      <c r="AIY177" s="11">
        <v>72000</v>
      </c>
      <c r="AIZ177" s="11"/>
      <c r="AJA177" s="1">
        <v>17.87</v>
      </c>
      <c r="AJB177" s="11">
        <v>72000</v>
      </c>
      <c r="AJC177" s="1">
        <v>331000</v>
      </c>
      <c r="AJD177" s="1">
        <v>1</v>
      </c>
      <c r="AJF177" s="435">
        <v>69.684210526315795</v>
      </c>
      <c r="AJG177" s="45">
        <v>459.72222222222223</v>
      </c>
      <c r="AJH177" s="381">
        <v>475000</v>
      </c>
      <c r="AJI177" s="11">
        <f t="shared" si="395"/>
        <v>95000</v>
      </c>
      <c r="AJJ177" s="60"/>
      <c r="AJK177" s="12">
        <v>4</v>
      </c>
      <c r="AJM177" s="1">
        <v>1</v>
      </c>
      <c r="AJW177" s="1">
        <f t="shared" si="429"/>
        <v>1</v>
      </c>
      <c r="AJZ177" s="1">
        <f t="shared" si="430"/>
        <v>1</v>
      </c>
      <c r="AKA177" s="60"/>
      <c r="AKB177" s="1" t="s">
        <v>260</v>
      </c>
      <c r="AKC177" s="1" t="s">
        <v>260</v>
      </c>
      <c r="AKD177" s="1" t="s">
        <v>261</v>
      </c>
      <c r="AKE177" s="1" t="s">
        <v>260</v>
      </c>
      <c r="AKF177" s="1" t="s">
        <v>260</v>
      </c>
      <c r="AKG177" s="1" t="s">
        <v>260</v>
      </c>
      <c r="AKH177" s="1" t="s">
        <v>260</v>
      </c>
      <c r="AKI177" s="1" t="s">
        <v>260</v>
      </c>
      <c r="AKJ177" s="1" t="s">
        <v>262</v>
      </c>
      <c r="AKK177" s="1" t="s">
        <v>260</v>
      </c>
      <c r="AKL177" s="1" t="s">
        <v>260</v>
      </c>
      <c r="AKM177" s="1" t="s">
        <v>260</v>
      </c>
      <c r="AKN177" s="1" t="s">
        <v>260</v>
      </c>
      <c r="AKO177" s="1" t="s">
        <v>260</v>
      </c>
      <c r="AKP177" s="1" t="s">
        <v>260</v>
      </c>
      <c r="AKQ177" s="1" t="s">
        <v>260</v>
      </c>
      <c r="AKR177" s="1" t="s">
        <v>263</v>
      </c>
      <c r="AKS177" s="1" t="s">
        <v>260</v>
      </c>
      <c r="AKT177" s="1" t="s">
        <v>260</v>
      </c>
      <c r="AKU177" s="1" t="s">
        <v>260</v>
      </c>
      <c r="AKV177" s="1" t="s">
        <v>260</v>
      </c>
      <c r="AKW177" s="1" t="s">
        <v>260</v>
      </c>
      <c r="AKX177" s="1" t="s">
        <v>260</v>
      </c>
      <c r="AKY177" s="1" t="s">
        <v>260</v>
      </c>
      <c r="AKZ177" s="1" t="s">
        <v>260</v>
      </c>
      <c r="ALA177" s="1" t="s">
        <v>260</v>
      </c>
      <c r="ALB177" s="1" t="s">
        <v>260</v>
      </c>
      <c r="ALC177" s="1" t="s">
        <v>260</v>
      </c>
      <c r="ALD177" s="1" t="s">
        <v>260</v>
      </c>
      <c r="ALE177" s="1" t="s">
        <v>260</v>
      </c>
      <c r="ALF177" s="1" t="s">
        <v>260</v>
      </c>
      <c r="ALG177" s="1" t="s">
        <v>260</v>
      </c>
      <c r="ALH177" s="1" t="s">
        <v>260</v>
      </c>
      <c r="ALI177" s="1" t="s">
        <v>260</v>
      </c>
      <c r="ALJ177" s="1" t="s">
        <v>260</v>
      </c>
      <c r="ALK177" s="1" t="s">
        <v>260</v>
      </c>
      <c r="ALL177" s="1" t="s">
        <v>260</v>
      </c>
      <c r="ALN177" s="11" t="e">
        <f t="shared" si="431"/>
        <v>#DIV/0!</v>
      </c>
      <c r="ALO177" s="28">
        <v>475000</v>
      </c>
      <c r="ALU177" s="60"/>
      <c r="ALV177" s="1">
        <v>1</v>
      </c>
      <c r="ALZ177" s="1">
        <v>1</v>
      </c>
      <c r="AMA177" s="1">
        <v>1</v>
      </c>
      <c r="AMC177" s="1">
        <v>1</v>
      </c>
      <c r="AMJ177" s="403"/>
    </row>
    <row r="178" spans="1:1024" s="1" customFormat="1" ht="15" customHeight="1" x14ac:dyDescent="0.25">
      <c r="A178" s="268"/>
      <c r="B178" s="113">
        <v>281</v>
      </c>
      <c r="C178" s="473" t="s">
        <v>840</v>
      </c>
      <c r="D178" s="304" t="s">
        <v>949</v>
      </c>
      <c r="E178" s="1">
        <v>2008</v>
      </c>
      <c r="F178" s="1">
        <v>1</v>
      </c>
      <c r="G178" s="1">
        <v>1</v>
      </c>
      <c r="J178" s="1">
        <v>1</v>
      </c>
      <c r="K178" s="1">
        <v>2004</v>
      </c>
      <c r="L178" s="1">
        <v>2005</v>
      </c>
      <c r="M178" s="1">
        <v>2</v>
      </c>
      <c r="AH178" s="1">
        <v>1</v>
      </c>
      <c r="AI178" s="1">
        <v>1</v>
      </c>
      <c r="AY178" s="1">
        <v>1</v>
      </c>
      <c r="BA178" s="1">
        <v>1</v>
      </c>
      <c r="BB178" s="1">
        <v>10</v>
      </c>
      <c r="BG178" s="1">
        <v>2</v>
      </c>
      <c r="CG178" s="1">
        <v>1</v>
      </c>
      <c r="CH178" s="246"/>
      <c r="CP178" s="1">
        <f t="shared" si="396"/>
        <v>0</v>
      </c>
      <c r="CS178" s="1">
        <f t="shared" si="359"/>
        <v>0</v>
      </c>
      <c r="DO178" s="1">
        <f t="shared" si="397"/>
        <v>0</v>
      </c>
      <c r="DX178" s="1">
        <f t="shared" si="398"/>
        <v>0</v>
      </c>
      <c r="EE178" s="1">
        <f t="shared" si="399"/>
        <v>0</v>
      </c>
      <c r="EH178" s="1">
        <f t="shared" si="400"/>
        <v>0</v>
      </c>
      <c r="FF178" s="116"/>
      <c r="GP178" s="1">
        <f t="shared" si="360"/>
        <v>0</v>
      </c>
      <c r="GY178" s="1">
        <f t="shared" si="401"/>
        <v>0</v>
      </c>
      <c r="HC178" s="1">
        <f t="shared" si="402"/>
        <v>0</v>
      </c>
      <c r="HS178" s="1">
        <f t="shared" si="403"/>
        <v>0</v>
      </c>
      <c r="HX178" s="1">
        <f t="shared" si="361"/>
        <v>0</v>
      </c>
      <c r="ID178" s="1">
        <f t="shared" si="362"/>
        <v>0</v>
      </c>
      <c r="IN178" s="1">
        <f t="shared" si="404"/>
        <v>0</v>
      </c>
      <c r="IW178" s="1">
        <f t="shared" si="405"/>
        <v>0</v>
      </c>
      <c r="IZ178" s="1">
        <f t="shared" si="363"/>
        <v>0</v>
      </c>
      <c r="JJ178" s="1">
        <f t="shared" si="364"/>
        <v>0</v>
      </c>
      <c r="JS178" s="1">
        <v>1</v>
      </c>
      <c r="JV178" s="1">
        <f t="shared" si="406"/>
        <v>1</v>
      </c>
      <c r="JW178" s="1">
        <v>1</v>
      </c>
      <c r="KB178" s="1">
        <f t="shared" si="407"/>
        <v>0</v>
      </c>
      <c r="LG178" s="1">
        <f t="shared" si="365"/>
        <v>0</v>
      </c>
      <c r="LT178" s="1">
        <f t="shared" si="408"/>
        <v>0</v>
      </c>
      <c r="MA178" s="1">
        <f t="shared" si="409"/>
        <v>0</v>
      </c>
      <c r="MF178" s="1">
        <f t="shared" si="410"/>
        <v>0</v>
      </c>
      <c r="MM178" s="1">
        <f t="shared" si="411"/>
        <v>0</v>
      </c>
      <c r="MS178" s="1">
        <f t="shared" si="412"/>
        <v>0</v>
      </c>
      <c r="MU178" s="115"/>
      <c r="OI178" s="120"/>
      <c r="PD178" s="1">
        <f t="shared" si="366"/>
        <v>0</v>
      </c>
      <c r="QF178" s="1">
        <f t="shared" si="413"/>
        <v>0</v>
      </c>
      <c r="QY178" s="1">
        <f t="shared" si="414"/>
        <v>0</v>
      </c>
      <c r="RK178" s="1">
        <f t="shared" si="415"/>
        <v>0</v>
      </c>
      <c r="SA178" s="1">
        <f t="shared" si="416"/>
        <v>0</v>
      </c>
      <c r="SG178" s="1">
        <f t="shared" si="417"/>
        <v>0</v>
      </c>
      <c r="SO178" s="1">
        <f t="shared" si="418"/>
        <v>0</v>
      </c>
      <c r="TB178" s="1">
        <f t="shared" si="419"/>
        <v>0</v>
      </c>
      <c r="TS178" s="1">
        <f t="shared" si="367"/>
        <v>0</v>
      </c>
      <c r="UD178" s="1">
        <f t="shared" si="368"/>
        <v>0</v>
      </c>
      <c r="UG178" s="1">
        <f t="shared" si="369"/>
        <v>0</v>
      </c>
      <c r="UQ178" s="1">
        <f t="shared" si="420"/>
        <v>0</v>
      </c>
      <c r="VA178" s="1">
        <f t="shared" si="421"/>
        <v>0</v>
      </c>
      <c r="VG178" s="1">
        <f t="shared" si="422"/>
        <v>0</v>
      </c>
      <c r="WY178" s="1">
        <f t="shared" si="370"/>
        <v>0</v>
      </c>
      <c r="XB178" s="1">
        <f t="shared" si="423"/>
        <v>0</v>
      </c>
      <c r="XG178" s="1">
        <f t="shared" si="371"/>
        <v>0</v>
      </c>
      <c r="XK178" s="108"/>
      <c r="XL178" s="1">
        <f t="shared" si="372"/>
        <v>1</v>
      </c>
      <c r="XM178" s="1">
        <f t="shared" si="373"/>
        <v>0</v>
      </c>
      <c r="XN178" s="1">
        <f t="shared" si="424"/>
        <v>0</v>
      </c>
      <c r="XO178" s="1">
        <f t="shared" si="374"/>
        <v>0</v>
      </c>
      <c r="XP178" s="1">
        <f t="shared" si="425"/>
        <v>0</v>
      </c>
      <c r="XQ178" s="1">
        <f t="shared" si="375"/>
        <v>0</v>
      </c>
      <c r="XR178" s="1">
        <f t="shared" si="376"/>
        <v>0</v>
      </c>
      <c r="XS178" s="1">
        <f t="shared" si="432"/>
        <v>0</v>
      </c>
      <c r="XT178" s="1">
        <f t="shared" si="426"/>
        <v>0</v>
      </c>
      <c r="XU178" s="1">
        <f t="shared" si="377"/>
        <v>0</v>
      </c>
      <c r="XV178" s="1">
        <f t="shared" si="378"/>
        <v>0</v>
      </c>
      <c r="XW178" s="1">
        <f t="shared" si="379"/>
        <v>0</v>
      </c>
      <c r="XX178" s="1">
        <f t="shared" si="380"/>
        <v>0</v>
      </c>
      <c r="XY178" s="1">
        <f t="shared" si="381"/>
        <v>0</v>
      </c>
      <c r="XZ178" s="1">
        <f t="shared" si="382"/>
        <v>0</v>
      </c>
      <c r="YA178" s="1">
        <f t="shared" si="383"/>
        <v>0</v>
      </c>
      <c r="YB178" s="1">
        <f t="shared" si="384"/>
        <v>0</v>
      </c>
      <c r="YC178" s="1">
        <f t="shared" si="385"/>
        <v>0</v>
      </c>
      <c r="YD178" s="132"/>
      <c r="YE178" s="133">
        <f t="shared" si="434"/>
        <v>1</v>
      </c>
      <c r="YF178" s="133">
        <f t="shared" si="386"/>
        <v>184000</v>
      </c>
      <c r="YG178" s="130">
        <v>1</v>
      </c>
      <c r="YH178" s="130">
        <f t="shared" si="387"/>
        <v>184000</v>
      </c>
      <c r="YI178" s="129">
        <v>1</v>
      </c>
      <c r="YJ178" s="128">
        <f t="shared" si="388"/>
        <v>184000</v>
      </c>
      <c r="YK178" s="177"/>
      <c r="YL178">
        <v>1</v>
      </c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>
        <f t="shared" si="427"/>
        <v>0</v>
      </c>
      <c r="ACD178" s="25" t="e">
        <f t="shared" si="358"/>
        <v>#DIV/0!</v>
      </c>
      <c r="ACE178" s="11">
        <f t="shared" si="389"/>
        <v>1</v>
      </c>
      <c r="ACF178" s="11">
        <f t="shared" si="390"/>
        <v>184000</v>
      </c>
      <c r="ACG178" s="1">
        <v>5</v>
      </c>
      <c r="ACH178" s="1">
        <v>1</v>
      </c>
      <c r="ACI178" s="11">
        <f t="shared" si="391"/>
        <v>184000</v>
      </c>
      <c r="ACJ178" s="45">
        <v>1</v>
      </c>
      <c r="ACK178" s="13">
        <f t="shared" si="392"/>
        <v>184000</v>
      </c>
      <c r="ACL178">
        <v>1</v>
      </c>
      <c r="ACM178" s="25">
        <f t="shared" si="393"/>
        <v>184000</v>
      </c>
      <c r="ACN178" s="11">
        <f t="shared" si="394"/>
        <v>184000</v>
      </c>
      <c r="ACO178" s="65"/>
      <c r="ACR178" s="1" t="s">
        <v>258</v>
      </c>
      <c r="ACZ178" s="1" t="s">
        <v>259</v>
      </c>
      <c r="ADD178" s="1" t="s">
        <v>189</v>
      </c>
      <c r="ADO178" s="1">
        <v>1</v>
      </c>
      <c r="ADU178" s="1">
        <v>3</v>
      </c>
      <c r="ADV178" s="457"/>
      <c r="AEE178" s="1">
        <f t="shared" si="428"/>
        <v>0</v>
      </c>
      <c r="AFM178" s="1">
        <v>1</v>
      </c>
      <c r="AGL178" s="1">
        <v>140000</v>
      </c>
      <c r="AGM178" s="11">
        <f t="shared" si="433"/>
        <v>0</v>
      </c>
      <c r="AHJ178" s="1">
        <v>140000</v>
      </c>
      <c r="AHY178" s="1">
        <v>2</v>
      </c>
      <c r="AHZ178" s="1">
        <v>1</v>
      </c>
      <c r="AIA178" s="1">
        <v>1</v>
      </c>
      <c r="AIB178" s="1">
        <v>1</v>
      </c>
      <c r="AIE178" s="1">
        <v>2</v>
      </c>
      <c r="AIF178" s="1">
        <v>1</v>
      </c>
      <c r="AIG178" s="1">
        <v>2</v>
      </c>
      <c r="AIH178" s="1">
        <v>1</v>
      </c>
      <c r="AIJ178" s="1">
        <v>1</v>
      </c>
      <c r="AIN178" s="1">
        <v>2</v>
      </c>
      <c r="AIO178" s="1">
        <v>1</v>
      </c>
      <c r="AIX178" s="1">
        <v>1</v>
      </c>
      <c r="AIY178" s="11">
        <v>44000</v>
      </c>
      <c r="AIZ178" s="11"/>
      <c r="AJA178" s="1">
        <v>31.43</v>
      </c>
      <c r="AJB178" s="11"/>
      <c r="AJC178" s="1">
        <v>140000</v>
      </c>
      <c r="AJD178" s="1">
        <v>1</v>
      </c>
      <c r="AJE178" s="1">
        <v>1</v>
      </c>
      <c r="AJF178" s="435">
        <v>76.08695652173914</v>
      </c>
      <c r="AJG178" s="45"/>
      <c r="AJH178" s="381">
        <v>184000</v>
      </c>
      <c r="AJI178" s="11">
        <f t="shared" si="395"/>
        <v>184000</v>
      </c>
      <c r="AJJ178" s="60"/>
      <c r="AJK178" s="12"/>
      <c r="AJW178" s="1">
        <f t="shared" si="429"/>
        <v>0</v>
      </c>
      <c r="AJZ178" s="1">
        <f t="shared" si="430"/>
        <v>0</v>
      </c>
      <c r="AKA178" s="60"/>
      <c r="AKB178" s="1" t="s">
        <v>260</v>
      </c>
      <c r="AKC178" s="1" t="s">
        <v>260</v>
      </c>
      <c r="AKD178" s="1" t="s">
        <v>261</v>
      </c>
      <c r="AKE178" s="1" t="s">
        <v>260</v>
      </c>
      <c r="AKF178" s="1" t="s">
        <v>260</v>
      </c>
      <c r="AKG178" s="1" t="s">
        <v>260</v>
      </c>
      <c r="AKH178" s="1" t="s">
        <v>260</v>
      </c>
      <c r="AKI178" s="1" t="s">
        <v>260</v>
      </c>
      <c r="AKJ178" s="1" t="s">
        <v>262</v>
      </c>
      <c r="AKK178" s="1" t="s">
        <v>260</v>
      </c>
      <c r="AKL178" s="1" t="s">
        <v>260</v>
      </c>
      <c r="AKM178" s="1" t="s">
        <v>260</v>
      </c>
      <c r="AKN178" s="1" t="s">
        <v>260</v>
      </c>
      <c r="AKO178" s="1" t="s">
        <v>260</v>
      </c>
      <c r="AKP178" s="1" t="s">
        <v>260</v>
      </c>
      <c r="AKQ178" s="1" t="s">
        <v>260</v>
      </c>
      <c r="AKR178" s="1" t="s">
        <v>263</v>
      </c>
      <c r="AKS178" s="1" t="s">
        <v>260</v>
      </c>
      <c r="AKT178" s="1" t="s">
        <v>260</v>
      </c>
      <c r="AKU178" s="1" t="s">
        <v>260</v>
      </c>
      <c r="AKV178" s="1" t="s">
        <v>260</v>
      </c>
      <c r="AKW178" s="1" t="s">
        <v>260</v>
      </c>
      <c r="AKX178" s="1" t="s">
        <v>260</v>
      </c>
      <c r="AKY178" s="1" t="s">
        <v>260</v>
      </c>
      <c r="AKZ178" s="1" t="s">
        <v>260</v>
      </c>
      <c r="ALA178" s="1" t="s">
        <v>260</v>
      </c>
      <c r="ALB178" s="1" t="s">
        <v>260</v>
      </c>
      <c r="ALC178" s="1" t="s">
        <v>260</v>
      </c>
      <c r="ALD178" s="1" t="s">
        <v>260</v>
      </c>
      <c r="ALE178" s="1" t="s">
        <v>260</v>
      </c>
      <c r="ALF178" s="1" t="s">
        <v>260</v>
      </c>
      <c r="ALG178" s="1" t="s">
        <v>260</v>
      </c>
      <c r="ALH178" s="1" t="s">
        <v>260</v>
      </c>
      <c r="ALI178" s="1" t="s">
        <v>260</v>
      </c>
      <c r="ALJ178" s="1" t="s">
        <v>260</v>
      </c>
      <c r="ALK178" s="1" t="s">
        <v>260</v>
      </c>
      <c r="ALL178" s="1" t="s">
        <v>260</v>
      </c>
      <c r="ALN178" s="11" t="e">
        <f t="shared" si="431"/>
        <v>#DIV/0!</v>
      </c>
      <c r="ALO178" s="28">
        <v>184000</v>
      </c>
      <c r="ALU178" s="60"/>
      <c r="ALV178" s="1">
        <v>1</v>
      </c>
      <c r="ALY178" s="1">
        <v>1</v>
      </c>
      <c r="ALZ178" s="1">
        <v>1</v>
      </c>
      <c r="AMJ178" s="403"/>
    </row>
    <row r="179" spans="1:1024" s="4" customFormat="1" ht="19" customHeight="1" x14ac:dyDescent="0.25">
      <c r="A179" s="270"/>
      <c r="B179" s="113">
        <v>282</v>
      </c>
      <c r="C179" s="473" t="s">
        <v>840</v>
      </c>
      <c r="D179" s="304" t="s">
        <v>845</v>
      </c>
      <c r="E179" s="4">
        <v>2008</v>
      </c>
      <c r="F179" s="4">
        <v>1</v>
      </c>
      <c r="G179" s="4">
        <v>1</v>
      </c>
      <c r="J179" s="4">
        <v>1</v>
      </c>
      <c r="K179" s="4">
        <v>2006</v>
      </c>
      <c r="L179" s="4">
        <v>2006</v>
      </c>
      <c r="M179" s="4">
        <v>1</v>
      </c>
      <c r="AJ179" s="4">
        <v>1</v>
      </c>
      <c r="AW179" s="4">
        <v>1</v>
      </c>
      <c r="AX179" s="4">
        <v>1</v>
      </c>
      <c r="BS179" s="4">
        <v>1</v>
      </c>
      <c r="CG179" s="4">
        <v>1</v>
      </c>
      <c r="CH179" s="252"/>
      <c r="CP179" s="4">
        <f t="shared" si="396"/>
        <v>0</v>
      </c>
      <c r="CS179" s="4">
        <f t="shared" si="359"/>
        <v>0</v>
      </c>
      <c r="DO179" s="4">
        <f t="shared" si="397"/>
        <v>0</v>
      </c>
      <c r="DX179" s="4">
        <f t="shared" si="398"/>
        <v>0</v>
      </c>
      <c r="EE179" s="4">
        <f t="shared" si="399"/>
        <v>0</v>
      </c>
      <c r="EH179" s="4">
        <f t="shared" si="400"/>
        <v>0</v>
      </c>
      <c r="GP179" s="4">
        <f t="shared" si="360"/>
        <v>0</v>
      </c>
      <c r="GY179" s="4">
        <f t="shared" si="401"/>
        <v>0</v>
      </c>
      <c r="HC179" s="4">
        <f t="shared" si="402"/>
        <v>0</v>
      </c>
      <c r="HS179" s="4">
        <f t="shared" si="403"/>
        <v>0</v>
      </c>
      <c r="HX179" s="4">
        <f t="shared" si="361"/>
        <v>0</v>
      </c>
      <c r="ID179" s="4">
        <f t="shared" si="362"/>
        <v>0</v>
      </c>
      <c r="IN179" s="4">
        <f t="shared" si="404"/>
        <v>0</v>
      </c>
      <c r="IW179" s="4">
        <f t="shared" si="405"/>
        <v>0</v>
      </c>
      <c r="IZ179" s="4">
        <f t="shared" si="363"/>
        <v>0</v>
      </c>
      <c r="JJ179" s="4">
        <f t="shared" si="364"/>
        <v>0</v>
      </c>
      <c r="JV179" s="4">
        <f t="shared" si="406"/>
        <v>0</v>
      </c>
      <c r="KB179" s="4">
        <f t="shared" si="407"/>
        <v>0</v>
      </c>
      <c r="LG179" s="4">
        <f t="shared" si="365"/>
        <v>0</v>
      </c>
      <c r="LT179" s="4">
        <f t="shared" si="408"/>
        <v>0</v>
      </c>
      <c r="MA179" s="4">
        <f t="shared" si="409"/>
        <v>0</v>
      </c>
      <c r="MF179" s="4">
        <f t="shared" si="410"/>
        <v>0</v>
      </c>
      <c r="MM179" s="4">
        <f t="shared" si="411"/>
        <v>0</v>
      </c>
      <c r="MS179" s="4">
        <f t="shared" si="412"/>
        <v>0</v>
      </c>
      <c r="PD179" s="4">
        <f t="shared" si="366"/>
        <v>0</v>
      </c>
      <c r="QF179" s="4">
        <f t="shared" si="413"/>
        <v>0</v>
      </c>
      <c r="QY179" s="4">
        <f t="shared" si="414"/>
        <v>0</v>
      </c>
      <c r="RK179" s="4">
        <f t="shared" si="415"/>
        <v>0</v>
      </c>
      <c r="SA179" s="4">
        <f t="shared" si="416"/>
        <v>0</v>
      </c>
      <c r="SF179" s="4">
        <v>1</v>
      </c>
      <c r="SG179" s="4">
        <f t="shared" si="417"/>
        <v>1</v>
      </c>
      <c r="SH179" s="4">
        <v>1</v>
      </c>
      <c r="SO179" s="4">
        <f t="shared" si="418"/>
        <v>0</v>
      </c>
      <c r="TB179" s="4">
        <f t="shared" si="419"/>
        <v>0</v>
      </c>
      <c r="TS179" s="4">
        <f t="shared" si="367"/>
        <v>0</v>
      </c>
      <c r="UD179" s="4">
        <f t="shared" si="368"/>
        <v>0</v>
      </c>
      <c r="UG179" s="4">
        <f t="shared" si="369"/>
        <v>0</v>
      </c>
      <c r="UQ179" s="4">
        <f t="shared" si="420"/>
        <v>0</v>
      </c>
      <c r="VA179" s="4">
        <f t="shared" si="421"/>
        <v>0</v>
      </c>
      <c r="VG179" s="4">
        <f t="shared" si="422"/>
        <v>0</v>
      </c>
      <c r="WY179" s="4">
        <f t="shared" si="370"/>
        <v>0</v>
      </c>
      <c r="XB179" s="4">
        <f t="shared" si="423"/>
        <v>0</v>
      </c>
      <c r="XG179" s="4">
        <f t="shared" si="371"/>
        <v>0</v>
      </c>
      <c r="XK179" s="200"/>
      <c r="XL179" s="4">
        <f t="shared" si="372"/>
        <v>0</v>
      </c>
      <c r="XM179" s="4">
        <f t="shared" si="373"/>
        <v>0</v>
      </c>
      <c r="XN179" s="4">
        <f t="shared" si="424"/>
        <v>0</v>
      </c>
      <c r="XO179" s="4">
        <f t="shared" si="374"/>
        <v>0</v>
      </c>
      <c r="XP179" s="4">
        <f t="shared" si="425"/>
        <v>0</v>
      </c>
      <c r="XQ179" s="4">
        <f t="shared" si="375"/>
        <v>0</v>
      </c>
      <c r="XR179" s="4">
        <f t="shared" si="376"/>
        <v>0</v>
      </c>
      <c r="XS179" s="4">
        <f t="shared" si="432"/>
        <v>1</v>
      </c>
      <c r="XT179" s="4">
        <f t="shared" si="426"/>
        <v>0</v>
      </c>
      <c r="XU179" s="4">
        <f t="shared" si="377"/>
        <v>0</v>
      </c>
      <c r="XV179" s="4">
        <f t="shared" si="378"/>
        <v>0</v>
      </c>
      <c r="XW179" s="4">
        <f t="shared" si="379"/>
        <v>0</v>
      </c>
      <c r="XX179" s="4">
        <f t="shared" si="380"/>
        <v>0</v>
      </c>
      <c r="XY179" s="4">
        <f t="shared" si="381"/>
        <v>0</v>
      </c>
      <c r="XZ179" s="4">
        <f t="shared" si="382"/>
        <v>0</v>
      </c>
      <c r="YA179" s="4">
        <f t="shared" si="383"/>
        <v>0</v>
      </c>
      <c r="YB179" s="4">
        <f t="shared" si="384"/>
        <v>0</v>
      </c>
      <c r="YC179" s="4">
        <f t="shared" si="385"/>
        <v>0</v>
      </c>
      <c r="YD179" s="191"/>
      <c r="YE179" s="5">
        <f t="shared" si="434"/>
        <v>1</v>
      </c>
      <c r="YF179" s="133">
        <f t="shared" si="386"/>
        <v>30000</v>
      </c>
      <c r="YG179" s="5">
        <v>1</v>
      </c>
      <c r="YH179" s="130">
        <f t="shared" si="387"/>
        <v>30000</v>
      </c>
      <c r="YI179" s="4">
        <v>1</v>
      </c>
      <c r="YJ179" s="128">
        <f t="shared" si="388"/>
        <v>30000</v>
      </c>
      <c r="YK179" s="191"/>
      <c r="YL179" s="4">
        <v>1</v>
      </c>
      <c r="ZP179" s="4">
        <v>1</v>
      </c>
      <c r="ACC179" s="4">
        <f t="shared" si="427"/>
        <v>1</v>
      </c>
      <c r="ACD179" s="25">
        <f t="shared" si="358"/>
        <v>30000</v>
      </c>
      <c r="ACE179" s="5">
        <f t="shared" si="389"/>
        <v>2</v>
      </c>
      <c r="ACF179" s="11">
        <f t="shared" si="390"/>
        <v>15000</v>
      </c>
      <c r="ACG179" s="4">
        <v>2</v>
      </c>
      <c r="ACH179" s="4">
        <v>1</v>
      </c>
      <c r="ACI179" s="11">
        <f t="shared" si="391"/>
        <v>30000</v>
      </c>
      <c r="ACJ179" s="5"/>
      <c r="ACK179" s="13">
        <f t="shared" si="392"/>
        <v>0</v>
      </c>
      <c r="ACL179" s="4">
        <v>1</v>
      </c>
      <c r="ACM179" s="25">
        <f t="shared" si="393"/>
        <v>30000</v>
      </c>
      <c r="ACN179" s="11">
        <f t="shared" si="394"/>
        <v>30000</v>
      </c>
      <c r="ACO179" s="200"/>
      <c r="ACR179" s="4" t="s">
        <v>258</v>
      </c>
      <c r="ACZ179" s="4" t="s">
        <v>259</v>
      </c>
      <c r="ADD179" s="4" t="s">
        <v>185</v>
      </c>
      <c r="ADU179" s="4">
        <v>4</v>
      </c>
      <c r="AEE179" s="1">
        <f t="shared" si="428"/>
        <v>0</v>
      </c>
      <c r="AFF179" s="4">
        <v>1</v>
      </c>
      <c r="AFG179" s="4">
        <v>0.1</v>
      </c>
      <c r="AGM179" s="5"/>
      <c r="AIY179" s="5"/>
      <c r="AIZ179" s="5"/>
      <c r="AJB179" s="5">
        <v>30000</v>
      </c>
      <c r="AJF179" s="437"/>
      <c r="AJG179" s="37"/>
      <c r="AJH179" s="388">
        <v>30000</v>
      </c>
      <c r="AJI179" s="11">
        <f t="shared" si="395"/>
        <v>15000</v>
      </c>
      <c r="AJJ179" s="212"/>
      <c r="AJK179" s="211"/>
      <c r="AJW179" s="4">
        <f t="shared" si="429"/>
        <v>0</v>
      </c>
      <c r="AJY179" s="4">
        <v>1</v>
      </c>
      <c r="AJZ179" s="4">
        <f t="shared" si="430"/>
        <v>1</v>
      </c>
      <c r="AKA179" s="212"/>
      <c r="AKB179" s="4" t="s">
        <v>260</v>
      </c>
      <c r="AKC179" s="4" t="s">
        <v>260</v>
      </c>
      <c r="AKD179" s="4" t="s">
        <v>261</v>
      </c>
      <c r="AKE179" s="4" t="s">
        <v>260</v>
      </c>
      <c r="AKF179" s="4" t="s">
        <v>260</v>
      </c>
      <c r="AKG179" s="4" t="s">
        <v>260</v>
      </c>
      <c r="AKH179" s="4" t="s">
        <v>260</v>
      </c>
      <c r="AKI179" s="4" t="s">
        <v>260</v>
      </c>
      <c r="AKJ179" s="4" t="s">
        <v>262</v>
      </c>
      <c r="AKK179" s="4" t="s">
        <v>260</v>
      </c>
      <c r="AKL179" s="4" t="s">
        <v>260</v>
      </c>
      <c r="AKM179" s="4" t="s">
        <v>260</v>
      </c>
      <c r="AKN179" s="4" t="s">
        <v>260</v>
      </c>
      <c r="AKO179" s="4" t="s">
        <v>260</v>
      </c>
      <c r="AKP179" s="4" t="s">
        <v>260</v>
      </c>
      <c r="AKQ179" s="4" t="s">
        <v>260</v>
      </c>
      <c r="AKR179" s="4" t="s">
        <v>263</v>
      </c>
      <c r="AKS179" s="4" t="s">
        <v>260</v>
      </c>
      <c r="AKT179" s="4" t="s">
        <v>260</v>
      </c>
      <c r="AKU179" s="4" t="s">
        <v>260</v>
      </c>
      <c r="AKV179" s="4" t="s">
        <v>260</v>
      </c>
      <c r="AKW179" s="4" t="s">
        <v>260</v>
      </c>
      <c r="AKX179" s="4" t="s">
        <v>260</v>
      </c>
      <c r="AKY179" s="4" t="s">
        <v>260</v>
      </c>
      <c r="AKZ179" s="4" t="s">
        <v>260</v>
      </c>
      <c r="ALA179" s="4" t="s">
        <v>260</v>
      </c>
      <c r="ALB179" s="4" t="s">
        <v>260</v>
      </c>
      <c r="ALC179" s="4" t="s">
        <v>260</v>
      </c>
      <c r="ALD179" s="4" t="s">
        <v>260</v>
      </c>
      <c r="ALE179" s="4" t="s">
        <v>260</v>
      </c>
      <c r="ALF179" s="4" t="s">
        <v>260</v>
      </c>
      <c r="ALG179" s="4" t="s">
        <v>260</v>
      </c>
      <c r="ALH179" s="4" t="s">
        <v>260</v>
      </c>
      <c r="ALI179" s="4" t="s">
        <v>260</v>
      </c>
      <c r="ALJ179" s="4" t="s">
        <v>260</v>
      </c>
      <c r="ALK179" s="4" t="s">
        <v>260</v>
      </c>
      <c r="ALL179" s="4" t="s">
        <v>260</v>
      </c>
      <c r="ALN179" s="5" t="e">
        <f t="shared" si="431"/>
        <v>#DIV/0!</v>
      </c>
      <c r="ALO179" s="5">
        <v>30000</v>
      </c>
      <c r="ALU179" s="212"/>
      <c r="ALV179" s="4">
        <v>1</v>
      </c>
      <c r="ALY179" s="4">
        <v>1</v>
      </c>
      <c r="AMJ179" s="403"/>
    </row>
    <row r="180" spans="1:1024" s="1" customFormat="1" ht="15" customHeight="1" x14ac:dyDescent="0.25">
      <c r="A180" s="268"/>
      <c r="B180" s="113">
        <v>283</v>
      </c>
      <c r="C180" s="473" t="s">
        <v>1181</v>
      </c>
      <c r="D180" s="304" t="s">
        <v>1182</v>
      </c>
      <c r="E180" s="1">
        <v>2013</v>
      </c>
      <c r="F180" s="1">
        <v>2</v>
      </c>
      <c r="G180" s="1">
        <v>1</v>
      </c>
      <c r="J180" s="1">
        <v>2</v>
      </c>
      <c r="K180" s="1">
        <v>2003</v>
      </c>
      <c r="L180" s="1">
        <v>2007</v>
      </c>
      <c r="M180" s="1">
        <v>3</v>
      </c>
      <c r="AG180" s="1">
        <v>1</v>
      </c>
      <c r="AJ180" s="1">
        <v>1</v>
      </c>
      <c r="AK180" s="1">
        <v>1</v>
      </c>
      <c r="AY180" s="1">
        <v>1</v>
      </c>
      <c r="BI180" s="1">
        <v>1</v>
      </c>
      <c r="BV180" s="1">
        <v>1</v>
      </c>
      <c r="CG180" s="1">
        <v>1</v>
      </c>
      <c r="CH180" s="246"/>
      <c r="CP180" s="1">
        <f t="shared" si="396"/>
        <v>0</v>
      </c>
      <c r="CS180" s="1">
        <f t="shared" si="359"/>
        <v>0</v>
      </c>
      <c r="DO180" s="1">
        <f t="shared" si="397"/>
        <v>0</v>
      </c>
      <c r="DX180" s="1">
        <f t="shared" si="398"/>
        <v>0</v>
      </c>
      <c r="EE180" s="1">
        <f t="shared" si="399"/>
        <v>0</v>
      </c>
      <c r="EH180" s="1">
        <f t="shared" si="400"/>
        <v>0</v>
      </c>
      <c r="FF180" s="116"/>
      <c r="GP180" s="1">
        <f t="shared" si="360"/>
        <v>0</v>
      </c>
      <c r="GY180" s="1">
        <f t="shared" si="401"/>
        <v>0</v>
      </c>
      <c r="HC180" s="1">
        <f t="shared" si="402"/>
        <v>0</v>
      </c>
      <c r="HS180" s="1">
        <f t="shared" si="403"/>
        <v>0</v>
      </c>
      <c r="HX180" s="1">
        <f t="shared" si="361"/>
        <v>0</v>
      </c>
      <c r="ID180" s="1">
        <f t="shared" si="362"/>
        <v>0</v>
      </c>
      <c r="IN180" s="1">
        <f t="shared" si="404"/>
        <v>0</v>
      </c>
      <c r="IW180" s="1">
        <f t="shared" si="405"/>
        <v>0</v>
      </c>
      <c r="IZ180" s="1">
        <f t="shared" si="363"/>
        <v>0</v>
      </c>
      <c r="JJ180" s="1">
        <f t="shared" si="364"/>
        <v>0</v>
      </c>
      <c r="JV180" s="1">
        <f t="shared" si="406"/>
        <v>0</v>
      </c>
      <c r="JX180" s="1">
        <v>1</v>
      </c>
      <c r="KB180" s="1">
        <f t="shared" si="407"/>
        <v>1</v>
      </c>
      <c r="KC180" s="1">
        <v>1</v>
      </c>
      <c r="LG180" s="1">
        <f t="shared" si="365"/>
        <v>0</v>
      </c>
      <c r="LT180" s="1">
        <f t="shared" si="408"/>
        <v>0</v>
      </c>
      <c r="MA180" s="1">
        <f t="shared" si="409"/>
        <v>0</v>
      </c>
      <c r="MF180" s="1">
        <f t="shared" si="410"/>
        <v>0</v>
      </c>
      <c r="MM180" s="1">
        <f t="shared" si="411"/>
        <v>0</v>
      </c>
      <c r="MS180" s="1">
        <f t="shared" si="412"/>
        <v>0</v>
      </c>
      <c r="MU180" s="115">
        <v>1</v>
      </c>
      <c r="OI180" s="120"/>
      <c r="PD180" s="1">
        <f t="shared" si="366"/>
        <v>0</v>
      </c>
      <c r="QF180" s="1">
        <f t="shared" si="413"/>
        <v>0</v>
      </c>
      <c r="QY180" s="1">
        <f t="shared" si="414"/>
        <v>0</v>
      </c>
      <c r="RK180" s="1">
        <f t="shared" si="415"/>
        <v>0</v>
      </c>
      <c r="SA180" s="1">
        <f t="shared" si="416"/>
        <v>0</v>
      </c>
      <c r="SG180" s="1">
        <f t="shared" si="417"/>
        <v>0</v>
      </c>
      <c r="SO180" s="1">
        <f t="shared" si="418"/>
        <v>0</v>
      </c>
      <c r="TB180" s="1">
        <f t="shared" si="419"/>
        <v>0</v>
      </c>
      <c r="TS180" s="1">
        <f t="shared" si="367"/>
        <v>0</v>
      </c>
      <c r="UD180" s="1">
        <f t="shared" si="368"/>
        <v>0</v>
      </c>
      <c r="UG180" s="1">
        <f t="shared" si="369"/>
        <v>0</v>
      </c>
      <c r="UQ180" s="1">
        <f t="shared" si="420"/>
        <v>0</v>
      </c>
      <c r="VA180" s="1">
        <f t="shared" si="421"/>
        <v>0</v>
      </c>
      <c r="VG180" s="1">
        <f t="shared" si="422"/>
        <v>0</v>
      </c>
      <c r="WY180" s="1">
        <f t="shared" si="370"/>
        <v>0</v>
      </c>
      <c r="XB180" s="1">
        <f t="shared" si="423"/>
        <v>0</v>
      </c>
      <c r="XG180" s="1">
        <f t="shared" si="371"/>
        <v>0</v>
      </c>
      <c r="XK180" s="108"/>
      <c r="XL180" s="1">
        <f t="shared" si="372"/>
        <v>0</v>
      </c>
      <c r="XM180" s="1">
        <f t="shared" si="373"/>
        <v>0</v>
      </c>
      <c r="XN180" s="1">
        <f t="shared" si="424"/>
        <v>0</v>
      </c>
      <c r="XO180" s="1">
        <f t="shared" si="374"/>
        <v>0</v>
      </c>
      <c r="XP180" s="1">
        <f t="shared" si="425"/>
        <v>0</v>
      </c>
      <c r="XQ180" s="1">
        <f t="shared" si="375"/>
        <v>0</v>
      </c>
      <c r="XR180" s="1">
        <f t="shared" si="376"/>
        <v>0</v>
      </c>
      <c r="XS180" s="1">
        <f t="shared" si="432"/>
        <v>1</v>
      </c>
      <c r="XT180" s="1">
        <f t="shared" si="426"/>
        <v>0</v>
      </c>
      <c r="XU180" s="1">
        <f t="shared" si="377"/>
        <v>0</v>
      </c>
      <c r="XV180" s="1">
        <f t="shared" si="378"/>
        <v>0</v>
      </c>
      <c r="XW180" s="1">
        <f t="shared" si="379"/>
        <v>0</v>
      </c>
      <c r="XX180" s="1">
        <f t="shared" si="380"/>
        <v>0</v>
      </c>
      <c r="XY180" s="1">
        <f t="shared" si="381"/>
        <v>1</v>
      </c>
      <c r="XZ180" s="1">
        <f t="shared" si="382"/>
        <v>0</v>
      </c>
      <c r="YA180" s="1">
        <f t="shared" si="383"/>
        <v>0</v>
      </c>
      <c r="YB180" s="1">
        <f t="shared" si="384"/>
        <v>0</v>
      </c>
      <c r="YC180" s="1">
        <f t="shared" si="385"/>
        <v>0</v>
      </c>
      <c r="YD180" s="132"/>
      <c r="YE180" s="133">
        <f t="shared" si="434"/>
        <v>2</v>
      </c>
      <c r="YF180" s="133">
        <f t="shared" si="386"/>
        <v>495000</v>
      </c>
      <c r="YG180" s="130">
        <v>2</v>
      </c>
      <c r="YH180" s="130">
        <f t="shared" si="387"/>
        <v>495000</v>
      </c>
      <c r="YI180" s="129">
        <v>2</v>
      </c>
      <c r="YJ180" s="128">
        <f t="shared" si="388"/>
        <v>495000</v>
      </c>
      <c r="YK180" s="177"/>
      <c r="YL180">
        <v>1</v>
      </c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>
        <f t="shared" si="427"/>
        <v>0</v>
      </c>
      <c r="ACD180" s="25" t="e">
        <f t="shared" si="358"/>
        <v>#DIV/0!</v>
      </c>
      <c r="ACE180" s="11">
        <f t="shared" si="389"/>
        <v>2</v>
      </c>
      <c r="ACF180" s="11">
        <f t="shared" si="390"/>
        <v>495000</v>
      </c>
      <c r="ACG180" s="1">
        <v>4</v>
      </c>
      <c r="ACH180" s="1">
        <v>1</v>
      </c>
      <c r="ACI180" s="11">
        <f t="shared" si="391"/>
        <v>990000</v>
      </c>
      <c r="ACJ180" s="45">
        <v>1</v>
      </c>
      <c r="ACK180" s="13">
        <f t="shared" si="392"/>
        <v>990000</v>
      </c>
      <c r="ACL180">
        <v>1</v>
      </c>
      <c r="ACM180" s="25">
        <f t="shared" si="393"/>
        <v>990000</v>
      </c>
      <c r="ACN180" s="11">
        <f t="shared" si="394"/>
        <v>990000</v>
      </c>
      <c r="ACO180" s="65"/>
      <c r="ACR180" s="1" t="s">
        <v>1183</v>
      </c>
      <c r="ACS180" s="1">
        <v>1</v>
      </c>
      <c r="ACT180" s="1">
        <v>1</v>
      </c>
      <c r="ADU180" s="1">
        <v>2</v>
      </c>
      <c r="ADV180" s="457"/>
      <c r="ADW180" s="1">
        <v>6</v>
      </c>
      <c r="ADX180" s="1">
        <v>1</v>
      </c>
      <c r="AEE180" s="1">
        <f t="shared" si="428"/>
        <v>0</v>
      </c>
      <c r="AFX180" s="1">
        <v>1</v>
      </c>
      <c r="AGL180" s="1">
        <v>930000</v>
      </c>
      <c r="AGM180" s="11">
        <f t="shared" si="433"/>
        <v>0</v>
      </c>
      <c r="AHJ180" s="1">
        <v>930000</v>
      </c>
      <c r="AHL180" s="1">
        <v>4</v>
      </c>
      <c r="AHM180" s="1">
        <v>1</v>
      </c>
      <c r="AHT180" s="1">
        <v>3</v>
      </c>
      <c r="AHU180" s="1">
        <v>1</v>
      </c>
      <c r="AHX180" s="1">
        <v>1</v>
      </c>
      <c r="AIY180" s="11">
        <v>57000</v>
      </c>
      <c r="AIZ180" s="11"/>
      <c r="AJB180" s="11"/>
      <c r="AJF180" s="435"/>
      <c r="AJG180" s="45"/>
      <c r="AJH180" s="381">
        <v>990000</v>
      </c>
      <c r="AJI180" s="11">
        <f t="shared" si="395"/>
        <v>495000</v>
      </c>
      <c r="AJJ180" s="60"/>
      <c r="AJK180" s="12"/>
      <c r="AJW180" s="1">
        <f t="shared" si="429"/>
        <v>0</v>
      </c>
      <c r="AJZ180" s="1">
        <f t="shared" si="430"/>
        <v>0</v>
      </c>
      <c r="AKA180" s="60"/>
      <c r="AKB180" s="1" t="s">
        <v>1184</v>
      </c>
      <c r="AKC180" s="1" t="s">
        <v>1185</v>
      </c>
      <c r="ALM180" s="1">
        <v>2</v>
      </c>
      <c r="ALN180" s="11">
        <f t="shared" si="431"/>
        <v>495000</v>
      </c>
      <c r="ALO180" s="28">
        <v>990000</v>
      </c>
      <c r="ALQ180" s="1">
        <v>2</v>
      </c>
      <c r="ALU180" s="60"/>
      <c r="ALV180" s="1">
        <v>1</v>
      </c>
      <c r="AMA180" s="1">
        <v>1</v>
      </c>
      <c r="AMC180" s="1">
        <v>1</v>
      </c>
      <c r="AMJ180" s="403"/>
    </row>
    <row r="181" spans="1:1024" s="189" customFormat="1" ht="19" customHeight="1" x14ac:dyDescent="0.25">
      <c r="A181" s="276"/>
      <c r="B181" s="113">
        <v>284</v>
      </c>
      <c r="C181" s="473" t="s">
        <v>1186</v>
      </c>
      <c r="D181" s="304" t="s">
        <v>1187</v>
      </c>
      <c r="E181" s="189">
        <v>2010</v>
      </c>
      <c r="F181" s="189">
        <v>2</v>
      </c>
      <c r="G181" s="189">
        <v>1</v>
      </c>
      <c r="H181" s="189">
        <v>1</v>
      </c>
      <c r="I181" s="189">
        <v>1</v>
      </c>
      <c r="J181" s="189">
        <v>3</v>
      </c>
      <c r="K181" s="189">
        <v>1999</v>
      </c>
      <c r="L181" s="189">
        <v>2009</v>
      </c>
      <c r="M181" s="189">
        <v>10</v>
      </c>
      <c r="AC181" s="189">
        <v>1</v>
      </c>
      <c r="AD181" s="189">
        <v>1</v>
      </c>
      <c r="AE181" s="189">
        <v>1</v>
      </c>
      <c r="AF181" s="189">
        <v>1</v>
      </c>
      <c r="AG181" s="189">
        <v>1</v>
      </c>
      <c r="AH181" s="189">
        <v>1</v>
      </c>
      <c r="AI181" s="189">
        <v>1</v>
      </c>
      <c r="AJ181" s="189">
        <v>1</v>
      </c>
      <c r="AK181" s="189">
        <v>1</v>
      </c>
      <c r="AL181" s="189">
        <v>1</v>
      </c>
      <c r="AM181" s="189">
        <v>1</v>
      </c>
      <c r="AX181" s="189">
        <v>1</v>
      </c>
      <c r="BN181" s="189">
        <v>1</v>
      </c>
      <c r="CG181" s="189">
        <v>1</v>
      </c>
      <c r="CH181" s="254"/>
      <c r="CP181" s="4">
        <f t="shared" si="396"/>
        <v>0</v>
      </c>
      <c r="CQ181" s="4"/>
      <c r="CS181" s="4">
        <f t="shared" si="359"/>
        <v>0</v>
      </c>
      <c r="CT181" s="4"/>
      <c r="DO181" s="4">
        <f t="shared" si="397"/>
        <v>0</v>
      </c>
      <c r="DP181" s="4"/>
      <c r="DX181" s="4">
        <f t="shared" si="398"/>
        <v>0</v>
      </c>
      <c r="DY181" s="4"/>
      <c r="DZ181" s="189">
        <v>1</v>
      </c>
      <c r="EE181" s="4">
        <f t="shared" si="399"/>
        <v>1</v>
      </c>
      <c r="EF181" s="4">
        <v>1</v>
      </c>
      <c r="EH181" s="4">
        <f t="shared" si="400"/>
        <v>0</v>
      </c>
      <c r="EI181" s="4"/>
      <c r="FF181" s="189">
        <v>1</v>
      </c>
      <c r="GP181" s="4">
        <f t="shared" si="360"/>
        <v>1</v>
      </c>
      <c r="GQ181" s="4">
        <v>1</v>
      </c>
      <c r="GY181" s="4">
        <f t="shared" si="401"/>
        <v>0</v>
      </c>
      <c r="GZ181" s="4"/>
      <c r="HB181" s="189">
        <v>1</v>
      </c>
      <c r="HC181" s="4">
        <f t="shared" si="402"/>
        <v>1</v>
      </c>
      <c r="HD181" s="4">
        <v>1</v>
      </c>
      <c r="HS181" s="4">
        <f t="shared" si="403"/>
        <v>0</v>
      </c>
      <c r="HT181" s="4"/>
      <c r="HX181" s="4">
        <f t="shared" si="361"/>
        <v>0</v>
      </c>
      <c r="HY181" s="4"/>
      <c r="ID181" s="4">
        <f t="shared" si="362"/>
        <v>0</v>
      </c>
      <c r="IE181" s="4"/>
      <c r="IN181" s="4">
        <f t="shared" si="404"/>
        <v>0</v>
      </c>
      <c r="IW181" s="4">
        <f t="shared" si="405"/>
        <v>0</v>
      </c>
      <c r="IX181" s="4"/>
      <c r="IZ181" s="4">
        <f t="shared" si="363"/>
        <v>0</v>
      </c>
      <c r="JA181" s="4"/>
      <c r="JJ181" s="4">
        <f t="shared" si="364"/>
        <v>0</v>
      </c>
      <c r="JK181" s="4"/>
      <c r="JV181" s="4">
        <f t="shared" si="406"/>
        <v>0</v>
      </c>
      <c r="JW181" s="4"/>
      <c r="KB181" s="4">
        <f t="shared" si="407"/>
        <v>0</v>
      </c>
      <c r="KC181" s="4"/>
      <c r="KD181" s="189">
        <v>1</v>
      </c>
      <c r="LG181" s="4">
        <f t="shared" si="365"/>
        <v>1</v>
      </c>
      <c r="LH181" s="4">
        <v>1</v>
      </c>
      <c r="LT181" s="4">
        <f t="shared" si="408"/>
        <v>0</v>
      </c>
      <c r="LU181" s="4"/>
      <c r="MA181" s="4">
        <f t="shared" si="409"/>
        <v>0</v>
      </c>
      <c r="MB181" s="4"/>
      <c r="MF181" s="4">
        <f t="shared" si="410"/>
        <v>0</v>
      </c>
      <c r="MG181" s="4"/>
      <c r="MM181" s="4">
        <f t="shared" si="411"/>
        <v>0</v>
      </c>
      <c r="MN181" s="4"/>
      <c r="MS181" s="4">
        <f t="shared" si="412"/>
        <v>0</v>
      </c>
      <c r="MT181" s="4"/>
      <c r="PD181" s="4">
        <f t="shared" si="366"/>
        <v>0</v>
      </c>
      <c r="PE181" s="4"/>
      <c r="QF181" s="4">
        <f t="shared" si="413"/>
        <v>0</v>
      </c>
      <c r="QG181" s="4"/>
      <c r="QY181" s="4">
        <f t="shared" si="414"/>
        <v>0</v>
      </c>
      <c r="RK181" s="4">
        <f t="shared" si="415"/>
        <v>0</v>
      </c>
      <c r="RL181" s="4"/>
      <c r="SA181" s="4">
        <f t="shared" si="416"/>
        <v>0</v>
      </c>
      <c r="SG181" s="4">
        <f t="shared" si="417"/>
        <v>0</v>
      </c>
      <c r="SO181" s="4">
        <f t="shared" si="418"/>
        <v>0</v>
      </c>
      <c r="TB181" s="4">
        <f t="shared" si="419"/>
        <v>0</v>
      </c>
      <c r="TS181" s="4">
        <f t="shared" si="367"/>
        <v>0</v>
      </c>
      <c r="TT181" s="4"/>
      <c r="UD181" s="4">
        <f t="shared" si="368"/>
        <v>0</v>
      </c>
      <c r="UE181" s="4"/>
      <c r="UG181" s="4">
        <f t="shared" si="369"/>
        <v>0</v>
      </c>
      <c r="UH181" s="4"/>
      <c r="UQ181" s="4">
        <f t="shared" si="420"/>
        <v>0</v>
      </c>
      <c r="UR181" s="4"/>
      <c r="VA181" s="4">
        <f t="shared" si="421"/>
        <v>0</v>
      </c>
      <c r="VB181" s="4"/>
      <c r="VG181" s="4">
        <f t="shared" si="422"/>
        <v>0</v>
      </c>
      <c r="VH181" s="4"/>
      <c r="WY181" s="4">
        <f t="shared" si="370"/>
        <v>0</v>
      </c>
      <c r="WZ181" s="4"/>
      <c r="XB181" s="4">
        <f t="shared" si="423"/>
        <v>0</v>
      </c>
      <c r="XC181" s="4"/>
      <c r="XG181" s="4">
        <f t="shared" si="371"/>
        <v>0</v>
      </c>
      <c r="XH181" s="4"/>
      <c r="XK181" s="205"/>
      <c r="XL181" s="4">
        <f t="shared" si="372"/>
        <v>0</v>
      </c>
      <c r="XM181" s="4">
        <f t="shared" si="373"/>
        <v>0</v>
      </c>
      <c r="XN181" s="4">
        <f t="shared" si="424"/>
        <v>0</v>
      </c>
      <c r="XO181" s="4">
        <f t="shared" si="374"/>
        <v>0</v>
      </c>
      <c r="XP181" s="4">
        <f t="shared" si="425"/>
        <v>0</v>
      </c>
      <c r="XQ181" s="4">
        <f t="shared" si="375"/>
        <v>0</v>
      </c>
      <c r="XR181" s="4">
        <f t="shared" si="376"/>
        <v>0</v>
      </c>
      <c r="XS181" s="4">
        <f t="shared" si="432"/>
        <v>1</v>
      </c>
      <c r="XT181" s="4">
        <f t="shared" si="426"/>
        <v>1</v>
      </c>
      <c r="XU181" s="4">
        <f t="shared" si="377"/>
        <v>0</v>
      </c>
      <c r="XV181" s="4">
        <f t="shared" si="378"/>
        <v>1</v>
      </c>
      <c r="XW181" s="4">
        <f t="shared" si="379"/>
        <v>0</v>
      </c>
      <c r="XX181" s="4">
        <f t="shared" si="380"/>
        <v>0</v>
      </c>
      <c r="XY181" s="4">
        <f t="shared" si="381"/>
        <v>0</v>
      </c>
      <c r="XZ181" s="4">
        <f t="shared" si="382"/>
        <v>0</v>
      </c>
      <c r="YA181" s="4">
        <f t="shared" si="383"/>
        <v>1</v>
      </c>
      <c r="YB181" s="4">
        <f t="shared" si="384"/>
        <v>0</v>
      </c>
      <c r="YC181" s="4">
        <f t="shared" si="385"/>
        <v>0</v>
      </c>
      <c r="YD181" s="191"/>
      <c r="YE181" s="5">
        <f t="shared" si="434"/>
        <v>4</v>
      </c>
      <c r="YF181" s="133">
        <f t="shared" si="386"/>
        <v>207500</v>
      </c>
      <c r="YG181" s="5">
        <v>4</v>
      </c>
      <c r="YH181" s="130">
        <f t="shared" si="387"/>
        <v>207500</v>
      </c>
      <c r="YI181" s="189">
        <v>4</v>
      </c>
      <c r="YJ181" s="128">
        <f t="shared" si="388"/>
        <v>207500</v>
      </c>
      <c r="YK181" s="206"/>
      <c r="YL181" s="4">
        <v>0.5</v>
      </c>
      <c r="YM181" s="4">
        <v>1</v>
      </c>
      <c r="YN181" s="4"/>
      <c r="YO181" s="4"/>
      <c r="YP181" s="4"/>
      <c r="YQ181" s="4"/>
      <c r="YR181" s="4"/>
      <c r="YS181" s="4"/>
      <c r="YT181" s="4"/>
      <c r="YU181" s="4"/>
      <c r="YV181" s="4"/>
      <c r="YW181" s="4"/>
      <c r="YX181" s="4"/>
      <c r="YY181" s="4"/>
      <c r="YZ181" s="4"/>
      <c r="ZA181" s="4"/>
      <c r="ZB181" s="4"/>
      <c r="ZC181" s="4"/>
      <c r="ZD181" s="4"/>
      <c r="ZE181" s="4"/>
      <c r="ZF181" s="4"/>
      <c r="ZG181" s="4"/>
      <c r="ZH181" s="4"/>
      <c r="ZI181" s="4"/>
      <c r="ZJ181" s="4"/>
      <c r="ZK181" s="4"/>
      <c r="ZL181" s="4"/>
      <c r="ZM181" s="4"/>
      <c r="ZN181" s="4"/>
      <c r="ZO181" s="4"/>
      <c r="ZP181" s="4"/>
      <c r="ZQ181" s="4"/>
      <c r="ZR181" s="4"/>
      <c r="ZS181" s="4"/>
      <c r="ZT181" s="4"/>
      <c r="ZU181" s="4"/>
      <c r="ZV181" s="4"/>
      <c r="ZW181" s="4"/>
      <c r="ZX181" s="4"/>
      <c r="ZY181" s="4"/>
      <c r="ZZ181" s="4"/>
      <c r="AAA181" s="4"/>
      <c r="AAB181" s="4"/>
      <c r="AAC181" s="4"/>
      <c r="AAD181" s="4"/>
      <c r="AAE181" s="4"/>
      <c r="AAF181" s="4"/>
      <c r="AAG181" s="4"/>
      <c r="AAH181" s="4"/>
      <c r="AAI181" s="4"/>
      <c r="AAJ181" s="4"/>
      <c r="AAK181" s="4"/>
      <c r="AAL181" s="4"/>
      <c r="AAM181" s="4"/>
      <c r="AAN181" s="4"/>
      <c r="AAO181" s="4"/>
      <c r="AAP181" s="4"/>
      <c r="AAQ181" s="4"/>
      <c r="AAR181" s="4"/>
      <c r="AAS181" s="4"/>
      <c r="AAT181" s="4"/>
      <c r="AAU181" s="4"/>
      <c r="AAV181" s="4"/>
      <c r="AAW181" s="4"/>
      <c r="AAX181" s="4"/>
      <c r="AAY181" s="4"/>
      <c r="AAZ181" s="4"/>
      <c r="ABA181" s="4"/>
      <c r="ABB181" s="4"/>
      <c r="ABC181" s="4"/>
      <c r="ABD181" s="4"/>
      <c r="ABE181" s="4"/>
      <c r="ABF181" s="4"/>
      <c r="ABG181" s="4"/>
      <c r="ABH181" s="4"/>
      <c r="ABI181" s="4"/>
      <c r="ABJ181" s="4"/>
      <c r="ABK181" s="4"/>
      <c r="ABL181" s="4"/>
      <c r="ABM181" s="4"/>
      <c r="ABN181" s="4"/>
      <c r="ABO181" s="4"/>
      <c r="ABP181" s="4"/>
      <c r="ABQ181" s="4"/>
      <c r="ABR181" s="4"/>
      <c r="ABS181" s="4"/>
      <c r="ABT181" s="4"/>
      <c r="ABU181" s="4"/>
      <c r="ABV181" s="4"/>
      <c r="ABW181" s="4"/>
      <c r="ABX181" s="4"/>
      <c r="ABY181" s="4"/>
      <c r="ABZ181" s="4"/>
      <c r="ACA181" s="4"/>
      <c r="ACB181" s="4"/>
      <c r="ACC181" s="4">
        <f t="shared" si="427"/>
        <v>1</v>
      </c>
      <c r="ACD181" s="25">
        <f t="shared" si="358"/>
        <v>830000</v>
      </c>
      <c r="ACE181" s="5">
        <f t="shared" si="389"/>
        <v>5</v>
      </c>
      <c r="ACF181" s="11">
        <f t="shared" si="390"/>
        <v>332000</v>
      </c>
      <c r="ACG181" s="189">
        <v>24</v>
      </c>
      <c r="ACH181" s="189">
        <v>2</v>
      </c>
      <c r="ACI181" s="11">
        <f t="shared" si="391"/>
        <v>830000</v>
      </c>
      <c r="ACJ181" s="37">
        <v>1</v>
      </c>
      <c r="ACK181" s="13">
        <f t="shared" si="392"/>
        <v>1660000</v>
      </c>
      <c r="ACL181" s="4">
        <v>0.5</v>
      </c>
      <c r="ACM181" s="25">
        <f t="shared" si="393"/>
        <v>830000</v>
      </c>
      <c r="ACN181" s="11">
        <f t="shared" si="394"/>
        <v>830000</v>
      </c>
      <c r="ACO181" s="205"/>
      <c r="ACR181" s="189" t="s">
        <v>1188</v>
      </c>
      <c r="ACS181" s="189">
        <v>1</v>
      </c>
      <c r="ACT181" s="189">
        <v>1</v>
      </c>
      <c r="ADU181" s="189">
        <v>6</v>
      </c>
      <c r="ADW181" s="189">
        <v>6</v>
      </c>
      <c r="AEB181" s="189">
        <v>1</v>
      </c>
      <c r="AEE181" s="1">
        <f t="shared" si="428"/>
        <v>0</v>
      </c>
      <c r="AEP181" s="189">
        <v>1</v>
      </c>
      <c r="AFA181" s="189">
        <v>1</v>
      </c>
      <c r="AFC181" s="189">
        <v>1</v>
      </c>
      <c r="AFQ181" s="189">
        <v>1</v>
      </c>
      <c r="AFX181" s="189">
        <v>1</v>
      </c>
      <c r="AGC181" s="189">
        <v>1</v>
      </c>
      <c r="AGL181" s="189">
        <v>1600000</v>
      </c>
      <c r="AGM181" s="202"/>
      <c r="AHJ181" s="189">
        <v>1660000</v>
      </c>
      <c r="AHK181" s="189">
        <v>5</v>
      </c>
      <c r="AHL181" s="189">
        <v>4</v>
      </c>
      <c r="AHM181" s="189">
        <v>1</v>
      </c>
      <c r="AHP181" s="189">
        <v>1</v>
      </c>
      <c r="AHR181" s="189">
        <v>3</v>
      </c>
      <c r="AHS181" s="189">
        <v>1</v>
      </c>
      <c r="AHT181" s="189">
        <v>1</v>
      </c>
      <c r="AHU181" s="189">
        <v>1</v>
      </c>
      <c r="AHV181" s="189">
        <v>1</v>
      </c>
      <c r="AHW181" s="189">
        <v>1</v>
      </c>
      <c r="AHX181" s="189">
        <v>1</v>
      </c>
      <c r="AIB181" s="189">
        <v>1</v>
      </c>
      <c r="AIJ181" s="189">
        <v>1</v>
      </c>
      <c r="AIY181" s="202"/>
      <c r="AIZ181" s="202">
        <v>57000</v>
      </c>
      <c r="AJB181" s="202">
        <v>1600000</v>
      </c>
      <c r="AJC181" s="189">
        <v>60000</v>
      </c>
      <c r="AJD181" s="189">
        <v>1</v>
      </c>
      <c r="AJF181" s="443">
        <v>3</v>
      </c>
      <c r="AJG181" s="207"/>
      <c r="AJH181" s="383">
        <v>1660000</v>
      </c>
      <c r="AJI181" s="11">
        <f t="shared" si="395"/>
        <v>332000</v>
      </c>
      <c r="AJJ181" s="208"/>
      <c r="AJK181" s="209"/>
      <c r="AJV181" s="4"/>
      <c r="AJW181" s="4">
        <f t="shared" si="429"/>
        <v>0</v>
      </c>
      <c r="AJZ181" s="4"/>
      <c r="AKA181" s="208"/>
      <c r="AKB181" s="189" t="s">
        <v>1189</v>
      </c>
      <c r="AKC181" s="189" t="s">
        <v>1190</v>
      </c>
      <c r="AKD181" s="189" t="s">
        <v>1041</v>
      </c>
      <c r="AKE181" s="189" t="s">
        <v>1191</v>
      </c>
      <c r="AKF181" s="189" t="s">
        <v>1192</v>
      </c>
      <c r="AKG181" s="189" t="s">
        <v>1193</v>
      </c>
      <c r="AKH181" s="189" t="s">
        <v>1194</v>
      </c>
      <c r="AKI181" s="189" t="s">
        <v>1195</v>
      </c>
      <c r="AKJ181" s="189" t="s">
        <v>1091</v>
      </c>
      <c r="ALM181" s="189">
        <v>9</v>
      </c>
      <c r="ALN181" s="5">
        <f t="shared" si="431"/>
        <v>184444.44444444444</v>
      </c>
      <c r="ALO181" s="202">
        <v>1660000</v>
      </c>
      <c r="ALP181" s="189">
        <v>5</v>
      </c>
      <c r="ALQ181" s="189">
        <v>3</v>
      </c>
      <c r="ALR181" s="189">
        <v>1</v>
      </c>
      <c r="ALU181" s="208"/>
      <c r="ALV181" s="189">
        <v>1</v>
      </c>
      <c r="ALZ181" s="189">
        <v>1</v>
      </c>
      <c r="AMA181" s="189">
        <v>1</v>
      </c>
      <c r="AMC181" s="189">
        <v>1</v>
      </c>
      <c r="AMI181" s="189">
        <v>1</v>
      </c>
      <c r="AMJ181" s="406"/>
    </row>
    <row r="182" spans="1:1024" s="20" customFormat="1" ht="15" customHeight="1" x14ac:dyDescent="0.25">
      <c r="A182" s="269"/>
      <c r="B182" s="113">
        <v>285</v>
      </c>
      <c r="C182" s="473" t="s">
        <v>846</v>
      </c>
      <c r="D182" s="304" t="s">
        <v>847</v>
      </c>
      <c r="E182" s="20">
        <v>2006</v>
      </c>
      <c r="F182" s="20">
        <v>2</v>
      </c>
      <c r="G182" s="20">
        <v>1</v>
      </c>
      <c r="J182" s="20">
        <v>2</v>
      </c>
      <c r="K182" s="20">
        <v>2000</v>
      </c>
      <c r="L182" s="20">
        <v>2003</v>
      </c>
      <c r="M182" s="20">
        <v>4</v>
      </c>
      <c r="AD182" s="20">
        <v>1</v>
      </c>
      <c r="AE182" s="20">
        <v>1</v>
      </c>
      <c r="AF182" s="20">
        <v>1</v>
      </c>
      <c r="AG182" s="20">
        <v>1</v>
      </c>
      <c r="AW182" s="20">
        <v>1</v>
      </c>
      <c r="BA182" s="20">
        <v>1</v>
      </c>
      <c r="BB182" s="20">
        <v>13</v>
      </c>
      <c r="BE182" s="20">
        <v>1</v>
      </c>
      <c r="BG182" s="20">
        <v>3</v>
      </c>
      <c r="CG182" s="20">
        <v>1</v>
      </c>
      <c r="CH182" s="247"/>
      <c r="CP182" s="20">
        <f t="shared" si="396"/>
        <v>0</v>
      </c>
      <c r="CS182" s="20">
        <f t="shared" si="359"/>
        <v>0</v>
      </c>
      <c r="DO182" s="20">
        <f t="shared" si="397"/>
        <v>0</v>
      </c>
      <c r="DX182" s="20">
        <f t="shared" si="398"/>
        <v>0</v>
      </c>
      <c r="EE182" s="20">
        <f t="shared" si="399"/>
        <v>0</v>
      </c>
      <c r="EH182" s="20">
        <f t="shared" si="400"/>
        <v>0</v>
      </c>
      <c r="GP182" s="20">
        <f t="shared" si="360"/>
        <v>0</v>
      </c>
      <c r="GY182" s="20">
        <f t="shared" si="401"/>
        <v>0</v>
      </c>
      <c r="HC182" s="20">
        <f t="shared" si="402"/>
        <v>0</v>
      </c>
      <c r="HS182" s="20">
        <f t="shared" si="403"/>
        <v>0</v>
      </c>
      <c r="HX182" s="20">
        <f t="shared" si="361"/>
        <v>0</v>
      </c>
      <c r="ID182" s="20">
        <f t="shared" si="362"/>
        <v>0</v>
      </c>
      <c r="IN182" s="20">
        <f t="shared" si="404"/>
        <v>0</v>
      </c>
      <c r="IW182" s="20">
        <f t="shared" si="405"/>
        <v>0</v>
      </c>
      <c r="IZ182" s="20">
        <f t="shared" si="363"/>
        <v>0</v>
      </c>
      <c r="JJ182" s="20">
        <f t="shared" si="364"/>
        <v>0</v>
      </c>
      <c r="JV182" s="20">
        <f t="shared" si="406"/>
        <v>0</v>
      </c>
      <c r="KB182" s="20">
        <f t="shared" si="407"/>
        <v>0</v>
      </c>
      <c r="LG182" s="20">
        <f t="shared" si="365"/>
        <v>0</v>
      </c>
      <c r="LL182" s="20">
        <v>1</v>
      </c>
      <c r="LT182" s="20">
        <f t="shared" si="408"/>
        <v>1</v>
      </c>
      <c r="LU182" s="20">
        <v>1</v>
      </c>
      <c r="MA182" s="20">
        <f t="shared" si="409"/>
        <v>0</v>
      </c>
      <c r="MF182" s="20">
        <f t="shared" si="410"/>
        <v>0</v>
      </c>
      <c r="MM182" s="20">
        <f t="shared" si="411"/>
        <v>0</v>
      </c>
      <c r="MS182" s="20">
        <f t="shared" si="412"/>
        <v>0</v>
      </c>
      <c r="MU182" s="19"/>
      <c r="PD182" s="20">
        <f t="shared" si="366"/>
        <v>0</v>
      </c>
      <c r="QF182" s="20">
        <f t="shared" si="413"/>
        <v>0</v>
      </c>
      <c r="QY182" s="20">
        <f t="shared" si="414"/>
        <v>0</v>
      </c>
      <c r="RK182" s="20">
        <f t="shared" si="415"/>
        <v>0</v>
      </c>
      <c r="SA182" s="20">
        <f t="shared" si="416"/>
        <v>0</v>
      </c>
      <c r="SG182" s="20">
        <f t="shared" si="417"/>
        <v>0</v>
      </c>
      <c r="SO182" s="20">
        <f t="shared" si="418"/>
        <v>0</v>
      </c>
      <c r="TB182" s="20">
        <f t="shared" si="419"/>
        <v>0</v>
      </c>
      <c r="TS182" s="20">
        <f t="shared" si="367"/>
        <v>0</v>
      </c>
      <c r="UD182" s="20">
        <f t="shared" si="368"/>
        <v>0</v>
      </c>
      <c r="UG182" s="20">
        <f t="shared" si="369"/>
        <v>0</v>
      </c>
      <c r="UQ182" s="20">
        <f t="shared" si="420"/>
        <v>0</v>
      </c>
      <c r="VA182" s="20">
        <f t="shared" si="421"/>
        <v>0</v>
      </c>
      <c r="VG182" s="20">
        <f t="shared" si="422"/>
        <v>0</v>
      </c>
      <c r="WY182" s="20">
        <f t="shared" si="370"/>
        <v>0</v>
      </c>
      <c r="XB182" s="20">
        <f t="shared" si="423"/>
        <v>0</v>
      </c>
      <c r="XG182" s="20">
        <f t="shared" si="371"/>
        <v>0</v>
      </c>
      <c r="XK182" s="194"/>
      <c r="XL182" s="20">
        <f t="shared" si="372"/>
        <v>1</v>
      </c>
      <c r="XM182" s="20">
        <f t="shared" si="373"/>
        <v>0</v>
      </c>
      <c r="XN182" s="20">
        <f t="shared" si="424"/>
        <v>0</v>
      </c>
      <c r="XO182" s="20">
        <f t="shared" si="374"/>
        <v>0</v>
      </c>
      <c r="XP182" s="20">
        <f t="shared" si="425"/>
        <v>0</v>
      </c>
      <c r="XQ182" s="20">
        <f t="shared" si="375"/>
        <v>0</v>
      </c>
      <c r="XR182" s="20">
        <f t="shared" si="376"/>
        <v>0</v>
      </c>
      <c r="XS182" s="20">
        <f t="shared" si="432"/>
        <v>0</v>
      </c>
      <c r="XT182" s="20">
        <f t="shared" si="426"/>
        <v>0</v>
      </c>
      <c r="XU182" s="20">
        <f t="shared" si="377"/>
        <v>0</v>
      </c>
      <c r="XV182" s="20">
        <f t="shared" si="378"/>
        <v>0</v>
      </c>
      <c r="XW182" s="20">
        <f t="shared" si="379"/>
        <v>0</v>
      </c>
      <c r="XX182" s="20">
        <f t="shared" si="380"/>
        <v>0</v>
      </c>
      <c r="XY182" s="20">
        <f t="shared" si="381"/>
        <v>0</v>
      </c>
      <c r="XZ182" s="20">
        <f t="shared" si="382"/>
        <v>0</v>
      </c>
      <c r="YA182" s="20">
        <f t="shared" si="383"/>
        <v>0</v>
      </c>
      <c r="YB182" s="20">
        <f t="shared" si="384"/>
        <v>0</v>
      </c>
      <c r="YC182" s="20">
        <f t="shared" si="385"/>
        <v>0</v>
      </c>
      <c r="YD182" s="195"/>
      <c r="YE182" s="21">
        <f t="shared" si="434"/>
        <v>1</v>
      </c>
      <c r="YF182" s="133">
        <f t="shared" si="386"/>
        <v>314000</v>
      </c>
      <c r="YG182" s="21">
        <v>1</v>
      </c>
      <c r="YH182" s="130">
        <f t="shared" si="387"/>
        <v>314000</v>
      </c>
      <c r="YI182" s="20">
        <v>1</v>
      </c>
      <c r="YJ182" s="128">
        <f t="shared" si="388"/>
        <v>314000</v>
      </c>
      <c r="YK182" s="195"/>
      <c r="YL182" s="20">
        <v>1</v>
      </c>
      <c r="ACC182" s="20">
        <f t="shared" si="427"/>
        <v>0</v>
      </c>
      <c r="ACD182" s="25" t="e">
        <f t="shared" si="358"/>
        <v>#DIV/0!</v>
      </c>
      <c r="ACE182" s="21">
        <f t="shared" si="389"/>
        <v>1</v>
      </c>
      <c r="ACF182" s="11">
        <f t="shared" si="390"/>
        <v>314000</v>
      </c>
      <c r="ACG182" s="20">
        <v>5</v>
      </c>
      <c r="ACH182" s="20">
        <v>1</v>
      </c>
      <c r="ACI182" s="11">
        <f t="shared" si="391"/>
        <v>314000</v>
      </c>
      <c r="ACJ182" s="50">
        <v>1</v>
      </c>
      <c r="ACK182" s="13">
        <f t="shared" si="392"/>
        <v>314000</v>
      </c>
      <c r="ACL182" s="20">
        <v>1</v>
      </c>
      <c r="ACM182" s="25">
        <f t="shared" si="393"/>
        <v>314000</v>
      </c>
      <c r="ACN182" s="11">
        <f t="shared" si="394"/>
        <v>314000</v>
      </c>
      <c r="ACO182" s="194"/>
      <c r="ACR182" s="20" t="s">
        <v>258</v>
      </c>
      <c r="ACZ182" s="20" t="s">
        <v>259</v>
      </c>
      <c r="ADD182" s="20" t="s">
        <v>185</v>
      </c>
      <c r="ADU182" s="20">
        <v>1</v>
      </c>
      <c r="AEE182" s="1">
        <f t="shared" si="428"/>
        <v>0</v>
      </c>
      <c r="AFM182" s="20">
        <v>1</v>
      </c>
      <c r="AGL182" s="20">
        <v>264000</v>
      </c>
      <c r="AGM182" s="21">
        <f t="shared" si="433"/>
        <v>30000</v>
      </c>
      <c r="AHB182" s="20">
        <v>30000</v>
      </c>
      <c r="AHC182" s="20">
        <v>1</v>
      </c>
      <c r="AHI182" s="20">
        <v>1</v>
      </c>
      <c r="AHJ182" s="20">
        <v>294000</v>
      </c>
      <c r="AHK182" s="20">
        <v>11.364000000000001</v>
      </c>
      <c r="AHL182" s="20">
        <v>2</v>
      </c>
      <c r="AHM182" s="20">
        <v>1</v>
      </c>
      <c r="AHX182" s="20">
        <v>1</v>
      </c>
      <c r="AHY182" s="20">
        <v>1</v>
      </c>
      <c r="AHZ182" s="20">
        <v>1</v>
      </c>
      <c r="AIA182" s="20">
        <v>2</v>
      </c>
      <c r="AIB182" s="20">
        <v>1</v>
      </c>
      <c r="AIG182" s="20">
        <v>2</v>
      </c>
      <c r="AIH182" s="20">
        <v>1</v>
      </c>
      <c r="AIJ182" s="20">
        <v>1</v>
      </c>
      <c r="AIX182" s="20">
        <v>1</v>
      </c>
      <c r="AIY182" s="21">
        <v>20000</v>
      </c>
      <c r="AIZ182" s="21"/>
      <c r="AJA182" s="20">
        <v>6.8</v>
      </c>
      <c r="AJB182" s="21"/>
      <c r="AJC182" s="20">
        <v>294000</v>
      </c>
      <c r="AJD182" s="20">
        <v>1</v>
      </c>
      <c r="AJE182" s="20">
        <v>1</v>
      </c>
      <c r="AJF182" s="436">
        <v>93.630573248407643</v>
      </c>
      <c r="AJG182" s="50"/>
      <c r="AJH182" s="387">
        <v>314000</v>
      </c>
      <c r="AJI182" s="11">
        <f t="shared" si="395"/>
        <v>314000</v>
      </c>
      <c r="AJJ182" s="196"/>
      <c r="AJK182" s="22"/>
      <c r="AJW182" s="20">
        <f t="shared" si="429"/>
        <v>0</v>
      </c>
      <c r="AJZ182" s="20">
        <f t="shared" si="430"/>
        <v>0</v>
      </c>
      <c r="AKA182" s="196"/>
      <c r="AKB182" s="20" t="s">
        <v>572</v>
      </c>
      <c r="AKC182" s="20" t="s">
        <v>260</v>
      </c>
      <c r="AKD182" s="20" t="s">
        <v>261</v>
      </c>
      <c r="AKE182" s="20" t="s">
        <v>260</v>
      </c>
      <c r="AKF182" s="20" t="s">
        <v>260</v>
      </c>
      <c r="AKG182" s="20" t="s">
        <v>260</v>
      </c>
      <c r="AKH182" s="20" t="s">
        <v>260</v>
      </c>
      <c r="AKI182" s="20" t="s">
        <v>260</v>
      </c>
      <c r="AKJ182" s="20" t="s">
        <v>262</v>
      </c>
      <c r="AKK182" s="20" t="s">
        <v>260</v>
      </c>
      <c r="AKL182" s="20" t="s">
        <v>260</v>
      </c>
      <c r="AKM182" s="20" t="s">
        <v>260</v>
      </c>
      <c r="AKN182" s="20" t="s">
        <v>260</v>
      </c>
      <c r="AKO182" s="20" t="s">
        <v>260</v>
      </c>
      <c r="AKP182" s="20" t="s">
        <v>260</v>
      </c>
      <c r="AKQ182" s="20" t="s">
        <v>260</v>
      </c>
      <c r="AKR182" s="20" t="s">
        <v>263</v>
      </c>
      <c r="AKS182" s="20" t="s">
        <v>260</v>
      </c>
      <c r="AKT182" s="20" t="s">
        <v>260</v>
      </c>
      <c r="AKU182" s="20" t="s">
        <v>260</v>
      </c>
      <c r="AKV182" s="20" t="s">
        <v>260</v>
      </c>
      <c r="AKW182" s="20" t="s">
        <v>260</v>
      </c>
      <c r="AKX182" s="20" t="s">
        <v>260</v>
      </c>
      <c r="AKY182" s="20" t="s">
        <v>260</v>
      </c>
      <c r="AKZ182" s="20" t="s">
        <v>260</v>
      </c>
      <c r="ALA182" s="20" t="s">
        <v>260</v>
      </c>
      <c r="ALB182" s="20" t="s">
        <v>260</v>
      </c>
      <c r="ALC182" s="20" t="s">
        <v>260</v>
      </c>
      <c r="ALD182" s="20" t="s">
        <v>260</v>
      </c>
      <c r="ALE182" s="20" t="s">
        <v>260</v>
      </c>
      <c r="ALF182" s="20" t="s">
        <v>260</v>
      </c>
      <c r="ALG182" s="20" t="s">
        <v>260</v>
      </c>
      <c r="ALH182" s="20" t="s">
        <v>260</v>
      </c>
      <c r="ALI182" s="20" t="s">
        <v>260</v>
      </c>
      <c r="ALJ182" s="20" t="s">
        <v>260</v>
      </c>
      <c r="ALK182" s="20" t="s">
        <v>260</v>
      </c>
      <c r="ALL182" s="20" t="s">
        <v>260</v>
      </c>
      <c r="ALM182" s="20">
        <v>1</v>
      </c>
      <c r="ALN182" s="21">
        <f t="shared" si="431"/>
        <v>314000</v>
      </c>
      <c r="ALO182" s="21">
        <v>314000</v>
      </c>
      <c r="ALP182" s="20">
        <v>1</v>
      </c>
      <c r="ALU182" s="196"/>
      <c r="ALV182" s="20">
        <v>1</v>
      </c>
      <c r="ALY182" s="20">
        <v>1</v>
      </c>
      <c r="ALZ182" s="20">
        <v>1</v>
      </c>
      <c r="AMA182" s="20">
        <v>1</v>
      </c>
      <c r="AMB182" s="20">
        <v>1</v>
      </c>
      <c r="AMD182" s="20">
        <v>1</v>
      </c>
      <c r="AMJ182" s="403"/>
    </row>
    <row r="183" spans="1:1024" s="1" customFormat="1" ht="15" customHeight="1" x14ac:dyDescent="0.25">
      <c r="A183" s="268"/>
      <c r="B183" s="113">
        <v>286</v>
      </c>
      <c r="C183" s="473" t="s">
        <v>846</v>
      </c>
      <c r="D183" s="304" t="s">
        <v>848</v>
      </c>
      <c r="E183" s="1">
        <v>2007</v>
      </c>
      <c r="H183" s="1">
        <v>3</v>
      </c>
      <c r="I183" s="1">
        <v>1</v>
      </c>
      <c r="J183" s="1">
        <v>3</v>
      </c>
      <c r="AY183" s="1">
        <v>1</v>
      </c>
      <c r="BA183" s="1">
        <v>1</v>
      </c>
      <c r="BB183" s="1">
        <v>21</v>
      </c>
      <c r="BC183" s="1">
        <v>1</v>
      </c>
      <c r="BD183" s="1">
        <v>1</v>
      </c>
      <c r="BG183" s="1">
        <v>2</v>
      </c>
      <c r="CG183" s="1">
        <v>1</v>
      </c>
      <c r="CH183" s="246"/>
      <c r="CP183" s="1">
        <f t="shared" si="396"/>
        <v>0</v>
      </c>
      <c r="CS183" s="1">
        <f t="shared" si="359"/>
        <v>0</v>
      </c>
      <c r="DO183" s="1">
        <f t="shared" si="397"/>
        <v>0</v>
      </c>
      <c r="DX183" s="1">
        <f t="shared" si="398"/>
        <v>0</v>
      </c>
      <c r="EE183" s="1">
        <f t="shared" si="399"/>
        <v>0</v>
      </c>
      <c r="EH183" s="1">
        <f t="shared" si="400"/>
        <v>0</v>
      </c>
      <c r="FF183" s="116"/>
      <c r="GP183" s="1">
        <f t="shared" si="360"/>
        <v>0</v>
      </c>
      <c r="GY183" s="1">
        <f t="shared" si="401"/>
        <v>0</v>
      </c>
      <c r="HC183" s="1">
        <f t="shared" si="402"/>
        <v>0</v>
      </c>
      <c r="HS183" s="1">
        <f t="shared" si="403"/>
        <v>0</v>
      </c>
      <c r="HX183" s="1">
        <f t="shared" si="361"/>
        <v>0</v>
      </c>
      <c r="ID183" s="1">
        <f t="shared" si="362"/>
        <v>0</v>
      </c>
      <c r="IN183" s="1">
        <f t="shared" si="404"/>
        <v>0</v>
      </c>
      <c r="IW183" s="1">
        <f t="shared" si="405"/>
        <v>0</v>
      </c>
      <c r="IZ183" s="1">
        <f t="shared" si="363"/>
        <v>0</v>
      </c>
      <c r="JJ183" s="1">
        <f t="shared" si="364"/>
        <v>0</v>
      </c>
      <c r="JV183" s="1">
        <f t="shared" si="406"/>
        <v>0</v>
      </c>
      <c r="KB183" s="1">
        <f t="shared" si="407"/>
        <v>0</v>
      </c>
      <c r="LG183" s="1">
        <f t="shared" si="365"/>
        <v>0</v>
      </c>
      <c r="LI183" s="1">
        <v>1</v>
      </c>
      <c r="LP183" s="1">
        <v>1</v>
      </c>
      <c r="LT183" s="1">
        <f t="shared" si="408"/>
        <v>2</v>
      </c>
      <c r="LU183" s="1">
        <v>1</v>
      </c>
      <c r="MA183" s="1">
        <f t="shared" si="409"/>
        <v>0</v>
      </c>
      <c r="MF183" s="1">
        <f t="shared" si="410"/>
        <v>0</v>
      </c>
      <c r="MM183" s="1">
        <f t="shared" si="411"/>
        <v>0</v>
      </c>
      <c r="MS183" s="1">
        <f t="shared" si="412"/>
        <v>0</v>
      </c>
      <c r="MU183" s="115"/>
      <c r="OI183" s="120"/>
      <c r="PD183" s="1">
        <f t="shared" si="366"/>
        <v>0</v>
      </c>
      <c r="QF183" s="1">
        <f t="shared" si="413"/>
        <v>0</v>
      </c>
      <c r="QY183" s="1">
        <f t="shared" si="414"/>
        <v>0</v>
      </c>
      <c r="RK183" s="1">
        <f t="shared" si="415"/>
        <v>0</v>
      </c>
      <c r="SA183" s="1">
        <f t="shared" si="416"/>
        <v>0</v>
      </c>
      <c r="SG183" s="1">
        <f t="shared" si="417"/>
        <v>0</v>
      </c>
      <c r="SO183" s="1">
        <f t="shared" si="418"/>
        <v>0</v>
      </c>
      <c r="TB183" s="1">
        <f t="shared" si="419"/>
        <v>0</v>
      </c>
      <c r="TS183" s="1">
        <f t="shared" si="367"/>
        <v>0</v>
      </c>
      <c r="UD183" s="1">
        <f t="shared" si="368"/>
        <v>0</v>
      </c>
      <c r="UG183" s="1">
        <f t="shared" si="369"/>
        <v>0</v>
      </c>
      <c r="UQ183" s="1">
        <f t="shared" si="420"/>
        <v>0</v>
      </c>
      <c r="VA183" s="1">
        <f t="shared" si="421"/>
        <v>0</v>
      </c>
      <c r="VG183" s="1">
        <f t="shared" si="422"/>
        <v>0</v>
      </c>
      <c r="WY183" s="1">
        <f t="shared" si="370"/>
        <v>0</v>
      </c>
      <c r="XB183" s="1">
        <f t="shared" si="423"/>
        <v>0</v>
      </c>
      <c r="XG183" s="1">
        <f t="shared" si="371"/>
        <v>0</v>
      </c>
      <c r="XK183" s="108"/>
      <c r="XL183" s="1">
        <f t="shared" si="372"/>
        <v>2</v>
      </c>
      <c r="XM183" s="1">
        <f t="shared" si="373"/>
        <v>0</v>
      </c>
      <c r="XN183" s="1">
        <f t="shared" si="424"/>
        <v>0</v>
      </c>
      <c r="XO183" s="1">
        <f t="shared" si="374"/>
        <v>0</v>
      </c>
      <c r="XP183" s="1">
        <f t="shared" si="425"/>
        <v>0</v>
      </c>
      <c r="XQ183" s="1">
        <f t="shared" si="375"/>
        <v>0</v>
      </c>
      <c r="XR183" s="1">
        <f t="shared" si="376"/>
        <v>0</v>
      </c>
      <c r="XS183" s="1">
        <f t="shared" si="432"/>
        <v>0</v>
      </c>
      <c r="XT183" s="1">
        <f t="shared" si="426"/>
        <v>0</v>
      </c>
      <c r="XU183" s="1">
        <f t="shared" si="377"/>
        <v>0</v>
      </c>
      <c r="XV183" s="1">
        <f t="shared" si="378"/>
        <v>0</v>
      </c>
      <c r="XW183" s="1">
        <f t="shared" si="379"/>
        <v>0</v>
      </c>
      <c r="XX183" s="1">
        <f t="shared" si="380"/>
        <v>0</v>
      </c>
      <c r="XY183" s="1">
        <f t="shared" si="381"/>
        <v>0</v>
      </c>
      <c r="XZ183" s="1">
        <f t="shared" si="382"/>
        <v>0</v>
      </c>
      <c r="YA183" s="1">
        <f t="shared" si="383"/>
        <v>0</v>
      </c>
      <c r="YB183" s="1">
        <f t="shared" si="384"/>
        <v>0</v>
      </c>
      <c r="YC183" s="1">
        <f t="shared" si="385"/>
        <v>0</v>
      </c>
      <c r="YD183" s="132"/>
      <c r="YE183" s="133">
        <f t="shared" si="434"/>
        <v>2</v>
      </c>
      <c r="YF183" s="133">
        <f t="shared" si="386"/>
        <v>184500</v>
      </c>
      <c r="YG183" s="130">
        <v>1</v>
      </c>
      <c r="YH183" s="130">
        <f t="shared" si="387"/>
        <v>369000</v>
      </c>
      <c r="YI183" s="129">
        <v>1</v>
      </c>
      <c r="YJ183" s="128">
        <f t="shared" si="388"/>
        <v>369000</v>
      </c>
      <c r="YK183" s="177"/>
      <c r="YL183">
        <v>1</v>
      </c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>
        <f t="shared" si="427"/>
        <v>0</v>
      </c>
      <c r="ACD183" s="25" t="e">
        <f t="shared" si="358"/>
        <v>#DIV/0!</v>
      </c>
      <c r="ACE183" s="11">
        <f t="shared" si="389"/>
        <v>2</v>
      </c>
      <c r="ACF183" s="11">
        <f t="shared" si="390"/>
        <v>184500</v>
      </c>
      <c r="ACG183" s="1">
        <v>5</v>
      </c>
      <c r="ACH183" s="1">
        <v>1</v>
      </c>
      <c r="ACI183" s="11">
        <f t="shared" si="391"/>
        <v>369000</v>
      </c>
      <c r="ACJ183" s="45">
        <v>1</v>
      </c>
      <c r="ACK183" s="13">
        <f t="shared" si="392"/>
        <v>369000</v>
      </c>
      <c r="ACL183">
        <v>1</v>
      </c>
      <c r="ACM183" s="25">
        <f t="shared" si="393"/>
        <v>369000</v>
      </c>
      <c r="ACN183" s="11">
        <f t="shared" si="394"/>
        <v>369000</v>
      </c>
      <c r="ACO183" s="65"/>
      <c r="ACR183" s="1" t="s">
        <v>258</v>
      </c>
      <c r="ACS183" s="1">
        <v>1</v>
      </c>
      <c r="ACT183" s="1">
        <v>1</v>
      </c>
      <c r="ACV183" s="1">
        <v>1</v>
      </c>
      <c r="ACW183" s="1">
        <v>1</v>
      </c>
      <c r="ACX183" s="1">
        <v>2</v>
      </c>
      <c r="ACY183" s="1">
        <v>1</v>
      </c>
      <c r="ACZ183" s="1" t="s">
        <v>259</v>
      </c>
      <c r="ADD183" s="1" t="s">
        <v>185</v>
      </c>
      <c r="ADR183" s="1">
        <v>1</v>
      </c>
      <c r="ADV183" s="457"/>
      <c r="AEE183" s="1">
        <f t="shared" si="428"/>
        <v>0</v>
      </c>
      <c r="AFM183" s="1">
        <v>1</v>
      </c>
      <c r="AFV183" s="1">
        <v>1</v>
      </c>
      <c r="AGL183" s="1">
        <v>307000</v>
      </c>
      <c r="AGM183" s="11">
        <f t="shared" si="433"/>
        <v>0</v>
      </c>
      <c r="AHJ183" s="1">
        <v>307000</v>
      </c>
      <c r="AHL183" s="1">
        <v>1</v>
      </c>
      <c r="AHM183" s="1">
        <v>1</v>
      </c>
      <c r="AHV183" s="1">
        <v>1</v>
      </c>
      <c r="AHW183" s="1">
        <v>1</v>
      </c>
      <c r="AHX183" s="1">
        <v>1</v>
      </c>
      <c r="AHY183" s="1">
        <v>4</v>
      </c>
      <c r="AHZ183" s="1">
        <v>1</v>
      </c>
      <c r="AIA183" s="1">
        <v>1</v>
      </c>
      <c r="AIB183" s="1">
        <v>1</v>
      </c>
      <c r="AIG183" s="1">
        <v>6</v>
      </c>
      <c r="AIH183" s="1">
        <v>1</v>
      </c>
      <c r="AIJ183" s="1">
        <v>1</v>
      </c>
      <c r="AIK183" s="1">
        <v>1</v>
      </c>
      <c r="AIL183" s="1">
        <v>1</v>
      </c>
      <c r="AIW183" s="1">
        <v>1</v>
      </c>
      <c r="AIX183" s="1">
        <v>1</v>
      </c>
      <c r="AIY183" s="11">
        <v>62000</v>
      </c>
      <c r="AIZ183" s="11"/>
      <c r="AJA183" s="1">
        <v>20.2</v>
      </c>
      <c r="AJB183" s="11"/>
      <c r="AJC183" s="1">
        <v>307000</v>
      </c>
      <c r="AJD183" s="1">
        <v>1</v>
      </c>
      <c r="AJE183" s="1">
        <v>1</v>
      </c>
      <c r="AJF183" s="435">
        <v>83.197831978319783</v>
      </c>
      <c r="AJG183" s="45"/>
      <c r="AJH183" s="381">
        <v>369000</v>
      </c>
      <c r="AJI183" s="11">
        <f t="shared" si="395"/>
        <v>184500</v>
      </c>
      <c r="AJJ183" s="60"/>
      <c r="AJK183" s="12"/>
      <c r="AJW183" s="1">
        <f t="shared" si="429"/>
        <v>0</v>
      </c>
      <c r="AJZ183" s="1">
        <f t="shared" si="430"/>
        <v>0</v>
      </c>
      <c r="AKA183" s="60"/>
      <c r="AKB183" s="1" t="s">
        <v>1061</v>
      </c>
      <c r="AKC183" s="1" t="s">
        <v>260</v>
      </c>
      <c r="AKD183" s="1" t="s">
        <v>261</v>
      </c>
      <c r="AKE183" s="1" t="s">
        <v>260</v>
      </c>
      <c r="AKF183" s="1" t="s">
        <v>260</v>
      </c>
      <c r="AKG183" s="1" t="s">
        <v>260</v>
      </c>
      <c r="AKH183" s="1" t="s">
        <v>260</v>
      </c>
      <c r="AKI183" s="1" t="s">
        <v>260</v>
      </c>
      <c r="AKJ183" s="1" t="s">
        <v>262</v>
      </c>
      <c r="AKK183" s="1" t="s">
        <v>260</v>
      </c>
      <c r="AKL183" s="1" t="s">
        <v>260</v>
      </c>
      <c r="AKM183" s="1" t="s">
        <v>260</v>
      </c>
      <c r="AKN183" s="1" t="s">
        <v>260</v>
      </c>
      <c r="AKO183" s="1" t="s">
        <v>260</v>
      </c>
      <c r="AKP183" s="1" t="s">
        <v>260</v>
      </c>
      <c r="AKQ183" s="1" t="s">
        <v>260</v>
      </c>
      <c r="AKR183" s="1" t="s">
        <v>263</v>
      </c>
      <c r="AKS183" s="1" t="s">
        <v>260</v>
      </c>
      <c r="AKT183" s="1" t="s">
        <v>260</v>
      </c>
      <c r="AKU183" s="1" t="s">
        <v>260</v>
      </c>
      <c r="AKV183" s="1" t="s">
        <v>260</v>
      </c>
      <c r="AKW183" s="1" t="s">
        <v>260</v>
      </c>
      <c r="AKX183" s="1" t="s">
        <v>260</v>
      </c>
      <c r="AKY183" s="1" t="s">
        <v>260</v>
      </c>
      <c r="AKZ183" s="1" t="s">
        <v>260</v>
      </c>
      <c r="ALA183" s="1" t="s">
        <v>260</v>
      </c>
      <c r="ALB183" s="1" t="s">
        <v>260</v>
      </c>
      <c r="ALC183" s="1" t="s">
        <v>260</v>
      </c>
      <c r="ALD183" s="1" t="s">
        <v>260</v>
      </c>
      <c r="ALE183" s="1" t="s">
        <v>260</v>
      </c>
      <c r="ALF183" s="1" t="s">
        <v>260</v>
      </c>
      <c r="ALG183" s="1" t="s">
        <v>260</v>
      </c>
      <c r="ALH183" s="1" t="s">
        <v>260</v>
      </c>
      <c r="ALI183" s="1" t="s">
        <v>260</v>
      </c>
      <c r="ALJ183" s="1" t="s">
        <v>260</v>
      </c>
      <c r="ALK183" s="1" t="s">
        <v>260</v>
      </c>
      <c r="ALL183" s="1" t="s">
        <v>260</v>
      </c>
      <c r="ALM183" s="1">
        <v>1</v>
      </c>
      <c r="ALN183" s="11">
        <f t="shared" si="431"/>
        <v>369000</v>
      </c>
      <c r="ALO183" s="28">
        <v>369000</v>
      </c>
      <c r="ALQ183" s="1">
        <v>1</v>
      </c>
      <c r="ALU183" s="60"/>
      <c r="ALV183" s="1">
        <v>1</v>
      </c>
      <c r="ALW183" s="1">
        <v>1</v>
      </c>
      <c r="ALY183" s="1">
        <v>1</v>
      </c>
      <c r="ALZ183" s="1">
        <v>1</v>
      </c>
      <c r="AMA183" s="1">
        <v>1</v>
      </c>
      <c r="AMJ183" s="403"/>
    </row>
    <row r="184" spans="1:1024" s="1" customFormat="1" ht="15" customHeight="1" x14ac:dyDescent="0.25">
      <c r="A184" s="268"/>
      <c r="B184" s="113">
        <v>287</v>
      </c>
      <c r="C184" s="473" t="s">
        <v>846</v>
      </c>
      <c r="D184" s="304" t="s">
        <v>1062</v>
      </c>
      <c r="E184" s="1">
        <v>2009</v>
      </c>
      <c r="F184" s="1">
        <v>8</v>
      </c>
      <c r="G184" s="1">
        <v>1</v>
      </c>
      <c r="H184" s="1">
        <v>2</v>
      </c>
      <c r="I184" s="1">
        <v>1</v>
      </c>
      <c r="J184" s="1">
        <v>10</v>
      </c>
      <c r="K184" s="1">
        <v>2000</v>
      </c>
      <c r="L184" s="1">
        <v>2002</v>
      </c>
      <c r="M184" s="1">
        <v>3</v>
      </c>
      <c r="AD184" s="1">
        <v>1</v>
      </c>
      <c r="AE184" s="1">
        <v>1</v>
      </c>
      <c r="AF184" s="1">
        <v>1</v>
      </c>
      <c r="AY184" s="1">
        <v>1</v>
      </c>
      <c r="BA184" s="1">
        <v>1</v>
      </c>
      <c r="BB184" s="1">
        <v>13</v>
      </c>
      <c r="BE184" s="1">
        <v>1</v>
      </c>
      <c r="BG184" s="1">
        <v>3</v>
      </c>
      <c r="CG184" s="1">
        <v>1</v>
      </c>
      <c r="CH184" s="246"/>
      <c r="CP184" s="1">
        <f t="shared" si="396"/>
        <v>0</v>
      </c>
      <c r="CS184" s="1">
        <f t="shared" si="359"/>
        <v>0</v>
      </c>
      <c r="DO184" s="1">
        <f t="shared" si="397"/>
        <v>0</v>
      </c>
      <c r="DX184" s="1">
        <f t="shared" si="398"/>
        <v>0</v>
      </c>
      <c r="EE184" s="1">
        <f t="shared" si="399"/>
        <v>0</v>
      </c>
      <c r="EH184" s="1">
        <f t="shared" si="400"/>
        <v>0</v>
      </c>
      <c r="FF184" s="116"/>
      <c r="GP184" s="1">
        <f t="shared" si="360"/>
        <v>0</v>
      </c>
      <c r="GY184" s="1">
        <f t="shared" si="401"/>
        <v>0</v>
      </c>
      <c r="HC184" s="1">
        <f t="shared" si="402"/>
        <v>0</v>
      </c>
      <c r="HS184" s="1">
        <f t="shared" si="403"/>
        <v>0</v>
      </c>
      <c r="HX184" s="1">
        <f t="shared" si="361"/>
        <v>0</v>
      </c>
      <c r="ID184" s="1">
        <f t="shared" si="362"/>
        <v>0</v>
      </c>
      <c r="IN184" s="1">
        <f t="shared" si="404"/>
        <v>0</v>
      </c>
      <c r="IW184" s="1">
        <f t="shared" si="405"/>
        <v>0</v>
      </c>
      <c r="IZ184" s="1">
        <f t="shared" si="363"/>
        <v>0</v>
      </c>
      <c r="JJ184" s="1">
        <f t="shared" si="364"/>
        <v>0</v>
      </c>
      <c r="JL184" s="1">
        <v>1</v>
      </c>
      <c r="JN184" s="1">
        <v>1</v>
      </c>
      <c r="JV184" s="1">
        <f t="shared" si="406"/>
        <v>2</v>
      </c>
      <c r="JW184" s="1">
        <v>1</v>
      </c>
      <c r="KB184" s="1">
        <f t="shared" si="407"/>
        <v>0</v>
      </c>
      <c r="LG184" s="1">
        <f t="shared" si="365"/>
        <v>0</v>
      </c>
      <c r="LI184" s="1">
        <v>1</v>
      </c>
      <c r="LJ184" s="1">
        <v>1</v>
      </c>
      <c r="LT184" s="1">
        <f t="shared" si="408"/>
        <v>2</v>
      </c>
      <c r="LU184" s="1">
        <v>1</v>
      </c>
      <c r="MA184" s="1">
        <f t="shared" si="409"/>
        <v>0</v>
      </c>
      <c r="MF184" s="1">
        <f t="shared" si="410"/>
        <v>0</v>
      </c>
      <c r="MM184" s="1">
        <f t="shared" si="411"/>
        <v>0</v>
      </c>
      <c r="MS184" s="1">
        <f t="shared" si="412"/>
        <v>0</v>
      </c>
      <c r="MU184" s="115"/>
      <c r="OI184" s="120"/>
      <c r="PD184" s="1">
        <f t="shared" si="366"/>
        <v>0</v>
      </c>
      <c r="QF184" s="1">
        <f t="shared" si="413"/>
        <v>0</v>
      </c>
      <c r="QY184" s="1">
        <f t="shared" si="414"/>
        <v>0</v>
      </c>
      <c r="RK184" s="1">
        <f t="shared" si="415"/>
        <v>0</v>
      </c>
      <c r="SA184" s="1">
        <f t="shared" si="416"/>
        <v>0</v>
      </c>
      <c r="SG184" s="1">
        <f t="shared" si="417"/>
        <v>0</v>
      </c>
      <c r="SO184" s="1">
        <f t="shared" si="418"/>
        <v>0</v>
      </c>
      <c r="TB184" s="1">
        <f t="shared" si="419"/>
        <v>0</v>
      </c>
      <c r="TS184" s="1">
        <f t="shared" si="367"/>
        <v>0</v>
      </c>
      <c r="UD184" s="1">
        <f t="shared" si="368"/>
        <v>0</v>
      </c>
      <c r="UG184" s="1">
        <f t="shared" si="369"/>
        <v>0</v>
      </c>
      <c r="UQ184" s="1">
        <f t="shared" si="420"/>
        <v>0</v>
      </c>
      <c r="VA184" s="1">
        <f t="shared" si="421"/>
        <v>0</v>
      </c>
      <c r="VG184" s="1">
        <f t="shared" si="422"/>
        <v>0</v>
      </c>
      <c r="WY184" s="1">
        <f t="shared" si="370"/>
        <v>0</v>
      </c>
      <c r="XB184" s="1">
        <f t="shared" si="423"/>
        <v>0</v>
      </c>
      <c r="XG184" s="1">
        <f t="shared" si="371"/>
        <v>0</v>
      </c>
      <c r="XK184" s="108"/>
      <c r="XL184" s="1">
        <f t="shared" si="372"/>
        <v>4</v>
      </c>
      <c r="XM184" s="1">
        <f t="shared" si="373"/>
        <v>0</v>
      </c>
      <c r="XN184" s="1">
        <f t="shared" si="424"/>
        <v>0</v>
      </c>
      <c r="XO184" s="1">
        <f t="shared" si="374"/>
        <v>0</v>
      </c>
      <c r="XP184" s="1">
        <f t="shared" si="425"/>
        <v>0</v>
      </c>
      <c r="XQ184" s="1">
        <f t="shared" si="375"/>
        <v>0</v>
      </c>
      <c r="XR184" s="1">
        <f t="shared" si="376"/>
        <v>0</v>
      </c>
      <c r="XS184" s="1">
        <f t="shared" si="432"/>
        <v>0</v>
      </c>
      <c r="XT184" s="1">
        <f t="shared" si="426"/>
        <v>0</v>
      </c>
      <c r="XU184" s="1">
        <f t="shared" si="377"/>
        <v>0</v>
      </c>
      <c r="XV184" s="1">
        <f t="shared" si="378"/>
        <v>0</v>
      </c>
      <c r="XW184" s="1">
        <f t="shared" si="379"/>
        <v>0</v>
      </c>
      <c r="XX184" s="1">
        <f t="shared" si="380"/>
        <v>0</v>
      </c>
      <c r="XY184" s="1">
        <f t="shared" si="381"/>
        <v>0</v>
      </c>
      <c r="XZ184" s="1">
        <f t="shared" si="382"/>
        <v>0</v>
      </c>
      <c r="YA184" s="1">
        <f t="shared" si="383"/>
        <v>0</v>
      </c>
      <c r="YB184" s="1">
        <f t="shared" si="384"/>
        <v>0</v>
      </c>
      <c r="YC184" s="1">
        <f t="shared" si="385"/>
        <v>0</v>
      </c>
      <c r="YD184" s="132"/>
      <c r="YE184" s="133">
        <f t="shared" si="434"/>
        <v>4</v>
      </c>
      <c r="YF184" s="133">
        <f t="shared" si="386"/>
        <v>174250</v>
      </c>
      <c r="YG184" s="130">
        <v>2</v>
      </c>
      <c r="YH184" s="130">
        <f t="shared" si="387"/>
        <v>348500</v>
      </c>
      <c r="YI184" s="129">
        <v>1</v>
      </c>
      <c r="YJ184" s="128">
        <f t="shared" si="388"/>
        <v>697000</v>
      </c>
      <c r="YK184" s="177"/>
      <c r="YL184">
        <v>1</v>
      </c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>
        <f t="shared" si="427"/>
        <v>0</v>
      </c>
      <c r="ACD184" s="25" t="e">
        <f t="shared" si="358"/>
        <v>#DIV/0!</v>
      </c>
      <c r="ACE184" s="11">
        <f t="shared" si="389"/>
        <v>4</v>
      </c>
      <c r="ACF184" s="11">
        <f t="shared" si="390"/>
        <v>174250</v>
      </c>
      <c r="ACG184" s="1">
        <v>4</v>
      </c>
      <c r="ACH184" s="1">
        <v>1</v>
      </c>
      <c r="ACI184" s="11">
        <f t="shared" si="391"/>
        <v>697000</v>
      </c>
      <c r="ACJ184" s="45">
        <v>1</v>
      </c>
      <c r="ACK184" s="13">
        <f t="shared" si="392"/>
        <v>697000</v>
      </c>
      <c r="ACL184">
        <v>1</v>
      </c>
      <c r="ACM184" s="25">
        <f t="shared" si="393"/>
        <v>697000</v>
      </c>
      <c r="ACN184" s="11">
        <f t="shared" si="394"/>
        <v>697000</v>
      </c>
      <c r="ACO184" s="65"/>
      <c r="ACR184" s="1" t="s">
        <v>258</v>
      </c>
      <c r="ACS184" s="1">
        <v>1</v>
      </c>
      <c r="ACU184" s="1">
        <v>1</v>
      </c>
      <c r="ACV184" s="1">
        <v>1</v>
      </c>
      <c r="ACX184" s="1">
        <v>7</v>
      </c>
      <c r="ACY184" s="1">
        <v>1</v>
      </c>
      <c r="ACZ184" s="1" t="s">
        <v>259</v>
      </c>
      <c r="ADA184" s="1">
        <v>1</v>
      </c>
      <c r="ADD184" s="1" t="s">
        <v>189</v>
      </c>
      <c r="ADL184" s="1">
        <v>1</v>
      </c>
      <c r="ADN184" s="1">
        <v>1</v>
      </c>
      <c r="ADO184" s="1">
        <v>1</v>
      </c>
      <c r="ADU184" s="1">
        <v>3</v>
      </c>
      <c r="ADV184" s="457"/>
      <c r="ADW184" s="1">
        <v>2</v>
      </c>
      <c r="AEE184" s="1">
        <f t="shared" si="428"/>
        <v>0</v>
      </c>
      <c r="AFM184" s="1">
        <v>1</v>
      </c>
      <c r="AGL184" s="1">
        <v>697000</v>
      </c>
      <c r="AGM184" s="11">
        <f t="shared" si="433"/>
        <v>0</v>
      </c>
      <c r="AHJ184" s="1">
        <v>697000</v>
      </c>
      <c r="AHL184" s="1">
        <v>1</v>
      </c>
      <c r="AHM184" s="1">
        <v>1</v>
      </c>
      <c r="AHN184" s="1">
        <v>1</v>
      </c>
      <c r="AHO184" s="1">
        <v>1</v>
      </c>
      <c r="AHU184" s="1">
        <v>3</v>
      </c>
      <c r="AHX184" s="1">
        <v>1</v>
      </c>
      <c r="AHY184" s="1">
        <v>2</v>
      </c>
      <c r="AHZ184" s="1">
        <v>1</v>
      </c>
      <c r="AIA184" s="1">
        <v>5</v>
      </c>
      <c r="AIB184" s="1">
        <v>1</v>
      </c>
      <c r="AIC184" s="1">
        <v>1</v>
      </c>
      <c r="AID184" s="1">
        <v>1</v>
      </c>
      <c r="AIG184" s="1">
        <v>5</v>
      </c>
      <c r="AIH184" s="1">
        <v>1</v>
      </c>
      <c r="AIJ184" s="1">
        <v>1</v>
      </c>
      <c r="AIX184" s="1">
        <v>1</v>
      </c>
      <c r="AIY184" s="11"/>
      <c r="AIZ184" s="11"/>
      <c r="AJB184" s="11">
        <v>103000</v>
      </c>
      <c r="AJC184" s="1">
        <v>594000</v>
      </c>
      <c r="AJD184" s="1">
        <v>1</v>
      </c>
      <c r="AJF184" s="435">
        <v>85.222381635581058</v>
      </c>
      <c r="AJG184" s="45">
        <v>576.69902912621365</v>
      </c>
      <c r="AJH184" s="381">
        <v>697000</v>
      </c>
      <c r="AJI184" s="11">
        <f t="shared" si="395"/>
        <v>174250</v>
      </c>
      <c r="AJJ184" s="60"/>
      <c r="AJK184" s="12">
        <v>4</v>
      </c>
      <c r="AJL184" s="1">
        <v>1</v>
      </c>
      <c r="AJW184" s="1">
        <f t="shared" si="429"/>
        <v>1</v>
      </c>
      <c r="AJZ184" s="1">
        <f t="shared" si="430"/>
        <v>1</v>
      </c>
      <c r="AKA184" s="60"/>
      <c r="AKB184" s="1" t="s">
        <v>186</v>
      </c>
      <c r="AKC184" s="1" t="s">
        <v>260</v>
      </c>
      <c r="AKD184" s="1" t="s">
        <v>261</v>
      </c>
      <c r="AKE184" s="1" t="s">
        <v>260</v>
      </c>
      <c r="AKF184" s="1" t="s">
        <v>260</v>
      </c>
      <c r="AKG184" s="1" t="s">
        <v>260</v>
      </c>
      <c r="AKH184" s="1" t="s">
        <v>260</v>
      </c>
      <c r="AKI184" s="1" t="s">
        <v>260</v>
      </c>
      <c r="AKJ184" s="1" t="s">
        <v>262</v>
      </c>
      <c r="AKK184" s="1" t="s">
        <v>260</v>
      </c>
      <c r="AKL184" s="1" t="s">
        <v>260</v>
      </c>
      <c r="AKM184" s="1" t="s">
        <v>260</v>
      </c>
      <c r="AKN184" s="1" t="s">
        <v>260</v>
      </c>
      <c r="AKO184" s="1" t="s">
        <v>260</v>
      </c>
      <c r="AKP184" s="1" t="s">
        <v>260</v>
      </c>
      <c r="AKQ184" s="1" t="s">
        <v>260</v>
      </c>
      <c r="AKR184" s="1" t="s">
        <v>263</v>
      </c>
      <c r="AKS184" s="1" t="s">
        <v>260</v>
      </c>
      <c r="AKT184" s="1" t="s">
        <v>260</v>
      </c>
      <c r="AKU184" s="1" t="s">
        <v>260</v>
      </c>
      <c r="AKV184" s="1" t="s">
        <v>260</v>
      </c>
      <c r="AKW184" s="1" t="s">
        <v>260</v>
      </c>
      <c r="AKX184" s="1" t="s">
        <v>260</v>
      </c>
      <c r="AKY184" s="1" t="s">
        <v>260</v>
      </c>
      <c r="AKZ184" s="1" t="s">
        <v>260</v>
      </c>
      <c r="ALA184" s="1" t="s">
        <v>260</v>
      </c>
      <c r="ALB184" s="1" t="s">
        <v>260</v>
      </c>
      <c r="ALC184" s="1" t="s">
        <v>260</v>
      </c>
      <c r="ALD184" s="1" t="s">
        <v>260</v>
      </c>
      <c r="ALE184" s="1" t="s">
        <v>260</v>
      </c>
      <c r="ALF184" s="1" t="s">
        <v>260</v>
      </c>
      <c r="ALG184" s="1" t="s">
        <v>260</v>
      </c>
      <c r="ALH184" s="1" t="s">
        <v>260</v>
      </c>
      <c r="ALI184" s="1" t="s">
        <v>260</v>
      </c>
      <c r="ALJ184" s="1" t="s">
        <v>260</v>
      </c>
      <c r="ALK184" s="1" t="s">
        <v>260</v>
      </c>
      <c r="ALL184" s="1" t="s">
        <v>260</v>
      </c>
      <c r="ALM184" s="1">
        <v>1</v>
      </c>
      <c r="ALN184" s="11">
        <f t="shared" si="431"/>
        <v>697000</v>
      </c>
      <c r="ALO184" s="28">
        <v>697000</v>
      </c>
      <c r="ALP184" s="1">
        <v>1</v>
      </c>
      <c r="ALU184" s="60"/>
      <c r="ALV184" s="1">
        <v>1</v>
      </c>
      <c r="ALY184" s="1">
        <v>1</v>
      </c>
      <c r="ALZ184" s="1">
        <v>1</v>
      </c>
      <c r="AMA184" s="1">
        <v>1</v>
      </c>
      <c r="AMC184" s="1">
        <v>1</v>
      </c>
      <c r="AMJ184" s="403"/>
    </row>
    <row r="185" spans="1:1024" s="1" customFormat="1" ht="15" customHeight="1" x14ac:dyDescent="0.25">
      <c r="A185" s="268"/>
      <c r="B185" s="113">
        <v>288</v>
      </c>
      <c r="C185" s="473" t="s">
        <v>1063</v>
      </c>
      <c r="D185" s="304" t="s">
        <v>1060</v>
      </c>
      <c r="E185" s="1">
        <v>1999</v>
      </c>
      <c r="F185" s="1">
        <v>1</v>
      </c>
      <c r="G185" s="1">
        <v>1</v>
      </c>
      <c r="J185" s="1">
        <v>1</v>
      </c>
      <c r="K185" s="1">
        <v>1995</v>
      </c>
      <c r="L185" s="1">
        <v>1997</v>
      </c>
      <c r="M185" s="1">
        <v>2</v>
      </c>
      <c r="Y185" s="1">
        <v>1</v>
      </c>
      <c r="AA185" s="1">
        <v>1</v>
      </c>
      <c r="AY185" s="1">
        <v>1</v>
      </c>
      <c r="BA185" s="1">
        <v>1</v>
      </c>
      <c r="BB185" s="1">
        <v>10</v>
      </c>
      <c r="CG185" s="1">
        <v>1</v>
      </c>
      <c r="CH185" s="246"/>
      <c r="CP185" s="1">
        <f t="shared" si="396"/>
        <v>0</v>
      </c>
      <c r="CS185" s="1">
        <f t="shared" si="359"/>
        <v>0</v>
      </c>
      <c r="DO185" s="1">
        <f t="shared" si="397"/>
        <v>0</v>
      </c>
      <c r="DX185" s="1">
        <f t="shared" si="398"/>
        <v>0</v>
      </c>
      <c r="EE185" s="1">
        <f t="shared" si="399"/>
        <v>0</v>
      </c>
      <c r="EH185" s="1">
        <f t="shared" si="400"/>
        <v>0</v>
      </c>
      <c r="EY185" s="1">
        <v>1</v>
      </c>
      <c r="EZ185" s="1">
        <v>1</v>
      </c>
      <c r="FA185" s="1">
        <v>1</v>
      </c>
      <c r="FF185" s="116"/>
      <c r="GL185" s="1">
        <v>1</v>
      </c>
      <c r="GP185" s="1">
        <f t="shared" si="360"/>
        <v>1</v>
      </c>
      <c r="GQ185" s="1">
        <v>1</v>
      </c>
      <c r="GY185" s="1">
        <f t="shared" si="401"/>
        <v>0</v>
      </c>
      <c r="HC185" s="1">
        <f t="shared" si="402"/>
        <v>0</v>
      </c>
      <c r="HS185" s="1">
        <f t="shared" si="403"/>
        <v>0</v>
      </c>
      <c r="HX185" s="1">
        <f t="shared" si="361"/>
        <v>0</v>
      </c>
      <c r="ID185" s="1">
        <f t="shared" si="362"/>
        <v>0</v>
      </c>
      <c r="IN185" s="1">
        <f t="shared" si="404"/>
        <v>0</v>
      </c>
      <c r="IW185" s="1">
        <f t="shared" si="405"/>
        <v>0</v>
      </c>
      <c r="IZ185" s="1">
        <f t="shared" si="363"/>
        <v>0</v>
      </c>
      <c r="JJ185" s="1">
        <f t="shared" si="364"/>
        <v>0</v>
      </c>
      <c r="JV185" s="1">
        <f t="shared" si="406"/>
        <v>0</v>
      </c>
      <c r="KB185" s="1">
        <f t="shared" si="407"/>
        <v>0</v>
      </c>
      <c r="LG185" s="1">
        <f t="shared" si="365"/>
        <v>0</v>
      </c>
      <c r="LT185" s="1">
        <f t="shared" si="408"/>
        <v>0</v>
      </c>
      <c r="MA185" s="1">
        <f t="shared" si="409"/>
        <v>0</v>
      </c>
      <c r="MF185" s="1">
        <f t="shared" si="410"/>
        <v>0</v>
      </c>
      <c r="MM185" s="1">
        <f t="shared" si="411"/>
        <v>0</v>
      </c>
      <c r="MS185" s="1">
        <f t="shared" si="412"/>
        <v>0</v>
      </c>
      <c r="MU185" s="115"/>
      <c r="OI185" s="120"/>
      <c r="PD185" s="1">
        <f t="shared" si="366"/>
        <v>0</v>
      </c>
      <c r="QF185" s="1">
        <f t="shared" si="413"/>
        <v>0</v>
      </c>
      <c r="QY185" s="1">
        <f t="shared" si="414"/>
        <v>0</v>
      </c>
      <c r="RK185" s="1">
        <f t="shared" si="415"/>
        <v>0</v>
      </c>
      <c r="SA185" s="1">
        <f t="shared" si="416"/>
        <v>0</v>
      </c>
      <c r="SG185" s="1">
        <f t="shared" si="417"/>
        <v>0</v>
      </c>
      <c r="SO185" s="1">
        <f t="shared" si="418"/>
        <v>0</v>
      </c>
      <c r="TB185" s="1">
        <f t="shared" si="419"/>
        <v>0</v>
      </c>
      <c r="TS185" s="1">
        <f t="shared" si="367"/>
        <v>0</v>
      </c>
      <c r="UD185" s="1">
        <f t="shared" si="368"/>
        <v>0</v>
      </c>
      <c r="UG185" s="1">
        <f t="shared" si="369"/>
        <v>0</v>
      </c>
      <c r="UQ185" s="1">
        <f t="shared" si="420"/>
        <v>0</v>
      </c>
      <c r="VA185" s="1">
        <f t="shared" si="421"/>
        <v>0</v>
      </c>
      <c r="VG185" s="1">
        <f t="shared" si="422"/>
        <v>0</v>
      </c>
      <c r="WY185" s="1">
        <f t="shared" si="370"/>
        <v>0</v>
      </c>
      <c r="XB185" s="1">
        <f t="shared" si="423"/>
        <v>0</v>
      </c>
      <c r="XG185" s="1">
        <f t="shared" si="371"/>
        <v>0</v>
      </c>
      <c r="XK185" s="108"/>
      <c r="XL185" s="1">
        <f t="shared" si="372"/>
        <v>0</v>
      </c>
      <c r="XM185" s="1">
        <f t="shared" si="373"/>
        <v>0</v>
      </c>
      <c r="XN185" s="1">
        <f t="shared" si="424"/>
        <v>0</v>
      </c>
      <c r="XO185" s="1">
        <f t="shared" si="374"/>
        <v>3</v>
      </c>
      <c r="XP185" s="1">
        <f t="shared" si="425"/>
        <v>0</v>
      </c>
      <c r="XQ185" s="1">
        <f t="shared" si="375"/>
        <v>0</v>
      </c>
      <c r="XR185" s="1">
        <f t="shared" si="376"/>
        <v>0</v>
      </c>
      <c r="XS185" s="1">
        <f t="shared" si="432"/>
        <v>0</v>
      </c>
      <c r="XT185" s="1">
        <f t="shared" si="426"/>
        <v>1</v>
      </c>
      <c r="XU185" s="1">
        <f t="shared" si="377"/>
        <v>0</v>
      </c>
      <c r="XV185" s="1">
        <f t="shared" si="378"/>
        <v>0</v>
      </c>
      <c r="XW185" s="1">
        <f t="shared" si="379"/>
        <v>0</v>
      </c>
      <c r="XX185" s="1">
        <f t="shared" si="380"/>
        <v>0</v>
      </c>
      <c r="XY185" s="1">
        <f t="shared" si="381"/>
        <v>0</v>
      </c>
      <c r="XZ185" s="1">
        <f t="shared" si="382"/>
        <v>0</v>
      </c>
      <c r="YA185" s="1">
        <f t="shared" si="383"/>
        <v>0</v>
      </c>
      <c r="YB185" s="1">
        <f t="shared" si="384"/>
        <v>0</v>
      </c>
      <c r="YC185" s="1">
        <f t="shared" si="385"/>
        <v>0</v>
      </c>
      <c r="YD185" s="132"/>
      <c r="YE185" s="133">
        <f t="shared" si="434"/>
        <v>4</v>
      </c>
      <c r="YF185" s="133">
        <f t="shared" si="386"/>
        <v>269250</v>
      </c>
      <c r="YG185" s="130">
        <v>2</v>
      </c>
      <c r="YH185" s="130">
        <f t="shared" si="387"/>
        <v>538500</v>
      </c>
      <c r="YI185" s="129">
        <v>2</v>
      </c>
      <c r="YJ185" s="128">
        <f t="shared" si="388"/>
        <v>538500</v>
      </c>
      <c r="YK185" s="177"/>
      <c r="YL185">
        <v>1</v>
      </c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>
        <f t="shared" si="427"/>
        <v>0</v>
      </c>
      <c r="ACD185" s="25" t="e">
        <f t="shared" si="358"/>
        <v>#DIV/0!</v>
      </c>
      <c r="ACE185" s="11">
        <f t="shared" si="389"/>
        <v>4</v>
      </c>
      <c r="ACF185" s="11">
        <f t="shared" si="390"/>
        <v>269250</v>
      </c>
      <c r="ACG185" s="1">
        <v>4</v>
      </c>
      <c r="ACH185" s="1">
        <v>1</v>
      </c>
      <c r="ACI185" s="11">
        <f t="shared" si="391"/>
        <v>1077000</v>
      </c>
      <c r="ACJ185" s="45">
        <v>1</v>
      </c>
      <c r="ACK185" s="13">
        <f t="shared" si="392"/>
        <v>1077000</v>
      </c>
      <c r="ACL185">
        <v>1</v>
      </c>
      <c r="ACM185" s="25">
        <f t="shared" si="393"/>
        <v>1077000</v>
      </c>
      <c r="ACN185" s="11">
        <f t="shared" si="394"/>
        <v>1077000</v>
      </c>
      <c r="ACO185" s="65"/>
      <c r="ACR185" s="1" t="s">
        <v>292</v>
      </c>
      <c r="ACS185" s="1">
        <v>1</v>
      </c>
      <c r="ACU185" s="1">
        <v>1</v>
      </c>
      <c r="ACV185" s="1">
        <v>1</v>
      </c>
      <c r="ACZ185" s="1" t="s">
        <v>960</v>
      </c>
      <c r="ADA185" s="1">
        <v>1</v>
      </c>
      <c r="ADD185" s="1" t="s">
        <v>185</v>
      </c>
      <c r="ADO185" s="1">
        <v>1</v>
      </c>
      <c r="ADU185" s="1">
        <v>1</v>
      </c>
      <c r="ADV185" s="457"/>
      <c r="AEE185" s="1">
        <f t="shared" si="428"/>
        <v>0</v>
      </c>
      <c r="AEY185" s="1">
        <v>1</v>
      </c>
      <c r="AFA185" s="1">
        <v>1</v>
      </c>
      <c r="AFF185" s="1">
        <v>1</v>
      </c>
      <c r="AFM185" s="1">
        <v>1</v>
      </c>
      <c r="AFN185" s="1">
        <v>1</v>
      </c>
      <c r="AFV185" s="1">
        <v>1</v>
      </c>
      <c r="AGL185" s="1">
        <v>420000</v>
      </c>
      <c r="AGM185" s="11">
        <f t="shared" si="433"/>
        <v>0</v>
      </c>
      <c r="AHJ185" s="1">
        <v>420000</v>
      </c>
      <c r="AHN185" s="1">
        <v>1</v>
      </c>
      <c r="AHO185" s="1">
        <v>1</v>
      </c>
      <c r="AHX185" s="1">
        <v>1</v>
      </c>
      <c r="AHY185" s="1">
        <v>1</v>
      </c>
      <c r="AHZ185" s="1">
        <v>1</v>
      </c>
      <c r="AIA185" s="1">
        <v>1</v>
      </c>
      <c r="AIB185" s="1">
        <v>1</v>
      </c>
      <c r="AIJ185" s="1">
        <v>1</v>
      </c>
      <c r="AIX185" s="1">
        <v>1</v>
      </c>
      <c r="AIY185" s="11">
        <v>216000</v>
      </c>
      <c r="AIZ185" s="11"/>
      <c r="AJA185" s="1">
        <v>51.43</v>
      </c>
      <c r="AJB185" s="11">
        <v>861000</v>
      </c>
      <c r="AJF185" s="435"/>
      <c r="AJG185" s="45"/>
      <c r="AJH185" s="381">
        <v>1077000</v>
      </c>
      <c r="AJI185" s="11">
        <f t="shared" si="395"/>
        <v>269250</v>
      </c>
      <c r="AJJ185" s="60"/>
      <c r="AJK185" s="12"/>
      <c r="AJW185" s="1">
        <f t="shared" si="429"/>
        <v>0</v>
      </c>
      <c r="AJZ185" s="1">
        <f t="shared" si="430"/>
        <v>0</v>
      </c>
      <c r="AKA185" s="60"/>
      <c r="AKB185" s="1" t="s">
        <v>961</v>
      </c>
      <c r="AKC185" s="1" t="s">
        <v>962</v>
      </c>
      <c r="AKD185" s="1" t="s">
        <v>717</v>
      </c>
      <c r="AKE185" s="1" t="s">
        <v>963</v>
      </c>
      <c r="AKF185" s="1" t="s">
        <v>260</v>
      </c>
      <c r="AKG185" s="1" t="s">
        <v>260</v>
      </c>
      <c r="AKH185" s="1" t="s">
        <v>260</v>
      </c>
      <c r="AKI185" s="1" t="s">
        <v>260</v>
      </c>
      <c r="AKJ185" s="1" t="s">
        <v>262</v>
      </c>
      <c r="AKK185" s="1" t="s">
        <v>260</v>
      </c>
      <c r="AKL185" s="1" t="s">
        <v>260</v>
      </c>
      <c r="AKM185" s="1" t="s">
        <v>260</v>
      </c>
      <c r="AKN185" s="1" t="s">
        <v>260</v>
      </c>
      <c r="AKO185" s="1" t="s">
        <v>260</v>
      </c>
      <c r="AKP185" s="1" t="s">
        <v>260</v>
      </c>
      <c r="AKQ185" s="1" t="s">
        <v>260</v>
      </c>
      <c r="AKR185" s="1" t="s">
        <v>263</v>
      </c>
      <c r="AKS185" s="1" t="s">
        <v>260</v>
      </c>
      <c r="AKT185" s="1" t="s">
        <v>260</v>
      </c>
      <c r="AKU185" s="1" t="s">
        <v>260</v>
      </c>
      <c r="AKV185" s="1" t="s">
        <v>260</v>
      </c>
      <c r="AKW185" s="1" t="s">
        <v>260</v>
      </c>
      <c r="AKX185" s="1" t="s">
        <v>260</v>
      </c>
      <c r="AKY185" s="1" t="s">
        <v>260</v>
      </c>
      <c r="AKZ185" s="1" t="s">
        <v>260</v>
      </c>
      <c r="ALA185" s="1" t="s">
        <v>260</v>
      </c>
      <c r="ALB185" s="1" t="s">
        <v>260</v>
      </c>
      <c r="ALC185" s="1" t="s">
        <v>260</v>
      </c>
      <c r="ALD185" s="1" t="s">
        <v>260</v>
      </c>
      <c r="ALE185" s="1" t="s">
        <v>260</v>
      </c>
      <c r="ALF185" s="1" t="s">
        <v>260</v>
      </c>
      <c r="ALG185" s="1" t="s">
        <v>260</v>
      </c>
      <c r="ALH185" s="1" t="s">
        <v>260</v>
      </c>
      <c r="ALI185" s="1" t="s">
        <v>260</v>
      </c>
      <c r="ALJ185" s="1" t="s">
        <v>260</v>
      </c>
      <c r="ALK185" s="1" t="s">
        <v>260</v>
      </c>
      <c r="ALL185" s="1" t="s">
        <v>260</v>
      </c>
      <c r="ALM185" s="1">
        <v>3</v>
      </c>
      <c r="ALN185" s="11">
        <f t="shared" si="431"/>
        <v>359000</v>
      </c>
      <c r="ALO185" s="28">
        <v>1077000</v>
      </c>
      <c r="ALP185" s="1">
        <v>1</v>
      </c>
      <c r="ALQ185" s="1">
        <v>2</v>
      </c>
      <c r="ALU185" s="60"/>
      <c r="ALV185" s="1">
        <v>1</v>
      </c>
      <c r="ALW185" s="1">
        <v>1</v>
      </c>
      <c r="ALY185" s="1">
        <v>1</v>
      </c>
      <c r="ALZ185" s="1">
        <v>1</v>
      </c>
      <c r="AMA185" s="1">
        <v>1</v>
      </c>
      <c r="AMJ185" s="403"/>
    </row>
    <row r="186" spans="1:1024" s="1" customFormat="1" ht="15" customHeight="1" x14ac:dyDescent="0.25">
      <c r="A186" s="268"/>
      <c r="B186" s="113">
        <v>289</v>
      </c>
      <c r="C186" s="473" t="s">
        <v>1063</v>
      </c>
      <c r="D186" s="304" t="s">
        <v>964</v>
      </c>
      <c r="E186" s="1">
        <v>1999</v>
      </c>
      <c r="F186" s="1">
        <v>2</v>
      </c>
      <c r="G186" s="1">
        <v>1</v>
      </c>
      <c r="J186" s="1">
        <v>2</v>
      </c>
      <c r="K186" s="1">
        <v>1998</v>
      </c>
      <c r="L186" s="1">
        <v>1998</v>
      </c>
      <c r="M186" s="1">
        <v>1</v>
      </c>
      <c r="AB186" s="1">
        <v>1</v>
      </c>
      <c r="AY186" s="1">
        <v>1</v>
      </c>
      <c r="BA186" s="1">
        <v>1</v>
      </c>
      <c r="BB186" s="1">
        <v>10</v>
      </c>
      <c r="CG186" s="1">
        <v>1</v>
      </c>
      <c r="CH186" s="246"/>
      <c r="CP186" s="1">
        <f t="shared" si="396"/>
        <v>0</v>
      </c>
      <c r="CS186" s="1">
        <f t="shared" si="359"/>
        <v>0</v>
      </c>
      <c r="DO186" s="1">
        <f t="shared" si="397"/>
        <v>0</v>
      </c>
      <c r="DX186" s="1">
        <f t="shared" si="398"/>
        <v>0</v>
      </c>
      <c r="EE186" s="1">
        <f t="shared" si="399"/>
        <v>0</v>
      </c>
      <c r="EH186" s="1">
        <f t="shared" si="400"/>
        <v>0</v>
      </c>
      <c r="ET186" s="1">
        <v>1</v>
      </c>
      <c r="EX186" s="1">
        <v>1</v>
      </c>
      <c r="FF186" s="116"/>
      <c r="GP186" s="1">
        <f t="shared" si="360"/>
        <v>0</v>
      </c>
      <c r="GY186" s="1">
        <f t="shared" si="401"/>
        <v>0</v>
      </c>
      <c r="HC186" s="1">
        <f t="shared" si="402"/>
        <v>0</v>
      </c>
      <c r="HS186" s="1">
        <f t="shared" si="403"/>
        <v>0</v>
      </c>
      <c r="HX186" s="1">
        <f t="shared" si="361"/>
        <v>0</v>
      </c>
      <c r="ID186" s="1">
        <f t="shared" si="362"/>
        <v>0</v>
      </c>
      <c r="IN186" s="1">
        <f t="shared" si="404"/>
        <v>0</v>
      </c>
      <c r="IW186" s="1">
        <f t="shared" si="405"/>
        <v>0</v>
      </c>
      <c r="IZ186" s="1">
        <f t="shared" si="363"/>
        <v>0</v>
      </c>
      <c r="JJ186" s="1">
        <f t="shared" si="364"/>
        <v>0</v>
      </c>
      <c r="JV186" s="1">
        <f t="shared" si="406"/>
        <v>0</v>
      </c>
      <c r="KB186" s="1">
        <f t="shared" si="407"/>
        <v>0</v>
      </c>
      <c r="LG186" s="1">
        <f t="shared" si="365"/>
        <v>0</v>
      </c>
      <c r="LT186" s="1">
        <f t="shared" si="408"/>
        <v>0</v>
      </c>
      <c r="MA186" s="1">
        <f t="shared" si="409"/>
        <v>0</v>
      </c>
      <c r="MF186" s="1">
        <f t="shared" si="410"/>
        <v>0</v>
      </c>
      <c r="MM186" s="1">
        <f t="shared" si="411"/>
        <v>0</v>
      </c>
      <c r="MS186" s="1">
        <f t="shared" si="412"/>
        <v>0</v>
      </c>
      <c r="MU186" s="115"/>
      <c r="OI186" s="120"/>
      <c r="PD186" s="1">
        <f t="shared" si="366"/>
        <v>0</v>
      </c>
      <c r="QF186" s="1">
        <f t="shared" si="413"/>
        <v>0</v>
      </c>
      <c r="QY186" s="1">
        <f t="shared" si="414"/>
        <v>0</v>
      </c>
      <c r="RK186" s="1">
        <f t="shared" si="415"/>
        <v>0</v>
      </c>
      <c r="SA186" s="1">
        <f t="shared" si="416"/>
        <v>0</v>
      </c>
      <c r="SG186" s="1">
        <f t="shared" si="417"/>
        <v>0</v>
      </c>
      <c r="SO186" s="1">
        <f t="shared" si="418"/>
        <v>0</v>
      </c>
      <c r="TB186" s="1">
        <f t="shared" si="419"/>
        <v>0</v>
      </c>
      <c r="TS186" s="1">
        <f t="shared" si="367"/>
        <v>0</v>
      </c>
      <c r="UD186" s="1">
        <f t="shared" si="368"/>
        <v>0</v>
      </c>
      <c r="UG186" s="1">
        <f t="shared" si="369"/>
        <v>0</v>
      </c>
      <c r="UQ186" s="1">
        <f t="shared" si="420"/>
        <v>0</v>
      </c>
      <c r="VA186" s="1">
        <f t="shared" si="421"/>
        <v>0</v>
      </c>
      <c r="VG186" s="1">
        <f t="shared" si="422"/>
        <v>0</v>
      </c>
      <c r="WY186" s="1">
        <f t="shared" si="370"/>
        <v>0</v>
      </c>
      <c r="XB186" s="1">
        <f t="shared" si="423"/>
        <v>0</v>
      </c>
      <c r="XG186" s="1">
        <f t="shared" si="371"/>
        <v>0</v>
      </c>
      <c r="XK186" s="108"/>
      <c r="XL186" s="1">
        <f t="shared" si="372"/>
        <v>0</v>
      </c>
      <c r="XM186" s="1">
        <f t="shared" si="373"/>
        <v>0</v>
      </c>
      <c r="XN186" s="1">
        <f t="shared" si="424"/>
        <v>0</v>
      </c>
      <c r="XO186" s="1">
        <f t="shared" si="374"/>
        <v>2</v>
      </c>
      <c r="XP186" s="1">
        <f t="shared" si="425"/>
        <v>0</v>
      </c>
      <c r="XQ186" s="1">
        <f t="shared" si="375"/>
        <v>0</v>
      </c>
      <c r="XR186" s="1">
        <f t="shared" si="376"/>
        <v>0</v>
      </c>
      <c r="XS186" s="1">
        <f t="shared" si="432"/>
        <v>0</v>
      </c>
      <c r="XT186" s="1">
        <f t="shared" si="426"/>
        <v>0</v>
      </c>
      <c r="XU186" s="1">
        <f t="shared" si="377"/>
        <v>0</v>
      </c>
      <c r="XV186" s="1">
        <f t="shared" si="378"/>
        <v>0</v>
      </c>
      <c r="XW186" s="1">
        <f t="shared" si="379"/>
        <v>0</v>
      </c>
      <c r="XX186" s="1">
        <f t="shared" si="380"/>
        <v>0</v>
      </c>
      <c r="XY186" s="1">
        <f t="shared" si="381"/>
        <v>0</v>
      </c>
      <c r="XZ186" s="1">
        <f t="shared" si="382"/>
        <v>0</v>
      </c>
      <c r="YA186" s="1">
        <f t="shared" si="383"/>
        <v>0</v>
      </c>
      <c r="YB186" s="1">
        <f t="shared" si="384"/>
        <v>0</v>
      </c>
      <c r="YC186" s="1">
        <f t="shared" si="385"/>
        <v>0</v>
      </c>
      <c r="YD186" s="132"/>
      <c r="YE186" s="133">
        <f t="shared" si="434"/>
        <v>2</v>
      </c>
      <c r="YF186" s="133">
        <f t="shared" si="386"/>
        <v>62000</v>
      </c>
      <c r="YG186" s="130">
        <v>1</v>
      </c>
      <c r="YH186" s="130">
        <f t="shared" si="387"/>
        <v>124000</v>
      </c>
      <c r="YI186" s="129">
        <v>1</v>
      </c>
      <c r="YJ186" s="128">
        <f t="shared" si="388"/>
        <v>124000</v>
      </c>
      <c r="YK186" s="177"/>
      <c r="YL186">
        <v>1</v>
      </c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>
        <f t="shared" si="427"/>
        <v>0</v>
      </c>
      <c r="ACD186" s="25" t="e">
        <f t="shared" si="358"/>
        <v>#DIV/0!</v>
      </c>
      <c r="ACE186" s="11">
        <f t="shared" si="389"/>
        <v>2</v>
      </c>
      <c r="ACF186" s="11">
        <f t="shared" si="390"/>
        <v>62000</v>
      </c>
      <c r="ACG186" s="1">
        <v>5</v>
      </c>
      <c r="ACH186" s="1">
        <v>1</v>
      </c>
      <c r="ACI186" s="11">
        <f t="shared" si="391"/>
        <v>124000</v>
      </c>
      <c r="ACJ186" s="45">
        <v>1</v>
      </c>
      <c r="ACK186" s="13">
        <f t="shared" si="392"/>
        <v>124000</v>
      </c>
      <c r="ACL186">
        <v>1</v>
      </c>
      <c r="ACM186" s="25">
        <f t="shared" si="393"/>
        <v>124000</v>
      </c>
      <c r="ACN186" s="11">
        <f t="shared" si="394"/>
        <v>124000</v>
      </c>
      <c r="ACO186" s="65"/>
      <c r="ACR186" s="1" t="s">
        <v>292</v>
      </c>
      <c r="ACS186" s="1">
        <v>1</v>
      </c>
      <c r="ACT186" s="1">
        <v>1</v>
      </c>
      <c r="ACU186" s="1">
        <v>1</v>
      </c>
      <c r="ACX186" s="1">
        <v>2</v>
      </c>
      <c r="ACY186" s="1">
        <v>1</v>
      </c>
      <c r="ACZ186" s="1" t="s">
        <v>802</v>
      </c>
      <c r="ADA186" s="1">
        <v>1</v>
      </c>
      <c r="ADD186" s="1" t="s">
        <v>185</v>
      </c>
      <c r="ADU186" s="1">
        <v>1</v>
      </c>
      <c r="ADV186" s="457"/>
      <c r="AEE186" s="1">
        <f t="shared" si="428"/>
        <v>0</v>
      </c>
      <c r="AFM186" s="1">
        <v>1</v>
      </c>
      <c r="AFV186" s="1">
        <v>1</v>
      </c>
      <c r="AFW186" s="1">
        <v>1</v>
      </c>
      <c r="AGL186" s="1">
        <v>87000</v>
      </c>
      <c r="AGM186" s="11">
        <f t="shared" si="433"/>
        <v>0</v>
      </c>
      <c r="AHJ186" s="1">
        <v>87000</v>
      </c>
      <c r="AHV186" s="1">
        <v>1</v>
      </c>
      <c r="AHW186" s="1">
        <v>1</v>
      </c>
      <c r="AHX186" s="1">
        <v>1</v>
      </c>
      <c r="AHY186" s="1">
        <v>1</v>
      </c>
      <c r="AHZ186" s="1">
        <v>1</v>
      </c>
      <c r="AIA186" s="1">
        <v>1</v>
      </c>
      <c r="AIB186" s="1">
        <v>1</v>
      </c>
      <c r="AIJ186" s="1">
        <v>1</v>
      </c>
      <c r="AIX186" s="1">
        <v>1</v>
      </c>
      <c r="AIY186" s="11">
        <v>37000</v>
      </c>
      <c r="AIZ186" s="11"/>
      <c r="AJA186" s="1">
        <v>42.53</v>
      </c>
      <c r="AJB186" s="11"/>
      <c r="AJC186" s="1">
        <v>87000</v>
      </c>
      <c r="AJD186" s="1">
        <v>1</v>
      </c>
      <c r="AJE186" s="1">
        <v>1</v>
      </c>
      <c r="AJF186" s="435">
        <v>70.161290322580655</v>
      </c>
      <c r="AJG186" s="45"/>
      <c r="AJH186" s="381">
        <v>124000</v>
      </c>
      <c r="AJI186" s="11">
        <f t="shared" si="395"/>
        <v>62000</v>
      </c>
      <c r="AJJ186" s="60"/>
      <c r="AJK186" s="12"/>
      <c r="AJW186" s="1">
        <f t="shared" si="429"/>
        <v>0</v>
      </c>
      <c r="AJZ186" s="1">
        <f t="shared" si="430"/>
        <v>0</v>
      </c>
      <c r="AKA186" s="60"/>
      <c r="AKB186" s="1" t="s">
        <v>298</v>
      </c>
      <c r="AKC186" s="1" t="s">
        <v>192</v>
      </c>
      <c r="AKD186" s="1" t="s">
        <v>965</v>
      </c>
      <c r="AKE186" s="1" t="s">
        <v>966</v>
      </c>
      <c r="AKF186" s="1" t="s">
        <v>260</v>
      </c>
      <c r="AKG186" s="1" t="s">
        <v>260</v>
      </c>
      <c r="AKH186" s="1" t="s">
        <v>260</v>
      </c>
      <c r="AKI186" s="1" t="s">
        <v>260</v>
      </c>
      <c r="AKJ186" s="1" t="s">
        <v>262</v>
      </c>
      <c r="AKK186" s="1" t="s">
        <v>260</v>
      </c>
      <c r="AKL186" s="1" t="s">
        <v>260</v>
      </c>
      <c r="AKM186" s="1" t="s">
        <v>260</v>
      </c>
      <c r="AKN186" s="1" t="s">
        <v>260</v>
      </c>
      <c r="AKO186" s="1" t="s">
        <v>260</v>
      </c>
      <c r="AKP186" s="1" t="s">
        <v>260</v>
      </c>
      <c r="AKQ186" s="1" t="s">
        <v>260</v>
      </c>
      <c r="AKR186" s="1" t="s">
        <v>263</v>
      </c>
      <c r="AKS186" s="1" t="s">
        <v>260</v>
      </c>
      <c r="AKT186" s="1" t="s">
        <v>260</v>
      </c>
      <c r="AKU186" s="1" t="s">
        <v>260</v>
      </c>
      <c r="AKV186" s="1" t="s">
        <v>260</v>
      </c>
      <c r="AKW186" s="1" t="s">
        <v>260</v>
      </c>
      <c r="AKX186" s="1" t="s">
        <v>260</v>
      </c>
      <c r="AKY186" s="1" t="s">
        <v>260</v>
      </c>
      <c r="AKZ186" s="1" t="s">
        <v>260</v>
      </c>
      <c r="ALA186" s="1" t="s">
        <v>260</v>
      </c>
      <c r="ALB186" s="1" t="s">
        <v>260</v>
      </c>
      <c r="ALC186" s="1" t="s">
        <v>260</v>
      </c>
      <c r="ALD186" s="1" t="s">
        <v>260</v>
      </c>
      <c r="ALE186" s="1" t="s">
        <v>260</v>
      </c>
      <c r="ALF186" s="1" t="s">
        <v>260</v>
      </c>
      <c r="ALG186" s="1" t="s">
        <v>260</v>
      </c>
      <c r="ALH186" s="1" t="s">
        <v>260</v>
      </c>
      <c r="ALI186" s="1" t="s">
        <v>260</v>
      </c>
      <c r="ALJ186" s="1" t="s">
        <v>260</v>
      </c>
      <c r="ALK186" s="1" t="s">
        <v>260</v>
      </c>
      <c r="ALL186" s="1" t="s">
        <v>260</v>
      </c>
      <c r="ALM186" s="1">
        <v>4</v>
      </c>
      <c r="ALN186" s="11">
        <f t="shared" si="431"/>
        <v>31000</v>
      </c>
      <c r="ALO186" s="28">
        <v>124000</v>
      </c>
      <c r="ALP186" s="1">
        <v>3</v>
      </c>
      <c r="ALQ186" s="1">
        <v>1</v>
      </c>
      <c r="ALU186" s="60"/>
      <c r="ALV186" s="1">
        <v>1</v>
      </c>
      <c r="ALW186" s="1">
        <v>1</v>
      </c>
      <c r="ALY186" s="1">
        <v>1</v>
      </c>
      <c r="ALZ186" s="1">
        <v>1</v>
      </c>
      <c r="AMA186" s="1">
        <v>1</v>
      </c>
      <c r="AMJ186" s="403"/>
    </row>
    <row r="187" spans="1:1024" s="52" customFormat="1" ht="15" customHeight="1" x14ac:dyDescent="0.25">
      <c r="A187" s="275"/>
      <c r="B187" s="113">
        <v>290</v>
      </c>
      <c r="C187" s="473" t="s">
        <v>1063</v>
      </c>
      <c r="D187" s="304" t="s">
        <v>967</v>
      </c>
      <c r="E187" s="52">
        <v>2001</v>
      </c>
      <c r="F187" s="52">
        <v>3</v>
      </c>
      <c r="G187" s="52">
        <v>1</v>
      </c>
      <c r="J187" s="52">
        <v>3</v>
      </c>
      <c r="K187" s="52">
        <v>1992</v>
      </c>
      <c r="L187" s="52">
        <v>1997</v>
      </c>
      <c r="M187" s="52">
        <v>6</v>
      </c>
      <c r="V187" s="52">
        <v>1</v>
      </c>
      <c r="W187" s="52">
        <v>1</v>
      </c>
      <c r="X187" s="52">
        <v>1</v>
      </c>
      <c r="Y187" s="52">
        <v>1</v>
      </c>
      <c r="Z187" s="52">
        <v>1</v>
      </c>
      <c r="AA187" s="52">
        <v>1</v>
      </c>
      <c r="AY187" s="52">
        <v>1</v>
      </c>
      <c r="BA187" s="52">
        <v>1</v>
      </c>
      <c r="BB187" s="52">
        <v>10</v>
      </c>
      <c r="CG187" s="52">
        <v>1</v>
      </c>
      <c r="CH187" s="255"/>
      <c r="CP187" s="1">
        <f t="shared" si="396"/>
        <v>0</v>
      </c>
      <c r="CQ187" s="1"/>
      <c r="CS187" s="1">
        <f t="shared" si="359"/>
        <v>0</v>
      </c>
      <c r="CT187" s="1"/>
      <c r="CU187" s="52">
        <v>1</v>
      </c>
      <c r="DE187" s="52">
        <v>1</v>
      </c>
      <c r="DO187" s="1">
        <f t="shared" si="397"/>
        <v>2</v>
      </c>
      <c r="DP187" s="1">
        <v>1</v>
      </c>
      <c r="DX187" s="1">
        <f t="shared" si="398"/>
        <v>0</v>
      </c>
      <c r="DY187" s="1"/>
      <c r="EE187" s="1">
        <f t="shared" si="399"/>
        <v>0</v>
      </c>
      <c r="EF187" s="1"/>
      <c r="EH187" s="1">
        <f t="shared" si="400"/>
        <v>0</v>
      </c>
      <c r="EI187" s="1"/>
      <c r="EM187" s="52">
        <v>1</v>
      </c>
      <c r="EN187" s="52">
        <v>1</v>
      </c>
      <c r="FC187" s="52">
        <v>1</v>
      </c>
      <c r="FF187" s="118"/>
      <c r="GP187" s="1">
        <f t="shared" si="360"/>
        <v>0</v>
      </c>
      <c r="GQ187" s="1"/>
      <c r="GY187" s="1">
        <f t="shared" si="401"/>
        <v>0</v>
      </c>
      <c r="GZ187" s="1"/>
      <c r="HC187" s="1">
        <f t="shared" si="402"/>
        <v>0</v>
      </c>
      <c r="HD187" s="1"/>
      <c r="HS187" s="1">
        <f t="shared" si="403"/>
        <v>0</v>
      </c>
      <c r="HT187" s="1"/>
      <c r="HX187" s="1">
        <f t="shared" si="361"/>
        <v>0</v>
      </c>
      <c r="HY187" s="1"/>
      <c r="ID187" s="1">
        <f t="shared" si="362"/>
        <v>0</v>
      </c>
      <c r="IE187" s="1"/>
      <c r="IN187" s="1">
        <f t="shared" si="404"/>
        <v>0</v>
      </c>
      <c r="IW187" s="1">
        <f t="shared" si="405"/>
        <v>0</v>
      </c>
      <c r="IX187" s="1"/>
      <c r="IZ187" s="1">
        <f t="shared" si="363"/>
        <v>0</v>
      </c>
      <c r="JA187" s="1"/>
      <c r="JJ187" s="1">
        <f t="shared" si="364"/>
        <v>0</v>
      </c>
      <c r="JK187" s="1"/>
      <c r="JV187" s="1">
        <f t="shared" si="406"/>
        <v>0</v>
      </c>
      <c r="JW187" s="1"/>
      <c r="KB187" s="1">
        <f t="shared" si="407"/>
        <v>0</v>
      </c>
      <c r="KC187" s="1"/>
      <c r="LG187" s="1">
        <f t="shared" si="365"/>
        <v>0</v>
      </c>
      <c r="LH187" s="1"/>
      <c r="LT187" s="1">
        <f t="shared" si="408"/>
        <v>0</v>
      </c>
      <c r="LU187" s="1"/>
      <c r="MA187" s="1">
        <f t="shared" si="409"/>
        <v>0</v>
      </c>
      <c r="MB187" s="1"/>
      <c r="MF187" s="1">
        <f t="shared" si="410"/>
        <v>0</v>
      </c>
      <c r="MG187" s="1"/>
      <c r="MM187" s="1">
        <f t="shared" si="411"/>
        <v>0</v>
      </c>
      <c r="MN187" s="1"/>
      <c r="MS187" s="1">
        <f t="shared" si="412"/>
        <v>0</v>
      </c>
      <c r="MT187" s="1"/>
      <c r="MU187" s="115"/>
      <c r="OI187" s="123"/>
      <c r="PD187" s="1">
        <f t="shared" si="366"/>
        <v>0</v>
      </c>
      <c r="PE187" s="1"/>
      <c r="PF187" s="52">
        <v>1</v>
      </c>
      <c r="QF187" s="1">
        <f t="shared" si="413"/>
        <v>0</v>
      </c>
      <c r="QG187" s="1"/>
      <c r="QY187" s="1">
        <f t="shared" si="414"/>
        <v>0</v>
      </c>
      <c r="RK187" s="1">
        <f t="shared" si="415"/>
        <v>0</v>
      </c>
      <c r="RL187" s="1"/>
      <c r="SA187" s="1">
        <f t="shared" si="416"/>
        <v>0</v>
      </c>
      <c r="SG187" s="1">
        <f t="shared" si="417"/>
        <v>0</v>
      </c>
      <c r="SO187" s="1">
        <f t="shared" si="418"/>
        <v>0</v>
      </c>
      <c r="TB187" s="1">
        <f t="shared" si="419"/>
        <v>0</v>
      </c>
      <c r="TS187" s="1">
        <f t="shared" si="367"/>
        <v>0</v>
      </c>
      <c r="TT187" s="1"/>
      <c r="UD187" s="1">
        <f t="shared" si="368"/>
        <v>0</v>
      </c>
      <c r="UE187" s="1"/>
      <c r="UG187" s="1">
        <f t="shared" si="369"/>
        <v>0</v>
      </c>
      <c r="UH187" s="1"/>
      <c r="UQ187" s="1">
        <f t="shared" si="420"/>
        <v>0</v>
      </c>
      <c r="UR187" s="1"/>
      <c r="VA187" s="1">
        <f t="shared" si="421"/>
        <v>0</v>
      </c>
      <c r="VB187" s="1"/>
      <c r="VG187" s="1">
        <f t="shared" si="422"/>
        <v>0</v>
      </c>
      <c r="VH187" s="1"/>
      <c r="WY187" s="1">
        <f t="shared" si="370"/>
        <v>0</v>
      </c>
      <c r="WZ187" s="1"/>
      <c r="XB187" s="1">
        <f t="shared" si="423"/>
        <v>0</v>
      </c>
      <c r="XC187" s="1"/>
      <c r="XG187" s="1">
        <f t="shared" si="371"/>
        <v>0</v>
      </c>
      <c r="XH187" s="1"/>
      <c r="XK187" s="111"/>
      <c r="XL187" s="1">
        <f t="shared" si="372"/>
        <v>0</v>
      </c>
      <c r="XM187" s="1">
        <f t="shared" si="373"/>
        <v>0</v>
      </c>
      <c r="XN187" s="1">
        <f t="shared" si="424"/>
        <v>0</v>
      </c>
      <c r="XO187" s="1">
        <f t="shared" si="374"/>
        <v>3</v>
      </c>
      <c r="XP187" s="1">
        <f t="shared" si="425"/>
        <v>0</v>
      </c>
      <c r="XQ187" s="1">
        <f t="shared" si="375"/>
        <v>0</v>
      </c>
      <c r="XR187" s="1">
        <f t="shared" si="376"/>
        <v>0</v>
      </c>
      <c r="XS187" s="1">
        <f t="shared" si="432"/>
        <v>0</v>
      </c>
      <c r="XT187" s="1">
        <f t="shared" si="426"/>
        <v>0</v>
      </c>
      <c r="XU187" s="1">
        <f t="shared" si="377"/>
        <v>2</v>
      </c>
      <c r="XV187" s="1">
        <f t="shared" si="378"/>
        <v>0</v>
      </c>
      <c r="XW187" s="1">
        <f t="shared" si="379"/>
        <v>0</v>
      </c>
      <c r="XX187" s="1">
        <f t="shared" si="380"/>
        <v>0</v>
      </c>
      <c r="XY187" s="1">
        <f t="shared" si="381"/>
        <v>0</v>
      </c>
      <c r="XZ187" s="1">
        <f t="shared" si="382"/>
        <v>1</v>
      </c>
      <c r="YA187" s="1">
        <f t="shared" si="383"/>
        <v>0</v>
      </c>
      <c r="YB187" s="1">
        <f t="shared" si="384"/>
        <v>0</v>
      </c>
      <c r="YC187" s="1">
        <f t="shared" si="385"/>
        <v>0</v>
      </c>
      <c r="YD187" s="132"/>
      <c r="YE187" s="133">
        <f t="shared" si="434"/>
        <v>6</v>
      </c>
      <c r="YF187" s="133">
        <f t="shared" si="386"/>
        <v>1006500</v>
      </c>
      <c r="YG187" s="130">
        <v>3</v>
      </c>
      <c r="YH187" s="130">
        <f t="shared" si="387"/>
        <v>2013000</v>
      </c>
      <c r="YI187" s="127">
        <v>3</v>
      </c>
      <c r="YJ187" s="128">
        <f t="shared" si="388"/>
        <v>2013000</v>
      </c>
      <c r="YK187" s="181"/>
      <c r="YL187">
        <v>0.33</v>
      </c>
      <c r="YM187"/>
      <c r="YN187"/>
      <c r="YO187"/>
      <c r="YP187">
        <v>1</v>
      </c>
      <c r="YQ187"/>
      <c r="YR187">
        <v>1</v>
      </c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>
        <v>1</v>
      </c>
      <c r="AAH187">
        <v>1</v>
      </c>
      <c r="AAI187"/>
      <c r="AAJ187"/>
      <c r="AAK187"/>
      <c r="AAL187"/>
      <c r="AAM187"/>
      <c r="AAN187">
        <v>1</v>
      </c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>
        <v>1</v>
      </c>
      <c r="ABC187"/>
      <c r="ABD187">
        <v>1</v>
      </c>
      <c r="ABE187"/>
      <c r="ABF187"/>
      <c r="ABG187">
        <v>1</v>
      </c>
      <c r="ABH187"/>
      <c r="ABI187">
        <v>1</v>
      </c>
      <c r="ABJ187"/>
      <c r="ABK187"/>
      <c r="ABL187"/>
      <c r="ABM187"/>
      <c r="ABN187"/>
      <c r="ABO187"/>
      <c r="ABP187"/>
      <c r="ABQ187"/>
      <c r="ABR187">
        <v>1</v>
      </c>
      <c r="ABS187"/>
      <c r="ABT187"/>
      <c r="ABU187"/>
      <c r="ABV187"/>
      <c r="ABW187"/>
      <c r="ABX187"/>
      <c r="ABY187"/>
      <c r="ABZ187"/>
      <c r="ACA187"/>
      <c r="ACB187"/>
      <c r="ACC187">
        <f t="shared" si="427"/>
        <v>10</v>
      </c>
      <c r="ACD187" s="25">
        <f t="shared" si="358"/>
        <v>603900</v>
      </c>
      <c r="ACE187" s="11">
        <f t="shared" si="389"/>
        <v>16</v>
      </c>
      <c r="ACF187" s="11">
        <f t="shared" si="390"/>
        <v>1143750</v>
      </c>
      <c r="ACG187" s="52">
        <v>146</v>
      </c>
      <c r="ACH187" s="52">
        <v>3</v>
      </c>
      <c r="ACI187" s="11">
        <f t="shared" si="391"/>
        <v>6100000</v>
      </c>
      <c r="ACJ187" s="88"/>
      <c r="ACK187" s="13">
        <f t="shared" si="392"/>
        <v>0</v>
      </c>
      <c r="ACL187">
        <v>0.33</v>
      </c>
      <c r="ACM187" s="25">
        <f t="shared" si="393"/>
        <v>6039000</v>
      </c>
      <c r="ACN187" s="11">
        <f t="shared" si="394"/>
        <v>6100000</v>
      </c>
      <c r="ACR187" s="102" t="s">
        <v>295</v>
      </c>
      <c r="ACS187" s="52">
        <v>1</v>
      </c>
      <c r="ACV187" s="52">
        <v>1</v>
      </c>
      <c r="ACZ187" s="52" t="s">
        <v>259</v>
      </c>
      <c r="ADD187" s="52" t="s">
        <v>185</v>
      </c>
      <c r="ADO187" s="52">
        <v>1</v>
      </c>
      <c r="ADU187" s="52">
        <v>6</v>
      </c>
      <c r="ADV187" s="461"/>
      <c r="ADW187" s="52">
        <v>6</v>
      </c>
      <c r="ADY187" s="52">
        <v>2</v>
      </c>
      <c r="AEE187" s="1">
        <f t="shared" si="428"/>
        <v>0</v>
      </c>
      <c r="AEV187" s="52">
        <v>1</v>
      </c>
      <c r="AFA187" s="52">
        <v>1</v>
      </c>
      <c r="AFC187" s="52">
        <v>1</v>
      </c>
      <c r="AFF187" s="52">
        <v>1</v>
      </c>
      <c r="AFJ187" s="52">
        <v>1</v>
      </c>
      <c r="AFM187" s="52">
        <v>1</v>
      </c>
      <c r="AFQ187" s="52">
        <v>1</v>
      </c>
      <c r="AGL187" s="52">
        <v>927000</v>
      </c>
      <c r="AGM187" s="88">
        <f t="shared" si="433"/>
        <v>0</v>
      </c>
      <c r="AHJ187" s="52">
        <v>927000</v>
      </c>
      <c r="AHN187" s="52">
        <v>1</v>
      </c>
      <c r="AHO187" s="52">
        <v>1</v>
      </c>
      <c r="AHX187" s="52">
        <v>1</v>
      </c>
      <c r="AIA187" s="52">
        <v>1</v>
      </c>
      <c r="AIB187" s="52">
        <v>1</v>
      </c>
      <c r="AIC187" s="52">
        <v>1</v>
      </c>
      <c r="AID187" s="52">
        <v>1</v>
      </c>
      <c r="AIJ187" s="52">
        <v>1</v>
      </c>
      <c r="AIY187" s="88">
        <v>6900000</v>
      </c>
      <c r="AIZ187" s="88"/>
      <c r="AJA187" s="52">
        <v>744.34</v>
      </c>
      <c r="AJB187" s="88">
        <v>11400000</v>
      </c>
      <c r="AJF187" s="442"/>
      <c r="AJG187" s="101"/>
      <c r="AJH187" s="381">
        <v>18300000</v>
      </c>
      <c r="AJI187" s="11">
        <f t="shared" si="395"/>
        <v>1143750</v>
      </c>
      <c r="AJJ187" s="103"/>
      <c r="AJK187" s="103">
        <v>0.7</v>
      </c>
      <c r="AJL187" s="52">
        <v>3</v>
      </c>
      <c r="AJM187" s="52">
        <v>8</v>
      </c>
      <c r="AJQ187" s="52">
        <v>1</v>
      </c>
      <c r="AJV187" s="52">
        <v>1</v>
      </c>
      <c r="AJW187" s="52">
        <f t="shared" si="429"/>
        <v>12</v>
      </c>
      <c r="AJX187" s="52">
        <v>6</v>
      </c>
      <c r="AJY187" s="52">
        <v>10</v>
      </c>
      <c r="AJZ187" s="52">
        <f t="shared" si="430"/>
        <v>28</v>
      </c>
      <c r="AKA187" s="103"/>
      <c r="AKB187" s="52" t="s">
        <v>298</v>
      </c>
      <c r="AKC187" s="52" t="s">
        <v>968</v>
      </c>
      <c r="AKD187" s="52" t="s">
        <v>969</v>
      </c>
      <c r="AKE187" s="52" t="s">
        <v>970</v>
      </c>
      <c r="AKF187" s="52" t="s">
        <v>600</v>
      </c>
      <c r="AKG187" s="52" t="s">
        <v>971</v>
      </c>
      <c r="AKH187" s="52" t="s">
        <v>972</v>
      </c>
      <c r="AKI187" s="52" t="s">
        <v>749</v>
      </c>
      <c r="AKJ187" s="52" t="s">
        <v>973</v>
      </c>
      <c r="AKK187" s="52" t="s">
        <v>974</v>
      </c>
      <c r="AKL187" s="52" t="s">
        <v>975</v>
      </c>
      <c r="AKM187" s="52" t="s">
        <v>976</v>
      </c>
      <c r="AKN187" s="52" t="s">
        <v>977</v>
      </c>
      <c r="AKO187" s="52" t="s">
        <v>345</v>
      </c>
      <c r="AKP187" s="52" t="s">
        <v>978</v>
      </c>
      <c r="AKQ187" s="52" t="s">
        <v>308</v>
      </c>
      <c r="AKR187" s="52" t="s">
        <v>979</v>
      </c>
      <c r="AKS187" s="52" t="s">
        <v>980</v>
      </c>
      <c r="AKT187" s="52" t="s">
        <v>885</v>
      </c>
      <c r="AKU187" s="52" t="s">
        <v>886</v>
      </c>
      <c r="AKV187" s="52" t="s">
        <v>887</v>
      </c>
      <c r="AKW187" s="52" t="s">
        <v>888</v>
      </c>
      <c r="AKX187" s="52" t="s">
        <v>260</v>
      </c>
      <c r="AKY187" s="52" t="s">
        <v>260</v>
      </c>
      <c r="AKZ187" s="52" t="s">
        <v>260</v>
      </c>
      <c r="ALA187" s="52" t="s">
        <v>260</v>
      </c>
      <c r="ALB187" s="52" t="s">
        <v>260</v>
      </c>
      <c r="ALC187" s="52" t="s">
        <v>260</v>
      </c>
      <c r="ALD187" s="52" t="s">
        <v>260</v>
      </c>
      <c r="ALE187" s="52" t="s">
        <v>260</v>
      </c>
      <c r="ALF187" s="52" t="s">
        <v>260</v>
      </c>
      <c r="ALG187" s="52" t="s">
        <v>260</v>
      </c>
      <c r="ALH187" s="52" t="s">
        <v>260</v>
      </c>
      <c r="ALI187" s="52" t="s">
        <v>260</v>
      </c>
      <c r="ALJ187" s="52" t="s">
        <v>260</v>
      </c>
      <c r="ALK187" s="52" t="s">
        <v>260</v>
      </c>
      <c r="ALL187" s="52" t="s">
        <v>260</v>
      </c>
      <c r="ALM187" s="52">
        <v>22</v>
      </c>
      <c r="ALN187" s="88">
        <f t="shared" si="431"/>
        <v>831818.18181818177</v>
      </c>
      <c r="ALO187" s="53">
        <v>18300000</v>
      </c>
      <c r="ALP187" s="52">
        <v>3</v>
      </c>
      <c r="ALR187" s="52">
        <v>19</v>
      </c>
      <c r="ALU187" s="103"/>
      <c r="ALV187" s="52">
        <v>1</v>
      </c>
      <c r="ALX187" s="52">
        <v>1</v>
      </c>
      <c r="ALZ187" s="52">
        <v>1</v>
      </c>
      <c r="AMJ187" s="406"/>
    </row>
    <row r="188" spans="1:1024" s="1" customFormat="1" ht="15" customHeight="1" x14ac:dyDescent="0.25">
      <c r="A188" s="268"/>
      <c r="B188" s="113">
        <v>291</v>
      </c>
      <c r="C188" s="473" t="s">
        <v>1063</v>
      </c>
      <c r="D188" s="304" t="s">
        <v>889</v>
      </c>
      <c r="E188" s="1">
        <v>2004</v>
      </c>
      <c r="H188" s="1">
        <v>3</v>
      </c>
      <c r="I188" s="1">
        <v>1</v>
      </c>
      <c r="J188" s="1">
        <v>3</v>
      </c>
      <c r="K188" s="1">
        <v>1997</v>
      </c>
      <c r="L188" s="1">
        <v>2000</v>
      </c>
      <c r="M188" s="1">
        <v>4</v>
      </c>
      <c r="AA188" s="1">
        <v>1</v>
      </c>
      <c r="AB188" s="1">
        <v>1</v>
      </c>
      <c r="AC188" s="1">
        <v>1</v>
      </c>
      <c r="AD188" s="1">
        <v>1</v>
      </c>
      <c r="AW188" s="1">
        <v>1</v>
      </c>
      <c r="AY188" s="1">
        <v>1</v>
      </c>
      <c r="BA188" s="1">
        <v>1</v>
      </c>
      <c r="BB188" s="1">
        <v>10</v>
      </c>
      <c r="CG188" s="1">
        <v>1</v>
      </c>
      <c r="CH188" s="246"/>
      <c r="CP188" s="1">
        <f t="shared" si="396"/>
        <v>0</v>
      </c>
      <c r="CS188" s="1">
        <f t="shared" si="359"/>
        <v>0</v>
      </c>
      <c r="DO188" s="1">
        <f t="shared" si="397"/>
        <v>0</v>
      </c>
      <c r="DX188" s="1">
        <f t="shared" si="398"/>
        <v>0</v>
      </c>
      <c r="EE188" s="1">
        <f t="shared" si="399"/>
        <v>0</v>
      </c>
      <c r="EH188" s="1">
        <f t="shared" si="400"/>
        <v>0</v>
      </c>
      <c r="EJ188" s="1">
        <v>1</v>
      </c>
      <c r="ER188" s="1">
        <v>1</v>
      </c>
      <c r="EV188" s="1">
        <v>1</v>
      </c>
      <c r="FF188" s="116"/>
      <c r="GP188" s="1">
        <f t="shared" si="360"/>
        <v>0</v>
      </c>
      <c r="GY188" s="1">
        <f t="shared" si="401"/>
        <v>0</v>
      </c>
      <c r="HC188" s="1">
        <f t="shared" si="402"/>
        <v>0</v>
      </c>
      <c r="HS188" s="1">
        <f t="shared" si="403"/>
        <v>0</v>
      </c>
      <c r="HX188" s="1">
        <f t="shared" si="361"/>
        <v>0</v>
      </c>
      <c r="ID188" s="1">
        <f t="shared" si="362"/>
        <v>0</v>
      </c>
      <c r="IN188" s="1">
        <f t="shared" si="404"/>
        <v>0</v>
      </c>
      <c r="IW188" s="1">
        <f t="shared" si="405"/>
        <v>0</v>
      </c>
      <c r="IZ188" s="1">
        <f t="shared" si="363"/>
        <v>0</v>
      </c>
      <c r="JJ188" s="1">
        <f t="shared" si="364"/>
        <v>0</v>
      </c>
      <c r="JV188" s="1">
        <f t="shared" si="406"/>
        <v>0</v>
      </c>
      <c r="KB188" s="1">
        <f t="shared" si="407"/>
        <v>0</v>
      </c>
      <c r="LG188" s="1">
        <f t="shared" si="365"/>
        <v>0</v>
      </c>
      <c r="LT188" s="1">
        <f t="shared" si="408"/>
        <v>0</v>
      </c>
      <c r="MA188" s="1">
        <f t="shared" si="409"/>
        <v>0</v>
      </c>
      <c r="MF188" s="1">
        <f t="shared" si="410"/>
        <v>0</v>
      </c>
      <c r="MM188" s="1">
        <f t="shared" si="411"/>
        <v>0</v>
      </c>
      <c r="MS188" s="1">
        <f t="shared" si="412"/>
        <v>0</v>
      </c>
      <c r="MU188" s="115"/>
      <c r="OI188" s="120"/>
      <c r="PD188" s="1">
        <f t="shared" si="366"/>
        <v>0</v>
      </c>
      <c r="QF188" s="1">
        <f t="shared" si="413"/>
        <v>0</v>
      </c>
      <c r="QY188" s="1">
        <f t="shared" si="414"/>
        <v>0</v>
      </c>
      <c r="RK188" s="1">
        <f t="shared" si="415"/>
        <v>0</v>
      </c>
      <c r="SA188" s="1">
        <f t="shared" si="416"/>
        <v>0</v>
      </c>
      <c r="SG188" s="1">
        <f t="shared" si="417"/>
        <v>0</v>
      </c>
      <c r="SO188" s="1">
        <f t="shared" si="418"/>
        <v>0</v>
      </c>
      <c r="TB188" s="1">
        <f t="shared" si="419"/>
        <v>0</v>
      </c>
      <c r="TS188" s="1">
        <f t="shared" si="367"/>
        <v>0</v>
      </c>
      <c r="UD188" s="1">
        <f t="shared" si="368"/>
        <v>0</v>
      </c>
      <c r="UG188" s="1">
        <f t="shared" si="369"/>
        <v>0</v>
      </c>
      <c r="UQ188" s="1">
        <f t="shared" si="420"/>
        <v>0</v>
      </c>
      <c r="VA188" s="1">
        <f t="shared" si="421"/>
        <v>0</v>
      </c>
      <c r="VG188" s="1">
        <f t="shared" si="422"/>
        <v>0</v>
      </c>
      <c r="WY188" s="1">
        <f t="shared" si="370"/>
        <v>0</v>
      </c>
      <c r="XB188" s="1">
        <f t="shared" si="423"/>
        <v>0</v>
      </c>
      <c r="XG188" s="1">
        <f t="shared" si="371"/>
        <v>0</v>
      </c>
      <c r="XK188" s="108"/>
      <c r="XL188" s="1">
        <f t="shared" si="372"/>
        <v>0</v>
      </c>
      <c r="XM188" s="1">
        <f t="shared" si="373"/>
        <v>0</v>
      </c>
      <c r="XN188" s="1">
        <f t="shared" si="424"/>
        <v>0</v>
      </c>
      <c r="XO188" s="1">
        <f t="shared" si="374"/>
        <v>3</v>
      </c>
      <c r="XP188" s="1">
        <f t="shared" si="425"/>
        <v>0</v>
      </c>
      <c r="XQ188" s="1">
        <f t="shared" si="375"/>
        <v>0</v>
      </c>
      <c r="XR188" s="1">
        <f t="shared" si="376"/>
        <v>0</v>
      </c>
      <c r="XS188" s="1">
        <f t="shared" si="432"/>
        <v>0</v>
      </c>
      <c r="XT188" s="1">
        <f t="shared" si="426"/>
        <v>0</v>
      </c>
      <c r="XU188" s="1">
        <f t="shared" si="377"/>
        <v>0</v>
      </c>
      <c r="XV188" s="1">
        <f t="shared" si="378"/>
        <v>0</v>
      </c>
      <c r="XW188" s="1">
        <f t="shared" si="379"/>
        <v>0</v>
      </c>
      <c r="XX188" s="1">
        <f t="shared" si="380"/>
        <v>0</v>
      </c>
      <c r="XY188" s="1">
        <f t="shared" si="381"/>
        <v>0</v>
      </c>
      <c r="XZ188" s="1">
        <f t="shared" si="382"/>
        <v>0</v>
      </c>
      <c r="YA188" s="1">
        <f t="shared" si="383"/>
        <v>0</v>
      </c>
      <c r="YB188" s="1">
        <f t="shared" si="384"/>
        <v>0</v>
      </c>
      <c r="YC188" s="1">
        <f t="shared" si="385"/>
        <v>0</v>
      </c>
      <c r="YD188" s="132"/>
      <c r="YE188" s="133">
        <f t="shared" si="434"/>
        <v>3</v>
      </c>
      <c r="YF188" s="133">
        <f t="shared" si="386"/>
        <v>417000</v>
      </c>
      <c r="YG188" s="130">
        <v>1</v>
      </c>
      <c r="YH188" s="130">
        <f t="shared" si="387"/>
        <v>1251000</v>
      </c>
      <c r="YI188" s="129">
        <v>1</v>
      </c>
      <c r="YJ188" s="128">
        <f t="shared" si="388"/>
        <v>1251000</v>
      </c>
      <c r="YK188" s="177"/>
      <c r="YL188">
        <v>1</v>
      </c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>
        <f t="shared" si="427"/>
        <v>0</v>
      </c>
      <c r="ACD188" s="25" t="e">
        <f t="shared" ref="ACD188:ACD252" si="435">(AJH188/ACC188)*YL188</f>
        <v>#DIV/0!</v>
      </c>
      <c r="ACE188" s="11">
        <f t="shared" si="389"/>
        <v>3</v>
      </c>
      <c r="ACF188" s="11">
        <f t="shared" si="390"/>
        <v>417000</v>
      </c>
      <c r="ACG188" s="1">
        <v>5</v>
      </c>
      <c r="ACH188" s="1">
        <v>1</v>
      </c>
      <c r="ACI188" s="11">
        <f t="shared" si="391"/>
        <v>1251000</v>
      </c>
      <c r="ACJ188" s="11"/>
      <c r="ACK188" s="13">
        <f t="shared" si="392"/>
        <v>0</v>
      </c>
      <c r="ACL188">
        <v>1</v>
      </c>
      <c r="ACM188" s="25">
        <f t="shared" si="393"/>
        <v>1251000</v>
      </c>
      <c r="ACN188" s="11">
        <f t="shared" si="394"/>
        <v>1251000</v>
      </c>
      <c r="ACO188" s="65"/>
      <c r="ACR188" s="1" t="s">
        <v>292</v>
      </c>
      <c r="ACS188" s="1">
        <v>1</v>
      </c>
      <c r="ACT188" s="1">
        <v>1</v>
      </c>
      <c r="ACZ188" s="1" t="s">
        <v>259</v>
      </c>
      <c r="ADD188" s="1" t="s">
        <v>189</v>
      </c>
      <c r="ADU188" s="1">
        <v>5</v>
      </c>
      <c r="ADV188" s="457"/>
      <c r="ADW188" s="1">
        <v>6</v>
      </c>
      <c r="ADX188" s="1">
        <v>2</v>
      </c>
      <c r="AEE188" s="1">
        <f t="shared" si="428"/>
        <v>0</v>
      </c>
      <c r="AFM188" s="1">
        <v>1</v>
      </c>
      <c r="AFW188" s="1">
        <v>1</v>
      </c>
      <c r="AGL188" s="1">
        <v>1200000</v>
      </c>
      <c r="AGM188" s="11">
        <f t="shared" si="433"/>
        <v>0</v>
      </c>
      <c r="AHJ188" s="1">
        <v>1200000</v>
      </c>
      <c r="AHL188" s="1">
        <v>5</v>
      </c>
      <c r="AHM188" s="1">
        <v>1</v>
      </c>
      <c r="AHT188" s="1">
        <v>3</v>
      </c>
      <c r="AHU188" s="1">
        <v>1</v>
      </c>
      <c r="AHV188" s="1">
        <v>1</v>
      </c>
      <c r="AHW188" s="1">
        <v>1</v>
      </c>
      <c r="AHX188" s="1">
        <v>1</v>
      </c>
      <c r="AHY188" s="1">
        <v>2</v>
      </c>
      <c r="AHZ188" s="1">
        <v>1</v>
      </c>
      <c r="AIA188" s="1">
        <v>1</v>
      </c>
      <c r="AIB188" s="1">
        <v>1</v>
      </c>
      <c r="AIJ188" s="1">
        <v>1</v>
      </c>
      <c r="AIX188" s="1">
        <v>1</v>
      </c>
      <c r="AIY188" s="11">
        <v>51000</v>
      </c>
      <c r="AIZ188" s="11"/>
      <c r="AJA188" s="1">
        <v>4.25</v>
      </c>
      <c r="AJB188" s="11"/>
      <c r="AJC188" s="1">
        <v>1200000</v>
      </c>
      <c r="AJD188" s="1">
        <v>1</v>
      </c>
      <c r="AJE188" s="1">
        <v>1</v>
      </c>
      <c r="AJF188" s="435">
        <v>95.923261390887291</v>
      </c>
      <c r="AJG188" s="45"/>
      <c r="AJH188" s="381">
        <v>1251000</v>
      </c>
      <c r="AJI188" s="11">
        <f t="shared" si="395"/>
        <v>417000</v>
      </c>
      <c r="AJJ188" s="60"/>
      <c r="AJK188" s="12">
        <v>1</v>
      </c>
      <c r="AJW188" s="1">
        <f t="shared" si="429"/>
        <v>0</v>
      </c>
      <c r="AJY188" s="1">
        <v>2</v>
      </c>
      <c r="AJZ188" s="1">
        <f t="shared" si="430"/>
        <v>2</v>
      </c>
      <c r="AKA188" s="60"/>
      <c r="AKB188" s="1" t="s">
        <v>192</v>
      </c>
      <c r="AKC188" s="1" t="s">
        <v>186</v>
      </c>
      <c r="AKD188" s="1" t="s">
        <v>261</v>
      </c>
      <c r="AKE188" s="1" t="s">
        <v>260</v>
      </c>
      <c r="AKF188" s="1" t="s">
        <v>260</v>
      </c>
      <c r="AKG188" s="1" t="s">
        <v>260</v>
      </c>
      <c r="AKH188" s="1" t="s">
        <v>260</v>
      </c>
      <c r="AKI188" s="1" t="s">
        <v>260</v>
      </c>
      <c r="AKJ188" s="1" t="s">
        <v>262</v>
      </c>
      <c r="AKK188" s="1" t="s">
        <v>260</v>
      </c>
      <c r="AKL188" s="1" t="s">
        <v>260</v>
      </c>
      <c r="AKM188" s="1" t="s">
        <v>260</v>
      </c>
      <c r="AKN188" s="1" t="s">
        <v>260</v>
      </c>
      <c r="AKO188" s="1" t="s">
        <v>260</v>
      </c>
      <c r="AKP188" s="1" t="s">
        <v>260</v>
      </c>
      <c r="AKQ188" s="1" t="s">
        <v>260</v>
      </c>
      <c r="AKR188" s="1" t="s">
        <v>263</v>
      </c>
      <c r="AKS188" s="1" t="s">
        <v>260</v>
      </c>
      <c r="AKT188" s="1" t="s">
        <v>260</v>
      </c>
      <c r="AKU188" s="1" t="s">
        <v>260</v>
      </c>
      <c r="AKV188" s="1" t="s">
        <v>260</v>
      </c>
      <c r="AKW188" s="1" t="s">
        <v>260</v>
      </c>
      <c r="AKX188" s="1" t="s">
        <v>260</v>
      </c>
      <c r="AKY188" s="1" t="s">
        <v>260</v>
      </c>
      <c r="AKZ188" s="1" t="s">
        <v>260</v>
      </c>
      <c r="ALA188" s="1" t="s">
        <v>260</v>
      </c>
      <c r="ALB188" s="1" t="s">
        <v>260</v>
      </c>
      <c r="ALC188" s="1" t="s">
        <v>260</v>
      </c>
      <c r="ALD188" s="1" t="s">
        <v>260</v>
      </c>
      <c r="ALE188" s="1" t="s">
        <v>260</v>
      </c>
      <c r="ALF188" s="1" t="s">
        <v>260</v>
      </c>
      <c r="ALG188" s="1" t="s">
        <v>260</v>
      </c>
      <c r="ALH188" s="1" t="s">
        <v>260</v>
      </c>
      <c r="ALI188" s="1" t="s">
        <v>260</v>
      </c>
      <c r="ALJ188" s="1" t="s">
        <v>260</v>
      </c>
      <c r="ALK188" s="1" t="s">
        <v>260</v>
      </c>
      <c r="ALL188" s="1" t="s">
        <v>260</v>
      </c>
      <c r="ALM188" s="1">
        <v>2</v>
      </c>
      <c r="ALN188" s="11">
        <f t="shared" si="431"/>
        <v>625500</v>
      </c>
      <c r="ALO188" s="28">
        <v>1251000</v>
      </c>
      <c r="ALP188" s="1">
        <v>1</v>
      </c>
      <c r="ALQ188" s="1">
        <v>1</v>
      </c>
      <c r="ALU188" s="60"/>
      <c r="ALV188" s="1">
        <v>1</v>
      </c>
      <c r="ALY188" s="1">
        <v>1</v>
      </c>
      <c r="ALZ188" s="1">
        <v>1</v>
      </c>
      <c r="AMA188" s="1">
        <v>1</v>
      </c>
      <c r="AMC188" s="1">
        <v>1</v>
      </c>
      <c r="AMD188" s="1">
        <v>1</v>
      </c>
      <c r="AMJ188" s="403"/>
    </row>
    <row r="189" spans="1:1024" s="1" customFormat="1" ht="15" customHeight="1" x14ac:dyDescent="0.25">
      <c r="A189" s="268"/>
      <c r="B189" s="113">
        <v>292</v>
      </c>
      <c r="C189" s="473" t="s">
        <v>1063</v>
      </c>
      <c r="D189" s="304" t="s">
        <v>890</v>
      </c>
      <c r="E189" s="1">
        <v>2005</v>
      </c>
      <c r="F189" s="1">
        <v>1</v>
      </c>
      <c r="G189" s="1">
        <v>1</v>
      </c>
      <c r="H189" s="1">
        <v>2</v>
      </c>
      <c r="I189" s="1">
        <v>1</v>
      </c>
      <c r="J189" s="1">
        <v>3</v>
      </c>
      <c r="K189" s="1">
        <v>1998</v>
      </c>
      <c r="L189" s="1">
        <v>2001</v>
      </c>
      <c r="M189" s="1">
        <v>4</v>
      </c>
      <c r="AB189" s="1">
        <v>1</v>
      </c>
      <c r="AC189" s="1">
        <v>1</v>
      </c>
      <c r="AD189" s="1">
        <v>1</v>
      </c>
      <c r="AE189" s="1">
        <v>1</v>
      </c>
      <c r="AY189" s="1">
        <v>1</v>
      </c>
      <c r="BA189" s="1">
        <v>1</v>
      </c>
      <c r="BB189" s="1">
        <v>22</v>
      </c>
      <c r="BC189" s="1">
        <v>1</v>
      </c>
      <c r="BE189" s="1">
        <v>1</v>
      </c>
      <c r="BG189" s="1">
        <v>2</v>
      </c>
      <c r="CG189" s="1">
        <v>1</v>
      </c>
      <c r="CH189" s="246"/>
      <c r="CP189" s="1">
        <f t="shared" si="396"/>
        <v>0</v>
      </c>
      <c r="CS189" s="1">
        <f t="shared" si="359"/>
        <v>0</v>
      </c>
      <c r="CX189" s="1">
        <v>1</v>
      </c>
      <c r="DH189" s="1">
        <v>1</v>
      </c>
      <c r="DO189" s="1">
        <f t="shared" si="397"/>
        <v>2</v>
      </c>
      <c r="DP189" s="1">
        <v>1</v>
      </c>
      <c r="DR189" s="1">
        <v>1</v>
      </c>
      <c r="DS189" s="1">
        <v>1</v>
      </c>
      <c r="DV189" s="1">
        <v>1</v>
      </c>
      <c r="DX189" s="1">
        <f t="shared" si="398"/>
        <v>3</v>
      </c>
      <c r="DY189" s="1">
        <v>1</v>
      </c>
      <c r="EE189" s="1">
        <f t="shared" si="399"/>
        <v>0</v>
      </c>
      <c r="EH189" s="1">
        <f t="shared" si="400"/>
        <v>0</v>
      </c>
      <c r="FD189" s="1">
        <v>1</v>
      </c>
      <c r="FF189" s="116"/>
      <c r="GP189" s="1">
        <f t="shared" si="360"/>
        <v>0</v>
      </c>
      <c r="GY189" s="1">
        <f t="shared" si="401"/>
        <v>0</v>
      </c>
      <c r="HC189" s="1">
        <f t="shared" si="402"/>
        <v>0</v>
      </c>
      <c r="HS189" s="1">
        <f t="shared" si="403"/>
        <v>0</v>
      </c>
      <c r="HX189" s="1">
        <f t="shared" si="361"/>
        <v>0</v>
      </c>
      <c r="ID189" s="1">
        <f t="shared" si="362"/>
        <v>0</v>
      </c>
      <c r="IN189" s="1">
        <f t="shared" si="404"/>
        <v>0</v>
      </c>
      <c r="IW189" s="1">
        <f t="shared" si="405"/>
        <v>0</v>
      </c>
      <c r="IZ189" s="1">
        <f t="shared" si="363"/>
        <v>0</v>
      </c>
      <c r="JJ189" s="1">
        <f t="shared" si="364"/>
        <v>0</v>
      </c>
      <c r="JV189" s="1">
        <f t="shared" si="406"/>
        <v>0</v>
      </c>
      <c r="KB189" s="1">
        <f t="shared" si="407"/>
        <v>0</v>
      </c>
      <c r="LG189" s="1">
        <f t="shared" si="365"/>
        <v>0</v>
      </c>
      <c r="LT189" s="1">
        <f t="shared" si="408"/>
        <v>0</v>
      </c>
      <c r="MA189" s="1">
        <f t="shared" si="409"/>
        <v>0</v>
      </c>
      <c r="MF189" s="1">
        <f t="shared" si="410"/>
        <v>0</v>
      </c>
      <c r="MM189" s="1">
        <f t="shared" si="411"/>
        <v>0</v>
      </c>
      <c r="MS189" s="1">
        <f t="shared" si="412"/>
        <v>0</v>
      </c>
      <c r="MU189" s="115"/>
      <c r="OI189" s="120"/>
      <c r="PD189" s="1">
        <f t="shared" si="366"/>
        <v>0</v>
      </c>
      <c r="QF189" s="1">
        <f t="shared" si="413"/>
        <v>0</v>
      </c>
      <c r="QY189" s="1">
        <f t="shared" si="414"/>
        <v>0</v>
      </c>
      <c r="RK189" s="1">
        <f t="shared" si="415"/>
        <v>0</v>
      </c>
      <c r="SA189" s="1">
        <f t="shared" si="416"/>
        <v>0</v>
      </c>
      <c r="SG189" s="1">
        <f t="shared" si="417"/>
        <v>0</v>
      </c>
      <c r="SO189" s="1">
        <f t="shared" si="418"/>
        <v>0</v>
      </c>
      <c r="TB189" s="1">
        <f t="shared" si="419"/>
        <v>0</v>
      </c>
      <c r="TS189" s="1">
        <f t="shared" si="367"/>
        <v>0</v>
      </c>
      <c r="UD189" s="1">
        <f t="shared" si="368"/>
        <v>0</v>
      </c>
      <c r="UG189" s="1">
        <f t="shared" si="369"/>
        <v>0</v>
      </c>
      <c r="UQ189" s="1">
        <f t="shared" si="420"/>
        <v>0</v>
      </c>
      <c r="VA189" s="1">
        <f t="shared" si="421"/>
        <v>0</v>
      </c>
      <c r="VG189" s="1">
        <f t="shared" si="422"/>
        <v>0</v>
      </c>
      <c r="WY189" s="1">
        <f t="shared" si="370"/>
        <v>0</v>
      </c>
      <c r="XB189" s="1">
        <f t="shared" si="423"/>
        <v>0</v>
      </c>
      <c r="XG189" s="1">
        <f t="shared" si="371"/>
        <v>0</v>
      </c>
      <c r="XK189" s="108"/>
      <c r="XL189" s="1">
        <f t="shared" si="372"/>
        <v>3</v>
      </c>
      <c r="XM189" s="1">
        <f t="shared" si="373"/>
        <v>0</v>
      </c>
      <c r="XN189" s="1">
        <f t="shared" si="424"/>
        <v>0</v>
      </c>
      <c r="XO189" s="1">
        <f t="shared" si="374"/>
        <v>1</v>
      </c>
      <c r="XP189" s="1">
        <f t="shared" si="425"/>
        <v>0</v>
      </c>
      <c r="XQ189" s="1">
        <f t="shared" si="375"/>
        <v>0</v>
      </c>
      <c r="XR189" s="1">
        <f t="shared" si="376"/>
        <v>0</v>
      </c>
      <c r="XS189" s="1">
        <f t="shared" si="432"/>
        <v>0</v>
      </c>
      <c r="XT189" s="1">
        <f t="shared" si="426"/>
        <v>0</v>
      </c>
      <c r="XU189" s="1">
        <f t="shared" si="377"/>
        <v>2</v>
      </c>
      <c r="XV189" s="1">
        <f t="shared" si="378"/>
        <v>0</v>
      </c>
      <c r="XW189" s="1">
        <f t="shared" si="379"/>
        <v>0</v>
      </c>
      <c r="XX189" s="1">
        <f t="shared" si="380"/>
        <v>0</v>
      </c>
      <c r="XY189" s="1">
        <f t="shared" si="381"/>
        <v>0</v>
      </c>
      <c r="XZ189" s="1">
        <f t="shared" si="382"/>
        <v>0</v>
      </c>
      <c r="YA189" s="1">
        <f t="shared" si="383"/>
        <v>0</v>
      </c>
      <c r="YB189" s="1">
        <f t="shared" si="384"/>
        <v>0</v>
      </c>
      <c r="YC189" s="1">
        <f t="shared" si="385"/>
        <v>0</v>
      </c>
      <c r="YD189" s="132"/>
      <c r="YE189" s="133">
        <f t="shared" si="434"/>
        <v>6</v>
      </c>
      <c r="YF189" s="133">
        <f t="shared" si="386"/>
        <v>30000</v>
      </c>
      <c r="YG189" s="130">
        <v>3</v>
      </c>
      <c r="YH189" s="130">
        <f t="shared" si="387"/>
        <v>60000</v>
      </c>
      <c r="YI189" s="129">
        <v>3</v>
      </c>
      <c r="YJ189" s="128">
        <f t="shared" si="388"/>
        <v>60000</v>
      </c>
      <c r="YK189" s="177"/>
      <c r="YL189">
        <v>1</v>
      </c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>
        <f t="shared" si="427"/>
        <v>0</v>
      </c>
      <c r="ACD189" s="25" t="e">
        <f t="shared" si="435"/>
        <v>#DIV/0!</v>
      </c>
      <c r="ACE189" s="11">
        <f t="shared" si="389"/>
        <v>6</v>
      </c>
      <c r="ACF189" s="11">
        <f t="shared" si="390"/>
        <v>30000</v>
      </c>
      <c r="ACG189" s="1">
        <v>4</v>
      </c>
      <c r="ACH189" s="1">
        <v>1</v>
      </c>
      <c r="ACI189" s="11">
        <f t="shared" si="391"/>
        <v>180000</v>
      </c>
      <c r="ACJ189" s="45">
        <v>1</v>
      </c>
      <c r="ACK189" s="13">
        <f t="shared" si="392"/>
        <v>180000</v>
      </c>
      <c r="ACL189">
        <v>1</v>
      </c>
      <c r="ACM189" s="25">
        <f t="shared" si="393"/>
        <v>180000</v>
      </c>
      <c r="ACN189" s="11">
        <f t="shared" si="394"/>
        <v>180000</v>
      </c>
      <c r="ACO189" s="65"/>
      <c r="ACR189" s="1" t="s">
        <v>258</v>
      </c>
      <c r="ACS189" s="1">
        <v>1</v>
      </c>
      <c r="ACU189" s="1">
        <v>1</v>
      </c>
      <c r="ACV189" s="1">
        <v>1</v>
      </c>
      <c r="ACZ189" s="1" t="s">
        <v>259</v>
      </c>
      <c r="ADD189" s="1" t="s">
        <v>189</v>
      </c>
      <c r="ADO189" s="1">
        <v>1</v>
      </c>
      <c r="ADU189" s="1">
        <v>4</v>
      </c>
      <c r="ADV189" s="457"/>
      <c r="AEE189" s="1">
        <f t="shared" si="428"/>
        <v>0</v>
      </c>
      <c r="AFA189" s="1">
        <v>1</v>
      </c>
      <c r="AFC189" s="1">
        <v>1</v>
      </c>
      <c r="AFM189" s="1">
        <v>1</v>
      </c>
      <c r="AGL189" s="1">
        <v>180000</v>
      </c>
      <c r="AGM189" s="11">
        <f t="shared" si="433"/>
        <v>0</v>
      </c>
      <c r="AHJ189" s="1">
        <v>180000</v>
      </c>
      <c r="AHL189" s="1">
        <v>1</v>
      </c>
      <c r="AHM189" s="1">
        <v>1</v>
      </c>
      <c r="AHX189" s="1">
        <v>1</v>
      </c>
      <c r="AHY189" s="1">
        <v>2</v>
      </c>
      <c r="AHZ189" s="1">
        <v>1</v>
      </c>
      <c r="AIA189" s="1">
        <v>1</v>
      </c>
      <c r="AIB189" s="1">
        <v>1</v>
      </c>
      <c r="AIJ189" s="1">
        <v>1</v>
      </c>
      <c r="AIK189" s="1">
        <v>2</v>
      </c>
      <c r="AIL189" s="1">
        <v>1</v>
      </c>
      <c r="AIY189" s="11"/>
      <c r="AIZ189" s="11"/>
      <c r="AJB189" s="11"/>
      <c r="AJC189" s="1">
        <v>180000</v>
      </c>
      <c r="AJD189" s="1">
        <v>1</v>
      </c>
      <c r="AJE189" s="1">
        <v>1</v>
      </c>
      <c r="AJF189" s="435">
        <v>100</v>
      </c>
      <c r="AJG189" s="45"/>
      <c r="AJH189" s="381">
        <v>180000</v>
      </c>
      <c r="AJI189" s="11">
        <f t="shared" si="395"/>
        <v>30000</v>
      </c>
      <c r="AJJ189" s="60"/>
      <c r="AJK189" s="12"/>
      <c r="AJW189" s="1">
        <f t="shared" si="429"/>
        <v>0</v>
      </c>
      <c r="AJZ189" s="1">
        <f t="shared" si="430"/>
        <v>0</v>
      </c>
      <c r="AKA189" s="60"/>
      <c r="AKB189" s="1" t="s">
        <v>260</v>
      </c>
      <c r="AKC189" s="1" t="s">
        <v>260</v>
      </c>
      <c r="AKD189" s="1" t="s">
        <v>261</v>
      </c>
      <c r="AKE189" s="1" t="s">
        <v>260</v>
      </c>
      <c r="AKF189" s="1" t="s">
        <v>260</v>
      </c>
      <c r="AKG189" s="1" t="s">
        <v>260</v>
      </c>
      <c r="AKH189" s="1" t="s">
        <v>260</v>
      </c>
      <c r="AKI189" s="1" t="s">
        <v>260</v>
      </c>
      <c r="AKJ189" s="1" t="s">
        <v>262</v>
      </c>
      <c r="AKK189" s="1" t="s">
        <v>260</v>
      </c>
      <c r="AKL189" s="1" t="s">
        <v>260</v>
      </c>
      <c r="AKM189" s="1" t="s">
        <v>260</v>
      </c>
      <c r="AKN189" s="1" t="s">
        <v>260</v>
      </c>
      <c r="AKO189" s="1" t="s">
        <v>260</v>
      </c>
      <c r="AKP189" s="1" t="s">
        <v>260</v>
      </c>
      <c r="AKQ189" s="1" t="s">
        <v>260</v>
      </c>
      <c r="AKR189" s="1" t="s">
        <v>263</v>
      </c>
      <c r="AKS189" s="1" t="s">
        <v>260</v>
      </c>
      <c r="AKT189" s="1" t="s">
        <v>260</v>
      </c>
      <c r="AKU189" s="1" t="s">
        <v>260</v>
      </c>
      <c r="AKV189" s="1" t="s">
        <v>260</v>
      </c>
      <c r="AKW189" s="1" t="s">
        <v>260</v>
      </c>
      <c r="AKX189" s="1" t="s">
        <v>260</v>
      </c>
      <c r="AKY189" s="1" t="s">
        <v>260</v>
      </c>
      <c r="AKZ189" s="1" t="s">
        <v>260</v>
      </c>
      <c r="ALA189" s="1" t="s">
        <v>260</v>
      </c>
      <c r="ALB189" s="1" t="s">
        <v>260</v>
      </c>
      <c r="ALC189" s="1" t="s">
        <v>260</v>
      </c>
      <c r="ALD189" s="1" t="s">
        <v>260</v>
      </c>
      <c r="ALE189" s="1" t="s">
        <v>260</v>
      </c>
      <c r="ALF189" s="1" t="s">
        <v>260</v>
      </c>
      <c r="ALG189" s="1" t="s">
        <v>260</v>
      </c>
      <c r="ALH189" s="1" t="s">
        <v>260</v>
      </c>
      <c r="ALI189" s="1" t="s">
        <v>260</v>
      </c>
      <c r="ALJ189" s="1" t="s">
        <v>260</v>
      </c>
      <c r="ALK189" s="1" t="s">
        <v>260</v>
      </c>
      <c r="ALL189" s="1" t="s">
        <v>260</v>
      </c>
      <c r="ALN189" s="11" t="e">
        <f t="shared" si="431"/>
        <v>#DIV/0!</v>
      </c>
      <c r="ALO189" s="28">
        <v>180000</v>
      </c>
      <c r="ALU189" s="60"/>
      <c r="ALV189" s="1">
        <v>1</v>
      </c>
      <c r="ALY189" s="1">
        <v>1</v>
      </c>
      <c r="ALZ189" s="1">
        <v>1</v>
      </c>
      <c r="AMA189" s="1">
        <v>1</v>
      </c>
      <c r="AMB189" s="1">
        <v>1</v>
      </c>
      <c r="AMD189" s="1">
        <v>1</v>
      </c>
      <c r="AMJ189" s="403"/>
    </row>
    <row r="190" spans="1:1024" s="1" customFormat="1" ht="15" customHeight="1" x14ac:dyDescent="0.25">
      <c r="A190" s="268"/>
      <c r="B190" s="113">
        <v>293</v>
      </c>
      <c r="C190" s="473" t="s">
        <v>1063</v>
      </c>
      <c r="D190" s="304" t="s">
        <v>891</v>
      </c>
      <c r="E190" s="1">
        <v>2005</v>
      </c>
      <c r="H190" s="1">
        <v>1</v>
      </c>
      <c r="I190" s="1">
        <v>1</v>
      </c>
      <c r="J190" s="1">
        <v>1</v>
      </c>
      <c r="K190" s="1">
        <v>2002</v>
      </c>
      <c r="L190" s="1">
        <v>2002</v>
      </c>
      <c r="M190" s="1">
        <v>1</v>
      </c>
      <c r="AF190" s="1">
        <v>1</v>
      </c>
      <c r="AW190" s="1">
        <v>1</v>
      </c>
      <c r="AY190" s="1">
        <v>1</v>
      </c>
      <c r="BA190" s="1">
        <v>1</v>
      </c>
      <c r="BB190" s="1">
        <v>10</v>
      </c>
      <c r="CG190" s="1">
        <v>1</v>
      </c>
      <c r="CH190" s="246"/>
      <c r="CP190" s="1">
        <f t="shared" si="396"/>
        <v>0</v>
      </c>
      <c r="CS190" s="1">
        <f t="shared" si="359"/>
        <v>0</v>
      </c>
      <c r="DO190" s="1">
        <f t="shared" si="397"/>
        <v>0</v>
      </c>
      <c r="DX190" s="1">
        <f t="shared" si="398"/>
        <v>0</v>
      </c>
      <c r="EE190" s="1">
        <f t="shared" si="399"/>
        <v>0</v>
      </c>
      <c r="EH190" s="1">
        <f t="shared" si="400"/>
        <v>0</v>
      </c>
      <c r="EL190" s="1">
        <v>1</v>
      </c>
      <c r="ET190" s="1">
        <v>1</v>
      </c>
      <c r="EV190" s="1">
        <v>1</v>
      </c>
      <c r="FF190" s="116"/>
      <c r="GP190" s="1">
        <f t="shared" si="360"/>
        <v>0</v>
      </c>
      <c r="GY190" s="1">
        <f t="shared" si="401"/>
        <v>0</v>
      </c>
      <c r="HC190" s="1">
        <f t="shared" si="402"/>
        <v>0</v>
      </c>
      <c r="HS190" s="1">
        <f t="shared" si="403"/>
        <v>0</v>
      </c>
      <c r="HX190" s="1">
        <f t="shared" si="361"/>
        <v>0</v>
      </c>
      <c r="ID190" s="1">
        <f t="shared" si="362"/>
        <v>0</v>
      </c>
      <c r="IN190" s="1">
        <f t="shared" si="404"/>
        <v>0</v>
      </c>
      <c r="IW190" s="1">
        <f t="shared" si="405"/>
        <v>0</v>
      </c>
      <c r="IZ190" s="1">
        <f t="shared" si="363"/>
        <v>0</v>
      </c>
      <c r="JJ190" s="1">
        <f t="shared" si="364"/>
        <v>0</v>
      </c>
      <c r="JV190" s="1">
        <f t="shared" si="406"/>
        <v>0</v>
      </c>
      <c r="KB190" s="1">
        <f t="shared" si="407"/>
        <v>0</v>
      </c>
      <c r="LG190" s="1">
        <f t="shared" si="365"/>
        <v>0</v>
      </c>
      <c r="LT190" s="1">
        <f t="shared" si="408"/>
        <v>0</v>
      </c>
      <c r="MA190" s="1">
        <f t="shared" si="409"/>
        <v>0</v>
      </c>
      <c r="MF190" s="1">
        <f t="shared" si="410"/>
        <v>0</v>
      </c>
      <c r="MM190" s="1">
        <f t="shared" si="411"/>
        <v>0</v>
      </c>
      <c r="MS190" s="1">
        <f t="shared" si="412"/>
        <v>0</v>
      </c>
      <c r="MU190" s="115"/>
      <c r="OI190" s="120"/>
      <c r="PD190" s="1">
        <f t="shared" si="366"/>
        <v>0</v>
      </c>
      <c r="QF190" s="1">
        <f t="shared" si="413"/>
        <v>0</v>
      </c>
      <c r="QY190" s="1">
        <f t="shared" si="414"/>
        <v>0</v>
      </c>
      <c r="RK190" s="1">
        <f t="shared" si="415"/>
        <v>0</v>
      </c>
      <c r="SA190" s="1">
        <f t="shared" si="416"/>
        <v>0</v>
      </c>
      <c r="SG190" s="1">
        <f t="shared" si="417"/>
        <v>0</v>
      </c>
      <c r="SO190" s="1">
        <f t="shared" si="418"/>
        <v>0</v>
      </c>
      <c r="TB190" s="1">
        <f t="shared" si="419"/>
        <v>0</v>
      </c>
      <c r="TS190" s="1">
        <f t="shared" si="367"/>
        <v>0</v>
      </c>
      <c r="UD190" s="1">
        <f t="shared" si="368"/>
        <v>0</v>
      </c>
      <c r="UG190" s="1">
        <f t="shared" si="369"/>
        <v>0</v>
      </c>
      <c r="UQ190" s="1">
        <f t="shared" si="420"/>
        <v>0</v>
      </c>
      <c r="VA190" s="1">
        <f t="shared" si="421"/>
        <v>0</v>
      </c>
      <c r="VG190" s="1">
        <f t="shared" si="422"/>
        <v>0</v>
      </c>
      <c r="WY190" s="1">
        <f t="shared" si="370"/>
        <v>0</v>
      </c>
      <c r="XB190" s="1">
        <f t="shared" si="423"/>
        <v>0</v>
      </c>
      <c r="XG190" s="1">
        <f t="shared" si="371"/>
        <v>0</v>
      </c>
      <c r="XK190" s="108"/>
      <c r="XL190" s="1">
        <f t="shared" si="372"/>
        <v>0</v>
      </c>
      <c r="XM190" s="1">
        <f t="shared" si="373"/>
        <v>0</v>
      </c>
      <c r="XN190" s="1">
        <f t="shared" si="424"/>
        <v>0</v>
      </c>
      <c r="XO190" s="1">
        <f t="shared" si="374"/>
        <v>3</v>
      </c>
      <c r="XP190" s="1">
        <f t="shared" si="425"/>
        <v>0</v>
      </c>
      <c r="XQ190" s="1">
        <f t="shared" si="375"/>
        <v>0</v>
      </c>
      <c r="XR190" s="1">
        <f t="shared" si="376"/>
        <v>0</v>
      </c>
      <c r="XS190" s="1">
        <f t="shared" si="432"/>
        <v>0</v>
      </c>
      <c r="XT190" s="1">
        <f t="shared" si="426"/>
        <v>0</v>
      </c>
      <c r="XU190" s="1">
        <f t="shared" si="377"/>
        <v>0</v>
      </c>
      <c r="XV190" s="1">
        <f t="shared" si="378"/>
        <v>0</v>
      </c>
      <c r="XW190" s="1">
        <f t="shared" si="379"/>
        <v>0</v>
      </c>
      <c r="XX190" s="1">
        <f t="shared" si="380"/>
        <v>0</v>
      </c>
      <c r="XY190" s="1">
        <f t="shared" si="381"/>
        <v>0</v>
      </c>
      <c r="XZ190" s="1">
        <f t="shared" si="382"/>
        <v>0</v>
      </c>
      <c r="YA190" s="1">
        <f t="shared" si="383"/>
        <v>0</v>
      </c>
      <c r="YB190" s="1">
        <f t="shared" si="384"/>
        <v>0</v>
      </c>
      <c r="YC190" s="1">
        <f t="shared" si="385"/>
        <v>0</v>
      </c>
      <c r="YD190" s="132"/>
      <c r="YE190" s="133">
        <f t="shared" si="434"/>
        <v>3</v>
      </c>
      <c r="YF190" s="133">
        <f t="shared" si="386"/>
        <v>30000</v>
      </c>
      <c r="YG190" s="130">
        <v>1</v>
      </c>
      <c r="YH190" s="130">
        <f t="shared" si="387"/>
        <v>90000</v>
      </c>
      <c r="YI190" s="129">
        <v>1</v>
      </c>
      <c r="YJ190" s="128">
        <f t="shared" si="388"/>
        <v>90000</v>
      </c>
      <c r="YK190" s="177"/>
      <c r="YL190">
        <v>1</v>
      </c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>
        <v>1</v>
      </c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>
        <f t="shared" si="427"/>
        <v>1</v>
      </c>
      <c r="ACD190" s="25">
        <f t="shared" si="435"/>
        <v>90000</v>
      </c>
      <c r="ACE190" s="11">
        <f t="shared" si="389"/>
        <v>4</v>
      </c>
      <c r="ACF190" s="11">
        <f t="shared" si="390"/>
        <v>22500</v>
      </c>
      <c r="ACG190" s="1">
        <v>2</v>
      </c>
      <c r="ACH190" s="1">
        <v>1</v>
      </c>
      <c r="ACI190" s="11">
        <f t="shared" si="391"/>
        <v>90000</v>
      </c>
      <c r="ACJ190" s="45">
        <v>0.5</v>
      </c>
      <c r="ACK190" s="13">
        <f t="shared" si="392"/>
        <v>45000</v>
      </c>
      <c r="ACL190">
        <v>1</v>
      </c>
      <c r="ACM190" s="25">
        <f t="shared" si="393"/>
        <v>90000</v>
      </c>
      <c r="ACN190" s="11">
        <f t="shared" si="394"/>
        <v>90000</v>
      </c>
      <c r="ACO190" s="65"/>
      <c r="ACR190" s="1" t="s">
        <v>258</v>
      </c>
      <c r="ACS190" s="1">
        <v>1</v>
      </c>
      <c r="ACV190" s="1">
        <v>1</v>
      </c>
      <c r="ACZ190" s="1" t="s">
        <v>259</v>
      </c>
      <c r="ADD190" s="1" t="s">
        <v>185</v>
      </c>
      <c r="ADU190" s="1">
        <v>4</v>
      </c>
      <c r="ADV190" s="457"/>
      <c r="ADW190" s="1">
        <v>8</v>
      </c>
      <c r="AED190" s="1">
        <v>1</v>
      </c>
      <c r="AEE190" s="1">
        <f t="shared" si="428"/>
        <v>1</v>
      </c>
      <c r="AFN190" s="1">
        <v>1</v>
      </c>
      <c r="AGL190" s="1">
        <v>90000</v>
      </c>
      <c r="AGM190" s="11">
        <f t="shared" si="433"/>
        <v>0</v>
      </c>
      <c r="AHJ190" s="1">
        <v>90000</v>
      </c>
      <c r="AHL190" s="1">
        <v>1</v>
      </c>
      <c r="AHM190" s="1">
        <v>1</v>
      </c>
      <c r="AHX190" s="1">
        <v>1</v>
      </c>
      <c r="AIY190" s="11"/>
      <c r="AIZ190" s="11"/>
      <c r="AJB190" s="11"/>
      <c r="AJC190" s="1">
        <v>90000</v>
      </c>
      <c r="AJD190" s="1">
        <v>1</v>
      </c>
      <c r="AJE190" s="1">
        <v>1</v>
      </c>
      <c r="AJF190" s="435">
        <v>100</v>
      </c>
      <c r="AJG190" s="45"/>
      <c r="AJH190" s="381">
        <v>90000</v>
      </c>
      <c r="AJI190" s="11">
        <f t="shared" si="395"/>
        <v>22500</v>
      </c>
      <c r="AJJ190" s="60"/>
      <c r="AJK190" s="12"/>
      <c r="AJL190" s="1">
        <v>1</v>
      </c>
      <c r="AJW190" s="1">
        <f t="shared" si="429"/>
        <v>1</v>
      </c>
      <c r="AJZ190" s="1">
        <f t="shared" si="430"/>
        <v>1</v>
      </c>
      <c r="AKA190" s="60"/>
      <c r="AKB190" s="1" t="s">
        <v>192</v>
      </c>
      <c r="AKC190" s="1" t="s">
        <v>260</v>
      </c>
      <c r="AKD190" s="1" t="s">
        <v>261</v>
      </c>
      <c r="AKE190" s="1" t="s">
        <v>260</v>
      </c>
      <c r="AKF190" s="1" t="s">
        <v>260</v>
      </c>
      <c r="AKG190" s="1" t="s">
        <v>260</v>
      </c>
      <c r="AKH190" s="1" t="s">
        <v>260</v>
      </c>
      <c r="AKI190" s="1" t="s">
        <v>260</v>
      </c>
      <c r="AKJ190" s="1" t="s">
        <v>262</v>
      </c>
      <c r="AKK190" s="1" t="s">
        <v>260</v>
      </c>
      <c r="AKL190" s="1" t="s">
        <v>260</v>
      </c>
      <c r="AKM190" s="1" t="s">
        <v>260</v>
      </c>
      <c r="AKN190" s="1" t="s">
        <v>260</v>
      </c>
      <c r="AKO190" s="1" t="s">
        <v>260</v>
      </c>
      <c r="AKP190" s="1" t="s">
        <v>260</v>
      </c>
      <c r="AKQ190" s="1" t="s">
        <v>260</v>
      </c>
      <c r="AKR190" s="1" t="s">
        <v>263</v>
      </c>
      <c r="AKS190" s="1" t="s">
        <v>260</v>
      </c>
      <c r="AKT190" s="1" t="s">
        <v>260</v>
      </c>
      <c r="AKU190" s="1" t="s">
        <v>260</v>
      </c>
      <c r="AKV190" s="1" t="s">
        <v>260</v>
      </c>
      <c r="AKW190" s="1" t="s">
        <v>260</v>
      </c>
      <c r="AKX190" s="1" t="s">
        <v>260</v>
      </c>
      <c r="AKY190" s="1" t="s">
        <v>260</v>
      </c>
      <c r="AKZ190" s="1" t="s">
        <v>260</v>
      </c>
      <c r="ALA190" s="1" t="s">
        <v>260</v>
      </c>
      <c r="ALB190" s="1" t="s">
        <v>260</v>
      </c>
      <c r="ALC190" s="1" t="s">
        <v>260</v>
      </c>
      <c r="ALD190" s="1" t="s">
        <v>260</v>
      </c>
      <c r="ALE190" s="1" t="s">
        <v>260</v>
      </c>
      <c r="ALF190" s="1" t="s">
        <v>260</v>
      </c>
      <c r="ALG190" s="1" t="s">
        <v>260</v>
      </c>
      <c r="ALH190" s="1" t="s">
        <v>260</v>
      </c>
      <c r="ALI190" s="1" t="s">
        <v>260</v>
      </c>
      <c r="ALJ190" s="1" t="s">
        <v>260</v>
      </c>
      <c r="ALK190" s="1" t="s">
        <v>260</v>
      </c>
      <c r="ALL190" s="1" t="s">
        <v>260</v>
      </c>
      <c r="ALM190" s="1">
        <v>1</v>
      </c>
      <c r="ALN190" s="11">
        <f t="shared" si="431"/>
        <v>90000</v>
      </c>
      <c r="ALO190" s="53">
        <v>90000</v>
      </c>
      <c r="ALQ190" s="1">
        <v>1</v>
      </c>
      <c r="ALU190" s="60"/>
      <c r="ALV190" s="1">
        <v>1</v>
      </c>
      <c r="ALY190" s="1">
        <v>1</v>
      </c>
      <c r="AMJ190" s="403"/>
    </row>
    <row r="191" spans="1:1024" s="1" customFormat="1" ht="15" customHeight="1" x14ac:dyDescent="0.25">
      <c r="A191" s="268"/>
      <c r="B191" s="113">
        <v>294</v>
      </c>
      <c r="C191" s="473" t="s">
        <v>1063</v>
      </c>
      <c r="D191" s="304" t="s">
        <v>892</v>
      </c>
      <c r="E191" s="1">
        <v>2006</v>
      </c>
      <c r="F191" s="1">
        <v>24</v>
      </c>
      <c r="G191" s="1">
        <v>1</v>
      </c>
      <c r="H191" s="1">
        <v>1</v>
      </c>
      <c r="I191" s="1">
        <v>1</v>
      </c>
      <c r="J191" s="1">
        <v>25</v>
      </c>
      <c r="K191" s="1">
        <v>1989</v>
      </c>
      <c r="L191" s="1">
        <v>2001</v>
      </c>
      <c r="M191" s="1">
        <v>8</v>
      </c>
      <c r="S191" s="1">
        <v>1</v>
      </c>
      <c r="T191" s="1">
        <v>1</v>
      </c>
      <c r="V191" s="1">
        <v>1</v>
      </c>
      <c r="Y191" s="1">
        <v>1</v>
      </c>
      <c r="Z191" s="1">
        <v>1</v>
      </c>
      <c r="AC191" s="1">
        <v>1</v>
      </c>
      <c r="AD191" s="1">
        <v>1</v>
      </c>
      <c r="AE191" s="1">
        <v>1</v>
      </c>
      <c r="AW191" s="1">
        <v>1</v>
      </c>
      <c r="AY191" s="1">
        <v>1</v>
      </c>
      <c r="BA191" s="1">
        <v>1</v>
      </c>
      <c r="BB191" s="1">
        <v>10</v>
      </c>
      <c r="CG191" s="1">
        <v>1</v>
      </c>
      <c r="CH191" s="246"/>
      <c r="CP191" s="1">
        <f t="shared" si="396"/>
        <v>0</v>
      </c>
      <c r="CS191" s="1">
        <f t="shared" si="359"/>
        <v>0</v>
      </c>
      <c r="DO191" s="1">
        <f t="shared" si="397"/>
        <v>0</v>
      </c>
      <c r="DX191" s="1">
        <f t="shared" si="398"/>
        <v>0</v>
      </c>
      <c r="EE191" s="1">
        <f t="shared" si="399"/>
        <v>0</v>
      </c>
      <c r="EH191" s="1">
        <f t="shared" si="400"/>
        <v>0</v>
      </c>
      <c r="EJ191" s="1">
        <v>1</v>
      </c>
      <c r="FF191" s="116"/>
      <c r="GP191" s="1">
        <f t="shared" si="360"/>
        <v>0</v>
      </c>
      <c r="GY191" s="1">
        <f t="shared" si="401"/>
        <v>0</v>
      </c>
      <c r="HC191" s="1">
        <f t="shared" si="402"/>
        <v>0</v>
      </c>
      <c r="HS191" s="1">
        <f t="shared" si="403"/>
        <v>0</v>
      </c>
      <c r="HX191" s="1">
        <f t="shared" si="361"/>
        <v>0</v>
      </c>
      <c r="ID191" s="1">
        <f t="shared" si="362"/>
        <v>0</v>
      </c>
      <c r="IN191" s="1">
        <f t="shared" si="404"/>
        <v>0</v>
      </c>
      <c r="IW191" s="1">
        <f t="shared" si="405"/>
        <v>0</v>
      </c>
      <c r="IZ191" s="1">
        <f t="shared" si="363"/>
        <v>0</v>
      </c>
      <c r="JJ191" s="1">
        <f t="shared" si="364"/>
        <v>0</v>
      </c>
      <c r="JV191" s="1">
        <f t="shared" si="406"/>
        <v>0</v>
      </c>
      <c r="KB191" s="1">
        <f t="shared" si="407"/>
        <v>0</v>
      </c>
      <c r="LG191" s="1">
        <f t="shared" si="365"/>
        <v>0</v>
      </c>
      <c r="LT191" s="1">
        <f t="shared" si="408"/>
        <v>0</v>
      </c>
      <c r="MA191" s="1">
        <f t="shared" si="409"/>
        <v>0</v>
      </c>
      <c r="MF191" s="1">
        <f t="shared" si="410"/>
        <v>0</v>
      </c>
      <c r="MM191" s="1">
        <f t="shared" si="411"/>
        <v>0</v>
      </c>
      <c r="MS191" s="1">
        <f t="shared" si="412"/>
        <v>0</v>
      </c>
      <c r="MU191" s="115"/>
      <c r="OI191" s="120"/>
      <c r="PD191" s="1">
        <f t="shared" si="366"/>
        <v>0</v>
      </c>
      <c r="QF191" s="1">
        <f t="shared" si="413"/>
        <v>0</v>
      </c>
      <c r="QY191" s="1">
        <f t="shared" si="414"/>
        <v>0</v>
      </c>
      <c r="RK191" s="1">
        <f t="shared" si="415"/>
        <v>0</v>
      </c>
      <c r="SA191" s="1">
        <f t="shared" si="416"/>
        <v>0</v>
      </c>
      <c r="SG191" s="1">
        <f t="shared" si="417"/>
        <v>0</v>
      </c>
      <c r="SO191" s="1">
        <f t="shared" si="418"/>
        <v>0</v>
      </c>
      <c r="TB191" s="1">
        <f t="shared" si="419"/>
        <v>0</v>
      </c>
      <c r="TS191" s="1">
        <f t="shared" si="367"/>
        <v>0</v>
      </c>
      <c r="UD191" s="1">
        <f t="shared" si="368"/>
        <v>0</v>
      </c>
      <c r="UG191" s="1">
        <f t="shared" si="369"/>
        <v>0</v>
      </c>
      <c r="UQ191" s="1">
        <f t="shared" si="420"/>
        <v>0</v>
      </c>
      <c r="VA191" s="1">
        <f t="shared" si="421"/>
        <v>0</v>
      </c>
      <c r="VG191" s="1">
        <f t="shared" si="422"/>
        <v>0</v>
      </c>
      <c r="WY191" s="1">
        <f t="shared" si="370"/>
        <v>0</v>
      </c>
      <c r="XB191" s="1">
        <f t="shared" si="423"/>
        <v>0</v>
      </c>
      <c r="XG191" s="1">
        <f t="shared" si="371"/>
        <v>0</v>
      </c>
      <c r="XK191" s="108"/>
      <c r="XL191" s="1">
        <f t="shared" si="372"/>
        <v>0</v>
      </c>
      <c r="XM191" s="1">
        <f t="shared" si="373"/>
        <v>0</v>
      </c>
      <c r="XN191" s="1">
        <f t="shared" si="424"/>
        <v>0</v>
      </c>
      <c r="XO191" s="1">
        <f t="shared" si="374"/>
        <v>1</v>
      </c>
      <c r="XP191" s="1">
        <f t="shared" si="425"/>
        <v>0</v>
      </c>
      <c r="XQ191" s="1">
        <f t="shared" si="375"/>
        <v>0</v>
      </c>
      <c r="XR191" s="1">
        <f t="shared" si="376"/>
        <v>0</v>
      </c>
      <c r="XS191" s="1">
        <f t="shared" si="432"/>
        <v>0</v>
      </c>
      <c r="XT191" s="1">
        <f t="shared" si="426"/>
        <v>0</v>
      </c>
      <c r="XU191" s="1">
        <f t="shared" si="377"/>
        <v>0</v>
      </c>
      <c r="XV191" s="1">
        <f t="shared" si="378"/>
        <v>0</v>
      </c>
      <c r="XW191" s="1">
        <f t="shared" si="379"/>
        <v>0</v>
      </c>
      <c r="XX191" s="1">
        <f t="shared" si="380"/>
        <v>0</v>
      </c>
      <c r="XY191" s="1">
        <f t="shared" si="381"/>
        <v>0</v>
      </c>
      <c r="XZ191" s="1">
        <f t="shared" si="382"/>
        <v>0</v>
      </c>
      <c r="YA191" s="1">
        <f t="shared" si="383"/>
        <v>0</v>
      </c>
      <c r="YB191" s="1">
        <f t="shared" si="384"/>
        <v>0</v>
      </c>
      <c r="YC191" s="1">
        <f t="shared" si="385"/>
        <v>0</v>
      </c>
      <c r="YD191" s="132"/>
      <c r="YE191" s="133">
        <f t="shared" si="434"/>
        <v>1</v>
      </c>
      <c r="YF191" s="133">
        <f t="shared" si="386"/>
        <v>3288000</v>
      </c>
      <c r="YG191" s="130">
        <v>1</v>
      </c>
      <c r="YH191" s="130">
        <f t="shared" si="387"/>
        <v>3288000</v>
      </c>
      <c r="YI191" s="129">
        <v>1</v>
      </c>
      <c r="YJ191" s="128">
        <f t="shared" si="388"/>
        <v>3288000</v>
      </c>
      <c r="YK191" s="177"/>
      <c r="YL191">
        <v>1</v>
      </c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>
        <f t="shared" si="427"/>
        <v>0</v>
      </c>
      <c r="ACD191" s="25" t="e">
        <f t="shared" si="435"/>
        <v>#DIV/0!</v>
      </c>
      <c r="ACE191" s="11">
        <f t="shared" si="389"/>
        <v>1</v>
      </c>
      <c r="ACF191" s="11">
        <f t="shared" si="390"/>
        <v>3288000</v>
      </c>
      <c r="ACG191" s="1">
        <v>5</v>
      </c>
      <c r="ACH191" s="1">
        <v>1</v>
      </c>
      <c r="ACI191" s="11">
        <f t="shared" si="391"/>
        <v>3288000</v>
      </c>
      <c r="ACJ191" s="11"/>
      <c r="ACK191" s="13">
        <f t="shared" si="392"/>
        <v>0</v>
      </c>
      <c r="ACL191">
        <v>1</v>
      </c>
      <c r="ACM191" s="25">
        <f t="shared" si="393"/>
        <v>3288000</v>
      </c>
      <c r="ACN191" s="11">
        <f t="shared" si="394"/>
        <v>3288000</v>
      </c>
      <c r="ACO191" s="65"/>
      <c r="ACR191" s="1" t="s">
        <v>292</v>
      </c>
      <c r="ACS191" s="1">
        <v>1</v>
      </c>
      <c r="ACT191" s="1">
        <v>1</v>
      </c>
      <c r="ACU191" s="1">
        <v>1</v>
      </c>
      <c r="ACV191" s="1">
        <v>1</v>
      </c>
      <c r="ACW191" s="1">
        <v>1</v>
      </c>
      <c r="ACX191" s="1">
        <v>8</v>
      </c>
      <c r="ACY191" s="1">
        <v>1</v>
      </c>
      <c r="ACZ191" s="1" t="s">
        <v>259</v>
      </c>
      <c r="ADA191" s="1">
        <v>1</v>
      </c>
      <c r="ADD191" s="1" t="s">
        <v>189</v>
      </c>
      <c r="ADF191" s="1">
        <v>1</v>
      </c>
      <c r="ADG191" s="1">
        <v>1</v>
      </c>
      <c r="ADI191" s="1">
        <v>1</v>
      </c>
      <c r="ADL191" s="1">
        <v>1</v>
      </c>
      <c r="ADO191" s="1">
        <v>1</v>
      </c>
      <c r="ADS191" s="1">
        <v>1</v>
      </c>
      <c r="ADU191" s="1">
        <v>2</v>
      </c>
      <c r="ADV191" s="457"/>
      <c r="ADW191" s="1">
        <v>2</v>
      </c>
      <c r="AEC191" s="1">
        <v>1</v>
      </c>
      <c r="AEE191" s="1">
        <f t="shared" si="428"/>
        <v>1</v>
      </c>
      <c r="AEI191" s="1">
        <v>1</v>
      </c>
      <c r="AEL191" s="1">
        <v>1</v>
      </c>
      <c r="AFA191" s="1">
        <v>1</v>
      </c>
      <c r="AFC191" s="1">
        <v>1</v>
      </c>
      <c r="AFF191" s="1">
        <v>1</v>
      </c>
      <c r="AFN191" s="1">
        <v>1</v>
      </c>
      <c r="AFW191" s="1">
        <v>1</v>
      </c>
      <c r="AGL191" s="11">
        <v>2730000</v>
      </c>
      <c r="AGM191" s="11">
        <f t="shared" si="433"/>
        <v>402000</v>
      </c>
      <c r="AGP191" s="1">
        <v>60000</v>
      </c>
      <c r="AGQ191" s="1">
        <v>1</v>
      </c>
      <c r="AGT191" s="1">
        <v>342000</v>
      </c>
      <c r="AGU191" s="1">
        <v>1</v>
      </c>
      <c r="AHI191" s="1">
        <v>1</v>
      </c>
      <c r="AHJ191" s="1">
        <v>3132000</v>
      </c>
      <c r="AHK191" s="1">
        <v>14.725</v>
      </c>
      <c r="AHL191" s="1">
        <v>4</v>
      </c>
      <c r="AHM191" s="1">
        <v>1</v>
      </c>
      <c r="AHN191" s="1">
        <v>6</v>
      </c>
      <c r="AHO191" s="1">
        <v>1</v>
      </c>
      <c r="AHV191" s="1">
        <v>5</v>
      </c>
      <c r="AHW191" s="1">
        <v>1</v>
      </c>
      <c r="AHX191" s="1">
        <v>1</v>
      </c>
      <c r="AHY191" s="1">
        <v>20</v>
      </c>
      <c r="AHZ191" s="1">
        <v>1</v>
      </c>
      <c r="AIA191" s="1">
        <v>4</v>
      </c>
      <c r="AIB191" s="1">
        <v>1</v>
      </c>
      <c r="AIC191" s="1">
        <v>6</v>
      </c>
      <c r="AID191" s="1">
        <v>1</v>
      </c>
      <c r="AIE191" s="1">
        <v>1</v>
      </c>
      <c r="AIF191" s="1">
        <v>1</v>
      </c>
      <c r="AIG191" s="1">
        <v>1</v>
      </c>
      <c r="AIH191" s="1">
        <v>1</v>
      </c>
      <c r="AIJ191" s="1">
        <v>1</v>
      </c>
      <c r="AIR191" s="1">
        <v>11</v>
      </c>
      <c r="AIS191" s="1">
        <v>1</v>
      </c>
      <c r="AIX191" s="1">
        <v>1</v>
      </c>
      <c r="AIY191" s="11">
        <v>156000</v>
      </c>
      <c r="AIZ191" s="11"/>
      <c r="AJA191" s="1">
        <v>4.9800000000000004</v>
      </c>
      <c r="AJB191" s="11">
        <v>237000</v>
      </c>
      <c r="AJC191" s="1">
        <v>2895000</v>
      </c>
      <c r="AJD191" s="1">
        <v>1</v>
      </c>
      <c r="AJF191" s="435">
        <v>88.047445255474457</v>
      </c>
      <c r="AJG191" s="45">
        <v>1221.5189873417721</v>
      </c>
      <c r="AJH191" s="381">
        <v>3288000</v>
      </c>
      <c r="AJI191" s="11">
        <f t="shared" si="395"/>
        <v>3288000</v>
      </c>
      <c r="AJJ191" s="60"/>
      <c r="AJK191" s="12">
        <v>2.6</v>
      </c>
      <c r="AJL191" s="1">
        <v>3</v>
      </c>
      <c r="AJW191" s="1">
        <f t="shared" si="429"/>
        <v>3</v>
      </c>
      <c r="AJZ191" s="1">
        <f t="shared" si="430"/>
        <v>3</v>
      </c>
      <c r="AKA191" s="60"/>
      <c r="AKB191" s="1" t="s">
        <v>429</v>
      </c>
      <c r="AKC191" s="1" t="s">
        <v>192</v>
      </c>
      <c r="AKD191" s="1" t="s">
        <v>893</v>
      </c>
      <c r="AKE191" s="1" t="s">
        <v>962</v>
      </c>
      <c r="AKF191" s="1" t="s">
        <v>572</v>
      </c>
      <c r="AKG191" s="1" t="s">
        <v>408</v>
      </c>
      <c r="AKH191" s="1" t="s">
        <v>260</v>
      </c>
      <c r="AKI191" s="1" t="s">
        <v>260</v>
      </c>
      <c r="AKJ191" s="1" t="s">
        <v>262</v>
      </c>
      <c r="AKK191" s="1" t="s">
        <v>260</v>
      </c>
      <c r="AKL191" s="1" t="s">
        <v>260</v>
      </c>
      <c r="AKM191" s="1" t="s">
        <v>260</v>
      </c>
      <c r="AKN191" s="1" t="s">
        <v>260</v>
      </c>
      <c r="AKO191" s="1" t="s">
        <v>260</v>
      </c>
      <c r="AKP191" s="1" t="s">
        <v>260</v>
      </c>
      <c r="AKQ191" s="1" t="s">
        <v>260</v>
      </c>
      <c r="AKR191" s="1" t="s">
        <v>263</v>
      </c>
      <c r="AKS191" s="1" t="s">
        <v>260</v>
      </c>
      <c r="AKT191" s="1" t="s">
        <v>260</v>
      </c>
      <c r="AKU191" s="1" t="s">
        <v>260</v>
      </c>
      <c r="AKV191" s="1" t="s">
        <v>260</v>
      </c>
      <c r="AKW191" s="1" t="s">
        <v>260</v>
      </c>
      <c r="AKX191" s="1" t="s">
        <v>260</v>
      </c>
      <c r="AKY191" s="1" t="s">
        <v>260</v>
      </c>
      <c r="AKZ191" s="1" t="s">
        <v>260</v>
      </c>
      <c r="ALA191" s="1" t="s">
        <v>260</v>
      </c>
      <c r="ALB191" s="1" t="s">
        <v>260</v>
      </c>
      <c r="ALC191" s="1" t="s">
        <v>260</v>
      </c>
      <c r="ALD191" s="1" t="s">
        <v>260</v>
      </c>
      <c r="ALE191" s="1" t="s">
        <v>260</v>
      </c>
      <c r="ALF191" s="1" t="s">
        <v>260</v>
      </c>
      <c r="ALG191" s="1" t="s">
        <v>260</v>
      </c>
      <c r="ALH191" s="1" t="s">
        <v>260</v>
      </c>
      <c r="ALI191" s="1" t="s">
        <v>260</v>
      </c>
      <c r="ALJ191" s="1" t="s">
        <v>260</v>
      </c>
      <c r="ALK191" s="1" t="s">
        <v>260</v>
      </c>
      <c r="ALL191" s="1" t="s">
        <v>260</v>
      </c>
      <c r="ALM191" s="1">
        <v>6</v>
      </c>
      <c r="ALN191" s="11">
        <f t="shared" si="431"/>
        <v>548000</v>
      </c>
      <c r="ALO191" s="28">
        <v>3288000</v>
      </c>
      <c r="ALP191" s="1">
        <v>3</v>
      </c>
      <c r="ALQ191" s="1">
        <v>3</v>
      </c>
      <c r="ALU191" s="60"/>
      <c r="ALV191" s="1">
        <v>1</v>
      </c>
      <c r="ALY191" s="1">
        <v>1</v>
      </c>
      <c r="ALZ191" s="1">
        <v>1</v>
      </c>
      <c r="AMC191" s="1">
        <v>1</v>
      </c>
      <c r="AMH191" s="1">
        <v>1</v>
      </c>
      <c r="AMI191" s="1">
        <v>1</v>
      </c>
      <c r="AMJ191" s="403"/>
    </row>
    <row r="192" spans="1:1024" s="4" customFormat="1" ht="19" customHeight="1" x14ac:dyDescent="0.25">
      <c r="A192" s="270"/>
      <c r="B192" s="113">
        <v>295</v>
      </c>
      <c r="C192" s="473" t="s">
        <v>1063</v>
      </c>
      <c r="D192" s="304" t="s">
        <v>894</v>
      </c>
      <c r="E192" s="4">
        <v>2006</v>
      </c>
      <c r="H192" s="4">
        <v>3</v>
      </c>
      <c r="I192" s="4">
        <v>1</v>
      </c>
      <c r="J192" s="4">
        <v>3</v>
      </c>
      <c r="K192" s="4">
        <v>2001</v>
      </c>
      <c r="L192" s="4">
        <v>2001</v>
      </c>
      <c r="M192" s="4">
        <v>1</v>
      </c>
      <c r="AE192" s="4">
        <v>1</v>
      </c>
      <c r="AX192" s="4">
        <v>1</v>
      </c>
      <c r="BR192" s="4">
        <v>1</v>
      </c>
      <c r="CA192" s="4">
        <v>1</v>
      </c>
      <c r="CG192" s="4">
        <v>1</v>
      </c>
      <c r="CH192" s="246"/>
      <c r="CP192" s="1">
        <f t="shared" si="396"/>
        <v>0</v>
      </c>
      <c r="CQ192" s="1"/>
      <c r="CS192" s="1">
        <f t="shared" si="359"/>
        <v>0</v>
      </c>
      <c r="CT192" s="1"/>
      <c r="DO192" s="1">
        <f t="shared" si="397"/>
        <v>0</v>
      </c>
      <c r="DP192" s="1"/>
      <c r="DX192" s="1">
        <f t="shared" si="398"/>
        <v>0</v>
      </c>
      <c r="DY192" s="1"/>
      <c r="EE192" s="1">
        <f t="shared" si="399"/>
        <v>0</v>
      </c>
      <c r="EF192" s="1"/>
      <c r="EH192" s="1">
        <f t="shared" si="400"/>
        <v>0</v>
      </c>
      <c r="EI192" s="1"/>
      <c r="EJ192" s="4">
        <v>1</v>
      </c>
      <c r="FF192" s="116"/>
      <c r="GP192" s="1">
        <f t="shared" si="360"/>
        <v>0</v>
      </c>
      <c r="GQ192" s="1"/>
      <c r="GY192" s="1">
        <f t="shared" si="401"/>
        <v>0</v>
      </c>
      <c r="GZ192" s="1"/>
      <c r="HC192" s="1">
        <f t="shared" si="402"/>
        <v>0</v>
      </c>
      <c r="HD192" s="1"/>
      <c r="HS192" s="1">
        <f t="shared" si="403"/>
        <v>0</v>
      </c>
      <c r="HT192" s="1"/>
      <c r="HX192" s="1">
        <f t="shared" si="361"/>
        <v>0</v>
      </c>
      <c r="HY192" s="1"/>
      <c r="ID192" s="1">
        <f t="shared" si="362"/>
        <v>0</v>
      </c>
      <c r="IE192" s="1"/>
      <c r="IN192" s="1">
        <f t="shared" si="404"/>
        <v>0</v>
      </c>
      <c r="IW192" s="1">
        <f t="shared" si="405"/>
        <v>0</v>
      </c>
      <c r="IX192" s="1"/>
      <c r="IZ192" s="1">
        <f t="shared" si="363"/>
        <v>0</v>
      </c>
      <c r="JA192" s="1"/>
      <c r="JJ192" s="1">
        <f t="shared" si="364"/>
        <v>0</v>
      </c>
      <c r="JK192" s="1"/>
      <c r="JV192" s="1">
        <f t="shared" si="406"/>
        <v>0</v>
      </c>
      <c r="JW192" s="1"/>
      <c r="KB192" s="1">
        <f t="shared" si="407"/>
        <v>0</v>
      </c>
      <c r="KC192" s="1"/>
      <c r="LG192" s="1">
        <f t="shared" si="365"/>
        <v>0</v>
      </c>
      <c r="LH192" s="1"/>
      <c r="LT192" s="1">
        <f t="shared" si="408"/>
        <v>0</v>
      </c>
      <c r="LU192" s="1"/>
      <c r="MA192" s="1">
        <f t="shared" si="409"/>
        <v>0</v>
      </c>
      <c r="MB192" s="1"/>
      <c r="MF192" s="1">
        <f t="shared" si="410"/>
        <v>0</v>
      </c>
      <c r="MG192" s="1"/>
      <c r="MM192" s="1">
        <f t="shared" si="411"/>
        <v>0</v>
      </c>
      <c r="MN192" s="1"/>
      <c r="MS192" s="1">
        <f t="shared" si="412"/>
        <v>0</v>
      </c>
      <c r="MT192" s="1"/>
      <c r="MU192" s="115"/>
      <c r="OI192" s="120"/>
      <c r="PD192" s="1">
        <f t="shared" si="366"/>
        <v>0</v>
      </c>
      <c r="PE192" s="1"/>
      <c r="QF192" s="1">
        <f t="shared" si="413"/>
        <v>0</v>
      </c>
      <c r="QG192" s="1"/>
      <c r="QY192" s="1">
        <f t="shared" si="414"/>
        <v>0</v>
      </c>
      <c r="RK192" s="1">
        <f t="shared" si="415"/>
        <v>0</v>
      </c>
      <c r="RL192" s="1"/>
      <c r="SA192" s="1">
        <f t="shared" si="416"/>
        <v>0</v>
      </c>
      <c r="SG192" s="1">
        <f t="shared" si="417"/>
        <v>0</v>
      </c>
      <c r="SO192" s="1">
        <f t="shared" si="418"/>
        <v>0</v>
      </c>
      <c r="TB192" s="1">
        <f t="shared" si="419"/>
        <v>0</v>
      </c>
      <c r="TS192" s="1">
        <f t="shared" si="367"/>
        <v>0</v>
      </c>
      <c r="TT192" s="1"/>
      <c r="UD192" s="1">
        <f t="shared" si="368"/>
        <v>0</v>
      </c>
      <c r="UE192" s="1"/>
      <c r="UG192" s="1">
        <f t="shared" si="369"/>
        <v>0</v>
      </c>
      <c r="UH192" s="1"/>
      <c r="UQ192" s="1">
        <f t="shared" si="420"/>
        <v>0</v>
      </c>
      <c r="UR192" s="1"/>
      <c r="VA192" s="1">
        <f t="shared" si="421"/>
        <v>0</v>
      </c>
      <c r="VB192" s="1"/>
      <c r="VG192" s="1">
        <f t="shared" si="422"/>
        <v>0</v>
      </c>
      <c r="VH192" s="1"/>
      <c r="WY192" s="1">
        <f t="shared" si="370"/>
        <v>0</v>
      </c>
      <c r="WZ192" s="1"/>
      <c r="XB192" s="1">
        <f t="shared" si="423"/>
        <v>0</v>
      </c>
      <c r="XC192" s="1"/>
      <c r="XG192" s="1">
        <f t="shared" si="371"/>
        <v>0</v>
      </c>
      <c r="XH192" s="1"/>
      <c r="XK192" s="108"/>
      <c r="XL192" s="1">
        <f t="shared" si="372"/>
        <v>0</v>
      </c>
      <c r="XM192" s="1">
        <f t="shared" si="373"/>
        <v>0</v>
      </c>
      <c r="XN192" s="1">
        <f t="shared" si="424"/>
        <v>0</v>
      </c>
      <c r="XO192" s="1">
        <f t="shared" si="374"/>
        <v>1</v>
      </c>
      <c r="XP192" s="1">
        <f t="shared" si="425"/>
        <v>0</v>
      </c>
      <c r="XQ192" s="1">
        <f t="shared" si="375"/>
        <v>0</v>
      </c>
      <c r="XR192" s="1">
        <f t="shared" si="376"/>
        <v>0</v>
      </c>
      <c r="XS192" s="1">
        <f t="shared" si="432"/>
        <v>0</v>
      </c>
      <c r="XT192" s="1">
        <f t="shared" si="426"/>
        <v>0</v>
      </c>
      <c r="XU192" s="1">
        <f t="shared" si="377"/>
        <v>0</v>
      </c>
      <c r="XV192" s="1">
        <f t="shared" si="378"/>
        <v>0</v>
      </c>
      <c r="XW192" s="1">
        <f t="shared" si="379"/>
        <v>0</v>
      </c>
      <c r="XX192" s="1">
        <f t="shared" si="380"/>
        <v>0</v>
      </c>
      <c r="XY192" s="1">
        <f t="shared" si="381"/>
        <v>0</v>
      </c>
      <c r="XZ192" s="1">
        <f t="shared" si="382"/>
        <v>0</v>
      </c>
      <c r="YA192" s="1">
        <f t="shared" si="383"/>
        <v>0</v>
      </c>
      <c r="YB192" s="1">
        <f t="shared" si="384"/>
        <v>0</v>
      </c>
      <c r="YC192" s="1">
        <f t="shared" si="385"/>
        <v>0</v>
      </c>
      <c r="YD192" s="132"/>
      <c r="YE192" s="133">
        <f t="shared" si="434"/>
        <v>1</v>
      </c>
      <c r="YF192" s="133">
        <f t="shared" si="386"/>
        <v>30000</v>
      </c>
      <c r="YG192" s="130">
        <v>1</v>
      </c>
      <c r="YH192" s="130">
        <f t="shared" si="387"/>
        <v>30000</v>
      </c>
      <c r="YI192" s="129">
        <v>1</v>
      </c>
      <c r="YJ192" s="128">
        <f t="shared" si="388"/>
        <v>30000</v>
      </c>
      <c r="YK192" s="177"/>
      <c r="YL192">
        <v>1</v>
      </c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>
        <f t="shared" si="427"/>
        <v>0</v>
      </c>
      <c r="ACD192" s="25" t="e">
        <f t="shared" si="435"/>
        <v>#DIV/0!</v>
      </c>
      <c r="ACE192" s="11">
        <f t="shared" si="389"/>
        <v>1</v>
      </c>
      <c r="ACF192" s="11">
        <f t="shared" si="390"/>
        <v>30000</v>
      </c>
      <c r="ACG192" s="4">
        <v>5</v>
      </c>
      <c r="ACH192" s="4">
        <v>1</v>
      </c>
      <c r="ACI192" s="11">
        <f t="shared" si="391"/>
        <v>30000</v>
      </c>
      <c r="ACJ192" s="45">
        <v>1</v>
      </c>
      <c r="ACK192" s="13">
        <f t="shared" si="392"/>
        <v>30000</v>
      </c>
      <c r="ACL192">
        <v>1</v>
      </c>
      <c r="ACM192" s="25">
        <f t="shared" si="393"/>
        <v>30000</v>
      </c>
      <c r="ACN192" s="11">
        <f t="shared" si="394"/>
        <v>30000</v>
      </c>
      <c r="ACO192" s="65"/>
      <c r="ACR192" s="4" t="s">
        <v>292</v>
      </c>
      <c r="ACS192" s="4">
        <v>1</v>
      </c>
      <c r="ACT192" s="4">
        <v>1</v>
      </c>
      <c r="ACZ192" s="4" t="s">
        <v>259</v>
      </c>
      <c r="ADD192" s="4" t="s">
        <v>189</v>
      </c>
      <c r="ADU192" s="4">
        <v>4</v>
      </c>
      <c r="ADW192" s="4">
        <v>8</v>
      </c>
      <c r="AEE192" s="1">
        <f t="shared" si="428"/>
        <v>0</v>
      </c>
      <c r="AEI192" s="4">
        <v>3</v>
      </c>
      <c r="AFM192" s="4">
        <v>1</v>
      </c>
      <c r="AFP192" s="4">
        <v>1</v>
      </c>
      <c r="AGM192" s="5"/>
      <c r="AIY192" s="5"/>
      <c r="AIZ192" s="5"/>
      <c r="AJB192" s="5">
        <v>30000</v>
      </c>
      <c r="AJF192" s="437"/>
      <c r="AJG192" s="37"/>
      <c r="AJH192" s="384">
        <v>30000</v>
      </c>
      <c r="AJI192" s="11">
        <f t="shared" si="395"/>
        <v>30000</v>
      </c>
      <c r="AJJ192" s="60"/>
      <c r="AJK192" s="6"/>
      <c r="AJL192" s="4">
        <v>3</v>
      </c>
      <c r="AJV192" s="1"/>
      <c r="AJW192" s="1">
        <f t="shared" si="429"/>
        <v>3</v>
      </c>
      <c r="AJZ192" s="1">
        <f t="shared" si="430"/>
        <v>3</v>
      </c>
      <c r="AKA192" s="60"/>
      <c r="AKB192" s="4" t="s">
        <v>260</v>
      </c>
      <c r="AKC192" s="4" t="s">
        <v>260</v>
      </c>
      <c r="AKD192" s="4" t="s">
        <v>261</v>
      </c>
      <c r="AKE192" s="4" t="s">
        <v>260</v>
      </c>
      <c r="AKF192" s="4" t="s">
        <v>260</v>
      </c>
      <c r="AKG192" s="4" t="s">
        <v>260</v>
      </c>
      <c r="AKH192" s="4" t="s">
        <v>260</v>
      </c>
      <c r="AKI192" s="4" t="s">
        <v>260</v>
      </c>
      <c r="AKJ192" s="4" t="s">
        <v>262</v>
      </c>
      <c r="AKK192" s="4" t="s">
        <v>260</v>
      </c>
      <c r="AKL192" s="4" t="s">
        <v>260</v>
      </c>
      <c r="AKM192" s="4" t="s">
        <v>260</v>
      </c>
      <c r="AKN192" s="4" t="s">
        <v>260</v>
      </c>
      <c r="AKO192" s="4" t="s">
        <v>260</v>
      </c>
      <c r="AKP192" s="4" t="s">
        <v>260</v>
      </c>
      <c r="AKQ192" s="4" t="s">
        <v>260</v>
      </c>
      <c r="AKR192" s="4" t="s">
        <v>263</v>
      </c>
      <c r="AKS192" s="4" t="s">
        <v>260</v>
      </c>
      <c r="AKT192" s="4" t="s">
        <v>260</v>
      </c>
      <c r="AKU192" s="4" t="s">
        <v>260</v>
      </c>
      <c r="AKV192" s="4" t="s">
        <v>260</v>
      </c>
      <c r="AKW192" s="4" t="s">
        <v>260</v>
      </c>
      <c r="AKX192" s="4" t="s">
        <v>260</v>
      </c>
      <c r="AKY192" s="4" t="s">
        <v>260</v>
      </c>
      <c r="AKZ192" s="4" t="s">
        <v>260</v>
      </c>
      <c r="ALA192" s="4" t="s">
        <v>260</v>
      </c>
      <c r="ALB192" s="4" t="s">
        <v>260</v>
      </c>
      <c r="ALC192" s="4" t="s">
        <v>260</v>
      </c>
      <c r="ALD192" s="4" t="s">
        <v>260</v>
      </c>
      <c r="ALE192" s="4" t="s">
        <v>260</v>
      </c>
      <c r="ALF192" s="4" t="s">
        <v>260</v>
      </c>
      <c r="ALG192" s="4" t="s">
        <v>260</v>
      </c>
      <c r="ALH192" s="4" t="s">
        <v>260</v>
      </c>
      <c r="ALI192" s="4" t="s">
        <v>260</v>
      </c>
      <c r="ALJ192" s="4" t="s">
        <v>260</v>
      </c>
      <c r="ALK192" s="4" t="s">
        <v>260</v>
      </c>
      <c r="ALL192" s="4" t="s">
        <v>260</v>
      </c>
      <c r="ALN192" s="11" t="e">
        <f t="shared" si="431"/>
        <v>#DIV/0!</v>
      </c>
      <c r="ALO192" s="5">
        <v>30000</v>
      </c>
      <c r="ALU192" s="60"/>
      <c r="ALV192" s="4">
        <v>1</v>
      </c>
      <c r="ALW192" s="4">
        <v>1</v>
      </c>
      <c r="AMD192" s="4">
        <v>1</v>
      </c>
      <c r="AMJ192" s="403"/>
    </row>
    <row r="193" spans="1:1024" s="1" customFormat="1" ht="15" customHeight="1" x14ac:dyDescent="0.25">
      <c r="A193" s="268"/>
      <c r="B193" s="113">
        <v>296</v>
      </c>
      <c r="C193" s="473" t="s">
        <v>1063</v>
      </c>
      <c r="D193" s="304" t="s">
        <v>993</v>
      </c>
      <c r="E193" s="1">
        <v>2007</v>
      </c>
      <c r="F193" s="1">
        <v>4</v>
      </c>
      <c r="G193" s="1">
        <v>1</v>
      </c>
      <c r="H193" s="1">
        <v>1</v>
      </c>
      <c r="I193" s="1">
        <v>1</v>
      </c>
      <c r="J193" s="1">
        <v>5</v>
      </c>
      <c r="K193" s="1">
        <v>1998</v>
      </c>
      <c r="L193" s="1">
        <v>2001</v>
      </c>
      <c r="M193" s="1">
        <v>2</v>
      </c>
      <c r="AB193" s="1">
        <v>1</v>
      </c>
      <c r="AE193" s="1">
        <v>1</v>
      </c>
      <c r="AY193" s="1">
        <v>1</v>
      </c>
      <c r="BA193" s="1">
        <v>1</v>
      </c>
      <c r="BB193" s="1">
        <v>10</v>
      </c>
      <c r="CG193" s="1">
        <v>1</v>
      </c>
      <c r="CH193" s="246"/>
      <c r="CP193" s="1">
        <f t="shared" si="396"/>
        <v>0</v>
      </c>
      <c r="CS193" s="1">
        <f t="shared" si="359"/>
        <v>0</v>
      </c>
      <c r="DO193" s="1">
        <f t="shared" si="397"/>
        <v>0</v>
      </c>
      <c r="DX193" s="1">
        <f t="shared" si="398"/>
        <v>0</v>
      </c>
      <c r="EE193" s="1">
        <f t="shared" si="399"/>
        <v>0</v>
      </c>
      <c r="EH193" s="1">
        <f t="shared" si="400"/>
        <v>0</v>
      </c>
      <c r="EJ193" s="1">
        <v>1</v>
      </c>
      <c r="FF193" s="116"/>
      <c r="GP193" s="1">
        <f t="shared" si="360"/>
        <v>0</v>
      </c>
      <c r="GY193" s="1">
        <f t="shared" si="401"/>
        <v>0</v>
      </c>
      <c r="HC193" s="1">
        <f t="shared" si="402"/>
        <v>0</v>
      </c>
      <c r="HS193" s="1">
        <f t="shared" si="403"/>
        <v>0</v>
      </c>
      <c r="HX193" s="1">
        <f t="shared" si="361"/>
        <v>0</v>
      </c>
      <c r="ID193" s="1">
        <f t="shared" si="362"/>
        <v>0</v>
      </c>
      <c r="IN193" s="1">
        <f t="shared" si="404"/>
        <v>0</v>
      </c>
      <c r="IW193" s="1">
        <f t="shared" si="405"/>
        <v>0</v>
      </c>
      <c r="IZ193" s="1">
        <f t="shared" si="363"/>
        <v>0</v>
      </c>
      <c r="JJ193" s="1">
        <f t="shared" si="364"/>
        <v>0</v>
      </c>
      <c r="JR193" s="1">
        <v>1</v>
      </c>
      <c r="JV193" s="1">
        <f t="shared" si="406"/>
        <v>1</v>
      </c>
      <c r="JW193" s="1">
        <v>1</v>
      </c>
      <c r="KB193" s="1">
        <f t="shared" si="407"/>
        <v>0</v>
      </c>
      <c r="LG193" s="1">
        <f t="shared" si="365"/>
        <v>0</v>
      </c>
      <c r="LT193" s="1">
        <f t="shared" si="408"/>
        <v>0</v>
      </c>
      <c r="MA193" s="1">
        <f t="shared" si="409"/>
        <v>0</v>
      </c>
      <c r="MF193" s="1">
        <f t="shared" si="410"/>
        <v>0</v>
      </c>
      <c r="MM193" s="1">
        <f t="shared" si="411"/>
        <v>0</v>
      </c>
      <c r="MS193" s="1">
        <f t="shared" si="412"/>
        <v>0</v>
      </c>
      <c r="MU193" s="115"/>
      <c r="OI193" s="120"/>
      <c r="PD193" s="1">
        <f t="shared" si="366"/>
        <v>0</v>
      </c>
      <c r="QF193" s="1">
        <f t="shared" si="413"/>
        <v>0</v>
      </c>
      <c r="QY193" s="1">
        <f t="shared" si="414"/>
        <v>0</v>
      </c>
      <c r="RK193" s="1">
        <f t="shared" si="415"/>
        <v>0</v>
      </c>
      <c r="SA193" s="1">
        <f t="shared" si="416"/>
        <v>0</v>
      </c>
      <c r="SG193" s="1">
        <f t="shared" si="417"/>
        <v>0</v>
      </c>
      <c r="SO193" s="1">
        <f t="shared" si="418"/>
        <v>0</v>
      </c>
      <c r="TB193" s="1">
        <f t="shared" si="419"/>
        <v>0</v>
      </c>
      <c r="TS193" s="1">
        <f t="shared" si="367"/>
        <v>0</v>
      </c>
      <c r="UD193" s="1">
        <f t="shared" si="368"/>
        <v>0</v>
      </c>
      <c r="UG193" s="1">
        <f t="shared" si="369"/>
        <v>0</v>
      </c>
      <c r="UQ193" s="1">
        <f t="shared" si="420"/>
        <v>0</v>
      </c>
      <c r="VA193" s="1">
        <f t="shared" si="421"/>
        <v>0</v>
      </c>
      <c r="VG193" s="1">
        <f t="shared" si="422"/>
        <v>0</v>
      </c>
      <c r="WY193" s="1">
        <f t="shared" si="370"/>
        <v>0</v>
      </c>
      <c r="XB193" s="1">
        <f t="shared" si="423"/>
        <v>0</v>
      </c>
      <c r="XG193" s="1">
        <f t="shared" si="371"/>
        <v>0</v>
      </c>
      <c r="XK193" s="108"/>
      <c r="XL193" s="1">
        <f t="shared" si="372"/>
        <v>1</v>
      </c>
      <c r="XM193" s="1">
        <f t="shared" si="373"/>
        <v>0</v>
      </c>
      <c r="XN193" s="1">
        <f t="shared" si="424"/>
        <v>0</v>
      </c>
      <c r="XO193" s="1">
        <f t="shared" si="374"/>
        <v>1</v>
      </c>
      <c r="XP193" s="1">
        <f t="shared" si="425"/>
        <v>0</v>
      </c>
      <c r="XQ193" s="1">
        <f t="shared" si="375"/>
        <v>0</v>
      </c>
      <c r="XR193" s="1">
        <f t="shared" si="376"/>
        <v>0</v>
      </c>
      <c r="XS193" s="1">
        <f t="shared" si="432"/>
        <v>0</v>
      </c>
      <c r="XT193" s="1">
        <f t="shared" si="426"/>
        <v>0</v>
      </c>
      <c r="XU193" s="1">
        <f t="shared" si="377"/>
        <v>0</v>
      </c>
      <c r="XV193" s="1">
        <f t="shared" si="378"/>
        <v>0</v>
      </c>
      <c r="XW193" s="1">
        <f t="shared" si="379"/>
        <v>0</v>
      </c>
      <c r="XX193" s="1">
        <f t="shared" si="380"/>
        <v>0</v>
      </c>
      <c r="XY193" s="1">
        <f t="shared" si="381"/>
        <v>0</v>
      </c>
      <c r="XZ193" s="1">
        <f t="shared" si="382"/>
        <v>0</v>
      </c>
      <c r="YA193" s="1">
        <f t="shared" si="383"/>
        <v>0</v>
      </c>
      <c r="YB193" s="1">
        <f t="shared" si="384"/>
        <v>0</v>
      </c>
      <c r="YC193" s="1">
        <f t="shared" si="385"/>
        <v>0</v>
      </c>
      <c r="YD193" s="132"/>
      <c r="YE193" s="133">
        <f t="shared" si="434"/>
        <v>2</v>
      </c>
      <c r="YF193" s="133">
        <f t="shared" si="386"/>
        <v>283000</v>
      </c>
      <c r="YG193" s="130">
        <v>2</v>
      </c>
      <c r="YH193" s="130">
        <f t="shared" si="387"/>
        <v>283000</v>
      </c>
      <c r="YI193" s="129">
        <v>2</v>
      </c>
      <c r="YJ193" s="128">
        <f t="shared" si="388"/>
        <v>283000</v>
      </c>
      <c r="YK193" s="177"/>
      <c r="YL193">
        <v>1</v>
      </c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>
        <f t="shared" si="427"/>
        <v>0</v>
      </c>
      <c r="ACD193" s="25" t="e">
        <f t="shared" si="435"/>
        <v>#DIV/0!</v>
      </c>
      <c r="ACE193" s="11">
        <f t="shared" si="389"/>
        <v>2</v>
      </c>
      <c r="ACF193" s="11">
        <f t="shared" si="390"/>
        <v>283000</v>
      </c>
      <c r="ACG193" s="1">
        <v>4</v>
      </c>
      <c r="ACH193" s="1">
        <v>1</v>
      </c>
      <c r="ACI193" s="11">
        <f t="shared" si="391"/>
        <v>566000</v>
      </c>
      <c r="ACJ193" s="45">
        <v>1</v>
      </c>
      <c r="ACK193" s="13">
        <f t="shared" si="392"/>
        <v>566000</v>
      </c>
      <c r="ACL193">
        <v>1</v>
      </c>
      <c r="ACM193" s="25">
        <f t="shared" si="393"/>
        <v>566000</v>
      </c>
      <c r="ACN193" s="11">
        <f t="shared" si="394"/>
        <v>566000</v>
      </c>
      <c r="ACO193" s="65"/>
      <c r="ACR193" s="1" t="s">
        <v>292</v>
      </c>
      <c r="ACS193" s="1">
        <v>1</v>
      </c>
      <c r="ACU193" s="1">
        <v>1</v>
      </c>
      <c r="ACZ193" s="1" t="s">
        <v>896</v>
      </c>
      <c r="ADA193" s="1">
        <v>1</v>
      </c>
      <c r="ADD193" s="1" t="s">
        <v>185</v>
      </c>
      <c r="ADV193" s="457"/>
      <c r="AEE193" s="1">
        <f t="shared" si="428"/>
        <v>0</v>
      </c>
      <c r="AFC193" s="1">
        <v>1</v>
      </c>
      <c r="AFN193" s="1">
        <v>1</v>
      </c>
      <c r="AFW193" s="1">
        <v>1</v>
      </c>
      <c r="AGL193" s="11">
        <v>334000</v>
      </c>
      <c r="AGM193" s="11">
        <f t="shared" si="433"/>
        <v>222000</v>
      </c>
      <c r="AHB193" s="1">
        <v>222000</v>
      </c>
      <c r="AHC193" s="1">
        <v>1</v>
      </c>
      <c r="AHI193" s="1">
        <v>1</v>
      </c>
      <c r="AHJ193" s="1">
        <v>556000</v>
      </c>
      <c r="AHK193" s="1">
        <v>66.466999999999999</v>
      </c>
      <c r="AHL193" s="1">
        <v>3</v>
      </c>
      <c r="AHM193" s="1">
        <v>1</v>
      </c>
      <c r="AHX193" s="1">
        <v>1</v>
      </c>
      <c r="AHY193" s="1">
        <v>7</v>
      </c>
      <c r="AHZ193" s="1">
        <v>1</v>
      </c>
      <c r="AIJ193" s="1">
        <v>1</v>
      </c>
      <c r="AIY193" s="11">
        <v>10000</v>
      </c>
      <c r="AIZ193" s="11"/>
      <c r="AJA193" s="1">
        <v>1.8</v>
      </c>
      <c r="AJB193" s="11"/>
      <c r="AJC193" s="1">
        <v>556000</v>
      </c>
      <c r="AJD193" s="1">
        <v>1</v>
      </c>
      <c r="AJE193" s="1">
        <v>1</v>
      </c>
      <c r="AJF193" s="435">
        <v>98.233215547703182</v>
      </c>
      <c r="AJG193" s="45"/>
      <c r="AJH193" s="381">
        <v>566000</v>
      </c>
      <c r="AJI193" s="11">
        <f t="shared" si="395"/>
        <v>283000</v>
      </c>
      <c r="AJJ193" s="60"/>
      <c r="AJK193" s="12"/>
      <c r="AJW193" s="1">
        <f t="shared" si="429"/>
        <v>0</v>
      </c>
      <c r="AJZ193" s="1">
        <f t="shared" si="430"/>
        <v>0</v>
      </c>
      <c r="AKA193" s="60"/>
      <c r="AKB193" s="1" t="s">
        <v>260</v>
      </c>
      <c r="AKC193" s="1" t="s">
        <v>260</v>
      </c>
      <c r="AKD193" s="1" t="s">
        <v>261</v>
      </c>
      <c r="AKE193" s="1" t="s">
        <v>260</v>
      </c>
      <c r="AKF193" s="1" t="s">
        <v>260</v>
      </c>
      <c r="AKG193" s="1" t="s">
        <v>260</v>
      </c>
      <c r="AKH193" s="1" t="s">
        <v>260</v>
      </c>
      <c r="AKI193" s="1" t="s">
        <v>260</v>
      </c>
      <c r="AKJ193" s="1" t="s">
        <v>262</v>
      </c>
      <c r="AKK193" s="1" t="s">
        <v>260</v>
      </c>
      <c r="AKL193" s="1" t="s">
        <v>260</v>
      </c>
      <c r="AKM193" s="1" t="s">
        <v>260</v>
      </c>
      <c r="AKN193" s="1" t="s">
        <v>260</v>
      </c>
      <c r="AKO193" s="1" t="s">
        <v>260</v>
      </c>
      <c r="AKP193" s="1" t="s">
        <v>260</v>
      </c>
      <c r="AKQ193" s="1" t="s">
        <v>260</v>
      </c>
      <c r="AKR193" s="1" t="s">
        <v>263</v>
      </c>
      <c r="AKS193" s="1" t="s">
        <v>260</v>
      </c>
      <c r="AKT193" s="1" t="s">
        <v>260</v>
      </c>
      <c r="AKU193" s="1" t="s">
        <v>260</v>
      </c>
      <c r="AKV193" s="1" t="s">
        <v>260</v>
      </c>
      <c r="AKW193" s="1" t="s">
        <v>260</v>
      </c>
      <c r="AKX193" s="1" t="s">
        <v>260</v>
      </c>
      <c r="AKY193" s="1" t="s">
        <v>260</v>
      </c>
      <c r="AKZ193" s="1" t="s">
        <v>260</v>
      </c>
      <c r="ALA193" s="1" t="s">
        <v>260</v>
      </c>
      <c r="ALB193" s="1" t="s">
        <v>260</v>
      </c>
      <c r="ALC193" s="1" t="s">
        <v>260</v>
      </c>
      <c r="ALD193" s="1" t="s">
        <v>260</v>
      </c>
      <c r="ALE193" s="1" t="s">
        <v>260</v>
      </c>
      <c r="ALF193" s="1" t="s">
        <v>260</v>
      </c>
      <c r="ALG193" s="1" t="s">
        <v>260</v>
      </c>
      <c r="ALH193" s="1" t="s">
        <v>260</v>
      </c>
      <c r="ALI193" s="1" t="s">
        <v>260</v>
      </c>
      <c r="ALJ193" s="1" t="s">
        <v>260</v>
      </c>
      <c r="ALK193" s="1" t="s">
        <v>260</v>
      </c>
      <c r="ALL193" s="1" t="s">
        <v>260</v>
      </c>
      <c r="ALN193" s="11" t="e">
        <f t="shared" si="431"/>
        <v>#DIV/0!</v>
      </c>
      <c r="ALO193" s="28">
        <v>566000</v>
      </c>
      <c r="ALU193" s="60"/>
      <c r="ALV193" s="1">
        <v>1</v>
      </c>
      <c r="ALY193" s="1">
        <v>1</v>
      </c>
      <c r="AMA193" s="1">
        <v>1</v>
      </c>
      <c r="AMB193" s="1">
        <v>1</v>
      </c>
      <c r="AMJ193" s="403"/>
    </row>
    <row r="194" spans="1:1024" s="1" customFormat="1" ht="15" customHeight="1" x14ac:dyDescent="0.25">
      <c r="A194" s="268"/>
      <c r="B194" s="113">
        <v>297</v>
      </c>
      <c r="C194" s="473" t="s">
        <v>1063</v>
      </c>
      <c r="D194" s="304" t="s">
        <v>897</v>
      </c>
      <c r="E194" s="1">
        <v>2010</v>
      </c>
      <c r="F194" s="1">
        <v>2</v>
      </c>
      <c r="G194" s="1">
        <v>1</v>
      </c>
      <c r="H194" s="1">
        <v>3</v>
      </c>
      <c r="I194" s="1">
        <v>1</v>
      </c>
      <c r="J194" s="1">
        <v>5</v>
      </c>
      <c r="K194" s="1">
        <v>1991</v>
      </c>
      <c r="L194" s="1">
        <v>2002</v>
      </c>
      <c r="M194" s="1">
        <v>11</v>
      </c>
      <c r="U194" s="1">
        <v>1</v>
      </c>
      <c r="V194" s="1">
        <v>1</v>
      </c>
      <c r="W194" s="1">
        <v>1</v>
      </c>
      <c r="X194" s="1">
        <v>1</v>
      </c>
      <c r="Y194" s="1">
        <v>1</v>
      </c>
      <c r="Z194" s="1">
        <v>1</v>
      </c>
      <c r="AA194" s="1">
        <v>1</v>
      </c>
      <c r="AB194" s="1">
        <v>1</v>
      </c>
      <c r="AC194" s="1">
        <v>1</v>
      </c>
      <c r="AE194" s="1">
        <v>1</v>
      </c>
      <c r="AF194" s="1">
        <v>1</v>
      </c>
      <c r="AW194" s="1">
        <v>1</v>
      </c>
      <c r="AY194" s="1">
        <v>1</v>
      </c>
      <c r="BA194" s="1">
        <v>1</v>
      </c>
      <c r="BB194" s="1">
        <v>10</v>
      </c>
      <c r="CG194" s="1">
        <v>1</v>
      </c>
      <c r="CH194" s="246"/>
      <c r="CP194" s="1">
        <f t="shared" si="396"/>
        <v>0</v>
      </c>
      <c r="CS194" s="1">
        <f t="shared" si="359"/>
        <v>0</v>
      </c>
      <c r="DO194" s="1">
        <f t="shared" si="397"/>
        <v>0</v>
      </c>
      <c r="DX194" s="1">
        <f t="shared" si="398"/>
        <v>0</v>
      </c>
      <c r="EE194" s="1">
        <f t="shared" si="399"/>
        <v>0</v>
      </c>
      <c r="EH194" s="1">
        <f t="shared" si="400"/>
        <v>0</v>
      </c>
      <c r="EJ194" s="1">
        <v>1</v>
      </c>
      <c r="EN194" s="1">
        <v>1</v>
      </c>
      <c r="EP194" s="1">
        <v>1</v>
      </c>
      <c r="EU194" s="1">
        <v>1</v>
      </c>
      <c r="FF194" s="116"/>
      <c r="GP194" s="1">
        <f t="shared" si="360"/>
        <v>0</v>
      </c>
      <c r="GY194" s="1">
        <f t="shared" si="401"/>
        <v>0</v>
      </c>
      <c r="HC194" s="1">
        <f t="shared" si="402"/>
        <v>0</v>
      </c>
      <c r="HS194" s="1">
        <f t="shared" si="403"/>
        <v>0</v>
      </c>
      <c r="HX194" s="1">
        <f t="shared" si="361"/>
        <v>0</v>
      </c>
      <c r="ID194" s="1">
        <f t="shared" si="362"/>
        <v>0</v>
      </c>
      <c r="IN194" s="1">
        <f t="shared" si="404"/>
        <v>0</v>
      </c>
      <c r="IW194" s="1">
        <f t="shared" si="405"/>
        <v>0</v>
      </c>
      <c r="IZ194" s="1">
        <f t="shared" si="363"/>
        <v>0</v>
      </c>
      <c r="JJ194" s="1">
        <f t="shared" si="364"/>
        <v>0</v>
      </c>
      <c r="JV194" s="1">
        <f t="shared" si="406"/>
        <v>0</v>
      </c>
      <c r="KB194" s="1">
        <f t="shared" si="407"/>
        <v>0</v>
      </c>
      <c r="LG194" s="1">
        <f t="shared" si="365"/>
        <v>0</v>
      </c>
      <c r="LT194" s="1">
        <f t="shared" si="408"/>
        <v>0</v>
      </c>
      <c r="MA194" s="1">
        <f t="shared" si="409"/>
        <v>0</v>
      </c>
      <c r="MF194" s="1">
        <f t="shared" si="410"/>
        <v>0</v>
      </c>
      <c r="MM194" s="1">
        <f t="shared" si="411"/>
        <v>0</v>
      </c>
      <c r="MS194" s="1">
        <f t="shared" si="412"/>
        <v>0</v>
      </c>
      <c r="MU194" s="115"/>
      <c r="OI194" s="120"/>
      <c r="PD194" s="1">
        <f t="shared" si="366"/>
        <v>0</v>
      </c>
      <c r="QF194" s="1">
        <f t="shared" si="413"/>
        <v>0</v>
      </c>
      <c r="QY194" s="1">
        <f t="shared" si="414"/>
        <v>0</v>
      </c>
      <c r="RK194" s="1">
        <f t="shared" si="415"/>
        <v>0</v>
      </c>
      <c r="SA194" s="1">
        <f t="shared" si="416"/>
        <v>0</v>
      </c>
      <c r="SG194" s="1">
        <f t="shared" si="417"/>
        <v>0</v>
      </c>
      <c r="SO194" s="1">
        <f t="shared" si="418"/>
        <v>0</v>
      </c>
      <c r="TB194" s="1">
        <f t="shared" si="419"/>
        <v>0</v>
      </c>
      <c r="TS194" s="1">
        <f t="shared" si="367"/>
        <v>0</v>
      </c>
      <c r="UD194" s="1">
        <f t="shared" si="368"/>
        <v>0</v>
      </c>
      <c r="UG194" s="1">
        <f t="shared" si="369"/>
        <v>0</v>
      </c>
      <c r="UQ194" s="1">
        <f t="shared" si="420"/>
        <v>0</v>
      </c>
      <c r="VA194" s="1">
        <f t="shared" si="421"/>
        <v>0</v>
      </c>
      <c r="VG194" s="1">
        <f t="shared" si="422"/>
        <v>0</v>
      </c>
      <c r="WY194" s="1">
        <f t="shared" si="370"/>
        <v>0</v>
      </c>
      <c r="XB194" s="1">
        <f t="shared" si="423"/>
        <v>0</v>
      </c>
      <c r="XG194" s="1">
        <f t="shared" si="371"/>
        <v>0</v>
      </c>
      <c r="XK194" s="108"/>
      <c r="XL194" s="1">
        <f t="shared" si="372"/>
        <v>0</v>
      </c>
      <c r="XM194" s="1">
        <f t="shared" si="373"/>
        <v>0</v>
      </c>
      <c r="XN194" s="1">
        <f t="shared" si="424"/>
        <v>0</v>
      </c>
      <c r="XO194" s="1">
        <f t="shared" si="374"/>
        <v>4</v>
      </c>
      <c r="XP194" s="1">
        <f t="shared" si="425"/>
        <v>0</v>
      </c>
      <c r="XQ194" s="1">
        <f t="shared" si="375"/>
        <v>0</v>
      </c>
      <c r="XR194" s="1">
        <f t="shared" si="376"/>
        <v>0</v>
      </c>
      <c r="XS194" s="1">
        <f t="shared" si="432"/>
        <v>0</v>
      </c>
      <c r="XT194" s="1">
        <f t="shared" si="426"/>
        <v>0</v>
      </c>
      <c r="XU194" s="1">
        <f t="shared" si="377"/>
        <v>0</v>
      </c>
      <c r="XV194" s="1">
        <f t="shared" si="378"/>
        <v>0</v>
      </c>
      <c r="XW194" s="1">
        <f t="shared" si="379"/>
        <v>0</v>
      </c>
      <c r="XX194" s="1">
        <f t="shared" si="380"/>
        <v>0</v>
      </c>
      <c r="XY194" s="1">
        <f t="shared" si="381"/>
        <v>0</v>
      </c>
      <c r="XZ194" s="1">
        <f t="shared" si="382"/>
        <v>0</v>
      </c>
      <c r="YA194" s="1">
        <f t="shared" si="383"/>
        <v>0</v>
      </c>
      <c r="YB194" s="1">
        <f t="shared" si="384"/>
        <v>0</v>
      </c>
      <c r="YC194" s="1">
        <f t="shared" si="385"/>
        <v>0</v>
      </c>
      <c r="YD194" s="132"/>
      <c r="YE194" s="133">
        <f t="shared" si="434"/>
        <v>4</v>
      </c>
      <c r="YF194" s="133">
        <f t="shared" si="386"/>
        <v>223250</v>
      </c>
      <c r="YG194" s="130">
        <v>1</v>
      </c>
      <c r="YH194" s="130">
        <f t="shared" si="387"/>
        <v>893000</v>
      </c>
      <c r="YI194" s="129">
        <v>1</v>
      </c>
      <c r="YJ194" s="128">
        <f t="shared" si="388"/>
        <v>893000</v>
      </c>
      <c r="YK194" s="177"/>
      <c r="YL194">
        <v>1</v>
      </c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>
        <f t="shared" si="427"/>
        <v>0</v>
      </c>
      <c r="ACD194" s="25" t="e">
        <f t="shared" si="435"/>
        <v>#DIV/0!</v>
      </c>
      <c r="ACE194" s="11">
        <f t="shared" si="389"/>
        <v>4</v>
      </c>
      <c r="ACF194" s="11">
        <f t="shared" si="390"/>
        <v>223250</v>
      </c>
      <c r="ACG194" s="1">
        <v>5</v>
      </c>
      <c r="ACH194" s="1">
        <v>1</v>
      </c>
      <c r="ACI194" s="11">
        <f t="shared" si="391"/>
        <v>893000</v>
      </c>
      <c r="ACJ194" s="45">
        <v>1</v>
      </c>
      <c r="ACK194" s="13">
        <f t="shared" si="392"/>
        <v>893000</v>
      </c>
      <c r="ACL194">
        <v>1</v>
      </c>
      <c r="ACM194" s="25">
        <f t="shared" si="393"/>
        <v>893000</v>
      </c>
      <c r="ACN194" s="11">
        <f t="shared" si="394"/>
        <v>893000</v>
      </c>
      <c r="ACO194" s="65"/>
      <c r="ACR194" s="1" t="s">
        <v>292</v>
      </c>
      <c r="ACS194" s="1">
        <v>1</v>
      </c>
      <c r="ACT194" s="1">
        <v>1</v>
      </c>
      <c r="ACV194" s="1">
        <v>1</v>
      </c>
      <c r="ACX194" s="1">
        <v>4</v>
      </c>
      <c r="ACY194" s="1">
        <v>1</v>
      </c>
      <c r="ACZ194" s="1" t="s">
        <v>259</v>
      </c>
      <c r="ADD194" s="1" t="s">
        <v>185</v>
      </c>
      <c r="ADN194" s="1">
        <v>1</v>
      </c>
      <c r="ADU194" s="1">
        <v>3</v>
      </c>
      <c r="ADV194" s="457"/>
      <c r="ADW194" s="1">
        <v>4</v>
      </c>
      <c r="ADX194" s="1">
        <v>2</v>
      </c>
      <c r="AEE194" s="1">
        <f t="shared" si="428"/>
        <v>0</v>
      </c>
      <c r="AFA194" s="1">
        <v>1</v>
      </c>
      <c r="AFC194" s="1">
        <v>1</v>
      </c>
      <c r="AFM194" s="1">
        <v>1</v>
      </c>
      <c r="AFN194" s="1">
        <v>1</v>
      </c>
      <c r="AFS194" s="1">
        <v>1</v>
      </c>
      <c r="AFV194" s="1">
        <v>1</v>
      </c>
      <c r="AFW194" s="1">
        <v>1</v>
      </c>
      <c r="AFX194" s="1">
        <v>1</v>
      </c>
      <c r="AFY194" s="1">
        <v>1</v>
      </c>
      <c r="AGL194" s="1">
        <v>778000</v>
      </c>
      <c r="AGM194" s="11">
        <f t="shared" si="433"/>
        <v>0</v>
      </c>
      <c r="AHJ194" s="1">
        <v>778000</v>
      </c>
      <c r="AHL194" s="1">
        <v>2</v>
      </c>
      <c r="AHM194" s="1">
        <v>1</v>
      </c>
      <c r="AHR194" s="1">
        <v>2</v>
      </c>
      <c r="AHS194" s="1">
        <v>1</v>
      </c>
      <c r="AHX194" s="1">
        <v>1</v>
      </c>
      <c r="AHY194" s="1">
        <v>7</v>
      </c>
      <c r="AHZ194" s="1">
        <v>1</v>
      </c>
      <c r="AIA194" s="1">
        <v>3</v>
      </c>
      <c r="AIB194" s="1">
        <v>1</v>
      </c>
      <c r="AIC194" s="1">
        <v>2</v>
      </c>
      <c r="AID194" s="1">
        <v>1</v>
      </c>
      <c r="AIE194" s="1">
        <v>4</v>
      </c>
      <c r="AIF194" s="1">
        <v>1</v>
      </c>
      <c r="AIJ194" s="1">
        <v>1</v>
      </c>
      <c r="AIK194" s="1">
        <v>1</v>
      </c>
      <c r="AIL194" s="1">
        <v>1</v>
      </c>
      <c r="AIO194" s="1">
        <v>1</v>
      </c>
      <c r="AIT194" s="1">
        <v>1</v>
      </c>
      <c r="AIV194" s="1" t="s">
        <v>1092</v>
      </c>
      <c r="AIX194" s="1">
        <v>1</v>
      </c>
      <c r="AIY194" s="11">
        <v>62000</v>
      </c>
      <c r="AIZ194" s="11"/>
      <c r="AJA194" s="1">
        <v>7.97</v>
      </c>
      <c r="AJB194" s="11">
        <v>831000</v>
      </c>
      <c r="AJF194" s="435"/>
      <c r="AJG194" s="45"/>
      <c r="AJH194" s="381">
        <v>893000</v>
      </c>
      <c r="AJI194" s="11">
        <f t="shared" si="395"/>
        <v>223250</v>
      </c>
      <c r="AJJ194" s="60"/>
      <c r="AJK194" s="12">
        <v>4</v>
      </c>
      <c r="AJL194" s="1">
        <v>1</v>
      </c>
      <c r="AJW194" s="1">
        <f t="shared" si="429"/>
        <v>1</v>
      </c>
      <c r="AJZ194" s="1">
        <f t="shared" si="430"/>
        <v>1</v>
      </c>
      <c r="AKA194" s="60"/>
      <c r="AKB194" s="1" t="s">
        <v>298</v>
      </c>
      <c r="AKC194" s="1" t="s">
        <v>186</v>
      </c>
      <c r="AKD194" s="1" t="s">
        <v>181</v>
      </c>
      <c r="AKE194" s="1" t="s">
        <v>898</v>
      </c>
      <c r="AKF194" s="1" t="s">
        <v>310</v>
      </c>
      <c r="AKG194" s="1" t="s">
        <v>260</v>
      </c>
      <c r="AKH194" s="1" t="s">
        <v>260</v>
      </c>
      <c r="AKI194" s="1" t="s">
        <v>260</v>
      </c>
      <c r="AKJ194" s="1" t="s">
        <v>262</v>
      </c>
      <c r="AKK194" s="1" t="s">
        <v>260</v>
      </c>
      <c r="AKL194" s="1" t="s">
        <v>260</v>
      </c>
      <c r="AKM194" s="1" t="s">
        <v>260</v>
      </c>
      <c r="AKN194" s="1" t="s">
        <v>260</v>
      </c>
      <c r="AKO194" s="1" t="s">
        <v>260</v>
      </c>
      <c r="AKP194" s="1" t="s">
        <v>260</v>
      </c>
      <c r="AKQ194" s="1" t="s">
        <v>260</v>
      </c>
      <c r="AKR194" s="1" t="s">
        <v>263</v>
      </c>
      <c r="AKS194" s="1" t="s">
        <v>260</v>
      </c>
      <c r="AKT194" s="1" t="s">
        <v>260</v>
      </c>
      <c r="AKU194" s="1" t="s">
        <v>260</v>
      </c>
      <c r="AKV194" s="1" t="s">
        <v>260</v>
      </c>
      <c r="AKW194" s="1" t="s">
        <v>260</v>
      </c>
      <c r="AKX194" s="1" t="s">
        <v>260</v>
      </c>
      <c r="AKY194" s="1" t="s">
        <v>260</v>
      </c>
      <c r="AKZ194" s="1" t="s">
        <v>260</v>
      </c>
      <c r="ALA194" s="1" t="s">
        <v>260</v>
      </c>
      <c r="ALB194" s="1" t="s">
        <v>260</v>
      </c>
      <c r="ALC194" s="1" t="s">
        <v>260</v>
      </c>
      <c r="ALD194" s="1" t="s">
        <v>260</v>
      </c>
      <c r="ALE194" s="1" t="s">
        <v>260</v>
      </c>
      <c r="ALF194" s="1" t="s">
        <v>260</v>
      </c>
      <c r="ALG194" s="1" t="s">
        <v>260</v>
      </c>
      <c r="ALH194" s="1" t="s">
        <v>260</v>
      </c>
      <c r="ALI194" s="1" t="s">
        <v>260</v>
      </c>
      <c r="ALJ194" s="1" t="s">
        <v>260</v>
      </c>
      <c r="ALK194" s="1" t="s">
        <v>260</v>
      </c>
      <c r="ALL194" s="1" t="s">
        <v>260</v>
      </c>
      <c r="ALM194" s="1">
        <v>5</v>
      </c>
      <c r="ALN194" s="11">
        <f t="shared" si="431"/>
        <v>178600</v>
      </c>
      <c r="ALO194" s="28">
        <v>893000</v>
      </c>
      <c r="ALP194" s="1">
        <v>2</v>
      </c>
      <c r="ALQ194" s="1">
        <v>3</v>
      </c>
      <c r="ALU194" s="60"/>
      <c r="ALV194" s="1">
        <v>1</v>
      </c>
      <c r="ALW194" s="1">
        <v>1</v>
      </c>
      <c r="ALY194" s="1">
        <v>1</v>
      </c>
      <c r="ALZ194" s="1">
        <v>1</v>
      </c>
      <c r="AMA194" s="1">
        <v>1</v>
      </c>
      <c r="AMJ194" s="403"/>
    </row>
    <row r="195" spans="1:1024" s="1" customFormat="1" ht="15" customHeight="1" x14ac:dyDescent="0.25">
      <c r="A195" s="268"/>
      <c r="B195" s="113">
        <v>298</v>
      </c>
      <c r="C195" s="473" t="s">
        <v>902</v>
      </c>
      <c r="D195" s="304" t="s">
        <v>1116</v>
      </c>
      <c r="E195" s="1">
        <v>2002</v>
      </c>
      <c r="H195" s="1">
        <v>2</v>
      </c>
      <c r="I195" s="1">
        <v>1</v>
      </c>
      <c r="J195" s="1">
        <v>2</v>
      </c>
      <c r="K195" s="1">
        <v>2000</v>
      </c>
      <c r="L195" s="1">
        <v>2000</v>
      </c>
      <c r="M195" s="1">
        <v>1</v>
      </c>
      <c r="AD195" s="1">
        <v>1</v>
      </c>
      <c r="AY195" s="1">
        <v>1</v>
      </c>
      <c r="BA195" s="1">
        <v>1</v>
      </c>
      <c r="BB195" s="1">
        <v>10</v>
      </c>
      <c r="BG195" s="1">
        <v>2</v>
      </c>
      <c r="CG195" s="1">
        <v>1</v>
      </c>
      <c r="CH195" s="246"/>
      <c r="CP195" s="1">
        <f t="shared" si="396"/>
        <v>0</v>
      </c>
      <c r="CS195" s="1">
        <f t="shared" si="359"/>
        <v>0</v>
      </c>
      <c r="DO195" s="1">
        <f t="shared" si="397"/>
        <v>0</v>
      </c>
      <c r="DX195" s="1">
        <f t="shared" si="398"/>
        <v>0</v>
      </c>
      <c r="EE195" s="1">
        <f t="shared" si="399"/>
        <v>0</v>
      </c>
      <c r="EH195" s="1">
        <f t="shared" si="400"/>
        <v>0</v>
      </c>
      <c r="FF195" s="116"/>
      <c r="GP195" s="1">
        <f t="shared" si="360"/>
        <v>0</v>
      </c>
      <c r="GY195" s="1">
        <f t="shared" si="401"/>
        <v>0</v>
      </c>
      <c r="HC195" s="1">
        <f t="shared" si="402"/>
        <v>0</v>
      </c>
      <c r="HS195" s="1">
        <f t="shared" si="403"/>
        <v>0</v>
      </c>
      <c r="HX195" s="1">
        <f t="shared" si="361"/>
        <v>0</v>
      </c>
      <c r="ID195" s="1">
        <f t="shared" si="362"/>
        <v>0</v>
      </c>
      <c r="IN195" s="1">
        <f t="shared" si="404"/>
        <v>0</v>
      </c>
      <c r="IW195" s="1">
        <f t="shared" si="405"/>
        <v>0</v>
      </c>
      <c r="IZ195" s="1">
        <f t="shared" si="363"/>
        <v>0</v>
      </c>
      <c r="JJ195" s="1">
        <f t="shared" si="364"/>
        <v>0</v>
      </c>
      <c r="JV195" s="1">
        <f t="shared" si="406"/>
        <v>0</v>
      </c>
      <c r="KB195" s="1">
        <f t="shared" si="407"/>
        <v>0</v>
      </c>
      <c r="LG195" s="1">
        <f t="shared" si="365"/>
        <v>0</v>
      </c>
      <c r="LT195" s="1">
        <f t="shared" si="408"/>
        <v>0</v>
      </c>
      <c r="MA195" s="1">
        <f t="shared" si="409"/>
        <v>0</v>
      </c>
      <c r="MF195" s="1">
        <f t="shared" si="410"/>
        <v>0</v>
      </c>
      <c r="MM195" s="1">
        <f t="shared" si="411"/>
        <v>0</v>
      </c>
      <c r="MS195" s="1">
        <f t="shared" si="412"/>
        <v>0</v>
      </c>
      <c r="MU195" s="115"/>
      <c r="OI195" s="120"/>
      <c r="PD195" s="1">
        <f t="shared" si="366"/>
        <v>0</v>
      </c>
      <c r="QF195" s="1">
        <f t="shared" si="413"/>
        <v>0</v>
      </c>
      <c r="QY195" s="1">
        <f t="shared" si="414"/>
        <v>0</v>
      </c>
      <c r="RJ195" s="1">
        <v>1</v>
      </c>
      <c r="RK195" s="1">
        <f t="shared" si="415"/>
        <v>1</v>
      </c>
      <c r="RL195" s="1">
        <v>1</v>
      </c>
      <c r="SA195" s="1">
        <f t="shared" si="416"/>
        <v>0</v>
      </c>
      <c r="SG195" s="1">
        <f t="shared" si="417"/>
        <v>0</v>
      </c>
      <c r="SO195" s="1">
        <f t="shared" si="418"/>
        <v>0</v>
      </c>
      <c r="TB195" s="1">
        <f t="shared" si="419"/>
        <v>0</v>
      </c>
      <c r="TS195" s="1">
        <f t="shared" si="367"/>
        <v>0</v>
      </c>
      <c r="UD195" s="1">
        <f t="shared" si="368"/>
        <v>0</v>
      </c>
      <c r="UG195" s="1">
        <f t="shared" si="369"/>
        <v>0</v>
      </c>
      <c r="UQ195" s="1">
        <f t="shared" si="420"/>
        <v>0</v>
      </c>
      <c r="VA195" s="1">
        <f t="shared" si="421"/>
        <v>0</v>
      </c>
      <c r="VG195" s="1">
        <f t="shared" si="422"/>
        <v>0</v>
      </c>
      <c r="WY195" s="1">
        <f t="shared" si="370"/>
        <v>0</v>
      </c>
      <c r="XB195" s="1">
        <f t="shared" si="423"/>
        <v>0</v>
      </c>
      <c r="XG195" s="1">
        <f t="shared" si="371"/>
        <v>0</v>
      </c>
      <c r="XK195" s="108"/>
      <c r="XL195" s="1">
        <f t="shared" si="372"/>
        <v>0</v>
      </c>
      <c r="XM195" s="1">
        <f t="shared" si="373"/>
        <v>0</v>
      </c>
      <c r="XN195" s="1">
        <f t="shared" si="424"/>
        <v>0</v>
      </c>
      <c r="XO195" s="1">
        <f t="shared" si="374"/>
        <v>0</v>
      </c>
      <c r="XP195" s="1">
        <f t="shared" si="425"/>
        <v>1</v>
      </c>
      <c r="XQ195" s="1">
        <f t="shared" si="375"/>
        <v>0</v>
      </c>
      <c r="XR195" s="1">
        <f t="shared" si="376"/>
        <v>0</v>
      </c>
      <c r="XS195" s="1">
        <f t="shared" si="432"/>
        <v>0</v>
      </c>
      <c r="XT195" s="1">
        <f t="shared" si="426"/>
        <v>0</v>
      </c>
      <c r="XU195" s="1">
        <f t="shared" si="377"/>
        <v>0</v>
      </c>
      <c r="XV195" s="1">
        <f t="shared" si="378"/>
        <v>0</v>
      </c>
      <c r="XW195" s="1">
        <f t="shared" si="379"/>
        <v>0</v>
      </c>
      <c r="XX195" s="1">
        <f t="shared" si="380"/>
        <v>0</v>
      </c>
      <c r="XY195" s="1">
        <f t="shared" si="381"/>
        <v>0</v>
      </c>
      <c r="XZ195" s="1">
        <f t="shared" si="382"/>
        <v>0</v>
      </c>
      <c r="YA195" s="1">
        <f t="shared" si="383"/>
        <v>0</v>
      </c>
      <c r="YB195" s="1">
        <f t="shared" si="384"/>
        <v>0</v>
      </c>
      <c r="YC195" s="1">
        <f t="shared" si="385"/>
        <v>0</v>
      </c>
      <c r="YD195" s="132"/>
      <c r="YE195" s="133">
        <f t="shared" si="434"/>
        <v>1</v>
      </c>
      <c r="YF195" s="133">
        <f t="shared" si="386"/>
        <v>207000</v>
      </c>
      <c r="YG195" s="130">
        <v>2</v>
      </c>
      <c r="YH195" s="130">
        <f t="shared" si="387"/>
        <v>103500</v>
      </c>
      <c r="YI195" s="129">
        <v>1</v>
      </c>
      <c r="YJ195" s="128">
        <f t="shared" si="388"/>
        <v>207000</v>
      </c>
      <c r="YK195" s="177"/>
      <c r="YL195">
        <v>1</v>
      </c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>
        <f t="shared" si="427"/>
        <v>0</v>
      </c>
      <c r="ACD195" s="25" t="e">
        <f t="shared" si="435"/>
        <v>#DIV/0!</v>
      </c>
      <c r="ACE195" s="11">
        <f t="shared" si="389"/>
        <v>1</v>
      </c>
      <c r="ACF195" s="11">
        <f t="shared" si="390"/>
        <v>207000</v>
      </c>
      <c r="ACG195" s="1">
        <v>5</v>
      </c>
      <c r="ACH195" s="1">
        <v>1</v>
      </c>
      <c r="ACI195" s="11">
        <f t="shared" si="391"/>
        <v>207000</v>
      </c>
      <c r="ACJ195" s="45">
        <v>1</v>
      </c>
      <c r="ACK195" s="13">
        <f t="shared" si="392"/>
        <v>207000</v>
      </c>
      <c r="ACL195">
        <v>1</v>
      </c>
      <c r="ACM195" s="25">
        <f t="shared" si="393"/>
        <v>207000</v>
      </c>
      <c r="ACN195" s="11">
        <f t="shared" si="394"/>
        <v>207000</v>
      </c>
      <c r="ACO195" s="65"/>
      <c r="ACR195" s="1" t="s">
        <v>258</v>
      </c>
      <c r="ACZ195" s="1" t="s">
        <v>259</v>
      </c>
      <c r="ADD195" s="1" t="s">
        <v>189</v>
      </c>
      <c r="ADO195" s="1">
        <v>1</v>
      </c>
      <c r="ADV195" s="457"/>
      <c r="AEE195" s="1">
        <f t="shared" si="428"/>
        <v>0</v>
      </c>
      <c r="AFM195" s="1">
        <v>1</v>
      </c>
      <c r="AGL195" s="1">
        <v>183000</v>
      </c>
      <c r="AGM195" s="11">
        <f t="shared" si="433"/>
        <v>0</v>
      </c>
      <c r="AHJ195" s="1">
        <v>183000</v>
      </c>
      <c r="AHL195" s="1">
        <v>1</v>
      </c>
      <c r="AHM195" s="1">
        <v>1</v>
      </c>
      <c r="AHR195" s="1">
        <v>1</v>
      </c>
      <c r="AHS195" s="1">
        <v>1</v>
      </c>
      <c r="AHX195" s="1">
        <v>1</v>
      </c>
      <c r="AIY195" s="11">
        <v>24000</v>
      </c>
      <c r="AIZ195" s="11"/>
      <c r="AJA195" s="1">
        <v>13.11</v>
      </c>
      <c r="AJB195" s="11"/>
      <c r="AJC195" s="1">
        <v>183000</v>
      </c>
      <c r="AJD195" s="1">
        <v>1</v>
      </c>
      <c r="AJE195" s="1">
        <v>1</v>
      </c>
      <c r="AJF195" s="435">
        <v>88.405797101449281</v>
      </c>
      <c r="AJG195" s="45"/>
      <c r="AJH195" s="381">
        <v>207000</v>
      </c>
      <c r="AJI195" s="11">
        <f t="shared" si="395"/>
        <v>207000</v>
      </c>
      <c r="AJJ195" s="60"/>
      <c r="AJK195" s="12"/>
      <c r="AJW195" s="1">
        <f t="shared" si="429"/>
        <v>0</v>
      </c>
      <c r="AJZ195" s="1">
        <f t="shared" si="430"/>
        <v>0</v>
      </c>
      <c r="AKA195" s="60"/>
      <c r="AKB195" s="1" t="s">
        <v>1117</v>
      </c>
      <c r="AKC195" s="1" t="s">
        <v>1001</v>
      </c>
      <c r="AKD195" s="1" t="s">
        <v>261</v>
      </c>
      <c r="AKE195" s="1" t="s">
        <v>260</v>
      </c>
      <c r="AKF195" s="1" t="s">
        <v>260</v>
      </c>
      <c r="AKG195" s="1" t="s">
        <v>260</v>
      </c>
      <c r="AKH195" s="1" t="s">
        <v>260</v>
      </c>
      <c r="AKI195" s="1" t="s">
        <v>260</v>
      </c>
      <c r="AKJ195" s="1" t="s">
        <v>262</v>
      </c>
      <c r="AKK195" s="1" t="s">
        <v>260</v>
      </c>
      <c r="AKL195" s="1" t="s">
        <v>260</v>
      </c>
      <c r="AKM195" s="1" t="s">
        <v>260</v>
      </c>
      <c r="AKN195" s="1" t="s">
        <v>260</v>
      </c>
      <c r="AKO195" s="1" t="s">
        <v>260</v>
      </c>
      <c r="AKP195" s="1" t="s">
        <v>260</v>
      </c>
      <c r="AKQ195" s="1" t="s">
        <v>260</v>
      </c>
      <c r="AKR195" s="1" t="s">
        <v>263</v>
      </c>
      <c r="AKS195" s="1" t="s">
        <v>260</v>
      </c>
      <c r="AKT195" s="1" t="s">
        <v>260</v>
      </c>
      <c r="AKU195" s="1" t="s">
        <v>260</v>
      </c>
      <c r="AKV195" s="1" t="s">
        <v>260</v>
      </c>
      <c r="AKW195" s="1" t="s">
        <v>260</v>
      </c>
      <c r="AKX195" s="1" t="s">
        <v>260</v>
      </c>
      <c r="AKY195" s="1" t="s">
        <v>260</v>
      </c>
      <c r="AKZ195" s="1" t="s">
        <v>260</v>
      </c>
      <c r="ALA195" s="1" t="s">
        <v>260</v>
      </c>
      <c r="ALB195" s="1" t="s">
        <v>260</v>
      </c>
      <c r="ALC195" s="1" t="s">
        <v>260</v>
      </c>
      <c r="ALD195" s="1" t="s">
        <v>260</v>
      </c>
      <c r="ALE195" s="1" t="s">
        <v>260</v>
      </c>
      <c r="ALF195" s="1" t="s">
        <v>260</v>
      </c>
      <c r="ALG195" s="1" t="s">
        <v>260</v>
      </c>
      <c r="ALH195" s="1" t="s">
        <v>260</v>
      </c>
      <c r="ALI195" s="1" t="s">
        <v>260</v>
      </c>
      <c r="ALJ195" s="1" t="s">
        <v>260</v>
      </c>
      <c r="ALK195" s="1" t="s">
        <v>260</v>
      </c>
      <c r="ALL195" s="1" t="s">
        <v>260</v>
      </c>
      <c r="ALM195" s="1">
        <v>2</v>
      </c>
      <c r="ALN195" s="11">
        <f t="shared" si="431"/>
        <v>103500</v>
      </c>
      <c r="ALO195" s="28">
        <v>207000</v>
      </c>
      <c r="ALQ195" s="1">
        <v>2</v>
      </c>
      <c r="ALU195" s="60"/>
      <c r="ALV195" s="1">
        <v>1</v>
      </c>
      <c r="ALY195" s="1">
        <v>1</v>
      </c>
      <c r="AMJ195" s="403"/>
    </row>
    <row r="196" spans="1:1024" s="1" customFormat="1" ht="15" customHeight="1" x14ac:dyDescent="0.25">
      <c r="A196" s="268"/>
      <c r="B196" s="113">
        <v>299</v>
      </c>
      <c r="C196" s="473" t="s">
        <v>902</v>
      </c>
      <c r="D196" s="304" t="s">
        <v>1002</v>
      </c>
      <c r="E196" s="1">
        <v>2005</v>
      </c>
      <c r="H196" s="1">
        <v>1</v>
      </c>
      <c r="I196" s="1">
        <v>1</v>
      </c>
      <c r="J196" s="1">
        <v>1</v>
      </c>
      <c r="K196" s="1">
        <v>2003</v>
      </c>
      <c r="L196" s="1">
        <v>2003</v>
      </c>
      <c r="M196" s="1">
        <v>1</v>
      </c>
      <c r="AG196" s="1">
        <v>1</v>
      </c>
      <c r="AY196" s="1">
        <v>1</v>
      </c>
      <c r="BA196" s="1">
        <v>1</v>
      </c>
      <c r="BB196" s="1">
        <v>13</v>
      </c>
      <c r="BE196" s="1">
        <v>1</v>
      </c>
      <c r="BF196" s="1">
        <v>1</v>
      </c>
      <c r="BG196" s="1">
        <v>2</v>
      </c>
      <c r="CG196" s="1">
        <v>1</v>
      </c>
      <c r="CH196" s="246"/>
      <c r="CP196" s="1">
        <f t="shared" si="396"/>
        <v>0</v>
      </c>
      <c r="CS196" s="1">
        <f t="shared" si="359"/>
        <v>0</v>
      </c>
      <c r="DO196" s="1">
        <f t="shared" si="397"/>
        <v>0</v>
      </c>
      <c r="DX196" s="1">
        <f t="shared" si="398"/>
        <v>0</v>
      </c>
      <c r="EE196" s="1">
        <f t="shared" si="399"/>
        <v>0</v>
      </c>
      <c r="EH196" s="1">
        <f t="shared" si="400"/>
        <v>0</v>
      </c>
      <c r="FF196" s="116"/>
      <c r="GP196" s="1">
        <f t="shared" si="360"/>
        <v>0</v>
      </c>
      <c r="GY196" s="1">
        <f t="shared" si="401"/>
        <v>0</v>
      </c>
      <c r="HC196" s="1">
        <f t="shared" si="402"/>
        <v>0</v>
      </c>
      <c r="HS196" s="1">
        <f t="shared" si="403"/>
        <v>0</v>
      </c>
      <c r="HX196" s="1">
        <f t="shared" si="361"/>
        <v>0</v>
      </c>
      <c r="ID196" s="1">
        <f t="shared" si="362"/>
        <v>0</v>
      </c>
      <c r="IN196" s="1">
        <f t="shared" si="404"/>
        <v>0</v>
      </c>
      <c r="IW196" s="1">
        <f t="shared" si="405"/>
        <v>0</v>
      </c>
      <c r="IZ196" s="1">
        <f t="shared" si="363"/>
        <v>0</v>
      </c>
      <c r="JJ196" s="1">
        <f t="shared" si="364"/>
        <v>0</v>
      </c>
      <c r="JV196" s="1">
        <f t="shared" si="406"/>
        <v>0</v>
      </c>
      <c r="KB196" s="1">
        <f t="shared" si="407"/>
        <v>0</v>
      </c>
      <c r="LG196" s="1">
        <f t="shared" si="365"/>
        <v>0</v>
      </c>
      <c r="LT196" s="1">
        <f t="shared" si="408"/>
        <v>0</v>
      </c>
      <c r="MA196" s="1">
        <f t="shared" si="409"/>
        <v>0</v>
      </c>
      <c r="MF196" s="1">
        <f t="shared" si="410"/>
        <v>0</v>
      </c>
      <c r="MM196" s="1">
        <f t="shared" si="411"/>
        <v>0</v>
      </c>
      <c r="MS196" s="1">
        <f t="shared" si="412"/>
        <v>0</v>
      </c>
      <c r="MU196" s="115"/>
      <c r="OI196" s="120"/>
      <c r="PD196" s="1">
        <f t="shared" si="366"/>
        <v>0</v>
      </c>
      <c r="QF196" s="1">
        <f t="shared" si="413"/>
        <v>0</v>
      </c>
      <c r="QY196" s="1">
        <f t="shared" si="414"/>
        <v>0</v>
      </c>
      <c r="RK196" s="1">
        <f t="shared" si="415"/>
        <v>0</v>
      </c>
      <c r="SA196" s="1">
        <f t="shared" si="416"/>
        <v>0</v>
      </c>
      <c r="SG196" s="1">
        <f t="shared" si="417"/>
        <v>0</v>
      </c>
      <c r="SO196" s="1">
        <f t="shared" si="418"/>
        <v>0</v>
      </c>
      <c r="TB196" s="1">
        <f t="shared" si="419"/>
        <v>0</v>
      </c>
      <c r="TS196" s="1">
        <f t="shared" si="367"/>
        <v>0</v>
      </c>
      <c r="UD196" s="1">
        <f t="shared" si="368"/>
        <v>0</v>
      </c>
      <c r="UG196" s="1">
        <f t="shared" si="369"/>
        <v>0</v>
      </c>
      <c r="UQ196" s="1">
        <f t="shared" si="420"/>
        <v>0</v>
      </c>
      <c r="VA196" s="1">
        <f t="shared" si="421"/>
        <v>0</v>
      </c>
      <c r="VG196" s="1">
        <f t="shared" si="422"/>
        <v>0</v>
      </c>
      <c r="WY196" s="1">
        <f t="shared" si="370"/>
        <v>0</v>
      </c>
      <c r="XB196" s="1">
        <f t="shared" si="423"/>
        <v>0</v>
      </c>
      <c r="XG196" s="1">
        <f t="shared" si="371"/>
        <v>0</v>
      </c>
      <c r="XK196" s="108"/>
      <c r="XL196" s="1">
        <f t="shared" si="372"/>
        <v>0</v>
      </c>
      <c r="XM196" s="1">
        <f t="shared" si="373"/>
        <v>0</v>
      </c>
      <c r="XN196" s="1">
        <f t="shared" si="424"/>
        <v>0</v>
      </c>
      <c r="XO196" s="1">
        <f t="shared" si="374"/>
        <v>0</v>
      </c>
      <c r="XP196" s="1">
        <f t="shared" si="425"/>
        <v>0</v>
      </c>
      <c r="XQ196" s="1">
        <f t="shared" si="375"/>
        <v>0</v>
      </c>
      <c r="XR196" s="1">
        <f t="shared" si="376"/>
        <v>0</v>
      </c>
      <c r="XS196" s="1">
        <f t="shared" si="432"/>
        <v>0</v>
      </c>
      <c r="XT196" s="1">
        <f t="shared" si="426"/>
        <v>0</v>
      </c>
      <c r="XU196" s="1">
        <f t="shared" si="377"/>
        <v>0</v>
      </c>
      <c r="XV196" s="1">
        <f t="shared" si="378"/>
        <v>0</v>
      </c>
      <c r="XW196" s="1">
        <f t="shared" si="379"/>
        <v>0</v>
      </c>
      <c r="XX196" s="1">
        <f t="shared" si="380"/>
        <v>0</v>
      </c>
      <c r="XY196" s="1">
        <f t="shared" si="381"/>
        <v>0</v>
      </c>
      <c r="XZ196" s="1">
        <f t="shared" si="382"/>
        <v>0</v>
      </c>
      <c r="YA196" s="1">
        <f t="shared" si="383"/>
        <v>0</v>
      </c>
      <c r="YB196" s="1">
        <f t="shared" si="384"/>
        <v>0</v>
      </c>
      <c r="YC196" s="1">
        <f t="shared" si="385"/>
        <v>0</v>
      </c>
      <c r="YD196" s="132"/>
      <c r="YE196" s="133"/>
      <c r="YF196" s="133" t="e">
        <f t="shared" si="386"/>
        <v>#DIV/0!</v>
      </c>
      <c r="YG196" s="130"/>
      <c r="YH196" s="130" t="e">
        <f t="shared" si="387"/>
        <v>#DIV/0!</v>
      </c>
      <c r="YI196" s="129"/>
      <c r="YJ196" s="128" t="e">
        <f t="shared" si="388"/>
        <v>#DIV/0!</v>
      </c>
      <c r="YK196" s="177"/>
      <c r="YL196">
        <v>1</v>
      </c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>
        <f t="shared" si="427"/>
        <v>0</v>
      </c>
      <c r="ACD196" s="25" t="e">
        <f t="shared" si="435"/>
        <v>#DIV/0!</v>
      </c>
      <c r="ACE196" s="11">
        <f t="shared" si="389"/>
        <v>0</v>
      </c>
      <c r="ACF196" s="11" t="e">
        <f t="shared" si="390"/>
        <v>#DIV/0!</v>
      </c>
      <c r="ACG196" s="1">
        <v>5</v>
      </c>
      <c r="ACH196" s="1">
        <v>1</v>
      </c>
      <c r="ACI196" s="11">
        <f t="shared" si="391"/>
        <v>15000</v>
      </c>
      <c r="ACJ196" s="11"/>
      <c r="ACK196" s="13">
        <f t="shared" si="392"/>
        <v>0</v>
      </c>
      <c r="ACL196">
        <v>1</v>
      </c>
      <c r="ACM196" s="25">
        <f t="shared" si="393"/>
        <v>15000</v>
      </c>
      <c r="ACN196" s="11">
        <f t="shared" si="394"/>
        <v>15000</v>
      </c>
      <c r="ACO196" s="65"/>
      <c r="ACR196" s="1" t="s">
        <v>258</v>
      </c>
      <c r="ACS196" s="1">
        <v>1</v>
      </c>
      <c r="ACT196" s="1">
        <v>1</v>
      </c>
      <c r="ACZ196" s="1" t="s">
        <v>1003</v>
      </c>
      <c r="ADA196" s="1">
        <v>1</v>
      </c>
      <c r="ADD196" s="1" t="s">
        <v>189</v>
      </c>
      <c r="ADR196" s="1">
        <v>1</v>
      </c>
      <c r="ADU196" s="1">
        <v>4</v>
      </c>
      <c r="ADV196" s="457"/>
      <c r="AEE196" s="1">
        <f t="shared" si="428"/>
        <v>0</v>
      </c>
      <c r="AFM196" s="1">
        <v>1</v>
      </c>
      <c r="AGL196" s="1">
        <v>4000</v>
      </c>
      <c r="AGM196" s="11">
        <f t="shared" si="433"/>
        <v>0</v>
      </c>
      <c r="AHJ196" s="1">
        <v>4000</v>
      </c>
      <c r="AIE196" s="1">
        <v>1</v>
      </c>
      <c r="AIF196" s="1">
        <v>1</v>
      </c>
      <c r="AIJ196" s="1">
        <v>1</v>
      </c>
      <c r="AIW196" s="1">
        <v>1</v>
      </c>
      <c r="AIY196" s="11">
        <v>11000</v>
      </c>
      <c r="AIZ196" s="11"/>
      <c r="AJA196" s="1">
        <v>275</v>
      </c>
      <c r="AJB196" s="11"/>
      <c r="AJC196" s="1">
        <v>4000</v>
      </c>
      <c r="AJD196" s="1">
        <v>1</v>
      </c>
      <c r="AJE196" s="1">
        <v>1</v>
      </c>
      <c r="AJF196" s="435">
        <v>26.666666666666668</v>
      </c>
      <c r="AJG196" s="45"/>
      <c r="AJH196" s="381">
        <v>15000</v>
      </c>
      <c r="AJI196" s="11" t="e">
        <f t="shared" si="395"/>
        <v>#DIV/0!</v>
      </c>
      <c r="AJJ196" s="60"/>
      <c r="AJK196" s="12">
        <v>4</v>
      </c>
      <c r="AJW196" s="1">
        <f t="shared" si="429"/>
        <v>0</v>
      </c>
      <c r="AJZ196" s="1">
        <f t="shared" si="430"/>
        <v>0</v>
      </c>
      <c r="AKA196" s="60"/>
      <c r="AKB196" s="1" t="s">
        <v>1001</v>
      </c>
      <c r="AKC196" s="1" t="s">
        <v>260</v>
      </c>
      <c r="AKD196" s="1" t="s">
        <v>261</v>
      </c>
      <c r="AKE196" s="1" t="s">
        <v>260</v>
      </c>
      <c r="AKF196" s="1" t="s">
        <v>260</v>
      </c>
      <c r="AKG196" s="1" t="s">
        <v>260</v>
      </c>
      <c r="AKH196" s="1" t="s">
        <v>260</v>
      </c>
      <c r="AKI196" s="1" t="s">
        <v>260</v>
      </c>
      <c r="AKJ196" s="1" t="s">
        <v>262</v>
      </c>
      <c r="AKK196" s="1" t="s">
        <v>260</v>
      </c>
      <c r="AKL196" s="1" t="s">
        <v>260</v>
      </c>
      <c r="AKM196" s="1" t="s">
        <v>260</v>
      </c>
      <c r="AKN196" s="1" t="s">
        <v>260</v>
      </c>
      <c r="AKO196" s="1" t="s">
        <v>260</v>
      </c>
      <c r="AKP196" s="1" t="s">
        <v>260</v>
      </c>
      <c r="AKQ196" s="1" t="s">
        <v>260</v>
      </c>
      <c r="AKR196" s="1" t="s">
        <v>263</v>
      </c>
      <c r="AKS196" s="1" t="s">
        <v>260</v>
      </c>
      <c r="AKT196" s="1" t="s">
        <v>260</v>
      </c>
      <c r="AKU196" s="1" t="s">
        <v>260</v>
      </c>
      <c r="AKV196" s="1" t="s">
        <v>260</v>
      </c>
      <c r="AKW196" s="1" t="s">
        <v>260</v>
      </c>
      <c r="AKX196" s="1" t="s">
        <v>260</v>
      </c>
      <c r="AKY196" s="1" t="s">
        <v>260</v>
      </c>
      <c r="AKZ196" s="1" t="s">
        <v>260</v>
      </c>
      <c r="ALA196" s="1" t="s">
        <v>260</v>
      </c>
      <c r="ALB196" s="1" t="s">
        <v>260</v>
      </c>
      <c r="ALC196" s="1" t="s">
        <v>260</v>
      </c>
      <c r="ALD196" s="1" t="s">
        <v>260</v>
      </c>
      <c r="ALE196" s="1" t="s">
        <v>260</v>
      </c>
      <c r="ALF196" s="1" t="s">
        <v>260</v>
      </c>
      <c r="ALG196" s="1" t="s">
        <v>260</v>
      </c>
      <c r="ALH196" s="1" t="s">
        <v>260</v>
      </c>
      <c r="ALI196" s="1" t="s">
        <v>260</v>
      </c>
      <c r="ALJ196" s="1" t="s">
        <v>260</v>
      </c>
      <c r="ALK196" s="1" t="s">
        <v>260</v>
      </c>
      <c r="ALL196" s="1" t="s">
        <v>260</v>
      </c>
      <c r="ALM196" s="1">
        <v>1</v>
      </c>
      <c r="ALN196" s="11">
        <f t="shared" si="431"/>
        <v>15000</v>
      </c>
      <c r="ALO196" s="28">
        <v>15000</v>
      </c>
      <c r="ALQ196" s="1">
        <v>1</v>
      </c>
      <c r="ALU196" s="60"/>
      <c r="ALV196" s="1">
        <v>1</v>
      </c>
      <c r="ALY196" s="1">
        <v>1</v>
      </c>
      <c r="AMJ196" s="403"/>
    </row>
    <row r="197" spans="1:1024" s="1" customFormat="1" ht="15" customHeight="1" x14ac:dyDescent="0.25">
      <c r="A197" s="268"/>
      <c r="B197" s="113">
        <v>300</v>
      </c>
      <c r="C197" s="473" t="s">
        <v>902</v>
      </c>
      <c r="D197" s="304" t="s">
        <v>1004</v>
      </c>
      <c r="E197" s="1">
        <v>2006</v>
      </c>
      <c r="F197" s="1">
        <v>1</v>
      </c>
      <c r="G197" s="1">
        <v>1</v>
      </c>
      <c r="H197" s="1">
        <v>1</v>
      </c>
      <c r="I197" s="1">
        <v>1</v>
      </c>
      <c r="J197" s="1">
        <v>2</v>
      </c>
      <c r="K197" s="1">
        <v>2004</v>
      </c>
      <c r="L197" s="1">
        <v>2004</v>
      </c>
      <c r="M197" s="1">
        <v>1</v>
      </c>
      <c r="AH197" s="1">
        <v>1</v>
      </c>
      <c r="AY197" s="1">
        <v>1</v>
      </c>
      <c r="BA197" s="1">
        <v>1</v>
      </c>
      <c r="BB197" s="1">
        <v>22</v>
      </c>
      <c r="BC197" s="1">
        <v>1</v>
      </c>
      <c r="BE197" s="1">
        <v>1</v>
      </c>
      <c r="BG197" s="1">
        <v>1</v>
      </c>
      <c r="CG197" s="1">
        <v>1</v>
      </c>
      <c r="CH197" s="246"/>
      <c r="CP197" s="1">
        <f t="shared" si="396"/>
        <v>0</v>
      </c>
      <c r="CS197" s="1">
        <f t="shared" si="359"/>
        <v>0</v>
      </c>
      <c r="DO197" s="1">
        <f t="shared" si="397"/>
        <v>0</v>
      </c>
      <c r="DX197" s="1">
        <f t="shared" si="398"/>
        <v>0</v>
      </c>
      <c r="EE197" s="1">
        <f t="shared" si="399"/>
        <v>0</v>
      </c>
      <c r="EH197" s="1">
        <f t="shared" si="400"/>
        <v>0</v>
      </c>
      <c r="FF197" s="116"/>
      <c r="GP197" s="1">
        <f t="shared" si="360"/>
        <v>0</v>
      </c>
      <c r="GY197" s="1">
        <f t="shared" si="401"/>
        <v>0</v>
      </c>
      <c r="HC197" s="1">
        <f t="shared" si="402"/>
        <v>0</v>
      </c>
      <c r="HS197" s="1">
        <f t="shared" si="403"/>
        <v>0</v>
      </c>
      <c r="HX197" s="1">
        <f t="shared" si="361"/>
        <v>0</v>
      </c>
      <c r="ID197" s="1">
        <f t="shared" si="362"/>
        <v>0</v>
      </c>
      <c r="IN197" s="1">
        <f t="shared" si="404"/>
        <v>0</v>
      </c>
      <c r="IW197" s="1">
        <f t="shared" si="405"/>
        <v>0</v>
      </c>
      <c r="IZ197" s="1">
        <f t="shared" si="363"/>
        <v>0</v>
      </c>
      <c r="JJ197" s="1">
        <f t="shared" si="364"/>
        <v>0</v>
      </c>
      <c r="JV197" s="1">
        <f t="shared" si="406"/>
        <v>0</v>
      </c>
      <c r="KB197" s="1">
        <f t="shared" si="407"/>
        <v>0</v>
      </c>
      <c r="LG197" s="1">
        <f t="shared" si="365"/>
        <v>0</v>
      </c>
      <c r="LT197" s="1">
        <f t="shared" si="408"/>
        <v>0</v>
      </c>
      <c r="MA197" s="1">
        <f t="shared" si="409"/>
        <v>0</v>
      </c>
      <c r="MF197" s="1">
        <f t="shared" si="410"/>
        <v>0</v>
      </c>
      <c r="MM197" s="1">
        <f t="shared" si="411"/>
        <v>0</v>
      </c>
      <c r="MS197" s="1">
        <f t="shared" si="412"/>
        <v>0</v>
      </c>
      <c r="MU197" s="115"/>
      <c r="OI197" s="120"/>
      <c r="PD197" s="1">
        <f t="shared" si="366"/>
        <v>0</v>
      </c>
      <c r="QF197" s="1">
        <f t="shared" si="413"/>
        <v>0</v>
      </c>
      <c r="QY197" s="1">
        <f t="shared" si="414"/>
        <v>0</v>
      </c>
      <c r="RA197" s="1">
        <v>1</v>
      </c>
      <c r="RK197" s="1">
        <f t="shared" si="415"/>
        <v>1</v>
      </c>
      <c r="RL197" s="1">
        <v>1</v>
      </c>
      <c r="SA197" s="1">
        <f t="shared" si="416"/>
        <v>0</v>
      </c>
      <c r="SG197" s="1">
        <f t="shared" si="417"/>
        <v>0</v>
      </c>
      <c r="SO197" s="1">
        <f t="shared" si="418"/>
        <v>0</v>
      </c>
      <c r="TB197" s="1">
        <f t="shared" si="419"/>
        <v>0</v>
      </c>
      <c r="TS197" s="1">
        <f t="shared" si="367"/>
        <v>0</v>
      </c>
      <c r="UD197" s="1">
        <f t="shared" si="368"/>
        <v>0</v>
      </c>
      <c r="UG197" s="1">
        <f t="shared" si="369"/>
        <v>0</v>
      </c>
      <c r="UQ197" s="1">
        <f t="shared" si="420"/>
        <v>0</v>
      </c>
      <c r="VA197" s="1">
        <f t="shared" si="421"/>
        <v>0</v>
      </c>
      <c r="VG197" s="1">
        <f t="shared" si="422"/>
        <v>0</v>
      </c>
      <c r="WY197" s="1">
        <f t="shared" si="370"/>
        <v>0</v>
      </c>
      <c r="XB197" s="1">
        <f t="shared" si="423"/>
        <v>0</v>
      </c>
      <c r="XG197" s="1">
        <f t="shared" si="371"/>
        <v>0</v>
      </c>
      <c r="XK197" s="108"/>
      <c r="XL197" s="1">
        <f t="shared" si="372"/>
        <v>0</v>
      </c>
      <c r="XM197" s="1">
        <f t="shared" si="373"/>
        <v>0</v>
      </c>
      <c r="XN197" s="1">
        <f t="shared" si="424"/>
        <v>0</v>
      </c>
      <c r="XO197" s="1">
        <f t="shared" si="374"/>
        <v>0</v>
      </c>
      <c r="XP197" s="1">
        <f t="shared" si="425"/>
        <v>1</v>
      </c>
      <c r="XQ197" s="1">
        <f t="shared" si="375"/>
        <v>0</v>
      </c>
      <c r="XR197" s="1">
        <f t="shared" si="376"/>
        <v>0</v>
      </c>
      <c r="XS197" s="1">
        <f t="shared" si="432"/>
        <v>0</v>
      </c>
      <c r="XT197" s="1">
        <f t="shared" si="426"/>
        <v>0</v>
      </c>
      <c r="XU197" s="1">
        <f t="shared" si="377"/>
        <v>0</v>
      </c>
      <c r="XV197" s="1">
        <f t="shared" si="378"/>
        <v>0</v>
      </c>
      <c r="XW197" s="1">
        <f t="shared" si="379"/>
        <v>0</v>
      </c>
      <c r="XX197" s="1">
        <f t="shared" si="380"/>
        <v>0</v>
      </c>
      <c r="XY197" s="1">
        <f t="shared" si="381"/>
        <v>0</v>
      </c>
      <c r="XZ197" s="1">
        <f t="shared" si="382"/>
        <v>0</v>
      </c>
      <c r="YA197" s="1">
        <f t="shared" si="383"/>
        <v>0</v>
      </c>
      <c r="YB197" s="1">
        <f t="shared" si="384"/>
        <v>0</v>
      </c>
      <c r="YC197" s="1">
        <f t="shared" si="385"/>
        <v>0</v>
      </c>
      <c r="YD197" s="132"/>
      <c r="YE197" s="133">
        <f>SUM(XL197:YC197)</f>
        <v>1</v>
      </c>
      <c r="YF197" s="133">
        <f t="shared" si="386"/>
        <v>372000</v>
      </c>
      <c r="YG197" s="130">
        <v>2</v>
      </c>
      <c r="YH197" s="130">
        <f t="shared" si="387"/>
        <v>186000</v>
      </c>
      <c r="YI197" s="129">
        <v>1</v>
      </c>
      <c r="YJ197" s="128">
        <f t="shared" si="388"/>
        <v>372000</v>
      </c>
      <c r="YK197" s="177"/>
      <c r="YL197">
        <v>1</v>
      </c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>
        <f t="shared" si="427"/>
        <v>0</v>
      </c>
      <c r="ACD197" s="25" t="e">
        <f t="shared" si="435"/>
        <v>#DIV/0!</v>
      </c>
      <c r="ACE197" s="11">
        <f t="shared" si="389"/>
        <v>1</v>
      </c>
      <c r="ACF197" s="11">
        <f t="shared" si="390"/>
        <v>372000</v>
      </c>
      <c r="ACG197" s="1">
        <v>5</v>
      </c>
      <c r="ACH197" s="1">
        <v>1</v>
      </c>
      <c r="ACI197" s="11">
        <f t="shared" si="391"/>
        <v>372000</v>
      </c>
      <c r="ACJ197" s="45">
        <v>1</v>
      </c>
      <c r="ACK197" s="13">
        <f t="shared" si="392"/>
        <v>372000</v>
      </c>
      <c r="ACL197">
        <v>1</v>
      </c>
      <c r="ACM197" s="25">
        <f t="shared" si="393"/>
        <v>372000</v>
      </c>
      <c r="ACN197" s="11">
        <f t="shared" si="394"/>
        <v>372000</v>
      </c>
      <c r="ACO197" s="65"/>
      <c r="ACR197" s="1" t="s">
        <v>258</v>
      </c>
      <c r="ACS197" s="1">
        <v>1</v>
      </c>
      <c r="ACU197" s="1">
        <v>1</v>
      </c>
      <c r="ACV197" s="1">
        <v>1</v>
      </c>
      <c r="ACZ197" s="1" t="s">
        <v>1005</v>
      </c>
      <c r="ADA197" s="1">
        <v>1</v>
      </c>
      <c r="ADD197" s="1" t="s">
        <v>189</v>
      </c>
      <c r="ADU197" s="1">
        <v>4</v>
      </c>
      <c r="ADV197" s="457"/>
      <c r="AEE197" s="1">
        <f t="shared" si="428"/>
        <v>0</v>
      </c>
      <c r="AFM197" s="1">
        <v>1</v>
      </c>
      <c r="AFW197" s="1">
        <v>1</v>
      </c>
      <c r="AGL197" s="1">
        <v>360000</v>
      </c>
      <c r="AGM197" s="11">
        <f t="shared" si="433"/>
        <v>0</v>
      </c>
      <c r="AHJ197" s="1">
        <v>360000</v>
      </c>
      <c r="AHN197" s="1">
        <v>1</v>
      </c>
      <c r="AHO197" s="1">
        <v>1</v>
      </c>
      <c r="AHX197" s="1">
        <v>1</v>
      </c>
      <c r="AHY197" s="1">
        <v>3</v>
      </c>
      <c r="AHZ197" s="1">
        <v>1</v>
      </c>
      <c r="AIA197" s="1">
        <v>1</v>
      </c>
      <c r="AIB197" s="1">
        <v>1</v>
      </c>
      <c r="AIC197" s="1">
        <v>1</v>
      </c>
      <c r="AID197" s="1">
        <v>1</v>
      </c>
      <c r="AIG197" s="1">
        <v>2</v>
      </c>
      <c r="AIH197" s="1">
        <v>1</v>
      </c>
      <c r="AIJ197" s="1">
        <v>1</v>
      </c>
      <c r="AIY197" s="11">
        <v>12000</v>
      </c>
      <c r="AIZ197" s="11"/>
      <c r="AJA197" s="1">
        <v>3.33</v>
      </c>
      <c r="AJB197" s="11"/>
      <c r="AJC197" s="1">
        <v>360000</v>
      </c>
      <c r="AJD197" s="1">
        <v>1</v>
      </c>
      <c r="AJE197" s="1">
        <v>1</v>
      </c>
      <c r="AJF197" s="435">
        <v>96.774193548387103</v>
      </c>
      <c r="AJG197" s="45"/>
      <c r="AJH197" s="381">
        <v>372000</v>
      </c>
      <c r="AJI197" s="11">
        <f t="shared" si="395"/>
        <v>372000</v>
      </c>
      <c r="AJJ197" s="60"/>
      <c r="AJK197" s="12"/>
      <c r="AJW197" s="1">
        <f t="shared" si="429"/>
        <v>0</v>
      </c>
      <c r="AJZ197" s="1">
        <f t="shared" si="430"/>
        <v>0</v>
      </c>
      <c r="AKA197" s="60"/>
      <c r="AKB197" s="1" t="s">
        <v>260</v>
      </c>
      <c r="AKC197" s="1" t="s">
        <v>260</v>
      </c>
      <c r="AKD197" s="1" t="s">
        <v>261</v>
      </c>
      <c r="AKE197" s="1" t="s">
        <v>260</v>
      </c>
      <c r="AKF197" s="1" t="s">
        <v>260</v>
      </c>
      <c r="AKG197" s="1" t="s">
        <v>260</v>
      </c>
      <c r="AKH197" s="1" t="s">
        <v>260</v>
      </c>
      <c r="AKI197" s="1" t="s">
        <v>260</v>
      </c>
      <c r="AKJ197" s="1" t="s">
        <v>262</v>
      </c>
      <c r="AKK197" s="1" t="s">
        <v>260</v>
      </c>
      <c r="AKL197" s="1" t="s">
        <v>260</v>
      </c>
      <c r="AKM197" s="1" t="s">
        <v>260</v>
      </c>
      <c r="AKN197" s="1" t="s">
        <v>260</v>
      </c>
      <c r="AKO197" s="1" t="s">
        <v>260</v>
      </c>
      <c r="AKP197" s="1" t="s">
        <v>260</v>
      </c>
      <c r="AKQ197" s="1" t="s">
        <v>260</v>
      </c>
      <c r="AKR197" s="1" t="s">
        <v>263</v>
      </c>
      <c r="AKS197" s="1" t="s">
        <v>260</v>
      </c>
      <c r="AKT197" s="1" t="s">
        <v>260</v>
      </c>
      <c r="AKU197" s="1" t="s">
        <v>260</v>
      </c>
      <c r="AKV197" s="1" t="s">
        <v>260</v>
      </c>
      <c r="AKW197" s="1" t="s">
        <v>260</v>
      </c>
      <c r="AKX197" s="1" t="s">
        <v>260</v>
      </c>
      <c r="AKY197" s="1" t="s">
        <v>260</v>
      </c>
      <c r="AKZ197" s="1" t="s">
        <v>260</v>
      </c>
      <c r="ALA197" s="1" t="s">
        <v>260</v>
      </c>
      <c r="ALB197" s="1" t="s">
        <v>260</v>
      </c>
      <c r="ALC197" s="1" t="s">
        <v>260</v>
      </c>
      <c r="ALD197" s="1" t="s">
        <v>260</v>
      </c>
      <c r="ALE197" s="1" t="s">
        <v>260</v>
      </c>
      <c r="ALF197" s="1" t="s">
        <v>260</v>
      </c>
      <c r="ALG197" s="1" t="s">
        <v>260</v>
      </c>
      <c r="ALH197" s="1" t="s">
        <v>260</v>
      </c>
      <c r="ALI197" s="1" t="s">
        <v>260</v>
      </c>
      <c r="ALJ197" s="1" t="s">
        <v>260</v>
      </c>
      <c r="ALK197" s="1" t="s">
        <v>260</v>
      </c>
      <c r="ALL197" s="1" t="s">
        <v>260</v>
      </c>
      <c r="ALN197" s="11" t="e">
        <f t="shared" si="431"/>
        <v>#DIV/0!</v>
      </c>
      <c r="ALO197" s="28">
        <v>372000</v>
      </c>
      <c r="ALU197" s="60"/>
      <c r="ALV197" s="1">
        <v>1</v>
      </c>
      <c r="ALY197" s="1">
        <v>1</v>
      </c>
      <c r="ALZ197" s="1">
        <v>1</v>
      </c>
      <c r="AMJ197" s="403"/>
    </row>
    <row r="198" spans="1:1024" s="1" customFormat="1" ht="15" customHeight="1" x14ac:dyDescent="0.25">
      <c r="A198" s="268"/>
      <c r="B198" s="113">
        <v>301</v>
      </c>
      <c r="C198" s="473" t="s">
        <v>902</v>
      </c>
      <c r="D198" s="304" t="s">
        <v>1006</v>
      </c>
      <c r="E198" s="1">
        <v>2006</v>
      </c>
      <c r="H198" s="1">
        <v>1</v>
      </c>
      <c r="I198" s="1">
        <v>1</v>
      </c>
      <c r="J198" s="1">
        <v>1</v>
      </c>
      <c r="K198" s="1">
        <v>2001</v>
      </c>
      <c r="L198" s="1">
        <v>2001</v>
      </c>
      <c r="M198" s="1">
        <v>1</v>
      </c>
      <c r="AE198" s="1">
        <v>1</v>
      </c>
      <c r="AW198" s="1">
        <v>1</v>
      </c>
      <c r="AY198" s="1">
        <v>1</v>
      </c>
      <c r="BA198" s="1">
        <v>1</v>
      </c>
      <c r="BB198" s="1">
        <v>10</v>
      </c>
      <c r="CG198" s="1">
        <v>1</v>
      </c>
      <c r="CH198" s="246"/>
      <c r="CP198" s="1">
        <f t="shared" si="396"/>
        <v>0</v>
      </c>
      <c r="CS198" s="1">
        <f t="shared" si="359"/>
        <v>0</v>
      </c>
      <c r="DO198" s="1">
        <f t="shared" si="397"/>
        <v>0</v>
      </c>
      <c r="DX198" s="1">
        <f t="shared" si="398"/>
        <v>0</v>
      </c>
      <c r="EE198" s="1">
        <f t="shared" si="399"/>
        <v>0</v>
      </c>
      <c r="EH198" s="1">
        <f t="shared" si="400"/>
        <v>0</v>
      </c>
      <c r="FF198" s="116"/>
      <c r="GP198" s="1">
        <f t="shared" si="360"/>
        <v>0</v>
      </c>
      <c r="GY198" s="1">
        <f t="shared" si="401"/>
        <v>0</v>
      </c>
      <c r="HC198" s="1">
        <f t="shared" si="402"/>
        <v>0</v>
      </c>
      <c r="HS198" s="1">
        <f t="shared" si="403"/>
        <v>0</v>
      </c>
      <c r="HX198" s="1">
        <f t="shared" si="361"/>
        <v>0</v>
      </c>
      <c r="ID198" s="1">
        <f t="shared" si="362"/>
        <v>0</v>
      </c>
      <c r="IN198" s="1">
        <f t="shared" si="404"/>
        <v>0</v>
      </c>
      <c r="IW198" s="1">
        <f t="shared" si="405"/>
        <v>0</v>
      </c>
      <c r="IZ198" s="1">
        <f t="shared" si="363"/>
        <v>0</v>
      </c>
      <c r="JJ198" s="1">
        <f t="shared" si="364"/>
        <v>0</v>
      </c>
      <c r="JV198" s="1">
        <f t="shared" si="406"/>
        <v>0</v>
      </c>
      <c r="KB198" s="1">
        <f t="shared" si="407"/>
        <v>0</v>
      </c>
      <c r="LG198" s="1">
        <f t="shared" si="365"/>
        <v>0</v>
      </c>
      <c r="LT198" s="1">
        <f t="shared" si="408"/>
        <v>0</v>
      </c>
      <c r="MA198" s="1">
        <f t="shared" si="409"/>
        <v>0</v>
      </c>
      <c r="MF198" s="1">
        <f t="shared" si="410"/>
        <v>0</v>
      </c>
      <c r="MM198" s="1">
        <f t="shared" si="411"/>
        <v>0</v>
      </c>
      <c r="MS198" s="1">
        <f t="shared" si="412"/>
        <v>0</v>
      </c>
      <c r="MU198" s="115"/>
      <c r="OI198" s="120"/>
      <c r="PD198" s="1">
        <f t="shared" si="366"/>
        <v>0</v>
      </c>
      <c r="QF198" s="1">
        <f t="shared" si="413"/>
        <v>0</v>
      </c>
      <c r="QY198" s="1">
        <f t="shared" si="414"/>
        <v>0</v>
      </c>
      <c r="RA198" s="1">
        <v>1</v>
      </c>
      <c r="RK198" s="1">
        <f t="shared" si="415"/>
        <v>1</v>
      </c>
      <c r="RL198" s="1">
        <v>1</v>
      </c>
      <c r="SA198" s="1">
        <f t="shared" si="416"/>
        <v>0</v>
      </c>
      <c r="SG198" s="1">
        <f t="shared" si="417"/>
        <v>0</v>
      </c>
      <c r="SO198" s="1">
        <f t="shared" si="418"/>
        <v>0</v>
      </c>
      <c r="TB198" s="1">
        <f t="shared" si="419"/>
        <v>0</v>
      </c>
      <c r="TS198" s="1">
        <f t="shared" si="367"/>
        <v>0</v>
      </c>
      <c r="UD198" s="1">
        <f t="shared" si="368"/>
        <v>0</v>
      </c>
      <c r="UG198" s="1">
        <f t="shared" si="369"/>
        <v>0</v>
      </c>
      <c r="UQ198" s="1">
        <f t="shared" si="420"/>
        <v>0</v>
      </c>
      <c r="VA198" s="1">
        <f t="shared" si="421"/>
        <v>0</v>
      </c>
      <c r="VG198" s="1">
        <f t="shared" si="422"/>
        <v>0</v>
      </c>
      <c r="WY198" s="1">
        <f t="shared" si="370"/>
        <v>0</v>
      </c>
      <c r="XB198" s="1">
        <f t="shared" si="423"/>
        <v>0</v>
      </c>
      <c r="XG198" s="1">
        <f t="shared" si="371"/>
        <v>0</v>
      </c>
      <c r="XK198" s="108"/>
      <c r="XL198" s="1">
        <f t="shared" si="372"/>
        <v>0</v>
      </c>
      <c r="XM198" s="1">
        <f t="shared" si="373"/>
        <v>0</v>
      </c>
      <c r="XN198" s="1">
        <f t="shared" si="424"/>
        <v>0</v>
      </c>
      <c r="XO198" s="1">
        <f t="shared" si="374"/>
        <v>0</v>
      </c>
      <c r="XP198" s="1">
        <f t="shared" si="425"/>
        <v>1</v>
      </c>
      <c r="XQ198" s="1">
        <f t="shared" si="375"/>
        <v>0</v>
      </c>
      <c r="XR198" s="1">
        <f t="shared" si="376"/>
        <v>0</v>
      </c>
      <c r="XS198" s="1">
        <f t="shared" si="432"/>
        <v>0</v>
      </c>
      <c r="XT198" s="1">
        <f t="shared" si="426"/>
        <v>0</v>
      </c>
      <c r="XU198" s="1">
        <f t="shared" si="377"/>
        <v>0</v>
      </c>
      <c r="XV198" s="1">
        <f t="shared" si="378"/>
        <v>0</v>
      </c>
      <c r="XW198" s="1">
        <f t="shared" si="379"/>
        <v>0</v>
      </c>
      <c r="XX198" s="1">
        <f t="shared" si="380"/>
        <v>0</v>
      </c>
      <c r="XY198" s="1">
        <f t="shared" si="381"/>
        <v>0</v>
      </c>
      <c r="XZ198" s="1">
        <f t="shared" si="382"/>
        <v>0</v>
      </c>
      <c r="YA198" s="1">
        <f t="shared" si="383"/>
        <v>0</v>
      </c>
      <c r="YB198" s="1">
        <f t="shared" si="384"/>
        <v>0</v>
      </c>
      <c r="YC198" s="1">
        <f t="shared" si="385"/>
        <v>0</v>
      </c>
      <c r="YD198" s="132"/>
      <c r="YE198" s="133">
        <f>SUM(XL198:YC198)</f>
        <v>1</v>
      </c>
      <c r="YF198" s="133">
        <f t="shared" si="386"/>
        <v>180000</v>
      </c>
      <c r="YG198" s="130">
        <v>2</v>
      </c>
      <c r="YH198" s="130">
        <f t="shared" si="387"/>
        <v>90000</v>
      </c>
      <c r="YI198" s="129">
        <v>1</v>
      </c>
      <c r="YJ198" s="128">
        <f t="shared" si="388"/>
        <v>180000</v>
      </c>
      <c r="YK198" s="177"/>
      <c r="YL198">
        <v>1</v>
      </c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>
        <f t="shared" si="427"/>
        <v>0</v>
      </c>
      <c r="ACD198" s="25" t="e">
        <f t="shared" si="435"/>
        <v>#DIV/0!</v>
      </c>
      <c r="ACE198" s="11">
        <f t="shared" si="389"/>
        <v>1</v>
      </c>
      <c r="ACF198" s="11">
        <f t="shared" si="390"/>
        <v>180000</v>
      </c>
      <c r="ACG198" s="1">
        <v>5</v>
      </c>
      <c r="ACH198" s="1">
        <v>1</v>
      </c>
      <c r="ACI198" s="11">
        <f t="shared" si="391"/>
        <v>180000</v>
      </c>
      <c r="ACJ198" s="45">
        <v>1</v>
      </c>
      <c r="ACK198" s="13">
        <f t="shared" si="392"/>
        <v>180000</v>
      </c>
      <c r="ACL198">
        <v>1</v>
      </c>
      <c r="ACM198" s="25">
        <f t="shared" si="393"/>
        <v>180000</v>
      </c>
      <c r="ACN198" s="11">
        <f t="shared" si="394"/>
        <v>180000</v>
      </c>
      <c r="ACO198" s="65"/>
      <c r="ACR198" s="1" t="s">
        <v>258</v>
      </c>
      <c r="ACZ198" s="1" t="s">
        <v>259</v>
      </c>
      <c r="ADD198" s="1" t="s">
        <v>189</v>
      </c>
      <c r="ADN198" s="1">
        <v>1</v>
      </c>
      <c r="ADV198" s="457"/>
      <c r="AEE198" s="1">
        <f t="shared" si="428"/>
        <v>0</v>
      </c>
      <c r="AFN198" s="1">
        <v>1</v>
      </c>
      <c r="AGL198" s="1">
        <v>180000</v>
      </c>
      <c r="AGM198" s="11">
        <f t="shared" si="433"/>
        <v>0</v>
      </c>
      <c r="AHJ198" s="1">
        <v>180000</v>
      </c>
      <c r="AHL198" s="1">
        <v>1</v>
      </c>
      <c r="AHM198" s="1">
        <v>1</v>
      </c>
      <c r="AHX198" s="1">
        <v>1</v>
      </c>
      <c r="AIY198" s="11"/>
      <c r="AIZ198" s="11"/>
      <c r="AJB198" s="11"/>
      <c r="AJC198" s="1">
        <v>180000</v>
      </c>
      <c r="AJD198" s="1">
        <v>1</v>
      </c>
      <c r="AJE198" s="1">
        <v>1</v>
      </c>
      <c r="AJF198" s="435">
        <v>100</v>
      </c>
      <c r="AJG198" s="45"/>
      <c r="AJH198" s="381">
        <v>180000</v>
      </c>
      <c r="AJI198" s="11">
        <f t="shared" si="395"/>
        <v>180000</v>
      </c>
      <c r="AJJ198" s="60"/>
      <c r="AJK198" s="12"/>
      <c r="AJW198" s="1">
        <f t="shared" si="429"/>
        <v>0</v>
      </c>
      <c r="AJZ198" s="1">
        <f t="shared" si="430"/>
        <v>0</v>
      </c>
      <c r="AKA198" s="60"/>
      <c r="AKB198" s="1" t="s">
        <v>260</v>
      </c>
      <c r="AKC198" s="1" t="s">
        <v>260</v>
      </c>
      <c r="AKD198" s="1" t="s">
        <v>261</v>
      </c>
      <c r="AKE198" s="1" t="s">
        <v>260</v>
      </c>
      <c r="AKF198" s="1" t="s">
        <v>260</v>
      </c>
      <c r="AKG198" s="1" t="s">
        <v>260</v>
      </c>
      <c r="AKH198" s="1" t="s">
        <v>260</v>
      </c>
      <c r="AKI198" s="1" t="s">
        <v>260</v>
      </c>
      <c r="AKJ198" s="1" t="s">
        <v>262</v>
      </c>
      <c r="AKK198" s="1" t="s">
        <v>260</v>
      </c>
      <c r="AKL198" s="1" t="s">
        <v>260</v>
      </c>
      <c r="AKM198" s="1" t="s">
        <v>260</v>
      </c>
      <c r="AKN198" s="1" t="s">
        <v>260</v>
      </c>
      <c r="AKO198" s="1" t="s">
        <v>260</v>
      </c>
      <c r="AKP198" s="1" t="s">
        <v>260</v>
      </c>
      <c r="AKQ198" s="1" t="s">
        <v>260</v>
      </c>
      <c r="AKR198" s="1" t="s">
        <v>263</v>
      </c>
      <c r="AKS198" s="1" t="s">
        <v>260</v>
      </c>
      <c r="AKT198" s="1" t="s">
        <v>260</v>
      </c>
      <c r="AKU198" s="1" t="s">
        <v>260</v>
      </c>
      <c r="AKV198" s="1" t="s">
        <v>260</v>
      </c>
      <c r="AKW198" s="1" t="s">
        <v>260</v>
      </c>
      <c r="AKX198" s="1" t="s">
        <v>260</v>
      </c>
      <c r="AKY198" s="1" t="s">
        <v>260</v>
      </c>
      <c r="AKZ198" s="1" t="s">
        <v>260</v>
      </c>
      <c r="ALA198" s="1" t="s">
        <v>260</v>
      </c>
      <c r="ALB198" s="1" t="s">
        <v>260</v>
      </c>
      <c r="ALC198" s="1" t="s">
        <v>260</v>
      </c>
      <c r="ALD198" s="1" t="s">
        <v>260</v>
      </c>
      <c r="ALE198" s="1" t="s">
        <v>260</v>
      </c>
      <c r="ALF198" s="1" t="s">
        <v>260</v>
      </c>
      <c r="ALG198" s="1" t="s">
        <v>260</v>
      </c>
      <c r="ALH198" s="1" t="s">
        <v>260</v>
      </c>
      <c r="ALI198" s="1" t="s">
        <v>260</v>
      </c>
      <c r="ALJ198" s="1" t="s">
        <v>260</v>
      </c>
      <c r="ALK198" s="1" t="s">
        <v>260</v>
      </c>
      <c r="ALL198" s="1" t="s">
        <v>260</v>
      </c>
      <c r="ALN198" s="11" t="e">
        <f t="shared" si="431"/>
        <v>#DIV/0!</v>
      </c>
      <c r="ALO198" s="28">
        <v>180000</v>
      </c>
      <c r="ALU198" s="60"/>
      <c r="ALV198" s="1">
        <v>1</v>
      </c>
      <c r="ALY198" s="1">
        <v>1</v>
      </c>
      <c r="AMJ198" s="403"/>
    </row>
    <row r="199" spans="1:1024" s="20" customFormat="1" ht="15" customHeight="1" x14ac:dyDescent="0.25">
      <c r="A199" s="269"/>
      <c r="B199" s="113">
        <v>302</v>
      </c>
      <c r="C199" s="473" t="s">
        <v>902</v>
      </c>
      <c r="D199" s="304" t="s">
        <v>1007</v>
      </c>
      <c r="E199" s="20">
        <v>2008</v>
      </c>
      <c r="H199" s="20">
        <v>2</v>
      </c>
      <c r="I199" s="20">
        <v>1</v>
      </c>
      <c r="J199" s="20">
        <v>2</v>
      </c>
      <c r="K199" s="20">
        <v>2001</v>
      </c>
      <c r="L199" s="20">
        <v>2001</v>
      </c>
      <c r="M199" s="20">
        <v>1</v>
      </c>
      <c r="AE199" s="20">
        <v>1</v>
      </c>
      <c r="CH199" s="247"/>
      <c r="CP199" s="20">
        <f t="shared" si="396"/>
        <v>0</v>
      </c>
      <c r="CS199" s="20">
        <f t="shared" si="359"/>
        <v>0</v>
      </c>
      <c r="DO199" s="20">
        <f t="shared" si="397"/>
        <v>0</v>
      </c>
      <c r="DX199" s="20">
        <f t="shared" si="398"/>
        <v>0</v>
      </c>
      <c r="EE199" s="20">
        <f t="shared" si="399"/>
        <v>0</v>
      </c>
      <c r="EH199" s="20">
        <f t="shared" si="400"/>
        <v>0</v>
      </c>
      <c r="GP199" s="20">
        <f t="shared" si="360"/>
        <v>0</v>
      </c>
      <c r="GY199" s="20">
        <f t="shared" si="401"/>
        <v>0</v>
      </c>
      <c r="HC199" s="20">
        <f t="shared" si="402"/>
        <v>0</v>
      </c>
      <c r="HS199" s="20">
        <f t="shared" si="403"/>
        <v>0</v>
      </c>
      <c r="HX199" s="20">
        <f t="shared" si="361"/>
        <v>0</v>
      </c>
      <c r="ID199" s="20">
        <f t="shared" si="362"/>
        <v>0</v>
      </c>
      <c r="IN199" s="20">
        <f t="shared" si="404"/>
        <v>0</v>
      </c>
      <c r="IW199" s="20">
        <f t="shared" si="405"/>
        <v>0</v>
      </c>
      <c r="IZ199" s="20">
        <f t="shared" si="363"/>
        <v>0</v>
      </c>
      <c r="JJ199" s="20">
        <f t="shared" si="364"/>
        <v>0</v>
      </c>
      <c r="JV199" s="20">
        <f t="shared" si="406"/>
        <v>0</v>
      </c>
      <c r="KB199" s="20">
        <f t="shared" si="407"/>
        <v>0</v>
      </c>
      <c r="LG199" s="20">
        <f t="shared" si="365"/>
        <v>0</v>
      </c>
      <c r="LT199" s="20">
        <f t="shared" si="408"/>
        <v>0</v>
      </c>
      <c r="MA199" s="20">
        <f t="shared" si="409"/>
        <v>0</v>
      </c>
      <c r="MF199" s="20">
        <f t="shared" si="410"/>
        <v>0</v>
      </c>
      <c r="MM199" s="20">
        <f t="shared" si="411"/>
        <v>0</v>
      </c>
      <c r="MS199" s="20">
        <f t="shared" si="412"/>
        <v>0</v>
      </c>
      <c r="MU199" s="19"/>
      <c r="PD199" s="20">
        <f t="shared" si="366"/>
        <v>0</v>
      </c>
      <c r="QF199" s="20">
        <f t="shared" si="413"/>
        <v>0</v>
      </c>
      <c r="QY199" s="20">
        <f t="shared" si="414"/>
        <v>0</v>
      </c>
      <c r="RA199" s="20">
        <v>1</v>
      </c>
      <c r="RB199" s="20">
        <v>1</v>
      </c>
      <c r="RK199" s="20">
        <f t="shared" si="415"/>
        <v>2</v>
      </c>
      <c r="RL199" s="20">
        <v>1</v>
      </c>
      <c r="SA199" s="20">
        <f t="shared" si="416"/>
        <v>0</v>
      </c>
      <c r="SG199" s="20">
        <f t="shared" si="417"/>
        <v>0</v>
      </c>
      <c r="SO199" s="20">
        <f t="shared" si="418"/>
        <v>0</v>
      </c>
      <c r="TB199" s="20">
        <f t="shared" si="419"/>
        <v>0</v>
      </c>
      <c r="TS199" s="20">
        <f t="shared" si="367"/>
        <v>0</v>
      </c>
      <c r="UD199" s="20">
        <f t="shared" si="368"/>
        <v>0</v>
      </c>
      <c r="UG199" s="20">
        <f t="shared" si="369"/>
        <v>0</v>
      </c>
      <c r="UQ199" s="20">
        <f t="shared" si="420"/>
        <v>0</v>
      </c>
      <c r="VA199" s="20">
        <f t="shared" si="421"/>
        <v>0</v>
      </c>
      <c r="VG199" s="20">
        <f t="shared" si="422"/>
        <v>0</v>
      </c>
      <c r="WY199" s="20">
        <f t="shared" si="370"/>
        <v>0</v>
      </c>
      <c r="XB199" s="20">
        <f t="shared" si="423"/>
        <v>0</v>
      </c>
      <c r="XG199" s="20">
        <f t="shared" si="371"/>
        <v>0</v>
      </c>
      <c r="XK199" s="194"/>
      <c r="XL199" s="20">
        <f t="shared" si="372"/>
        <v>0</v>
      </c>
      <c r="XM199" s="20">
        <f t="shared" si="373"/>
        <v>0</v>
      </c>
      <c r="XN199" s="20">
        <f t="shared" si="424"/>
        <v>0</v>
      </c>
      <c r="XO199" s="20">
        <f t="shared" si="374"/>
        <v>0</v>
      </c>
      <c r="XP199" s="20">
        <f t="shared" si="425"/>
        <v>2</v>
      </c>
      <c r="XQ199" s="20">
        <f t="shared" si="375"/>
        <v>0</v>
      </c>
      <c r="XR199" s="20">
        <f t="shared" si="376"/>
        <v>0</v>
      </c>
      <c r="XS199" s="20">
        <f t="shared" si="432"/>
        <v>0</v>
      </c>
      <c r="XT199" s="20">
        <f t="shared" si="426"/>
        <v>0</v>
      </c>
      <c r="XU199" s="20">
        <f t="shared" si="377"/>
        <v>0</v>
      </c>
      <c r="XV199" s="20">
        <f t="shared" si="378"/>
        <v>0</v>
      </c>
      <c r="XW199" s="20">
        <f t="shared" si="379"/>
        <v>0</v>
      </c>
      <c r="XX199" s="20">
        <f t="shared" si="380"/>
        <v>0</v>
      </c>
      <c r="XY199" s="20">
        <f t="shared" si="381"/>
        <v>0</v>
      </c>
      <c r="XZ199" s="20">
        <f t="shared" si="382"/>
        <v>0</v>
      </c>
      <c r="YA199" s="20">
        <f t="shared" si="383"/>
        <v>0</v>
      </c>
      <c r="YB199" s="20">
        <f t="shared" si="384"/>
        <v>0</v>
      </c>
      <c r="YC199" s="20">
        <f t="shared" si="385"/>
        <v>0</v>
      </c>
      <c r="YD199" s="195"/>
      <c r="YE199" s="21">
        <f>SUM(XL199:YC199)</f>
        <v>2</v>
      </c>
      <c r="YF199" s="133">
        <f t="shared" si="386"/>
        <v>276000</v>
      </c>
      <c r="YG199" s="21">
        <v>2</v>
      </c>
      <c r="YH199" s="130">
        <f t="shared" si="387"/>
        <v>276000</v>
      </c>
      <c r="YI199" s="20">
        <v>1</v>
      </c>
      <c r="YJ199" s="128">
        <f t="shared" si="388"/>
        <v>552000</v>
      </c>
      <c r="YK199" s="195"/>
      <c r="YL199" s="20">
        <v>1</v>
      </c>
      <c r="ABC199" s="20">
        <v>1</v>
      </c>
      <c r="ACC199" s="20">
        <f t="shared" si="427"/>
        <v>1</v>
      </c>
      <c r="ACD199" s="25">
        <f t="shared" si="435"/>
        <v>552000</v>
      </c>
      <c r="ACE199" s="21">
        <f t="shared" si="389"/>
        <v>3</v>
      </c>
      <c r="ACF199" s="11">
        <f t="shared" si="390"/>
        <v>184000</v>
      </c>
      <c r="ACG199" s="20">
        <v>2</v>
      </c>
      <c r="ACH199" s="20">
        <v>1</v>
      </c>
      <c r="ACI199" s="11">
        <f t="shared" si="391"/>
        <v>552000</v>
      </c>
      <c r="ACJ199" s="50">
        <v>1</v>
      </c>
      <c r="ACK199" s="13">
        <f t="shared" si="392"/>
        <v>552000</v>
      </c>
      <c r="ACL199" s="20">
        <v>1</v>
      </c>
      <c r="ACM199" s="25">
        <f t="shared" si="393"/>
        <v>552000</v>
      </c>
      <c r="ACN199" s="11">
        <f t="shared" si="394"/>
        <v>552000</v>
      </c>
      <c r="ACO199" s="194"/>
      <c r="ACR199" s="20" t="s">
        <v>258</v>
      </c>
      <c r="ACS199" s="20">
        <v>1</v>
      </c>
      <c r="ACU199" s="20">
        <v>1</v>
      </c>
      <c r="ACZ199" s="20" t="s">
        <v>259</v>
      </c>
      <c r="ADD199" s="20" t="s">
        <v>189</v>
      </c>
      <c r="ADL199" s="20">
        <v>1</v>
      </c>
      <c r="AEE199" s="1">
        <f t="shared" si="428"/>
        <v>0</v>
      </c>
      <c r="AFM199" s="20">
        <v>1</v>
      </c>
      <c r="AGL199" s="20">
        <v>540000</v>
      </c>
      <c r="AGM199" s="21">
        <f t="shared" si="433"/>
        <v>0</v>
      </c>
      <c r="AHJ199" s="20">
        <v>540000</v>
      </c>
      <c r="AHL199" s="20">
        <v>4</v>
      </c>
      <c r="AHM199" s="20">
        <v>1</v>
      </c>
      <c r="AHX199" s="20">
        <v>1</v>
      </c>
      <c r="AIY199" s="21">
        <v>12000</v>
      </c>
      <c r="AIZ199" s="21"/>
      <c r="AJA199" s="20">
        <v>2.2200000000000002</v>
      </c>
      <c r="AJB199" s="21"/>
      <c r="AJC199" s="20">
        <v>540000</v>
      </c>
      <c r="AJD199" s="20">
        <v>1</v>
      </c>
      <c r="AJE199" s="20">
        <v>1</v>
      </c>
      <c r="AJF199" s="436">
        <v>97.826086956521735</v>
      </c>
      <c r="AJG199" s="50"/>
      <c r="AJH199" s="387">
        <v>552000</v>
      </c>
      <c r="AJI199" s="11">
        <f t="shared" si="395"/>
        <v>184000</v>
      </c>
      <c r="AJJ199" s="196"/>
      <c r="AJK199" s="22"/>
      <c r="AJW199" s="20">
        <f t="shared" si="429"/>
        <v>0</v>
      </c>
      <c r="AJZ199" s="20">
        <f t="shared" si="430"/>
        <v>0</v>
      </c>
      <c r="AKA199" s="196"/>
      <c r="AKB199" s="20" t="s">
        <v>260</v>
      </c>
      <c r="AKC199" s="20" t="s">
        <v>260</v>
      </c>
      <c r="AKD199" s="20" t="s">
        <v>261</v>
      </c>
      <c r="AKE199" s="20" t="s">
        <v>260</v>
      </c>
      <c r="AKF199" s="20" t="s">
        <v>260</v>
      </c>
      <c r="AKG199" s="20" t="s">
        <v>260</v>
      </c>
      <c r="AKH199" s="20" t="s">
        <v>260</v>
      </c>
      <c r="AKI199" s="20" t="s">
        <v>260</v>
      </c>
      <c r="AKJ199" s="20" t="s">
        <v>262</v>
      </c>
      <c r="AKK199" s="20" t="s">
        <v>260</v>
      </c>
      <c r="AKL199" s="20" t="s">
        <v>260</v>
      </c>
      <c r="AKM199" s="20" t="s">
        <v>260</v>
      </c>
      <c r="AKN199" s="20" t="s">
        <v>260</v>
      </c>
      <c r="AKO199" s="20" t="s">
        <v>260</v>
      </c>
      <c r="AKP199" s="20" t="s">
        <v>260</v>
      </c>
      <c r="AKQ199" s="20" t="s">
        <v>260</v>
      </c>
      <c r="AKR199" s="20" t="s">
        <v>263</v>
      </c>
      <c r="AKS199" s="20" t="s">
        <v>260</v>
      </c>
      <c r="AKT199" s="20" t="s">
        <v>260</v>
      </c>
      <c r="AKU199" s="20" t="s">
        <v>260</v>
      </c>
      <c r="AKV199" s="20" t="s">
        <v>260</v>
      </c>
      <c r="AKW199" s="20" t="s">
        <v>260</v>
      </c>
      <c r="AKX199" s="20" t="s">
        <v>260</v>
      </c>
      <c r="AKY199" s="20" t="s">
        <v>260</v>
      </c>
      <c r="AKZ199" s="20" t="s">
        <v>260</v>
      </c>
      <c r="ALA199" s="20" t="s">
        <v>260</v>
      </c>
      <c r="ALB199" s="20" t="s">
        <v>260</v>
      </c>
      <c r="ALC199" s="20" t="s">
        <v>260</v>
      </c>
      <c r="ALD199" s="20" t="s">
        <v>260</v>
      </c>
      <c r="ALE199" s="20" t="s">
        <v>260</v>
      </c>
      <c r="ALF199" s="20" t="s">
        <v>260</v>
      </c>
      <c r="ALG199" s="20" t="s">
        <v>260</v>
      </c>
      <c r="ALH199" s="20" t="s">
        <v>260</v>
      </c>
      <c r="ALI199" s="20" t="s">
        <v>260</v>
      </c>
      <c r="ALJ199" s="20" t="s">
        <v>260</v>
      </c>
      <c r="ALK199" s="20" t="s">
        <v>260</v>
      </c>
      <c r="ALL199" s="20" t="s">
        <v>260</v>
      </c>
      <c r="ALN199" s="21" t="e">
        <f t="shared" si="431"/>
        <v>#DIV/0!</v>
      </c>
      <c r="ALO199" s="21">
        <v>552000</v>
      </c>
      <c r="ALU199" s="196"/>
      <c r="ALV199" s="20">
        <v>1</v>
      </c>
      <c r="ALY199" s="20">
        <v>1</v>
      </c>
      <c r="AMA199" s="20">
        <v>1</v>
      </c>
      <c r="AMJ199" s="403"/>
    </row>
    <row r="200" spans="1:1024" s="1" customFormat="1" ht="15" customHeight="1" x14ac:dyDescent="0.25">
      <c r="A200" s="268"/>
      <c r="B200" s="113">
        <v>303</v>
      </c>
      <c r="C200" s="473" t="s">
        <v>902</v>
      </c>
      <c r="D200" s="304" t="s">
        <v>1008</v>
      </c>
      <c r="E200" s="1">
        <v>2009</v>
      </c>
      <c r="F200" s="1">
        <v>1</v>
      </c>
      <c r="G200" s="1">
        <v>1</v>
      </c>
      <c r="J200" s="1">
        <v>1</v>
      </c>
      <c r="K200" s="1">
        <v>2007</v>
      </c>
      <c r="L200" s="1">
        <v>2007</v>
      </c>
      <c r="M200" s="1">
        <v>1</v>
      </c>
      <c r="AK200" s="1">
        <v>1</v>
      </c>
      <c r="AY200" s="1">
        <v>1</v>
      </c>
      <c r="BA200" s="1">
        <v>1</v>
      </c>
      <c r="BB200" s="1">
        <v>13</v>
      </c>
      <c r="BE200" s="1">
        <v>1</v>
      </c>
      <c r="BG200" s="1">
        <v>3</v>
      </c>
      <c r="CG200" s="1">
        <v>1</v>
      </c>
      <c r="CH200" s="246"/>
      <c r="CP200" s="1">
        <f t="shared" si="396"/>
        <v>0</v>
      </c>
      <c r="CS200" s="1">
        <f t="shared" si="359"/>
        <v>0</v>
      </c>
      <c r="DO200" s="1">
        <f t="shared" si="397"/>
        <v>0</v>
      </c>
      <c r="DX200" s="1">
        <f t="shared" si="398"/>
        <v>0</v>
      </c>
      <c r="EE200" s="1">
        <f t="shared" si="399"/>
        <v>0</v>
      </c>
      <c r="EH200" s="1">
        <f t="shared" si="400"/>
        <v>0</v>
      </c>
      <c r="FF200" s="116"/>
      <c r="GP200" s="1">
        <f t="shared" si="360"/>
        <v>0</v>
      </c>
      <c r="GY200" s="1">
        <f t="shared" si="401"/>
        <v>0</v>
      </c>
      <c r="HC200" s="1">
        <f t="shared" si="402"/>
        <v>0</v>
      </c>
      <c r="HS200" s="1">
        <f t="shared" si="403"/>
        <v>0</v>
      </c>
      <c r="HX200" s="1">
        <f t="shared" si="361"/>
        <v>0</v>
      </c>
      <c r="ID200" s="1">
        <f t="shared" si="362"/>
        <v>0</v>
      </c>
      <c r="IN200" s="1">
        <f t="shared" si="404"/>
        <v>0</v>
      </c>
      <c r="IW200" s="1">
        <f t="shared" si="405"/>
        <v>0</v>
      </c>
      <c r="IZ200" s="1">
        <f t="shared" si="363"/>
        <v>0</v>
      </c>
      <c r="JJ200" s="1">
        <f t="shared" si="364"/>
        <v>0</v>
      </c>
      <c r="JV200" s="1">
        <f t="shared" si="406"/>
        <v>0</v>
      </c>
      <c r="KB200" s="1">
        <f t="shared" si="407"/>
        <v>0</v>
      </c>
      <c r="LG200" s="1">
        <f t="shared" si="365"/>
        <v>0</v>
      </c>
      <c r="LT200" s="1">
        <f t="shared" si="408"/>
        <v>0</v>
      </c>
      <c r="MA200" s="1">
        <f t="shared" si="409"/>
        <v>0</v>
      </c>
      <c r="MF200" s="1">
        <f t="shared" si="410"/>
        <v>0</v>
      </c>
      <c r="MM200" s="1">
        <f t="shared" si="411"/>
        <v>0</v>
      </c>
      <c r="MS200" s="1">
        <f t="shared" si="412"/>
        <v>0</v>
      </c>
      <c r="MU200" s="115"/>
      <c r="OI200" s="120"/>
      <c r="PD200" s="1">
        <f t="shared" si="366"/>
        <v>0</v>
      </c>
      <c r="QF200" s="1">
        <f t="shared" si="413"/>
        <v>0</v>
      </c>
      <c r="QY200" s="1">
        <f t="shared" si="414"/>
        <v>0</v>
      </c>
      <c r="RC200" s="1">
        <v>1</v>
      </c>
      <c r="RD200" s="1">
        <v>1</v>
      </c>
      <c r="RG200" s="1">
        <v>1</v>
      </c>
      <c r="RH200" s="1">
        <v>1</v>
      </c>
      <c r="RK200" s="1">
        <f t="shared" si="415"/>
        <v>4</v>
      </c>
      <c r="RL200" s="1">
        <v>1</v>
      </c>
      <c r="SA200" s="1">
        <f t="shared" si="416"/>
        <v>0</v>
      </c>
      <c r="SG200" s="1">
        <f t="shared" si="417"/>
        <v>0</v>
      </c>
      <c r="SO200" s="1">
        <f t="shared" si="418"/>
        <v>0</v>
      </c>
      <c r="TB200" s="1">
        <f t="shared" si="419"/>
        <v>0</v>
      </c>
      <c r="TS200" s="1">
        <f t="shared" si="367"/>
        <v>0</v>
      </c>
      <c r="UD200" s="1">
        <f t="shared" si="368"/>
        <v>0</v>
      </c>
      <c r="UG200" s="1">
        <f t="shared" si="369"/>
        <v>0</v>
      </c>
      <c r="UQ200" s="1">
        <f t="shared" si="420"/>
        <v>0</v>
      </c>
      <c r="VA200" s="1">
        <f t="shared" si="421"/>
        <v>0</v>
      </c>
      <c r="VG200" s="1">
        <f t="shared" si="422"/>
        <v>0</v>
      </c>
      <c r="WY200" s="1">
        <f t="shared" si="370"/>
        <v>0</v>
      </c>
      <c r="XB200" s="1">
        <f t="shared" si="423"/>
        <v>0</v>
      </c>
      <c r="XG200" s="1">
        <f t="shared" si="371"/>
        <v>0</v>
      </c>
      <c r="XK200" s="108"/>
      <c r="XL200" s="1">
        <f t="shared" si="372"/>
        <v>0</v>
      </c>
      <c r="XM200" s="1">
        <f t="shared" si="373"/>
        <v>0</v>
      </c>
      <c r="XN200" s="1">
        <f t="shared" si="424"/>
        <v>0</v>
      </c>
      <c r="XO200" s="1">
        <f t="shared" si="374"/>
        <v>0</v>
      </c>
      <c r="XP200" s="1">
        <f t="shared" si="425"/>
        <v>4</v>
      </c>
      <c r="XQ200" s="1">
        <f t="shared" si="375"/>
        <v>0</v>
      </c>
      <c r="XR200" s="1">
        <f t="shared" si="376"/>
        <v>0</v>
      </c>
      <c r="XS200" s="1">
        <f t="shared" si="432"/>
        <v>0</v>
      </c>
      <c r="XT200" s="1">
        <f t="shared" si="426"/>
        <v>0</v>
      </c>
      <c r="XU200" s="1">
        <f t="shared" si="377"/>
        <v>0</v>
      </c>
      <c r="XV200" s="1">
        <f t="shared" si="378"/>
        <v>0</v>
      </c>
      <c r="XW200" s="1">
        <f t="shared" si="379"/>
        <v>0</v>
      </c>
      <c r="XX200" s="1">
        <f t="shared" si="380"/>
        <v>0</v>
      </c>
      <c r="XY200" s="1">
        <f t="shared" si="381"/>
        <v>0</v>
      </c>
      <c r="XZ200" s="1">
        <f t="shared" si="382"/>
        <v>0</v>
      </c>
      <c r="YA200" s="1">
        <f t="shared" si="383"/>
        <v>0</v>
      </c>
      <c r="YB200" s="1">
        <f t="shared" si="384"/>
        <v>0</v>
      </c>
      <c r="YC200" s="1">
        <f t="shared" si="385"/>
        <v>0</v>
      </c>
      <c r="YD200" s="132"/>
      <c r="YE200" s="133">
        <f>SUM(XL200:YC200)</f>
        <v>4</v>
      </c>
      <c r="YF200" s="133">
        <f t="shared" si="386"/>
        <v>23500</v>
      </c>
      <c r="YG200" s="130">
        <v>2</v>
      </c>
      <c r="YH200" s="130">
        <f t="shared" si="387"/>
        <v>47000</v>
      </c>
      <c r="YI200" s="129">
        <v>1</v>
      </c>
      <c r="YJ200" s="128">
        <f t="shared" si="388"/>
        <v>94000</v>
      </c>
      <c r="YK200" s="177"/>
      <c r="YL200">
        <v>1</v>
      </c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>
        <f t="shared" si="427"/>
        <v>0</v>
      </c>
      <c r="ACD200" s="25" t="e">
        <f t="shared" si="435"/>
        <v>#DIV/0!</v>
      </c>
      <c r="ACE200" s="11">
        <f t="shared" si="389"/>
        <v>4</v>
      </c>
      <c r="ACF200" s="11">
        <f t="shared" si="390"/>
        <v>23500</v>
      </c>
      <c r="ACG200" s="1">
        <v>5</v>
      </c>
      <c r="ACH200" s="1">
        <v>1</v>
      </c>
      <c r="ACI200" s="11">
        <f t="shared" si="391"/>
        <v>94000</v>
      </c>
      <c r="ACJ200" s="45">
        <v>1</v>
      </c>
      <c r="ACK200" s="13">
        <f t="shared" si="392"/>
        <v>94000</v>
      </c>
      <c r="ACL200">
        <v>1</v>
      </c>
      <c r="ACM200" s="25">
        <f t="shared" si="393"/>
        <v>94000</v>
      </c>
      <c r="ACN200" s="11">
        <f t="shared" si="394"/>
        <v>94000</v>
      </c>
      <c r="ACO200" s="65"/>
      <c r="ACP200" s="1">
        <v>1</v>
      </c>
      <c r="ACR200" s="1" t="s">
        <v>292</v>
      </c>
      <c r="ACS200" s="1">
        <v>1</v>
      </c>
      <c r="ACU200" s="1">
        <v>1</v>
      </c>
      <c r="ACZ200" s="1" t="s">
        <v>259</v>
      </c>
      <c r="ADB200" s="1">
        <v>21</v>
      </c>
      <c r="ADC200" s="1">
        <v>1</v>
      </c>
      <c r="ADD200" s="1" t="s">
        <v>401</v>
      </c>
      <c r="ADE200" s="1">
        <v>1</v>
      </c>
      <c r="ADU200" s="1">
        <v>3</v>
      </c>
      <c r="ADV200" s="457"/>
      <c r="ADW200" s="1">
        <v>1</v>
      </c>
      <c r="AEE200" s="1">
        <f t="shared" si="428"/>
        <v>0</v>
      </c>
      <c r="AEO200" s="1">
        <v>1</v>
      </c>
      <c r="AFM200" s="1">
        <v>1</v>
      </c>
      <c r="AFN200" s="1">
        <v>1</v>
      </c>
      <c r="AGL200" s="1">
        <v>69000</v>
      </c>
      <c r="AGM200" s="11">
        <f t="shared" si="433"/>
        <v>0</v>
      </c>
      <c r="AHJ200" s="1">
        <v>69000</v>
      </c>
      <c r="AHY200" s="1">
        <v>3</v>
      </c>
      <c r="AHZ200" s="1">
        <v>1</v>
      </c>
      <c r="AIJ200" s="1">
        <v>1</v>
      </c>
      <c r="AIY200" s="11">
        <v>25000</v>
      </c>
      <c r="AIZ200" s="11"/>
      <c r="AJA200" s="1">
        <v>36.229999999999997</v>
      </c>
      <c r="AJB200" s="11"/>
      <c r="AJC200" s="1">
        <v>69000</v>
      </c>
      <c r="AJD200" s="1">
        <v>1</v>
      </c>
      <c r="AJE200" s="1">
        <v>1</v>
      </c>
      <c r="AJF200" s="435">
        <v>73.40425531914893</v>
      </c>
      <c r="AJG200" s="45"/>
      <c r="AJH200" s="381">
        <v>94000</v>
      </c>
      <c r="AJI200" s="11">
        <f t="shared" si="395"/>
        <v>23500</v>
      </c>
      <c r="AJJ200" s="60"/>
      <c r="AJK200" s="12"/>
      <c r="AJW200" s="1">
        <f t="shared" si="429"/>
        <v>0</v>
      </c>
      <c r="AJZ200" s="1">
        <f t="shared" si="430"/>
        <v>0</v>
      </c>
      <c r="AKA200" s="60"/>
      <c r="AKB200" s="1" t="s">
        <v>260</v>
      </c>
      <c r="AKC200" s="1" t="s">
        <v>260</v>
      </c>
      <c r="AKD200" s="1" t="s">
        <v>261</v>
      </c>
      <c r="AKE200" s="1" t="s">
        <v>260</v>
      </c>
      <c r="AKF200" s="1" t="s">
        <v>260</v>
      </c>
      <c r="AKG200" s="1" t="s">
        <v>260</v>
      </c>
      <c r="AKH200" s="1" t="s">
        <v>260</v>
      </c>
      <c r="AKI200" s="1" t="s">
        <v>260</v>
      </c>
      <c r="AKJ200" s="1" t="s">
        <v>262</v>
      </c>
      <c r="AKK200" s="1" t="s">
        <v>260</v>
      </c>
      <c r="AKL200" s="1" t="s">
        <v>260</v>
      </c>
      <c r="AKM200" s="1" t="s">
        <v>260</v>
      </c>
      <c r="AKN200" s="1" t="s">
        <v>260</v>
      </c>
      <c r="AKO200" s="1" t="s">
        <v>260</v>
      </c>
      <c r="AKP200" s="1" t="s">
        <v>260</v>
      </c>
      <c r="AKQ200" s="1" t="s">
        <v>260</v>
      </c>
      <c r="AKR200" s="1" t="s">
        <v>263</v>
      </c>
      <c r="AKS200" s="1" t="s">
        <v>260</v>
      </c>
      <c r="AKT200" s="1" t="s">
        <v>260</v>
      </c>
      <c r="AKU200" s="1" t="s">
        <v>260</v>
      </c>
      <c r="AKV200" s="1" t="s">
        <v>260</v>
      </c>
      <c r="AKW200" s="1" t="s">
        <v>260</v>
      </c>
      <c r="AKX200" s="1" t="s">
        <v>260</v>
      </c>
      <c r="AKY200" s="1" t="s">
        <v>260</v>
      </c>
      <c r="AKZ200" s="1" t="s">
        <v>260</v>
      </c>
      <c r="ALA200" s="1" t="s">
        <v>260</v>
      </c>
      <c r="ALB200" s="1" t="s">
        <v>260</v>
      </c>
      <c r="ALC200" s="1" t="s">
        <v>260</v>
      </c>
      <c r="ALD200" s="1" t="s">
        <v>260</v>
      </c>
      <c r="ALE200" s="1" t="s">
        <v>260</v>
      </c>
      <c r="ALF200" s="1" t="s">
        <v>260</v>
      </c>
      <c r="ALG200" s="1" t="s">
        <v>260</v>
      </c>
      <c r="ALH200" s="1" t="s">
        <v>260</v>
      </c>
      <c r="ALI200" s="1" t="s">
        <v>260</v>
      </c>
      <c r="ALJ200" s="1" t="s">
        <v>260</v>
      </c>
      <c r="ALK200" s="1" t="s">
        <v>260</v>
      </c>
      <c r="ALL200" s="1" t="s">
        <v>260</v>
      </c>
      <c r="ALN200" s="11" t="e">
        <f t="shared" si="431"/>
        <v>#DIV/0!</v>
      </c>
      <c r="ALO200" s="28">
        <v>94000</v>
      </c>
      <c r="ALU200" s="60"/>
      <c r="ALV200" s="1">
        <v>1</v>
      </c>
      <c r="ALY200" s="1">
        <v>1</v>
      </c>
      <c r="AMJ200" s="403"/>
    </row>
    <row r="201" spans="1:1024" s="4" customFormat="1" ht="19" customHeight="1" x14ac:dyDescent="0.25">
      <c r="A201" s="270"/>
      <c r="B201" s="113">
        <v>304</v>
      </c>
      <c r="C201" s="473" t="s">
        <v>902</v>
      </c>
      <c r="D201" s="304" t="s">
        <v>1009</v>
      </c>
      <c r="E201" s="4">
        <v>2010</v>
      </c>
      <c r="H201" s="4">
        <v>2</v>
      </c>
      <c r="I201" s="4">
        <v>1</v>
      </c>
      <c r="J201" s="4">
        <v>2</v>
      </c>
      <c r="K201" s="4">
        <v>2007</v>
      </c>
      <c r="L201" s="4">
        <v>2007</v>
      </c>
      <c r="M201" s="4">
        <v>1</v>
      </c>
      <c r="AK201" s="4">
        <v>1</v>
      </c>
      <c r="AW201" s="4">
        <v>1</v>
      </c>
      <c r="AX201" s="4">
        <v>1</v>
      </c>
      <c r="BP201" s="4">
        <v>1</v>
      </c>
      <c r="CG201" s="4">
        <v>1</v>
      </c>
      <c r="CH201" s="246"/>
      <c r="CP201" s="1">
        <f t="shared" si="396"/>
        <v>0</v>
      </c>
      <c r="CQ201" s="1"/>
      <c r="CS201" s="1">
        <f t="shared" si="359"/>
        <v>0</v>
      </c>
      <c r="CT201" s="1"/>
      <c r="DO201" s="1">
        <f t="shared" si="397"/>
        <v>0</v>
      </c>
      <c r="DP201" s="1"/>
      <c r="DX201" s="1">
        <f t="shared" si="398"/>
        <v>0</v>
      </c>
      <c r="DY201" s="1"/>
      <c r="EE201" s="1">
        <f t="shared" si="399"/>
        <v>0</v>
      </c>
      <c r="EF201" s="1"/>
      <c r="EH201" s="1">
        <f t="shared" si="400"/>
        <v>0</v>
      </c>
      <c r="EI201" s="1"/>
      <c r="FF201" s="116"/>
      <c r="GP201" s="1">
        <f t="shared" si="360"/>
        <v>0</v>
      </c>
      <c r="GQ201" s="1"/>
      <c r="GY201" s="1">
        <f t="shared" si="401"/>
        <v>0</v>
      </c>
      <c r="GZ201" s="1"/>
      <c r="HC201" s="1">
        <f t="shared" si="402"/>
        <v>0</v>
      </c>
      <c r="HD201" s="1"/>
      <c r="HS201" s="1">
        <f t="shared" si="403"/>
        <v>0</v>
      </c>
      <c r="HT201" s="1"/>
      <c r="HX201" s="1">
        <f t="shared" si="361"/>
        <v>0</v>
      </c>
      <c r="HY201" s="1"/>
      <c r="ID201" s="1">
        <f t="shared" si="362"/>
        <v>0</v>
      </c>
      <c r="IE201" s="1"/>
      <c r="IN201" s="1">
        <f t="shared" si="404"/>
        <v>0</v>
      </c>
      <c r="IW201" s="1">
        <f t="shared" si="405"/>
        <v>0</v>
      </c>
      <c r="IX201" s="1"/>
      <c r="IZ201" s="1">
        <f t="shared" si="363"/>
        <v>0</v>
      </c>
      <c r="JA201" s="1"/>
      <c r="JJ201" s="1">
        <f t="shared" si="364"/>
        <v>0</v>
      </c>
      <c r="JK201" s="1"/>
      <c r="JV201" s="1">
        <f t="shared" si="406"/>
        <v>0</v>
      </c>
      <c r="JW201" s="1"/>
      <c r="KB201" s="1">
        <f t="shared" si="407"/>
        <v>0</v>
      </c>
      <c r="KC201" s="1"/>
      <c r="LG201" s="1">
        <f t="shared" si="365"/>
        <v>0</v>
      </c>
      <c r="LH201" s="1"/>
      <c r="LT201" s="1">
        <f t="shared" si="408"/>
        <v>0</v>
      </c>
      <c r="LU201" s="1"/>
      <c r="MA201" s="1">
        <f t="shared" si="409"/>
        <v>0</v>
      </c>
      <c r="MB201" s="1"/>
      <c r="MF201" s="1">
        <f t="shared" si="410"/>
        <v>0</v>
      </c>
      <c r="MG201" s="1"/>
      <c r="MM201" s="1">
        <f t="shared" si="411"/>
        <v>0</v>
      </c>
      <c r="MN201" s="1"/>
      <c r="MS201" s="1">
        <f t="shared" si="412"/>
        <v>0</v>
      </c>
      <c r="MT201" s="1"/>
      <c r="MU201" s="115"/>
      <c r="OI201" s="120"/>
      <c r="PD201" s="1">
        <f t="shared" si="366"/>
        <v>0</v>
      </c>
      <c r="PE201" s="1"/>
      <c r="QF201" s="1">
        <f t="shared" si="413"/>
        <v>0</v>
      </c>
      <c r="QG201" s="1"/>
      <c r="QY201" s="1">
        <f t="shared" si="414"/>
        <v>0</v>
      </c>
      <c r="RF201" s="4">
        <v>1</v>
      </c>
      <c r="RK201" s="1">
        <f t="shared" si="415"/>
        <v>1</v>
      </c>
      <c r="RL201" s="1">
        <v>1</v>
      </c>
      <c r="SA201" s="1">
        <f t="shared" si="416"/>
        <v>0</v>
      </c>
      <c r="SG201" s="1">
        <f t="shared" si="417"/>
        <v>0</v>
      </c>
      <c r="SO201" s="1">
        <f t="shared" si="418"/>
        <v>0</v>
      </c>
      <c r="TB201" s="1">
        <f t="shared" si="419"/>
        <v>0</v>
      </c>
      <c r="TS201" s="1">
        <f t="shared" si="367"/>
        <v>0</v>
      </c>
      <c r="TT201" s="1"/>
      <c r="UD201" s="1">
        <f t="shared" si="368"/>
        <v>0</v>
      </c>
      <c r="UE201" s="1"/>
      <c r="UG201" s="1">
        <f t="shared" si="369"/>
        <v>0</v>
      </c>
      <c r="UH201" s="1"/>
      <c r="UQ201" s="1">
        <f t="shared" si="420"/>
        <v>0</v>
      </c>
      <c r="UR201" s="1"/>
      <c r="VA201" s="1">
        <f t="shared" si="421"/>
        <v>0</v>
      </c>
      <c r="VB201" s="1"/>
      <c r="VG201" s="1">
        <f t="shared" si="422"/>
        <v>0</v>
      </c>
      <c r="VH201" s="1"/>
      <c r="WY201" s="1">
        <f t="shared" si="370"/>
        <v>0</v>
      </c>
      <c r="WZ201" s="1"/>
      <c r="XB201" s="1">
        <f t="shared" si="423"/>
        <v>0</v>
      </c>
      <c r="XC201" s="1"/>
      <c r="XG201" s="1">
        <f t="shared" si="371"/>
        <v>0</v>
      </c>
      <c r="XH201" s="1"/>
      <c r="XK201" s="108"/>
      <c r="XL201" s="1">
        <f t="shared" si="372"/>
        <v>0</v>
      </c>
      <c r="XM201" s="1">
        <f t="shared" si="373"/>
        <v>0</v>
      </c>
      <c r="XN201" s="1">
        <f t="shared" si="424"/>
        <v>0</v>
      </c>
      <c r="XO201" s="1">
        <f t="shared" si="374"/>
        <v>0</v>
      </c>
      <c r="XP201" s="1">
        <f t="shared" si="425"/>
        <v>1</v>
      </c>
      <c r="XQ201" s="1">
        <f t="shared" si="375"/>
        <v>0</v>
      </c>
      <c r="XR201" s="1">
        <f t="shared" si="376"/>
        <v>0</v>
      </c>
      <c r="XS201" s="1">
        <f t="shared" si="432"/>
        <v>0</v>
      </c>
      <c r="XT201" s="1">
        <f t="shared" si="426"/>
        <v>0</v>
      </c>
      <c r="XU201" s="1">
        <f t="shared" si="377"/>
        <v>0</v>
      </c>
      <c r="XV201" s="1">
        <f t="shared" si="378"/>
        <v>0</v>
      </c>
      <c r="XW201" s="1">
        <f t="shared" si="379"/>
        <v>0</v>
      </c>
      <c r="XX201" s="1">
        <f t="shared" si="380"/>
        <v>0</v>
      </c>
      <c r="XY201" s="1">
        <f t="shared" si="381"/>
        <v>0</v>
      </c>
      <c r="XZ201" s="1">
        <f t="shared" si="382"/>
        <v>0</v>
      </c>
      <c r="YA201" s="1">
        <f t="shared" si="383"/>
        <v>0</v>
      </c>
      <c r="YB201" s="1">
        <f t="shared" si="384"/>
        <v>0</v>
      </c>
      <c r="YC201" s="1">
        <f t="shared" si="385"/>
        <v>0</v>
      </c>
      <c r="YD201" s="132"/>
      <c r="YE201" s="133"/>
      <c r="YF201" s="133" t="e">
        <f t="shared" si="386"/>
        <v>#DIV/0!</v>
      </c>
      <c r="YG201" s="130"/>
      <c r="YH201" s="130" t="e">
        <f t="shared" si="387"/>
        <v>#DIV/0!</v>
      </c>
      <c r="YI201" s="129"/>
      <c r="YJ201" s="128" t="e">
        <f t="shared" si="388"/>
        <v>#DIV/0!</v>
      </c>
      <c r="YK201" s="177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>
        <f t="shared" si="427"/>
        <v>0</v>
      </c>
      <c r="ACD201" s="25" t="e">
        <f t="shared" si="435"/>
        <v>#DIV/0!</v>
      </c>
      <c r="ACE201" s="11">
        <f t="shared" si="389"/>
        <v>0</v>
      </c>
      <c r="ACF201" s="11" t="e">
        <f t="shared" si="390"/>
        <v>#DIV/0!</v>
      </c>
      <c r="ACG201" s="4">
        <v>5</v>
      </c>
      <c r="ACH201" s="4">
        <v>1</v>
      </c>
      <c r="ACI201" s="11">
        <f t="shared" si="391"/>
        <v>0</v>
      </c>
      <c r="ACJ201" s="45">
        <v>1</v>
      </c>
      <c r="ACK201" s="13">
        <f t="shared" si="392"/>
        <v>0</v>
      </c>
      <c r="ACL201">
        <v>1</v>
      </c>
      <c r="ACM201" s="25">
        <f t="shared" si="393"/>
        <v>0</v>
      </c>
      <c r="ACN201" s="11">
        <f t="shared" si="394"/>
        <v>0</v>
      </c>
      <c r="ACO201" s="65"/>
      <c r="ACQ201" s="4">
        <v>2</v>
      </c>
      <c r="ACR201" s="4" t="s">
        <v>258</v>
      </c>
      <c r="ACS201" s="4">
        <v>1</v>
      </c>
      <c r="ACT201" s="4">
        <v>1</v>
      </c>
      <c r="ACZ201" s="4" t="s">
        <v>259</v>
      </c>
      <c r="ADD201" s="4" t="s">
        <v>185</v>
      </c>
      <c r="ADU201" s="4">
        <v>6</v>
      </c>
      <c r="AEE201" s="1">
        <f t="shared" si="428"/>
        <v>0</v>
      </c>
      <c r="AEH201" s="4">
        <v>1</v>
      </c>
      <c r="AGM201" s="5"/>
      <c r="AIY201" s="5"/>
      <c r="AIZ201" s="5"/>
      <c r="AJB201" s="5"/>
      <c r="AJE201" s="4">
        <v>1</v>
      </c>
      <c r="AJF201" s="437"/>
      <c r="AJG201" s="37"/>
      <c r="AJH201" s="384"/>
      <c r="AJI201" s="11" t="e">
        <f t="shared" si="395"/>
        <v>#DIV/0!</v>
      </c>
      <c r="AJJ201" s="60"/>
      <c r="AJK201" s="6"/>
      <c r="AJV201" s="1"/>
      <c r="AJW201" s="1">
        <f t="shared" si="429"/>
        <v>0</v>
      </c>
      <c r="AJZ201" s="1"/>
      <c r="AKA201" s="60"/>
      <c r="AKB201" s="4" t="s">
        <v>260</v>
      </c>
      <c r="AKC201" s="4" t="s">
        <v>260</v>
      </c>
      <c r="AKD201" s="4" t="s">
        <v>261</v>
      </c>
      <c r="AKE201" s="4" t="s">
        <v>260</v>
      </c>
      <c r="AKF201" s="4" t="s">
        <v>260</v>
      </c>
      <c r="AKG201" s="4" t="s">
        <v>260</v>
      </c>
      <c r="AKH201" s="4" t="s">
        <v>260</v>
      </c>
      <c r="AKI201" s="4" t="s">
        <v>260</v>
      </c>
      <c r="AKJ201" s="4" t="s">
        <v>262</v>
      </c>
      <c r="AKK201" s="4" t="s">
        <v>260</v>
      </c>
      <c r="AKL201" s="4" t="s">
        <v>260</v>
      </c>
      <c r="AKM201" s="4" t="s">
        <v>260</v>
      </c>
      <c r="AKN201" s="4" t="s">
        <v>260</v>
      </c>
      <c r="AKO201" s="4" t="s">
        <v>260</v>
      </c>
      <c r="AKP201" s="4" t="s">
        <v>260</v>
      </c>
      <c r="AKQ201" s="4" t="s">
        <v>260</v>
      </c>
      <c r="AKR201" s="4" t="s">
        <v>263</v>
      </c>
      <c r="AKS201" s="4" t="s">
        <v>260</v>
      </c>
      <c r="AKT201" s="4" t="s">
        <v>260</v>
      </c>
      <c r="AKU201" s="4" t="s">
        <v>260</v>
      </c>
      <c r="AKV201" s="4" t="s">
        <v>260</v>
      </c>
      <c r="AKW201" s="4" t="s">
        <v>260</v>
      </c>
      <c r="AKX201" s="4" t="s">
        <v>260</v>
      </c>
      <c r="AKY201" s="4" t="s">
        <v>260</v>
      </c>
      <c r="AKZ201" s="4" t="s">
        <v>260</v>
      </c>
      <c r="ALA201" s="4" t="s">
        <v>260</v>
      </c>
      <c r="ALB201" s="4" t="s">
        <v>260</v>
      </c>
      <c r="ALC201" s="4" t="s">
        <v>260</v>
      </c>
      <c r="ALD201" s="4" t="s">
        <v>260</v>
      </c>
      <c r="ALE201" s="4" t="s">
        <v>260</v>
      </c>
      <c r="ALF201" s="4" t="s">
        <v>260</v>
      </c>
      <c r="ALG201" s="4" t="s">
        <v>260</v>
      </c>
      <c r="ALH201" s="4" t="s">
        <v>260</v>
      </c>
      <c r="ALI201" s="4" t="s">
        <v>260</v>
      </c>
      <c r="ALJ201" s="4" t="s">
        <v>260</v>
      </c>
      <c r="ALK201" s="4" t="s">
        <v>260</v>
      </c>
      <c r="ALL201" s="4" t="s">
        <v>260</v>
      </c>
      <c r="ALN201" s="11" t="e">
        <f t="shared" si="431"/>
        <v>#DIV/0!</v>
      </c>
      <c r="ALO201" s="5"/>
      <c r="ALU201" s="60"/>
      <c r="AMJ201" s="403"/>
    </row>
    <row r="202" spans="1:1024" s="1" customFormat="1" ht="15" customHeight="1" x14ac:dyDescent="0.25">
      <c r="A202" s="268"/>
      <c r="B202" s="113">
        <v>305</v>
      </c>
      <c r="C202" s="473" t="s">
        <v>1010</v>
      </c>
      <c r="D202" s="304" t="s">
        <v>1011</v>
      </c>
      <c r="E202" s="1">
        <v>2009</v>
      </c>
      <c r="F202" s="1">
        <v>1</v>
      </c>
      <c r="G202" s="1">
        <v>1</v>
      </c>
      <c r="J202" s="1">
        <v>1</v>
      </c>
      <c r="K202" s="1">
        <v>2007</v>
      </c>
      <c r="L202" s="1">
        <v>2008</v>
      </c>
      <c r="M202" s="1">
        <v>2</v>
      </c>
      <c r="AK202" s="1">
        <v>1</v>
      </c>
      <c r="AL202" s="1">
        <v>1</v>
      </c>
      <c r="AY202" s="1">
        <v>1</v>
      </c>
      <c r="BA202" s="1">
        <v>1</v>
      </c>
      <c r="BB202" s="1">
        <v>11</v>
      </c>
      <c r="BC202" s="1">
        <v>1</v>
      </c>
      <c r="BG202" s="1">
        <v>2</v>
      </c>
      <c r="CG202" s="1">
        <v>1</v>
      </c>
      <c r="CH202" s="246"/>
      <c r="CP202" s="1">
        <f t="shared" si="396"/>
        <v>0</v>
      </c>
      <c r="CS202" s="1">
        <f t="shared" si="359"/>
        <v>0</v>
      </c>
      <c r="DO202" s="1">
        <f t="shared" si="397"/>
        <v>0</v>
      </c>
      <c r="DX202" s="1">
        <f t="shared" si="398"/>
        <v>0</v>
      </c>
      <c r="EE202" s="1">
        <f t="shared" si="399"/>
        <v>0</v>
      </c>
      <c r="EH202" s="1">
        <f t="shared" si="400"/>
        <v>0</v>
      </c>
      <c r="FF202" s="116"/>
      <c r="GP202" s="1">
        <f t="shared" si="360"/>
        <v>0</v>
      </c>
      <c r="GY202" s="1">
        <f t="shared" si="401"/>
        <v>0</v>
      </c>
      <c r="HC202" s="1">
        <f t="shared" si="402"/>
        <v>0</v>
      </c>
      <c r="HS202" s="1">
        <f t="shared" si="403"/>
        <v>0</v>
      </c>
      <c r="HX202" s="1">
        <f t="shared" si="361"/>
        <v>0</v>
      </c>
      <c r="ID202" s="1">
        <f t="shared" si="362"/>
        <v>0</v>
      </c>
      <c r="IN202" s="1">
        <f t="shared" si="404"/>
        <v>0</v>
      </c>
      <c r="IW202" s="1">
        <f t="shared" si="405"/>
        <v>0</v>
      </c>
      <c r="IZ202" s="1">
        <f t="shared" si="363"/>
        <v>0</v>
      </c>
      <c r="JJ202" s="1">
        <f t="shared" si="364"/>
        <v>0</v>
      </c>
      <c r="JV202" s="1">
        <f t="shared" si="406"/>
        <v>0</v>
      </c>
      <c r="KB202" s="1">
        <f t="shared" si="407"/>
        <v>0</v>
      </c>
      <c r="LG202" s="1">
        <f t="shared" si="365"/>
        <v>0</v>
      </c>
      <c r="LT202" s="1">
        <f t="shared" si="408"/>
        <v>0</v>
      </c>
      <c r="MA202" s="1">
        <f t="shared" si="409"/>
        <v>0</v>
      </c>
      <c r="MF202" s="1">
        <f t="shared" si="410"/>
        <v>0</v>
      </c>
      <c r="MM202" s="1">
        <f t="shared" si="411"/>
        <v>0</v>
      </c>
      <c r="MO202" s="1">
        <v>1</v>
      </c>
      <c r="MS202" s="1">
        <f t="shared" si="412"/>
        <v>1</v>
      </c>
      <c r="MT202" s="1">
        <v>1</v>
      </c>
      <c r="MU202" s="115"/>
      <c r="OI202" s="120"/>
      <c r="PD202" s="1">
        <f t="shared" si="366"/>
        <v>0</v>
      </c>
      <c r="QF202" s="1">
        <f t="shared" si="413"/>
        <v>0</v>
      </c>
      <c r="QY202" s="1">
        <f t="shared" si="414"/>
        <v>0</v>
      </c>
      <c r="RK202" s="1">
        <f t="shared" si="415"/>
        <v>0</v>
      </c>
      <c r="SA202" s="1">
        <f t="shared" si="416"/>
        <v>0</v>
      </c>
      <c r="SG202" s="1">
        <f t="shared" si="417"/>
        <v>0</v>
      </c>
      <c r="SO202" s="1">
        <f t="shared" si="418"/>
        <v>0</v>
      </c>
      <c r="TB202" s="1">
        <f t="shared" si="419"/>
        <v>0</v>
      </c>
      <c r="TS202" s="1">
        <f t="shared" si="367"/>
        <v>0</v>
      </c>
      <c r="UD202" s="1">
        <f t="shared" si="368"/>
        <v>0</v>
      </c>
      <c r="UG202" s="1">
        <f t="shared" si="369"/>
        <v>0</v>
      </c>
      <c r="UQ202" s="1">
        <f t="shared" si="420"/>
        <v>0</v>
      </c>
      <c r="VA202" s="1">
        <f t="shared" si="421"/>
        <v>0</v>
      </c>
      <c r="VG202" s="1">
        <f t="shared" si="422"/>
        <v>0</v>
      </c>
      <c r="WY202" s="1">
        <f t="shared" si="370"/>
        <v>0</v>
      </c>
      <c r="XB202" s="1">
        <f t="shared" si="423"/>
        <v>0</v>
      </c>
      <c r="XG202" s="1">
        <f t="shared" si="371"/>
        <v>0</v>
      </c>
      <c r="XK202" s="108"/>
      <c r="XL202" s="1">
        <f t="shared" si="372"/>
        <v>0</v>
      </c>
      <c r="XM202" s="1">
        <f t="shared" si="373"/>
        <v>0</v>
      </c>
      <c r="XN202" s="1">
        <f t="shared" si="424"/>
        <v>0</v>
      </c>
      <c r="XO202" s="1">
        <f t="shared" si="374"/>
        <v>0</v>
      </c>
      <c r="XP202" s="1">
        <f t="shared" si="425"/>
        <v>0</v>
      </c>
      <c r="XQ202" s="1">
        <f t="shared" si="375"/>
        <v>0</v>
      </c>
      <c r="XR202" s="1">
        <f t="shared" si="376"/>
        <v>0</v>
      </c>
      <c r="XS202" s="1">
        <f t="shared" si="432"/>
        <v>0</v>
      </c>
      <c r="XT202" s="1">
        <f t="shared" si="426"/>
        <v>0</v>
      </c>
      <c r="XU202" s="1">
        <f t="shared" si="377"/>
        <v>0</v>
      </c>
      <c r="XV202" s="1">
        <f t="shared" si="378"/>
        <v>0</v>
      </c>
      <c r="XW202" s="1">
        <f t="shared" si="379"/>
        <v>1</v>
      </c>
      <c r="XX202" s="1">
        <f t="shared" si="380"/>
        <v>1</v>
      </c>
      <c r="XY202" s="1">
        <f t="shared" si="381"/>
        <v>0</v>
      </c>
      <c r="XZ202" s="1">
        <f t="shared" si="382"/>
        <v>0</v>
      </c>
      <c r="YA202" s="1">
        <f t="shared" si="383"/>
        <v>0</v>
      </c>
      <c r="YB202" s="1">
        <f t="shared" si="384"/>
        <v>0</v>
      </c>
      <c r="YC202" s="1">
        <f t="shared" si="385"/>
        <v>0</v>
      </c>
      <c r="YD202" s="132"/>
      <c r="YE202" s="133">
        <f>SUM(XL202:YC202)</f>
        <v>2</v>
      </c>
      <c r="YF202" s="133">
        <f t="shared" si="386"/>
        <v>9000</v>
      </c>
      <c r="YG202" s="130">
        <v>2</v>
      </c>
      <c r="YH202" s="130">
        <f t="shared" si="387"/>
        <v>9000</v>
      </c>
      <c r="YI202" s="129">
        <v>2</v>
      </c>
      <c r="YJ202" s="128">
        <f t="shared" si="388"/>
        <v>9000</v>
      </c>
      <c r="YK202" s="177"/>
      <c r="YL202">
        <v>1</v>
      </c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>
        <v>1</v>
      </c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>
        <f t="shared" si="427"/>
        <v>1</v>
      </c>
      <c r="ACD202" s="25">
        <f t="shared" si="435"/>
        <v>18000</v>
      </c>
      <c r="ACE202" s="11">
        <f t="shared" si="389"/>
        <v>3</v>
      </c>
      <c r="ACF202" s="11">
        <f t="shared" si="390"/>
        <v>6000</v>
      </c>
      <c r="ACG202" s="1">
        <v>2</v>
      </c>
      <c r="ACH202" s="1">
        <v>1</v>
      </c>
      <c r="ACI202" s="11">
        <f t="shared" si="391"/>
        <v>18000</v>
      </c>
      <c r="ACJ202" s="11"/>
      <c r="ACK202" s="13">
        <f t="shared" si="392"/>
        <v>0</v>
      </c>
      <c r="ACL202">
        <v>1</v>
      </c>
      <c r="ACM202" s="25">
        <f t="shared" si="393"/>
        <v>18000</v>
      </c>
      <c r="ACN202" s="11">
        <f t="shared" si="394"/>
        <v>18000</v>
      </c>
      <c r="ACO202" s="65"/>
      <c r="ACR202" s="1" t="s">
        <v>258</v>
      </c>
      <c r="ACZ202" s="1" t="s">
        <v>1012</v>
      </c>
      <c r="ADA202" s="1">
        <v>1</v>
      </c>
      <c r="ADD202" s="1" t="s">
        <v>189</v>
      </c>
      <c r="ADO202" s="1">
        <v>1</v>
      </c>
      <c r="ADU202" s="1">
        <v>3</v>
      </c>
      <c r="ADV202" s="457"/>
      <c r="AEE202" s="1">
        <f t="shared" si="428"/>
        <v>0</v>
      </c>
      <c r="AFF202" s="1">
        <v>1</v>
      </c>
      <c r="AFN202" s="1">
        <v>1</v>
      </c>
      <c r="AGL202" s="1">
        <v>14000</v>
      </c>
      <c r="AGM202" s="11">
        <f t="shared" si="433"/>
        <v>0</v>
      </c>
      <c r="AHJ202" s="1">
        <v>14000</v>
      </c>
      <c r="AHY202" s="1">
        <v>1</v>
      </c>
      <c r="AHZ202" s="1">
        <v>1</v>
      </c>
      <c r="AIJ202" s="1">
        <v>1</v>
      </c>
      <c r="AIY202" s="11">
        <v>4000</v>
      </c>
      <c r="AIZ202" s="11"/>
      <c r="AJA202" s="1">
        <v>28.57</v>
      </c>
      <c r="AJB202" s="11">
        <v>4000</v>
      </c>
      <c r="AJC202" s="1">
        <v>10000</v>
      </c>
      <c r="AJD202" s="1">
        <v>1</v>
      </c>
      <c r="AJF202" s="435">
        <v>55.555555555555557</v>
      </c>
      <c r="AJG202" s="45">
        <v>250</v>
      </c>
      <c r="AJH202" s="381">
        <v>18000</v>
      </c>
      <c r="AJI202" s="11">
        <f t="shared" si="395"/>
        <v>6000</v>
      </c>
      <c r="AJJ202" s="60"/>
      <c r="AJK202" s="12"/>
      <c r="AJW202" s="1">
        <f t="shared" si="429"/>
        <v>0</v>
      </c>
      <c r="AJX202" s="1">
        <v>10</v>
      </c>
      <c r="AJZ202" s="1">
        <f t="shared" si="430"/>
        <v>10</v>
      </c>
      <c r="AKA202" s="60"/>
      <c r="AKB202" s="1" t="s">
        <v>260</v>
      </c>
      <c r="AKC202" s="1" t="s">
        <v>260</v>
      </c>
      <c r="AKD202" s="1" t="s">
        <v>261</v>
      </c>
      <c r="AKE202" s="1" t="s">
        <v>260</v>
      </c>
      <c r="AKF202" s="1" t="s">
        <v>260</v>
      </c>
      <c r="AKG202" s="1" t="s">
        <v>260</v>
      </c>
      <c r="AKH202" s="1" t="s">
        <v>260</v>
      </c>
      <c r="AKI202" s="1" t="s">
        <v>260</v>
      </c>
      <c r="AKJ202" s="1" t="s">
        <v>262</v>
      </c>
      <c r="AKK202" s="1" t="s">
        <v>260</v>
      </c>
      <c r="AKL202" s="1" t="s">
        <v>260</v>
      </c>
      <c r="AKM202" s="1" t="s">
        <v>260</v>
      </c>
      <c r="AKN202" s="1" t="s">
        <v>260</v>
      </c>
      <c r="AKO202" s="1" t="s">
        <v>260</v>
      </c>
      <c r="AKP202" s="1" t="s">
        <v>260</v>
      </c>
      <c r="AKQ202" s="1" t="s">
        <v>260</v>
      </c>
      <c r="AKR202" s="1" t="s">
        <v>263</v>
      </c>
      <c r="AKS202" s="1" t="s">
        <v>260</v>
      </c>
      <c r="AKT202" s="1" t="s">
        <v>260</v>
      </c>
      <c r="AKU202" s="1" t="s">
        <v>260</v>
      </c>
      <c r="AKV202" s="1" t="s">
        <v>260</v>
      </c>
      <c r="AKW202" s="1" t="s">
        <v>260</v>
      </c>
      <c r="AKX202" s="1" t="s">
        <v>260</v>
      </c>
      <c r="AKY202" s="1" t="s">
        <v>260</v>
      </c>
      <c r="AKZ202" s="1" t="s">
        <v>260</v>
      </c>
      <c r="ALA202" s="1" t="s">
        <v>260</v>
      </c>
      <c r="ALB202" s="1" t="s">
        <v>260</v>
      </c>
      <c r="ALC202" s="1" t="s">
        <v>260</v>
      </c>
      <c r="ALD202" s="1" t="s">
        <v>260</v>
      </c>
      <c r="ALE202" s="1" t="s">
        <v>260</v>
      </c>
      <c r="ALF202" s="1" t="s">
        <v>260</v>
      </c>
      <c r="ALG202" s="1" t="s">
        <v>260</v>
      </c>
      <c r="ALH202" s="1" t="s">
        <v>260</v>
      </c>
      <c r="ALI202" s="1" t="s">
        <v>260</v>
      </c>
      <c r="ALJ202" s="1" t="s">
        <v>260</v>
      </c>
      <c r="ALK202" s="1" t="s">
        <v>260</v>
      </c>
      <c r="ALL202" s="1" t="s">
        <v>260</v>
      </c>
      <c r="ALN202" s="11" t="e">
        <f t="shared" si="431"/>
        <v>#DIV/0!</v>
      </c>
      <c r="ALO202" s="28">
        <v>18000</v>
      </c>
      <c r="ALU202" s="60"/>
      <c r="ALY202" s="1">
        <v>1</v>
      </c>
      <c r="AMI202" s="1">
        <v>1</v>
      </c>
      <c r="AMJ202" s="403"/>
    </row>
    <row r="203" spans="1:1024" s="1" customFormat="1" ht="15" customHeight="1" x14ac:dyDescent="0.25">
      <c r="A203" s="268"/>
      <c r="B203" s="113">
        <v>306</v>
      </c>
      <c r="C203" s="473" t="s">
        <v>1096</v>
      </c>
      <c r="D203" s="304" t="s">
        <v>1014</v>
      </c>
      <c r="E203" s="1">
        <v>2000</v>
      </c>
      <c r="H203" s="1">
        <v>3</v>
      </c>
      <c r="I203" s="1">
        <v>1</v>
      </c>
      <c r="J203" s="1">
        <v>3</v>
      </c>
      <c r="K203" s="1">
        <v>1997</v>
      </c>
      <c r="L203" s="1">
        <v>1997</v>
      </c>
      <c r="M203" s="1">
        <v>1</v>
      </c>
      <c r="AA203" s="1">
        <v>1</v>
      </c>
      <c r="AW203" s="1">
        <v>1</v>
      </c>
      <c r="AY203" s="1">
        <v>1</v>
      </c>
      <c r="BA203" s="1">
        <v>1</v>
      </c>
      <c r="BB203" s="1">
        <v>11</v>
      </c>
      <c r="BC203" s="1">
        <v>1</v>
      </c>
      <c r="BG203" s="1">
        <v>2</v>
      </c>
      <c r="CG203" s="1">
        <v>1</v>
      </c>
      <c r="CH203" s="246"/>
      <c r="CP203" s="1">
        <f t="shared" si="396"/>
        <v>0</v>
      </c>
      <c r="CS203" s="1">
        <f t="shared" si="359"/>
        <v>0</v>
      </c>
      <c r="DO203" s="1">
        <f t="shared" si="397"/>
        <v>0</v>
      </c>
      <c r="DX203" s="1">
        <f t="shared" si="398"/>
        <v>0</v>
      </c>
      <c r="EE203" s="1">
        <f t="shared" si="399"/>
        <v>0</v>
      </c>
      <c r="EH203" s="1">
        <f t="shared" si="400"/>
        <v>0</v>
      </c>
      <c r="FF203" s="116"/>
      <c r="GP203" s="1">
        <f t="shared" si="360"/>
        <v>0</v>
      </c>
      <c r="GY203" s="1">
        <f t="shared" si="401"/>
        <v>0</v>
      </c>
      <c r="HC203" s="1">
        <f t="shared" si="402"/>
        <v>0</v>
      </c>
      <c r="HS203" s="1">
        <f t="shared" si="403"/>
        <v>0</v>
      </c>
      <c r="HX203" s="1">
        <f t="shared" si="361"/>
        <v>0</v>
      </c>
      <c r="ID203" s="1">
        <f t="shared" si="362"/>
        <v>0</v>
      </c>
      <c r="IN203" s="1">
        <f t="shared" si="404"/>
        <v>0</v>
      </c>
      <c r="IW203" s="1">
        <f t="shared" si="405"/>
        <v>0</v>
      </c>
      <c r="IZ203" s="1">
        <f t="shared" si="363"/>
        <v>0</v>
      </c>
      <c r="JJ203" s="1">
        <f t="shared" si="364"/>
        <v>0</v>
      </c>
      <c r="JV203" s="1">
        <f t="shared" si="406"/>
        <v>0</v>
      </c>
      <c r="KB203" s="1">
        <f t="shared" si="407"/>
        <v>0</v>
      </c>
      <c r="LG203" s="1">
        <f t="shared" si="365"/>
        <v>0</v>
      </c>
      <c r="LT203" s="1">
        <f t="shared" si="408"/>
        <v>0</v>
      </c>
      <c r="MA203" s="1">
        <f t="shared" si="409"/>
        <v>0</v>
      </c>
      <c r="MF203" s="1">
        <f t="shared" si="410"/>
        <v>0</v>
      </c>
      <c r="MM203" s="1">
        <f t="shared" si="411"/>
        <v>0</v>
      </c>
      <c r="MS203" s="1">
        <f t="shared" si="412"/>
        <v>0</v>
      </c>
      <c r="MU203" s="115">
        <v>1</v>
      </c>
      <c r="OI203" s="120"/>
      <c r="PD203" s="1">
        <f t="shared" si="366"/>
        <v>0</v>
      </c>
      <c r="QF203" s="1">
        <f t="shared" si="413"/>
        <v>0</v>
      </c>
      <c r="QY203" s="1">
        <f t="shared" si="414"/>
        <v>0</v>
      </c>
      <c r="RK203" s="1">
        <f t="shared" si="415"/>
        <v>0</v>
      </c>
      <c r="SA203" s="1">
        <f t="shared" si="416"/>
        <v>0</v>
      </c>
      <c r="SG203" s="1">
        <f t="shared" si="417"/>
        <v>0</v>
      </c>
      <c r="SO203" s="1">
        <f t="shared" si="418"/>
        <v>0</v>
      </c>
      <c r="TB203" s="1">
        <f t="shared" si="419"/>
        <v>0</v>
      </c>
      <c r="TS203" s="1">
        <f t="shared" si="367"/>
        <v>0</v>
      </c>
      <c r="UD203" s="1">
        <f t="shared" si="368"/>
        <v>0</v>
      </c>
      <c r="UG203" s="1">
        <f t="shared" si="369"/>
        <v>0</v>
      </c>
      <c r="UQ203" s="1">
        <f t="shared" si="420"/>
        <v>0</v>
      </c>
      <c r="VA203" s="1">
        <f t="shared" si="421"/>
        <v>0</v>
      </c>
      <c r="VG203" s="1">
        <f t="shared" si="422"/>
        <v>0</v>
      </c>
      <c r="WY203" s="1">
        <f t="shared" si="370"/>
        <v>0</v>
      </c>
      <c r="XB203" s="1">
        <f t="shared" si="423"/>
        <v>0</v>
      </c>
      <c r="XG203" s="1">
        <f t="shared" si="371"/>
        <v>0</v>
      </c>
      <c r="XK203" s="108"/>
      <c r="XL203" s="1">
        <f t="shared" si="372"/>
        <v>0</v>
      </c>
      <c r="XM203" s="1">
        <f t="shared" si="373"/>
        <v>0</v>
      </c>
      <c r="XN203" s="1">
        <f t="shared" si="424"/>
        <v>0</v>
      </c>
      <c r="XO203" s="1">
        <f t="shared" si="374"/>
        <v>0</v>
      </c>
      <c r="XP203" s="1">
        <f t="shared" si="425"/>
        <v>0</v>
      </c>
      <c r="XQ203" s="1">
        <f t="shared" si="375"/>
        <v>0</v>
      </c>
      <c r="XR203" s="1">
        <f t="shared" si="376"/>
        <v>0</v>
      </c>
      <c r="XS203" s="1">
        <f t="shared" si="432"/>
        <v>0</v>
      </c>
      <c r="XT203" s="1">
        <f t="shared" si="426"/>
        <v>0</v>
      </c>
      <c r="XU203" s="1">
        <f t="shared" si="377"/>
        <v>0</v>
      </c>
      <c r="XV203" s="1">
        <f t="shared" si="378"/>
        <v>0</v>
      </c>
      <c r="XW203" s="1">
        <f t="shared" si="379"/>
        <v>0</v>
      </c>
      <c r="XX203" s="1">
        <f t="shared" si="380"/>
        <v>0</v>
      </c>
      <c r="XY203" s="1">
        <f t="shared" si="381"/>
        <v>1</v>
      </c>
      <c r="XZ203" s="1">
        <f t="shared" si="382"/>
        <v>0</v>
      </c>
      <c r="YA203" s="1">
        <f t="shared" si="383"/>
        <v>0</v>
      </c>
      <c r="YB203" s="1">
        <f t="shared" si="384"/>
        <v>0</v>
      </c>
      <c r="YC203" s="1">
        <f t="shared" si="385"/>
        <v>0</v>
      </c>
      <c r="YD203" s="132"/>
      <c r="YE203" s="133">
        <f>SUM(XL203:YC203)</f>
        <v>1</v>
      </c>
      <c r="YF203" s="133">
        <f t="shared" si="386"/>
        <v>86000</v>
      </c>
      <c r="YG203" s="130">
        <v>1</v>
      </c>
      <c r="YH203" s="130">
        <f t="shared" si="387"/>
        <v>86000</v>
      </c>
      <c r="YI203" s="129">
        <v>1</v>
      </c>
      <c r="YJ203" s="128">
        <f t="shared" si="388"/>
        <v>86000</v>
      </c>
      <c r="YK203" s="177"/>
      <c r="YL203">
        <v>1</v>
      </c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>
        <v>1</v>
      </c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>
        <f t="shared" si="427"/>
        <v>1</v>
      </c>
      <c r="ACD203" s="25">
        <f t="shared" si="435"/>
        <v>86000</v>
      </c>
      <c r="ACE203" s="11">
        <f t="shared" si="389"/>
        <v>2</v>
      </c>
      <c r="ACF203" s="11">
        <f t="shared" si="390"/>
        <v>43000</v>
      </c>
      <c r="ACG203" s="1">
        <v>2</v>
      </c>
      <c r="ACH203" s="1">
        <v>1</v>
      </c>
      <c r="ACI203" s="11">
        <f t="shared" si="391"/>
        <v>86000</v>
      </c>
      <c r="ACJ203" s="11"/>
      <c r="ACK203" s="13">
        <f t="shared" si="392"/>
        <v>0</v>
      </c>
      <c r="ACL203">
        <v>1</v>
      </c>
      <c r="ACM203" s="25">
        <f t="shared" si="393"/>
        <v>86000</v>
      </c>
      <c r="ACN203" s="11">
        <f t="shared" si="394"/>
        <v>86000</v>
      </c>
      <c r="ACO203" s="65"/>
      <c r="ACR203" s="39" t="s">
        <v>407</v>
      </c>
      <c r="ACS203" s="1">
        <v>1</v>
      </c>
      <c r="ACT203" s="1">
        <v>1</v>
      </c>
      <c r="ACU203" s="1">
        <v>1</v>
      </c>
      <c r="ACZ203" s="1" t="s">
        <v>1015</v>
      </c>
      <c r="ADA203" s="1">
        <v>1</v>
      </c>
      <c r="ADB203" s="1">
        <v>31</v>
      </c>
      <c r="ADC203" s="1">
        <v>1</v>
      </c>
      <c r="ADD203" s="1" t="s">
        <v>189</v>
      </c>
      <c r="ADR203" s="1">
        <v>1</v>
      </c>
      <c r="ADU203" s="1">
        <v>6</v>
      </c>
      <c r="ADV203" s="457"/>
      <c r="AEE203" s="1">
        <f t="shared" si="428"/>
        <v>0</v>
      </c>
      <c r="AFF203" s="1">
        <v>1</v>
      </c>
      <c r="AGM203" s="11">
        <f t="shared" si="433"/>
        <v>0</v>
      </c>
      <c r="AIW203" s="1">
        <v>1</v>
      </c>
      <c r="AIX203" s="1">
        <v>1</v>
      </c>
      <c r="AIY203" s="11">
        <v>9000</v>
      </c>
      <c r="AIZ203" s="11"/>
      <c r="AJA203" s="1">
        <v>1</v>
      </c>
      <c r="AJB203" s="11">
        <v>77000</v>
      </c>
      <c r="AJF203" s="435"/>
      <c r="AJG203" s="45"/>
      <c r="AJH203" s="381">
        <v>86000</v>
      </c>
      <c r="AJI203" s="11">
        <f t="shared" si="395"/>
        <v>43000</v>
      </c>
      <c r="AJJ203" s="60"/>
      <c r="AJK203" s="12"/>
      <c r="AJW203" s="1">
        <f t="shared" si="429"/>
        <v>0</v>
      </c>
      <c r="AJZ203" s="1">
        <f t="shared" si="430"/>
        <v>0</v>
      </c>
      <c r="AKA203" s="60"/>
      <c r="AKB203" s="1" t="s">
        <v>260</v>
      </c>
      <c r="AKC203" s="1" t="s">
        <v>260</v>
      </c>
      <c r="AKD203" s="1" t="s">
        <v>261</v>
      </c>
      <c r="AKE203" s="1" t="s">
        <v>260</v>
      </c>
      <c r="AKF203" s="1" t="s">
        <v>260</v>
      </c>
      <c r="AKG203" s="1" t="s">
        <v>260</v>
      </c>
      <c r="AKH203" s="1" t="s">
        <v>260</v>
      </c>
      <c r="AKI203" s="1" t="s">
        <v>260</v>
      </c>
      <c r="AKJ203" s="1" t="s">
        <v>262</v>
      </c>
      <c r="AKK203" s="1" t="s">
        <v>260</v>
      </c>
      <c r="AKL203" s="1" t="s">
        <v>260</v>
      </c>
      <c r="AKM203" s="1" t="s">
        <v>260</v>
      </c>
      <c r="AKN203" s="1" t="s">
        <v>260</v>
      </c>
      <c r="AKO203" s="1" t="s">
        <v>260</v>
      </c>
      <c r="AKP203" s="1" t="s">
        <v>260</v>
      </c>
      <c r="AKQ203" s="1" t="s">
        <v>260</v>
      </c>
      <c r="AKR203" s="1" t="s">
        <v>263</v>
      </c>
      <c r="AKS203" s="1" t="s">
        <v>260</v>
      </c>
      <c r="AKT203" s="1" t="s">
        <v>260</v>
      </c>
      <c r="AKU203" s="1" t="s">
        <v>260</v>
      </c>
      <c r="AKV203" s="1" t="s">
        <v>260</v>
      </c>
      <c r="AKW203" s="1" t="s">
        <v>260</v>
      </c>
      <c r="AKX203" s="1" t="s">
        <v>260</v>
      </c>
      <c r="AKY203" s="1" t="s">
        <v>260</v>
      </c>
      <c r="AKZ203" s="1" t="s">
        <v>260</v>
      </c>
      <c r="ALA203" s="1" t="s">
        <v>260</v>
      </c>
      <c r="ALB203" s="1" t="s">
        <v>260</v>
      </c>
      <c r="ALC203" s="1" t="s">
        <v>260</v>
      </c>
      <c r="ALD203" s="1" t="s">
        <v>260</v>
      </c>
      <c r="ALE203" s="1" t="s">
        <v>260</v>
      </c>
      <c r="ALF203" s="1" t="s">
        <v>260</v>
      </c>
      <c r="ALG203" s="1" t="s">
        <v>260</v>
      </c>
      <c r="ALH203" s="1" t="s">
        <v>260</v>
      </c>
      <c r="ALI203" s="1" t="s">
        <v>260</v>
      </c>
      <c r="ALJ203" s="1" t="s">
        <v>260</v>
      </c>
      <c r="ALK203" s="1" t="s">
        <v>260</v>
      </c>
      <c r="ALL203" s="1" t="s">
        <v>260</v>
      </c>
      <c r="ALN203" s="11" t="e">
        <f t="shared" si="431"/>
        <v>#DIV/0!</v>
      </c>
      <c r="ALO203" s="28">
        <v>86000</v>
      </c>
      <c r="ALU203" s="60"/>
      <c r="ALV203" s="1">
        <v>1</v>
      </c>
      <c r="ALX203" s="1">
        <v>1</v>
      </c>
      <c r="AMJ203" s="403"/>
    </row>
    <row r="204" spans="1:1024" s="4" customFormat="1" ht="19" customHeight="1" x14ac:dyDescent="0.25">
      <c r="A204" s="270"/>
      <c r="B204" s="113">
        <v>307</v>
      </c>
      <c r="C204" s="474" t="s">
        <v>1096</v>
      </c>
      <c r="D204" s="304" t="s">
        <v>1016</v>
      </c>
      <c r="E204" s="4">
        <v>2001</v>
      </c>
      <c r="F204" s="4">
        <v>1</v>
      </c>
      <c r="G204" s="4">
        <v>1</v>
      </c>
      <c r="H204" s="4">
        <v>2</v>
      </c>
      <c r="I204" s="4">
        <v>1</v>
      </c>
      <c r="J204" s="4">
        <v>3</v>
      </c>
      <c r="K204" s="4">
        <v>1997</v>
      </c>
      <c r="L204" s="4">
        <v>1997</v>
      </c>
      <c r="M204" s="4">
        <v>1</v>
      </c>
      <c r="AA204" s="4">
        <v>1</v>
      </c>
      <c r="AX204" s="4">
        <v>1</v>
      </c>
      <c r="BR204" s="4">
        <v>1</v>
      </c>
      <c r="CG204" s="4">
        <v>1</v>
      </c>
      <c r="CH204" s="246"/>
      <c r="CP204" s="1">
        <f t="shared" si="396"/>
        <v>0</v>
      </c>
      <c r="CQ204" s="1"/>
      <c r="CS204" s="1">
        <f t="shared" si="359"/>
        <v>0</v>
      </c>
      <c r="CT204" s="1"/>
      <c r="DO204" s="1">
        <f t="shared" si="397"/>
        <v>0</v>
      </c>
      <c r="DP204" s="1"/>
      <c r="DX204" s="1">
        <f t="shared" si="398"/>
        <v>0</v>
      </c>
      <c r="DY204" s="1"/>
      <c r="EE204" s="1">
        <f t="shared" si="399"/>
        <v>0</v>
      </c>
      <c r="EF204" s="1"/>
      <c r="EH204" s="1">
        <f t="shared" si="400"/>
        <v>0</v>
      </c>
      <c r="EI204" s="1"/>
      <c r="FF204" s="116"/>
      <c r="GP204" s="1">
        <f t="shared" si="360"/>
        <v>0</v>
      </c>
      <c r="GQ204" s="1"/>
      <c r="GY204" s="1">
        <f t="shared" si="401"/>
        <v>0</v>
      </c>
      <c r="GZ204" s="1"/>
      <c r="HC204" s="1">
        <f t="shared" si="402"/>
        <v>0</v>
      </c>
      <c r="HD204" s="1"/>
      <c r="HS204" s="1">
        <f t="shared" si="403"/>
        <v>0</v>
      </c>
      <c r="HT204" s="1"/>
      <c r="HX204" s="1">
        <f t="shared" si="361"/>
        <v>0</v>
      </c>
      <c r="HY204" s="1"/>
      <c r="ID204" s="1">
        <f t="shared" si="362"/>
        <v>0</v>
      </c>
      <c r="IE204" s="1"/>
      <c r="IN204" s="1">
        <f t="shared" si="404"/>
        <v>0</v>
      </c>
      <c r="IW204" s="1">
        <f t="shared" si="405"/>
        <v>0</v>
      </c>
      <c r="IX204" s="1"/>
      <c r="IZ204" s="1">
        <f t="shared" si="363"/>
        <v>0</v>
      </c>
      <c r="JA204" s="1"/>
      <c r="JH204" s="4">
        <v>1</v>
      </c>
      <c r="JJ204" s="1">
        <f t="shared" si="364"/>
        <v>1</v>
      </c>
      <c r="JK204" s="1">
        <v>1</v>
      </c>
      <c r="JV204" s="1">
        <f t="shared" si="406"/>
        <v>0</v>
      </c>
      <c r="JW204" s="1"/>
      <c r="KB204" s="1">
        <f t="shared" si="407"/>
        <v>0</v>
      </c>
      <c r="KC204" s="1"/>
      <c r="LG204" s="1">
        <f t="shared" si="365"/>
        <v>0</v>
      </c>
      <c r="LH204" s="1"/>
      <c r="LT204" s="1">
        <f t="shared" si="408"/>
        <v>0</v>
      </c>
      <c r="LU204" s="1"/>
      <c r="MA204" s="1">
        <f t="shared" si="409"/>
        <v>0</v>
      </c>
      <c r="MB204" s="1"/>
      <c r="MF204" s="1">
        <f t="shared" si="410"/>
        <v>0</v>
      </c>
      <c r="MG204" s="1"/>
      <c r="MM204" s="1">
        <f t="shared" si="411"/>
        <v>0</v>
      </c>
      <c r="MN204" s="1"/>
      <c r="MS204" s="1">
        <f t="shared" si="412"/>
        <v>0</v>
      </c>
      <c r="MT204" s="1"/>
      <c r="MU204" s="115">
        <v>1</v>
      </c>
      <c r="OI204" s="120"/>
      <c r="PD204" s="1">
        <f t="shared" si="366"/>
        <v>0</v>
      </c>
      <c r="PE204" s="1"/>
      <c r="QF204" s="1">
        <f t="shared" si="413"/>
        <v>0</v>
      </c>
      <c r="QG204" s="1"/>
      <c r="QY204" s="1">
        <f t="shared" si="414"/>
        <v>0</v>
      </c>
      <c r="RK204" s="1">
        <f t="shared" si="415"/>
        <v>0</v>
      </c>
      <c r="RL204" s="1"/>
      <c r="SA204" s="1">
        <f t="shared" si="416"/>
        <v>0</v>
      </c>
      <c r="SG204" s="1">
        <f t="shared" si="417"/>
        <v>0</v>
      </c>
      <c r="SO204" s="1">
        <f t="shared" si="418"/>
        <v>0</v>
      </c>
      <c r="TB204" s="1">
        <f t="shared" si="419"/>
        <v>0</v>
      </c>
      <c r="TS204" s="1">
        <f t="shared" si="367"/>
        <v>0</v>
      </c>
      <c r="TT204" s="1"/>
      <c r="UD204" s="1">
        <f t="shared" si="368"/>
        <v>0</v>
      </c>
      <c r="UE204" s="1"/>
      <c r="UG204" s="1">
        <f t="shared" si="369"/>
        <v>0</v>
      </c>
      <c r="UH204" s="1"/>
      <c r="UQ204" s="1">
        <f t="shared" si="420"/>
        <v>0</v>
      </c>
      <c r="UR204" s="1"/>
      <c r="VA204" s="1">
        <f t="shared" si="421"/>
        <v>0</v>
      </c>
      <c r="VB204" s="1"/>
      <c r="VG204" s="1">
        <f t="shared" si="422"/>
        <v>0</v>
      </c>
      <c r="VH204" s="1"/>
      <c r="WY204" s="1">
        <f t="shared" si="370"/>
        <v>0</v>
      </c>
      <c r="WZ204" s="1"/>
      <c r="XB204" s="1">
        <f t="shared" si="423"/>
        <v>0</v>
      </c>
      <c r="XC204" s="1"/>
      <c r="XG204" s="1">
        <f t="shared" si="371"/>
        <v>0</v>
      </c>
      <c r="XH204" s="1"/>
      <c r="XK204" s="108"/>
      <c r="XL204" s="1">
        <f t="shared" si="372"/>
        <v>0</v>
      </c>
      <c r="XM204" s="1">
        <f t="shared" si="373"/>
        <v>0</v>
      </c>
      <c r="XN204" s="1">
        <f t="shared" si="424"/>
        <v>0</v>
      </c>
      <c r="XO204" s="1">
        <f t="shared" si="374"/>
        <v>0</v>
      </c>
      <c r="XP204" s="1">
        <f t="shared" si="425"/>
        <v>0</v>
      </c>
      <c r="XQ204" s="1">
        <f t="shared" si="375"/>
        <v>0</v>
      </c>
      <c r="XR204" s="1">
        <f t="shared" si="376"/>
        <v>0</v>
      </c>
      <c r="XS204" s="1">
        <f t="shared" si="432"/>
        <v>0</v>
      </c>
      <c r="XT204" s="1">
        <f t="shared" si="426"/>
        <v>1</v>
      </c>
      <c r="XU204" s="1">
        <f t="shared" si="377"/>
        <v>0</v>
      </c>
      <c r="XV204" s="1">
        <f t="shared" si="378"/>
        <v>0</v>
      </c>
      <c r="XW204" s="1">
        <f t="shared" si="379"/>
        <v>0</v>
      </c>
      <c r="XX204" s="1">
        <f t="shared" si="380"/>
        <v>0</v>
      </c>
      <c r="XY204" s="1">
        <f t="shared" si="381"/>
        <v>1</v>
      </c>
      <c r="XZ204" s="1">
        <f t="shared" si="382"/>
        <v>0</v>
      </c>
      <c r="YA204" s="1">
        <f t="shared" si="383"/>
        <v>0</v>
      </c>
      <c r="YB204" s="1">
        <f t="shared" si="384"/>
        <v>0</v>
      </c>
      <c r="YC204" s="1">
        <f t="shared" si="385"/>
        <v>0</v>
      </c>
      <c r="YD204" s="132"/>
      <c r="YE204" s="133">
        <f>SUM(XL204:YC204)</f>
        <v>2</v>
      </c>
      <c r="YF204" s="133">
        <f t="shared" si="386"/>
        <v>662500</v>
      </c>
      <c r="YG204" s="130">
        <v>2</v>
      </c>
      <c r="YH204" s="130">
        <f t="shared" si="387"/>
        <v>662500</v>
      </c>
      <c r="YI204" s="129">
        <v>2</v>
      </c>
      <c r="YJ204" s="128">
        <f t="shared" si="388"/>
        <v>662500</v>
      </c>
      <c r="YK204" s="177"/>
      <c r="YL204">
        <v>0.5</v>
      </c>
      <c r="YM204"/>
      <c r="YN204"/>
      <c r="YO204">
        <v>1</v>
      </c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>
        <v>1</v>
      </c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>
        <v>1</v>
      </c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>
        <f t="shared" si="427"/>
        <v>3</v>
      </c>
      <c r="ACD204" s="25">
        <f t="shared" si="435"/>
        <v>441666.66666666669</v>
      </c>
      <c r="ACE204" s="11">
        <f t="shared" si="389"/>
        <v>5</v>
      </c>
      <c r="ACF204" s="11">
        <f t="shared" si="390"/>
        <v>530000</v>
      </c>
      <c r="ACG204" s="4">
        <v>46</v>
      </c>
      <c r="ACH204" s="4">
        <v>2</v>
      </c>
      <c r="ACI204" s="11">
        <f t="shared" si="391"/>
        <v>1325000</v>
      </c>
      <c r="ACJ204" s="11"/>
      <c r="ACK204" s="13">
        <f t="shared" si="392"/>
        <v>0</v>
      </c>
      <c r="ACL204">
        <v>0.5</v>
      </c>
      <c r="ACM204" s="25">
        <f t="shared" si="393"/>
        <v>1325000</v>
      </c>
      <c r="ACN204" s="11">
        <f t="shared" si="394"/>
        <v>1325000</v>
      </c>
      <c r="ACO204" s="65"/>
      <c r="ACR204" s="72" t="s">
        <v>295</v>
      </c>
      <c r="ACZ204" s="4" t="s">
        <v>259</v>
      </c>
      <c r="ADD204" s="4" t="s">
        <v>189</v>
      </c>
      <c r="ADL204" s="4">
        <v>1</v>
      </c>
      <c r="ADU204" s="4">
        <v>4</v>
      </c>
      <c r="ADW204" s="4">
        <v>6</v>
      </c>
      <c r="ADX204" s="4">
        <v>1</v>
      </c>
      <c r="AEB204" s="4">
        <v>1</v>
      </c>
      <c r="AEE204" s="1">
        <f t="shared" si="428"/>
        <v>0</v>
      </c>
      <c r="AEV204" s="4">
        <v>1</v>
      </c>
      <c r="AEX204" s="4" t="s">
        <v>1093</v>
      </c>
      <c r="AFF204" s="4">
        <v>1</v>
      </c>
      <c r="AFG204" s="4" t="s">
        <v>1094</v>
      </c>
      <c r="AFM204" s="4">
        <v>1</v>
      </c>
      <c r="AFV204" s="4">
        <v>1</v>
      </c>
      <c r="AGM204" s="5"/>
      <c r="AIY204" s="5">
        <v>650000</v>
      </c>
      <c r="AIZ204" s="5"/>
      <c r="AJA204" s="4">
        <v>1</v>
      </c>
      <c r="AJB204" s="5">
        <v>2000000</v>
      </c>
      <c r="AJF204" s="437"/>
      <c r="AJG204" s="37"/>
      <c r="AJH204" s="384">
        <v>2650000</v>
      </c>
      <c r="AJI204" s="11">
        <f t="shared" si="395"/>
        <v>530000</v>
      </c>
      <c r="AJJ204" s="60"/>
      <c r="AJK204" s="6">
        <v>1.6</v>
      </c>
      <c r="AJL204" s="4">
        <v>1</v>
      </c>
      <c r="AJV204" s="1"/>
      <c r="AJW204" s="1">
        <f t="shared" si="429"/>
        <v>1</v>
      </c>
      <c r="AJX204" s="4">
        <v>1</v>
      </c>
      <c r="AJY204" s="4">
        <v>2</v>
      </c>
      <c r="AJZ204" s="1">
        <f t="shared" si="430"/>
        <v>4</v>
      </c>
      <c r="AKA204" s="60"/>
      <c r="AKB204" s="4" t="s">
        <v>394</v>
      </c>
      <c r="AKC204" s="4" t="s">
        <v>1017</v>
      </c>
      <c r="AKD204" s="4" t="s">
        <v>1018</v>
      </c>
      <c r="AKE204" s="4" t="s">
        <v>192</v>
      </c>
      <c r="AKF204" s="4" t="s">
        <v>368</v>
      </c>
      <c r="AKG204" s="4" t="s">
        <v>260</v>
      </c>
      <c r="AKH204" s="4" t="s">
        <v>260</v>
      </c>
      <c r="AKI204" s="4" t="s">
        <v>260</v>
      </c>
      <c r="AKJ204" s="4" t="s">
        <v>262</v>
      </c>
      <c r="AKK204" s="4" t="s">
        <v>260</v>
      </c>
      <c r="AKL204" s="4" t="s">
        <v>260</v>
      </c>
      <c r="AKM204" s="4" t="s">
        <v>260</v>
      </c>
      <c r="AKN204" s="4" t="s">
        <v>260</v>
      </c>
      <c r="AKO204" s="4" t="s">
        <v>260</v>
      </c>
      <c r="AKP204" s="4" t="s">
        <v>260</v>
      </c>
      <c r="AKQ204" s="4" t="s">
        <v>260</v>
      </c>
      <c r="AKR204" s="4" t="s">
        <v>263</v>
      </c>
      <c r="AKS204" s="4" t="s">
        <v>260</v>
      </c>
      <c r="AKT204" s="4" t="s">
        <v>260</v>
      </c>
      <c r="AKU204" s="4" t="s">
        <v>260</v>
      </c>
      <c r="AKV204" s="4" t="s">
        <v>260</v>
      </c>
      <c r="AKW204" s="4" t="s">
        <v>260</v>
      </c>
      <c r="AKX204" s="4" t="s">
        <v>260</v>
      </c>
      <c r="AKY204" s="4" t="s">
        <v>260</v>
      </c>
      <c r="AKZ204" s="4" t="s">
        <v>260</v>
      </c>
      <c r="ALA204" s="4" t="s">
        <v>260</v>
      </c>
      <c r="ALB204" s="4" t="s">
        <v>260</v>
      </c>
      <c r="ALC204" s="4" t="s">
        <v>260</v>
      </c>
      <c r="ALD204" s="4" t="s">
        <v>260</v>
      </c>
      <c r="ALE204" s="4" t="s">
        <v>260</v>
      </c>
      <c r="ALF204" s="4" t="s">
        <v>260</v>
      </c>
      <c r="ALG204" s="4" t="s">
        <v>260</v>
      </c>
      <c r="ALH204" s="4" t="s">
        <v>260</v>
      </c>
      <c r="ALI204" s="4" t="s">
        <v>260</v>
      </c>
      <c r="ALJ204" s="4" t="s">
        <v>260</v>
      </c>
      <c r="ALK204" s="4" t="s">
        <v>260</v>
      </c>
      <c r="ALL204" s="4" t="s">
        <v>260</v>
      </c>
      <c r="ALM204" s="4">
        <v>5</v>
      </c>
      <c r="ALN204" s="11">
        <f t="shared" si="431"/>
        <v>530000</v>
      </c>
      <c r="ALO204" s="32">
        <v>2650000</v>
      </c>
      <c r="ALP204" s="4">
        <v>2</v>
      </c>
      <c r="ALQ204" s="4">
        <v>1</v>
      </c>
      <c r="ALR204" s="4">
        <v>2</v>
      </c>
      <c r="ALU204" s="60"/>
      <c r="ALV204" s="4">
        <v>1</v>
      </c>
      <c r="ALW204" s="4">
        <v>1</v>
      </c>
      <c r="AMC204" s="4">
        <v>1</v>
      </c>
      <c r="AMI204" s="4">
        <v>1</v>
      </c>
      <c r="AMJ204" s="403"/>
    </row>
    <row r="205" spans="1:1024" s="1" customFormat="1" ht="15" customHeight="1" x14ac:dyDescent="0.25">
      <c r="A205" s="268"/>
      <c r="B205" s="113">
        <v>308</v>
      </c>
      <c r="C205" s="473" t="s">
        <v>1096</v>
      </c>
      <c r="D205" s="304" t="s">
        <v>1019</v>
      </c>
      <c r="E205" s="1">
        <v>2001</v>
      </c>
      <c r="H205" s="1">
        <v>7</v>
      </c>
      <c r="I205" s="1">
        <v>1</v>
      </c>
      <c r="J205" s="1">
        <v>7</v>
      </c>
      <c r="K205" s="1">
        <v>1998</v>
      </c>
      <c r="L205" s="1">
        <v>1999</v>
      </c>
      <c r="M205" s="1">
        <v>2</v>
      </c>
      <c r="AB205" s="1">
        <v>1</v>
      </c>
      <c r="AC205" s="1">
        <v>1</v>
      </c>
      <c r="AW205" s="1">
        <v>1</v>
      </c>
      <c r="AY205" s="1">
        <v>1</v>
      </c>
      <c r="BA205" s="1">
        <v>1</v>
      </c>
      <c r="BB205" s="1">
        <v>11</v>
      </c>
      <c r="BC205" s="1">
        <v>1</v>
      </c>
      <c r="BG205" s="1">
        <v>1</v>
      </c>
      <c r="CG205" s="1">
        <v>1</v>
      </c>
      <c r="CH205" s="246"/>
      <c r="CP205" s="1">
        <f t="shared" si="396"/>
        <v>0</v>
      </c>
      <c r="CS205" s="1">
        <f t="shared" si="359"/>
        <v>0</v>
      </c>
      <c r="DO205" s="1">
        <f t="shared" si="397"/>
        <v>0</v>
      </c>
      <c r="DX205" s="1">
        <f t="shared" si="398"/>
        <v>0</v>
      </c>
      <c r="EE205" s="1">
        <f t="shared" si="399"/>
        <v>0</v>
      </c>
      <c r="EH205" s="1">
        <f t="shared" si="400"/>
        <v>0</v>
      </c>
      <c r="FF205" s="116"/>
      <c r="GP205" s="1">
        <f t="shared" si="360"/>
        <v>0</v>
      </c>
      <c r="GY205" s="1">
        <f t="shared" si="401"/>
        <v>0</v>
      </c>
      <c r="HC205" s="1">
        <f t="shared" si="402"/>
        <v>0</v>
      </c>
      <c r="HS205" s="1">
        <f t="shared" si="403"/>
        <v>0</v>
      </c>
      <c r="HX205" s="1">
        <f t="shared" si="361"/>
        <v>0</v>
      </c>
      <c r="ID205" s="1">
        <f t="shared" si="362"/>
        <v>0</v>
      </c>
      <c r="IN205" s="1">
        <f t="shared" si="404"/>
        <v>0</v>
      </c>
      <c r="IW205" s="1">
        <f t="shared" si="405"/>
        <v>0</v>
      </c>
      <c r="IZ205" s="1">
        <f t="shared" si="363"/>
        <v>0</v>
      </c>
      <c r="JJ205" s="1">
        <f t="shared" si="364"/>
        <v>0</v>
      </c>
      <c r="JV205" s="1">
        <f t="shared" si="406"/>
        <v>0</v>
      </c>
      <c r="KB205" s="1">
        <f t="shared" si="407"/>
        <v>0</v>
      </c>
      <c r="LG205" s="1">
        <f t="shared" si="365"/>
        <v>0</v>
      </c>
      <c r="LT205" s="1">
        <f t="shared" si="408"/>
        <v>0</v>
      </c>
      <c r="MA205" s="1">
        <f t="shared" si="409"/>
        <v>0</v>
      </c>
      <c r="MF205" s="1">
        <f t="shared" si="410"/>
        <v>0</v>
      </c>
      <c r="MM205" s="1">
        <f t="shared" si="411"/>
        <v>0</v>
      </c>
      <c r="MS205" s="1">
        <f t="shared" si="412"/>
        <v>0</v>
      </c>
      <c r="MU205" s="115">
        <v>1</v>
      </c>
      <c r="OI205" s="120"/>
      <c r="PD205" s="1">
        <f t="shared" si="366"/>
        <v>0</v>
      </c>
      <c r="QF205" s="1">
        <f t="shared" si="413"/>
        <v>0</v>
      </c>
      <c r="QY205" s="1">
        <f t="shared" si="414"/>
        <v>0</v>
      </c>
      <c r="RK205" s="1">
        <f t="shared" si="415"/>
        <v>0</v>
      </c>
      <c r="SA205" s="1">
        <f t="shared" si="416"/>
        <v>0</v>
      </c>
      <c r="SG205" s="1">
        <f t="shared" si="417"/>
        <v>0</v>
      </c>
      <c r="SO205" s="1">
        <f t="shared" si="418"/>
        <v>0</v>
      </c>
      <c r="TB205" s="1">
        <f t="shared" si="419"/>
        <v>0</v>
      </c>
      <c r="TS205" s="1">
        <f t="shared" si="367"/>
        <v>0</v>
      </c>
      <c r="UD205" s="1">
        <f t="shared" si="368"/>
        <v>0</v>
      </c>
      <c r="UG205" s="1">
        <f t="shared" si="369"/>
        <v>0</v>
      </c>
      <c r="UQ205" s="1">
        <f t="shared" si="420"/>
        <v>0</v>
      </c>
      <c r="VA205" s="1">
        <f t="shared" si="421"/>
        <v>0</v>
      </c>
      <c r="VG205" s="1">
        <f t="shared" si="422"/>
        <v>0</v>
      </c>
      <c r="WY205" s="1">
        <f t="shared" si="370"/>
        <v>0</v>
      </c>
      <c r="XB205" s="1">
        <f t="shared" si="423"/>
        <v>0</v>
      </c>
      <c r="XG205" s="1">
        <f t="shared" si="371"/>
        <v>0</v>
      </c>
      <c r="XK205" s="108"/>
      <c r="XL205" s="1">
        <f t="shared" si="372"/>
        <v>0</v>
      </c>
      <c r="XM205" s="1">
        <f t="shared" si="373"/>
        <v>0</v>
      </c>
      <c r="XN205" s="1">
        <f t="shared" si="424"/>
        <v>0</v>
      </c>
      <c r="XO205" s="1">
        <f t="shared" si="374"/>
        <v>0</v>
      </c>
      <c r="XP205" s="1">
        <f t="shared" si="425"/>
        <v>0</v>
      </c>
      <c r="XQ205" s="1">
        <f t="shared" si="375"/>
        <v>0</v>
      </c>
      <c r="XR205" s="1">
        <f t="shared" si="376"/>
        <v>0</v>
      </c>
      <c r="XS205" s="1">
        <f t="shared" si="432"/>
        <v>0</v>
      </c>
      <c r="XT205" s="1">
        <f t="shared" si="426"/>
        <v>0</v>
      </c>
      <c r="XU205" s="1">
        <f t="shared" si="377"/>
        <v>0</v>
      </c>
      <c r="XV205" s="1">
        <f t="shared" si="378"/>
        <v>0</v>
      </c>
      <c r="XW205" s="1">
        <f t="shared" si="379"/>
        <v>0</v>
      </c>
      <c r="XX205" s="1">
        <f t="shared" si="380"/>
        <v>0</v>
      </c>
      <c r="XY205" s="1">
        <f t="shared" si="381"/>
        <v>1</v>
      </c>
      <c r="XZ205" s="1">
        <f t="shared" si="382"/>
        <v>0</v>
      </c>
      <c r="YA205" s="1">
        <f t="shared" si="383"/>
        <v>0</v>
      </c>
      <c r="YB205" s="1">
        <f t="shared" si="384"/>
        <v>0</v>
      </c>
      <c r="YC205" s="1">
        <f t="shared" si="385"/>
        <v>0</v>
      </c>
      <c r="YD205" s="132"/>
      <c r="YE205" s="133">
        <f>SUM(XL205:YC205)</f>
        <v>1</v>
      </c>
      <c r="YF205" s="133">
        <f t="shared" si="386"/>
        <v>4507000</v>
      </c>
      <c r="YG205" s="130">
        <v>1</v>
      </c>
      <c r="YH205" s="130">
        <f t="shared" si="387"/>
        <v>4507000</v>
      </c>
      <c r="YI205" s="129">
        <v>1</v>
      </c>
      <c r="YJ205" s="128">
        <f t="shared" si="388"/>
        <v>4507000</v>
      </c>
      <c r="YK205" s="177"/>
      <c r="YL205">
        <v>1</v>
      </c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>
        <v>1</v>
      </c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>
        <f t="shared" si="427"/>
        <v>1</v>
      </c>
      <c r="ACD205" s="25">
        <f t="shared" si="435"/>
        <v>4507000</v>
      </c>
      <c r="ACE205" s="11">
        <f t="shared" si="389"/>
        <v>2</v>
      </c>
      <c r="ACF205" s="11">
        <f t="shared" si="390"/>
        <v>2253500</v>
      </c>
      <c r="ACG205" s="1">
        <v>2</v>
      </c>
      <c r="ACH205" s="1">
        <v>1</v>
      </c>
      <c r="ACI205" s="11">
        <f t="shared" si="391"/>
        <v>4507000</v>
      </c>
      <c r="ACJ205" s="45">
        <v>1</v>
      </c>
      <c r="ACK205" s="13">
        <f t="shared" si="392"/>
        <v>4507000</v>
      </c>
      <c r="ACL205">
        <v>1</v>
      </c>
      <c r="ACM205" s="25">
        <f t="shared" si="393"/>
        <v>4507000</v>
      </c>
      <c r="ACN205" s="11">
        <f t="shared" si="394"/>
        <v>4507000</v>
      </c>
      <c r="ACO205" s="65"/>
      <c r="ACR205" s="1" t="s">
        <v>258</v>
      </c>
      <c r="ACS205" s="1">
        <v>1</v>
      </c>
      <c r="ACT205" s="1">
        <v>1</v>
      </c>
      <c r="ACV205" s="1">
        <v>1</v>
      </c>
      <c r="ACZ205" s="1" t="s">
        <v>1020</v>
      </c>
      <c r="ADA205" s="1">
        <v>1</v>
      </c>
      <c r="ADD205" s="1" t="s">
        <v>189</v>
      </c>
      <c r="ADN205" s="1">
        <v>1</v>
      </c>
      <c r="ADO205" s="1">
        <v>1</v>
      </c>
      <c r="ADU205" s="1">
        <v>6</v>
      </c>
      <c r="ADV205" s="457"/>
      <c r="AEE205" s="1">
        <f t="shared" si="428"/>
        <v>0</v>
      </c>
      <c r="AFF205" s="1">
        <v>1</v>
      </c>
      <c r="AFJ205" s="1">
        <v>1</v>
      </c>
      <c r="AFK205" s="1">
        <v>1</v>
      </c>
      <c r="AFV205" s="1">
        <v>1</v>
      </c>
      <c r="AGM205" s="11">
        <f t="shared" si="433"/>
        <v>0</v>
      </c>
      <c r="AIN205" s="1">
        <v>3</v>
      </c>
      <c r="AIO205" s="1">
        <v>1</v>
      </c>
      <c r="AIP205" s="1">
        <v>6000</v>
      </c>
      <c r="AIQ205" s="1">
        <v>1</v>
      </c>
      <c r="AIX205" s="1">
        <v>1</v>
      </c>
      <c r="AIY205" s="11">
        <v>7000</v>
      </c>
      <c r="AIZ205" s="11"/>
      <c r="AJB205" s="11">
        <v>4500000</v>
      </c>
      <c r="AJF205" s="435"/>
      <c r="AJG205" s="45"/>
      <c r="AJH205" s="381">
        <v>4507000</v>
      </c>
      <c r="AJI205" s="11">
        <f t="shared" si="395"/>
        <v>2253500</v>
      </c>
      <c r="AJJ205" s="60"/>
      <c r="AJK205" s="12"/>
      <c r="AJL205" s="1">
        <v>1</v>
      </c>
      <c r="AJW205" s="1">
        <f t="shared" si="429"/>
        <v>1</v>
      </c>
      <c r="AJZ205" s="1">
        <f t="shared" si="430"/>
        <v>1</v>
      </c>
      <c r="AKA205" s="60"/>
      <c r="AKB205" s="1" t="s">
        <v>310</v>
      </c>
      <c r="AKC205" s="1" t="s">
        <v>186</v>
      </c>
      <c r="AKD205" s="1" t="s">
        <v>261</v>
      </c>
      <c r="AKE205" s="1" t="s">
        <v>260</v>
      </c>
      <c r="AKF205" s="1" t="s">
        <v>260</v>
      </c>
      <c r="AKG205" s="1" t="s">
        <v>260</v>
      </c>
      <c r="AKH205" s="1" t="s">
        <v>260</v>
      </c>
      <c r="AKI205" s="1" t="s">
        <v>260</v>
      </c>
      <c r="AKJ205" s="1" t="s">
        <v>262</v>
      </c>
      <c r="AKK205" s="1" t="s">
        <v>260</v>
      </c>
      <c r="AKL205" s="1" t="s">
        <v>260</v>
      </c>
      <c r="AKM205" s="1" t="s">
        <v>260</v>
      </c>
      <c r="AKN205" s="1" t="s">
        <v>260</v>
      </c>
      <c r="AKO205" s="1" t="s">
        <v>260</v>
      </c>
      <c r="AKP205" s="1" t="s">
        <v>260</v>
      </c>
      <c r="AKQ205" s="1" t="s">
        <v>260</v>
      </c>
      <c r="AKR205" s="1" t="s">
        <v>263</v>
      </c>
      <c r="AKS205" s="1" t="s">
        <v>260</v>
      </c>
      <c r="AKT205" s="1" t="s">
        <v>260</v>
      </c>
      <c r="AKU205" s="1" t="s">
        <v>260</v>
      </c>
      <c r="AKV205" s="1" t="s">
        <v>260</v>
      </c>
      <c r="AKW205" s="1" t="s">
        <v>260</v>
      </c>
      <c r="AKX205" s="1" t="s">
        <v>260</v>
      </c>
      <c r="AKY205" s="1" t="s">
        <v>260</v>
      </c>
      <c r="AKZ205" s="1" t="s">
        <v>260</v>
      </c>
      <c r="ALA205" s="1" t="s">
        <v>260</v>
      </c>
      <c r="ALB205" s="1" t="s">
        <v>260</v>
      </c>
      <c r="ALC205" s="1" t="s">
        <v>260</v>
      </c>
      <c r="ALD205" s="1" t="s">
        <v>260</v>
      </c>
      <c r="ALE205" s="1" t="s">
        <v>260</v>
      </c>
      <c r="ALF205" s="1" t="s">
        <v>260</v>
      </c>
      <c r="ALG205" s="1" t="s">
        <v>260</v>
      </c>
      <c r="ALH205" s="1" t="s">
        <v>260</v>
      </c>
      <c r="ALI205" s="1" t="s">
        <v>260</v>
      </c>
      <c r="ALJ205" s="1" t="s">
        <v>260</v>
      </c>
      <c r="ALK205" s="1" t="s">
        <v>260</v>
      </c>
      <c r="ALL205" s="1" t="s">
        <v>260</v>
      </c>
      <c r="ALM205" s="1">
        <v>2</v>
      </c>
      <c r="ALN205" s="11">
        <f t="shared" si="431"/>
        <v>2253500</v>
      </c>
      <c r="ALO205" s="28">
        <v>4507000</v>
      </c>
      <c r="ALP205" s="1">
        <v>1</v>
      </c>
      <c r="ALQ205" s="1">
        <v>1</v>
      </c>
      <c r="ALU205" s="60"/>
      <c r="ALV205" s="1">
        <v>1</v>
      </c>
      <c r="ALW205" s="1">
        <v>1</v>
      </c>
      <c r="ALX205" s="1">
        <v>1</v>
      </c>
      <c r="ALZ205" s="1">
        <v>1</v>
      </c>
      <c r="AMD205" s="1">
        <v>1</v>
      </c>
      <c r="AMJ205" s="403"/>
    </row>
    <row r="206" spans="1:1024" s="1" customFormat="1" ht="15" customHeight="1" x14ac:dyDescent="0.25">
      <c r="A206" s="268"/>
      <c r="B206" s="113">
        <v>309</v>
      </c>
      <c r="C206" s="473" t="s">
        <v>1013</v>
      </c>
      <c r="D206" s="304" t="s">
        <v>1021</v>
      </c>
      <c r="E206" s="1">
        <v>2002</v>
      </c>
      <c r="F206" s="1">
        <v>1</v>
      </c>
      <c r="G206" s="1">
        <v>1</v>
      </c>
      <c r="H206" s="1">
        <v>1</v>
      </c>
      <c r="I206" s="1">
        <v>1</v>
      </c>
      <c r="J206" s="1">
        <v>2</v>
      </c>
      <c r="K206" s="1">
        <v>2000</v>
      </c>
      <c r="L206" s="1">
        <v>2000</v>
      </c>
      <c r="M206" s="1">
        <v>1</v>
      </c>
      <c r="AD206" s="1">
        <v>1</v>
      </c>
      <c r="AY206" s="1">
        <v>1</v>
      </c>
      <c r="BA206" s="1">
        <v>1</v>
      </c>
      <c r="BB206" s="1">
        <v>11</v>
      </c>
      <c r="BC206" s="1">
        <v>1</v>
      </c>
      <c r="BG206" s="1">
        <v>2</v>
      </c>
      <c r="CG206" s="1">
        <v>1</v>
      </c>
      <c r="CH206" s="246"/>
      <c r="CP206" s="1">
        <f t="shared" si="396"/>
        <v>0</v>
      </c>
      <c r="CS206" s="1">
        <f t="shared" si="359"/>
        <v>0</v>
      </c>
      <c r="DO206" s="1">
        <f t="shared" si="397"/>
        <v>0</v>
      </c>
      <c r="DX206" s="1">
        <f t="shared" si="398"/>
        <v>0</v>
      </c>
      <c r="EE206" s="1">
        <f t="shared" si="399"/>
        <v>0</v>
      </c>
      <c r="EH206" s="1">
        <f t="shared" si="400"/>
        <v>0</v>
      </c>
      <c r="FF206" s="116"/>
      <c r="GP206" s="1">
        <f t="shared" si="360"/>
        <v>0</v>
      </c>
      <c r="GY206" s="1">
        <f t="shared" si="401"/>
        <v>0</v>
      </c>
      <c r="HC206" s="1">
        <f t="shared" si="402"/>
        <v>0</v>
      </c>
      <c r="HS206" s="1">
        <f t="shared" si="403"/>
        <v>0</v>
      </c>
      <c r="HX206" s="1">
        <f t="shared" si="361"/>
        <v>0</v>
      </c>
      <c r="ID206" s="1">
        <f t="shared" si="362"/>
        <v>0</v>
      </c>
      <c r="IN206" s="1">
        <f t="shared" si="404"/>
        <v>0</v>
      </c>
      <c r="IW206" s="1">
        <f t="shared" si="405"/>
        <v>0</v>
      </c>
      <c r="IZ206" s="1">
        <f t="shared" si="363"/>
        <v>0</v>
      </c>
      <c r="JJ206" s="1">
        <f t="shared" si="364"/>
        <v>0</v>
      </c>
      <c r="JV206" s="1">
        <f t="shared" si="406"/>
        <v>0</v>
      </c>
      <c r="KB206" s="1">
        <f t="shared" si="407"/>
        <v>0</v>
      </c>
      <c r="LG206" s="1">
        <f t="shared" si="365"/>
        <v>0</v>
      </c>
      <c r="LT206" s="1">
        <f t="shared" si="408"/>
        <v>0</v>
      </c>
      <c r="MA206" s="1">
        <f t="shared" si="409"/>
        <v>0</v>
      </c>
      <c r="MF206" s="1">
        <f t="shared" si="410"/>
        <v>0</v>
      </c>
      <c r="MM206" s="1">
        <f t="shared" si="411"/>
        <v>0</v>
      </c>
      <c r="MS206" s="1">
        <f t="shared" si="412"/>
        <v>0</v>
      </c>
      <c r="MU206" s="115"/>
      <c r="OI206" s="120"/>
      <c r="PD206" s="1">
        <f t="shared" si="366"/>
        <v>0</v>
      </c>
      <c r="QF206" s="1">
        <f t="shared" si="413"/>
        <v>0</v>
      </c>
      <c r="QY206" s="1">
        <f t="shared" si="414"/>
        <v>0</v>
      </c>
      <c r="RK206" s="1">
        <f t="shared" si="415"/>
        <v>0</v>
      </c>
      <c r="SA206" s="1">
        <f t="shared" si="416"/>
        <v>0</v>
      </c>
      <c r="SG206" s="1">
        <f t="shared" si="417"/>
        <v>0</v>
      </c>
      <c r="SO206" s="1">
        <f t="shared" si="418"/>
        <v>0</v>
      </c>
      <c r="TB206" s="1">
        <f t="shared" si="419"/>
        <v>0</v>
      </c>
      <c r="TS206" s="1">
        <f t="shared" si="367"/>
        <v>0</v>
      </c>
      <c r="UD206" s="1">
        <f t="shared" si="368"/>
        <v>0</v>
      </c>
      <c r="UG206" s="1">
        <f t="shared" si="369"/>
        <v>0</v>
      </c>
      <c r="UQ206" s="1">
        <f t="shared" si="420"/>
        <v>0</v>
      </c>
      <c r="VA206" s="1">
        <f t="shared" si="421"/>
        <v>0</v>
      </c>
      <c r="VG206" s="1">
        <f t="shared" si="422"/>
        <v>0</v>
      </c>
      <c r="WY206" s="1">
        <f t="shared" si="370"/>
        <v>0</v>
      </c>
      <c r="XB206" s="1">
        <f t="shared" si="423"/>
        <v>0</v>
      </c>
      <c r="XG206" s="1">
        <f t="shared" si="371"/>
        <v>0</v>
      </c>
      <c r="XK206" s="108"/>
      <c r="XL206" s="1">
        <f t="shared" si="372"/>
        <v>0</v>
      </c>
      <c r="XM206" s="1">
        <f t="shared" si="373"/>
        <v>0</v>
      </c>
      <c r="XN206" s="1">
        <f t="shared" si="424"/>
        <v>0</v>
      </c>
      <c r="XO206" s="1">
        <f t="shared" si="374"/>
        <v>0</v>
      </c>
      <c r="XP206" s="1">
        <f t="shared" si="425"/>
        <v>0</v>
      </c>
      <c r="XQ206" s="1">
        <f t="shared" si="375"/>
        <v>0</v>
      </c>
      <c r="XR206" s="1">
        <f t="shared" si="376"/>
        <v>0</v>
      </c>
      <c r="XS206" s="1">
        <f t="shared" si="432"/>
        <v>0</v>
      </c>
      <c r="XT206" s="1">
        <f t="shared" si="426"/>
        <v>0</v>
      </c>
      <c r="XU206" s="1">
        <f t="shared" si="377"/>
        <v>0</v>
      </c>
      <c r="XV206" s="1">
        <f t="shared" si="378"/>
        <v>0</v>
      </c>
      <c r="XW206" s="1">
        <f t="shared" si="379"/>
        <v>0</v>
      </c>
      <c r="XX206" s="1">
        <f t="shared" si="380"/>
        <v>0</v>
      </c>
      <c r="XY206" s="1">
        <f t="shared" si="381"/>
        <v>0</v>
      </c>
      <c r="XZ206" s="1">
        <f t="shared" si="382"/>
        <v>0</v>
      </c>
      <c r="YA206" s="1">
        <f t="shared" si="383"/>
        <v>0</v>
      </c>
      <c r="YB206" s="1">
        <f t="shared" si="384"/>
        <v>0</v>
      </c>
      <c r="YC206" s="1">
        <f t="shared" si="385"/>
        <v>0</v>
      </c>
      <c r="YD206" s="132"/>
      <c r="YE206" s="133"/>
      <c r="YF206" s="133" t="e">
        <f t="shared" si="386"/>
        <v>#DIV/0!</v>
      </c>
      <c r="YG206" s="130"/>
      <c r="YH206" s="130" t="e">
        <f t="shared" si="387"/>
        <v>#DIV/0!</v>
      </c>
      <c r="YI206" s="129"/>
      <c r="YJ206" s="128" t="e">
        <f t="shared" si="388"/>
        <v>#DIV/0!</v>
      </c>
      <c r="YK206" s="177"/>
      <c r="YL206">
        <v>1</v>
      </c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>
        <v>1</v>
      </c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>
        <f t="shared" si="427"/>
        <v>1</v>
      </c>
      <c r="ACD206" s="25">
        <f t="shared" si="435"/>
        <v>142000</v>
      </c>
      <c r="ACE206" s="11">
        <f t="shared" si="389"/>
        <v>1</v>
      </c>
      <c r="ACF206" s="11">
        <f t="shared" si="390"/>
        <v>142000</v>
      </c>
      <c r="ACG206" s="1">
        <v>2</v>
      </c>
      <c r="ACH206" s="1">
        <v>1</v>
      </c>
      <c r="ACI206" s="11">
        <f t="shared" si="391"/>
        <v>142000</v>
      </c>
      <c r="ACJ206" s="11"/>
      <c r="ACK206" s="13">
        <f t="shared" si="392"/>
        <v>0</v>
      </c>
      <c r="ACL206">
        <v>1</v>
      </c>
      <c r="ACM206" s="25">
        <f t="shared" si="393"/>
        <v>142000</v>
      </c>
      <c r="ACN206" s="11">
        <f t="shared" si="394"/>
        <v>142000</v>
      </c>
      <c r="ACO206" s="65"/>
      <c r="ACR206" s="1" t="s">
        <v>292</v>
      </c>
      <c r="ACZ206" s="1" t="s">
        <v>399</v>
      </c>
      <c r="ADA206" s="1">
        <v>1</v>
      </c>
      <c r="ADB206" s="1">
        <v>31</v>
      </c>
      <c r="ADC206" s="1">
        <v>1</v>
      </c>
      <c r="ADD206" s="1" t="s">
        <v>189</v>
      </c>
      <c r="ADN206" s="1">
        <v>1</v>
      </c>
      <c r="ADO206" s="1">
        <v>1</v>
      </c>
      <c r="ADU206" s="1">
        <v>2</v>
      </c>
      <c r="ADV206" s="457"/>
      <c r="AEE206" s="1">
        <f t="shared" si="428"/>
        <v>0</v>
      </c>
      <c r="AFF206" s="1">
        <v>1</v>
      </c>
      <c r="AFV206" s="1">
        <v>1</v>
      </c>
      <c r="AGL206" s="1">
        <v>20000</v>
      </c>
      <c r="AGM206" s="11">
        <f t="shared" si="433"/>
        <v>0</v>
      </c>
      <c r="AHJ206" s="1">
        <v>20000</v>
      </c>
      <c r="AHY206" s="1">
        <v>1</v>
      </c>
      <c r="AHZ206" s="1">
        <v>1</v>
      </c>
      <c r="AIJ206" s="1">
        <v>1</v>
      </c>
      <c r="AIY206" s="11">
        <v>34000</v>
      </c>
      <c r="AIZ206" s="11"/>
      <c r="AJA206" s="1">
        <v>170</v>
      </c>
      <c r="AJB206" s="11">
        <v>108000</v>
      </c>
      <c r="AJF206" s="435"/>
      <c r="AJG206" s="45"/>
      <c r="AJH206" s="381">
        <v>142000</v>
      </c>
      <c r="AJI206" s="11">
        <f t="shared" si="395"/>
        <v>142000</v>
      </c>
      <c r="AJJ206" s="60"/>
      <c r="AJK206" s="12"/>
      <c r="AJW206" s="1">
        <f t="shared" si="429"/>
        <v>0</v>
      </c>
      <c r="AJZ206" s="1">
        <f t="shared" si="430"/>
        <v>0</v>
      </c>
      <c r="AKA206" s="60"/>
      <c r="AKB206" s="1" t="s">
        <v>260</v>
      </c>
      <c r="AKC206" s="1" t="s">
        <v>260</v>
      </c>
      <c r="AKD206" s="1" t="s">
        <v>261</v>
      </c>
      <c r="AKE206" s="1" t="s">
        <v>260</v>
      </c>
      <c r="AKF206" s="1" t="s">
        <v>260</v>
      </c>
      <c r="AKG206" s="1" t="s">
        <v>260</v>
      </c>
      <c r="AKH206" s="1" t="s">
        <v>260</v>
      </c>
      <c r="AKI206" s="1" t="s">
        <v>260</v>
      </c>
      <c r="AKJ206" s="1" t="s">
        <v>262</v>
      </c>
      <c r="AKK206" s="1" t="s">
        <v>260</v>
      </c>
      <c r="AKL206" s="1" t="s">
        <v>260</v>
      </c>
      <c r="AKM206" s="1" t="s">
        <v>260</v>
      </c>
      <c r="AKN206" s="1" t="s">
        <v>260</v>
      </c>
      <c r="AKO206" s="1" t="s">
        <v>260</v>
      </c>
      <c r="AKP206" s="1" t="s">
        <v>260</v>
      </c>
      <c r="AKQ206" s="1" t="s">
        <v>260</v>
      </c>
      <c r="AKR206" s="1" t="s">
        <v>263</v>
      </c>
      <c r="AKS206" s="1" t="s">
        <v>260</v>
      </c>
      <c r="AKT206" s="1" t="s">
        <v>260</v>
      </c>
      <c r="AKU206" s="1" t="s">
        <v>260</v>
      </c>
      <c r="AKV206" s="1" t="s">
        <v>260</v>
      </c>
      <c r="AKW206" s="1" t="s">
        <v>260</v>
      </c>
      <c r="AKX206" s="1" t="s">
        <v>260</v>
      </c>
      <c r="AKY206" s="1" t="s">
        <v>260</v>
      </c>
      <c r="AKZ206" s="1" t="s">
        <v>260</v>
      </c>
      <c r="ALA206" s="1" t="s">
        <v>260</v>
      </c>
      <c r="ALB206" s="1" t="s">
        <v>260</v>
      </c>
      <c r="ALC206" s="1" t="s">
        <v>260</v>
      </c>
      <c r="ALD206" s="1" t="s">
        <v>260</v>
      </c>
      <c r="ALE206" s="1" t="s">
        <v>260</v>
      </c>
      <c r="ALF206" s="1" t="s">
        <v>260</v>
      </c>
      <c r="ALG206" s="1" t="s">
        <v>260</v>
      </c>
      <c r="ALH206" s="1" t="s">
        <v>260</v>
      </c>
      <c r="ALI206" s="1" t="s">
        <v>260</v>
      </c>
      <c r="ALJ206" s="1" t="s">
        <v>260</v>
      </c>
      <c r="ALK206" s="1" t="s">
        <v>260</v>
      </c>
      <c r="ALL206" s="1" t="s">
        <v>260</v>
      </c>
      <c r="ALN206" s="11" t="e">
        <f t="shared" si="431"/>
        <v>#DIV/0!</v>
      </c>
      <c r="ALO206" s="28">
        <v>142000</v>
      </c>
      <c r="ALU206" s="60"/>
      <c r="ALV206" s="1">
        <v>1</v>
      </c>
      <c r="ALX206" s="1">
        <v>1</v>
      </c>
      <c r="ALZ206" s="1">
        <v>1</v>
      </c>
      <c r="AMD206" s="1">
        <v>1</v>
      </c>
      <c r="AMJ206" s="403"/>
    </row>
    <row r="207" spans="1:1024" s="1" customFormat="1" ht="15" customHeight="1" x14ac:dyDescent="0.25">
      <c r="A207" s="268"/>
      <c r="B207" s="113">
        <v>310</v>
      </c>
      <c r="C207" s="473" t="s">
        <v>1013</v>
      </c>
      <c r="D207" s="304" t="s">
        <v>1022</v>
      </c>
      <c r="E207" s="1">
        <v>2003</v>
      </c>
      <c r="H207" s="1">
        <v>1</v>
      </c>
      <c r="I207" s="1">
        <v>1</v>
      </c>
      <c r="J207" s="1">
        <v>1</v>
      </c>
      <c r="K207" s="1">
        <v>1995</v>
      </c>
      <c r="L207" s="1">
        <v>1995</v>
      </c>
      <c r="M207" s="1">
        <v>1</v>
      </c>
      <c r="Y207" s="1">
        <v>1</v>
      </c>
      <c r="AW207" s="1">
        <v>1</v>
      </c>
      <c r="AY207" s="1">
        <v>1</v>
      </c>
      <c r="BA207" s="1">
        <v>1</v>
      </c>
      <c r="BB207" s="1">
        <v>10</v>
      </c>
      <c r="CG207" s="1">
        <v>1</v>
      </c>
      <c r="CH207" s="246"/>
      <c r="CP207" s="1">
        <f t="shared" si="396"/>
        <v>0</v>
      </c>
      <c r="CS207" s="1">
        <f t="shared" si="359"/>
        <v>0</v>
      </c>
      <c r="DO207" s="1">
        <f t="shared" si="397"/>
        <v>0</v>
      </c>
      <c r="DX207" s="1">
        <f t="shared" si="398"/>
        <v>0</v>
      </c>
      <c r="EE207" s="1">
        <f t="shared" si="399"/>
        <v>0</v>
      </c>
      <c r="EH207" s="1">
        <f t="shared" si="400"/>
        <v>0</v>
      </c>
      <c r="FF207" s="116"/>
      <c r="GP207" s="1">
        <f t="shared" si="360"/>
        <v>0</v>
      </c>
      <c r="GY207" s="1">
        <f t="shared" si="401"/>
        <v>0</v>
      </c>
      <c r="HC207" s="1">
        <f t="shared" si="402"/>
        <v>0</v>
      </c>
      <c r="HS207" s="1">
        <f t="shared" si="403"/>
        <v>0</v>
      </c>
      <c r="HX207" s="1">
        <f t="shared" si="361"/>
        <v>0</v>
      </c>
      <c r="ID207" s="1">
        <f t="shared" si="362"/>
        <v>0</v>
      </c>
      <c r="IN207" s="1">
        <f t="shared" si="404"/>
        <v>0</v>
      </c>
      <c r="IW207" s="1">
        <f t="shared" si="405"/>
        <v>0</v>
      </c>
      <c r="IZ207" s="1">
        <f t="shared" si="363"/>
        <v>0</v>
      </c>
      <c r="JJ207" s="1">
        <f t="shared" si="364"/>
        <v>0</v>
      </c>
      <c r="JV207" s="1">
        <f t="shared" si="406"/>
        <v>0</v>
      </c>
      <c r="KB207" s="1">
        <f t="shared" si="407"/>
        <v>0</v>
      </c>
      <c r="LG207" s="1">
        <f t="shared" si="365"/>
        <v>0</v>
      </c>
      <c r="LT207" s="1">
        <f t="shared" si="408"/>
        <v>0</v>
      </c>
      <c r="MA207" s="1">
        <f t="shared" si="409"/>
        <v>0</v>
      </c>
      <c r="MF207" s="1">
        <f t="shared" si="410"/>
        <v>0</v>
      </c>
      <c r="MM207" s="1">
        <f t="shared" si="411"/>
        <v>0</v>
      </c>
      <c r="MS207" s="1">
        <f t="shared" si="412"/>
        <v>0</v>
      </c>
      <c r="MU207" s="115">
        <v>1</v>
      </c>
      <c r="OI207" s="120"/>
      <c r="PD207" s="1">
        <f t="shared" si="366"/>
        <v>0</v>
      </c>
      <c r="QF207" s="1">
        <f t="shared" si="413"/>
        <v>0</v>
      </c>
      <c r="QY207" s="1">
        <f t="shared" si="414"/>
        <v>0</v>
      </c>
      <c r="RK207" s="1">
        <f t="shared" si="415"/>
        <v>0</v>
      </c>
      <c r="SA207" s="1">
        <f t="shared" si="416"/>
        <v>0</v>
      </c>
      <c r="SG207" s="1">
        <f t="shared" si="417"/>
        <v>0</v>
      </c>
      <c r="SO207" s="1">
        <f t="shared" si="418"/>
        <v>0</v>
      </c>
      <c r="TB207" s="1">
        <f t="shared" si="419"/>
        <v>0</v>
      </c>
      <c r="TS207" s="1">
        <f t="shared" si="367"/>
        <v>0</v>
      </c>
      <c r="UD207" s="1">
        <f t="shared" si="368"/>
        <v>0</v>
      </c>
      <c r="UG207" s="1">
        <f t="shared" si="369"/>
        <v>0</v>
      </c>
      <c r="UQ207" s="1">
        <f t="shared" si="420"/>
        <v>0</v>
      </c>
      <c r="VA207" s="1">
        <f t="shared" si="421"/>
        <v>0</v>
      </c>
      <c r="VG207" s="1">
        <f t="shared" si="422"/>
        <v>0</v>
      </c>
      <c r="WY207" s="1">
        <f t="shared" si="370"/>
        <v>0</v>
      </c>
      <c r="XB207" s="1">
        <f t="shared" si="423"/>
        <v>0</v>
      </c>
      <c r="XG207" s="1">
        <f t="shared" si="371"/>
        <v>0</v>
      </c>
      <c r="XK207" s="108"/>
      <c r="XL207" s="1">
        <f t="shared" si="372"/>
        <v>0</v>
      </c>
      <c r="XM207" s="1">
        <f t="shared" si="373"/>
        <v>0</v>
      </c>
      <c r="XN207" s="1">
        <f t="shared" si="424"/>
        <v>0</v>
      </c>
      <c r="XO207" s="1">
        <f t="shared" si="374"/>
        <v>0</v>
      </c>
      <c r="XP207" s="1">
        <f t="shared" si="425"/>
        <v>0</v>
      </c>
      <c r="XQ207" s="1">
        <f t="shared" si="375"/>
        <v>0</v>
      </c>
      <c r="XR207" s="1">
        <f t="shared" si="376"/>
        <v>0</v>
      </c>
      <c r="XS207" s="1">
        <f t="shared" si="432"/>
        <v>0</v>
      </c>
      <c r="XT207" s="1">
        <f t="shared" si="426"/>
        <v>0</v>
      </c>
      <c r="XU207" s="1">
        <f t="shared" si="377"/>
        <v>0</v>
      </c>
      <c r="XV207" s="1">
        <f t="shared" si="378"/>
        <v>0</v>
      </c>
      <c r="XW207" s="1">
        <f t="shared" si="379"/>
        <v>0</v>
      </c>
      <c r="XX207" s="1">
        <f t="shared" si="380"/>
        <v>0</v>
      </c>
      <c r="XY207" s="1">
        <f t="shared" si="381"/>
        <v>1</v>
      </c>
      <c r="XZ207" s="1">
        <f t="shared" si="382"/>
        <v>0</v>
      </c>
      <c r="YA207" s="1">
        <f t="shared" si="383"/>
        <v>0</v>
      </c>
      <c r="YB207" s="1">
        <f t="shared" si="384"/>
        <v>0</v>
      </c>
      <c r="YC207" s="1">
        <f t="shared" si="385"/>
        <v>0</v>
      </c>
      <c r="YD207" s="132"/>
      <c r="YE207" s="133">
        <f t="shared" ref="YE207:YE216" si="436">SUM(XL207:YC207)</f>
        <v>1</v>
      </c>
      <c r="YF207" s="133">
        <f t="shared" si="386"/>
        <v>12000</v>
      </c>
      <c r="YG207" s="130">
        <v>1</v>
      </c>
      <c r="YH207" s="130">
        <f t="shared" si="387"/>
        <v>12000</v>
      </c>
      <c r="YI207" s="129">
        <v>1</v>
      </c>
      <c r="YJ207" s="128">
        <f t="shared" si="388"/>
        <v>12000</v>
      </c>
      <c r="YK207" s="177"/>
      <c r="YL207">
        <v>1</v>
      </c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>
        <f t="shared" si="427"/>
        <v>0</v>
      </c>
      <c r="ACD207" s="25" t="e">
        <f t="shared" si="435"/>
        <v>#DIV/0!</v>
      </c>
      <c r="ACE207" s="11">
        <f t="shared" si="389"/>
        <v>1</v>
      </c>
      <c r="ACF207" s="11">
        <f t="shared" si="390"/>
        <v>12000</v>
      </c>
      <c r="ACG207" s="1">
        <v>5</v>
      </c>
      <c r="ACH207" s="1">
        <v>1</v>
      </c>
      <c r="ACI207" s="11">
        <f t="shared" si="391"/>
        <v>12000</v>
      </c>
      <c r="ACJ207" s="45">
        <v>1</v>
      </c>
      <c r="ACK207" s="13">
        <f t="shared" si="392"/>
        <v>12000</v>
      </c>
      <c r="ACL207">
        <v>1</v>
      </c>
      <c r="ACM207" s="25">
        <f t="shared" si="393"/>
        <v>12000</v>
      </c>
      <c r="ACN207" s="11">
        <f t="shared" si="394"/>
        <v>12000</v>
      </c>
      <c r="ACO207" s="65"/>
      <c r="ACR207" s="1" t="s">
        <v>812</v>
      </c>
      <c r="ACZ207" s="1" t="s">
        <v>259</v>
      </c>
      <c r="ADD207" s="1" t="s">
        <v>185</v>
      </c>
      <c r="ADV207" s="457"/>
      <c r="AEE207" s="1">
        <f t="shared" si="428"/>
        <v>0</v>
      </c>
      <c r="AFJ207" s="1">
        <v>1</v>
      </c>
      <c r="AGM207" s="11">
        <f t="shared" si="433"/>
        <v>0</v>
      </c>
      <c r="AIY207" s="11"/>
      <c r="AIZ207" s="11"/>
      <c r="AJB207" s="11">
        <v>12000</v>
      </c>
      <c r="AJF207" s="435"/>
      <c r="AJG207" s="45"/>
      <c r="AJH207" s="381">
        <v>12000</v>
      </c>
      <c r="AJI207" s="11">
        <f t="shared" si="395"/>
        <v>12000</v>
      </c>
      <c r="AJJ207" s="60"/>
      <c r="AJK207" s="12"/>
      <c r="AJW207" s="1">
        <f t="shared" si="429"/>
        <v>0</v>
      </c>
      <c r="AJZ207" s="1">
        <f t="shared" si="430"/>
        <v>0</v>
      </c>
      <c r="AKA207" s="60"/>
      <c r="AKB207" s="1" t="s">
        <v>260</v>
      </c>
      <c r="AKC207" s="1" t="s">
        <v>260</v>
      </c>
      <c r="AKD207" s="1" t="s">
        <v>261</v>
      </c>
      <c r="AKE207" s="1" t="s">
        <v>260</v>
      </c>
      <c r="AKF207" s="1" t="s">
        <v>260</v>
      </c>
      <c r="AKG207" s="1" t="s">
        <v>260</v>
      </c>
      <c r="AKH207" s="1" t="s">
        <v>260</v>
      </c>
      <c r="AKI207" s="1" t="s">
        <v>260</v>
      </c>
      <c r="AKJ207" s="1" t="s">
        <v>262</v>
      </c>
      <c r="AKK207" s="1" t="s">
        <v>260</v>
      </c>
      <c r="AKL207" s="1" t="s">
        <v>260</v>
      </c>
      <c r="AKM207" s="1" t="s">
        <v>260</v>
      </c>
      <c r="AKN207" s="1" t="s">
        <v>260</v>
      </c>
      <c r="AKO207" s="1" t="s">
        <v>260</v>
      </c>
      <c r="AKP207" s="1" t="s">
        <v>260</v>
      </c>
      <c r="AKQ207" s="1" t="s">
        <v>260</v>
      </c>
      <c r="AKR207" s="1" t="s">
        <v>263</v>
      </c>
      <c r="AKS207" s="1" t="s">
        <v>260</v>
      </c>
      <c r="AKT207" s="1" t="s">
        <v>260</v>
      </c>
      <c r="AKU207" s="1" t="s">
        <v>260</v>
      </c>
      <c r="AKV207" s="1" t="s">
        <v>260</v>
      </c>
      <c r="AKW207" s="1" t="s">
        <v>260</v>
      </c>
      <c r="AKX207" s="1" t="s">
        <v>260</v>
      </c>
      <c r="AKY207" s="1" t="s">
        <v>260</v>
      </c>
      <c r="AKZ207" s="1" t="s">
        <v>260</v>
      </c>
      <c r="ALA207" s="1" t="s">
        <v>260</v>
      </c>
      <c r="ALB207" s="1" t="s">
        <v>260</v>
      </c>
      <c r="ALC207" s="1" t="s">
        <v>260</v>
      </c>
      <c r="ALD207" s="1" t="s">
        <v>260</v>
      </c>
      <c r="ALE207" s="1" t="s">
        <v>260</v>
      </c>
      <c r="ALF207" s="1" t="s">
        <v>260</v>
      </c>
      <c r="ALG207" s="1" t="s">
        <v>260</v>
      </c>
      <c r="ALH207" s="1" t="s">
        <v>260</v>
      </c>
      <c r="ALI207" s="1" t="s">
        <v>260</v>
      </c>
      <c r="ALJ207" s="1" t="s">
        <v>260</v>
      </c>
      <c r="ALK207" s="1" t="s">
        <v>260</v>
      </c>
      <c r="ALL207" s="1" t="s">
        <v>260</v>
      </c>
      <c r="ALN207" s="11" t="e">
        <f t="shared" si="431"/>
        <v>#DIV/0!</v>
      </c>
      <c r="ALO207" s="28">
        <v>12000</v>
      </c>
      <c r="ALT207" s="1">
        <v>1</v>
      </c>
      <c r="ALU207" s="60"/>
      <c r="ALV207" s="1">
        <v>1</v>
      </c>
      <c r="ALX207" s="1">
        <v>1</v>
      </c>
      <c r="AMJ207" s="403"/>
    </row>
    <row r="208" spans="1:1024" s="3" customFormat="1" ht="15" customHeight="1" x14ac:dyDescent="0.25">
      <c r="A208" s="271"/>
      <c r="B208" s="113">
        <v>311</v>
      </c>
      <c r="C208" s="473" t="s">
        <v>1013</v>
      </c>
      <c r="D208" s="304" t="s">
        <v>814</v>
      </c>
      <c r="E208" s="3">
        <v>2003</v>
      </c>
      <c r="F208" s="3">
        <v>1</v>
      </c>
      <c r="G208" s="3">
        <v>1</v>
      </c>
      <c r="J208" s="3">
        <v>1</v>
      </c>
      <c r="K208" s="3">
        <v>1997</v>
      </c>
      <c r="L208" s="3">
        <v>1997</v>
      </c>
      <c r="M208" s="3">
        <v>1</v>
      </c>
      <c r="AA208" s="3">
        <v>1</v>
      </c>
      <c r="AW208" s="3">
        <v>1</v>
      </c>
      <c r="AY208" s="3">
        <v>1</v>
      </c>
      <c r="BA208" s="3">
        <v>1</v>
      </c>
      <c r="BB208" s="3">
        <v>11</v>
      </c>
      <c r="BC208" s="3">
        <v>1</v>
      </c>
      <c r="CG208" s="3">
        <v>1</v>
      </c>
      <c r="CH208" s="248"/>
      <c r="CP208" s="1">
        <f t="shared" si="396"/>
        <v>0</v>
      </c>
      <c r="CQ208" s="1"/>
      <c r="CS208" s="1">
        <f t="shared" si="359"/>
        <v>0</v>
      </c>
      <c r="CT208" s="1"/>
      <c r="DO208" s="1">
        <f t="shared" si="397"/>
        <v>0</v>
      </c>
      <c r="DP208" s="1"/>
      <c r="DX208" s="1">
        <f t="shared" si="398"/>
        <v>0</v>
      </c>
      <c r="DY208" s="1"/>
      <c r="EE208" s="1">
        <f t="shared" si="399"/>
        <v>0</v>
      </c>
      <c r="EF208" s="1"/>
      <c r="EH208" s="1">
        <f t="shared" si="400"/>
        <v>0</v>
      </c>
      <c r="EI208" s="1"/>
      <c r="FF208" s="117"/>
      <c r="GP208" s="1">
        <f t="shared" si="360"/>
        <v>0</v>
      </c>
      <c r="GQ208" s="1"/>
      <c r="GY208" s="1">
        <f t="shared" si="401"/>
        <v>0</v>
      </c>
      <c r="GZ208" s="1"/>
      <c r="HC208" s="1">
        <f t="shared" si="402"/>
        <v>0</v>
      </c>
      <c r="HD208" s="1"/>
      <c r="HS208" s="1">
        <f t="shared" si="403"/>
        <v>0</v>
      </c>
      <c r="HT208" s="1"/>
      <c r="HX208" s="1">
        <f t="shared" si="361"/>
        <v>0</v>
      </c>
      <c r="HY208" s="1"/>
      <c r="ID208" s="1">
        <f t="shared" si="362"/>
        <v>0</v>
      </c>
      <c r="IE208" s="1"/>
      <c r="IN208" s="1">
        <f t="shared" si="404"/>
        <v>0</v>
      </c>
      <c r="IW208" s="1">
        <f t="shared" si="405"/>
        <v>0</v>
      </c>
      <c r="IX208" s="1"/>
      <c r="IZ208" s="1">
        <f t="shared" si="363"/>
        <v>0</v>
      </c>
      <c r="JA208" s="1"/>
      <c r="JJ208" s="1">
        <f t="shared" si="364"/>
        <v>0</v>
      </c>
      <c r="JK208" s="1"/>
      <c r="JV208" s="1">
        <f t="shared" si="406"/>
        <v>0</v>
      </c>
      <c r="JW208" s="1"/>
      <c r="KB208" s="1">
        <f t="shared" si="407"/>
        <v>0</v>
      </c>
      <c r="KC208" s="1"/>
      <c r="LG208" s="1">
        <f t="shared" si="365"/>
        <v>0</v>
      </c>
      <c r="LH208" s="1"/>
      <c r="LT208" s="1">
        <f t="shared" si="408"/>
        <v>0</v>
      </c>
      <c r="LU208" s="1"/>
      <c r="MA208" s="1">
        <f t="shared" si="409"/>
        <v>0</v>
      </c>
      <c r="MB208" s="1"/>
      <c r="MF208" s="1">
        <f t="shared" si="410"/>
        <v>0</v>
      </c>
      <c r="MG208" s="1"/>
      <c r="MM208" s="1">
        <f t="shared" si="411"/>
        <v>0</v>
      </c>
      <c r="MN208" s="1"/>
      <c r="MS208" s="1">
        <f t="shared" si="412"/>
        <v>0</v>
      </c>
      <c r="MT208" s="1"/>
      <c r="MU208" s="115">
        <v>1</v>
      </c>
      <c r="NE208" s="3">
        <v>1</v>
      </c>
      <c r="OI208" s="121"/>
      <c r="PD208" s="1">
        <f t="shared" si="366"/>
        <v>0</v>
      </c>
      <c r="PE208" s="1"/>
      <c r="QF208" s="1">
        <f t="shared" si="413"/>
        <v>0</v>
      </c>
      <c r="QG208" s="1"/>
      <c r="QY208" s="1">
        <f t="shared" si="414"/>
        <v>0</v>
      </c>
      <c r="RK208" s="1">
        <f t="shared" si="415"/>
        <v>0</v>
      </c>
      <c r="RL208" s="1"/>
      <c r="SA208" s="1">
        <f t="shared" si="416"/>
        <v>0</v>
      </c>
      <c r="SG208" s="1">
        <f t="shared" si="417"/>
        <v>0</v>
      </c>
      <c r="SO208" s="1">
        <f t="shared" si="418"/>
        <v>0</v>
      </c>
      <c r="TB208" s="1">
        <f t="shared" si="419"/>
        <v>0</v>
      </c>
      <c r="TS208" s="1">
        <f t="shared" si="367"/>
        <v>0</v>
      </c>
      <c r="TT208" s="1"/>
      <c r="UD208" s="1">
        <f t="shared" si="368"/>
        <v>0</v>
      </c>
      <c r="UE208" s="1"/>
      <c r="UG208" s="1">
        <f t="shared" si="369"/>
        <v>0</v>
      </c>
      <c r="UH208" s="1"/>
      <c r="UQ208" s="1">
        <f t="shared" si="420"/>
        <v>0</v>
      </c>
      <c r="UR208" s="1"/>
      <c r="VA208" s="1">
        <f t="shared" si="421"/>
        <v>0</v>
      </c>
      <c r="VB208" s="1"/>
      <c r="VG208" s="1">
        <f t="shared" si="422"/>
        <v>0</v>
      </c>
      <c r="VH208" s="1"/>
      <c r="WY208" s="1">
        <f t="shared" si="370"/>
        <v>0</v>
      </c>
      <c r="WZ208" s="1"/>
      <c r="XB208" s="1">
        <f t="shared" si="423"/>
        <v>0</v>
      </c>
      <c r="XC208" s="1"/>
      <c r="XG208" s="1">
        <f t="shared" si="371"/>
        <v>0</v>
      </c>
      <c r="XH208" s="1"/>
      <c r="XK208" s="109"/>
      <c r="XL208" s="1">
        <f t="shared" si="372"/>
        <v>0</v>
      </c>
      <c r="XM208" s="1">
        <f t="shared" si="373"/>
        <v>0</v>
      </c>
      <c r="XN208" s="1">
        <f t="shared" si="424"/>
        <v>0</v>
      </c>
      <c r="XO208" s="1">
        <f t="shared" si="374"/>
        <v>0</v>
      </c>
      <c r="XP208" s="1">
        <f t="shared" si="425"/>
        <v>0</v>
      </c>
      <c r="XQ208" s="1">
        <f t="shared" si="375"/>
        <v>0</v>
      </c>
      <c r="XR208" s="1">
        <f t="shared" si="376"/>
        <v>0</v>
      </c>
      <c r="XS208" s="1">
        <f t="shared" si="432"/>
        <v>0</v>
      </c>
      <c r="XT208" s="1">
        <f t="shared" si="426"/>
        <v>0</v>
      </c>
      <c r="XU208" s="1">
        <f t="shared" si="377"/>
        <v>0</v>
      </c>
      <c r="XV208" s="1">
        <f t="shared" si="378"/>
        <v>0</v>
      </c>
      <c r="XW208" s="1">
        <f t="shared" si="379"/>
        <v>0</v>
      </c>
      <c r="XX208" s="1">
        <f t="shared" si="380"/>
        <v>0</v>
      </c>
      <c r="XY208" s="1">
        <f t="shared" si="381"/>
        <v>2</v>
      </c>
      <c r="XZ208" s="1">
        <f t="shared" si="382"/>
        <v>0</v>
      </c>
      <c r="YA208" s="1">
        <f t="shared" si="383"/>
        <v>0</v>
      </c>
      <c r="YB208" s="1">
        <f t="shared" si="384"/>
        <v>0</v>
      </c>
      <c r="YC208" s="1">
        <f t="shared" si="385"/>
        <v>0</v>
      </c>
      <c r="YD208" s="132"/>
      <c r="YE208" s="133">
        <f t="shared" si="436"/>
        <v>2</v>
      </c>
      <c r="YF208" s="133">
        <f t="shared" si="386"/>
        <v>162950</v>
      </c>
      <c r="YG208" s="130">
        <v>1</v>
      </c>
      <c r="YH208" s="130">
        <f t="shared" si="387"/>
        <v>325900</v>
      </c>
      <c r="YI208" s="135">
        <v>1</v>
      </c>
      <c r="YJ208" s="128">
        <f t="shared" si="388"/>
        <v>325900</v>
      </c>
      <c r="YK208" s="178"/>
      <c r="YL208">
        <v>1</v>
      </c>
      <c r="YM208"/>
      <c r="YN208"/>
      <c r="YO208"/>
      <c r="YP208"/>
      <c r="YQ208">
        <v>1</v>
      </c>
      <c r="YR208">
        <v>1</v>
      </c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>
        <f t="shared" si="427"/>
        <v>2</v>
      </c>
      <c r="ACD208" s="25">
        <f t="shared" si="435"/>
        <v>162950</v>
      </c>
      <c r="ACE208" s="11">
        <f t="shared" si="389"/>
        <v>4</v>
      </c>
      <c r="ACF208" s="11">
        <f t="shared" si="390"/>
        <v>81475</v>
      </c>
      <c r="ACG208" s="3">
        <v>2</v>
      </c>
      <c r="ACH208" s="3">
        <v>1</v>
      </c>
      <c r="ACI208" s="11">
        <f t="shared" si="391"/>
        <v>325900</v>
      </c>
      <c r="ACJ208" s="11"/>
      <c r="ACK208" s="13">
        <f t="shared" si="392"/>
        <v>0</v>
      </c>
      <c r="ACL208">
        <v>1</v>
      </c>
      <c r="ACM208" s="25">
        <f t="shared" si="393"/>
        <v>325900</v>
      </c>
      <c r="ACN208" s="11">
        <f t="shared" si="394"/>
        <v>325900</v>
      </c>
      <c r="ACO208" s="66"/>
      <c r="ACR208" s="3" t="s">
        <v>292</v>
      </c>
      <c r="ACZ208" s="3" t="s">
        <v>259</v>
      </c>
      <c r="ADD208" s="3" t="s">
        <v>189</v>
      </c>
      <c r="ADO208" s="3">
        <v>1</v>
      </c>
      <c r="ADU208" s="3">
        <v>2</v>
      </c>
      <c r="ADV208" s="459"/>
      <c r="AEE208" s="1">
        <f t="shared" si="428"/>
        <v>0</v>
      </c>
      <c r="AFA208" s="3">
        <v>1</v>
      </c>
      <c r="AFF208" s="3">
        <v>1</v>
      </c>
      <c r="AFM208" s="3">
        <v>1</v>
      </c>
      <c r="AGL208" s="3">
        <v>309000</v>
      </c>
      <c r="AGM208" s="14">
        <f t="shared" si="433"/>
        <v>0</v>
      </c>
      <c r="AHJ208" s="3">
        <v>309000</v>
      </c>
      <c r="AHN208" s="3">
        <v>1</v>
      </c>
      <c r="AHO208" s="3">
        <v>1</v>
      </c>
      <c r="AHX208" s="3">
        <v>1</v>
      </c>
      <c r="AIY208" s="14"/>
      <c r="AIZ208" s="14"/>
      <c r="AJB208" s="14">
        <v>325900</v>
      </c>
      <c r="AJF208" s="438"/>
      <c r="AJG208" s="47"/>
      <c r="AJH208" s="381">
        <v>325900</v>
      </c>
      <c r="AJI208" s="11">
        <f t="shared" si="395"/>
        <v>81475</v>
      </c>
      <c r="AJJ208" s="61"/>
      <c r="AJK208" s="15">
        <v>0.5</v>
      </c>
      <c r="AJL208" s="3">
        <v>1</v>
      </c>
      <c r="AJV208" s="1"/>
      <c r="AJW208" s="1">
        <f t="shared" si="429"/>
        <v>1</v>
      </c>
      <c r="AJX208" s="3">
        <v>1</v>
      </c>
      <c r="AJZ208" s="1">
        <f t="shared" si="430"/>
        <v>2</v>
      </c>
      <c r="AKA208" s="61"/>
      <c r="AKB208" s="3" t="s">
        <v>212</v>
      </c>
      <c r="AKC208" s="3" t="s">
        <v>260</v>
      </c>
      <c r="AKD208" s="3" t="s">
        <v>261</v>
      </c>
      <c r="AKE208" s="3" t="s">
        <v>260</v>
      </c>
      <c r="AKF208" s="3" t="s">
        <v>260</v>
      </c>
      <c r="AKG208" s="3" t="s">
        <v>260</v>
      </c>
      <c r="AKH208" s="3" t="s">
        <v>260</v>
      </c>
      <c r="AKI208" s="3" t="s">
        <v>260</v>
      </c>
      <c r="AKJ208" s="3" t="s">
        <v>262</v>
      </c>
      <c r="AKK208" s="3" t="s">
        <v>260</v>
      </c>
      <c r="AKL208" s="3" t="s">
        <v>260</v>
      </c>
      <c r="AKM208" s="3" t="s">
        <v>260</v>
      </c>
      <c r="AKN208" s="3" t="s">
        <v>260</v>
      </c>
      <c r="AKO208" s="3" t="s">
        <v>260</v>
      </c>
      <c r="AKP208" s="3" t="s">
        <v>260</v>
      </c>
      <c r="AKQ208" s="3" t="s">
        <v>260</v>
      </c>
      <c r="AKR208" s="3" t="s">
        <v>263</v>
      </c>
      <c r="AKS208" s="3" t="s">
        <v>260</v>
      </c>
      <c r="AKT208" s="3" t="s">
        <v>260</v>
      </c>
      <c r="AKU208" s="3" t="s">
        <v>260</v>
      </c>
      <c r="AKV208" s="3" t="s">
        <v>260</v>
      </c>
      <c r="AKW208" s="3" t="s">
        <v>260</v>
      </c>
      <c r="AKX208" s="3" t="s">
        <v>260</v>
      </c>
      <c r="AKY208" s="3" t="s">
        <v>260</v>
      </c>
      <c r="AKZ208" s="3" t="s">
        <v>260</v>
      </c>
      <c r="ALA208" s="3" t="s">
        <v>260</v>
      </c>
      <c r="ALB208" s="3" t="s">
        <v>260</v>
      </c>
      <c r="ALC208" s="3" t="s">
        <v>260</v>
      </c>
      <c r="ALD208" s="3" t="s">
        <v>260</v>
      </c>
      <c r="ALE208" s="3" t="s">
        <v>260</v>
      </c>
      <c r="ALF208" s="3" t="s">
        <v>260</v>
      </c>
      <c r="ALG208" s="3" t="s">
        <v>260</v>
      </c>
      <c r="ALH208" s="3" t="s">
        <v>260</v>
      </c>
      <c r="ALI208" s="3" t="s">
        <v>260</v>
      </c>
      <c r="ALJ208" s="3" t="s">
        <v>260</v>
      </c>
      <c r="ALK208" s="3" t="s">
        <v>260</v>
      </c>
      <c r="ALL208" s="3" t="s">
        <v>260</v>
      </c>
      <c r="ALM208" s="3">
        <v>1</v>
      </c>
      <c r="ALN208" s="11">
        <f t="shared" si="431"/>
        <v>325900</v>
      </c>
      <c r="ALO208" s="53">
        <v>325900</v>
      </c>
      <c r="ALP208" s="3">
        <v>1</v>
      </c>
      <c r="ALU208" s="61"/>
      <c r="ALV208" s="3">
        <v>1</v>
      </c>
      <c r="ALW208" s="3">
        <v>1</v>
      </c>
      <c r="ALX208" s="3">
        <v>1</v>
      </c>
      <c r="ALZ208" s="3">
        <v>1</v>
      </c>
      <c r="AMD208" s="3">
        <v>1</v>
      </c>
      <c r="AMJ208" s="404"/>
    </row>
    <row r="209" spans="1:1024" s="1" customFormat="1" ht="15" customHeight="1" x14ac:dyDescent="0.25">
      <c r="A209" s="268"/>
      <c r="B209" s="113">
        <v>312</v>
      </c>
      <c r="C209" s="473" t="s">
        <v>1013</v>
      </c>
      <c r="D209" s="304" t="s">
        <v>1023</v>
      </c>
      <c r="E209" s="1">
        <v>2003</v>
      </c>
      <c r="H209" s="1">
        <v>1</v>
      </c>
      <c r="I209" s="1">
        <v>1</v>
      </c>
      <c r="J209" s="1">
        <v>1</v>
      </c>
      <c r="K209" s="1">
        <v>2001</v>
      </c>
      <c r="L209" s="1">
        <v>2001</v>
      </c>
      <c r="M209" s="1">
        <v>1</v>
      </c>
      <c r="AE209" s="1">
        <v>1</v>
      </c>
      <c r="AY209" s="1">
        <v>1</v>
      </c>
      <c r="BA209" s="1">
        <v>1</v>
      </c>
      <c r="BB209" s="1">
        <v>11</v>
      </c>
      <c r="BC209" s="1">
        <v>1</v>
      </c>
      <c r="CG209" s="1">
        <v>1</v>
      </c>
      <c r="CH209" s="246"/>
      <c r="CP209" s="1">
        <f t="shared" si="396"/>
        <v>0</v>
      </c>
      <c r="CS209" s="1">
        <f t="shared" si="359"/>
        <v>0</v>
      </c>
      <c r="DO209" s="1">
        <f t="shared" si="397"/>
        <v>0</v>
      </c>
      <c r="DX209" s="1">
        <f t="shared" si="398"/>
        <v>0</v>
      </c>
      <c r="EE209" s="1">
        <f t="shared" si="399"/>
        <v>0</v>
      </c>
      <c r="EH209" s="1">
        <f t="shared" si="400"/>
        <v>0</v>
      </c>
      <c r="FF209" s="116"/>
      <c r="GP209" s="1">
        <f t="shared" si="360"/>
        <v>0</v>
      </c>
      <c r="GY209" s="1">
        <f t="shared" si="401"/>
        <v>0</v>
      </c>
      <c r="HC209" s="1">
        <f t="shared" si="402"/>
        <v>0</v>
      </c>
      <c r="HS209" s="1">
        <f t="shared" si="403"/>
        <v>0</v>
      </c>
      <c r="HX209" s="1">
        <f t="shared" si="361"/>
        <v>0</v>
      </c>
      <c r="ID209" s="1">
        <f t="shared" si="362"/>
        <v>0</v>
      </c>
      <c r="IN209" s="1">
        <f t="shared" si="404"/>
        <v>0</v>
      </c>
      <c r="IW209" s="1">
        <f t="shared" si="405"/>
        <v>0</v>
      </c>
      <c r="IZ209" s="1">
        <f t="shared" si="363"/>
        <v>0</v>
      </c>
      <c r="JJ209" s="1">
        <f t="shared" si="364"/>
        <v>0</v>
      </c>
      <c r="JV209" s="1">
        <f t="shared" si="406"/>
        <v>0</v>
      </c>
      <c r="KB209" s="1">
        <f t="shared" si="407"/>
        <v>0</v>
      </c>
      <c r="LG209" s="1">
        <f t="shared" si="365"/>
        <v>0</v>
      </c>
      <c r="LT209" s="1">
        <f t="shared" si="408"/>
        <v>0</v>
      </c>
      <c r="MA209" s="1">
        <f t="shared" si="409"/>
        <v>0</v>
      </c>
      <c r="MF209" s="1">
        <f t="shared" si="410"/>
        <v>0</v>
      </c>
      <c r="MM209" s="1">
        <f t="shared" si="411"/>
        <v>0</v>
      </c>
      <c r="MS209" s="1">
        <f t="shared" si="412"/>
        <v>0</v>
      </c>
      <c r="MU209" s="115">
        <v>1</v>
      </c>
      <c r="OI209" s="120"/>
      <c r="PD209" s="1">
        <f t="shared" si="366"/>
        <v>0</v>
      </c>
      <c r="QF209" s="1">
        <f t="shared" si="413"/>
        <v>0</v>
      </c>
      <c r="QY209" s="1">
        <f t="shared" si="414"/>
        <v>0</v>
      </c>
      <c r="RK209" s="1">
        <f t="shared" si="415"/>
        <v>0</v>
      </c>
      <c r="SA209" s="1">
        <f t="shared" si="416"/>
        <v>0</v>
      </c>
      <c r="SG209" s="1">
        <f t="shared" si="417"/>
        <v>0</v>
      </c>
      <c r="SO209" s="1">
        <f t="shared" si="418"/>
        <v>0</v>
      </c>
      <c r="TB209" s="1">
        <f t="shared" si="419"/>
        <v>0</v>
      </c>
      <c r="TS209" s="1">
        <f t="shared" si="367"/>
        <v>0</v>
      </c>
      <c r="UD209" s="1">
        <f t="shared" si="368"/>
        <v>0</v>
      </c>
      <c r="UG209" s="1">
        <f t="shared" si="369"/>
        <v>0</v>
      </c>
      <c r="UQ209" s="1">
        <f t="shared" si="420"/>
        <v>0</v>
      </c>
      <c r="VA209" s="1">
        <f t="shared" si="421"/>
        <v>0</v>
      </c>
      <c r="VG209" s="1">
        <f t="shared" si="422"/>
        <v>0</v>
      </c>
      <c r="WY209" s="1">
        <f t="shared" si="370"/>
        <v>0</v>
      </c>
      <c r="XB209" s="1">
        <f t="shared" si="423"/>
        <v>0</v>
      </c>
      <c r="XG209" s="1">
        <f t="shared" si="371"/>
        <v>0</v>
      </c>
      <c r="XK209" s="108"/>
      <c r="XL209" s="1">
        <f t="shared" si="372"/>
        <v>0</v>
      </c>
      <c r="XM209" s="1">
        <f t="shared" si="373"/>
        <v>0</v>
      </c>
      <c r="XN209" s="1">
        <f t="shared" si="424"/>
        <v>0</v>
      </c>
      <c r="XO209" s="1">
        <f t="shared" si="374"/>
        <v>0</v>
      </c>
      <c r="XP209" s="1">
        <f t="shared" si="425"/>
        <v>0</v>
      </c>
      <c r="XQ209" s="1">
        <f t="shared" si="375"/>
        <v>0</v>
      </c>
      <c r="XR209" s="1">
        <f t="shared" si="376"/>
        <v>0</v>
      </c>
      <c r="XS209" s="1">
        <f t="shared" si="432"/>
        <v>0</v>
      </c>
      <c r="XT209" s="1">
        <f t="shared" si="426"/>
        <v>0</v>
      </c>
      <c r="XU209" s="1">
        <f t="shared" si="377"/>
        <v>0</v>
      </c>
      <c r="XV209" s="1">
        <f t="shared" si="378"/>
        <v>0</v>
      </c>
      <c r="XW209" s="1">
        <f t="shared" si="379"/>
        <v>0</v>
      </c>
      <c r="XX209" s="1">
        <f t="shared" si="380"/>
        <v>0</v>
      </c>
      <c r="XY209" s="1">
        <f t="shared" si="381"/>
        <v>1</v>
      </c>
      <c r="XZ209" s="1">
        <f t="shared" si="382"/>
        <v>0</v>
      </c>
      <c r="YA209" s="1">
        <f t="shared" si="383"/>
        <v>0</v>
      </c>
      <c r="YB209" s="1">
        <f t="shared" si="384"/>
        <v>0</v>
      </c>
      <c r="YC209" s="1">
        <f t="shared" si="385"/>
        <v>0</v>
      </c>
      <c r="YD209" s="132"/>
      <c r="YE209" s="133">
        <f t="shared" si="436"/>
        <v>1</v>
      </c>
      <c r="YF209" s="133">
        <f t="shared" si="386"/>
        <v>6900000</v>
      </c>
      <c r="YG209" s="130">
        <v>1</v>
      </c>
      <c r="YH209" s="130">
        <f t="shared" si="387"/>
        <v>6900000</v>
      </c>
      <c r="YI209" s="129">
        <v>1</v>
      </c>
      <c r="YJ209" s="128">
        <f t="shared" si="388"/>
        <v>6900000</v>
      </c>
      <c r="YK209" s="177"/>
      <c r="YL209">
        <v>1</v>
      </c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>
        <v>1</v>
      </c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>
        <f t="shared" si="427"/>
        <v>1</v>
      </c>
      <c r="ACD209" s="25">
        <f t="shared" si="435"/>
        <v>6900000</v>
      </c>
      <c r="ACE209" s="11">
        <f t="shared" si="389"/>
        <v>2</v>
      </c>
      <c r="ACF209" s="11">
        <f t="shared" si="390"/>
        <v>3450000</v>
      </c>
      <c r="ACG209" s="1">
        <v>2</v>
      </c>
      <c r="ACH209" s="1">
        <v>1</v>
      </c>
      <c r="ACI209" s="11">
        <f t="shared" si="391"/>
        <v>6900000</v>
      </c>
      <c r="ACJ209" s="11"/>
      <c r="ACK209" s="13">
        <f t="shared" si="392"/>
        <v>0</v>
      </c>
      <c r="ACL209">
        <v>1</v>
      </c>
      <c r="ACM209" s="25">
        <f t="shared" si="393"/>
        <v>6900000</v>
      </c>
      <c r="ACN209" s="11">
        <f t="shared" si="394"/>
        <v>6900000</v>
      </c>
      <c r="ACO209" s="65"/>
      <c r="ACR209" s="39" t="s">
        <v>407</v>
      </c>
      <c r="ACZ209" s="1" t="s">
        <v>259</v>
      </c>
      <c r="ADD209" s="1" t="s">
        <v>189</v>
      </c>
      <c r="ADL209" s="1">
        <v>1</v>
      </c>
      <c r="ADP209" s="1">
        <v>1</v>
      </c>
      <c r="ADU209" s="1">
        <v>4</v>
      </c>
      <c r="ADV209" s="457"/>
      <c r="ADW209" s="1">
        <v>8</v>
      </c>
      <c r="AEE209" s="1">
        <f t="shared" si="428"/>
        <v>0</v>
      </c>
      <c r="AEI209" s="1">
        <v>1</v>
      </c>
      <c r="AER209" s="1">
        <v>1</v>
      </c>
      <c r="AGM209" s="11">
        <f t="shared" si="433"/>
        <v>0</v>
      </c>
      <c r="AIY209" s="11">
        <v>1500000</v>
      </c>
      <c r="AIZ209" s="11"/>
      <c r="AJA209" s="1">
        <v>1</v>
      </c>
      <c r="AJB209" s="11">
        <v>5400000</v>
      </c>
      <c r="AJF209" s="435"/>
      <c r="AJG209" s="45"/>
      <c r="AJH209" s="381">
        <v>6900000</v>
      </c>
      <c r="AJI209" s="11">
        <f t="shared" si="395"/>
        <v>3450000</v>
      </c>
      <c r="AJJ209" s="60"/>
      <c r="AJK209" s="12"/>
      <c r="AJL209" s="1">
        <v>1</v>
      </c>
      <c r="AJW209" s="1">
        <f t="shared" si="429"/>
        <v>1</v>
      </c>
      <c r="AJY209" s="1">
        <v>1</v>
      </c>
      <c r="AJZ209" s="1">
        <f t="shared" si="430"/>
        <v>2</v>
      </c>
      <c r="AKA209" s="60"/>
      <c r="AKB209" s="1" t="s">
        <v>260</v>
      </c>
      <c r="AKC209" s="1" t="s">
        <v>260</v>
      </c>
      <c r="AKD209" s="1" t="s">
        <v>261</v>
      </c>
      <c r="AKE209" s="1" t="s">
        <v>260</v>
      </c>
      <c r="AKF209" s="1" t="s">
        <v>260</v>
      </c>
      <c r="AKG209" s="1" t="s">
        <v>260</v>
      </c>
      <c r="AKH209" s="1" t="s">
        <v>260</v>
      </c>
      <c r="AKI209" s="1" t="s">
        <v>260</v>
      </c>
      <c r="AKJ209" s="1" t="s">
        <v>262</v>
      </c>
      <c r="AKK209" s="1" t="s">
        <v>260</v>
      </c>
      <c r="AKL209" s="1" t="s">
        <v>260</v>
      </c>
      <c r="AKM209" s="1" t="s">
        <v>260</v>
      </c>
      <c r="AKN209" s="1" t="s">
        <v>260</v>
      </c>
      <c r="AKO209" s="1" t="s">
        <v>260</v>
      </c>
      <c r="AKP209" s="1" t="s">
        <v>260</v>
      </c>
      <c r="AKQ209" s="1" t="s">
        <v>260</v>
      </c>
      <c r="AKR209" s="1" t="s">
        <v>263</v>
      </c>
      <c r="AKS209" s="1" t="s">
        <v>260</v>
      </c>
      <c r="AKT209" s="1" t="s">
        <v>260</v>
      </c>
      <c r="AKU209" s="1" t="s">
        <v>260</v>
      </c>
      <c r="AKV209" s="1" t="s">
        <v>260</v>
      </c>
      <c r="AKW209" s="1" t="s">
        <v>260</v>
      </c>
      <c r="AKX209" s="1" t="s">
        <v>260</v>
      </c>
      <c r="AKY209" s="1" t="s">
        <v>260</v>
      </c>
      <c r="AKZ209" s="1" t="s">
        <v>260</v>
      </c>
      <c r="ALA209" s="1" t="s">
        <v>260</v>
      </c>
      <c r="ALB209" s="1" t="s">
        <v>260</v>
      </c>
      <c r="ALC209" s="1" t="s">
        <v>260</v>
      </c>
      <c r="ALD209" s="1" t="s">
        <v>260</v>
      </c>
      <c r="ALE209" s="1" t="s">
        <v>260</v>
      </c>
      <c r="ALF209" s="1" t="s">
        <v>260</v>
      </c>
      <c r="ALG209" s="1" t="s">
        <v>260</v>
      </c>
      <c r="ALH209" s="1" t="s">
        <v>260</v>
      </c>
      <c r="ALI209" s="1" t="s">
        <v>260</v>
      </c>
      <c r="ALJ209" s="1" t="s">
        <v>260</v>
      </c>
      <c r="ALK209" s="1" t="s">
        <v>260</v>
      </c>
      <c r="ALL209" s="1" t="s">
        <v>260</v>
      </c>
      <c r="ALN209" s="11" t="e">
        <f t="shared" si="431"/>
        <v>#DIV/0!</v>
      </c>
      <c r="ALO209" s="28">
        <v>6900000</v>
      </c>
      <c r="ALU209" s="60"/>
      <c r="ALV209" s="1">
        <v>1</v>
      </c>
      <c r="ALX209" s="1">
        <v>1</v>
      </c>
      <c r="AMD209" s="1">
        <v>1</v>
      </c>
      <c r="AMJ209" s="403"/>
    </row>
    <row r="210" spans="1:1024" s="1" customFormat="1" ht="15" customHeight="1" x14ac:dyDescent="0.25">
      <c r="A210" s="268"/>
      <c r="B210" s="113">
        <v>313</v>
      </c>
      <c r="C210" s="473" t="s">
        <v>1013</v>
      </c>
      <c r="D210" s="304" t="s">
        <v>1024</v>
      </c>
      <c r="E210" s="1">
        <v>2004</v>
      </c>
      <c r="F210" s="1">
        <v>1</v>
      </c>
      <c r="G210" s="1">
        <v>1</v>
      </c>
      <c r="J210" s="1">
        <v>1</v>
      </c>
      <c r="K210" s="1">
        <v>1999</v>
      </c>
      <c r="L210" s="1">
        <v>2001</v>
      </c>
      <c r="M210" s="1">
        <v>3</v>
      </c>
      <c r="AC210" s="1">
        <v>1</v>
      </c>
      <c r="AD210" s="1">
        <v>1</v>
      </c>
      <c r="AE210" s="1">
        <v>1</v>
      </c>
      <c r="AY210" s="1">
        <v>1</v>
      </c>
      <c r="BA210" s="1">
        <v>1</v>
      </c>
      <c r="BB210" s="1">
        <v>11</v>
      </c>
      <c r="BC210" s="1">
        <v>1</v>
      </c>
      <c r="CG210" s="1">
        <v>1</v>
      </c>
      <c r="CH210" s="246"/>
      <c r="CP210" s="1">
        <f t="shared" si="396"/>
        <v>0</v>
      </c>
      <c r="CS210" s="1">
        <f t="shared" si="359"/>
        <v>0</v>
      </c>
      <c r="DO210" s="1">
        <f t="shared" si="397"/>
        <v>0</v>
      </c>
      <c r="DX210" s="1">
        <f t="shared" si="398"/>
        <v>0</v>
      </c>
      <c r="EE210" s="1">
        <f t="shared" si="399"/>
        <v>0</v>
      </c>
      <c r="EH210" s="1">
        <f t="shared" si="400"/>
        <v>0</v>
      </c>
      <c r="FF210" s="116"/>
      <c r="GP210" s="1">
        <f t="shared" si="360"/>
        <v>0</v>
      </c>
      <c r="GY210" s="1">
        <f t="shared" si="401"/>
        <v>0</v>
      </c>
      <c r="HC210" s="1">
        <f t="shared" si="402"/>
        <v>0</v>
      </c>
      <c r="HS210" s="1">
        <f t="shared" si="403"/>
        <v>0</v>
      </c>
      <c r="HX210" s="1">
        <f t="shared" si="361"/>
        <v>0</v>
      </c>
      <c r="ID210" s="1">
        <f t="shared" si="362"/>
        <v>0</v>
      </c>
      <c r="IN210" s="1">
        <f t="shared" si="404"/>
        <v>0</v>
      </c>
      <c r="IW210" s="1">
        <f t="shared" si="405"/>
        <v>0</v>
      </c>
      <c r="IZ210" s="1">
        <f t="shared" si="363"/>
        <v>0</v>
      </c>
      <c r="JJ210" s="1">
        <f t="shared" si="364"/>
        <v>0</v>
      </c>
      <c r="JV210" s="1">
        <f t="shared" si="406"/>
        <v>0</v>
      </c>
      <c r="KB210" s="1">
        <f t="shared" si="407"/>
        <v>0</v>
      </c>
      <c r="LG210" s="1">
        <f t="shared" si="365"/>
        <v>0</v>
      </c>
      <c r="LT210" s="1">
        <f t="shared" si="408"/>
        <v>0</v>
      </c>
      <c r="MA210" s="1">
        <f t="shared" si="409"/>
        <v>0</v>
      </c>
      <c r="MF210" s="1">
        <f t="shared" si="410"/>
        <v>0</v>
      </c>
      <c r="MM210" s="1">
        <f t="shared" si="411"/>
        <v>0</v>
      </c>
      <c r="MS210" s="1">
        <f t="shared" si="412"/>
        <v>0</v>
      </c>
      <c r="MU210" s="115">
        <v>1</v>
      </c>
      <c r="OI210" s="120"/>
      <c r="PD210" s="1">
        <f t="shared" si="366"/>
        <v>0</v>
      </c>
      <c r="QF210" s="1">
        <f t="shared" si="413"/>
        <v>0</v>
      </c>
      <c r="QY210" s="1">
        <f t="shared" si="414"/>
        <v>0</v>
      </c>
      <c r="RK210" s="1">
        <f t="shared" si="415"/>
        <v>0</v>
      </c>
      <c r="SA210" s="1">
        <f t="shared" si="416"/>
        <v>0</v>
      </c>
      <c r="SG210" s="1">
        <f t="shared" si="417"/>
        <v>0</v>
      </c>
      <c r="SO210" s="1">
        <f t="shared" si="418"/>
        <v>0</v>
      </c>
      <c r="TB210" s="1">
        <f t="shared" si="419"/>
        <v>0</v>
      </c>
      <c r="TS210" s="1">
        <f t="shared" si="367"/>
        <v>0</v>
      </c>
      <c r="UD210" s="1">
        <f t="shared" si="368"/>
        <v>0</v>
      </c>
      <c r="UG210" s="1">
        <f t="shared" si="369"/>
        <v>0</v>
      </c>
      <c r="UQ210" s="1">
        <f t="shared" si="420"/>
        <v>0</v>
      </c>
      <c r="VA210" s="1">
        <f t="shared" si="421"/>
        <v>0</v>
      </c>
      <c r="VG210" s="1">
        <f t="shared" si="422"/>
        <v>0</v>
      </c>
      <c r="WY210" s="1">
        <f t="shared" si="370"/>
        <v>0</v>
      </c>
      <c r="XB210" s="1">
        <f t="shared" si="423"/>
        <v>0</v>
      </c>
      <c r="XG210" s="1">
        <f t="shared" si="371"/>
        <v>0</v>
      </c>
      <c r="XK210" s="108"/>
      <c r="XL210" s="1">
        <f t="shared" si="372"/>
        <v>0</v>
      </c>
      <c r="XM210" s="1">
        <f t="shared" si="373"/>
        <v>0</v>
      </c>
      <c r="XN210" s="1">
        <f t="shared" si="424"/>
        <v>0</v>
      </c>
      <c r="XO210" s="1">
        <f t="shared" si="374"/>
        <v>0</v>
      </c>
      <c r="XP210" s="1">
        <f t="shared" si="425"/>
        <v>0</v>
      </c>
      <c r="XQ210" s="1">
        <f t="shared" si="375"/>
        <v>0</v>
      </c>
      <c r="XR210" s="1">
        <f t="shared" si="376"/>
        <v>0</v>
      </c>
      <c r="XS210" s="1">
        <f t="shared" si="432"/>
        <v>0</v>
      </c>
      <c r="XT210" s="1">
        <f t="shared" si="426"/>
        <v>0</v>
      </c>
      <c r="XU210" s="1">
        <f t="shared" si="377"/>
        <v>0</v>
      </c>
      <c r="XV210" s="1">
        <f t="shared" si="378"/>
        <v>0</v>
      </c>
      <c r="XW210" s="1">
        <f t="shared" si="379"/>
        <v>0</v>
      </c>
      <c r="XX210" s="1">
        <f t="shared" si="380"/>
        <v>0</v>
      </c>
      <c r="XY210" s="1">
        <f t="shared" si="381"/>
        <v>1</v>
      </c>
      <c r="XZ210" s="1">
        <f t="shared" si="382"/>
        <v>0</v>
      </c>
      <c r="YA210" s="1">
        <f t="shared" si="383"/>
        <v>0</v>
      </c>
      <c r="YB210" s="1">
        <f t="shared" si="384"/>
        <v>0</v>
      </c>
      <c r="YC210" s="1">
        <f t="shared" si="385"/>
        <v>0</v>
      </c>
      <c r="YD210" s="132"/>
      <c r="YE210" s="133">
        <f t="shared" si="436"/>
        <v>1</v>
      </c>
      <c r="YF210" s="133">
        <f t="shared" si="386"/>
        <v>2400000</v>
      </c>
      <c r="YG210" s="130">
        <v>1</v>
      </c>
      <c r="YH210" s="130">
        <f t="shared" si="387"/>
        <v>2400000</v>
      </c>
      <c r="YI210" s="129">
        <v>1</v>
      </c>
      <c r="YJ210" s="128">
        <f t="shared" si="388"/>
        <v>2400000</v>
      </c>
      <c r="YK210" s="177"/>
      <c r="YL210">
        <v>1</v>
      </c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>
        <f t="shared" si="427"/>
        <v>0</v>
      </c>
      <c r="ACD210" s="25" t="e">
        <f t="shared" si="435"/>
        <v>#DIV/0!</v>
      </c>
      <c r="ACE210" s="11">
        <f t="shared" si="389"/>
        <v>1</v>
      </c>
      <c r="ACF210" s="11">
        <f t="shared" si="390"/>
        <v>2400000</v>
      </c>
      <c r="ACG210" s="1">
        <v>5</v>
      </c>
      <c r="ACH210" s="1">
        <v>1</v>
      </c>
      <c r="ACI210" s="11">
        <f t="shared" si="391"/>
        <v>2400000</v>
      </c>
      <c r="ACJ210" s="45">
        <v>1</v>
      </c>
      <c r="ACK210" s="13">
        <f t="shared" si="392"/>
        <v>2400000</v>
      </c>
      <c r="ACL210">
        <v>1</v>
      </c>
      <c r="ACM210" s="25">
        <f t="shared" si="393"/>
        <v>2400000</v>
      </c>
      <c r="ACN210" s="11">
        <f t="shared" si="394"/>
        <v>2400000</v>
      </c>
      <c r="ACO210" s="65"/>
      <c r="ACR210" s="39" t="s">
        <v>407</v>
      </c>
      <c r="ACZ210" s="1" t="s">
        <v>259</v>
      </c>
      <c r="ADD210" s="1" t="s">
        <v>189</v>
      </c>
      <c r="ADL210" s="1">
        <v>1</v>
      </c>
      <c r="ADV210" s="457"/>
      <c r="AEE210" s="1">
        <f t="shared" si="428"/>
        <v>0</v>
      </c>
      <c r="AFJ210" s="1">
        <v>1</v>
      </c>
      <c r="AGM210" s="11">
        <f t="shared" si="433"/>
        <v>0</v>
      </c>
      <c r="AIY210" s="11"/>
      <c r="AIZ210" s="11"/>
      <c r="AJB210" s="11">
        <v>2400000</v>
      </c>
      <c r="AJF210" s="435"/>
      <c r="AJG210" s="45"/>
      <c r="AJH210" s="381">
        <v>2400000</v>
      </c>
      <c r="AJI210" s="11">
        <f t="shared" si="395"/>
        <v>2400000</v>
      </c>
      <c r="AJJ210" s="60"/>
      <c r="AJK210" s="12"/>
      <c r="AJW210" s="1">
        <f t="shared" si="429"/>
        <v>0</v>
      </c>
      <c r="AJZ210" s="1">
        <f t="shared" si="430"/>
        <v>0</v>
      </c>
      <c r="AKA210" s="60"/>
      <c r="AKB210" s="1" t="s">
        <v>310</v>
      </c>
      <c r="AKC210" s="1" t="s">
        <v>260</v>
      </c>
      <c r="AKD210" s="1" t="s">
        <v>261</v>
      </c>
      <c r="AKE210" s="1" t="s">
        <v>260</v>
      </c>
      <c r="AKF210" s="1" t="s">
        <v>260</v>
      </c>
      <c r="AKG210" s="1" t="s">
        <v>260</v>
      </c>
      <c r="AKH210" s="1" t="s">
        <v>260</v>
      </c>
      <c r="AKI210" s="1" t="s">
        <v>260</v>
      </c>
      <c r="AKJ210" s="1" t="s">
        <v>262</v>
      </c>
      <c r="AKK210" s="1" t="s">
        <v>260</v>
      </c>
      <c r="AKL210" s="1" t="s">
        <v>260</v>
      </c>
      <c r="AKM210" s="1" t="s">
        <v>260</v>
      </c>
      <c r="AKN210" s="1" t="s">
        <v>260</v>
      </c>
      <c r="AKO210" s="1" t="s">
        <v>260</v>
      </c>
      <c r="AKP210" s="1" t="s">
        <v>260</v>
      </c>
      <c r="AKQ210" s="1" t="s">
        <v>260</v>
      </c>
      <c r="AKR210" s="1" t="s">
        <v>263</v>
      </c>
      <c r="AKS210" s="1" t="s">
        <v>260</v>
      </c>
      <c r="AKT210" s="1" t="s">
        <v>260</v>
      </c>
      <c r="AKU210" s="1" t="s">
        <v>260</v>
      </c>
      <c r="AKV210" s="1" t="s">
        <v>260</v>
      </c>
      <c r="AKW210" s="1" t="s">
        <v>260</v>
      </c>
      <c r="AKX210" s="1" t="s">
        <v>260</v>
      </c>
      <c r="AKY210" s="1" t="s">
        <v>260</v>
      </c>
      <c r="AKZ210" s="1" t="s">
        <v>260</v>
      </c>
      <c r="ALA210" s="1" t="s">
        <v>260</v>
      </c>
      <c r="ALB210" s="1" t="s">
        <v>260</v>
      </c>
      <c r="ALC210" s="1" t="s">
        <v>260</v>
      </c>
      <c r="ALD210" s="1" t="s">
        <v>260</v>
      </c>
      <c r="ALE210" s="1" t="s">
        <v>260</v>
      </c>
      <c r="ALF210" s="1" t="s">
        <v>260</v>
      </c>
      <c r="ALG210" s="1" t="s">
        <v>260</v>
      </c>
      <c r="ALH210" s="1" t="s">
        <v>260</v>
      </c>
      <c r="ALI210" s="1" t="s">
        <v>260</v>
      </c>
      <c r="ALJ210" s="1" t="s">
        <v>260</v>
      </c>
      <c r="ALK210" s="1" t="s">
        <v>260</v>
      </c>
      <c r="ALL210" s="1" t="s">
        <v>260</v>
      </c>
      <c r="ALM210" s="1">
        <v>1</v>
      </c>
      <c r="ALN210" s="11">
        <f t="shared" si="431"/>
        <v>2400000</v>
      </c>
      <c r="ALO210" s="28">
        <v>2400000</v>
      </c>
      <c r="ALQ210" s="1">
        <v>1</v>
      </c>
      <c r="ALU210" s="60"/>
      <c r="ALV210" s="1">
        <v>1</v>
      </c>
      <c r="ALX210" s="1">
        <v>1</v>
      </c>
      <c r="AMJ210" s="403"/>
    </row>
    <row r="211" spans="1:1024" s="1" customFormat="1" ht="15" customHeight="1" x14ac:dyDescent="0.25">
      <c r="A211" s="268"/>
      <c r="B211" s="113">
        <v>314</v>
      </c>
      <c r="C211" s="473" t="s">
        <v>1013</v>
      </c>
      <c r="D211" s="304" t="s">
        <v>1025</v>
      </c>
      <c r="E211" s="1">
        <v>2005</v>
      </c>
      <c r="F211" s="1">
        <v>2</v>
      </c>
      <c r="G211" s="1">
        <v>1</v>
      </c>
      <c r="H211" s="1">
        <v>3</v>
      </c>
      <c r="I211" s="1">
        <v>1</v>
      </c>
      <c r="J211" s="1">
        <v>5</v>
      </c>
      <c r="K211" s="1">
        <v>2001</v>
      </c>
      <c r="L211" s="1">
        <v>2002</v>
      </c>
      <c r="M211" s="1">
        <v>2</v>
      </c>
      <c r="AE211" s="1">
        <v>1</v>
      </c>
      <c r="AF211" s="1">
        <v>1</v>
      </c>
      <c r="AW211" s="1">
        <v>1</v>
      </c>
      <c r="AY211" s="1">
        <v>1</v>
      </c>
      <c r="BA211" s="1">
        <v>1</v>
      </c>
      <c r="BB211" s="1">
        <v>11</v>
      </c>
      <c r="BC211" s="1">
        <v>1</v>
      </c>
      <c r="BG211" s="1">
        <v>3</v>
      </c>
      <c r="CG211" s="1">
        <v>1</v>
      </c>
      <c r="CH211" s="246"/>
      <c r="CP211" s="1">
        <f t="shared" si="396"/>
        <v>0</v>
      </c>
      <c r="CS211" s="1">
        <f t="shared" si="359"/>
        <v>0</v>
      </c>
      <c r="DO211" s="1">
        <f t="shared" si="397"/>
        <v>0</v>
      </c>
      <c r="DX211" s="1">
        <f t="shared" si="398"/>
        <v>0</v>
      </c>
      <c r="EE211" s="1">
        <f t="shared" si="399"/>
        <v>0</v>
      </c>
      <c r="EH211" s="1">
        <f t="shared" si="400"/>
        <v>0</v>
      </c>
      <c r="FF211" s="116"/>
      <c r="GP211" s="1">
        <f t="shared" si="360"/>
        <v>0</v>
      </c>
      <c r="GY211" s="1">
        <f t="shared" si="401"/>
        <v>0</v>
      </c>
      <c r="HC211" s="1">
        <f t="shared" si="402"/>
        <v>0</v>
      </c>
      <c r="HS211" s="1">
        <f t="shared" si="403"/>
        <v>0</v>
      </c>
      <c r="HX211" s="1">
        <f t="shared" si="361"/>
        <v>0</v>
      </c>
      <c r="ID211" s="1">
        <f t="shared" si="362"/>
        <v>0</v>
      </c>
      <c r="IN211" s="1">
        <f t="shared" si="404"/>
        <v>0</v>
      </c>
      <c r="IW211" s="1">
        <f t="shared" si="405"/>
        <v>0</v>
      </c>
      <c r="IZ211" s="1">
        <f t="shared" si="363"/>
        <v>0</v>
      </c>
      <c r="JJ211" s="1">
        <f t="shared" si="364"/>
        <v>0</v>
      </c>
      <c r="JV211" s="1">
        <f t="shared" si="406"/>
        <v>0</v>
      </c>
      <c r="KB211" s="1">
        <f t="shared" si="407"/>
        <v>0</v>
      </c>
      <c r="LG211" s="1">
        <f t="shared" si="365"/>
        <v>0</v>
      </c>
      <c r="LT211" s="1">
        <f t="shared" si="408"/>
        <v>0</v>
      </c>
      <c r="MA211" s="1">
        <f t="shared" si="409"/>
        <v>0</v>
      </c>
      <c r="MF211" s="1">
        <f t="shared" si="410"/>
        <v>0</v>
      </c>
      <c r="MM211" s="1">
        <f t="shared" si="411"/>
        <v>0</v>
      </c>
      <c r="MS211" s="1">
        <f t="shared" si="412"/>
        <v>0</v>
      </c>
      <c r="MU211" s="115">
        <v>1</v>
      </c>
      <c r="OI211" s="120"/>
      <c r="PD211" s="1">
        <f t="shared" si="366"/>
        <v>0</v>
      </c>
      <c r="QF211" s="1">
        <f t="shared" si="413"/>
        <v>0</v>
      </c>
      <c r="QY211" s="1">
        <f t="shared" si="414"/>
        <v>0</v>
      </c>
      <c r="RK211" s="1">
        <f t="shared" si="415"/>
        <v>0</v>
      </c>
      <c r="SA211" s="1">
        <f t="shared" si="416"/>
        <v>0</v>
      </c>
      <c r="SG211" s="1">
        <f t="shared" si="417"/>
        <v>0</v>
      </c>
      <c r="SO211" s="1">
        <f t="shared" si="418"/>
        <v>0</v>
      </c>
      <c r="TB211" s="1">
        <f t="shared" si="419"/>
        <v>0</v>
      </c>
      <c r="TS211" s="1">
        <f t="shared" si="367"/>
        <v>0</v>
      </c>
      <c r="UD211" s="1">
        <f t="shared" si="368"/>
        <v>0</v>
      </c>
      <c r="UG211" s="1">
        <f t="shared" si="369"/>
        <v>0</v>
      </c>
      <c r="UQ211" s="1">
        <f t="shared" si="420"/>
        <v>0</v>
      </c>
      <c r="VA211" s="1">
        <f t="shared" si="421"/>
        <v>0</v>
      </c>
      <c r="VG211" s="1">
        <f t="shared" si="422"/>
        <v>0</v>
      </c>
      <c r="WY211" s="1">
        <f t="shared" si="370"/>
        <v>0</v>
      </c>
      <c r="XB211" s="1">
        <f t="shared" si="423"/>
        <v>0</v>
      </c>
      <c r="XG211" s="1">
        <f t="shared" si="371"/>
        <v>0</v>
      </c>
      <c r="XK211" s="108"/>
      <c r="XL211" s="1">
        <f t="shared" si="372"/>
        <v>0</v>
      </c>
      <c r="XM211" s="1">
        <f t="shared" si="373"/>
        <v>0</v>
      </c>
      <c r="XN211" s="1">
        <f t="shared" si="424"/>
        <v>0</v>
      </c>
      <c r="XO211" s="1">
        <f t="shared" si="374"/>
        <v>0</v>
      </c>
      <c r="XP211" s="1">
        <f t="shared" si="425"/>
        <v>0</v>
      </c>
      <c r="XQ211" s="1">
        <f t="shared" si="375"/>
        <v>0</v>
      </c>
      <c r="XR211" s="1">
        <f t="shared" si="376"/>
        <v>0</v>
      </c>
      <c r="XS211" s="1">
        <f t="shared" si="432"/>
        <v>0</v>
      </c>
      <c r="XT211" s="1">
        <f t="shared" si="426"/>
        <v>0</v>
      </c>
      <c r="XU211" s="1">
        <f t="shared" si="377"/>
        <v>0</v>
      </c>
      <c r="XV211" s="1">
        <f t="shared" si="378"/>
        <v>0</v>
      </c>
      <c r="XW211" s="1">
        <f t="shared" si="379"/>
        <v>0</v>
      </c>
      <c r="XX211" s="1">
        <f t="shared" si="380"/>
        <v>0</v>
      </c>
      <c r="XY211" s="1">
        <f t="shared" si="381"/>
        <v>1</v>
      </c>
      <c r="XZ211" s="1">
        <f t="shared" si="382"/>
        <v>0</v>
      </c>
      <c r="YA211" s="1">
        <f t="shared" si="383"/>
        <v>0</v>
      </c>
      <c r="YB211" s="1">
        <f t="shared" si="384"/>
        <v>0</v>
      </c>
      <c r="YC211" s="1">
        <f t="shared" si="385"/>
        <v>0</v>
      </c>
      <c r="YD211" s="132"/>
      <c r="YE211" s="133">
        <f t="shared" si="436"/>
        <v>1</v>
      </c>
      <c r="YF211" s="133">
        <f t="shared" si="386"/>
        <v>6260000</v>
      </c>
      <c r="YG211" s="130">
        <v>1</v>
      </c>
      <c r="YH211" s="130">
        <f t="shared" si="387"/>
        <v>6260000</v>
      </c>
      <c r="YI211" s="129">
        <v>1</v>
      </c>
      <c r="YJ211" s="128">
        <f t="shared" si="388"/>
        <v>6260000</v>
      </c>
      <c r="YK211" s="177"/>
      <c r="YL211">
        <v>1</v>
      </c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>
        <v>1</v>
      </c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>
        <f t="shared" si="427"/>
        <v>1</v>
      </c>
      <c r="ACD211" s="25">
        <f t="shared" si="435"/>
        <v>6260000</v>
      </c>
      <c r="ACE211" s="11">
        <f t="shared" si="389"/>
        <v>2</v>
      </c>
      <c r="ACF211" s="11">
        <f t="shared" si="390"/>
        <v>3130000</v>
      </c>
      <c r="ACG211" s="1">
        <v>2</v>
      </c>
      <c r="ACH211" s="1">
        <v>1</v>
      </c>
      <c r="ACI211" s="11">
        <f t="shared" si="391"/>
        <v>6260000</v>
      </c>
      <c r="ACJ211" s="45">
        <v>0.5</v>
      </c>
      <c r="ACK211" s="13">
        <f t="shared" si="392"/>
        <v>3130000</v>
      </c>
      <c r="ACL211">
        <v>1</v>
      </c>
      <c r="ACM211" s="25">
        <f t="shared" si="393"/>
        <v>6260000</v>
      </c>
      <c r="ACN211" s="11">
        <f t="shared" si="394"/>
        <v>6260000</v>
      </c>
      <c r="ACO211" s="65"/>
      <c r="ACP211" s="1">
        <v>1</v>
      </c>
      <c r="ACQ211" s="1">
        <v>3</v>
      </c>
      <c r="ACR211" s="1" t="s">
        <v>388</v>
      </c>
      <c r="ACS211" s="1">
        <v>1</v>
      </c>
      <c r="ACT211" s="1">
        <v>1</v>
      </c>
      <c r="ACU211" s="1">
        <v>1</v>
      </c>
      <c r="ACV211" s="1">
        <v>1</v>
      </c>
      <c r="ACX211" s="1">
        <v>1</v>
      </c>
      <c r="ACY211" s="1">
        <v>1</v>
      </c>
      <c r="ACZ211" s="1" t="s">
        <v>259</v>
      </c>
      <c r="ADA211" s="1">
        <v>1</v>
      </c>
      <c r="ADB211" s="1">
        <v>31</v>
      </c>
      <c r="ADC211" s="1">
        <v>1</v>
      </c>
      <c r="ADD211" s="1" t="s">
        <v>189</v>
      </c>
      <c r="ADL211" s="1">
        <v>1</v>
      </c>
      <c r="ADN211" s="1">
        <v>1</v>
      </c>
      <c r="ADU211" s="1">
        <v>2</v>
      </c>
      <c r="ADV211" s="457"/>
      <c r="ADW211" s="1">
        <v>2</v>
      </c>
      <c r="AEE211" s="1">
        <f t="shared" si="428"/>
        <v>0</v>
      </c>
      <c r="AEO211" s="1">
        <v>1</v>
      </c>
      <c r="AFA211" s="1">
        <v>1</v>
      </c>
      <c r="AFC211" s="1">
        <v>1</v>
      </c>
      <c r="AFF211" s="1">
        <v>1</v>
      </c>
      <c r="AFN211" s="1">
        <v>1</v>
      </c>
      <c r="AFP211" s="1">
        <v>1</v>
      </c>
      <c r="AGL211" s="11">
        <v>612000</v>
      </c>
      <c r="AGM211" s="11">
        <f t="shared" si="433"/>
        <v>18000</v>
      </c>
      <c r="AGT211" s="1">
        <v>18000</v>
      </c>
      <c r="AGU211" s="1">
        <v>1</v>
      </c>
      <c r="AHI211" s="1">
        <v>1</v>
      </c>
      <c r="AHJ211" s="1">
        <v>630000</v>
      </c>
      <c r="AHK211" s="1">
        <v>2.9409999999999998</v>
      </c>
      <c r="AHL211" s="1">
        <v>1</v>
      </c>
      <c r="AHM211" s="1">
        <v>1</v>
      </c>
      <c r="AHX211" s="1">
        <v>1</v>
      </c>
      <c r="AIA211" s="1">
        <v>12</v>
      </c>
      <c r="AIB211" s="1">
        <v>1</v>
      </c>
      <c r="AIJ211" s="1">
        <v>1</v>
      </c>
      <c r="AIX211" s="1">
        <v>1</v>
      </c>
      <c r="AIY211" s="11">
        <v>160000</v>
      </c>
      <c r="AIZ211" s="11"/>
      <c r="AJA211" s="1">
        <v>25.4</v>
      </c>
      <c r="AJB211" s="11">
        <v>6100000</v>
      </c>
      <c r="AJF211" s="435"/>
      <c r="AJG211" s="45"/>
      <c r="AJH211" s="381">
        <v>6260000</v>
      </c>
      <c r="AJI211" s="11">
        <f t="shared" si="395"/>
        <v>3130000</v>
      </c>
      <c r="AJJ211" s="60"/>
      <c r="AJK211" s="12">
        <v>1</v>
      </c>
      <c r="AJL211" s="1">
        <v>1</v>
      </c>
      <c r="AJW211" s="1">
        <f t="shared" si="429"/>
        <v>1</v>
      </c>
      <c r="AJY211" s="1">
        <v>2</v>
      </c>
      <c r="AJZ211" s="1">
        <f t="shared" si="430"/>
        <v>3</v>
      </c>
      <c r="AKA211" s="60"/>
      <c r="AKB211" s="1" t="s">
        <v>311</v>
      </c>
      <c r="AKC211" s="1" t="s">
        <v>570</v>
      </c>
      <c r="AKD211" s="1" t="s">
        <v>181</v>
      </c>
      <c r="AKE211" s="1" t="s">
        <v>260</v>
      </c>
      <c r="AKF211" s="1" t="s">
        <v>260</v>
      </c>
      <c r="AKG211" s="1" t="s">
        <v>260</v>
      </c>
      <c r="AKH211" s="1" t="s">
        <v>260</v>
      </c>
      <c r="AKI211" s="1" t="s">
        <v>260</v>
      </c>
      <c r="AKJ211" s="1" t="s">
        <v>262</v>
      </c>
      <c r="AKK211" s="1" t="s">
        <v>260</v>
      </c>
      <c r="AKL211" s="1" t="s">
        <v>260</v>
      </c>
      <c r="AKM211" s="1" t="s">
        <v>260</v>
      </c>
      <c r="AKN211" s="1" t="s">
        <v>260</v>
      </c>
      <c r="AKO211" s="1" t="s">
        <v>260</v>
      </c>
      <c r="AKP211" s="1" t="s">
        <v>260</v>
      </c>
      <c r="AKQ211" s="1" t="s">
        <v>260</v>
      </c>
      <c r="AKR211" s="1" t="s">
        <v>263</v>
      </c>
      <c r="AKS211" s="1" t="s">
        <v>260</v>
      </c>
      <c r="AKT211" s="1" t="s">
        <v>260</v>
      </c>
      <c r="AKU211" s="1" t="s">
        <v>260</v>
      </c>
      <c r="AKV211" s="1" t="s">
        <v>260</v>
      </c>
      <c r="AKW211" s="1" t="s">
        <v>260</v>
      </c>
      <c r="AKX211" s="1" t="s">
        <v>260</v>
      </c>
      <c r="AKY211" s="1" t="s">
        <v>260</v>
      </c>
      <c r="AKZ211" s="1" t="s">
        <v>260</v>
      </c>
      <c r="ALA211" s="1" t="s">
        <v>260</v>
      </c>
      <c r="ALB211" s="1" t="s">
        <v>260</v>
      </c>
      <c r="ALC211" s="1" t="s">
        <v>260</v>
      </c>
      <c r="ALD211" s="1" t="s">
        <v>260</v>
      </c>
      <c r="ALE211" s="1" t="s">
        <v>260</v>
      </c>
      <c r="ALF211" s="1" t="s">
        <v>260</v>
      </c>
      <c r="ALG211" s="1" t="s">
        <v>260</v>
      </c>
      <c r="ALH211" s="1" t="s">
        <v>260</v>
      </c>
      <c r="ALI211" s="1" t="s">
        <v>260</v>
      </c>
      <c r="ALJ211" s="1" t="s">
        <v>260</v>
      </c>
      <c r="ALK211" s="1" t="s">
        <v>260</v>
      </c>
      <c r="ALL211" s="1" t="s">
        <v>260</v>
      </c>
      <c r="ALM211" s="1">
        <v>3</v>
      </c>
      <c r="ALN211" s="11">
        <f t="shared" si="431"/>
        <v>2086666.6666666667</v>
      </c>
      <c r="ALO211" s="28">
        <v>6260000</v>
      </c>
      <c r="ALQ211" s="1">
        <v>2</v>
      </c>
      <c r="ALT211" s="1">
        <v>1</v>
      </c>
      <c r="ALU211" s="60"/>
      <c r="ALV211" s="1">
        <v>1</v>
      </c>
      <c r="ALX211" s="1">
        <v>1</v>
      </c>
      <c r="ALY211" s="1">
        <v>1</v>
      </c>
      <c r="ALZ211" s="1">
        <v>1</v>
      </c>
      <c r="AMC211" s="1">
        <v>1</v>
      </c>
      <c r="AMD211" s="1">
        <v>1</v>
      </c>
      <c r="AMJ211" s="403"/>
    </row>
    <row r="212" spans="1:1024" s="1" customFormat="1" ht="15" customHeight="1" x14ac:dyDescent="0.25">
      <c r="A212" s="268"/>
      <c r="B212" s="113">
        <v>315</v>
      </c>
      <c r="C212" s="473" t="s">
        <v>1013</v>
      </c>
      <c r="D212" s="304" t="s">
        <v>1026</v>
      </c>
      <c r="E212" s="1">
        <v>2005</v>
      </c>
      <c r="H212" s="1">
        <v>1</v>
      </c>
      <c r="I212" s="1">
        <v>1</v>
      </c>
      <c r="J212" s="1">
        <v>1</v>
      </c>
      <c r="K212" s="1">
        <v>2001</v>
      </c>
      <c r="L212" s="1">
        <v>2001</v>
      </c>
      <c r="M212" s="1">
        <v>1</v>
      </c>
      <c r="AE212" s="1">
        <v>1</v>
      </c>
      <c r="AY212" s="1">
        <v>1</v>
      </c>
      <c r="BA212" s="1">
        <v>1</v>
      </c>
      <c r="BB212" s="1">
        <v>12</v>
      </c>
      <c r="BD212" s="1">
        <v>1</v>
      </c>
      <c r="CG212" s="1">
        <v>1</v>
      </c>
      <c r="CH212" s="246"/>
      <c r="CP212" s="1">
        <f t="shared" si="396"/>
        <v>0</v>
      </c>
      <c r="CS212" s="1">
        <f t="shared" si="359"/>
        <v>0</v>
      </c>
      <c r="DO212" s="1">
        <f t="shared" si="397"/>
        <v>0</v>
      </c>
      <c r="DX212" s="1">
        <f t="shared" si="398"/>
        <v>0</v>
      </c>
      <c r="EE212" s="1">
        <f t="shared" si="399"/>
        <v>0</v>
      </c>
      <c r="EH212" s="1">
        <f t="shared" si="400"/>
        <v>0</v>
      </c>
      <c r="FF212" s="116"/>
      <c r="GP212" s="1">
        <f t="shared" si="360"/>
        <v>0</v>
      </c>
      <c r="GY212" s="1">
        <f t="shared" si="401"/>
        <v>0</v>
      </c>
      <c r="HC212" s="1">
        <f t="shared" si="402"/>
        <v>0</v>
      </c>
      <c r="HS212" s="1">
        <f t="shared" si="403"/>
        <v>0</v>
      </c>
      <c r="HX212" s="1">
        <f t="shared" si="361"/>
        <v>0</v>
      </c>
      <c r="ID212" s="1">
        <f t="shared" si="362"/>
        <v>0</v>
      </c>
      <c r="IN212" s="1">
        <f t="shared" si="404"/>
        <v>0</v>
      </c>
      <c r="IW212" s="1">
        <f t="shared" si="405"/>
        <v>0</v>
      </c>
      <c r="IZ212" s="1">
        <f t="shared" si="363"/>
        <v>0</v>
      </c>
      <c r="JJ212" s="1">
        <f t="shared" si="364"/>
        <v>0</v>
      </c>
      <c r="JV212" s="1">
        <f t="shared" si="406"/>
        <v>0</v>
      </c>
      <c r="KB212" s="1">
        <f t="shared" si="407"/>
        <v>0</v>
      </c>
      <c r="LG212" s="1">
        <f t="shared" si="365"/>
        <v>0</v>
      </c>
      <c r="LT212" s="1">
        <f t="shared" si="408"/>
        <v>0</v>
      </c>
      <c r="MA212" s="1">
        <f t="shared" si="409"/>
        <v>0</v>
      </c>
      <c r="MF212" s="1">
        <f t="shared" si="410"/>
        <v>0</v>
      </c>
      <c r="MM212" s="1">
        <f t="shared" si="411"/>
        <v>0</v>
      </c>
      <c r="MS212" s="1">
        <f t="shared" si="412"/>
        <v>0</v>
      </c>
      <c r="MU212" s="115">
        <v>1</v>
      </c>
      <c r="OI212" s="120">
        <v>1</v>
      </c>
      <c r="PD212" s="1">
        <f t="shared" si="366"/>
        <v>1</v>
      </c>
      <c r="PE212" s="1">
        <v>1</v>
      </c>
      <c r="QF212" s="1">
        <f t="shared" si="413"/>
        <v>0</v>
      </c>
      <c r="QY212" s="1">
        <f t="shared" si="414"/>
        <v>0</v>
      </c>
      <c r="RK212" s="1">
        <f t="shared" si="415"/>
        <v>0</v>
      </c>
      <c r="SA212" s="1">
        <f t="shared" si="416"/>
        <v>0</v>
      </c>
      <c r="SG212" s="1">
        <f t="shared" si="417"/>
        <v>0</v>
      </c>
      <c r="SO212" s="1">
        <f t="shared" si="418"/>
        <v>0</v>
      </c>
      <c r="TB212" s="1">
        <f t="shared" si="419"/>
        <v>0</v>
      </c>
      <c r="TS212" s="1">
        <f t="shared" si="367"/>
        <v>0</v>
      </c>
      <c r="UD212" s="1">
        <f t="shared" si="368"/>
        <v>0</v>
      </c>
      <c r="UG212" s="1">
        <f t="shared" si="369"/>
        <v>0</v>
      </c>
      <c r="UQ212" s="1">
        <f t="shared" si="420"/>
        <v>0</v>
      </c>
      <c r="VA212" s="1">
        <f t="shared" si="421"/>
        <v>0</v>
      </c>
      <c r="VG212" s="1">
        <f t="shared" si="422"/>
        <v>0</v>
      </c>
      <c r="WY212" s="1">
        <f t="shared" si="370"/>
        <v>0</v>
      </c>
      <c r="XB212" s="1">
        <f t="shared" si="423"/>
        <v>0</v>
      </c>
      <c r="XG212" s="1">
        <f t="shared" si="371"/>
        <v>0</v>
      </c>
      <c r="XK212" s="108"/>
      <c r="XL212" s="1">
        <f t="shared" si="372"/>
        <v>1</v>
      </c>
      <c r="XM212" s="1">
        <f t="shared" si="373"/>
        <v>0</v>
      </c>
      <c r="XN212" s="1">
        <f t="shared" si="424"/>
        <v>0</v>
      </c>
      <c r="XO212" s="1">
        <f t="shared" si="374"/>
        <v>0</v>
      </c>
      <c r="XP212" s="1">
        <f t="shared" si="425"/>
        <v>0</v>
      </c>
      <c r="XQ212" s="1">
        <f t="shared" si="375"/>
        <v>0</v>
      </c>
      <c r="XR212" s="1">
        <f t="shared" si="376"/>
        <v>0</v>
      </c>
      <c r="XS212" s="1">
        <f t="shared" si="432"/>
        <v>0</v>
      </c>
      <c r="XT212" s="1">
        <f t="shared" si="426"/>
        <v>0</v>
      </c>
      <c r="XU212" s="1">
        <f t="shared" si="377"/>
        <v>0</v>
      </c>
      <c r="XV212" s="1">
        <f t="shared" si="378"/>
        <v>0</v>
      </c>
      <c r="XW212" s="1">
        <f t="shared" si="379"/>
        <v>0</v>
      </c>
      <c r="XX212" s="1">
        <f t="shared" si="380"/>
        <v>0</v>
      </c>
      <c r="XY212" s="1">
        <f t="shared" si="381"/>
        <v>1</v>
      </c>
      <c r="XZ212" s="1">
        <f t="shared" si="382"/>
        <v>0</v>
      </c>
      <c r="YA212" s="1">
        <f t="shared" si="383"/>
        <v>0</v>
      </c>
      <c r="YB212" s="1">
        <f t="shared" si="384"/>
        <v>0</v>
      </c>
      <c r="YC212" s="1">
        <f t="shared" si="385"/>
        <v>0</v>
      </c>
      <c r="YD212" s="132"/>
      <c r="YE212" s="133">
        <f t="shared" si="436"/>
        <v>2</v>
      </c>
      <c r="YF212" s="133">
        <f t="shared" si="386"/>
        <v>37500</v>
      </c>
      <c r="YG212" s="130">
        <v>2</v>
      </c>
      <c r="YH212" s="130">
        <f t="shared" si="387"/>
        <v>37500</v>
      </c>
      <c r="YI212" s="129">
        <v>2</v>
      </c>
      <c r="YJ212" s="128">
        <f t="shared" si="388"/>
        <v>37500</v>
      </c>
      <c r="YK212" s="177"/>
      <c r="YL212">
        <v>1</v>
      </c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>
        <f t="shared" si="427"/>
        <v>0</v>
      </c>
      <c r="ACD212" s="25" t="e">
        <f t="shared" si="435"/>
        <v>#DIV/0!</v>
      </c>
      <c r="ACE212" s="11">
        <f t="shared" si="389"/>
        <v>2</v>
      </c>
      <c r="ACF212" s="11">
        <f t="shared" si="390"/>
        <v>37500</v>
      </c>
      <c r="ACG212" s="1">
        <v>4</v>
      </c>
      <c r="ACH212" s="1">
        <v>1</v>
      </c>
      <c r="ACI212" s="11">
        <f t="shared" si="391"/>
        <v>75000</v>
      </c>
      <c r="ACJ212" s="45">
        <v>1</v>
      </c>
      <c r="ACK212" s="13">
        <f t="shared" si="392"/>
        <v>75000</v>
      </c>
      <c r="ACL212">
        <v>1</v>
      </c>
      <c r="ACM212" s="25">
        <f t="shared" si="393"/>
        <v>75000</v>
      </c>
      <c r="ACN212" s="11">
        <f t="shared" si="394"/>
        <v>75000</v>
      </c>
      <c r="ACO212" s="65"/>
      <c r="ACR212" s="39" t="s">
        <v>407</v>
      </c>
      <c r="ACS212" s="1">
        <v>1</v>
      </c>
      <c r="ACV212" s="1">
        <v>1</v>
      </c>
      <c r="ACZ212" s="1" t="s">
        <v>259</v>
      </c>
      <c r="ADD212" s="1" t="s">
        <v>341</v>
      </c>
      <c r="ADE212" s="1">
        <v>1</v>
      </c>
      <c r="ADF212" s="1">
        <v>2</v>
      </c>
      <c r="ADI212" s="1">
        <v>1</v>
      </c>
      <c r="ADN212" s="1">
        <v>1</v>
      </c>
      <c r="ADR212" s="1">
        <v>1</v>
      </c>
      <c r="ADU212" s="1">
        <v>2</v>
      </c>
      <c r="ADV212" s="457"/>
      <c r="AEE212" s="1">
        <f t="shared" si="428"/>
        <v>0</v>
      </c>
      <c r="AER212" s="1">
        <v>1</v>
      </c>
      <c r="AGL212" s="1">
        <v>20000</v>
      </c>
      <c r="AGM212" s="11">
        <f t="shared" si="433"/>
        <v>0</v>
      </c>
      <c r="AHJ212" s="1">
        <v>20000</v>
      </c>
      <c r="AHY212" s="1">
        <v>1</v>
      </c>
      <c r="AHZ212" s="1">
        <v>1</v>
      </c>
      <c r="AIJ212" s="1">
        <v>1</v>
      </c>
      <c r="AIW212" s="1">
        <v>1</v>
      </c>
      <c r="AIX212" s="1">
        <v>1</v>
      </c>
      <c r="AIY212" s="11">
        <v>4000</v>
      </c>
      <c r="AIZ212" s="11"/>
      <c r="AJA212" s="1">
        <v>20</v>
      </c>
      <c r="AJB212" s="11">
        <v>71000</v>
      </c>
      <c r="AJF212" s="435"/>
      <c r="AJG212" s="45"/>
      <c r="AJH212" s="381">
        <v>75000</v>
      </c>
      <c r="AJI212" s="11">
        <f t="shared" si="395"/>
        <v>37500</v>
      </c>
      <c r="AJJ212" s="60"/>
      <c r="AJK212" s="12"/>
      <c r="AJL212" s="1">
        <v>1</v>
      </c>
      <c r="AJW212" s="1">
        <f t="shared" si="429"/>
        <v>1</v>
      </c>
      <c r="AJZ212" s="1">
        <f t="shared" si="430"/>
        <v>1</v>
      </c>
      <c r="AKA212" s="60"/>
      <c r="AKB212" s="1" t="s">
        <v>260</v>
      </c>
      <c r="AKC212" s="1" t="s">
        <v>260</v>
      </c>
      <c r="AKD212" s="1" t="s">
        <v>261</v>
      </c>
      <c r="AKE212" s="1" t="s">
        <v>260</v>
      </c>
      <c r="AKF212" s="1" t="s">
        <v>260</v>
      </c>
      <c r="AKG212" s="1" t="s">
        <v>260</v>
      </c>
      <c r="AKH212" s="1" t="s">
        <v>260</v>
      </c>
      <c r="AKI212" s="1" t="s">
        <v>260</v>
      </c>
      <c r="AKJ212" s="1" t="s">
        <v>262</v>
      </c>
      <c r="AKK212" s="1" t="s">
        <v>260</v>
      </c>
      <c r="AKL212" s="1" t="s">
        <v>260</v>
      </c>
      <c r="AKM212" s="1" t="s">
        <v>260</v>
      </c>
      <c r="AKN212" s="1" t="s">
        <v>260</v>
      </c>
      <c r="AKO212" s="1" t="s">
        <v>260</v>
      </c>
      <c r="AKP212" s="1" t="s">
        <v>260</v>
      </c>
      <c r="AKQ212" s="1" t="s">
        <v>260</v>
      </c>
      <c r="AKR212" s="1" t="s">
        <v>263</v>
      </c>
      <c r="AKS212" s="1" t="s">
        <v>260</v>
      </c>
      <c r="AKT212" s="1" t="s">
        <v>260</v>
      </c>
      <c r="AKU212" s="1" t="s">
        <v>260</v>
      </c>
      <c r="AKV212" s="1" t="s">
        <v>260</v>
      </c>
      <c r="AKW212" s="1" t="s">
        <v>260</v>
      </c>
      <c r="AKX212" s="1" t="s">
        <v>260</v>
      </c>
      <c r="AKY212" s="1" t="s">
        <v>260</v>
      </c>
      <c r="AKZ212" s="1" t="s">
        <v>260</v>
      </c>
      <c r="ALA212" s="1" t="s">
        <v>260</v>
      </c>
      <c r="ALB212" s="1" t="s">
        <v>260</v>
      </c>
      <c r="ALC212" s="1" t="s">
        <v>260</v>
      </c>
      <c r="ALD212" s="1" t="s">
        <v>260</v>
      </c>
      <c r="ALE212" s="1" t="s">
        <v>260</v>
      </c>
      <c r="ALF212" s="1" t="s">
        <v>260</v>
      </c>
      <c r="ALG212" s="1" t="s">
        <v>260</v>
      </c>
      <c r="ALH212" s="1" t="s">
        <v>260</v>
      </c>
      <c r="ALI212" s="1" t="s">
        <v>260</v>
      </c>
      <c r="ALJ212" s="1" t="s">
        <v>260</v>
      </c>
      <c r="ALK212" s="1" t="s">
        <v>260</v>
      </c>
      <c r="ALL212" s="1" t="s">
        <v>260</v>
      </c>
      <c r="ALN212" s="11" t="e">
        <f t="shared" si="431"/>
        <v>#DIV/0!</v>
      </c>
      <c r="ALO212" s="28">
        <v>75000</v>
      </c>
      <c r="ALU212" s="60"/>
      <c r="ALV212" s="1">
        <v>1</v>
      </c>
      <c r="ALX212" s="1">
        <v>1</v>
      </c>
      <c r="ALY212" s="1">
        <v>1</v>
      </c>
      <c r="AMJ212" s="403"/>
    </row>
    <row r="213" spans="1:1024" s="1" customFormat="1" ht="15" customHeight="1" x14ac:dyDescent="0.25">
      <c r="A213" s="268"/>
      <c r="B213" s="113">
        <v>316</v>
      </c>
      <c r="C213" s="473" t="s">
        <v>1013</v>
      </c>
      <c r="D213" s="304" t="s">
        <v>1027</v>
      </c>
      <c r="E213" s="1">
        <v>2006</v>
      </c>
      <c r="F213" s="1">
        <v>3</v>
      </c>
      <c r="G213" s="1">
        <v>1</v>
      </c>
      <c r="J213" s="1">
        <v>3</v>
      </c>
      <c r="K213" s="1">
        <v>2003</v>
      </c>
      <c r="L213" s="1">
        <v>2003</v>
      </c>
      <c r="M213" s="1">
        <v>1</v>
      </c>
      <c r="AG213" s="1">
        <v>1</v>
      </c>
      <c r="AY213" s="1">
        <v>1</v>
      </c>
      <c r="BA213" s="1">
        <v>1</v>
      </c>
      <c r="BB213" s="1">
        <v>11</v>
      </c>
      <c r="BC213" s="1">
        <v>1</v>
      </c>
      <c r="CG213" s="1">
        <v>1</v>
      </c>
      <c r="CH213" s="246"/>
      <c r="CP213" s="1">
        <f t="shared" si="396"/>
        <v>0</v>
      </c>
      <c r="CS213" s="1">
        <f t="shared" si="359"/>
        <v>0</v>
      </c>
      <c r="DO213" s="1">
        <f t="shared" si="397"/>
        <v>0</v>
      </c>
      <c r="DX213" s="1">
        <f t="shared" si="398"/>
        <v>0</v>
      </c>
      <c r="EE213" s="1">
        <f t="shared" si="399"/>
        <v>0</v>
      </c>
      <c r="EH213" s="1">
        <f t="shared" si="400"/>
        <v>0</v>
      </c>
      <c r="FF213" s="116"/>
      <c r="GP213" s="1">
        <f t="shared" si="360"/>
        <v>0</v>
      </c>
      <c r="GY213" s="1">
        <f t="shared" si="401"/>
        <v>0</v>
      </c>
      <c r="HC213" s="1">
        <f t="shared" si="402"/>
        <v>0</v>
      </c>
      <c r="HS213" s="1">
        <f t="shared" si="403"/>
        <v>0</v>
      </c>
      <c r="HX213" s="1">
        <f t="shared" si="361"/>
        <v>0</v>
      </c>
      <c r="ID213" s="1">
        <f t="shared" si="362"/>
        <v>0</v>
      </c>
      <c r="IN213" s="1">
        <f t="shared" si="404"/>
        <v>0</v>
      </c>
      <c r="IW213" s="1">
        <f t="shared" si="405"/>
        <v>0</v>
      </c>
      <c r="IZ213" s="1">
        <f t="shared" si="363"/>
        <v>0</v>
      </c>
      <c r="JJ213" s="1">
        <f t="shared" si="364"/>
        <v>0</v>
      </c>
      <c r="JV213" s="1">
        <f t="shared" si="406"/>
        <v>0</v>
      </c>
      <c r="KB213" s="1">
        <f t="shared" si="407"/>
        <v>0</v>
      </c>
      <c r="LG213" s="1">
        <f t="shared" si="365"/>
        <v>0</v>
      </c>
      <c r="LT213" s="1">
        <f t="shared" si="408"/>
        <v>0</v>
      </c>
      <c r="MA213" s="1">
        <f t="shared" si="409"/>
        <v>0</v>
      </c>
      <c r="MF213" s="1">
        <f t="shared" si="410"/>
        <v>0</v>
      </c>
      <c r="MM213" s="1">
        <f t="shared" si="411"/>
        <v>0</v>
      </c>
      <c r="MS213" s="1">
        <f t="shared" si="412"/>
        <v>0</v>
      </c>
      <c r="MU213" s="115">
        <v>1</v>
      </c>
      <c r="NC213" s="1">
        <v>1</v>
      </c>
      <c r="ND213" s="1">
        <v>1</v>
      </c>
      <c r="OI213" s="120"/>
      <c r="PD213" s="1">
        <f t="shared" si="366"/>
        <v>0</v>
      </c>
      <c r="QF213" s="1">
        <f t="shared" si="413"/>
        <v>0</v>
      </c>
      <c r="QY213" s="1">
        <f t="shared" si="414"/>
        <v>0</v>
      </c>
      <c r="RK213" s="1">
        <f t="shared" si="415"/>
        <v>0</v>
      </c>
      <c r="SA213" s="1">
        <f t="shared" si="416"/>
        <v>0</v>
      </c>
      <c r="SG213" s="1">
        <f t="shared" si="417"/>
        <v>0</v>
      </c>
      <c r="SO213" s="1">
        <f t="shared" si="418"/>
        <v>0</v>
      </c>
      <c r="TB213" s="1">
        <f t="shared" si="419"/>
        <v>0</v>
      </c>
      <c r="TS213" s="1">
        <f t="shared" si="367"/>
        <v>0</v>
      </c>
      <c r="UD213" s="1">
        <f t="shared" si="368"/>
        <v>0</v>
      </c>
      <c r="UG213" s="1">
        <f t="shared" si="369"/>
        <v>0</v>
      </c>
      <c r="UQ213" s="1">
        <f t="shared" si="420"/>
        <v>0</v>
      </c>
      <c r="VA213" s="1">
        <f t="shared" si="421"/>
        <v>0</v>
      </c>
      <c r="VG213" s="1">
        <f t="shared" si="422"/>
        <v>0</v>
      </c>
      <c r="WY213" s="1">
        <f t="shared" si="370"/>
        <v>0</v>
      </c>
      <c r="XB213" s="1">
        <f t="shared" si="423"/>
        <v>0</v>
      </c>
      <c r="XG213" s="1">
        <f t="shared" si="371"/>
        <v>0</v>
      </c>
      <c r="XK213" s="108"/>
      <c r="XL213" s="1">
        <f t="shared" si="372"/>
        <v>0</v>
      </c>
      <c r="XM213" s="1">
        <f t="shared" si="373"/>
        <v>0</v>
      </c>
      <c r="XN213" s="1">
        <f t="shared" si="424"/>
        <v>0</v>
      </c>
      <c r="XO213" s="1">
        <f t="shared" si="374"/>
        <v>0</v>
      </c>
      <c r="XP213" s="1">
        <f t="shared" si="425"/>
        <v>0</v>
      </c>
      <c r="XQ213" s="1">
        <f t="shared" si="375"/>
        <v>0</v>
      </c>
      <c r="XR213" s="1">
        <f t="shared" si="376"/>
        <v>0</v>
      </c>
      <c r="XS213" s="1">
        <f t="shared" si="432"/>
        <v>0</v>
      </c>
      <c r="XT213" s="1">
        <f t="shared" si="426"/>
        <v>0</v>
      </c>
      <c r="XU213" s="1">
        <f t="shared" si="377"/>
        <v>0</v>
      </c>
      <c r="XV213" s="1">
        <f t="shared" si="378"/>
        <v>0</v>
      </c>
      <c r="XW213" s="1">
        <f t="shared" si="379"/>
        <v>0</v>
      </c>
      <c r="XX213" s="1">
        <f t="shared" si="380"/>
        <v>0</v>
      </c>
      <c r="XY213" s="1">
        <f t="shared" si="381"/>
        <v>3</v>
      </c>
      <c r="XZ213" s="1">
        <f t="shared" si="382"/>
        <v>0</v>
      </c>
      <c r="YA213" s="1">
        <f t="shared" si="383"/>
        <v>0</v>
      </c>
      <c r="YB213" s="1">
        <f t="shared" si="384"/>
        <v>0</v>
      </c>
      <c r="YC213" s="1">
        <f t="shared" si="385"/>
        <v>0</v>
      </c>
      <c r="YD213" s="132"/>
      <c r="YE213" s="133">
        <f t="shared" si="436"/>
        <v>3</v>
      </c>
      <c r="YF213" s="133">
        <f t="shared" si="386"/>
        <v>1200000</v>
      </c>
      <c r="YG213" s="130">
        <v>1</v>
      </c>
      <c r="YH213" s="130">
        <f t="shared" si="387"/>
        <v>3600000</v>
      </c>
      <c r="YI213" s="129">
        <v>1</v>
      </c>
      <c r="YJ213" s="128">
        <f t="shared" si="388"/>
        <v>3600000</v>
      </c>
      <c r="YK213" s="177"/>
      <c r="YL213">
        <v>1</v>
      </c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>
        <f t="shared" si="427"/>
        <v>0</v>
      </c>
      <c r="ACD213" s="25" t="e">
        <f t="shared" si="435"/>
        <v>#DIV/0!</v>
      </c>
      <c r="ACE213" s="11">
        <f t="shared" si="389"/>
        <v>3</v>
      </c>
      <c r="ACF213" s="11">
        <f t="shared" si="390"/>
        <v>1200000</v>
      </c>
      <c r="ACG213" s="1">
        <v>5</v>
      </c>
      <c r="ACH213" s="1">
        <v>1</v>
      </c>
      <c r="ACI213" s="11">
        <f t="shared" si="391"/>
        <v>3600000</v>
      </c>
      <c r="ACJ213" s="45">
        <v>1</v>
      </c>
      <c r="ACK213" s="13">
        <f t="shared" si="392"/>
        <v>3600000</v>
      </c>
      <c r="ACL213">
        <v>1</v>
      </c>
      <c r="ACM213" s="25">
        <f t="shared" si="393"/>
        <v>3600000</v>
      </c>
      <c r="ACN213" s="11">
        <f t="shared" si="394"/>
        <v>3600000</v>
      </c>
      <c r="ACO213" s="65"/>
      <c r="ACR213" s="39" t="s">
        <v>407</v>
      </c>
      <c r="ACS213" s="1">
        <v>1</v>
      </c>
      <c r="ACT213" s="1">
        <v>1</v>
      </c>
      <c r="ACV213" s="1">
        <v>1</v>
      </c>
      <c r="ACZ213" s="1" t="s">
        <v>1028</v>
      </c>
      <c r="ADA213" s="1">
        <v>1</v>
      </c>
      <c r="ADD213" s="1" t="s">
        <v>189</v>
      </c>
      <c r="ADV213" s="457"/>
      <c r="AEE213" s="1">
        <f t="shared" si="428"/>
        <v>0</v>
      </c>
      <c r="AEV213" s="1">
        <v>1</v>
      </c>
      <c r="AEY213" s="1">
        <v>1</v>
      </c>
      <c r="AFA213" s="1">
        <v>1</v>
      </c>
      <c r="AFM213" s="1">
        <v>1</v>
      </c>
      <c r="AGL213" s="1">
        <v>350000</v>
      </c>
      <c r="AGM213" s="11">
        <f t="shared" si="433"/>
        <v>0</v>
      </c>
      <c r="AHJ213" s="1">
        <v>350000</v>
      </c>
      <c r="AHN213" s="1">
        <v>1</v>
      </c>
      <c r="AHO213" s="1">
        <v>1</v>
      </c>
      <c r="AHX213" s="1">
        <v>1</v>
      </c>
      <c r="AIY213" s="11"/>
      <c r="AIZ213" s="11"/>
      <c r="AJB213" s="11">
        <v>3600000</v>
      </c>
      <c r="AJF213" s="435"/>
      <c r="AJG213" s="45"/>
      <c r="AJH213" s="381">
        <v>3600000</v>
      </c>
      <c r="AJI213" s="11">
        <f t="shared" si="395"/>
        <v>1200000</v>
      </c>
      <c r="AJJ213" s="60"/>
      <c r="AJK213" s="12"/>
      <c r="AJL213" s="1">
        <v>1</v>
      </c>
      <c r="AJW213" s="1">
        <f t="shared" si="429"/>
        <v>1</v>
      </c>
      <c r="AJZ213" s="1">
        <f t="shared" si="430"/>
        <v>1</v>
      </c>
      <c r="AKA213" s="60"/>
      <c r="AKB213" s="1" t="s">
        <v>310</v>
      </c>
      <c r="AKC213" s="1" t="s">
        <v>1029</v>
      </c>
      <c r="AKD213" s="1" t="s">
        <v>261</v>
      </c>
      <c r="AKE213" s="1" t="s">
        <v>260</v>
      </c>
      <c r="AKF213" s="1" t="s">
        <v>260</v>
      </c>
      <c r="AKG213" s="1" t="s">
        <v>260</v>
      </c>
      <c r="AKH213" s="1" t="s">
        <v>260</v>
      </c>
      <c r="AKI213" s="1" t="s">
        <v>260</v>
      </c>
      <c r="AKJ213" s="1" t="s">
        <v>262</v>
      </c>
      <c r="AKK213" s="1" t="s">
        <v>260</v>
      </c>
      <c r="AKL213" s="1" t="s">
        <v>260</v>
      </c>
      <c r="AKM213" s="1" t="s">
        <v>260</v>
      </c>
      <c r="AKN213" s="1" t="s">
        <v>260</v>
      </c>
      <c r="AKO213" s="1" t="s">
        <v>260</v>
      </c>
      <c r="AKP213" s="1" t="s">
        <v>260</v>
      </c>
      <c r="AKQ213" s="1" t="s">
        <v>260</v>
      </c>
      <c r="AKR213" s="1" t="s">
        <v>263</v>
      </c>
      <c r="AKS213" s="1" t="s">
        <v>260</v>
      </c>
      <c r="AKT213" s="1" t="s">
        <v>260</v>
      </c>
      <c r="AKU213" s="1" t="s">
        <v>260</v>
      </c>
      <c r="AKV213" s="1" t="s">
        <v>260</v>
      </c>
      <c r="AKW213" s="1" t="s">
        <v>260</v>
      </c>
      <c r="AKX213" s="1" t="s">
        <v>260</v>
      </c>
      <c r="AKY213" s="1" t="s">
        <v>260</v>
      </c>
      <c r="AKZ213" s="1" t="s">
        <v>260</v>
      </c>
      <c r="ALA213" s="1" t="s">
        <v>260</v>
      </c>
      <c r="ALB213" s="1" t="s">
        <v>260</v>
      </c>
      <c r="ALC213" s="1" t="s">
        <v>260</v>
      </c>
      <c r="ALD213" s="1" t="s">
        <v>260</v>
      </c>
      <c r="ALE213" s="1" t="s">
        <v>260</v>
      </c>
      <c r="ALF213" s="1" t="s">
        <v>260</v>
      </c>
      <c r="ALG213" s="1" t="s">
        <v>260</v>
      </c>
      <c r="ALH213" s="1" t="s">
        <v>260</v>
      </c>
      <c r="ALI213" s="1" t="s">
        <v>260</v>
      </c>
      <c r="ALJ213" s="1" t="s">
        <v>260</v>
      </c>
      <c r="ALK213" s="1" t="s">
        <v>260</v>
      </c>
      <c r="ALL213" s="1" t="s">
        <v>260</v>
      </c>
      <c r="ALM213" s="1">
        <v>2</v>
      </c>
      <c r="ALN213" s="11">
        <f t="shared" si="431"/>
        <v>1800000</v>
      </c>
      <c r="ALO213" s="28">
        <v>3600000</v>
      </c>
      <c r="ALQ213" s="1">
        <v>2</v>
      </c>
      <c r="ALU213" s="60"/>
      <c r="ALV213" s="1">
        <v>1</v>
      </c>
      <c r="ALX213" s="1">
        <v>1</v>
      </c>
      <c r="ALZ213" s="1">
        <v>1</v>
      </c>
      <c r="AMJ213" s="403"/>
    </row>
    <row r="214" spans="1:1024" s="1" customFormat="1" ht="15" customHeight="1" x14ac:dyDescent="0.25">
      <c r="A214" s="268"/>
      <c r="B214" s="113">
        <v>317</v>
      </c>
      <c r="C214" s="473" t="s">
        <v>1013</v>
      </c>
      <c r="D214" s="304" t="s">
        <v>908</v>
      </c>
      <c r="E214" s="1">
        <v>2006</v>
      </c>
      <c r="F214" s="1">
        <v>6</v>
      </c>
      <c r="G214" s="1">
        <v>1</v>
      </c>
      <c r="H214" s="1">
        <v>46</v>
      </c>
      <c r="I214" s="1">
        <v>1</v>
      </c>
      <c r="J214" s="1">
        <v>52</v>
      </c>
      <c r="K214" s="1">
        <v>1996</v>
      </c>
      <c r="L214" s="1">
        <v>1997</v>
      </c>
      <c r="M214" s="1">
        <v>2</v>
      </c>
      <c r="Z214" s="1">
        <v>1</v>
      </c>
      <c r="AA214" s="1">
        <v>1</v>
      </c>
      <c r="AW214" s="1">
        <v>1</v>
      </c>
      <c r="AY214" s="1">
        <v>1</v>
      </c>
      <c r="BA214" s="1">
        <v>1</v>
      </c>
      <c r="BB214" s="1">
        <v>11</v>
      </c>
      <c r="BC214" s="1">
        <v>1</v>
      </c>
      <c r="CG214" s="1">
        <v>1</v>
      </c>
      <c r="CH214" s="246"/>
      <c r="CP214" s="1">
        <f t="shared" si="396"/>
        <v>0</v>
      </c>
      <c r="CS214" s="1">
        <f t="shared" si="359"/>
        <v>0</v>
      </c>
      <c r="DO214" s="1">
        <f t="shared" si="397"/>
        <v>0</v>
      </c>
      <c r="DX214" s="1">
        <f t="shared" si="398"/>
        <v>0</v>
      </c>
      <c r="EE214" s="1">
        <f t="shared" si="399"/>
        <v>0</v>
      </c>
      <c r="EH214" s="1">
        <f t="shared" si="400"/>
        <v>0</v>
      </c>
      <c r="FF214" s="116"/>
      <c r="GP214" s="1">
        <f t="shared" si="360"/>
        <v>0</v>
      </c>
      <c r="GY214" s="1">
        <f t="shared" si="401"/>
        <v>0</v>
      </c>
      <c r="HC214" s="1">
        <f t="shared" si="402"/>
        <v>0</v>
      </c>
      <c r="HS214" s="1">
        <f t="shared" si="403"/>
        <v>0</v>
      </c>
      <c r="HX214" s="1">
        <f t="shared" si="361"/>
        <v>0</v>
      </c>
      <c r="ID214" s="1">
        <f t="shared" si="362"/>
        <v>0</v>
      </c>
      <c r="IN214" s="1">
        <f t="shared" si="404"/>
        <v>0</v>
      </c>
      <c r="IW214" s="1">
        <f t="shared" si="405"/>
        <v>0</v>
      </c>
      <c r="IZ214" s="1">
        <f t="shared" si="363"/>
        <v>0</v>
      </c>
      <c r="JJ214" s="1">
        <f t="shared" si="364"/>
        <v>0</v>
      </c>
      <c r="JV214" s="1">
        <f t="shared" si="406"/>
        <v>0</v>
      </c>
      <c r="KB214" s="1">
        <f t="shared" si="407"/>
        <v>0</v>
      </c>
      <c r="LG214" s="1">
        <f t="shared" si="365"/>
        <v>0</v>
      </c>
      <c r="LT214" s="1">
        <f t="shared" si="408"/>
        <v>0</v>
      </c>
      <c r="MA214" s="1">
        <f t="shared" si="409"/>
        <v>0</v>
      </c>
      <c r="MF214" s="1">
        <f t="shared" si="410"/>
        <v>0</v>
      </c>
      <c r="MM214" s="1">
        <f t="shared" si="411"/>
        <v>0</v>
      </c>
      <c r="MS214" s="1">
        <f t="shared" si="412"/>
        <v>0</v>
      </c>
      <c r="MU214" s="115">
        <v>1</v>
      </c>
      <c r="OI214" s="120"/>
      <c r="PD214" s="1">
        <f t="shared" si="366"/>
        <v>0</v>
      </c>
      <c r="QF214" s="1">
        <f t="shared" si="413"/>
        <v>0</v>
      </c>
      <c r="QY214" s="1">
        <f t="shared" si="414"/>
        <v>0</v>
      </c>
      <c r="RK214" s="1">
        <f t="shared" si="415"/>
        <v>0</v>
      </c>
      <c r="SA214" s="1">
        <f t="shared" si="416"/>
        <v>0</v>
      </c>
      <c r="SG214" s="1">
        <f t="shared" si="417"/>
        <v>0</v>
      </c>
      <c r="SO214" s="1">
        <f t="shared" si="418"/>
        <v>0</v>
      </c>
      <c r="TB214" s="1">
        <f t="shared" si="419"/>
        <v>0</v>
      </c>
      <c r="TD214" s="1">
        <v>1</v>
      </c>
      <c r="TS214" s="1">
        <f t="shared" si="367"/>
        <v>1</v>
      </c>
      <c r="TT214" s="1">
        <v>1</v>
      </c>
      <c r="UD214" s="1">
        <f t="shared" si="368"/>
        <v>0</v>
      </c>
      <c r="UG214" s="1">
        <f t="shared" si="369"/>
        <v>0</v>
      </c>
      <c r="UQ214" s="1">
        <f t="shared" si="420"/>
        <v>0</v>
      </c>
      <c r="VA214" s="1">
        <f t="shared" si="421"/>
        <v>0</v>
      </c>
      <c r="VG214" s="1">
        <f t="shared" si="422"/>
        <v>0</v>
      </c>
      <c r="WY214" s="1">
        <f t="shared" si="370"/>
        <v>0</v>
      </c>
      <c r="XB214" s="1">
        <f t="shared" si="423"/>
        <v>0</v>
      </c>
      <c r="XG214" s="1">
        <f t="shared" si="371"/>
        <v>0</v>
      </c>
      <c r="XK214" s="108"/>
      <c r="XL214" s="1">
        <f t="shared" si="372"/>
        <v>1</v>
      </c>
      <c r="XM214" s="1">
        <f t="shared" si="373"/>
        <v>0</v>
      </c>
      <c r="XN214" s="1">
        <f t="shared" si="424"/>
        <v>0</v>
      </c>
      <c r="XO214" s="1">
        <f t="shared" si="374"/>
        <v>0</v>
      </c>
      <c r="XP214" s="1">
        <f t="shared" si="425"/>
        <v>0</v>
      </c>
      <c r="XQ214" s="1">
        <f t="shared" si="375"/>
        <v>0</v>
      </c>
      <c r="XR214" s="1">
        <f t="shared" si="376"/>
        <v>0</v>
      </c>
      <c r="XS214" s="1">
        <f t="shared" si="432"/>
        <v>0</v>
      </c>
      <c r="XT214" s="1">
        <f t="shared" si="426"/>
        <v>0</v>
      </c>
      <c r="XU214" s="1">
        <f t="shared" si="377"/>
        <v>0</v>
      </c>
      <c r="XV214" s="1">
        <f t="shared" si="378"/>
        <v>0</v>
      </c>
      <c r="XW214" s="1">
        <f t="shared" si="379"/>
        <v>0</v>
      </c>
      <c r="XX214" s="1">
        <f t="shared" si="380"/>
        <v>0</v>
      </c>
      <c r="XY214" s="1">
        <f t="shared" si="381"/>
        <v>1</v>
      </c>
      <c r="XZ214" s="1">
        <f t="shared" si="382"/>
        <v>0</v>
      </c>
      <c r="YA214" s="1">
        <f t="shared" si="383"/>
        <v>0</v>
      </c>
      <c r="YB214" s="1">
        <f t="shared" si="384"/>
        <v>0</v>
      </c>
      <c r="YC214" s="1">
        <f t="shared" si="385"/>
        <v>0</v>
      </c>
      <c r="YD214" s="132"/>
      <c r="YE214" s="133">
        <f t="shared" si="436"/>
        <v>2</v>
      </c>
      <c r="YF214" s="133">
        <f t="shared" si="386"/>
        <v>6363500</v>
      </c>
      <c r="YG214" s="130">
        <v>2</v>
      </c>
      <c r="YH214" s="130">
        <f t="shared" si="387"/>
        <v>6363500</v>
      </c>
      <c r="YI214" s="129">
        <v>1</v>
      </c>
      <c r="YJ214" s="128">
        <f t="shared" si="388"/>
        <v>12727000</v>
      </c>
      <c r="YK214" s="177"/>
      <c r="YL214">
        <v>0.5</v>
      </c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>
        <v>1</v>
      </c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>
        <f t="shared" si="427"/>
        <v>1</v>
      </c>
      <c r="ACD214" s="25">
        <f t="shared" si="435"/>
        <v>12727000</v>
      </c>
      <c r="ACE214" s="11">
        <f t="shared" si="389"/>
        <v>3</v>
      </c>
      <c r="ACF214" s="11">
        <f t="shared" si="390"/>
        <v>8484666.666666666</v>
      </c>
      <c r="ACG214" s="1">
        <v>24</v>
      </c>
      <c r="ACH214" s="1">
        <v>2</v>
      </c>
      <c r="ACI214" s="11">
        <f t="shared" si="391"/>
        <v>12727000</v>
      </c>
      <c r="ACJ214" s="11"/>
      <c r="ACK214" s="13">
        <f t="shared" si="392"/>
        <v>0</v>
      </c>
      <c r="ACL214">
        <v>0.5</v>
      </c>
      <c r="ACM214" s="25">
        <f t="shared" si="393"/>
        <v>12727000</v>
      </c>
      <c r="ACN214" s="11">
        <f t="shared" si="394"/>
        <v>12727000</v>
      </c>
      <c r="ACO214" s="65"/>
      <c r="ACP214" s="1">
        <v>1</v>
      </c>
      <c r="ACQ214" s="1">
        <v>6</v>
      </c>
      <c r="ACR214" s="39" t="s">
        <v>407</v>
      </c>
      <c r="ACS214" s="1">
        <v>1</v>
      </c>
      <c r="ACT214" s="1">
        <v>1</v>
      </c>
      <c r="ACU214" s="1">
        <v>1</v>
      </c>
      <c r="ACV214" s="1">
        <v>1</v>
      </c>
      <c r="ACZ214" s="1" t="s">
        <v>259</v>
      </c>
      <c r="ADA214" s="1">
        <v>1</v>
      </c>
      <c r="ADB214" s="1">
        <v>31</v>
      </c>
      <c r="ADC214" s="1">
        <v>1</v>
      </c>
      <c r="ADD214" s="1" t="s">
        <v>185</v>
      </c>
      <c r="ADL214" s="1">
        <v>1</v>
      </c>
      <c r="ADM214" s="1">
        <v>1</v>
      </c>
      <c r="ADN214" s="1">
        <v>1</v>
      </c>
      <c r="ADO214" s="1">
        <v>1</v>
      </c>
      <c r="ADU214" s="1">
        <v>1</v>
      </c>
      <c r="ADV214" s="457"/>
      <c r="ADW214" s="1">
        <v>1</v>
      </c>
      <c r="AEE214" s="1">
        <f t="shared" si="428"/>
        <v>0</v>
      </c>
      <c r="AFF214" s="1">
        <v>1</v>
      </c>
      <c r="AFH214" s="1">
        <v>1</v>
      </c>
      <c r="AFI214" s="1" t="s">
        <v>1030</v>
      </c>
      <c r="AFJ214" s="1">
        <v>1</v>
      </c>
      <c r="AFK214" s="1">
        <v>1</v>
      </c>
      <c r="AGM214" s="11">
        <f t="shared" si="433"/>
        <v>0</v>
      </c>
      <c r="AIP214" s="1" t="s">
        <v>1095</v>
      </c>
      <c r="AIQ214" s="1">
        <v>1</v>
      </c>
      <c r="AIX214" s="1">
        <v>1</v>
      </c>
      <c r="AIY214" s="11">
        <v>454000</v>
      </c>
      <c r="AIZ214" s="11"/>
      <c r="AJA214" s="1">
        <v>0.02</v>
      </c>
      <c r="AJB214" s="11">
        <v>25000000</v>
      </c>
      <c r="AJF214" s="435"/>
      <c r="AJG214" s="45"/>
      <c r="AJH214" s="381">
        <v>25454000</v>
      </c>
      <c r="AJI214" s="11">
        <f t="shared" si="395"/>
        <v>8484666.666666666</v>
      </c>
      <c r="AJJ214" s="60"/>
      <c r="AJK214" s="12">
        <v>0.3</v>
      </c>
      <c r="AJL214" s="1">
        <v>1</v>
      </c>
      <c r="AJW214" s="1">
        <f t="shared" si="429"/>
        <v>1</v>
      </c>
      <c r="AJY214" s="1">
        <v>2</v>
      </c>
      <c r="AJZ214" s="1">
        <f t="shared" si="430"/>
        <v>3</v>
      </c>
      <c r="AKA214" s="60"/>
      <c r="AKB214" s="1" t="s">
        <v>420</v>
      </c>
      <c r="AKC214" s="1" t="s">
        <v>310</v>
      </c>
      <c r="AKD214" s="1" t="s">
        <v>1031</v>
      </c>
      <c r="AKE214" s="1" t="s">
        <v>260</v>
      </c>
      <c r="AKF214" s="1" t="s">
        <v>260</v>
      </c>
      <c r="AKG214" s="1" t="s">
        <v>260</v>
      </c>
      <c r="AKH214" s="1" t="s">
        <v>260</v>
      </c>
      <c r="AKI214" s="1" t="s">
        <v>260</v>
      </c>
      <c r="AKJ214" s="1" t="s">
        <v>262</v>
      </c>
      <c r="AKK214" s="1" t="s">
        <v>260</v>
      </c>
      <c r="AKL214" s="1" t="s">
        <v>260</v>
      </c>
      <c r="AKM214" s="1" t="s">
        <v>260</v>
      </c>
      <c r="AKN214" s="1" t="s">
        <v>260</v>
      </c>
      <c r="AKO214" s="1" t="s">
        <v>260</v>
      </c>
      <c r="AKP214" s="1" t="s">
        <v>260</v>
      </c>
      <c r="AKQ214" s="1" t="s">
        <v>260</v>
      </c>
      <c r="AKR214" s="1" t="s">
        <v>263</v>
      </c>
      <c r="AKS214" s="1" t="s">
        <v>260</v>
      </c>
      <c r="AKT214" s="1" t="s">
        <v>260</v>
      </c>
      <c r="AKU214" s="1" t="s">
        <v>260</v>
      </c>
      <c r="AKV214" s="1" t="s">
        <v>260</v>
      </c>
      <c r="AKW214" s="1" t="s">
        <v>260</v>
      </c>
      <c r="AKX214" s="1" t="s">
        <v>260</v>
      </c>
      <c r="AKY214" s="1" t="s">
        <v>260</v>
      </c>
      <c r="AKZ214" s="1" t="s">
        <v>260</v>
      </c>
      <c r="ALA214" s="1" t="s">
        <v>260</v>
      </c>
      <c r="ALB214" s="1" t="s">
        <v>260</v>
      </c>
      <c r="ALC214" s="1" t="s">
        <v>260</v>
      </c>
      <c r="ALD214" s="1" t="s">
        <v>260</v>
      </c>
      <c r="ALE214" s="1" t="s">
        <v>260</v>
      </c>
      <c r="ALF214" s="1" t="s">
        <v>260</v>
      </c>
      <c r="ALG214" s="1" t="s">
        <v>260</v>
      </c>
      <c r="ALH214" s="1" t="s">
        <v>260</v>
      </c>
      <c r="ALI214" s="1" t="s">
        <v>260</v>
      </c>
      <c r="ALJ214" s="1" t="s">
        <v>260</v>
      </c>
      <c r="ALK214" s="1" t="s">
        <v>260</v>
      </c>
      <c r="ALL214" s="1" t="s">
        <v>260</v>
      </c>
      <c r="ALM214" s="1">
        <v>3</v>
      </c>
      <c r="ALN214" s="11">
        <f t="shared" si="431"/>
        <v>8484666.666666666</v>
      </c>
      <c r="ALO214" s="28">
        <v>25454000</v>
      </c>
      <c r="ALP214" s="1">
        <v>2</v>
      </c>
      <c r="ALQ214" s="1">
        <v>1</v>
      </c>
      <c r="ALU214" s="60"/>
      <c r="ALV214" s="1">
        <v>1</v>
      </c>
      <c r="ALX214" s="1">
        <v>1</v>
      </c>
      <c r="ALY214" s="1">
        <v>1</v>
      </c>
      <c r="ALZ214" s="1">
        <v>1</v>
      </c>
      <c r="AMJ214" s="403"/>
    </row>
    <row r="215" spans="1:1024" s="1" customFormat="1" ht="15" customHeight="1" x14ac:dyDescent="0.25">
      <c r="A215" s="268"/>
      <c r="B215" s="113">
        <v>318</v>
      </c>
      <c r="C215" s="473" t="s">
        <v>1013</v>
      </c>
      <c r="D215" s="304" t="s">
        <v>1032</v>
      </c>
      <c r="E215" s="1">
        <v>2007</v>
      </c>
      <c r="H215" s="1">
        <v>1</v>
      </c>
      <c r="I215" s="1">
        <v>1</v>
      </c>
      <c r="J215" s="1">
        <v>1</v>
      </c>
      <c r="K215" s="1">
        <v>2003</v>
      </c>
      <c r="L215" s="1">
        <v>2003</v>
      </c>
      <c r="M215" s="1">
        <v>1</v>
      </c>
      <c r="AG215" s="1">
        <v>1</v>
      </c>
      <c r="AY215" s="1">
        <v>1</v>
      </c>
      <c r="BA215" s="1">
        <v>1</v>
      </c>
      <c r="BB215" s="1">
        <v>11</v>
      </c>
      <c r="BC215" s="1">
        <v>1</v>
      </c>
      <c r="CG215" s="1">
        <v>1</v>
      </c>
      <c r="CH215" s="246"/>
      <c r="CP215" s="1">
        <f t="shared" si="396"/>
        <v>0</v>
      </c>
      <c r="CS215" s="1">
        <f t="shared" si="359"/>
        <v>0</v>
      </c>
      <c r="DO215" s="1">
        <f t="shared" si="397"/>
        <v>0</v>
      </c>
      <c r="DX215" s="1">
        <f t="shared" si="398"/>
        <v>0</v>
      </c>
      <c r="EE215" s="1">
        <f t="shared" si="399"/>
        <v>0</v>
      </c>
      <c r="EH215" s="1">
        <f t="shared" si="400"/>
        <v>0</v>
      </c>
      <c r="FF215" s="116"/>
      <c r="GP215" s="1">
        <f t="shared" si="360"/>
        <v>0</v>
      </c>
      <c r="GY215" s="1">
        <f t="shared" si="401"/>
        <v>0</v>
      </c>
      <c r="HC215" s="1">
        <f t="shared" si="402"/>
        <v>0</v>
      </c>
      <c r="HS215" s="1">
        <f t="shared" si="403"/>
        <v>0</v>
      </c>
      <c r="HX215" s="1">
        <f t="shared" si="361"/>
        <v>0</v>
      </c>
      <c r="ID215" s="1">
        <f t="shared" si="362"/>
        <v>0</v>
      </c>
      <c r="IN215" s="1">
        <f t="shared" si="404"/>
        <v>0</v>
      </c>
      <c r="IW215" s="1">
        <f t="shared" si="405"/>
        <v>0</v>
      </c>
      <c r="IZ215" s="1">
        <f t="shared" si="363"/>
        <v>0</v>
      </c>
      <c r="JJ215" s="1">
        <f t="shared" si="364"/>
        <v>0</v>
      </c>
      <c r="JV215" s="1">
        <f t="shared" si="406"/>
        <v>0</v>
      </c>
      <c r="KB215" s="1">
        <f t="shared" si="407"/>
        <v>0</v>
      </c>
      <c r="LG215" s="1">
        <f t="shared" si="365"/>
        <v>0</v>
      </c>
      <c r="LT215" s="1">
        <f t="shared" si="408"/>
        <v>0</v>
      </c>
      <c r="MA215" s="1">
        <f t="shared" si="409"/>
        <v>0</v>
      </c>
      <c r="MF215" s="1">
        <f t="shared" si="410"/>
        <v>0</v>
      </c>
      <c r="MM215" s="1">
        <f t="shared" si="411"/>
        <v>0</v>
      </c>
      <c r="MS215" s="1">
        <f t="shared" si="412"/>
        <v>0</v>
      </c>
      <c r="MU215" s="115">
        <v>1</v>
      </c>
      <c r="OI215" s="120"/>
      <c r="OR215" s="1">
        <v>1</v>
      </c>
      <c r="PD215" s="1">
        <f t="shared" si="366"/>
        <v>1</v>
      </c>
      <c r="PE215" s="1">
        <v>1</v>
      </c>
      <c r="QF215" s="1">
        <f t="shared" si="413"/>
        <v>0</v>
      </c>
      <c r="QY215" s="1">
        <f t="shared" si="414"/>
        <v>0</v>
      </c>
      <c r="RK215" s="1">
        <f t="shared" si="415"/>
        <v>0</v>
      </c>
      <c r="SA215" s="1">
        <f t="shared" si="416"/>
        <v>0</v>
      </c>
      <c r="SG215" s="1">
        <f t="shared" si="417"/>
        <v>0</v>
      </c>
      <c r="SO215" s="1">
        <f t="shared" si="418"/>
        <v>0</v>
      </c>
      <c r="TB215" s="1">
        <f t="shared" si="419"/>
        <v>0</v>
      </c>
      <c r="TS215" s="1">
        <f t="shared" si="367"/>
        <v>0</v>
      </c>
      <c r="UD215" s="1">
        <f t="shared" si="368"/>
        <v>0</v>
      </c>
      <c r="UG215" s="1">
        <f t="shared" si="369"/>
        <v>0</v>
      </c>
      <c r="UQ215" s="1">
        <f t="shared" si="420"/>
        <v>0</v>
      </c>
      <c r="VA215" s="1">
        <f t="shared" si="421"/>
        <v>0</v>
      </c>
      <c r="VG215" s="1">
        <f t="shared" si="422"/>
        <v>0</v>
      </c>
      <c r="WY215" s="1">
        <f t="shared" si="370"/>
        <v>0</v>
      </c>
      <c r="XB215" s="1">
        <f t="shared" si="423"/>
        <v>0</v>
      </c>
      <c r="XG215" s="1">
        <f t="shared" si="371"/>
        <v>0</v>
      </c>
      <c r="XK215" s="108"/>
      <c r="XL215" s="1">
        <f t="shared" si="372"/>
        <v>1</v>
      </c>
      <c r="XM215" s="1">
        <f t="shared" si="373"/>
        <v>0</v>
      </c>
      <c r="XN215" s="1">
        <f t="shared" si="424"/>
        <v>0</v>
      </c>
      <c r="XO215" s="1">
        <f t="shared" si="374"/>
        <v>0</v>
      </c>
      <c r="XP215" s="1">
        <f t="shared" si="425"/>
        <v>0</v>
      </c>
      <c r="XQ215" s="1">
        <f t="shared" si="375"/>
        <v>0</v>
      </c>
      <c r="XR215" s="1">
        <f t="shared" si="376"/>
        <v>0</v>
      </c>
      <c r="XS215" s="1">
        <f t="shared" si="432"/>
        <v>0</v>
      </c>
      <c r="XT215" s="1">
        <f t="shared" si="426"/>
        <v>0</v>
      </c>
      <c r="XU215" s="1">
        <f t="shared" si="377"/>
        <v>0</v>
      </c>
      <c r="XV215" s="1">
        <f t="shared" si="378"/>
        <v>0</v>
      </c>
      <c r="XW215" s="1">
        <f t="shared" si="379"/>
        <v>0</v>
      </c>
      <c r="XX215" s="1">
        <f t="shared" si="380"/>
        <v>0</v>
      </c>
      <c r="XY215" s="1">
        <f t="shared" si="381"/>
        <v>1</v>
      </c>
      <c r="XZ215" s="1">
        <f t="shared" si="382"/>
        <v>0</v>
      </c>
      <c r="YA215" s="1">
        <f t="shared" si="383"/>
        <v>0</v>
      </c>
      <c r="YB215" s="1">
        <f t="shared" si="384"/>
        <v>0</v>
      </c>
      <c r="YC215" s="1">
        <f t="shared" si="385"/>
        <v>0</v>
      </c>
      <c r="YD215" s="132"/>
      <c r="YE215" s="133">
        <f t="shared" si="436"/>
        <v>2</v>
      </c>
      <c r="YF215" s="133">
        <f t="shared" si="386"/>
        <v>432000</v>
      </c>
      <c r="YG215" s="130">
        <v>1</v>
      </c>
      <c r="YH215" s="130">
        <f t="shared" si="387"/>
        <v>864000</v>
      </c>
      <c r="YI215" s="129">
        <v>2</v>
      </c>
      <c r="YJ215" s="128">
        <f t="shared" si="388"/>
        <v>432000</v>
      </c>
      <c r="YK215" s="177"/>
      <c r="YL215">
        <v>1</v>
      </c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>
        <f t="shared" si="427"/>
        <v>0</v>
      </c>
      <c r="ACD215" s="25" t="e">
        <f t="shared" si="435"/>
        <v>#DIV/0!</v>
      </c>
      <c r="ACE215" s="11">
        <f t="shared" si="389"/>
        <v>2</v>
      </c>
      <c r="ACF215" s="11">
        <f t="shared" si="390"/>
        <v>432000</v>
      </c>
      <c r="ACG215" s="1">
        <v>4</v>
      </c>
      <c r="ACH215" s="1">
        <v>1</v>
      </c>
      <c r="ACI215" s="11">
        <f t="shared" si="391"/>
        <v>864000</v>
      </c>
      <c r="ACJ215" s="45">
        <v>1</v>
      </c>
      <c r="ACK215" s="13">
        <f t="shared" si="392"/>
        <v>864000</v>
      </c>
      <c r="ACL215">
        <v>1</v>
      </c>
      <c r="ACM215" s="25">
        <f t="shared" si="393"/>
        <v>864000</v>
      </c>
      <c r="ACN215" s="11">
        <f t="shared" si="394"/>
        <v>864000</v>
      </c>
      <c r="ACO215" s="65"/>
      <c r="ACR215" s="1" t="s">
        <v>258</v>
      </c>
      <c r="ACZ215" s="1" t="s">
        <v>259</v>
      </c>
      <c r="ADD215" s="1" t="s">
        <v>189</v>
      </c>
      <c r="ADN215" s="1">
        <v>1</v>
      </c>
      <c r="ADO215" s="1">
        <v>1</v>
      </c>
      <c r="ADU215" s="1">
        <v>4</v>
      </c>
      <c r="ADV215" s="457"/>
      <c r="AEE215" s="1">
        <f t="shared" si="428"/>
        <v>0</v>
      </c>
      <c r="AFA215" s="1">
        <v>1</v>
      </c>
      <c r="AFC215" s="1">
        <v>1</v>
      </c>
      <c r="AFM215" s="1">
        <v>1</v>
      </c>
      <c r="AFN215" s="1">
        <v>1</v>
      </c>
      <c r="AGL215" s="1">
        <v>782000</v>
      </c>
      <c r="AGM215" s="11">
        <f t="shared" si="433"/>
        <v>0</v>
      </c>
      <c r="AHJ215" s="1">
        <v>782000</v>
      </c>
      <c r="AHL215" s="1">
        <v>2</v>
      </c>
      <c r="AHM215" s="1">
        <v>1</v>
      </c>
      <c r="AHX215" s="1">
        <v>1</v>
      </c>
      <c r="AHY215" s="1">
        <v>6</v>
      </c>
      <c r="AHZ215" s="1">
        <v>1</v>
      </c>
      <c r="AIA215" s="1">
        <v>8</v>
      </c>
      <c r="AIB215" s="1">
        <v>1</v>
      </c>
      <c r="AIJ215" s="1">
        <v>1</v>
      </c>
      <c r="AIY215" s="11">
        <v>82000</v>
      </c>
      <c r="AIZ215" s="11"/>
      <c r="AJA215" s="1">
        <v>10.49</v>
      </c>
      <c r="AJB215" s="11">
        <v>82000</v>
      </c>
      <c r="AJC215" s="1">
        <v>700000</v>
      </c>
      <c r="AJD215" s="1">
        <v>1</v>
      </c>
      <c r="AJF215" s="435">
        <v>81.018518518518519</v>
      </c>
      <c r="AJG215" s="45">
        <v>853.65853658536594</v>
      </c>
      <c r="AJH215" s="381">
        <v>864000</v>
      </c>
      <c r="AJI215" s="11">
        <f t="shared" si="395"/>
        <v>432000</v>
      </c>
      <c r="AJJ215" s="60"/>
      <c r="AJK215" s="12"/>
      <c r="AJW215" s="1">
        <f t="shared" si="429"/>
        <v>0</v>
      </c>
      <c r="AJZ215" s="1">
        <f t="shared" si="430"/>
        <v>0</v>
      </c>
      <c r="AKA215" s="60"/>
      <c r="AKB215" s="1" t="s">
        <v>192</v>
      </c>
      <c r="AKC215" s="1" t="s">
        <v>260</v>
      </c>
      <c r="AKD215" s="1" t="s">
        <v>261</v>
      </c>
      <c r="AKE215" s="1" t="s">
        <v>260</v>
      </c>
      <c r="AKF215" s="1" t="s">
        <v>260</v>
      </c>
      <c r="AKG215" s="1" t="s">
        <v>260</v>
      </c>
      <c r="AKH215" s="1" t="s">
        <v>260</v>
      </c>
      <c r="AKI215" s="1" t="s">
        <v>260</v>
      </c>
      <c r="AKJ215" s="1" t="s">
        <v>262</v>
      </c>
      <c r="AKK215" s="1" t="s">
        <v>260</v>
      </c>
      <c r="AKL215" s="1" t="s">
        <v>260</v>
      </c>
      <c r="AKM215" s="1" t="s">
        <v>260</v>
      </c>
      <c r="AKN215" s="1" t="s">
        <v>260</v>
      </c>
      <c r="AKO215" s="1" t="s">
        <v>260</v>
      </c>
      <c r="AKP215" s="1" t="s">
        <v>260</v>
      </c>
      <c r="AKQ215" s="1" t="s">
        <v>260</v>
      </c>
      <c r="AKR215" s="1" t="s">
        <v>263</v>
      </c>
      <c r="AKS215" s="1" t="s">
        <v>260</v>
      </c>
      <c r="AKT215" s="1" t="s">
        <v>260</v>
      </c>
      <c r="AKU215" s="1" t="s">
        <v>260</v>
      </c>
      <c r="AKV215" s="1" t="s">
        <v>260</v>
      </c>
      <c r="AKW215" s="1" t="s">
        <v>260</v>
      </c>
      <c r="AKX215" s="1" t="s">
        <v>260</v>
      </c>
      <c r="AKY215" s="1" t="s">
        <v>260</v>
      </c>
      <c r="AKZ215" s="1" t="s">
        <v>260</v>
      </c>
      <c r="ALA215" s="1" t="s">
        <v>260</v>
      </c>
      <c r="ALB215" s="1" t="s">
        <v>260</v>
      </c>
      <c r="ALC215" s="1" t="s">
        <v>260</v>
      </c>
      <c r="ALD215" s="1" t="s">
        <v>260</v>
      </c>
      <c r="ALE215" s="1" t="s">
        <v>260</v>
      </c>
      <c r="ALF215" s="1" t="s">
        <v>260</v>
      </c>
      <c r="ALG215" s="1" t="s">
        <v>260</v>
      </c>
      <c r="ALH215" s="1" t="s">
        <v>260</v>
      </c>
      <c r="ALI215" s="1" t="s">
        <v>260</v>
      </c>
      <c r="ALJ215" s="1" t="s">
        <v>260</v>
      </c>
      <c r="ALK215" s="1" t="s">
        <v>260</v>
      </c>
      <c r="ALL215" s="1" t="s">
        <v>260</v>
      </c>
      <c r="ALM215" s="1">
        <v>1</v>
      </c>
      <c r="ALN215" s="11">
        <f t="shared" si="431"/>
        <v>864000</v>
      </c>
      <c r="ALO215" s="28">
        <v>864000</v>
      </c>
      <c r="ALQ215" s="1">
        <v>1</v>
      </c>
      <c r="ALU215" s="60"/>
      <c r="ALV215" s="1">
        <v>1</v>
      </c>
      <c r="ALW215" s="1">
        <v>1</v>
      </c>
      <c r="ALY215" s="1">
        <v>1</v>
      </c>
      <c r="ALZ215" s="1">
        <v>1</v>
      </c>
      <c r="AMJ215" s="403"/>
    </row>
    <row r="216" spans="1:1024" s="4" customFormat="1" ht="19" customHeight="1" x14ac:dyDescent="0.25">
      <c r="A216" s="270"/>
      <c r="B216" s="113">
        <v>319</v>
      </c>
      <c r="C216" s="473" t="s">
        <v>1013</v>
      </c>
      <c r="D216" s="304" t="s">
        <v>938</v>
      </c>
      <c r="E216" s="4">
        <v>2008</v>
      </c>
      <c r="H216" s="4">
        <v>1</v>
      </c>
      <c r="I216" s="4">
        <v>1</v>
      </c>
      <c r="J216" s="4">
        <v>1</v>
      </c>
      <c r="K216" s="4">
        <v>2007</v>
      </c>
      <c r="L216" s="4">
        <v>2007</v>
      </c>
      <c r="M216" s="4">
        <v>1</v>
      </c>
      <c r="AK216" s="4">
        <v>1</v>
      </c>
      <c r="AW216" s="4">
        <v>1</v>
      </c>
      <c r="AX216" s="4">
        <v>1</v>
      </c>
      <c r="BS216" s="4">
        <v>1</v>
      </c>
      <c r="CG216" s="4">
        <v>1</v>
      </c>
      <c r="CH216" s="246"/>
      <c r="CP216" s="1">
        <f t="shared" si="396"/>
        <v>0</v>
      </c>
      <c r="CQ216" s="1"/>
      <c r="CS216" s="1">
        <f t="shared" si="359"/>
        <v>0</v>
      </c>
      <c r="CT216" s="1"/>
      <c r="DO216" s="1">
        <f t="shared" si="397"/>
        <v>0</v>
      </c>
      <c r="DP216" s="1"/>
      <c r="DX216" s="1">
        <f t="shared" si="398"/>
        <v>0</v>
      </c>
      <c r="DY216" s="1"/>
      <c r="EE216" s="1">
        <f t="shared" si="399"/>
        <v>0</v>
      </c>
      <c r="EF216" s="1"/>
      <c r="EH216" s="1">
        <f t="shared" si="400"/>
        <v>0</v>
      </c>
      <c r="EI216" s="1"/>
      <c r="FF216" s="116"/>
      <c r="GP216" s="1">
        <f t="shared" si="360"/>
        <v>0</v>
      </c>
      <c r="GQ216" s="1"/>
      <c r="GY216" s="1">
        <f t="shared" si="401"/>
        <v>0</v>
      </c>
      <c r="GZ216" s="1"/>
      <c r="HC216" s="1">
        <f t="shared" si="402"/>
        <v>0</v>
      </c>
      <c r="HD216" s="1"/>
      <c r="HS216" s="1">
        <f t="shared" si="403"/>
        <v>0</v>
      </c>
      <c r="HT216" s="1"/>
      <c r="HX216" s="1">
        <f t="shared" si="361"/>
        <v>0</v>
      </c>
      <c r="HY216" s="1"/>
      <c r="ID216" s="1">
        <f t="shared" si="362"/>
        <v>0</v>
      </c>
      <c r="IE216" s="1"/>
      <c r="IN216" s="1">
        <f t="shared" si="404"/>
        <v>0</v>
      </c>
      <c r="IW216" s="1">
        <f t="shared" si="405"/>
        <v>0</v>
      </c>
      <c r="IX216" s="1"/>
      <c r="IZ216" s="1">
        <f t="shared" si="363"/>
        <v>0</v>
      </c>
      <c r="JA216" s="1"/>
      <c r="JJ216" s="1">
        <f t="shared" si="364"/>
        <v>0</v>
      </c>
      <c r="JK216" s="1"/>
      <c r="JV216" s="1">
        <f t="shared" si="406"/>
        <v>0</v>
      </c>
      <c r="JW216" s="1"/>
      <c r="KB216" s="1">
        <f t="shared" si="407"/>
        <v>0</v>
      </c>
      <c r="KC216" s="1"/>
      <c r="LG216" s="1">
        <f t="shared" si="365"/>
        <v>0</v>
      </c>
      <c r="LH216" s="1"/>
      <c r="LT216" s="1">
        <f t="shared" si="408"/>
        <v>0</v>
      </c>
      <c r="LU216" s="1"/>
      <c r="MA216" s="1">
        <f t="shared" si="409"/>
        <v>0</v>
      </c>
      <c r="MB216" s="1"/>
      <c r="MF216" s="1">
        <f t="shared" si="410"/>
        <v>0</v>
      </c>
      <c r="MG216" s="1"/>
      <c r="MM216" s="1">
        <f t="shared" si="411"/>
        <v>0</v>
      </c>
      <c r="MN216" s="1"/>
      <c r="MS216" s="1">
        <f t="shared" si="412"/>
        <v>0</v>
      </c>
      <c r="MT216" s="1"/>
      <c r="MU216" s="115"/>
      <c r="MZ216" s="4">
        <v>1</v>
      </c>
      <c r="OI216" s="120"/>
      <c r="PD216" s="1">
        <f t="shared" si="366"/>
        <v>0</v>
      </c>
      <c r="PE216" s="1"/>
      <c r="QF216" s="1">
        <f t="shared" si="413"/>
        <v>0</v>
      </c>
      <c r="QG216" s="1"/>
      <c r="QY216" s="1">
        <f t="shared" si="414"/>
        <v>0</v>
      </c>
      <c r="RK216" s="1">
        <f t="shared" si="415"/>
        <v>0</v>
      </c>
      <c r="RL216" s="1"/>
      <c r="SA216" s="1">
        <f t="shared" si="416"/>
        <v>0</v>
      </c>
      <c r="SG216" s="1">
        <f t="shared" si="417"/>
        <v>0</v>
      </c>
      <c r="SO216" s="1">
        <f t="shared" si="418"/>
        <v>0</v>
      </c>
      <c r="TB216" s="1">
        <f t="shared" si="419"/>
        <v>0</v>
      </c>
      <c r="TS216" s="1">
        <f t="shared" si="367"/>
        <v>0</v>
      </c>
      <c r="TT216" s="1"/>
      <c r="UD216" s="1">
        <f t="shared" si="368"/>
        <v>0</v>
      </c>
      <c r="UE216" s="1"/>
      <c r="UG216" s="1">
        <f t="shared" si="369"/>
        <v>0</v>
      </c>
      <c r="UH216" s="1"/>
      <c r="UQ216" s="1">
        <f t="shared" si="420"/>
        <v>0</v>
      </c>
      <c r="UR216" s="1"/>
      <c r="VA216" s="1">
        <f t="shared" si="421"/>
        <v>0</v>
      </c>
      <c r="VB216" s="1"/>
      <c r="VG216" s="1">
        <f t="shared" si="422"/>
        <v>0</v>
      </c>
      <c r="VH216" s="1"/>
      <c r="WY216" s="1">
        <f t="shared" si="370"/>
        <v>0</v>
      </c>
      <c r="WZ216" s="1"/>
      <c r="XB216" s="1">
        <f t="shared" si="423"/>
        <v>0</v>
      </c>
      <c r="XC216" s="1"/>
      <c r="XG216" s="1">
        <f t="shared" si="371"/>
        <v>0</v>
      </c>
      <c r="XH216" s="1"/>
      <c r="XK216" s="108"/>
      <c r="XL216" s="1">
        <f t="shared" si="372"/>
        <v>0</v>
      </c>
      <c r="XM216" s="1">
        <f t="shared" si="373"/>
        <v>0</v>
      </c>
      <c r="XN216" s="1">
        <f t="shared" si="424"/>
        <v>0</v>
      </c>
      <c r="XO216" s="1">
        <f t="shared" si="374"/>
        <v>0</v>
      </c>
      <c r="XP216" s="1">
        <f t="shared" si="425"/>
        <v>0</v>
      </c>
      <c r="XQ216" s="1">
        <f t="shared" si="375"/>
        <v>0</v>
      </c>
      <c r="XR216" s="1">
        <f t="shared" si="376"/>
        <v>0</v>
      </c>
      <c r="XS216" s="1">
        <f t="shared" si="432"/>
        <v>0</v>
      </c>
      <c r="XT216" s="1">
        <f t="shared" si="426"/>
        <v>0</v>
      </c>
      <c r="XU216" s="1">
        <f t="shared" si="377"/>
        <v>0</v>
      </c>
      <c r="XV216" s="1">
        <f t="shared" si="378"/>
        <v>0</v>
      </c>
      <c r="XW216" s="1">
        <f t="shared" si="379"/>
        <v>0</v>
      </c>
      <c r="XX216" s="1">
        <f t="shared" si="380"/>
        <v>0</v>
      </c>
      <c r="XY216" s="1">
        <f t="shared" si="381"/>
        <v>1</v>
      </c>
      <c r="XZ216" s="1">
        <f t="shared" si="382"/>
        <v>0</v>
      </c>
      <c r="YA216" s="1">
        <f t="shared" si="383"/>
        <v>0</v>
      </c>
      <c r="YB216" s="1">
        <f t="shared" si="384"/>
        <v>0</v>
      </c>
      <c r="YC216" s="1">
        <f t="shared" si="385"/>
        <v>0</v>
      </c>
      <c r="YD216" s="132"/>
      <c r="YE216" s="133">
        <f t="shared" si="436"/>
        <v>1</v>
      </c>
      <c r="YF216" s="133">
        <f t="shared" si="386"/>
        <v>4000</v>
      </c>
      <c r="YG216" s="130">
        <v>1</v>
      </c>
      <c r="YH216" s="130">
        <f t="shared" si="387"/>
        <v>4000</v>
      </c>
      <c r="YI216" s="129">
        <v>1</v>
      </c>
      <c r="YJ216" s="128">
        <f t="shared" si="388"/>
        <v>4000</v>
      </c>
      <c r="YK216" s="177"/>
      <c r="YL216">
        <v>1</v>
      </c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>
        <v>1</v>
      </c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>
        <f t="shared" si="427"/>
        <v>1</v>
      </c>
      <c r="ACD216" s="25">
        <f t="shared" si="435"/>
        <v>4000</v>
      </c>
      <c r="ACE216" s="11">
        <f t="shared" si="389"/>
        <v>2</v>
      </c>
      <c r="ACF216" s="11">
        <f t="shared" si="390"/>
        <v>2000</v>
      </c>
      <c r="ACG216" s="4">
        <v>2</v>
      </c>
      <c r="ACH216" s="4">
        <v>1</v>
      </c>
      <c r="ACI216" s="11">
        <f t="shared" si="391"/>
        <v>4000</v>
      </c>
      <c r="ACJ216" s="11"/>
      <c r="ACK216" s="13">
        <f t="shared" si="392"/>
        <v>0</v>
      </c>
      <c r="ACL216">
        <v>1</v>
      </c>
      <c r="ACM216" s="25">
        <f t="shared" si="393"/>
        <v>4000</v>
      </c>
      <c r="ACN216" s="11">
        <f t="shared" si="394"/>
        <v>4000</v>
      </c>
      <c r="ACO216" s="65"/>
      <c r="ACR216" s="72" t="s">
        <v>407</v>
      </c>
      <c r="ACZ216" s="4" t="s">
        <v>259</v>
      </c>
      <c r="ADD216" s="4" t="s">
        <v>189</v>
      </c>
      <c r="ADL216" s="4">
        <v>1</v>
      </c>
      <c r="ADU216" s="4">
        <v>2</v>
      </c>
      <c r="AEE216" s="1">
        <f t="shared" si="428"/>
        <v>0</v>
      </c>
      <c r="AFE216" s="4" t="s">
        <v>956</v>
      </c>
      <c r="AFF216" s="4">
        <v>1</v>
      </c>
      <c r="AFG216" s="4" t="s">
        <v>944</v>
      </c>
      <c r="AFM216" s="4">
        <v>1</v>
      </c>
      <c r="AGM216" s="5"/>
      <c r="AIY216" s="5"/>
      <c r="AIZ216" s="5"/>
      <c r="AJB216" s="5">
        <v>4000</v>
      </c>
      <c r="AJF216" s="437"/>
      <c r="AJG216" s="36"/>
      <c r="AJH216" s="384">
        <v>4000</v>
      </c>
      <c r="AJI216" s="11">
        <f t="shared" si="395"/>
        <v>2000</v>
      </c>
      <c r="AJJ216" s="60"/>
      <c r="AJK216" s="6"/>
      <c r="AJV216" s="1"/>
      <c r="AJW216" s="1">
        <f t="shared" si="429"/>
        <v>0</v>
      </c>
      <c r="AJZ216" s="1"/>
      <c r="AKA216" s="60"/>
      <c r="AKB216" s="4" t="s">
        <v>389</v>
      </c>
      <c r="AKC216" s="4" t="s">
        <v>411</v>
      </c>
      <c r="AKD216" s="4" t="s">
        <v>181</v>
      </c>
      <c r="AKE216" s="4" t="s">
        <v>260</v>
      </c>
      <c r="AKF216" s="4" t="s">
        <v>260</v>
      </c>
      <c r="AKG216" s="4" t="s">
        <v>260</v>
      </c>
      <c r="AKH216" s="4" t="s">
        <v>260</v>
      </c>
      <c r="AKI216" s="4" t="s">
        <v>260</v>
      </c>
      <c r="AKJ216" s="4" t="s">
        <v>262</v>
      </c>
      <c r="AKK216" s="4" t="s">
        <v>260</v>
      </c>
      <c r="AKL216" s="4" t="s">
        <v>260</v>
      </c>
      <c r="AKM216" s="4" t="s">
        <v>260</v>
      </c>
      <c r="AKN216" s="4" t="s">
        <v>260</v>
      </c>
      <c r="AKO216" s="4" t="s">
        <v>260</v>
      </c>
      <c r="AKP216" s="4" t="s">
        <v>260</v>
      </c>
      <c r="AKQ216" s="4" t="s">
        <v>260</v>
      </c>
      <c r="AKR216" s="4" t="s">
        <v>263</v>
      </c>
      <c r="AKS216" s="4" t="s">
        <v>260</v>
      </c>
      <c r="AKT216" s="4" t="s">
        <v>260</v>
      </c>
      <c r="AKU216" s="4" t="s">
        <v>260</v>
      </c>
      <c r="AKV216" s="4" t="s">
        <v>260</v>
      </c>
      <c r="AKW216" s="4" t="s">
        <v>260</v>
      </c>
      <c r="AKX216" s="4" t="s">
        <v>260</v>
      </c>
      <c r="AKY216" s="4" t="s">
        <v>260</v>
      </c>
      <c r="AKZ216" s="4" t="s">
        <v>260</v>
      </c>
      <c r="ALA216" s="4" t="s">
        <v>260</v>
      </c>
      <c r="ALB216" s="4" t="s">
        <v>260</v>
      </c>
      <c r="ALC216" s="4" t="s">
        <v>260</v>
      </c>
      <c r="ALD216" s="4" t="s">
        <v>260</v>
      </c>
      <c r="ALE216" s="4" t="s">
        <v>260</v>
      </c>
      <c r="ALF216" s="4" t="s">
        <v>260</v>
      </c>
      <c r="ALG216" s="4" t="s">
        <v>260</v>
      </c>
      <c r="ALH216" s="4" t="s">
        <v>260</v>
      </c>
      <c r="ALI216" s="4" t="s">
        <v>260</v>
      </c>
      <c r="ALJ216" s="4" t="s">
        <v>260</v>
      </c>
      <c r="ALK216" s="4" t="s">
        <v>260</v>
      </c>
      <c r="ALL216" s="4" t="s">
        <v>260</v>
      </c>
      <c r="ALM216" s="4">
        <v>3</v>
      </c>
      <c r="ALN216" s="11">
        <f t="shared" si="431"/>
        <v>1333.3333333333333</v>
      </c>
      <c r="ALO216" s="32">
        <v>4000</v>
      </c>
      <c r="ALQ216" s="4">
        <v>1</v>
      </c>
      <c r="ALT216" s="4">
        <v>2</v>
      </c>
      <c r="ALU216" s="60"/>
      <c r="ALV216" s="4">
        <v>1</v>
      </c>
      <c r="ALY216" s="4">
        <v>1</v>
      </c>
      <c r="AMJ216" s="403"/>
    </row>
    <row r="217" spans="1:1024" s="4" customFormat="1" ht="19" customHeight="1" x14ac:dyDescent="0.25">
      <c r="A217" s="270"/>
      <c r="B217" s="113">
        <v>320</v>
      </c>
      <c r="C217" s="473" t="s">
        <v>1013</v>
      </c>
      <c r="D217" s="304" t="s">
        <v>939</v>
      </c>
      <c r="E217" s="4">
        <v>2008</v>
      </c>
      <c r="H217" s="4">
        <v>1</v>
      </c>
      <c r="I217" s="4">
        <v>1</v>
      </c>
      <c r="J217" s="4">
        <v>1</v>
      </c>
      <c r="K217" s="4">
        <v>2006</v>
      </c>
      <c r="L217" s="4">
        <v>2006</v>
      </c>
      <c r="M217" s="4">
        <v>1</v>
      </c>
      <c r="AJ217" s="4">
        <v>1</v>
      </c>
      <c r="AX217" s="4">
        <v>1</v>
      </c>
      <c r="BS217" s="4">
        <v>1</v>
      </c>
      <c r="CG217" s="4">
        <v>1</v>
      </c>
      <c r="CH217" s="246"/>
      <c r="CP217" s="1">
        <f t="shared" si="396"/>
        <v>0</v>
      </c>
      <c r="CQ217" s="1"/>
      <c r="CS217" s="1">
        <f t="shared" si="359"/>
        <v>0</v>
      </c>
      <c r="CT217" s="1"/>
      <c r="DO217" s="1">
        <f t="shared" si="397"/>
        <v>0</v>
      </c>
      <c r="DP217" s="1"/>
      <c r="DX217" s="1">
        <f t="shared" si="398"/>
        <v>0</v>
      </c>
      <c r="DY217" s="1"/>
      <c r="EE217" s="1">
        <f t="shared" si="399"/>
        <v>0</v>
      </c>
      <c r="EF217" s="1"/>
      <c r="EH217" s="1">
        <f t="shared" si="400"/>
        <v>0</v>
      </c>
      <c r="EI217" s="1"/>
      <c r="FF217" s="116"/>
      <c r="GP217" s="1">
        <f t="shared" si="360"/>
        <v>0</v>
      </c>
      <c r="GQ217" s="1"/>
      <c r="GY217" s="1">
        <f t="shared" si="401"/>
        <v>0</v>
      </c>
      <c r="GZ217" s="1"/>
      <c r="HC217" s="1">
        <f t="shared" si="402"/>
        <v>0</v>
      </c>
      <c r="HD217" s="1"/>
      <c r="HS217" s="1">
        <f t="shared" si="403"/>
        <v>0</v>
      </c>
      <c r="HT217" s="1"/>
      <c r="HX217" s="1">
        <f t="shared" si="361"/>
        <v>0</v>
      </c>
      <c r="HY217" s="1"/>
      <c r="ID217" s="1">
        <f t="shared" si="362"/>
        <v>0</v>
      </c>
      <c r="IE217" s="1"/>
      <c r="IN217" s="1">
        <f t="shared" si="404"/>
        <v>0</v>
      </c>
      <c r="IW217" s="1">
        <f t="shared" si="405"/>
        <v>0</v>
      </c>
      <c r="IX217" s="1"/>
      <c r="IZ217" s="1">
        <f t="shared" si="363"/>
        <v>0</v>
      </c>
      <c r="JA217" s="1"/>
      <c r="JJ217" s="1">
        <f t="shared" si="364"/>
        <v>0</v>
      </c>
      <c r="JK217" s="1"/>
      <c r="JV217" s="1">
        <f t="shared" si="406"/>
        <v>0</v>
      </c>
      <c r="JW217" s="1"/>
      <c r="KB217" s="1">
        <f t="shared" si="407"/>
        <v>0</v>
      </c>
      <c r="KC217" s="1"/>
      <c r="LG217" s="1">
        <f t="shared" si="365"/>
        <v>0</v>
      </c>
      <c r="LH217" s="1"/>
      <c r="LT217" s="1">
        <f t="shared" si="408"/>
        <v>0</v>
      </c>
      <c r="LU217" s="1"/>
      <c r="MA217" s="1">
        <f t="shared" si="409"/>
        <v>0</v>
      </c>
      <c r="MB217" s="1"/>
      <c r="MF217" s="1">
        <f t="shared" si="410"/>
        <v>0</v>
      </c>
      <c r="MG217" s="1"/>
      <c r="MM217" s="1">
        <f t="shared" si="411"/>
        <v>0</v>
      </c>
      <c r="MN217" s="1"/>
      <c r="MS217" s="1">
        <f t="shared" si="412"/>
        <v>0</v>
      </c>
      <c r="MT217" s="1"/>
      <c r="MU217" s="115"/>
      <c r="OI217" s="120"/>
      <c r="PD217" s="1">
        <f t="shared" si="366"/>
        <v>0</v>
      </c>
      <c r="PE217" s="1"/>
      <c r="QF217" s="1">
        <f t="shared" si="413"/>
        <v>0</v>
      </c>
      <c r="QG217" s="1"/>
      <c r="QY217" s="1">
        <f t="shared" si="414"/>
        <v>0</v>
      </c>
      <c r="RK217" s="1">
        <f t="shared" si="415"/>
        <v>0</v>
      </c>
      <c r="RL217" s="1"/>
      <c r="SA217" s="1">
        <f t="shared" si="416"/>
        <v>0</v>
      </c>
      <c r="SG217" s="1">
        <f t="shared" si="417"/>
        <v>0</v>
      </c>
      <c r="SO217" s="1">
        <f t="shared" si="418"/>
        <v>0</v>
      </c>
      <c r="TB217" s="1">
        <f t="shared" si="419"/>
        <v>0</v>
      </c>
      <c r="TS217" s="1">
        <f t="shared" si="367"/>
        <v>0</v>
      </c>
      <c r="TT217" s="1"/>
      <c r="UD217" s="1">
        <f t="shared" si="368"/>
        <v>0</v>
      </c>
      <c r="UE217" s="1"/>
      <c r="UG217" s="1">
        <f t="shared" si="369"/>
        <v>0</v>
      </c>
      <c r="UH217" s="1"/>
      <c r="UQ217" s="1">
        <f t="shared" si="420"/>
        <v>0</v>
      </c>
      <c r="UR217" s="1"/>
      <c r="VA217" s="1">
        <f t="shared" si="421"/>
        <v>0</v>
      </c>
      <c r="VB217" s="1"/>
      <c r="VG217" s="1">
        <f t="shared" si="422"/>
        <v>0</v>
      </c>
      <c r="VH217" s="1"/>
      <c r="WY217" s="1">
        <f t="shared" si="370"/>
        <v>0</v>
      </c>
      <c r="WZ217" s="1"/>
      <c r="XB217" s="1">
        <f t="shared" si="423"/>
        <v>0</v>
      </c>
      <c r="XC217" s="1"/>
      <c r="XG217" s="1">
        <f t="shared" si="371"/>
        <v>0</v>
      </c>
      <c r="XH217" s="1"/>
      <c r="XK217" s="108"/>
      <c r="XL217" s="1">
        <f t="shared" si="372"/>
        <v>0</v>
      </c>
      <c r="XM217" s="1">
        <f t="shared" si="373"/>
        <v>0</v>
      </c>
      <c r="XN217" s="1">
        <f t="shared" si="424"/>
        <v>0</v>
      </c>
      <c r="XO217" s="1">
        <f t="shared" si="374"/>
        <v>0</v>
      </c>
      <c r="XP217" s="1">
        <f t="shared" si="425"/>
        <v>0</v>
      </c>
      <c r="XQ217" s="1">
        <f t="shared" si="375"/>
        <v>0</v>
      </c>
      <c r="XR217" s="1">
        <f t="shared" si="376"/>
        <v>0</v>
      </c>
      <c r="XS217" s="1">
        <f t="shared" si="432"/>
        <v>0</v>
      </c>
      <c r="XT217" s="1">
        <f t="shared" si="426"/>
        <v>0</v>
      </c>
      <c r="XU217" s="1">
        <f t="shared" si="377"/>
        <v>0</v>
      </c>
      <c r="XV217" s="1">
        <f t="shared" si="378"/>
        <v>0</v>
      </c>
      <c r="XW217" s="1">
        <f t="shared" si="379"/>
        <v>0</v>
      </c>
      <c r="XX217" s="1">
        <f t="shared" si="380"/>
        <v>0</v>
      </c>
      <c r="XY217" s="1">
        <f t="shared" si="381"/>
        <v>0</v>
      </c>
      <c r="XZ217" s="1">
        <f t="shared" si="382"/>
        <v>0</v>
      </c>
      <c r="YA217" s="1">
        <f t="shared" si="383"/>
        <v>0</v>
      </c>
      <c r="YB217" s="1">
        <f t="shared" si="384"/>
        <v>0</v>
      </c>
      <c r="YC217" s="1">
        <f t="shared" si="385"/>
        <v>0</v>
      </c>
      <c r="YD217" s="132"/>
      <c r="YE217" s="133"/>
      <c r="YF217" s="133" t="e">
        <f t="shared" si="386"/>
        <v>#DIV/0!</v>
      </c>
      <c r="YG217" s="130"/>
      <c r="YH217" s="130" t="e">
        <f t="shared" si="387"/>
        <v>#DIV/0!</v>
      </c>
      <c r="YI217" s="129"/>
      <c r="YJ217" s="128" t="e">
        <f t="shared" si="388"/>
        <v>#DIV/0!</v>
      </c>
      <c r="YK217" s="17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>
        <f t="shared" si="427"/>
        <v>0</v>
      </c>
      <c r="ACD217" s="25" t="e">
        <f t="shared" si="435"/>
        <v>#DIV/0!</v>
      </c>
      <c r="ACE217" s="11">
        <f t="shared" si="389"/>
        <v>0</v>
      </c>
      <c r="ACF217" s="11" t="e">
        <f t="shared" si="390"/>
        <v>#DIV/0!</v>
      </c>
      <c r="ACI217" s="11" t="e">
        <f t="shared" si="391"/>
        <v>#DIV/0!</v>
      </c>
      <c r="ACJ217" s="11"/>
      <c r="ACK217" s="13">
        <f t="shared" si="392"/>
        <v>0</v>
      </c>
      <c r="ACL217"/>
      <c r="ACM217" s="25">
        <f t="shared" si="393"/>
        <v>0</v>
      </c>
      <c r="ACN217" s="11" t="e">
        <f t="shared" si="394"/>
        <v>#DIV/0!</v>
      </c>
      <c r="ACO217" s="65"/>
      <c r="ACR217" s="72" t="s">
        <v>295</v>
      </c>
      <c r="ACZ217" s="4" t="s">
        <v>259</v>
      </c>
      <c r="ADD217" s="4" t="s">
        <v>185</v>
      </c>
      <c r="ADL217" s="4">
        <v>1</v>
      </c>
      <c r="AEE217" s="1">
        <f t="shared" si="428"/>
        <v>0</v>
      </c>
      <c r="AEV217" s="4">
        <v>1</v>
      </c>
      <c r="AFC217" s="4">
        <v>1</v>
      </c>
      <c r="AFF217" s="4">
        <v>1</v>
      </c>
      <c r="AGM217" s="5"/>
      <c r="AIY217" s="5"/>
      <c r="AIZ217" s="5"/>
      <c r="AJB217" s="5">
        <v>2000</v>
      </c>
      <c r="AJF217" s="437"/>
      <c r="AJG217" s="37"/>
      <c r="AJH217" s="384">
        <v>2000</v>
      </c>
      <c r="AJI217" s="11" t="e">
        <f t="shared" si="395"/>
        <v>#DIV/0!</v>
      </c>
      <c r="AJJ217" s="60"/>
      <c r="AJK217" s="6"/>
      <c r="AJV217" s="1"/>
      <c r="AJW217" s="1">
        <f t="shared" si="429"/>
        <v>0</v>
      </c>
      <c r="AJZ217" s="1"/>
      <c r="AKA217" s="60"/>
      <c r="AKB217" s="4" t="s">
        <v>186</v>
      </c>
      <c r="AKC217" s="4" t="s">
        <v>411</v>
      </c>
      <c r="AKD217" s="4" t="s">
        <v>261</v>
      </c>
      <c r="AKE217" s="4" t="s">
        <v>260</v>
      </c>
      <c r="AKF217" s="4" t="s">
        <v>260</v>
      </c>
      <c r="AKG217" s="4" t="s">
        <v>260</v>
      </c>
      <c r="AKH217" s="4" t="s">
        <v>260</v>
      </c>
      <c r="AKI217" s="4" t="s">
        <v>260</v>
      </c>
      <c r="AKJ217" s="4" t="s">
        <v>262</v>
      </c>
      <c r="AKK217" s="4" t="s">
        <v>260</v>
      </c>
      <c r="AKL217" s="4" t="s">
        <v>260</v>
      </c>
      <c r="AKM217" s="4" t="s">
        <v>260</v>
      </c>
      <c r="AKN217" s="4" t="s">
        <v>260</v>
      </c>
      <c r="AKO217" s="4" t="s">
        <v>260</v>
      </c>
      <c r="AKP217" s="4" t="s">
        <v>260</v>
      </c>
      <c r="AKQ217" s="4" t="s">
        <v>260</v>
      </c>
      <c r="AKR217" s="4" t="s">
        <v>263</v>
      </c>
      <c r="AKS217" s="4" t="s">
        <v>260</v>
      </c>
      <c r="AKT217" s="4" t="s">
        <v>260</v>
      </c>
      <c r="AKU217" s="4" t="s">
        <v>260</v>
      </c>
      <c r="AKV217" s="4" t="s">
        <v>260</v>
      </c>
      <c r="AKW217" s="4" t="s">
        <v>260</v>
      </c>
      <c r="AKX217" s="4" t="s">
        <v>260</v>
      </c>
      <c r="AKY217" s="4" t="s">
        <v>260</v>
      </c>
      <c r="AKZ217" s="4" t="s">
        <v>260</v>
      </c>
      <c r="ALA217" s="4" t="s">
        <v>260</v>
      </c>
      <c r="ALB217" s="4" t="s">
        <v>260</v>
      </c>
      <c r="ALC217" s="4" t="s">
        <v>260</v>
      </c>
      <c r="ALD217" s="4" t="s">
        <v>260</v>
      </c>
      <c r="ALE217" s="4" t="s">
        <v>260</v>
      </c>
      <c r="ALF217" s="4" t="s">
        <v>260</v>
      </c>
      <c r="ALG217" s="4" t="s">
        <v>260</v>
      </c>
      <c r="ALH217" s="4" t="s">
        <v>260</v>
      </c>
      <c r="ALI217" s="4" t="s">
        <v>260</v>
      </c>
      <c r="ALJ217" s="4" t="s">
        <v>260</v>
      </c>
      <c r="ALK217" s="4" t="s">
        <v>260</v>
      </c>
      <c r="ALL217" s="4" t="s">
        <v>260</v>
      </c>
      <c r="ALM217" s="4">
        <v>2</v>
      </c>
      <c r="ALN217" s="11">
        <f t="shared" si="431"/>
        <v>1000</v>
      </c>
      <c r="ALO217" s="32">
        <v>2000</v>
      </c>
      <c r="ALP217" s="4">
        <v>1</v>
      </c>
      <c r="ALT217" s="4">
        <v>1</v>
      </c>
      <c r="ALU217" s="60"/>
      <c r="ALV217" s="4">
        <v>1</v>
      </c>
      <c r="ALY217" s="4">
        <v>1</v>
      </c>
      <c r="AMJ217" s="403"/>
    </row>
    <row r="218" spans="1:1024" s="3" customFormat="1" ht="15" customHeight="1" x14ac:dyDescent="0.25">
      <c r="A218" s="271"/>
      <c r="B218" s="113">
        <v>321</v>
      </c>
      <c r="C218" s="473" t="s">
        <v>1013</v>
      </c>
      <c r="D218" s="304" t="s">
        <v>580</v>
      </c>
      <c r="E218" s="3">
        <v>2009</v>
      </c>
      <c r="F218" s="3">
        <v>2</v>
      </c>
      <c r="G218" s="3">
        <v>1</v>
      </c>
      <c r="H218" s="3">
        <v>8</v>
      </c>
      <c r="I218" s="3">
        <v>1</v>
      </c>
      <c r="J218" s="3">
        <v>10</v>
      </c>
      <c r="K218" s="3">
        <v>1996</v>
      </c>
      <c r="L218" s="3">
        <v>1999</v>
      </c>
      <c r="M218" s="3">
        <v>4</v>
      </c>
      <c r="Z218" s="3">
        <v>1</v>
      </c>
      <c r="AA218" s="3">
        <v>1</v>
      </c>
      <c r="AB218" s="3">
        <v>1</v>
      </c>
      <c r="AC218" s="3">
        <v>1</v>
      </c>
      <c r="AW218" s="3">
        <v>1</v>
      </c>
      <c r="AY218" s="3">
        <v>1</v>
      </c>
      <c r="BA218" s="3">
        <v>1</v>
      </c>
      <c r="BB218" s="3">
        <v>11</v>
      </c>
      <c r="BC218" s="3">
        <v>1</v>
      </c>
      <c r="BG218" s="3">
        <v>2</v>
      </c>
      <c r="CG218" s="3">
        <v>1</v>
      </c>
      <c r="CH218" s="248"/>
      <c r="CP218" s="1">
        <f t="shared" si="396"/>
        <v>0</v>
      </c>
      <c r="CQ218" s="1"/>
      <c r="CS218" s="1">
        <f t="shared" si="359"/>
        <v>0</v>
      </c>
      <c r="CT218" s="1"/>
      <c r="DO218" s="1">
        <f t="shared" si="397"/>
        <v>0</v>
      </c>
      <c r="DP218" s="1"/>
      <c r="DX218" s="1">
        <f t="shared" si="398"/>
        <v>0</v>
      </c>
      <c r="DY218" s="1"/>
      <c r="EE218" s="1">
        <f t="shared" si="399"/>
        <v>0</v>
      </c>
      <c r="EF218" s="1"/>
      <c r="EH218" s="1">
        <f t="shared" si="400"/>
        <v>0</v>
      </c>
      <c r="EI218" s="1"/>
      <c r="FF218" s="117"/>
      <c r="GP218" s="1">
        <f t="shared" si="360"/>
        <v>0</v>
      </c>
      <c r="GQ218" s="1"/>
      <c r="GY218" s="1">
        <f t="shared" si="401"/>
        <v>0</v>
      </c>
      <c r="GZ218" s="1"/>
      <c r="HC218" s="1">
        <f t="shared" si="402"/>
        <v>0</v>
      </c>
      <c r="HD218" s="1"/>
      <c r="HS218" s="1">
        <f t="shared" si="403"/>
        <v>0</v>
      </c>
      <c r="HT218" s="1"/>
      <c r="HX218" s="1">
        <f t="shared" si="361"/>
        <v>0</v>
      </c>
      <c r="HY218" s="1"/>
      <c r="ID218" s="1">
        <f t="shared" si="362"/>
        <v>0</v>
      </c>
      <c r="IE218" s="1"/>
      <c r="IN218" s="1">
        <f t="shared" si="404"/>
        <v>0</v>
      </c>
      <c r="IW218" s="1">
        <f t="shared" si="405"/>
        <v>0</v>
      </c>
      <c r="IX218" s="1"/>
      <c r="IZ218" s="1">
        <f t="shared" si="363"/>
        <v>0</v>
      </c>
      <c r="JA218" s="1"/>
      <c r="JJ218" s="1">
        <f t="shared" si="364"/>
        <v>0</v>
      </c>
      <c r="JK218" s="1"/>
      <c r="JV218" s="1">
        <f t="shared" si="406"/>
        <v>0</v>
      </c>
      <c r="JW218" s="1"/>
      <c r="JY218" s="3">
        <v>1</v>
      </c>
      <c r="KB218" s="1">
        <f t="shared" si="407"/>
        <v>1</v>
      </c>
      <c r="KC218" s="1">
        <v>1</v>
      </c>
      <c r="LG218" s="1">
        <f t="shared" si="365"/>
        <v>0</v>
      </c>
      <c r="LH218" s="1"/>
      <c r="LT218" s="1">
        <f t="shared" si="408"/>
        <v>0</v>
      </c>
      <c r="LU218" s="1"/>
      <c r="MA218" s="1">
        <f t="shared" si="409"/>
        <v>0</v>
      </c>
      <c r="MB218" s="1"/>
      <c r="MF218" s="1">
        <f t="shared" si="410"/>
        <v>0</v>
      </c>
      <c r="MG218" s="1"/>
      <c r="MM218" s="1">
        <f t="shared" si="411"/>
        <v>0</v>
      </c>
      <c r="MN218" s="1"/>
      <c r="MS218" s="1">
        <f t="shared" si="412"/>
        <v>0</v>
      </c>
      <c r="MT218" s="1"/>
      <c r="MU218" s="115">
        <v>1</v>
      </c>
      <c r="NT218" s="3">
        <v>1</v>
      </c>
      <c r="OI218" s="121"/>
      <c r="PD218" s="1">
        <f t="shared" si="366"/>
        <v>0</v>
      </c>
      <c r="PE218" s="1"/>
      <c r="QF218" s="1">
        <f t="shared" si="413"/>
        <v>0</v>
      </c>
      <c r="QG218" s="1"/>
      <c r="QY218" s="1">
        <f t="shared" si="414"/>
        <v>0</v>
      </c>
      <c r="RK218" s="1">
        <f t="shared" si="415"/>
        <v>0</v>
      </c>
      <c r="RL218" s="1"/>
      <c r="SA218" s="1">
        <f t="shared" si="416"/>
        <v>0</v>
      </c>
      <c r="SG218" s="1">
        <f t="shared" si="417"/>
        <v>0</v>
      </c>
      <c r="SO218" s="1">
        <f t="shared" si="418"/>
        <v>0</v>
      </c>
      <c r="TB218" s="1">
        <f t="shared" si="419"/>
        <v>0</v>
      </c>
      <c r="TS218" s="1">
        <f t="shared" si="367"/>
        <v>0</v>
      </c>
      <c r="TT218" s="1"/>
      <c r="UD218" s="1">
        <f t="shared" si="368"/>
        <v>0</v>
      </c>
      <c r="UE218" s="1"/>
      <c r="UG218" s="1">
        <f t="shared" si="369"/>
        <v>0</v>
      </c>
      <c r="UH218" s="1"/>
      <c r="UQ218" s="1">
        <f t="shared" si="420"/>
        <v>0</v>
      </c>
      <c r="UR218" s="1"/>
      <c r="VA218" s="1">
        <f t="shared" si="421"/>
        <v>0</v>
      </c>
      <c r="VB218" s="1"/>
      <c r="VG218" s="1">
        <f t="shared" si="422"/>
        <v>0</v>
      </c>
      <c r="VH218" s="1"/>
      <c r="WY218" s="1">
        <f t="shared" si="370"/>
        <v>0</v>
      </c>
      <c r="WZ218" s="1"/>
      <c r="XB218" s="1">
        <f t="shared" si="423"/>
        <v>0</v>
      </c>
      <c r="XC218" s="1"/>
      <c r="XG218" s="1">
        <f t="shared" si="371"/>
        <v>0</v>
      </c>
      <c r="XH218" s="1"/>
      <c r="XK218" s="109"/>
      <c r="XL218" s="1">
        <f t="shared" si="372"/>
        <v>0</v>
      </c>
      <c r="XM218" s="1">
        <f t="shared" si="373"/>
        <v>0</v>
      </c>
      <c r="XN218" s="1">
        <f t="shared" si="424"/>
        <v>0</v>
      </c>
      <c r="XO218" s="1">
        <f t="shared" si="374"/>
        <v>0</v>
      </c>
      <c r="XP218" s="1">
        <f t="shared" si="425"/>
        <v>0</v>
      </c>
      <c r="XQ218" s="1">
        <f t="shared" si="375"/>
        <v>0</v>
      </c>
      <c r="XR218" s="1">
        <f t="shared" si="376"/>
        <v>0</v>
      </c>
      <c r="XS218" s="1">
        <f t="shared" si="432"/>
        <v>1</v>
      </c>
      <c r="XT218" s="1">
        <f t="shared" si="426"/>
        <v>0</v>
      </c>
      <c r="XU218" s="1">
        <f t="shared" si="377"/>
        <v>0</v>
      </c>
      <c r="XV218" s="1">
        <f t="shared" si="378"/>
        <v>0</v>
      </c>
      <c r="XW218" s="1">
        <f t="shared" si="379"/>
        <v>0</v>
      </c>
      <c r="XX218" s="1">
        <f t="shared" si="380"/>
        <v>0</v>
      </c>
      <c r="XY218" s="1">
        <f t="shared" si="381"/>
        <v>2</v>
      </c>
      <c r="XZ218" s="1">
        <f t="shared" si="382"/>
        <v>0</v>
      </c>
      <c r="YA218" s="1">
        <f t="shared" si="383"/>
        <v>0</v>
      </c>
      <c r="YB218" s="1">
        <f t="shared" si="384"/>
        <v>0</v>
      </c>
      <c r="YC218" s="1">
        <f t="shared" si="385"/>
        <v>0</v>
      </c>
      <c r="YD218" s="132"/>
      <c r="YE218" s="133">
        <f>SUM(XL218:YC218)</f>
        <v>3</v>
      </c>
      <c r="YF218" s="133">
        <f t="shared" si="386"/>
        <v>75000</v>
      </c>
      <c r="YG218" s="130">
        <v>2</v>
      </c>
      <c r="YH218" s="130">
        <f t="shared" si="387"/>
        <v>112500</v>
      </c>
      <c r="YI218" s="135">
        <v>2</v>
      </c>
      <c r="YJ218" s="128">
        <f t="shared" si="388"/>
        <v>112500</v>
      </c>
      <c r="YK218" s="178"/>
      <c r="YL218">
        <v>1</v>
      </c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>
        <f t="shared" si="427"/>
        <v>0</v>
      </c>
      <c r="ACD218" s="25" t="e">
        <f t="shared" si="435"/>
        <v>#DIV/0!</v>
      </c>
      <c r="ACE218" s="11">
        <f t="shared" si="389"/>
        <v>3</v>
      </c>
      <c r="ACF218" s="11">
        <f t="shared" si="390"/>
        <v>75000</v>
      </c>
      <c r="ACG218" s="3">
        <v>4</v>
      </c>
      <c r="ACH218" s="3">
        <v>1</v>
      </c>
      <c r="ACI218" s="11">
        <f t="shared" si="391"/>
        <v>225000</v>
      </c>
      <c r="ACJ218" s="45">
        <v>1</v>
      </c>
      <c r="ACK218" s="13">
        <f t="shared" si="392"/>
        <v>225000</v>
      </c>
      <c r="ACL218">
        <v>1</v>
      </c>
      <c r="ACM218" s="25">
        <f t="shared" si="393"/>
        <v>225000</v>
      </c>
      <c r="ACN218" s="11">
        <f t="shared" si="394"/>
        <v>225000</v>
      </c>
      <c r="ACO218" s="66"/>
      <c r="ACR218" s="69" t="s">
        <v>295</v>
      </c>
      <c r="ACS218" s="3">
        <v>1</v>
      </c>
      <c r="ACT218" s="3">
        <v>1</v>
      </c>
      <c r="ACU218" s="3">
        <v>1</v>
      </c>
      <c r="ACV218" s="3">
        <v>1</v>
      </c>
      <c r="ACX218" s="3">
        <v>1</v>
      </c>
      <c r="ACY218" s="3">
        <v>1</v>
      </c>
      <c r="ACZ218" s="3" t="s">
        <v>259</v>
      </c>
      <c r="ADD218" s="3" t="s">
        <v>189</v>
      </c>
      <c r="ADL218" s="3">
        <v>1</v>
      </c>
      <c r="ADU218" s="3">
        <v>6</v>
      </c>
      <c r="ADV218" s="459"/>
      <c r="ADW218" s="3">
        <v>2</v>
      </c>
      <c r="ADX218" s="3">
        <v>1</v>
      </c>
      <c r="AEE218" s="1">
        <f t="shared" si="428"/>
        <v>0</v>
      </c>
      <c r="AFJ218" s="3">
        <v>1</v>
      </c>
      <c r="AFK218" s="3">
        <v>1</v>
      </c>
      <c r="AFL218" s="3">
        <v>1</v>
      </c>
      <c r="AFM218" s="3">
        <v>1</v>
      </c>
      <c r="AFP218" s="3">
        <v>1</v>
      </c>
      <c r="AFQ218" s="3">
        <v>1</v>
      </c>
      <c r="AFX218" s="3">
        <v>1</v>
      </c>
      <c r="AGL218" s="3">
        <v>178000</v>
      </c>
      <c r="AGM218" s="14">
        <f t="shared" si="433"/>
        <v>0</v>
      </c>
      <c r="AHJ218" s="3">
        <v>178000</v>
      </c>
      <c r="AHV218" s="3">
        <v>4</v>
      </c>
      <c r="AHW218" s="3">
        <v>1</v>
      </c>
      <c r="AHX218" s="3">
        <v>1</v>
      </c>
      <c r="AHY218" s="3">
        <v>3</v>
      </c>
      <c r="AHZ218" s="3">
        <v>1</v>
      </c>
      <c r="AIA218" s="3">
        <v>2</v>
      </c>
      <c r="AIB218" s="3">
        <v>1</v>
      </c>
      <c r="AIJ218" s="3">
        <v>1</v>
      </c>
      <c r="AIY218" s="14"/>
      <c r="AIZ218" s="14"/>
      <c r="AJB218" s="14">
        <v>225000</v>
      </c>
      <c r="AJF218" s="438"/>
      <c r="AJG218" s="47"/>
      <c r="AJH218" s="381">
        <v>225000</v>
      </c>
      <c r="AJI218" s="11">
        <f t="shared" si="395"/>
        <v>75000</v>
      </c>
      <c r="AJJ218" s="61"/>
      <c r="AJK218" s="15">
        <v>1</v>
      </c>
      <c r="AJL218" s="3">
        <v>5</v>
      </c>
      <c r="AJV218" s="1"/>
      <c r="AJW218" s="1">
        <f t="shared" si="429"/>
        <v>5</v>
      </c>
      <c r="AJZ218" s="1">
        <f t="shared" si="430"/>
        <v>5</v>
      </c>
      <c r="AKA218" s="61"/>
      <c r="AKB218" s="3" t="s">
        <v>365</v>
      </c>
      <c r="AKC218" s="3" t="s">
        <v>940</v>
      </c>
      <c r="AKD218" s="3" t="s">
        <v>523</v>
      </c>
      <c r="AKE218" s="3" t="s">
        <v>941</v>
      </c>
      <c r="AKF218" s="3" t="s">
        <v>942</v>
      </c>
      <c r="AKG218" s="3" t="s">
        <v>186</v>
      </c>
      <c r="AKH218" s="3" t="s">
        <v>260</v>
      </c>
      <c r="AKI218" s="3" t="s">
        <v>260</v>
      </c>
      <c r="AKJ218" s="3" t="s">
        <v>262</v>
      </c>
      <c r="AKK218" s="3" t="s">
        <v>260</v>
      </c>
      <c r="AKL218" s="3" t="s">
        <v>260</v>
      </c>
      <c r="AKM218" s="3" t="s">
        <v>260</v>
      </c>
      <c r="AKN218" s="3" t="s">
        <v>260</v>
      </c>
      <c r="AKO218" s="3" t="s">
        <v>260</v>
      </c>
      <c r="AKP218" s="3" t="s">
        <v>260</v>
      </c>
      <c r="AKQ218" s="3" t="s">
        <v>260</v>
      </c>
      <c r="AKR218" s="3" t="s">
        <v>263</v>
      </c>
      <c r="AKS218" s="3" t="s">
        <v>260</v>
      </c>
      <c r="AKT218" s="3" t="s">
        <v>260</v>
      </c>
      <c r="AKU218" s="3" t="s">
        <v>260</v>
      </c>
      <c r="AKV218" s="3" t="s">
        <v>260</v>
      </c>
      <c r="AKW218" s="3" t="s">
        <v>260</v>
      </c>
      <c r="AKX218" s="3" t="s">
        <v>260</v>
      </c>
      <c r="AKY218" s="3" t="s">
        <v>260</v>
      </c>
      <c r="AKZ218" s="3" t="s">
        <v>260</v>
      </c>
      <c r="ALA218" s="3" t="s">
        <v>260</v>
      </c>
      <c r="ALB218" s="3" t="s">
        <v>260</v>
      </c>
      <c r="ALC218" s="3" t="s">
        <v>260</v>
      </c>
      <c r="ALD218" s="3" t="s">
        <v>260</v>
      </c>
      <c r="ALE218" s="3" t="s">
        <v>260</v>
      </c>
      <c r="ALF218" s="3" t="s">
        <v>260</v>
      </c>
      <c r="ALG218" s="3" t="s">
        <v>260</v>
      </c>
      <c r="ALH218" s="3" t="s">
        <v>260</v>
      </c>
      <c r="ALI218" s="3" t="s">
        <v>260</v>
      </c>
      <c r="ALJ218" s="3" t="s">
        <v>260</v>
      </c>
      <c r="ALK218" s="3" t="s">
        <v>260</v>
      </c>
      <c r="ALL218" s="3" t="s">
        <v>260</v>
      </c>
      <c r="ALM218" s="3">
        <v>3</v>
      </c>
      <c r="ALN218" s="11">
        <f t="shared" si="431"/>
        <v>75000</v>
      </c>
      <c r="ALO218" s="31">
        <v>225000</v>
      </c>
      <c r="ALP218" s="3">
        <v>1</v>
      </c>
      <c r="ALQ218" s="3">
        <v>3</v>
      </c>
      <c r="ALR218" s="3">
        <v>2</v>
      </c>
      <c r="ALU218" s="61"/>
      <c r="ALV218" s="3">
        <v>1</v>
      </c>
      <c r="ALX218" s="3">
        <v>1</v>
      </c>
      <c r="ALY218" s="3">
        <v>1</v>
      </c>
      <c r="ALZ218" s="3">
        <v>1</v>
      </c>
      <c r="AMA218" s="3">
        <v>1</v>
      </c>
      <c r="AMD218" s="3">
        <v>1</v>
      </c>
      <c r="AMJ218" s="404"/>
    </row>
    <row r="219" spans="1:1024" s="4" customFormat="1" ht="19" customHeight="1" x14ac:dyDescent="0.25">
      <c r="A219" s="270"/>
      <c r="B219" s="113">
        <v>322</v>
      </c>
      <c r="C219" s="473" t="s">
        <v>1013</v>
      </c>
      <c r="D219" s="304" t="s">
        <v>943</v>
      </c>
      <c r="E219" s="4">
        <v>2009</v>
      </c>
      <c r="I219" s="4">
        <v>2</v>
      </c>
      <c r="K219" s="4">
        <v>2006</v>
      </c>
      <c r="L219" s="4">
        <v>2006</v>
      </c>
      <c r="M219" s="4">
        <v>1</v>
      </c>
      <c r="AJ219" s="4">
        <v>1</v>
      </c>
      <c r="AW219" s="4">
        <v>1</v>
      </c>
      <c r="AX219" s="4">
        <v>1</v>
      </c>
      <c r="BS219" s="4">
        <v>1</v>
      </c>
      <c r="CG219" s="4">
        <v>1</v>
      </c>
      <c r="CH219" s="246"/>
      <c r="CP219" s="1">
        <f t="shared" si="396"/>
        <v>0</v>
      </c>
      <c r="CQ219" s="1"/>
      <c r="CS219" s="1">
        <f t="shared" si="359"/>
        <v>0</v>
      </c>
      <c r="CT219" s="1"/>
      <c r="DO219" s="1">
        <f t="shared" si="397"/>
        <v>0</v>
      </c>
      <c r="DP219" s="1"/>
      <c r="DX219" s="1">
        <f t="shared" si="398"/>
        <v>0</v>
      </c>
      <c r="DY219" s="1"/>
      <c r="EE219" s="1">
        <f t="shared" si="399"/>
        <v>0</v>
      </c>
      <c r="EF219" s="1"/>
      <c r="EH219" s="1">
        <f t="shared" si="400"/>
        <v>0</v>
      </c>
      <c r="EI219" s="1"/>
      <c r="FF219" s="116"/>
      <c r="GP219" s="1">
        <f t="shared" si="360"/>
        <v>0</v>
      </c>
      <c r="GQ219" s="1"/>
      <c r="GY219" s="1">
        <f t="shared" si="401"/>
        <v>0</v>
      </c>
      <c r="GZ219" s="1"/>
      <c r="HC219" s="1">
        <f t="shared" si="402"/>
        <v>0</v>
      </c>
      <c r="HD219" s="1"/>
      <c r="HS219" s="1">
        <f t="shared" si="403"/>
        <v>0</v>
      </c>
      <c r="HT219" s="1"/>
      <c r="HX219" s="1">
        <f t="shared" si="361"/>
        <v>0</v>
      </c>
      <c r="HY219" s="1"/>
      <c r="ID219" s="1">
        <f t="shared" si="362"/>
        <v>0</v>
      </c>
      <c r="IE219" s="1"/>
      <c r="IN219" s="1">
        <f t="shared" si="404"/>
        <v>0</v>
      </c>
      <c r="IW219" s="1">
        <f t="shared" si="405"/>
        <v>0</v>
      </c>
      <c r="IX219" s="1"/>
      <c r="IZ219" s="1">
        <f t="shared" si="363"/>
        <v>0</v>
      </c>
      <c r="JA219" s="1"/>
      <c r="JJ219" s="1">
        <f t="shared" si="364"/>
        <v>0</v>
      </c>
      <c r="JK219" s="1"/>
      <c r="JV219" s="1">
        <f t="shared" si="406"/>
        <v>0</v>
      </c>
      <c r="JW219" s="1"/>
      <c r="KB219" s="1">
        <f t="shared" si="407"/>
        <v>0</v>
      </c>
      <c r="KC219" s="1"/>
      <c r="LG219" s="1">
        <f t="shared" si="365"/>
        <v>0</v>
      </c>
      <c r="LH219" s="1"/>
      <c r="LT219" s="1">
        <f t="shared" si="408"/>
        <v>0</v>
      </c>
      <c r="LU219" s="1"/>
      <c r="MA219" s="1">
        <f t="shared" si="409"/>
        <v>0</v>
      </c>
      <c r="MB219" s="1"/>
      <c r="MF219" s="1">
        <f t="shared" si="410"/>
        <v>0</v>
      </c>
      <c r="MG219" s="1"/>
      <c r="MM219" s="1">
        <f t="shared" si="411"/>
        <v>0</v>
      </c>
      <c r="MN219" s="1"/>
      <c r="MS219" s="1">
        <f t="shared" si="412"/>
        <v>0</v>
      </c>
      <c r="MT219" s="1"/>
      <c r="MU219" s="115"/>
      <c r="OI219" s="120"/>
      <c r="PD219" s="1">
        <f t="shared" si="366"/>
        <v>0</v>
      </c>
      <c r="PE219" s="1"/>
      <c r="QF219" s="1">
        <f t="shared" si="413"/>
        <v>0</v>
      </c>
      <c r="QG219" s="1"/>
      <c r="QY219" s="1">
        <f t="shared" si="414"/>
        <v>0</v>
      </c>
      <c r="RK219" s="1">
        <f t="shared" si="415"/>
        <v>0</v>
      </c>
      <c r="RL219" s="1"/>
      <c r="SA219" s="1">
        <f t="shared" si="416"/>
        <v>0</v>
      </c>
      <c r="SG219" s="1">
        <f t="shared" si="417"/>
        <v>0</v>
      </c>
      <c r="SO219" s="1">
        <f t="shared" si="418"/>
        <v>0</v>
      </c>
      <c r="TB219" s="1">
        <f t="shared" si="419"/>
        <v>0</v>
      </c>
      <c r="TS219" s="1">
        <f t="shared" si="367"/>
        <v>0</v>
      </c>
      <c r="TT219" s="1"/>
      <c r="UD219" s="1">
        <f t="shared" si="368"/>
        <v>0</v>
      </c>
      <c r="UE219" s="1"/>
      <c r="UG219" s="1">
        <f t="shared" si="369"/>
        <v>0</v>
      </c>
      <c r="UH219" s="1"/>
      <c r="UQ219" s="1">
        <f t="shared" si="420"/>
        <v>0</v>
      </c>
      <c r="UR219" s="1"/>
      <c r="VA219" s="1">
        <f t="shared" si="421"/>
        <v>0</v>
      </c>
      <c r="VB219" s="1"/>
      <c r="VG219" s="1">
        <f t="shared" si="422"/>
        <v>0</v>
      </c>
      <c r="VH219" s="1"/>
      <c r="WY219" s="1">
        <f t="shared" si="370"/>
        <v>0</v>
      </c>
      <c r="WZ219" s="1"/>
      <c r="XB219" s="1">
        <f t="shared" si="423"/>
        <v>0</v>
      </c>
      <c r="XC219" s="1"/>
      <c r="XG219" s="1">
        <f t="shared" si="371"/>
        <v>0</v>
      </c>
      <c r="XH219" s="1"/>
      <c r="XK219" s="108"/>
      <c r="XL219" s="1">
        <f t="shared" si="372"/>
        <v>0</v>
      </c>
      <c r="XM219" s="1">
        <f t="shared" si="373"/>
        <v>0</v>
      </c>
      <c r="XN219" s="1">
        <f t="shared" si="424"/>
        <v>0</v>
      </c>
      <c r="XO219" s="1">
        <f t="shared" si="374"/>
        <v>0</v>
      </c>
      <c r="XP219" s="1">
        <f t="shared" si="425"/>
        <v>0</v>
      </c>
      <c r="XQ219" s="1">
        <f t="shared" si="375"/>
        <v>0</v>
      </c>
      <c r="XR219" s="1">
        <f t="shared" si="376"/>
        <v>0</v>
      </c>
      <c r="XS219" s="1">
        <f t="shared" si="432"/>
        <v>0</v>
      </c>
      <c r="XT219" s="1">
        <f t="shared" si="426"/>
        <v>0</v>
      </c>
      <c r="XU219" s="1">
        <f t="shared" si="377"/>
        <v>0</v>
      </c>
      <c r="XV219" s="1">
        <f t="shared" si="378"/>
        <v>0</v>
      </c>
      <c r="XW219" s="1">
        <f t="shared" si="379"/>
        <v>0</v>
      </c>
      <c r="XX219" s="1">
        <f t="shared" si="380"/>
        <v>0</v>
      </c>
      <c r="XY219" s="1">
        <f t="shared" si="381"/>
        <v>0</v>
      </c>
      <c r="XZ219" s="1">
        <f t="shared" si="382"/>
        <v>0</v>
      </c>
      <c r="YA219" s="1">
        <f t="shared" si="383"/>
        <v>0</v>
      </c>
      <c r="YB219" s="1">
        <f t="shared" si="384"/>
        <v>0</v>
      </c>
      <c r="YC219" s="1">
        <f t="shared" si="385"/>
        <v>0</v>
      </c>
      <c r="YD219" s="132"/>
      <c r="YE219" s="133"/>
      <c r="YF219" s="133" t="e">
        <f t="shared" si="386"/>
        <v>#DIV/0!</v>
      </c>
      <c r="YG219" s="130"/>
      <c r="YH219" s="130" t="e">
        <f t="shared" si="387"/>
        <v>#DIV/0!</v>
      </c>
      <c r="YI219" s="129"/>
      <c r="YJ219" s="128" t="e">
        <f t="shared" si="388"/>
        <v>#DIV/0!</v>
      </c>
      <c r="YK219" s="177"/>
      <c r="YL219">
        <v>1</v>
      </c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>
        <f t="shared" si="427"/>
        <v>0</v>
      </c>
      <c r="ACD219" s="25" t="e">
        <f t="shared" si="435"/>
        <v>#DIV/0!</v>
      </c>
      <c r="ACE219" s="11">
        <f t="shared" si="389"/>
        <v>0</v>
      </c>
      <c r="ACF219" s="11" t="e">
        <f t="shared" si="390"/>
        <v>#DIV/0!</v>
      </c>
      <c r="ACI219" s="11" t="e">
        <f t="shared" si="391"/>
        <v>#DIV/0!</v>
      </c>
      <c r="ACJ219" s="11"/>
      <c r="ACK219" s="13">
        <f t="shared" si="392"/>
        <v>0</v>
      </c>
      <c r="ACL219">
        <v>1</v>
      </c>
      <c r="ACM219" s="25">
        <f t="shared" si="393"/>
        <v>4000</v>
      </c>
      <c r="ACN219" s="11" t="e">
        <f t="shared" si="394"/>
        <v>#DIV/0!</v>
      </c>
      <c r="ACO219" s="65"/>
      <c r="ACR219" s="72" t="s">
        <v>295</v>
      </c>
      <c r="ACZ219" s="4" t="s">
        <v>259</v>
      </c>
      <c r="ADD219" s="4" t="s">
        <v>185</v>
      </c>
      <c r="ADL219" s="4">
        <v>1</v>
      </c>
      <c r="AEE219" s="1">
        <f t="shared" si="428"/>
        <v>0</v>
      </c>
      <c r="AEV219" s="4">
        <v>1</v>
      </c>
      <c r="AFC219" s="4">
        <v>1</v>
      </c>
      <c r="AFF219" s="4">
        <v>1</v>
      </c>
      <c r="AFG219" s="4" t="s">
        <v>944</v>
      </c>
      <c r="AGM219" s="5"/>
      <c r="AIY219" s="5"/>
      <c r="AIZ219" s="5"/>
      <c r="AJB219" s="5">
        <v>4000</v>
      </c>
      <c r="AJF219" s="437"/>
      <c r="AJG219" s="37"/>
      <c r="AJH219" s="384">
        <v>4000</v>
      </c>
      <c r="AJI219" s="11" t="e">
        <f t="shared" si="395"/>
        <v>#DIV/0!</v>
      </c>
      <c r="AJJ219" s="60"/>
      <c r="AJK219" s="6"/>
      <c r="AJV219" s="1"/>
      <c r="AJW219" s="1">
        <f t="shared" si="429"/>
        <v>0</v>
      </c>
      <c r="AJZ219" s="1"/>
      <c r="AKA219" s="60"/>
      <c r="AKB219" s="4" t="s">
        <v>186</v>
      </c>
      <c r="AKC219" s="4" t="s">
        <v>945</v>
      </c>
      <c r="AKD219" s="4" t="s">
        <v>261</v>
      </c>
      <c r="AKE219" s="4" t="s">
        <v>260</v>
      </c>
      <c r="AKF219" s="4" t="s">
        <v>260</v>
      </c>
      <c r="AKG219" s="4" t="s">
        <v>260</v>
      </c>
      <c r="AKH219" s="4" t="s">
        <v>260</v>
      </c>
      <c r="AKI219" s="4" t="s">
        <v>260</v>
      </c>
      <c r="AKJ219" s="4" t="s">
        <v>262</v>
      </c>
      <c r="AKK219" s="4" t="s">
        <v>260</v>
      </c>
      <c r="AKL219" s="4" t="s">
        <v>260</v>
      </c>
      <c r="AKM219" s="4" t="s">
        <v>260</v>
      </c>
      <c r="AKN219" s="4" t="s">
        <v>260</v>
      </c>
      <c r="AKO219" s="4" t="s">
        <v>260</v>
      </c>
      <c r="AKP219" s="4" t="s">
        <v>260</v>
      </c>
      <c r="AKQ219" s="4" t="s">
        <v>260</v>
      </c>
      <c r="AKR219" s="4" t="s">
        <v>263</v>
      </c>
      <c r="AKS219" s="4" t="s">
        <v>260</v>
      </c>
      <c r="AKT219" s="4" t="s">
        <v>260</v>
      </c>
      <c r="AKU219" s="4" t="s">
        <v>260</v>
      </c>
      <c r="AKV219" s="4" t="s">
        <v>260</v>
      </c>
      <c r="AKW219" s="4" t="s">
        <v>260</v>
      </c>
      <c r="AKX219" s="4" t="s">
        <v>260</v>
      </c>
      <c r="AKY219" s="4" t="s">
        <v>260</v>
      </c>
      <c r="AKZ219" s="4" t="s">
        <v>260</v>
      </c>
      <c r="ALA219" s="4" t="s">
        <v>260</v>
      </c>
      <c r="ALB219" s="4" t="s">
        <v>260</v>
      </c>
      <c r="ALC219" s="4" t="s">
        <v>260</v>
      </c>
      <c r="ALD219" s="4" t="s">
        <v>260</v>
      </c>
      <c r="ALE219" s="4" t="s">
        <v>260</v>
      </c>
      <c r="ALF219" s="4" t="s">
        <v>260</v>
      </c>
      <c r="ALG219" s="4" t="s">
        <v>260</v>
      </c>
      <c r="ALH219" s="4" t="s">
        <v>260</v>
      </c>
      <c r="ALI219" s="4" t="s">
        <v>260</v>
      </c>
      <c r="ALJ219" s="4" t="s">
        <v>260</v>
      </c>
      <c r="ALK219" s="4" t="s">
        <v>260</v>
      </c>
      <c r="ALL219" s="4" t="s">
        <v>260</v>
      </c>
      <c r="ALM219" s="4">
        <v>2</v>
      </c>
      <c r="ALN219" s="11">
        <f t="shared" si="431"/>
        <v>2000</v>
      </c>
      <c r="ALO219" s="32">
        <v>4000</v>
      </c>
      <c r="ALP219" s="4">
        <v>2</v>
      </c>
      <c r="ALU219" s="60"/>
      <c r="ALV219" s="4">
        <v>1</v>
      </c>
      <c r="ALY219" s="4">
        <v>1</v>
      </c>
      <c r="AMJ219" s="403"/>
    </row>
    <row r="220" spans="1:1024" s="3" customFormat="1" ht="15" customHeight="1" x14ac:dyDescent="0.25">
      <c r="A220" s="271"/>
      <c r="B220" s="113">
        <v>323</v>
      </c>
      <c r="C220" s="473" t="s">
        <v>1013</v>
      </c>
      <c r="D220" s="304" t="s">
        <v>946</v>
      </c>
      <c r="E220" s="3">
        <v>2010</v>
      </c>
      <c r="H220" s="3">
        <v>6</v>
      </c>
      <c r="I220" s="3">
        <v>1</v>
      </c>
      <c r="J220" s="3">
        <v>6</v>
      </c>
      <c r="K220" s="3">
        <v>2006</v>
      </c>
      <c r="L220" s="3">
        <v>2006</v>
      </c>
      <c r="M220" s="3">
        <v>1</v>
      </c>
      <c r="AJ220" s="3">
        <v>1</v>
      </c>
      <c r="AW220" s="3">
        <v>1</v>
      </c>
      <c r="AY220" s="3">
        <v>1</v>
      </c>
      <c r="BA220" s="3">
        <v>1</v>
      </c>
      <c r="BB220" s="3">
        <v>11</v>
      </c>
      <c r="BC220" s="3">
        <v>1</v>
      </c>
      <c r="CG220" s="3">
        <v>1</v>
      </c>
      <c r="CH220" s="248"/>
      <c r="CP220" s="1">
        <f t="shared" si="396"/>
        <v>0</v>
      </c>
      <c r="CQ220" s="1"/>
      <c r="CS220" s="1">
        <f t="shared" si="359"/>
        <v>0</v>
      </c>
      <c r="CT220" s="1"/>
      <c r="DO220" s="1">
        <f t="shared" si="397"/>
        <v>0</v>
      </c>
      <c r="DP220" s="1"/>
      <c r="DX220" s="1">
        <f t="shared" si="398"/>
        <v>0</v>
      </c>
      <c r="DY220" s="1"/>
      <c r="EE220" s="1">
        <f t="shared" si="399"/>
        <v>0</v>
      </c>
      <c r="EF220" s="1"/>
      <c r="EH220" s="1">
        <f t="shared" si="400"/>
        <v>0</v>
      </c>
      <c r="EI220" s="1"/>
      <c r="FF220" s="117">
        <v>1</v>
      </c>
      <c r="GP220" s="1">
        <f t="shared" si="360"/>
        <v>1</v>
      </c>
      <c r="GQ220" s="1">
        <v>1</v>
      </c>
      <c r="GY220" s="1">
        <f t="shared" si="401"/>
        <v>0</v>
      </c>
      <c r="GZ220" s="1"/>
      <c r="HC220" s="1">
        <f t="shared" si="402"/>
        <v>0</v>
      </c>
      <c r="HD220" s="1"/>
      <c r="HS220" s="1">
        <f t="shared" si="403"/>
        <v>0</v>
      </c>
      <c r="HT220" s="1"/>
      <c r="HX220" s="1">
        <f t="shared" si="361"/>
        <v>0</v>
      </c>
      <c r="HY220" s="1"/>
      <c r="ID220" s="1">
        <f t="shared" si="362"/>
        <v>0</v>
      </c>
      <c r="IE220" s="1"/>
      <c r="IN220" s="1">
        <f t="shared" si="404"/>
        <v>0</v>
      </c>
      <c r="IW220" s="1">
        <f t="shared" si="405"/>
        <v>0</v>
      </c>
      <c r="IX220" s="1"/>
      <c r="IZ220" s="1">
        <f t="shared" si="363"/>
        <v>0</v>
      </c>
      <c r="JA220" s="1"/>
      <c r="JJ220" s="1">
        <f t="shared" si="364"/>
        <v>0</v>
      </c>
      <c r="JK220" s="1"/>
      <c r="JV220" s="1">
        <f t="shared" si="406"/>
        <v>0</v>
      </c>
      <c r="JW220" s="1"/>
      <c r="KB220" s="1">
        <f t="shared" si="407"/>
        <v>0</v>
      </c>
      <c r="KC220" s="1"/>
      <c r="LG220" s="1">
        <f t="shared" si="365"/>
        <v>0</v>
      </c>
      <c r="LH220" s="1"/>
      <c r="LT220" s="1">
        <f t="shared" si="408"/>
        <v>0</v>
      </c>
      <c r="LU220" s="1"/>
      <c r="MA220" s="1">
        <f t="shared" si="409"/>
        <v>0</v>
      </c>
      <c r="MB220" s="1"/>
      <c r="MF220" s="1">
        <f t="shared" si="410"/>
        <v>0</v>
      </c>
      <c r="MG220" s="1"/>
      <c r="MM220" s="1">
        <f t="shared" si="411"/>
        <v>0</v>
      </c>
      <c r="MN220" s="1"/>
      <c r="MS220" s="1">
        <f t="shared" si="412"/>
        <v>0</v>
      </c>
      <c r="MT220" s="1"/>
      <c r="MU220" s="115">
        <v>1</v>
      </c>
      <c r="OD220" s="3">
        <v>1</v>
      </c>
      <c r="OF220" s="3">
        <v>1</v>
      </c>
      <c r="OI220" s="121"/>
      <c r="PD220" s="1">
        <f t="shared" si="366"/>
        <v>0</v>
      </c>
      <c r="PE220" s="1"/>
      <c r="QF220" s="1">
        <f t="shared" si="413"/>
        <v>0</v>
      </c>
      <c r="QG220" s="1"/>
      <c r="QY220" s="1">
        <f t="shared" si="414"/>
        <v>0</v>
      </c>
      <c r="RK220" s="1">
        <f t="shared" si="415"/>
        <v>0</v>
      </c>
      <c r="RL220" s="1"/>
      <c r="SA220" s="1">
        <f t="shared" si="416"/>
        <v>0</v>
      </c>
      <c r="SC220" s="3">
        <v>1</v>
      </c>
      <c r="SG220" s="1">
        <f t="shared" si="417"/>
        <v>1</v>
      </c>
      <c r="SH220" s="3">
        <v>1</v>
      </c>
      <c r="SO220" s="1">
        <f t="shared" si="418"/>
        <v>0</v>
      </c>
      <c r="TB220" s="1">
        <f t="shared" si="419"/>
        <v>0</v>
      </c>
      <c r="TS220" s="1">
        <f t="shared" si="367"/>
        <v>0</v>
      </c>
      <c r="TT220" s="1"/>
      <c r="UD220" s="1">
        <f t="shared" si="368"/>
        <v>0</v>
      </c>
      <c r="UE220" s="1"/>
      <c r="UG220" s="1">
        <f t="shared" si="369"/>
        <v>0</v>
      </c>
      <c r="UH220" s="1"/>
      <c r="UQ220" s="1">
        <f t="shared" si="420"/>
        <v>0</v>
      </c>
      <c r="UR220" s="1"/>
      <c r="VA220" s="1">
        <f t="shared" si="421"/>
        <v>0</v>
      </c>
      <c r="VB220" s="1"/>
      <c r="VG220" s="1">
        <f t="shared" si="422"/>
        <v>0</v>
      </c>
      <c r="VH220" s="1"/>
      <c r="WY220" s="1">
        <f t="shared" si="370"/>
        <v>0</v>
      </c>
      <c r="WZ220" s="1"/>
      <c r="XB220" s="1">
        <f t="shared" si="423"/>
        <v>0</v>
      </c>
      <c r="XC220" s="1"/>
      <c r="XG220" s="1">
        <f t="shared" si="371"/>
        <v>0</v>
      </c>
      <c r="XH220" s="1"/>
      <c r="XK220" s="109"/>
      <c r="XL220" s="1">
        <f t="shared" si="372"/>
        <v>0</v>
      </c>
      <c r="XM220" s="1">
        <f t="shared" si="373"/>
        <v>0</v>
      </c>
      <c r="XN220" s="1">
        <f t="shared" si="424"/>
        <v>0</v>
      </c>
      <c r="XO220" s="1">
        <f t="shared" si="374"/>
        <v>0</v>
      </c>
      <c r="XP220" s="1">
        <f t="shared" si="425"/>
        <v>0</v>
      </c>
      <c r="XQ220" s="1">
        <f t="shared" si="375"/>
        <v>0</v>
      </c>
      <c r="XR220" s="1">
        <f t="shared" si="376"/>
        <v>0</v>
      </c>
      <c r="XS220" s="1">
        <f t="shared" si="432"/>
        <v>1</v>
      </c>
      <c r="XT220" s="1">
        <f t="shared" si="426"/>
        <v>1</v>
      </c>
      <c r="XU220" s="1">
        <f t="shared" si="377"/>
        <v>0</v>
      </c>
      <c r="XV220" s="1">
        <f t="shared" si="378"/>
        <v>0</v>
      </c>
      <c r="XW220" s="1">
        <f t="shared" si="379"/>
        <v>0</v>
      </c>
      <c r="XX220" s="1">
        <f t="shared" si="380"/>
        <v>0</v>
      </c>
      <c r="XY220" s="1">
        <f t="shared" si="381"/>
        <v>3</v>
      </c>
      <c r="XZ220" s="1">
        <f t="shared" si="382"/>
        <v>0</v>
      </c>
      <c r="YA220" s="1">
        <f t="shared" si="383"/>
        <v>0</v>
      </c>
      <c r="YB220" s="1">
        <f t="shared" si="384"/>
        <v>0</v>
      </c>
      <c r="YC220" s="1">
        <f t="shared" si="385"/>
        <v>0</v>
      </c>
      <c r="YD220" s="132"/>
      <c r="YE220" s="133">
        <f t="shared" ref="YE220:YE234" si="437">SUM(XL220:YC220)</f>
        <v>5</v>
      </c>
      <c r="YF220" s="133">
        <f t="shared" si="386"/>
        <v>16600</v>
      </c>
      <c r="YG220" s="130">
        <v>3</v>
      </c>
      <c r="YH220" s="130">
        <f t="shared" si="387"/>
        <v>27666.666666666668</v>
      </c>
      <c r="YI220" s="135">
        <v>2</v>
      </c>
      <c r="YJ220" s="128">
        <f t="shared" si="388"/>
        <v>41500</v>
      </c>
      <c r="YK220" s="178"/>
      <c r="YL220">
        <v>0.5</v>
      </c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>
        <v>1</v>
      </c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>
        <f t="shared" si="427"/>
        <v>1</v>
      </c>
      <c r="ACD220" s="25">
        <f t="shared" si="435"/>
        <v>83000</v>
      </c>
      <c r="ACE220" s="11">
        <f t="shared" si="389"/>
        <v>6</v>
      </c>
      <c r="ACF220" s="11">
        <f t="shared" si="390"/>
        <v>27666.666666666668</v>
      </c>
      <c r="ACG220" s="3">
        <v>24</v>
      </c>
      <c r="ACH220" s="3">
        <v>2</v>
      </c>
      <c r="ACI220" s="11">
        <f t="shared" si="391"/>
        <v>83000</v>
      </c>
      <c r="ACJ220" s="11"/>
      <c r="ACK220" s="13">
        <f t="shared" si="392"/>
        <v>0</v>
      </c>
      <c r="ACL220">
        <v>0.5</v>
      </c>
      <c r="ACM220" s="25">
        <f t="shared" si="393"/>
        <v>83000</v>
      </c>
      <c r="ACN220" s="11">
        <f t="shared" si="394"/>
        <v>83000</v>
      </c>
      <c r="ACO220" s="66"/>
      <c r="ACR220" s="69" t="s">
        <v>407</v>
      </c>
      <c r="ACX220" s="3">
        <v>1</v>
      </c>
      <c r="ACY220" s="3">
        <v>1</v>
      </c>
      <c r="ACZ220" s="3" t="s">
        <v>259</v>
      </c>
      <c r="ADD220" s="3" t="s">
        <v>185</v>
      </c>
      <c r="ADL220" s="3">
        <v>1</v>
      </c>
      <c r="ADP220" s="3">
        <v>1</v>
      </c>
      <c r="ADU220" s="3">
        <v>4</v>
      </c>
      <c r="ADV220" s="459"/>
      <c r="AEE220" s="1">
        <f t="shared" si="428"/>
        <v>0</v>
      </c>
      <c r="AEO220" s="3">
        <v>3</v>
      </c>
      <c r="AER220" s="3">
        <v>1</v>
      </c>
      <c r="AFF220" s="3">
        <v>1</v>
      </c>
      <c r="AFH220" s="3">
        <v>1</v>
      </c>
      <c r="AFI220" s="3" t="s">
        <v>947</v>
      </c>
      <c r="AFM220" s="3">
        <v>1</v>
      </c>
      <c r="AGL220" s="3">
        <v>40000</v>
      </c>
      <c r="AGM220" s="14">
        <f t="shared" si="433"/>
        <v>0</v>
      </c>
      <c r="AHJ220" s="3">
        <v>40000</v>
      </c>
      <c r="AHY220" s="3">
        <v>2</v>
      </c>
      <c r="AHZ220" s="3">
        <v>1</v>
      </c>
      <c r="AIJ220" s="3">
        <v>1</v>
      </c>
      <c r="AIQ220" s="3">
        <v>1</v>
      </c>
      <c r="AIX220" s="3">
        <v>1</v>
      </c>
      <c r="AIY220" s="14">
        <v>126000</v>
      </c>
      <c r="AIZ220" s="14"/>
      <c r="AJA220" s="3">
        <v>315</v>
      </c>
      <c r="AJB220" s="14"/>
      <c r="AJC220" s="3">
        <v>40000</v>
      </c>
      <c r="AJD220" s="3">
        <v>1</v>
      </c>
      <c r="AJE220" s="3">
        <v>1</v>
      </c>
      <c r="AJF220" s="438">
        <v>24.096385542168676</v>
      </c>
      <c r="AJG220" s="47"/>
      <c r="AJH220" s="381">
        <v>166000</v>
      </c>
      <c r="AJI220" s="11">
        <f t="shared" si="395"/>
        <v>27666.666666666668</v>
      </c>
      <c r="AJJ220" s="61"/>
      <c r="AJK220" s="15">
        <v>2</v>
      </c>
      <c r="AJL220" s="3">
        <v>1</v>
      </c>
      <c r="AJV220" s="1"/>
      <c r="AJW220" s="1">
        <f t="shared" si="429"/>
        <v>1</v>
      </c>
      <c r="AJZ220" s="1">
        <f t="shared" si="430"/>
        <v>1</v>
      </c>
      <c r="AKA220" s="61"/>
      <c r="AKB220" s="3" t="s">
        <v>260</v>
      </c>
      <c r="AKC220" s="3" t="s">
        <v>260</v>
      </c>
      <c r="AKD220" s="3" t="s">
        <v>261</v>
      </c>
      <c r="AKE220" s="3" t="s">
        <v>260</v>
      </c>
      <c r="AKF220" s="3" t="s">
        <v>260</v>
      </c>
      <c r="AKG220" s="3" t="s">
        <v>260</v>
      </c>
      <c r="AKH220" s="3" t="s">
        <v>260</v>
      </c>
      <c r="AKI220" s="3" t="s">
        <v>260</v>
      </c>
      <c r="AKJ220" s="3" t="s">
        <v>262</v>
      </c>
      <c r="AKK220" s="3" t="s">
        <v>260</v>
      </c>
      <c r="AKL220" s="3" t="s">
        <v>260</v>
      </c>
      <c r="AKM220" s="3" t="s">
        <v>260</v>
      </c>
      <c r="AKN220" s="3" t="s">
        <v>260</v>
      </c>
      <c r="AKO220" s="3" t="s">
        <v>260</v>
      </c>
      <c r="AKP220" s="3" t="s">
        <v>260</v>
      </c>
      <c r="AKQ220" s="3" t="s">
        <v>260</v>
      </c>
      <c r="AKR220" s="3" t="s">
        <v>263</v>
      </c>
      <c r="AKS220" s="3" t="s">
        <v>260</v>
      </c>
      <c r="AKT220" s="3" t="s">
        <v>260</v>
      </c>
      <c r="AKU220" s="3" t="s">
        <v>260</v>
      </c>
      <c r="AKV220" s="3" t="s">
        <v>260</v>
      </c>
      <c r="AKW220" s="3" t="s">
        <v>260</v>
      </c>
      <c r="AKX220" s="3" t="s">
        <v>260</v>
      </c>
      <c r="AKY220" s="3" t="s">
        <v>260</v>
      </c>
      <c r="AKZ220" s="3" t="s">
        <v>260</v>
      </c>
      <c r="ALA220" s="3" t="s">
        <v>260</v>
      </c>
      <c r="ALB220" s="3" t="s">
        <v>260</v>
      </c>
      <c r="ALC220" s="3" t="s">
        <v>260</v>
      </c>
      <c r="ALD220" s="3" t="s">
        <v>260</v>
      </c>
      <c r="ALE220" s="3" t="s">
        <v>260</v>
      </c>
      <c r="ALF220" s="3" t="s">
        <v>260</v>
      </c>
      <c r="ALG220" s="3" t="s">
        <v>260</v>
      </c>
      <c r="ALH220" s="3" t="s">
        <v>260</v>
      </c>
      <c r="ALI220" s="3" t="s">
        <v>260</v>
      </c>
      <c r="ALJ220" s="3" t="s">
        <v>260</v>
      </c>
      <c r="ALK220" s="3" t="s">
        <v>260</v>
      </c>
      <c r="ALL220" s="3" t="s">
        <v>260</v>
      </c>
      <c r="ALN220" s="11" t="e">
        <f t="shared" si="431"/>
        <v>#DIV/0!</v>
      </c>
      <c r="ALO220" s="31">
        <v>166000</v>
      </c>
      <c r="ALU220" s="61"/>
      <c r="ALV220" s="3">
        <v>1</v>
      </c>
      <c r="ALX220" s="3">
        <v>1</v>
      </c>
      <c r="ALY220" s="3">
        <v>1</v>
      </c>
      <c r="AMJ220" s="404"/>
    </row>
    <row r="221" spans="1:1024" s="1" customFormat="1" ht="15" customHeight="1" x14ac:dyDescent="0.25">
      <c r="A221" s="268"/>
      <c r="B221" s="113">
        <v>324</v>
      </c>
      <c r="C221" s="473" t="s">
        <v>1013</v>
      </c>
      <c r="D221" s="304" t="s">
        <v>948</v>
      </c>
      <c r="E221" s="1">
        <v>2010</v>
      </c>
      <c r="H221" s="1">
        <v>2</v>
      </c>
      <c r="I221" s="1">
        <v>1</v>
      </c>
      <c r="J221" s="1">
        <v>2</v>
      </c>
      <c r="K221" s="1">
        <v>2008</v>
      </c>
      <c r="L221" s="1">
        <v>2008</v>
      </c>
      <c r="M221" s="1">
        <v>1</v>
      </c>
      <c r="AL221" s="1">
        <v>1</v>
      </c>
      <c r="AY221" s="1">
        <v>1</v>
      </c>
      <c r="BA221" s="1">
        <v>1</v>
      </c>
      <c r="BB221" s="1">
        <v>21</v>
      </c>
      <c r="BC221" s="1">
        <v>1</v>
      </c>
      <c r="BD221" s="1">
        <v>1</v>
      </c>
      <c r="CG221" s="1">
        <v>1</v>
      </c>
      <c r="CH221" s="246"/>
      <c r="CP221" s="1">
        <f t="shared" si="396"/>
        <v>0</v>
      </c>
      <c r="CS221" s="1">
        <f t="shared" si="359"/>
        <v>0</v>
      </c>
      <c r="DO221" s="1">
        <f t="shared" si="397"/>
        <v>0</v>
      </c>
      <c r="DX221" s="1">
        <f t="shared" si="398"/>
        <v>0</v>
      </c>
      <c r="EE221" s="1">
        <f t="shared" si="399"/>
        <v>0</v>
      </c>
      <c r="EH221" s="1">
        <f t="shared" si="400"/>
        <v>0</v>
      </c>
      <c r="FF221" s="116"/>
      <c r="GP221" s="1">
        <f t="shared" si="360"/>
        <v>0</v>
      </c>
      <c r="GY221" s="1">
        <f t="shared" si="401"/>
        <v>0</v>
      </c>
      <c r="HC221" s="1">
        <f t="shared" si="402"/>
        <v>0</v>
      </c>
      <c r="HS221" s="1">
        <f t="shared" si="403"/>
        <v>0</v>
      </c>
      <c r="HX221" s="1">
        <f t="shared" si="361"/>
        <v>0</v>
      </c>
      <c r="ID221" s="1">
        <f t="shared" si="362"/>
        <v>0</v>
      </c>
      <c r="IN221" s="1">
        <f t="shared" si="404"/>
        <v>0</v>
      </c>
      <c r="IW221" s="1">
        <f t="shared" si="405"/>
        <v>0</v>
      </c>
      <c r="IZ221" s="1">
        <f t="shared" si="363"/>
        <v>0</v>
      </c>
      <c r="JJ221" s="1">
        <f t="shared" si="364"/>
        <v>0</v>
      </c>
      <c r="JV221" s="1">
        <f t="shared" si="406"/>
        <v>0</v>
      </c>
      <c r="KB221" s="1">
        <f t="shared" si="407"/>
        <v>0</v>
      </c>
      <c r="LG221" s="1">
        <f t="shared" si="365"/>
        <v>0</v>
      </c>
      <c r="LT221" s="1">
        <f t="shared" si="408"/>
        <v>0</v>
      </c>
      <c r="MA221" s="1">
        <f t="shared" si="409"/>
        <v>0</v>
      </c>
      <c r="MF221" s="1">
        <f t="shared" si="410"/>
        <v>0</v>
      </c>
      <c r="MM221" s="1">
        <f t="shared" si="411"/>
        <v>0</v>
      </c>
      <c r="MS221" s="1">
        <f t="shared" si="412"/>
        <v>0</v>
      </c>
      <c r="MU221" s="115">
        <v>1</v>
      </c>
      <c r="NW221" s="1">
        <v>1</v>
      </c>
      <c r="OI221" s="120"/>
      <c r="PD221" s="1">
        <f t="shared" si="366"/>
        <v>0</v>
      </c>
      <c r="QF221" s="1">
        <f t="shared" si="413"/>
        <v>0</v>
      </c>
      <c r="QY221" s="1">
        <f t="shared" si="414"/>
        <v>0</v>
      </c>
      <c r="RK221" s="1">
        <f t="shared" si="415"/>
        <v>0</v>
      </c>
      <c r="SA221" s="1">
        <f t="shared" si="416"/>
        <v>0</v>
      </c>
      <c r="SG221" s="1">
        <f t="shared" si="417"/>
        <v>0</v>
      </c>
      <c r="SO221" s="1">
        <f t="shared" si="418"/>
        <v>0</v>
      </c>
      <c r="TB221" s="1">
        <f t="shared" si="419"/>
        <v>0</v>
      </c>
      <c r="TS221" s="1">
        <f t="shared" si="367"/>
        <v>0</v>
      </c>
      <c r="UD221" s="1">
        <f t="shared" si="368"/>
        <v>0</v>
      </c>
      <c r="UG221" s="1">
        <f t="shared" si="369"/>
        <v>0</v>
      </c>
      <c r="UQ221" s="1">
        <f t="shared" si="420"/>
        <v>0</v>
      </c>
      <c r="VA221" s="1">
        <f t="shared" si="421"/>
        <v>0</v>
      </c>
      <c r="VG221" s="1">
        <f t="shared" si="422"/>
        <v>0</v>
      </c>
      <c r="WY221" s="1">
        <f t="shared" si="370"/>
        <v>0</v>
      </c>
      <c r="XB221" s="1">
        <f t="shared" si="423"/>
        <v>0</v>
      </c>
      <c r="XG221" s="1">
        <f t="shared" si="371"/>
        <v>0</v>
      </c>
      <c r="XK221" s="108"/>
      <c r="XL221" s="1">
        <f t="shared" si="372"/>
        <v>0</v>
      </c>
      <c r="XM221" s="1">
        <f t="shared" si="373"/>
        <v>0</v>
      </c>
      <c r="XN221" s="1">
        <f t="shared" si="424"/>
        <v>0</v>
      </c>
      <c r="XO221" s="1">
        <f t="shared" si="374"/>
        <v>0</v>
      </c>
      <c r="XP221" s="1">
        <f t="shared" si="425"/>
        <v>0</v>
      </c>
      <c r="XQ221" s="1">
        <f t="shared" si="375"/>
        <v>0</v>
      </c>
      <c r="XR221" s="1">
        <f t="shared" si="376"/>
        <v>0</v>
      </c>
      <c r="XS221" s="1">
        <f t="shared" si="432"/>
        <v>0</v>
      </c>
      <c r="XT221" s="1">
        <f t="shared" si="426"/>
        <v>0</v>
      </c>
      <c r="XU221" s="1">
        <f t="shared" si="377"/>
        <v>0</v>
      </c>
      <c r="XV221" s="1">
        <f t="shared" si="378"/>
        <v>0</v>
      </c>
      <c r="XW221" s="1">
        <f t="shared" si="379"/>
        <v>0</v>
      </c>
      <c r="XX221" s="1">
        <f t="shared" si="380"/>
        <v>0</v>
      </c>
      <c r="XY221" s="1">
        <f t="shared" si="381"/>
        <v>2</v>
      </c>
      <c r="XZ221" s="1">
        <f t="shared" si="382"/>
        <v>0</v>
      </c>
      <c r="YA221" s="1">
        <f t="shared" si="383"/>
        <v>0</v>
      </c>
      <c r="YB221" s="1">
        <f t="shared" si="384"/>
        <v>0</v>
      </c>
      <c r="YC221" s="1">
        <f t="shared" si="385"/>
        <v>0</v>
      </c>
      <c r="YD221" s="132"/>
      <c r="YE221" s="133">
        <f t="shared" si="437"/>
        <v>2</v>
      </c>
      <c r="YF221" s="133">
        <f t="shared" si="386"/>
        <v>83250</v>
      </c>
      <c r="YG221" s="130">
        <v>1</v>
      </c>
      <c r="YH221" s="130">
        <f t="shared" si="387"/>
        <v>166500</v>
      </c>
      <c r="YI221" s="129">
        <v>1</v>
      </c>
      <c r="YJ221" s="128">
        <f t="shared" si="388"/>
        <v>166500</v>
      </c>
      <c r="YK221" s="177"/>
      <c r="YL221">
        <v>0.5</v>
      </c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>
        <v>1</v>
      </c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>
        <f t="shared" si="427"/>
        <v>1</v>
      </c>
      <c r="ACD221" s="25">
        <f t="shared" si="435"/>
        <v>166500</v>
      </c>
      <c r="ACE221" s="11">
        <f t="shared" si="389"/>
        <v>3</v>
      </c>
      <c r="ACF221" s="11">
        <f t="shared" si="390"/>
        <v>111000</v>
      </c>
      <c r="ACG221" s="1">
        <v>24</v>
      </c>
      <c r="ACH221" s="1">
        <v>2</v>
      </c>
      <c r="ACI221" s="11">
        <f t="shared" si="391"/>
        <v>166500</v>
      </c>
      <c r="ACJ221" s="45">
        <v>1</v>
      </c>
      <c r="ACK221" s="13">
        <f t="shared" si="392"/>
        <v>333000</v>
      </c>
      <c r="ACL221">
        <v>0.5</v>
      </c>
      <c r="ACM221" s="25">
        <f t="shared" si="393"/>
        <v>166500</v>
      </c>
      <c r="ACN221" s="11">
        <f t="shared" si="394"/>
        <v>166500</v>
      </c>
      <c r="ACO221" s="65"/>
      <c r="ACR221" s="39" t="s">
        <v>295</v>
      </c>
      <c r="ACS221" s="1">
        <v>1</v>
      </c>
      <c r="ACT221" s="1">
        <v>1</v>
      </c>
      <c r="ACZ221" s="1" t="s">
        <v>259</v>
      </c>
      <c r="ADD221" s="1" t="s">
        <v>185</v>
      </c>
      <c r="ADF221" s="1">
        <v>1</v>
      </c>
      <c r="ADI221" s="1">
        <v>1</v>
      </c>
      <c r="ADV221" s="457"/>
      <c r="AEE221" s="1">
        <f t="shared" si="428"/>
        <v>0</v>
      </c>
      <c r="AEV221" s="1">
        <v>1</v>
      </c>
      <c r="AFN221" s="1">
        <v>1</v>
      </c>
      <c r="AGL221" s="1">
        <v>150000</v>
      </c>
      <c r="AGM221" s="11">
        <f t="shared" si="433"/>
        <v>0</v>
      </c>
      <c r="AHJ221" s="1">
        <v>150000</v>
      </c>
      <c r="AHN221" s="1">
        <v>1</v>
      </c>
      <c r="AHO221" s="1">
        <v>1</v>
      </c>
      <c r="AHX221" s="1">
        <v>1</v>
      </c>
      <c r="AIA221" s="1">
        <v>1</v>
      </c>
      <c r="AIB221" s="1">
        <v>1</v>
      </c>
      <c r="AIJ221" s="1">
        <v>1</v>
      </c>
      <c r="AIQ221" s="1">
        <v>1</v>
      </c>
      <c r="AIX221" s="1">
        <v>1</v>
      </c>
      <c r="AIY221" s="11">
        <v>183000</v>
      </c>
      <c r="AIZ221" s="11"/>
      <c r="AJA221" s="1">
        <v>122</v>
      </c>
      <c r="AJB221" s="11"/>
      <c r="AJC221" s="1">
        <v>150000</v>
      </c>
      <c r="AJD221" s="1">
        <v>1</v>
      </c>
      <c r="AJE221" s="1">
        <v>1</v>
      </c>
      <c r="AJF221" s="435">
        <v>45.045045045045043</v>
      </c>
      <c r="AJG221" s="45"/>
      <c r="AJH221" s="381">
        <v>333000</v>
      </c>
      <c r="AJI221" s="11">
        <f t="shared" si="395"/>
        <v>111000</v>
      </c>
      <c r="AJJ221" s="60"/>
      <c r="AJK221" s="12"/>
      <c r="AJL221" s="1">
        <v>1</v>
      </c>
      <c r="AJW221" s="1">
        <f t="shared" si="429"/>
        <v>1</v>
      </c>
      <c r="AJZ221" s="1">
        <f t="shared" si="430"/>
        <v>1</v>
      </c>
      <c r="AKA221" s="60"/>
      <c r="AKB221" s="1" t="s">
        <v>310</v>
      </c>
      <c r="AKC221" s="1" t="s">
        <v>572</v>
      </c>
      <c r="AKD221" s="1" t="s">
        <v>653</v>
      </c>
      <c r="AKE221" s="1" t="s">
        <v>265</v>
      </c>
      <c r="AKF221" s="1" t="s">
        <v>260</v>
      </c>
      <c r="AKG221" s="1" t="s">
        <v>260</v>
      </c>
      <c r="AKH221" s="1" t="s">
        <v>260</v>
      </c>
      <c r="AKI221" s="1" t="s">
        <v>260</v>
      </c>
      <c r="AKJ221" s="1" t="s">
        <v>262</v>
      </c>
      <c r="AKK221" s="1" t="s">
        <v>260</v>
      </c>
      <c r="AKL221" s="1" t="s">
        <v>260</v>
      </c>
      <c r="AKM221" s="1" t="s">
        <v>260</v>
      </c>
      <c r="AKN221" s="1" t="s">
        <v>260</v>
      </c>
      <c r="AKO221" s="1" t="s">
        <v>260</v>
      </c>
      <c r="AKP221" s="1" t="s">
        <v>260</v>
      </c>
      <c r="AKQ221" s="1" t="s">
        <v>260</v>
      </c>
      <c r="AKR221" s="1" t="s">
        <v>263</v>
      </c>
      <c r="AKS221" s="1" t="s">
        <v>260</v>
      </c>
      <c r="AKT221" s="1" t="s">
        <v>260</v>
      </c>
      <c r="AKU221" s="1" t="s">
        <v>260</v>
      </c>
      <c r="AKV221" s="1" t="s">
        <v>260</v>
      </c>
      <c r="AKW221" s="1" t="s">
        <v>260</v>
      </c>
      <c r="AKX221" s="1" t="s">
        <v>260</v>
      </c>
      <c r="AKY221" s="1" t="s">
        <v>260</v>
      </c>
      <c r="AKZ221" s="1" t="s">
        <v>260</v>
      </c>
      <c r="ALA221" s="1" t="s">
        <v>260</v>
      </c>
      <c r="ALB221" s="1" t="s">
        <v>260</v>
      </c>
      <c r="ALC221" s="1" t="s">
        <v>260</v>
      </c>
      <c r="ALD221" s="1" t="s">
        <v>260</v>
      </c>
      <c r="ALE221" s="1" t="s">
        <v>260</v>
      </c>
      <c r="ALF221" s="1" t="s">
        <v>260</v>
      </c>
      <c r="ALG221" s="1" t="s">
        <v>260</v>
      </c>
      <c r="ALH221" s="1" t="s">
        <v>260</v>
      </c>
      <c r="ALI221" s="1" t="s">
        <v>260</v>
      </c>
      <c r="ALJ221" s="1" t="s">
        <v>260</v>
      </c>
      <c r="ALK221" s="1" t="s">
        <v>260</v>
      </c>
      <c r="ALL221" s="1" t="s">
        <v>260</v>
      </c>
      <c r="ALM221" s="1">
        <v>4</v>
      </c>
      <c r="ALN221" s="11">
        <f t="shared" si="431"/>
        <v>83250</v>
      </c>
      <c r="ALO221" s="28">
        <v>333000</v>
      </c>
      <c r="ALP221" s="1">
        <v>3</v>
      </c>
      <c r="ALQ221" s="1">
        <v>1</v>
      </c>
      <c r="ALU221" s="60"/>
      <c r="ALV221" s="1">
        <v>1</v>
      </c>
      <c r="ALY221" s="1">
        <v>1</v>
      </c>
      <c r="ALZ221" s="1">
        <v>1</v>
      </c>
      <c r="AMJ221" s="403"/>
    </row>
    <row r="222" spans="1:1024" s="20" customFormat="1" ht="19" customHeight="1" x14ac:dyDescent="0.25">
      <c r="A222" s="269"/>
      <c r="B222" s="113">
        <v>325</v>
      </c>
      <c r="C222" s="473" t="s">
        <v>1013</v>
      </c>
      <c r="D222" s="304" t="s">
        <v>1097</v>
      </c>
      <c r="E222" s="20">
        <v>2010</v>
      </c>
      <c r="F222" s="20">
        <v>3</v>
      </c>
      <c r="H222" s="20">
        <v>3</v>
      </c>
      <c r="I222" s="20">
        <v>1</v>
      </c>
      <c r="J222" s="20">
        <v>3</v>
      </c>
      <c r="K222" s="20">
        <v>2001</v>
      </c>
      <c r="L222" s="20">
        <v>2005</v>
      </c>
      <c r="M222" s="20">
        <v>5</v>
      </c>
      <c r="AE222" s="20">
        <v>1</v>
      </c>
      <c r="AF222" s="20">
        <v>1</v>
      </c>
      <c r="AG222" s="20">
        <v>1</v>
      </c>
      <c r="AH222" s="20">
        <v>1</v>
      </c>
      <c r="AI222" s="20">
        <v>1</v>
      </c>
      <c r="AX222" s="20">
        <v>1</v>
      </c>
      <c r="CG222" s="20">
        <v>1</v>
      </c>
      <c r="CH222" s="246"/>
      <c r="CP222" s="1">
        <f t="shared" si="396"/>
        <v>0</v>
      </c>
      <c r="CQ222" s="1"/>
      <c r="CS222" s="1">
        <f t="shared" si="359"/>
        <v>0</v>
      </c>
      <c r="CT222" s="1"/>
      <c r="DO222" s="1">
        <f t="shared" si="397"/>
        <v>0</v>
      </c>
      <c r="DP222" s="1"/>
      <c r="DX222" s="1">
        <f t="shared" si="398"/>
        <v>0</v>
      </c>
      <c r="DY222" s="1"/>
      <c r="EE222" s="1">
        <f t="shared" si="399"/>
        <v>0</v>
      </c>
      <c r="EF222" s="1"/>
      <c r="EH222" s="1">
        <f t="shared" si="400"/>
        <v>0</v>
      </c>
      <c r="EI222" s="1"/>
      <c r="FF222" s="116"/>
      <c r="GP222" s="1">
        <f t="shared" si="360"/>
        <v>0</v>
      </c>
      <c r="GQ222" s="1"/>
      <c r="GY222" s="1">
        <f t="shared" si="401"/>
        <v>0</v>
      </c>
      <c r="GZ222" s="1"/>
      <c r="HC222" s="1">
        <f t="shared" si="402"/>
        <v>0</v>
      </c>
      <c r="HD222" s="1"/>
      <c r="HS222" s="1">
        <f t="shared" si="403"/>
        <v>0</v>
      </c>
      <c r="HT222" s="1"/>
      <c r="HX222" s="1">
        <f t="shared" si="361"/>
        <v>0</v>
      </c>
      <c r="HY222" s="1"/>
      <c r="ID222" s="1">
        <f t="shared" si="362"/>
        <v>0</v>
      </c>
      <c r="IE222" s="1"/>
      <c r="IN222" s="1">
        <f t="shared" si="404"/>
        <v>0</v>
      </c>
      <c r="IW222" s="1">
        <f t="shared" si="405"/>
        <v>0</v>
      </c>
      <c r="IX222" s="1"/>
      <c r="IZ222" s="1">
        <f t="shared" si="363"/>
        <v>0</v>
      </c>
      <c r="JA222" s="1"/>
      <c r="JJ222" s="1">
        <f t="shared" si="364"/>
        <v>0</v>
      </c>
      <c r="JK222" s="1"/>
      <c r="JV222" s="1">
        <f t="shared" si="406"/>
        <v>0</v>
      </c>
      <c r="JW222" s="1"/>
      <c r="KB222" s="1">
        <f t="shared" si="407"/>
        <v>0</v>
      </c>
      <c r="KC222" s="1"/>
      <c r="LG222" s="1">
        <f t="shared" si="365"/>
        <v>0</v>
      </c>
      <c r="LH222" s="1"/>
      <c r="LT222" s="1">
        <f t="shared" si="408"/>
        <v>0</v>
      </c>
      <c r="LU222" s="1"/>
      <c r="MA222" s="1">
        <f t="shared" si="409"/>
        <v>0</v>
      </c>
      <c r="MB222" s="1"/>
      <c r="MF222" s="1">
        <f t="shared" si="410"/>
        <v>0</v>
      </c>
      <c r="MG222" s="1"/>
      <c r="MM222" s="1">
        <f t="shared" si="411"/>
        <v>0</v>
      </c>
      <c r="MN222" s="1"/>
      <c r="MS222" s="1">
        <f t="shared" si="412"/>
        <v>0</v>
      </c>
      <c r="MT222" s="1"/>
      <c r="MU222" s="115">
        <v>1</v>
      </c>
      <c r="OI222" s="120"/>
      <c r="PD222" s="1">
        <f t="shared" si="366"/>
        <v>0</v>
      </c>
      <c r="PE222" s="1"/>
      <c r="QF222" s="1">
        <f t="shared" si="413"/>
        <v>0</v>
      </c>
      <c r="QG222" s="1"/>
      <c r="QY222" s="1">
        <f t="shared" si="414"/>
        <v>0</v>
      </c>
      <c r="RK222" s="1">
        <f t="shared" si="415"/>
        <v>0</v>
      </c>
      <c r="RL222" s="1"/>
      <c r="SA222" s="1">
        <f t="shared" si="416"/>
        <v>0</v>
      </c>
      <c r="SG222" s="1">
        <f t="shared" si="417"/>
        <v>0</v>
      </c>
      <c r="SO222" s="1">
        <f t="shared" si="418"/>
        <v>0</v>
      </c>
      <c r="TB222" s="1">
        <f t="shared" si="419"/>
        <v>0</v>
      </c>
      <c r="TS222" s="1">
        <f t="shared" si="367"/>
        <v>0</v>
      </c>
      <c r="TT222" s="1"/>
      <c r="UD222" s="1">
        <f t="shared" si="368"/>
        <v>0</v>
      </c>
      <c r="UE222" s="1"/>
      <c r="UG222" s="1">
        <f t="shared" si="369"/>
        <v>0</v>
      </c>
      <c r="UH222" s="1"/>
      <c r="UQ222" s="1">
        <f t="shared" si="420"/>
        <v>0</v>
      </c>
      <c r="UR222" s="1"/>
      <c r="VA222" s="1">
        <f t="shared" si="421"/>
        <v>0</v>
      </c>
      <c r="VB222" s="1"/>
      <c r="VG222" s="1">
        <f t="shared" si="422"/>
        <v>0</v>
      </c>
      <c r="VH222" s="1"/>
      <c r="WY222" s="1">
        <f t="shared" si="370"/>
        <v>0</v>
      </c>
      <c r="WZ222" s="1"/>
      <c r="XB222" s="1">
        <f t="shared" si="423"/>
        <v>0</v>
      </c>
      <c r="XC222" s="1"/>
      <c r="XG222" s="1">
        <f t="shared" si="371"/>
        <v>0</v>
      </c>
      <c r="XH222" s="1"/>
      <c r="XK222" s="108"/>
      <c r="XL222" s="1">
        <f t="shared" si="372"/>
        <v>0</v>
      </c>
      <c r="XM222" s="1">
        <f t="shared" si="373"/>
        <v>0</v>
      </c>
      <c r="XN222" s="1">
        <f t="shared" si="424"/>
        <v>0</v>
      </c>
      <c r="XO222" s="1">
        <f t="shared" si="374"/>
        <v>0</v>
      </c>
      <c r="XP222" s="1">
        <f t="shared" si="425"/>
        <v>0</v>
      </c>
      <c r="XQ222" s="1">
        <f t="shared" si="375"/>
        <v>0</v>
      </c>
      <c r="XR222" s="1">
        <f t="shared" si="376"/>
        <v>0</v>
      </c>
      <c r="XS222" s="1">
        <f t="shared" si="432"/>
        <v>0</v>
      </c>
      <c r="XT222" s="1">
        <f t="shared" si="426"/>
        <v>0</v>
      </c>
      <c r="XU222" s="1">
        <f t="shared" si="377"/>
        <v>0</v>
      </c>
      <c r="XV222" s="1">
        <f t="shared" si="378"/>
        <v>0</v>
      </c>
      <c r="XW222" s="1">
        <f t="shared" si="379"/>
        <v>0</v>
      </c>
      <c r="XX222" s="1">
        <f t="shared" si="380"/>
        <v>0</v>
      </c>
      <c r="XY222" s="1">
        <f t="shared" si="381"/>
        <v>1</v>
      </c>
      <c r="XZ222" s="1">
        <f t="shared" si="382"/>
        <v>0</v>
      </c>
      <c r="YA222" s="1">
        <f t="shared" si="383"/>
        <v>0</v>
      </c>
      <c r="YB222" s="1">
        <f t="shared" si="384"/>
        <v>0</v>
      </c>
      <c r="YC222" s="1">
        <f t="shared" si="385"/>
        <v>0</v>
      </c>
      <c r="YD222" s="132"/>
      <c r="YE222" s="133">
        <f t="shared" si="437"/>
        <v>1</v>
      </c>
      <c r="YF222" s="133">
        <f t="shared" si="386"/>
        <v>734000</v>
      </c>
      <c r="YG222" s="130">
        <v>1</v>
      </c>
      <c r="YH222" s="130">
        <f t="shared" si="387"/>
        <v>734000</v>
      </c>
      <c r="YI222" s="129">
        <v>1</v>
      </c>
      <c r="YJ222" s="128">
        <f t="shared" si="388"/>
        <v>734000</v>
      </c>
      <c r="YK222" s="177"/>
      <c r="YL222">
        <v>1</v>
      </c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>
        <v>1</v>
      </c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>
        <v>1</v>
      </c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>
        <f t="shared" si="427"/>
        <v>2</v>
      </c>
      <c r="ACD222" s="25">
        <f t="shared" si="435"/>
        <v>367000</v>
      </c>
      <c r="ACE222" s="11">
        <f t="shared" si="389"/>
        <v>3</v>
      </c>
      <c r="ACF222" s="11">
        <f t="shared" si="390"/>
        <v>244666.66666666666</v>
      </c>
      <c r="ACG222" s="20">
        <v>6</v>
      </c>
      <c r="ACH222" s="20">
        <v>1</v>
      </c>
      <c r="ACI222" s="11">
        <f t="shared" si="391"/>
        <v>734000</v>
      </c>
      <c r="ACJ222" s="11"/>
      <c r="ACK222" s="13">
        <f t="shared" si="392"/>
        <v>0</v>
      </c>
      <c r="ACL222">
        <v>1</v>
      </c>
      <c r="ACM222" s="25">
        <f t="shared" si="393"/>
        <v>734000</v>
      </c>
      <c r="ACN222" s="11">
        <f t="shared" si="394"/>
        <v>734000</v>
      </c>
      <c r="ACO222" s="65"/>
      <c r="ACR222" s="73" t="s">
        <v>1172</v>
      </c>
      <c r="ACS222" s="20">
        <v>1</v>
      </c>
      <c r="ACT222" s="20">
        <v>1</v>
      </c>
      <c r="ACU222" s="20">
        <v>1</v>
      </c>
      <c r="ACV222" s="20">
        <v>1</v>
      </c>
      <c r="ACX222" s="20">
        <v>1</v>
      </c>
      <c r="ACY222" s="20">
        <v>1</v>
      </c>
      <c r="ADL222" s="20">
        <v>1</v>
      </c>
      <c r="ADU222" s="20">
        <v>7</v>
      </c>
      <c r="ADW222" s="20">
        <v>7</v>
      </c>
      <c r="ADX222" s="20">
        <v>1</v>
      </c>
      <c r="ADZ222" s="20">
        <v>1</v>
      </c>
      <c r="AEE222" s="1">
        <f t="shared" si="428"/>
        <v>0</v>
      </c>
      <c r="AFF222" s="20">
        <v>1</v>
      </c>
      <c r="AFH222" s="20">
        <v>1</v>
      </c>
      <c r="AFN222" s="20">
        <v>1</v>
      </c>
      <c r="AFP222" s="20">
        <v>1</v>
      </c>
      <c r="AGB222" s="20">
        <v>1</v>
      </c>
      <c r="AGL222" s="20">
        <v>735000</v>
      </c>
      <c r="AGM222" s="21"/>
      <c r="AIY222" s="21"/>
      <c r="AIZ222" s="21"/>
      <c r="AJB222" s="21">
        <v>734000</v>
      </c>
      <c r="AJF222" s="436">
        <v>100</v>
      </c>
      <c r="AJG222" s="50"/>
      <c r="AJH222" s="384">
        <v>734000</v>
      </c>
      <c r="AJI222" s="11">
        <f t="shared" si="395"/>
        <v>244666.66666666666</v>
      </c>
      <c r="AJJ222" s="60"/>
      <c r="AJK222" s="22"/>
      <c r="AJV222" s="1"/>
      <c r="AJW222" s="1">
        <f t="shared" si="429"/>
        <v>0</v>
      </c>
      <c r="AJY222" s="20">
        <v>1</v>
      </c>
      <c r="AJZ222" s="1">
        <f t="shared" si="430"/>
        <v>1</v>
      </c>
      <c r="AKA222" s="60"/>
      <c r="AKB222" s="20" t="s">
        <v>192</v>
      </c>
      <c r="AKC222" s="20" t="s">
        <v>1098</v>
      </c>
      <c r="AKD222" s="20" t="s">
        <v>1099</v>
      </c>
      <c r="ALM222" s="20">
        <v>3</v>
      </c>
      <c r="ALN222" s="11">
        <f t="shared" si="431"/>
        <v>244666.66666666666</v>
      </c>
      <c r="ALO222" s="34">
        <v>734000</v>
      </c>
      <c r="ALQ222" s="20">
        <v>1</v>
      </c>
      <c r="ALR222" s="20">
        <v>2</v>
      </c>
      <c r="ALU222" s="60"/>
      <c r="AMJ222" s="403"/>
    </row>
    <row r="223" spans="1:1024" s="1" customFormat="1" ht="15" customHeight="1" x14ac:dyDescent="0.25">
      <c r="A223" s="268"/>
      <c r="B223" s="113">
        <v>326</v>
      </c>
      <c r="C223" s="473" t="s">
        <v>1013</v>
      </c>
      <c r="D223" s="304" t="s">
        <v>1051</v>
      </c>
      <c r="E223" s="1">
        <v>2010</v>
      </c>
      <c r="H223" s="1">
        <v>1</v>
      </c>
      <c r="I223" s="1">
        <v>1</v>
      </c>
      <c r="J223" s="1">
        <v>1</v>
      </c>
      <c r="K223" s="1">
        <v>2007</v>
      </c>
      <c r="L223" s="1">
        <v>2007</v>
      </c>
      <c r="M223" s="1">
        <v>1</v>
      </c>
      <c r="AK223" s="1">
        <v>1</v>
      </c>
      <c r="AY223" s="1">
        <v>1</v>
      </c>
      <c r="BA223" s="1">
        <v>1</v>
      </c>
      <c r="BB223" s="1">
        <v>11</v>
      </c>
      <c r="BC223" s="1">
        <v>1</v>
      </c>
      <c r="CH223" s="246"/>
      <c r="CP223" s="1">
        <f t="shared" si="396"/>
        <v>0</v>
      </c>
      <c r="CS223" s="1">
        <f t="shared" si="359"/>
        <v>0</v>
      </c>
      <c r="DO223" s="1">
        <f t="shared" si="397"/>
        <v>0</v>
      </c>
      <c r="DX223" s="1">
        <f t="shared" si="398"/>
        <v>0</v>
      </c>
      <c r="EE223" s="1">
        <f t="shared" si="399"/>
        <v>0</v>
      </c>
      <c r="EH223" s="1">
        <f t="shared" si="400"/>
        <v>0</v>
      </c>
      <c r="FF223" s="116"/>
      <c r="GP223" s="1">
        <f t="shared" si="360"/>
        <v>0</v>
      </c>
      <c r="GY223" s="1">
        <f t="shared" si="401"/>
        <v>0</v>
      </c>
      <c r="HC223" s="1">
        <f t="shared" si="402"/>
        <v>0</v>
      </c>
      <c r="HS223" s="1">
        <f t="shared" si="403"/>
        <v>0</v>
      </c>
      <c r="HX223" s="1">
        <f t="shared" si="361"/>
        <v>0</v>
      </c>
      <c r="ID223" s="1">
        <f t="shared" si="362"/>
        <v>0</v>
      </c>
      <c r="IN223" s="1">
        <f t="shared" si="404"/>
        <v>0</v>
      </c>
      <c r="IW223" s="1">
        <f t="shared" si="405"/>
        <v>0</v>
      </c>
      <c r="IZ223" s="1">
        <f t="shared" si="363"/>
        <v>0</v>
      </c>
      <c r="JJ223" s="1">
        <f t="shared" si="364"/>
        <v>0</v>
      </c>
      <c r="JV223" s="1">
        <f t="shared" si="406"/>
        <v>0</v>
      </c>
      <c r="KB223" s="1">
        <f t="shared" si="407"/>
        <v>0</v>
      </c>
      <c r="LG223" s="1">
        <f t="shared" si="365"/>
        <v>0</v>
      </c>
      <c r="LT223" s="1">
        <f t="shared" si="408"/>
        <v>0</v>
      </c>
      <c r="MA223" s="1">
        <f t="shared" si="409"/>
        <v>0</v>
      </c>
      <c r="MF223" s="1">
        <f t="shared" si="410"/>
        <v>0</v>
      </c>
      <c r="MM223" s="1">
        <f t="shared" si="411"/>
        <v>0</v>
      </c>
      <c r="MS223" s="1">
        <f t="shared" si="412"/>
        <v>0</v>
      </c>
      <c r="MU223" s="115">
        <v>1</v>
      </c>
      <c r="OI223" s="120"/>
      <c r="PD223" s="1">
        <f t="shared" si="366"/>
        <v>0</v>
      </c>
      <c r="QF223" s="1">
        <f t="shared" si="413"/>
        <v>0</v>
      </c>
      <c r="QY223" s="1">
        <f t="shared" si="414"/>
        <v>0</v>
      </c>
      <c r="RK223" s="1">
        <f t="shared" si="415"/>
        <v>0</v>
      </c>
      <c r="SA223" s="1">
        <f t="shared" si="416"/>
        <v>0</v>
      </c>
      <c r="SG223" s="1">
        <f t="shared" si="417"/>
        <v>0</v>
      </c>
      <c r="SO223" s="1">
        <f t="shared" si="418"/>
        <v>0</v>
      </c>
      <c r="TB223" s="1">
        <f t="shared" si="419"/>
        <v>0</v>
      </c>
      <c r="TD223" s="1">
        <v>1</v>
      </c>
      <c r="TS223" s="1">
        <f t="shared" si="367"/>
        <v>1</v>
      </c>
      <c r="TT223" s="1">
        <v>1</v>
      </c>
      <c r="UD223" s="1">
        <f t="shared" si="368"/>
        <v>0</v>
      </c>
      <c r="UG223" s="1">
        <f t="shared" si="369"/>
        <v>0</v>
      </c>
      <c r="UQ223" s="1">
        <f t="shared" si="420"/>
        <v>0</v>
      </c>
      <c r="VA223" s="1">
        <f t="shared" si="421"/>
        <v>0</v>
      </c>
      <c r="VG223" s="1">
        <f t="shared" si="422"/>
        <v>0</v>
      </c>
      <c r="WY223" s="1">
        <f t="shared" si="370"/>
        <v>0</v>
      </c>
      <c r="XB223" s="1">
        <f t="shared" si="423"/>
        <v>0</v>
      </c>
      <c r="XG223" s="1">
        <f t="shared" si="371"/>
        <v>0</v>
      </c>
      <c r="XK223" s="108"/>
      <c r="XL223" s="1">
        <f t="shared" si="372"/>
        <v>1</v>
      </c>
      <c r="XM223" s="1">
        <f t="shared" si="373"/>
        <v>0</v>
      </c>
      <c r="XN223" s="1">
        <f t="shared" si="424"/>
        <v>0</v>
      </c>
      <c r="XO223" s="1">
        <f t="shared" si="374"/>
        <v>0</v>
      </c>
      <c r="XP223" s="1">
        <f t="shared" si="425"/>
        <v>0</v>
      </c>
      <c r="XQ223" s="1">
        <f t="shared" si="375"/>
        <v>0</v>
      </c>
      <c r="XR223" s="1">
        <f t="shared" si="376"/>
        <v>0</v>
      </c>
      <c r="XS223" s="1">
        <f t="shared" si="432"/>
        <v>0</v>
      </c>
      <c r="XT223" s="1">
        <f t="shared" si="426"/>
        <v>0</v>
      </c>
      <c r="XU223" s="1">
        <f t="shared" si="377"/>
        <v>0</v>
      </c>
      <c r="XV223" s="1">
        <f t="shared" si="378"/>
        <v>0</v>
      </c>
      <c r="XW223" s="1">
        <f t="shared" si="379"/>
        <v>0</v>
      </c>
      <c r="XX223" s="1">
        <f t="shared" si="380"/>
        <v>0</v>
      </c>
      <c r="XY223" s="1">
        <f t="shared" si="381"/>
        <v>1</v>
      </c>
      <c r="XZ223" s="1">
        <f t="shared" si="382"/>
        <v>0</v>
      </c>
      <c r="YA223" s="1">
        <f t="shared" si="383"/>
        <v>0</v>
      </c>
      <c r="YB223" s="1">
        <f t="shared" si="384"/>
        <v>0</v>
      </c>
      <c r="YC223" s="1">
        <f t="shared" si="385"/>
        <v>0</v>
      </c>
      <c r="YD223" s="132"/>
      <c r="YE223" s="133">
        <f t="shared" si="437"/>
        <v>2</v>
      </c>
      <c r="YF223" s="133">
        <f t="shared" si="386"/>
        <v>169500</v>
      </c>
      <c r="YG223" s="130">
        <v>2</v>
      </c>
      <c r="YH223" s="130">
        <f t="shared" si="387"/>
        <v>169500</v>
      </c>
      <c r="YI223" s="129">
        <v>2</v>
      </c>
      <c r="YJ223" s="128">
        <f t="shared" si="388"/>
        <v>169500</v>
      </c>
      <c r="YK223" s="177"/>
      <c r="YL223">
        <v>1</v>
      </c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>
        <v>1</v>
      </c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>
        <v>1</v>
      </c>
      <c r="AAZ223"/>
      <c r="ABA223"/>
      <c r="ABB223"/>
      <c r="ABC223"/>
      <c r="ABD223"/>
      <c r="ABE223"/>
      <c r="ABF223">
        <v>1</v>
      </c>
      <c r="ABG223">
        <v>1</v>
      </c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>
        <f t="shared" si="427"/>
        <v>4</v>
      </c>
      <c r="ACD223" s="25">
        <f t="shared" si="435"/>
        <v>84750</v>
      </c>
      <c r="ACE223" s="11">
        <f t="shared" si="389"/>
        <v>6</v>
      </c>
      <c r="ACF223" s="11">
        <f t="shared" si="390"/>
        <v>56500</v>
      </c>
      <c r="ACG223" s="1">
        <v>4</v>
      </c>
      <c r="ACH223" s="1">
        <v>1</v>
      </c>
      <c r="ACI223" s="11">
        <f t="shared" si="391"/>
        <v>339000</v>
      </c>
      <c r="ACJ223" s="45">
        <v>1</v>
      </c>
      <c r="ACK223" s="13">
        <f t="shared" si="392"/>
        <v>339000</v>
      </c>
      <c r="ACL223">
        <v>1</v>
      </c>
      <c r="ACM223" s="25">
        <f t="shared" si="393"/>
        <v>339000</v>
      </c>
      <c r="ACN223" s="11">
        <f t="shared" si="394"/>
        <v>339000</v>
      </c>
      <c r="ACO223" s="65"/>
      <c r="ACR223" s="39" t="s">
        <v>295</v>
      </c>
      <c r="ACZ223" s="1" t="s">
        <v>259</v>
      </c>
      <c r="ADB223" s="1">
        <v>31</v>
      </c>
      <c r="ADC223" s="1">
        <v>1</v>
      </c>
      <c r="ADD223" s="1" t="s">
        <v>185</v>
      </c>
      <c r="ADU223" s="1">
        <v>4</v>
      </c>
      <c r="ADV223" s="457"/>
      <c r="ADW223" s="1">
        <v>5</v>
      </c>
      <c r="ADX223" s="1">
        <v>1</v>
      </c>
      <c r="AEE223" s="1">
        <f t="shared" si="428"/>
        <v>0</v>
      </c>
      <c r="AEV223" s="1">
        <v>1</v>
      </c>
      <c r="AGL223" s="1">
        <v>50000</v>
      </c>
      <c r="AGM223" s="11">
        <f t="shared" si="433"/>
        <v>0</v>
      </c>
      <c r="AHJ223" s="1">
        <v>50000</v>
      </c>
      <c r="AIA223" s="1">
        <v>1</v>
      </c>
      <c r="AIB223" s="1">
        <v>1</v>
      </c>
      <c r="AIJ223" s="1">
        <v>1</v>
      </c>
      <c r="AIY223" s="11">
        <v>289000</v>
      </c>
      <c r="AIZ223" s="11"/>
      <c r="AJA223" s="1">
        <v>578</v>
      </c>
      <c r="AJB223" s="11">
        <v>50000</v>
      </c>
      <c r="AJF223" s="435"/>
      <c r="AJG223" s="45"/>
      <c r="AJH223" s="381">
        <v>339000</v>
      </c>
      <c r="AJI223" s="11">
        <f t="shared" si="395"/>
        <v>56500</v>
      </c>
      <c r="AJJ223" s="60"/>
      <c r="AJK223" s="12">
        <v>3</v>
      </c>
      <c r="AJL223" s="1">
        <v>1</v>
      </c>
      <c r="AJW223" s="1">
        <f t="shared" si="429"/>
        <v>1</v>
      </c>
      <c r="AJX223" s="1">
        <v>1</v>
      </c>
      <c r="AJY223" s="1">
        <v>2</v>
      </c>
      <c r="AJZ223" s="1">
        <f t="shared" si="430"/>
        <v>4</v>
      </c>
      <c r="AKA223" s="60"/>
      <c r="AKB223" s="1" t="s">
        <v>192</v>
      </c>
      <c r="AKC223" s="1" t="s">
        <v>260</v>
      </c>
      <c r="AKD223" s="1" t="s">
        <v>261</v>
      </c>
      <c r="AKE223" s="1" t="s">
        <v>260</v>
      </c>
      <c r="AKF223" s="1" t="s">
        <v>260</v>
      </c>
      <c r="AKG223" s="1" t="s">
        <v>260</v>
      </c>
      <c r="AKH223" s="1" t="s">
        <v>260</v>
      </c>
      <c r="AKI223" s="1" t="s">
        <v>260</v>
      </c>
      <c r="AKJ223" s="1" t="s">
        <v>262</v>
      </c>
      <c r="AKK223" s="1" t="s">
        <v>260</v>
      </c>
      <c r="AKL223" s="1" t="s">
        <v>260</v>
      </c>
      <c r="AKM223" s="1" t="s">
        <v>260</v>
      </c>
      <c r="AKN223" s="1" t="s">
        <v>260</v>
      </c>
      <c r="AKO223" s="1" t="s">
        <v>260</v>
      </c>
      <c r="AKP223" s="1" t="s">
        <v>260</v>
      </c>
      <c r="AKQ223" s="1" t="s">
        <v>260</v>
      </c>
      <c r="AKR223" s="1" t="s">
        <v>263</v>
      </c>
      <c r="AKS223" s="1" t="s">
        <v>260</v>
      </c>
      <c r="AKT223" s="1" t="s">
        <v>260</v>
      </c>
      <c r="AKU223" s="1" t="s">
        <v>260</v>
      </c>
      <c r="AKV223" s="1" t="s">
        <v>260</v>
      </c>
      <c r="AKW223" s="1" t="s">
        <v>260</v>
      </c>
      <c r="AKX223" s="1" t="s">
        <v>260</v>
      </c>
      <c r="AKY223" s="1" t="s">
        <v>260</v>
      </c>
      <c r="AKZ223" s="1" t="s">
        <v>260</v>
      </c>
      <c r="ALA223" s="1" t="s">
        <v>260</v>
      </c>
      <c r="ALB223" s="1" t="s">
        <v>260</v>
      </c>
      <c r="ALC223" s="1" t="s">
        <v>260</v>
      </c>
      <c r="ALD223" s="1" t="s">
        <v>260</v>
      </c>
      <c r="ALE223" s="1" t="s">
        <v>260</v>
      </c>
      <c r="ALF223" s="1" t="s">
        <v>260</v>
      </c>
      <c r="ALG223" s="1" t="s">
        <v>260</v>
      </c>
      <c r="ALH223" s="1" t="s">
        <v>260</v>
      </c>
      <c r="ALI223" s="1" t="s">
        <v>260</v>
      </c>
      <c r="ALJ223" s="1" t="s">
        <v>260</v>
      </c>
      <c r="ALK223" s="1" t="s">
        <v>260</v>
      </c>
      <c r="ALL223" s="1" t="s">
        <v>260</v>
      </c>
      <c r="ALM223" s="1">
        <v>1</v>
      </c>
      <c r="ALN223" s="11">
        <f t="shared" si="431"/>
        <v>339000</v>
      </c>
      <c r="ALO223" s="28">
        <v>339000</v>
      </c>
      <c r="ALQ223" s="1">
        <v>1</v>
      </c>
      <c r="ALU223" s="60"/>
      <c r="ALV223" s="1">
        <v>1</v>
      </c>
      <c r="ALX223" s="1">
        <v>1</v>
      </c>
      <c r="ALZ223" s="1">
        <v>1</v>
      </c>
      <c r="AMC223" s="1">
        <v>1</v>
      </c>
      <c r="AMJ223" s="403"/>
    </row>
    <row r="224" spans="1:1024" s="4" customFormat="1" ht="19" customHeight="1" x14ac:dyDescent="0.25">
      <c r="A224" s="270"/>
      <c r="B224" s="113">
        <v>327</v>
      </c>
      <c r="C224" s="473" t="s">
        <v>1013</v>
      </c>
      <c r="D224" s="304" t="s">
        <v>950</v>
      </c>
      <c r="E224" s="4">
        <v>2010</v>
      </c>
      <c r="H224" s="4">
        <v>4</v>
      </c>
      <c r="I224" s="4">
        <v>1</v>
      </c>
      <c r="J224" s="4">
        <v>4</v>
      </c>
      <c r="K224" s="4">
        <v>2004</v>
      </c>
      <c r="L224" s="4">
        <v>2005</v>
      </c>
      <c r="M224" s="4">
        <v>2</v>
      </c>
      <c r="AH224" s="4">
        <v>1</v>
      </c>
      <c r="AI224" s="4">
        <v>1</v>
      </c>
      <c r="AX224" s="4">
        <v>1</v>
      </c>
      <c r="BS224" s="4">
        <v>1</v>
      </c>
      <c r="CG224" s="4">
        <v>1</v>
      </c>
      <c r="CH224" s="246"/>
      <c r="CP224" s="1">
        <f t="shared" si="396"/>
        <v>0</v>
      </c>
      <c r="CQ224" s="1"/>
      <c r="CS224" s="1">
        <f t="shared" si="359"/>
        <v>0</v>
      </c>
      <c r="CT224" s="1"/>
      <c r="DO224" s="1">
        <f t="shared" si="397"/>
        <v>0</v>
      </c>
      <c r="DP224" s="1"/>
      <c r="DX224" s="1">
        <f t="shared" si="398"/>
        <v>0</v>
      </c>
      <c r="DY224" s="1"/>
      <c r="EE224" s="1">
        <f t="shared" si="399"/>
        <v>0</v>
      </c>
      <c r="EF224" s="1"/>
      <c r="EH224" s="1">
        <f t="shared" si="400"/>
        <v>0</v>
      </c>
      <c r="EI224" s="1"/>
      <c r="FF224" s="116"/>
      <c r="GP224" s="1">
        <f t="shared" si="360"/>
        <v>0</v>
      </c>
      <c r="GQ224" s="1"/>
      <c r="GY224" s="1">
        <f t="shared" si="401"/>
        <v>0</v>
      </c>
      <c r="GZ224" s="1"/>
      <c r="HC224" s="1">
        <f t="shared" si="402"/>
        <v>0</v>
      </c>
      <c r="HD224" s="1"/>
      <c r="HS224" s="1">
        <f t="shared" si="403"/>
        <v>0</v>
      </c>
      <c r="HT224" s="1"/>
      <c r="HX224" s="1">
        <f t="shared" si="361"/>
        <v>0</v>
      </c>
      <c r="HY224" s="1"/>
      <c r="ID224" s="1">
        <f t="shared" si="362"/>
        <v>0</v>
      </c>
      <c r="IE224" s="1"/>
      <c r="IN224" s="1">
        <f t="shared" si="404"/>
        <v>0</v>
      </c>
      <c r="IW224" s="1">
        <f t="shared" si="405"/>
        <v>0</v>
      </c>
      <c r="IX224" s="1"/>
      <c r="IZ224" s="1">
        <f t="shared" si="363"/>
        <v>0</v>
      </c>
      <c r="JA224" s="1"/>
      <c r="JJ224" s="1">
        <f t="shared" si="364"/>
        <v>0</v>
      </c>
      <c r="JK224" s="1"/>
      <c r="JV224" s="1">
        <f t="shared" si="406"/>
        <v>0</v>
      </c>
      <c r="JW224" s="1"/>
      <c r="KB224" s="1">
        <f t="shared" si="407"/>
        <v>0</v>
      </c>
      <c r="KC224" s="1"/>
      <c r="LG224" s="1">
        <f t="shared" si="365"/>
        <v>0</v>
      </c>
      <c r="LH224" s="1"/>
      <c r="LT224" s="1">
        <f t="shared" si="408"/>
        <v>0</v>
      </c>
      <c r="LU224" s="1"/>
      <c r="MA224" s="1">
        <f t="shared" si="409"/>
        <v>0</v>
      </c>
      <c r="MB224" s="1"/>
      <c r="MF224" s="1">
        <f t="shared" si="410"/>
        <v>0</v>
      </c>
      <c r="MG224" s="1"/>
      <c r="MM224" s="1">
        <f t="shared" si="411"/>
        <v>0</v>
      </c>
      <c r="MN224" s="1"/>
      <c r="MS224" s="1">
        <f t="shared" si="412"/>
        <v>0</v>
      </c>
      <c r="MT224" s="1"/>
      <c r="MU224" s="115">
        <v>1</v>
      </c>
      <c r="OI224" s="120"/>
      <c r="PD224" s="1">
        <f t="shared" si="366"/>
        <v>0</v>
      </c>
      <c r="PE224" s="1"/>
      <c r="QF224" s="1">
        <f t="shared" si="413"/>
        <v>0</v>
      </c>
      <c r="QG224" s="1"/>
      <c r="QY224" s="1">
        <f t="shared" si="414"/>
        <v>0</v>
      </c>
      <c r="RK224" s="1">
        <f t="shared" si="415"/>
        <v>0</v>
      </c>
      <c r="RL224" s="1"/>
      <c r="SA224" s="1">
        <f t="shared" si="416"/>
        <v>0</v>
      </c>
      <c r="SG224" s="1">
        <f t="shared" si="417"/>
        <v>0</v>
      </c>
      <c r="SO224" s="1">
        <f t="shared" si="418"/>
        <v>0</v>
      </c>
      <c r="TB224" s="1">
        <f t="shared" si="419"/>
        <v>0</v>
      </c>
      <c r="TS224" s="1">
        <f t="shared" si="367"/>
        <v>0</v>
      </c>
      <c r="TT224" s="1"/>
      <c r="UD224" s="1">
        <f t="shared" si="368"/>
        <v>0</v>
      </c>
      <c r="UE224" s="1"/>
      <c r="UG224" s="1">
        <f t="shared" si="369"/>
        <v>0</v>
      </c>
      <c r="UH224" s="1"/>
      <c r="UQ224" s="1">
        <f t="shared" si="420"/>
        <v>0</v>
      </c>
      <c r="UR224" s="1"/>
      <c r="VA224" s="1">
        <f t="shared" si="421"/>
        <v>0</v>
      </c>
      <c r="VB224" s="1"/>
      <c r="VG224" s="1">
        <f t="shared" si="422"/>
        <v>0</v>
      </c>
      <c r="VH224" s="1"/>
      <c r="WY224" s="1">
        <f t="shared" si="370"/>
        <v>0</v>
      </c>
      <c r="WZ224" s="1"/>
      <c r="XB224" s="1">
        <f t="shared" si="423"/>
        <v>0</v>
      </c>
      <c r="XC224" s="1"/>
      <c r="XG224" s="1">
        <f t="shared" si="371"/>
        <v>0</v>
      </c>
      <c r="XH224" s="1"/>
      <c r="XK224" s="108"/>
      <c r="XL224" s="1">
        <f t="shared" si="372"/>
        <v>0</v>
      </c>
      <c r="XM224" s="1">
        <f t="shared" si="373"/>
        <v>0</v>
      </c>
      <c r="XN224" s="1">
        <f t="shared" si="424"/>
        <v>0</v>
      </c>
      <c r="XO224" s="1">
        <f t="shared" si="374"/>
        <v>0</v>
      </c>
      <c r="XP224" s="1">
        <f t="shared" si="425"/>
        <v>0</v>
      </c>
      <c r="XQ224" s="1">
        <f t="shared" si="375"/>
        <v>0</v>
      </c>
      <c r="XR224" s="1">
        <f t="shared" si="376"/>
        <v>0</v>
      </c>
      <c r="XS224" s="1">
        <f t="shared" si="432"/>
        <v>0</v>
      </c>
      <c r="XT224" s="1">
        <f t="shared" si="426"/>
        <v>0</v>
      </c>
      <c r="XU224" s="1">
        <f t="shared" si="377"/>
        <v>0</v>
      </c>
      <c r="XV224" s="1">
        <f t="shared" si="378"/>
        <v>0</v>
      </c>
      <c r="XW224" s="1">
        <f t="shared" si="379"/>
        <v>0</v>
      </c>
      <c r="XX224" s="1">
        <f t="shared" si="380"/>
        <v>0</v>
      </c>
      <c r="XY224" s="1">
        <f t="shared" si="381"/>
        <v>1</v>
      </c>
      <c r="XZ224" s="1">
        <f t="shared" si="382"/>
        <v>0</v>
      </c>
      <c r="YA224" s="1">
        <f t="shared" si="383"/>
        <v>0</v>
      </c>
      <c r="YB224" s="1">
        <f t="shared" si="384"/>
        <v>0</v>
      </c>
      <c r="YC224" s="1">
        <f t="shared" si="385"/>
        <v>0</v>
      </c>
      <c r="YD224" s="132"/>
      <c r="YE224" s="133">
        <f t="shared" si="437"/>
        <v>1</v>
      </c>
      <c r="YF224" s="133">
        <f t="shared" si="386"/>
        <v>33000</v>
      </c>
      <c r="YG224" s="130">
        <v>1</v>
      </c>
      <c r="YH224" s="130">
        <f t="shared" si="387"/>
        <v>33000</v>
      </c>
      <c r="YI224" s="129">
        <v>1</v>
      </c>
      <c r="YJ224" s="128">
        <f t="shared" si="388"/>
        <v>33000</v>
      </c>
      <c r="YK224" s="177"/>
      <c r="YL224">
        <v>1</v>
      </c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>
        <v>1</v>
      </c>
      <c r="ZK224"/>
      <c r="ZL224"/>
      <c r="ZM224"/>
      <c r="ZN224"/>
      <c r="ZO224">
        <v>1</v>
      </c>
      <c r="ZP224"/>
      <c r="ZQ224">
        <v>1</v>
      </c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>
        <v>1</v>
      </c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>
        <f t="shared" si="427"/>
        <v>4</v>
      </c>
      <c r="ACD224" s="25">
        <f t="shared" si="435"/>
        <v>8250</v>
      </c>
      <c r="ACE224" s="11">
        <f t="shared" si="389"/>
        <v>5</v>
      </c>
      <c r="ACF224" s="11">
        <f t="shared" si="390"/>
        <v>6600</v>
      </c>
      <c r="ACG224" s="4">
        <v>6</v>
      </c>
      <c r="ACH224" s="4">
        <v>1</v>
      </c>
      <c r="ACI224" s="11">
        <f t="shared" si="391"/>
        <v>33000</v>
      </c>
      <c r="ACJ224" s="11"/>
      <c r="ACK224" s="13">
        <f t="shared" si="392"/>
        <v>0</v>
      </c>
      <c r="ACL224">
        <v>1</v>
      </c>
      <c r="ACM224" s="25">
        <f t="shared" si="393"/>
        <v>33000</v>
      </c>
      <c r="ACN224" s="11">
        <f t="shared" si="394"/>
        <v>33000</v>
      </c>
      <c r="ACO224" s="65"/>
      <c r="ACR224" s="72" t="s">
        <v>1055</v>
      </c>
      <c r="ACZ224" s="4" t="s">
        <v>259</v>
      </c>
      <c r="ADD224" s="4" t="s">
        <v>185</v>
      </c>
      <c r="ADL224" s="4">
        <v>1</v>
      </c>
      <c r="AEE224" s="1">
        <f t="shared" si="428"/>
        <v>0</v>
      </c>
      <c r="AEV224" s="4">
        <v>1</v>
      </c>
      <c r="AFC224" s="4">
        <v>1</v>
      </c>
      <c r="AFF224" s="4">
        <v>1</v>
      </c>
      <c r="AFG224" s="4" t="s">
        <v>944</v>
      </c>
      <c r="AGM224" s="5"/>
      <c r="AIY224" s="5"/>
      <c r="AIZ224" s="5"/>
      <c r="AJB224" s="5">
        <v>33000</v>
      </c>
      <c r="AJF224" s="437"/>
      <c r="AJG224" s="37"/>
      <c r="AJH224" s="384">
        <v>33000</v>
      </c>
      <c r="AJI224" s="11">
        <f t="shared" si="395"/>
        <v>6600</v>
      </c>
      <c r="AJJ224" s="60"/>
      <c r="AJK224" s="6"/>
      <c r="AJV224" s="1"/>
      <c r="AJW224" s="1">
        <f t="shared" si="429"/>
        <v>0</v>
      </c>
      <c r="AJZ224" s="1"/>
      <c r="AKA224" s="60"/>
      <c r="AKB224" s="4" t="s">
        <v>346</v>
      </c>
      <c r="AKC224" s="4" t="s">
        <v>389</v>
      </c>
      <c r="AKD224" s="4" t="s">
        <v>523</v>
      </c>
      <c r="AKE224" s="4" t="s">
        <v>192</v>
      </c>
      <c r="AKF224" s="4" t="s">
        <v>260</v>
      </c>
      <c r="AKG224" s="4" t="s">
        <v>260</v>
      </c>
      <c r="AKH224" s="4" t="s">
        <v>260</v>
      </c>
      <c r="AKI224" s="4" t="s">
        <v>260</v>
      </c>
      <c r="AKJ224" s="4" t="s">
        <v>262</v>
      </c>
      <c r="AKK224" s="4" t="s">
        <v>260</v>
      </c>
      <c r="AKL224" s="4" t="s">
        <v>260</v>
      </c>
      <c r="AKM224" s="4" t="s">
        <v>260</v>
      </c>
      <c r="AKN224" s="4" t="s">
        <v>260</v>
      </c>
      <c r="AKO224" s="4" t="s">
        <v>260</v>
      </c>
      <c r="AKP224" s="4" t="s">
        <v>260</v>
      </c>
      <c r="AKQ224" s="4" t="s">
        <v>260</v>
      </c>
      <c r="AKR224" s="4" t="s">
        <v>263</v>
      </c>
      <c r="AKS224" s="4" t="s">
        <v>260</v>
      </c>
      <c r="AKT224" s="4" t="s">
        <v>260</v>
      </c>
      <c r="AKU224" s="4" t="s">
        <v>260</v>
      </c>
      <c r="AKV224" s="4" t="s">
        <v>260</v>
      </c>
      <c r="AKW224" s="4" t="s">
        <v>260</v>
      </c>
      <c r="AKX224" s="4" t="s">
        <v>260</v>
      </c>
      <c r="AKY224" s="4" t="s">
        <v>260</v>
      </c>
      <c r="AKZ224" s="4" t="s">
        <v>260</v>
      </c>
      <c r="ALA224" s="4" t="s">
        <v>260</v>
      </c>
      <c r="ALB224" s="4" t="s">
        <v>260</v>
      </c>
      <c r="ALC224" s="4" t="s">
        <v>260</v>
      </c>
      <c r="ALD224" s="4" t="s">
        <v>260</v>
      </c>
      <c r="ALE224" s="4" t="s">
        <v>260</v>
      </c>
      <c r="ALF224" s="4" t="s">
        <v>260</v>
      </c>
      <c r="ALG224" s="4" t="s">
        <v>260</v>
      </c>
      <c r="ALH224" s="4" t="s">
        <v>260</v>
      </c>
      <c r="ALI224" s="4" t="s">
        <v>260</v>
      </c>
      <c r="ALJ224" s="4" t="s">
        <v>260</v>
      </c>
      <c r="ALK224" s="4" t="s">
        <v>260</v>
      </c>
      <c r="ALL224" s="4" t="s">
        <v>260</v>
      </c>
      <c r="ALM224" s="4">
        <v>4</v>
      </c>
      <c r="ALN224" s="11">
        <f t="shared" si="431"/>
        <v>8250</v>
      </c>
      <c r="ALO224" s="32">
        <v>33000</v>
      </c>
      <c r="ALP224" s="4">
        <v>1</v>
      </c>
      <c r="ALQ224" s="4">
        <v>2</v>
      </c>
      <c r="ALT224" s="4">
        <v>1</v>
      </c>
      <c r="ALU224" s="60"/>
      <c r="ALV224" s="4">
        <v>1</v>
      </c>
      <c r="ALY224" s="4">
        <v>1</v>
      </c>
      <c r="AMJ224" s="403"/>
    </row>
    <row r="225" spans="1:1024" ht="15" customHeight="1" x14ac:dyDescent="0.25">
      <c r="B225" s="113">
        <v>328</v>
      </c>
      <c r="C225" s="473" t="s">
        <v>1013</v>
      </c>
      <c r="D225" s="306" t="s">
        <v>1100</v>
      </c>
      <c r="E225">
        <v>2012</v>
      </c>
      <c r="J225">
        <v>1</v>
      </c>
      <c r="K225">
        <v>1999</v>
      </c>
      <c r="L225">
        <v>2010</v>
      </c>
      <c r="M225">
        <v>12</v>
      </c>
      <c r="AC225">
        <v>1</v>
      </c>
      <c r="AD225">
        <v>1</v>
      </c>
      <c r="AE225">
        <v>1</v>
      </c>
      <c r="AF225">
        <v>1</v>
      </c>
      <c r="AG225">
        <v>1</v>
      </c>
      <c r="AH225">
        <v>1</v>
      </c>
      <c r="AI225">
        <v>1</v>
      </c>
      <c r="AJ225">
        <v>1</v>
      </c>
      <c r="AK225">
        <v>1</v>
      </c>
      <c r="AL225">
        <v>1</v>
      </c>
      <c r="AM225">
        <v>1</v>
      </c>
      <c r="AN225">
        <v>1</v>
      </c>
      <c r="AW225">
        <v>1</v>
      </c>
      <c r="CP225" s="1">
        <f t="shared" si="396"/>
        <v>0</v>
      </c>
      <c r="CQ225" s="1"/>
      <c r="CS225" s="1">
        <f t="shared" ref="CS225:CS291" si="438">SUM(CR225:CR225)</f>
        <v>0</v>
      </c>
      <c r="CT225" s="1"/>
      <c r="DO225" s="1">
        <f t="shared" si="397"/>
        <v>0</v>
      </c>
      <c r="DP225" s="1"/>
      <c r="DX225" s="1">
        <f t="shared" si="398"/>
        <v>0</v>
      </c>
      <c r="DY225" s="1"/>
      <c r="EE225" s="1">
        <f t="shared" si="399"/>
        <v>0</v>
      </c>
      <c r="EF225" s="1"/>
      <c r="EH225" s="1">
        <f t="shared" si="400"/>
        <v>0</v>
      </c>
      <c r="EI225" s="1"/>
      <c r="GP225" s="1">
        <f t="shared" ref="GP225:GP291" si="439">SUM(FF225:GO225)</f>
        <v>0</v>
      </c>
      <c r="GQ225" s="1"/>
      <c r="GY225" s="1">
        <f t="shared" si="401"/>
        <v>0</v>
      </c>
      <c r="GZ225" s="1"/>
      <c r="HC225" s="1">
        <f t="shared" si="402"/>
        <v>0</v>
      </c>
      <c r="HD225" s="1"/>
      <c r="HS225" s="1">
        <f t="shared" si="403"/>
        <v>0</v>
      </c>
      <c r="HT225" s="1"/>
      <c r="HX225" s="1">
        <f t="shared" ref="HX225:HX291" si="440">SUM(HU225:HW225)</f>
        <v>0</v>
      </c>
      <c r="HY225" s="1"/>
      <c r="ID225" s="1">
        <f t="shared" ref="ID225:ID291" si="441">SUM(HZ225:IC225)</f>
        <v>0</v>
      </c>
      <c r="IE225" s="1"/>
      <c r="IN225" s="1">
        <f t="shared" si="404"/>
        <v>0</v>
      </c>
      <c r="IW225" s="1">
        <f t="shared" si="405"/>
        <v>0</v>
      </c>
      <c r="IX225" s="1"/>
      <c r="IZ225" s="1">
        <f t="shared" ref="IZ225:IZ291" si="442">SUM(IY225)</f>
        <v>0</v>
      </c>
      <c r="JA225" s="1"/>
      <c r="JJ225" s="1">
        <f t="shared" ref="JJ225:JJ291" si="443">SUM(JB225:JI225)</f>
        <v>0</v>
      </c>
      <c r="JK225" s="1"/>
      <c r="JV225" s="1">
        <f t="shared" si="406"/>
        <v>0</v>
      </c>
      <c r="JW225" s="1"/>
      <c r="KB225" s="1">
        <f t="shared" si="407"/>
        <v>0</v>
      </c>
      <c r="KC225" s="1"/>
      <c r="LG225" s="1">
        <f t="shared" ref="LG225:LG291" si="444">SUM(KD225:LF225)</f>
        <v>0</v>
      </c>
      <c r="LH225" s="1"/>
      <c r="LT225" s="1">
        <f t="shared" si="408"/>
        <v>0</v>
      </c>
      <c r="LU225" s="1"/>
      <c r="MA225" s="1">
        <f t="shared" si="409"/>
        <v>0</v>
      </c>
      <c r="MB225" s="1"/>
      <c r="MF225" s="1">
        <f t="shared" si="410"/>
        <v>0</v>
      </c>
      <c r="MG225" s="1"/>
      <c r="MM225" s="1">
        <f t="shared" si="411"/>
        <v>0</v>
      </c>
      <c r="MN225" s="1"/>
      <c r="MS225" s="1">
        <f t="shared" si="412"/>
        <v>0</v>
      </c>
      <c r="MT225" s="1"/>
      <c r="MU225" s="115">
        <v>1</v>
      </c>
      <c r="PD225" s="1">
        <f t="shared" ref="PD225:PD291" si="445">SUM(OI225:PC225)</f>
        <v>0</v>
      </c>
      <c r="PE225" s="1"/>
      <c r="QF225" s="1">
        <f t="shared" si="413"/>
        <v>0</v>
      </c>
      <c r="QG225" s="1"/>
      <c r="QY225" s="1">
        <f t="shared" si="414"/>
        <v>0</v>
      </c>
      <c r="RK225" s="1">
        <f t="shared" si="415"/>
        <v>0</v>
      </c>
      <c r="RL225" s="1"/>
      <c r="SA225" s="1">
        <f t="shared" si="416"/>
        <v>0</v>
      </c>
      <c r="SG225" s="1">
        <f t="shared" si="417"/>
        <v>0</v>
      </c>
      <c r="SO225" s="1">
        <f t="shared" si="418"/>
        <v>0</v>
      </c>
      <c r="TB225" s="1">
        <f t="shared" si="419"/>
        <v>0</v>
      </c>
      <c r="TS225" s="1">
        <f t="shared" ref="TS225:TS291" si="446">SUM(TD225:TR225)</f>
        <v>0</v>
      </c>
      <c r="TT225" s="1"/>
      <c r="UD225" s="1">
        <f t="shared" ref="UD225:UD291" si="447">SUM(TU225:UC225)</f>
        <v>0</v>
      </c>
      <c r="UE225" s="1"/>
      <c r="UG225" s="1">
        <f t="shared" ref="UG225:UG291" si="448">SUM(UF225)</f>
        <v>0</v>
      </c>
      <c r="UH225" s="1"/>
      <c r="UQ225" s="1">
        <f t="shared" si="420"/>
        <v>0</v>
      </c>
      <c r="UR225" s="1"/>
      <c r="VA225" s="1">
        <f t="shared" si="421"/>
        <v>0</v>
      </c>
      <c r="VB225" s="1"/>
      <c r="VG225" s="1">
        <f t="shared" si="422"/>
        <v>0</v>
      </c>
      <c r="VH225" s="1"/>
      <c r="WY225" s="1">
        <f t="shared" ref="WY225:WY291" si="449">SUM(VI225:WX225)</f>
        <v>0</v>
      </c>
      <c r="WZ225" s="1"/>
      <c r="XB225" s="1">
        <f t="shared" si="423"/>
        <v>0</v>
      </c>
      <c r="XC225" s="1"/>
      <c r="XG225" s="1">
        <f t="shared" ref="XG225:XG291" si="450">SUM(XD225:XF225)</f>
        <v>0</v>
      </c>
      <c r="XH225" s="1"/>
      <c r="XL225" s="1">
        <f t="shared" ref="XL225:XL291" si="451">SUM(TS225+PD225+MA225+LT225+JV225+IN225+HS225+DX225)</f>
        <v>0</v>
      </c>
      <c r="XM225" s="1">
        <f t="shared" ref="XM225:XM291" si="452">SUM(XG225+UG225)</f>
        <v>0</v>
      </c>
      <c r="XN225" s="1">
        <f t="shared" si="424"/>
        <v>0</v>
      </c>
      <c r="XO225" s="1">
        <f t="shared" ref="XO225:XO291" si="453">SUM(EJ225:FE225)</f>
        <v>0</v>
      </c>
      <c r="XP225" s="1">
        <f t="shared" si="425"/>
        <v>0</v>
      </c>
      <c r="XQ225" s="1">
        <f t="shared" ref="XQ225:XQ291" si="454">SUM(SQ225:SY225)</f>
        <v>0</v>
      </c>
      <c r="XR225" s="1">
        <f t="shared" ref="XR225:XR291" si="455">SUM(UQ225+ID225+CS225)</f>
        <v>0</v>
      </c>
      <c r="XS225" s="1">
        <f t="shared" si="432"/>
        <v>0</v>
      </c>
      <c r="XT225" s="1">
        <f t="shared" si="426"/>
        <v>0</v>
      </c>
      <c r="XU225" s="1">
        <f t="shared" ref="XU225:XU291" si="456">VA225+HX225+DO225</f>
        <v>0</v>
      </c>
      <c r="XV225" s="1">
        <f t="shared" ref="XV225:XV291" si="457">SUM(HC225+EH225)</f>
        <v>0</v>
      </c>
      <c r="XW225" s="1">
        <f t="shared" ref="XW225:XW291" si="458">SUM(SA225+QF225+MS225+IW225)</f>
        <v>0</v>
      </c>
      <c r="XX225" s="1">
        <f t="shared" ref="XX225:XX291" si="459">SUM(MO225:MP225)</f>
        <v>0</v>
      </c>
      <c r="XY225" s="1">
        <f t="shared" ref="XY225:XY291" si="460">SUM(MU225:OH225)</f>
        <v>1</v>
      </c>
      <c r="XZ225" s="1">
        <f t="shared" ref="XZ225:XZ291" si="461">SUM(PF225:QE225)</f>
        <v>0</v>
      </c>
      <c r="YA225" s="1">
        <f t="shared" ref="YA225:YA291" si="462">SUM(WY225+LG225+CP225)</f>
        <v>0</v>
      </c>
      <c r="YB225" s="1">
        <f t="shared" ref="YB225:YB291" si="463">SUM(PX225:QB225)</f>
        <v>0</v>
      </c>
      <c r="YC225" s="1">
        <f t="shared" ref="YC225:YC291" si="464">SUM(XI225:XJ225)</f>
        <v>0</v>
      </c>
      <c r="YE225" s="133">
        <f t="shared" si="437"/>
        <v>1</v>
      </c>
      <c r="YF225" s="133">
        <f t="shared" ref="YF225:YF291" si="465">(AJH225/YE225)*YL225</f>
        <v>1000000</v>
      </c>
      <c r="YG225" s="130">
        <v>1</v>
      </c>
      <c r="YH225" s="130">
        <f t="shared" ref="YH225:YH291" si="466">(AJH225/YG225)*YL225</f>
        <v>1000000</v>
      </c>
      <c r="YI225" s="129">
        <v>1</v>
      </c>
      <c r="YJ225" s="128">
        <f t="shared" ref="YJ225:YJ291" si="467">(AJH225/YI225)*YL225</f>
        <v>1000000</v>
      </c>
      <c r="YL225">
        <v>1</v>
      </c>
      <c r="AAA225">
        <v>1</v>
      </c>
      <c r="ACC225">
        <f t="shared" si="427"/>
        <v>1</v>
      </c>
      <c r="ACD225" s="25">
        <f t="shared" si="435"/>
        <v>1000000</v>
      </c>
      <c r="ACE225" s="11">
        <f t="shared" ref="ACE225:ACE291" si="468">SUM(YE225+ACC225)</f>
        <v>2</v>
      </c>
      <c r="ACF225" s="11">
        <f t="shared" ref="ACF225:ACF291" si="469">(AJH225/ACE225)</f>
        <v>500000</v>
      </c>
      <c r="ACG225">
        <v>2</v>
      </c>
      <c r="ACH225">
        <v>1</v>
      </c>
      <c r="ACI225" s="11">
        <f t="shared" ref="ACI225:ACI291" si="470">AJH225/ACH225</f>
        <v>1000000</v>
      </c>
      <c r="ACJ225" s="11"/>
      <c r="ACK225" s="13">
        <f t="shared" ref="ACK225:ACK291" si="471">AJH225*ACJ225</f>
        <v>0</v>
      </c>
      <c r="ACL225">
        <v>1</v>
      </c>
      <c r="ACM225" s="25">
        <f t="shared" ref="ACM225:ACM291" si="472">AJH225*ACL225</f>
        <v>1000000</v>
      </c>
      <c r="ACN225" s="11">
        <f t="shared" ref="ACN225:ACN291" si="473">AJH225/ACH225</f>
        <v>1000000</v>
      </c>
      <c r="ACR225" t="s">
        <v>1183</v>
      </c>
      <c r="ADU225">
        <v>1</v>
      </c>
      <c r="ADV225"/>
      <c r="ADW225">
        <v>1</v>
      </c>
      <c r="ADX225">
        <v>1</v>
      </c>
      <c r="AEE225" s="1">
        <f t="shared" si="428"/>
        <v>0</v>
      </c>
      <c r="AER225">
        <v>1</v>
      </c>
      <c r="AFA225">
        <v>1</v>
      </c>
      <c r="AFC225">
        <v>1</v>
      </c>
      <c r="AFF225">
        <v>1</v>
      </c>
      <c r="AFJ225">
        <v>1</v>
      </c>
      <c r="AGL225">
        <v>1000</v>
      </c>
      <c r="AGM225" s="38">
        <f t="shared" si="433"/>
        <v>0</v>
      </c>
      <c r="AIY225" s="25">
        <v>17000</v>
      </c>
      <c r="AJA225">
        <v>1700</v>
      </c>
      <c r="AJB225" s="25">
        <v>1000000</v>
      </c>
      <c r="AJH225" s="384">
        <v>1000000</v>
      </c>
      <c r="AJI225" s="11">
        <f t="shared" ref="AJI225:AJI291" si="474">(AJH225/ACE225)</f>
        <v>500000</v>
      </c>
      <c r="AJV225" s="1"/>
      <c r="AJW225" s="1">
        <f t="shared" si="429"/>
        <v>0</v>
      </c>
      <c r="AJZ225" s="1">
        <f t="shared" si="430"/>
        <v>0</v>
      </c>
      <c r="AKB225" t="s">
        <v>1048</v>
      </c>
      <c r="AKC225" t="s">
        <v>1191</v>
      </c>
      <c r="AKD225" t="s">
        <v>1031</v>
      </c>
      <c r="AKE225" t="s">
        <v>310</v>
      </c>
      <c r="AKF225" t="s">
        <v>1101</v>
      </c>
      <c r="ALM225">
        <v>5</v>
      </c>
      <c r="ALN225" s="11">
        <f t="shared" si="431"/>
        <v>200000</v>
      </c>
      <c r="ALO225" s="25">
        <v>1000000</v>
      </c>
      <c r="ALP225">
        <v>2</v>
      </c>
      <c r="ALQ225">
        <v>3</v>
      </c>
      <c r="ALY225">
        <v>1</v>
      </c>
      <c r="AMC225">
        <v>1</v>
      </c>
    </row>
    <row r="226" spans="1:1024" s="1" customFormat="1" ht="15" customHeight="1" x14ac:dyDescent="0.25">
      <c r="A226" s="268"/>
      <c r="B226" s="113">
        <v>329</v>
      </c>
      <c r="C226" s="473" t="s">
        <v>1013</v>
      </c>
      <c r="D226" s="304" t="s">
        <v>1102</v>
      </c>
      <c r="E226" s="1">
        <v>2013</v>
      </c>
      <c r="J226" s="1">
        <v>5</v>
      </c>
      <c r="K226" s="1">
        <v>2010</v>
      </c>
      <c r="L226" s="1">
        <v>2011</v>
      </c>
      <c r="M226" s="1">
        <v>2</v>
      </c>
      <c r="AN226" s="1">
        <v>1</v>
      </c>
      <c r="AO226" s="1">
        <v>1</v>
      </c>
      <c r="AY226" s="1">
        <v>1</v>
      </c>
      <c r="BA226" s="1">
        <v>1</v>
      </c>
      <c r="BC226" s="1">
        <v>1</v>
      </c>
      <c r="BG226" s="1">
        <v>2</v>
      </c>
      <c r="CG226" s="1">
        <v>1</v>
      </c>
      <c r="CH226" s="246"/>
      <c r="CP226" s="1">
        <f t="shared" ref="CP226:CP292" si="475">SUM(CI226:CO226)</f>
        <v>0</v>
      </c>
      <c r="CS226" s="1">
        <f t="shared" si="438"/>
        <v>0</v>
      </c>
      <c r="DO226" s="1">
        <f t="shared" ref="DO226:DO292" si="476">SUM(CU226:DN226)</f>
        <v>0</v>
      </c>
      <c r="DX226" s="1">
        <f t="shared" ref="DX226:DX292" si="477">SUM(DQ226:DW226)</f>
        <v>0</v>
      </c>
      <c r="EE226" s="1">
        <f t="shared" ref="EE226:EE292" si="478">SUM(DZ226:ED226)</f>
        <v>0</v>
      </c>
      <c r="EH226" s="1">
        <f t="shared" ref="EH226:EH292" si="479">SUM(EG226)</f>
        <v>0</v>
      </c>
      <c r="FF226" s="116"/>
      <c r="GP226" s="1">
        <f t="shared" si="439"/>
        <v>0</v>
      </c>
      <c r="GY226" s="1">
        <f t="shared" ref="GY226:GY292" si="480">SUM(GR226:GX226)</f>
        <v>0</v>
      </c>
      <c r="HC226" s="1">
        <f t="shared" ref="HC226:HC292" si="481">SUM(HA226:HB226)</f>
        <v>0</v>
      </c>
      <c r="HS226" s="1">
        <f t="shared" ref="HS226:HS292" si="482">SUM(HE226:HR226)</f>
        <v>0</v>
      </c>
      <c r="HX226" s="1">
        <f t="shared" si="440"/>
        <v>0</v>
      </c>
      <c r="ID226" s="1">
        <f t="shared" si="441"/>
        <v>0</v>
      </c>
      <c r="IN226" s="1">
        <f t="shared" ref="IN226:IN292" si="483">SUM(IF226:IM226)</f>
        <v>0</v>
      </c>
      <c r="IW226" s="1">
        <f t="shared" ref="IW226:IW292" si="484">SUM(IP226:IV226)</f>
        <v>0</v>
      </c>
      <c r="IZ226" s="1">
        <f t="shared" si="442"/>
        <v>0</v>
      </c>
      <c r="JJ226" s="1">
        <f t="shared" si="443"/>
        <v>0</v>
      </c>
      <c r="JV226" s="1">
        <f t="shared" ref="JV226:JV292" si="485">SUM(JL226:JU226)</f>
        <v>0</v>
      </c>
      <c r="KB226" s="1">
        <f t="shared" ref="KB226:KB292" si="486">SUM(JX226:KA226)</f>
        <v>0</v>
      </c>
      <c r="LG226" s="1">
        <f t="shared" si="444"/>
        <v>0</v>
      </c>
      <c r="LT226" s="1">
        <f t="shared" ref="LT226:LT292" si="487">SUM(LI226:LS226)</f>
        <v>0</v>
      </c>
      <c r="MA226" s="1">
        <f t="shared" ref="MA226:MA292" si="488">SUM(LV226:LZ226)</f>
        <v>0</v>
      </c>
      <c r="MF226" s="1">
        <f t="shared" ref="MF226:MF292" si="489">SUM(MC226:ME226)</f>
        <v>0</v>
      </c>
      <c r="MM226" s="1">
        <f t="shared" ref="MM226:MM292" si="490">SUM(MH226:ML226)</f>
        <v>0</v>
      </c>
      <c r="MS226" s="1">
        <f t="shared" ref="MS226:MS292" si="491">SUM(MO226:MR226)</f>
        <v>0</v>
      </c>
      <c r="MU226" s="115">
        <v>1</v>
      </c>
      <c r="OI226" s="120"/>
      <c r="PD226" s="1">
        <f t="shared" si="445"/>
        <v>0</v>
      </c>
      <c r="QF226" s="1">
        <f t="shared" ref="QF226:QF292" si="492">SUM(QC226:QE226)</f>
        <v>0</v>
      </c>
      <c r="QY226" s="1">
        <f t="shared" ref="QY226:QY292" si="493">SUM(QU226:QX226)</f>
        <v>0</v>
      </c>
      <c r="RK226" s="1">
        <f t="shared" ref="RK226:RK292" si="494">SUM(RA226:RJ226)</f>
        <v>0</v>
      </c>
      <c r="SA226" s="1">
        <f t="shared" ref="SA226:SA292" si="495">SUM(RM226:RZ226)</f>
        <v>0</v>
      </c>
      <c r="SG226" s="1">
        <f t="shared" ref="SG226:SG292" si="496">SUM(SC226:SF226)</f>
        <v>0</v>
      </c>
      <c r="SO226" s="1">
        <f t="shared" ref="SO226:SO292" si="497">SUM(SI226:SN226)</f>
        <v>0</v>
      </c>
      <c r="TB226" s="1">
        <f t="shared" ref="TB226:TB292" si="498">SUM(TA226)</f>
        <v>0</v>
      </c>
      <c r="TS226" s="1">
        <f t="shared" si="446"/>
        <v>0</v>
      </c>
      <c r="UD226" s="1">
        <f t="shared" si="447"/>
        <v>0</v>
      </c>
      <c r="UG226" s="1">
        <f t="shared" si="448"/>
        <v>0</v>
      </c>
      <c r="UQ226" s="1">
        <f t="shared" ref="UQ226:UQ292" si="499">SUM(UI226:UP226)</f>
        <v>0</v>
      </c>
      <c r="VA226" s="1">
        <f t="shared" ref="VA226:VA292" si="500">SUM(US226:UZ226)</f>
        <v>0</v>
      </c>
      <c r="VG226" s="1">
        <f t="shared" ref="VG226:VG292" si="501">SUM(VC226:VF226)</f>
        <v>0</v>
      </c>
      <c r="WY226" s="1">
        <f t="shared" si="449"/>
        <v>0</v>
      </c>
      <c r="XB226" s="1">
        <f t="shared" ref="XB226:XB292" si="502">SUM(XA226)</f>
        <v>0</v>
      </c>
      <c r="XG226" s="1">
        <f t="shared" si="450"/>
        <v>0</v>
      </c>
      <c r="XK226" s="108"/>
      <c r="XL226" s="1">
        <f t="shared" si="451"/>
        <v>0</v>
      </c>
      <c r="XM226" s="1">
        <f t="shared" si="452"/>
        <v>0</v>
      </c>
      <c r="XN226" s="1">
        <f t="shared" ref="XN226:XN292" si="503">SUM(QH226:QX226)</f>
        <v>0</v>
      </c>
      <c r="XO226" s="1">
        <f t="shared" si="453"/>
        <v>0</v>
      </c>
      <c r="XP226" s="1">
        <f t="shared" ref="XP226:XP292" si="504">SUM(SO226+RK226)</f>
        <v>0</v>
      </c>
      <c r="XQ226" s="1">
        <f t="shared" si="454"/>
        <v>0</v>
      </c>
      <c r="XR226" s="1">
        <f t="shared" si="455"/>
        <v>0</v>
      </c>
      <c r="XS226" s="1">
        <f t="shared" si="432"/>
        <v>0</v>
      </c>
      <c r="XT226" s="1">
        <f t="shared" ref="XT226:XT292" si="505">SUM(UD226+MM226+GP226+JJ226)</f>
        <v>0</v>
      </c>
      <c r="XU226" s="1">
        <f t="shared" si="456"/>
        <v>0</v>
      </c>
      <c r="XV226" s="1">
        <f t="shared" si="457"/>
        <v>0</v>
      </c>
      <c r="XW226" s="1">
        <f t="shared" si="458"/>
        <v>0</v>
      </c>
      <c r="XX226" s="1">
        <f t="shared" si="459"/>
        <v>0</v>
      </c>
      <c r="XY226" s="1">
        <f t="shared" si="460"/>
        <v>1</v>
      </c>
      <c r="XZ226" s="1">
        <f t="shared" si="461"/>
        <v>0</v>
      </c>
      <c r="YA226" s="1">
        <f t="shared" si="462"/>
        <v>0</v>
      </c>
      <c r="YB226" s="1">
        <f t="shared" si="463"/>
        <v>0</v>
      </c>
      <c r="YC226" s="1">
        <f t="shared" si="464"/>
        <v>0</v>
      </c>
      <c r="YD226" s="132"/>
      <c r="YE226" s="133">
        <f t="shared" si="437"/>
        <v>1</v>
      </c>
      <c r="YF226" s="133">
        <f t="shared" si="465"/>
        <v>130000</v>
      </c>
      <c r="YG226" s="130">
        <v>1</v>
      </c>
      <c r="YH226" s="130">
        <f t="shared" si="466"/>
        <v>130000</v>
      </c>
      <c r="YI226" s="129">
        <v>1</v>
      </c>
      <c r="YJ226" s="128">
        <f t="shared" si="467"/>
        <v>130000</v>
      </c>
      <c r="YK226" s="177"/>
      <c r="YL226">
        <v>1</v>
      </c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>
        <v>1</v>
      </c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>
        <f t="shared" ref="ACC226:ACC292" si="506">SUM(YM226:ACB226)</f>
        <v>1</v>
      </c>
      <c r="ACD226" s="25">
        <f t="shared" si="435"/>
        <v>130000</v>
      </c>
      <c r="ACE226" s="11">
        <f t="shared" si="468"/>
        <v>2</v>
      </c>
      <c r="ACF226" s="11">
        <f t="shared" si="469"/>
        <v>65000</v>
      </c>
      <c r="ACG226" s="1">
        <v>1</v>
      </c>
      <c r="ACH226" s="1">
        <v>1</v>
      </c>
      <c r="ACI226" s="11">
        <f t="shared" si="470"/>
        <v>130000</v>
      </c>
      <c r="ACJ226" s="11"/>
      <c r="ACK226" s="13">
        <f t="shared" si="471"/>
        <v>0</v>
      </c>
      <c r="ACL226">
        <v>1</v>
      </c>
      <c r="ACM226" s="25">
        <f t="shared" si="472"/>
        <v>130000</v>
      </c>
      <c r="ACN226" s="11">
        <f t="shared" si="473"/>
        <v>130000</v>
      </c>
      <c r="ACO226" s="65"/>
      <c r="ACR226" s="39" t="s">
        <v>1055</v>
      </c>
      <c r="ACX226" s="1">
        <v>1</v>
      </c>
      <c r="ACY226" s="1">
        <v>1</v>
      </c>
      <c r="ADB226" s="1">
        <v>1</v>
      </c>
      <c r="ADC226" s="1">
        <v>1</v>
      </c>
      <c r="ADF226" s="1">
        <v>1</v>
      </c>
      <c r="ADI226" s="1">
        <v>1</v>
      </c>
      <c r="ADL226" s="1">
        <v>1</v>
      </c>
      <c r="ADV226" s="457"/>
      <c r="AEE226" s="1">
        <f t="shared" ref="AEE226:AEE292" si="507">AEC226+AED226</f>
        <v>0</v>
      </c>
      <c r="AFF226" s="1">
        <v>1</v>
      </c>
      <c r="AFH226" s="1">
        <v>1</v>
      </c>
      <c r="AFI226" s="1" t="s">
        <v>1103</v>
      </c>
      <c r="AGM226" s="11">
        <f t="shared" si="433"/>
        <v>0</v>
      </c>
      <c r="AIY226" s="11"/>
      <c r="AIZ226" s="11"/>
      <c r="AJB226" s="11">
        <v>130000</v>
      </c>
      <c r="AJF226" s="435">
        <v>100</v>
      </c>
      <c r="AJG226" s="45"/>
      <c r="AJH226" s="381">
        <v>130000</v>
      </c>
      <c r="AJI226" s="11">
        <f t="shared" si="474"/>
        <v>65000</v>
      </c>
      <c r="AJJ226" s="60"/>
      <c r="AJK226" s="12"/>
      <c r="AJW226" s="1">
        <f t="shared" si="429"/>
        <v>0</v>
      </c>
      <c r="AJZ226" s="1">
        <f t="shared" si="430"/>
        <v>0</v>
      </c>
      <c r="AKA226" s="60"/>
      <c r="ALN226" s="11" t="e">
        <f t="shared" si="431"/>
        <v>#DIV/0!</v>
      </c>
      <c r="ALO226" s="28">
        <v>130000</v>
      </c>
      <c r="ALT226" s="1">
        <v>1</v>
      </c>
      <c r="ALU226" s="60"/>
      <c r="ALV226" s="1">
        <v>1</v>
      </c>
      <c r="ALX226" s="1">
        <v>1</v>
      </c>
      <c r="ALZ226" s="1">
        <v>1</v>
      </c>
      <c r="AMJ226" s="403"/>
    </row>
    <row r="227" spans="1:1024" s="7" customFormat="1" ht="19" customHeight="1" x14ac:dyDescent="0.25">
      <c r="A227" s="274"/>
      <c r="B227" s="113">
        <v>330</v>
      </c>
      <c r="C227" s="473" t="s">
        <v>1013</v>
      </c>
      <c r="D227" s="304" t="s">
        <v>1401</v>
      </c>
      <c r="E227" s="7">
        <v>2013</v>
      </c>
      <c r="F227" s="7">
        <v>2</v>
      </c>
      <c r="J227" s="7">
        <v>2</v>
      </c>
      <c r="K227" s="7">
        <v>1999</v>
      </c>
      <c r="L227" s="7">
        <v>2006</v>
      </c>
      <c r="M227" s="7">
        <v>8</v>
      </c>
      <c r="AC227" s="7">
        <v>1</v>
      </c>
      <c r="AD227" s="7">
        <v>1</v>
      </c>
      <c r="AE227" s="7">
        <v>1</v>
      </c>
      <c r="AF227" s="7">
        <v>1</v>
      </c>
      <c r="AG227" s="7">
        <v>1</v>
      </c>
      <c r="AH227" s="7">
        <v>1</v>
      </c>
      <c r="AI227" s="7">
        <v>1</v>
      </c>
      <c r="AJ227" s="7">
        <v>1</v>
      </c>
      <c r="AX227" s="7">
        <v>1</v>
      </c>
      <c r="BP227" s="7">
        <v>1</v>
      </c>
      <c r="BU227" s="7">
        <v>1</v>
      </c>
      <c r="BV227" s="7">
        <v>1</v>
      </c>
      <c r="CG227" s="7">
        <v>3</v>
      </c>
      <c r="CH227" s="248"/>
      <c r="CP227" s="1">
        <f>SUM(CI227:CO227)</f>
        <v>0</v>
      </c>
      <c r="CQ227" s="1"/>
      <c r="CS227" s="1">
        <f>SUM(CR227:CR227)</f>
        <v>0</v>
      </c>
      <c r="CT227" s="1"/>
      <c r="DO227" s="1">
        <f>SUM(CU227:DN227)</f>
        <v>0</v>
      </c>
      <c r="DP227" s="1"/>
      <c r="DX227" s="1">
        <f>SUM(DQ227:DW227)</f>
        <v>0</v>
      </c>
      <c r="DY227" s="1"/>
      <c r="EE227" s="1">
        <f>SUM(DZ227:ED227)</f>
        <v>0</v>
      </c>
      <c r="EF227" s="1"/>
      <c r="EH227" s="1">
        <f>SUM(EG227)</f>
        <v>0</v>
      </c>
      <c r="EI227" s="1"/>
      <c r="FF227" s="117"/>
      <c r="GP227" s="1">
        <f>SUM(FF227:GO227)</f>
        <v>0</v>
      </c>
      <c r="GQ227" s="1"/>
      <c r="GY227" s="1">
        <f>SUM(GR227:GX227)</f>
        <v>0</v>
      </c>
      <c r="GZ227" s="1"/>
      <c r="HC227" s="1">
        <f>SUM(HA227:HB227)</f>
        <v>0</v>
      </c>
      <c r="HD227" s="1"/>
      <c r="HS227" s="1">
        <f>SUM(HE227:HR227)</f>
        <v>0</v>
      </c>
      <c r="HT227" s="1"/>
      <c r="HX227" s="1">
        <f>SUM(HU227:HW227)</f>
        <v>0</v>
      </c>
      <c r="HY227" s="1"/>
      <c r="ID227" s="1">
        <f>SUM(HZ227:IC227)</f>
        <v>0</v>
      </c>
      <c r="IE227" s="1"/>
      <c r="IN227" s="1">
        <f>SUM(IF227:IM227)</f>
        <v>0</v>
      </c>
      <c r="IW227" s="1">
        <f>SUM(IP227:IV227)</f>
        <v>0</v>
      </c>
      <c r="IX227" s="1"/>
      <c r="IZ227" s="1">
        <f>SUM(IY227)</f>
        <v>0</v>
      </c>
      <c r="JA227" s="1"/>
      <c r="JJ227" s="1">
        <f>SUM(JB227:JI227)</f>
        <v>0</v>
      </c>
      <c r="JK227" s="1"/>
      <c r="JV227" s="1">
        <f>SUM(JL227:JU227)</f>
        <v>0</v>
      </c>
      <c r="JW227" s="1"/>
      <c r="KB227" s="1">
        <f>SUM(JX227:KA227)</f>
        <v>0</v>
      </c>
      <c r="KC227" s="1"/>
      <c r="LG227" s="1">
        <f>SUM(KD227:LF227)</f>
        <v>0</v>
      </c>
      <c r="LH227" s="1"/>
      <c r="LT227" s="1">
        <f>SUM(LI227:LS227)</f>
        <v>0</v>
      </c>
      <c r="LU227" s="1"/>
      <c r="MA227" s="1">
        <f>SUM(LV227:LZ227)</f>
        <v>0</v>
      </c>
      <c r="MB227" s="1"/>
      <c r="MF227" s="1">
        <f>SUM(MC227:ME227)</f>
        <v>0</v>
      </c>
      <c r="MG227" s="1"/>
      <c r="MM227" s="1">
        <f>SUM(MH227:ML227)</f>
        <v>0</v>
      </c>
      <c r="MN227" s="1"/>
      <c r="MS227" s="1">
        <f>SUM(MO227:MR227)</f>
        <v>0</v>
      </c>
      <c r="MT227" s="1"/>
      <c r="MU227" s="115">
        <v>1</v>
      </c>
      <c r="NJ227" s="7">
        <v>1</v>
      </c>
      <c r="OI227" s="121"/>
      <c r="PD227" s="1">
        <f>SUM(OI227:PC227)</f>
        <v>0</v>
      </c>
      <c r="PE227" s="1"/>
      <c r="QF227" s="1">
        <f>SUM(QC227:QE227)</f>
        <v>0</v>
      </c>
      <c r="QG227" s="1"/>
      <c r="QY227" s="1">
        <f>SUM(QU227:QX227)</f>
        <v>0</v>
      </c>
      <c r="RK227" s="1">
        <f>SUM(RA227:RJ227)</f>
        <v>0</v>
      </c>
      <c r="RL227" s="1"/>
      <c r="SA227" s="1">
        <f>SUM(RM227:RZ227)</f>
        <v>0</v>
      </c>
      <c r="SG227" s="1">
        <f>SUM(SC227:SF227)</f>
        <v>0</v>
      </c>
      <c r="SO227" s="1">
        <f>SUM(SI227:SN227)</f>
        <v>0</v>
      </c>
      <c r="SQ227" s="7">
        <v>1</v>
      </c>
      <c r="TB227" s="1">
        <f>SUM(TA227)</f>
        <v>0</v>
      </c>
      <c r="TS227" s="1">
        <f>SUM(TD227:TR227)</f>
        <v>0</v>
      </c>
      <c r="TT227" s="1"/>
      <c r="UD227" s="1">
        <f>SUM(TU227:UC227)</f>
        <v>0</v>
      </c>
      <c r="UE227" s="1"/>
      <c r="UG227" s="1">
        <f>SUM(UF227)</f>
        <v>0</v>
      </c>
      <c r="UH227" s="1"/>
      <c r="UQ227" s="1">
        <f>SUM(UI227:UP227)</f>
        <v>0</v>
      </c>
      <c r="UR227" s="1"/>
      <c r="VA227" s="1">
        <f>SUM(US227:UZ227)</f>
        <v>0</v>
      </c>
      <c r="VB227" s="1"/>
      <c r="VG227" s="1">
        <f>SUM(VC227:VF227)</f>
        <v>0</v>
      </c>
      <c r="VH227" s="1"/>
      <c r="WY227" s="1">
        <f>SUM(VI227:WX227)</f>
        <v>0</v>
      </c>
      <c r="WZ227" s="1"/>
      <c r="XB227" s="1">
        <f>SUM(XA227)</f>
        <v>0</v>
      </c>
      <c r="XC227" s="1"/>
      <c r="XG227" s="1">
        <f>SUM(XD227:XF227)</f>
        <v>0</v>
      </c>
      <c r="XH227" s="1"/>
      <c r="XK227" s="109"/>
      <c r="XL227" s="1">
        <f>SUM(TS227+PD227+MA227+LT227+JV227+IN227+HS227+DX227)</f>
        <v>0</v>
      </c>
      <c r="XM227" s="1">
        <f>SUM(XG227+UG227)</f>
        <v>0</v>
      </c>
      <c r="XN227" s="1">
        <f>SUM(QH227:QX227)</f>
        <v>0</v>
      </c>
      <c r="XO227" s="1">
        <f>SUM(EJ227:FE227)</f>
        <v>0</v>
      </c>
      <c r="XP227" s="1">
        <f>SUM(SO227+RK227)</f>
        <v>0</v>
      </c>
      <c r="XQ227" s="1">
        <f>SUM(SQ227:SY227)</f>
        <v>1</v>
      </c>
      <c r="XR227" s="1">
        <f>SUM(UQ227+ID227+CS227)</f>
        <v>0</v>
      </c>
      <c r="XS227" s="1">
        <f>SUM(XB227+VG227+UQ227+SZ227+SG227+QY227+KB227+GY227+EE227)</f>
        <v>0</v>
      </c>
      <c r="XT227" s="1">
        <f>SUM(UD227+MM227+GP227+JJ227)</f>
        <v>0</v>
      </c>
      <c r="XU227" s="1">
        <f>VA227+HX227+DO227</f>
        <v>0</v>
      </c>
      <c r="XV227" s="1">
        <f>SUM(HC227+EH227)</f>
        <v>0</v>
      </c>
      <c r="XW227" s="1">
        <f>SUM(SA227+QF227+MS227+IW227)</f>
        <v>0</v>
      </c>
      <c r="XX227" s="1">
        <f>SUM(MO227:MP227)</f>
        <v>0</v>
      </c>
      <c r="XY227" s="1">
        <f>SUM(MU227:OH227)</f>
        <v>2</v>
      </c>
      <c r="XZ227" s="1">
        <f>SUM(PF227:QE227)</f>
        <v>0</v>
      </c>
      <c r="YA227" s="1">
        <f>SUM(WY227+LG227+CP227)</f>
        <v>0</v>
      </c>
      <c r="YB227" s="1">
        <f>SUM(PX227:QB227)</f>
        <v>0</v>
      </c>
      <c r="YC227" s="1">
        <f>SUM(XI227:XJ227)</f>
        <v>0</v>
      </c>
      <c r="YD227" s="132"/>
      <c r="YE227" s="133">
        <f>SUM(XL227:YC227)</f>
        <v>3</v>
      </c>
      <c r="YF227" s="133">
        <f>(AJH227/YE227)*YL227</f>
        <v>167666.66666666666</v>
      </c>
      <c r="YG227" s="130">
        <v>2</v>
      </c>
      <c r="YH227" s="130">
        <f>(AJH227/YG227)*YL227</f>
        <v>251500</v>
      </c>
      <c r="YI227" s="135">
        <v>2</v>
      </c>
      <c r="YJ227" s="128">
        <f>(AJH227/YI227)*YL227</f>
        <v>251500</v>
      </c>
      <c r="YK227" s="178"/>
      <c r="YL227">
        <v>0.5</v>
      </c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>
        <v>1</v>
      </c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>
        <f>SUM(YM227:ACB227)</f>
        <v>1</v>
      </c>
      <c r="ACD227" s="25">
        <f>(AJH227/ACC227)*YL227</f>
        <v>503000</v>
      </c>
      <c r="ACE227" s="11">
        <f>SUM(YE227+ACC227)</f>
        <v>4</v>
      </c>
      <c r="ACF227" s="11">
        <f>(AJH227/ACE227)</f>
        <v>251500</v>
      </c>
      <c r="ACG227" s="7">
        <v>34</v>
      </c>
      <c r="ACH227" s="7">
        <v>2</v>
      </c>
      <c r="ACI227" s="11">
        <f>AJH227/ACH227</f>
        <v>503000</v>
      </c>
      <c r="ACJ227" s="11"/>
      <c r="ACK227" s="13">
        <f>AJH227*ACJ227</f>
        <v>0</v>
      </c>
      <c r="ACL227">
        <v>0.5</v>
      </c>
      <c r="ACM227" s="25">
        <f>AJH227*ACL227</f>
        <v>503000</v>
      </c>
      <c r="ACN227" s="11">
        <f>AJH227/ACH227</f>
        <v>503000</v>
      </c>
      <c r="ACO227" s="66"/>
      <c r="ACR227" s="7" t="s">
        <v>1250</v>
      </c>
      <c r="ACS227" s="7">
        <v>1</v>
      </c>
      <c r="ACT227" s="7">
        <v>1</v>
      </c>
      <c r="ACV227" s="7">
        <v>1</v>
      </c>
      <c r="ACX227" s="7">
        <v>1</v>
      </c>
      <c r="ACY227" s="7">
        <v>1</v>
      </c>
      <c r="ADQ227" s="7">
        <v>1</v>
      </c>
      <c r="ADU227" s="7">
        <v>6</v>
      </c>
      <c r="ADW227" s="7">
        <v>7</v>
      </c>
      <c r="ADX227" s="7">
        <v>1</v>
      </c>
      <c r="ADZ227" s="7">
        <v>1</v>
      </c>
      <c r="AEA227" s="7">
        <v>1</v>
      </c>
      <c r="AEC227" s="7">
        <v>1</v>
      </c>
      <c r="AEE227" s="1">
        <f>AEC227+AED227</f>
        <v>1</v>
      </c>
      <c r="AEI227" s="7">
        <v>1</v>
      </c>
      <c r="AEL227" s="7">
        <v>1</v>
      </c>
      <c r="AER227" s="7">
        <v>1</v>
      </c>
      <c r="AEY227" s="7">
        <v>1</v>
      </c>
      <c r="AFA227" s="7">
        <v>1</v>
      </c>
      <c r="AFC227" s="7">
        <v>1</v>
      </c>
      <c r="AFM227" s="7">
        <v>1</v>
      </c>
      <c r="AFN227" s="7">
        <v>1</v>
      </c>
      <c r="AFO227" s="7">
        <v>1</v>
      </c>
      <c r="AFP227" s="7">
        <v>1</v>
      </c>
      <c r="AFW227" s="7">
        <v>1</v>
      </c>
      <c r="AFZ227" s="7">
        <v>1</v>
      </c>
      <c r="AGC227" s="7">
        <v>1</v>
      </c>
      <c r="AGL227" s="7">
        <v>220000</v>
      </c>
      <c r="AGM227" s="8"/>
      <c r="AHJ227" s="7">
        <v>220000</v>
      </c>
      <c r="AHL227" s="7">
        <v>2</v>
      </c>
      <c r="AHV227" s="7">
        <v>2</v>
      </c>
      <c r="AHW227" s="7">
        <v>1</v>
      </c>
      <c r="AHX227" s="7">
        <v>1</v>
      </c>
      <c r="AIX227" s="7" t="s">
        <v>1251</v>
      </c>
      <c r="AIY227" s="8">
        <v>6000</v>
      </c>
      <c r="AIZ227" s="8">
        <v>806000</v>
      </c>
      <c r="AJA227" s="26">
        <v>0.8</v>
      </c>
      <c r="AJB227" s="8">
        <v>1000000</v>
      </c>
      <c r="AJC227" s="7">
        <v>780000</v>
      </c>
      <c r="AJD227" s="7">
        <v>1</v>
      </c>
      <c r="AJF227" s="441"/>
      <c r="AJG227" s="36"/>
      <c r="AJH227" s="384">
        <v>1006000</v>
      </c>
      <c r="AJI227" s="11">
        <f>(AJH227/ACE227)</f>
        <v>251500</v>
      </c>
      <c r="AJJ227" s="61"/>
      <c r="AJK227" s="9">
        <v>1.6</v>
      </c>
      <c r="AJL227" s="7">
        <v>4</v>
      </c>
      <c r="AJV227" s="1"/>
      <c r="AJW227" s="1">
        <f>SUM(AJL227+AJM227+AJN227+AJO227+AJP227+AJQ227+AJR227+AJS227+AJT227+AJU227)</f>
        <v>4</v>
      </c>
      <c r="AJY227" s="7">
        <v>4</v>
      </c>
      <c r="AJZ227" s="1">
        <f>SUM(AJW227+AJX227+AJY227)</f>
        <v>8</v>
      </c>
      <c r="AKA227" s="61"/>
      <c r="AKB227" s="7" t="s">
        <v>1252</v>
      </c>
      <c r="AKC227" s="7" t="s">
        <v>374</v>
      </c>
      <c r="AKD227" s="7" t="s">
        <v>529</v>
      </c>
      <c r="ALM227" s="7">
        <v>3</v>
      </c>
      <c r="ALN227" s="11">
        <f>ALO227/ALM227</f>
        <v>335333.33333333331</v>
      </c>
      <c r="ALO227" s="8">
        <v>1006000</v>
      </c>
      <c r="ALP227" s="7">
        <v>2</v>
      </c>
      <c r="ALR227" s="7">
        <v>1</v>
      </c>
      <c r="ALU227" s="61"/>
      <c r="ALV227" s="7">
        <v>1</v>
      </c>
      <c r="AMA227" s="7">
        <v>1</v>
      </c>
      <c r="AMG227" s="7">
        <v>1</v>
      </c>
      <c r="AMH227" s="7">
        <v>1</v>
      </c>
      <c r="AMJ227" s="404"/>
    </row>
    <row r="228" spans="1:1024" s="1" customFormat="1" ht="15" customHeight="1" x14ac:dyDescent="0.25">
      <c r="A228" s="268"/>
      <c r="B228" s="113">
        <v>331</v>
      </c>
      <c r="C228" s="473" t="s">
        <v>1013</v>
      </c>
      <c r="D228" s="304" t="s">
        <v>1104</v>
      </c>
      <c r="E228" s="1">
        <v>2014</v>
      </c>
      <c r="F228" s="1">
        <v>3</v>
      </c>
      <c r="G228" s="1">
        <v>1</v>
      </c>
      <c r="J228" s="1">
        <v>1</v>
      </c>
      <c r="K228" s="1">
        <v>2009</v>
      </c>
      <c r="M228" s="1">
        <v>1</v>
      </c>
      <c r="AM228" s="1">
        <v>1</v>
      </c>
      <c r="AY228" s="1">
        <v>1</v>
      </c>
      <c r="BH228" s="1">
        <v>1</v>
      </c>
      <c r="CG228" s="1">
        <v>1</v>
      </c>
      <c r="CH228" s="246"/>
      <c r="CP228" s="1">
        <f t="shared" si="475"/>
        <v>0</v>
      </c>
      <c r="CS228" s="1">
        <f t="shared" si="438"/>
        <v>0</v>
      </c>
      <c r="DO228" s="1">
        <f t="shared" si="476"/>
        <v>0</v>
      </c>
      <c r="DX228" s="1">
        <f t="shared" si="477"/>
        <v>0</v>
      </c>
      <c r="EE228" s="1">
        <f t="shared" si="478"/>
        <v>0</v>
      </c>
      <c r="EH228" s="1">
        <f t="shared" si="479"/>
        <v>0</v>
      </c>
      <c r="FF228" s="116"/>
      <c r="GP228" s="1">
        <f t="shared" si="439"/>
        <v>0</v>
      </c>
      <c r="GY228" s="1">
        <f t="shared" si="480"/>
        <v>0</v>
      </c>
      <c r="HC228" s="1">
        <f t="shared" si="481"/>
        <v>0</v>
      </c>
      <c r="HS228" s="1">
        <f t="shared" si="482"/>
        <v>0</v>
      </c>
      <c r="HX228" s="1">
        <f t="shared" si="440"/>
        <v>0</v>
      </c>
      <c r="ID228" s="1">
        <f t="shared" si="441"/>
        <v>0</v>
      </c>
      <c r="IN228" s="1">
        <f t="shared" si="483"/>
        <v>0</v>
      </c>
      <c r="IW228" s="1">
        <f t="shared" si="484"/>
        <v>0</v>
      </c>
      <c r="IZ228" s="1">
        <f t="shared" si="442"/>
        <v>0</v>
      </c>
      <c r="JJ228" s="1">
        <f t="shared" si="443"/>
        <v>0</v>
      </c>
      <c r="JV228" s="1">
        <f t="shared" si="485"/>
        <v>0</v>
      </c>
      <c r="KB228" s="1">
        <f t="shared" si="486"/>
        <v>0</v>
      </c>
      <c r="LG228" s="1">
        <f t="shared" si="444"/>
        <v>0</v>
      </c>
      <c r="LT228" s="1">
        <f t="shared" si="487"/>
        <v>0</v>
      </c>
      <c r="MA228" s="1">
        <f t="shared" si="488"/>
        <v>0</v>
      </c>
      <c r="MF228" s="1">
        <f t="shared" si="489"/>
        <v>0</v>
      </c>
      <c r="MM228" s="1">
        <f t="shared" si="490"/>
        <v>0</v>
      </c>
      <c r="MS228" s="1">
        <f t="shared" si="491"/>
        <v>0</v>
      </c>
      <c r="MU228" s="115"/>
      <c r="OB228" s="1">
        <v>1</v>
      </c>
      <c r="OI228" s="120"/>
      <c r="PD228" s="1">
        <f t="shared" si="445"/>
        <v>0</v>
      </c>
      <c r="QF228" s="1">
        <f t="shared" si="492"/>
        <v>0</v>
      </c>
      <c r="QY228" s="1">
        <f t="shared" si="493"/>
        <v>0</v>
      </c>
      <c r="RK228" s="1">
        <f t="shared" si="494"/>
        <v>0</v>
      </c>
      <c r="SA228" s="1">
        <f t="shared" si="495"/>
        <v>0</v>
      </c>
      <c r="SG228" s="1">
        <f t="shared" si="496"/>
        <v>0</v>
      </c>
      <c r="SO228" s="1">
        <f t="shared" si="497"/>
        <v>0</v>
      </c>
      <c r="TB228" s="1">
        <f t="shared" si="498"/>
        <v>0</v>
      </c>
      <c r="TS228" s="1">
        <f t="shared" si="446"/>
        <v>0</v>
      </c>
      <c r="UD228" s="1">
        <f t="shared" si="447"/>
        <v>0</v>
      </c>
      <c r="UG228" s="1">
        <f t="shared" si="448"/>
        <v>0</v>
      </c>
      <c r="UQ228" s="1">
        <f t="shared" si="499"/>
        <v>0</v>
      </c>
      <c r="VA228" s="1">
        <f t="shared" si="500"/>
        <v>0</v>
      </c>
      <c r="VG228" s="1">
        <f t="shared" si="501"/>
        <v>0</v>
      </c>
      <c r="WY228" s="1">
        <f t="shared" si="449"/>
        <v>0</v>
      </c>
      <c r="XB228" s="1">
        <f t="shared" si="502"/>
        <v>0</v>
      </c>
      <c r="XG228" s="1">
        <f t="shared" si="450"/>
        <v>0</v>
      </c>
      <c r="XK228" s="108"/>
      <c r="XL228" s="1">
        <f t="shared" si="451"/>
        <v>0</v>
      </c>
      <c r="XM228" s="1">
        <f t="shared" si="452"/>
        <v>0</v>
      </c>
      <c r="XN228" s="1">
        <f t="shared" si="503"/>
        <v>0</v>
      </c>
      <c r="XO228" s="1">
        <f t="shared" si="453"/>
        <v>0</v>
      </c>
      <c r="XP228" s="1">
        <f t="shared" si="504"/>
        <v>0</v>
      </c>
      <c r="XQ228" s="1">
        <f t="shared" si="454"/>
        <v>0</v>
      </c>
      <c r="XR228" s="1">
        <f t="shared" si="455"/>
        <v>0</v>
      </c>
      <c r="XS228" s="1">
        <f t="shared" si="432"/>
        <v>0</v>
      </c>
      <c r="XT228" s="1">
        <f t="shared" si="505"/>
        <v>0</v>
      </c>
      <c r="XU228" s="1">
        <f t="shared" si="456"/>
        <v>0</v>
      </c>
      <c r="XV228" s="1">
        <f t="shared" si="457"/>
        <v>0</v>
      </c>
      <c r="XW228" s="1">
        <f t="shared" si="458"/>
        <v>0</v>
      </c>
      <c r="XX228" s="1">
        <f t="shared" si="459"/>
        <v>0</v>
      </c>
      <c r="XY228" s="1">
        <f t="shared" si="460"/>
        <v>1</v>
      </c>
      <c r="XZ228" s="1">
        <f t="shared" si="461"/>
        <v>0</v>
      </c>
      <c r="YA228" s="1">
        <f t="shared" si="462"/>
        <v>0</v>
      </c>
      <c r="YB228" s="1">
        <f t="shared" si="463"/>
        <v>0</v>
      </c>
      <c r="YC228" s="1">
        <f t="shared" si="464"/>
        <v>0</v>
      </c>
      <c r="YD228" s="132"/>
      <c r="YE228" s="133">
        <f t="shared" si="437"/>
        <v>1</v>
      </c>
      <c r="YF228" s="133">
        <f t="shared" si="465"/>
        <v>1915000</v>
      </c>
      <c r="YG228" s="130">
        <v>1</v>
      </c>
      <c r="YH228" s="130">
        <f t="shared" si="466"/>
        <v>1915000</v>
      </c>
      <c r="YI228" s="129">
        <v>1</v>
      </c>
      <c r="YJ228" s="128">
        <f t="shared" si="467"/>
        <v>1915000</v>
      </c>
      <c r="YK228" s="177"/>
      <c r="YL228">
        <v>1</v>
      </c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>
        <f t="shared" si="506"/>
        <v>0</v>
      </c>
      <c r="ACD228" s="25" t="e">
        <f t="shared" si="435"/>
        <v>#DIV/0!</v>
      </c>
      <c r="ACE228" s="11">
        <f t="shared" si="468"/>
        <v>1</v>
      </c>
      <c r="ACF228" s="11">
        <f t="shared" si="469"/>
        <v>1915000</v>
      </c>
      <c r="ACG228" s="1">
        <v>5</v>
      </c>
      <c r="ACH228" s="1">
        <v>1</v>
      </c>
      <c r="ACI228" s="11">
        <f t="shared" si="470"/>
        <v>1915000</v>
      </c>
      <c r="ACJ228" s="45">
        <v>1</v>
      </c>
      <c r="ACK228" s="13">
        <f t="shared" si="471"/>
        <v>1915000</v>
      </c>
      <c r="ACL228">
        <v>1</v>
      </c>
      <c r="ACM228" s="25">
        <f t="shared" si="472"/>
        <v>1915000</v>
      </c>
      <c r="ACN228" s="11">
        <f t="shared" si="473"/>
        <v>1915000</v>
      </c>
      <c r="ACO228" s="65"/>
      <c r="ACR228" s="1" t="s">
        <v>1183</v>
      </c>
      <c r="ADV228" s="457"/>
      <c r="AEE228" s="1">
        <f t="shared" si="507"/>
        <v>0</v>
      </c>
      <c r="AFS228" s="1">
        <v>1</v>
      </c>
      <c r="AGL228" s="1">
        <v>1900000</v>
      </c>
      <c r="AGM228" s="11">
        <f t="shared" si="433"/>
        <v>0</v>
      </c>
      <c r="AIY228" s="11">
        <v>15000</v>
      </c>
      <c r="AIZ228" s="11"/>
      <c r="AJA228" s="1">
        <v>1</v>
      </c>
      <c r="AJB228" s="11"/>
      <c r="AJC228" s="1">
        <v>1900000</v>
      </c>
      <c r="AJF228" s="435">
        <v>100</v>
      </c>
      <c r="AJG228" s="45"/>
      <c r="AJH228" s="381">
        <v>1915000</v>
      </c>
      <c r="AJI228" s="11">
        <f t="shared" si="474"/>
        <v>1915000</v>
      </c>
      <c r="AJJ228" s="60"/>
      <c r="AJK228" s="12"/>
      <c r="AJW228" s="1">
        <f t="shared" ref="AJW228:AJW292" si="508">SUM(AJL228+AJM228+AJN228+AJO228+AJP228+AJQ228+AJR228+AJS228+AJT228+AJU228)</f>
        <v>0</v>
      </c>
      <c r="AJZ228" s="1">
        <f t="shared" ref="AJZ228:AJZ291" si="509">SUM(AJW228+AJX228+AJY228)</f>
        <v>0</v>
      </c>
      <c r="AKA228" s="60"/>
      <c r="ALN228" s="11" t="e">
        <f t="shared" ref="ALN228:ALN292" si="510">ALO228/ALM228</f>
        <v>#DIV/0!</v>
      </c>
      <c r="ALO228" s="28">
        <v>1915000</v>
      </c>
      <c r="ALU228" s="60"/>
      <c r="AMJ228" s="403"/>
    </row>
    <row r="229" spans="1:1024" s="3" customFormat="1" ht="15" customHeight="1" x14ac:dyDescent="0.25">
      <c r="A229" s="271"/>
      <c r="B229" s="113">
        <v>332</v>
      </c>
      <c r="C229" s="473" t="s">
        <v>1232</v>
      </c>
      <c r="D229" s="304" t="s">
        <v>952</v>
      </c>
      <c r="E229" s="3">
        <v>2004</v>
      </c>
      <c r="F229" s="3">
        <v>1</v>
      </c>
      <c r="G229" s="3">
        <v>1</v>
      </c>
      <c r="J229" s="3">
        <v>2</v>
      </c>
      <c r="K229" s="3">
        <v>1998</v>
      </c>
      <c r="L229" s="3">
        <v>2001</v>
      </c>
      <c r="M229" s="3">
        <v>4</v>
      </c>
      <c r="AB229" s="3">
        <v>1</v>
      </c>
      <c r="AC229" s="3">
        <v>1</v>
      </c>
      <c r="AD229" s="3">
        <v>1</v>
      </c>
      <c r="AE229" s="3">
        <v>1</v>
      </c>
      <c r="AY229" s="3">
        <v>1</v>
      </c>
      <c r="BA229" s="3">
        <v>1</v>
      </c>
      <c r="BB229" s="3">
        <v>13</v>
      </c>
      <c r="BE229" s="3">
        <v>1</v>
      </c>
      <c r="BG229" s="3">
        <v>3</v>
      </c>
      <c r="CG229" s="3">
        <v>1</v>
      </c>
      <c r="CH229" s="248"/>
      <c r="CP229" s="1">
        <f t="shared" si="475"/>
        <v>0</v>
      </c>
      <c r="CQ229" s="1"/>
      <c r="CS229" s="1">
        <f t="shared" si="438"/>
        <v>0</v>
      </c>
      <c r="CT229" s="1"/>
      <c r="DO229" s="1">
        <f t="shared" si="476"/>
        <v>0</v>
      </c>
      <c r="DP229" s="1"/>
      <c r="DX229" s="1">
        <f t="shared" si="477"/>
        <v>0</v>
      </c>
      <c r="DY229" s="1"/>
      <c r="EE229" s="1">
        <f t="shared" si="478"/>
        <v>0</v>
      </c>
      <c r="EF229" s="1"/>
      <c r="EH229" s="1">
        <f t="shared" si="479"/>
        <v>0</v>
      </c>
      <c r="EI229" s="1"/>
      <c r="FF229" s="117">
        <v>1</v>
      </c>
      <c r="FM229" s="3">
        <v>1</v>
      </c>
      <c r="FN229" s="3">
        <v>1</v>
      </c>
      <c r="FZ229" s="3">
        <v>1</v>
      </c>
      <c r="GA229" s="3">
        <v>1</v>
      </c>
      <c r="GB229" s="3">
        <v>1</v>
      </c>
      <c r="GP229" s="1">
        <f t="shared" si="439"/>
        <v>6</v>
      </c>
      <c r="GQ229" s="1">
        <v>1</v>
      </c>
      <c r="GY229" s="1">
        <f t="shared" si="480"/>
        <v>0</v>
      </c>
      <c r="GZ229" s="1"/>
      <c r="HC229" s="1">
        <f t="shared" si="481"/>
        <v>0</v>
      </c>
      <c r="HD229" s="1"/>
      <c r="HS229" s="1">
        <f t="shared" si="482"/>
        <v>0</v>
      </c>
      <c r="HT229" s="1"/>
      <c r="HX229" s="1">
        <f t="shared" si="440"/>
        <v>0</v>
      </c>
      <c r="HY229" s="1"/>
      <c r="ID229" s="1">
        <f t="shared" si="441"/>
        <v>0</v>
      </c>
      <c r="IE229" s="1"/>
      <c r="IN229" s="1">
        <f t="shared" si="483"/>
        <v>0</v>
      </c>
      <c r="IW229" s="1">
        <f t="shared" si="484"/>
        <v>0</v>
      </c>
      <c r="IX229" s="1"/>
      <c r="IZ229" s="1">
        <f t="shared" si="442"/>
        <v>0</v>
      </c>
      <c r="JA229" s="1"/>
      <c r="JJ229" s="1">
        <f t="shared" si="443"/>
        <v>0</v>
      </c>
      <c r="JK229" s="1"/>
      <c r="JV229" s="1">
        <f t="shared" si="485"/>
        <v>0</v>
      </c>
      <c r="JW229" s="1"/>
      <c r="KB229" s="1">
        <f t="shared" si="486"/>
        <v>0</v>
      </c>
      <c r="KC229" s="1"/>
      <c r="LG229" s="1">
        <f t="shared" si="444"/>
        <v>0</v>
      </c>
      <c r="LH229" s="1"/>
      <c r="LT229" s="1">
        <f t="shared" si="487"/>
        <v>0</v>
      </c>
      <c r="LU229" s="1"/>
      <c r="MA229" s="1">
        <f t="shared" si="488"/>
        <v>0</v>
      </c>
      <c r="MB229" s="1"/>
      <c r="MF229" s="1">
        <f t="shared" si="489"/>
        <v>0</v>
      </c>
      <c r="MG229" s="1"/>
      <c r="MM229" s="1">
        <f t="shared" si="490"/>
        <v>0</v>
      </c>
      <c r="MN229" s="1"/>
      <c r="MS229" s="1">
        <f t="shared" si="491"/>
        <v>0</v>
      </c>
      <c r="MT229" s="1"/>
      <c r="MU229" s="115"/>
      <c r="OI229" s="121">
        <v>1</v>
      </c>
      <c r="OQ229" s="3">
        <v>1</v>
      </c>
      <c r="OR229" s="3">
        <v>1</v>
      </c>
      <c r="PD229" s="1">
        <f t="shared" si="445"/>
        <v>3</v>
      </c>
      <c r="PE229" s="1">
        <v>1</v>
      </c>
      <c r="QF229" s="1">
        <f t="shared" si="492"/>
        <v>0</v>
      </c>
      <c r="QG229" s="1"/>
      <c r="QY229" s="1">
        <f t="shared" si="493"/>
        <v>0</v>
      </c>
      <c r="RK229" s="1">
        <f t="shared" si="494"/>
        <v>0</v>
      </c>
      <c r="RL229" s="1"/>
      <c r="SA229" s="1">
        <f t="shared" si="495"/>
        <v>0</v>
      </c>
      <c r="SG229" s="1">
        <f t="shared" si="496"/>
        <v>0</v>
      </c>
      <c r="SO229" s="1">
        <f t="shared" si="497"/>
        <v>0</v>
      </c>
      <c r="TB229" s="1">
        <f t="shared" si="498"/>
        <v>0</v>
      </c>
      <c r="TS229" s="1">
        <f t="shared" si="446"/>
        <v>0</v>
      </c>
      <c r="TT229" s="1"/>
      <c r="TU229" s="3">
        <v>1</v>
      </c>
      <c r="UD229" s="1">
        <f t="shared" si="447"/>
        <v>1</v>
      </c>
      <c r="UE229" s="1">
        <v>1</v>
      </c>
      <c r="UG229" s="1">
        <f t="shared" si="448"/>
        <v>0</v>
      </c>
      <c r="UH229" s="1"/>
      <c r="UQ229" s="1">
        <f t="shared" si="499"/>
        <v>0</v>
      </c>
      <c r="UR229" s="1"/>
      <c r="VA229" s="1">
        <f t="shared" si="500"/>
        <v>0</v>
      </c>
      <c r="VB229" s="1"/>
      <c r="VG229" s="1">
        <f t="shared" si="501"/>
        <v>0</v>
      </c>
      <c r="VH229" s="1"/>
      <c r="WY229" s="1">
        <f t="shared" si="449"/>
        <v>0</v>
      </c>
      <c r="WZ229" s="1"/>
      <c r="XB229" s="1">
        <f t="shared" si="502"/>
        <v>0</v>
      </c>
      <c r="XC229" s="1"/>
      <c r="XG229" s="1">
        <f t="shared" si="450"/>
        <v>0</v>
      </c>
      <c r="XH229" s="1"/>
      <c r="XK229" s="109"/>
      <c r="XL229" s="1">
        <f t="shared" si="451"/>
        <v>3</v>
      </c>
      <c r="XM229" s="1">
        <f t="shared" si="452"/>
        <v>0</v>
      </c>
      <c r="XN229" s="1">
        <f t="shared" si="503"/>
        <v>0</v>
      </c>
      <c r="XO229" s="1">
        <f t="shared" si="453"/>
        <v>0</v>
      </c>
      <c r="XP229" s="1">
        <f t="shared" si="504"/>
        <v>0</v>
      </c>
      <c r="XQ229" s="1">
        <f t="shared" si="454"/>
        <v>0</v>
      </c>
      <c r="XR229" s="1">
        <f t="shared" si="455"/>
        <v>0</v>
      </c>
      <c r="XS229" s="1">
        <f t="shared" si="432"/>
        <v>0</v>
      </c>
      <c r="XT229" s="1">
        <f t="shared" si="505"/>
        <v>7</v>
      </c>
      <c r="XU229" s="1">
        <f t="shared" si="456"/>
        <v>0</v>
      </c>
      <c r="XV229" s="1">
        <f t="shared" si="457"/>
        <v>0</v>
      </c>
      <c r="XW229" s="1">
        <f t="shared" si="458"/>
        <v>0</v>
      </c>
      <c r="XX229" s="1">
        <f t="shared" si="459"/>
        <v>0</v>
      </c>
      <c r="XY229" s="1">
        <f t="shared" si="460"/>
        <v>0</v>
      </c>
      <c r="XZ229" s="1">
        <f t="shared" si="461"/>
        <v>0</v>
      </c>
      <c r="YA229" s="1">
        <f t="shared" si="462"/>
        <v>0</v>
      </c>
      <c r="YB229" s="1">
        <f t="shared" si="463"/>
        <v>0</v>
      </c>
      <c r="YC229" s="1">
        <f t="shared" si="464"/>
        <v>0</v>
      </c>
      <c r="YD229" s="132"/>
      <c r="YE229" s="133">
        <f t="shared" si="437"/>
        <v>10</v>
      </c>
      <c r="YF229" s="133">
        <f t="shared" si="465"/>
        <v>3813300</v>
      </c>
      <c r="YG229" s="130">
        <v>3</v>
      </c>
      <c r="YH229" s="130">
        <f t="shared" si="466"/>
        <v>12711000</v>
      </c>
      <c r="YI229" s="135">
        <v>2</v>
      </c>
      <c r="YJ229" s="128">
        <f t="shared" si="467"/>
        <v>19066500</v>
      </c>
      <c r="YK229" s="178"/>
      <c r="YL229">
        <v>1</v>
      </c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>
        <f t="shared" si="506"/>
        <v>0</v>
      </c>
      <c r="ACD229" s="25" t="e">
        <f t="shared" si="435"/>
        <v>#DIV/0!</v>
      </c>
      <c r="ACE229" s="11">
        <f t="shared" si="468"/>
        <v>10</v>
      </c>
      <c r="ACF229" s="11">
        <f t="shared" si="469"/>
        <v>3813300</v>
      </c>
      <c r="ACG229" s="3">
        <v>2</v>
      </c>
      <c r="ACH229" s="3">
        <v>1</v>
      </c>
      <c r="ACI229" s="11">
        <f t="shared" si="470"/>
        <v>38133000</v>
      </c>
      <c r="ACJ229" s="11"/>
      <c r="ACK229" s="13">
        <f t="shared" si="471"/>
        <v>0</v>
      </c>
      <c r="ACL229">
        <v>1</v>
      </c>
      <c r="ACM229" s="25">
        <f t="shared" si="472"/>
        <v>38133000</v>
      </c>
      <c r="ACN229" s="11">
        <f t="shared" si="473"/>
        <v>38133000</v>
      </c>
      <c r="ACO229" s="66"/>
      <c r="ACR229" s="3" t="s">
        <v>812</v>
      </c>
      <c r="ACS229" s="3">
        <v>1</v>
      </c>
      <c r="ACT229" s="3">
        <v>1</v>
      </c>
      <c r="ACU229" s="3">
        <v>1</v>
      </c>
      <c r="ACZ229" s="3" t="s">
        <v>259</v>
      </c>
      <c r="ADD229" s="3" t="s">
        <v>189</v>
      </c>
      <c r="ADL229" s="3">
        <v>1</v>
      </c>
      <c r="ADU229" s="3">
        <v>4</v>
      </c>
      <c r="ADV229" s="459"/>
      <c r="ADW229" s="3">
        <v>8</v>
      </c>
      <c r="AEE229" s="1">
        <f t="shared" si="507"/>
        <v>0</v>
      </c>
      <c r="AFF229" s="3">
        <v>1</v>
      </c>
      <c r="AFJ229" s="3">
        <v>1</v>
      </c>
      <c r="AGL229" s="3">
        <v>40000</v>
      </c>
      <c r="AGM229" s="14">
        <f t="shared" si="433"/>
        <v>0</v>
      </c>
      <c r="AHJ229" s="3">
        <v>40000</v>
      </c>
      <c r="AHY229" s="3">
        <v>2</v>
      </c>
      <c r="AHZ229" s="3">
        <v>1</v>
      </c>
      <c r="AIJ229" s="3">
        <v>1</v>
      </c>
      <c r="AIY229" s="14">
        <v>133000</v>
      </c>
      <c r="AIZ229" s="14"/>
      <c r="AJA229" s="3">
        <v>332.5</v>
      </c>
      <c r="AJB229" s="14">
        <v>38000000</v>
      </c>
      <c r="AJF229" s="438"/>
      <c r="AJG229" s="47"/>
      <c r="AJH229" s="381">
        <v>38133000</v>
      </c>
      <c r="AJI229" s="11">
        <f t="shared" si="474"/>
        <v>3813300</v>
      </c>
      <c r="AJJ229" s="61"/>
      <c r="AJK229" s="15"/>
      <c r="AJV229" s="1"/>
      <c r="AJW229" s="1">
        <f t="shared" si="508"/>
        <v>0</v>
      </c>
      <c r="AJZ229" s="1">
        <f t="shared" si="509"/>
        <v>0</v>
      </c>
      <c r="AKA229" s="61"/>
      <c r="AKB229" s="3" t="s">
        <v>260</v>
      </c>
      <c r="AKC229" s="3" t="s">
        <v>260</v>
      </c>
      <c r="AKD229" s="3" t="s">
        <v>261</v>
      </c>
      <c r="AKE229" s="3" t="s">
        <v>260</v>
      </c>
      <c r="AKF229" s="3" t="s">
        <v>260</v>
      </c>
      <c r="AKG229" s="3" t="s">
        <v>260</v>
      </c>
      <c r="AKH229" s="3" t="s">
        <v>260</v>
      </c>
      <c r="AKI229" s="3" t="s">
        <v>260</v>
      </c>
      <c r="AKJ229" s="3" t="s">
        <v>262</v>
      </c>
      <c r="AKK229" s="3" t="s">
        <v>260</v>
      </c>
      <c r="AKL229" s="3" t="s">
        <v>260</v>
      </c>
      <c r="AKM229" s="3" t="s">
        <v>260</v>
      </c>
      <c r="AKN229" s="3" t="s">
        <v>260</v>
      </c>
      <c r="AKO229" s="3" t="s">
        <v>260</v>
      </c>
      <c r="AKP229" s="3" t="s">
        <v>260</v>
      </c>
      <c r="AKQ229" s="3" t="s">
        <v>260</v>
      </c>
      <c r="AKR229" s="3" t="s">
        <v>263</v>
      </c>
      <c r="AKS229" s="3" t="s">
        <v>260</v>
      </c>
      <c r="AKT229" s="3" t="s">
        <v>260</v>
      </c>
      <c r="AKU229" s="3" t="s">
        <v>260</v>
      </c>
      <c r="AKV229" s="3" t="s">
        <v>260</v>
      </c>
      <c r="AKW229" s="3" t="s">
        <v>260</v>
      </c>
      <c r="AKX229" s="3" t="s">
        <v>260</v>
      </c>
      <c r="AKY229" s="3" t="s">
        <v>260</v>
      </c>
      <c r="AKZ229" s="3" t="s">
        <v>260</v>
      </c>
      <c r="ALA229" s="3" t="s">
        <v>260</v>
      </c>
      <c r="ALB229" s="3" t="s">
        <v>260</v>
      </c>
      <c r="ALC229" s="3" t="s">
        <v>260</v>
      </c>
      <c r="ALD229" s="3" t="s">
        <v>260</v>
      </c>
      <c r="ALE229" s="3" t="s">
        <v>260</v>
      </c>
      <c r="ALF229" s="3" t="s">
        <v>260</v>
      </c>
      <c r="ALG229" s="3" t="s">
        <v>260</v>
      </c>
      <c r="ALH229" s="3" t="s">
        <v>260</v>
      </c>
      <c r="ALI229" s="3" t="s">
        <v>260</v>
      </c>
      <c r="ALJ229" s="3" t="s">
        <v>260</v>
      </c>
      <c r="ALK229" s="3" t="s">
        <v>260</v>
      </c>
      <c r="ALL229" s="3" t="s">
        <v>260</v>
      </c>
      <c r="ALN229" s="11" t="e">
        <f t="shared" si="510"/>
        <v>#DIV/0!</v>
      </c>
      <c r="ALO229" s="31">
        <v>38133000</v>
      </c>
      <c r="ALU229" s="61"/>
      <c r="ALV229" s="3">
        <v>1</v>
      </c>
      <c r="ALX229" s="3">
        <v>1</v>
      </c>
      <c r="ALY229" s="3">
        <v>1</v>
      </c>
      <c r="AMJ229" s="404"/>
    </row>
    <row r="230" spans="1:1024" s="1" customFormat="1" ht="15" customHeight="1" x14ac:dyDescent="0.25">
      <c r="A230" s="268"/>
      <c r="B230" s="113">
        <v>333</v>
      </c>
      <c r="C230" s="473" t="s">
        <v>951</v>
      </c>
      <c r="D230" s="304" t="s">
        <v>953</v>
      </c>
      <c r="E230" s="1">
        <v>2005</v>
      </c>
      <c r="F230" s="1">
        <v>5</v>
      </c>
      <c r="G230" s="1">
        <v>1</v>
      </c>
      <c r="H230" s="1">
        <v>1</v>
      </c>
      <c r="I230" s="1">
        <v>1</v>
      </c>
      <c r="J230" s="1">
        <v>6</v>
      </c>
      <c r="K230" s="1">
        <v>2002</v>
      </c>
      <c r="L230" s="1">
        <v>2002</v>
      </c>
      <c r="M230" s="1">
        <v>1</v>
      </c>
      <c r="AF230" s="1">
        <v>1</v>
      </c>
      <c r="AY230" s="1">
        <v>1</v>
      </c>
      <c r="BH230" s="1">
        <v>1</v>
      </c>
      <c r="CG230" s="1">
        <v>1</v>
      </c>
      <c r="CH230" s="246"/>
      <c r="CP230" s="1">
        <f t="shared" si="475"/>
        <v>0</v>
      </c>
      <c r="CS230" s="1">
        <f t="shared" si="438"/>
        <v>0</v>
      </c>
      <c r="DO230" s="1">
        <f t="shared" si="476"/>
        <v>0</v>
      </c>
      <c r="DX230" s="1">
        <f t="shared" si="477"/>
        <v>0</v>
      </c>
      <c r="EE230" s="1">
        <f t="shared" si="478"/>
        <v>0</v>
      </c>
      <c r="EH230" s="1">
        <f t="shared" si="479"/>
        <v>0</v>
      </c>
      <c r="FF230" s="116"/>
      <c r="GP230" s="1">
        <f t="shared" si="439"/>
        <v>0</v>
      </c>
      <c r="GY230" s="1">
        <f t="shared" si="480"/>
        <v>0</v>
      </c>
      <c r="HC230" s="1">
        <f t="shared" si="481"/>
        <v>0</v>
      </c>
      <c r="HS230" s="1">
        <f t="shared" si="482"/>
        <v>0</v>
      </c>
      <c r="HX230" s="1">
        <f t="shared" si="440"/>
        <v>0</v>
      </c>
      <c r="ID230" s="1">
        <f t="shared" si="441"/>
        <v>0</v>
      </c>
      <c r="IN230" s="1">
        <f t="shared" si="483"/>
        <v>0</v>
      </c>
      <c r="IW230" s="1">
        <f t="shared" si="484"/>
        <v>0</v>
      </c>
      <c r="IZ230" s="1">
        <f t="shared" si="442"/>
        <v>0</v>
      </c>
      <c r="JJ230" s="1">
        <f t="shared" si="443"/>
        <v>0</v>
      </c>
      <c r="JV230" s="1">
        <f t="shared" si="485"/>
        <v>0</v>
      </c>
      <c r="KB230" s="1">
        <f t="shared" si="486"/>
        <v>0</v>
      </c>
      <c r="LG230" s="1">
        <f t="shared" si="444"/>
        <v>0</v>
      </c>
      <c r="LT230" s="1">
        <f t="shared" si="487"/>
        <v>0</v>
      </c>
      <c r="MA230" s="1">
        <f t="shared" si="488"/>
        <v>0</v>
      </c>
      <c r="MF230" s="1">
        <f t="shared" si="489"/>
        <v>0</v>
      </c>
      <c r="MM230" s="1">
        <f t="shared" si="490"/>
        <v>0</v>
      </c>
      <c r="MS230" s="1">
        <f t="shared" si="491"/>
        <v>0</v>
      </c>
      <c r="MU230" s="115">
        <v>1</v>
      </c>
      <c r="OI230" s="120">
        <v>1</v>
      </c>
      <c r="OS230" s="1">
        <v>1</v>
      </c>
      <c r="PD230" s="1">
        <f t="shared" si="445"/>
        <v>2</v>
      </c>
      <c r="PE230" s="1">
        <v>1</v>
      </c>
      <c r="QF230" s="1">
        <f t="shared" si="492"/>
        <v>0</v>
      </c>
      <c r="QY230" s="1">
        <f t="shared" si="493"/>
        <v>0</v>
      </c>
      <c r="RK230" s="1">
        <f t="shared" si="494"/>
        <v>0</v>
      </c>
      <c r="SA230" s="1">
        <f t="shared" si="495"/>
        <v>0</v>
      </c>
      <c r="SG230" s="1">
        <f t="shared" si="496"/>
        <v>0</v>
      </c>
      <c r="SO230" s="1">
        <f t="shared" si="497"/>
        <v>0</v>
      </c>
      <c r="TB230" s="1">
        <f t="shared" si="498"/>
        <v>0</v>
      </c>
      <c r="TS230" s="1">
        <f t="shared" si="446"/>
        <v>0</v>
      </c>
      <c r="UD230" s="1">
        <f t="shared" si="447"/>
        <v>0</v>
      </c>
      <c r="UG230" s="1">
        <f t="shared" si="448"/>
        <v>0</v>
      </c>
      <c r="UQ230" s="1">
        <f t="shared" si="499"/>
        <v>0</v>
      </c>
      <c r="VA230" s="1">
        <f t="shared" si="500"/>
        <v>0</v>
      </c>
      <c r="VG230" s="1">
        <f t="shared" si="501"/>
        <v>0</v>
      </c>
      <c r="WY230" s="1">
        <f t="shared" si="449"/>
        <v>0</v>
      </c>
      <c r="XB230" s="1">
        <f t="shared" si="502"/>
        <v>0</v>
      </c>
      <c r="XG230" s="1">
        <f t="shared" si="450"/>
        <v>0</v>
      </c>
      <c r="XK230" s="108"/>
      <c r="XL230" s="1">
        <f t="shared" si="451"/>
        <v>2</v>
      </c>
      <c r="XM230" s="1">
        <f t="shared" si="452"/>
        <v>0</v>
      </c>
      <c r="XN230" s="1">
        <f t="shared" si="503"/>
        <v>0</v>
      </c>
      <c r="XO230" s="1">
        <f t="shared" si="453"/>
        <v>0</v>
      </c>
      <c r="XP230" s="1">
        <f t="shared" si="504"/>
        <v>0</v>
      </c>
      <c r="XQ230" s="1">
        <f t="shared" si="454"/>
        <v>0</v>
      </c>
      <c r="XR230" s="1">
        <f t="shared" si="455"/>
        <v>0</v>
      </c>
      <c r="XS230" s="1">
        <f t="shared" si="432"/>
        <v>0</v>
      </c>
      <c r="XT230" s="1">
        <f t="shared" si="505"/>
        <v>0</v>
      </c>
      <c r="XU230" s="1">
        <f t="shared" si="456"/>
        <v>0</v>
      </c>
      <c r="XV230" s="1">
        <f t="shared" si="457"/>
        <v>0</v>
      </c>
      <c r="XW230" s="1">
        <f t="shared" si="458"/>
        <v>0</v>
      </c>
      <c r="XX230" s="1">
        <f t="shared" si="459"/>
        <v>0</v>
      </c>
      <c r="XY230" s="1">
        <f t="shared" si="460"/>
        <v>1</v>
      </c>
      <c r="XZ230" s="1">
        <f t="shared" si="461"/>
        <v>0</v>
      </c>
      <c r="YA230" s="1">
        <f t="shared" si="462"/>
        <v>0</v>
      </c>
      <c r="YB230" s="1">
        <f t="shared" si="463"/>
        <v>0</v>
      </c>
      <c r="YC230" s="1">
        <f t="shared" si="464"/>
        <v>0</v>
      </c>
      <c r="YD230" s="132"/>
      <c r="YE230" s="133">
        <f t="shared" si="437"/>
        <v>3</v>
      </c>
      <c r="YF230" s="133">
        <f t="shared" si="465"/>
        <v>603000</v>
      </c>
      <c r="YG230" s="130">
        <v>2</v>
      </c>
      <c r="YH230" s="130">
        <f t="shared" si="466"/>
        <v>904500</v>
      </c>
      <c r="YI230" s="129">
        <v>2</v>
      </c>
      <c r="YJ230" s="128">
        <f t="shared" si="467"/>
        <v>904500</v>
      </c>
      <c r="YK230" s="177"/>
      <c r="YL230">
        <v>1</v>
      </c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>
        <f t="shared" si="506"/>
        <v>0</v>
      </c>
      <c r="ACD230" s="25" t="e">
        <f t="shared" si="435"/>
        <v>#DIV/0!</v>
      </c>
      <c r="ACE230" s="11">
        <f t="shared" si="468"/>
        <v>3</v>
      </c>
      <c r="ACF230" s="11">
        <f t="shared" si="469"/>
        <v>603000</v>
      </c>
      <c r="ACG230" s="1">
        <v>4</v>
      </c>
      <c r="ACH230" s="1">
        <v>1</v>
      </c>
      <c r="ACI230" s="11">
        <f t="shared" si="470"/>
        <v>1809000</v>
      </c>
      <c r="ACJ230" s="45">
        <v>1</v>
      </c>
      <c r="ACK230" s="13">
        <f t="shared" si="471"/>
        <v>1809000</v>
      </c>
      <c r="ACL230">
        <v>1</v>
      </c>
      <c r="ACM230" s="25">
        <f t="shared" si="472"/>
        <v>1809000</v>
      </c>
      <c r="ACN230" s="11">
        <f t="shared" si="473"/>
        <v>1809000</v>
      </c>
      <c r="ACO230" s="65"/>
      <c r="ACR230" s="39" t="s">
        <v>407</v>
      </c>
      <c r="ACS230" s="1">
        <v>1</v>
      </c>
      <c r="ACT230" s="1">
        <v>1</v>
      </c>
      <c r="ACU230" s="1">
        <v>1</v>
      </c>
      <c r="ACV230" s="1">
        <v>1</v>
      </c>
      <c r="ACZ230" s="1" t="s">
        <v>259</v>
      </c>
      <c r="ADA230" s="1">
        <v>1</v>
      </c>
      <c r="ADD230" s="1" t="s">
        <v>189</v>
      </c>
      <c r="ADM230" s="1">
        <v>1</v>
      </c>
      <c r="ADN230" s="1">
        <v>1</v>
      </c>
      <c r="ADO230" s="1">
        <v>1</v>
      </c>
      <c r="ADU230" s="1">
        <v>2</v>
      </c>
      <c r="ADV230" s="457"/>
      <c r="ADW230" s="1">
        <v>2</v>
      </c>
      <c r="AEE230" s="1">
        <f t="shared" si="507"/>
        <v>0</v>
      </c>
      <c r="AEO230" s="1">
        <v>2</v>
      </c>
      <c r="AFA230" s="1">
        <v>1</v>
      </c>
      <c r="AFJ230" s="1">
        <v>1</v>
      </c>
      <c r="AFM230" s="1">
        <v>1</v>
      </c>
      <c r="AFS230" s="1">
        <v>1</v>
      </c>
      <c r="AGL230" s="1">
        <v>1073000</v>
      </c>
      <c r="AGM230" s="11">
        <f t="shared" si="433"/>
        <v>0</v>
      </c>
      <c r="AHJ230" s="1">
        <v>1073000</v>
      </c>
      <c r="AHN230" s="1">
        <v>3</v>
      </c>
      <c r="AHO230" s="1">
        <v>1</v>
      </c>
      <c r="AHQ230" s="1">
        <v>1</v>
      </c>
      <c r="AHT230" s="1">
        <v>2</v>
      </c>
      <c r="AHU230" s="1">
        <v>1</v>
      </c>
      <c r="AHX230" s="1">
        <v>1</v>
      </c>
      <c r="AHY230" s="1">
        <v>1</v>
      </c>
      <c r="AHZ230" s="1">
        <v>1</v>
      </c>
      <c r="AIA230" s="1">
        <v>2</v>
      </c>
      <c r="AIB230" s="1">
        <v>1</v>
      </c>
      <c r="AIJ230" s="1">
        <v>1</v>
      </c>
      <c r="AIX230" s="1">
        <v>1</v>
      </c>
      <c r="AIY230" s="11">
        <v>736000</v>
      </c>
      <c r="AIZ230" s="11"/>
      <c r="AJA230" s="1">
        <v>68.59</v>
      </c>
      <c r="AJB230" s="11">
        <v>389000</v>
      </c>
      <c r="AJC230" s="1">
        <v>684000</v>
      </c>
      <c r="AJD230" s="1">
        <v>1</v>
      </c>
      <c r="AJF230" s="435">
        <v>37.810945273631837</v>
      </c>
      <c r="AJG230" s="45">
        <v>175.83547557840618</v>
      </c>
      <c r="AJH230" s="381">
        <v>1809000</v>
      </c>
      <c r="AJI230" s="11">
        <f t="shared" si="474"/>
        <v>603000</v>
      </c>
      <c r="AJJ230" s="60"/>
      <c r="AJK230" s="12"/>
      <c r="AJW230" s="1">
        <f t="shared" si="508"/>
        <v>0</v>
      </c>
      <c r="AJZ230" s="1">
        <f t="shared" si="509"/>
        <v>0</v>
      </c>
      <c r="AKA230" s="60"/>
      <c r="AKB230" s="1" t="s">
        <v>279</v>
      </c>
      <c r="AKC230" s="1" t="s">
        <v>186</v>
      </c>
      <c r="AKD230" s="1" t="s">
        <v>181</v>
      </c>
      <c r="AKE230" s="1" t="s">
        <v>310</v>
      </c>
      <c r="AKF230" s="1" t="s">
        <v>345</v>
      </c>
      <c r="AKG230" s="1" t="s">
        <v>437</v>
      </c>
      <c r="AKH230" s="1" t="s">
        <v>842</v>
      </c>
      <c r="AKI230" s="1" t="s">
        <v>1157</v>
      </c>
      <c r="AKJ230" s="1" t="s">
        <v>1158</v>
      </c>
      <c r="AKK230" s="1" t="s">
        <v>904</v>
      </c>
      <c r="AKL230" s="1" t="s">
        <v>260</v>
      </c>
      <c r="AKM230" s="1" t="s">
        <v>260</v>
      </c>
      <c r="AKN230" s="1" t="s">
        <v>260</v>
      </c>
      <c r="AKO230" s="1" t="s">
        <v>260</v>
      </c>
      <c r="AKP230" s="1" t="s">
        <v>260</v>
      </c>
      <c r="AKQ230" s="1" t="s">
        <v>260</v>
      </c>
      <c r="AKR230" s="1" t="s">
        <v>263</v>
      </c>
      <c r="AKS230" s="1" t="s">
        <v>260</v>
      </c>
      <c r="AKT230" s="1" t="s">
        <v>260</v>
      </c>
      <c r="AKU230" s="1" t="s">
        <v>260</v>
      </c>
      <c r="AKV230" s="1" t="s">
        <v>260</v>
      </c>
      <c r="AKW230" s="1" t="s">
        <v>260</v>
      </c>
      <c r="AKX230" s="1" t="s">
        <v>260</v>
      </c>
      <c r="AKY230" s="1" t="s">
        <v>260</v>
      </c>
      <c r="AKZ230" s="1" t="s">
        <v>260</v>
      </c>
      <c r="ALA230" s="1" t="s">
        <v>260</v>
      </c>
      <c r="ALB230" s="1" t="s">
        <v>260</v>
      </c>
      <c r="ALC230" s="1" t="s">
        <v>260</v>
      </c>
      <c r="ALD230" s="1" t="s">
        <v>260</v>
      </c>
      <c r="ALE230" s="1" t="s">
        <v>260</v>
      </c>
      <c r="ALF230" s="1" t="s">
        <v>260</v>
      </c>
      <c r="ALG230" s="1" t="s">
        <v>260</v>
      </c>
      <c r="ALH230" s="1" t="s">
        <v>260</v>
      </c>
      <c r="ALI230" s="1" t="s">
        <v>260</v>
      </c>
      <c r="ALJ230" s="1" t="s">
        <v>260</v>
      </c>
      <c r="ALK230" s="1" t="s">
        <v>260</v>
      </c>
      <c r="ALL230" s="1" t="s">
        <v>260</v>
      </c>
      <c r="ALM230" s="1">
        <v>10</v>
      </c>
      <c r="ALN230" s="11">
        <f t="shared" si="510"/>
        <v>180900</v>
      </c>
      <c r="ALO230" s="28">
        <v>1809000</v>
      </c>
      <c r="ALP230" s="1">
        <v>4</v>
      </c>
      <c r="ALQ230" s="1">
        <v>6</v>
      </c>
      <c r="ALU230" s="60"/>
      <c r="ALV230" s="1">
        <v>1</v>
      </c>
      <c r="ALW230" s="1">
        <v>1</v>
      </c>
      <c r="ALX230" s="1">
        <v>1</v>
      </c>
      <c r="ALY230" s="1">
        <v>1</v>
      </c>
      <c r="ALZ230" s="1">
        <v>1</v>
      </c>
      <c r="AMA230" s="1">
        <v>1</v>
      </c>
      <c r="AMC230" s="1">
        <v>1</v>
      </c>
      <c r="AMJ230" s="403"/>
    </row>
    <row r="231" spans="1:1024" s="1" customFormat="1" ht="15" customHeight="1" x14ac:dyDescent="0.25">
      <c r="A231" s="268"/>
      <c r="B231" s="113">
        <v>334</v>
      </c>
      <c r="C231" s="473" t="s">
        <v>951</v>
      </c>
      <c r="D231" s="304" t="s">
        <v>1064</v>
      </c>
      <c r="E231" s="1">
        <v>2005</v>
      </c>
      <c r="F231" s="1">
        <v>2</v>
      </c>
      <c r="G231" s="1">
        <v>1</v>
      </c>
      <c r="J231" s="1">
        <v>2</v>
      </c>
      <c r="K231" s="1">
        <v>1995</v>
      </c>
      <c r="L231" s="1">
        <v>1997</v>
      </c>
      <c r="M231" s="1">
        <v>3</v>
      </c>
      <c r="Y231" s="1">
        <v>1</v>
      </c>
      <c r="Z231" s="1">
        <v>1</v>
      </c>
      <c r="AA231" s="1">
        <v>1</v>
      </c>
      <c r="AY231" s="1">
        <v>1</v>
      </c>
      <c r="BA231" s="1">
        <v>1</v>
      </c>
      <c r="BB231" s="1">
        <v>11</v>
      </c>
      <c r="BC231" s="1">
        <v>1</v>
      </c>
      <c r="BG231" s="1">
        <v>3</v>
      </c>
      <c r="CG231" s="1">
        <v>1</v>
      </c>
      <c r="CH231" s="246"/>
      <c r="CP231" s="1">
        <f t="shared" si="475"/>
        <v>0</v>
      </c>
      <c r="CS231" s="1">
        <f t="shared" si="438"/>
        <v>0</v>
      </c>
      <c r="DO231" s="1">
        <f t="shared" si="476"/>
        <v>0</v>
      </c>
      <c r="DX231" s="1">
        <f t="shared" si="477"/>
        <v>0</v>
      </c>
      <c r="EE231" s="1">
        <f t="shared" si="478"/>
        <v>0</v>
      </c>
      <c r="EH231" s="1">
        <f t="shared" si="479"/>
        <v>0</v>
      </c>
      <c r="FF231" s="116"/>
      <c r="GP231" s="1">
        <f t="shared" si="439"/>
        <v>0</v>
      </c>
      <c r="GY231" s="1">
        <f t="shared" si="480"/>
        <v>0</v>
      </c>
      <c r="HC231" s="1">
        <f t="shared" si="481"/>
        <v>0</v>
      </c>
      <c r="HS231" s="1">
        <f t="shared" si="482"/>
        <v>0</v>
      </c>
      <c r="HX231" s="1">
        <f t="shared" si="440"/>
        <v>0</v>
      </c>
      <c r="ID231" s="1">
        <f t="shared" si="441"/>
        <v>0</v>
      </c>
      <c r="IN231" s="1">
        <f t="shared" si="483"/>
        <v>0</v>
      </c>
      <c r="IW231" s="1">
        <f t="shared" si="484"/>
        <v>0</v>
      </c>
      <c r="IZ231" s="1">
        <f t="shared" si="442"/>
        <v>0</v>
      </c>
      <c r="JJ231" s="1">
        <f t="shared" si="443"/>
        <v>0</v>
      </c>
      <c r="JV231" s="1">
        <f t="shared" si="485"/>
        <v>0</v>
      </c>
      <c r="KB231" s="1">
        <f t="shared" si="486"/>
        <v>0</v>
      </c>
      <c r="LG231" s="1">
        <f t="shared" si="444"/>
        <v>0</v>
      </c>
      <c r="LT231" s="1">
        <f t="shared" si="487"/>
        <v>0</v>
      </c>
      <c r="MA231" s="1">
        <f t="shared" si="488"/>
        <v>0</v>
      </c>
      <c r="MF231" s="1">
        <f t="shared" si="489"/>
        <v>0</v>
      </c>
      <c r="MM231" s="1">
        <f t="shared" si="490"/>
        <v>0</v>
      </c>
      <c r="MS231" s="1">
        <f t="shared" si="491"/>
        <v>0</v>
      </c>
      <c r="MU231" s="115">
        <v>1</v>
      </c>
      <c r="OI231" s="120">
        <v>1</v>
      </c>
      <c r="OS231" s="1">
        <v>1</v>
      </c>
      <c r="PD231" s="1">
        <f t="shared" si="445"/>
        <v>2</v>
      </c>
      <c r="PE231" s="1">
        <v>1</v>
      </c>
      <c r="QF231" s="1">
        <f t="shared" si="492"/>
        <v>0</v>
      </c>
      <c r="QY231" s="1">
        <f t="shared" si="493"/>
        <v>0</v>
      </c>
      <c r="RK231" s="1">
        <f t="shared" si="494"/>
        <v>0</v>
      </c>
      <c r="SA231" s="1">
        <f t="shared" si="495"/>
        <v>0</v>
      </c>
      <c r="SG231" s="1">
        <f t="shared" si="496"/>
        <v>0</v>
      </c>
      <c r="SO231" s="1">
        <f t="shared" si="497"/>
        <v>0</v>
      </c>
      <c r="TB231" s="1">
        <f t="shared" si="498"/>
        <v>0</v>
      </c>
      <c r="TS231" s="1">
        <f t="shared" si="446"/>
        <v>0</v>
      </c>
      <c r="UD231" s="1">
        <f t="shared" si="447"/>
        <v>0</v>
      </c>
      <c r="UG231" s="1">
        <f t="shared" si="448"/>
        <v>0</v>
      </c>
      <c r="UQ231" s="1">
        <f t="shared" si="499"/>
        <v>0</v>
      </c>
      <c r="VA231" s="1">
        <f t="shared" si="500"/>
        <v>0</v>
      </c>
      <c r="VG231" s="1">
        <f t="shared" si="501"/>
        <v>0</v>
      </c>
      <c r="WY231" s="1">
        <f t="shared" si="449"/>
        <v>0</v>
      </c>
      <c r="XB231" s="1">
        <f t="shared" si="502"/>
        <v>0</v>
      </c>
      <c r="XG231" s="1">
        <f t="shared" si="450"/>
        <v>0</v>
      </c>
      <c r="XK231" s="108"/>
      <c r="XL231" s="1">
        <f t="shared" si="451"/>
        <v>2</v>
      </c>
      <c r="XM231" s="1">
        <f t="shared" si="452"/>
        <v>0</v>
      </c>
      <c r="XN231" s="1">
        <f t="shared" si="503"/>
        <v>0</v>
      </c>
      <c r="XO231" s="1">
        <f t="shared" si="453"/>
        <v>0</v>
      </c>
      <c r="XP231" s="1">
        <f t="shared" si="504"/>
        <v>0</v>
      </c>
      <c r="XQ231" s="1">
        <f t="shared" si="454"/>
        <v>0</v>
      </c>
      <c r="XR231" s="1">
        <f t="shared" si="455"/>
        <v>0</v>
      </c>
      <c r="XS231" s="1">
        <f t="shared" si="432"/>
        <v>0</v>
      </c>
      <c r="XT231" s="1">
        <f t="shared" si="505"/>
        <v>0</v>
      </c>
      <c r="XU231" s="1">
        <f t="shared" si="456"/>
        <v>0</v>
      </c>
      <c r="XV231" s="1">
        <f t="shared" si="457"/>
        <v>0</v>
      </c>
      <c r="XW231" s="1">
        <f t="shared" si="458"/>
        <v>0</v>
      </c>
      <c r="XX231" s="1">
        <f t="shared" si="459"/>
        <v>0</v>
      </c>
      <c r="XY231" s="1">
        <f t="shared" si="460"/>
        <v>1</v>
      </c>
      <c r="XZ231" s="1">
        <f t="shared" si="461"/>
        <v>0</v>
      </c>
      <c r="YA231" s="1">
        <f t="shared" si="462"/>
        <v>0</v>
      </c>
      <c r="YB231" s="1">
        <f t="shared" si="463"/>
        <v>0</v>
      </c>
      <c r="YC231" s="1">
        <f t="shared" si="464"/>
        <v>0</v>
      </c>
      <c r="YD231" s="132"/>
      <c r="YE231" s="133">
        <f t="shared" si="437"/>
        <v>3</v>
      </c>
      <c r="YF231" s="133">
        <f t="shared" si="465"/>
        <v>318666.66666666669</v>
      </c>
      <c r="YG231" s="130">
        <v>2</v>
      </c>
      <c r="YH231" s="130">
        <f t="shared" si="466"/>
        <v>478000</v>
      </c>
      <c r="YI231" s="129">
        <v>2</v>
      </c>
      <c r="YJ231" s="128">
        <f t="shared" si="467"/>
        <v>478000</v>
      </c>
      <c r="YK231" s="177"/>
      <c r="YL231">
        <v>1</v>
      </c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>
        <f t="shared" si="506"/>
        <v>0</v>
      </c>
      <c r="ACD231" s="25" t="e">
        <f t="shared" si="435"/>
        <v>#DIV/0!</v>
      </c>
      <c r="ACE231" s="11">
        <f t="shared" si="468"/>
        <v>3</v>
      </c>
      <c r="ACF231" s="11">
        <f t="shared" si="469"/>
        <v>318666.66666666669</v>
      </c>
      <c r="ACG231" s="1">
        <v>2</v>
      </c>
      <c r="ACH231" s="1">
        <v>1</v>
      </c>
      <c r="ACI231" s="11">
        <f t="shared" si="470"/>
        <v>956000</v>
      </c>
      <c r="ACJ231" s="11"/>
      <c r="ACK231" s="13">
        <f t="shared" si="471"/>
        <v>0</v>
      </c>
      <c r="ACL231">
        <v>1</v>
      </c>
      <c r="ACM231" s="25">
        <f t="shared" si="472"/>
        <v>956000</v>
      </c>
      <c r="ACN231" s="11">
        <f t="shared" si="473"/>
        <v>956000</v>
      </c>
      <c r="ACO231" s="65"/>
      <c r="ACR231" s="39" t="s">
        <v>295</v>
      </c>
      <c r="ACZ231" s="1" t="s">
        <v>1065</v>
      </c>
      <c r="ADA231" s="1">
        <v>1</v>
      </c>
      <c r="ADD231" s="1" t="s">
        <v>189</v>
      </c>
      <c r="ADU231" s="1">
        <v>2</v>
      </c>
      <c r="ADV231" s="457"/>
      <c r="ADW231" s="1">
        <v>5</v>
      </c>
      <c r="ADX231" s="1">
        <v>1</v>
      </c>
      <c r="AED231" s="1">
        <v>1</v>
      </c>
      <c r="AEE231" s="1">
        <f t="shared" si="507"/>
        <v>1</v>
      </c>
      <c r="AFA231" s="1">
        <v>1</v>
      </c>
      <c r="AFL231" s="1">
        <v>1</v>
      </c>
      <c r="AFM231" s="1">
        <v>1</v>
      </c>
      <c r="AFN231" s="1">
        <v>1</v>
      </c>
      <c r="AFP231" s="1">
        <v>1</v>
      </c>
      <c r="AFX231" s="1">
        <v>1</v>
      </c>
      <c r="AGL231" s="11">
        <v>501000</v>
      </c>
      <c r="AGM231" s="11">
        <f t="shared" si="433"/>
        <v>454000</v>
      </c>
      <c r="AHB231" s="1">
        <v>454000</v>
      </c>
      <c r="AHC231" s="1">
        <v>1</v>
      </c>
      <c r="AHI231" s="1">
        <v>1</v>
      </c>
      <c r="AHJ231" s="1">
        <v>955000</v>
      </c>
      <c r="AHK231" s="1">
        <v>90.619</v>
      </c>
      <c r="AHL231" s="1">
        <v>1</v>
      </c>
      <c r="AHM231" s="1">
        <v>1</v>
      </c>
      <c r="AHN231" s="1">
        <v>1</v>
      </c>
      <c r="AHO231" s="1">
        <v>1</v>
      </c>
      <c r="AHR231" s="1">
        <v>1</v>
      </c>
      <c r="AHS231" s="1">
        <v>1</v>
      </c>
      <c r="AHX231" s="1">
        <v>1</v>
      </c>
      <c r="AHY231" s="1">
        <v>1</v>
      </c>
      <c r="AHZ231" s="1">
        <v>1</v>
      </c>
      <c r="AIA231" s="1">
        <v>3</v>
      </c>
      <c r="AIB231" s="1">
        <v>1</v>
      </c>
      <c r="AIC231" s="1">
        <v>2</v>
      </c>
      <c r="AID231" s="1">
        <v>1</v>
      </c>
      <c r="AIJ231" s="1">
        <v>1</v>
      </c>
      <c r="AIX231" s="1">
        <v>1</v>
      </c>
      <c r="AIY231" s="11">
        <v>1000</v>
      </c>
      <c r="AIZ231" s="11"/>
      <c r="AJA231" s="1">
        <v>0.1</v>
      </c>
      <c r="AJB231" s="11">
        <v>569000</v>
      </c>
      <c r="AJC231" s="1">
        <v>386000</v>
      </c>
      <c r="AJD231" s="1">
        <v>1</v>
      </c>
      <c r="AJF231" s="435">
        <v>40.376569037656907</v>
      </c>
      <c r="AJG231" s="45">
        <v>67.838312829525478</v>
      </c>
      <c r="AJH231" s="381">
        <v>956000</v>
      </c>
      <c r="AJI231" s="11">
        <f t="shared" si="474"/>
        <v>318666.66666666669</v>
      </c>
      <c r="AJJ231" s="60"/>
      <c r="AJK231" s="12"/>
      <c r="AJL231" s="1">
        <v>1</v>
      </c>
      <c r="AJW231" s="1">
        <f t="shared" si="508"/>
        <v>1</v>
      </c>
      <c r="AJZ231" s="1">
        <f t="shared" si="509"/>
        <v>1</v>
      </c>
      <c r="AKA231" s="60"/>
      <c r="AKB231" s="1" t="s">
        <v>195</v>
      </c>
      <c r="AKC231" s="1" t="s">
        <v>682</v>
      </c>
      <c r="AKD231" s="1" t="s">
        <v>312</v>
      </c>
      <c r="AKE231" s="1" t="s">
        <v>279</v>
      </c>
      <c r="AKF231" s="1" t="s">
        <v>365</v>
      </c>
      <c r="AKG231" s="1" t="s">
        <v>260</v>
      </c>
      <c r="AKH231" s="1" t="s">
        <v>260</v>
      </c>
      <c r="AKI231" s="1" t="s">
        <v>260</v>
      </c>
      <c r="AKJ231" s="1" t="s">
        <v>262</v>
      </c>
      <c r="AKK231" s="1" t="s">
        <v>260</v>
      </c>
      <c r="AKL231" s="1" t="s">
        <v>260</v>
      </c>
      <c r="AKM231" s="1" t="s">
        <v>260</v>
      </c>
      <c r="AKN231" s="1" t="s">
        <v>260</v>
      </c>
      <c r="AKO231" s="1" t="s">
        <v>260</v>
      </c>
      <c r="AKP231" s="1" t="s">
        <v>260</v>
      </c>
      <c r="AKQ231" s="1" t="s">
        <v>260</v>
      </c>
      <c r="AKR231" s="1" t="s">
        <v>263</v>
      </c>
      <c r="AKS231" s="1" t="s">
        <v>260</v>
      </c>
      <c r="AKT231" s="1" t="s">
        <v>260</v>
      </c>
      <c r="AKU231" s="1" t="s">
        <v>260</v>
      </c>
      <c r="AKV231" s="1" t="s">
        <v>260</v>
      </c>
      <c r="AKW231" s="1" t="s">
        <v>260</v>
      </c>
      <c r="AKX231" s="1" t="s">
        <v>260</v>
      </c>
      <c r="AKY231" s="1" t="s">
        <v>260</v>
      </c>
      <c r="AKZ231" s="1" t="s">
        <v>260</v>
      </c>
      <c r="ALA231" s="1" t="s">
        <v>260</v>
      </c>
      <c r="ALB231" s="1" t="s">
        <v>260</v>
      </c>
      <c r="ALC231" s="1" t="s">
        <v>260</v>
      </c>
      <c r="ALD231" s="1" t="s">
        <v>260</v>
      </c>
      <c r="ALE231" s="1" t="s">
        <v>260</v>
      </c>
      <c r="ALF231" s="1" t="s">
        <v>260</v>
      </c>
      <c r="ALG231" s="1" t="s">
        <v>260</v>
      </c>
      <c r="ALH231" s="1" t="s">
        <v>260</v>
      </c>
      <c r="ALI231" s="1" t="s">
        <v>260</v>
      </c>
      <c r="ALJ231" s="1" t="s">
        <v>260</v>
      </c>
      <c r="ALK231" s="1" t="s">
        <v>260</v>
      </c>
      <c r="ALL231" s="1" t="s">
        <v>260</v>
      </c>
      <c r="ALM231" s="1">
        <v>5</v>
      </c>
      <c r="ALN231" s="11">
        <f t="shared" si="510"/>
        <v>191200</v>
      </c>
      <c r="ALO231" s="28">
        <v>956000</v>
      </c>
      <c r="ALP231" s="1">
        <v>4</v>
      </c>
      <c r="ALQ231" s="1">
        <v>1</v>
      </c>
      <c r="ALU231" s="60"/>
      <c r="ALV231" s="1">
        <v>1</v>
      </c>
      <c r="ALY231" s="1">
        <v>1</v>
      </c>
      <c r="ALZ231" s="1">
        <v>1</v>
      </c>
      <c r="AMA231" s="1">
        <v>1</v>
      </c>
      <c r="AMB231" s="1">
        <v>1</v>
      </c>
      <c r="AMD231" s="1">
        <v>1</v>
      </c>
      <c r="AMJ231" s="403"/>
    </row>
    <row r="232" spans="1:1024" s="1" customFormat="1" ht="15" customHeight="1" x14ac:dyDescent="0.25">
      <c r="A232" s="268"/>
      <c r="B232" s="113">
        <v>335</v>
      </c>
      <c r="C232" s="473" t="s">
        <v>951</v>
      </c>
      <c r="D232" s="304" t="s">
        <v>1066</v>
      </c>
      <c r="E232" s="1">
        <v>2005</v>
      </c>
      <c r="F232" s="1">
        <v>5</v>
      </c>
      <c r="G232" s="1">
        <v>1</v>
      </c>
      <c r="H232" s="1">
        <v>2</v>
      </c>
      <c r="I232" s="1">
        <v>1</v>
      </c>
      <c r="J232" s="1">
        <v>7</v>
      </c>
      <c r="K232" s="1">
        <v>1996</v>
      </c>
      <c r="L232" s="1">
        <v>1997</v>
      </c>
      <c r="M232" s="1">
        <v>2</v>
      </c>
      <c r="Z232" s="1">
        <v>1</v>
      </c>
      <c r="AA232" s="1">
        <v>1</v>
      </c>
      <c r="AY232" s="1">
        <v>1</v>
      </c>
      <c r="BA232" s="1">
        <v>1</v>
      </c>
      <c r="BB232" s="1">
        <v>11</v>
      </c>
      <c r="BC232" s="1">
        <v>1</v>
      </c>
      <c r="BG232" s="1">
        <v>2</v>
      </c>
      <c r="CG232" s="1">
        <v>1</v>
      </c>
      <c r="CH232" s="246"/>
      <c r="CP232" s="1">
        <f t="shared" si="475"/>
        <v>0</v>
      </c>
      <c r="CS232" s="1">
        <f t="shared" si="438"/>
        <v>0</v>
      </c>
      <c r="DO232" s="1">
        <f t="shared" si="476"/>
        <v>0</v>
      </c>
      <c r="DX232" s="1">
        <f t="shared" si="477"/>
        <v>0</v>
      </c>
      <c r="EE232" s="1">
        <f t="shared" si="478"/>
        <v>0</v>
      </c>
      <c r="EH232" s="1">
        <f t="shared" si="479"/>
        <v>0</v>
      </c>
      <c r="FF232" s="116"/>
      <c r="GP232" s="1">
        <f t="shared" si="439"/>
        <v>0</v>
      </c>
      <c r="GY232" s="1">
        <f t="shared" si="480"/>
        <v>0</v>
      </c>
      <c r="HC232" s="1">
        <f t="shared" si="481"/>
        <v>0</v>
      </c>
      <c r="HS232" s="1">
        <f t="shared" si="482"/>
        <v>0</v>
      </c>
      <c r="HX232" s="1">
        <f t="shared" si="440"/>
        <v>0</v>
      </c>
      <c r="ID232" s="1">
        <f t="shared" si="441"/>
        <v>0</v>
      </c>
      <c r="IN232" s="1">
        <f t="shared" si="483"/>
        <v>0</v>
      </c>
      <c r="IW232" s="1">
        <f t="shared" si="484"/>
        <v>0</v>
      </c>
      <c r="IZ232" s="1">
        <f t="shared" si="442"/>
        <v>0</v>
      </c>
      <c r="JJ232" s="1">
        <f t="shared" si="443"/>
        <v>0</v>
      </c>
      <c r="JV232" s="1">
        <f t="shared" si="485"/>
        <v>0</v>
      </c>
      <c r="KB232" s="1">
        <f t="shared" si="486"/>
        <v>0</v>
      </c>
      <c r="LG232" s="1">
        <f t="shared" si="444"/>
        <v>0</v>
      </c>
      <c r="LT232" s="1">
        <f t="shared" si="487"/>
        <v>0</v>
      </c>
      <c r="MA232" s="1">
        <f t="shared" si="488"/>
        <v>0</v>
      </c>
      <c r="MF232" s="1">
        <f t="shared" si="489"/>
        <v>0</v>
      </c>
      <c r="MM232" s="1">
        <f t="shared" si="490"/>
        <v>0</v>
      </c>
      <c r="MS232" s="1">
        <f t="shared" si="491"/>
        <v>0</v>
      </c>
      <c r="MU232" s="115">
        <v>1</v>
      </c>
      <c r="ND232" s="1">
        <v>1</v>
      </c>
      <c r="OI232" s="120"/>
      <c r="OO232" s="1">
        <v>1</v>
      </c>
      <c r="PB232" s="1">
        <v>1</v>
      </c>
      <c r="PD232" s="1">
        <f t="shared" si="445"/>
        <v>2</v>
      </c>
      <c r="PE232" s="1">
        <v>1</v>
      </c>
      <c r="QF232" s="1">
        <f t="shared" si="492"/>
        <v>0</v>
      </c>
      <c r="QY232" s="1">
        <f t="shared" si="493"/>
        <v>0</v>
      </c>
      <c r="RK232" s="1">
        <f t="shared" si="494"/>
        <v>0</v>
      </c>
      <c r="SA232" s="1">
        <f t="shared" si="495"/>
        <v>0</v>
      </c>
      <c r="SG232" s="1">
        <f t="shared" si="496"/>
        <v>0</v>
      </c>
      <c r="SO232" s="1">
        <f t="shared" si="497"/>
        <v>0</v>
      </c>
      <c r="TB232" s="1">
        <f t="shared" si="498"/>
        <v>0</v>
      </c>
      <c r="TS232" s="1">
        <f t="shared" si="446"/>
        <v>0</v>
      </c>
      <c r="UD232" s="1">
        <f t="shared" si="447"/>
        <v>0</v>
      </c>
      <c r="UG232" s="1">
        <f t="shared" si="448"/>
        <v>0</v>
      </c>
      <c r="UQ232" s="1">
        <f t="shared" si="499"/>
        <v>0</v>
      </c>
      <c r="VA232" s="1">
        <f t="shared" si="500"/>
        <v>0</v>
      </c>
      <c r="VG232" s="1">
        <f t="shared" si="501"/>
        <v>0</v>
      </c>
      <c r="WY232" s="1">
        <f t="shared" si="449"/>
        <v>0</v>
      </c>
      <c r="XB232" s="1">
        <f t="shared" si="502"/>
        <v>0</v>
      </c>
      <c r="XG232" s="1">
        <f t="shared" si="450"/>
        <v>0</v>
      </c>
      <c r="XK232" s="108"/>
      <c r="XL232" s="1">
        <f t="shared" si="451"/>
        <v>2</v>
      </c>
      <c r="XM232" s="1">
        <f t="shared" si="452"/>
        <v>0</v>
      </c>
      <c r="XN232" s="1">
        <f t="shared" si="503"/>
        <v>0</v>
      </c>
      <c r="XO232" s="1">
        <f t="shared" si="453"/>
        <v>0</v>
      </c>
      <c r="XP232" s="1">
        <f t="shared" si="504"/>
        <v>0</v>
      </c>
      <c r="XQ232" s="1">
        <f t="shared" si="454"/>
        <v>0</v>
      </c>
      <c r="XR232" s="1">
        <f t="shared" si="455"/>
        <v>0</v>
      </c>
      <c r="XS232" s="1">
        <f t="shared" ref="XS232:XS295" si="511">SUM(XB232+VG232+UQ232+SZ232+SG232+QY232+KB232+GY232+EE232)</f>
        <v>0</v>
      </c>
      <c r="XT232" s="1">
        <f t="shared" si="505"/>
        <v>0</v>
      </c>
      <c r="XU232" s="1">
        <f t="shared" si="456"/>
        <v>0</v>
      </c>
      <c r="XV232" s="1">
        <f t="shared" si="457"/>
        <v>0</v>
      </c>
      <c r="XW232" s="1">
        <f t="shared" si="458"/>
        <v>0</v>
      </c>
      <c r="XX232" s="1">
        <f t="shared" si="459"/>
        <v>0</v>
      </c>
      <c r="XY232" s="1">
        <f t="shared" si="460"/>
        <v>2</v>
      </c>
      <c r="XZ232" s="1">
        <f t="shared" si="461"/>
        <v>0</v>
      </c>
      <c r="YA232" s="1">
        <f t="shared" si="462"/>
        <v>0</v>
      </c>
      <c r="YB232" s="1">
        <f t="shared" si="463"/>
        <v>0</v>
      </c>
      <c r="YC232" s="1">
        <f t="shared" si="464"/>
        <v>0</v>
      </c>
      <c r="YD232" s="132"/>
      <c r="YE232" s="133">
        <f t="shared" si="437"/>
        <v>4</v>
      </c>
      <c r="YF232" s="133">
        <f t="shared" si="465"/>
        <v>284750</v>
      </c>
      <c r="YG232" s="130">
        <v>2</v>
      </c>
      <c r="YH232" s="130">
        <f t="shared" si="466"/>
        <v>569500</v>
      </c>
      <c r="YI232" s="129">
        <v>2</v>
      </c>
      <c r="YJ232" s="128">
        <f t="shared" si="467"/>
        <v>569500</v>
      </c>
      <c r="YK232" s="177"/>
      <c r="YL232">
        <v>1</v>
      </c>
      <c r="YM232"/>
      <c r="YN232"/>
      <c r="YO232"/>
      <c r="YP232"/>
      <c r="YQ232"/>
      <c r="YR232">
        <v>1</v>
      </c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>
        <v>1</v>
      </c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>
        <f t="shared" si="506"/>
        <v>2</v>
      </c>
      <c r="ACD232" s="25">
        <f t="shared" si="435"/>
        <v>569500</v>
      </c>
      <c r="ACE232" s="11">
        <f t="shared" si="468"/>
        <v>6</v>
      </c>
      <c r="ACF232" s="11">
        <f t="shared" si="469"/>
        <v>189833.33333333334</v>
      </c>
      <c r="ACG232" s="1">
        <v>2</v>
      </c>
      <c r="ACH232" s="1">
        <v>1</v>
      </c>
      <c r="ACI232" s="11">
        <f t="shared" si="470"/>
        <v>1139000</v>
      </c>
      <c r="ACJ232" s="11"/>
      <c r="ACK232" s="13">
        <f t="shared" si="471"/>
        <v>0</v>
      </c>
      <c r="ACL232">
        <v>1</v>
      </c>
      <c r="ACM232" s="25">
        <f t="shared" si="472"/>
        <v>1139000</v>
      </c>
      <c r="ACN232" s="11">
        <f t="shared" si="473"/>
        <v>1139000</v>
      </c>
      <c r="ACO232" s="65"/>
      <c r="ACR232" s="1" t="s">
        <v>258</v>
      </c>
      <c r="ACS232" s="1">
        <v>1</v>
      </c>
      <c r="ACT232" s="1">
        <v>1</v>
      </c>
      <c r="ACU232" s="1">
        <v>1</v>
      </c>
      <c r="ACX232" s="1">
        <v>1</v>
      </c>
      <c r="ACY232" s="1">
        <v>1</v>
      </c>
      <c r="ACZ232" s="1" t="s">
        <v>259</v>
      </c>
      <c r="ADB232" s="1">
        <v>31</v>
      </c>
      <c r="ADC232" s="1">
        <v>1</v>
      </c>
      <c r="ADD232" s="1" t="s">
        <v>189</v>
      </c>
      <c r="ADN232" s="1">
        <v>1</v>
      </c>
      <c r="ADO232" s="1">
        <v>1</v>
      </c>
      <c r="ADR232" s="1">
        <v>1</v>
      </c>
      <c r="ADU232" s="1">
        <v>4</v>
      </c>
      <c r="ADV232" s="457"/>
      <c r="ADW232" s="1">
        <v>4</v>
      </c>
      <c r="ADX232" s="1">
        <v>1</v>
      </c>
      <c r="AEC232" s="1">
        <v>1</v>
      </c>
      <c r="AEE232" s="1">
        <f t="shared" si="507"/>
        <v>1</v>
      </c>
      <c r="AFF232" s="1">
        <v>1</v>
      </c>
      <c r="AFH232" s="1">
        <v>1</v>
      </c>
      <c r="AFJ232" s="1">
        <v>1</v>
      </c>
      <c r="AFK232" s="1">
        <v>1</v>
      </c>
      <c r="AGL232" s="1">
        <v>1000</v>
      </c>
      <c r="AGM232" s="11">
        <f t="shared" si="433"/>
        <v>0</v>
      </c>
      <c r="AHJ232" s="1">
        <v>1000</v>
      </c>
      <c r="AHQ232" s="1">
        <v>1</v>
      </c>
      <c r="AIW232" s="1">
        <v>1</v>
      </c>
      <c r="AIX232" s="1">
        <v>1</v>
      </c>
      <c r="AIY232" s="11">
        <v>9000</v>
      </c>
      <c r="AIZ232" s="11"/>
      <c r="AJA232" s="1">
        <v>900</v>
      </c>
      <c r="AJB232" s="11">
        <v>1130000</v>
      </c>
      <c r="AJF232" s="435"/>
      <c r="AJG232" s="45"/>
      <c r="AJH232" s="381">
        <v>1139000</v>
      </c>
      <c r="AJI232" s="11">
        <f t="shared" si="474"/>
        <v>189833.33333333334</v>
      </c>
      <c r="AJJ232" s="60"/>
      <c r="AJK232" s="12"/>
      <c r="AJW232" s="1">
        <f t="shared" si="508"/>
        <v>0</v>
      </c>
      <c r="AJZ232" s="1">
        <f t="shared" si="509"/>
        <v>0</v>
      </c>
      <c r="AKA232" s="60"/>
      <c r="AKB232" s="1" t="s">
        <v>186</v>
      </c>
      <c r="AKC232" s="1" t="s">
        <v>420</v>
      </c>
      <c r="AKD232" s="1" t="s">
        <v>717</v>
      </c>
      <c r="AKE232" s="1" t="s">
        <v>310</v>
      </c>
      <c r="AKF232" s="1" t="s">
        <v>345</v>
      </c>
      <c r="AKG232" s="1" t="s">
        <v>1067</v>
      </c>
      <c r="AKH232" s="1" t="s">
        <v>260</v>
      </c>
      <c r="AKI232" s="1" t="s">
        <v>260</v>
      </c>
      <c r="AKJ232" s="1" t="s">
        <v>262</v>
      </c>
      <c r="AKK232" s="1" t="s">
        <v>260</v>
      </c>
      <c r="AKL232" s="1" t="s">
        <v>260</v>
      </c>
      <c r="AKM232" s="1" t="s">
        <v>260</v>
      </c>
      <c r="AKN232" s="1" t="s">
        <v>260</v>
      </c>
      <c r="AKO232" s="1" t="s">
        <v>260</v>
      </c>
      <c r="AKP232" s="1" t="s">
        <v>260</v>
      </c>
      <c r="AKQ232" s="1" t="s">
        <v>260</v>
      </c>
      <c r="AKR232" s="1" t="s">
        <v>263</v>
      </c>
      <c r="AKS232" s="1" t="s">
        <v>260</v>
      </c>
      <c r="AKT232" s="1" t="s">
        <v>260</v>
      </c>
      <c r="AKU232" s="1" t="s">
        <v>260</v>
      </c>
      <c r="AKV232" s="1" t="s">
        <v>260</v>
      </c>
      <c r="AKW232" s="1" t="s">
        <v>260</v>
      </c>
      <c r="AKX232" s="1" t="s">
        <v>260</v>
      </c>
      <c r="AKY232" s="1" t="s">
        <v>260</v>
      </c>
      <c r="AKZ232" s="1" t="s">
        <v>260</v>
      </c>
      <c r="ALA232" s="1" t="s">
        <v>260</v>
      </c>
      <c r="ALB232" s="1" t="s">
        <v>260</v>
      </c>
      <c r="ALC232" s="1" t="s">
        <v>260</v>
      </c>
      <c r="ALD232" s="1" t="s">
        <v>260</v>
      </c>
      <c r="ALE232" s="1" t="s">
        <v>260</v>
      </c>
      <c r="ALF232" s="1" t="s">
        <v>260</v>
      </c>
      <c r="ALG232" s="1" t="s">
        <v>260</v>
      </c>
      <c r="ALH232" s="1" t="s">
        <v>260</v>
      </c>
      <c r="ALI232" s="1" t="s">
        <v>260</v>
      </c>
      <c r="ALJ232" s="1" t="s">
        <v>260</v>
      </c>
      <c r="ALK232" s="1" t="s">
        <v>260</v>
      </c>
      <c r="ALL232" s="1" t="s">
        <v>260</v>
      </c>
      <c r="ALM232" s="1">
        <v>6</v>
      </c>
      <c r="ALN232" s="11">
        <f t="shared" si="510"/>
        <v>189833.33333333334</v>
      </c>
      <c r="ALO232" s="28">
        <v>1139000</v>
      </c>
      <c r="ALP232" s="1">
        <v>4</v>
      </c>
      <c r="ALQ232" s="1">
        <v>1</v>
      </c>
      <c r="ALT232" s="1">
        <v>1</v>
      </c>
      <c r="ALU232" s="60"/>
      <c r="ALV232" s="1">
        <v>1</v>
      </c>
      <c r="ALX232" s="1">
        <v>1</v>
      </c>
      <c r="AMJ232" s="403"/>
    </row>
    <row r="233" spans="1:1024" s="3" customFormat="1" ht="15" customHeight="1" x14ac:dyDescent="0.25">
      <c r="A233" s="271"/>
      <c r="B233" s="113">
        <v>336</v>
      </c>
      <c r="C233" s="473" t="s">
        <v>951</v>
      </c>
      <c r="D233" s="304" t="s">
        <v>531</v>
      </c>
      <c r="E233" s="3">
        <v>2006</v>
      </c>
      <c r="F233" s="3">
        <v>3</v>
      </c>
      <c r="G233" s="3">
        <v>1</v>
      </c>
      <c r="J233" s="3">
        <v>3</v>
      </c>
      <c r="K233" s="3">
        <v>2003</v>
      </c>
      <c r="L233" s="3">
        <v>2006</v>
      </c>
      <c r="M233" s="3">
        <v>4</v>
      </c>
      <c r="AG233" s="3">
        <v>1</v>
      </c>
      <c r="AH233" s="3">
        <v>1</v>
      </c>
      <c r="AI233" s="3">
        <v>1</v>
      </c>
      <c r="AJ233" s="3">
        <v>1</v>
      </c>
      <c r="AW233" s="3">
        <v>1</v>
      </c>
      <c r="AY233" s="3">
        <v>1</v>
      </c>
      <c r="BA233" s="3">
        <v>1</v>
      </c>
      <c r="BB233" s="3">
        <v>11</v>
      </c>
      <c r="BC233" s="3">
        <v>1</v>
      </c>
      <c r="BG233" s="3">
        <v>2</v>
      </c>
      <c r="CG233" s="3">
        <v>1</v>
      </c>
      <c r="CH233" s="248"/>
      <c r="CP233" s="1">
        <f t="shared" si="475"/>
        <v>0</v>
      </c>
      <c r="CQ233" s="1"/>
      <c r="CS233" s="1">
        <f t="shared" si="438"/>
        <v>0</v>
      </c>
      <c r="CT233" s="1"/>
      <c r="DO233" s="1">
        <f t="shared" si="476"/>
        <v>0</v>
      </c>
      <c r="DP233" s="1"/>
      <c r="DX233" s="1">
        <f t="shared" si="477"/>
        <v>0</v>
      </c>
      <c r="DY233" s="1"/>
      <c r="EE233" s="1">
        <f t="shared" si="478"/>
        <v>0</v>
      </c>
      <c r="EF233" s="1"/>
      <c r="EH233" s="1">
        <f t="shared" si="479"/>
        <v>0</v>
      </c>
      <c r="EI233" s="1"/>
      <c r="FF233" s="117"/>
      <c r="GP233" s="1">
        <f t="shared" si="439"/>
        <v>0</v>
      </c>
      <c r="GQ233" s="1"/>
      <c r="GY233" s="1">
        <f t="shared" si="480"/>
        <v>0</v>
      </c>
      <c r="GZ233" s="1"/>
      <c r="HC233" s="1">
        <f t="shared" si="481"/>
        <v>0</v>
      </c>
      <c r="HD233" s="1"/>
      <c r="HS233" s="1">
        <f t="shared" si="482"/>
        <v>0</v>
      </c>
      <c r="HT233" s="1"/>
      <c r="HX233" s="1">
        <f t="shared" si="440"/>
        <v>0</v>
      </c>
      <c r="HY233" s="1"/>
      <c r="ID233" s="1">
        <f t="shared" si="441"/>
        <v>0</v>
      </c>
      <c r="IE233" s="1"/>
      <c r="IF233" s="3">
        <v>1</v>
      </c>
      <c r="IK233" s="3">
        <v>1</v>
      </c>
      <c r="IM233" s="3">
        <v>1</v>
      </c>
      <c r="IN233" s="1">
        <f t="shared" si="483"/>
        <v>3</v>
      </c>
      <c r="IO233" s="3">
        <v>1</v>
      </c>
      <c r="IW233" s="1">
        <f t="shared" si="484"/>
        <v>0</v>
      </c>
      <c r="IX233" s="1"/>
      <c r="IZ233" s="1">
        <f t="shared" si="442"/>
        <v>0</v>
      </c>
      <c r="JA233" s="1"/>
      <c r="JJ233" s="1">
        <f t="shared" si="443"/>
        <v>0</v>
      </c>
      <c r="JK233" s="1"/>
      <c r="JV233" s="1">
        <f t="shared" si="485"/>
        <v>0</v>
      </c>
      <c r="JW233" s="1"/>
      <c r="KB233" s="1">
        <f t="shared" si="486"/>
        <v>0</v>
      </c>
      <c r="KC233" s="1"/>
      <c r="LG233" s="1">
        <f t="shared" si="444"/>
        <v>0</v>
      </c>
      <c r="LH233" s="1"/>
      <c r="LT233" s="1">
        <f t="shared" si="487"/>
        <v>0</v>
      </c>
      <c r="LU233" s="1"/>
      <c r="MA233" s="1">
        <f t="shared" si="488"/>
        <v>0</v>
      </c>
      <c r="MB233" s="1"/>
      <c r="MF233" s="1">
        <f t="shared" si="489"/>
        <v>0</v>
      </c>
      <c r="MG233" s="1"/>
      <c r="MM233" s="1">
        <f t="shared" si="490"/>
        <v>0</v>
      </c>
      <c r="MN233" s="1"/>
      <c r="MS233" s="1">
        <f t="shared" si="491"/>
        <v>0</v>
      </c>
      <c r="MT233" s="1"/>
      <c r="MU233" s="115"/>
      <c r="OI233" s="121"/>
      <c r="ON233" s="3">
        <v>1</v>
      </c>
      <c r="PC233" s="3">
        <v>1</v>
      </c>
      <c r="PD233" s="1">
        <f t="shared" si="445"/>
        <v>2</v>
      </c>
      <c r="PE233" s="1">
        <v>1</v>
      </c>
      <c r="QF233" s="1">
        <f t="shared" si="492"/>
        <v>0</v>
      </c>
      <c r="QG233" s="1"/>
      <c r="QY233" s="1">
        <f t="shared" si="493"/>
        <v>0</v>
      </c>
      <c r="RK233" s="1">
        <f t="shared" si="494"/>
        <v>0</v>
      </c>
      <c r="RL233" s="1"/>
      <c r="SA233" s="1">
        <f t="shared" si="495"/>
        <v>0</v>
      </c>
      <c r="SG233" s="1">
        <f t="shared" si="496"/>
        <v>0</v>
      </c>
      <c r="SO233" s="1">
        <f t="shared" si="497"/>
        <v>0</v>
      </c>
      <c r="TB233" s="1">
        <f t="shared" si="498"/>
        <v>0</v>
      </c>
      <c r="TJ233" s="3">
        <v>1</v>
      </c>
      <c r="TS233" s="1">
        <f t="shared" si="446"/>
        <v>1</v>
      </c>
      <c r="TT233" s="1">
        <v>1</v>
      </c>
      <c r="UD233" s="1">
        <f t="shared" si="447"/>
        <v>0</v>
      </c>
      <c r="UE233" s="1"/>
      <c r="UG233" s="1">
        <f t="shared" si="448"/>
        <v>0</v>
      </c>
      <c r="UH233" s="1"/>
      <c r="UQ233" s="1">
        <f t="shared" si="499"/>
        <v>0</v>
      </c>
      <c r="UR233" s="1"/>
      <c r="VA233" s="1">
        <f t="shared" si="500"/>
        <v>0</v>
      </c>
      <c r="VB233" s="1"/>
      <c r="VG233" s="1">
        <f t="shared" si="501"/>
        <v>0</v>
      </c>
      <c r="VH233" s="1"/>
      <c r="WY233" s="1">
        <f t="shared" si="449"/>
        <v>0</v>
      </c>
      <c r="WZ233" s="1"/>
      <c r="XB233" s="1">
        <f t="shared" si="502"/>
        <v>0</v>
      </c>
      <c r="XC233" s="1"/>
      <c r="XG233" s="1">
        <f t="shared" si="450"/>
        <v>0</v>
      </c>
      <c r="XH233" s="1"/>
      <c r="XK233" s="109"/>
      <c r="XL233" s="1">
        <f t="shared" si="451"/>
        <v>6</v>
      </c>
      <c r="XM233" s="1">
        <f t="shared" si="452"/>
        <v>0</v>
      </c>
      <c r="XN233" s="1">
        <f t="shared" si="503"/>
        <v>0</v>
      </c>
      <c r="XO233" s="1">
        <f t="shared" si="453"/>
        <v>0</v>
      </c>
      <c r="XP233" s="1">
        <f t="shared" si="504"/>
        <v>0</v>
      </c>
      <c r="XQ233" s="1">
        <f t="shared" si="454"/>
        <v>0</v>
      </c>
      <c r="XR233" s="1">
        <f t="shared" si="455"/>
        <v>0</v>
      </c>
      <c r="XS233" s="1">
        <f t="shared" si="511"/>
        <v>0</v>
      </c>
      <c r="XT233" s="1">
        <f t="shared" si="505"/>
        <v>0</v>
      </c>
      <c r="XU233" s="1">
        <f t="shared" si="456"/>
        <v>0</v>
      </c>
      <c r="XV233" s="1">
        <f t="shared" si="457"/>
        <v>0</v>
      </c>
      <c r="XW233" s="1">
        <f t="shared" si="458"/>
        <v>0</v>
      </c>
      <c r="XX233" s="1">
        <f t="shared" si="459"/>
        <v>0</v>
      </c>
      <c r="XY233" s="1">
        <f t="shared" si="460"/>
        <v>0</v>
      </c>
      <c r="XZ233" s="1">
        <f t="shared" si="461"/>
        <v>0</v>
      </c>
      <c r="YA233" s="1">
        <f t="shared" si="462"/>
        <v>0</v>
      </c>
      <c r="YB233" s="1">
        <f t="shared" si="463"/>
        <v>0</v>
      </c>
      <c r="YC233" s="1">
        <f t="shared" si="464"/>
        <v>0</v>
      </c>
      <c r="YD233" s="132"/>
      <c r="YE233" s="133">
        <f t="shared" si="437"/>
        <v>6</v>
      </c>
      <c r="YF233" s="133">
        <f t="shared" si="465"/>
        <v>250833.33333333334</v>
      </c>
      <c r="YG233" s="130">
        <v>3</v>
      </c>
      <c r="YH233" s="130">
        <f t="shared" si="466"/>
        <v>501666.66666666669</v>
      </c>
      <c r="YI233" s="135">
        <v>1</v>
      </c>
      <c r="YJ233" s="128">
        <f t="shared" si="467"/>
        <v>1505000</v>
      </c>
      <c r="YK233" s="178"/>
      <c r="YL233">
        <v>1</v>
      </c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>
        <f t="shared" si="506"/>
        <v>0</v>
      </c>
      <c r="ACD233" s="25" t="e">
        <f t="shared" si="435"/>
        <v>#DIV/0!</v>
      </c>
      <c r="ACE233" s="11">
        <f t="shared" si="468"/>
        <v>6</v>
      </c>
      <c r="ACF233" s="11">
        <f t="shared" si="469"/>
        <v>250833.33333333334</v>
      </c>
      <c r="ACG233" s="3">
        <v>4</v>
      </c>
      <c r="ACH233" s="3">
        <v>1</v>
      </c>
      <c r="ACI233" s="11">
        <f t="shared" si="470"/>
        <v>1505000</v>
      </c>
      <c r="ACJ233" s="45">
        <v>1</v>
      </c>
      <c r="ACK233" s="13">
        <f t="shared" si="471"/>
        <v>1505000</v>
      </c>
      <c r="ACL233">
        <v>1</v>
      </c>
      <c r="ACM233" s="25">
        <f t="shared" si="472"/>
        <v>1505000</v>
      </c>
      <c r="ACN233" s="11">
        <f t="shared" si="473"/>
        <v>1505000</v>
      </c>
      <c r="ACO233" s="66"/>
      <c r="ACR233" s="69" t="s">
        <v>295</v>
      </c>
      <c r="ACS233" s="3">
        <v>1</v>
      </c>
      <c r="ACT233" s="3">
        <v>1</v>
      </c>
      <c r="ACX233" s="3">
        <v>2</v>
      </c>
      <c r="ACY233" s="3">
        <v>1</v>
      </c>
      <c r="ACZ233" s="3" t="s">
        <v>259</v>
      </c>
      <c r="ADD233" s="3" t="s">
        <v>185</v>
      </c>
      <c r="ADF233" s="3">
        <v>1</v>
      </c>
      <c r="ADI233" s="3">
        <v>1</v>
      </c>
      <c r="ADR233" s="3">
        <v>1</v>
      </c>
      <c r="ADU233" s="3">
        <v>2</v>
      </c>
      <c r="ADV233" s="459"/>
      <c r="ADW233" s="3">
        <v>4</v>
      </c>
      <c r="AEE233" s="1">
        <f t="shared" si="507"/>
        <v>0</v>
      </c>
      <c r="AEL233" s="3">
        <v>1</v>
      </c>
      <c r="AEY233" s="3">
        <v>1</v>
      </c>
      <c r="AFM233" s="3">
        <v>1</v>
      </c>
      <c r="AFU233" s="3">
        <v>1</v>
      </c>
      <c r="AFV233" s="3">
        <v>1</v>
      </c>
      <c r="AGL233" s="14">
        <v>996000</v>
      </c>
      <c r="AGM233" s="14">
        <f t="shared" ref="AGM233:AGM290" si="512">AGN233+AGP233+AGR233+AGT233+AGV233+AGX233+AGZ233+AHB233+AHD233</f>
        <v>11000</v>
      </c>
      <c r="AGV233" s="3">
        <v>11000</v>
      </c>
      <c r="AHI233" s="3">
        <v>1</v>
      </c>
      <c r="AHJ233" s="3">
        <v>996000</v>
      </c>
      <c r="AHL233" s="3">
        <v>1</v>
      </c>
      <c r="AHM233" s="3">
        <v>1</v>
      </c>
      <c r="AHN233" s="3">
        <v>3</v>
      </c>
      <c r="AHO233" s="3">
        <v>1</v>
      </c>
      <c r="AHV233" s="3">
        <v>1</v>
      </c>
      <c r="AHW233" s="3">
        <v>1</v>
      </c>
      <c r="AHX233" s="3">
        <v>1</v>
      </c>
      <c r="AHY233" s="3">
        <v>1</v>
      </c>
      <c r="AHZ233" s="3">
        <v>1</v>
      </c>
      <c r="AIA233" s="3">
        <v>3</v>
      </c>
      <c r="AIB233" s="3">
        <v>1</v>
      </c>
      <c r="AIC233" s="3">
        <v>3</v>
      </c>
      <c r="AID233" s="3">
        <v>1</v>
      </c>
      <c r="AIE233" s="3">
        <v>1</v>
      </c>
      <c r="AIJ233" s="3">
        <v>1</v>
      </c>
      <c r="AIW233" s="3">
        <v>1</v>
      </c>
      <c r="AIX233" s="3">
        <v>1</v>
      </c>
      <c r="AIY233" s="14">
        <v>509000</v>
      </c>
      <c r="AIZ233" s="14"/>
      <c r="AJA233" s="3">
        <v>51.1</v>
      </c>
      <c r="AJB233" s="14">
        <v>600000</v>
      </c>
      <c r="AJC233" s="3">
        <v>396000</v>
      </c>
      <c r="AJD233" s="3">
        <v>1</v>
      </c>
      <c r="AJF233" s="438">
        <v>26.312292358803983</v>
      </c>
      <c r="AJG233" s="47">
        <v>66</v>
      </c>
      <c r="AJH233" s="381">
        <v>1505000</v>
      </c>
      <c r="AJI233" s="11">
        <f t="shared" si="474"/>
        <v>250833.33333333334</v>
      </c>
      <c r="AJJ233" s="61"/>
      <c r="AJK233" s="15"/>
      <c r="AJV233" s="1"/>
      <c r="AJW233" s="1">
        <f t="shared" si="508"/>
        <v>0</v>
      </c>
      <c r="AJZ233" s="1">
        <f t="shared" si="509"/>
        <v>0</v>
      </c>
      <c r="AKA233" s="61"/>
      <c r="AKB233" s="3" t="s">
        <v>437</v>
      </c>
      <c r="AKC233" s="3" t="s">
        <v>260</v>
      </c>
      <c r="AKD233" s="3" t="s">
        <v>261</v>
      </c>
      <c r="AKE233" s="3" t="s">
        <v>260</v>
      </c>
      <c r="AKF233" s="3" t="s">
        <v>260</v>
      </c>
      <c r="AKG233" s="3" t="s">
        <v>260</v>
      </c>
      <c r="AKH233" s="3" t="s">
        <v>260</v>
      </c>
      <c r="AKI233" s="3" t="s">
        <v>260</v>
      </c>
      <c r="AKJ233" s="3" t="s">
        <v>262</v>
      </c>
      <c r="AKK233" s="3" t="s">
        <v>260</v>
      </c>
      <c r="AKL233" s="3" t="s">
        <v>260</v>
      </c>
      <c r="AKM233" s="3" t="s">
        <v>260</v>
      </c>
      <c r="AKN233" s="3" t="s">
        <v>260</v>
      </c>
      <c r="AKO233" s="3" t="s">
        <v>260</v>
      </c>
      <c r="AKP233" s="3" t="s">
        <v>260</v>
      </c>
      <c r="AKQ233" s="3" t="s">
        <v>260</v>
      </c>
      <c r="AKR233" s="3" t="s">
        <v>263</v>
      </c>
      <c r="AKS233" s="3" t="s">
        <v>260</v>
      </c>
      <c r="AKT233" s="3" t="s">
        <v>260</v>
      </c>
      <c r="AKU233" s="3" t="s">
        <v>260</v>
      </c>
      <c r="AKV233" s="3" t="s">
        <v>260</v>
      </c>
      <c r="AKW233" s="3" t="s">
        <v>260</v>
      </c>
      <c r="AKX233" s="3" t="s">
        <v>260</v>
      </c>
      <c r="AKY233" s="3" t="s">
        <v>260</v>
      </c>
      <c r="AKZ233" s="3" t="s">
        <v>260</v>
      </c>
      <c r="ALA233" s="3" t="s">
        <v>260</v>
      </c>
      <c r="ALB233" s="3" t="s">
        <v>260</v>
      </c>
      <c r="ALC233" s="3" t="s">
        <v>260</v>
      </c>
      <c r="ALD233" s="3" t="s">
        <v>260</v>
      </c>
      <c r="ALE233" s="3" t="s">
        <v>260</v>
      </c>
      <c r="ALF233" s="3" t="s">
        <v>260</v>
      </c>
      <c r="ALG233" s="3" t="s">
        <v>260</v>
      </c>
      <c r="ALH233" s="3" t="s">
        <v>260</v>
      </c>
      <c r="ALI233" s="3" t="s">
        <v>260</v>
      </c>
      <c r="ALJ233" s="3" t="s">
        <v>260</v>
      </c>
      <c r="ALK233" s="3" t="s">
        <v>260</v>
      </c>
      <c r="ALL233" s="3" t="s">
        <v>260</v>
      </c>
      <c r="ALM233" s="3">
        <v>1</v>
      </c>
      <c r="ALN233" s="11">
        <f t="shared" si="510"/>
        <v>1505000</v>
      </c>
      <c r="ALO233" s="31">
        <v>1505000</v>
      </c>
      <c r="ALQ233" s="3">
        <v>1</v>
      </c>
      <c r="ALU233" s="61"/>
      <c r="ALV233" s="3">
        <v>1</v>
      </c>
      <c r="ALY233" s="3">
        <v>1</v>
      </c>
      <c r="ALZ233" s="3">
        <v>1</v>
      </c>
      <c r="AMD233" s="3">
        <v>1</v>
      </c>
      <c r="AMJ233" s="404"/>
    </row>
    <row r="234" spans="1:1024" s="1" customFormat="1" ht="15" customHeight="1" x14ac:dyDescent="0.25">
      <c r="A234" s="268"/>
      <c r="B234" s="113">
        <v>337</v>
      </c>
      <c r="C234" s="473" t="s">
        <v>951</v>
      </c>
      <c r="D234" s="304" t="s">
        <v>1068</v>
      </c>
      <c r="E234" s="1">
        <v>2006</v>
      </c>
      <c r="H234" s="1">
        <v>1</v>
      </c>
      <c r="I234" s="1">
        <v>1</v>
      </c>
      <c r="J234" s="1">
        <v>1</v>
      </c>
      <c r="K234" s="1">
        <v>2004</v>
      </c>
      <c r="L234" s="1">
        <v>2004</v>
      </c>
      <c r="M234" s="1">
        <v>1</v>
      </c>
      <c r="AH234" s="1">
        <v>1</v>
      </c>
      <c r="AY234" s="1">
        <v>1</v>
      </c>
      <c r="BA234" s="1">
        <v>1</v>
      </c>
      <c r="BB234" s="1">
        <v>11</v>
      </c>
      <c r="BC234" s="1">
        <v>1</v>
      </c>
      <c r="BG234" s="1">
        <v>2</v>
      </c>
      <c r="CG234" s="1">
        <v>1</v>
      </c>
      <c r="CH234" s="246"/>
      <c r="CP234" s="1">
        <f t="shared" si="475"/>
        <v>0</v>
      </c>
      <c r="CS234" s="1">
        <f t="shared" si="438"/>
        <v>0</v>
      </c>
      <c r="DO234" s="1">
        <f t="shared" si="476"/>
        <v>0</v>
      </c>
      <c r="DX234" s="1">
        <f t="shared" si="477"/>
        <v>0</v>
      </c>
      <c r="EE234" s="1">
        <f t="shared" si="478"/>
        <v>0</v>
      </c>
      <c r="EH234" s="1">
        <f t="shared" si="479"/>
        <v>0</v>
      </c>
      <c r="FF234" s="116"/>
      <c r="GP234" s="1">
        <f t="shared" si="439"/>
        <v>0</v>
      </c>
      <c r="GY234" s="1">
        <f t="shared" si="480"/>
        <v>0</v>
      </c>
      <c r="HC234" s="1">
        <f t="shared" si="481"/>
        <v>0</v>
      </c>
      <c r="HS234" s="1">
        <f t="shared" si="482"/>
        <v>0</v>
      </c>
      <c r="HX234" s="1">
        <f t="shared" si="440"/>
        <v>0</v>
      </c>
      <c r="ID234" s="1">
        <f t="shared" si="441"/>
        <v>0</v>
      </c>
      <c r="IN234" s="1">
        <f t="shared" si="483"/>
        <v>0</v>
      </c>
      <c r="IW234" s="1">
        <f t="shared" si="484"/>
        <v>0</v>
      </c>
      <c r="IZ234" s="1">
        <f t="shared" si="442"/>
        <v>0</v>
      </c>
      <c r="JJ234" s="1">
        <f t="shared" si="443"/>
        <v>0</v>
      </c>
      <c r="JV234" s="1">
        <f t="shared" si="485"/>
        <v>0</v>
      </c>
      <c r="KB234" s="1">
        <f t="shared" si="486"/>
        <v>0</v>
      </c>
      <c r="LG234" s="1">
        <f t="shared" si="444"/>
        <v>0</v>
      </c>
      <c r="LT234" s="1">
        <f t="shared" si="487"/>
        <v>0</v>
      </c>
      <c r="MA234" s="1">
        <f t="shared" si="488"/>
        <v>0</v>
      </c>
      <c r="MF234" s="1">
        <f t="shared" si="489"/>
        <v>0</v>
      </c>
      <c r="MM234" s="1">
        <f t="shared" si="490"/>
        <v>0</v>
      </c>
      <c r="MS234" s="1">
        <f t="shared" si="491"/>
        <v>0</v>
      </c>
      <c r="MU234" s="115"/>
      <c r="OI234" s="120"/>
      <c r="OK234" s="1">
        <v>1</v>
      </c>
      <c r="PD234" s="1">
        <f t="shared" si="445"/>
        <v>1</v>
      </c>
      <c r="PE234" s="1">
        <v>1</v>
      </c>
      <c r="QF234" s="1">
        <f t="shared" si="492"/>
        <v>0</v>
      </c>
      <c r="QY234" s="1">
        <f t="shared" si="493"/>
        <v>0</v>
      </c>
      <c r="RK234" s="1">
        <f t="shared" si="494"/>
        <v>0</v>
      </c>
      <c r="SA234" s="1">
        <f t="shared" si="495"/>
        <v>0</v>
      </c>
      <c r="SG234" s="1">
        <f t="shared" si="496"/>
        <v>0</v>
      </c>
      <c r="SO234" s="1">
        <f t="shared" si="497"/>
        <v>0</v>
      </c>
      <c r="TB234" s="1">
        <f t="shared" si="498"/>
        <v>0</v>
      </c>
      <c r="TS234" s="1">
        <f t="shared" si="446"/>
        <v>0</v>
      </c>
      <c r="UD234" s="1">
        <f t="shared" si="447"/>
        <v>0</v>
      </c>
      <c r="UG234" s="1">
        <f t="shared" si="448"/>
        <v>0</v>
      </c>
      <c r="UQ234" s="1">
        <f t="shared" si="499"/>
        <v>0</v>
      </c>
      <c r="VA234" s="1">
        <f t="shared" si="500"/>
        <v>0</v>
      </c>
      <c r="VG234" s="1">
        <f t="shared" si="501"/>
        <v>0</v>
      </c>
      <c r="WY234" s="1">
        <f t="shared" si="449"/>
        <v>0</v>
      </c>
      <c r="XB234" s="1">
        <f t="shared" si="502"/>
        <v>0</v>
      </c>
      <c r="XG234" s="1">
        <f t="shared" si="450"/>
        <v>0</v>
      </c>
      <c r="XK234" s="108"/>
      <c r="XL234" s="1">
        <f t="shared" si="451"/>
        <v>1</v>
      </c>
      <c r="XM234" s="1">
        <f t="shared" si="452"/>
        <v>0</v>
      </c>
      <c r="XN234" s="1">
        <f t="shared" si="503"/>
        <v>0</v>
      </c>
      <c r="XO234" s="1">
        <f t="shared" si="453"/>
        <v>0</v>
      </c>
      <c r="XP234" s="1">
        <f t="shared" si="504"/>
        <v>0</v>
      </c>
      <c r="XQ234" s="1">
        <f t="shared" si="454"/>
        <v>0</v>
      </c>
      <c r="XR234" s="1">
        <f t="shared" si="455"/>
        <v>0</v>
      </c>
      <c r="XS234" s="1">
        <f t="shared" si="511"/>
        <v>0</v>
      </c>
      <c r="XT234" s="1">
        <f t="shared" si="505"/>
        <v>0</v>
      </c>
      <c r="XU234" s="1">
        <f t="shared" si="456"/>
        <v>0</v>
      </c>
      <c r="XV234" s="1">
        <f t="shared" si="457"/>
        <v>0</v>
      </c>
      <c r="XW234" s="1">
        <f t="shared" si="458"/>
        <v>0</v>
      </c>
      <c r="XX234" s="1">
        <f t="shared" si="459"/>
        <v>0</v>
      </c>
      <c r="XY234" s="1">
        <f t="shared" si="460"/>
        <v>0</v>
      </c>
      <c r="XZ234" s="1">
        <f t="shared" si="461"/>
        <v>0</v>
      </c>
      <c r="YA234" s="1">
        <f t="shared" si="462"/>
        <v>0</v>
      </c>
      <c r="YB234" s="1">
        <f t="shared" si="463"/>
        <v>0</v>
      </c>
      <c r="YC234" s="1">
        <f t="shared" si="464"/>
        <v>0</v>
      </c>
      <c r="YD234" s="132"/>
      <c r="YE234" s="133">
        <f t="shared" si="437"/>
        <v>1</v>
      </c>
      <c r="YF234" s="133">
        <f t="shared" si="465"/>
        <v>245000</v>
      </c>
      <c r="YG234" s="130">
        <v>1</v>
      </c>
      <c r="YH234" s="130">
        <f t="shared" si="466"/>
        <v>245000</v>
      </c>
      <c r="YI234" s="129">
        <v>1</v>
      </c>
      <c r="YJ234" s="128">
        <f t="shared" si="467"/>
        <v>245000</v>
      </c>
      <c r="YK234" s="177"/>
      <c r="YL234">
        <v>1</v>
      </c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>
        <f t="shared" si="506"/>
        <v>0</v>
      </c>
      <c r="ACD234" s="25" t="e">
        <f t="shared" si="435"/>
        <v>#DIV/0!</v>
      </c>
      <c r="ACE234" s="11">
        <f t="shared" si="468"/>
        <v>1</v>
      </c>
      <c r="ACF234" s="11">
        <f t="shared" si="469"/>
        <v>245000</v>
      </c>
      <c r="ACG234" s="1">
        <v>5</v>
      </c>
      <c r="ACH234" s="1">
        <v>1</v>
      </c>
      <c r="ACI234" s="11">
        <f t="shared" si="470"/>
        <v>245000</v>
      </c>
      <c r="ACJ234" s="45">
        <v>1</v>
      </c>
      <c r="ACK234" s="13">
        <f t="shared" si="471"/>
        <v>245000</v>
      </c>
      <c r="ACL234">
        <v>1</v>
      </c>
      <c r="ACM234" s="25">
        <f t="shared" si="472"/>
        <v>245000</v>
      </c>
      <c r="ACN234" s="11">
        <f t="shared" si="473"/>
        <v>245000</v>
      </c>
      <c r="ACO234" s="65"/>
      <c r="ACR234" s="1" t="s">
        <v>258</v>
      </c>
      <c r="ACS234" s="1">
        <v>1</v>
      </c>
      <c r="ACT234" s="1">
        <v>1</v>
      </c>
      <c r="ACZ234" s="1" t="s">
        <v>259</v>
      </c>
      <c r="ADD234" s="1" t="s">
        <v>189</v>
      </c>
      <c r="ADU234" s="1">
        <v>2</v>
      </c>
      <c r="ADV234" s="457"/>
      <c r="AEE234" s="1">
        <f t="shared" si="507"/>
        <v>0</v>
      </c>
      <c r="AFM234" s="1">
        <v>1</v>
      </c>
      <c r="AGL234" s="11">
        <v>151000</v>
      </c>
      <c r="AGM234" s="11">
        <f t="shared" si="512"/>
        <v>80000</v>
      </c>
      <c r="AHB234" s="1">
        <v>80000</v>
      </c>
      <c r="AHC234" s="1">
        <v>1</v>
      </c>
      <c r="AHI234" s="1">
        <v>1</v>
      </c>
      <c r="AHJ234" s="1">
        <v>231000</v>
      </c>
      <c r="AHK234" s="1">
        <v>52.98</v>
      </c>
      <c r="AHN234" s="1">
        <v>1</v>
      </c>
      <c r="AHO234" s="1">
        <v>1</v>
      </c>
      <c r="AHX234" s="1">
        <v>1</v>
      </c>
      <c r="AHY234" s="1">
        <v>1</v>
      </c>
      <c r="AHZ234" s="1">
        <v>1</v>
      </c>
      <c r="AIG234" s="1">
        <v>1</v>
      </c>
      <c r="AIH234" s="1">
        <v>1</v>
      </c>
      <c r="AIJ234" s="1">
        <v>1</v>
      </c>
      <c r="AIR234" s="1">
        <v>1</v>
      </c>
      <c r="AIS234" s="1">
        <v>1</v>
      </c>
      <c r="AIX234" s="1">
        <v>1</v>
      </c>
      <c r="AIY234" s="11">
        <v>14000</v>
      </c>
      <c r="AIZ234" s="11"/>
      <c r="AJA234" s="1">
        <v>6.06</v>
      </c>
      <c r="AJB234" s="11">
        <v>7000</v>
      </c>
      <c r="AJC234" s="1">
        <v>224000</v>
      </c>
      <c r="AJD234" s="1">
        <v>1</v>
      </c>
      <c r="AJF234" s="435">
        <v>91.428571428571431</v>
      </c>
      <c r="AJG234" s="45">
        <v>3200</v>
      </c>
      <c r="AJH234" s="381">
        <v>245000</v>
      </c>
      <c r="AJI234" s="11">
        <f t="shared" si="474"/>
        <v>245000</v>
      </c>
      <c r="AJJ234" s="60"/>
      <c r="AJK234" s="12"/>
      <c r="AJW234" s="1">
        <f t="shared" si="508"/>
        <v>0</v>
      </c>
      <c r="AJZ234" s="1">
        <f t="shared" si="509"/>
        <v>0</v>
      </c>
      <c r="AKA234" s="60"/>
      <c r="AKB234" s="1" t="s">
        <v>260</v>
      </c>
      <c r="AKC234" s="1" t="s">
        <v>260</v>
      </c>
      <c r="AKD234" s="1" t="s">
        <v>261</v>
      </c>
      <c r="AKE234" s="1" t="s">
        <v>260</v>
      </c>
      <c r="AKF234" s="1" t="s">
        <v>260</v>
      </c>
      <c r="AKG234" s="1" t="s">
        <v>260</v>
      </c>
      <c r="AKH234" s="1" t="s">
        <v>260</v>
      </c>
      <c r="AKI234" s="1" t="s">
        <v>260</v>
      </c>
      <c r="AKJ234" s="1" t="s">
        <v>262</v>
      </c>
      <c r="AKK234" s="1" t="s">
        <v>260</v>
      </c>
      <c r="AKL234" s="1" t="s">
        <v>260</v>
      </c>
      <c r="AKM234" s="1" t="s">
        <v>260</v>
      </c>
      <c r="AKN234" s="1" t="s">
        <v>260</v>
      </c>
      <c r="AKO234" s="1" t="s">
        <v>260</v>
      </c>
      <c r="AKP234" s="1" t="s">
        <v>260</v>
      </c>
      <c r="AKQ234" s="1" t="s">
        <v>260</v>
      </c>
      <c r="AKR234" s="1" t="s">
        <v>263</v>
      </c>
      <c r="AKS234" s="1" t="s">
        <v>260</v>
      </c>
      <c r="AKT234" s="1" t="s">
        <v>260</v>
      </c>
      <c r="AKU234" s="1" t="s">
        <v>260</v>
      </c>
      <c r="AKV234" s="1" t="s">
        <v>260</v>
      </c>
      <c r="AKW234" s="1" t="s">
        <v>260</v>
      </c>
      <c r="AKX234" s="1" t="s">
        <v>260</v>
      </c>
      <c r="AKY234" s="1" t="s">
        <v>260</v>
      </c>
      <c r="AKZ234" s="1" t="s">
        <v>260</v>
      </c>
      <c r="ALA234" s="1" t="s">
        <v>260</v>
      </c>
      <c r="ALB234" s="1" t="s">
        <v>260</v>
      </c>
      <c r="ALC234" s="1" t="s">
        <v>260</v>
      </c>
      <c r="ALD234" s="1" t="s">
        <v>260</v>
      </c>
      <c r="ALE234" s="1" t="s">
        <v>260</v>
      </c>
      <c r="ALF234" s="1" t="s">
        <v>260</v>
      </c>
      <c r="ALG234" s="1" t="s">
        <v>260</v>
      </c>
      <c r="ALH234" s="1" t="s">
        <v>260</v>
      </c>
      <c r="ALI234" s="1" t="s">
        <v>260</v>
      </c>
      <c r="ALJ234" s="1" t="s">
        <v>260</v>
      </c>
      <c r="ALK234" s="1" t="s">
        <v>260</v>
      </c>
      <c r="ALL234" s="1" t="s">
        <v>260</v>
      </c>
      <c r="ALN234" s="11" t="e">
        <f t="shared" si="510"/>
        <v>#DIV/0!</v>
      </c>
      <c r="ALO234" s="28">
        <v>245000</v>
      </c>
      <c r="ALU234" s="60"/>
      <c r="ALV234" s="1">
        <v>1</v>
      </c>
      <c r="ALY234" s="1">
        <v>1</v>
      </c>
      <c r="ALZ234" s="1">
        <v>1</v>
      </c>
      <c r="AMB234" s="1">
        <v>1</v>
      </c>
      <c r="AMJ234" s="403"/>
    </row>
    <row r="235" spans="1:1024" s="1" customFormat="1" ht="15" customHeight="1" x14ac:dyDescent="0.25">
      <c r="A235" s="268"/>
      <c r="B235" s="113">
        <v>338</v>
      </c>
      <c r="C235" s="473" t="s">
        <v>951</v>
      </c>
      <c r="D235" s="304" t="s">
        <v>1069</v>
      </c>
      <c r="E235" s="1">
        <v>2006</v>
      </c>
      <c r="H235" s="1">
        <v>3</v>
      </c>
      <c r="I235" s="1">
        <v>1</v>
      </c>
      <c r="J235" s="1">
        <v>3</v>
      </c>
      <c r="K235" s="1">
        <v>2003</v>
      </c>
      <c r="L235" s="1">
        <v>2004</v>
      </c>
      <c r="M235" s="1">
        <v>2</v>
      </c>
      <c r="AG235" s="1">
        <v>1</v>
      </c>
      <c r="AH235" s="1">
        <v>1</v>
      </c>
      <c r="AY235" s="1">
        <v>1</v>
      </c>
      <c r="BA235" s="1">
        <v>1</v>
      </c>
      <c r="BB235" s="1">
        <v>13</v>
      </c>
      <c r="BE235" s="1">
        <v>1</v>
      </c>
      <c r="BG235" s="1">
        <v>3</v>
      </c>
      <c r="CG235" s="1">
        <v>1</v>
      </c>
      <c r="CH235" s="246"/>
      <c r="CP235" s="1">
        <f t="shared" si="475"/>
        <v>0</v>
      </c>
      <c r="CS235" s="1">
        <f t="shared" si="438"/>
        <v>0</v>
      </c>
      <c r="DO235" s="1">
        <f t="shared" si="476"/>
        <v>0</v>
      </c>
      <c r="DX235" s="1">
        <f t="shared" si="477"/>
        <v>0</v>
      </c>
      <c r="EE235" s="1">
        <f t="shared" si="478"/>
        <v>0</v>
      </c>
      <c r="EH235" s="1">
        <f t="shared" si="479"/>
        <v>0</v>
      </c>
      <c r="FF235" s="116"/>
      <c r="GP235" s="1">
        <f t="shared" si="439"/>
        <v>0</v>
      </c>
      <c r="GY235" s="1">
        <f t="shared" si="480"/>
        <v>0</v>
      </c>
      <c r="HC235" s="1">
        <f t="shared" si="481"/>
        <v>0</v>
      </c>
      <c r="HS235" s="1">
        <f t="shared" si="482"/>
        <v>0</v>
      </c>
      <c r="HX235" s="1">
        <f t="shared" si="440"/>
        <v>0</v>
      </c>
      <c r="ID235" s="1">
        <f t="shared" si="441"/>
        <v>0</v>
      </c>
      <c r="IN235" s="1">
        <f t="shared" si="483"/>
        <v>0</v>
      </c>
      <c r="IW235" s="1">
        <f t="shared" si="484"/>
        <v>0</v>
      </c>
      <c r="IZ235" s="1">
        <f t="shared" si="442"/>
        <v>0</v>
      </c>
      <c r="JJ235" s="1">
        <f t="shared" si="443"/>
        <v>0</v>
      </c>
      <c r="JV235" s="1">
        <f t="shared" si="485"/>
        <v>0</v>
      </c>
      <c r="KB235" s="1">
        <f t="shared" si="486"/>
        <v>0</v>
      </c>
      <c r="LG235" s="1">
        <f t="shared" si="444"/>
        <v>0</v>
      </c>
      <c r="LT235" s="1">
        <f t="shared" si="487"/>
        <v>0</v>
      </c>
      <c r="MA235" s="1">
        <f t="shared" si="488"/>
        <v>0</v>
      </c>
      <c r="MF235" s="1">
        <f t="shared" si="489"/>
        <v>0</v>
      </c>
      <c r="MM235" s="1">
        <f t="shared" si="490"/>
        <v>0</v>
      </c>
      <c r="MS235" s="1">
        <f t="shared" si="491"/>
        <v>0</v>
      </c>
      <c r="MU235" s="115"/>
      <c r="OI235" s="120"/>
      <c r="PD235" s="1">
        <f t="shared" si="445"/>
        <v>0</v>
      </c>
      <c r="QF235" s="1">
        <f t="shared" si="492"/>
        <v>0</v>
      </c>
      <c r="QY235" s="1">
        <f t="shared" si="493"/>
        <v>0</v>
      </c>
      <c r="RK235" s="1">
        <f t="shared" si="494"/>
        <v>0</v>
      </c>
      <c r="SA235" s="1">
        <f t="shared" si="495"/>
        <v>0</v>
      </c>
      <c r="SG235" s="1">
        <f t="shared" si="496"/>
        <v>0</v>
      </c>
      <c r="SO235" s="1">
        <f t="shared" si="497"/>
        <v>0</v>
      </c>
      <c r="TB235" s="1">
        <f t="shared" si="498"/>
        <v>0</v>
      </c>
      <c r="TS235" s="1">
        <f t="shared" si="446"/>
        <v>0</v>
      </c>
      <c r="UD235" s="1">
        <f t="shared" si="447"/>
        <v>0</v>
      </c>
      <c r="UG235" s="1">
        <f t="shared" si="448"/>
        <v>0</v>
      </c>
      <c r="UQ235" s="1">
        <f t="shared" si="499"/>
        <v>0</v>
      </c>
      <c r="VA235" s="1">
        <f t="shared" si="500"/>
        <v>0</v>
      </c>
      <c r="VG235" s="1">
        <f t="shared" si="501"/>
        <v>0</v>
      </c>
      <c r="WY235" s="1">
        <f t="shared" si="449"/>
        <v>0</v>
      </c>
      <c r="XB235" s="1">
        <f t="shared" si="502"/>
        <v>0</v>
      </c>
      <c r="XG235" s="1">
        <f t="shared" si="450"/>
        <v>0</v>
      </c>
      <c r="XK235" s="108"/>
      <c r="XL235" s="1">
        <f t="shared" si="451"/>
        <v>0</v>
      </c>
      <c r="XM235" s="1">
        <f t="shared" si="452"/>
        <v>0</v>
      </c>
      <c r="XN235" s="1">
        <f t="shared" si="503"/>
        <v>0</v>
      </c>
      <c r="XO235" s="1">
        <f t="shared" si="453"/>
        <v>0</v>
      </c>
      <c r="XP235" s="1">
        <f t="shared" si="504"/>
        <v>0</v>
      </c>
      <c r="XQ235" s="1">
        <f t="shared" si="454"/>
        <v>0</v>
      </c>
      <c r="XR235" s="1">
        <f t="shared" si="455"/>
        <v>0</v>
      </c>
      <c r="XS235" s="1">
        <f t="shared" si="511"/>
        <v>0</v>
      </c>
      <c r="XT235" s="1">
        <f t="shared" si="505"/>
        <v>0</v>
      </c>
      <c r="XU235" s="1">
        <f t="shared" si="456"/>
        <v>0</v>
      </c>
      <c r="XV235" s="1">
        <f t="shared" si="457"/>
        <v>0</v>
      </c>
      <c r="XW235" s="1">
        <f t="shared" si="458"/>
        <v>0</v>
      </c>
      <c r="XX235" s="1">
        <f t="shared" si="459"/>
        <v>0</v>
      </c>
      <c r="XY235" s="1">
        <f t="shared" si="460"/>
        <v>0</v>
      </c>
      <c r="XZ235" s="1">
        <f t="shared" si="461"/>
        <v>0</v>
      </c>
      <c r="YA235" s="1">
        <f t="shared" si="462"/>
        <v>0</v>
      </c>
      <c r="YB235" s="1">
        <f t="shared" si="463"/>
        <v>0</v>
      </c>
      <c r="YC235" s="1">
        <f t="shared" si="464"/>
        <v>0</v>
      </c>
      <c r="YD235" s="132"/>
      <c r="YE235" s="133"/>
      <c r="YF235" s="133" t="e">
        <f t="shared" si="465"/>
        <v>#DIV/0!</v>
      </c>
      <c r="YG235" s="130"/>
      <c r="YH235" s="130" t="e">
        <f t="shared" si="466"/>
        <v>#DIV/0!</v>
      </c>
      <c r="YI235" s="129"/>
      <c r="YJ235" s="128" t="e">
        <f t="shared" si="467"/>
        <v>#DIV/0!</v>
      </c>
      <c r="YK235" s="177"/>
      <c r="YL235">
        <v>1</v>
      </c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>
        <f t="shared" si="506"/>
        <v>0</v>
      </c>
      <c r="ACD235" s="25" t="e">
        <f t="shared" si="435"/>
        <v>#DIV/0!</v>
      </c>
      <c r="ACE235" s="11">
        <f t="shared" si="468"/>
        <v>0</v>
      </c>
      <c r="ACF235" s="11" t="e">
        <f t="shared" si="469"/>
        <v>#DIV/0!</v>
      </c>
      <c r="ACG235" s="1">
        <v>4</v>
      </c>
      <c r="ACH235" s="1">
        <v>1</v>
      </c>
      <c r="ACI235" s="11">
        <f t="shared" si="470"/>
        <v>96000</v>
      </c>
      <c r="ACJ235" s="45">
        <v>1</v>
      </c>
      <c r="ACK235" s="13">
        <f t="shared" si="471"/>
        <v>96000</v>
      </c>
      <c r="ACL235">
        <v>1</v>
      </c>
      <c r="ACM235" s="25">
        <f t="shared" si="472"/>
        <v>96000</v>
      </c>
      <c r="ACN235" s="11">
        <f t="shared" si="473"/>
        <v>96000</v>
      </c>
      <c r="ACO235" s="65"/>
      <c r="ACR235" s="39" t="s">
        <v>407</v>
      </c>
      <c r="ACS235" s="1">
        <v>1</v>
      </c>
      <c r="ACU235" s="1">
        <v>1</v>
      </c>
      <c r="ACZ235" s="1" t="s">
        <v>1070</v>
      </c>
      <c r="ADA235" s="1">
        <v>1</v>
      </c>
      <c r="ADD235" s="1" t="s">
        <v>185</v>
      </c>
      <c r="ADO235" s="1">
        <v>1</v>
      </c>
      <c r="ADR235" s="1">
        <v>1</v>
      </c>
      <c r="ADU235" s="1">
        <v>3</v>
      </c>
      <c r="ADV235" s="457"/>
      <c r="ADW235" s="1">
        <v>4</v>
      </c>
      <c r="ADX235" s="1">
        <v>1</v>
      </c>
      <c r="AEE235" s="1">
        <f t="shared" si="507"/>
        <v>0</v>
      </c>
      <c r="AFC235" s="1">
        <v>1</v>
      </c>
      <c r="AGL235" s="1">
        <v>90000</v>
      </c>
      <c r="AGM235" s="11">
        <f t="shared" si="512"/>
        <v>0</v>
      </c>
      <c r="AHJ235" s="1">
        <v>90000</v>
      </c>
      <c r="AHY235" s="1">
        <v>2</v>
      </c>
      <c r="AHZ235" s="1">
        <v>1</v>
      </c>
      <c r="AIA235" s="1">
        <v>1</v>
      </c>
      <c r="AIB235" s="1">
        <v>1</v>
      </c>
      <c r="AIJ235" s="1">
        <v>1</v>
      </c>
      <c r="AIW235" s="1">
        <v>1</v>
      </c>
      <c r="AIX235" s="1">
        <v>1</v>
      </c>
      <c r="AIY235" s="11">
        <v>6000</v>
      </c>
      <c r="AIZ235" s="11"/>
      <c r="AJA235" s="1">
        <v>6.67</v>
      </c>
      <c r="AJB235" s="11"/>
      <c r="AJC235" s="1">
        <v>90000</v>
      </c>
      <c r="AJD235" s="1">
        <v>1</v>
      </c>
      <c r="AJE235" s="1">
        <v>1</v>
      </c>
      <c r="AJF235" s="435">
        <v>93.75</v>
      </c>
      <c r="AJG235" s="45"/>
      <c r="AJH235" s="381">
        <v>96000</v>
      </c>
      <c r="AJI235" s="11" t="e">
        <f t="shared" si="474"/>
        <v>#DIV/0!</v>
      </c>
      <c r="AJJ235" s="60"/>
      <c r="AJK235" s="12"/>
      <c r="AJW235" s="1">
        <f t="shared" si="508"/>
        <v>0</v>
      </c>
      <c r="AJZ235" s="1">
        <f t="shared" si="509"/>
        <v>0</v>
      </c>
      <c r="AKA235" s="60"/>
      <c r="AKB235" s="1" t="s">
        <v>260</v>
      </c>
      <c r="AKC235" s="1" t="s">
        <v>260</v>
      </c>
      <c r="AKD235" s="1" t="s">
        <v>261</v>
      </c>
      <c r="AKE235" s="1" t="s">
        <v>260</v>
      </c>
      <c r="AKF235" s="1" t="s">
        <v>260</v>
      </c>
      <c r="AKG235" s="1" t="s">
        <v>260</v>
      </c>
      <c r="AKH235" s="1" t="s">
        <v>260</v>
      </c>
      <c r="AKI235" s="1" t="s">
        <v>260</v>
      </c>
      <c r="AKJ235" s="1" t="s">
        <v>262</v>
      </c>
      <c r="AKK235" s="1" t="s">
        <v>260</v>
      </c>
      <c r="AKL235" s="1" t="s">
        <v>260</v>
      </c>
      <c r="AKM235" s="1" t="s">
        <v>260</v>
      </c>
      <c r="AKN235" s="1" t="s">
        <v>260</v>
      </c>
      <c r="AKO235" s="1" t="s">
        <v>260</v>
      </c>
      <c r="AKP235" s="1" t="s">
        <v>260</v>
      </c>
      <c r="AKQ235" s="1" t="s">
        <v>260</v>
      </c>
      <c r="AKR235" s="1" t="s">
        <v>263</v>
      </c>
      <c r="AKS235" s="1" t="s">
        <v>260</v>
      </c>
      <c r="AKT235" s="1" t="s">
        <v>260</v>
      </c>
      <c r="AKU235" s="1" t="s">
        <v>260</v>
      </c>
      <c r="AKV235" s="1" t="s">
        <v>260</v>
      </c>
      <c r="AKW235" s="1" t="s">
        <v>260</v>
      </c>
      <c r="AKX235" s="1" t="s">
        <v>260</v>
      </c>
      <c r="AKY235" s="1" t="s">
        <v>260</v>
      </c>
      <c r="AKZ235" s="1" t="s">
        <v>260</v>
      </c>
      <c r="ALA235" s="1" t="s">
        <v>260</v>
      </c>
      <c r="ALB235" s="1" t="s">
        <v>260</v>
      </c>
      <c r="ALC235" s="1" t="s">
        <v>260</v>
      </c>
      <c r="ALD235" s="1" t="s">
        <v>260</v>
      </c>
      <c r="ALE235" s="1" t="s">
        <v>260</v>
      </c>
      <c r="ALF235" s="1" t="s">
        <v>260</v>
      </c>
      <c r="ALG235" s="1" t="s">
        <v>260</v>
      </c>
      <c r="ALH235" s="1" t="s">
        <v>260</v>
      </c>
      <c r="ALI235" s="1" t="s">
        <v>260</v>
      </c>
      <c r="ALJ235" s="1" t="s">
        <v>260</v>
      </c>
      <c r="ALK235" s="1" t="s">
        <v>260</v>
      </c>
      <c r="ALL235" s="1" t="s">
        <v>260</v>
      </c>
      <c r="ALN235" s="11" t="e">
        <f t="shared" si="510"/>
        <v>#DIV/0!</v>
      </c>
      <c r="ALO235" s="28">
        <v>96000</v>
      </c>
      <c r="ALU235" s="60"/>
      <c r="ALV235" s="1">
        <v>1</v>
      </c>
      <c r="ALZ235" s="1">
        <v>1</v>
      </c>
      <c r="AMJ235" s="403"/>
    </row>
    <row r="236" spans="1:1024" s="1" customFormat="1" ht="15" customHeight="1" x14ac:dyDescent="0.25">
      <c r="A236" s="268"/>
      <c r="B236" s="113">
        <v>339</v>
      </c>
      <c r="C236" s="473" t="s">
        <v>951</v>
      </c>
      <c r="D236" s="304" t="s">
        <v>1071</v>
      </c>
      <c r="E236" s="1">
        <v>2007</v>
      </c>
      <c r="F236" s="1">
        <v>1</v>
      </c>
      <c r="G236" s="1">
        <v>1</v>
      </c>
      <c r="J236" s="1">
        <v>1</v>
      </c>
      <c r="K236" s="1">
        <v>1991</v>
      </c>
      <c r="L236" s="1">
        <v>2001</v>
      </c>
      <c r="M236" s="1">
        <v>3</v>
      </c>
      <c r="U236" s="1">
        <v>1</v>
      </c>
      <c r="AD236" s="1">
        <v>1</v>
      </c>
      <c r="AE236" s="1">
        <v>1</v>
      </c>
      <c r="AW236" s="1">
        <v>1</v>
      </c>
      <c r="AY236" s="1">
        <v>1</v>
      </c>
      <c r="BA236" s="1">
        <v>1</v>
      </c>
      <c r="BB236" s="1">
        <v>13</v>
      </c>
      <c r="BE236" s="1">
        <v>1</v>
      </c>
      <c r="BG236" s="1">
        <v>3</v>
      </c>
      <c r="CG236" s="1">
        <v>1</v>
      </c>
      <c r="CH236" s="246"/>
      <c r="CP236" s="1">
        <f t="shared" si="475"/>
        <v>0</v>
      </c>
      <c r="CS236" s="1">
        <f t="shared" si="438"/>
        <v>0</v>
      </c>
      <c r="DO236" s="1">
        <f t="shared" si="476"/>
        <v>0</v>
      </c>
      <c r="DX236" s="1">
        <f t="shared" si="477"/>
        <v>0</v>
      </c>
      <c r="EE236" s="1">
        <f t="shared" si="478"/>
        <v>0</v>
      </c>
      <c r="EH236" s="1">
        <f t="shared" si="479"/>
        <v>0</v>
      </c>
      <c r="FF236" s="116"/>
      <c r="GP236" s="1">
        <f t="shared" si="439"/>
        <v>0</v>
      </c>
      <c r="GY236" s="1">
        <f t="shared" si="480"/>
        <v>0</v>
      </c>
      <c r="HC236" s="1">
        <f t="shared" si="481"/>
        <v>0</v>
      </c>
      <c r="HS236" s="1">
        <f t="shared" si="482"/>
        <v>0</v>
      </c>
      <c r="HX236" s="1">
        <f t="shared" si="440"/>
        <v>0</v>
      </c>
      <c r="ID236" s="1">
        <f t="shared" si="441"/>
        <v>0</v>
      </c>
      <c r="IN236" s="1">
        <f t="shared" si="483"/>
        <v>0</v>
      </c>
      <c r="IW236" s="1">
        <f t="shared" si="484"/>
        <v>0</v>
      </c>
      <c r="IZ236" s="1">
        <f t="shared" si="442"/>
        <v>0</v>
      </c>
      <c r="JJ236" s="1">
        <f t="shared" si="443"/>
        <v>0</v>
      </c>
      <c r="JV236" s="1">
        <f t="shared" si="485"/>
        <v>0</v>
      </c>
      <c r="KB236" s="1">
        <f t="shared" si="486"/>
        <v>0</v>
      </c>
      <c r="LG236" s="1">
        <f t="shared" si="444"/>
        <v>0</v>
      </c>
      <c r="LT236" s="1">
        <f t="shared" si="487"/>
        <v>0</v>
      </c>
      <c r="MA236" s="1">
        <f t="shared" si="488"/>
        <v>0</v>
      </c>
      <c r="MF236" s="1">
        <f t="shared" si="489"/>
        <v>0</v>
      </c>
      <c r="MM236" s="1">
        <f t="shared" si="490"/>
        <v>0</v>
      </c>
      <c r="MS236" s="1">
        <f t="shared" si="491"/>
        <v>0</v>
      </c>
      <c r="MU236" s="115"/>
      <c r="OI236" s="120"/>
      <c r="PD236" s="1">
        <f t="shared" si="445"/>
        <v>0</v>
      </c>
      <c r="QF236" s="1">
        <f t="shared" si="492"/>
        <v>0</v>
      </c>
      <c r="QY236" s="1">
        <f t="shared" si="493"/>
        <v>0</v>
      </c>
      <c r="RK236" s="1">
        <f t="shared" si="494"/>
        <v>0</v>
      </c>
      <c r="SA236" s="1">
        <f t="shared" si="495"/>
        <v>0</v>
      </c>
      <c r="SG236" s="1">
        <f t="shared" si="496"/>
        <v>0</v>
      </c>
      <c r="SO236" s="1">
        <f t="shared" si="497"/>
        <v>0</v>
      </c>
      <c r="TB236" s="1">
        <f t="shared" si="498"/>
        <v>0</v>
      </c>
      <c r="TS236" s="1">
        <f t="shared" si="446"/>
        <v>0</v>
      </c>
      <c r="UD236" s="1">
        <f t="shared" si="447"/>
        <v>0</v>
      </c>
      <c r="UG236" s="1">
        <f t="shared" si="448"/>
        <v>0</v>
      </c>
      <c r="UQ236" s="1">
        <f t="shared" si="499"/>
        <v>0</v>
      </c>
      <c r="VA236" s="1">
        <f t="shared" si="500"/>
        <v>0</v>
      </c>
      <c r="VG236" s="1">
        <f t="shared" si="501"/>
        <v>0</v>
      </c>
      <c r="WY236" s="1">
        <f t="shared" si="449"/>
        <v>0</v>
      </c>
      <c r="XB236" s="1">
        <f t="shared" si="502"/>
        <v>0</v>
      </c>
      <c r="XG236" s="1">
        <f t="shared" si="450"/>
        <v>0</v>
      </c>
      <c r="XJ236" s="1">
        <v>1</v>
      </c>
      <c r="XK236" s="108"/>
      <c r="XL236" s="1">
        <f t="shared" si="451"/>
        <v>0</v>
      </c>
      <c r="XM236" s="1">
        <f t="shared" si="452"/>
        <v>0</v>
      </c>
      <c r="XN236" s="1">
        <f t="shared" si="503"/>
        <v>0</v>
      </c>
      <c r="XO236" s="1">
        <f t="shared" si="453"/>
        <v>0</v>
      </c>
      <c r="XP236" s="1">
        <f t="shared" si="504"/>
        <v>0</v>
      </c>
      <c r="XQ236" s="1">
        <f t="shared" si="454"/>
        <v>0</v>
      </c>
      <c r="XR236" s="1">
        <f t="shared" si="455"/>
        <v>0</v>
      </c>
      <c r="XS236" s="1">
        <f t="shared" si="511"/>
        <v>0</v>
      </c>
      <c r="XT236" s="1">
        <f t="shared" si="505"/>
        <v>0</v>
      </c>
      <c r="XU236" s="1">
        <f t="shared" si="456"/>
        <v>0</v>
      </c>
      <c r="XV236" s="1">
        <f t="shared" si="457"/>
        <v>0</v>
      </c>
      <c r="XW236" s="1">
        <f t="shared" si="458"/>
        <v>0</v>
      </c>
      <c r="XX236" s="1">
        <f t="shared" si="459"/>
        <v>0</v>
      </c>
      <c r="XY236" s="1">
        <f t="shared" si="460"/>
        <v>0</v>
      </c>
      <c r="XZ236" s="1">
        <f t="shared" si="461"/>
        <v>0</v>
      </c>
      <c r="YA236" s="1">
        <f t="shared" si="462"/>
        <v>0</v>
      </c>
      <c r="YB236" s="1">
        <f t="shared" si="463"/>
        <v>0</v>
      </c>
      <c r="YC236" s="1">
        <f t="shared" si="464"/>
        <v>1</v>
      </c>
      <c r="YD236" s="132"/>
      <c r="YE236" s="133">
        <f t="shared" ref="YE236:YE261" si="513">SUM(XL236:YC236)</f>
        <v>1</v>
      </c>
      <c r="YF236" s="133">
        <f t="shared" si="465"/>
        <v>288000</v>
      </c>
      <c r="YG236" s="130">
        <v>1</v>
      </c>
      <c r="YH236" s="130">
        <f t="shared" si="466"/>
        <v>288000</v>
      </c>
      <c r="YI236" s="129">
        <v>1</v>
      </c>
      <c r="YJ236" s="128">
        <f t="shared" si="467"/>
        <v>288000</v>
      </c>
      <c r="YK236" s="177"/>
      <c r="YL236">
        <v>1</v>
      </c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>
        <f t="shared" si="506"/>
        <v>0</v>
      </c>
      <c r="ACD236" s="25" t="e">
        <f t="shared" si="435"/>
        <v>#DIV/0!</v>
      </c>
      <c r="ACE236" s="11">
        <f t="shared" si="468"/>
        <v>1</v>
      </c>
      <c r="ACF236" s="11">
        <f t="shared" si="469"/>
        <v>288000</v>
      </c>
      <c r="ACG236" s="1">
        <v>5</v>
      </c>
      <c r="ACH236" s="1">
        <v>1</v>
      </c>
      <c r="ACI236" s="11">
        <f t="shared" si="470"/>
        <v>288000</v>
      </c>
      <c r="ACJ236" s="45">
        <v>1</v>
      </c>
      <c r="ACK236" s="13">
        <f t="shared" si="471"/>
        <v>288000</v>
      </c>
      <c r="ACL236">
        <v>1</v>
      </c>
      <c r="ACM236" s="25">
        <f t="shared" si="472"/>
        <v>288000</v>
      </c>
      <c r="ACN236" s="11">
        <f t="shared" si="473"/>
        <v>288000</v>
      </c>
      <c r="ACO236" s="65"/>
      <c r="ACR236" s="1" t="s">
        <v>258</v>
      </c>
      <c r="ACZ236" s="1" t="s">
        <v>259</v>
      </c>
      <c r="ADD236" s="1" t="s">
        <v>189</v>
      </c>
      <c r="ADU236" s="1">
        <v>1</v>
      </c>
      <c r="ADV236" s="457"/>
      <c r="AEE236" s="1">
        <f t="shared" si="507"/>
        <v>0</v>
      </c>
      <c r="AFN236" s="1">
        <v>1</v>
      </c>
      <c r="AGL236" s="1">
        <v>288000</v>
      </c>
      <c r="AGM236" s="11">
        <f t="shared" si="512"/>
        <v>0</v>
      </c>
      <c r="AHJ236" s="1">
        <v>288000</v>
      </c>
      <c r="AHY236" s="1">
        <v>1</v>
      </c>
      <c r="AHZ236" s="1">
        <v>1</v>
      </c>
      <c r="AIA236" s="1">
        <v>3</v>
      </c>
      <c r="AIB236" s="1">
        <v>1</v>
      </c>
      <c r="AIG236" s="1">
        <v>1</v>
      </c>
      <c r="AIH236" s="1">
        <v>1</v>
      </c>
      <c r="AIJ236" s="1">
        <v>1</v>
      </c>
      <c r="AIK236" s="1">
        <v>5</v>
      </c>
      <c r="AIL236" s="1">
        <v>1</v>
      </c>
      <c r="AIY236" s="11"/>
      <c r="AIZ236" s="11"/>
      <c r="AJB236" s="11"/>
      <c r="AJC236" s="1">
        <v>288000</v>
      </c>
      <c r="AJD236" s="1">
        <v>1</v>
      </c>
      <c r="AJE236" s="1">
        <v>1</v>
      </c>
      <c r="AJF236" s="435">
        <v>100</v>
      </c>
      <c r="AJG236" s="45"/>
      <c r="AJH236" s="381">
        <v>288000</v>
      </c>
      <c r="AJI236" s="11">
        <f t="shared" si="474"/>
        <v>288000</v>
      </c>
      <c r="AJJ236" s="60"/>
      <c r="AJK236" s="12"/>
      <c r="AJW236" s="1">
        <f t="shared" si="508"/>
        <v>0</v>
      </c>
      <c r="AJZ236" s="1">
        <f t="shared" si="509"/>
        <v>0</v>
      </c>
      <c r="AKA236" s="60"/>
      <c r="AKB236" s="1" t="s">
        <v>260</v>
      </c>
      <c r="AKC236" s="1" t="s">
        <v>260</v>
      </c>
      <c r="AKD236" s="1" t="s">
        <v>261</v>
      </c>
      <c r="AKE236" s="1" t="s">
        <v>260</v>
      </c>
      <c r="AKF236" s="1" t="s">
        <v>260</v>
      </c>
      <c r="AKG236" s="1" t="s">
        <v>260</v>
      </c>
      <c r="AKH236" s="1" t="s">
        <v>260</v>
      </c>
      <c r="AKI236" s="1" t="s">
        <v>260</v>
      </c>
      <c r="AKJ236" s="1" t="s">
        <v>262</v>
      </c>
      <c r="AKK236" s="1" t="s">
        <v>260</v>
      </c>
      <c r="AKL236" s="1" t="s">
        <v>260</v>
      </c>
      <c r="AKM236" s="1" t="s">
        <v>260</v>
      </c>
      <c r="AKN236" s="1" t="s">
        <v>260</v>
      </c>
      <c r="AKO236" s="1" t="s">
        <v>260</v>
      </c>
      <c r="AKP236" s="1" t="s">
        <v>260</v>
      </c>
      <c r="AKQ236" s="1" t="s">
        <v>260</v>
      </c>
      <c r="AKR236" s="1" t="s">
        <v>263</v>
      </c>
      <c r="AKS236" s="1" t="s">
        <v>260</v>
      </c>
      <c r="AKT236" s="1" t="s">
        <v>260</v>
      </c>
      <c r="AKU236" s="1" t="s">
        <v>260</v>
      </c>
      <c r="AKV236" s="1" t="s">
        <v>260</v>
      </c>
      <c r="AKW236" s="1" t="s">
        <v>260</v>
      </c>
      <c r="AKX236" s="1" t="s">
        <v>260</v>
      </c>
      <c r="AKY236" s="1" t="s">
        <v>260</v>
      </c>
      <c r="AKZ236" s="1" t="s">
        <v>260</v>
      </c>
      <c r="ALA236" s="1" t="s">
        <v>260</v>
      </c>
      <c r="ALB236" s="1" t="s">
        <v>260</v>
      </c>
      <c r="ALC236" s="1" t="s">
        <v>260</v>
      </c>
      <c r="ALD236" s="1" t="s">
        <v>260</v>
      </c>
      <c r="ALE236" s="1" t="s">
        <v>260</v>
      </c>
      <c r="ALF236" s="1" t="s">
        <v>260</v>
      </c>
      <c r="ALG236" s="1" t="s">
        <v>260</v>
      </c>
      <c r="ALH236" s="1" t="s">
        <v>260</v>
      </c>
      <c r="ALI236" s="1" t="s">
        <v>260</v>
      </c>
      <c r="ALJ236" s="1" t="s">
        <v>260</v>
      </c>
      <c r="ALK236" s="1" t="s">
        <v>260</v>
      </c>
      <c r="ALL236" s="1" t="s">
        <v>260</v>
      </c>
      <c r="ALN236" s="11" t="e">
        <f t="shared" si="510"/>
        <v>#DIV/0!</v>
      </c>
      <c r="ALO236" s="28">
        <v>288000</v>
      </c>
      <c r="ALU236" s="60"/>
      <c r="ALV236" s="1">
        <v>1</v>
      </c>
      <c r="ALY236" s="1">
        <v>1</v>
      </c>
      <c r="ALZ236" s="1">
        <v>1</v>
      </c>
      <c r="AMD236" s="1">
        <v>1</v>
      </c>
      <c r="AMJ236" s="403"/>
    </row>
    <row r="237" spans="1:1024" s="1" customFormat="1" ht="15" customHeight="1" x14ac:dyDescent="0.25">
      <c r="A237" s="268"/>
      <c r="B237" s="113">
        <v>340</v>
      </c>
      <c r="C237" s="473" t="s">
        <v>951</v>
      </c>
      <c r="D237" s="304" t="s">
        <v>921</v>
      </c>
      <c r="E237" s="1">
        <v>2007</v>
      </c>
      <c r="F237" s="1">
        <v>1</v>
      </c>
      <c r="G237" s="1">
        <v>1</v>
      </c>
      <c r="J237" s="1">
        <v>1</v>
      </c>
      <c r="K237" s="1">
        <v>2004</v>
      </c>
      <c r="L237" s="1">
        <v>2004</v>
      </c>
      <c r="M237" s="1">
        <v>1</v>
      </c>
      <c r="AH237" s="1">
        <v>1</v>
      </c>
      <c r="AY237" s="1">
        <v>1</v>
      </c>
      <c r="BH237" s="1">
        <v>1</v>
      </c>
      <c r="CG237" s="1">
        <v>1</v>
      </c>
      <c r="CH237" s="246"/>
      <c r="CP237" s="1">
        <f t="shared" si="475"/>
        <v>0</v>
      </c>
      <c r="CS237" s="1">
        <f t="shared" si="438"/>
        <v>0</v>
      </c>
      <c r="DO237" s="1">
        <f t="shared" si="476"/>
        <v>0</v>
      </c>
      <c r="DX237" s="1">
        <f t="shared" si="477"/>
        <v>0</v>
      </c>
      <c r="EE237" s="1">
        <f t="shared" si="478"/>
        <v>0</v>
      </c>
      <c r="EH237" s="1">
        <f t="shared" si="479"/>
        <v>0</v>
      </c>
      <c r="FF237" s="116"/>
      <c r="GP237" s="1">
        <f t="shared" si="439"/>
        <v>0</v>
      </c>
      <c r="GY237" s="1">
        <f t="shared" si="480"/>
        <v>0</v>
      </c>
      <c r="HC237" s="1">
        <f t="shared" si="481"/>
        <v>0</v>
      </c>
      <c r="HS237" s="1">
        <f t="shared" si="482"/>
        <v>0</v>
      </c>
      <c r="HX237" s="1">
        <f t="shared" si="440"/>
        <v>0</v>
      </c>
      <c r="ID237" s="1">
        <f t="shared" si="441"/>
        <v>0</v>
      </c>
      <c r="IN237" s="1">
        <f t="shared" si="483"/>
        <v>0</v>
      </c>
      <c r="IW237" s="1">
        <f t="shared" si="484"/>
        <v>0</v>
      </c>
      <c r="IZ237" s="1">
        <f t="shared" si="442"/>
        <v>0</v>
      </c>
      <c r="JJ237" s="1">
        <f t="shared" si="443"/>
        <v>0</v>
      </c>
      <c r="JV237" s="1">
        <f t="shared" si="485"/>
        <v>0</v>
      </c>
      <c r="KB237" s="1">
        <f t="shared" si="486"/>
        <v>0</v>
      </c>
      <c r="LG237" s="1">
        <f t="shared" si="444"/>
        <v>0</v>
      </c>
      <c r="LT237" s="1">
        <f t="shared" si="487"/>
        <v>0</v>
      </c>
      <c r="MA237" s="1">
        <f t="shared" si="488"/>
        <v>0</v>
      </c>
      <c r="MF237" s="1">
        <f t="shared" si="489"/>
        <v>0</v>
      </c>
      <c r="MM237" s="1">
        <f t="shared" si="490"/>
        <v>0</v>
      </c>
      <c r="MS237" s="1">
        <f t="shared" si="491"/>
        <v>0</v>
      </c>
      <c r="MU237" s="115">
        <v>1</v>
      </c>
      <c r="OI237" s="120"/>
      <c r="OR237" s="1">
        <v>1</v>
      </c>
      <c r="OV237" s="1">
        <v>1</v>
      </c>
      <c r="PD237" s="1">
        <f t="shared" si="445"/>
        <v>2</v>
      </c>
      <c r="PE237" s="1">
        <v>1</v>
      </c>
      <c r="QF237" s="1">
        <f t="shared" si="492"/>
        <v>0</v>
      </c>
      <c r="QY237" s="1">
        <f t="shared" si="493"/>
        <v>0</v>
      </c>
      <c r="RK237" s="1">
        <f t="shared" si="494"/>
        <v>0</v>
      </c>
      <c r="SA237" s="1">
        <f t="shared" si="495"/>
        <v>0</v>
      </c>
      <c r="SG237" s="1">
        <f t="shared" si="496"/>
        <v>0</v>
      </c>
      <c r="SO237" s="1">
        <f t="shared" si="497"/>
        <v>0</v>
      </c>
      <c r="TB237" s="1">
        <f t="shared" si="498"/>
        <v>0</v>
      </c>
      <c r="TS237" s="1">
        <f t="shared" si="446"/>
        <v>0</v>
      </c>
      <c r="UD237" s="1">
        <f t="shared" si="447"/>
        <v>0</v>
      </c>
      <c r="UG237" s="1">
        <f t="shared" si="448"/>
        <v>0</v>
      </c>
      <c r="UQ237" s="1">
        <f t="shared" si="499"/>
        <v>0</v>
      </c>
      <c r="VA237" s="1">
        <f t="shared" si="500"/>
        <v>0</v>
      </c>
      <c r="VG237" s="1">
        <f t="shared" si="501"/>
        <v>0</v>
      </c>
      <c r="WY237" s="1">
        <f t="shared" si="449"/>
        <v>0</v>
      </c>
      <c r="XB237" s="1">
        <f t="shared" si="502"/>
        <v>0</v>
      </c>
      <c r="XG237" s="1">
        <f t="shared" si="450"/>
        <v>0</v>
      </c>
      <c r="XK237" s="108"/>
      <c r="XL237" s="1">
        <f t="shared" si="451"/>
        <v>2</v>
      </c>
      <c r="XM237" s="1">
        <f t="shared" si="452"/>
        <v>0</v>
      </c>
      <c r="XN237" s="1">
        <f t="shared" si="503"/>
        <v>0</v>
      </c>
      <c r="XO237" s="1">
        <f t="shared" si="453"/>
        <v>0</v>
      </c>
      <c r="XP237" s="1">
        <f t="shared" si="504"/>
        <v>0</v>
      </c>
      <c r="XQ237" s="1">
        <f t="shared" si="454"/>
        <v>0</v>
      </c>
      <c r="XR237" s="1">
        <f t="shared" si="455"/>
        <v>0</v>
      </c>
      <c r="XS237" s="1">
        <f t="shared" si="511"/>
        <v>0</v>
      </c>
      <c r="XT237" s="1">
        <f t="shared" si="505"/>
        <v>0</v>
      </c>
      <c r="XU237" s="1">
        <f t="shared" si="456"/>
        <v>0</v>
      </c>
      <c r="XV237" s="1">
        <f t="shared" si="457"/>
        <v>0</v>
      </c>
      <c r="XW237" s="1">
        <f t="shared" si="458"/>
        <v>0</v>
      </c>
      <c r="XX237" s="1">
        <f t="shared" si="459"/>
        <v>0</v>
      </c>
      <c r="XY237" s="1">
        <f t="shared" si="460"/>
        <v>1</v>
      </c>
      <c r="XZ237" s="1">
        <f t="shared" si="461"/>
        <v>0</v>
      </c>
      <c r="YA237" s="1">
        <f t="shared" si="462"/>
        <v>0</v>
      </c>
      <c r="YB237" s="1">
        <f t="shared" si="463"/>
        <v>0</v>
      </c>
      <c r="YC237" s="1">
        <f t="shared" si="464"/>
        <v>0</v>
      </c>
      <c r="YD237" s="132"/>
      <c r="YE237" s="133">
        <f t="shared" si="513"/>
        <v>3</v>
      </c>
      <c r="YF237" s="133">
        <f t="shared" si="465"/>
        <v>14333.333333333334</v>
      </c>
      <c r="YG237" s="130">
        <v>2</v>
      </c>
      <c r="YH237" s="130">
        <f t="shared" si="466"/>
        <v>21500</v>
      </c>
      <c r="YI237" s="129">
        <v>2</v>
      </c>
      <c r="YJ237" s="128">
        <f t="shared" si="467"/>
        <v>21500</v>
      </c>
      <c r="YK237" s="177"/>
      <c r="YL237">
        <v>1</v>
      </c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>
        <f t="shared" si="506"/>
        <v>0</v>
      </c>
      <c r="ACD237" s="25" t="e">
        <f t="shared" si="435"/>
        <v>#DIV/0!</v>
      </c>
      <c r="ACE237" s="11">
        <f t="shared" si="468"/>
        <v>3</v>
      </c>
      <c r="ACF237" s="11">
        <f t="shared" si="469"/>
        <v>14333.333333333334</v>
      </c>
      <c r="ACG237" s="1">
        <v>4</v>
      </c>
      <c r="ACH237" s="1">
        <v>1</v>
      </c>
      <c r="ACI237" s="11">
        <f t="shared" si="470"/>
        <v>43000</v>
      </c>
      <c r="ACJ237" s="45">
        <v>1</v>
      </c>
      <c r="ACK237" s="13">
        <f t="shared" si="471"/>
        <v>43000</v>
      </c>
      <c r="ACL237">
        <v>1</v>
      </c>
      <c r="ACM237" s="25">
        <f t="shared" si="472"/>
        <v>43000</v>
      </c>
      <c r="ACN237" s="11">
        <f t="shared" si="473"/>
        <v>43000</v>
      </c>
      <c r="ACO237" s="65"/>
      <c r="ACR237" s="39" t="s">
        <v>407</v>
      </c>
      <c r="ACZ237" s="1" t="s">
        <v>259</v>
      </c>
      <c r="ADD237" s="1" t="s">
        <v>185</v>
      </c>
      <c r="ADR237" s="1">
        <v>1</v>
      </c>
      <c r="ADU237" s="1">
        <v>2</v>
      </c>
      <c r="ADV237" s="457"/>
      <c r="ADW237" s="1">
        <v>8</v>
      </c>
      <c r="AEE237" s="1">
        <f t="shared" si="507"/>
        <v>0</v>
      </c>
      <c r="AEL237" s="1">
        <v>1</v>
      </c>
      <c r="AFS237" s="1">
        <v>1</v>
      </c>
      <c r="AGL237" s="1">
        <v>41000</v>
      </c>
      <c r="AGM237" s="11">
        <f t="shared" si="512"/>
        <v>0</v>
      </c>
      <c r="AHJ237" s="1">
        <v>41000</v>
      </c>
      <c r="AHY237" s="1">
        <v>2</v>
      </c>
      <c r="AHZ237" s="1">
        <v>1</v>
      </c>
      <c r="AIJ237" s="1">
        <v>1</v>
      </c>
      <c r="AIW237" s="1">
        <v>1</v>
      </c>
      <c r="AIX237" s="1">
        <v>1</v>
      </c>
      <c r="AIY237" s="11">
        <v>2000</v>
      </c>
      <c r="AIZ237" s="11"/>
      <c r="AJA237" s="1">
        <v>4.88</v>
      </c>
      <c r="AJB237" s="11">
        <v>3000</v>
      </c>
      <c r="AJC237" s="1">
        <v>38000</v>
      </c>
      <c r="AJD237" s="1">
        <v>1</v>
      </c>
      <c r="AJF237" s="435">
        <v>88.372093023255815</v>
      </c>
      <c r="AJG237" s="45">
        <v>1266.6666666666665</v>
      </c>
      <c r="AJH237" s="381">
        <v>43000</v>
      </c>
      <c r="AJI237" s="11">
        <f t="shared" si="474"/>
        <v>14333.333333333334</v>
      </c>
      <c r="AJJ237" s="60"/>
      <c r="AJK237" s="12"/>
      <c r="AJW237" s="1">
        <f t="shared" si="508"/>
        <v>0</v>
      </c>
      <c r="AJZ237" s="1">
        <f t="shared" si="509"/>
        <v>0</v>
      </c>
      <c r="AKA237" s="60"/>
      <c r="AKB237" s="1" t="s">
        <v>260</v>
      </c>
      <c r="AKC237" s="1" t="s">
        <v>260</v>
      </c>
      <c r="AKD237" s="1" t="s">
        <v>261</v>
      </c>
      <c r="AKE237" s="1" t="s">
        <v>260</v>
      </c>
      <c r="AKF237" s="1" t="s">
        <v>260</v>
      </c>
      <c r="AKG237" s="1" t="s">
        <v>260</v>
      </c>
      <c r="AKH237" s="1" t="s">
        <v>260</v>
      </c>
      <c r="AKI237" s="1" t="s">
        <v>260</v>
      </c>
      <c r="AKJ237" s="1" t="s">
        <v>262</v>
      </c>
      <c r="AKK237" s="1" t="s">
        <v>260</v>
      </c>
      <c r="AKL237" s="1" t="s">
        <v>260</v>
      </c>
      <c r="AKM237" s="1" t="s">
        <v>260</v>
      </c>
      <c r="AKN237" s="1" t="s">
        <v>260</v>
      </c>
      <c r="AKO237" s="1" t="s">
        <v>260</v>
      </c>
      <c r="AKP237" s="1" t="s">
        <v>260</v>
      </c>
      <c r="AKQ237" s="1" t="s">
        <v>260</v>
      </c>
      <c r="AKR237" s="1" t="s">
        <v>263</v>
      </c>
      <c r="AKS237" s="1" t="s">
        <v>260</v>
      </c>
      <c r="AKT237" s="1" t="s">
        <v>260</v>
      </c>
      <c r="AKU237" s="1" t="s">
        <v>260</v>
      </c>
      <c r="AKV237" s="1" t="s">
        <v>260</v>
      </c>
      <c r="AKW237" s="1" t="s">
        <v>260</v>
      </c>
      <c r="AKX237" s="1" t="s">
        <v>260</v>
      </c>
      <c r="AKY237" s="1" t="s">
        <v>260</v>
      </c>
      <c r="AKZ237" s="1" t="s">
        <v>260</v>
      </c>
      <c r="ALA237" s="1" t="s">
        <v>260</v>
      </c>
      <c r="ALB237" s="1" t="s">
        <v>260</v>
      </c>
      <c r="ALC237" s="1" t="s">
        <v>260</v>
      </c>
      <c r="ALD237" s="1" t="s">
        <v>260</v>
      </c>
      <c r="ALE237" s="1" t="s">
        <v>260</v>
      </c>
      <c r="ALF237" s="1" t="s">
        <v>260</v>
      </c>
      <c r="ALG237" s="1" t="s">
        <v>260</v>
      </c>
      <c r="ALH237" s="1" t="s">
        <v>260</v>
      </c>
      <c r="ALI237" s="1" t="s">
        <v>260</v>
      </c>
      <c r="ALJ237" s="1" t="s">
        <v>260</v>
      </c>
      <c r="ALK237" s="1" t="s">
        <v>260</v>
      </c>
      <c r="ALL237" s="1" t="s">
        <v>260</v>
      </c>
      <c r="ALN237" s="11" t="e">
        <f t="shared" si="510"/>
        <v>#DIV/0!</v>
      </c>
      <c r="ALO237" s="28">
        <v>43000</v>
      </c>
      <c r="ALU237" s="60"/>
      <c r="ALV237" s="1">
        <v>1</v>
      </c>
      <c r="ALY237" s="1">
        <v>1</v>
      </c>
      <c r="AMD237" s="1">
        <v>1</v>
      </c>
      <c r="AMJ237" s="403"/>
    </row>
    <row r="238" spans="1:1024" s="1" customFormat="1" ht="15" customHeight="1" x14ac:dyDescent="0.25">
      <c r="A238" s="268"/>
      <c r="B238" s="113">
        <v>341</v>
      </c>
      <c r="C238" s="473" t="s">
        <v>951</v>
      </c>
      <c r="D238" s="304" t="s">
        <v>1072</v>
      </c>
      <c r="E238" s="1">
        <v>2008</v>
      </c>
      <c r="H238" s="1">
        <v>1</v>
      </c>
      <c r="I238" s="1">
        <v>1</v>
      </c>
      <c r="J238" s="1">
        <v>1</v>
      </c>
      <c r="K238" s="1">
        <v>1997</v>
      </c>
      <c r="L238" s="1">
        <v>2002</v>
      </c>
      <c r="M238" s="1">
        <v>6</v>
      </c>
      <c r="AA238" s="1">
        <v>1</v>
      </c>
      <c r="AB238" s="1">
        <v>1</v>
      </c>
      <c r="AC238" s="1">
        <v>1</v>
      </c>
      <c r="AD238" s="1">
        <v>1</v>
      </c>
      <c r="AE238" s="1">
        <v>1</v>
      </c>
      <c r="AF238" s="1">
        <v>1</v>
      </c>
      <c r="AW238" s="1">
        <v>1</v>
      </c>
      <c r="AY238" s="1">
        <v>1</v>
      </c>
      <c r="BA238" s="1">
        <v>1</v>
      </c>
      <c r="BB238" s="1">
        <v>13</v>
      </c>
      <c r="BE238" s="1">
        <v>1</v>
      </c>
      <c r="CG238" s="1">
        <v>1</v>
      </c>
      <c r="CH238" s="246"/>
      <c r="CP238" s="1">
        <f t="shared" si="475"/>
        <v>0</v>
      </c>
      <c r="CS238" s="1">
        <f t="shared" si="438"/>
        <v>0</v>
      </c>
      <c r="DO238" s="1">
        <f t="shared" si="476"/>
        <v>0</v>
      </c>
      <c r="DQ238" s="1">
        <v>1</v>
      </c>
      <c r="DX238" s="1">
        <f t="shared" si="477"/>
        <v>1</v>
      </c>
      <c r="DY238" s="1">
        <v>1</v>
      </c>
      <c r="EE238" s="1">
        <f t="shared" si="478"/>
        <v>0</v>
      </c>
      <c r="EH238" s="1">
        <f t="shared" si="479"/>
        <v>0</v>
      </c>
      <c r="FF238" s="116"/>
      <c r="GP238" s="1">
        <f t="shared" si="439"/>
        <v>0</v>
      </c>
      <c r="GY238" s="1">
        <f t="shared" si="480"/>
        <v>0</v>
      </c>
      <c r="HC238" s="1">
        <f t="shared" si="481"/>
        <v>0</v>
      </c>
      <c r="HS238" s="1">
        <f t="shared" si="482"/>
        <v>0</v>
      </c>
      <c r="HX238" s="1">
        <f t="shared" si="440"/>
        <v>0</v>
      </c>
      <c r="ID238" s="1">
        <f t="shared" si="441"/>
        <v>0</v>
      </c>
      <c r="IN238" s="1">
        <f t="shared" si="483"/>
        <v>0</v>
      </c>
      <c r="IW238" s="1">
        <f t="shared" si="484"/>
        <v>0</v>
      </c>
      <c r="IZ238" s="1">
        <f t="shared" si="442"/>
        <v>0</v>
      </c>
      <c r="JJ238" s="1">
        <f t="shared" si="443"/>
        <v>0</v>
      </c>
      <c r="JV238" s="1">
        <f t="shared" si="485"/>
        <v>0</v>
      </c>
      <c r="KB238" s="1">
        <f t="shared" si="486"/>
        <v>0</v>
      </c>
      <c r="LG238" s="1">
        <f t="shared" si="444"/>
        <v>0</v>
      </c>
      <c r="LT238" s="1">
        <f t="shared" si="487"/>
        <v>0</v>
      </c>
      <c r="MA238" s="1">
        <f t="shared" si="488"/>
        <v>0</v>
      </c>
      <c r="MF238" s="1">
        <f t="shared" si="489"/>
        <v>0</v>
      </c>
      <c r="MM238" s="1">
        <f t="shared" si="490"/>
        <v>0</v>
      </c>
      <c r="MS238" s="1">
        <f t="shared" si="491"/>
        <v>0</v>
      </c>
      <c r="MU238" s="115"/>
      <c r="OI238" s="120"/>
      <c r="OR238" s="1">
        <v>1</v>
      </c>
      <c r="PD238" s="1">
        <f t="shared" si="445"/>
        <v>1</v>
      </c>
      <c r="PE238" s="1">
        <v>1</v>
      </c>
      <c r="QF238" s="1">
        <f t="shared" si="492"/>
        <v>0</v>
      </c>
      <c r="QY238" s="1">
        <f t="shared" si="493"/>
        <v>0</v>
      </c>
      <c r="RK238" s="1">
        <f t="shared" si="494"/>
        <v>0</v>
      </c>
      <c r="SA238" s="1">
        <f t="shared" si="495"/>
        <v>0</v>
      </c>
      <c r="SG238" s="1">
        <f t="shared" si="496"/>
        <v>0</v>
      </c>
      <c r="SO238" s="1">
        <f t="shared" si="497"/>
        <v>0</v>
      </c>
      <c r="TB238" s="1">
        <f t="shared" si="498"/>
        <v>0</v>
      </c>
      <c r="TS238" s="1">
        <f t="shared" si="446"/>
        <v>0</v>
      </c>
      <c r="UD238" s="1">
        <f t="shared" si="447"/>
        <v>0</v>
      </c>
      <c r="UG238" s="1">
        <f t="shared" si="448"/>
        <v>0</v>
      </c>
      <c r="UQ238" s="1">
        <f t="shared" si="499"/>
        <v>0</v>
      </c>
      <c r="VA238" s="1">
        <f t="shared" si="500"/>
        <v>0</v>
      </c>
      <c r="VG238" s="1">
        <f t="shared" si="501"/>
        <v>0</v>
      </c>
      <c r="WY238" s="1">
        <f t="shared" si="449"/>
        <v>0</v>
      </c>
      <c r="XB238" s="1">
        <f t="shared" si="502"/>
        <v>0</v>
      </c>
      <c r="XG238" s="1">
        <f t="shared" si="450"/>
        <v>0</v>
      </c>
      <c r="XI238" s="1">
        <v>1</v>
      </c>
      <c r="XJ238" s="1">
        <v>1</v>
      </c>
      <c r="XK238" s="108"/>
      <c r="XL238" s="1">
        <f t="shared" si="451"/>
        <v>2</v>
      </c>
      <c r="XM238" s="1">
        <f t="shared" si="452"/>
        <v>0</v>
      </c>
      <c r="XN238" s="1">
        <f t="shared" si="503"/>
        <v>0</v>
      </c>
      <c r="XO238" s="1">
        <f t="shared" si="453"/>
        <v>0</v>
      </c>
      <c r="XP238" s="1">
        <f t="shared" si="504"/>
        <v>0</v>
      </c>
      <c r="XQ238" s="1">
        <f t="shared" si="454"/>
        <v>0</v>
      </c>
      <c r="XR238" s="1">
        <f t="shared" si="455"/>
        <v>0</v>
      </c>
      <c r="XS238" s="1">
        <f t="shared" si="511"/>
        <v>0</v>
      </c>
      <c r="XT238" s="1">
        <f t="shared" si="505"/>
        <v>0</v>
      </c>
      <c r="XU238" s="1">
        <f t="shared" si="456"/>
        <v>0</v>
      </c>
      <c r="XV238" s="1">
        <f t="shared" si="457"/>
        <v>0</v>
      </c>
      <c r="XW238" s="1">
        <f t="shared" si="458"/>
        <v>0</v>
      </c>
      <c r="XX238" s="1">
        <f t="shared" si="459"/>
        <v>0</v>
      </c>
      <c r="XY238" s="1">
        <f t="shared" si="460"/>
        <v>0</v>
      </c>
      <c r="XZ238" s="1">
        <f t="shared" si="461"/>
        <v>0</v>
      </c>
      <c r="YA238" s="1">
        <f t="shared" si="462"/>
        <v>0</v>
      </c>
      <c r="YB238" s="1">
        <f t="shared" si="463"/>
        <v>0</v>
      </c>
      <c r="YC238" s="1">
        <f t="shared" si="464"/>
        <v>2</v>
      </c>
      <c r="YD238" s="132"/>
      <c r="YE238" s="133">
        <f t="shared" si="513"/>
        <v>4</v>
      </c>
      <c r="YF238" s="133">
        <f t="shared" si="465"/>
        <v>155500</v>
      </c>
      <c r="YG238" s="130">
        <v>2</v>
      </c>
      <c r="YH238" s="130">
        <f t="shared" si="466"/>
        <v>311000</v>
      </c>
      <c r="YI238" s="129">
        <v>2</v>
      </c>
      <c r="YJ238" s="128">
        <f t="shared" si="467"/>
        <v>311000</v>
      </c>
      <c r="YK238" s="177"/>
      <c r="YL238">
        <v>1</v>
      </c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>
        <v>1</v>
      </c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>
        <f t="shared" si="506"/>
        <v>1</v>
      </c>
      <c r="ACD238" s="25">
        <f t="shared" si="435"/>
        <v>622000</v>
      </c>
      <c r="ACE238" s="11">
        <f t="shared" si="468"/>
        <v>5</v>
      </c>
      <c r="ACF238" s="11">
        <f t="shared" si="469"/>
        <v>124400</v>
      </c>
      <c r="ACG238" s="1">
        <v>6</v>
      </c>
      <c r="ACH238" s="1">
        <v>1</v>
      </c>
      <c r="ACI238" s="11">
        <f t="shared" si="470"/>
        <v>622000</v>
      </c>
      <c r="ACJ238" s="11"/>
      <c r="ACK238" s="13">
        <f t="shared" si="471"/>
        <v>0</v>
      </c>
      <c r="ACL238">
        <v>1</v>
      </c>
      <c r="ACM238" s="25">
        <f t="shared" si="472"/>
        <v>622000</v>
      </c>
      <c r="ACN238" s="11">
        <f t="shared" si="473"/>
        <v>622000</v>
      </c>
      <c r="ACO238" s="65"/>
      <c r="ACR238" s="1" t="s">
        <v>258</v>
      </c>
      <c r="ACZ238" s="1" t="s">
        <v>259</v>
      </c>
      <c r="ADD238" s="1" t="s">
        <v>189</v>
      </c>
      <c r="ADL238" s="1">
        <v>1</v>
      </c>
      <c r="ADV238" s="457"/>
      <c r="AEE238" s="1">
        <f t="shared" si="507"/>
        <v>0</v>
      </c>
      <c r="AFM238" s="1">
        <v>1</v>
      </c>
      <c r="AGL238" s="1">
        <v>622000</v>
      </c>
      <c r="AGM238" s="11">
        <f t="shared" si="512"/>
        <v>0</v>
      </c>
      <c r="AHJ238" s="1">
        <v>622000</v>
      </c>
      <c r="AHY238" s="1">
        <v>4</v>
      </c>
      <c r="AHZ238" s="1">
        <v>1</v>
      </c>
      <c r="AIA238" s="1">
        <v>5</v>
      </c>
      <c r="AIB238" s="1">
        <v>1</v>
      </c>
      <c r="AIJ238" s="1">
        <v>1</v>
      </c>
      <c r="AIK238" s="1">
        <v>9</v>
      </c>
      <c r="AIL238" s="1">
        <v>1</v>
      </c>
      <c r="AIY238" s="11"/>
      <c r="AIZ238" s="11"/>
      <c r="AJB238" s="11"/>
      <c r="AJC238" s="1">
        <v>622000</v>
      </c>
      <c r="AJD238" s="1">
        <v>1</v>
      </c>
      <c r="AJE238" s="1">
        <v>1</v>
      </c>
      <c r="AJF238" s="435">
        <v>100</v>
      </c>
      <c r="AJG238" s="45"/>
      <c r="AJH238" s="381">
        <v>622000</v>
      </c>
      <c r="AJI238" s="11">
        <f t="shared" si="474"/>
        <v>124400</v>
      </c>
      <c r="AJJ238" s="60"/>
      <c r="AJK238" s="12"/>
      <c r="AJW238" s="1">
        <f t="shared" si="508"/>
        <v>0</v>
      </c>
      <c r="AJZ238" s="1">
        <f t="shared" si="509"/>
        <v>0</v>
      </c>
      <c r="AKA238" s="60"/>
      <c r="AKB238" s="1" t="s">
        <v>260</v>
      </c>
      <c r="AKC238" s="1" t="s">
        <v>260</v>
      </c>
      <c r="AKD238" s="1" t="s">
        <v>261</v>
      </c>
      <c r="AKE238" s="1" t="s">
        <v>260</v>
      </c>
      <c r="AKF238" s="1" t="s">
        <v>260</v>
      </c>
      <c r="AKG238" s="1" t="s">
        <v>260</v>
      </c>
      <c r="AKH238" s="1" t="s">
        <v>260</v>
      </c>
      <c r="AKI238" s="1" t="s">
        <v>260</v>
      </c>
      <c r="AKJ238" s="1" t="s">
        <v>262</v>
      </c>
      <c r="AKK238" s="1" t="s">
        <v>260</v>
      </c>
      <c r="AKL238" s="1" t="s">
        <v>260</v>
      </c>
      <c r="AKM238" s="1" t="s">
        <v>260</v>
      </c>
      <c r="AKN238" s="1" t="s">
        <v>260</v>
      </c>
      <c r="AKO238" s="1" t="s">
        <v>260</v>
      </c>
      <c r="AKP238" s="1" t="s">
        <v>260</v>
      </c>
      <c r="AKQ238" s="1" t="s">
        <v>260</v>
      </c>
      <c r="AKR238" s="1" t="s">
        <v>263</v>
      </c>
      <c r="AKS238" s="1" t="s">
        <v>260</v>
      </c>
      <c r="AKT238" s="1" t="s">
        <v>260</v>
      </c>
      <c r="AKU238" s="1" t="s">
        <v>260</v>
      </c>
      <c r="AKV238" s="1" t="s">
        <v>260</v>
      </c>
      <c r="AKW238" s="1" t="s">
        <v>260</v>
      </c>
      <c r="AKX238" s="1" t="s">
        <v>260</v>
      </c>
      <c r="AKY238" s="1" t="s">
        <v>260</v>
      </c>
      <c r="AKZ238" s="1" t="s">
        <v>260</v>
      </c>
      <c r="ALA238" s="1" t="s">
        <v>260</v>
      </c>
      <c r="ALB238" s="1" t="s">
        <v>260</v>
      </c>
      <c r="ALC238" s="1" t="s">
        <v>260</v>
      </c>
      <c r="ALD238" s="1" t="s">
        <v>260</v>
      </c>
      <c r="ALE238" s="1" t="s">
        <v>260</v>
      </c>
      <c r="ALF238" s="1" t="s">
        <v>260</v>
      </c>
      <c r="ALG238" s="1" t="s">
        <v>260</v>
      </c>
      <c r="ALH238" s="1" t="s">
        <v>260</v>
      </c>
      <c r="ALI238" s="1" t="s">
        <v>260</v>
      </c>
      <c r="ALJ238" s="1" t="s">
        <v>260</v>
      </c>
      <c r="ALK238" s="1" t="s">
        <v>260</v>
      </c>
      <c r="ALL238" s="1" t="s">
        <v>260</v>
      </c>
      <c r="ALN238" s="11" t="e">
        <f t="shared" si="510"/>
        <v>#DIV/0!</v>
      </c>
      <c r="ALO238" s="53">
        <v>622000</v>
      </c>
      <c r="ALU238" s="60"/>
      <c r="ALV238" s="1">
        <v>1</v>
      </c>
      <c r="ALY238" s="1">
        <v>1</v>
      </c>
      <c r="ALZ238" s="1">
        <v>1</v>
      </c>
      <c r="AMC238" s="1">
        <v>1</v>
      </c>
      <c r="AMD238" s="1">
        <v>1</v>
      </c>
      <c r="AMJ238" s="403"/>
    </row>
    <row r="239" spans="1:1024" s="1" customFormat="1" ht="15" customHeight="1" x14ac:dyDescent="0.25">
      <c r="A239" s="268"/>
      <c r="B239" s="113">
        <v>342</v>
      </c>
      <c r="C239" s="473" t="s">
        <v>951</v>
      </c>
      <c r="D239" s="304" t="s">
        <v>1073</v>
      </c>
      <c r="E239" s="1">
        <v>2009</v>
      </c>
      <c r="H239" s="1">
        <v>2</v>
      </c>
      <c r="I239" s="1">
        <v>1</v>
      </c>
      <c r="J239" s="1">
        <v>2</v>
      </c>
      <c r="K239" s="1">
        <v>2009</v>
      </c>
      <c r="L239" s="1">
        <v>2009</v>
      </c>
      <c r="M239" s="1">
        <v>1</v>
      </c>
      <c r="AM239" s="1">
        <v>1</v>
      </c>
      <c r="AY239" s="1">
        <v>1</v>
      </c>
      <c r="BA239" s="1">
        <v>1</v>
      </c>
      <c r="BB239" s="1">
        <v>22</v>
      </c>
      <c r="BC239" s="1">
        <v>1</v>
      </c>
      <c r="BE239" s="1">
        <v>1</v>
      </c>
      <c r="BG239" s="1">
        <v>2</v>
      </c>
      <c r="CG239" s="1">
        <v>1</v>
      </c>
      <c r="CH239" s="246"/>
      <c r="CP239" s="1">
        <f t="shared" si="475"/>
        <v>0</v>
      </c>
      <c r="CS239" s="1">
        <f t="shared" si="438"/>
        <v>0</v>
      </c>
      <c r="DO239" s="1">
        <f t="shared" si="476"/>
        <v>0</v>
      </c>
      <c r="DX239" s="1">
        <f t="shared" si="477"/>
        <v>0</v>
      </c>
      <c r="EE239" s="1">
        <f t="shared" si="478"/>
        <v>0</v>
      </c>
      <c r="EH239" s="1">
        <f t="shared" si="479"/>
        <v>0</v>
      </c>
      <c r="FF239" s="116"/>
      <c r="GP239" s="1">
        <f t="shared" si="439"/>
        <v>0</v>
      </c>
      <c r="GY239" s="1">
        <f t="shared" si="480"/>
        <v>0</v>
      </c>
      <c r="HC239" s="1">
        <f t="shared" si="481"/>
        <v>0</v>
      </c>
      <c r="HS239" s="1">
        <f t="shared" si="482"/>
        <v>0</v>
      </c>
      <c r="HX239" s="1">
        <f t="shared" si="440"/>
        <v>0</v>
      </c>
      <c r="ID239" s="1">
        <f t="shared" si="441"/>
        <v>0</v>
      </c>
      <c r="IN239" s="1">
        <f t="shared" si="483"/>
        <v>0</v>
      </c>
      <c r="IW239" s="1">
        <f t="shared" si="484"/>
        <v>0</v>
      </c>
      <c r="IZ239" s="1">
        <f t="shared" si="442"/>
        <v>0</v>
      </c>
      <c r="JJ239" s="1">
        <f t="shared" si="443"/>
        <v>0</v>
      </c>
      <c r="JV239" s="1">
        <f t="shared" si="485"/>
        <v>0</v>
      </c>
      <c r="KB239" s="1">
        <f t="shared" si="486"/>
        <v>0</v>
      </c>
      <c r="LG239" s="1">
        <f t="shared" si="444"/>
        <v>0</v>
      </c>
      <c r="LT239" s="1">
        <f t="shared" si="487"/>
        <v>0</v>
      </c>
      <c r="MA239" s="1">
        <f t="shared" si="488"/>
        <v>0</v>
      </c>
      <c r="MF239" s="1">
        <f t="shared" si="489"/>
        <v>0</v>
      </c>
      <c r="MM239" s="1">
        <f t="shared" si="490"/>
        <v>0</v>
      </c>
      <c r="MS239" s="1">
        <f t="shared" si="491"/>
        <v>0</v>
      </c>
      <c r="MU239" s="115"/>
      <c r="OI239" s="120"/>
      <c r="OO239" s="1">
        <v>1</v>
      </c>
      <c r="PD239" s="1">
        <f t="shared" si="445"/>
        <v>1</v>
      </c>
      <c r="PE239" s="1">
        <v>1</v>
      </c>
      <c r="QF239" s="1">
        <f t="shared" si="492"/>
        <v>0</v>
      </c>
      <c r="QY239" s="1">
        <f t="shared" si="493"/>
        <v>0</v>
      </c>
      <c r="RK239" s="1">
        <f t="shared" si="494"/>
        <v>0</v>
      </c>
      <c r="SA239" s="1">
        <f t="shared" si="495"/>
        <v>0</v>
      </c>
      <c r="SG239" s="1">
        <f t="shared" si="496"/>
        <v>0</v>
      </c>
      <c r="SO239" s="1">
        <f t="shared" si="497"/>
        <v>0</v>
      </c>
      <c r="TB239" s="1">
        <f t="shared" si="498"/>
        <v>0</v>
      </c>
      <c r="TS239" s="1">
        <f t="shared" si="446"/>
        <v>0</v>
      </c>
      <c r="UD239" s="1">
        <f t="shared" si="447"/>
        <v>0</v>
      </c>
      <c r="UG239" s="1">
        <f t="shared" si="448"/>
        <v>0</v>
      </c>
      <c r="UQ239" s="1">
        <f t="shared" si="499"/>
        <v>0</v>
      </c>
      <c r="VA239" s="1">
        <f t="shared" si="500"/>
        <v>0</v>
      </c>
      <c r="VG239" s="1">
        <f t="shared" si="501"/>
        <v>0</v>
      </c>
      <c r="WY239" s="1">
        <f t="shared" si="449"/>
        <v>0</v>
      </c>
      <c r="XB239" s="1">
        <f t="shared" si="502"/>
        <v>0</v>
      </c>
      <c r="XG239" s="1">
        <f t="shared" si="450"/>
        <v>0</v>
      </c>
      <c r="XK239" s="108"/>
      <c r="XL239" s="1">
        <f t="shared" si="451"/>
        <v>1</v>
      </c>
      <c r="XM239" s="1">
        <f t="shared" si="452"/>
        <v>0</v>
      </c>
      <c r="XN239" s="1">
        <f t="shared" si="503"/>
        <v>0</v>
      </c>
      <c r="XO239" s="1">
        <f t="shared" si="453"/>
        <v>0</v>
      </c>
      <c r="XP239" s="1">
        <f t="shared" si="504"/>
        <v>0</v>
      </c>
      <c r="XQ239" s="1">
        <f t="shared" si="454"/>
        <v>0</v>
      </c>
      <c r="XR239" s="1">
        <f t="shared" si="455"/>
        <v>0</v>
      </c>
      <c r="XS239" s="1">
        <f t="shared" si="511"/>
        <v>0</v>
      </c>
      <c r="XT239" s="1">
        <f t="shared" si="505"/>
        <v>0</v>
      </c>
      <c r="XU239" s="1">
        <f t="shared" si="456"/>
        <v>0</v>
      </c>
      <c r="XV239" s="1">
        <f t="shared" si="457"/>
        <v>0</v>
      </c>
      <c r="XW239" s="1">
        <f t="shared" si="458"/>
        <v>0</v>
      </c>
      <c r="XX239" s="1">
        <f t="shared" si="459"/>
        <v>0</v>
      </c>
      <c r="XY239" s="1">
        <f t="shared" si="460"/>
        <v>0</v>
      </c>
      <c r="XZ239" s="1">
        <f t="shared" si="461"/>
        <v>0</v>
      </c>
      <c r="YA239" s="1">
        <f t="shared" si="462"/>
        <v>0</v>
      </c>
      <c r="YB239" s="1">
        <f t="shared" si="463"/>
        <v>0</v>
      </c>
      <c r="YC239" s="1">
        <f t="shared" si="464"/>
        <v>0</v>
      </c>
      <c r="YD239" s="132"/>
      <c r="YE239" s="133">
        <f t="shared" si="513"/>
        <v>1</v>
      </c>
      <c r="YF239" s="133">
        <f t="shared" si="465"/>
        <v>30000</v>
      </c>
      <c r="YG239" s="130">
        <v>1</v>
      </c>
      <c r="YH239" s="130">
        <f t="shared" si="466"/>
        <v>30000</v>
      </c>
      <c r="YI239" s="129">
        <v>1</v>
      </c>
      <c r="YJ239" s="128">
        <f t="shared" si="467"/>
        <v>30000</v>
      </c>
      <c r="YK239" s="177"/>
      <c r="YL239">
        <v>1</v>
      </c>
      <c r="YM239">
        <v>1</v>
      </c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>
        <f t="shared" si="506"/>
        <v>1</v>
      </c>
      <c r="ACD239" s="25">
        <f t="shared" si="435"/>
        <v>30000</v>
      </c>
      <c r="ACE239" s="11">
        <f t="shared" si="468"/>
        <v>2</v>
      </c>
      <c r="ACF239" s="11">
        <f t="shared" si="469"/>
        <v>15000</v>
      </c>
      <c r="ACG239" s="1">
        <v>5</v>
      </c>
      <c r="ACH239" s="1">
        <v>1</v>
      </c>
      <c r="ACI239" s="11">
        <f t="shared" si="470"/>
        <v>30000</v>
      </c>
      <c r="ACJ239" s="45">
        <v>1</v>
      </c>
      <c r="ACK239" s="13">
        <f t="shared" si="471"/>
        <v>30000</v>
      </c>
      <c r="ACL239">
        <v>1</v>
      </c>
      <c r="ACM239" s="25">
        <f t="shared" si="472"/>
        <v>30000</v>
      </c>
      <c r="ACN239" s="11">
        <f t="shared" si="473"/>
        <v>30000</v>
      </c>
      <c r="ACO239" s="65"/>
      <c r="ACR239" s="1" t="s">
        <v>258</v>
      </c>
      <c r="ACZ239" s="1" t="s">
        <v>1074</v>
      </c>
      <c r="ADA239" s="1">
        <v>1</v>
      </c>
      <c r="ADD239" s="1" t="s">
        <v>189</v>
      </c>
      <c r="ADO239" s="1">
        <v>1</v>
      </c>
      <c r="ADV239" s="457"/>
      <c r="AEE239" s="1">
        <f t="shared" si="507"/>
        <v>0</v>
      </c>
      <c r="AEY239" s="1">
        <v>1</v>
      </c>
      <c r="AFV239" s="1">
        <v>1</v>
      </c>
      <c r="AGM239" s="11">
        <f t="shared" si="512"/>
        <v>0</v>
      </c>
      <c r="AHX239" s="1">
        <v>1</v>
      </c>
      <c r="AIY239" s="11">
        <v>30000</v>
      </c>
      <c r="AIZ239" s="11"/>
      <c r="AJA239" s="1">
        <v>1</v>
      </c>
      <c r="AJB239" s="11"/>
      <c r="AJE239" s="1">
        <v>1</v>
      </c>
      <c r="AJF239" s="435"/>
      <c r="AJG239" s="45"/>
      <c r="AJH239" s="381">
        <v>30000</v>
      </c>
      <c r="AJI239" s="11">
        <f t="shared" si="474"/>
        <v>15000</v>
      </c>
      <c r="AJJ239" s="60"/>
      <c r="AJK239" s="12"/>
      <c r="AJW239" s="1">
        <f t="shared" si="508"/>
        <v>0</v>
      </c>
      <c r="AJZ239" s="1">
        <f t="shared" si="509"/>
        <v>0</v>
      </c>
      <c r="AKA239" s="60"/>
      <c r="AKB239" s="1" t="s">
        <v>260</v>
      </c>
      <c r="AKC239" s="1" t="s">
        <v>260</v>
      </c>
      <c r="AKD239" s="1" t="s">
        <v>261</v>
      </c>
      <c r="AKE239" s="1" t="s">
        <v>260</v>
      </c>
      <c r="AKF239" s="1" t="s">
        <v>260</v>
      </c>
      <c r="AKG239" s="1" t="s">
        <v>260</v>
      </c>
      <c r="AKH239" s="1" t="s">
        <v>260</v>
      </c>
      <c r="AKI239" s="1" t="s">
        <v>260</v>
      </c>
      <c r="AKJ239" s="1" t="s">
        <v>262</v>
      </c>
      <c r="AKK239" s="1" t="s">
        <v>260</v>
      </c>
      <c r="AKL239" s="1" t="s">
        <v>260</v>
      </c>
      <c r="AKM239" s="1" t="s">
        <v>260</v>
      </c>
      <c r="AKN239" s="1" t="s">
        <v>260</v>
      </c>
      <c r="AKO239" s="1" t="s">
        <v>260</v>
      </c>
      <c r="AKP239" s="1" t="s">
        <v>260</v>
      </c>
      <c r="AKQ239" s="1" t="s">
        <v>260</v>
      </c>
      <c r="AKR239" s="1" t="s">
        <v>263</v>
      </c>
      <c r="AKS239" s="1" t="s">
        <v>260</v>
      </c>
      <c r="AKT239" s="1" t="s">
        <v>260</v>
      </c>
      <c r="AKU239" s="1" t="s">
        <v>260</v>
      </c>
      <c r="AKV239" s="1" t="s">
        <v>260</v>
      </c>
      <c r="AKW239" s="1" t="s">
        <v>260</v>
      </c>
      <c r="AKX239" s="1" t="s">
        <v>260</v>
      </c>
      <c r="AKY239" s="1" t="s">
        <v>260</v>
      </c>
      <c r="AKZ239" s="1" t="s">
        <v>260</v>
      </c>
      <c r="ALA239" s="1" t="s">
        <v>260</v>
      </c>
      <c r="ALB239" s="1" t="s">
        <v>260</v>
      </c>
      <c r="ALC239" s="1" t="s">
        <v>260</v>
      </c>
      <c r="ALD239" s="1" t="s">
        <v>260</v>
      </c>
      <c r="ALE239" s="1" t="s">
        <v>260</v>
      </c>
      <c r="ALF239" s="1" t="s">
        <v>260</v>
      </c>
      <c r="ALG239" s="1" t="s">
        <v>260</v>
      </c>
      <c r="ALH239" s="1" t="s">
        <v>260</v>
      </c>
      <c r="ALI239" s="1" t="s">
        <v>260</v>
      </c>
      <c r="ALJ239" s="1" t="s">
        <v>260</v>
      </c>
      <c r="ALK239" s="1" t="s">
        <v>260</v>
      </c>
      <c r="ALL239" s="1" t="s">
        <v>260</v>
      </c>
      <c r="ALN239" s="11" t="e">
        <f t="shared" si="510"/>
        <v>#DIV/0!</v>
      </c>
      <c r="ALO239" s="28">
        <v>30000</v>
      </c>
      <c r="ALU239" s="60"/>
      <c r="ALV239" s="1">
        <v>1</v>
      </c>
      <c r="ALX239" s="1">
        <v>1</v>
      </c>
      <c r="AMD239" s="1">
        <v>1</v>
      </c>
      <c r="AMJ239" s="403"/>
    </row>
    <row r="240" spans="1:1024" s="3" customFormat="1" ht="15" customHeight="1" x14ac:dyDescent="0.25">
      <c r="A240" s="271"/>
      <c r="B240" s="113">
        <v>343</v>
      </c>
      <c r="C240" s="473" t="s">
        <v>951</v>
      </c>
      <c r="D240" s="304" t="s">
        <v>1075</v>
      </c>
      <c r="E240" s="3">
        <v>2009</v>
      </c>
      <c r="F240" s="3">
        <v>2</v>
      </c>
      <c r="G240" s="3">
        <v>1</v>
      </c>
      <c r="H240" s="3">
        <v>11</v>
      </c>
      <c r="I240" s="3">
        <v>1</v>
      </c>
      <c r="J240" s="3">
        <v>13</v>
      </c>
      <c r="K240" s="3">
        <v>1992</v>
      </c>
      <c r="L240" s="3">
        <v>2009</v>
      </c>
      <c r="M240" s="3">
        <v>8</v>
      </c>
      <c r="V240" s="3">
        <v>1</v>
      </c>
      <c r="X240" s="3">
        <v>1</v>
      </c>
      <c r="AB240" s="3">
        <v>1</v>
      </c>
      <c r="AD240" s="3">
        <v>1</v>
      </c>
      <c r="AE240" s="3">
        <v>1</v>
      </c>
      <c r="AF240" s="3">
        <v>1</v>
      </c>
      <c r="AG240" s="3">
        <v>1</v>
      </c>
      <c r="AH240" s="3">
        <v>1</v>
      </c>
      <c r="AW240" s="3">
        <v>1</v>
      </c>
      <c r="AY240" s="3">
        <v>1</v>
      </c>
      <c r="BA240" s="3">
        <v>1</v>
      </c>
      <c r="BB240" s="3">
        <v>11</v>
      </c>
      <c r="BC240" s="3">
        <v>1</v>
      </c>
      <c r="BG240" s="3">
        <v>3</v>
      </c>
      <c r="CG240" s="3">
        <v>1</v>
      </c>
      <c r="CH240" s="248"/>
      <c r="CP240" s="1">
        <f t="shared" si="475"/>
        <v>0</v>
      </c>
      <c r="CQ240" s="1"/>
      <c r="CS240" s="1">
        <f t="shared" si="438"/>
        <v>0</v>
      </c>
      <c r="CT240" s="1"/>
      <c r="DO240" s="1">
        <f t="shared" si="476"/>
        <v>0</v>
      </c>
      <c r="DP240" s="1"/>
      <c r="DX240" s="1">
        <f t="shared" si="477"/>
        <v>0</v>
      </c>
      <c r="DY240" s="1"/>
      <c r="EE240" s="1">
        <f t="shared" si="478"/>
        <v>0</v>
      </c>
      <c r="EF240" s="1"/>
      <c r="EH240" s="1">
        <f t="shared" si="479"/>
        <v>0</v>
      </c>
      <c r="EI240" s="1"/>
      <c r="FF240" s="117"/>
      <c r="GP240" s="1">
        <f t="shared" si="439"/>
        <v>0</v>
      </c>
      <c r="GQ240" s="1"/>
      <c r="GY240" s="1">
        <f t="shared" si="480"/>
        <v>0</v>
      </c>
      <c r="GZ240" s="1"/>
      <c r="HC240" s="1">
        <f t="shared" si="481"/>
        <v>0</v>
      </c>
      <c r="HD240" s="1"/>
      <c r="HS240" s="1">
        <f t="shared" si="482"/>
        <v>0</v>
      </c>
      <c r="HT240" s="1"/>
      <c r="HX240" s="1">
        <f t="shared" si="440"/>
        <v>0</v>
      </c>
      <c r="HY240" s="1"/>
      <c r="ID240" s="1">
        <f t="shared" si="441"/>
        <v>0</v>
      </c>
      <c r="IE240" s="1"/>
      <c r="IN240" s="1">
        <f t="shared" si="483"/>
        <v>0</v>
      </c>
      <c r="IW240" s="1">
        <f t="shared" si="484"/>
        <v>0</v>
      </c>
      <c r="IX240" s="1"/>
      <c r="IZ240" s="1">
        <f t="shared" si="442"/>
        <v>0</v>
      </c>
      <c r="JA240" s="1"/>
      <c r="JJ240" s="1">
        <f t="shared" si="443"/>
        <v>0</v>
      </c>
      <c r="JK240" s="1"/>
      <c r="JV240" s="1">
        <f t="shared" si="485"/>
        <v>0</v>
      </c>
      <c r="JW240" s="1"/>
      <c r="KB240" s="1">
        <f t="shared" si="486"/>
        <v>0</v>
      </c>
      <c r="KC240" s="1"/>
      <c r="LG240" s="1">
        <f t="shared" si="444"/>
        <v>0</v>
      </c>
      <c r="LH240" s="1"/>
      <c r="LT240" s="1">
        <f t="shared" si="487"/>
        <v>0</v>
      </c>
      <c r="LU240" s="1"/>
      <c r="MA240" s="1">
        <f t="shared" si="488"/>
        <v>0</v>
      </c>
      <c r="MB240" s="1"/>
      <c r="MF240" s="1">
        <f t="shared" si="489"/>
        <v>0</v>
      </c>
      <c r="MG240" s="1"/>
      <c r="MM240" s="1">
        <f t="shared" si="490"/>
        <v>0</v>
      </c>
      <c r="MN240" s="1"/>
      <c r="MS240" s="1">
        <f t="shared" si="491"/>
        <v>0</v>
      </c>
      <c r="MT240" s="1"/>
      <c r="MU240" s="115">
        <v>1</v>
      </c>
      <c r="OI240" s="121">
        <v>1</v>
      </c>
      <c r="OO240" s="3">
        <v>1</v>
      </c>
      <c r="OP240" s="3">
        <v>1</v>
      </c>
      <c r="OV240" s="3">
        <v>1</v>
      </c>
      <c r="OZ240" s="3">
        <v>1</v>
      </c>
      <c r="PD240" s="1">
        <f t="shared" si="445"/>
        <v>5</v>
      </c>
      <c r="PE240" s="1">
        <v>1</v>
      </c>
      <c r="QF240" s="1">
        <f t="shared" si="492"/>
        <v>0</v>
      </c>
      <c r="QG240" s="1"/>
      <c r="QY240" s="1">
        <f t="shared" si="493"/>
        <v>0</v>
      </c>
      <c r="RK240" s="1">
        <f t="shared" si="494"/>
        <v>0</v>
      </c>
      <c r="RL240" s="1"/>
      <c r="SA240" s="1">
        <f t="shared" si="495"/>
        <v>0</v>
      </c>
      <c r="SG240" s="1">
        <f t="shared" si="496"/>
        <v>0</v>
      </c>
      <c r="SO240" s="1">
        <f t="shared" si="497"/>
        <v>0</v>
      </c>
      <c r="TB240" s="1">
        <f t="shared" si="498"/>
        <v>0</v>
      </c>
      <c r="TS240" s="1">
        <f t="shared" si="446"/>
        <v>0</v>
      </c>
      <c r="TT240" s="1"/>
      <c r="UD240" s="1">
        <f t="shared" si="447"/>
        <v>0</v>
      </c>
      <c r="UE240" s="1"/>
      <c r="UG240" s="1">
        <f t="shared" si="448"/>
        <v>0</v>
      </c>
      <c r="UH240" s="1"/>
      <c r="UQ240" s="1">
        <f t="shared" si="499"/>
        <v>0</v>
      </c>
      <c r="UR240" s="1"/>
      <c r="VA240" s="1">
        <f t="shared" si="500"/>
        <v>0</v>
      </c>
      <c r="VB240" s="1"/>
      <c r="VG240" s="1">
        <f t="shared" si="501"/>
        <v>0</v>
      </c>
      <c r="VH240" s="1"/>
      <c r="WY240" s="1">
        <f t="shared" si="449"/>
        <v>0</v>
      </c>
      <c r="WZ240" s="1"/>
      <c r="XB240" s="1">
        <f t="shared" si="502"/>
        <v>0</v>
      </c>
      <c r="XC240" s="1"/>
      <c r="XG240" s="1">
        <f t="shared" si="450"/>
        <v>0</v>
      </c>
      <c r="XH240" s="1"/>
      <c r="XK240" s="109"/>
      <c r="XL240" s="1">
        <f t="shared" si="451"/>
        <v>5</v>
      </c>
      <c r="XM240" s="1">
        <f t="shared" si="452"/>
        <v>0</v>
      </c>
      <c r="XN240" s="1">
        <f t="shared" si="503"/>
        <v>0</v>
      </c>
      <c r="XO240" s="1">
        <f t="shared" si="453"/>
        <v>0</v>
      </c>
      <c r="XP240" s="1">
        <f t="shared" si="504"/>
        <v>0</v>
      </c>
      <c r="XQ240" s="1">
        <f t="shared" si="454"/>
        <v>0</v>
      </c>
      <c r="XR240" s="1">
        <f t="shared" si="455"/>
        <v>0</v>
      </c>
      <c r="XS240" s="1">
        <f t="shared" si="511"/>
        <v>0</v>
      </c>
      <c r="XT240" s="1">
        <f t="shared" si="505"/>
        <v>0</v>
      </c>
      <c r="XU240" s="1">
        <f t="shared" si="456"/>
        <v>0</v>
      </c>
      <c r="XV240" s="1">
        <f t="shared" si="457"/>
        <v>0</v>
      </c>
      <c r="XW240" s="1">
        <f t="shared" si="458"/>
        <v>0</v>
      </c>
      <c r="XX240" s="1">
        <f t="shared" si="459"/>
        <v>0</v>
      </c>
      <c r="XY240" s="1">
        <f t="shared" si="460"/>
        <v>1</v>
      </c>
      <c r="XZ240" s="1">
        <f t="shared" si="461"/>
        <v>0</v>
      </c>
      <c r="YA240" s="1">
        <f t="shared" si="462"/>
        <v>0</v>
      </c>
      <c r="YB240" s="1">
        <f t="shared" si="463"/>
        <v>0</v>
      </c>
      <c r="YC240" s="1">
        <f t="shared" si="464"/>
        <v>0</v>
      </c>
      <c r="YD240" s="132"/>
      <c r="YE240" s="133">
        <f t="shared" si="513"/>
        <v>6</v>
      </c>
      <c r="YF240" s="133">
        <f t="shared" si="465"/>
        <v>5184500</v>
      </c>
      <c r="YG240" s="130">
        <v>2</v>
      </c>
      <c r="YH240" s="130">
        <f t="shared" si="466"/>
        <v>15553500</v>
      </c>
      <c r="YI240" s="135">
        <v>2</v>
      </c>
      <c r="YJ240" s="128">
        <f t="shared" si="467"/>
        <v>15553500</v>
      </c>
      <c r="YK240" s="178"/>
      <c r="YL240">
        <v>0.5</v>
      </c>
      <c r="YM240"/>
      <c r="YN240"/>
      <c r="YO240">
        <v>1</v>
      </c>
      <c r="YP240"/>
      <c r="YQ240"/>
      <c r="YR240">
        <v>1</v>
      </c>
      <c r="YS240"/>
      <c r="YT240"/>
      <c r="YU240">
        <v>1</v>
      </c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>
        <v>1</v>
      </c>
      <c r="ZJ240"/>
      <c r="ZK240"/>
      <c r="ZL240"/>
      <c r="ZM240"/>
      <c r="ZN240"/>
      <c r="ZO240"/>
      <c r="ZP240"/>
      <c r="ZQ240">
        <v>1</v>
      </c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>
        <v>1</v>
      </c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>
        <v>1</v>
      </c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>
        <v>1</v>
      </c>
      <c r="ABR240"/>
      <c r="ABS240"/>
      <c r="ABT240"/>
      <c r="ABU240"/>
      <c r="ABV240"/>
      <c r="ABW240"/>
      <c r="ABX240"/>
      <c r="ABY240"/>
      <c r="ABZ240"/>
      <c r="ACA240"/>
      <c r="ACB240"/>
      <c r="ACC240">
        <f t="shared" si="506"/>
        <v>8</v>
      </c>
      <c r="ACD240" s="25">
        <f t="shared" si="435"/>
        <v>3888375</v>
      </c>
      <c r="ACE240" s="11">
        <f t="shared" si="468"/>
        <v>14</v>
      </c>
      <c r="ACF240" s="11">
        <f t="shared" si="469"/>
        <v>4443857.1428571427</v>
      </c>
      <c r="ACG240" s="3">
        <v>16</v>
      </c>
      <c r="ACH240" s="3">
        <v>2</v>
      </c>
      <c r="ACI240" s="11">
        <f t="shared" si="470"/>
        <v>31107000</v>
      </c>
      <c r="ACJ240" s="11"/>
      <c r="ACK240" s="13">
        <f t="shared" si="471"/>
        <v>0</v>
      </c>
      <c r="ACL240">
        <v>0.5</v>
      </c>
      <c r="ACM240" s="25">
        <f t="shared" si="472"/>
        <v>31107000</v>
      </c>
      <c r="ACN240" s="11">
        <f t="shared" si="473"/>
        <v>31107000</v>
      </c>
      <c r="ACO240" s="66"/>
      <c r="ACR240" s="3" t="s">
        <v>388</v>
      </c>
      <c r="ACS240" s="3">
        <v>1</v>
      </c>
      <c r="ACT240" s="3">
        <v>1</v>
      </c>
      <c r="ACV240" s="3">
        <v>1</v>
      </c>
      <c r="ACX240" s="3">
        <v>2</v>
      </c>
      <c r="ACY240" s="3">
        <v>1</v>
      </c>
      <c r="ACZ240" s="3" t="s">
        <v>259</v>
      </c>
      <c r="ADD240" s="3" t="s">
        <v>185</v>
      </c>
      <c r="ADL240" s="3">
        <v>1</v>
      </c>
      <c r="ADO240" s="3">
        <v>1</v>
      </c>
      <c r="ADS240" s="3">
        <v>1</v>
      </c>
      <c r="ADU240" s="3">
        <v>4</v>
      </c>
      <c r="ADV240" s="459"/>
      <c r="ADW240" s="3">
        <v>2</v>
      </c>
      <c r="AEE240" s="1">
        <f t="shared" si="507"/>
        <v>0</v>
      </c>
      <c r="AEO240" s="3">
        <v>2</v>
      </c>
      <c r="AFF240" s="3">
        <v>1</v>
      </c>
      <c r="AFJ240" s="3">
        <v>1</v>
      </c>
      <c r="AFK240" s="3">
        <v>1</v>
      </c>
      <c r="AFM240" s="3">
        <v>1</v>
      </c>
      <c r="AFP240" s="3">
        <v>1</v>
      </c>
      <c r="AFQ240" s="3">
        <v>1</v>
      </c>
      <c r="AFV240" s="3">
        <v>1</v>
      </c>
      <c r="AFW240" s="3">
        <v>1</v>
      </c>
      <c r="AFX240" s="3">
        <v>1</v>
      </c>
      <c r="AGL240" s="14">
        <v>351000</v>
      </c>
      <c r="AGM240" s="14">
        <f t="shared" si="512"/>
        <v>10000</v>
      </c>
      <c r="AHB240" s="3">
        <v>10000</v>
      </c>
      <c r="AHC240" s="3">
        <v>1</v>
      </c>
      <c r="AHI240" s="3">
        <v>1</v>
      </c>
      <c r="AHJ240" s="3">
        <v>361000</v>
      </c>
      <c r="AHK240" s="3">
        <v>2.85</v>
      </c>
      <c r="AHN240" s="3">
        <v>1</v>
      </c>
      <c r="AHO240" s="3">
        <v>1</v>
      </c>
      <c r="AHX240" s="3">
        <v>1</v>
      </c>
      <c r="AIY240" s="14"/>
      <c r="AIZ240" s="14"/>
      <c r="AJB240" s="14">
        <v>62214000</v>
      </c>
      <c r="AJF240" s="438"/>
      <c r="AJG240" s="47"/>
      <c r="AJH240" s="381">
        <v>62214000</v>
      </c>
      <c r="AJI240" s="11">
        <f t="shared" si="474"/>
        <v>4443857.1428571427</v>
      </c>
      <c r="AJJ240" s="61"/>
      <c r="AJK240" s="15"/>
      <c r="AJV240" s="1"/>
      <c r="AJW240" s="1">
        <f t="shared" si="508"/>
        <v>0</v>
      </c>
      <c r="AJX240" s="3">
        <v>1</v>
      </c>
      <c r="AJZ240" s="1">
        <f t="shared" si="509"/>
        <v>1</v>
      </c>
      <c r="AKA240" s="61"/>
      <c r="AKB240" s="3" t="s">
        <v>447</v>
      </c>
      <c r="AKC240" s="3" t="s">
        <v>192</v>
      </c>
      <c r="AKD240" s="3" t="s">
        <v>1031</v>
      </c>
      <c r="AKE240" s="3" t="s">
        <v>682</v>
      </c>
      <c r="AKF240" s="3" t="s">
        <v>308</v>
      </c>
      <c r="AKG240" s="3" t="s">
        <v>298</v>
      </c>
      <c r="AKH240" s="3" t="s">
        <v>351</v>
      </c>
      <c r="AKI240" s="3" t="s">
        <v>1076</v>
      </c>
      <c r="AKJ240" s="3" t="s">
        <v>1077</v>
      </c>
      <c r="AKK240" s="3" t="s">
        <v>1078</v>
      </c>
      <c r="AKL240" s="3" t="s">
        <v>1079</v>
      </c>
      <c r="AKM240" s="3" t="s">
        <v>260</v>
      </c>
      <c r="AKN240" s="3" t="s">
        <v>260</v>
      </c>
      <c r="AKO240" s="3" t="s">
        <v>260</v>
      </c>
      <c r="AKP240" s="3" t="s">
        <v>260</v>
      </c>
      <c r="AKQ240" s="3" t="s">
        <v>260</v>
      </c>
      <c r="AKR240" s="3" t="s">
        <v>263</v>
      </c>
      <c r="AKS240" s="3" t="s">
        <v>260</v>
      </c>
      <c r="AKT240" s="3" t="s">
        <v>260</v>
      </c>
      <c r="AKU240" s="3" t="s">
        <v>260</v>
      </c>
      <c r="AKV240" s="3" t="s">
        <v>260</v>
      </c>
      <c r="AKW240" s="3" t="s">
        <v>260</v>
      </c>
      <c r="AKX240" s="3" t="s">
        <v>260</v>
      </c>
      <c r="AKY240" s="3" t="s">
        <v>260</v>
      </c>
      <c r="AKZ240" s="3" t="s">
        <v>260</v>
      </c>
      <c r="ALA240" s="3" t="s">
        <v>260</v>
      </c>
      <c r="ALB240" s="3" t="s">
        <v>260</v>
      </c>
      <c r="ALC240" s="3" t="s">
        <v>260</v>
      </c>
      <c r="ALD240" s="3" t="s">
        <v>260</v>
      </c>
      <c r="ALE240" s="3" t="s">
        <v>260</v>
      </c>
      <c r="ALF240" s="3" t="s">
        <v>260</v>
      </c>
      <c r="ALG240" s="3" t="s">
        <v>260</v>
      </c>
      <c r="ALH240" s="3" t="s">
        <v>260</v>
      </c>
      <c r="ALI240" s="3" t="s">
        <v>260</v>
      </c>
      <c r="ALJ240" s="3" t="s">
        <v>260</v>
      </c>
      <c r="ALK240" s="3" t="s">
        <v>260</v>
      </c>
      <c r="ALL240" s="3" t="s">
        <v>260</v>
      </c>
      <c r="ALM240" s="3">
        <v>11</v>
      </c>
      <c r="ALN240" s="11">
        <f t="shared" si="510"/>
        <v>5655818.1818181816</v>
      </c>
      <c r="ALO240" s="31">
        <v>62214000</v>
      </c>
      <c r="ALP240" s="3">
        <v>5</v>
      </c>
      <c r="ALQ240" s="3">
        <v>1</v>
      </c>
      <c r="ALR240" s="3">
        <v>5</v>
      </c>
      <c r="ALU240" s="61"/>
      <c r="AMJ240" s="404"/>
    </row>
    <row r="241" spans="1:1024" s="1" customFormat="1" ht="15" customHeight="1" x14ac:dyDescent="0.25">
      <c r="A241" s="268"/>
      <c r="B241" s="113">
        <v>344</v>
      </c>
      <c r="C241" s="473" t="s">
        <v>951</v>
      </c>
      <c r="D241" s="304" t="s">
        <v>1827</v>
      </c>
      <c r="E241" s="1">
        <v>2010</v>
      </c>
      <c r="F241" s="1">
        <v>1</v>
      </c>
      <c r="G241" s="1">
        <v>1</v>
      </c>
      <c r="J241" s="1">
        <v>1</v>
      </c>
      <c r="K241" s="1">
        <v>1997</v>
      </c>
      <c r="L241" s="1">
        <v>1998</v>
      </c>
      <c r="M241" s="1">
        <v>2</v>
      </c>
      <c r="AA241" s="1">
        <v>1</v>
      </c>
      <c r="AB241" s="1">
        <v>1</v>
      </c>
      <c r="AY241" s="1">
        <v>1</v>
      </c>
      <c r="BA241" s="1">
        <v>1</v>
      </c>
      <c r="BB241" s="1">
        <v>12</v>
      </c>
      <c r="BD241" s="1">
        <v>1</v>
      </c>
      <c r="BG241" s="1">
        <v>2</v>
      </c>
      <c r="CG241" s="1">
        <v>1</v>
      </c>
      <c r="CH241" s="246"/>
      <c r="CP241" s="1">
        <f t="shared" si="475"/>
        <v>0</v>
      </c>
      <c r="CS241" s="1">
        <f t="shared" si="438"/>
        <v>0</v>
      </c>
      <c r="DO241" s="1">
        <f t="shared" si="476"/>
        <v>0</v>
      </c>
      <c r="DX241" s="1">
        <f t="shared" si="477"/>
        <v>0</v>
      </c>
      <c r="EE241" s="1">
        <f t="shared" si="478"/>
        <v>0</v>
      </c>
      <c r="EH241" s="1">
        <f t="shared" si="479"/>
        <v>0</v>
      </c>
      <c r="FF241" s="116"/>
      <c r="GP241" s="1">
        <f t="shared" si="439"/>
        <v>0</v>
      </c>
      <c r="GY241" s="1">
        <f t="shared" si="480"/>
        <v>0</v>
      </c>
      <c r="HC241" s="1">
        <f t="shared" si="481"/>
        <v>0</v>
      </c>
      <c r="HS241" s="1">
        <f t="shared" si="482"/>
        <v>0</v>
      </c>
      <c r="HX241" s="1">
        <f t="shared" si="440"/>
        <v>0</v>
      </c>
      <c r="ID241" s="1">
        <f t="shared" si="441"/>
        <v>0</v>
      </c>
      <c r="IN241" s="1">
        <f t="shared" si="483"/>
        <v>0</v>
      </c>
      <c r="IW241" s="1">
        <f t="shared" si="484"/>
        <v>0</v>
      </c>
      <c r="IZ241" s="1">
        <f t="shared" si="442"/>
        <v>0</v>
      </c>
      <c r="JJ241" s="1">
        <f t="shared" si="443"/>
        <v>0</v>
      </c>
      <c r="JV241" s="1">
        <f t="shared" si="485"/>
        <v>0</v>
      </c>
      <c r="KB241" s="1">
        <f t="shared" si="486"/>
        <v>0</v>
      </c>
      <c r="LG241" s="1">
        <f t="shared" si="444"/>
        <v>0</v>
      </c>
      <c r="LT241" s="1">
        <f t="shared" si="487"/>
        <v>0</v>
      </c>
      <c r="MA241" s="1">
        <f t="shared" si="488"/>
        <v>0</v>
      </c>
      <c r="MF241" s="1">
        <f t="shared" si="489"/>
        <v>0</v>
      </c>
      <c r="MM241" s="1">
        <f t="shared" si="490"/>
        <v>0</v>
      </c>
      <c r="MS241" s="1">
        <f t="shared" si="491"/>
        <v>0</v>
      </c>
      <c r="MU241" s="115"/>
      <c r="OI241" s="120"/>
      <c r="OT241" s="1">
        <v>1</v>
      </c>
      <c r="PD241" s="1">
        <f t="shared" si="445"/>
        <v>1</v>
      </c>
      <c r="PE241" s="1">
        <v>1</v>
      </c>
      <c r="QF241" s="1">
        <f t="shared" si="492"/>
        <v>0</v>
      </c>
      <c r="QY241" s="1">
        <f t="shared" si="493"/>
        <v>0</v>
      </c>
      <c r="RK241" s="1">
        <f t="shared" si="494"/>
        <v>0</v>
      </c>
      <c r="SA241" s="1">
        <f t="shared" si="495"/>
        <v>0</v>
      </c>
      <c r="SG241" s="1">
        <f t="shared" si="496"/>
        <v>0</v>
      </c>
      <c r="SO241" s="1">
        <f t="shared" si="497"/>
        <v>0</v>
      </c>
      <c r="TB241" s="1">
        <f t="shared" si="498"/>
        <v>0</v>
      </c>
      <c r="TS241" s="1">
        <f t="shared" si="446"/>
        <v>0</v>
      </c>
      <c r="UD241" s="1">
        <f t="shared" si="447"/>
        <v>0</v>
      </c>
      <c r="UG241" s="1">
        <f t="shared" si="448"/>
        <v>0</v>
      </c>
      <c r="UQ241" s="1">
        <f t="shared" si="499"/>
        <v>0</v>
      </c>
      <c r="VA241" s="1">
        <f t="shared" si="500"/>
        <v>0</v>
      </c>
      <c r="VG241" s="1">
        <f t="shared" si="501"/>
        <v>0</v>
      </c>
      <c r="WY241" s="1">
        <f t="shared" si="449"/>
        <v>0</v>
      </c>
      <c r="XB241" s="1">
        <f t="shared" si="502"/>
        <v>0</v>
      </c>
      <c r="XG241" s="1">
        <f t="shared" si="450"/>
        <v>0</v>
      </c>
      <c r="XK241" s="108"/>
      <c r="XL241" s="1">
        <f t="shared" si="451"/>
        <v>1</v>
      </c>
      <c r="XM241" s="1">
        <f t="shared" si="452"/>
        <v>0</v>
      </c>
      <c r="XN241" s="1">
        <f t="shared" si="503"/>
        <v>0</v>
      </c>
      <c r="XO241" s="1">
        <f t="shared" si="453"/>
        <v>0</v>
      </c>
      <c r="XP241" s="1">
        <f t="shared" si="504"/>
        <v>0</v>
      </c>
      <c r="XQ241" s="1">
        <f t="shared" si="454"/>
        <v>0</v>
      </c>
      <c r="XR241" s="1">
        <f t="shared" si="455"/>
        <v>0</v>
      </c>
      <c r="XS241" s="1">
        <f t="shared" si="511"/>
        <v>0</v>
      </c>
      <c r="XT241" s="1">
        <f t="shared" si="505"/>
        <v>0</v>
      </c>
      <c r="XU241" s="1">
        <f t="shared" si="456"/>
        <v>0</v>
      </c>
      <c r="XV241" s="1">
        <f t="shared" si="457"/>
        <v>0</v>
      </c>
      <c r="XW241" s="1">
        <f t="shared" si="458"/>
        <v>0</v>
      </c>
      <c r="XX241" s="1">
        <f t="shared" si="459"/>
        <v>0</v>
      </c>
      <c r="XY241" s="1">
        <f t="shared" si="460"/>
        <v>0</v>
      </c>
      <c r="XZ241" s="1">
        <f t="shared" si="461"/>
        <v>0</v>
      </c>
      <c r="YA241" s="1">
        <f t="shared" si="462"/>
        <v>0</v>
      </c>
      <c r="YB241" s="1">
        <f t="shared" si="463"/>
        <v>0</v>
      </c>
      <c r="YC241" s="1">
        <f t="shared" si="464"/>
        <v>0</v>
      </c>
      <c r="YD241" s="132"/>
      <c r="YE241" s="133">
        <f t="shared" si="513"/>
        <v>1</v>
      </c>
      <c r="YF241" s="133">
        <f t="shared" si="465"/>
        <v>388000</v>
      </c>
      <c r="YG241" s="130">
        <v>1</v>
      </c>
      <c r="YH241" s="130">
        <f t="shared" si="466"/>
        <v>388000</v>
      </c>
      <c r="YI241" s="129">
        <v>1</v>
      </c>
      <c r="YJ241" s="128">
        <f t="shared" si="467"/>
        <v>388000</v>
      </c>
      <c r="YK241" s="177"/>
      <c r="YL241">
        <v>1</v>
      </c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>
        <f t="shared" si="506"/>
        <v>0</v>
      </c>
      <c r="ACD241" s="25" t="e">
        <f t="shared" si="435"/>
        <v>#DIV/0!</v>
      </c>
      <c r="ACE241" s="11">
        <f t="shared" si="468"/>
        <v>1</v>
      </c>
      <c r="ACF241" s="11">
        <f t="shared" si="469"/>
        <v>388000</v>
      </c>
      <c r="ACG241" s="1">
        <v>5</v>
      </c>
      <c r="ACH241" s="1">
        <v>1</v>
      </c>
      <c r="ACI241" s="11">
        <f t="shared" si="470"/>
        <v>388000</v>
      </c>
      <c r="ACJ241" s="45">
        <v>1</v>
      </c>
      <c r="ACK241" s="13">
        <f t="shared" si="471"/>
        <v>388000</v>
      </c>
      <c r="ACL241">
        <v>1</v>
      </c>
      <c r="ACM241" s="25">
        <f t="shared" si="472"/>
        <v>388000</v>
      </c>
      <c r="ACN241" s="11">
        <f t="shared" si="473"/>
        <v>388000</v>
      </c>
      <c r="ACO241" s="65"/>
      <c r="ACR241" s="39" t="s">
        <v>407</v>
      </c>
      <c r="ACX241" s="1">
        <v>2</v>
      </c>
      <c r="ACY241" s="1">
        <v>1</v>
      </c>
      <c r="ACZ241" s="1" t="s">
        <v>1065</v>
      </c>
      <c r="ADA241" s="1">
        <v>1</v>
      </c>
      <c r="ADB241" s="1">
        <v>20</v>
      </c>
      <c r="ADD241" s="1" t="s">
        <v>189</v>
      </c>
      <c r="ADL241" s="1">
        <v>1</v>
      </c>
      <c r="ADN241" s="1">
        <v>1</v>
      </c>
      <c r="ADR241" s="1">
        <v>1</v>
      </c>
      <c r="ADU241" s="1">
        <v>2</v>
      </c>
      <c r="ADV241" s="457"/>
      <c r="AEE241" s="1">
        <f t="shared" si="507"/>
        <v>0</v>
      </c>
      <c r="AFM241" s="1">
        <v>1</v>
      </c>
      <c r="AFN241" s="1">
        <v>1</v>
      </c>
      <c r="AGL241" s="1">
        <v>239000</v>
      </c>
      <c r="AGM241" s="11">
        <f t="shared" si="512"/>
        <v>0</v>
      </c>
      <c r="AHJ241" s="1">
        <v>239000</v>
      </c>
      <c r="AHN241" s="1">
        <v>1</v>
      </c>
      <c r="AHO241" s="1">
        <v>1</v>
      </c>
      <c r="AHV241" s="1">
        <v>1</v>
      </c>
      <c r="AHW241" s="1">
        <v>1</v>
      </c>
      <c r="AHX241" s="1">
        <v>1</v>
      </c>
      <c r="AHY241" s="1">
        <v>4</v>
      </c>
      <c r="AHZ241" s="1">
        <v>1</v>
      </c>
      <c r="AIC241" s="1">
        <v>2</v>
      </c>
      <c r="AID241" s="1">
        <v>1</v>
      </c>
      <c r="AIJ241" s="1">
        <v>1</v>
      </c>
      <c r="AIW241" s="1">
        <v>1</v>
      </c>
      <c r="AIX241" s="1">
        <v>1</v>
      </c>
      <c r="AIY241" s="11">
        <v>149000</v>
      </c>
      <c r="AIZ241" s="11"/>
      <c r="AJA241" s="1">
        <v>62.34</v>
      </c>
      <c r="AJB241" s="11">
        <v>2000</v>
      </c>
      <c r="AJC241" s="1">
        <v>237000</v>
      </c>
      <c r="AJD241" s="1">
        <v>1</v>
      </c>
      <c r="AJF241" s="435">
        <v>61.082474226804131</v>
      </c>
      <c r="AJG241" s="45">
        <v>11850</v>
      </c>
      <c r="AJH241" s="381">
        <v>388000</v>
      </c>
      <c r="AJI241" s="11">
        <f t="shared" si="474"/>
        <v>388000</v>
      </c>
      <c r="AJJ241" s="60"/>
      <c r="AJK241" s="12"/>
      <c r="AJL241" s="1">
        <v>6</v>
      </c>
      <c r="AJW241" s="1">
        <f t="shared" si="508"/>
        <v>6</v>
      </c>
      <c r="AJX241" s="1">
        <v>11</v>
      </c>
      <c r="AJZ241" s="1">
        <f t="shared" si="509"/>
        <v>17</v>
      </c>
      <c r="AKA241" s="60"/>
      <c r="AKB241" s="1" t="s">
        <v>260</v>
      </c>
      <c r="AKC241" s="1" t="s">
        <v>260</v>
      </c>
      <c r="AKD241" s="1" t="s">
        <v>261</v>
      </c>
      <c r="AKE241" s="1" t="s">
        <v>260</v>
      </c>
      <c r="AKF241" s="1" t="s">
        <v>260</v>
      </c>
      <c r="AKG241" s="1" t="s">
        <v>260</v>
      </c>
      <c r="AKH241" s="1" t="s">
        <v>260</v>
      </c>
      <c r="AKI241" s="1" t="s">
        <v>260</v>
      </c>
      <c r="AKJ241" s="1" t="s">
        <v>262</v>
      </c>
      <c r="AKK241" s="1" t="s">
        <v>260</v>
      </c>
      <c r="AKL241" s="1" t="s">
        <v>260</v>
      </c>
      <c r="AKM241" s="1" t="s">
        <v>260</v>
      </c>
      <c r="AKN241" s="1" t="s">
        <v>260</v>
      </c>
      <c r="AKO241" s="1" t="s">
        <v>260</v>
      </c>
      <c r="AKP241" s="1" t="s">
        <v>260</v>
      </c>
      <c r="AKQ241" s="1" t="s">
        <v>260</v>
      </c>
      <c r="AKR241" s="1" t="s">
        <v>263</v>
      </c>
      <c r="AKS241" s="1" t="s">
        <v>260</v>
      </c>
      <c r="AKT241" s="1" t="s">
        <v>260</v>
      </c>
      <c r="AKU241" s="1" t="s">
        <v>260</v>
      </c>
      <c r="AKV241" s="1" t="s">
        <v>260</v>
      </c>
      <c r="AKW241" s="1" t="s">
        <v>260</v>
      </c>
      <c r="AKX241" s="1" t="s">
        <v>260</v>
      </c>
      <c r="AKY241" s="1" t="s">
        <v>260</v>
      </c>
      <c r="AKZ241" s="1" t="s">
        <v>260</v>
      </c>
      <c r="ALA241" s="1" t="s">
        <v>260</v>
      </c>
      <c r="ALB241" s="1" t="s">
        <v>260</v>
      </c>
      <c r="ALC241" s="1" t="s">
        <v>260</v>
      </c>
      <c r="ALD241" s="1" t="s">
        <v>260</v>
      </c>
      <c r="ALE241" s="1" t="s">
        <v>260</v>
      </c>
      <c r="ALF241" s="1" t="s">
        <v>260</v>
      </c>
      <c r="ALG241" s="1" t="s">
        <v>260</v>
      </c>
      <c r="ALH241" s="1" t="s">
        <v>260</v>
      </c>
      <c r="ALI241" s="1" t="s">
        <v>260</v>
      </c>
      <c r="ALJ241" s="1" t="s">
        <v>260</v>
      </c>
      <c r="ALK241" s="1" t="s">
        <v>260</v>
      </c>
      <c r="ALL241" s="1" t="s">
        <v>260</v>
      </c>
      <c r="ALN241" s="11" t="e">
        <f t="shared" si="510"/>
        <v>#DIV/0!</v>
      </c>
      <c r="ALO241" s="28">
        <v>388000</v>
      </c>
      <c r="ALU241" s="60"/>
      <c r="ALV241" s="1">
        <v>1</v>
      </c>
      <c r="ALY241" s="1">
        <v>1</v>
      </c>
      <c r="ALZ241" s="1">
        <v>1</v>
      </c>
      <c r="AMA241" s="1">
        <v>1</v>
      </c>
      <c r="AMJ241" s="403"/>
    </row>
    <row r="242" spans="1:1024" s="20" customFormat="1" ht="15" customHeight="1" x14ac:dyDescent="0.25">
      <c r="A242" s="269"/>
      <c r="B242" s="113">
        <v>345</v>
      </c>
      <c r="C242" s="473" t="s">
        <v>951</v>
      </c>
      <c r="D242" s="304" t="s">
        <v>1106</v>
      </c>
      <c r="E242" s="20">
        <v>2011</v>
      </c>
      <c r="F242" s="20">
        <v>5</v>
      </c>
      <c r="BN242" s="20">
        <v>1</v>
      </c>
      <c r="CH242" s="247"/>
      <c r="CP242" s="20">
        <f t="shared" si="475"/>
        <v>0</v>
      </c>
      <c r="CS242" s="20">
        <f t="shared" si="438"/>
        <v>0</v>
      </c>
      <c r="DJ242" s="20">
        <v>1</v>
      </c>
      <c r="DK242" s="20">
        <v>1</v>
      </c>
      <c r="DO242" s="20">
        <f t="shared" si="476"/>
        <v>2</v>
      </c>
      <c r="DP242" s="20">
        <v>1</v>
      </c>
      <c r="DV242" s="20">
        <v>1</v>
      </c>
      <c r="DX242" s="20">
        <f t="shared" si="477"/>
        <v>1</v>
      </c>
      <c r="DY242" s="20">
        <v>1</v>
      </c>
      <c r="EE242" s="20">
        <f t="shared" si="478"/>
        <v>0</v>
      </c>
      <c r="EH242" s="20">
        <f t="shared" si="479"/>
        <v>0</v>
      </c>
      <c r="GP242" s="20">
        <f t="shared" si="439"/>
        <v>0</v>
      </c>
      <c r="GY242" s="20">
        <f t="shared" si="480"/>
        <v>0</v>
      </c>
      <c r="HC242" s="20">
        <f t="shared" si="481"/>
        <v>0</v>
      </c>
      <c r="HS242" s="20">
        <f t="shared" si="482"/>
        <v>0</v>
      </c>
      <c r="HX242" s="20">
        <f t="shared" si="440"/>
        <v>0</v>
      </c>
      <c r="ID242" s="20">
        <f t="shared" si="441"/>
        <v>0</v>
      </c>
      <c r="IN242" s="20">
        <f t="shared" si="483"/>
        <v>0</v>
      </c>
      <c r="IW242" s="20">
        <f t="shared" si="484"/>
        <v>0</v>
      </c>
      <c r="IZ242" s="20">
        <f t="shared" si="442"/>
        <v>0</v>
      </c>
      <c r="JJ242" s="20">
        <f t="shared" si="443"/>
        <v>0</v>
      </c>
      <c r="JV242" s="20">
        <f t="shared" si="485"/>
        <v>0</v>
      </c>
      <c r="KB242" s="20">
        <f t="shared" si="486"/>
        <v>0</v>
      </c>
      <c r="LG242" s="20">
        <f t="shared" si="444"/>
        <v>0</v>
      </c>
      <c r="LT242" s="20">
        <f t="shared" si="487"/>
        <v>0</v>
      </c>
      <c r="MA242" s="20">
        <f t="shared" si="488"/>
        <v>0</v>
      </c>
      <c r="MF242" s="20">
        <f t="shared" si="489"/>
        <v>0</v>
      </c>
      <c r="MM242" s="20">
        <f t="shared" si="490"/>
        <v>0</v>
      </c>
      <c r="MS242" s="20">
        <f t="shared" si="491"/>
        <v>0</v>
      </c>
      <c r="MU242" s="19">
        <v>1</v>
      </c>
      <c r="OO242" s="20">
        <v>1</v>
      </c>
      <c r="OZ242" s="20">
        <v>1</v>
      </c>
      <c r="PD242" s="20">
        <f t="shared" si="445"/>
        <v>2</v>
      </c>
      <c r="PE242" s="20">
        <v>1</v>
      </c>
      <c r="QF242" s="20">
        <f t="shared" si="492"/>
        <v>0</v>
      </c>
      <c r="QY242" s="20">
        <f t="shared" si="493"/>
        <v>0</v>
      </c>
      <c r="RK242" s="20">
        <f t="shared" si="494"/>
        <v>0</v>
      </c>
      <c r="SA242" s="20">
        <f t="shared" si="495"/>
        <v>0</v>
      </c>
      <c r="SG242" s="20">
        <f t="shared" si="496"/>
        <v>0</v>
      </c>
      <c r="SO242" s="20">
        <f t="shared" si="497"/>
        <v>0</v>
      </c>
      <c r="TB242" s="20">
        <f t="shared" si="498"/>
        <v>0</v>
      </c>
      <c r="TS242" s="20">
        <f t="shared" si="446"/>
        <v>0</v>
      </c>
      <c r="UD242" s="20">
        <f t="shared" si="447"/>
        <v>0</v>
      </c>
      <c r="UG242" s="20">
        <f t="shared" si="448"/>
        <v>0</v>
      </c>
      <c r="UQ242" s="20">
        <f t="shared" si="499"/>
        <v>0</v>
      </c>
      <c r="VA242" s="20">
        <f t="shared" si="500"/>
        <v>0</v>
      </c>
      <c r="VG242" s="20">
        <f t="shared" si="501"/>
        <v>0</v>
      </c>
      <c r="WY242" s="20">
        <f t="shared" si="449"/>
        <v>0</v>
      </c>
      <c r="XB242" s="20">
        <f t="shared" si="502"/>
        <v>0</v>
      </c>
      <c r="XG242" s="20">
        <f t="shared" si="450"/>
        <v>0</v>
      </c>
      <c r="XI242" s="20">
        <v>1</v>
      </c>
      <c r="XK242" s="194"/>
      <c r="XL242" s="20">
        <f t="shared" si="451"/>
        <v>3</v>
      </c>
      <c r="XM242" s="20">
        <f t="shared" si="452"/>
        <v>0</v>
      </c>
      <c r="XN242" s="20">
        <f t="shared" si="503"/>
        <v>0</v>
      </c>
      <c r="XO242" s="20">
        <f t="shared" si="453"/>
        <v>0</v>
      </c>
      <c r="XP242" s="20">
        <f t="shared" si="504"/>
        <v>0</v>
      </c>
      <c r="XQ242" s="20">
        <f t="shared" si="454"/>
        <v>0</v>
      </c>
      <c r="XR242" s="20">
        <f t="shared" si="455"/>
        <v>0</v>
      </c>
      <c r="XS242" s="20">
        <f t="shared" si="511"/>
        <v>0</v>
      </c>
      <c r="XT242" s="20">
        <f t="shared" si="505"/>
        <v>0</v>
      </c>
      <c r="XU242" s="20">
        <f t="shared" si="456"/>
        <v>2</v>
      </c>
      <c r="XV242" s="20">
        <f t="shared" si="457"/>
        <v>0</v>
      </c>
      <c r="XW242" s="20">
        <f t="shared" si="458"/>
        <v>0</v>
      </c>
      <c r="XX242" s="20">
        <f t="shared" si="459"/>
        <v>0</v>
      </c>
      <c r="XY242" s="20">
        <f t="shared" si="460"/>
        <v>1</v>
      </c>
      <c r="XZ242" s="20">
        <f t="shared" si="461"/>
        <v>0</v>
      </c>
      <c r="YA242" s="20">
        <f t="shared" si="462"/>
        <v>0</v>
      </c>
      <c r="YB242" s="20">
        <f t="shared" si="463"/>
        <v>0</v>
      </c>
      <c r="YC242" s="20">
        <f t="shared" si="464"/>
        <v>1</v>
      </c>
      <c r="YD242" s="195"/>
      <c r="YE242" s="21">
        <f t="shared" si="513"/>
        <v>7</v>
      </c>
      <c r="YF242" s="133">
        <f t="shared" si="465"/>
        <v>91268.571428571435</v>
      </c>
      <c r="YG242" s="21">
        <v>5</v>
      </c>
      <c r="YH242" s="130">
        <f t="shared" si="466"/>
        <v>127776</v>
      </c>
      <c r="YI242" s="20">
        <v>4</v>
      </c>
      <c r="YJ242" s="128">
        <f t="shared" si="467"/>
        <v>159720</v>
      </c>
      <c r="YK242" s="195"/>
      <c r="YL242" s="20">
        <v>0.33</v>
      </c>
      <c r="AAA242" s="20">
        <v>1</v>
      </c>
      <c r="ACC242" s="20">
        <f t="shared" si="506"/>
        <v>1</v>
      </c>
      <c r="ACD242" s="25">
        <f t="shared" si="435"/>
        <v>638880</v>
      </c>
      <c r="ACE242" s="21">
        <f t="shared" si="468"/>
        <v>8</v>
      </c>
      <c r="ACF242" s="11">
        <f t="shared" si="469"/>
        <v>242000</v>
      </c>
      <c r="ACG242" s="20">
        <v>346</v>
      </c>
      <c r="ACH242" s="20">
        <v>3</v>
      </c>
      <c r="ACI242" s="11">
        <f t="shared" si="470"/>
        <v>645333.33333333337</v>
      </c>
      <c r="ACJ242" s="21"/>
      <c r="ACK242" s="13">
        <f t="shared" si="471"/>
        <v>0</v>
      </c>
      <c r="ACL242" s="20">
        <v>0.33</v>
      </c>
      <c r="ACM242" s="25">
        <f t="shared" si="472"/>
        <v>638880</v>
      </c>
      <c r="ACN242" s="11">
        <f t="shared" si="473"/>
        <v>645333.33333333337</v>
      </c>
      <c r="ACO242" s="194"/>
      <c r="ADL242" s="20">
        <v>1</v>
      </c>
      <c r="ADP242" s="20">
        <v>1</v>
      </c>
      <c r="ADU242" s="20">
        <v>6</v>
      </c>
      <c r="ADW242" s="20">
        <v>8</v>
      </c>
      <c r="ADX242" s="20">
        <v>1</v>
      </c>
      <c r="AEB242" s="20">
        <v>1</v>
      </c>
      <c r="AEC242" s="20">
        <v>1</v>
      </c>
      <c r="AEE242" s="1">
        <f t="shared" si="507"/>
        <v>1</v>
      </c>
      <c r="AEI242" s="20">
        <v>1</v>
      </c>
      <c r="AFA242" s="20">
        <v>1</v>
      </c>
      <c r="AFF242" s="20">
        <v>1</v>
      </c>
      <c r="AFM242" s="20">
        <v>1</v>
      </c>
      <c r="AFO242" s="20">
        <v>1</v>
      </c>
      <c r="AFP242" s="20">
        <v>1</v>
      </c>
      <c r="AFQ242" s="20">
        <v>1</v>
      </c>
      <c r="AFT242" s="20">
        <v>1</v>
      </c>
      <c r="AGL242" s="20">
        <v>1936000</v>
      </c>
      <c r="AGM242" s="21">
        <f t="shared" si="512"/>
        <v>0</v>
      </c>
      <c r="AHJ242" s="20">
        <v>1930000</v>
      </c>
      <c r="AHN242" s="20">
        <v>5</v>
      </c>
      <c r="AHO242" s="20">
        <v>1</v>
      </c>
      <c r="AHQ242" s="20">
        <v>5</v>
      </c>
      <c r="AHX242" s="20">
        <v>1</v>
      </c>
      <c r="AIA242" s="20">
        <v>2</v>
      </c>
      <c r="AIB242" s="20">
        <v>1</v>
      </c>
      <c r="AIE242" s="20">
        <v>4</v>
      </c>
      <c r="AIF242" s="20">
        <v>1</v>
      </c>
      <c r="AIJ242" s="20">
        <v>1</v>
      </c>
      <c r="AIK242" s="20">
        <v>1</v>
      </c>
      <c r="AIL242" s="20">
        <v>1</v>
      </c>
      <c r="AIM242" s="20">
        <v>2</v>
      </c>
      <c r="AIY242" s="21">
        <v>55307</v>
      </c>
      <c r="AIZ242" s="21"/>
      <c r="AJB242" s="21"/>
      <c r="AJF242" s="436"/>
      <c r="AJG242" s="50"/>
      <c r="AJH242" s="387">
        <v>1936000</v>
      </c>
      <c r="AJI242" s="11">
        <f t="shared" si="474"/>
        <v>242000</v>
      </c>
      <c r="AJJ242" s="196"/>
      <c r="AJK242" s="22"/>
      <c r="AJW242" s="20">
        <f t="shared" si="508"/>
        <v>0</v>
      </c>
      <c r="AJZ242" s="20">
        <f t="shared" si="509"/>
        <v>0</v>
      </c>
      <c r="AKA242" s="196"/>
      <c r="ALN242" s="21" t="e">
        <f t="shared" si="510"/>
        <v>#DIV/0!</v>
      </c>
      <c r="ALO242" s="34">
        <v>1936000</v>
      </c>
      <c r="ALU242" s="196"/>
      <c r="ALZ242" s="20">
        <v>1</v>
      </c>
      <c r="AMJ242" s="403"/>
    </row>
    <row r="243" spans="1:1024" s="1" customFormat="1" ht="15" customHeight="1" x14ac:dyDescent="0.25">
      <c r="A243" s="268"/>
      <c r="B243" s="113">
        <v>346</v>
      </c>
      <c r="C243" s="473" t="s">
        <v>951</v>
      </c>
      <c r="D243" s="304" t="s">
        <v>1108</v>
      </c>
      <c r="E243" s="1">
        <v>2011</v>
      </c>
      <c r="F243" s="1">
        <v>3</v>
      </c>
      <c r="G243" s="1">
        <v>1</v>
      </c>
      <c r="H243" s="1">
        <v>4</v>
      </c>
      <c r="I243" s="1">
        <v>1</v>
      </c>
      <c r="J243" s="1">
        <v>6</v>
      </c>
      <c r="K243" s="1">
        <v>1995</v>
      </c>
      <c r="L243" s="1">
        <v>2007</v>
      </c>
      <c r="M243" s="1">
        <v>1</v>
      </c>
      <c r="Y243" s="1">
        <v>1</v>
      </c>
      <c r="AB243" s="1">
        <v>1</v>
      </c>
      <c r="AC243" s="1">
        <v>1</v>
      </c>
      <c r="AD243" s="1">
        <v>1</v>
      </c>
      <c r="AE243" s="1">
        <v>1</v>
      </c>
      <c r="AF243" s="1">
        <v>1</v>
      </c>
      <c r="AG243" s="1">
        <v>1</v>
      </c>
      <c r="AH243" s="1">
        <v>1</v>
      </c>
      <c r="AI243" s="1">
        <v>1</v>
      </c>
      <c r="AJ243" s="1">
        <v>1</v>
      </c>
      <c r="AK243" s="1">
        <v>1</v>
      </c>
      <c r="AY243" s="1">
        <v>1</v>
      </c>
      <c r="BA243" s="1">
        <v>1</v>
      </c>
      <c r="BB243" s="1">
        <v>13</v>
      </c>
      <c r="BD243" s="1">
        <v>1</v>
      </c>
      <c r="BE243" s="1">
        <v>1</v>
      </c>
      <c r="BG243" s="1">
        <v>3</v>
      </c>
      <c r="CG243" s="1">
        <v>2</v>
      </c>
      <c r="CH243" s="246"/>
      <c r="CP243" s="1">
        <f t="shared" si="475"/>
        <v>0</v>
      </c>
      <c r="CS243" s="1">
        <f t="shared" si="438"/>
        <v>0</v>
      </c>
      <c r="CZ243" s="1">
        <v>1</v>
      </c>
      <c r="DK243" s="1">
        <v>1</v>
      </c>
      <c r="DO243" s="1">
        <f t="shared" si="476"/>
        <v>2</v>
      </c>
      <c r="DP243" s="1">
        <v>1</v>
      </c>
      <c r="DV243" s="1">
        <v>1</v>
      </c>
      <c r="DX243" s="1">
        <f t="shared" si="477"/>
        <v>1</v>
      </c>
      <c r="DY243" s="1">
        <v>1</v>
      </c>
      <c r="EE243" s="1">
        <f t="shared" si="478"/>
        <v>0</v>
      </c>
      <c r="EH243" s="1">
        <f t="shared" si="479"/>
        <v>0</v>
      </c>
      <c r="FF243" s="116"/>
      <c r="GP243" s="1">
        <f t="shared" si="439"/>
        <v>0</v>
      </c>
      <c r="GY243" s="1">
        <f t="shared" si="480"/>
        <v>0</v>
      </c>
      <c r="HC243" s="1">
        <f t="shared" si="481"/>
        <v>0</v>
      </c>
      <c r="HS243" s="1">
        <f t="shared" si="482"/>
        <v>0</v>
      </c>
      <c r="HX243" s="1">
        <f t="shared" si="440"/>
        <v>0</v>
      </c>
      <c r="ID243" s="1">
        <f t="shared" si="441"/>
        <v>0</v>
      </c>
      <c r="IN243" s="1">
        <f t="shared" si="483"/>
        <v>0</v>
      </c>
      <c r="IW243" s="1">
        <f t="shared" si="484"/>
        <v>0</v>
      </c>
      <c r="IZ243" s="1">
        <f t="shared" si="442"/>
        <v>0</v>
      </c>
      <c r="JJ243" s="1">
        <f t="shared" si="443"/>
        <v>0</v>
      </c>
      <c r="JV243" s="1">
        <f t="shared" si="485"/>
        <v>0</v>
      </c>
      <c r="KB243" s="1">
        <f t="shared" si="486"/>
        <v>0</v>
      </c>
      <c r="LG243" s="1">
        <f t="shared" si="444"/>
        <v>0</v>
      </c>
      <c r="LT243" s="1">
        <f t="shared" si="487"/>
        <v>0</v>
      </c>
      <c r="MA243" s="1">
        <f t="shared" si="488"/>
        <v>0</v>
      </c>
      <c r="MF243" s="1">
        <f t="shared" si="489"/>
        <v>0</v>
      </c>
      <c r="MM243" s="1">
        <f t="shared" si="490"/>
        <v>0</v>
      </c>
      <c r="MS243" s="1">
        <f t="shared" si="491"/>
        <v>0</v>
      </c>
      <c r="MU243" s="115">
        <v>1</v>
      </c>
      <c r="OI243" s="120"/>
      <c r="OM243" s="1">
        <v>1</v>
      </c>
      <c r="OO243" s="1">
        <v>1</v>
      </c>
      <c r="OV243" s="1">
        <v>1</v>
      </c>
      <c r="PD243" s="1">
        <f t="shared" si="445"/>
        <v>3</v>
      </c>
      <c r="PE243" s="1">
        <v>1</v>
      </c>
      <c r="QF243" s="1">
        <f t="shared" si="492"/>
        <v>0</v>
      </c>
      <c r="QY243" s="1">
        <f t="shared" si="493"/>
        <v>0</v>
      </c>
      <c r="RK243" s="1">
        <f t="shared" si="494"/>
        <v>0</v>
      </c>
      <c r="SA243" s="1">
        <f t="shared" si="495"/>
        <v>0</v>
      </c>
      <c r="SG243" s="1">
        <f t="shared" si="496"/>
        <v>0</v>
      </c>
      <c r="SO243" s="1">
        <f t="shared" si="497"/>
        <v>0</v>
      </c>
      <c r="TB243" s="1">
        <f t="shared" si="498"/>
        <v>0</v>
      </c>
      <c r="TS243" s="1">
        <f t="shared" si="446"/>
        <v>0</v>
      </c>
      <c r="UD243" s="1">
        <f t="shared" si="447"/>
        <v>0</v>
      </c>
      <c r="UG243" s="1">
        <f t="shared" si="448"/>
        <v>0</v>
      </c>
      <c r="UQ243" s="1">
        <f t="shared" si="499"/>
        <v>0</v>
      </c>
      <c r="VA243" s="1">
        <f t="shared" si="500"/>
        <v>0</v>
      </c>
      <c r="VG243" s="1">
        <f t="shared" si="501"/>
        <v>0</v>
      </c>
      <c r="WY243" s="1">
        <f t="shared" si="449"/>
        <v>0</v>
      </c>
      <c r="XB243" s="1">
        <f t="shared" si="502"/>
        <v>0</v>
      </c>
      <c r="XG243" s="1">
        <f t="shared" si="450"/>
        <v>0</v>
      </c>
      <c r="XI243" s="1">
        <v>1</v>
      </c>
      <c r="XK243" s="108"/>
      <c r="XL243" s="1">
        <f t="shared" si="451"/>
        <v>4</v>
      </c>
      <c r="XM243" s="1">
        <f t="shared" si="452"/>
        <v>0</v>
      </c>
      <c r="XN243" s="1">
        <f t="shared" si="503"/>
        <v>0</v>
      </c>
      <c r="XO243" s="1">
        <f t="shared" si="453"/>
        <v>0</v>
      </c>
      <c r="XP243" s="1">
        <f t="shared" si="504"/>
        <v>0</v>
      </c>
      <c r="XQ243" s="1">
        <f t="shared" si="454"/>
        <v>0</v>
      </c>
      <c r="XR243" s="1">
        <f t="shared" si="455"/>
        <v>0</v>
      </c>
      <c r="XS243" s="1">
        <f t="shared" si="511"/>
        <v>0</v>
      </c>
      <c r="XT243" s="1">
        <f t="shared" si="505"/>
        <v>0</v>
      </c>
      <c r="XU243" s="1">
        <f t="shared" si="456"/>
        <v>2</v>
      </c>
      <c r="XV243" s="1">
        <f t="shared" si="457"/>
        <v>0</v>
      </c>
      <c r="XW243" s="1">
        <f t="shared" si="458"/>
        <v>0</v>
      </c>
      <c r="XX243" s="1">
        <f t="shared" si="459"/>
        <v>0</v>
      </c>
      <c r="XY243" s="1">
        <f t="shared" si="460"/>
        <v>1</v>
      </c>
      <c r="XZ243" s="1">
        <f t="shared" si="461"/>
        <v>0</v>
      </c>
      <c r="YA243" s="1">
        <f t="shared" si="462"/>
        <v>0</v>
      </c>
      <c r="YB243" s="1">
        <f t="shared" si="463"/>
        <v>0</v>
      </c>
      <c r="YC243" s="1">
        <f t="shared" si="464"/>
        <v>1</v>
      </c>
      <c r="YD243" s="132"/>
      <c r="YE243" s="133">
        <f t="shared" si="513"/>
        <v>8</v>
      </c>
      <c r="YF243" s="133">
        <f t="shared" si="465"/>
        <v>132412.5</v>
      </c>
      <c r="YG243" s="130">
        <v>5</v>
      </c>
      <c r="YH243" s="130">
        <f t="shared" si="466"/>
        <v>211860</v>
      </c>
      <c r="YI243" s="129">
        <v>4</v>
      </c>
      <c r="YJ243" s="128">
        <f t="shared" si="467"/>
        <v>264825</v>
      </c>
      <c r="YK243" s="177"/>
      <c r="YL243">
        <v>0.33</v>
      </c>
      <c r="YM243" s="1">
        <v>1</v>
      </c>
      <c r="YN243"/>
      <c r="YO243"/>
      <c r="YP243"/>
      <c r="YQ243"/>
      <c r="YR243">
        <v>1</v>
      </c>
      <c r="YS243"/>
      <c r="YT243"/>
      <c r="YU243"/>
      <c r="YV243"/>
      <c r="YW243"/>
      <c r="YX243">
        <v>1</v>
      </c>
      <c r="YY243"/>
      <c r="YZ243"/>
      <c r="ZA243"/>
      <c r="ZB243"/>
      <c r="ZC243"/>
      <c r="ZD243"/>
      <c r="ZE243">
        <v>1</v>
      </c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>
        <v>1</v>
      </c>
      <c r="AAH243"/>
      <c r="AAI243"/>
      <c r="AAJ243"/>
      <c r="AAK243"/>
      <c r="AAL243"/>
      <c r="AAM243"/>
      <c r="AAN243">
        <v>1</v>
      </c>
      <c r="AAO243"/>
      <c r="AAP243"/>
      <c r="AAQ243"/>
      <c r="AAR243"/>
      <c r="AAS243"/>
      <c r="AAT243"/>
      <c r="AAU243"/>
      <c r="AAV243">
        <v>1</v>
      </c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>
        <f t="shared" si="506"/>
        <v>7</v>
      </c>
      <c r="ACD243" s="25">
        <f t="shared" si="435"/>
        <v>151328.57142857145</v>
      </c>
      <c r="ACE243" s="11">
        <f t="shared" si="468"/>
        <v>15</v>
      </c>
      <c r="ACF243" s="11">
        <f t="shared" si="469"/>
        <v>214000</v>
      </c>
      <c r="ACG243" s="1">
        <v>346</v>
      </c>
      <c r="ACH243" s="1">
        <v>3</v>
      </c>
      <c r="ACI243" s="11">
        <f t="shared" si="470"/>
        <v>1070000</v>
      </c>
      <c r="ACJ243" s="11"/>
      <c r="ACK243" s="13">
        <f t="shared" si="471"/>
        <v>0</v>
      </c>
      <c r="ACL243">
        <v>0.33</v>
      </c>
      <c r="ACM243" s="25">
        <f t="shared" si="472"/>
        <v>1059300</v>
      </c>
      <c r="ACN243" s="11">
        <f t="shared" si="473"/>
        <v>1070000</v>
      </c>
      <c r="ACO243" s="65"/>
      <c r="ACR243" s="1" t="s">
        <v>1081</v>
      </c>
      <c r="ADL243" s="1">
        <v>1</v>
      </c>
      <c r="ADO243" s="1">
        <v>1</v>
      </c>
      <c r="ADP243" s="1">
        <v>1</v>
      </c>
      <c r="ADU243" s="1">
        <v>2.5</v>
      </c>
      <c r="ADV243" s="457"/>
      <c r="ADW243" s="1">
        <v>6</v>
      </c>
      <c r="AEB243" s="1">
        <v>3</v>
      </c>
      <c r="AEE243" s="1">
        <f t="shared" si="507"/>
        <v>0</v>
      </c>
      <c r="AFA243" s="1">
        <v>1</v>
      </c>
      <c r="AFC243" s="1">
        <v>1</v>
      </c>
      <c r="AFF243" s="1">
        <v>1</v>
      </c>
      <c r="AFJ243" s="1">
        <v>1</v>
      </c>
      <c r="AFM243" s="1">
        <v>1</v>
      </c>
      <c r="AFO243" s="1">
        <v>1</v>
      </c>
      <c r="AFP243" s="1">
        <v>1</v>
      </c>
      <c r="AFQ243" s="1">
        <v>1</v>
      </c>
      <c r="AGL243" s="1">
        <v>236000</v>
      </c>
      <c r="AGM243" s="11">
        <f t="shared" si="512"/>
        <v>0</v>
      </c>
      <c r="AHJ243" s="1">
        <v>2172000</v>
      </c>
      <c r="AHL243" s="1">
        <v>1</v>
      </c>
      <c r="AHQ243" s="1">
        <v>2</v>
      </c>
      <c r="AHR243" s="1">
        <v>1</v>
      </c>
      <c r="AHS243" s="1">
        <v>1</v>
      </c>
      <c r="AHX243" s="1">
        <v>1</v>
      </c>
      <c r="AIA243" s="1">
        <v>3</v>
      </c>
      <c r="AIB243" s="1">
        <v>1</v>
      </c>
      <c r="AIG243" s="1">
        <v>4</v>
      </c>
      <c r="AIH243" s="1">
        <v>1</v>
      </c>
      <c r="AIJ243" s="1">
        <v>1</v>
      </c>
      <c r="AIY243" s="11"/>
      <c r="AIZ243" s="11"/>
      <c r="AJB243" s="11">
        <v>3210000</v>
      </c>
      <c r="AJF243" s="435"/>
      <c r="AJG243" s="45"/>
      <c r="AJH243" s="381">
        <v>3210000</v>
      </c>
      <c r="AJI243" s="11">
        <f t="shared" si="474"/>
        <v>214000</v>
      </c>
      <c r="AJJ243" s="60"/>
      <c r="AJK243" s="12">
        <v>1.1000000000000001</v>
      </c>
      <c r="AJL243" s="1">
        <v>27</v>
      </c>
      <c r="AJM243" s="1">
        <v>3</v>
      </c>
      <c r="AJW243" s="1">
        <f t="shared" si="508"/>
        <v>30</v>
      </c>
      <c r="AJX243" s="1">
        <v>1</v>
      </c>
      <c r="AJY243" s="1">
        <v>3</v>
      </c>
      <c r="AJZ243" s="1">
        <f t="shared" si="509"/>
        <v>34</v>
      </c>
      <c r="AKA243" s="60"/>
      <c r="AKB243" s="1" t="s">
        <v>445</v>
      </c>
      <c r="AKC243" s="1" t="s">
        <v>310</v>
      </c>
      <c r="AKD243" s="1" t="s">
        <v>1080</v>
      </c>
      <c r="AKE243" s="1" t="s">
        <v>422</v>
      </c>
      <c r="AKF243" s="1" t="s">
        <v>1109</v>
      </c>
      <c r="AKG243" s="1" t="s">
        <v>996</v>
      </c>
      <c r="AKR243" s="1" t="s">
        <v>997</v>
      </c>
      <c r="ALM243" s="1">
        <v>7</v>
      </c>
      <c r="ALN243" s="11">
        <f t="shared" si="510"/>
        <v>458571.42857142858</v>
      </c>
      <c r="ALO243" s="53">
        <v>3210000</v>
      </c>
      <c r="ALP243" s="1">
        <v>4</v>
      </c>
      <c r="ALQ243" s="1">
        <v>3</v>
      </c>
      <c r="ALU243" s="60"/>
      <c r="ALV243" s="1">
        <v>1</v>
      </c>
      <c r="ALY243" s="1">
        <v>1</v>
      </c>
      <c r="ALZ243" s="1">
        <v>1</v>
      </c>
      <c r="AMA243" s="1">
        <v>1</v>
      </c>
      <c r="AMJ243" s="403"/>
    </row>
    <row r="244" spans="1:1024" s="213" customFormat="1" ht="19" customHeight="1" x14ac:dyDescent="0.25">
      <c r="A244" s="277"/>
      <c r="B244" s="113">
        <v>347</v>
      </c>
      <c r="C244" s="473" t="s">
        <v>951</v>
      </c>
      <c r="D244" s="304" t="s">
        <v>1196</v>
      </c>
      <c r="E244" s="213">
        <v>2011</v>
      </c>
      <c r="F244" s="213">
        <v>1</v>
      </c>
      <c r="H244" s="213">
        <v>5</v>
      </c>
      <c r="I244" s="213">
        <v>1</v>
      </c>
      <c r="J244" s="213">
        <v>5</v>
      </c>
      <c r="K244" s="213">
        <v>2000</v>
      </c>
      <c r="L244" s="213">
        <v>2004</v>
      </c>
      <c r="M244" s="213">
        <v>4</v>
      </c>
      <c r="W244" s="213">
        <v>1</v>
      </c>
      <c r="AC244" s="213">
        <v>1</v>
      </c>
      <c r="AD244" s="213">
        <v>1</v>
      </c>
      <c r="AE244" s="213">
        <v>1</v>
      </c>
      <c r="AG244" s="213">
        <v>1</v>
      </c>
      <c r="AH244" s="213">
        <v>1</v>
      </c>
      <c r="AX244" s="213">
        <v>1</v>
      </c>
      <c r="AY244" s="213">
        <v>1</v>
      </c>
      <c r="AZ244" s="213">
        <v>1</v>
      </c>
      <c r="BA244" s="213">
        <v>1</v>
      </c>
      <c r="BB244" s="213">
        <v>11</v>
      </c>
      <c r="BR244" s="213">
        <v>1</v>
      </c>
      <c r="BT244" s="213">
        <v>1</v>
      </c>
      <c r="CG244" s="213">
        <v>2</v>
      </c>
      <c r="CH244" s="256"/>
      <c r="CP244" s="213">
        <f t="shared" si="475"/>
        <v>0</v>
      </c>
      <c r="CS244" s="213">
        <f t="shared" si="438"/>
        <v>0</v>
      </c>
      <c r="DO244" s="213">
        <f t="shared" si="476"/>
        <v>0</v>
      </c>
      <c r="DX244" s="213">
        <f t="shared" si="477"/>
        <v>0</v>
      </c>
      <c r="EE244" s="213">
        <f t="shared" si="478"/>
        <v>0</v>
      </c>
      <c r="EH244" s="213">
        <f t="shared" si="479"/>
        <v>0</v>
      </c>
      <c r="GP244" s="213">
        <f t="shared" si="439"/>
        <v>0</v>
      </c>
      <c r="GY244" s="213">
        <f t="shared" si="480"/>
        <v>0</v>
      </c>
      <c r="HC244" s="213">
        <f t="shared" si="481"/>
        <v>0</v>
      </c>
      <c r="HS244" s="213">
        <f t="shared" si="482"/>
        <v>0</v>
      </c>
      <c r="HX244" s="213">
        <f t="shared" si="440"/>
        <v>0</v>
      </c>
      <c r="ID244" s="213">
        <f t="shared" si="441"/>
        <v>0</v>
      </c>
      <c r="IN244" s="213">
        <f t="shared" si="483"/>
        <v>0</v>
      </c>
      <c r="IW244" s="213">
        <f t="shared" si="484"/>
        <v>0</v>
      </c>
      <c r="IZ244" s="213">
        <f t="shared" si="442"/>
        <v>0</v>
      </c>
      <c r="JJ244" s="213">
        <f t="shared" si="443"/>
        <v>0</v>
      </c>
      <c r="JV244" s="213">
        <f t="shared" si="485"/>
        <v>0</v>
      </c>
      <c r="KB244" s="213">
        <f t="shared" si="486"/>
        <v>0</v>
      </c>
      <c r="LG244" s="213">
        <f t="shared" si="444"/>
        <v>0</v>
      </c>
      <c r="LT244" s="213">
        <f t="shared" si="487"/>
        <v>0</v>
      </c>
      <c r="MA244" s="213">
        <f t="shared" si="488"/>
        <v>0</v>
      </c>
      <c r="MF244" s="213">
        <f t="shared" si="489"/>
        <v>0</v>
      </c>
      <c r="MM244" s="213">
        <f t="shared" si="490"/>
        <v>0</v>
      </c>
      <c r="MS244" s="213">
        <f t="shared" si="491"/>
        <v>0</v>
      </c>
      <c r="MU244" s="23"/>
      <c r="OO244" s="213">
        <v>1</v>
      </c>
      <c r="OU244" s="213">
        <v>1</v>
      </c>
      <c r="PD244" s="213">
        <f t="shared" si="445"/>
        <v>2</v>
      </c>
      <c r="PE244" s="213">
        <v>1</v>
      </c>
      <c r="QF244" s="213">
        <f t="shared" si="492"/>
        <v>0</v>
      </c>
      <c r="QY244" s="213">
        <f t="shared" si="493"/>
        <v>0</v>
      </c>
      <c r="RK244" s="213">
        <f t="shared" si="494"/>
        <v>0</v>
      </c>
      <c r="SA244" s="213">
        <f t="shared" si="495"/>
        <v>0</v>
      </c>
      <c r="SG244" s="213">
        <f t="shared" si="496"/>
        <v>0</v>
      </c>
      <c r="SO244" s="213">
        <f t="shared" si="497"/>
        <v>0</v>
      </c>
      <c r="TB244" s="213">
        <f t="shared" si="498"/>
        <v>0</v>
      </c>
      <c r="TS244" s="213">
        <f t="shared" si="446"/>
        <v>0</v>
      </c>
      <c r="UD244" s="213">
        <f t="shared" si="447"/>
        <v>0</v>
      </c>
      <c r="UG244" s="213">
        <f t="shared" si="448"/>
        <v>0</v>
      </c>
      <c r="UQ244" s="213">
        <f t="shared" si="499"/>
        <v>0</v>
      </c>
      <c r="VA244" s="213">
        <f t="shared" si="500"/>
        <v>0</v>
      </c>
      <c r="VG244" s="213">
        <f t="shared" si="501"/>
        <v>0</v>
      </c>
      <c r="WY244" s="213">
        <f t="shared" si="449"/>
        <v>0</v>
      </c>
      <c r="XB244" s="213">
        <f t="shared" si="502"/>
        <v>0</v>
      </c>
      <c r="XG244" s="213">
        <f t="shared" si="450"/>
        <v>0</v>
      </c>
      <c r="XK244" s="214"/>
      <c r="XL244" s="213">
        <f t="shared" si="451"/>
        <v>2</v>
      </c>
      <c r="XM244" s="213">
        <f t="shared" si="452"/>
        <v>0</v>
      </c>
      <c r="XN244" s="213">
        <f t="shared" si="503"/>
        <v>0</v>
      </c>
      <c r="XO244" s="213">
        <f t="shared" si="453"/>
        <v>0</v>
      </c>
      <c r="XP244" s="213">
        <f t="shared" si="504"/>
        <v>0</v>
      </c>
      <c r="XQ244" s="213">
        <f t="shared" si="454"/>
        <v>0</v>
      </c>
      <c r="XR244" s="213">
        <f t="shared" si="455"/>
        <v>0</v>
      </c>
      <c r="XS244" s="213">
        <f t="shared" si="511"/>
        <v>0</v>
      </c>
      <c r="XT244" s="213">
        <f t="shared" si="505"/>
        <v>0</v>
      </c>
      <c r="XU244" s="213">
        <f t="shared" si="456"/>
        <v>0</v>
      </c>
      <c r="XV244" s="213">
        <f t="shared" si="457"/>
        <v>0</v>
      </c>
      <c r="XW244" s="213">
        <f t="shared" si="458"/>
        <v>0</v>
      </c>
      <c r="XX244" s="213">
        <f t="shared" si="459"/>
        <v>0</v>
      </c>
      <c r="XY244" s="213">
        <f t="shared" si="460"/>
        <v>0</v>
      </c>
      <c r="XZ244" s="213">
        <f t="shared" si="461"/>
        <v>0</v>
      </c>
      <c r="YA244" s="213">
        <f t="shared" si="462"/>
        <v>0</v>
      </c>
      <c r="YB244" s="213">
        <f t="shared" si="463"/>
        <v>0</v>
      </c>
      <c r="YC244" s="213">
        <f t="shared" si="464"/>
        <v>0</v>
      </c>
      <c r="YD244" s="132"/>
      <c r="YE244" s="215">
        <f t="shared" si="513"/>
        <v>2</v>
      </c>
      <c r="YF244" s="133">
        <f t="shared" si="465"/>
        <v>129690</v>
      </c>
      <c r="YG244" s="215">
        <v>1</v>
      </c>
      <c r="YH244" s="130">
        <f t="shared" si="466"/>
        <v>259380</v>
      </c>
      <c r="YI244" s="213">
        <v>1</v>
      </c>
      <c r="YJ244" s="128">
        <f t="shared" si="467"/>
        <v>259380</v>
      </c>
      <c r="YK244" s="132"/>
      <c r="YL244" s="213">
        <v>0.33</v>
      </c>
      <c r="YR244" s="213">
        <v>1</v>
      </c>
      <c r="ZE244" s="213">
        <v>1</v>
      </c>
      <c r="AAG244" s="213">
        <v>1</v>
      </c>
      <c r="AAN244" s="213">
        <v>1</v>
      </c>
      <c r="AAV244" s="213">
        <v>1</v>
      </c>
      <c r="ABQ244" s="213">
        <v>1</v>
      </c>
      <c r="ABV244" s="213">
        <v>1</v>
      </c>
      <c r="ACC244" s="213">
        <f t="shared" si="506"/>
        <v>7</v>
      </c>
      <c r="ACD244" s="25">
        <f t="shared" si="435"/>
        <v>37054.285714285717</v>
      </c>
      <c r="ACE244" s="215">
        <f t="shared" si="468"/>
        <v>9</v>
      </c>
      <c r="ACF244" s="11">
        <f t="shared" si="469"/>
        <v>87333.333333333328</v>
      </c>
      <c r="ACG244" s="213">
        <v>2346</v>
      </c>
      <c r="ACH244" s="213">
        <v>4</v>
      </c>
      <c r="ACI244" s="11">
        <f t="shared" si="470"/>
        <v>196500</v>
      </c>
      <c r="ACJ244" s="216">
        <v>0.25</v>
      </c>
      <c r="ACK244" s="13">
        <f t="shared" si="471"/>
        <v>196500</v>
      </c>
      <c r="ACL244" s="213">
        <v>0.33</v>
      </c>
      <c r="ACM244" s="25">
        <f t="shared" si="472"/>
        <v>259380</v>
      </c>
      <c r="ACN244" s="11">
        <f t="shared" si="473"/>
        <v>196500</v>
      </c>
      <c r="ACO244" s="214"/>
      <c r="ACR244" s="213" t="s">
        <v>1081</v>
      </c>
      <c r="ACS244" s="213">
        <v>1</v>
      </c>
      <c r="ADL244" s="213">
        <v>1</v>
      </c>
      <c r="ADP244" s="213">
        <v>1</v>
      </c>
      <c r="ADU244" s="213">
        <v>2.5</v>
      </c>
      <c r="ADV244" s="462"/>
      <c r="ADW244" s="213">
        <v>8</v>
      </c>
      <c r="AEB244" s="213">
        <v>3</v>
      </c>
      <c r="AEE244" s="1">
        <f t="shared" si="507"/>
        <v>0</v>
      </c>
      <c r="AFA244" s="213">
        <v>1</v>
      </c>
      <c r="AFF244" s="213">
        <v>1</v>
      </c>
      <c r="AFM244" s="213">
        <v>1</v>
      </c>
      <c r="AFO244" s="213">
        <v>1</v>
      </c>
      <c r="AFP244" s="213">
        <v>1</v>
      </c>
      <c r="AFQ244" s="213">
        <v>1</v>
      </c>
      <c r="AGL244" s="213">
        <v>345000</v>
      </c>
      <c r="AGM244" s="215"/>
      <c r="AHJ244" s="213">
        <v>345000</v>
      </c>
      <c r="AHN244" s="213">
        <v>1</v>
      </c>
      <c r="AHO244" s="213">
        <v>1</v>
      </c>
      <c r="AHY244" s="213">
        <v>1</v>
      </c>
      <c r="AHZ244" s="213">
        <v>1</v>
      </c>
      <c r="AIJ244" s="213">
        <v>1</v>
      </c>
      <c r="AIY244" s="215"/>
      <c r="AIZ244" s="215"/>
      <c r="AJA244" s="213">
        <v>16.031014492753624</v>
      </c>
      <c r="AJB244" s="215">
        <v>786000</v>
      </c>
      <c r="AJF244" s="444"/>
      <c r="AJG244" s="216"/>
      <c r="AJH244" s="389">
        <v>786000</v>
      </c>
      <c r="AJI244" s="11">
        <f t="shared" si="474"/>
        <v>87333.333333333328</v>
      </c>
      <c r="AJJ244" s="217"/>
      <c r="AJK244" s="218">
        <v>1.1000000000000001</v>
      </c>
      <c r="AJL244" s="213">
        <v>18</v>
      </c>
      <c r="AJM244" s="213">
        <v>1</v>
      </c>
      <c r="AJW244" s="213">
        <f t="shared" si="508"/>
        <v>19</v>
      </c>
      <c r="AJZ244" s="213">
        <f t="shared" si="509"/>
        <v>19</v>
      </c>
      <c r="AKA244" s="217"/>
      <c r="AKB244" s="213" t="s">
        <v>1197</v>
      </c>
      <c r="AKC244" s="213" t="s">
        <v>1109</v>
      </c>
      <c r="AKD244" s="213" t="s">
        <v>1198</v>
      </c>
      <c r="AKE244" s="213" t="s">
        <v>1199</v>
      </c>
      <c r="ALM244" s="213">
        <v>4</v>
      </c>
      <c r="ALN244" s="215">
        <f t="shared" si="510"/>
        <v>196500</v>
      </c>
      <c r="ALO244" s="219">
        <v>786000</v>
      </c>
      <c r="ALP244" s="213">
        <v>2</v>
      </c>
      <c r="ALQ244" s="213">
        <v>1</v>
      </c>
      <c r="ALR244" s="213">
        <v>1</v>
      </c>
      <c r="ALU244" s="217"/>
      <c r="ALV244" s="213">
        <v>1</v>
      </c>
      <c r="ALY244" s="213">
        <v>1</v>
      </c>
      <c r="AMJ244" s="403"/>
    </row>
    <row r="245" spans="1:1024" s="104" customFormat="1" ht="19" customHeight="1" x14ac:dyDescent="0.25">
      <c r="A245" s="278"/>
      <c r="B245" s="113">
        <v>348</v>
      </c>
      <c r="C245" s="473" t="s">
        <v>1105</v>
      </c>
      <c r="D245" s="304" t="s">
        <v>1201</v>
      </c>
      <c r="E245" s="104">
        <v>2011</v>
      </c>
      <c r="F245" s="104">
        <v>3</v>
      </c>
      <c r="G245" s="104">
        <v>1</v>
      </c>
      <c r="H245" s="104">
        <v>3</v>
      </c>
      <c r="I245" s="104">
        <v>1</v>
      </c>
      <c r="J245" s="104">
        <v>5</v>
      </c>
      <c r="K245" s="104">
        <v>1998</v>
      </c>
      <c r="L245" s="104">
        <v>2004</v>
      </c>
      <c r="M245" s="104">
        <v>6</v>
      </c>
      <c r="AB245" s="104">
        <v>1</v>
      </c>
      <c r="AC245" s="104">
        <v>1</v>
      </c>
      <c r="AE245" s="104">
        <v>1</v>
      </c>
      <c r="AF245" s="104">
        <v>1</v>
      </c>
      <c r="AG245" s="104">
        <v>1</v>
      </c>
      <c r="AH245" s="104">
        <v>1</v>
      </c>
      <c r="AX245" s="104">
        <v>1</v>
      </c>
      <c r="BN245" s="104">
        <v>1</v>
      </c>
      <c r="BX245" s="104">
        <v>1</v>
      </c>
      <c r="CG245" s="104">
        <v>1</v>
      </c>
      <c r="CH245" s="257"/>
      <c r="CP245" s="1">
        <f t="shared" si="475"/>
        <v>0</v>
      </c>
      <c r="CQ245" s="1"/>
      <c r="CS245" s="1">
        <f t="shared" si="438"/>
        <v>0</v>
      </c>
      <c r="CT245" s="1"/>
      <c r="DO245" s="1">
        <f t="shared" si="476"/>
        <v>0</v>
      </c>
      <c r="DP245" s="1"/>
      <c r="DX245" s="1">
        <f t="shared" si="477"/>
        <v>0</v>
      </c>
      <c r="DY245" s="1"/>
      <c r="EE245" s="1">
        <f t="shared" si="478"/>
        <v>0</v>
      </c>
      <c r="EF245" s="1"/>
      <c r="EH245" s="1">
        <f t="shared" si="479"/>
        <v>0</v>
      </c>
      <c r="EI245" s="1"/>
      <c r="GP245" s="1">
        <f t="shared" si="439"/>
        <v>0</v>
      </c>
      <c r="GQ245" s="1"/>
      <c r="GY245" s="1">
        <f t="shared" si="480"/>
        <v>0</v>
      </c>
      <c r="GZ245" s="1"/>
      <c r="HC245" s="1">
        <f t="shared" si="481"/>
        <v>0</v>
      </c>
      <c r="HD245" s="1"/>
      <c r="HS245" s="1">
        <f t="shared" si="482"/>
        <v>0</v>
      </c>
      <c r="HT245" s="1"/>
      <c r="HX245" s="1">
        <f t="shared" si="440"/>
        <v>0</v>
      </c>
      <c r="HY245" s="1"/>
      <c r="ID245" s="1">
        <f t="shared" si="441"/>
        <v>0</v>
      </c>
      <c r="IE245" s="1"/>
      <c r="IN245" s="1">
        <f t="shared" si="483"/>
        <v>0</v>
      </c>
      <c r="IW245" s="1">
        <f t="shared" si="484"/>
        <v>0</v>
      </c>
      <c r="IX245" s="1"/>
      <c r="IZ245" s="1">
        <f t="shared" si="442"/>
        <v>0</v>
      </c>
      <c r="JA245" s="1"/>
      <c r="JJ245" s="1">
        <f t="shared" si="443"/>
        <v>0</v>
      </c>
      <c r="JK245" s="1"/>
      <c r="JV245" s="1">
        <f t="shared" si="485"/>
        <v>0</v>
      </c>
      <c r="JW245" s="1"/>
      <c r="KB245" s="1">
        <f t="shared" si="486"/>
        <v>0</v>
      </c>
      <c r="KC245" s="1"/>
      <c r="LG245" s="1">
        <f t="shared" si="444"/>
        <v>0</v>
      </c>
      <c r="LH245" s="1"/>
      <c r="LT245" s="1">
        <f t="shared" si="487"/>
        <v>0</v>
      </c>
      <c r="LU245" s="1"/>
      <c r="MA245" s="1">
        <f t="shared" si="488"/>
        <v>0</v>
      </c>
      <c r="MB245" s="1"/>
      <c r="MF245" s="1">
        <f t="shared" si="489"/>
        <v>0</v>
      </c>
      <c r="MG245" s="1"/>
      <c r="MM245" s="1">
        <f t="shared" si="490"/>
        <v>0</v>
      </c>
      <c r="MN245" s="1"/>
      <c r="MS245" s="1">
        <f t="shared" si="491"/>
        <v>0</v>
      </c>
      <c r="MT245" s="1"/>
      <c r="MU245" s="125"/>
      <c r="OO245" s="104">
        <v>1</v>
      </c>
      <c r="OS245" s="104">
        <v>1</v>
      </c>
      <c r="PD245" s="1">
        <f t="shared" si="445"/>
        <v>2</v>
      </c>
      <c r="PE245" s="1">
        <v>1</v>
      </c>
      <c r="QF245" s="1">
        <f t="shared" si="492"/>
        <v>0</v>
      </c>
      <c r="QG245" s="1"/>
      <c r="QY245" s="1">
        <f t="shared" si="493"/>
        <v>0</v>
      </c>
      <c r="RK245" s="1">
        <f t="shared" si="494"/>
        <v>0</v>
      </c>
      <c r="RL245" s="1"/>
      <c r="SA245" s="1">
        <f t="shared" si="495"/>
        <v>0</v>
      </c>
      <c r="SG245" s="1">
        <f t="shared" si="496"/>
        <v>0</v>
      </c>
      <c r="SO245" s="1">
        <f t="shared" si="497"/>
        <v>0</v>
      </c>
      <c r="TB245" s="1">
        <f t="shared" si="498"/>
        <v>0</v>
      </c>
      <c r="TS245" s="1">
        <f t="shared" si="446"/>
        <v>0</v>
      </c>
      <c r="TT245" s="1"/>
      <c r="UD245" s="1">
        <f t="shared" si="447"/>
        <v>0</v>
      </c>
      <c r="UE245" s="1"/>
      <c r="UG245" s="1">
        <f t="shared" si="448"/>
        <v>0</v>
      </c>
      <c r="UH245" s="1"/>
      <c r="UQ245" s="1">
        <f t="shared" si="499"/>
        <v>0</v>
      </c>
      <c r="UR245" s="1"/>
      <c r="VA245" s="1">
        <f t="shared" si="500"/>
        <v>0</v>
      </c>
      <c r="VB245" s="1"/>
      <c r="VG245" s="1">
        <f t="shared" si="501"/>
        <v>0</v>
      </c>
      <c r="VH245" s="1"/>
      <c r="WY245" s="1">
        <f t="shared" si="449"/>
        <v>0</v>
      </c>
      <c r="WZ245" s="1"/>
      <c r="XB245" s="1">
        <f t="shared" si="502"/>
        <v>0</v>
      </c>
      <c r="XC245" s="1"/>
      <c r="XG245" s="1">
        <f t="shared" si="450"/>
        <v>0</v>
      </c>
      <c r="XH245" s="1"/>
      <c r="XL245" s="1">
        <f t="shared" si="451"/>
        <v>2</v>
      </c>
      <c r="XM245" s="1">
        <f t="shared" si="452"/>
        <v>0</v>
      </c>
      <c r="XN245" s="1">
        <f t="shared" si="503"/>
        <v>0</v>
      </c>
      <c r="XO245" s="1">
        <f t="shared" si="453"/>
        <v>0</v>
      </c>
      <c r="XP245" s="1">
        <f t="shared" si="504"/>
        <v>0</v>
      </c>
      <c r="XQ245" s="1">
        <f t="shared" si="454"/>
        <v>0</v>
      </c>
      <c r="XR245" s="1">
        <f t="shared" si="455"/>
        <v>0</v>
      </c>
      <c r="XS245" s="1">
        <f t="shared" si="511"/>
        <v>0</v>
      </c>
      <c r="XT245" s="1">
        <f t="shared" si="505"/>
        <v>0</v>
      </c>
      <c r="XU245" s="1">
        <f t="shared" si="456"/>
        <v>0</v>
      </c>
      <c r="XV245" s="1">
        <f t="shared" si="457"/>
        <v>0</v>
      </c>
      <c r="XW245" s="1">
        <f t="shared" si="458"/>
        <v>0</v>
      </c>
      <c r="XX245" s="1">
        <f t="shared" si="459"/>
        <v>0</v>
      </c>
      <c r="XY245" s="1">
        <f t="shared" si="460"/>
        <v>0</v>
      </c>
      <c r="XZ245" s="1">
        <f t="shared" si="461"/>
        <v>0</v>
      </c>
      <c r="YA245" s="1">
        <f t="shared" si="462"/>
        <v>0</v>
      </c>
      <c r="YB245" s="1">
        <f t="shared" si="463"/>
        <v>0</v>
      </c>
      <c r="YC245" s="1">
        <f t="shared" si="464"/>
        <v>0</v>
      </c>
      <c r="YD245" s="132"/>
      <c r="YE245" s="133">
        <f t="shared" si="513"/>
        <v>2</v>
      </c>
      <c r="YF245" s="133">
        <f t="shared" si="465"/>
        <v>222915</v>
      </c>
      <c r="YG245" s="130">
        <v>1</v>
      </c>
      <c r="YH245" s="130">
        <f t="shared" si="466"/>
        <v>445830</v>
      </c>
      <c r="YI245" s="129">
        <v>1</v>
      </c>
      <c r="YJ245" s="128">
        <f t="shared" si="467"/>
        <v>445830</v>
      </c>
      <c r="YK245" s="179"/>
      <c r="YL245" s="104">
        <v>0.33</v>
      </c>
      <c r="YR245" s="104">
        <v>1</v>
      </c>
      <c r="ZC245" s="104">
        <v>1</v>
      </c>
      <c r="ZE245" s="104">
        <v>1</v>
      </c>
      <c r="AAG245" s="104">
        <v>1</v>
      </c>
      <c r="AAN245" s="104">
        <v>1</v>
      </c>
      <c r="AAV245" s="104">
        <v>1</v>
      </c>
      <c r="ACC245">
        <f t="shared" si="506"/>
        <v>6</v>
      </c>
      <c r="ACD245" s="25">
        <f t="shared" si="435"/>
        <v>74305</v>
      </c>
      <c r="ACE245" s="11">
        <f t="shared" si="468"/>
        <v>8</v>
      </c>
      <c r="ACF245" s="11">
        <f t="shared" si="469"/>
        <v>168875</v>
      </c>
      <c r="ACG245" s="104">
        <v>2346</v>
      </c>
      <c r="ACH245" s="104">
        <v>4</v>
      </c>
      <c r="ACI245" s="11">
        <f t="shared" si="470"/>
        <v>337750</v>
      </c>
      <c r="ACJ245" s="106">
        <v>0.25</v>
      </c>
      <c r="ACK245" s="13">
        <f t="shared" si="471"/>
        <v>337750</v>
      </c>
      <c r="ACL245" s="104">
        <v>0.33</v>
      </c>
      <c r="ACM245" s="25">
        <f t="shared" si="472"/>
        <v>445830</v>
      </c>
      <c r="ACN245" s="11">
        <f t="shared" si="473"/>
        <v>337750</v>
      </c>
      <c r="ACR245" s="104" t="s">
        <v>1081</v>
      </c>
      <c r="ACS245" s="104">
        <v>1</v>
      </c>
      <c r="ADL245" s="104">
        <v>1</v>
      </c>
      <c r="ADP245" s="104">
        <v>1</v>
      </c>
      <c r="ADU245" s="104">
        <v>2.5</v>
      </c>
      <c r="ADW245" s="104">
        <v>7</v>
      </c>
      <c r="ADX245" s="104">
        <v>1</v>
      </c>
      <c r="AEB245" s="104">
        <v>3</v>
      </c>
      <c r="AEE245" s="1">
        <f t="shared" si="507"/>
        <v>0</v>
      </c>
      <c r="AFA245" s="104">
        <v>1</v>
      </c>
      <c r="AFF245" s="104">
        <v>1</v>
      </c>
      <c r="AFM245" s="104">
        <v>1</v>
      </c>
      <c r="AFO245" s="104">
        <v>1</v>
      </c>
      <c r="AFP245" s="104">
        <v>1</v>
      </c>
      <c r="AFQ245" s="104">
        <v>1</v>
      </c>
      <c r="AFR245" s="104">
        <v>1</v>
      </c>
      <c r="AFT245" s="104">
        <v>1</v>
      </c>
      <c r="AGL245" s="104">
        <v>811000</v>
      </c>
      <c r="AGM245" s="105">
        <f t="shared" si="512"/>
        <v>54000</v>
      </c>
      <c r="AGT245" s="104">
        <v>54000</v>
      </c>
      <c r="AGU245" s="104">
        <v>1</v>
      </c>
      <c r="AHI245" s="104">
        <v>1</v>
      </c>
      <c r="AHJ245" s="104">
        <v>236000</v>
      </c>
      <c r="AHK245" s="104">
        <v>7</v>
      </c>
      <c r="AHL245" s="104">
        <v>2</v>
      </c>
      <c r="AHM245" s="104">
        <v>1</v>
      </c>
      <c r="AHN245" s="104">
        <v>1</v>
      </c>
      <c r="AHO245" s="104">
        <v>1</v>
      </c>
      <c r="AHY245" s="104">
        <v>1</v>
      </c>
      <c r="AHZ245" s="104">
        <v>1</v>
      </c>
      <c r="AIA245" s="104">
        <v>2</v>
      </c>
      <c r="AIB245" s="104">
        <v>1</v>
      </c>
      <c r="AIJ245" s="104">
        <v>1</v>
      </c>
      <c r="AIY245" s="105"/>
      <c r="AIZ245" s="105"/>
      <c r="AJA245" s="104">
        <v>6.8196054254007397</v>
      </c>
      <c r="AJB245" s="105">
        <v>1351000</v>
      </c>
      <c r="AJF245" s="445"/>
      <c r="AJG245" s="106"/>
      <c r="AJH245" s="390">
        <v>1351000</v>
      </c>
      <c r="AJI245" s="11">
        <f t="shared" si="474"/>
        <v>168875</v>
      </c>
      <c r="AJJ245" s="107"/>
      <c r="AJK245" s="107">
        <v>1.1000000000000001</v>
      </c>
      <c r="AJL245" s="104">
        <v>15</v>
      </c>
      <c r="AJM245" s="104">
        <v>3</v>
      </c>
      <c r="AJW245" s="104">
        <f t="shared" si="508"/>
        <v>18</v>
      </c>
      <c r="AJZ245" s="104">
        <f t="shared" si="509"/>
        <v>18</v>
      </c>
      <c r="AKA245" s="107"/>
      <c r="ALN245" s="105" t="e">
        <f t="shared" si="510"/>
        <v>#DIV/0!</v>
      </c>
      <c r="ALO245" s="126">
        <v>1351000</v>
      </c>
      <c r="ALU245" s="107"/>
      <c r="ALV245" s="104">
        <v>1</v>
      </c>
      <c r="ALY245" s="104">
        <v>1</v>
      </c>
      <c r="ALZ245" s="104">
        <v>1</v>
      </c>
      <c r="AMA245" s="104">
        <v>1</v>
      </c>
      <c r="AMB245" s="104">
        <v>1</v>
      </c>
      <c r="AMJ245" s="403"/>
    </row>
    <row r="246" spans="1:1024" s="1" customFormat="1" ht="15" customHeight="1" x14ac:dyDescent="0.25">
      <c r="A246" s="268"/>
      <c r="B246" s="113">
        <v>349</v>
      </c>
      <c r="C246" s="473" t="s">
        <v>1219</v>
      </c>
      <c r="D246" s="304" t="s">
        <v>1203</v>
      </c>
      <c r="E246" s="1">
        <v>2011</v>
      </c>
      <c r="F246" s="1">
        <v>1</v>
      </c>
      <c r="G246" s="1">
        <v>1</v>
      </c>
      <c r="H246" s="1">
        <v>4</v>
      </c>
      <c r="I246" s="1">
        <v>1</v>
      </c>
      <c r="J246" s="1">
        <v>4</v>
      </c>
      <c r="K246" s="1">
        <v>1996</v>
      </c>
      <c r="L246" s="1">
        <v>2005</v>
      </c>
      <c r="M246" s="1">
        <v>6</v>
      </c>
      <c r="W246" s="1">
        <v>1</v>
      </c>
      <c r="Z246" s="1">
        <v>1</v>
      </c>
      <c r="AD246" s="1">
        <v>1</v>
      </c>
      <c r="AE246" s="1">
        <v>1</v>
      </c>
      <c r="AF246" s="1">
        <v>1</v>
      </c>
      <c r="AG246" s="1">
        <v>1</v>
      </c>
      <c r="AH246" s="1">
        <v>1</v>
      </c>
      <c r="AI246" s="1">
        <v>1</v>
      </c>
      <c r="AL246" s="1">
        <v>1</v>
      </c>
      <c r="AM246" s="1">
        <v>1</v>
      </c>
      <c r="AY246" s="1">
        <v>1</v>
      </c>
      <c r="BA246" s="1">
        <v>1</v>
      </c>
      <c r="BC246" s="1">
        <v>1</v>
      </c>
      <c r="BG246" s="1">
        <v>3</v>
      </c>
      <c r="BP246" s="1">
        <v>1</v>
      </c>
      <c r="CG246" s="1">
        <v>2</v>
      </c>
      <c r="CH246" s="246"/>
      <c r="CP246" s="1">
        <f t="shared" si="475"/>
        <v>0</v>
      </c>
      <c r="CS246" s="1">
        <f t="shared" si="438"/>
        <v>0</v>
      </c>
      <c r="DO246" s="1">
        <f t="shared" si="476"/>
        <v>0</v>
      </c>
      <c r="DX246" s="1">
        <f t="shared" si="477"/>
        <v>0</v>
      </c>
      <c r="EE246" s="1">
        <f t="shared" si="478"/>
        <v>0</v>
      </c>
      <c r="EH246" s="1">
        <f t="shared" si="479"/>
        <v>0</v>
      </c>
      <c r="FF246" s="116"/>
      <c r="GP246" s="1">
        <f t="shared" si="439"/>
        <v>0</v>
      </c>
      <c r="GY246" s="1">
        <f t="shared" si="480"/>
        <v>0</v>
      </c>
      <c r="HC246" s="1">
        <f t="shared" si="481"/>
        <v>0</v>
      </c>
      <c r="HS246" s="1">
        <f t="shared" si="482"/>
        <v>0</v>
      </c>
      <c r="HX246" s="1">
        <f t="shared" si="440"/>
        <v>0</v>
      </c>
      <c r="ID246" s="1">
        <f t="shared" si="441"/>
        <v>0</v>
      </c>
      <c r="IN246" s="1">
        <f t="shared" si="483"/>
        <v>0</v>
      </c>
      <c r="IW246" s="1">
        <f t="shared" si="484"/>
        <v>0</v>
      </c>
      <c r="IZ246" s="1">
        <f t="shared" si="442"/>
        <v>0</v>
      </c>
      <c r="JJ246" s="1">
        <f t="shared" si="443"/>
        <v>0</v>
      </c>
      <c r="JV246" s="1">
        <f t="shared" si="485"/>
        <v>0</v>
      </c>
      <c r="KB246" s="1">
        <f t="shared" si="486"/>
        <v>0</v>
      </c>
      <c r="LG246" s="1">
        <f t="shared" si="444"/>
        <v>0</v>
      </c>
      <c r="LT246" s="1">
        <f t="shared" si="487"/>
        <v>0</v>
      </c>
      <c r="MA246" s="1">
        <f t="shared" si="488"/>
        <v>0</v>
      </c>
      <c r="MF246" s="1">
        <f t="shared" si="489"/>
        <v>0</v>
      </c>
      <c r="MM246" s="1">
        <f t="shared" si="490"/>
        <v>0</v>
      </c>
      <c r="MS246" s="1">
        <f t="shared" si="491"/>
        <v>0</v>
      </c>
      <c r="MU246" s="115"/>
      <c r="OI246" s="120"/>
      <c r="OM246" s="1">
        <v>1</v>
      </c>
      <c r="OO246" s="1">
        <v>1</v>
      </c>
      <c r="PD246" s="1">
        <f t="shared" si="445"/>
        <v>2</v>
      </c>
      <c r="PE246" s="1">
        <v>1</v>
      </c>
      <c r="QF246" s="1">
        <f t="shared" si="492"/>
        <v>0</v>
      </c>
      <c r="QY246" s="1">
        <f t="shared" si="493"/>
        <v>0</v>
      </c>
      <c r="RK246" s="1">
        <f t="shared" si="494"/>
        <v>0</v>
      </c>
      <c r="SA246" s="1">
        <f t="shared" si="495"/>
        <v>0</v>
      </c>
      <c r="SG246" s="1">
        <f t="shared" si="496"/>
        <v>0</v>
      </c>
      <c r="SO246" s="1">
        <f t="shared" si="497"/>
        <v>0</v>
      </c>
      <c r="TB246" s="1">
        <f t="shared" si="498"/>
        <v>0</v>
      </c>
      <c r="TS246" s="1">
        <f t="shared" si="446"/>
        <v>0</v>
      </c>
      <c r="UD246" s="1">
        <f t="shared" si="447"/>
        <v>0</v>
      </c>
      <c r="UG246" s="1">
        <f t="shared" si="448"/>
        <v>0</v>
      </c>
      <c r="UQ246" s="1">
        <f t="shared" si="499"/>
        <v>0</v>
      </c>
      <c r="VA246" s="1">
        <f t="shared" si="500"/>
        <v>0</v>
      </c>
      <c r="VG246" s="1">
        <f t="shared" si="501"/>
        <v>0</v>
      </c>
      <c r="WY246" s="1">
        <f t="shared" si="449"/>
        <v>0</v>
      </c>
      <c r="XB246" s="1">
        <f t="shared" si="502"/>
        <v>0</v>
      </c>
      <c r="XG246" s="1">
        <f t="shared" si="450"/>
        <v>0</v>
      </c>
      <c r="XK246" s="108"/>
      <c r="XL246" s="1">
        <f t="shared" si="451"/>
        <v>2</v>
      </c>
      <c r="XM246" s="1">
        <f t="shared" si="452"/>
        <v>0</v>
      </c>
      <c r="XN246" s="1">
        <f t="shared" si="503"/>
        <v>0</v>
      </c>
      <c r="XO246" s="1">
        <f t="shared" si="453"/>
        <v>0</v>
      </c>
      <c r="XP246" s="1">
        <f t="shared" si="504"/>
        <v>0</v>
      </c>
      <c r="XQ246" s="1">
        <f t="shared" si="454"/>
        <v>0</v>
      </c>
      <c r="XR246" s="1">
        <f t="shared" si="455"/>
        <v>0</v>
      </c>
      <c r="XS246" s="1">
        <f t="shared" si="511"/>
        <v>0</v>
      </c>
      <c r="XT246" s="1">
        <f t="shared" si="505"/>
        <v>0</v>
      </c>
      <c r="XU246" s="1">
        <f t="shared" si="456"/>
        <v>0</v>
      </c>
      <c r="XV246" s="1">
        <f t="shared" si="457"/>
        <v>0</v>
      </c>
      <c r="XW246" s="1">
        <f t="shared" si="458"/>
        <v>0</v>
      </c>
      <c r="XX246" s="1">
        <f t="shared" si="459"/>
        <v>0</v>
      </c>
      <c r="XY246" s="1">
        <f t="shared" si="460"/>
        <v>0</v>
      </c>
      <c r="XZ246" s="1">
        <f t="shared" si="461"/>
        <v>0</v>
      </c>
      <c r="YA246" s="1">
        <f t="shared" si="462"/>
        <v>0</v>
      </c>
      <c r="YB246" s="1">
        <f t="shared" si="463"/>
        <v>0</v>
      </c>
      <c r="YC246" s="1">
        <f t="shared" si="464"/>
        <v>0</v>
      </c>
      <c r="YD246" s="132"/>
      <c r="YE246" s="133">
        <f t="shared" si="513"/>
        <v>2</v>
      </c>
      <c r="YF246" s="133">
        <f t="shared" si="465"/>
        <v>48750</v>
      </c>
      <c r="YG246" s="130">
        <v>1</v>
      </c>
      <c r="YH246" s="130">
        <f t="shared" si="466"/>
        <v>97500</v>
      </c>
      <c r="YI246" s="129">
        <v>1</v>
      </c>
      <c r="YJ246" s="128">
        <f t="shared" si="467"/>
        <v>97500</v>
      </c>
      <c r="YK246" s="177"/>
      <c r="YL246">
        <v>0.5</v>
      </c>
      <c r="YM246"/>
      <c r="YN246"/>
      <c r="YO246"/>
      <c r="YP246"/>
      <c r="YQ246"/>
      <c r="YR246">
        <v>1</v>
      </c>
      <c r="YS246"/>
      <c r="YT246"/>
      <c r="YU246"/>
      <c r="YV246"/>
      <c r="YW246"/>
      <c r="YX246"/>
      <c r="YY246"/>
      <c r="YZ246"/>
      <c r="ZA246"/>
      <c r="ZB246"/>
      <c r="ZC246"/>
      <c r="ZD246"/>
      <c r="ZE246">
        <v>1</v>
      </c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>
        <v>1</v>
      </c>
      <c r="AAH246"/>
      <c r="AAI246"/>
      <c r="AAJ246"/>
      <c r="AAK246"/>
      <c r="AAL246"/>
      <c r="AAM246"/>
      <c r="AAN246">
        <v>1</v>
      </c>
      <c r="AAO246"/>
      <c r="AAP246"/>
      <c r="AAQ246"/>
      <c r="AAR246"/>
      <c r="AAS246"/>
      <c r="AAT246"/>
      <c r="AAU246"/>
      <c r="AAV246">
        <v>1</v>
      </c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>
        <f t="shared" si="506"/>
        <v>5</v>
      </c>
      <c r="ACD246" s="25">
        <f t="shared" si="435"/>
        <v>19500</v>
      </c>
      <c r="ACE246" s="11">
        <f t="shared" si="468"/>
        <v>7</v>
      </c>
      <c r="ACF246" s="11">
        <f t="shared" si="469"/>
        <v>27857.142857142859</v>
      </c>
      <c r="ACG246" s="1">
        <v>36</v>
      </c>
      <c r="ACH246" s="1">
        <v>2</v>
      </c>
      <c r="ACI246" s="11">
        <f t="shared" si="470"/>
        <v>97500</v>
      </c>
      <c r="ACJ246" s="11"/>
      <c r="ACK246" s="13">
        <f t="shared" si="471"/>
        <v>0</v>
      </c>
      <c r="ACL246">
        <v>0.5</v>
      </c>
      <c r="ACM246" s="25">
        <f t="shared" si="472"/>
        <v>97500</v>
      </c>
      <c r="ACN246" s="11">
        <f t="shared" si="473"/>
        <v>97500</v>
      </c>
      <c r="ACO246" s="65"/>
      <c r="ACR246" s="1" t="s">
        <v>1081</v>
      </c>
      <c r="ADL246" s="1">
        <v>1</v>
      </c>
      <c r="ADP246" s="1">
        <v>1</v>
      </c>
      <c r="ADU246" s="1">
        <v>2.5</v>
      </c>
      <c r="ADV246" s="457"/>
      <c r="ADW246" s="1">
        <v>8</v>
      </c>
      <c r="AEB246" s="1">
        <v>3</v>
      </c>
      <c r="AEE246" s="1">
        <f t="shared" si="507"/>
        <v>0</v>
      </c>
      <c r="AFA246" s="1">
        <v>1</v>
      </c>
      <c r="AFF246" s="1">
        <v>1</v>
      </c>
      <c r="AFM246" s="1">
        <v>1</v>
      </c>
      <c r="AFO246" s="1">
        <v>1</v>
      </c>
      <c r="AFP246" s="1">
        <v>1</v>
      </c>
      <c r="AFQ246" s="1">
        <v>1</v>
      </c>
      <c r="AFT246" s="1">
        <v>1</v>
      </c>
      <c r="AFW246" s="1">
        <v>1</v>
      </c>
      <c r="AGL246" s="1">
        <v>1333000</v>
      </c>
      <c r="AGM246" s="11">
        <f t="shared" si="512"/>
        <v>0</v>
      </c>
      <c r="AHJ246" s="1">
        <v>1333000</v>
      </c>
      <c r="AHL246" s="1">
        <v>2</v>
      </c>
      <c r="AHM246" s="1">
        <v>1</v>
      </c>
      <c r="AHR246" s="1">
        <v>1</v>
      </c>
      <c r="AHS246" s="1">
        <v>1</v>
      </c>
      <c r="AHT246" s="1">
        <v>2</v>
      </c>
      <c r="AHU246" s="1">
        <v>1</v>
      </c>
      <c r="AIA246" s="1">
        <v>6</v>
      </c>
      <c r="AIB246" s="1">
        <v>1</v>
      </c>
      <c r="AIJ246" s="1">
        <v>1</v>
      </c>
      <c r="AIY246" s="11"/>
      <c r="AIZ246" s="11"/>
      <c r="AJA246" s="1">
        <v>4.1490622655663918</v>
      </c>
      <c r="AJB246" s="11">
        <v>195000</v>
      </c>
      <c r="AJF246" s="435"/>
      <c r="AJG246" s="45"/>
      <c r="AJH246" s="381">
        <v>195000</v>
      </c>
      <c r="AJI246" s="11">
        <f t="shared" si="474"/>
        <v>27857.142857142859</v>
      </c>
      <c r="AJJ246" s="60"/>
      <c r="AJK246" s="12">
        <v>1.1000000000000001</v>
      </c>
      <c r="AJL246" s="1">
        <v>16</v>
      </c>
      <c r="AJO246" s="1">
        <v>1</v>
      </c>
      <c r="AJV246" s="1">
        <v>1</v>
      </c>
      <c r="AJW246" s="1">
        <f t="shared" si="508"/>
        <v>17</v>
      </c>
      <c r="AJZ246" s="1">
        <f t="shared" si="509"/>
        <v>17</v>
      </c>
      <c r="AKA246" s="60"/>
      <c r="AKB246" s="1" t="s">
        <v>1109</v>
      </c>
      <c r="AKC246" s="1" t="s">
        <v>1204</v>
      </c>
      <c r="AKD246" s="1" t="s">
        <v>1082</v>
      </c>
      <c r="ALM246" s="1">
        <v>3</v>
      </c>
      <c r="ALN246" s="11">
        <f t="shared" si="510"/>
        <v>65000</v>
      </c>
      <c r="ALO246" s="53">
        <v>195000</v>
      </c>
      <c r="ALP246" s="1">
        <v>3</v>
      </c>
      <c r="ALU246" s="60"/>
      <c r="ALV246" s="1">
        <v>1</v>
      </c>
      <c r="ALY246" s="1">
        <v>1</v>
      </c>
      <c r="ALZ246" s="1">
        <v>1</v>
      </c>
      <c r="AMA246" s="1">
        <v>1</v>
      </c>
      <c r="AMC246" s="1">
        <v>1</v>
      </c>
      <c r="AMJ246" s="403"/>
    </row>
    <row r="247" spans="1:1024" s="213" customFormat="1" ht="19" customHeight="1" x14ac:dyDescent="0.25">
      <c r="A247" s="277"/>
      <c r="B247" s="113">
        <v>350</v>
      </c>
      <c r="C247" s="473" t="s">
        <v>1111</v>
      </c>
      <c r="D247" s="304" t="s">
        <v>1206</v>
      </c>
      <c r="E247" s="213">
        <v>2011</v>
      </c>
      <c r="F247" s="213">
        <v>1</v>
      </c>
      <c r="G247" s="213">
        <v>1</v>
      </c>
      <c r="H247" s="213">
        <v>4</v>
      </c>
      <c r="I247" s="213">
        <v>1</v>
      </c>
      <c r="J247" s="213">
        <v>4</v>
      </c>
      <c r="K247" s="213">
        <v>1996</v>
      </c>
      <c r="L247" s="213">
        <v>2004</v>
      </c>
      <c r="M247" s="213">
        <v>8</v>
      </c>
      <c r="W247" s="213">
        <v>1</v>
      </c>
      <c r="Z247" s="213">
        <v>1</v>
      </c>
      <c r="AA247" s="213">
        <v>1</v>
      </c>
      <c r="AB247" s="213">
        <v>1</v>
      </c>
      <c r="AD247" s="213">
        <v>1</v>
      </c>
      <c r="AE247" s="213">
        <v>1</v>
      </c>
      <c r="AF247" s="213">
        <v>1</v>
      </c>
      <c r="AG247" s="213">
        <v>1</v>
      </c>
      <c r="AH247" s="213">
        <v>1</v>
      </c>
      <c r="AK247" s="213">
        <v>1</v>
      </c>
      <c r="AX247" s="213">
        <v>1</v>
      </c>
      <c r="AY247" s="213">
        <v>1</v>
      </c>
      <c r="AZ247" s="213">
        <v>1</v>
      </c>
      <c r="BA247" s="213">
        <v>1</v>
      </c>
      <c r="BE247" s="213">
        <v>1</v>
      </c>
      <c r="BG247" s="213">
        <v>3</v>
      </c>
      <c r="BX247" s="213">
        <v>1</v>
      </c>
      <c r="CG247" s="213">
        <v>1</v>
      </c>
      <c r="CH247" s="256"/>
      <c r="CP247" s="213">
        <f t="shared" si="475"/>
        <v>0</v>
      </c>
      <c r="CS247" s="213">
        <f t="shared" si="438"/>
        <v>0</v>
      </c>
      <c r="DO247" s="213">
        <f t="shared" si="476"/>
        <v>0</v>
      </c>
      <c r="DX247" s="213">
        <f t="shared" si="477"/>
        <v>0</v>
      </c>
      <c r="EE247" s="213">
        <f t="shared" si="478"/>
        <v>0</v>
      </c>
      <c r="EH247" s="213">
        <f t="shared" si="479"/>
        <v>0</v>
      </c>
      <c r="GP247" s="213">
        <f t="shared" si="439"/>
        <v>0</v>
      </c>
      <c r="GY247" s="213">
        <f t="shared" si="480"/>
        <v>0</v>
      </c>
      <c r="HC247" s="213">
        <f t="shared" si="481"/>
        <v>0</v>
      </c>
      <c r="HS247" s="213">
        <f t="shared" si="482"/>
        <v>0</v>
      </c>
      <c r="HX247" s="213">
        <f t="shared" si="440"/>
        <v>0</v>
      </c>
      <c r="ID247" s="213">
        <f t="shared" si="441"/>
        <v>0</v>
      </c>
      <c r="IN247" s="213">
        <f t="shared" si="483"/>
        <v>0</v>
      </c>
      <c r="IW247" s="213">
        <f t="shared" si="484"/>
        <v>0</v>
      </c>
      <c r="IZ247" s="213">
        <f t="shared" si="442"/>
        <v>0</v>
      </c>
      <c r="JJ247" s="213">
        <f t="shared" si="443"/>
        <v>0</v>
      </c>
      <c r="JV247" s="213">
        <f t="shared" si="485"/>
        <v>0</v>
      </c>
      <c r="KB247" s="213">
        <f t="shared" si="486"/>
        <v>0</v>
      </c>
      <c r="LG247" s="213">
        <f t="shared" si="444"/>
        <v>0</v>
      </c>
      <c r="LT247" s="213">
        <f t="shared" si="487"/>
        <v>0</v>
      </c>
      <c r="MA247" s="213">
        <f t="shared" si="488"/>
        <v>0</v>
      </c>
      <c r="MF247" s="213">
        <f t="shared" si="489"/>
        <v>0</v>
      </c>
      <c r="MM247" s="213">
        <f t="shared" si="490"/>
        <v>0</v>
      </c>
      <c r="MS247" s="213">
        <f t="shared" si="491"/>
        <v>0</v>
      </c>
      <c r="MU247" s="23"/>
      <c r="OO247" s="213">
        <v>1</v>
      </c>
      <c r="OW247" s="213">
        <v>1</v>
      </c>
      <c r="OZ247" s="213">
        <v>1</v>
      </c>
      <c r="PD247" s="213">
        <f t="shared" si="445"/>
        <v>3</v>
      </c>
      <c r="PE247" s="213">
        <v>1</v>
      </c>
      <c r="QF247" s="213">
        <f t="shared" si="492"/>
        <v>0</v>
      </c>
      <c r="QY247" s="213">
        <f t="shared" si="493"/>
        <v>0</v>
      </c>
      <c r="RK247" s="213">
        <f t="shared" si="494"/>
        <v>0</v>
      </c>
      <c r="SA247" s="213">
        <f t="shared" si="495"/>
        <v>0</v>
      </c>
      <c r="SG247" s="213">
        <f t="shared" si="496"/>
        <v>0</v>
      </c>
      <c r="SO247" s="213">
        <f t="shared" si="497"/>
        <v>0</v>
      </c>
      <c r="TB247" s="213">
        <f t="shared" si="498"/>
        <v>0</v>
      </c>
      <c r="TS247" s="213">
        <f t="shared" si="446"/>
        <v>0</v>
      </c>
      <c r="UD247" s="213">
        <f t="shared" si="447"/>
        <v>0</v>
      </c>
      <c r="UG247" s="213">
        <f t="shared" si="448"/>
        <v>0</v>
      </c>
      <c r="UQ247" s="213">
        <f t="shared" si="499"/>
        <v>0</v>
      </c>
      <c r="VA247" s="213">
        <f t="shared" si="500"/>
        <v>0</v>
      </c>
      <c r="VG247" s="213">
        <f t="shared" si="501"/>
        <v>0</v>
      </c>
      <c r="WY247" s="213">
        <f t="shared" si="449"/>
        <v>0</v>
      </c>
      <c r="XB247" s="213">
        <f t="shared" si="502"/>
        <v>0</v>
      </c>
      <c r="XD247" s="213">
        <v>1</v>
      </c>
      <c r="XG247" s="213">
        <f t="shared" si="450"/>
        <v>1</v>
      </c>
      <c r="XH247" s="213">
        <v>1</v>
      </c>
      <c r="XK247" s="214"/>
      <c r="XL247" s="213">
        <f t="shared" si="451"/>
        <v>3</v>
      </c>
      <c r="XM247" s="213">
        <f t="shared" si="452"/>
        <v>1</v>
      </c>
      <c r="XN247" s="213">
        <f t="shared" si="503"/>
        <v>0</v>
      </c>
      <c r="XO247" s="213">
        <f t="shared" si="453"/>
        <v>0</v>
      </c>
      <c r="XP247" s="213">
        <f t="shared" si="504"/>
        <v>0</v>
      </c>
      <c r="XQ247" s="213">
        <f t="shared" si="454"/>
        <v>0</v>
      </c>
      <c r="XR247" s="213">
        <f t="shared" si="455"/>
        <v>0</v>
      </c>
      <c r="XS247" s="213">
        <f t="shared" si="511"/>
        <v>0</v>
      </c>
      <c r="XT247" s="213">
        <f t="shared" si="505"/>
        <v>0</v>
      </c>
      <c r="XU247" s="213">
        <f t="shared" si="456"/>
        <v>0</v>
      </c>
      <c r="XV247" s="213">
        <f t="shared" si="457"/>
        <v>0</v>
      </c>
      <c r="XW247" s="213">
        <f t="shared" si="458"/>
        <v>0</v>
      </c>
      <c r="XX247" s="213">
        <f t="shared" si="459"/>
        <v>0</v>
      </c>
      <c r="XY247" s="213">
        <f t="shared" si="460"/>
        <v>0</v>
      </c>
      <c r="XZ247" s="213">
        <f t="shared" si="461"/>
        <v>0</v>
      </c>
      <c r="YA247" s="213">
        <f t="shared" si="462"/>
        <v>0</v>
      </c>
      <c r="YB247" s="213">
        <f t="shared" si="463"/>
        <v>0</v>
      </c>
      <c r="YC247" s="213">
        <f t="shared" si="464"/>
        <v>0</v>
      </c>
      <c r="YD247" s="132"/>
      <c r="YE247" s="215">
        <f t="shared" si="513"/>
        <v>4</v>
      </c>
      <c r="YF247" s="133">
        <f t="shared" si="465"/>
        <v>1290052.5</v>
      </c>
      <c r="YG247" s="215">
        <v>2</v>
      </c>
      <c r="YH247" s="130">
        <f t="shared" si="466"/>
        <v>2580105</v>
      </c>
      <c r="YI247" s="213">
        <v>2</v>
      </c>
      <c r="YJ247" s="128">
        <f t="shared" si="467"/>
        <v>2580105</v>
      </c>
      <c r="YK247" s="132"/>
      <c r="YL247" s="213">
        <v>0.33</v>
      </c>
      <c r="YP247" s="213">
        <v>1</v>
      </c>
      <c r="YR247" s="213">
        <v>1</v>
      </c>
      <c r="YS247" s="213">
        <v>1</v>
      </c>
      <c r="YT247" s="213">
        <v>1</v>
      </c>
      <c r="YZ247" s="213">
        <v>1</v>
      </c>
      <c r="ZE247" s="213">
        <v>1</v>
      </c>
      <c r="AAG247" s="213">
        <v>1</v>
      </c>
      <c r="AAN247" s="213">
        <v>1</v>
      </c>
      <c r="AAV247" s="213">
        <v>1</v>
      </c>
      <c r="ACC247" s="213">
        <f t="shared" si="506"/>
        <v>9</v>
      </c>
      <c r="ACD247" s="25">
        <f t="shared" si="435"/>
        <v>573356.66666666674</v>
      </c>
      <c r="ACE247" s="215">
        <f t="shared" si="468"/>
        <v>13</v>
      </c>
      <c r="ACF247" s="11">
        <f t="shared" si="469"/>
        <v>1202846.1538461538</v>
      </c>
      <c r="ACG247" s="213">
        <v>2346</v>
      </c>
      <c r="ACH247" s="213">
        <v>4</v>
      </c>
      <c r="ACI247" s="11">
        <f t="shared" si="470"/>
        <v>3909250</v>
      </c>
      <c r="ACJ247" s="216">
        <v>0.25</v>
      </c>
      <c r="ACK247" s="13">
        <f t="shared" si="471"/>
        <v>3909250</v>
      </c>
      <c r="ACL247" s="213">
        <v>0.33</v>
      </c>
      <c r="ACM247" s="25">
        <f t="shared" si="472"/>
        <v>5160210</v>
      </c>
      <c r="ACN247" s="11">
        <f t="shared" si="473"/>
        <v>3909250</v>
      </c>
      <c r="ACO247" s="214"/>
      <c r="ACR247" s="213" t="s">
        <v>1081</v>
      </c>
      <c r="ADL247" s="213">
        <v>1</v>
      </c>
      <c r="ADP247" s="213">
        <v>1</v>
      </c>
      <c r="ADU247" s="213">
        <v>4</v>
      </c>
      <c r="ADV247" s="462"/>
      <c r="ADW247" s="213">
        <v>8</v>
      </c>
      <c r="AEB247" s="213">
        <v>3</v>
      </c>
      <c r="AEE247" s="1">
        <f t="shared" si="507"/>
        <v>0</v>
      </c>
      <c r="AEI247" s="213">
        <v>1</v>
      </c>
      <c r="AFA247" s="213">
        <v>1</v>
      </c>
      <c r="AFC247" s="213">
        <v>1</v>
      </c>
      <c r="AFF247" s="213">
        <v>1</v>
      </c>
      <c r="AFJ247" s="213">
        <v>1</v>
      </c>
      <c r="AFM247" s="213">
        <v>1</v>
      </c>
      <c r="AFO247" s="213">
        <v>1</v>
      </c>
      <c r="AFP247" s="213">
        <v>1</v>
      </c>
      <c r="AFQ247" s="213">
        <v>1</v>
      </c>
      <c r="AFT247" s="213">
        <v>1</v>
      </c>
      <c r="AFZ247" s="213">
        <v>1</v>
      </c>
      <c r="AGA247" s="213">
        <v>1</v>
      </c>
      <c r="AGL247" s="213">
        <v>405000</v>
      </c>
      <c r="AGM247" s="215"/>
      <c r="AHJ247" s="213">
        <v>405000</v>
      </c>
      <c r="AHL247" s="213">
        <v>1</v>
      </c>
      <c r="AHM247" s="213">
        <v>1</v>
      </c>
      <c r="AIA247" s="213">
        <v>4</v>
      </c>
      <c r="AIB247" s="213">
        <v>1</v>
      </c>
      <c r="AIC247" s="213">
        <v>1</v>
      </c>
      <c r="AID247" s="213">
        <v>1</v>
      </c>
      <c r="AIE247" s="213">
        <v>5</v>
      </c>
      <c r="AIF247" s="213">
        <v>1</v>
      </c>
      <c r="AIJ247" s="213">
        <v>1</v>
      </c>
      <c r="AIY247" s="215"/>
      <c r="AIZ247" s="215"/>
      <c r="AJA247" s="213">
        <v>13.656049382716049</v>
      </c>
      <c r="AJB247" s="215">
        <v>15637000</v>
      </c>
      <c r="AJF247" s="444"/>
      <c r="AJG247" s="216"/>
      <c r="AJH247" s="389">
        <v>15637000</v>
      </c>
      <c r="AJI247" s="11">
        <f t="shared" si="474"/>
        <v>1202846.1538461538</v>
      </c>
      <c r="AJJ247" s="217"/>
      <c r="AJK247" s="218">
        <v>1.1000000000000001</v>
      </c>
      <c r="AJL247" s="213">
        <v>26</v>
      </c>
      <c r="AJW247" s="213">
        <f t="shared" si="508"/>
        <v>26</v>
      </c>
      <c r="AJX247" s="213">
        <v>6</v>
      </c>
      <c r="AJZ247" s="213">
        <f t="shared" si="509"/>
        <v>32</v>
      </c>
      <c r="AKA247" s="217"/>
      <c r="AKB247" s="213" t="s">
        <v>1207</v>
      </c>
      <c r="AKC247" s="213" t="s">
        <v>996</v>
      </c>
      <c r="AKD247" s="213" t="s">
        <v>1208</v>
      </c>
      <c r="AKE247" s="213" t="s">
        <v>1193</v>
      </c>
      <c r="ALM247" s="213">
        <v>4</v>
      </c>
      <c r="ALN247" s="215">
        <f t="shared" si="510"/>
        <v>3909250</v>
      </c>
      <c r="ALO247" s="219">
        <v>15637000</v>
      </c>
      <c r="ALP247" s="213">
        <v>3</v>
      </c>
      <c r="ALU247" s="217"/>
      <c r="ALV247" s="213">
        <v>1</v>
      </c>
      <c r="ALY247" s="213">
        <v>1</v>
      </c>
      <c r="ALZ247" s="213">
        <v>1</v>
      </c>
      <c r="AMC247" s="213">
        <v>1</v>
      </c>
      <c r="AMJ247" s="403"/>
    </row>
    <row r="248" spans="1:1024" s="213" customFormat="1" ht="19" customHeight="1" x14ac:dyDescent="0.25">
      <c r="A248" s="277"/>
      <c r="B248" s="113">
        <v>351</v>
      </c>
      <c r="C248" s="473" t="s">
        <v>1220</v>
      </c>
      <c r="D248" s="304" t="s">
        <v>1210</v>
      </c>
      <c r="E248" s="213">
        <v>2011</v>
      </c>
      <c r="H248" s="213">
        <v>3</v>
      </c>
      <c r="I248" s="213">
        <v>1</v>
      </c>
      <c r="J248" s="213">
        <v>3</v>
      </c>
      <c r="K248" s="213">
        <v>1998</v>
      </c>
      <c r="L248" s="213">
        <v>2004</v>
      </c>
      <c r="M248" s="213">
        <v>7</v>
      </c>
      <c r="AB248" s="213">
        <v>1</v>
      </c>
      <c r="AC248" s="213">
        <v>1</v>
      </c>
      <c r="AD248" s="213">
        <v>1</v>
      </c>
      <c r="AE248" s="213">
        <v>1</v>
      </c>
      <c r="AF248" s="213">
        <v>1</v>
      </c>
      <c r="AG248" s="213">
        <v>1</v>
      </c>
      <c r="AH248" s="213">
        <v>1</v>
      </c>
      <c r="AX248" s="213">
        <v>1</v>
      </c>
      <c r="AY248" s="213">
        <v>1</v>
      </c>
      <c r="AZ248" s="213">
        <v>1</v>
      </c>
      <c r="BA248" s="213">
        <v>1</v>
      </c>
      <c r="BB248" s="213">
        <v>21</v>
      </c>
      <c r="BC248" s="213">
        <v>1</v>
      </c>
      <c r="BE248" s="213">
        <v>1</v>
      </c>
      <c r="BG248" s="213">
        <v>3</v>
      </c>
      <c r="BH248" s="213">
        <v>1</v>
      </c>
      <c r="BR248" s="213">
        <v>1</v>
      </c>
      <c r="BV248" s="213">
        <v>1</v>
      </c>
      <c r="CG248" s="213">
        <v>4</v>
      </c>
      <c r="CH248" s="256"/>
      <c r="CP248" s="213">
        <f t="shared" si="475"/>
        <v>0</v>
      </c>
      <c r="CS248" s="213">
        <f t="shared" si="438"/>
        <v>0</v>
      </c>
      <c r="DO248" s="213">
        <f t="shared" si="476"/>
        <v>0</v>
      </c>
      <c r="DX248" s="213">
        <f t="shared" si="477"/>
        <v>0</v>
      </c>
      <c r="EE248" s="213">
        <f t="shared" si="478"/>
        <v>0</v>
      </c>
      <c r="EH248" s="213">
        <f t="shared" si="479"/>
        <v>0</v>
      </c>
      <c r="GP248" s="213">
        <f t="shared" si="439"/>
        <v>0</v>
      </c>
      <c r="GY248" s="213">
        <f t="shared" si="480"/>
        <v>0</v>
      </c>
      <c r="HC248" s="213">
        <f t="shared" si="481"/>
        <v>0</v>
      </c>
      <c r="HS248" s="213">
        <f t="shared" si="482"/>
        <v>0</v>
      </c>
      <c r="HX248" s="213">
        <f t="shared" si="440"/>
        <v>0</v>
      </c>
      <c r="ID248" s="213">
        <f t="shared" si="441"/>
        <v>0</v>
      </c>
      <c r="IN248" s="213">
        <f t="shared" si="483"/>
        <v>0</v>
      </c>
      <c r="IW248" s="213">
        <f t="shared" si="484"/>
        <v>0</v>
      </c>
      <c r="IZ248" s="213">
        <f t="shared" si="442"/>
        <v>0</v>
      </c>
      <c r="JJ248" s="213">
        <f t="shared" si="443"/>
        <v>0</v>
      </c>
      <c r="JV248" s="213">
        <f t="shared" si="485"/>
        <v>0</v>
      </c>
      <c r="KB248" s="213">
        <f t="shared" si="486"/>
        <v>0</v>
      </c>
      <c r="LG248" s="213">
        <f t="shared" si="444"/>
        <v>0</v>
      </c>
      <c r="LT248" s="213">
        <f t="shared" si="487"/>
        <v>0</v>
      </c>
      <c r="MA248" s="213">
        <f t="shared" si="488"/>
        <v>0</v>
      </c>
      <c r="MF248" s="213">
        <f t="shared" si="489"/>
        <v>0</v>
      </c>
      <c r="MM248" s="213">
        <f t="shared" si="490"/>
        <v>0</v>
      </c>
      <c r="MS248" s="213">
        <f t="shared" si="491"/>
        <v>0</v>
      </c>
      <c r="MU248" s="23"/>
      <c r="OO248" s="213">
        <v>1</v>
      </c>
      <c r="OW248" s="213">
        <v>1</v>
      </c>
      <c r="PD248" s="213">
        <f t="shared" si="445"/>
        <v>2</v>
      </c>
      <c r="PE248" s="213">
        <v>1</v>
      </c>
      <c r="QF248" s="213">
        <f t="shared" si="492"/>
        <v>0</v>
      </c>
      <c r="QY248" s="213">
        <f t="shared" si="493"/>
        <v>0</v>
      </c>
      <c r="RK248" s="213">
        <f t="shared" si="494"/>
        <v>0</v>
      </c>
      <c r="SA248" s="213">
        <f t="shared" si="495"/>
        <v>0</v>
      </c>
      <c r="SG248" s="213">
        <f t="shared" si="496"/>
        <v>0</v>
      </c>
      <c r="SO248" s="213">
        <f t="shared" si="497"/>
        <v>0</v>
      </c>
      <c r="TB248" s="213">
        <f t="shared" si="498"/>
        <v>0</v>
      </c>
      <c r="TS248" s="213">
        <f t="shared" si="446"/>
        <v>0</v>
      </c>
      <c r="UD248" s="213">
        <f t="shared" si="447"/>
        <v>0</v>
      </c>
      <c r="UG248" s="213">
        <f t="shared" si="448"/>
        <v>0</v>
      </c>
      <c r="UQ248" s="213">
        <f t="shared" si="499"/>
        <v>0</v>
      </c>
      <c r="VA248" s="213">
        <f t="shared" si="500"/>
        <v>0</v>
      </c>
      <c r="VG248" s="213">
        <f t="shared" si="501"/>
        <v>0</v>
      </c>
      <c r="WY248" s="213">
        <f t="shared" si="449"/>
        <v>0</v>
      </c>
      <c r="XB248" s="213">
        <f t="shared" si="502"/>
        <v>0</v>
      </c>
      <c r="XG248" s="213">
        <f t="shared" si="450"/>
        <v>0</v>
      </c>
      <c r="XK248" s="214"/>
      <c r="XL248" s="213">
        <f t="shared" si="451"/>
        <v>2</v>
      </c>
      <c r="XM248" s="213">
        <f t="shared" si="452"/>
        <v>0</v>
      </c>
      <c r="XN248" s="213">
        <f t="shared" si="503"/>
        <v>0</v>
      </c>
      <c r="XO248" s="213">
        <f t="shared" si="453"/>
        <v>0</v>
      </c>
      <c r="XP248" s="213">
        <f t="shared" si="504"/>
        <v>0</v>
      </c>
      <c r="XQ248" s="213">
        <f t="shared" si="454"/>
        <v>0</v>
      </c>
      <c r="XR248" s="213">
        <f t="shared" si="455"/>
        <v>0</v>
      </c>
      <c r="XS248" s="213">
        <f t="shared" si="511"/>
        <v>0</v>
      </c>
      <c r="XT248" s="213">
        <f t="shared" si="505"/>
        <v>0</v>
      </c>
      <c r="XU248" s="213">
        <f t="shared" si="456"/>
        <v>0</v>
      </c>
      <c r="XV248" s="213">
        <f t="shared" si="457"/>
        <v>0</v>
      </c>
      <c r="XW248" s="213">
        <f t="shared" si="458"/>
        <v>0</v>
      </c>
      <c r="XX248" s="213">
        <f t="shared" si="459"/>
        <v>0</v>
      </c>
      <c r="XY248" s="213">
        <f t="shared" si="460"/>
        <v>0</v>
      </c>
      <c r="XZ248" s="213">
        <f t="shared" si="461"/>
        <v>0</v>
      </c>
      <c r="YA248" s="213">
        <f t="shared" si="462"/>
        <v>0</v>
      </c>
      <c r="YB248" s="213">
        <f t="shared" si="463"/>
        <v>0</v>
      </c>
      <c r="YC248" s="213">
        <f t="shared" si="464"/>
        <v>0</v>
      </c>
      <c r="YD248" s="132"/>
      <c r="YE248" s="215">
        <f t="shared" si="513"/>
        <v>2</v>
      </c>
      <c r="YF248" s="133">
        <f t="shared" si="465"/>
        <v>235785</v>
      </c>
      <c r="YG248" s="215">
        <v>1</v>
      </c>
      <c r="YH248" s="130">
        <f t="shared" si="466"/>
        <v>471570</v>
      </c>
      <c r="YI248" s="213">
        <v>1</v>
      </c>
      <c r="YJ248" s="128">
        <f t="shared" si="467"/>
        <v>471570</v>
      </c>
      <c r="YK248" s="132"/>
      <c r="YL248" s="213">
        <v>0.33</v>
      </c>
      <c r="YQ248" s="213">
        <v>1</v>
      </c>
      <c r="ZE248" s="213">
        <v>1</v>
      </c>
      <c r="AAG248" s="213">
        <v>1</v>
      </c>
      <c r="AAN248" s="213">
        <v>1</v>
      </c>
      <c r="AAV248" s="213">
        <v>1</v>
      </c>
      <c r="ACC248" s="213">
        <f t="shared" si="506"/>
        <v>5</v>
      </c>
      <c r="ACD248" s="25">
        <f t="shared" si="435"/>
        <v>94314</v>
      </c>
      <c r="ACE248" s="215">
        <f t="shared" si="468"/>
        <v>7</v>
      </c>
      <c r="ACF248" s="11">
        <f t="shared" si="469"/>
        <v>204142.85714285713</v>
      </c>
      <c r="ACG248" s="213">
        <v>2356</v>
      </c>
      <c r="ACH248" s="213">
        <v>4</v>
      </c>
      <c r="ACI248" s="11">
        <f t="shared" si="470"/>
        <v>357250</v>
      </c>
      <c r="ACJ248" s="216">
        <v>0.25</v>
      </c>
      <c r="ACK248" s="13">
        <f t="shared" si="471"/>
        <v>357250</v>
      </c>
      <c r="ACL248" s="213">
        <v>0.33</v>
      </c>
      <c r="ACM248" s="25">
        <f t="shared" si="472"/>
        <v>471570</v>
      </c>
      <c r="ACN248" s="11">
        <f t="shared" si="473"/>
        <v>357250</v>
      </c>
      <c r="ACO248" s="214"/>
      <c r="ACR248" s="213" t="s">
        <v>1081</v>
      </c>
      <c r="ADL248" s="213">
        <v>1</v>
      </c>
      <c r="ADO248" s="213">
        <v>1</v>
      </c>
      <c r="ADP248" s="213">
        <v>1</v>
      </c>
      <c r="ADU248" s="213">
        <v>2.5</v>
      </c>
      <c r="ADV248" s="462"/>
      <c r="ADW248" s="213">
        <v>8</v>
      </c>
      <c r="ADX248" s="213">
        <v>1</v>
      </c>
      <c r="AEB248" s="213">
        <v>3</v>
      </c>
      <c r="AEE248" s="1">
        <f t="shared" si="507"/>
        <v>0</v>
      </c>
      <c r="AEV248" s="213">
        <v>1</v>
      </c>
      <c r="AFA248" s="213">
        <v>1</v>
      </c>
      <c r="AFF248" s="213">
        <v>1</v>
      </c>
      <c r="AFM248" s="213">
        <v>1</v>
      </c>
      <c r="AFO248" s="213">
        <v>1</v>
      </c>
      <c r="AFP248" s="213">
        <v>1</v>
      </c>
      <c r="AFV248" s="213">
        <v>1</v>
      </c>
      <c r="AGL248" s="213">
        <v>301000</v>
      </c>
      <c r="AGM248" s="215"/>
      <c r="AHJ248" s="213">
        <v>301000</v>
      </c>
      <c r="AHL248" s="213">
        <v>1</v>
      </c>
      <c r="AHM248" s="213">
        <v>1</v>
      </c>
      <c r="AHY248" s="213">
        <v>1</v>
      </c>
      <c r="AHZ248" s="213">
        <v>1</v>
      </c>
      <c r="AIA248" s="213">
        <v>4</v>
      </c>
      <c r="AIB248" s="213">
        <v>1</v>
      </c>
      <c r="AIE248" s="213">
        <v>3</v>
      </c>
      <c r="AIF248" s="213">
        <v>1</v>
      </c>
      <c r="AIJ248" s="213">
        <v>1</v>
      </c>
      <c r="AIY248" s="215"/>
      <c r="AIZ248" s="215"/>
      <c r="AJA248" s="213">
        <v>18.374418604651162</v>
      </c>
      <c r="AJB248" s="215">
        <v>1429000</v>
      </c>
      <c r="AJF248" s="444"/>
      <c r="AJG248" s="216"/>
      <c r="AJH248" s="389">
        <v>1429000</v>
      </c>
      <c r="AJI248" s="11">
        <f t="shared" si="474"/>
        <v>204142.85714285713</v>
      </c>
      <c r="AJJ248" s="217"/>
      <c r="AJK248" s="218">
        <v>1.1000000000000001</v>
      </c>
      <c r="AJL248" s="213">
        <v>1</v>
      </c>
      <c r="AJW248" s="213">
        <f t="shared" si="508"/>
        <v>1</v>
      </c>
      <c r="AJZ248" s="213">
        <f t="shared" si="509"/>
        <v>1</v>
      </c>
      <c r="AKA248" s="217"/>
      <c r="AKB248" s="213" t="s">
        <v>1041</v>
      </c>
      <c r="AKC248" s="213" t="s">
        <v>1211</v>
      </c>
      <c r="ALM248" s="213">
        <v>2</v>
      </c>
      <c r="ALN248" s="215">
        <f t="shared" si="510"/>
        <v>714500</v>
      </c>
      <c r="ALO248" s="219">
        <v>1429000</v>
      </c>
      <c r="ALP248" s="213">
        <v>2</v>
      </c>
      <c r="ALU248" s="217"/>
      <c r="ALV248" s="213">
        <v>1</v>
      </c>
      <c r="ALY248" s="213">
        <v>1</v>
      </c>
      <c r="ALZ248" s="213">
        <v>1</v>
      </c>
      <c r="AMJ248" s="403"/>
    </row>
    <row r="249" spans="1:1024" s="213" customFormat="1" ht="19" customHeight="1" x14ac:dyDescent="0.25">
      <c r="A249" s="277"/>
      <c r="B249" s="113">
        <v>352</v>
      </c>
      <c r="C249" s="473" t="s">
        <v>1272</v>
      </c>
      <c r="D249" s="304" t="s">
        <v>1213</v>
      </c>
      <c r="E249" s="213">
        <v>2011</v>
      </c>
      <c r="H249" s="213">
        <v>2</v>
      </c>
      <c r="I249" s="213">
        <v>1</v>
      </c>
      <c r="J249" s="213">
        <v>2</v>
      </c>
      <c r="K249" s="213">
        <v>1997</v>
      </c>
      <c r="L249" s="213">
        <v>2005</v>
      </c>
      <c r="M249" s="213">
        <v>9</v>
      </c>
      <c r="Z249" s="213">
        <v>1</v>
      </c>
      <c r="AA249" s="213">
        <v>1</v>
      </c>
      <c r="AB249" s="213">
        <v>1</v>
      </c>
      <c r="AC249" s="213">
        <v>1</v>
      </c>
      <c r="AD249" s="213">
        <v>1</v>
      </c>
      <c r="AE249" s="213">
        <v>1</v>
      </c>
      <c r="AF249" s="213">
        <v>1</v>
      </c>
      <c r="AG249" s="213">
        <v>1</v>
      </c>
      <c r="AH249" s="213">
        <v>1</v>
      </c>
      <c r="AI249" s="213">
        <v>1</v>
      </c>
      <c r="AX249" s="213">
        <v>1</v>
      </c>
      <c r="AY249" s="213">
        <v>1</v>
      </c>
      <c r="AZ249" s="213">
        <v>1</v>
      </c>
      <c r="BA249" s="213">
        <v>1</v>
      </c>
      <c r="BJ249" s="213">
        <v>1</v>
      </c>
      <c r="BK249" s="213">
        <v>1</v>
      </c>
      <c r="BM249" s="213">
        <v>1</v>
      </c>
      <c r="BT249" s="213">
        <v>1</v>
      </c>
      <c r="BV249" s="213">
        <v>1</v>
      </c>
      <c r="CG249" s="213">
        <v>6</v>
      </c>
      <c r="CH249" s="256"/>
      <c r="CP249" s="213">
        <f t="shared" si="475"/>
        <v>0</v>
      </c>
      <c r="CS249" s="213">
        <f t="shared" si="438"/>
        <v>0</v>
      </c>
      <c r="DO249" s="213">
        <f t="shared" si="476"/>
        <v>0</v>
      </c>
      <c r="DX249" s="213">
        <f t="shared" si="477"/>
        <v>0</v>
      </c>
      <c r="EE249" s="213">
        <f t="shared" si="478"/>
        <v>0</v>
      </c>
      <c r="EH249" s="213">
        <f t="shared" si="479"/>
        <v>0</v>
      </c>
      <c r="FF249" s="213">
        <v>1</v>
      </c>
      <c r="GP249" s="213">
        <f t="shared" si="439"/>
        <v>1</v>
      </c>
      <c r="GQ249" s="213">
        <v>1</v>
      </c>
      <c r="GY249" s="213">
        <f t="shared" si="480"/>
        <v>0</v>
      </c>
      <c r="HC249" s="213">
        <f t="shared" si="481"/>
        <v>0</v>
      </c>
      <c r="HS249" s="213">
        <f t="shared" si="482"/>
        <v>0</v>
      </c>
      <c r="HX249" s="213">
        <f t="shared" si="440"/>
        <v>0</v>
      </c>
      <c r="ID249" s="213">
        <f t="shared" si="441"/>
        <v>0</v>
      </c>
      <c r="IN249" s="213">
        <f t="shared" si="483"/>
        <v>0</v>
      </c>
      <c r="IW249" s="213">
        <f t="shared" si="484"/>
        <v>0</v>
      </c>
      <c r="IZ249" s="213">
        <f t="shared" si="442"/>
        <v>0</v>
      </c>
      <c r="JJ249" s="213">
        <f t="shared" si="443"/>
        <v>0</v>
      </c>
      <c r="JV249" s="213">
        <f t="shared" si="485"/>
        <v>0</v>
      </c>
      <c r="KB249" s="213">
        <f t="shared" si="486"/>
        <v>0</v>
      </c>
      <c r="LG249" s="213">
        <f t="shared" si="444"/>
        <v>0</v>
      </c>
      <c r="LT249" s="213">
        <f t="shared" si="487"/>
        <v>0</v>
      </c>
      <c r="MA249" s="213">
        <f t="shared" si="488"/>
        <v>0</v>
      </c>
      <c r="MF249" s="213">
        <f t="shared" si="489"/>
        <v>0</v>
      </c>
      <c r="MM249" s="213">
        <f t="shared" si="490"/>
        <v>0</v>
      </c>
      <c r="MS249" s="213">
        <f t="shared" si="491"/>
        <v>0</v>
      </c>
      <c r="MU249" s="23"/>
      <c r="OO249" s="213">
        <v>1</v>
      </c>
      <c r="OW249" s="213">
        <v>1</v>
      </c>
      <c r="OZ249" s="213">
        <v>1</v>
      </c>
      <c r="PD249" s="213">
        <f t="shared" si="445"/>
        <v>3</v>
      </c>
      <c r="PE249" s="213">
        <v>1</v>
      </c>
      <c r="QF249" s="213">
        <f t="shared" si="492"/>
        <v>0</v>
      </c>
      <c r="QY249" s="213">
        <f t="shared" si="493"/>
        <v>0</v>
      </c>
      <c r="RK249" s="213">
        <f t="shared" si="494"/>
        <v>0</v>
      </c>
      <c r="SA249" s="213">
        <f t="shared" si="495"/>
        <v>0</v>
      </c>
      <c r="SG249" s="213">
        <f t="shared" si="496"/>
        <v>0</v>
      </c>
      <c r="SO249" s="213">
        <f t="shared" si="497"/>
        <v>0</v>
      </c>
      <c r="TB249" s="213">
        <f t="shared" si="498"/>
        <v>0</v>
      </c>
      <c r="TS249" s="213">
        <f t="shared" si="446"/>
        <v>0</v>
      </c>
      <c r="UD249" s="213">
        <f t="shared" si="447"/>
        <v>0</v>
      </c>
      <c r="UG249" s="213">
        <f t="shared" si="448"/>
        <v>0</v>
      </c>
      <c r="UK249" s="213">
        <v>1</v>
      </c>
      <c r="UQ249" s="213">
        <f t="shared" si="499"/>
        <v>1</v>
      </c>
      <c r="UR249" s="213">
        <v>1</v>
      </c>
      <c r="VA249" s="213">
        <f t="shared" si="500"/>
        <v>0</v>
      </c>
      <c r="VG249" s="213">
        <f t="shared" si="501"/>
        <v>0</v>
      </c>
      <c r="WY249" s="213">
        <f t="shared" si="449"/>
        <v>0</v>
      </c>
      <c r="XB249" s="213">
        <f t="shared" si="502"/>
        <v>0</v>
      </c>
      <c r="XG249" s="213">
        <f t="shared" si="450"/>
        <v>0</v>
      </c>
      <c r="XK249" s="214"/>
      <c r="XL249" s="213">
        <f t="shared" si="451"/>
        <v>3</v>
      </c>
      <c r="XM249" s="213">
        <f t="shared" si="452"/>
        <v>0</v>
      </c>
      <c r="XN249" s="213">
        <f t="shared" si="503"/>
        <v>0</v>
      </c>
      <c r="XO249" s="213">
        <f t="shared" si="453"/>
        <v>0</v>
      </c>
      <c r="XP249" s="213">
        <f t="shared" si="504"/>
        <v>0</v>
      </c>
      <c r="XQ249" s="213">
        <f t="shared" si="454"/>
        <v>0</v>
      </c>
      <c r="XR249" s="213">
        <f t="shared" si="455"/>
        <v>1</v>
      </c>
      <c r="XS249" s="213">
        <f t="shared" si="511"/>
        <v>1</v>
      </c>
      <c r="XT249" s="213">
        <f t="shared" si="505"/>
        <v>1</v>
      </c>
      <c r="XU249" s="213">
        <f t="shared" si="456"/>
        <v>0</v>
      </c>
      <c r="XV249" s="213">
        <f t="shared" si="457"/>
        <v>0</v>
      </c>
      <c r="XW249" s="213">
        <f t="shared" si="458"/>
        <v>0</v>
      </c>
      <c r="XX249" s="213">
        <f t="shared" si="459"/>
        <v>0</v>
      </c>
      <c r="XY249" s="213">
        <f t="shared" si="460"/>
        <v>0</v>
      </c>
      <c r="XZ249" s="213">
        <f t="shared" si="461"/>
        <v>0</v>
      </c>
      <c r="YA249" s="213">
        <f t="shared" si="462"/>
        <v>0</v>
      </c>
      <c r="YB249" s="213">
        <f t="shared" si="463"/>
        <v>0</v>
      </c>
      <c r="YC249" s="213">
        <f t="shared" si="464"/>
        <v>0</v>
      </c>
      <c r="YD249" s="132"/>
      <c r="YE249" s="215">
        <f t="shared" si="513"/>
        <v>6</v>
      </c>
      <c r="YF249" s="133">
        <f t="shared" si="465"/>
        <v>142230</v>
      </c>
      <c r="YG249" s="215">
        <v>3</v>
      </c>
      <c r="YH249" s="130">
        <f t="shared" si="466"/>
        <v>284460</v>
      </c>
      <c r="YI249" s="213">
        <v>4</v>
      </c>
      <c r="YJ249" s="128">
        <f t="shared" si="467"/>
        <v>213345</v>
      </c>
      <c r="YK249" s="132"/>
      <c r="YL249" s="213">
        <v>0.33</v>
      </c>
      <c r="YP249" s="213">
        <v>1</v>
      </c>
      <c r="YR249" s="213">
        <v>1</v>
      </c>
      <c r="YS249" s="213">
        <v>1</v>
      </c>
      <c r="YU249" s="213">
        <v>1</v>
      </c>
      <c r="ZC249" s="213">
        <v>1</v>
      </c>
      <c r="ZE249" s="213">
        <v>1</v>
      </c>
      <c r="ZH249" s="213">
        <v>1</v>
      </c>
      <c r="ZI249" s="213">
        <v>1</v>
      </c>
      <c r="ZQ249" s="213">
        <v>1</v>
      </c>
      <c r="AAG249" s="213">
        <v>1</v>
      </c>
      <c r="AAN249" s="213">
        <v>1</v>
      </c>
      <c r="AAQ249" s="213">
        <v>1</v>
      </c>
      <c r="AAV249" s="213">
        <v>1</v>
      </c>
      <c r="ACC249" s="213">
        <f t="shared" si="506"/>
        <v>13</v>
      </c>
      <c r="ACD249" s="25">
        <f t="shared" si="435"/>
        <v>65644.61538461539</v>
      </c>
      <c r="ACE249" s="215">
        <f t="shared" si="468"/>
        <v>19</v>
      </c>
      <c r="ACF249" s="11">
        <f t="shared" si="469"/>
        <v>136105.26315789475</v>
      </c>
      <c r="ACG249" s="213">
        <v>2346</v>
      </c>
      <c r="ACH249" s="213">
        <v>4</v>
      </c>
      <c r="ACI249" s="11">
        <f t="shared" si="470"/>
        <v>646500</v>
      </c>
      <c r="ACJ249" s="216">
        <v>0.25</v>
      </c>
      <c r="ACK249" s="13">
        <f t="shared" si="471"/>
        <v>646500</v>
      </c>
      <c r="ACL249" s="213">
        <v>0.33</v>
      </c>
      <c r="ACM249" s="25">
        <f t="shared" si="472"/>
        <v>853380</v>
      </c>
      <c r="ACN249" s="11">
        <f t="shared" si="473"/>
        <v>646500</v>
      </c>
      <c r="ACO249" s="214"/>
      <c r="ACR249" s="213" t="s">
        <v>1081</v>
      </c>
      <c r="ADB249" s="213">
        <v>1</v>
      </c>
      <c r="ADC249" s="213">
        <v>1</v>
      </c>
      <c r="ADD249" s="213">
        <v>1</v>
      </c>
      <c r="ADE249" s="213">
        <v>1</v>
      </c>
      <c r="ADL249" s="213">
        <v>1</v>
      </c>
      <c r="ADU249" s="213">
        <v>2.5</v>
      </c>
      <c r="ADV249" s="462"/>
      <c r="ADW249" s="213">
        <v>7</v>
      </c>
      <c r="ADX249" s="213">
        <v>1</v>
      </c>
      <c r="AEB249" s="213">
        <v>2</v>
      </c>
      <c r="AEE249" s="1">
        <f t="shared" si="507"/>
        <v>0</v>
      </c>
      <c r="AFA249" s="213">
        <v>1</v>
      </c>
      <c r="AFC249" s="213">
        <v>1</v>
      </c>
      <c r="AFF249" s="213">
        <v>1</v>
      </c>
      <c r="AFJ249" s="213">
        <v>1</v>
      </c>
      <c r="AFM249" s="213">
        <v>1</v>
      </c>
      <c r="AFO249" s="213">
        <v>1</v>
      </c>
      <c r="AFP249" s="213">
        <v>1</v>
      </c>
      <c r="AFQ249" s="213">
        <v>1</v>
      </c>
      <c r="AGL249" s="213">
        <v>1328000</v>
      </c>
      <c r="AGM249" s="215"/>
      <c r="AHJ249" s="213">
        <v>1328000</v>
      </c>
      <c r="AHK249" s="213">
        <v>1</v>
      </c>
      <c r="AHL249" s="213">
        <v>1</v>
      </c>
      <c r="AHM249" s="213">
        <v>1</v>
      </c>
      <c r="AHV249" s="213">
        <v>3</v>
      </c>
      <c r="AHY249" s="213">
        <v>1</v>
      </c>
      <c r="AHZ249" s="213">
        <v>1</v>
      </c>
      <c r="AIA249" s="213">
        <v>3</v>
      </c>
      <c r="AIB249" s="213">
        <v>1</v>
      </c>
      <c r="AIJ249" s="213">
        <v>1</v>
      </c>
      <c r="AIK249" s="213">
        <v>1</v>
      </c>
      <c r="AIL249" s="213">
        <v>1</v>
      </c>
      <c r="AIY249" s="215"/>
      <c r="AIZ249" s="215"/>
      <c r="AJB249" s="215">
        <v>2586000</v>
      </c>
      <c r="AJF249" s="444"/>
      <c r="AJG249" s="216"/>
      <c r="AJH249" s="389">
        <v>2586000</v>
      </c>
      <c r="AJI249" s="11">
        <f t="shared" si="474"/>
        <v>136105.26315789475</v>
      </c>
      <c r="AJJ249" s="217"/>
      <c r="AJK249" s="218">
        <v>1.1000000000000001</v>
      </c>
      <c r="AJL249" s="213">
        <v>17</v>
      </c>
      <c r="AJM249" s="213">
        <v>1</v>
      </c>
      <c r="AJW249" s="213">
        <f t="shared" si="508"/>
        <v>18</v>
      </c>
      <c r="AJX249" s="213">
        <v>2</v>
      </c>
      <c r="AJY249" s="213">
        <v>1</v>
      </c>
      <c r="AJZ249" s="213">
        <f t="shared" si="509"/>
        <v>21</v>
      </c>
      <c r="AKA249" s="217"/>
      <c r="AKB249" s="213" t="s">
        <v>1048</v>
      </c>
      <c r="AKC249" s="213" t="s">
        <v>1109</v>
      </c>
      <c r="AKD249" s="213" t="s">
        <v>996</v>
      </c>
      <c r="AKE249" s="213" t="s">
        <v>1082</v>
      </c>
      <c r="AKF249" s="213" t="s">
        <v>1214</v>
      </c>
      <c r="ALM249" s="213">
        <v>4</v>
      </c>
      <c r="ALN249" s="215">
        <f t="shared" si="510"/>
        <v>646500</v>
      </c>
      <c r="ALO249" s="219">
        <v>2586000</v>
      </c>
      <c r="ALP249" s="213">
        <v>3</v>
      </c>
      <c r="ALQ249" s="213">
        <v>1</v>
      </c>
      <c r="ALU249" s="217"/>
      <c r="ALV249" s="213">
        <v>1</v>
      </c>
      <c r="ALY249" s="213">
        <v>1</v>
      </c>
      <c r="ALZ249" s="213">
        <v>1</v>
      </c>
      <c r="AMA249" s="213">
        <v>1</v>
      </c>
      <c r="AMJ249" s="403"/>
    </row>
    <row r="250" spans="1:1024" s="213" customFormat="1" ht="19" customHeight="1" x14ac:dyDescent="0.25">
      <c r="A250" s="277"/>
      <c r="B250" s="113">
        <v>353</v>
      </c>
      <c r="C250" s="473" t="s">
        <v>1274</v>
      </c>
      <c r="D250" s="304" t="s">
        <v>1218</v>
      </c>
      <c r="E250" s="213">
        <v>2011</v>
      </c>
      <c r="F250" s="213">
        <v>1</v>
      </c>
      <c r="H250" s="213">
        <v>4</v>
      </c>
      <c r="I250" s="213">
        <v>1</v>
      </c>
      <c r="J250" s="213">
        <v>4</v>
      </c>
      <c r="K250" s="213">
        <v>2002</v>
      </c>
      <c r="L250" s="213">
        <v>2004</v>
      </c>
      <c r="M250" s="213">
        <v>3</v>
      </c>
      <c r="W250" s="213">
        <v>1</v>
      </c>
      <c r="X250" s="213">
        <v>1</v>
      </c>
      <c r="AF250" s="213">
        <v>1</v>
      </c>
      <c r="AG250" s="213">
        <v>1</v>
      </c>
      <c r="AH250" s="213">
        <v>1</v>
      </c>
      <c r="AX250" s="213">
        <v>1</v>
      </c>
      <c r="AY250" s="213">
        <v>1</v>
      </c>
      <c r="AZ250" s="213">
        <v>1</v>
      </c>
      <c r="BA250" s="213">
        <v>1</v>
      </c>
      <c r="BB250" s="213">
        <v>11</v>
      </c>
      <c r="BE250" s="213">
        <v>1</v>
      </c>
      <c r="CG250" s="213">
        <v>3</v>
      </c>
      <c r="CH250" s="256"/>
      <c r="CP250" s="213">
        <f t="shared" si="475"/>
        <v>0</v>
      </c>
      <c r="CS250" s="213">
        <f t="shared" si="438"/>
        <v>0</v>
      </c>
      <c r="DO250" s="213">
        <f t="shared" si="476"/>
        <v>0</v>
      </c>
      <c r="DX250" s="213">
        <f t="shared" si="477"/>
        <v>0</v>
      </c>
      <c r="EE250" s="213">
        <f t="shared" si="478"/>
        <v>0</v>
      </c>
      <c r="EH250" s="213">
        <f t="shared" si="479"/>
        <v>0</v>
      </c>
      <c r="GP250" s="213">
        <f t="shared" si="439"/>
        <v>0</v>
      </c>
      <c r="GY250" s="213">
        <f t="shared" si="480"/>
        <v>0</v>
      </c>
      <c r="HC250" s="213">
        <f t="shared" si="481"/>
        <v>0</v>
      </c>
      <c r="HS250" s="213">
        <f t="shared" si="482"/>
        <v>0</v>
      </c>
      <c r="HX250" s="213">
        <f t="shared" si="440"/>
        <v>0</v>
      </c>
      <c r="ID250" s="213">
        <f t="shared" si="441"/>
        <v>0</v>
      </c>
      <c r="IN250" s="213">
        <f t="shared" si="483"/>
        <v>0</v>
      </c>
      <c r="IW250" s="213">
        <f t="shared" si="484"/>
        <v>0</v>
      </c>
      <c r="IZ250" s="213">
        <f t="shared" si="442"/>
        <v>0</v>
      </c>
      <c r="JF250" s="213">
        <v>1</v>
      </c>
      <c r="JJ250" s="213">
        <f t="shared" si="443"/>
        <v>1</v>
      </c>
      <c r="JK250" s="213">
        <v>1</v>
      </c>
      <c r="JV250" s="213">
        <f t="shared" si="485"/>
        <v>0</v>
      </c>
      <c r="KB250" s="213">
        <f t="shared" si="486"/>
        <v>0</v>
      </c>
      <c r="LG250" s="213">
        <f t="shared" si="444"/>
        <v>0</v>
      </c>
      <c r="LT250" s="213">
        <f t="shared" si="487"/>
        <v>0</v>
      </c>
      <c r="MA250" s="213">
        <f t="shared" si="488"/>
        <v>0</v>
      </c>
      <c r="MF250" s="213">
        <f t="shared" si="489"/>
        <v>0</v>
      </c>
      <c r="MM250" s="213">
        <f t="shared" si="490"/>
        <v>0</v>
      </c>
      <c r="MS250" s="213">
        <f t="shared" si="491"/>
        <v>0</v>
      </c>
      <c r="MU250" s="23"/>
      <c r="OO250" s="213">
        <v>1</v>
      </c>
      <c r="OT250" s="213">
        <v>1</v>
      </c>
      <c r="PD250" s="213">
        <f t="shared" si="445"/>
        <v>2</v>
      </c>
      <c r="PE250" s="213">
        <v>1</v>
      </c>
      <c r="QF250" s="213">
        <f t="shared" si="492"/>
        <v>0</v>
      </c>
      <c r="QY250" s="213">
        <f t="shared" si="493"/>
        <v>0</v>
      </c>
      <c r="RK250" s="213">
        <f t="shared" si="494"/>
        <v>0</v>
      </c>
      <c r="SA250" s="213">
        <f t="shared" si="495"/>
        <v>0</v>
      </c>
      <c r="SG250" s="213">
        <f t="shared" si="496"/>
        <v>0</v>
      </c>
      <c r="SO250" s="213">
        <f t="shared" si="497"/>
        <v>0</v>
      </c>
      <c r="TB250" s="213">
        <f t="shared" si="498"/>
        <v>0</v>
      </c>
      <c r="TS250" s="213">
        <f t="shared" si="446"/>
        <v>0</v>
      </c>
      <c r="UD250" s="213">
        <f t="shared" si="447"/>
        <v>0</v>
      </c>
      <c r="UG250" s="213">
        <f t="shared" si="448"/>
        <v>0</v>
      </c>
      <c r="UQ250" s="213">
        <f t="shared" si="499"/>
        <v>0</v>
      </c>
      <c r="VA250" s="213">
        <f t="shared" si="500"/>
        <v>0</v>
      </c>
      <c r="VG250" s="213">
        <f t="shared" si="501"/>
        <v>0</v>
      </c>
      <c r="WY250" s="213">
        <f t="shared" si="449"/>
        <v>0</v>
      </c>
      <c r="XB250" s="213">
        <f t="shared" si="502"/>
        <v>0</v>
      </c>
      <c r="XG250" s="213">
        <f t="shared" si="450"/>
        <v>0</v>
      </c>
      <c r="XK250" s="214"/>
      <c r="XL250" s="213">
        <f t="shared" si="451"/>
        <v>2</v>
      </c>
      <c r="XM250" s="213">
        <f t="shared" si="452"/>
        <v>0</v>
      </c>
      <c r="XN250" s="213">
        <f t="shared" si="503"/>
        <v>0</v>
      </c>
      <c r="XO250" s="213">
        <f t="shared" si="453"/>
        <v>0</v>
      </c>
      <c r="XP250" s="213">
        <f t="shared" si="504"/>
        <v>0</v>
      </c>
      <c r="XQ250" s="213">
        <f t="shared" si="454"/>
        <v>0</v>
      </c>
      <c r="XR250" s="213">
        <f t="shared" si="455"/>
        <v>0</v>
      </c>
      <c r="XS250" s="213">
        <f t="shared" si="511"/>
        <v>0</v>
      </c>
      <c r="XT250" s="213">
        <f t="shared" si="505"/>
        <v>1</v>
      </c>
      <c r="XU250" s="213">
        <f t="shared" si="456"/>
        <v>0</v>
      </c>
      <c r="XV250" s="213">
        <f t="shared" si="457"/>
        <v>0</v>
      </c>
      <c r="XW250" s="213">
        <f t="shared" si="458"/>
        <v>0</v>
      </c>
      <c r="XX250" s="213">
        <f t="shared" si="459"/>
        <v>0</v>
      </c>
      <c r="XY250" s="213">
        <f t="shared" si="460"/>
        <v>0</v>
      </c>
      <c r="XZ250" s="213">
        <f t="shared" si="461"/>
        <v>0</v>
      </c>
      <c r="YA250" s="213">
        <f t="shared" si="462"/>
        <v>0</v>
      </c>
      <c r="YB250" s="213">
        <f t="shared" si="463"/>
        <v>0</v>
      </c>
      <c r="YC250" s="213">
        <f t="shared" si="464"/>
        <v>0</v>
      </c>
      <c r="YD250" s="132"/>
      <c r="YE250" s="215">
        <f t="shared" si="513"/>
        <v>3</v>
      </c>
      <c r="YF250" s="133">
        <f t="shared" si="465"/>
        <v>9020</v>
      </c>
      <c r="YG250" s="215">
        <v>2</v>
      </c>
      <c r="YH250" s="130">
        <f t="shared" si="466"/>
        <v>13530</v>
      </c>
      <c r="YI250" s="213">
        <v>2</v>
      </c>
      <c r="YJ250" s="128">
        <f t="shared" si="467"/>
        <v>13530</v>
      </c>
      <c r="YK250" s="132"/>
      <c r="YL250" s="213">
        <v>0.33</v>
      </c>
      <c r="YM250" s="213">
        <v>1</v>
      </c>
      <c r="YR250" s="213">
        <v>1</v>
      </c>
      <c r="ZE250" s="213">
        <v>1</v>
      </c>
      <c r="ZN250" s="213">
        <v>1</v>
      </c>
      <c r="ZQ250" s="213">
        <v>1</v>
      </c>
      <c r="AAG250" s="213">
        <v>1</v>
      </c>
      <c r="AAN250" s="213">
        <v>1</v>
      </c>
      <c r="AAV250" s="213">
        <v>1</v>
      </c>
      <c r="ACC250" s="213">
        <f t="shared" si="506"/>
        <v>8</v>
      </c>
      <c r="ACD250" s="25">
        <f t="shared" si="435"/>
        <v>3382.5</v>
      </c>
      <c r="ACE250" s="215">
        <f t="shared" si="468"/>
        <v>11</v>
      </c>
      <c r="ACF250" s="11">
        <f t="shared" si="469"/>
        <v>7454.545454545455</v>
      </c>
      <c r="ACG250" s="213">
        <v>2346</v>
      </c>
      <c r="ACH250" s="213">
        <v>4</v>
      </c>
      <c r="ACI250" s="11">
        <f t="shared" si="470"/>
        <v>20500</v>
      </c>
      <c r="ACJ250" s="216">
        <v>0.25</v>
      </c>
      <c r="ACK250" s="13">
        <f t="shared" si="471"/>
        <v>20500</v>
      </c>
      <c r="ACL250" s="213">
        <v>0.33</v>
      </c>
      <c r="ACM250" s="25">
        <f t="shared" si="472"/>
        <v>27060</v>
      </c>
      <c r="ACN250" s="11">
        <f t="shared" si="473"/>
        <v>20500</v>
      </c>
      <c r="ACO250" s="214"/>
      <c r="ACR250" s="213" t="s">
        <v>1081</v>
      </c>
      <c r="ADL250" s="213">
        <v>1</v>
      </c>
      <c r="ADP250" s="213">
        <v>1</v>
      </c>
      <c r="ADU250" s="213">
        <v>2.5</v>
      </c>
      <c r="ADV250" s="462"/>
      <c r="ADW250" s="213">
        <v>7</v>
      </c>
      <c r="AEB250" s="213">
        <v>3</v>
      </c>
      <c r="AEE250" s="1">
        <f t="shared" si="507"/>
        <v>0</v>
      </c>
      <c r="AFA250" s="213">
        <v>1</v>
      </c>
      <c r="AFF250" s="213">
        <v>1</v>
      </c>
      <c r="AFM250" s="213">
        <v>1</v>
      </c>
      <c r="AFO250" s="213">
        <v>1</v>
      </c>
      <c r="AFP250" s="213">
        <v>1</v>
      </c>
      <c r="AFQ250" s="213">
        <v>1</v>
      </c>
      <c r="AFX250" s="213">
        <v>1</v>
      </c>
      <c r="AGM250" s="215"/>
      <c r="AHJ250" s="213">
        <v>610000</v>
      </c>
      <c r="AIY250" s="215"/>
      <c r="AIZ250" s="215"/>
      <c r="AJB250" s="215">
        <v>82000</v>
      </c>
      <c r="AJF250" s="444"/>
      <c r="AJG250" s="216"/>
      <c r="AJH250" s="389">
        <v>82000</v>
      </c>
      <c r="AJI250" s="11">
        <f t="shared" si="474"/>
        <v>7454.545454545455</v>
      </c>
      <c r="AJJ250" s="217"/>
      <c r="AJK250" s="218">
        <v>1.1000000000000001</v>
      </c>
      <c r="AJL250" s="213">
        <v>14</v>
      </c>
      <c r="AJM250" s="213">
        <v>2</v>
      </c>
      <c r="AJW250" s="213">
        <f t="shared" si="508"/>
        <v>16</v>
      </c>
      <c r="AJZ250" s="213">
        <f t="shared" si="509"/>
        <v>16</v>
      </c>
      <c r="AKA250" s="217"/>
      <c r="ALN250" s="215" t="e">
        <f t="shared" si="510"/>
        <v>#DIV/0!</v>
      </c>
      <c r="ALO250" s="219">
        <v>82000</v>
      </c>
      <c r="ALU250" s="217"/>
      <c r="ALV250" s="213">
        <v>1</v>
      </c>
      <c r="ALW250" s="213">
        <v>1</v>
      </c>
      <c r="AMJ250" s="403"/>
    </row>
    <row r="251" spans="1:1024" s="4" customFormat="1" ht="19" customHeight="1" x14ac:dyDescent="0.25">
      <c r="A251" s="270"/>
      <c r="B251" s="113">
        <v>354</v>
      </c>
      <c r="C251" s="473" t="s">
        <v>1216</v>
      </c>
      <c r="D251" s="304" t="s">
        <v>1218</v>
      </c>
      <c r="E251" s="4">
        <v>2011</v>
      </c>
      <c r="F251" s="4">
        <v>1</v>
      </c>
      <c r="H251" s="4">
        <v>4</v>
      </c>
      <c r="I251" s="4">
        <v>1</v>
      </c>
      <c r="J251" s="4">
        <v>4</v>
      </c>
      <c r="K251" s="4">
        <v>1989</v>
      </c>
      <c r="L251" s="4">
        <v>1998</v>
      </c>
      <c r="M251" s="4">
        <v>5</v>
      </c>
      <c r="Z251" s="4">
        <v>1</v>
      </c>
      <c r="AA251" s="4">
        <v>1</v>
      </c>
      <c r="AB251" s="4">
        <v>1</v>
      </c>
      <c r="AX251" s="4">
        <v>1</v>
      </c>
      <c r="BN251" s="4">
        <v>1</v>
      </c>
      <c r="BX251" s="4">
        <v>1</v>
      </c>
      <c r="CG251" s="4">
        <v>2</v>
      </c>
      <c r="CH251" s="252"/>
      <c r="CP251" s="4">
        <f t="shared" si="475"/>
        <v>0</v>
      </c>
      <c r="CS251" s="4">
        <f t="shared" si="438"/>
        <v>0</v>
      </c>
      <c r="DO251" s="4">
        <f t="shared" si="476"/>
        <v>0</v>
      </c>
      <c r="DX251" s="4">
        <f t="shared" si="477"/>
        <v>0</v>
      </c>
      <c r="EE251" s="4">
        <f t="shared" si="478"/>
        <v>0</v>
      </c>
      <c r="EH251" s="4">
        <f t="shared" si="479"/>
        <v>0</v>
      </c>
      <c r="GP251" s="4">
        <f t="shared" si="439"/>
        <v>0</v>
      </c>
      <c r="GY251" s="4">
        <f t="shared" si="480"/>
        <v>0</v>
      </c>
      <c r="HC251" s="4">
        <f t="shared" si="481"/>
        <v>0</v>
      </c>
      <c r="HS251" s="4">
        <f t="shared" si="482"/>
        <v>0</v>
      </c>
      <c r="HX251" s="4">
        <f t="shared" si="440"/>
        <v>0</v>
      </c>
      <c r="ID251" s="4">
        <f t="shared" si="441"/>
        <v>0</v>
      </c>
      <c r="IN251" s="4">
        <f t="shared" si="483"/>
        <v>0</v>
      </c>
      <c r="IW251" s="4">
        <f t="shared" si="484"/>
        <v>0</v>
      </c>
      <c r="IZ251" s="4">
        <f t="shared" si="442"/>
        <v>0</v>
      </c>
      <c r="JJ251" s="4">
        <f t="shared" si="443"/>
        <v>0</v>
      </c>
      <c r="JV251" s="4">
        <f t="shared" si="485"/>
        <v>0</v>
      </c>
      <c r="KB251" s="4">
        <f t="shared" si="486"/>
        <v>0</v>
      </c>
      <c r="LG251" s="4">
        <f t="shared" si="444"/>
        <v>0</v>
      </c>
      <c r="LT251" s="4">
        <f t="shared" si="487"/>
        <v>0</v>
      </c>
      <c r="MA251" s="4">
        <f t="shared" si="488"/>
        <v>0</v>
      </c>
      <c r="MF251" s="4">
        <f t="shared" si="489"/>
        <v>0</v>
      </c>
      <c r="MM251" s="4">
        <f t="shared" si="490"/>
        <v>0</v>
      </c>
      <c r="MS251" s="4">
        <f t="shared" si="491"/>
        <v>0</v>
      </c>
      <c r="MU251" s="189"/>
      <c r="OO251" s="4">
        <v>1</v>
      </c>
      <c r="PD251" s="4">
        <f t="shared" si="445"/>
        <v>1</v>
      </c>
      <c r="PE251" s="4">
        <v>1</v>
      </c>
      <c r="QF251" s="4">
        <f t="shared" si="492"/>
        <v>0</v>
      </c>
      <c r="QY251" s="4">
        <f t="shared" si="493"/>
        <v>0</v>
      </c>
      <c r="RK251" s="4">
        <f t="shared" si="494"/>
        <v>0</v>
      </c>
      <c r="SA251" s="4">
        <f t="shared" si="495"/>
        <v>0</v>
      </c>
      <c r="SG251" s="4">
        <f t="shared" si="496"/>
        <v>0</v>
      </c>
      <c r="SO251" s="4">
        <f t="shared" si="497"/>
        <v>0</v>
      </c>
      <c r="TB251" s="4">
        <f t="shared" si="498"/>
        <v>0</v>
      </c>
      <c r="TS251" s="4">
        <f t="shared" si="446"/>
        <v>0</v>
      </c>
      <c r="UD251" s="4">
        <f t="shared" si="447"/>
        <v>0</v>
      </c>
      <c r="UG251" s="4">
        <f t="shared" si="448"/>
        <v>0</v>
      </c>
      <c r="UQ251" s="4">
        <f t="shared" si="499"/>
        <v>0</v>
      </c>
      <c r="VA251" s="4">
        <f t="shared" si="500"/>
        <v>0</v>
      </c>
      <c r="VG251" s="4">
        <f t="shared" si="501"/>
        <v>0</v>
      </c>
      <c r="WY251" s="4">
        <f t="shared" si="449"/>
        <v>0</v>
      </c>
      <c r="XB251" s="4">
        <f t="shared" si="502"/>
        <v>0</v>
      </c>
      <c r="XG251" s="4">
        <f t="shared" si="450"/>
        <v>0</v>
      </c>
      <c r="XK251" s="200"/>
      <c r="XL251" s="4">
        <f t="shared" si="451"/>
        <v>1</v>
      </c>
      <c r="XM251" s="4">
        <f t="shared" si="452"/>
        <v>0</v>
      </c>
      <c r="XN251" s="4">
        <f t="shared" si="503"/>
        <v>0</v>
      </c>
      <c r="XO251" s="4">
        <f t="shared" si="453"/>
        <v>0</v>
      </c>
      <c r="XP251" s="4">
        <f t="shared" si="504"/>
        <v>0</v>
      </c>
      <c r="XQ251" s="4">
        <f t="shared" si="454"/>
        <v>0</v>
      </c>
      <c r="XR251" s="4">
        <f t="shared" si="455"/>
        <v>0</v>
      </c>
      <c r="XS251" s="4">
        <f t="shared" si="511"/>
        <v>0</v>
      </c>
      <c r="XT251" s="4">
        <f t="shared" si="505"/>
        <v>0</v>
      </c>
      <c r="XU251" s="4">
        <f t="shared" si="456"/>
        <v>0</v>
      </c>
      <c r="XV251" s="4">
        <f t="shared" si="457"/>
        <v>0</v>
      </c>
      <c r="XW251" s="4">
        <f t="shared" si="458"/>
        <v>0</v>
      </c>
      <c r="XX251" s="4">
        <f t="shared" si="459"/>
        <v>0</v>
      </c>
      <c r="XY251" s="4">
        <f t="shared" si="460"/>
        <v>0</v>
      </c>
      <c r="XZ251" s="4">
        <f t="shared" si="461"/>
        <v>0</v>
      </c>
      <c r="YA251" s="4">
        <f t="shared" si="462"/>
        <v>0</v>
      </c>
      <c r="YB251" s="4">
        <f t="shared" si="463"/>
        <v>0</v>
      </c>
      <c r="YC251" s="4">
        <f t="shared" si="464"/>
        <v>0</v>
      </c>
      <c r="YD251" s="191"/>
      <c r="YE251" s="5">
        <f t="shared" si="513"/>
        <v>1</v>
      </c>
      <c r="YF251" s="133">
        <f t="shared" si="465"/>
        <v>935880</v>
      </c>
      <c r="YG251" s="5">
        <v>1</v>
      </c>
      <c r="YH251" s="130">
        <f t="shared" si="466"/>
        <v>935880</v>
      </c>
      <c r="YI251" s="4">
        <v>1</v>
      </c>
      <c r="YJ251" s="128">
        <f t="shared" si="467"/>
        <v>935880</v>
      </c>
      <c r="YK251" s="191"/>
      <c r="YL251" s="4">
        <v>0.33</v>
      </c>
      <c r="YQ251" s="4">
        <v>1</v>
      </c>
      <c r="YR251" s="4">
        <v>1</v>
      </c>
      <c r="AAG251" s="4">
        <v>1</v>
      </c>
      <c r="AAN251" s="4">
        <v>1</v>
      </c>
      <c r="AAV251" s="4">
        <v>1</v>
      </c>
      <c r="ACC251" s="4">
        <f t="shared" si="506"/>
        <v>5</v>
      </c>
      <c r="ACD251" s="25">
        <f t="shared" si="435"/>
        <v>187176</v>
      </c>
      <c r="ACE251" s="5">
        <f t="shared" si="468"/>
        <v>6</v>
      </c>
      <c r="ACF251" s="11">
        <f t="shared" si="469"/>
        <v>472666.66666666669</v>
      </c>
      <c r="ACG251" s="4">
        <v>2356</v>
      </c>
      <c r="ACH251" s="4">
        <v>4</v>
      </c>
      <c r="ACI251" s="11">
        <f t="shared" si="470"/>
        <v>709000</v>
      </c>
      <c r="ACJ251" s="37">
        <v>0.25</v>
      </c>
      <c r="ACK251" s="13">
        <f t="shared" si="471"/>
        <v>709000</v>
      </c>
      <c r="ACL251" s="4">
        <v>0.33</v>
      </c>
      <c r="ACM251" s="25">
        <f t="shared" si="472"/>
        <v>935880</v>
      </c>
      <c r="ACN251" s="11">
        <f t="shared" si="473"/>
        <v>709000</v>
      </c>
      <c r="ACO251" s="200"/>
      <c r="ACR251" s="4" t="s">
        <v>1081</v>
      </c>
      <c r="ADL251" s="4">
        <v>1</v>
      </c>
      <c r="ADP251" s="4">
        <v>1</v>
      </c>
      <c r="ADU251" s="4">
        <v>2.5</v>
      </c>
      <c r="ADW251" s="4">
        <v>7</v>
      </c>
      <c r="AEB251" s="4">
        <v>2</v>
      </c>
      <c r="AEE251" s="1">
        <f t="shared" si="507"/>
        <v>0</v>
      </c>
      <c r="AFA251" s="4">
        <v>1</v>
      </c>
      <c r="AFF251" s="4">
        <v>1</v>
      </c>
      <c r="AFJ251" s="4">
        <v>1</v>
      </c>
      <c r="AFM251" s="4">
        <v>1</v>
      </c>
      <c r="AFO251" s="4">
        <v>1</v>
      </c>
      <c r="AFP251" s="4">
        <v>1</v>
      </c>
      <c r="AFQ251" s="4">
        <v>1</v>
      </c>
      <c r="AFT251" s="4">
        <v>1</v>
      </c>
      <c r="AGL251" s="4">
        <v>251000</v>
      </c>
      <c r="AGM251" s="5"/>
      <c r="AHJ251" s="4">
        <v>251000</v>
      </c>
      <c r="AHL251" s="4">
        <v>2</v>
      </c>
      <c r="AHM251" s="4">
        <v>1</v>
      </c>
      <c r="AHR251" s="4">
        <v>1</v>
      </c>
      <c r="AHS251" s="4">
        <v>1</v>
      </c>
      <c r="AIY251" s="5"/>
      <c r="AIZ251" s="5"/>
      <c r="AJB251" s="5">
        <v>2836000</v>
      </c>
      <c r="AJF251" s="437"/>
      <c r="AJG251" s="37"/>
      <c r="AJH251" s="383">
        <v>2836000</v>
      </c>
      <c r="AJI251" s="11">
        <f t="shared" si="474"/>
        <v>472666.66666666669</v>
      </c>
      <c r="AJJ251" s="201"/>
      <c r="AJK251" s="6">
        <v>1.1000000000000001</v>
      </c>
      <c r="AJL251" s="4">
        <v>16</v>
      </c>
      <c r="AJM251" s="4">
        <v>2</v>
      </c>
      <c r="AJW251" s="4">
        <f t="shared" si="508"/>
        <v>18</v>
      </c>
      <c r="AJZ251" s="4">
        <f t="shared" si="509"/>
        <v>18</v>
      </c>
      <c r="AKA251" s="201"/>
      <c r="ALN251" s="5" t="e">
        <f t="shared" si="510"/>
        <v>#DIV/0!</v>
      </c>
      <c r="ALO251" s="202">
        <v>2836000</v>
      </c>
      <c r="ALU251" s="201"/>
      <c r="ALV251" s="4">
        <v>1</v>
      </c>
      <c r="ALY251" s="4">
        <v>1</v>
      </c>
      <c r="AMA251" s="4">
        <v>1</v>
      </c>
      <c r="AMJ251" s="403"/>
    </row>
    <row r="252" spans="1:1024" s="1" customFormat="1" ht="15" customHeight="1" x14ac:dyDescent="0.25">
      <c r="A252" s="268"/>
      <c r="B252" s="113">
        <v>355</v>
      </c>
      <c r="C252" s="473" t="s">
        <v>998</v>
      </c>
      <c r="D252" s="304" t="s">
        <v>1113</v>
      </c>
      <c r="E252" s="1">
        <v>2011</v>
      </c>
      <c r="F252" s="1">
        <v>1</v>
      </c>
      <c r="H252" s="1">
        <v>3</v>
      </c>
      <c r="I252" s="1">
        <v>1</v>
      </c>
      <c r="J252" s="1">
        <v>3</v>
      </c>
      <c r="K252" s="1">
        <v>1993</v>
      </c>
      <c r="L252" s="1">
        <v>2000</v>
      </c>
      <c r="M252" s="1">
        <v>5</v>
      </c>
      <c r="W252" s="1">
        <v>1</v>
      </c>
      <c r="Y252" s="1">
        <v>1</v>
      </c>
      <c r="Z252" s="1">
        <v>1</v>
      </c>
      <c r="AA252" s="1">
        <v>1</v>
      </c>
      <c r="AD252" s="1">
        <v>1</v>
      </c>
      <c r="AY252" s="1">
        <v>1</v>
      </c>
      <c r="BA252" s="1">
        <v>1</v>
      </c>
      <c r="BH252" s="1">
        <v>1</v>
      </c>
      <c r="BJ252" s="1">
        <v>1</v>
      </c>
      <c r="CG252" s="1">
        <v>3</v>
      </c>
      <c r="CH252" s="246"/>
      <c r="CP252" s="1">
        <f t="shared" si="475"/>
        <v>0</v>
      </c>
      <c r="CS252" s="1">
        <f t="shared" si="438"/>
        <v>0</v>
      </c>
      <c r="DO252" s="1">
        <f t="shared" si="476"/>
        <v>0</v>
      </c>
      <c r="DX252" s="1">
        <f t="shared" si="477"/>
        <v>0</v>
      </c>
      <c r="EE252" s="1">
        <f t="shared" si="478"/>
        <v>0</v>
      </c>
      <c r="EH252" s="1">
        <f t="shared" si="479"/>
        <v>0</v>
      </c>
      <c r="FF252" s="116"/>
      <c r="GP252" s="1">
        <f t="shared" si="439"/>
        <v>0</v>
      </c>
      <c r="GY252" s="1">
        <f t="shared" si="480"/>
        <v>0</v>
      </c>
      <c r="HC252" s="1">
        <f t="shared" si="481"/>
        <v>0</v>
      </c>
      <c r="HS252" s="1">
        <f t="shared" si="482"/>
        <v>0</v>
      </c>
      <c r="HX252" s="1">
        <f t="shared" si="440"/>
        <v>0</v>
      </c>
      <c r="ID252" s="1">
        <f t="shared" si="441"/>
        <v>0</v>
      </c>
      <c r="IN252" s="1">
        <f t="shared" si="483"/>
        <v>0</v>
      </c>
      <c r="IW252" s="1">
        <f t="shared" si="484"/>
        <v>0</v>
      </c>
      <c r="IZ252" s="1">
        <f t="shared" si="442"/>
        <v>0</v>
      </c>
      <c r="JJ252" s="1">
        <f t="shared" si="443"/>
        <v>0</v>
      </c>
      <c r="JV252" s="1">
        <f t="shared" si="485"/>
        <v>0</v>
      </c>
      <c r="KB252" s="1">
        <f t="shared" si="486"/>
        <v>0</v>
      </c>
      <c r="LG252" s="1">
        <f t="shared" si="444"/>
        <v>0</v>
      </c>
      <c r="LT252" s="1">
        <f t="shared" si="487"/>
        <v>0</v>
      </c>
      <c r="MA252" s="1">
        <f t="shared" si="488"/>
        <v>0</v>
      </c>
      <c r="MF252" s="1">
        <f t="shared" si="489"/>
        <v>0</v>
      </c>
      <c r="MM252" s="1">
        <f t="shared" si="490"/>
        <v>0</v>
      </c>
      <c r="MS252" s="1">
        <f t="shared" si="491"/>
        <v>0</v>
      </c>
      <c r="MU252" s="115"/>
      <c r="OI252" s="120"/>
      <c r="OO252" s="1">
        <v>1</v>
      </c>
      <c r="OT252" s="1">
        <v>1</v>
      </c>
      <c r="PD252" s="1">
        <f t="shared" si="445"/>
        <v>2</v>
      </c>
      <c r="PE252" s="1">
        <v>1</v>
      </c>
      <c r="QF252" s="1">
        <f t="shared" si="492"/>
        <v>0</v>
      </c>
      <c r="QY252" s="1">
        <f t="shared" si="493"/>
        <v>0</v>
      </c>
      <c r="RK252" s="1">
        <f t="shared" si="494"/>
        <v>0</v>
      </c>
      <c r="SA252" s="1">
        <f t="shared" si="495"/>
        <v>0</v>
      </c>
      <c r="SG252" s="1">
        <f t="shared" si="496"/>
        <v>0</v>
      </c>
      <c r="SO252" s="1">
        <f t="shared" si="497"/>
        <v>0</v>
      </c>
      <c r="TB252" s="1">
        <f t="shared" si="498"/>
        <v>0</v>
      </c>
      <c r="TS252" s="1">
        <f t="shared" si="446"/>
        <v>0</v>
      </c>
      <c r="UD252" s="1">
        <f t="shared" si="447"/>
        <v>0</v>
      </c>
      <c r="UG252" s="1">
        <f t="shared" si="448"/>
        <v>0</v>
      </c>
      <c r="UQ252" s="1">
        <f t="shared" si="499"/>
        <v>0</v>
      </c>
      <c r="VA252" s="1">
        <f t="shared" si="500"/>
        <v>0</v>
      </c>
      <c r="VG252" s="1">
        <f t="shared" si="501"/>
        <v>0</v>
      </c>
      <c r="WY252" s="1">
        <f t="shared" si="449"/>
        <v>0</v>
      </c>
      <c r="XB252" s="1">
        <f t="shared" si="502"/>
        <v>0</v>
      </c>
      <c r="XG252" s="1">
        <f t="shared" si="450"/>
        <v>0</v>
      </c>
      <c r="XK252" s="108"/>
      <c r="XL252" s="1">
        <f t="shared" si="451"/>
        <v>2</v>
      </c>
      <c r="XM252" s="1">
        <f t="shared" si="452"/>
        <v>0</v>
      </c>
      <c r="XN252" s="1">
        <f t="shared" si="503"/>
        <v>0</v>
      </c>
      <c r="XO252" s="1">
        <f t="shared" si="453"/>
        <v>0</v>
      </c>
      <c r="XP252" s="1">
        <f t="shared" si="504"/>
        <v>0</v>
      </c>
      <c r="XQ252" s="1">
        <f t="shared" si="454"/>
        <v>0</v>
      </c>
      <c r="XR252" s="1">
        <f t="shared" si="455"/>
        <v>0</v>
      </c>
      <c r="XS252" s="1">
        <f t="shared" si="511"/>
        <v>0</v>
      </c>
      <c r="XT252" s="1">
        <f t="shared" si="505"/>
        <v>0</v>
      </c>
      <c r="XU252" s="1">
        <f t="shared" si="456"/>
        <v>0</v>
      </c>
      <c r="XV252" s="1">
        <f t="shared" si="457"/>
        <v>0</v>
      </c>
      <c r="XW252" s="1">
        <f t="shared" si="458"/>
        <v>0</v>
      </c>
      <c r="XX252" s="1">
        <f t="shared" si="459"/>
        <v>0</v>
      </c>
      <c r="XY252" s="1">
        <f t="shared" si="460"/>
        <v>0</v>
      </c>
      <c r="XZ252" s="1">
        <f t="shared" si="461"/>
        <v>0</v>
      </c>
      <c r="YA252" s="1">
        <f t="shared" si="462"/>
        <v>0</v>
      </c>
      <c r="YB252" s="1">
        <f t="shared" si="463"/>
        <v>0</v>
      </c>
      <c r="YC252" s="1">
        <f t="shared" si="464"/>
        <v>0</v>
      </c>
      <c r="YD252" s="132"/>
      <c r="YE252" s="133">
        <f t="shared" si="513"/>
        <v>2</v>
      </c>
      <c r="YF252" s="133">
        <f t="shared" si="465"/>
        <v>596000</v>
      </c>
      <c r="YG252" s="130">
        <v>1</v>
      </c>
      <c r="YH252" s="130">
        <f t="shared" si="466"/>
        <v>1192000</v>
      </c>
      <c r="YI252" s="129">
        <v>1</v>
      </c>
      <c r="YJ252" s="128">
        <f t="shared" si="467"/>
        <v>1192000</v>
      </c>
      <c r="YK252" s="177"/>
      <c r="YL252">
        <v>0.5</v>
      </c>
      <c r="YM252"/>
      <c r="YN252"/>
      <c r="YO252"/>
      <c r="YP252"/>
      <c r="YQ252"/>
      <c r="YR252">
        <v>1</v>
      </c>
      <c r="YS252"/>
      <c r="YT252"/>
      <c r="YU252"/>
      <c r="YV252"/>
      <c r="YW252"/>
      <c r="YX252"/>
      <c r="YY252"/>
      <c r="YZ252"/>
      <c r="ZA252"/>
      <c r="ZB252"/>
      <c r="ZC252">
        <v>1</v>
      </c>
      <c r="ZD252"/>
      <c r="ZE252">
        <v>1</v>
      </c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>
        <v>1</v>
      </c>
      <c r="AAH252"/>
      <c r="AAI252"/>
      <c r="AAJ252"/>
      <c r="AAK252"/>
      <c r="AAL252"/>
      <c r="AAM252"/>
      <c r="AAN252">
        <v>1</v>
      </c>
      <c r="AAO252"/>
      <c r="AAP252"/>
      <c r="AAQ252"/>
      <c r="AAR252"/>
      <c r="AAS252"/>
      <c r="AAT252"/>
      <c r="AAU252"/>
      <c r="AAV252">
        <v>1</v>
      </c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>
        <f t="shared" si="506"/>
        <v>6</v>
      </c>
      <c r="ACD252" s="25">
        <f t="shared" si="435"/>
        <v>198666.66666666666</v>
      </c>
      <c r="ACE252" s="11">
        <f t="shared" si="468"/>
        <v>8</v>
      </c>
      <c r="ACF252" s="11">
        <f t="shared" si="469"/>
        <v>298000</v>
      </c>
      <c r="ACG252" s="1">
        <v>36</v>
      </c>
      <c r="ACH252" s="1">
        <v>2</v>
      </c>
      <c r="ACI252" s="11">
        <f t="shared" si="470"/>
        <v>1192000</v>
      </c>
      <c r="ACJ252" s="11"/>
      <c r="ACK252" s="13">
        <f t="shared" si="471"/>
        <v>0</v>
      </c>
      <c r="ACL252">
        <v>0.5</v>
      </c>
      <c r="ACM252" s="25">
        <f t="shared" si="472"/>
        <v>1192000</v>
      </c>
      <c r="ACN252" s="11">
        <f t="shared" si="473"/>
        <v>1192000</v>
      </c>
      <c r="ACO252" s="65"/>
      <c r="ACR252" s="1" t="s">
        <v>1081</v>
      </c>
      <c r="ADL252" s="1">
        <v>1</v>
      </c>
      <c r="ADP252" s="1">
        <v>1</v>
      </c>
      <c r="ADU252" s="1">
        <v>2.5</v>
      </c>
      <c r="ADV252" s="457"/>
      <c r="ADW252" s="1">
        <v>8</v>
      </c>
      <c r="ADX252" s="1">
        <v>1</v>
      </c>
      <c r="AEB252" s="1">
        <v>2</v>
      </c>
      <c r="AEE252" s="1">
        <f t="shared" si="507"/>
        <v>0</v>
      </c>
      <c r="AFA252" s="1">
        <v>1</v>
      </c>
      <c r="AFF252" s="1">
        <v>1</v>
      </c>
      <c r="AFM252" s="1">
        <v>1</v>
      </c>
      <c r="AFO252" s="1">
        <v>1</v>
      </c>
      <c r="AFP252" s="1">
        <v>1</v>
      </c>
      <c r="AFQ252" s="1">
        <v>1</v>
      </c>
      <c r="AFT252" s="1">
        <v>1</v>
      </c>
      <c r="AGL252" s="11">
        <v>835000</v>
      </c>
      <c r="AGM252" s="11"/>
      <c r="AGQ252" s="1">
        <v>1</v>
      </c>
      <c r="AHI252" s="1">
        <v>1</v>
      </c>
      <c r="AHJ252" s="1">
        <v>1500000</v>
      </c>
      <c r="AHK252" s="1">
        <v>91</v>
      </c>
      <c r="AHN252" s="1">
        <v>3</v>
      </c>
      <c r="AHO252" s="1">
        <v>1</v>
      </c>
      <c r="AHQ252" s="1">
        <v>4</v>
      </c>
      <c r="AHX252" s="1">
        <v>1</v>
      </c>
      <c r="AIY252" s="11"/>
      <c r="AIZ252" s="11"/>
      <c r="AJA252" s="1">
        <v>3.4566875000000001</v>
      </c>
      <c r="AJB252" s="11">
        <v>2384000</v>
      </c>
      <c r="AJF252" s="435"/>
      <c r="AJG252" s="45"/>
      <c r="AJH252" s="381">
        <v>2384000</v>
      </c>
      <c r="AJI252" s="11">
        <f t="shared" si="474"/>
        <v>298000</v>
      </c>
      <c r="AJJ252" s="60"/>
      <c r="AJK252" s="12">
        <v>1.1000000000000001</v>
      </c>
      <c r="AJL252" s="1">
        <v>23</v>
      </c>
      <c r="AJM252" s="1">
        <v>1</v>
      </c>
      <c r="AJW252" s="1">
        <f t="shared" si="508"/>
        <v>24</v>
      </c>
      <c r="AJX252" s="1">
        <v>1</v>
      </c>
      <c r="AJZ252" s="1">
        <f t="shared" si="509"/>
        <v>25</v>
      </c>
      <c r="AKA252" s="60"/>
      <c r="AKB252" s="1" t="s">
        <v>1204</v>
      </c>
      <c r="AKC252" s="1" t="s">
        <v>1114</v>
      </c>
      <c r="AKD252" s="1" t="s">
        <v>1115</v>
      </c>
      <c r="ALM252" s="1">
        <v>3</v>
      </c>
      <c r="ALN252" s="11">
        <f t="shared" si="510"/>
        <v>794666.66666666663</v>
      </c>
      <c r="ALO252" s="53">
        <v>2384000</v>
      </c>
      <c r="ALP252" s="1">
        <v>2</v>
      </c>
      <c r="ALR252" s="1">
        <v>1</v>
      </c>
      <c r="ALU252" s="60"/>
      <c r="ALV252" s="1">
        <v>1</v>
      </c>
      <c r="AMA252" s="1">
        <v>1</v>
      </c>
      <c r="AMB252" s="1">
        <v>1</v>
      </c>
      <c r="AMJ252" s="403"/>
    </row>
    <row r="253" spans="1:1024" s="4" customFormat="1" ht="19" customHeight="1" x14ac:dyDescent="0.25">
      <c r="A253" s="270"/>
      <c r="B253" s="113">
        <v>356</v>
      </c>
      <c r="C253" s="473" t="s">
        <v>1200</v>
      </c>
      <c r="D253" s="304" t="s">
        <v>1271</v>
      </c>
      <c r="E253" s="4">
        <v>2011</v>
      </c>
      <c r="F253" s="4">
        <v>1</v>
      </c>
      <c r="H253" s="4">
        <v>4</v>
      </c>
      <c r="I253" s="4">
        <v>1</v>
      </c>
      <c r="J253" s="4">
        <v>4</v>
      </c>
      <c r="K253" s="4">
        <v>1999</v>
      </c>
      <c r="L253" s="4">
        <v>2003</v>
      </c>
      <c r="M253" s="4">
        <v>4</v>
      </c>
      <c r="AC253" s="4">
        <v>1</v>
      </c>
      <c r="AD253" s="4">
        <v>1</v>
      </c>
      <c r="AG253" s="4">
        <v>1</v>
      </c>
      <c r="AX253" s="4">
        <v>1</v>
      </c>
      <c r="BR253" s="4">
        <v>1</v>
      </c>
      <c r="BY253" s="4">
        <v>1</v>
      </c>
      <c r="CG253" s="4">
        <v>2</v>
      </c>
      <c r="CH253" s="246"/>
      <c r="CP253" s="1">
        <f t="shared" si="475"/>
        <v>0</v>
      </c>
      <c r="CQ253" s="1"/>
      <c r="CS253" s="1">
        <f t="shared" si="438"/>
        <v>0</v>
      </c>
      <c r="CT253" s="1"/>
      <c r="DO253" s="1">
        <f t="shared" si="476"/>
        <v>0</v>
      </c>
      <c r="DP253" s="1"/>
      <c r="DX253" s="1">
        <f t="shared" si="477"/>
        <v>0</v>
      </c>
      <c r="DY253" s="1"/>
      <c r="EE253" s="1">
        <f t="shared" si="478"/>
        <v>0</v>
      </c>
      <c r="EF253" s="1"/>
      <c r="EH253" s="1">
        <f t="shared" si="479"/>
        <v>0</v>
      </c>
      <c r="EI253" s="1"/>
      <c r="FF253" s="116"/>
      <c r="GP253" s="1">
        <f t="shared" si="439"/>
        <v>0</v>
      </c>
      <c r="GQ253" s="1"/>
      <c r="GY253" s="1">
        <f t="shared" si="480"/>
        <v>0</v>
      </c>
      <c r="GZ253" s="1"/>
      <c r="HC253" s="1">
        <f t="shared" si="481"/>
        <v>0</v>
      </c>
      <c r="HD253" s="1"/>
      <c r="HS253" s="1">
        <f t="shared" si="482"/>
        <v>0</v>
      </c>
      <c r="HT253" s="1"/>
      <c r="HX253" s="1">
        <f t="shared" si="440"/>
        <v>0</v>
      </c>
      <c r="HY253" s="1"/>
      <c r="ID253" s="1">
        <f t="shared" si="441"/>
        <v>0</v>
      </c>
      <c r="IE253" s="1"/>
      <c r="IN253" s="1">
        <f t="shared" si="483"/>
        <v>0</v>
      </c>
      <c r="IW253" s="1">
        <f t="shared" si="484"/>
        <v>0</v>
      </c>
      <c r="IX253" s="1"/>
      <c r="IZ253" s="1">
        <f t="shared" si="442"/>
        <v>0</v>
      </c>
      <c r="JA253" s="1"/>
      <c r="JJ253" s="1">
        <f t="shared" si="443"/>
        <v>0</v>
      </c>
      <c r="JK253" s="1"/>
      <c r="JV253" s="1">
        <f t="shared" si="485"/>
        <v>0</v>
      </c>
      <c r="JW253" s="1"/>
      <c r="KB253" s="1">
        <f t="shared" si="486"/>
        <v>0</v>
      </c>
      <c r="KC253" s="1"/>
      <c r="LG253" s="1">
        <f t="shared" si="444"/>
        <v>0</v>
      </c>
      <c r="LH253" s="1"/>
      <c r="LT253" s="1">
        <f t="shared" si="487"/>
        <v>0</v>
      </c>
      <c r="LU253" s="1"/>
      <c r="MA253" s="1">
        <f t="shared" si="488"/>
        <v>0</v>
      </c>
      <c r="MB253" s="1"/>
      <c r="MF253" s="1">
        <f t="shared" si="489"/>
        <v>0</v>
      </c>
      <c r="MG253" s="1"/>
      <c r="MM253" s="1">
        <f t="shared" si="490"/>
        <v>0</v>
      </c>
      <c r="MN253" s="1"/>
      <c r="MS253" s="1">
        <f t="shared" si="491"/>
        <v>0</v>
      </c>
      <c r="MT253" s="1"/>
      <c r="MU253" s="115">
        <v>1</v>
      </c>
      <c r="OI253" s="120"/>
      <c r="OO253" s="4">
        <v>1</v>
      </c>
      <c r="PD253" s="1">
        <f t="shared" si="445"/>
        <v>1</v>
      </c>
      <c r="PE253" s="1">
        <v>1</v>
      </c>
      <c r="QF253" s="1">
        <f t="shared" si="492"/>
        <v>0</v>
      </c>
      <c r="QG253" s="1"/>
      <c r="QY253" s="1">
        <f t="shared" si="493"/>
        <v>0</v>
      </c>
      <c r="RK253" s="1">
        <f t="shared" si="494"/>
        <v>0</v>
      </c>
      <c r="RL253" s="1"/>
      <c r="SA253" s="1">
        <f t="shared" si="495"/>
        <v>0</v>
      </c>
      <c r="SG253" s="1">
        <f t="shared" si="496"/>
        <v>0</v>
      </c>
      <c r="SO253" s="1">
        <f t="shared" si="497"/>
        <v>0</v>
      </c>
      <c r="TB253" s="1">
        <f t="shared" si="498"/>
        <v>0</v>
      </c>
      <c r="TS253" s="1">
        <f t="shared" si="446"/>
        <v>0</v>
      </c>
      <c r="TT253" s="1"/>
      <c r="UD253" s="1">
        <f t="shared" si="447"/>
        <v>0</v>
      </c>
      <c r="UE253" s="1"/>
      <c r="UG253" s="1">
        <f t="shared" si="448"/>
        <v>0</v>
      </c>
      <c r="UH253" s="1"/>
      <c r="UQ253" s="1">
        <f t="shared" si="499"/>
        <v>0</v>
      </c>
      <c r="UR253" s="1"/>
      <c r="VA253" s="1">
        <f t="shared" si="500"/>
        <v>0</v>
      </c>
      <c r="VB253" s="1"/>
      <c r="VG253" s="1">
        <f t="shared" si="501"/>
        <v>0</v>
      </c>
      <c r="VH253" s="1"/>
      <c r="WY253" s="1">
        <f t="shared" si="449"/>
        <v>0</v>
      </c>
      <c r="WZ253" s="1"/>
      <c r="XB253" s="1">
        <f t="shared" si="502"/>
        <v>0</v>
      </c>
      <c r="XC253" s="1"/>
      <c r="XG253" s="1">
        <f t="shared" si="450"/>
        <v>0</v>
      </c>
      <c r="XH253" s="1"/>
      <c r="XK253" s="108"/>
      <c r="XL253" s="1">
        <f t="shared" si="451"/>
        <v>1</v>
      </c>
      <c r="XM253" s="1">
        <f t="shared" si="452"/>
        <v>0</v>
      </c>
      <c r="XN253" s="1">
        <f t="shared" si="503"/>
        <v>0</v>
      </c>
      <c r="XO253" s="1">
        <f t="shared" si="453"/>
        <v>0</v>
      </c>
      <c r="XP253" s="1">
        <f t="shared" si="504"/>
        <v>0</v>
      </c>
      <c r="XQ253" s="1">
        <f t="shared" si="454"/>
        <v>0</v>
      </c>
      <c r="XR253" s="1">
        <f t="shared" si="455"/>
        <v>0</v>
      </c>
      <c r="XS253" s="1">
        <f t="shared" si="511"/>
        <v>0</v>
      </c>
      <c r="XT253" s="1">
        <f t="shared" si="505"/>
        <v>0</v>
      </c>
      <c r="XU253" s="1">
        <f t="shared" si="456"/>
        <v>0</v>
      </c>
      <c r="XV253" s="1">
        <f t="shared" si="457"/>
        <v>0</v>
      </c>
      <c r="XW253" s="1">
        <f t="shared" si="458"/>
        <v>0</v>
      </c>
      <c r="XX253" s="1">
        <f t="shared" si="459"/>
        <v>0</v>
      </c>
      <c r="XY253" s="1">
        <f t="shared" si="460"/>
        <v>1</v>
      </c>
      <c r="XZ253" s="1">
        <f t="shared" si="461"/>
        <v>0</v>
      </c>
      <c r="YA253" s="1">
        <f t="shared" si="462"/>
        <v>0</v>
      </c>
      <c r="YB253" s="1">
        <f t="shared" si="463"/>
        <v>0</v>
      </c>
      <c r="YC253" s="1">
        <f t="shared" si="464"/>
        <v>0</v>
      </c>
      <c r="YD253" s="132"/>
      <c r="YE253" s="133">
        <f t="shared" si="513"/>
        <v>2</v>
      </c>
      <c r="YF253" s="133">
        <f t="shared" si="465"/>
        <v>1287000</v>
      </c>
      <c r="YG253" s="130">
        <v>2</v>
      </c>
      <c r="YH253" s="130">
        <f t="shared" si="466"/>
        <v>1287000</v>
      </c>
      <c r="YI253" s="129">
        <v>2</v>
      </c>
      <c r="YJ253" s="128">
        <f t="shared" si="467"/>
        <v>1287000</v>
      </c>
      <c r="YK253" s="177"/>
      <c r="YL253">
        <v>0.33</v>
      </c>
      <c r="YM253"/>
      <c r="YN253"/>
      <c r="YO253"/>
      <c r="YP253"/>
      <c r="YQ253"/>
      <c r="YR253">
        <v>1</v>
      </c>
      <c r="YS253"/>
      <c r="YT253"/>
      <c r="YU253"/>
      <c r="YV253"/>
      <c r="YW253"/>
      <c r="YX253"/>
      <c r="YY253"/>
      <c r="YZ253"/>
      <c r="ZA253"/>
      <c r="ZB253"/>
      <c r="ZC253"/>
      <c r="ZD253"/>
      <c r="ZE253">
        <v>1</v>
      </c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>
        <v>1</v>
      </c>
      <c r="AAH253"/>
      <c r="AAI253"/>
      <c r="AAJ253"/>
      <c r="AAK253"/>
      <c r="AAL253"/>
      <c r="AAM253"/>
      <c r="AAN253">
        <v>1</v>
      </c>
      <c r="AAO253"/>
      <c r="AAP253"/>
      <c r="AAQ253"/>
      <c r="AAR253"/>
      <c r="AAS253"/>
      <c r="AAT253"/>
      <c r="AAU253"/>
      <c r="AAV253">
        <v>1</v>
      </c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>
        <f t="shared" si="506"/>
        <v>5</v>
      </c>
      <c r="ACD253" s="25">
        <f t="shared" ref="ACD253:ACD313" si="514">(AJH253/ACC253)*YL253</f>
        <v>514800</v>
      </c>
      <c r="ACE253" s="11">
        <f t="shared" si="468"/>
        <v>7</v>
      </c>
      <c r="ACF253" s="11">
        <f t="shared" si="469"/>
        <v>1114285.7142857143</v>
      </c>
      <c r="ACG253" s="4">
        <v>2356</v>
      </c>
      <c r="ACH253" s="4">
        <v>4</v>
      </c>
      <c r="ACI253" s="11">
        <f t="shared" si="470"/>
        <v>1950000</v>
      </c>
      <c r="ACJ253" s="45">
        <v>0.25</v>
      </c>
      <c r="ACK253" s="13">
        <f t="shared" si="471"/>
        <v>1950000</v>
      </c>
      <c r="ACL253">
        <v>0.33</v>
      </c>
      <c r="ACM253" s="25">
        <f t="shared" si="472"/>
        <v>2574000</v>
      </c>
      <c r="ACN253" s="11">
        <f t="shared" si="473"/>
        <v>1950000</v>
      </c>
      <c r="ACO253" s="65"/>
      <c r="ACR253" s="4" t="s">
        <v>1081</v>
      </c>
      <c r="ADL253" s="4">
        <v>1</v>
      </c>
      <c r="ADO253" s="4">
        <v>1</v>
      </c>
      <c r="ADP253" s="4">
        <v>1</v>
      </c>
      <c r="ADU253" s="4">
        <v>2.5</v>
      </c>
      <c r="ADW253" s="4">
        <v>8</v>
      </c>
      <c r="ADX253" s="4">
        <v>1</v>
      </c>
      <c r="AEB253" s="4">
        <v>3</v>
      </c>
      <c r="AEE253" s="1">
        <f t="shared" si="507"/>
        <v>0</v>
      </c>
      <c r="AFA253" s="4">
        <v>1</v>
      </c>
      <c r="AFF253" s="4">
        <v>1</v>
      </c>
      <c r="AFJ253" s="4">
        <v>1</v>
      </c>
      <c r="AFM253" s="4">
        <v>1</v>
      </c>
      <c r="AFO253" s="4">
        <v>1</v>
      </c>
      <c r="AFP253" s="4">
        <v>1</v>
      </c>
      <c r="AFQ253" s="4">
        <v>1</v>
      </c>
      <c r="AGL253" s="4">
        <v>3340000</v>
      </c>
      <c r="AGM253" s="5"/>
      <c r="AHJ253" s="4">
        <v>3340000</v>
      </c>
      <c r="AHQ253" s="4">
        <v>1</v>
      </c>
      <c r="AHX253" s="4">
        <v>1</v>
      </c>
      <c r="AIY253" s="5"/>
      <c r="AIZ253" s="5"/>
      <c r="AJA253" s="4">
        <v>1.6558982035928145</v>
      </c>
      <c r="AJB253" s="5">
        <v>7800000</v>
      </c>
      <c r="AJF253" s="437"/>
      <c r="AJG253" s="37"/>
      <c r="AJH253" s="384">
        <v>7800000</v>
      </c>
      <c r="AJI253" s="11">
        <f t="shared" si="474"/>
        <v>1114285.7142857143</v>
      </c>
      <c r="AJJ253" s="60"/>
      <c r="AJK253" s="6">
        <v>1.1000000000000001</v>
      </c>
      <c r="AJL253" s="4">
        <v>18</v>
      </c>
      <c r="AJV253" s="1"/>
      <c r="AJW253" s="1">
        <f t="shared" si="508"/>
        <v>18</v>
      </c>
      <c r="AJZ253" s="1">
        <f t="shared" si="509"/>
        <v>18</v>
      </c>
      <c r="AKA253" s="60"/>
      <c r="AKB253" s="4" t="s">
        <v>1214</v>
      </c>
      <c r="ALM253" s="4">
        <v>1</v>
      </c>
      <c r="ALN253" s="11">
        <f t="shared" si="510"/>
        <v>7800000</v>
      </c>
      <c r="ALO253" s="32">
        <v>7800000</v>
      </c>
      <c r="ALP253" s="4">
        <v>1</v>
      </c>
      <c r="ALU253" s="60"/>
      <c r="ALV253" s="4">
        <v>1</v>
      </c>
      <c r="AMA253" s="4">
        <v>1</v>
      </c>
      <c r="AMJ253" s="403"/>
    </row>
    <row r="254" spans="1:1024" s="1" customFormat="1" ht="15" customHeight="1" x14ac:dyDescent="0.25">
      <c r="A254" s="268"/>
      <c r="B254" s="113">
        <v>357</v>
      </c>
      <c r="C254" s="473" t="s">
        <v>1202</v>
      </c>
      <c r="D254" s="304" t="s">
        <v>1273</v>
      </c>
      <c r="E254" s="1">
        <v>2011</v>
      </c>
      <c r="F254" s="1">
        <v>1</v>
      </c>
      <c r="H254" s="1">
        <v>4</v>
      </c>
      <c r="I254" s="1">
        <v>1</v>
      </c>
      <c r="J254" s="1">
        <v>4</v>
      </c>
      <c r="K254" s="1">
        <v>1997</v>
      </c>
      <c r="L254" s="1">
        <v>2001</v>
      </c>
      <c r="M254" s="1">
        <v>3</v>
      </c>
      <c r="AA254" s="1">
        <v>1</v>
      </c>
      <c r="AD254" s="1">
        <v>1</v>
      </c>
      <c r="AE254" s="1">
        <v>1</v>
      </c>
      <c r="AY254" s="1">
        <v>1</v>
      </c>
      <c r="BA254" s="1">
        <v>1</v>
      </c>
      <c r="BJ254" s="1">
        <v>1</v>
      </c>
      <c r="BK254" s="1">
        <v>1</v>
      </c>
      <c r="BL254" s="1">
        <v>1</v>
      </c>
      <c r="BM254" s="1">
        <v>1</v>
      </c>
      <c r="CG254" s="1">
        <v>3</v>
      </c>
      <c r="CH254" s="246"/>
      <c r="CP254" s="1">
        <f t="shared" si="475"/>
        <v>0</v>
      </c>
      <c r="CS254" s="1">
        <f t="shared" si="438"/>
        <v>0</v>
      </c>
      <c r="DO254" s="1">
        <f t="shared" si="476"/>
        <v>0</v>
      </c>
      <c r="DX254" s="1">
        <f t="shared" si="477"/>
        <v>0</v>
      </c>
      <c r="EE254" s="1">
        <f t="shared" si="478"/>
        <v>0</v>
      </c>
      <c r="EH254" s="1">
        <f t="shared" si="479"/>
        <v>0</v>
      </c>
      <c r="FF254" s="116"/>
      <c r="GP254" s="1">
        <f t="shared" si="439"/>
        <v>0</v>
      </c>
      <c r="GY254" s="1">
        <f t="shared" si="480"/>
        <v>0</v>
      </c>
      <c r="HC254" s="1">
        <f t="shared" si="481"/>
        <v>0</v>
      </c>
      <c r="HS254" s="1">
        <f t="shared" si="482"/>
        <v>0</v>
      </c>
      <c r="HX254" s="1">
        <f t="shared" si="440"/>
        <v>0</v>
      </c>
      <c r="ID254" s="1">
        <f t="shared" si="441"/>
        <v>0</v>
      </c>
      <c r="IN254" s="1">
        <f t="shared" si="483"/>
        <v>0</v>
      </c>
      <c r="IW254" s="1">
        <f t="shared" si="484"/>
        <v>0</v>
      </c>
      <c r="IZ254" s="1">
        <f t="shared" si="442"/>
        <v>0</v>
      </c>
      <c r="JJ254" s="1">
        <f t="shared" si="443"/>
        <v>0</v>
      </c>
      <c r="JV254" s="1">
        <f t="shared" si="485"/>
        <v>0</v>
      </c>
      <c r="KB254" s="1">
        <f t="shared" si="486"/>
        <v>0</v>
      </c>
      <c r="LG254" s="1">
        <f t="shared" si="444"/>
        <v>0</v>
      </c>
      <c r="LT254" s="1">
        <f t="shared" si="487"/>
        <v>0</v>
      </c>
      <c r="MA254" s="1">
        <f t="shared" si="488"/>
        <v>0</v>
      </c>
      <c r="MF254" s="1">
        <f t="shared" si="489"/>
        <v>0</v>
      </c>
      <c r="MM254" s="1">
        <f t="shared" si="490"/>
        <v>0</v>
      </c>
      <c r="MS254" s="1">
        <f t="shared" si="491"/>
        <v>0</v>
      </c>
      <c r="MU254" s="115"/>
      <c r="OI254" s="120"/>
      <c r="OO254" s="1">
        <v>1</v>
      </c>
      <c r="PD254" s="1">
        <f t="shared" si="445"/>
        <v>1</v>
      </c>
      <c r="PE254" s="1">
        <v>1</v>
      </c>
      <c r="QF254" s="1">
        <f t="shared" si="492"/>
        <v>0</v>
      </c>
      <c r="QY254" s="1">
        <f t="shared" si="493"/>
        <v>0</v>
      </c>
      <c r="RK254" s="1">
        <f t="shared" si="494"/>
        <v>0</v>
      </c>
      <c r="SA254" s="1">
        <f t="shared" si="495"/>
        <v>0</v>
      </c>
      <c r="SG254" s="1">
        <f t="shared" si="496"/>
        <v>0</v>
      </c>
      <c r="SO254" s="1">
        <f t="shared" si="497"/>
        <v>0</v>
      </c>
      <c r="TB254" s="1">
        <f t="shared" si="498"/>
        <v>0</v>
      </c>
      <c r="TS254" s="1">
        <f t="shared" si="446"/>
        <v>0</v>
      </c>
      <c r="UD254" s="1">
        <f t="shared" si="447"/>
        <v>0</v>
      </c>
      <c r="UG254" s="1">
        <f t="shared" si="448"/>
        <v>0</v>
      </c>
      <c r="UQ254" s="1">
        <f t="shared" si="499"/>
        <v>0</v>
      </c>
      <c r="VA254" s="1">
        <f t="shared" si="500"/>
        <v>0</v>
      </c>
      <c r="VG254" s="1">
        <f t="shared" si="501"/>
        <v>0</v>
      </c>
      <c r="WY254" s="1">
        <f t="shared" si="449"/>
        <v>0</v>
      </c>
      <c r="XB254" s="1">
        <f t="shared" si="502"/>
        <v>0</v>
      </c>
      <c r="XG254" s="1">
        <f t="shared" si="450"/>
        <v>0</v>
      </c>
      <c r="XK254" s="108"/>
      <c r="XL254" s="1">
        <f t="shared" si="451"/>
        <v>1</v>
      </c>
      <c r="XM254" s="1">
        <f t="shared" si="452"/>
        <v>0</v>
      </c>
      <c r="XN254" s="1">
        <f t="shared" si="503"/>
        <v>0</v>
      </c>
      <c r="XO254" s="1">
        <f t="shared" si="453"/>
        <v>0</v>
      </c>
      <c r="XP254" s="1">
        <f t="shared" si="504"/>
        <v>0</v>
      </c>
      <c r="XQ254" s="1">
        <f t="shared" si="454"/>
        <v>0</v>
      </c>
      <c r="XR254" s="1">
        <f t="shared" si="455"/>
        <v>0</v>
      </c>
      <c r="XS254" s="1">
        <f t="shared" si="511"/>
        <v>0</v>
      </c>
      <c r="XT254" s="1">
        <f t="shared" si="505"/>
        <v>0</v>
      </c>
      <c r="XU254" s="1">
        <f t="shared" si="456"/>
        <v>0</v>
      </c>
      <c r="XV254" s="1">
        <f t="shared" si="457"/>
        <v>0</v>
      </c>
      <c r="XW254" s="1">
        <f t="shared" si="458"/>
        <v>0</v>
      </c>
      <c r="XX254" s="1">
        <f t="shared" si="459"/>
        <v>0</v>
      </c>
      <c r="XY254" s="1">
        <f t="shared" si="460"/>
        <v>0</v>
      </c>
      <c r="XZ254" s="1">
        <f t="shared" si="461"/>
        <v>0</v>
      </c>
      <c r="YA254" s="1">
        <f t="shared" si="462"/>
        <v>0</v>
      </c>
      <c r="YB254" s="1">
        <f t="shared" si="463"/>
        <v>0</v>
      </c>
      <c r="YC254" s="1">
        <f t="shared" si="464"/>
        <v>0</v>
      </c>
      <c r="YD254" s="132"/>
      <c r="YE254" s="133">
        <f t="shared" si="513"/>
        <v>1</v>
      </c>
      <c r="YF254" s="133">
        <f t="shared" si="465"/>
        <v>179000</v>
      </c>
      <c r="YG254" s="130">
        <v>1</v>
      </c>
      <c r="YH254" s="130">
        <f t="shared" si="466"/>
        <v>179000</v>
      </c>
      <c r="YI254" s="129">
        <v>1</v>
      </c>
      <c r="YJ254" s="128">
        <f t="shared" si="467"/>
        <v>179000</v>
      </c>
      <c r="YK254" s="177"/>
      <c r="YL254">
        <v>0.5</v>
      </c>
      <c r="YM254"/>
      <c r="YN254"/>
      <c r="YO254"/>
      <c r="YP254"/>
      <c r="YQ254">
        <v>1</v>
      </c>
      <c r="YR254">
        <v>1</v>
      </c>
      <c r="YS254"/>
      <c r="YT254"/>
      <c r="YU254"/>
      <c r="YV254"/>
      <c r="YW254"/>
      <c r="YX254"/>
      <c r="YY254"/>
      <c r="YZ254"/>
      <c r="ZA254"/>
      <c r="ZB254"/>
      <c r="ZC254"/>
      <c r="ZD254"/>
      <c r="ZE254">
        <v>1</v>
      </c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>
        <v>1</v>
      </c>
      <c r="AAH254"/>
      <c r="AAI254"/>
      <c r="AAJ254"/>
      <c r="AAK254"/>
      <c r="AAL254"/>
      <c r="AAM254"/>
      <c r="AAN254">
        <v>1</v>
      </c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>
        <f t="shared" si="506"/>
        <v>5</v>
      </c>
      <c r="ACD254" s="25">
        <f t="shared" si="514"/>
        <v>35800</v>
      </c>
      <c r="ACE254" s="11">
        <f t="shared" si="468"/>
        <v>6</v>
      </c>
      <c r="ACF254" s="11">
        <f t="shared" si="469"/>
        <v>59666.666666666664</v>
      </c>
      <c r="ACG254" s="1">
        <v>36</v>
      </c>
      <c r="ACH254" s="1">
        <v>2</v>
      </c>
      <c r="ACI254" s="11">
        <f t="shared" si="470"/>
        <v>179000</v>
      </c>
      <c r="ACJ254" s="11"/>
      <c r="ACK254" s="13">
        <f t="shared" si="471"/>
        <v>0</v>
      </c>
      <c r="ACL254">
        <v>0.5</v>
      </c>
      <c r="ACM254" s="25">
        <f t="shared" si="472"/>
        <v>179000</v>
      </c>
      <c r="ACN254" s="11">
        <f t="shared" si="473"/>
        <v>179000</v>
      </c>
      <c r="ACO254" s="65"/>
      <c r="ACR254" s="1" t="s">
        <v>1081</v>
      </c>
      <c r="ADL254" s="1">
        <v>1</v>
      </c>
      <c r="ADP254" s="1">
        <v>1</v>
      </c>
      <c r="ADU254" s="1">
        <v>2.5</v>
      </c>
      <c r="ADV254" s="457"/>
      <c r="ADW254" s="1">
        <v>7</v>
      </c>
      <c r="AEB254" s="1">
        <v>3</v>
      </c>
      <c r="AEE254" s="1">
        <f t="shared" si="507"/>
        <v>0</v>
      </c>
      <c r="AFA254" s="1">
        <v>1</v>
      </c>
      <c r="AFF254" s="1">
        <v>1</v>
      </c>
      <c r="AFM254" s="1">
        <v>1</v>
      </c>
      <c r="AFO254" s="1">
        <v>1</v>
      </c>
      <c r="AFP254" s="1">
        <v>1</v>
      </c>
      <c r="AFQ254" s="1">
        <v>1</v>
      </c>
      <c r="AGM254" s="11">
        <f t="shared" si="512"/>
        <v>0</v>
      </c>
      <c r="AIY254" s="11"/>
      <c r="AIZ254" s="11"/>
      <c r="AJB254" s="11">
        <v>358000</v>
      </c>
      <c r="AJF254" s="435"/>
      <c r="AJG254" s="45"/>
      <c r="AJH254" s="381">
        <v>358000</v>
      </c>
      <c r="AJI254" s="11">
        <f t="shared" si="474"/>
        <v>59666.666666666664</v>
      </c>
      <c r="AJJ254" s="60"/>
      <c r="AJK254" s="12">
        <v>1.1000000000000001</v>
      </c>
      <c r="AJL254" s="1">
        <v>14</v>
      </c>
      <c r="AJW254" s="1">
        <f t="shared" si="508"/>
        <v>14</v>
      </c>
      <c r="AJZ254" s="1">
        <f t="shared" si="509"/>
        <v>14</v>
      </c>
      <c r="AKA254" s="60"/>
      <c r="ALN254" s="11" t="e">
        <f t="shared" si="510"/>
        <v>#DIV/0!</v>
      </c>
      <c r="ALO254" s="53">
        <v>358000</v>
      </c>
      <c r="ALU254" s="60"/>
      <c r="ALV254" s="1">
        <v>1</v>
      </c>
      <c r="AMJ254" s="403"/>
    </row>
    <row r="255" spans="1:1024" s="4" customFormat="1" ht="19" customHeight="1" x14ac:dyDescent="0.25">
      <c r="A255" s="270"/>
      <c r="B255" s="113">
        <v>358</v>
      </c>
      <c r="C255" s="473" t="s">
        <v>1205</v>
      </c>
      <c r="D255" s="304" t="s">
        <v>1275</v>
      </c>
      <c r="E255" s="4">
        <v>2011</v>
      </c>
      <c r="F255" s="4">
        <v>1</v>
      </c>
      <c r="H255" s="4">
        <v>6</v>
      </c>
      <c r="I255" s="4">
        <v>1</v>
      </c>
      <c r="J255" s="4">
        <v>6</v>
      </c>
      <c r="K255" s="4">
        <v>1999</v>
      </c>
      <c r="L255" s="4">
        <v>2004</v>
      </c>
      <c r="M255" s="4">
        <v>3</v>
      </c>
      <c r="W255" s="4">
        <v>1</v>
      </c>
      <c r="AC255" s="4">
        <v>1</v>
      </c>
      <c r="AF255" s="4">
        <v>1</v>
      </c>
      <c r="AH255" s="4">
        <v>1</v>
      </c>
      <c r="AX255" s="4">
        <v>1</v>
      </c>
      <c r="BN255" s="4">
        <v>1</v>
      </c>
      <c r="BR255" s="4">
        <v>1</v>
      </c>
      <c r="CG255" s="4">
        <v>1</v>
      </c>
      <c r="CH255" s="246"/>
      <c r="CP255" s="1">
        <f t="shared" si="475"/>
        <v>0</v>
      </c>
      <c r="CQ255" s="1"/>
      <c r="CS255" s="1">
        <f t="shared" si="438"/>
        <v>0</v>
      </c>
      <c r="CT255" s="1"/>
      <c r="DL255" s="4">
        <v>1</v>
      </c>
      <c r="DO255" s="1">
        <f t="shared" si="476"/>
        <v>1</v>
      </c>
      <c r="DP255" s="1">
        <v>1</v>
      </c>
      <c r="DX255" s="1">
        <f t="shared" si="477"/>
        <v>0</v>
      </c>
      <c r="DY255" s="1"/>
      <c r="EE255" s="1">
        <f t="shared" si="478"/>
        <v>0</v>
      </c>
      <c r="EF255" s="1"/>
      <c r="EH255" s="1">
        <f t="shared" si="479"/>
        <v>0</v>
      </c>
      <c r="EI255" s="1"/>
      <c r="FF255" s="116"/>
      <c r="GP255" s="1">
        <f t="shared" si="439"/>
        <v>0</v>
      </c>
      <c r="GQ255" s="1"/>
      <c r="GY255" s="1">
        <f t="shared" si="480"/>
        <v>0</v>
      </c>
      <c r="GZ255" s="1"/>
      <c r="HC255" s="1">
        <f t="shared" si="481"/>
        <v>0</v>
      </c>
      <c r="HD255" s="1"/>
      <c r="HS255" s="1">
        <f t="shared" si="482"/>
        <v>0</v>
      </c>
      <c r="HT255" s="1"/>
      <c r="HX255" s="1">
        <f t="shared" si="440"/>
        <v>0</v>
      </c>
      <c r="HY255" s="1"/>
      <c r="ID255" s="1">
        <f t="shared" si="441"/>
        <v>0</v>
      </c>
      <c r="IE255" s="1"/>
      <c r="IN255" s="1">
        <f t="shared" si="483"/>
        <v>0</v>
      </c>
      <c r="IW255" s="1">
        <f t="shared" si="484"/>
        <v>0</v>
      </c>
      <c r="IX255" s="1"/>
      <c r="IZ255" s="1">
        <f t="shared" si="442"/>
        <v>0</v>
      </c>
      <c r="JA255" s="1"/>
      <c r="JJ255" s="1">
        <f t="shared" si="443"/>
        <v>0</v>
      </c>
      <c r="JK255" s="1"/>
      <c r="JV255" s="1">
        <f t="shared" si="485"/>
        <v>0</v>
      </c>
      <c r="JW255" s="1"/>
      <c r="KB255" s="1">
        <f t="shared" si="486"/>
        <v>0</v>
      </c>
      <c r="KC255" s="1"/>
      <c r="LG255" s="1">
        <f t="shared" si="444"/>
        <v>0</v>
      </c>
      <c r="LH255" s="1"/>
      <c r="LT255" s="1">
        <f t="shared" si="487"/>
        <v>0</v>
      </c>
      <c r="LU255" s="1"/>
      <c r="MA255" s="1">
        <f t="shared" si="488"/>
        <v>0</v>
      </c>
      <c r="MB255" s="1"/>
      <c r="MF255" s="1">
        <f t="shared" si="489"/>
        <v>0</v>
      </c>
      <c r="MG255" s="1"/>
      <c r="MM255" s="1">
        <f t="shared" si="490"/>
        <v>0</v>
      </c>
      <c r="MN255" s="1"/>
      <c r="MS255" s="1">
        <f t="shared" si="491"/>
        <v>0</v>
      </c>
      <c r="MT255" s="1"/>
      <c r="MU255" s="115"/>
      <c r="OI255" s="120"/>
      <c r="OO255" s="4">
        <v>1</v>
      </c>
      <c r="PD255" s="1">
        <f t="shared" si="445"/>
        <v>1</v>
      </c>
      <c r="PE255" s="1">
        <v>1</v>
      </c>
      <c r="QF255" s="1">
        <f t="shared" si="492"/>
        <v>0</v>
      </c>
      <c r="QG255" s="1"/>
      <c r="QY255" s="1">
        <f t="shared" si="493"/>
        <v>0</v>
      </c>
      <c r="RK255" s="1">
        <f t="shared" si="494"/>
        <v>0</v>
      </c>
      <c r="RL255" s="1"/>
      <c r="SA255" s="1">
        <f t="shared" si="495"/>
        <v>0</v>
      </c>
      <c r="SG255" s="1">
        <f t="shared" si="496"/>
        <v>0</v>
      </c>
      <c r="SO255" s="1">
        <f t="shared" si="497"/>
        <v>0</v>
      </c>
      <c r="TB255" s="1">
        <f t="shared" si="498"/>
        <v>0</v>
      </c>
      <c r="TS255" s="1">
        <f t="shared" si="446"/>
        <v>0</v>
      </c>
      <c r="TT255" s="1"/>
      <c r="UD255" s="1">
        <f t="shared" si="447"/>
        <v>0</v>
      </c>
      <c r="UE255" s="1"/>
      <c r="UG255" s="1">
        <f t="shared" si="448"/>
        <v>0</v>
      </c>
      <c r="UH255" s="1"/>
      <c r="UQ255" s="1">
        <f t="shared" si="499"/>
        <v>0</v>
      </c>
      <c r="UR255" s="1"/>
      <c r="VA255" s="1">
        <f t="shared" si="500"/>
        <v>0</v>
      </c>
      <c r="VB255" s="1"/>
      <c r="VG255" s="1">
        <f t="shared" si="501"/>
        <v>0</v>
      </c>
      <c r="VH255" s="1"/>
      <c r="WY255" s="1">
        <f t="shared" si="449"/>
        <v>0</v>
      </c>
      <c r="WZ255" s="1"/>
      <c r="XB255" s="1">
        <f t="shared" si="502"/>
        <v>0</v>
      </c>
      <c r="XC255" s="1"/>
      <c r="XG255" s="1">
        <f t="shared" si="450"/>
        <v>0</v>
      </c>
      <c r="XH255" s="1"/>
      <c r="XK255" s="108"/>
      <c r="XL255" s="1">
        <f t="shared" si="451"/>
        <v>1</v>
      </c>
      <c r="XM255" s="1">
        <f t="shared" si="452"/>
        <v>0</v>
      </c>
      <c r="XN255" s="1">
        <f t="shared" si="503"/>
        <v>0</v>
      </c>
      <c r="XO255" s="1">
        <f t="shared" si="453"/>
        <v>0</v>
      </c>
      <c r="XP255" s="1">
        <f t="shared" si="504"/>
        <v>0</v>
      </c>
      <c r="XQ255" s="1">
        <f t="shared" si="454"/>
        <v>0</v>
      </c>
      <c r="XR255" s="1">
        <f t="shared" si="455"/>
        <v>0</v>
      </c>
      <c r="XS255" s="1">
        <f t="shared" si="511"/>
        <v>0</v>
      </c>
      <c r="XT255" s="1">
        <f t="shared" si="505"/>
        <v>0</v>
      </c>
      <c r="XU255" s="1">
        <f t="shared" si="456"/>
        <v>1</v>
      </c>
      <c r="XV255" s="1">
        <f t="shared" si="457"/>
        <v>0</v>
      </c>
      <c r="XW255" s="1">
        <f t="shared" si="458"/>
        <v>0</v>
      </c>
      <c r="XX255" s="1">
        <f t="shared" si="459"/>
        <v>0</v>
      </c>
      <c r="XY255" s="1">
        <f t="shared" si="460"/>
        <v>0</v>
      </c>
      <c r="XZ255" s="1">
        <f t="shared" si="461"/>
        <v>0</v>
      </c>
      <c r="YA255" s="1">
        <f t="shared" si="462"/>
        <v>0</v>
      </c>
      <c r="YB255" s="1">
        <f t="shared" si="463"/>
        <v>0</v>
      </c>
      <c r="YC255" s="1">
        <f t="shared" si="464"/>
        <v>0</v>
      </c>
      <c r="YD255" s="132"/>
      <c r="YE255" s="133">
        <f t="shared" si="513"/>
        <v>2</v>
      </c>
      <c r="YF255" s="133">
        <f t="shared" si="465"/>
        <v>181500</v>
      </c>
      <c r="YG255" s="130">
        <v>2</v>
      </c>
      <c r="YH255" s="130">
        <f t="shared" si="466"/>
        <v>181500</v>
      </c>
      <c r="YI255" s="129">
        <v>2</v>
      </c>
      <c r="YJ255" s="128">
        <f t="shared" si="467"/>
        <v>181500</v>
      </c>
      <c r="YK255" s="177"/>
      <c r="YL255">
        <v>0.33</v>
      </c>
      <c r="YM255">
        <v>1</v>
      </c>
      <c r="YN255"/>
      <c r="YO255"/>
      <c r="YP255"/>
      <c r="YQ255"/>
      <c r="YR255">
        <v>1</v>
      </c>
      <c r="YS255">
        <v>1</v>
      </c>
      <c r="YT255"/>
      <c r="YU255"/>
      <c r="YV255"/>
      <c r="YW255"/>
      <c r="YX255"/>
      <c r="YY255"/>
      <c r="YZ255"/>
      <c r="ZA255"/>
      <c r="ZB255"/>
      <c r="ZC255"/>
      <c r="ZD255"/>
      <c r="ZE255">
        <v>1</v>
      </c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>
        <v>1</v>
      </c>
      <c r="AAH255"/>
      <c r="AAI255"/>
      <c r="AAJ255"/>
      <c r="AAK255"/>
      <c r="AAL255"/>
      <c r="AAM255"/>
      <c r="AAN255">
        <v>1</v>
      </c>
      <c r="AAO255"/>
      <c r="AAP255"/>
      <c r="AAQ255"/>
      <c r="AAR255"/>
      <c r="AAS255"/>
      <c r="AAT255"/>
      <c r="AAU255"/>
      <c r="AAV255">
        <v>1</v>
      </c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>
        <f t="shared" si="506"/>
        <v>7</v>
      </c>
      <c r="ACD255" s="25">
        <f t="shared" si="514"/>
        <v>51857.142857142855</v>
      </c>
      <c r="ACE255" s="11">
        <f t="shared" si="468"/>
        <v>9</v>
      </c>
      <c r="ACF255" s="11">
        <f t="shared" si="469"/>
        <v>122222.22222222222</v>
      </c>
      <c r="ACG255" s="4">
        <v>2356</v>
      </c>
      <c r="ACH255" s="4">
        <v>4</v>
      </c>
      <c r="ACI255" s="11">
        <f t="shared" si="470"/>
        <v>275000</v>
      </c>
      <c r="ACJ255" s="45">
        <v>0.25</v>
      </c>
      <c r="ACK255" s="13">
        <f t="shared" si="471"/>
        <v>275000</v>
      </c>
      <c r="ACL255">
        <v>0.33</v>
      </c>
      <c r="ACM255" s="25">
        <f t="shared" si="472"/>
        <v>363000</v>
      </c>
      <c r="ACN255" s="11">
        <f t="shared" si="473"/>
        <v>275000</v>
      </c>
      <c r="ACO255" s="65"/>
      <c r="ACR255" s="4" t="s">
        <v>1081</v>
      </c>
      <c r="ADL255" s="4">
        <v>1</v>
      </c>
      <c r="ADP255" s="4">
        <v>1</v>
      </c>
      <c r="ADU255" s="4">
        <v>2.5</v>
      </c>
      <c r="ADW255" s="4">
        <v>5</v>
      </c>
      <c r="ADX255" s="4">
        <v>1</v>
      </c>
      <c r="AEB255" s="4">
        <v>1</v>
      </c>
      <c r="AEE255" s="1">
        <f t="shared" si="507"/>
        <v>0</v>
      </c>
      <c r="AFA255" s="4">
        <v>1</v>
      </c>
      <c r="AFC255" s="4">
        <v>1</v>
      </c>
      <c r="AFF255" s="4">
        <v>1</v>
      </c>
      <c r="AFM255" s="4">
        <v>1</v>
      </c>
      <c r="AFO255" s="4">
        <v>1</v>
      </c>
      <c r="AFP255" s="4">
        <v>1</v>
      </c>
      <c r="AFQ255" s="4">
        <v>1</v>
      </c>
      <c r="AGL255" s="4">
        <v>180000</v>
      </c>
      <c r="AGM255" s="5"/>
      <c r="AHJ255" s="4">
        <v>180000</v>
      </c>
      <c r="AHN255" s="4">
        <v>1</v>
      </c>
      <c r="AHO255" s="4">
        <v>1</v>
      </c>
      <c r="AIY255" s="5"/>
      <c r="AIZ255" s="5"/>
      <c r="AJB255" s="5">
        <v>1100000</v>
      </c>
      <c r="AJF255" s="437"/>
      <c r="AJG255" s="37"/>
      <c r="AJH255" s="384">
        <v>1100000</v>
      </c>
      <c r="AJI255" s="11">
        <f t="shared" si="474"/>
        <v>122222.22222222222</v>
      </c>
      <c r="AJJ255" s="60"/>
      <c r="AJK255" s="6">
        <v>1.1000000000000001</v>
      </c>
      <c r="AJL255" s="4">
        <v>26</v>
      </c>
      <c r="AJM255" s="4">
        <v>5</v>
      </c>
      <c r="AJV255" s="1"/>
      <c r="AJW255" s="1">
        <f t="shared" si="508"/>
        <v>31</v>
      </c>
      <c r="AJZ255" s="1">
        <f t="shared" si="509"/>
        <v>31</v>
      </c>
      <c r="AKA255" s="60"/>
      <c r="AKC255" s="4">
        <f>SUM(AJZ242:AJZ255)</f>
        <v>264</v>
      </c>
      <c r="AKD255" s="4">
        <f>AKC255/14</f>
        <v>18.857142857142858</v>
      </c>
      <c r="ALN255" s="11" t="e">
        <f t="shared" si="510"/>
        <v>#DIV/0!</v>
      </c>
      <c r="ALO255" s="32">
        <v>1100000</v>
      </c>
      <c r="ALU255" s="60"/>
      <c r="ALV255" s="4">
        <v>1</v>
      </c>
      <c r="AMA255" s="4">
        <v>1</v>
      </c>
      <c r="AMJ255" s="403"/>
    </row>
    <row r="256" spans="1:1024" s="4" customFormat="1" ht="19" customHeight="1" x14ac:dyDescent="0.25">
      <c r="A256" s="270"/>
      <c r="B256" s="113">
        <v>359</v>
      </c>
      <c r="C256" s="473" t="s">
        <v>1232</v>
      </c>
      <c r="D256" s="304" t="s">
        <v>1233</v>
      </c>
      <c r="E256" s="4">
        <v>2013</v>
      </c>
      <c r="J256" s="4">
        <v>6</v>
      </c>
      <c r="K256" s="4">
        <v>1997</v>
      </c>
      <c r="L256" s="4">
        <v>2003</v>
      </c>
      <c r="M256" s="4">
        <v>7</v>
      </c>
      <c r="AA256" s="4">
        <v>1</v>
      </c>
      <c r="AB256" s="4">
        <v>1</v>
      </c>
      <c r="AC256" s="4">
        <v>1</v>
      </c>
      <c r="AD256" s="4">
        <v>1</v>
      </c>
      <c r="AE256" s="4">
        <v>1</v>
      </c>
      <c r="AF256" s="4">
        <v>1</v>
      </c>
      <c r="AG256" s="4">
        <v>1</v>
      </c>
      <c r="AX256" s="4">
        <v>1</v>
      </c>
      <c r="BN256" s="4">
        <v>1</v>
      </c>
      <c r="BO256" s="4">
        <v>1</v>
      </c>
      <c r="BP256" s="4">
        <v>1</v>
      </c>
      <c r="BW256" s="4">
        <v>1</v>
      </c>
      <c r="CG256" s="4">
        <v>6</v>
      </c>
      <c r="CH256" s="246"/>
      <c r="CP256" s="1">
        <f>SUM(CI256:CO256)</f>
        <v>0</v>
      </c>
      <c r="CQ256" s="1"/>
      <c r="CS256" s="1">
        <f>SUM(CR256:CR256)</f>
        <v>0</v>
      </c>
      <c r="CT256" s="1"/>
      <c r="DO256" s="1">
        <f>SUM(CU256:DN256)</f>
        <v>0</v>
      </c>
      <c r="DP256" s="1"/>
      <c r="DX256" s="1">
        <f>SUM(DQ256:DW256)</f>
        <v>0</v>
      </c>
      <c r="DY256" s="1"/>
      <c r="EA256" s="4">
        <v>1</v>
      </c>
      <c r="EE256" s="1">
        <f>SUM(DZ256:ED256)</f>
        <v>1</v>
      </c>
      <c r="EF256" s="1">
        <v>1</v>
      </c>
      <c r="EH256" s="1">
        <f>SUM(EG256)</f>
        <v>0</v>
      </c>
      <c r="EI256" s="1"/>
      <c r="EM256" s="4">
        <v>1</v>
      </c>
      <c r="FF256" s="116"/>
      <c r="GP256" s="1">
        <f>SUM(FF256:GO256)</f>
        <v>0</v>
      </c>
      <c r="GQ256" s="1"/>
      <c r="GY256" s="1">
        <f>SUM(GR256:GX256)</f>
        <v>0</v>
      </c>
      <c r="GZ256" s="1"/>
      <c r="HC256" s="1">
        <f>SUM(HA256:HB256)</f>
        <v>0</v>
      </c>
      <c r="HD256" s="1"/>
      <c r="HH256" s="4">
        <v>1</v>
      </c>
      <c r="HS256" s="1">
        <f>SUM(HE256:HR256)</f>
        <v>1</v>
      </c>
      <c r="HT256" s="1">
        <v>1</v>
      </c>
      <c r="HX256" s="1">
        <f>SUM(HU256:HW256)</f>
        <v>0</v>
      </c>
      <c r="HY256" s="1"/>
      <c r="ID256" s="1">
        <f>SUM(HZ256:IC256)</f>
        <v>0</v>
      </c>
      <c r="IE256" s="1"/>
      <c r="IN256" s="1">
        <f>SUM(IF256:IM256)</f>
        <v>0</v>
      </c>
      <c r="IW256" s="1">
        <f>SUM(IP256:IV256)</f>
        <v>0</v>
      </c>
      <c r="IX256" s="1"/>
      <c r="IZ256" s="1">
        <f>SUM(IY256)</f>
        <v>0</v>
      </c>
      <c r="JA256" s="1"/>
      <c r="JJ256" s="1">
        <f>SUM(JB256:JI256)</f>
        <v>0</v>
      </c>
      <c r="JK256" s="1"/>
      <c r="JV256" s="1">
        <f>SUM(JL256:JU256)</f>
        <v>0</v>
      </c>
      <c r="JW256" s="1"/>
      <c r="KB256" s="1">
        <f>SUM(JX256:KA256)</f>
        <v>0</v>
      </c>
      <c r="KC256" s="1"/>
      <c r="LG256" s="1">
        <f>SUM(KD256:LF256)</f>
        <v>0</v>
      </c>
      <c r="LH256" s="1"/>
      <c r="LT256" s="1">
        <f>SUM(LI256:LS256)</f>
        <v>0</v>
      </c>
      <c r="LU256" s="1"/>
      <c r="MA256" s="1">
        <f>SUM(LV256:LZ256)</f>
        <v>0</v>
      </c>
      <c r="MB256" s="1"/>
      <c r="MF256" s="1">
        <f>SUM(MC256:ME256)</f>
        <v>0</v>
      </c>
      <c r="MG256" s="1"/>
      <c r="MM256" s="1">
        <f>SUM(MH256:ML256)</f>
        <v>0</v>
      </c>
      <c r="MN256" s="1"/>
      <c r="MS256" s="1">
        <f>SUM(MO256:MR256)</f>
        <v>0</v>
      </c>
      <c r="MT256" s="1"/>
      <c r="MU256" s="115">
        <v>1</v>
      </c>
      <c r="NC256" s="4">
        <v>1</v>
      </c>
      <c r="OC256" s="4">
        <v>1</v>
      </c>
      <c r="OI256" s="120">
        <v>1</v>
      </c>
      <c r="OO256" s="4">
        <v>1</v>
      </c>
      <c r="OS256" s="4">
        <v>1</v>
      </c>
      <c r="OZ256" s="4">
        <v>1</v>
      </c>
      <c r="PD256" s="1">
        <f>SUM(OI256:PC256)</f>
        <v>4</v>
      </c>
      <c r="PE256" s="1">
        <v>1</v>
      </c>
      <c r="QF256" s="1">
        <f>SUM(QC256:QE256)</f>
        <v>0</v>
      </c>
      <c r="QG256" s="1"/>
      <c r="QY256" s="1">
        <f>SUM(QU256:QX256)</f>
        <v>0</v>
      </c>
      <c r="RK256" s="1">
        <f>SUM(RA256:RJ256)</f>
        <v>0</v>
      </c>
      <c r="RL256" s="1"/>
      <c r="SA256" s="1">
        <f>SUM(RM256:RZ256)</f>
        <v>0</v>
      </c>
      <c r="SG256" s="1">
        <f>SUM(SC256:SF256)</f>
        <v>0</v>
      </c>
      <c r="SO256" s="1">
        <f>SUM(SI256:SN256)</f>
        <v>0</v>
      </c>
      <c r="TB256" s="1">
        <f>SUM(TA256)</f>
        <v>0</v>
      </c>
      <c r="TS256" s="1">
        <f>SUM(TD256:TR256)</f>
        <v>0</v>
      </c>
      <c r="TT256" s="1"/>
      <c r="UD256" s="1">
        <f>SUM(TU256:UC256)</f>
        <v>0</v>
      </c>
      <c r="UE256" s="1"/>
      <c r="UG256" s="1">
        <f>SUM(UF256)</f>
        <v>0</v>
      </c>
      <c r="UH256" s="1"/>
      <c r="UQ256" s="1">
        <f>SUM(UI256:UP256)</f>
        <v>0</v>
      </c>
      <c r="UR256" s="1"/>
      <c r="VA256" s="1">
        <f>SUM(US256:UZ256)</f>
        <v>0</v>
      </c>
      <c r="VB256" s="1"/>
      <c r="VG256" s="1">
        <f>SUM(VC256:VF256)</f>
        <v>0</v>
      </c>
      <c r="VH256" s="1"/>
      <c r="WY256" s="1">
        <f>SUM(VI256:WX256)</f>
        <v>0</v>
      </c>
      <c r="WZ256" s="1"/>
      <c r="XB256" s="1">
        <f>SUM(XA256)</f>
        <v>0</v>
      </c>
      <c r="XC256" s="1"/>
      <c r="XG256" s="1">
        <f>SUM(XD256:XF256)</f>
        <v>0</v>
      </c>
      <c r="XH256" s="1"/>
      <c r="XK256" s="108"/>
      <c r="XL256" s="1">
        <f>SUM(TS256+PD256+MA256+LT256+JV256+IN256+HS256+DX256)</f>
        <v>5</v>
      </c>
      <c r="XM256" s="1">
        <f>SUM(XG256+UG256)</f>
        <v>0</v>
      </c>
      <c r="XN256" s="1">
        <f>SUM(QH256:QX256)</f>
        <v>0</v>
      </c>
      <c r="XO256" s="1">
        <f>SUM(EJ256:FE256)</f>
        <v>1</v>
      </c>
      <c r="XP256" s="1">
        <f>SUM(SO256+RK256)</f>
        <v>0</v>
      </c>
      <c r="XQ256" s="1">
        <f>SUM(SQ256:SY256)</f>
        <v>0</v>
      </c>
      <c r="XR256" s="1">
        <f>SUM(UQ256+ID256+CS256)</f>
        <v>0</v>
      </c>
      <c r="XS256" s="1">
        <f>SUM(XB256+VG256+UQ256+SZ256+SG256+QY256+KB256+GY256+EE256)</f>
        <v>1</v>
      </c>
      <c r="XT256" s="1">
        <f>SUM(UD256+MM256+GP256+JJ256)</f>
        <v>0</v>
      </c>
      <c r="XU256" s="1">
        <f>VA256+HX256+DO256</f>
        <v>0</v>
      </c>
      <c r="XV256" s="1">
        <f>SUM(HC256+EH256)</f>
        <v>0</v>
      </c>
      <c r="XW256" s="1">
        <f>SUM(SA256+QF256+MS256+IW256)</f>
        <v>0</v>
      </c>
      <c r="XX256" s="1">
        <f>SUM(MO256:MP256)</f>
        <v>0</v>
      </c>
      <c r="XY256" s="1">
        <f>SUM(MU256:OH256)</f>
        <v>3</v>
      </c>
      <c r="XZ256" s="1">
        <f>SUM(PF256:QE256)</f>
        <v>0</v>
      </c>
      <c r="YA256" s="1">
        <f>SUM(WY256+LG256+CP256)</f>
        <v>0</v>
      </c>
      <c r="YB256" s="1">
        <f>SUM(PX256:QB256)</f>
        <v>0</v>
      </c>
      <c r="YC256" s="1">
        <f>SUM(XI256:XJ256)</f>
        <v>0</v>
      </c>
      <c r="YD256" s="132"/>
      <c r="YE256" s="133">
        <f>SUM(XL256:YC256)</f>
        <v>10</v>
      </c>
      <c r="YF256" s="133">
        <f>(AJH256/YE256)*YL256</f>
        <v>469500</v>
      </c>
      <c r="YG256" s="130">
        <v>3</v>
      </c>
      <c r="YH256" s="130">
        <f>(AJH256/YG256)*YL256</f>
        <v>1565000</v>
      </c>
      <c r="YI256" s="129">
        <v>4</v>
      </c>
      <c r="YJ256" s="128">
        <f>(AJH256/YI256)*YL256</f>
        <v>1173750</v>
      </c>
      <c r="YK256" s="177"/>
      <c r="YL256">
        <v>0.5</v>
      </c>
      <c r="YM256"/>
      <c r="YN256"/>
      <c r="YO256"/>
      <c r="YP256"/>
      <c r="YQ256">
        <v>1</v>
      </c>
      <c r="YR256">
        <v>1</v>
      </c>
      <c r="YS256"/>
      <c r="YT256"/>
      <c r="YU256"/>
      <c r="YV256"/>
      <c r="YW256"/>
      <c r="YX256"/>
      <c r="YY256"/>
      <c r="YZ256"/>
      <c r="ZA256"/>
      <c r="ZB256"/>
      <c r="ZC256">
        <v>1</v>
      </c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>
        <v>1</v>
      </c>
      <c r="AAH256"/>
      <c r="AAI256"/>
      <c r="AAJ256"/>
      <c r="AAK256"/>
      <c r="AAL256"/>
      <c r="AAM256"/>
      <c r="AAN256"/>
      <c r="AAO256"/>
      <c r="AAP256"/>
      <c r="AAQ256"/>
      <c r="AAR256">
        <v>1</v>
      </c>
      <c r="AAS256">
        <v>1</v>
      </c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>
        <v>1</v>
      </c>
      <c r="ABS256"/>
      <c r="ABT256"/>
      <c r="ABU256"/>
      <c r="ABV256"/>
      <c r="ABW256"/>
      <c r="ABX256"/>
      <c r="ABY256"/>
      <c r="ABZ256"/>
      <c r="ACA256"/>
      <c r="ACB256"/>
      <c r="ACC256">
        <f>SUM(YM256:ACB256)</f>
        <v>7</v>
      </c>
      <c r="ACD256" s="25">
        <f>(AJH256/ACC256)*YL256</f>
        <v>670714.28571428568</v>
      </c>
      <c r="ACE256" s="11">
        <f>SUM(YE256+ACC256)</f>
        <v>17</v>
      </c>
      <c r="ACF256" s="11">
        <f>(AJH256/ACE256)</f>
        <v>552352.9411764706</v>
      </c>
      <c r="ACG256" s="4">
        <v>34</v>
      </c>
      <c r="ACH256" s="4">
        <v>2</v>
      </c>
      <c r="ACI256" s="11">
        <f>AJH256/ACH256</f>
        <v>4695000</v>
      </c>
      <c r="ACJ256" s="45">
        <v>0.5</v>
      </c>
      <c r="ACK256" s="13">
        <f>AJH256*ACJ256</f>
        <v>4695000</v>
      </c>
      <c r="ACL256">
        <v>0.5</v>
      </c>
      <c r="ACM256" s="25">
        <f>AJH256*ACL256</f>
        <v>4695000</v>
      </c>
      <c r="ACN256" s="11">
        <f>AJH256/ACH256</f>
        <v>4695000</v>
      </c>
      <c r="ACO256" s="65"/>
      <c r="ACR256" s="4" t="s">
        <v>1081</v>
      </c>
      <c r="ACS256" s="4">
        <v>1</v>
      </c>
      <c r="ACT256" s="4">
        <v>1</v>
      </c>
      <c r="ACU256" s="4">
        <v>1</v>
      </c>
      <c r="ACV256" s="4">
        <v>1</v>
      </c>
      <c r="ACX256" s="4">
        <v>1</v>
      </c>
      <c r="ACY256" s="4">
        <v>1</v>
      </c>
      <c r="ADL256" s="4">
        <v>1</v>
      </c>
      <c r="ADN256" s="4">
        <v>1</v>
      </c>
      <c r="ADO256" s="4">
        <v>1</v>
      </c>
      <c r="ADP256" s="4">
        <v>1</v>
      </c>
      <c r="ADU256" s="4">
        <v>7</v>
      </c>
      <c r="ADW256" s="4">
        <v>5</v>
      </c>
      <c r="ADX256" s="4">
        <v>2</v>
      </c>
      <c r="ADZ256" s="4">
        <v>1</v>
      </c>
      <c r="AEE256" s="1">
        <f>AEC256+AED256</f>
        <v>0</v>
      </c>
      <c r="AEH256" s="4">
        <v>1</v>
      </c>
      <c r="AEV256" s="4">
        <v>1</v>
      </c>
      <c r="AFA256" s="4">
        <v>1</v>
      </c>
      <c r="AFC256" s="4">
        <v>1</v>
      </c>
      <c r="AFJ256" s="4">
        <v>1</v>
      </c>
      <c r="AFL256" s="4">
        <v>1</v>
      </c>
      <c r="AFM256" s="4">
        <v>1</v>
      </c>
      <c r="AFN256" s="4">
        <v>1</v>
      </c>
      <c r="AFP256" s="4">
        <v>1</v>
      </c>
      <c r="AFQ256" s="4">
        <v>1</v>
      </c>
      <c r="AFT256" s="4">
        <v>1</v>
      </c>
      <c r="AFW256" s="4">
        <v>1</v>
      </c>
      <c r="AGL256" s="4">
        <v>3736000</v>
      </c>
      <c r="AGM256" s="5">
        <v>1533000</v>
      </c>
      <c r="AGR256" s="4">
        <v>63000</v>
      </c>
      <c r="AGS256" s="4">
        <v>1</v>
      </c>
      <c r="AGV256" s="4">
        <v>3000</v>
      </c>
      <c r="AGW256" s="4">
        <v>1</v>
      </c>
      <c r="AHB256" s="4">
        <v>720000</v>
      </c>
      <c r="AHC256" s="4">
        <v>1</v>
      </c>
      <c r="AHD256" s="4">
        <v>810000</v>
      </c>
      <c r="AHE256" s="4">
        <v>1</v>
      </c>
      <c r="AHI256" s="4">
        <v>1</v>
      </c>
      <c r="AHJ256" s="4">
        <v>52000000</v>
      </c>
      <c r="AHK256" s="4">
        <v>0.43</v>
      </c>
      <c r="AHL256" s="4">
        <v>1</v>
      </c>
      <c r="AHM256" s="4">
        <v>1</v>
      </c>
      <c r="AHQ256" s="4">
        <v>3</v>
      </c>
      <c r="AHX256" s="4">
        <v>1</v>
      </c>
      <c r="AIA256" s="4">
        <v>4</v>
      </c>
      <c r="AIB256" s="4">
        <v>1</v>
      </c>
      <c r="AIC256" s="4">
        <v>2</v>
      </c>
      <c r="AID256" s="4">
        <v>1</v>
      </c>
      <c r="AIJ256" s="4">
        <v>1</v>
      </c>
      <c r="AIK256" s="4">
        <v>1</v>
      </c>
      <c r="AIL256" s="4">
        <v>1</v>
      </c>
      <c r="AIN256" s="4">
        <v>1</v>
      </c>
      <c r="AIO256" s="4">
        <v>1</v>
      </c>
      <c r="AIX256" s="4">
        <v>1</v>
      </c>
      <c r="AIY256" s="5">
        <v>300000</v>
      </c>
      <c r="AIZ256" s="5"/>
      <c r="AJA256" s="27">
        <v>0.06</v>
      </c>
      <c r="AJB256" s="5">
        <v>9090000</v>
      </c>
      <c r="AJF256" s="437"/>
      <c r="AJG256" s="37"/>
      <c r="AJH256" s="384">
        <v>9390000</v>
      </c>
      <c r="AJI256" s="11">
        <f>(AJH256/ACE256)</f>
        <v>552352.9411764706</v>
      </c>
      <c r="AJJ256" s="60"/>
      <c r="AJK256" s="6">
        <v>3.75</v>
      </c>
      <c r="AJL256" s="4">
        <v>20</v>
      </c>
      <c r="AJM256" s="4">
        <v>3</v>
      </c>
      <c r="AJV256" s="1"/>
      <c r="AJW256" s="1">
        <f>SUM(AJL256+AJM256+AJN256+AJO256+AJP256+AJQ256+AJR256+AJS256+AJT256+AJU256)</f>
        <v>23</v>
      </c>
      <c r="AJX256" s="4">
        <v>3</v>
      </c>
      <c r="AJY256" s="4">
        <v>1</v>
      </c>
      <c r="AJZ256" s="1">
        <f>SUM(AJW256+AJX256+AJY256)</f>
        <v>27</v>
      </c>
      <c r="AKA256" s="60"/>
      <c r="AKB256" s="4" t="s">
        <v>1199</v>
      </c>
      <c r="AKC256" s="4" t="s">
        <v>1234</v>
      </c>
      <c r="AKD256" s="4" t="s">
        <v>1235</v>
      </c>
      <c r="AKF256" s="4" t="s">
        <v>343</v>
      </c>
      <c r="AKG256" s="4" t="s">
        <v>1236</v>
      </c>
      <c r="AKH256" s="4" t="s">
        <v>1237</v>
      </c>
      <c r="AKI256" s="4" t="s">
        <v>346</v>
      </c>
      <c r="AKJ256" s="4" t="s">
        <v>1238</v>
      </c>
      <c r="AKK256" s="4" t="s">
        <v>342</v>
      </c>
      <c r="AKL256" s="4" t="s">
        <v>1239</v>
      </c>
      <c r="AKM256" s="4" t="s">
        <v>1240</v>
      </c>
      <c r="AKN256" s="4" t="s">
        <v>1037</v>
      </c>
      <c r="AKO256" s="4" t="s">
        <v>1193</v>
      </c>
      <c r="AKP256" s="4" t="s">
        <v>1048</v>
      </c>
      <c r="AKQ256" s="4" t="s">
        <v>1241</v>
      </c>
      <c r="AKR256" s="4" t="s">
        <v>996</v>
      </c>
      <c r="ALM256" s="4">
        <v>15</v>
      </c>
      <c r="ALN256" s="11">
        <f>ALO256/ALM256</f>
        <v>626000</v>
      </c>
      <c r="ALO256" s="5">
        <v>9390000</v>
      </c>
      <c r="ALP256" s="4">
        <v>11</v>
      </c>
      <c r="ALQ256" s="4">
        <v>5</v>
      </c>
      <c r="ALR256" s="4">
        <v>5</v>
      </c>
      <c r="ALU256" s="60"/>
      <c r="ALV256" s="4">
        <v>1</v>
      </c>
      <c r="ALY256" s="4">
        <v>1</v>
      </c>
      <c r="ALZ256" s="4">
        <v>1</v>
      </c>
      <c r="AMA256" s="4">
        <v>1</v>
      </c>
      <c r="AMB256" s="4">
        <v>1</v>
      </c>
      <c r="AMC256" s="4">
        <v>1</v>
      </c>
      <c r="AMG256" s="4">
        <v>1</v>
      </c>
      <c r="AMJ256" s="403"/>
    </row>
    <row r="257" spans="1:1024" s="4" customFormat="1" ht="19" customHeight="1" x14ac:dyDescent="0.25">
      <c r="A257" s="270"/>
      <c r="B257" s="113">
        <v>360</v>
      </c>
      <c r="C257" s="473" t="s">
        <v>951</v>
      </c>
      <c r="D257" s="485" t="s">
        <v>1424</v>
      </c>
      <c r="E257" s="4">
        <v>2013</v>
      </c>
      <c r="F257" s="4">
        <v>21</v>
      </c>
      <c r="G257" s="4">
        <v>1</v>
      </c>
      <c r="H257" s="4">
        <v>33</v>
      </c>
      <c r="J257" s="4">
        <v>44</v>
      </c>
      <c r="K257" s="4">
        <v>1991</v>
      </c>
      <c r="L257" s="4">
        <v>2006</v>
      </c>
      <c r="M257" s="4">
        <v>16</v>
      </c>
      <c r="U257" s="4">
        <v>1</v>
      </c>
      <c r="V257" s="4">
        <v>1</v>
      </c>
      <c r="W257" s="4">
        <v>1</v>
      </c>
      <c r="X257" s="4">
        <v>1</v>
      </c>
      <c r="Y257" s="4">
        <v>1</v>
      </c>
      <c r="Z257" s="4">
        <v>1</v>
      </c>
      <c r="AA257" s="4">
        <v>1</v>
      </c>
      <c r="AB257" s="4">
        <v>1</v>
      </c>
      <c r="AC257" s="4">
        <v>1</v>
      </c>
      <c r="AD257" s="4">
        <v>1</v>
      </c>
      <c r="AE257" s="4">
        <v>1</v>
      </c>
      <c r="AF257" s="4">
        <v>1</v>
      </c>
      <c r="AG257" s="4">
        <v>1</v>
      </c>
      <c r="AH257" s="4">
        <v>1</v>
      </c>
      <c r="AI257" s="4">
        <v>1</v>
      </c>
      <c r="AJ257" s="4">
        <v>1</v>
      </c>
      <c r="AX257" s="4">
        <v>1</v>
      </c>
      <c r="BN257" s="4">
        <v>1</v>
      </c>
      <c r="BO257" s="4">
        <v>1</v>
      </c>
      <c r="BP257" s="4">
        <v>1</v>
      </c>
      <c r="BQ257" s="4">
        <v>1</v>
      </c>
      <c r="BT257" s="4">
        <v>1</v>
      </c>
      <c r="BU257" s="4">
        <v>1</v>
      </c>
      <c r="BW257" s="4">
        <v>1</v>
      </c>
      <c r="CG257" s="4">
        <v>8</v>
      </c>
      <c r="CH257" s="246"/>
      <c r="CP257" s="1">
        <f>SUM(CI257:CO257)</f>
        <v>0</v>
      </c>
      <c r="CQ257" s="1"/>
      <c r="CS257" s="1">
        <f>SUM(CR257:CR257)</f>
        <v>0</v>
      </c>
      <c r="CT257" s="1"/>
      <c r="DO257" s="1">
        <f>SUM(CU257:DN257)</f>
        <v>0</v>
      </c>
      <c r="DP257" s="1"/>
      <c r="DX257" s="1">
        <f>SUM(DQ257:DW257)</f>
        <v>0</v>
      </c>
      <c r="DY257" s="1"/>
      <c r="EE257" s="1">
        <f>SUM(DZ257:ED257)</f>
        <v>0</v>
      </c>
      <c r="EF257" s="1"/>
      <c r="EH257" s="1">
        <f>SUM(EG257)</f>
        <v>0</v>
      </c>
      <c r="EI257" s="1"/>
      <c r="EO257" s="4">
        <v>1</v>
      </c>
      <c r="EW257" s="4">
        <v>1</v>
      </c>
      <c r="FC257" s="4">
        <v>1</v>
      </c>
      <c r="FF257" s="116"/>
      <c r="GP257" s="1">
        <f>SUM(FF257:GO257)</f>
        <v>0</v>
      </c>
      <c r="GQ257" s="1"/>
      <c r="GY257" s="1">
        <f>SUM(GR257:GX257)</f>
        <v>0</v>
      </c>
      <c r="GZ257" s="1"/>
      <c r="HC257" s="1">
        <f>SUM(HA257:HB257)</f>
        <v>0</v>
      </c>
      <c r="HD257" s="1"/>
      <c r="HG257" s="4">
        <v>1</v>
      </c>
      <c r="HJ257" s="4">
        <v>1</v>
      </c>
      <c r="HL257" s="4">
        <v>1</v>
      </c>
      <c r="HP257" s="4">
        <v>1</v>
      </c>
      <c r="HS257" s="1">
        <f>SUM(HE257:HR257)</f>
        <v>4</v>
      </c>
      <c r="HT257" s="1">
        <v>1</v>
      </c>
      <c r="HX257" s="1">
        <f>SUM(HU257:HW257)</f>
        <v>0</v>
      </c>
      <c r="HY257" s="1"/>
      <c r="ID257" s="1">
        <f>SUM(HZ257:IC257)</f>
        <v>0</v>
      </c>
      <c r="IE257" s="1"/>
      <c r="IN257" s="1">
        <f>SUM(IF257:IM257)</f>
        <v>0</v>
      </c>
      <c r="IW257" s="1">
        <f>SUM(IP257:IV257)</f>
        <v>0</v>
      </c>
      <c r="IX257" s="1"/>
      <c r="IZ257" s="1">
        <f>SUM(IY257)</f>
        <v>0</v>
      </c>
      <c r="JA257" s="1"/>
      <c r="JJ257" s="1">
        <f>SUM(JB257:JI257)</f>
        <v>0</v>
      </c>
      <c r="JK257" s="1"/>
      <c r="JL257" s="4">
        <v>1</v>
      </c>
      <c r="JV257" s="1">
        <f>SUM(JL257:JU257)</f>
        <v>1</v>
      </c>
      <c r="JW257" s="1">
        <v>1</v>
      </c>
      <c r="KB257" s="1">
        <f>SUM(JX257:KA257)</f>
        <v>0</v>
      </c>
      <c r="KC257" s="1"/>
      <c r="LG257" s="1">
        <f>SUM(KD257:LF257)</f>
        <v>0</v>
      </c>
      <c r="LH257" s="1"/>
      <c r="LQ257" s="4">
        <v>1</v>
      </c>
      <c r="LT257" s="1">
        <f>SUM(LI257:LS257)</f>
        <v>1</v>
      </c>
      <c r="LU257" s="1">
        <v>1</v>
      </c>
      <c r="MA257" s="1">
        <f>SUM(LV257:LZ257)</f>
        <v>0</v>
      </c>
      <c r="MB257" s="1"/>
      <c r="MF257" s="1">
        <f>SUM(MC257:ME257)</f>
        <v>0</v>
      </c>
      <c r="MG257" s="1"/>
      <c r="MM257" s="1">
        <f>SUM(MH257:ML257)</f>
        <v>0</v>
      </c>
      <c r="MN257" s="1"/>
      <c r="MS257" s="1">
        <f>SUM(MO257:MR257)</f>
        <v>0</v>
      </c>
      <c r="MT257" s="1"/>
      <c r="MU257" s="115">
        <v>1</v>
      </c>
      <c r="NB257" s="4">
        <v>1</v>
      </c>
      <c r="NI257" s="4">
        <v>1</v>
      </c>
      <c r="NN257" s="4">
        <v>1</v>
      </c>
      <c r="NO257" s="4">
        <v>1</v>
      </c>
      <c r="OH257" s="4">
        <v>1</v>
      </c>
      <c r="OI257" s="120"/>
      <c r="OO257" s="4">
        <v>1</v>
      </c>
      <c r="OT257" s="4">
        <v>1</v>
      </c>
      <c r="OV257" s="4">
        <v>1</v>
      </c>
      <c r="OW257" s="4">
        <v>1</v>
      </c>
      <c r="PD257" s="1">
        <f>SUM(OI257:PC257)</f>
        <v>4</v>
      </c>
      <c r="PE257" s="1">
        <v>1</v>
      </c>
      <c r="PG257" s="4">
        <v>1</v>
      </c>
      <c r="PH257" s="4">
        <v>1</v>
      </c>
      <c r="PI257" s="4">
        <v>1</v>
      </c>
      <c r="PR257" s="4">
        <v>1</v>
      </c>
      <c r="PS257" s="4">
        <v>1</v>
      </c>
      <c r="PT257" s="4">
        <v>1</v>
      </c>
      <c r="PU257" s="4">
        <v>1</v>
      </c>
      <c r="QF257" s="1">
        <f>SUM(QC257:QE257)</f>
        <v>0</v>
      </c>
      <c r="QG257" s="1"/>
      <c r="QV257" s="4">
        <v>1</v>
      </c>
      <c r="QY257" s="1">
        <f>SUM(QU257:QX257)</f>
        <v>1</v>
      </c>
      <c r="QZ257" s="4">
        <v>1</v>
      </c>
      <c r="RK257" s="1">
        <f>SUM(RA257:RJ257)</f>
        <v>0</v>
      </c>
      <c r="RL257" s="1"/>
      <c r="SA257" s="1">
        <f>SUM(RM257:RZ257)</f>
        <v>0</v>
      </c>
      <c r="SG257" s="1">
        <f>SUM(SC257:SF257)</f>
        <v>0</v>
      </c>
      <c r="SO257" s="1">
        <f>SUM(SI257:SN257)</f>
        <v>0</v>
      </c>
      <c r="TB257" s="1">
        <f>SUM(TA257)</f>
        <v>0</v>
      </c>
      <c r="TD257" s="4">
        <v>1</v>
      </c>
      <c r="TS257" s="1">
        <f>SUM(TD257:TR257)</f>
        <v>1</v>
      </c>
      <c r="TT257" s="1">
        <v>1</v>
      </c>
      <c r="TY257" s="4">
        <v>1</v>
      </c>
      <c r="UD257" s="1">
        <f>SUM(TU257:UC257)</f>
        <v>1</v>
      </c>
      <c r="UE257" s="1">
        <v>1</v>
      </c>
      <c r="UG257" s="1">
        <f>SUM(UF257)</f>
        <v>0</v>
      </c>
      <c r="UH257" s="1"/>
      <c r="UM257" s="4">
        <v>1</v>
      </c>
      <c r="UP257" s="4">
        <v>1</v>
      </c>
      <c r="UQ257" s="1">
        <f>SUM(UI257:UP257)</f>
        <v>2</v>
      </c>
      <c r="UR257" s="1">
        <v>1</v>
      </c>
      <c r="VA257" s="1">
        <f>SUM(US257:UZ257)</f>
        <v>0</v>
      </c>
      <c r="VB257" s="1"/>
      <c r="VF257" s="4">
        <v>1</v>
      </c>
      <c r="VG257" s="1">
        <f>SUM(VC257:VF257)</f>
        <v>1</v>
      </c>
      <c r="VH257" s="1">
        <v>1</v>
      </c>
      <c r="VI257" s="4">
        <v>1</v>
      </c>
      <c r="WY257" s="1">
        <f>SUM(VI257:WX257)</f>
        <v>1</v>
      </c>
      <c r="WZ257" s="1">
        <v>1</v>
      </c>
      <c r="XB257" s="1">
        <f>SUM(XA257)</f>
        <v>0</v>
      </c>
      <c r="XC257" s="1"/>
      <c r="XG257" s="1">
        <f>SUM(XD257:XF257)</f>
        <v>0</v>
      </c>
      <c r="XH257" s="1"/>
      <c r="XK257" s="108"/>
      <c r="XL257" s="1">
        <f>SUM(TS257+PD257+MA257+LT257+JV257+IN257+HS257+DX257)</f>
        <v>11</v>
      </c>
      <c r="XM257" s="1">
        <f>SUM(XG257+UG257)</f>
        <v>0</v>
      </c>
      <c r="XN257" s="1">
        <f>SUM(QH257:QX257)</f>
        <v>1</v>
      </c>
      <c r="XO257" s="1">
        <f>SUM(EJ257:FE257)</f>
        <v>3</v>
      </c>
      <c r="XP257" s="1">
        <f>SUM(SO257+RK257)</f>
        <v>0</v>
      </c>
      <c r="XQ257" s="1">
        <f>SUM(SQ257:SY257)</f>
        <v>0</v>
      </c>
      <c r="XR257" s="1">
        <f>SUM(UQ257+ID257+CS257)</f>
        <v>2</v>
      </c>
      <c r="XS257" s="1">
        <f>SUM(XB257+VG257+UQ257+SZ257+SG257+QY257+KB257+GY257+EE257)</f>
        <v>4</v>
      </c>
      <c r="XT257" s="1">
        <f>SUM(UD257+MM257+GP257+JJ257)</f>
        <v>1</v>
      </c>
      <c r="XU257" s="1">
        <f>VA257+HX257+DO257</f>
        <v>0</v>
      </c>
      <c r="XV257" s="1">
        <f>SUM(HC257+EH257)</f>
        <v>0</v>
      </c>
      <c r="XW257" s="1">
        <f>SUM(SA257+QF257+MS257+IW257)</f>
        <v>0</v>
      </c>
      <c r="XX257" s="1">
        <f>SUM(MO257:MP257)</f>
        <v>0</v>
      </c>
      <c r="XY257" s="1">
        <f>SUM(MU257:OH257)</f>
        <v>6</v>
      </c>
      <c r="XZ257" s="1">
        <f>SUM(PF257:QE257)</f>
        <v>7</v>
      </c>
      <c r="YA257" s="1">
        <f>SUM(WY257+LG257+CP257)</f>
        <v>1</v>
      </c>
      <c r="YB257" s="1">
        <f>SUM(PX257:QB257)</f>
        <v>0</v>
      </c>
      <c r="YC257" s="1">
        <f>SUM(XI257:XJ257)</f>
        <v>0</v>
      </c>
      <c r="YD257" s="132"/>
      <c r="YE257" s="133">
        <f>SUM(XL257:YC257)</f>
        <v>36</v>
      </c>
      <c r="YF257" s="133">
        <f>(AJH257/YE257)*YL257</f>
        <v>2183333.3333333335</v>
      </c>
      <c r="YG257" s="130">
        <v>13</v>
      </c>
      <c r="YH257" s="130">
        <f>(AJH257/YG257)*YL257</f>
        <v>6046153.846153846</v>
      </c>
      <c r="YI257" s="129">
        <v>8</v>
      </c>
      <c r="YJ257" s="128">
        <f>(AJH257/YI257)*YL257</f>
        <v>9825000</v>
      </c>
      <c r="YK257" s="177"/>
      <c r="YL257">
        <v>0.5</v>
      </c>
      <c r="YM257"/>
      <c r="YN257"/>
      <c r="YO257"/>
      <c r="YP257"/>
      <c r="YQ257">
        <v>1</v>
      </c>
      <c r="YR257">
        <v>1</v>
      </c>
      <c r="YS257"/>
      <c r="YT257"/>
      <c r="YU257"/>
      <c r="YV257"/>
      <c r="YW257"/>
      <c r="YX257"/>
      <c r="YY257"/>
      <c r="YZ257"/>
      <c r="ZA257">
        <v>1</v>
      </c>
      <c r="ZB257"/>
      <c r="ZC257"/>
      <c r="ZD257">
        <v>1</v>
      </c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>
        <v>1</v>
      </c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>
        <v>1</v>
      </c>
      <c r="ABS257"/>
      <c r="ABT257"/>
      <c r="ABU257"/>
      <c r="ABV257"/>
      <c r="ABW257"/>
      <c r="ABX257"/>
      <c r="ABY257"/>
      <c r="ABZ257"/>
      <c r="ACA257"/>
      <c r="ACB257"/>
      <c r="ACC257">
        <f>SUM(YM257:ACB257)</f>
        <v>6</v>
      </c>
      <c r="ACD257" s="25">
        <f>(AJH257/ACC257)*YL257</f>
        <v>13100000</v>
      </c>
      <c r="ACE257" s="11">
        <f>SUM(YE257+ACC257)</f>
        <v>42</v>
      </c>
      <c r="ACF257" s="11">
        <f>(AJH257/ACE257)</f>
        <v>3742857.1428571427</v>
      </c>
      <c r="ACG257" s="4">
        <v>34</v>
      </c>
      <c r="ACH257" s="4">
        <v>2</v>
      </c>
      <c r="ACI257" s="11">
        <f>AJH257/ACH257</f>
        <v>78600000</v>
      </c>
      <c r="ACJ257" s="45">
        <v>0.5</v>
      </c>
      <c r="ACK257" s="13">
        <f>AJH257*ACJ257</f>
        <v>78600000</v>
      </c>
      <c r="ACL257">
        <v>0.5</v>
      </c>
      <c r="ACM257" s="25">
        <f>AJH257*ACL257</f>
        <v>78600000</v>
      </c>
      <c r="ACN257" s="11">
        <f>AJH257/ACH257</f>
        <v>78600000</v>
      </c>
      <c r="ACO257" s="65"/>
      <c r="ACP257" s="4">
        <v>1</v>
      </c>
      <c r="ACQ257" s="4">
        <v>25</v>
      </c>
      <c r="ACR257" s="4" t="s">
        <v>1081</v>
      </c>
      <c r="ACS257" s="4">
        <v>1</v>
      </c>
      <c r="ACT257" s="4">
        <v>1</v>
      </c>
      <c r="ACU257" s="4">
        <v>1</v>
      </c>
      <c r="ACV257" s="4">
        <v>1</v>
      </c>
      <c r="ACX257" s="4">
        <v>1</v>
      </c>
      <c r="ACY257" s="4">
        <v>1</v>
      </c>
      <c r="ADL257" s="4">
        <v>1</v>
      </c>
      <c r="ADN257" s="4">
        <v>1</v>
      </c>
      <c r="ADP257" s="4">
        <v>1</v>
      </c>
      <c r="ADR257" s="4">
        <v>1</v>
      </c>
      <c r="ADU257" s="4">
        <v>7</v>
      </c>
      <c r="ADW257" s="4">
        <v>7</v>
      </c>
      <c r="ADX257" s="4">
        <v>1</v>
      </c>
      <c r="ADY257" s="4">
        <v>1</v>
      </c>
      <c r="ADZ257" s="4">
        <v>1</v>
      </c>
      <c r="AEA257" s="4">
        <v>1</v>
      </c>
      <c r="AEC257" s="4">
        <v>1</v>
      </c>
      <c r="AED257" s="4">
        <v>1</v>
      </c>
      <c r="AEE257" s="1">
        <f>AEC257+AED257</f>
        <v>2</v>
      </c>
      <c r="AEG257" s="4">
        <v>1</v>
      </c>
      <c r="AEH257" s="4">
        <v>1</v>
      </c>
      <c r="AEI257" s="4">
        <v>1</v>
      </c>
      <c r="AEL257" s="4">
        <v>1</v>
      </c>
      <c r="AES257" s="4" t="s">
        <v>1147</v>
      </c>
      <c r="AEV257" s="4">
        <v>1</v>
      </c>
      <c r="AEY257" s="4">
        <v>1</v>
      </c>
      <c r="AFA257" s="4">
        <v>1</v>
      </c>
      <c r="AFC257" s="4">
        <v>1</v>
      </c>
      <c r="AFF257" s="4">
        <v>1</v>
      </c>
      <c r="AFL257" s="4">
        <v>1</v>
      </c>
      <c r="AFM257" s="4">
        <v>1</v>
      </c>
      <c r="AFN257" s="4">
        <v>1</v>
      </c>
      <c r="AFO257" s="4">
        <v>1</v>
      </c>
      <c r="AFP257" s="4">
        <v>1</v>
      </c>
      <c r="AFQ257" s="4">
        <v>1</v>
      </c>
      <c r="AFT257" s="4">
        <v>1</v>
      </c>
      <c r="AFW257" s="4">
        <v>1</v>
      </c>
      <c r="AFX257" s="4">
        <v>1</v>
      </c>
      <c r="AFZ257" s="4">
        <v>1</v>
      </c>
      <c r="AGB257" s="4">
        <v>1</v>
      </c>
      <c r="AGL257" s="4">
        <v>148000000</v>
      </c>
      <c r="AGM257" s="5">
        <f>AGN257+AGP257+AGR257+AGT257+AGV257+AGX257+AGZ257+AHB257+AHD257</f>
        <v>22992000</v>
      </c>
      <c r="AGV257" s="4">
        <v>22992000</v>
      </c>
      <c r="AGW257" s="4">
        <v>1</v>
      </c>
      <c r="AHF257" s="4">
        <v>4000000</v>
      </c>
      <c r="AHI257" s="4">
        <v>1</v>
      </c>
      <c r="AHJ257" s="4">
        <v>175000000</v>
      </c>
      <c r="AHK257" s="4">
        <v>0.18</v>
      </c>
      <c r="AHL257" s="4">
        <v>13</v>
      </c>
      <c r="AHM257" s="4">
        <v>1</v>
      </c>
      <c r="AHN257" s="4">
        <v>19</v>
      </c>
      <c r="AHO257" s="4">
        <v>1</v>
      </c>
      <c r="AHP257" s="4">
        <v>7</v>
      </c>
      <c r="AHQ257" s="4">
        <v>59</v>
      </c>
      <c r="AHR257" s="4">
        <v>3</v>
      </c>
      <c r="AHS257" s="4">
        <v>1</v>
      </c>
      <c r="AHT257" s="4">
        <v>6</v>
      </c>
      <c r="AHU257" s="4">
        <v>1</v>
      </c>
      <c r="AHV257" s="4">
        <v>17</v>
      </c>
      <c r="AHW257" s="4">
        <v>1</v>
      </c>
      <c r="AHX257" s="4">
        <v>1</v>
      </c>
      <c r="AHY257" s="4">
        <v>2</v>
      </c>
      <c r="AHZ257" s="4">
        <v>1</v>
      </c>
      <c r="AIA257" s="4">
        <v>12</v>
      </c>
      <c r="AIB257" s="4">
        <v>1</v>
      </c>
      <c r="AIC257" s="4">
        <v>3</v>
      </c>
      <c r="AID257" s="4">
        <v>1</v>
      </c>
      <c r="AIE257" s="4">
        <v>7</v>
      </c>
      <c r="AIF257" s="4">
        <v>1</v>
      </c>
      <c r="AIJ257" s="4">
        <v>1</v>
      </c>
      <c r="AIK257" s="4">
        <v>3</v>
      </c>
      <c r="AIL257" s="4">
        <v>1</v>
      </c>
      <c r="AIM257" s="4">
        <v>2</v>
      </c>
      <c r="AIO257" s="4">
        <v>1</v>
      </c>
      <c r="AIS257" s="4">
        <v>1</v>
      </c>
      <c r="AIU257" s="4">
        <v>1</v>
      </c>
      <c r="AIW257" s="4">
        <v>1</v>
      </c>
      <c r="AIX257" s="4">
        <v>1</v>
      </c>
      <c r="AIY257" s="5">
        <v>7700000</v>
      </c>
      <c r="AIZ257" s="5"/>
      <c r="AJA257" s="27">
        <v>0.05</v>
      </c>
      <c r="AJB257" s="5">
        <v>25507000</v>
      </c>
      <c r="AJC257" s="4">
        <v>149500000</v>
      </c>
      <c r="AJD257" s="4">
        <v>1</v>
      </c>
      <c r="AJF257" s="437"/>
      <c r="AJG257" s="37">
        <v>570.95699219822006</v>
      </c>
      <c r="AJH257" s="384">
        <v>157200000</v>
      </c>
      <c r="AJI257" s="11">
        <f>(AJH257/ACE257)</f>
        <v>3742857.1428571427</v>
      </c>
      <c r="AJJ257" s="60"/>
      <c r="AJK257" s="6">
        <v>1.6</v>
      </c>
      <c r="AJL257" s="4">
        <v>76</v>
      </c>
      <c r="AJM257" s="4">
        <v>7</v>
      </c>
      <c r="AJS257" s="4">
        <v>2</v>
      </c>
      <c r="AJU257" s="4">
        <v>1</v>
      </c>
      <c r="AJV257" s="1">
        <v>3</v>
      </c>
      <c r="AJW257" s="1">
        <f>SUM(AJL257+AJM257+AJN257+AJO257+AJP257+AJQ257+AJR257+AJS257+AJT257+AJU257)</f>
        <v>86</v>
      </c>
      <c r="AJX257" s="4">
        <v>2</v>
      </c>
      <c r="AJY257" s="4">
        <v>4</v>
      </c>
      <c r="AJZ257" s="1">
        <f>SUM(AJW257+AJX257+AJY257)</f>
        <v>92</v>
      </c>
      <c r="AKA257" s="60"/>
      <c r="AKB257" s="4" t="s">
        <v>1148</v>
      </c>
      <c r="AKC257" s="4" t="s">
        <v>192</v>
      </c>
      <c r="AKD257" s="4" t="s">
        <v>1240</v>
      </c>
      <c r="AKE257" s="4" t="s">
        <v>1214</v>
      </c>
      <c r="AKF257" s="4" t="s">
        <v>368</v>
      </c>
      <c r="AKG257" s="4" t="s">
        <v>298</v>
      </c>
      <c r="AKH257" s="4" t="s">
        <v>1149</v>
      </c>
      <c r="AKI257" s="4" t="s">
        <v>1150</v>
      </c>
      <c r="AKJ257" s="4" t="s">
        <v>1038</v>
      </c>
      <c r="AKK257" s="4" t="s">
        <v>1039</v>
      </c>
      <c r="AKL257" s="4" t="s">
        <v>1040</v>
      </c>
      <c r="AKM257" s="4" t="s">
        <v>1041</v>
      </c>
      <c r="AKN257" s="4" t="s">
        <v>1082</v>
      </c>
      <c r="AKO257" s="4" t="s">
        <v>1042</v>
      </c>
      <c r="AKP257" s="4" t="s">
        <v>1151</v>
      </c>
      <c r="AKQ257" s="4" t="s">
        <v>1043</v>
      </c>
      <c r="AKR257" s="4" t="s">
        <v>1044</v>
      </c>
      <c r="AKS257" s="4" t="s">
        <v>1045</v>
      </c>
      <c r="AKT257" s="4" t="s">
        <v>1046</v>
      </c>
      <c r="AKU257" s="4" t="s">
        <v>1047</v>
      </c>
      <c r="ALM257" s="4">
        <v>21</v>
      </c>
      <c r="ALN257" s="11">
        <f>ALO257/ALM257</f>
        <v>7485714.2857142854</v>
      </c>
      <c r="ALO257" s="5">
        <v>157200000</v>
      </c>
      <c r="ALP257" s="4">
        <v>9</v>
      </c>
      <c r="ALQ257" s="4">
        <v>4</v>
      </c>
      <c r="ALR257" s="4">
        <v>8</v>
      </c>
      <c r="ALU257" s="60"/>
      <c r="ALV257" s="4">
        <v>1</v>
      </c>
      <c r="ALY257" s="4">
        <v>1</v>
      </c>
      <c r="ALZ257" s="4">
        <v>1</v>
      </c>
      <c r="AMA257" s="4">
        <v>1</v>
      </c>
      <c r="AMC257" s="4">
        <v>1</v>
      </c>
      <c r="AMD257" s="4">
        <v>1</v>
      </c>
      <c r="AMG257" s="4">
        <v>1</v>
      </c>
      <c r="AMH257" s="4">
        <v>1</v>
      </c>
      <c r="AMJ257" s="403"/>
    </row>
    <row r="258" spans="1:1024" s="7" customFormat="1" ht="19" customHeight="1" x14ac:dyDescent="0.25">
      <c r="A258" s="274"/>
      <c r="B258" s="113">
        <v>361</v>
      </c>
      <c r="C258" s="473" t="s">
        <v>1215</v>
      </c>
      <c r="D258" s="304" t="s">
        <v>1374</v>
      </c>
      <c r="E258" s="7">
        <v>2012</v>
      </c>
      <c r="F258" s="7">
        <v>2</v>
      </c>
      <c r="J258" s="7">
        <v>3</v>
      </c>
      <c r="K258" s="7">
        <v>2000</v>
      </c>
      <c r="L258" s="7">
        <v>2006</v>
      </c>
      <c r="M258" s="7">
        <v>7</v>
      </c>
      <c r="AD258" s="7">
        <v>1</v>
      </c>
      <c r="AE258" s="7">
        <v>1</v>
      </c>
      <c r="AF258" s="7">
        <v>1</v>
      </c>
      <c r="AG258" s="7">
        <v>1</v>
      </c>
      <c r="AH258" s="7">
        <v>1</v>
      </c>
      <c r="AI258" s="7">
        <v>1</v>
      </c>
      <c r="AJ258" s="7">
        <v>1</v>
      </c>
      <c r="AX258" s="7">
        <v>1</v>
      </c>
      <c r="BO258" s="7">
        <v>1</v>
      </c>
      <c r="BP258" s="7">
        <v>1</v>
      </c>
      <c r="BQ258" s="7">
        <v>1</v>
      </c>
      <c r="CA258" s="7">
        <v>1</v>
      </c>
      <c r="CG258" s="7">
        <v>4</v>
      </c>
      <c r="CH258" s="248"/>
      <c r="CP258" s="1">
        <f t="shared" si="475"/>
        <v>0</v>
      </c>
      <c r="CQ258" s="1"/>
      <c r="CS258" s="1">
        <f t="shared" si="438"/>
        <v>0</v>
      </c>
      <c r="CT258" s="1"/>
      <c r="DO258" s="1">
        <f t="shared" si="476"/>
        <v>0</v>
      </c>
      <c r="DP258" s="1"/>
      <c r="DX258" s="1">
        <f t="shared" si="477"/>
        <v>0</v>
      </c>
      <c r="DY258" s="1"/>
      <c r="EE258" s="1">
        <f t="shared" si="478"/>
        <v>0</v>
      </c>
      <c r="EF258" s="1"/>
      <c r="EH258" s="1">
        <f t="shared" si="479"/>
        <v>0</v>
      </c>
      <c r="EI258" s="1"/>
      <c r="FF258" s="117"/>
      <c r="GP258" s="1">
        <f t="shared" si="439"/>
        <v>0</v>
      </c>
      <c r="GQ258" s="1"/>
      <c r="GY258" s="1">
        <f t="shared" si="480"/>
        <v>0</v>
      </c>
      <c r="GZ258" s="1"/>
      <c r="HC258" s="1">
        <f t="shared" si="481"/>
        <v>0</v>
      </c>
      <c r="HD258" s="1"/>
      <c r="HS258" s="1">
        <f t="shared" si="482"/>
        <v>0</v>
      </c>
      <c r="HT258" s="1"/>
      <c r="HX258" s="1">
        <f t="shared" si="440"/>
        <v>0</v>
      </c>
      <c r="HY258" s="1"/>
      <c r="ID258" s="1">
        <f t="shared" si="441"/>
        <v>0</v>
      </c>
      <c r="IE258" s="1"/>
      <c r="IN258" s="1">
        <f t="shared" si="483"/>
        <v>0</v>
      </c>
      <c r="IW258" s="1">
        <f t="shared" si="484"/>
        <v>0</v>
      </c>
      <c r="IX258" s="1"/>
      <c r="IZ258" s="1">
        <f t="shared" si="442"/>
        <v>0</v>
      </c>
      <c r="JA258" s="1"/>
      <c r="JJ258" s="1">
        <f t="shared" si="443"/>
        <v>0</v>
      </c>
      <c r="JK258" s="1"/>
      <c r="JV258" s="1">
        <f t="shared" si="485"/>
        <v>0</v>
      </c>
      <c r="JW258" s="1"/>
      <c r="KB258" s="1">
        <f t="shared" si="486"/>
        <v>0</v>
      </c>
      <c r="KC258" s="1"/>
      <c r="LG258" s="1">
        <f t="shared" si="444"/>
        <v>0</v>
      </c>
      <c r="LH258" s="1"/>
      <c r="LT258" s="1">
        <f t="shared" si="487"/>
        <v>0</v>
      </c>
      <c r="LU258" s="1"/>
      <c r="MA258" s="1">
        <f t="shared" si="488"/>
        <v>0</v>
      </c>
      <c r="MB258" s="1"/>
      <c r="MF258" s="1">
        <f t="shared" si="489"/>
        <v>0</v>
      </c>
      <c r="MG258" s="1"/>
      <c r="MM258" s="1">
        <f t="shared" si="490"/>
        <v>0</v>
      </c>
      <c r="MN258" s="1"/>
      <c r="MS258" s="1">
        <f t="shared" si="491"/>
        <v>0</v>
      </c>
      <c r="MT258" s="1"/>
      <c r="MU258" s="115"/>
      <c r="OI258" s="121">
        <v>1</v>
      </c>
      <c r="OY258" s="7">
        <v>1</v>
      </c>
      <c r="OZ258" s="7">
        <v>1</v>
      </c>
      <c r="PD258" s="1">
        <f t="shared" si="445"/>
        <v>3</v>
      </c>
      <c r="PE258" s="1">
        <v>1</v>
      </c>
      <c r="QF258" s="1">
        <f t="shared" si="492"/>
        <v>0</v>
      </c>
      <c r="QG258" s="1"/>
      <c r="QY258" s="1">
        <f t="shared" si="493"/>
        <v>0</v>
      </c>
      <c r="RK258" s="1">
        <f t="shared" si="494"/>
        <v>0</v>
      </c>
      <c r="RL258" s="1"/>
      <c r="SA258" s="1">
        <f t="shared" si="495"/>
        <v>0</v>
      </c>
      <c r="SG258" s="1">
        <f t="shared" si="496"/>
        <v>0</v>
      </c>
      <c r="SO258" s="1">
        <f t="shared" si="497"/>
        <v>0</v>
      </c>
      <c r="TB258" s="1">
        <f t="shared" si="498"/>
        <v>0</v>
      </c>
      <c r="TS258" s="1">
        <f t="shared" si="446"/>
        <v>0</v>
      </c>
      <c r="TT258" s="1"/>
      <c r="UD258" s="1">
        <f t="shared" si="447"/>
        <v>0</v>
      </c>
      <c r="UE258" s="1"/>
      <c r="UG258" s="1">
        <f t="shared" si="448"/>
        <v>0</v>
      </c>
      <c r="UH258" s="1"/>
      <c r="UQ258" s="1">
        <f t="shared" si="499"/>
        <v>0</v>
      </c>
      <c r="UR258" s="1"/>
      <c r="VA258" s="1">
        <f t="shared" si="500"/>
        <v>0</v>
      </c>
      <c r="VB258" s="1"/>
      <c r="VG258" s="1">
        <f t="shared" si="501"/>
        <v>0</v>
      </c>
      <c r="VH258" s="1"/>
      <c r="WY258" s="1">
        <f t="shared" si="449"/>
        <v>0</v>
      </c>
      <c r="WZ258" s="1"/>
      <c r="XB258" s="1">
        <f t="shared" si="502"/>
        <v>0</v>
      </c>
      <c r="XC258" s="1"/>
      <c r="XG258" s="1">
        <f t="shared" si="450"/>
        <v>0</v>
      </c>
      <c r="XH258" s="1"/>
      <c r="XK258" s="109"/>
      <c r="XL258" s="1">
        <f t="shared" si="451"/>
        <v>3</v>
      </c>
      <c r="XM258" s="1">
        <f t="shared" si="452"/>
        <v>0</v>
      </c>
      <c r="XN258" s="1">
        <f t="shared" si="503"/>
        <v>0</v>
      </c>
      <c r="XO258" s="1">
        <f t="shared" si="453"/>
        <v>0</v>
      </c>
      <c r="XP258" s="1">
        <f t="shared" si="504"/>
        <v>0</v>
      </c>
      <c r="XQ258" s="1">
        <f t="shared" si="454"/>
        <v>0</v>
      </c>
      <c r="XR258" s="1">
        <f t="shared" si="455"/>
        <v>0</v>
      </c>
      <c r="XS258" s="1">
        <f t="shared" si="511"/>
        <v>0</v>
      </c>
      <c r="XT258" s="1">
        <f t="shared" si="505"/>
        <v>0</v>
      </c>
      <c r="XU258" s="1">
        <f t="shared" si="456"/>
        <v>0</v>
      </c>
      <c r="XV258" s="1">
        <f t="shared" si="457"/>
        <v>0</v>
      </c>
      <c r="XW258" s="1">
        <f t="shared" si="458"/>
        <v>0</v>
      </c>
      <c r="XX258" s="1">
        <f t="shared" si="459"/>
        <v>0</v>
      </c>
      <c r="XY258" s="1">
        <f t="shared" si="460"/>
        <v>0</v>
      </c>
      <c r="XZ258" s="1">
        <f t="shared" si="461"/>
        <v>0</v>
      </c>
      <c r="YA258" s="1">
        <f t="shared" si="462"/>
        <v>0</v>
      </c>
      <c r="YB258" s="1">
        <f t="shared" si="463"/>
        <v>0</v>
      </c>
      <c r="YC258" s="1">
        <f t="shared" si="464"/>
        <v>0</v>
      </c>
      <c r="YD258" s="132"/>
      <c r="YE258" s="133">
        <f t="shared" si="513"/>
        <v>3</v>
      </c>
      <c r="YF258" s="133">
        <f t="shared" si="465"/>
        <v>75000</v>
      </c>
      <c r="YG258" s="130">
        <v>1</v>
      </c>
      <c r="YH258" s="130">
        <f t="shared" si="466"/>
        <v>225000</v>
      </c>
      <c r="YI258" s="135">
        <v>1</v>
      </c>
      <c r="YJ258" s="128">
        <f t="shared" si="467"/>
        <v>225000</v>
      </c>
      <c r="YK258" s="178"/>
      <c r="YL258">
        <v>1</v>
      </c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>
        <f t="shared" si="506"/>
        <v>0</v>
      </c>
      <c r="ACD258" s="25" t="e">
        <f t="shared" si="514"/>
        <v>#DIV/0!</v>
      </c>
      <c r="ACE258" s="11">
        <f t="shared" si="468"/>
        <v>3</v>
      </c>
      <c r="ACF258" s="11">
        <f t="shared" si="469"/>
        <v>75000</v>
      </c>
      <c r="ACG258" s="7">
        <v>5</v>
      </c>
      <c r="ACH258" s="7">
        <v>1</v>
      </c>
      <c r="ACI258" s="11">
        <f t="shared" si="470"/>
        <v>225000</v>
      </c>
      <c r="ACJ258" s="45">
        <v>0.5</v>
      </c>
      <c r="ACK258" s="13">
        <f t="shared" si="471"/>
        <v>112500</v>
      </c>
      <c r="ACL258">
        <v>1</v>
      </c>
      <c r="ACM258" s="25">
        <f t="shared" si="472"/>
        <v>225000</v>
      </c>
      <c r="ACN258" s="11">
        <f t="shared" si="473"/>
        <v>225000</v>
      </c>
      <c r="ACO258" s="66"/>
      <c r="ACR258" s="71" t="s">
        <v>1172</v>
      </c>
      <c r="ACS258" s="7">
        <v>1</v>
      </c>
      <c r="ACT258" s="7">
        <v>1</v>
      </c>
      <c r="ACV258" s="7">
        <v>1</v>
      </c>
      <c r="ADL258" s="7">
        <v>1</v>
      </c>
      <c r="ADN258" s="7">
        <v>1</v>
      </c>
      <c r="ADP258" s="7">
        <v>1</v>
      </c>
      <c r="ADQ258" s="7">
        <v>1</v>
      </c>
      <c r="ADU258" s="7">
        <v>6</v>
      </c>
      <c r="ADW258" s="7">
        <v>6</v>
      </c>
      <c r="AEA258" s="7">
        <v>1</v>
      </c>
      <c r="AEB258" s="7">
        <v>1</v>
      </c>
      <c r="AEE258" s="1">
        <f t="shared" si="507"/>
        <v>0</v>
      </c>
      <c r="AEI258" s="7">
        <v>1</v>
      </c>
      <c r="AFA258" s="7">
        <v>1</v>
      </c>
      <c r="AFC258" s="7">
        <v>1</v>
      </c>
      <c r="AFF258" s="7">
        <v>1</v>
      </c>
      <c r="AFL258" s="7">
        <v>1</v>
      </c>
      <c r="AFM258" s="7">
        <v>1</v>
      </c>
      <c r="AFN258" s="7">
        <v>1</v>
      </c>
      <c r="AFO258" s="7">
        <v>1</v>
      </c>
      <c r="AFP258" s="7">
        <v>1</v>
      </c>
      <c r="AFW258" s="7">
        <v>1</v>
      </c>
      <c r="AGL258" s="7">
        <v>225000</v>
      </c>
      <c r="AGM258" s="8">
        <v>0</v>
      </c>
      <c r="AHJ258" s="7">
        <v>225000</v>
      </c>
      <c r="AHT258" s="7">
        <v>2</v>
      </c>
      <c r="AHU258" s="7">
        <v>1</v>
      </c>
      <c r="AHY258" s="7">
        <v>1</v>
      </c>
      <c r="AHZ258" s="7">
        <v>1</v>
      </c>
      <c r="AIA258" s="7">
        <v>1</v>
      </c>
      <c r="AIB258" s="7">
        <v>1</v>
      </c>
      <c r="AIJ258" s="7">
        <v>1</v>
      </c>
      <c r="AIY258" s="8"/>
      <c r="AIZ258" s="8"/>
      <c r="AJB258" s="8"/>
      <c r="AJF258" s="441"/>
      <c r="AJG258" s="36"/>
      <c r="AJH258" s="384">
        <v>225000</v>
      </c>
      <c r="AJI258" s="11">
        <f t="shared" si="474"/>
        <v>75000</v>
      </c>
      <c r="AJJ258" s="61"/>
      <c r="AJK258" s="9">
        <v>1</v>
      </c>
      <c r="AJL258" s="7">
        <v>5</v>
      </c>
      <c r="AJV258" s="1"/>
      <c r="AJW258" s="1">
        <f t="shared" si="508"/>
        <v>5</v>
      </c>
      <c r="AJZ258" s="1">
        <f t="shared" si="509"/>
        <v>5</v>
      </c>
      <c r="AKA258" s="61"/>
      <c r="AKB258" s="7" t="s">
        <v>1048</v>
      </c>
      <c r="ALM258" s="7">
        <v>19</v>
      </c>
      <c r="ALN258" s="11">
        <f t="shared" si="510"/>
        <v>11842.105263157895</v>
      </c>
      <c r="ALO258" s="32">
        <v>225000</v>
      </c>
      <c r="ALQ258" s="7">
        <v>1</v>
      </c>
      <c r="ALU258" s="61"/>
      <c r="ALZ258" s="7">
        <v>1</v>
      </c>
      <c r="AMA258" s="7">
        <v>1</v>
      </c>
      <c r="AMH258" s="7">
        <v>1</v>
      </c>
      <c r="AMJ258" s="404"/>
    </row>
    <row r="259" spans="1:1024" s="1" customFormat="1" ht="15" customHeight="1" x14ac:dyDescent="0.25">
      <c r="A259" s="268"/>
      <c r="B259" s="113">
        <v>362</v>
      </c>
      <c r="C259" s="473" t="s">
        <v>1224</v>
      </c>
      <c r="D259" s="304" t="s">
        <v>1084</v>
      </c>
      <c r="E259" s="1">
        <v>2000</v>
      </c>
      <c r="H259" s="1">
        <v>2</v>
      </c>
      <c r="I259" s="1">
        <v>1</v>
      </c>
      <c r="J259" s="1">
        <v>2</v>
      </c>
      <c r="K259" s="1">
        <v>2000</v>
      </c>
      <c r="L259" s="1">
        <v>2000</v>
      </c>
      <c r="M259" s="1">
        <v>1</v>
      </c>
      <c r="AD259" s="1">
        <v>1</v>
      </c>
      <c r="AY259" s="1">
        <v>1</v>
      </c>
      <c r="BA259" s="1">
        <v>1</v>
      </c>
      <c r="BB259" s="1">
        <v>11</v>
      </c>
      <c r="BC259" s="1">
        <v>1</v>
      </c>
      <c r="BG259" s="1">
        <v>1</v>
      </c>
      <c r="CG259" s="1">
        <v>1</v>
      </c>
      <c r="CH259" s="246"/>
      <c r="CP259" s="1">
        <f t="shared" si="475"/>
        <v>0</v>
      </c>
      <c r="CS259" s="1">
        <f t="shared" si="438"/>
        <v>0</v>
      </c>
      <c r="DO259" s="1">
        <f t="shared" si="476"/>
        <v>0</v>
      </c>
      <c r="DX259" s="1">
        <f t="shared" si="477"/>
        <v>0</v>
      </c>
      <c r="EE259" s="1">
        <f t="shared" si="478"/>
        <v>0</v>
      </c>
      <c r="EH259" s="1">
        <f t="shared" si="479"/>
        <v>0</v>
      </c>
      <c r="FF259" s="116"/>
      <c r="GP259" s="1">
        <f t="shared" si="439"/>
        <v>0</v>
      </c>
      <c r="GY259" s="1">
        <f t="shared" si="480"/>
        <v>0</v>
      </c>
      <c r="HC259" s="1">
        <f t="shared" si="481"/>
        <v>0</v>
      </c>
      <c r="HS259" s="1">
        <f t="shared" si="482"/>
        <v>0</v>
      </c>
      <c r="HX259" s="1">
        <f t="shared" si="440"/>
        <v>0</v>
      </c>
      <c r="ID259" s="1">
        <f t="shared" si="441"/>
        <v>0</v>
      </c>
      <c r="IN259" s="1">
        <f t="shared" si="483"/>
        <v>0</v>
      </c>
      <c r="IW259" s="1">
        <f t="shared" si="484"/>
        <v>0</v>
      </c>
      <c r="IZ259" s="1">
        <f t="shared" si="442"/>
        <v>0</v>
      </c>
      <c r="JJ259" s="1">
        <f t="shared" si="443"/>
        <v>0</v>
      </c>
      <c r="JV259" s="1">
        <f t="shared" si="485"/>
        <v>0</v>
      </c>
      <c r="KB259" s="1">
        <f t="shared" si="486"/>
        <v>0</v>
      </c>
      <c r="LG259" s="1">
        <f t="shared" si="444"/>
        <v>0</v>
      </c>
      <c r="LT259" s="1">
        <f t="shared" si="487"/>
        <v>0</v>
      </c>
      <c r="MA259" s="1">
        <f t="shared" si="488"/>
        <v>0</v>
      </c>
      <c r="MF259" s="1">
        <f t="shared" si="489"/>
        <v>0</v>
      </c>
      <c r="MM259" s="1">
        <f t="shared" si="490"/>
        <v>0</v>
      </c>
      <c r="MS259" s="1">
        <f t="shared" si="491"/>
        <v>0</v>
      </c>
      <c r="MU259" s="115"/>
      <c r="OI259" s="120"/>
      <c r="PD259" s="1">
        <f t="shared" si="445"/>
        <v>0</v>
      </c>
      <c r="PS259" s="1">
        <v>1</v>
      </c>
      <c r="PT259" s="1">
        <v>1</v>
      </c>
      <c r="QF259" s="1">
        <f t="shared" si="492"/>
        <v>0</v>
      </c>
      <c r="QY259" s="1">
        <f t="shared" si="493"/>
        <v>0</v>
      </c>
      <c r="RK259" s="1">
        <f t="shared" si="494"/>
        <v>0</v>
      </c>
      <c r="SA259" s="1">
        <f t="shared" si="495"/>
        <v>0</v>
      </c>
      <c r="SG259" s="1">
        <f t="shared" si="496"/>
        <v>0</v>
      </c>
      <c r="SO259" s="1">
        <f t="shared" si="497"/>
        <v>0</v>
      </c>
      <c r="TB259" s="1">
        <f t="shared" si="498"/>
        <v>0</v>
      </c>
      <c r="TS259" s="1">
        <f t="shared" si="446"/>
        <v>0</v>
      </c>
      <c r="UD259" s="1">
        <f t="shared" si="447"/>
        <v>0</v>
      </c>
      <c r="UG259" s="1">
        <f t="shared" si="448"/>
        <v>0</v>
      </c>
      <c r="UQ259" s="1">
        <f t="shared" si="499"/>
        <v>0</v>
      </c>
      <c r="VA259" s="1">
        <f t="shared" si="500"/>
        <v>0</v>
      </c>
      <c r="VG259" s="1">
        <f t="shared" si="501"/>
        <v>0</v>
      </c>
      <c r="WY259" s="1">
        <f t="shared" si="449"/>
        <v>0</v>
      </c>
      <c r="XB259" s="1">
        <f t="shared" si="502"/>
        <v>0</v>
      </c>
      <c r="XG259" s="1">
        <f t="shared" si="450"/>
        <v>0</v>
      </c>
      <c r="XK259" s="108"/>
      <c r="XL259" s="1">
        <f t="shared" si="451"/>
        <v>0</v>
      </c>
      <c r="XM259" s="1">
        <f t="shared" si="452"/>
        <v>0</v>
      </c>
      <c r="XN259" s="1">
        <f t="shared" si="503"/>
        <v>0</v>
      </c>
      <c r="XO259" s="1">
        <f t="shared" si="453"/>
        <v>0</v>
      </c>
      <c r="XP259" s="1">
        <f t="shared" si="504"/>
        <v>0</v>
      </c>
      <c r="XQ259" s="1">
        <f t="shared" si="454"/>
        <v>0</v>
      </c>
      <c r="XR259" s="1">
        <f t="shared" si="455"/>
        <v>0</v>
      </c>
      <c r="XS259" s="1">
        <f t="shared" si="511"/>
        <v>0</v>
      </c>
      <c r="XT259" s="1">
        <f t="shared" si="505"/>
        <v>0</v>
      </c>
      <c r="XU259" s="1">
        <f t="shared" si="456"/>
        <v>0</v>
      </c>
      <c r="XV259" s="1">
        <f t="shared" si="457"/>
        <v>0</v>
      </c>
      <c r="XW259" s="1">
        <f t="shared" si="458"/>
        <v>0</v>
      </c>
      <c r="XX259" s="1">
        <f t="shared" si="459"/>
        <v>0</v>
      </c>
      <c r="XY259" s="1">
        <f t="shared" si="460"/>
        <v>0</v>
      </c>
      <c r="XZ259" s="1">
        <f t="shared" si="461"/>
        <v>2</v>
      </c>
      <c r="YA259" s="1">
        <f t="shared" si="462"/>
        <v>0</v>
      </c>
      <c r="YB259" s="1">
        <f t="shared" si="463"/>
        <v>0</v>
      </c>
      <c r="YC259" s="1">
        <f t="shared" si="464"/>
        <v>0</v>
      </c>
      <c r="YD259" s="132"/>
      <c r="YE259" s="133">
        <f t="shared" si="513"/>
        <v>2</v>
      </c>
      <c r="YF259" s="133">
        <f t="shared" si="465"/>
        <v>132500</v>
      </c>
      <c r="YG259" s="130">
        <v>1</v>
      </c>
      <c r="YH259" s="130">
        <f t="shared" si="466"/>
        <v>265000</v>
      </c>
      <c r="YI259" s="129">
        <v>1</v>
      </c>
      <c r="YJ259" s="128">
        <f t="shared" si="467"/>
        <v>265000</v>
      </c>
      <c r="YK259" s="177"/>
      <c r="YL259">
        <v>1</v>
      </c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>
        <f t="shared" si="506"/>
        <v>0</v>
      </c>
      <c r="ACD259" s="25" t="e">
        <f t="shared" si="514"/>
        <v>#DIV/0!</v>
      </c>
      <c r="ACE259" s="11">
        <f t="shared" si="468"/>
        <v>2</v>
      </c>
      <c r="ACF259" s="11">
        <f t="shared" si="469"/>
        <v>132500</v>
      </c>
      <c r="ACG259" s="1">
        <v>5</v>
      </c>
      <c r="ACH259" s="1">
        <v>1</v>
      </c>
      <c r="ACI259" s="11">
        <f t="shared" si="470"/>
        <v>265000</v>
      </c>
      <c r="ACJ259" s="45">
        <v>1</v>
      </c>
      <c r="ACK259" s="13">
        <f t="shared" si="471"/>
        <v>265000</v>
      </c>
      <c r="ACL259">
        <v>1</v>
      </c>
      <c r="ACM259" s="25">
        <f t="shared" si="472"/>
        <v>265000</v>
      </c>
      <c r="ACN259" s="11">
        <f t="shared" si="473"/>
        <v>265000</v>
      </c>
      <c r="ACO259" s="65"/>
      <c r="ACR259" s="1" t="s">
        <v>258</v>
      </c>
      <c r="ACZ259" s="1" t="s">
        <v>259</v>
      </c>
      <c r="ADD259" s="1" t="s">
        <v>185</v>
      </c>
      <c r="ADL259" s="1">
        <v>1</v>
      </c>
      <c r="ADO259" s="1">
        <v>1</v>
      </c>
      <c r="ADU259" s="1">
        <v>4</v>
      </c>
      <c r="ADV259" s="457"/>
      <c r="AEE259" s="1">
        <f t="shared" si="507"/>
        <v>0</v>
      </c>
      <c r="AFM259" s="1">
        <v>1</v>
      </c>
      <c r="AFN259" s="1">
        <v>1</v>
      </c>
      <c r="AFV259" s="1">
        <v>1</v>
      </c>
      <c r="AGL259" s="1">
        <v>265000</v>
      </c>
      <c r="AGM259" s="11">
        <f t="shared" si="512"/>
        <v>0</v>
      </c>
      <c r="AHJ259" s="1">
        <v>265000</v>
      </c>
      <c r="AHL259" s="1">
        <v>1</v>
      </c>
      <c r="AHN259" s="1">
        <v>1</v>
      </c>
      <c r="AHO259" s="1">
        <v>1</v>
      </c>
      <c r="AHX259" s="1">
        <v>1</v>
      </c>
      <c r="AIA259" s="1">
        <v>1</v>
      </c>
      <c r="AIB259" s="1">
        <v>1</v>
      </c>
      <c r="AIJ259" s="1">
        <v>1</v>
      </c>
      <c r="AIY259" s="11"/>
      <c r="AIZ259" s="11"/>
      <c r="AJB259" s="11"/>
      <c r="AJC259" s="1">
        <v>265000</v>
      </c>
      <c r="AJD259" s="1">
        <v>1</v>
      </c>
      <c r="AJE259" s="1">
        <v>1</v>
      </c>
      <c r="AJF259" s="435">
        <v>100</v>
      </c>
      <c r="AJG259" s="45"/>
      <c r="AJH259" s="381">
        <v>265000</v>
      </c>
      <c r="AJI259" s="11">
        <f t="shared" si="474"/>
        <v>132500</v>
      </c>
      <c r="AJJ259" s="60"/>
      <c r="AJK259" s="12">
        <v>1</v>
      </c>
      <c r="AJW259" s="1">
        <f t="shared" si="508"/>
        <v>0</v>
      </c>
      <c r="AJY259" s="1">
        <v>1</v>
      </c>
      <c r="AJZ259" s="1">
        <f t="shared" si="509"/>
        <v>1</v>
      </c>
      <c r="AKA259" s="60"/>
      <c r="AKB259" s="1" t="s">
        <v>260</v>
      </c>
      <c r="AKC259" s="1" t="s">
        <v>260</v>
      </c>
      <c r="AKD259" s="1" t="s">
        <v>261</v>
      </c>
      <c r="AKE259" s="1" t="s">
        <v>260</v>
      </c>
      <c r="AKF259" s="1" t="s">
        <v>260</v>
      </c>
      <c r="AKG259" s="1" t="s">
        <v>260</v>
      </c>
      <c r="AKH259" s="1" t="s">
        <v>260</v>
      </c>
      <c r="AKI259" s="1" t="s">
        <v>260</v>
      </c>
      <c r="AKJ259" s="1" t="s">
        <v>262</v>
      </c>
      <c r="AKK259" s="1" t="s">
        <v>260</v>
      </c>
      <c r="AKL259" s="1" t="s">
        <v>260</v>
      </c>
      <c r="AKM259" s="1" t="s">
        <v>260</v>
      </c>
      <c r="AKN259" s="1" t="s">
        <v>260</v>
      </c>
      <c r="AKO259" s="1" t="s">
        <v>260</v>
      </c>
      <c r="AKP259" s="1" t="s">
        <v>260</v>
      </c>
      <c r="AKQ259" s="1" t="s">
        <v>260</v>
      </c>
      <c r="AKR259" s="1" t="s">
        <v>263</v>
      </c>
      <c r="AKS259" s="1" t="s">
        <v>260</v>
      </c>
      <c r="AKT259" s="1" t="s">
        <v>260</v>
      </c>
      <c r="AKU259" s="1" t="s">
        <v>260</v>
      </c>
      <c r="AKV259" s="1" t="s">
        <v>260</v>
      </c>
      <c r="AKW259" s="1" t="s">
        <v>260</v>
      </c>
      <c r="AKX259" s="1" t="s">
        <v>260</v>
      </c>
      <c r="AKY259" s="1" t="s">
        <v>260</v>
      </c>
      <c r="AKZ259" s="1" t="s">
        <v>260</v>
      </c>
      <c r="ALA259" s="1" t="s">
        <v>260</v>
      </c>
      <c r="ALB259" s="1" t="s">
        <v>260</v>
      </c>
      <c r="ALC259" s="1" t="s">
        <v>260</v>
      </c>
      <c r="ALD259" s="1" t="s">
        <v>260</v>
      </c>
      <c r="ALE259" s="1" t="s">
        <v>260</v>
      </c>
      <c r="ALF259" s="1" t="s">
        <v>260</v>
      </c>
      <c r="ALG259" s="1" t="s">
        <v>260</v>
      </c>
      <c r="ALH259" s="1" t="s">
        <v>260</v>
      </c>
      <c r="ALI259" s="1" t="s">
        <v>260</v>
      </c>
      <c r="ALJ259" s="1" t="s">
        <v>260</v>
      </c>
      <c r="ALK259" s="1" t="s">
        <v>260</v>
      </c>
      <c r="ALL259" s="1" t="s">
        <v>260</v>
      </c>
      <c r="ALN259" s="11" t="e">
        <f t="shared" si="510"/>
        <v>#DIV/0!</v>
      </c>
      <c r="ALO259" s="28">
        <v>265000</v>
      </c>
      <c r="ALU259" s="60"/>
      <c r="ALV259" s="1">
        <v>1</v>
      </c>
      <c r="ALY259" s="1">
        <v>1</v>
      </c>
      <c r="ALZ259" s="1">
        <v>1</v>
      </c>
      <c r="AMJ259" s="403"/>
    </row>
    <row r="260" spans="1:1024" s="1" customFormat="1" ht="15" customHeight="1" x14ac:dyDescent="0.25">
      <c r="A260" s="268"/>
      <c r="B260" s="113">
        <v>363</v>
      </c>
      <c r="C260" s="473" t="s">
        <v>1083</v>
      </c>
      <c r="D260" s="304" t="s">
        <v>1085</v>
      </c>
      <c r="E260" s="1">
        <v>2003</v>
      </c>
      <c r="H260" s="1">
        <v>1</v>
      </c>
      <c r="I260" s="1">
        <v>1</v>
      </c>
      <c r="J260" s="1">
        <v>1</v>
      </c>
      <c r="K260" s="1">
        <v>2001</v>
      </c>
      <c r="L260" s="1">
        <v>2001</v>
      </c>
      <c r="M260" s="1">
        <v>1</v>
      </c>
      <c r="AE260" s="1">
        <v>1</v>
      </c>
      <c r="AY260" s="1">
        <v>1</v>
      </c>
      <c r="BA260" s="1">
        <v>1</v>
      </c>
      <c r="BB260" s="1">
        <v>13</v>
      </c>
      <c r="BE260" s="1">
        <v>1</v>
      </c>
      <c r="BG260" s="1">
        <v>2</v>
      </c>
      <c r="CG260" s="1">
        <v>1</v>
      </c>
      <c r="CH260" s="246"/>
      <c r="CP260" s="1">
        <f t="shared" si="475"/>
        <v>0</v>
      </c>
      <c r="CS260" s="1">
        <f t="shared" si="438"/>
        <v>0</v>
      </c>
      <c r="DO260" s="1">
        <f t="shared" si="476"/>
        <v>0</v>
      </c>
      <c r="DX260" s="1">
        <f t="shared" si="477"/>
        <v>0</v>
      </c>
      <c r="EE260" s="1">
        <f t="shared" si="478"/>
        <v>0</v>
      </c>
      <c r="EH260" s="1">
        <f t="shared" si="479"/>
        <v>0</v>
      </c>
      <c r="FF260" s="116"/>
      <c r="GP260" s="1">
        <f t="shared" si="439"/>
        <v>0</v>
      </c>
      <c r="GY260" s="1">
        <f t="shared" si="480"/>
        <v>0</v>
      </c>
      <c r="HC260" s="1">
        <f t="shared" si="481"/>
        <v>0</v>
      </c>
      <c r="HS260" s="1">
        <f t="shared" si="482"/>
        <v>0</v>
      </c>
      <c r="HX260" s="1">
        <f t="shared" si="440"/>
        <v>0</v>
      </c>
      <c r="ID260" s="1">
        <f t="shared" si="441"/>
        <v>0</v>
      </c>
      <c r="IN260" s="1">
        <f t="shared" si="483"/>
        <v>0</v>
      </c>
      <c r="IW260" s="1">
        <f t="shared" si="484"/>
        <v>0</v>
      </c>
      <c r="IZ260" s="1">
        <f t="shared" si="442"/>
        <v>0</v>
      </c>
      <c r="JJ260" s="1">
        <f t="shared" si="443"/>
        <v>0</v>
      </c>
      <c r="JV260" s="1">
        <f t="shared" si="485"/>
        <v>0</v>
      </c>
      <c r="KB260" s="1">
        <f t="shared" si="486"/>
        <v>0</v>
      </c>
      <c r="LG260" s="1">
        <f t="shared" si="444"/>
        <v>0</v>
      </c>
      <c r="LT260" s="1">
        <f t="shared" si="487"/>
        <v>0</v>
      </c>
      <c r="MA260" s="1">
        <f t="shared" si="488"/>
        <v>0</v>
      </c>
      <c r="MF260" s="1">
        <f t="shared" si="489"/>
        <v>0</v>
      </c>
      <c r="MM260" s="1">
        <f t="shared" si="490"/>
        <v>0</v>
      </c>
      <c r="MS260" s="1">
        <f t="shared" si="491"/>
        <v>0</v>
      </c>
      <c r="MU260" s="115"/>
      <c r="OI260" s="120"/>
      <c r="OS260" s="1">
        <v>1</v>
      </c>
      <c r="PD260" s="1">
        <f t="shared" si="445"/>
        <v>1</v>
      </c>
      <c r="PE260" s="1">
        <v>1</v>
      </c>
      <c r="QF260" s="1">
        <f t="shared" si="492"/>
        <v>0</v>
      </c>
      <c r="QY260" s="1">
        <f t="shared" si="493"/>
        <v>0</v>
      </c>
      <c r="RK260" s="1">
        <f t="shared" si="494"/>
        <v>0</v>
      </c>
      <c r="SA260" s="1">
        <f t="shared" si="495"/>
        <v>0</v>
      </c>
      <c r="SG260" s="1">
        <f t="shared" si="496"/>
        <v>0</v>
      </c>
      <c r="SO260" s="1">
        <f t="shared" si="497"/>
        <v>0</v>
      </c>
      <c r="TB260" s="1">
        <f t="shared" si="498"/>
        <v>0</v>
      </c>
      <c r="TS260" s="1">
        <f t="shared" si="446"/>
        <v>0</v>
      </c>
      <c r="UD260" s="1">
        <f t="shared" si="447"/>
        <v>0</v>
      </c>
      <c r="UG260" s="1">
        <f t="shared" si="448"/>
        <v>0</v>
      </c>
      <c r="UQ260" s="1">
        <f t="shared" si="499"/>
        <v>0</v>
      </c>
      <c r="VA260" s="1">
        <f t="shared" si="500"/>
        <v>0</v>
      </c>
      <c r="VG260" s="1">
        <f t="shared" si="501"/>
        <v>0</v>
      </c>
      <c r="WY260" s="1">
        <f t="shared" si="449"/>
        <v>0</v>
      </c>
      <c r="XB260" s="1">
        <f t="shared" si="502"/>
        <v>0</v>
      </c>
      <c r="XG260" s="1">
        <f t="shared" si="450"/>
        <v>0</v>
      </c>
      <c r="XK260" s="108"/>
      <c r="XL260" s="1">
        <f t="shared" si="451"/>
        <v>1</v>
      </c>
      <c r="XM260" s="1">
        <f t="shared" si="452"/>
        <v>0</v>
      </c>
      <c r="XN260" s="1">
        <f t="shared" si="503"/>
        <v>0</v>
      </c>
      <c r="XO260" s="1">
        <f t="shared" si="453"/>
        <v>0</v>
      </c>
      <c r="XP260" s="1">
        <f t="shared" si="504"/>
        <v>0</v>
      </c>
      <c r="XQ260" s="1">
        <f t="shared" si="454"/>
        <v>0</v>
      </c>
      <c r="XR260" s="1">
        <f t="shared" si="455"/>
        <v>0</v>
      </c>
      <c r="XS260" s="1">
        <f t="shared" si="511"/>
        <v>0</v>
      </c>
      <c r="XT260" s="1">
        <f t="shared" si="505"/>
        <v>0</v>
      </c>
      <c r="XU260" s="1">
        <f t="shared" si="456"/>
        <v>0</v>
      </c>
      <c r="XV260" s="1">
        <f t="shared" si="457"/>
        <v>0</v>
      </c>
      <c r="XW260" s="1">
        <f t="shared" si="458"/>
        <v>0</v>
      </c>
      <c r="XX260" s="1">
        <f t="shared" si="459"/>
        <v>0</v>
      </c>
      <c r="XY260" s="1">
        <f t="shared" si="460"/>
        <v>0</v>
      </c>
      <c r="XZ260" s="1">
        <f t="shared" si="461"/>
        <v>0</v>
      </c>
      <c r="YA260" s="1">
        <f t="shared" si="462"/>
        <v>0</v>
      </c>
      <c r="YB260" s="1">
        <f t="shared" si="463"/>
        <v>0</v>
      </c>
      <c r="YC260" s="1">
        <f t="shared" si="464"/>
        <v>0</v>
      </c>
      <c r="YD260" s="132"/>
      <c r="YE260" s="133">
        <f t="shared" si="513"/>
        <v>1</v>
      </c>
      <c r="YF260" s="133">
        <f t="shared" si="465"/>
        <v>453000</v>
      </c>
      <c r="YG260" s="130">
        <v>1</v>
      </c>
      <c r="YH260" s="130">
        <f t="shared" si="466"/>
        <v>453000</v>
      </c>
      <c r="YI260" s="129">
        <v>1</v>
      </c>
      <c r="YJ260" s="128">
        <f t="shared" si="467"/>
        <v>453000</v>
      </c>
      <c r="YK260" s="177"/>
      <c r="YL260">
        <v>1</v>
      </c>
      <c r="YM260"/>
      <c r="YN260"/>
      <c r="YO260"/>
      <c r="YP260"/>
      <c r="YQ260"/>
      <c r="YR260">
        <v>1</v>
      </c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>
        <f t="shared" si="506"/>
        <v>1</v>
      </c>
      <c r="ACD260" s="25">
        <f t="shared" si="514"/>
        <v>453000</v>
      </c>
      <c r="ACE260" s="11">
        <f t="shared" si="468"/>
        <v>2</v>
      </c>
      <c r="ACF260" s="11">
        <f t="shared" si="469"/>
        <v>226500</v>
      </c>
      <c r="ACG260" s="1">
        <v>2</v>
      </c>
      <c r="ACH260" s="1">
        <v>1</v>
      </c>
      <c r="ACI260" s="11">
        <f t="shared" si="470"/>
        <v>453000</v>
      </c>
      <c r="ACJ260" s="11"/>
      <c r="ACK260" s="13">
        <f t="shared" si="471"/>
        <v>0</v>
      </c>
      <c r="ACL260">
        <v>1</v>
      </c>
      <c r="ACM260" s="25">
        <f t="shared" si="472"/>
        <v>453000</v>
      </c>
      <c r="ACN260" s="11">
        <f t="shared" si="473"/>
        <v>453000</v>
      </c>
      <c r="ACO260" s="65"/>
      <c r="ACR260" s="1" t="s">
        <v>258</v>
      </c>
      <c r="ACZ260" s="1" t="s">
        <v>259</v>
      </c>
      <c r="ADD260" s="1" t="s">
        <v>185</v>
      </c>
      <c r="ADO260" s="1">
        <v>1</v>
      </c>
      <c r="ADU260" s="1">
        <v>4</v>
      </c>
      <c r="ADV260" s="457"/>
      <c r="AEE260" s="1">
        <f t="shared" si="507"/>
        <v>0</v>
      </c>
      <c r="AFF260" s="1">
        <v>1</v>
      </c>
      <c r="AFM260" s="1">
        <v>1</v>
      </c>
      <c r="AFN260" s="1">
        <v>1</v>
      </c>
      <c r="AFV260" s="1">
        <v>1</v>
      </c>
      <c r="AGL260" s="1">
        <v>290000</v>
      </c>
      <c r="AGM260" s="11">
        <f t="shared" si="512"/>
        <v>0</v>
      </c>
      <c r="AHJ260" s="1">
        <v>290000</v>
      </c>
      <c r="AHL260" s="1">
        <v>1</v>
      </c>
      <c r="AHM260" s="1">
        <v>1</v>
      </c>
      <c r="AHX260" s="1">
        <v>1</v>
      </c>
      <c r="AHY260" s="1">
        <v>1</v>
      </c>
      <c r="AHZ260" s="1">
        <v>1</v>
      </c>
      <c r="AIA260" s="1">
        <v>3</v>
      </c>
      <c r="AIB260" s="1">
        <v>1</v>
      </c>
      <c r="AIE260" s="1">
        <v>1</v>
      </c>
      <c r="AIF260" s="1">
        <v>1</v>
      </c>
      <c r="AIJ260" s="1">
        <v>1</v>
      </c>
      <c r="AIY260" s="11">
        <v>163000</v>
      </c>
      <c r="AIZ260" s="11"/>
      <c r="AJA260" s="1">
        <v>56.21</v>
      </c>
      <c r="AJB260" s="11"/>
      <c r="AJC260" s="1">
        <v>290000</v>
      </c>
      <c r="AJD260" s="1">
        <v>1</v>
      </c>
      <c r="AJE260" s="1">
        <v>1</v>
      </c>
      <c r="AJF260" s="435">
        <v>64.017660044150119</v>
      </c>
      <c r="AJG260" s="45"/>
      <c r="AJH260" s="381">
        <v>453000</v>
      </c>
      <c r="AJI260" s="11">
        <f t="shared" si="474"/>
        <v>226500</v>
      </c>
      <c r="AJJ260" s="60"/>
      <c r="AJK260" s="12"/>
      <c r="AJW260" s="1">
        <f t="shared" si="508"/>
        <v>0</v>
      </c>
      <c r="AJZ260" s="1">
        <f t="shared" si="509"/>
        <v>0</v>
      </c>
      <c r="AKA260" s="60"/>
      <c r="AKB260" s="1" t="s">
        <v>195</v>
      </c>
      <c r="AKC260" s="1" t="s">
        <v>289</v>
      </c>
      <c r="AKD260" s="1" t="s">
        <v>1031</v>
      </c>
      <c r="AKE260" s="1" t="s">
        <v>260</v>
      </c>
      <c r="AKF260" s="1" t="s">
        <v>260</v>
      </c>
      <c r="AKG260" s="1" t="s">
        <v>260</v>
      </c>
      <c r="AKH260" s="1" t="s">
        <v>260</v>
      </c>
      <c r="AKI260" s="1" t="s">
        <v>260</v>
      </c>
      <c r="AKJ260" s="1" t="s">
        <v>262</v>
      </c>
      <c r="AKK260" s="1" t="s">
        <v>260</v>
      </c>
      <c r="AKL260" s="1" t="s">
        <v>260</v>
      </c>
      <c r="AKM260" s="1" t="s">
        <v>260</v>
      </c>
      <c r="AKN260" s="1" t="s">
        <v>260</v>
      </c>
      <c r="AKO260" s="1" t="s">
        <v>260</v>
      </c>
      <c r="AKP260" s="1" t="s">
        <v>260</v>
      </c>
      <c r="AKQ260" s="1" t="s">
        <v>260</v>
      </c>
      <c r="AKR260" s="1" t="s">
        <v>263</v>
      </c>
      <c r="AKS260" s="1" t="s">
        <v>260</v>
      </c>
      <c r="AKT260" s="1" t="s">
        <v>260</v>
      </c>
      <c r="AKU260" s="1" t="s">
        <v>260</v>
      </c>
      <c r="AKV260" s="1" t="s">
        <v>260</v>
      </c>
      <c r="AKW260" s="1" t="s">
        <v>260</v>
      </c>
      <c r="AKX260" s="1" t="s">
        <v>260</v>
      </c>
      <c r="AKY260" s="1" t="s">
        <v>260</v>
      </c>
      <c r="AKZ260" s="1" t="s">
        <v>260</v>
      </c>
      <c r="ALA260" s="1" t="s">
        <v>260</v>
      </c>
      <c r="ALB260" s="1" t="s">
        <v>260</v>
      </c>
      <c r="ALC260" s="1" t="s">
        <v>260</v>
      </c>
      <c r="ALD260" s="1" t="s">
        <v>260</v>
      </c>
      <c r="ALE260" s="1" t="s">
        <v>260</v>
      </c>
      <c r="ALF260" s="1" t="s">
        <v>260</v>
      </c>
      <c r="ALG260" s="1" t="s">
        <v>260</v>
      </c>
      <c r="ALH260" s="1" t="s">
        <v>260</v>
      </c>
      <c r="ALI260" s="1" t="s">
        <v>260</v>
      </c>
      <c r="ALJ260" s="1" t="s">
        <v>260</v>
      </c>
      <c r="ALK260" s="1" t="s">
        <v>260</v>
      </c>
      <c r="ALL260" s="1" t="s">
        <v>260</v>
      </c>
      <c r="ALM260" s="1">
        <v>3</v>
      </c>
      <c r="ALN260" s="11">
        <f t="shared" si="510"/>
        <v>151000</v>
      </c>
      <c r="ALO260" s="53">
        <v>453000</v>
      </c>
      <c r="ALQ260" s="1">
        <v>1</v>
      </c>
      <c r="ALU260" s="60"/>
      <c r="ALV260" s="1">
        <v>1</v>
      </c>
      <c r="ALW260" s="1">
        <v>1</v>
      </c>
      <c r="ALY260" s="1">
        <v>1</v>
      </c>
      <c r="AMA260" s="1">
        <v>1</v>
      </c>
      <c r="AMJ260" s="403"/>
    </row>
    <row r="261" spans="1:1024" s="1" customFormat="1" ht="15" customHeight="1" x14ac:dyDescent="0.25">
      <c r="A261" s="268"/>
      <c r="B261" s="113">
        <v>364</v>
      </c>
      <c r="C261" s="473" t="s">
        <v>1083</v>
      </c>
      <c r="D261" s="304" t="s">
        <v>1086</v>
      </c>
      <c r="E261" s="1">
        <v>2003</v>
      </c>
      <c r="F261" s="1">
        <v>10</v>
      </c>
      <c r="G261" s="1">
        <v>1</v>
      </c>
      <c r="J261" s="1">
        <v>10</v>
      </c>
      <c r="K261" s="1">
        <v>1999</v>
      </c>
      <c r="L261" s="1">
        <v>1999</v>
      </c>
      <c r="M261" s="1">
        <v>1</v>
      </c>
      <c r="AC261" s="1">
        <v>1</v>
      </c>
      <c r="AY261" s="1">
        <v>1</v>
      </c>
      <c r="BH261" s="1">
        <v>1</v>
      </c>
      <c r="CG261" s="1">
        <v>1</v>
      </c>
      <c r="CH261" s="246"/>
      <c r="CP261" s="1">
        <f t="shared" si="475"/>
        <v>0</v>
      </c>
      <c r="CS261" s="1">
        <f t="shared" si="438"/>
        <v>0</v>
      </c>
      <c r="DO261" s="1">
        <f t="shared" si="476"/>
        <v>0</v>
      </c>
      <c r="DX261" s="1">
        <f t="shared" si="477"/>
        <v>0</v>
      </c>
      <c r="EE261" s="1">
        <f t="shared" si="478"/>
        <v>0</v>
      </c>
      <c r="EH261" s="1">
        <f t="shared" si="479"/>
        <v>0</v>
      </c>
      <c r="FF261" s="116"/>
      <c r="GP261" s="1">
        <f t="shared" si="439"/>
        <v>0</v>
      </c>
      <c r="GY261" s="1">
        <f t="shared" si="480"/>
        <v>0</v>
      </c>
      <c r="HC261" s="1">
        <f t="shared" si="481"/>
        <v>0</v>
      </c>
      <c r="HS261" s="1">
        <f t="shared" si="482"/>
        <v>0</v>
      </c>
      <c r="HX261" s="1">
        <f t="shared" si="440"/>
        <v>0</v>
      </c>
      <c r="ID261" s="1">
        <f t="shared" si="441"/>
        <v>0</v>
      </c>
      <c r="IN261" s="1">
        <f t="shared" si="483"/>
        <v>0</v>
      </c>
      <c r="IW261" s="1">
        <f t="shared" si="484"/>
        <v>0</v>
      </c>
      <c r="IZ261" s="1">
        <f t="shared" si="442"/>
        <v>0</v>
      </c>
      <c r="JJ261" s="1">
        <f t="shared" si="443"/>
        <v>0</v>
      </c>
      <c r="JV261" s="1">
        <f t="shared" si="485"/>
        <v>0</v>
      </c>
      <c r="KB261" s="1">
        <f t="shared" si="486"/>
        <v>0</v>
      </c>
      <c r="LG261" s="1">
        <f t="shared" si="444"/>
        <v>0</v>
      </c>
      <c r="LT261" s="1">
        <f t="shared" si="487"/>
        <v>0</v>
      </c>
      <c r="MA261" s="1">
        <f t="shared" si="488"/>
        <v>0</v>
      </c>
      <c r="MF261" s="1">
        <f t="shared" si="489"/>
        <v>0</v>
      </c>
      <c r="MM261" s="1">
        <f t="shared" si="490"/>
        <v>0</v>
      </c>
      <c r="MS261" s="1">
        <f t="shared" si="491"/>
        <v>0</v>
      </c>
      <c r="MU261" s="115"/>
      <c r="OI261" s="120"/>
      <c r="PD261" s="1">
        <f t="shared" si="445"/>
        <v>0</v>
      </c>
      <c r="QF261" s="1">
        <f t="shared" si="492"/>
        <v>0</v>
      </c>
      <c r="QY261" s="1">
        <f t="shared" si="493"/>
        <v>0</v>
      </c>
      <c r="RK261" s="1">
        <f t="shared" si="494"/>
        <v>0</v>
      </c>
      <c r="SA261" s="1">
        <f t="shared" si="495"/>
        <v>0</v>
      </c>
      <c r="SG261" s="1">
        <f t="shared" si="496"/>
        <v>0</v>
      </c>
      <c r="SO261" s="1">
        <f t="shared" si="497"/>
        <v>0</v>
      </c>
      <c r="TB261" s="1">
        <f t="shared" si="498"/>
        <v>0</v>
      </c>
      <c r="TS261" s="1">
        <f t="shared" si="446"/>
        <v>0</v>
      </c>
      <c r="UD261" s="1">
        <f t="shared" si="447"/>
        <v>0</v>
      </c>
      <c r="UG261" s="1">
        <f t="shared" si="448"/>
        <v>0</v>
      </c>
      <c r="UQ261" s="1">
        <f t="shared" si="499"/>
        <v>0</v>
      </c>
      <c r="UZ261" s="1">
        <v>1</v>
      </c>
      <c r="VA261" s="1">
        <f t="shared" si="500"/>
        <v>1</v>
      </c>
      <c r="VB261" s="1">
        <v>1</v>
      </c>
      <c r="VG261" s="1">
        <f t="shared" si="501"/>
        <v>0</v>
      </c>
      <c r="WY261" s="1">
        <f t="shared" si="449"/>
        <v>0</v>
      </c>
      <c r="XB261" s="1">
        <f t="shared" si="502"/>
        <v>0</v>
      </c>
      <c r="XG261" s="1">
        <f t="shared" si="450"/>
        <v>0</v>
      </c>
      <c r="XK261" s="108"/>
      <c r="XL261" s="1">
        <f t="shared" si="451"/>
        <v>0</v>
      </c>
      <c r="XM261" s="1">
        <f t="shared" si="452"/>
        <v>0</v>
      </c>
      <c r="XN261" s="1">
        <f t="shared" si="503"/>
        <v>0</v>
      </c>
      <c r="XO261" s="1">
        <f t="shared" si="453"/>
        <v>0</v>
      </c>
      <c r="XP261" s="1">
        <f t="shared" si="504"/>
        <v>0</v>
      </c>
      <c r="XQ261" s="1">
        <f t="shared" si="454"/>
        <v>0</v>
      </c>
      <c r="XR261" s="1">
        <f t="shared" si="455"/>
        <v>0</v>
      </c>
      <c r="XS261" s="1">
        <f t="shared" si="511"/>
        <v>0</v>
      </c>
      <c r="XT261" s="1">
        <f t="shared" si="505"/>
        <v>0</v>
      </c>
      <c r="XU261" s="1">
        <f t="shared" si="456"/>
        <v>1</v>
      </c>
      <c r="XV261" s="1">
        <f t="shared" si="457"/>
        <v>0</v>
      </c>
      <c r="XW261" s="1">
        <f t="shared" si="458"/>
        <v>0</v>
      </c>
      <c r="XX261" s="1">
        <f t="shared" si="459"/>
        <v>0</v>
      </c>
      <c r="XY261" s="1">
        <f t="shared" si="460"/>
        <v>0</v>
      </c>
      <c r="XZ261" s="1">
        <f t="shared" si="461"/>
        <v>0</v>
      </c>
      <c r="YA261" s="1">
        <f t="shared" si="462"/>
        <v>0</v>
      </c>
      <c r="YB261" s="1">
        <f t="shared" si="463"/>
        <v>0</v>
      </c>
      <c r="YC261" s="1">
        <f t="shared" si="464"/>
        <v>0</v>
      </c>
      <c r="YD261" s="132"/>
      <c r="YE261" s="133">
        <f t="shared" si="513"/>
        <v>1</v>
      </c>
      <c r="YF261" s="133">
        <f t="shared" si="465"/>
        <v>2700000</v>
      </c>
      <c r="YG261" s="130">
        <v>1</v>
      </c>
      <c r="YH261" s="130">
        <f t="shared" si="466"/>
        <v>2700000</v>
      </c>
      <c r="YI261" s="129">
        <v>1</v>
      </c>
      <c r="YJ261" s="128">
        <f t="shared" si="467"/>
        <v>2700000</v>
      </c>
      <c r="YK261" s="177"/>
      <c r="YL261">
        <v>1</v>
      </c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>
        <f t="shared" si="506"/>
        <v>0</v>
      </c>
      <c r="ACD261" s="25" t="e">
        <f t="shared" si="514"/>
        <v>#DIV/0!</v>
      </c>
      <c r="ACE261" s="11">
        <f t="shared" si="468"/>
        <v>1</v>
      </c>
      <c r="ACF261" s="11">
        <f t="shared" si="469"/>
        <v>2700000</v>
      </c>
      <c r="ACG261" s="1">
        <v>5</v>
      </c>
      <c r="ACH261" s="1">
        <v>1</v>
      </c>
      <c r="ACI261" s="11">
        <f t="shared" si="470"/>
        <v>2700000</v>
      </c>
      <c r="ACJ261" s="45">
        <v>1</v>
      </c>
      <c r="ACK261" s="13">
        <f t="shared" si="471"/>
        <v>2700000</v>
      </c>
      <c r="ACL261">
        <v>1</v>
      </c>
      <c r="ACM261" s="25">
        <f t="shared" si="472"/>
        <v>2700000</v>
      </c>
      <c r="ACN261" s="11">
        <f t="shared" si="473"/>
        <v>2700000</v>
      </c>
      <c r="ACO261" s="65"/>
      <c r="ACR261" s="1" t="s">
        <v>292</v>
      </c>
      <c r="ACS261" s="1">
        <v>1</v>
      </c>
      <c r="ACT261" s="1">
        <v>1</v>
      </c>
      <c r="ACV261" s="1">
        <v>1</v>
      </c>
      <c r="ACZ261" s="1" t="s">
        <v>259</v>
      </c>
      <c r="ADD261" s="1" t="s">
        <v>185</v>
      </c>
      <c r="ADO261" s="1">
        <v>1</v>
      </c>
      <c r="ADV261" s="457"/>
      <c r="ADW261" s="1">
        <v>2</v>
      </c>
      <c r="AEE261" s="1">
        <f t="shared" si="507"/>
        <v>0</v>
      </c>
      <c r="AEJ261" s="1">
        <v>1</v>
      </c>
      <c r="AFL261" s="1">
        <v>1</v>
      </c>
      <c r="AFY261" s="1">
        <v>1</v>
      </c>
      <c r="AGM261" s="11">
        <f t="shared" si="512"/>
        <v>0</v>
      </c>
      <c r="AIY261" s="11"/>
      <c r="AIZ261" s="11"/>
      <c r="AJB261" s="11">
        <v>2700000</v>
      </c>
      <c r="AJF261" s="435"/>
      <c r="AJG261" s="45"/>
      <c r="AJH261" s="381">
        <v>2700000</v>
      </c>
      <c r="AJI261" s="11">
        <f t="shared" si="474"/>
        <v>2700000</v>
      </c>
      <c r="AJJ261" s="60"/>
      <c r="AJK261" s="12"/>
      <c r="AJW261" s="1">
        <f t="shared" si="508"/>
        <v>0</v>
      </c>
      <c r="AJZ261" s="1">
        <f t="shared" si="509"/>
        <v>0</v>
      </c>
      <c r="AKA261" s="60"/>
      <c r="AKB261" s="1" t="s">
        <v>272</v>
      </c>
      <c r="AKC261" s="1" t="s">
        <v>260</v>
      </c>
      <c r="AKD261" s="1" t="s">
        <v>261</v>
      </c>
      <c r="AKE261" s="1" t="s">
        <v>260</v>
      </c>
      <c r="AKF261" s="1" t="s">
        <v>260</v>
      </c>
      <c r="AKG261" s="1" t="s">
        <v>260</v>
      </c>
      <c r="AKH261" s="1" t="s">
        <v>260</v>
      </c>
      <c r="AKI261" s="1" t="s">
        <v>260</v>
      </c>
      <c r="AKJ261" s="1" t="s">
        <v>262</v>
      </c>
      <c r="AKK261" s="1" t="s">
        <v>260</v>
      </c>
      <c r="AKL261" s="1" t="s">
        <v>260</v>
      </c>
      <c r="AKM261" s="1" t="s">
        <v>260</v>
      </c>
      <c r="AKN261" s="1" t="s">
        <v>260</v>
      </c>
      <c r="AKO261" s="1" t="s">
        <v>260</v>
      </c>
      <c r="AKP261" s="1" t="s">
        <v>260</v>
      </c>
      <c r="AKQ261" s="1" t="s">
        <v>260</v>
      </c>
      <c r="AKR261" s="1" t="s">
        <v>263</v>
      </c>
      <c r="AKS261" s="1" t="s">
        <v>260</v>
      </c>
      <c r="AKT261" s="1" t="s">
        <v>260</v>
      </c>
      <c r="AKU261" s="1" t="s">
        <v>260</v>
      </c>
      <c r="AKV261" s="1" t="s">
        <v>260</v>
      </c>
      <c r="AKW261" s="1" t="s">
        <v>260</v>
      </c>
      <c r="AKX261" s="1" t="s">
        <v>260</v>
      </c>
      <c r="AKY261" s="1" t="s">
        <v>260</v>
      </c>
      <c r="AKZ261" s="1" t="s">
        <v>260</v>
      </c>
      <c r="ALA261" s="1" t="s">
        <v>260</v>
      </c>
      <c r="ALB261" s="1" t="s">
        <v>260</v>
      </c>
      <c r="ALC261" s="1" t="s">
        <v>260</v>
      </c>
      <c r="ALD261" s="1" t="s">
        <v>260</v>
      </c>
      <c r="ALE261" s="1" t="s">
        <v>260</v>
      </c>
      <c r="ALF261" s="1" t="s">
        <v>260</v>
      </c>
      <c r="ALG261" s="1" t="s">
        <v>260</v>
      </c>
      <c r="ALH261" s="1" t="s">
        <v>260</v>
      </c>
      <c r="ALI261" s="1" t="s">
        <v>260</v>
      </c>
      <c r="ALJ261" s="1" t="s">
        <v>260</v>
      </c>
      <c r="ALK261" s="1" t="s">
        <v>260</v>
      </c>
      <c r="ALL261" s="1" t="s">
        <v>260</v>
      </c>
      <c r="ALM261" s="1">
        <v>1</v>
      </c>
      <c r="ALN261" s="11">
        <f t="shared" si="510"/>
        <v>2700000</v>
      </c>
      <c r="ALO261" s="28">
        <v>2700000</v>
      </c>
      <c r="ALP261" s="1">
        <v>1</v>
      </c>
      <c r="ALU261" s="60"/>
      <c r="AMJ261" s="403"/>
    </row>
    <row r="262" spans="1:1024" s="1" customFormat="1" ht="15" customHeight="1" x14ac:dyDescent="0.25">
      <c r="A262" s="268"/>
      <c r="B262" s="113">
        <v>365</v>
      </c>
      <c r="C262" s="473" t="s">
        <v>1083</v>
      </c>
      <c r="D262" s="304" t="s">
        <v>522</v>
      </c>
      <c r="E262" s="1">
        <v>2005</v>
      </c>
      <c r="H262" s="1">
        <v>1</v>
      </c>
      <c r="I262" s="1">
        <v>1</v>
      </c>
      <c r="J262" s="1">
        <v>1</v>
      </c>
      <c r="K262" s="1">
        <v>2000</v>
      </c>
      <c r="L262" s="1">
        <v>2000</v>
      </c>
      <c r="M262" s="1">
        <v>1</v>
      </c>
      <c r="AD262" s="1">
        <v>1</v>
      </c>
      <c r="AY262" s="1">
        <v>1</v>
      </c>
      <c r="BA262" s="1">
        <v>1</v>
      </c>
      <c r="BB262" s="1">
        <v>11</v>
      </c>
      <c r="BC262" s="1">
        <v>1</v>
      </c>
      <c r="BG262" s="1">
        <v>2</v>
      </c>
      <c r="CG262" s="1">
        <v>1</v>
      </c>
      <c r="CH262" s="246"/>
      <c r="CP262" s="1">
        <f t="shared" si="475"/>
        <v>0</v>
      </c>
      <c r="CS262" s="1">
        <f t="shared" si="438"/>
        <v>0</v>
      </c>
      <c r="DO262" s="1">
        <f t="shared" si="476"/>
        <v>0</v>
      </c>
      <c r="DX262" s="1">
        <f t="shared" si="477"/>
        <v>0</v>
      </c>
      <c r="EE262" s="1">
        <f t="shared" si="478"/>
        <v>0</v>
      </c>
      <c r="EH262" s="1">
        <f t="shared" si="479"/>
        <v>0</v>
      </c>
      <c r="FF262" s="116"/>
      <c r="GP262" s="1">
        <f t="shared" si="439"/>
        <v>0</v>
      </c>
      <c r="GY262" s="1">
        <f t="shared" si="480"/>
        <v>0</v>
      </c>
      <c r="HC262" s="1">
        <f t="shared" si="481"/>
        <v>0</v>
      </c>
      <c r="HS262" s="1">
        <f t="shared" si="482"/>
        <v>0</v>
      </c>
      <c r="HX262" s="1">
        <f t="shared" si="440"/>
        <v>0</v>
      </c>
      <c r="ID262" s="1">
        <f t="shared" si="441"/>
        <v>0</v>
      </c>
      <c r="IN262" s="1">
        <f t="shared" si="483"/>
        <v>0</v>
      </c>
      <c r="IW262" s="1">
        <f t="shared" si="484"/>
        <v>0</v>
      </c>
      <c r="IZ262" s="1">
        <f t="shared" si="442"/>
        <v>0</v>
      </c>
      <c r="JJ262" s="1">
        <f t="shared" si="443"/>
        <v>0</v>
      </c>
      <c r="JV262" s="1">
        <f t="shared" si="485"/>
        <v>0</v>
      </c>
      <c r="KB262" s="1">
        <f t="shared" si="486"/>
        <v>0</v>
      </c>
      <c r="LG262" s="1">
        <f t="shared" si="444"/>
        <v>0</v>
      </c>
      <c r="LT262" s="1">
        <f t="shared" si="487"/>
        <v>0</v>
      </c>
      <c r="MA262" s="1">
        <f t="shared" si="488"/>
        <v>0</v>
      </c>
      <c r="MF262" s="1">
        <f t="shared" si="489"/>
        <v>0</v>
      </c>
      <c r="MM262" s="1">
        <f t="shared" si="490"/>
        <v>0</v>
      </c>
      <c r="MS262" s="1">
        <f t="shared" si="491"/>
        <v>0</v>
      </c>
      <c r="MU262" s="115"/>
      <c r="OI262" s="120"/>
      <c r="PD262" s="1">
        <f t="shared" si="445"/>
        <v>0</v>
      </c>
      <c r="QF262" s="1">
        <f t="shared" si="492"/>
        <v>0</v>
      </c>
      <c r="QY262" s="1">
        <f t="shared" si="493"/>
        <v>0</v>
      </c>
      <c r="RK262" s="1">
        <f t="shared" si="494"/>
        <v>0</v>
      </c>
      <c r="SA262" s="1">
        <f t="shared" si="495"/>
        <v>0</v>
      </c>
      <c r="SG262" s="1">
        <f t="shared" si="496"/>
        <v>0</v>
      </c>
      <c r="SO262" s="1">
        <f t="shared" si="497"/>
        <v>0</v>
      </c>
      <c r="TB262" s="1">
        <f t="shared" si="498"/>
        <v>0</v>
      </c>
      <c r="TS262" s="1">
        <f t="shared" si="446"/>
        <v>0</v>
      </c>
      <c r="UD262" s="1">
        <f t="shared" si="447"/>
        <v>0</v>
      </c>
      <c r="UG262" s="1">
        <f t="shared" si="448"/>
        <v>0</v>
      </c>
      <c r="UQ262" s="1">
        <f t="shared" si="499"/>
        <v>0</v>
      </c>
      <c r="VA262" s="1">
        <f t="shared" si="500"/>
        <v>0</v>
      </c>
      <c r="VG262" s="1">
        <f t="shared" si="501"/>
        <v>0</v>
      </c>
      <c r="WY262" s="1">
        <f t="shared" si="449"/>
        <v>0</v>
      </c>
      <c r="XB262" s="1">
        <f t="shared" si="502"/>
        <v>0</v>
      </c>
      <c r="XG262" s="1">
        <f t="shared" si="450"/>
        <v>0</v>
      </c>
      <c r="XK262" s="108"/>
      <c r="XL262" s="1">
        <f t="shared" si="451"/>
        <v>0</v>
      </c>
      <c r="XM262" s="1">
        <f t="shared" si="452"/>
        <v>0</v>
      </c>
      <c r="XN262" s="1">
        <f t="shared" si="503"/>
        <v>0</v>
      </c>
      <c r="XO262" s="1">
        <f t="shared" si="453"/>
        <v>0</v>
      </c>
      <c r="XP262" s="1">
        <f t="shared" si="504"/>
        <v>0</v>
      </c>
      <c r="XQ262" s="1">
        <f t="shared" si="454"/>
        <v>0</v>
      </c>
      <c r="XR262" s="1">
        <f t="shared" si="455"/>
        <v>0</v>
      </c>
      <c r="XS262" s="1">
        <f t="shared" si="511"/>
        <v>0</v>
      </c>
      <c r="XT262" s="1">
        <f t="shared" si="505"/>
        <v>0</v>
      </c>
      <c r="XU262" s="1">
        <f t="shared" si="456"/>
        <v>0</v>
      </c>
      <c r="XV262" s="1">
        <f t="shared" si="457"/>
        <v>0</v>
      </c>
      <c r="XW262" s="1">
        <f t="shared" si="458"/>
        <v>0</v>
      </c>
      <c r="XX262" s="1">
        <f t="shared" si="459"/>
        <v>0</v>
      </c>
      <c r="XY262" s="1">
        <f t="shared" si="460"/>
        <v>0</v>
      </c>
      <c r="XZ262" s="1">
        <f t="shared" si="461"/>
        <v>0</v>
      </c>
      <c r="YA262" s="1">
        <f t="shared" si="462"/>
        <v>0</v>
      </c>
      <c r="YB262" s="1">
        <f t="shared" si="463"/>
        <v>0</v>
      </c>
      <c r="YC262" s="1">
        <f t="shared" si="464"/>
        <v>0</v>
      </c>
      <c r="YD262" s="132"/>
      <c r="YE262" s="133"/>
      <c r="YF262" s="133" t="e">
        <f t="shared" si="465"/>
        <v>#DIV/0!</v>
      </c>
      <c r="YG262" s="130"/>
      <c r="YH262" s="130" t="e">
        <f t="shared" si="466"/>
        <v>#DIV/0!</v>
      </c>
      <c r="YI262" s="129"/>
      <c r="YJ262" s="128" t="e">
        <f t="shared" si="467"/>
        <v>#DIV/0!</v>
      </c>
      <c r="YK262" s="177"/>
      <c r="YL262">
        <v>1</v>
      </c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>
        <f t="shared" si="506"/>
        <v>0</v>
      </c>
      <c r="ACD262" s="25" t="e">
        <f t="shared" si="514"/>
        <v>#DIV/0!</v>
      </c>
      <c r="ACE262" s="11">
        <f t="shared" si="468"/>
        <v>0</v>
      </c>
      <c r="ACF262" s="11" t="e">
        <f t="shared" si="469"/>
        <v>#DIV/0!</v>
      </c>
      <c r="ACI262" s="11" t="e">
        <f t="shared" si="470"/>
        <v>#DIV/0!</v>
      </c>
      <c r="ACJ262" s="11"/>
      <c r="ACK262" s="13">
        <f t="shared" si="471"/>
        <v>0</v>
      </c>
      <c r="ACL262">
        <v>1</v>
      </c>
      <c r="ACM262" s="25">
        <f t="shared" si="472"/>
        <v>65000</v>
      </c>
      <c r="ACN262" s="11" t="e">
        <f t="shared" si="473"/>
        <v>#DIV/0!</v>
      </c>
      <c r="ACO262" s="65"/>
      <c r="ACR262" s="1" t="s">
        <v>258</v>
      </c>
      <c r="ACX262" s="1">
        <v>4</v>
      </c>
      <c r="ACY262" s="1">
        <v>1</v>
      </c>
      <c r="ACZ262" s="1" t="s">
        <v>1087</v>
      </c>
      <c r="ADA262" s="1">
        <v>1</v>
      </c>
      <c r="ADD262" s="1" t="s">
        <v>185</v>
      </c>
      <c r="ADU262" s="1">
        <v>2</v>
      </c>
      <c r="ADV262" s="457"/>
      <c r="AEE262" s="1">
        <f t="shared" si="507"/>
        <v>0</v>
      </c>
      <c r="AFM262" s="1">
        <v>1</v>
      </c>
      <c r="AFV262" s="1">
        <v>1</v>
      </c>
      <c r="AGL262" s="1">
        <v>40000</v>
      </c>
      <c r="AGM262" s="11">
        <f t="shared" si="512"/>
        <v>0</v>
      </c>
      <c r="AHJ262" s="1">
        <v>40000</v>
      </c>
      <c r="AIA262" s="1">
        <v>1</v>
      </c>
      <c r="AIB262" s="1">
        <v>1</v>
      </c>
      <c r="AIJ262" s="1">
        <v>1</v>
      </c>
      <c r="AIP262" s="1">
        <v>4000</v>
      </c>
      <c r="AIQ262" s="1">
        <v>1</v>
      </c>
      <c r="AIX262" s="1">
        <v>1</v>
      </c>
      <c r="AIY262" s="11">
        <v>25000</v>
      </c>
      <c r="AIZ262" s="11"/>
      <c r="AJA262" s="1">
        <v>62.5</v>
      </c>
      <c r="AJB262" s="11"/>
      <c r="AJC262" s="1">
        <v>40000</v>
      </c>
      <c r="AJD262" s="1">
        <v>1</v>
      </c>
      <c r="AJE262" s="1">
        <v>1</v>
      </c>
      <c r="AJF262" s="435">
        <v>61.53846153846154</v>
      </c>
      <c r="AJG262" s="45"/>
      <c r="AJH262" s="381">
        <v>65000</v>
      </c>
      <c r="AJI262" s="11" t="e">
        <f t="shared" si="474"/>
        <v>#DIV/0!</v>
      </c>
      <c r="AJJ262" s="60"/>
      <c r="AJK262" s="12"/>
      <c r="AJW262" s="1">
        <f t="shared" si="508"/>
        <v>0</v>
      </c>
      <c r="AJZ262" s="1">
        <f t="shared" si="509"/>
        <v>0</v>
      </c>
      <c r="AKA262" s="60"/>
      <c r="AKB262" s="1" t="s">
        <v>260</v>
      </c>
      <c r="AKC262" s="1" t="s">
        <v>260</v>
      </c>
      <c r="AKD262" s="1" t="s">
        <v>261</v>
      </c>
      <c r="AKE262" s="1" t="s">
        <v>260</v>
      </c>
      <c r="AKF262" s="1" t="s">
        <v>260</v>
      </c>
      <c r="AKG262" s="1" t="s">
        <v>260</v>
      </c>
      <c r="AKH262" s="1" t="s">
        <v>260</v>
      </c>
      <c r="AKI262" s="1" t="s">
        <v>260</v>
      </c>
      <c r="AKJ262" s="1" t="s">
        <v>262</v>
      </c>
      <c r="AKK262" s="1" t="s">
        <v>260</v>
      </c>
      <c r="AKL262" s="1" t="s">
        <v>260</v>
      </c>
      <c r="AKM262" s="1" t="s">
        <v>260</v>
      </c>
      <c r="AKN262" s="1" t="s">
        <v>260</v>
      </c>
      <c r="AKO262" s="1" t="s">
        <v>260</v>
      </c>
      <c r="AKP262" s="1" t="s">
        <v>260</v>
      </c>
      <c r="AKQ262" s="1" t="s">
        <v>260</v>
      </c>
      <c r="AKR262" s="1" t="s">
        <v>263</v>
      </c>
      <c r="AKS262" s="1" t="s">
        <v>260</v>
      </c>
      <c r="AKT262" s="1" t="s">
        <v>260</v>
      </c>
      <c r="AKU262" s="1" t="s">
        <v>260</v>
      </c>
      <c r="AKV262" s="1" t="s">
        <v>260</v>
      </c>
      <c r="AKW262" s="1" t="s">
        <v>260</v>
      </c>
      <c r="AKX262" s="1" t="s">
        <v>260</v>
      </c>
      <c r="AKY262" s="1" t="s">
        <v>260</v>
      </c>
      <c r="AKZ262" s="1" t="s">
        <v>260</v>
      </c>
      <c r="ALA262" s="1" t="s">
        <v>260</v>
      </c>
      <c r="ALB262" s="1" t="s">
        <v>260</v>
      </c>
      <c r="ALC262" s="1" t="s">
        <v>260</v>
      </c>
      <c r="ALD262" s="1" t="s">
        <v>260</v>
      </c>
      <c r="ALE262" s="1" t="s">
        <v>260</v>
      </c>
      <c r="ALF262" s="1" t="s">
        <v>260</v>
      </c>
      <c r="ALG262" s="1" t="s">
        <v>260</v>
      </c>
      <c r="ALH262" s="1" t="s">
        <v>260</v>
      </c>
      <c r="ALI262" s="1" t="s">
        <v>260</v>
      </c>
      <c r="ALJ262" s="1" t="s">
        <v>260</v>
      </c>
      <c r="ALK262" s="1" t="s">
        <v>260</v>
      </c>
      <c r="ALL262" s="1" t="s">
        <v>260</v>
      </c>
      <c r="ALN262" s="11" t="e">
        <f t="shared" si="510"/>
        <v>#DIV/0!</v>
      </c>
      <c r="ALO262" s="28">
        <v>65000</v>
      </c>
      <c r="ALU262" s="60"/>
      <c r="ALV262" s="1">
        <v>1</v>
      </c>
      <c r="ALX262" s="1">
        <v>1</v>
      </c>
      <c r="ALZ262" s="1">
        <v>1</v>
      </c>
      <c r="AMJ262" s="403"/>
    </row>
    <row r="263" spans="1:1024" s="1" customFormat="1" ht="15" customHeight="1" x14ac:dyDescent="0.25">
      <c r="A263" s="268"/>
      <c r="B263" s="113">
        <v>366</v>
      </c>
      <c r="C263" s="473" t="s">
        <v>1083</v>
      </c>
      <c r="D263" s="304" t="s">
        <v>566</v>
      </c>
      <c r="E263" s="1">
        <v>2006</v>
      </c>
      <c r="H263" s="1">
        <v>3</v>
      </c>
      <c r="I263" s="1">
        <v>1</v>
      </c>
      <c r="J263" s="1">
        <v>3</v>
      </c>
      <c r="K263" s="1">
        <v>2002</v>
      </c>
      <c r="L263" s="1">
        <v>2004</v>
      </c>
      <c r="M263" s="1">
        <v>3</v>
      </c>
      <c r="AF263" s="1">
        <v>1</v>
      </c>
      <c r="AG263" s="1">
        <v>1</v>
      </c>
      <c r="AH263" s="1">
        <v>1</v>
      </c>
      <c r="AY263" s="1">
        <v>1</v>
      </c>
      <c r="BA263" s="1">
        <v>1</v>
      </c>
      <c r="BB263" s="1">
        <v>13</v>
      </c>
      <c r="BE263" s="1">
        <v>1</v>
      </c>
      <c r="BG263" s="1">
        <v>2</v>
      </c>
      <c r="BL263" s="1">
        <v>1</v>
      </c>
      <c r="CG263" s="1">
        <v>2</v>
      </c>
      <c r="CH263" s="246"/>
      <c r="CP263" s="1">
        <f t="shared" si="475"/>
        <v>0</v>
      </c>
      <c r="CS263" s="1">
        <f t="shared" si="438"/>
        <v>0</v>
      </c>
      <c r="DO263" s="1">
        <f t="shared" si="476"/>
        <v>0</v>
      </c>
      <c r="DX263" s="1">
        <f t="shared" si="477"/>
        <v>0</v>
      </c>
      <c r="EE263" s="1">
        <f t="shared" si="478"/>
        <v>0</v>
      </c>
      <c r="EH263" s="1">
        <f t="shared" si="479"/>
        <v>0</v>
      </c>
      <c r="FF263" s="116"/>
      <c r="GP263" s="1">
        <f t="shared" si="439"/>
        <v>0</v>
      </c>
      <c r="GY263" s="1">
        <f t="shared" si="480"/>
        <v>0</v>
      </c>
      <c r="HC263" s="1">
        <f t="shared" si="481"/>
        <v>0</v>
      </c>
      <c r="HS263" s="1">
        <f t="shared" si="482"/>
        <v>0</v>
      </c>
      <c r="HX263" s="1">
        <f t="shared" si="440"/>
        <v>0</v>
      </c>
      <c r="ID263" s="1">
        <f t="shared" si="441"/>
        <v>0</v>
      </c>
      <c r="IN263" s="1">
        <f t="shared" si="483"/>
        <v>0</v>
      </c>
      <c r="IW263" s="1">
        <f t="shared" si="484"/>
        <v>0</v>
      </c>
      <c r="IZ263" s="1">
        <f t="shared" si="442"/>
        <v>0</v>
      </c>
      <c r="JJ263" s="1">
        <f t="shared" si="443"/>
        <v>0</v>
      </c>
      <c r="JV263" s="1">
        <f t="shared" si="485"/>
        <v>0</v>
      </c>
      <c r="KB263" s="1">
        <f t="shared" si="486"/>
        <v>0</v>
      </c>
      <c r="LG263" s="1">
        <f t="shared" si="444"/>
        <v>0</v>
      </c>
      <c r="LT263" s="1">
        <f t="shared" si="487"/>
        <v>0</v>
      </c>
      <c r="MA263" s="1">
        <f t="shared" si="488"/>
        <v>0</v>
      </c>
      <c r="MF263" s="1">
        <f t="shared" si="489"/>
        <v>0</v>
      </c>
      <c r="MM263" s="1">
        <f t="shared" si="490"/>
        <v>0</v>
      </c>
      <c r="MS263" s="1">
        <f t="shared" si="491"/>
        <v>0</v>
      </c>
      <c r="MU263" s="115"/>
      <c r="OI263" s="120"/>
      <c r="PD263" s="1">
        <f t="shared" si="445"/>
        <v>0</v>
      </c>
      <c r="PM263" s="1">
        <v>1</v>
      </c>
      <c r="QF263" s="1">
        <f t="shared" si="492"/>
        <v>0</v>
      </c>
      <c r="QY263" s="1">
        <f t="shared" si="493"/>
        <v>0</v>
      </c>
      <c r="RK263" s="1">
        <f t="shared" si="494"/>
        <v>0</v>
      </c>
      <c r="SA263" s="1">
        <f t="shared" si="495"/>
        <v>0</v>
      </c>
      <c r="SG263" s="1">
        <f t="shared" si="496"/>
        <v>0</v>
      </c>
      <c r="SO263" s="1">
        <f t="shared" si="497"/>
        <v>0</v>
      </c>
      <c r="TB263" s="1">
        <f t="shared" si="498"/>
        <v>0</v>
      </c>
      <c r="TS263" s="1">
        <f t="shared" si="446"/>
        <v>0</v>
      </c>
      <c r="UD263" s="1">
        <f t="shared" si="447"/>
        <v>0</v>
      </c>
      <c r="UG263" s="1">
        <f t="shared" si="448"/>
        <v>0</v>
      </c>
      <c r="UQ263" s="1">
        <f t="shared" si="499"/>
        <v>0</v>
      </c>
      <c r="VA263" s="1">
        <f t="shared" si="500"/>
        <v>0</v>
      </c>
      <c r="VG263" s="1">
        <f t="shared" si="501"/>
        <v>0</v>
      </c>
      <c r="WY263" s="1">
        <f t="shared" si="449"/>
        <v>0</v>
      </c>
      <c r="XB263" s="1">
        <f t="shared" si="502"/>
        <v>0</v>
      </c>
      <c r="XG263" s="1">
        <f t="shared" si="450"/>
        <v>0</v>
      </c>
      <c r="XK263" s="108"/>
      <c r="XL263" s="1">
        <f t="shared" si="451"/>
        <v>0</v>
      </c>
      <c r="XM263" s="1">
        <f t="shared" si="452"/>
        <v>0</v>
      </c>
      <c r="XN263" s="1">
        <f t="shared" si="503"/>
        <v>0</v>
      </c>
      <c r="XO263" s="1">
        <f t="shared" si="453"/>
        <v>0</v>
      </c>
      <c r="XP263" s="1">
        <f t="shared" si="504"/>
        <v>0</v>
      </c>
      <c r="XQ263" s="1">
        <f t="shared" si="454"/>
        <v>0</v>
      </c>
      <c r="XR263" s="1">
        <f t="shared" si="455"/>
        <v>0</v>
      </c>
      <c r="XS263" s="1">
        <f t="shared" si="511"/>
        <v>0</v>
      </c>
      <c r="XT263" s="1">
        <f t="shared" si="505"/>
        <v>0</v>
      </c>
      <c r="XU263" s="1">
        <f t="shared" si="456"/>
        <v>0</v>
      </c>
      <c r="XV263" s="1">
        <f t="shared" si="457"/>
        <v>0</v>
      </c>
      <c r="XW263" s="1">
        <f t="shared" si="458"/>
        <v>0</v>
      </c>
      <c r="XX263" s="1">
        <f t="shared" si="459"/>
        <v>0</v>
      </c>
      <c r="XY263" s="1">
        <f t="shared" si="460"/>
        <v>0</v>
      </c>
      <c r="XZ263" s="1">
        <f t="shared" si="461"/>
        <v>1</v>
      </c>
      <c r="YA263" s="1">
        <f t="shared" si="462"/>
        <v>0</v>
      </c>
      <c r="YB263" s="1">
        <f t="shared" si="463"/>
        <v>0</v>
      </c>
      <c r="YC263" s="1">
        <f t="shared" si="464"/>
        <v>0</v>
      </c>
      <c r="YD263" s="132"/>
      <c r="YE263" s="133">
        <f t="shared" ref="YE263:YE274" si="515">SUM(XL263:YC263)</f>
        <v>1</v>
      </c>
      <c r="YF263" s="133">
        <f t="shared" si="465"/>
        <v>620000</v>
      </c>
      <c r="YG263" s="130">
        <v>1</v>
      </c>
      <c r="YH263" s="130">
        <f t="shared" si="466"/>
        <v>620000</v>
      </c>
      <c r="YI263" s="129">
        <v>1</v>
      </c>
      <c r="YJ263" s="128">
        <f t="shared" si="467"/>
        <v>620000</v>
      </c>
      <c r="YK263" s="177"/>
      <c r="YL263">
        <v>1</v>
      </c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>
        <f t="shared" si="506"/>
        <v>0</v>
      </c>
      <c r="ACD263" s="25" t="e">
        <f t="shared" si="514"/>
        <v>#DIV/0!</v>
      </c>
      <c r="ACE263" s="11">
        <f t="shared" si="468"/>
        <v>1</v>
      </c>
      <c r="ACF263" s="11">
        <f t="shared" si="469"/>
        <v>620000</v>
      </c>
      <c r="ACG263" s="1">
        <v>5</v>
      </c>
      <c r="ACH263" s="1">
        <v>1</v>
      </c>
      <c r="ACI263" s="11">
        <f t="shared" si="470"/>
        <v>620000</v>
      </c>
      <c r="ACJ263" s="45">
        <v>1</v>
      </c>
      <c r="ACK263" s="13">
        <f t="shared" si="471"/>
        <v>620000</v>
      </c>
      <c r="ACL263">
        <v>1</v>
      </c>
      <c r="ACM263" s="25">
        <f t="shared" si="472"/>
        <v>620000</v>
      </c>
      <c r="ACN263" s="11">
        <f t="shared" si="473"/>
        <v>620000</v>
      </c>
      <c r="ACO263" s="65"/>
      <c r="ACR263" s="1" t="s">
        <v>292</v>
      </c>
      <c r="ACS263" s="1">
        <v>1</v>
      </c>
      <c r="ACT263" s="1">
        <v>1</v>
      </c>
      <c r="ACV263" s="1">
        <v>1</v>
      </c>
      <c r="ACZ263" s="1" t="s">
        <v>1088</v>
      </c>
      <c r="ADA263" s="1">
        <v>1</v>
      </c>
      <c r="ADD263" s="1" t="s">
        <v>185</v>
      </c>
      <c r="ADR263" s="1">
        <v>1</v>
      </c>
      <c r="ADU263" s="1">
        <v>4</v>
      </c>
      <c r="ADV263" s="457"/>
      <c r="ADW263" s="1">
        <v>4</v>
      </c>
      <c r="AEE263" s="1">
        <f t="shared" si="507"/>
        <v>0</v>
      </c>
      <c r="AFC263" s="1">
        <v>1</v>
      </c>
      <c r="AFF263" s="1">
        <v>1</v>
      </c>
      <c r="AFM263" s="1">
        <v>1</v>
      </c>
      <c r="AFX263" s="1">
        <v>1</v>
      </c>
      <c r="AGL263" s="1">
        <v>108000</v>
      </c>
      <c r="AGM263" s="11">
        <f t="shared" si="512"/>
        <v>0</v>
      </c>
      <c r="AHJ263" s="1">
        <v>108000</v>
      </c>
      <c r="AHL263" s="1">
        <v>2</v>
      </c>
      <c r="AHM263" s="1">
        <v>1</v>
      </c>
      <c r="AHX263" s="1">
        <v>1</v>
      </c>
      <c r="AHY263" s="1">
        <v>1</v>
      </c>
      <c r="AHZ263" s="1">
        <v>1</v>
      </c>
      <c r="AIA263" s="1">
        <v>1</v>
      </c>
      <c r="AIB263" s="1">
        <v>1</v>
      </c>
      <c r="AIG263" s="1">
        <v>1</v>
      </c>
      <c r="AIH263" s="1">
        <v>1</v>
      </c>
      <c r="AIJ263" s="1">
        <v>1</v>
      </c>
      <c r="AIQ263" s="1">
        <v>1</v>
      </c>
      <c r="AIW263" s="1">
        <v>1</v>
      </c>
      <c r="AIX263" s="1">
        <v>1</v>
      </c>
      <c r="AIY263" s="11"/>
      <c r="AIZ263" s="11"/>
      <c r="AJB263" s="11">
        <v>620000</v>
      </c>
      <c r="AJF263" s="435"/>
      <c r="AJG263" s="45"/>
      <c r="AJH263" s="381">
        <v>620000</v>
      </c>
      <c r="AJI263" s="11">
        <f t="shared" si="474"/>
        <v>620000</v>
      </c>
      <c r="AJJ263" s="60"/>
      <c r="AJK263" s="12"/>
      <c r="AJW263" s="1">
        <f t="shared" si="508"/>
        <v>0</v>
      </c>
      <c r="AJZ263" s="1">
        <f t="shared" si="509"/>
        <v>0</v>
      </c>
      <c r="AKA263" s="60"/>
      <c r="AKB263" s="1" t="s">
        <v>290</v>
      </c>
      <c r="AKC263" s="1" t="s">
        <v>260</v>
      </c>
      <c r="AKD263" s="1" t="s">
        <v>261</v>
      </c>
      <c r="AKE263" s="1" t="s">
        <v>260</v>
      </c>
      <c r="AKF263" s="1" t="s">
        <v>260</v>
      </c>
      <c r="AKG263" s="1" t="s">
        <v>260</v>
      </c>
      <c r="AKH263" s="1" t="s">
        <v>260</v>
      </c>
      <c r="AKI263" s="1" t="s">
        <v>260</v>
      </c>
      <c r="AKJ263" s="1" t="s">
        <v>262</v>
      </c>
      <c r="AKK263" s="1" t="s">
        <v>260</v>
      </c>
      <c r="AKL263" s="1" t="s">
        <v>260</v>
      </c>
      <c r="AKM263" s="1" t="s">
        <v>260</v>
      </c>
      <c r="AKN263" s="1" t="s">
        <v>260</v>
      </c>
      <c r="AKO263" s="1" t="s">
        <v>260</v>
      </c>
      <c r="AKP263" s="1" t="s">
        <v>260</v>
      </c>
      <c r="AKQ263" s="1" t="s">
        <v>260</v>
      </c>
      <c r="AKR263" s="1" t="s">
        <v>263</v>
      </c>
      <c r="AKS263" s="1" t="s">
        <v>260</v>
      </c>
      <c r="AKT263" s="1" t="s">
        <v>260</v>
      </c>
      <c r="AKU263" s="1" t="s">
        <v>260</v>
      </c>
      <c r="AKV263" s="1" t="s">
        <v>260</v>
      </c>
      <c r="AKW263" s="1" t="s">
        <v>260</v>
      </c>
      <c r="AKX263" s="1" t="s">
        <v>260</v>
      </c>
      <c r="AKY263" s="1" t="s">
        <v>260</v>
      </c>
      <c r="AKZ263" s="1" t="s">
        <v>260</v>
      </c>
      <c r="ALA263" s="1" t="s">
        <v>260</v>
      </c>
      <c r="ALB263" s="1" t="s">
        <v>260</v>
      </c>
      <c r="ALC263" s="1" t="s">
        <v>260</v>
      </c>
      <c r="ALD263" s="1" t="s">
        <v>260</v>
      </c>
      <c r="ALE263" s="1" t="s">
        <v>260</v>
      </c>
      <c r="ALF263" s="1" t="s">
        <v>260</v>
      </c>
      <c r="ALG263" s="1" t="s">
        <v>260</v>
      </c>
      <c r="ALH263" s="1" t="s">
        <v>260</v>
      </c>
      <c r="ALI263" s="1" t="s">
        <v>260</v>
      </c>
      <c r="ALJ263" s="1" t="s">
        <v>260</v>
      </c>
      <c r="ALK263" s="1" t="s">
        <v>260</v>
      </c>
      <c r="ALL263" s="1" t="s">
        <v>260</v>
      </c>
      <c r="ALM263" s="1">
        <v>1</v>
      </c>
      <c r="ALN263" s="11">
        <f t="shared" si="510"/>
        <v>620000</v>
      </c>
      <c r="ALO263" s="28">
        <v>620000</v>
      </c>
      <c r="ALQ263" s="1">
        <v>1</v>
      </c>
      <c r="ALU263" s="60"/>
      <c r="ALV263" s="1">
        <v>1</v>
      </c>
      <c r="ALY263" s="1">
        <v>1</v>
      </c>
      <c r="ALZ263" s="1">
        <v>1</v>
      </c>
      <c r="AMJ263" s="403"/>
    </row>
    <row r="264" spans="1:1024" s="1" customFormat="1" ht="15" customHeight="1" x14ac:dyDescent="0.25">
      <c r="A264" s="268"/>
      <c r="B264" s="113">
        <v>367</v>
      </c>
      <c r="C264" s="473" t="s">
        <v>1083</v>
      </c>
      <c r="D264" s="304" t="s">
        <v>1089</v>
      </c>
      <c r="E264" s="1">
        <v>2007</v>
      </c>
      <c r="H264" s="1">
        <v>2</v>
      </c>
      <c r="I264" s="1">
        <v>1</v>
      </c>
      <c r="J264" s="1">
        <v>2</v>
      </c>
      <c r="K264" s="1">
        <v>1997</v>
      </c>
      <c r="L264" s="1">
        <v>1999</v>
      </c>
      <c r="M264" s="1">
        <v>2</v>
      </c>
      <c r="AA264" s="1">
        <v>1</v>
      </c>
      <c r="AC264" s="1">
        <v>1</v>
      </c>
      <c r="AW264" s="1">
        <v>1</v>
      </c>
      <c r="AY264" s="1">
        <v>1</v>
      </c>
      <c r="BA264" s="1">
        <v>1</v>
      </c>
      <c r="BB264" s="1">
        <v>11</v>
      </c>
      <c r="BC264" s="1">
        <v>1</v>
      </c>
      <c r="BG264" s="1">
        <v>2</v>
      </c>
      <c r="CG264" s="1">
        <v>1</v>
      </c>
      <c r="CH264" s="246"/>
      <c r="CP264" s="1">
        <f t="shared" si="475"/>
        <v>0</v>
      </c>
      <c r="CS264" s="1">
        <f t="shared" si="438"/>
        <v>0</v>
      </c>
      <c r="DO264" s="1">
        <f t="shared" si="476"/>
        <v>0</v>
      </c>
      <c r="DX264" s="1">
        <f t="shared" si="477"/>
        <v>0</v>
      </c>
      <c r="EE264" s="1">
        <f t="shared" si="478"/>
        <v>0</v>
      </c>
      <c r="EH264" s="1">
        <f t="shared" si="479"/>
        <v>0</v>
      </c>
      <c r="FF264" s="116"/>
      <c r="GP264" s="1">
        <f t="shared" si="439"/>
        <v>0</v>
      </c>
      <c r="GY264" s="1">
        <f t="shared" si="480"/>
        <v>0</v>
      </c>
      <c r="HC264" s="1">
        <f t="shared" si="481"/>
        <v>0</v>
      </c>
      <c r="HS264" s="1">
        <f t="shared" si="482"/>
        <v>0</v>
      </c>
      <c r="HX264" s="1">
        <f t="shared" si="440"/>
        <v>0</v>
      </c>
      <c r="ID264" s="1">
        <f t="shared" si="441"/>
        <v>0</v>
      </c>
      <c r="IN264" s="1">
        <f t="shared" si="483"/>
        <v>0</v>
      </c>
      <c r="IW264" s="1">
        <f t="shared" si="484"/>
        <v>0</v>
      </c>
      <c r="IZ264" s="1">
        <f t="shared" si="442"/>
        <v>0</v>
      </c>
      <c r="JJ264" s="1">
        <f t="shared" si="443"/>
        <v>0</v>
      </c>
      <c r="JV264" s="1">
        <f t="shared" si="485"/>
        <v>0</v>
      </c>
      <c r="KB264" s="1">
        <f t="shared" si="486"/>
        <v>0</v>
      </c>
      <c r="LG264" s="1">
        <f t="shared" si="444"/>
        <v>0</v>
      </c>
      <c r="LT264" s="1">
        <f t="shared" si="487"/>
        <v>0</v>
      </c>
      <c r="MA264" s="1">
        <f t="shared" si="488"/>
        <v>0</v>
      </c>
      <c r="MF264" s="1">
        <f t="shared" si="489"/>
        <v>0</v>
      </c>
      <c r="MM264" s="1">
        <f t="shared" si="490"/>
        <v>0</v>
      </c>
      <c r="MS264" s="1">
        <f t="shared" si="491"/>
        <v>0</v>
      </c>
      <c r="MU264" s="115"/>
      <c r="OI264" s="120"/>
      <c r="PD264" s="1">
        <f t="shared" si="445"/>
        <v>0</v>
      </c>
      <c r="PG264" s="1">
        <v>1</v>
      </c>
      <c r="PW264" s="1">
        <v>1</v>
      </c>
      <c r="QF264" s="1">
        <f t="shared" si="492"/>
        <v>0</v>
      </c>
      <c r="QY264" s="1">
        <f t="shared" si="493"/>
        <v>0</v>
      </c>
      <c r="RK264" s="1">
        <f t="shared" si="494"/>
        <v>0</v>
      </c>
      <c r="SA264" s="1">
        <f t="shared" si="495"/>
        <v>0</v>
      </c>
      <c r="SG264" s="1">
        <f t="shared" si="496"/>
        <v>0</v>
      </c>
      <c r="SO264" s="1">
        <f t="shared" si="497"/>
        <v>0</v>
      </c>
      <c r="TB264" s="1">
        <f t="shared" si="498"/>
        <v>0</v>
      </c>
      <c r="TS264" s="1">
        <f t="shared" si="446"/>
        <v>0</v>
      </c>
      <c r="UD264" s="1">
        <f t="shared" si="447"/>
        <v>0</v>
      </c>
      <c r="UG264" s="1">
        <f t="shared" si="448"/>
        <v>0</v>
      </c>
      <c r="UQ264" s="1">
        <f t="shared" si="499"/>
        <v>0</v>
      </c>
      <c r="VA264" s="1">
        <f t="shared" si="500"/>
        <v>0</v>
      </c>
      <c r="VG264" s="1">
        <f t="shared" si="501"/>
        <v>0</v>
      </c>
      <c r="WY264" s="1">
        <f t="shared" si="449"/>
        <v>0</v>
      </c>
      <c r="XB264" s="1">
        <f t="shared" si="502"/>
        <v>0</v>
      </c>
      <c r="XG264" s="1">
        <f t="shared" si="450"/>
        <v>0</v>
      </c>
      <c r="XK264" s="108"/>
      <c r="XL264" s="1">
        <f t="shared" si="451"/>
        <v>0</v>
      </c>
      <c r="XM264" s="1">
        <f t="shared" si="452"/>
        <v>0</v>
      </c>
      <c r="XN264" s="1">
        <f t="shared" si="503"/>
        <v>0</v>
      </c>
      <c r="XO264" s="1">
        <f t="shared" si="453"/>
        <v>0</v>
      </c>
      <c r="XP264" s="1">
        <f t="shared" si="504"/>
        <v>0</v>
      </c>
      <c r="XQ264" s="1">
        <f t="shared" si="454"/>
        <v>0</v>
      </c>
      <c r="XR264" s="1">
        <f t="shared" si="455"/>
        <v>0</v>
      </c>
      <c r="XS264" s="1">
        <f t="shared" si="511"/>
        <v>0</v>
      </c>
      <c r="XT264" s="1">
        <f t="shared" si="505"/>
        <v>0</v>
      </c>
      <c r="XU264" s="1">
        <f t="shared" si="456"/>
        <v>0</v>
      </c>
      <c r="XV264" s="1">
        <f t="shared" si="457"/>
        <v>0</v>
      </c>
      <c r="XW264" s="1">
        <f t="shared" si="458"/>
        <v>0</v>
      </c>
      <c r="XX264" s="1">
        <f t="shared" si="459"/>
        <v>0</v>
      </c>
      <c r="XY264" s="1">
        <f t="shared" si="460"/>
        <v>0</v>
      </c>
      <c r="XZ264" s="1">
        <f t="shared" si="461"/>
        <v>2</v>
      </c>
      <c r="YA264" s="1">
        <f t="shared" si="462"/>
        <v>0</v>
      </c>
      <c r="YB264" s="1">
        <f t="shared" si="463"/>
        <v>0</v>
      </c>
      <c r="YC264" s="1">
        <f t="shared" si="464"/>
        <v>0</v>
      </c>
      <c r="YD264" s="132"/>
      <c r="YE264" s="133">
        <f t="shared" si="515"/>
        <v>2</v>
      </c>
      <c r="YF264" s="133">
        <f t="shared" si="465"/>
        <v>200000</v>
      </c>
      <c r="YG264" s="130">
        <v>1</v>
      </c>
      <c r="YH264" s="130">
        <f t="shared" si="466"/>
        <v>400000</v>
      </c>
      <c r="YI264" s="129">
        <v>1</v>
      </c>
      <c r="YJ264" s="128">
        <f t="shared" si="467"/>
        <v>400000</v>
      </c>
      <c r="YK264" s="177"/>
      <c r="YL264">
        <v>1</v>
      </c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>
        <f t="shared" si="506"/>
        <v>0</v>
      </c>
      <c r="ACD264" s="25" t="e">
        <f t="shared" si="514"/>
        <v>#DIV/0!</v>
      </c>
      <c r="ACE264" s="11">
        <f t="shared" si="468"/>
        <v>2</v>
      </c>
      <c r="ACF264" s="11">
        <f t="shared" si="469"/>
        <v>200000</v>
      </c>
      <c r="ACG264" s="1">
        <v>5</v>
      </c>
      <c r="ACH264" s="1">
        <v>1</v>
      </c>
      <c r="ACI264" s="11">
        <f t="shared" si="470"/>
        <v>400000</v>
      </c>
      <c r="ACJ264" s="45">
        <v>1</v>
      </c>
      <c r="ACK264" s="13">
        <f t="shared" si="471"/>
        <v>400000</v>
      </c>
      <c r="ACL264">
        <v>1</v>
      </c>
      <c r="ACM264" s="25">
        <f t="shared" si="472"/>
        <v>400000</v>
      </c>
      <c r="ACN264" s="11">
        <f t="shared" si="473"/>
        <v>400000</v>
      </c>
      <c r="ACO264" s="65"/>
      <c r="ACR264" s="1" t="s">
        <v>258</v>
      </c>
      <c r="ACS264" s="1">
        <v>1</v>
      </c>
      <c r="ACT264" s="1">
        <v>1</v>
      </c>
      <c r="ACZ264" s="1" t="s">
        <v>259</v>
      </c>
      <c r="ADD264" s="1" t="s">
        <v>185</v>
      </c>
      <c r="ADU264" s="1">
        <v>4</v>
      </c>
      <c r="ADV264" s="457"/>
      <c r="AEE264" s="1">
        <f t="shared" si="507"/>
        <v>0</v>
      </c>
      <c r="AFN264" s="1">
        <v>1</v>
      </c>
      <c r="AFV264" s="1">
        <v>1</v>
      </c>
      <c r="AGL264" s="1">
        <v>400000</v>
      </c>
      <c r="AGM264" s="11">
        <f t="shared" si="512"/>
        <v>0</v>
      </c>
      <c r="AHJ264" s="1">
        <v>400000</v>
      </c>
      <c r="AHL264" s="1">
        <v>2</v>
      </c>
      <c r="AHM264" s="1">
        <v>1</v>
      </c>
      <c r="AHY264" s="1">
        <v>2</v>
      </c>
      <c r="AHZ264" s="1">
        <v>1</v>
      </c>
      <c r="AIJ264" s="1">
        <v>1</v>
      </c>
      <c r="AIY264" s="11"/>
      <c r="AIZ264" s="11"/>
      <c r="AJB264" s="11">
        <v>55000</v>
      </c>
      <c r="AJC264" s="1">
        <v>345000</v>
      </c>
      <c r="AJD264" s="1">
        <v>1</v>
      </c>
      <c r="AJF264" s="435">
        <v>86.25</v>
      </c>
      <c r="AJG264" s="45">
        <v>627.27272727272725</v>
      </c>
      <c r="AJH264" s="381">
        <v>400000</v>
      </c>
      <c r="AJI264" s="11">
        <f t="shared" si="474"/>
        <v>200000</v>
      </c>
      <c r="AJJ264" s="60"/>
      <c r="AJK264" s="12"/>
      <c r="AJW264" s="1">
        <f t="shared" si="508"/>
        <v>0</v>
      </c>
      <c r="AJZ264" s="1">
        <f t="shared" si="509"/>
        <v>0</v>
      </c>
      <c r="AKA264" s="60"/>
      <c r="AKB264" s="1" t="s">
        <v>260</v>
      </c>
      <c r="AKC264" s="1" t="s">
        <v>260</v>
      </c>
      <c r="AKD264" s="1" t="s">
        <v>261</v>
      </c>
      <c r="AKE264" s="1" t="s">
        <v>260</v>
      </c>
      <c r="AKF264" s="1" t="s">
        <v>260</v>
      </c>
      <c r="AKG264" s="1" t="s">
        <v>260</v>
      </c>
      <c r="AKH264" s="1" t="s">
        <v>260</v>
      </c>
      <c r="AKI264" s="1" t="s">
        <v>260</v>
      </c>
      <c r="AKJ264" s="1" t="s">
        <v>262</v>
      </c>
      <c r="AKK264" s="1" t="s">
        <v>260</v>
      </c>
      <c r="AKL264" s="1" t="s">
        <v>260</v>
      </c>
      <c r="AKM264" s="1" t="s">
        <v>260</v>
      </c>
      <c r="AKN264" s="1" t="s">
        <v>260</v>
      </c>
      <c r="AKO264" s="1" t="s">
        <v>260</v>
      </c>
      <c r="AKP264" s="1" t="s">
        <v>260</v>
      </c>
      <c r="AKQ264" s="1" t="s">
        <v>260</v>
      </c>
      <c r="AKR264" s="1" t="s">
        <v>263</v>
      </c>
      <c r="AKS264" s="1" t="s">
        <v>260</v>
      </c>
      <c r="AKT264" s="1" t="s">
        <v>260</v>
      </c>
      <c r="AKU264" s="1" t="s">
        <v>260</v>
      </c>
      <c r="AKV264" s="1" t="s">
        <v>260</v>
      </c>
      <c r="AKW264" s="1" t="s">
        <v>260</v>
      </c>
      <c r="AKX264" s="1" t="s">
        <v>260</v>
      </c>
      <c r="AKY264" s="1" t="s">
        <v>260</v>
      </c>
      <c r="AKZ264" s="1" t="s">
        <v>260</v>
      </c>
      <c r="ALA264" s="1" t="s">
        <v>260</v>
      </c>
      <c r="ALB264" s="1" t="s">
        <v>260</v>
      </c>
      <c r="ALC264" s="1" t="s">
        <v>260</v>
      </c>
      <c r="ALD264" s="1" t="s">
        <v>260</v>
      </c>
      <c r="ALE264" s="1" t="s">
        <v>260</v>
      </c>
      <c r="ALF264" s="1" t="s">
        <v>260</v>
      </c>
      <c r="ALG264" s="1" t="s">
        <v>260</v>
      </c>
      <c r="ALH264" s="1" t="s">
        <v>260</v>
      </c>
      <c r="ALI264" s="1" t="s">
        <v>260</v>
      </c>
      <c r="ALJ264" s="1" t="s">
        <v>260</v>
      </c>
      <c r="ALK264" s="1" t="s">
        <v>260</v>
      </c>
      <c r="ALL264" s="1" t="s">
        <v>260</v>
      </c>
      <c r="ALN264" s="11" t="e">
        <f t="shared" si="510"/>
        <v>#DIV/0!</v>
      </c>
      <c r="ALO264" s="28">
        <v>400000</v>
      </c>
      <c r="ALU264" s="60"/>
      <c r="ALV264" s="1">
        <v>1</v>
      </c>
      <c r="ALY264" s="1">
        <v>1</v>
      </c>
      <c r="AMA264" s="1">
        <v>1</v>
      </c>
      <c r="AMJ264" s="403"/>
    </row>
    <row r="265" spans="1:1024" s="1" customFormat="1" ht="15" customHeight="1" x14ac:dyDescent="0.25">
      <c r="A265" s="268"/>
      <c r="B265" s="113">
        <v>368</v>
      </c>
      <c r="C265" s="473" t="s">
        <v>1083</v>
      </c>
      <c r="D265" s="304" t="s">
        <v>1225</v>
      </c>
      <c r="E265" s="1">
        <v>2008</v>
      </c>
      <c r="H265" s="1">
        <v>1</v>
      </c>
      <c r="J265" s="1">
        <v>1</v>
      </c>
      <c r="K265" s="1">
        <v>2008</v>
      </c>
      <c r="L265" s="1">
        <v>2008</v>
      </c>
      <c r="M265" s="1">
        <v>1</v>
      </c>
      <c r="AL265" s="1">
        <v>1</v>
      </c>
      <c r="AY265" s="1">
        <v>1</v>
      </c>
      <c r="BH265" s="1">
        <v>1</v>
      </c>
      <c r="CG265" s="1">
        <v>1</v>
      </c>
      <c r="CH265" s="246"/>
      <c r="CP265" s="1">
        <f t="shared" si="475"/>
        <v>0</v>
      </c>
      <c r="CS265" s="1">
        <f t="shared" si="438"/>
        <v>0</v>
      </c>
      <c r="DO265" s="1">
        <f t="shared" si="476"/>
        <v>0</v>
      </c>
      <c r="DX265" s="1">
        <f t="shared" si="477"/>
        <v>0</v>
      </c>
      <c r="EE265" s="1">
        <f t="shared" si="478"/>
        <v>0</v>
      </c>
      <c r="EH265" s="1">
        <f t="shared" si="479"/>
        <v>0</v>
      </c>
      <c r="FF265" s="116"/>
      <c r="GP265" s="1">
        <f t="shared" si="439"/>
        <v>0</v>
      </c>
      <c r="GY265" s="1">
        <f t="shared" si="480"/>
        <v>0</v>
      </c>
      <c r="HC265" s="1">
        <f t="shared" si="481"/>
        <v>0</v>
      </c>
      <c r="HS265" s="1">
        <f t="shared" si="482"/>
        <v>0</v>
      </c>
      <c r="HX265" s="1">
        <f t="shared" si="440"/>
        <v>0</v>
      </c>
      <c r="ID265" s="1">
        <f t="shared" si="441"/>
        <v>0</v>
      </c>
      <c r="IN265" s="1">
        <f t="shared" si="483"/>
        <v>0</v>
      </c>
      <c r="IW265" s="1">
        <f t="shared" si="484"/>
        <v>0</v>
      </c>
      <c r="IZ265" s="1">
        <f t="shared" si="442"/>
        <v>0</v>
      </c>
      <c r="JJ265" s="1">
        <f t="shared" si="443"/>
        <v>0</v>
      </c>
      <c r="JV265" s="1">
        <f t="shared" si="485"/>
        <v>0</v>
      </c>
      <c r="KB265" s="1">
        <f t="shared" si="486"/>
        <v>0</v>
      </c>
      <c r="LG265" s="1">
        <f t="shared" si="444"/>
        <v>0</v>
      </c>
      <c r="LT265" s="1">
        <f t="shared" si="487"/>
        <v>0</v>
      </c>
      <c r="MA265" s="1">
        <f t="shared" si="488"/>
        <v>0</v>
      </c>
      <c r="MF265" s="1">
        <f t="shared" si="489"/>
        <v>0</v>
      </c>
      <c r="MM265" s="1">
        <f t="shared" si="490"/>
        <v>0</v>
      </c>
      <c r="MS265" s="1">
        <f t="shared" si="491"/>
        <v>0</v>
      </c>
      <c r="MU265" s="115"/>
      <c r="OI265" s="120"/>
      <c r="PD265" s="1">
        <f t="shared" si="445"/>
        <v>0</v>
      </c>
      <c r="PV265" s="1">
        <v>1</v>
      </c>
      <c r="QF265" s="1">
        <f t="shared" si="492"/>
        <v>0</v>
      </c>
      <c r="QY265" s="1">
        <f t="shared" si="493"/>
        <v>0</v>
      </c>
      <c r="RK265" s="1">
        <f t="shared" si="494"/>
        <v>0</v>
      </c>
      <c r="SA265" s="1">
        <f t="shared" si="495"/>
        <v>0</v>
      </c>
      <c r="SG265" s="1">
        <f t="shared" si="496"/>
        <v>0</v>
      </c>
      <c r="SO265" s="1">
        <f t="shared" si="497"/>
        <v>0</v>
      </c>
      <c r="TB265" s="1">
        <f t="shared" si="498"/>
        <v>0</v>
      </c>
      <c r="TS265" s="1">
        <f t="shared" si="446"/>
        <v>0</v>
      </c>
      <c r="UD265" s="1">
        <f t="shared" si="447"/>
        <v>0</v>
      </c>
      <c r="UG265" s="1">
        <f t="shared" si="448"/>
        <v>0</v>
      </c>
      <c r="UQ265" s="1">
        <f t="shared" si="499"/>
        <v>0</v>
      </c>
      <c r="VA265" s="1">
        <f t="shared" si="500"/>
        <v>0</v>
      </c>
      <c r="VG265" s="1">
        <f t="shared" si="501"/>
        <v>0</v>
      </c>
      <c r="WY265" s="1">
        <f t="shared" si="449"/>
        <v>0</v>
      </c>
      <c r="XB265" s="1">
        <f t="shared" si="502"/>
        <v>0</v>
      </c>
      <c r="XG265" s="1">
        <f t="shared" si="450"/>
        <v>0</v>
      </c>
      <c r="XK265" s="108"/>
      <c r="XL265" s="1">
        <f t="shared" si="451"/>
        <v>0</v>
      </c>
      <c r="XM265" s="1">
        <f t="shared" si="452"/>
        <v>0</v>
      </c>
      <c r="XN265" s="1">
        <f t="shared" si="503"/>
        <v>0</v>
      </c>
      <c r="XO265" s="1">
        <f t="shared" si="453"/>
        <v>0</v>
      </c>
      <c r="XP265" s="1">
        <f t="shared" si="504"/>
        <v>0</v>
      </c>
      <c r="XQ265" s="1">
        <f t="shared" si="454"/>
        <v>0</v>
      </c>
      <c r="XR265" s="1">
        <f t="shared" si="455"/>
        <v>0</v>
      </c>
      <c r="XS265" s="1">
        <f t="shared" si="511"/>
        <v>0</v>
      </c>
      <c r="XT265" s="1">
        <f t="shared" si="505"/>
        <v>0</v>
      </c>
      <c r="XU265" s="1">
        <f t="shared" si="456"/>
        <v>0</v>
      </c>
      <c r="XV265" s="1">
        <f t="shared" si="457"/>
        <v>0</v>
      </c>
      <c r="XW265" s="1">
        <f t="shared" si="458"/>
        <v>0</v>
      </c>
      <c r="XX265" s="1">
        <f t="shared" si="459"/>
        <v>0</v>
      </c>
      <c r="XY265" s="1">
        <f t="shared" si="460"/>
        <v>0</v>
      </c>
      <c r="XZ265" s="1">
        <f t="shared" si="461"/>
        <v>1</v>
      </c>
      <c r="YA265" s="1">
        <f t="shared" si="462"/>
        <v>0</v>
      </c>
      <c r="YB265" s="1">
        <f t="shared" si="463"/>
        <v>0</v>
      </c>
      <c r="YC265" s="1">
        <f t="shared" si="464"/>
        <v>0</v>
      </c>
      <c r="YD265" s="132"/>
      <c r="YE265" s="133">
        <f t="shared" si="515"/>
        <v>1</v>
      </c>
      <c r="YF265" s="133">
        <f t="shared" si="465"/>
        <v>100</v>
      </c>
      <c r="YG265" s="130">
        <v>1</v>
      </c>
      <c r="YH265" s="130">
        <f t="shared" si="466"/>
        <v>100</v>
      </c>
      <c r="YI265" s="129">
        <v>1</v>
      </c>
      <c r="YJ265" s="128">
        <f t="shared" si="467"/>
        <v>100</v>
      </c>
      <c r="YK265" s="177"/>
      <c r="YL265">
        <v>1</v>
      </c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>
        <f t="shared" si="506"/>
        <v>0</v>
      </c>
      <c r="ACD265" s="25" t="e">
        <f t="shared" si="514"/>
        <v>#DIV/0!</v>
      </c>
      <c r="ACE265" s="11">
        <f t="shared" si="468"/>
        <v>1</v>
      </c>
      <c r="ACF265" s="11">
        <f t="shared" si="469"/>
        <v>100</v>
      </c>
      <c r="ACG265" s="1">
        <v>5</v>
      </c>
      <c r="ACH265" s="1">
        <v>1</v>
      </c>
      <c r="ACI265" s="11">
        <f t="shared" si="470"/>
        <v>100</v>
      </c>
      <c r="ACJ265" s="45">
        <v>1</v>
      </c>
      <c r="ACK265" s="13">
        <f t="shared" si="471"/>
        <v>100</v>
      </c>
      <c r="ACL265">
        <v>1</v>
      </c>
      <c r="ACM265" s="25">
        <f t="shared" si="472"/>
        <v>100</v>
      </c>
      <c r="ACN265" s="11">
        <f t="shared" si="473"/>
        <v>100</v>
      </c>
      <c r="ACO265" s="65"/>
      <c r="ACR265" s="1" t="s">
        <v>1183</v>
      </c>
      <c r="ADU265" s="1">
        <v>1</v>
      </c>
      <c r="ADV265" s="457"/>
      <c r="AEE265" s="1">
        <f t="shared" si="507"/>
        <v>0</v>
      </c>
      <c r="AFS265" s="1">
        <v>1</v>
      </c>
      <c r="AGL265" s="1">
        <v>100</v>
      </c>
      <c r="AGM265" s="11">
        <f t="shared" si="512"/>
        <v>0</v>
      </c>
      <c r="AIY265" s="11"/>
      <c r="AIZ265" s="11"/>
      <c r="AJB265" s="11"/>
      <c r="AJF265" s="435"/>
      <c r="AJG265" s="45"/>
      <c r="AJH265" s="381">
        <v>100</v>
      </c>
      <c r="AJI265" s="11">
        <f t="shared" si="474"/>
        <v>100</v>
      </c>
      <c r="AJJ265" s="60"/>
      <c r="AJK265" s="12"/>
      <c r="AJW265" s="1">
        <f t="shared" si="508"/>
        <v>0</v>
      </c>
      <c r="AJZ265" s="1">
        <f t="shared" si="509"/>
        <v>0</v>
      </c>
      <c r="AKA265" s="60"/>
      <c r="ALN265" s="11" t="e">
        <f t="shared" si="510"/>
        <v>#DIV/0!</v>
      </c>
      <c r="ALO265" s="28">
        <v>100</v>
      </c>
      <c r="ALU265" s="60"/>
      <c r="AMJ265" s="403"/>
    </row>
    <row r="266" spans="1:1024" s="1" customFormat="1" ht="15" customHeight="1" x14ac:dyDescent="0.25">
      <c r="A266" s="268"/>
      <c r="B266" s="113">
        <v>369</v>
      </c>
      <c r="C266" s="473" t="s">
        <v>1090</v>
      </c>
      <c r="D266" s="304" t="s">
        <v>981</v>
      </c>
      <c r="E266" s="1">
        <v>2009</v>
      </c>
      <c r="F266" s="1">
        <v>2</v>
      </c>
      <c r="G266" s="1">
        <v>1</v>
      </c>
      <c r="H266" s="1">
        <v>3</v>
      </c>
      <c r="I266" s="1">
        <v>1</v>
      </c>
      <c r="J266" s="1">
        <v>5</v>
      </c>
      <c r="K266" s="1">
        <v>1999</v>
      </c>
      <c r="L266" s="1">
        <v>2004</v>
      </c>
      <c r="M266" s="1">
        <v>6</v>
      </c>
      <c r="AC266" s="1">
        <v>1</v>
      </c>
      <c r="AD266" s="1">
        <v>1</v>
      </c>
      <c r="AE266" s="1">
        <v>1</v>
      </c>
      <c r="AF266" s="1">
        <v>1</v>
      </c>
      <c r="AG266" s="1">
        <v>1</v>
      </c>
      <c r="AH266" s="1">
        <v>1</v>
      </c>
      <c r="AW266" s="1">
        <v>1</v>
      </c>
      <c r="AY266" s="1">
        <v>1</v>
      </c>
      <c r="BA266" s="1">
        <v>1</v>
      </c>
      <c r="BB266" s="1">
        <v>11</v>
      </c>
      <c r="BC266" s="1">
        <v>1</v>
      </c>
      <c r="BG266" s="1">
        <v>2</v>
      </c>
      <c r="CG266" s="1">
        <v>1</v>
      </c>
      <c r="CH266" s="246"/>
      <c r="CP266" s="1">
        <f t="shared" si="475"/>
        <v>0</v>
      </c>
      <c r="CS266" s="1">
        <f t="shared" si="438"/>
        <v>0</v>
      </c>
      <c r="DO266" s="1">
        <f t="shared" si="476"/>
        <v>0</v>
      </c>
      <c r="DX266" s="1">
        <f t="shared" si="477"/>
        <v>0</v>
      </c>
      <c r="EE266" s="1">
        <f t="shared" si="478"/>
        <v>0</v>
      </c>
      <c r="EH266" s="1">
        <f t="shared" si="479"/>
        <v>0</v>
      </c>
      <c r="FF266" s="116"/>
      <c r="GP266" s="1">
        <f t="shared" si="439"/>
        <v>0</v>
      </c>
      <c r="GY266" s="1">
        <f t="shared" si="480"/>
        <v>0</v>
      </c>
      <c r="HC266" s="1">
        <f t="shared" si="481"/>
        <v>0</v>
      </c>
      <c r="HS266" s="1">
        <f t="shared" si="482"/>
        <v>0</v>
      </c>
      <c r="HX266" s="1">
        <f t="shared" si="440"/>
        <v>0</v>
      </c>
      <c r="ID266" s="1">
        <f t="shared" si="441"/>
        <v>0</v>
      </c>
      <c r="IN266" s="1">
        <f t="shared" si="483"/>
        <v>0</v>
      </c>
      <c r="IW266" s="1">
        <f t="shared" si="484"/>
        <v>0</v>
      </c>
      <c r="IZ266" s="1">
        <f t="shared" si="442"/>
        <v>0</v>
      </c>
      <c r="JJ266" s="1">
        <f t="shared" si="443"/>
        <v>0</v>
      </c>
      <c r="JV266" s="1">
        <f t="shared" si="485"/>
        <v>0</v>
      </c>
      <c r="KB266" s="1">
        <f t="shared" si="486"/>
        <v>0</v>
      </c>
      <c r="KD266" s="1">
        <v>1</v>
      </c>
      <c r="LG266" s="1">
        <f t="shared" si="444"/>
        <v>1</v>
      </c>
      <c r="LH266" s="1">
        <v>1</v>
      </c>
      <c r="LT266" s="1">
        <f t="shared" si="487"/>
        <v>0</v>
      </c>
      <c r="MA266" s="1">
        <f t="shared" si="488"/>
        <v>0</v>
      </c>
      <c r="MF266" s="1">
        <f t="shared" si="489"/>
        <v>0</v>
      </c>
      <c r="MM266" s="1">
        <f t="shared" si="490"/>
        <v>0</v>
      </c>
      <c r="MS266" s="1">
        <f t="shared" si="491"/>
        <v>0</v>
      </c>
      <c r="MU266" s="115"/>
      <c r="OI266" s="120"/>
      <c r="PD266" s="1">
        <f t="shared" si="445"/>
        <v>0</v>
      </c>
      <c r="QF266" s="1">
        <f t="shared" si="492"/>
        <v>0</v>
      </c>
      <c r="QW266" s="1">
        <v>1</v>
      </c>
      <c r="QY266" s="1">
        <f t="shared" si="493"/>
        <v>1</v>
      </c>
      <c r="QZ266" s="1">
        <v>1</v>
      </c>
      <c r="RK266" s="1">
        <f t="shared" si="494"/>
        <v>0</v>
      </c>
      <c r="SA266" s="1">
        <f t="shared" si="495"/>
        <v>0</v>
      </c>
      <c r="SG266" s="1">
        <f t="shared" si="496"/>
        <v>0</v>
      </c>
      <c r="SO266" s="1">
        <f t="shared" si="497"/>
        <v>0</v>
      </c>
      <c r="TB266" s="1">
        <f t="shared" si="498"/>
        <v>0</v>
      </c>
      <c r="TS266" s="1">
        <f t="shared" si="446"/>
        <v>0</v>
      </c>
      <c r="UD266" s="1">
        <f t="shared" si="447"/>
        <v>0</v>
      </c>
      <c r="UG266" s="1">
        <f t="shared" si="448"/>
        <v>0</v>
      </c>
      <c r="UQ266" s="1">
        <f t="shared" si="499"/>
        <v>0</v>
      </c>
      <c r="VA266" s="1">
        <f t="shared" si="500"/>
        <v>0</v>
      </c>
      <c r="VG266" s="1">
        <f t="shared" si="501"/>
        <v>0</v>
      </c>
      <c r="WY266" s="1">
        <f t="shared" si="449"/>
        <v>0</v>
      </c>
      <c r="XB266" s="1">
        <f t="shared" si="502"/>
        <v>0</v>
      </c>
      <c r="XG266" s="1">
        <f t="shared" si="450"/>
        <v>0</v>
      </c>
      <c r="XK266" s="108"/>
      <c r="XL266" s="1">
        <f t="shared" si="451"/>
        <v>0</v>
      </c>
      <c r="XM266" s="1">
        <f t="shared" si="452"/>
        <v>0</v>
      </c>
      <c r="XN266" s="1">
        <f t="shared" si="503"/>
        <v>1</v>
      </c>
      <c r="XO266" s="1">
        <f t="shared" si="453"/>
        <v>0</v>
      </c>
      <c r="XP266" s="1">
        <f t="shared" si="504"/>
        <v>0</v>
      </c>
      <c r="XQ266" s="1">
        <f t="shared" si="454"/>
        <v>0</v>
      </c>
      <c r="XR266" s="1">
        <f t="shared" si="455"/>
        <v>0</v>
      </c>
      <c r="XS266" s="1">
        <f t="shared" si="511"/>
        <v>1</v>
      </c>
      <c r="XT266" s="1">
        <f t="shared" si="505"/>
        <v>0</v>
      </c>
      <c r="XU266" s="1">
        <f t="shared" si="456"/>
        <v>0</v>
      </c>
      <c r="XV266" s="1">
        <f t="shared" si="457"/>
        <v>0</v>
      </c>
      <c r="XW266" s="1">
        <f t="shared" si="458"/>
        <v>0</v>
      </c>
      <c r="XX266" s="1">
        <f t="shared" si="459"/>
        <v>0</v>
      </c>
      <c r="XY266" s="1">
        <f t="shared" si="460"/>
        <v>0</v>
      </c>
      <c r="XZ266" s="1">
        <f t="shared" si="461"/>
        <v>0</v>
      </c>
      <c r="YA266" s="1">
        <f t="shared" si="462"/>
        <v>1</v>
      </c>
      <c r="YB266" s="1">
        <f t="shared" si="463"/>
        <v>0</v>
      </c>
      <c r="YC266" s="1">
        <f t="shared" si="464"/>
        <v>0</v>
      </c>
      <c r="YD266" s="132"/>
      <c r="YE266" s="133">
        <f t="shared" si="515"/>
        <v>3</v>
      </c>
      <c r="YF266" s="133">
        <f t="shared" si="465"/>
        <v>45666.666666666664</v>
      </c>
      <c r="YG266" s="130">
        <v>1</v>
      </c>
      <c r="YH266" s="130">
        <f t="shared" si="466"/>
        <v>137000</v>
      </c>
      <c r="YI266" s="129">
        <v>1</v>
      </c>
      <c r="YJ266" s="128">
        <f t="shared" si="467"/>
        <v>137000</v>
      </c>
      <c r="YK266" s="177"/>
      <c r="YL266">
        <v>0.5</v>
      </c>
      <c r="YM266"/>
      <c r="YN266"/>
      <c r="YO266"/>
      <c r="YP266"/>
      <c r="YQ266"/>
      <c r="YR266"/>
      <c r="YS266"/>
      <c r="YT266"/>
      <c r="YU266"/>
      <c r="YV266"/>
      <c r="YW266"/>
      <c r="YX266">
        <v>1</v>
      </c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>
        <f t="shared" si="506"/>
        <v>1</v>
      </c>
      <c r="ACD266" s="25">
        <f t="shared" si="514"/>
        <v>137000</v>
      </c>
      <c r="ACE266" s="11">
        <f t="shared" si="468"/>
        <v>4</v>
      </c>
      <c r="ACF266" s="11">
        <f t="shared" si="469"/>
        <v>68500</v>
      </c>
      <c r="ACG266" s="1">
        <v>24</v>
      </c>
      <c r="ACH266" s="1">
        <v>2</v>
      </c>
      <c r="ACI266" s="11">
        <f t="shared" si="470"/>
        <v>137000</v>
      </c>
      <c r="ACJ266" s="11"/>
      <c r="ACK266" s="13">
        <f t="shared" si="471"/>
        <v>0</v>
      </c>
      <c r="ACL266">
        <v>0.5</v>
      </c>
      <c r="ACM266" s="25">
        <f t="shared" si="472"/>
        <v>137000</v>
      </c>
      <c r="ACN266" s="11">
        <f t="shared" si="473"/>
        <v>137000</v>
      </c>
      <c r="ACO266" s="65"/>
      <c r="ACR266" s="1" t="s">
        <v>258</v>
      </c>
      <c r="ACS266" s="1">
        <v>1</v>
      </c>
      <c r="ACT266" s="1">
        <v>1</v>
      </c>
      <c r="ACZ266" s="1" t="s">
        <v>259</v>
      </c>
      <c r="ADD266" s="1" t="s">
        <v>185</v>
      </c>
      <c r="ADU266" s="1">
        <v>4</v>
      </c>
      <c r="ADV266" s="457"/>
      <c r="ADW266" s="1">
        <v>1</v>
      </c>
      <c r="AEE266" s="1">
        <f t="shared" si="507"/>
        <v>0</v>
      </c>
      <c r="AFA266" s="1">
        <v>1</v>
      </c>
      <c r="AFC266" s="1">
        <v>1</v>
      </c>
      <c r="AFN266" s="1">
        <v>1</v>
      </c>
      <c r="AGL266" s="1">
        <v>224000</v>
      </c>
      <c r="AGM266" s="11">
        <f t="shared" si="512"/>
        <v>0</v>
      </c>
      <c r="AHJ266" s="1">
        <v>224000</v>
      </c>
      <c r="AHX266" s="1">
        <v>1</v>
      </c>
      <c r="AHY266" s="1">
        <v>8</v>
      </c>
      <c r="AHZ266" s="1">
        <v>1</v>
      </c>
      <c r="AIA266" s="1">
        <v>2</v>
      </c>
      <c r="AIB266" s="1">
        <v>1</v>
      </c>
      <c r="AIE266" s="1">
        <v>2</v>
      </c>
      <c r="AIF266" s="1">
        <v>1</v>
      </c>
      <c r="AIJ266" s="1">
        <v>1</v>
      </c>
      <c r="AIY266" s="11">
        <v>17000</v>
      </c>
      <c r="AIZ266" s="11"/>
      <c r="AJA266" s="1">
        <v>0.08</v>
      </c>
      <c r="AJB266" s="11">
        <v>257000</v>
      </c>
      <c r="AJF266" s="435"/>
      <c r="AJG266" s="45"/>
      <c r="AJH266" s="381">
        <v>274000</v>
      </c>
      <c r="AJI266" s="11">
        <f t="shared" si="474"/>
        <v>68500</v>
      </c>
      <c r="AJJ266" s="60"/>
      <c r="AJK266" s="12">
        <v>1</v>
      </c>
      <c r="AJW266" s="1">
        <f t="shared" si="508"/>
        <v>0</v>
      </c>
      <c r="AJY266" s="1">
        <v>1</v>
      </c>
      <c r="AJZ266" s="1">
        <f t="shared" si="509"/>
        <v>1</v>
      </c>
      <c r="AKA266" s="60"/>
      <c r="AKB266" s="1" t="s">
        <v>723</v>
      </c>
      <c r="AKC266" s="1" t="s">
        <v>186</v>
      </c>
      <c r="AKD266" s="1" t="s">
        <v>756</v>
      </c>
      <c r="AKE266" s="1" t="s">
        <v>260</v>
      </c>
      <c r="AKF266" s="1" t="s">
        <v>260</v>
      </c>
      <c r="AKG266" s="1" t="s">
        <v>260</v>
      </c>
      <c r="AKH266" s="1" t="s">
        <v>260</v>
      </c>
      <c r="AKI266" s="1" t="s">
        <v>260</v>
      </c>
      <c r="AKJ266" s="1" t="s">
        <v>262</v>
      </c>
      <c r="AKK266" s="1" t="s">
        <v>260</v>
      </c>
      <c r="AKL266" s="1" t="s">
        <v>260</v>
      </c>
      <c r="AKM266" s="1" t="s">
        <v>260</v>
      </c>
      <c r="AKN266" s="1" t="s">
        <v>260</v>
      </c>
      <c r="AKO266" s="1" t="s">
        <v>260</v>
      </c>
      <c r="AKP266" s="1" t="s">
        <v>260</v>
      </c>
      <c r="AKQ266" s="1" t="s">
        <v>260</v>
      </c>
      <c r="AKR266" s="1" t="s">
        <v>263</v>
      </c>
      <c r="AKS266" s="1" t="s">
        <v>260</v>
      </c>
      <c r="AKT266" s="1" t="s">
        <v>260</v>
      </c>
      <c r="AKU266" s="1" t="s">
        <v>260</v>
      </c>
      <c r="AKV266" s="1" t="s">
        <v>260</v>
      </c>
      <c r="AKW266" s="1" t="s">
        <v>260</v>
      </c>
      <c r="AKX266" s="1" t="s">
        <v>260</v>
      </c>
      <c r="AKY266" s="1" t="s">
        <v>260</v>
      </c>
      <c r="AKZ266" s="1" t="s">
        <v>260</v>
      </c>
      <c r="ALA266" s="1" t="s">
        <v>260</v>
      </c>
      <c r="ALB266" s="1" t="s">
        <v>260</v>
      </c>
      <c r="ALC266" s="1" t="s">
        <v>260</v>
      </c>
      <c r="ALD266" s="1" t="s">
        <v>260</v>
      </c>
      <c r="ALE266" s="1" t="s">
        <v>260</v>
      </c>
      <c r="ALF266" s="1" t="s">
        <v>260</v>
      </c>
      <c r="ALG266" s="1" t="s">
        <v>260</v>
      </c>
      <c r="ALH266" s="1" t="s">
        <v>260</v>
      </c>
      <c r="ALI266" s="1" t="s">
        <v>260</v>
      </c>
      <c r="ALJ266" s="1" t="s">
        <v>260</v>
      </c>
      <c r="ALK266" s="1" t="s">
        <v>260</v>
      </c>
      <c r="ALL266" s="1" t="s">
        <v>260</v>
      </c>
      <c r="ALM266" s="1">
        <v>3</v>
      </c>
      <c r="ALN266" s="11">
        <f t="shared" si="510"/>
        <v>91333.333333333328</v>
      </c>
      <c r="ALO266" s="28">
        <v>274000</v>
      </c>
      <c r="ALP266" s="1">
        <v>2</v>
      </c>
      <c r="ALQ266" s="1">
        <v>1</v>
      </c>
      <c r="ALU266" s="60"/>
      <c r="ALV266" s="1">
        <v>1</v>
      </c>
      <c r="ALZ266" s="1">
        <v>1</v>
      </c>
      <c r="AMC266" s="1">
        <v>1</v>
      </c>
      <c r="AMJ266" s="403"/>
    </row>
    <row r="267" spans="1:1024" s="1" customFormat="1" ht="15" customHeight="1" x14ac:dyDescent="0.25">
      <c r="A267" s="268"/>
      <c r="B267" s="113">
        <v>370</v>
      </c>
      <c r="C267" s="473" t="s">
        <v>982</v>
      </c>
      <c r="D267" s="304" t="s">
        <v>983</v>
      </c>
      <c r="E267" s="1">
        <v>2010</v>
      </c>
      <c r="H267" s="1">
        <v>5</v>
      </c>
      <c r="I267" s="1">
        <v>1</v>
      </c>
      <c r="J267" s="1">
        <v>5</v>
      </c>
      <c r="K267" s="1">
        <v>1997</v>
      </c>
      <c r="L267" s="1">
        <v>2005</v>
      </c>
      <c r="M267" s="1">
        <v>7</v>
      </c>
      <c r="AA267" s="1">
        <v>1</v>
      </c>
      <c r="AD267" s="1">
        <v>1</v>
      </c>
      <c r="AE267" s="1">
        <v>1</v>
      </c>
      <c r="AF267" s="1">
        <v>1</v>
      </c>
      <c r="AG267" s="1">
        <v>1</v>
      </c>
      <c r="AH267" s="1">
        <v>1</v>
      </c>
      <c r="AI267" s="1">
        <v>1</v>
      </c>
      <c r="AW267" s="1">
        <v>1</v>
      </c>
      <c r="AY267" s="1">
        <v>1</v>
      </c>
      <c r="BA267" s="1">
        <v>1</v>
      </c>
      <c r="BB267" s="1">
        <v>11</v>
      </c>
      <c r="BC267" s="1">
        <v>1</v>
      </c>
      <c r="CG267" s="1">
        <v>1</v>
      </c>
      <c r="CH267" s="246"/>
      <c r="CP267" s="1">
        <f t="shared" si="475"/>
        <v>0</v>
      </c>
      <c r="CS267" s="1">
        <f t="shared" si="438"/>
        <v>0</v>
      </c>
      <c r="DO267" s="1">
        <f t="shared" si="476"/>
        <v>0</v>
      </c>
      <c r="DX267" s="1">
        <f t="shared" si="477"/>
        <v>0</v>
      </c>
      <c r="EE267" s="1">
        <f t="shared" si="478"/>
        <v>0</v>
      </c>
      <c r="EH267" s="1">
        <f t="shared" si="479"/>
        <v>0</v>
      </c>
      <c r="FF267" s="116"/>
      <c r="GP267" s="1">
        <f t="shared" si="439"/>
        <v>0</v>
      </c>
      <c r="GY267" s="1">
        <f t="shared" si="480"/>
        <v>0</v>
      </c>
      <c r="HC267" s="1">
        <f t="shared" si="481"/>
        <v>0</v>
      </c>
      <c r="HS267" s="1">
        <f t="shared" si="482"/>
        <v>0</v>
      </c>
      <c r="HX267" s="1">
        <f t="shared" si="440"/>
        <v>0</v>
      </c>
      <c r="ID267" s="1">
        <f t="shared" si="441"/>
        <v>0</v>
      </c>
      <c r="IN267" s="1">
        <f t="shared" si="483"/>
        <v>0</v>
      </c>
      <c r="IW267" s="1">
        <f t="shared" si="484"/>
        <v>0</v>
      </c>
      <c r="IZ267" s="1">
        <f t="shared" si="442"/>
        <v>0</v>
      </c>
      <c r="JJ267" s="1">
        <f t="shared" si="443"/>
        <v>0</v>
      </c>
      <c r="JV267" s="1">
        <f t="shared" si="485"/>
        <v>0</v>
      </c>
      <c r="KB267" s="1">
        <f t="shared" si="486"/>
        <v>0</v>
      </c>
      <c r="LG267" s="1">
        <f t="shared" si="444"/>
        <v>0</v>
      </c>
      <c r="LT267" s="1">
        <f t="shared" si="487"/>
        <v>0</v>
      </c>
      <c r="MA267" s="1">
        <f t="shared" si="488"/>
        <v>0</v>
      </c>
      <c r="MF267" s="1">
        <f t="shared" si="489"/>
        <v>0</v>
      </c>
      <c r="MM267" s="1">
        <f t="shared" si="490"/>
        <v>0</v>
      </c>
      <c r="MS267" s="1">
        <f t="shared" si="491"/>
        <v>0</v>
      </c>
      <c r="MU267" s="115"/>
      <c r="OI267" s="120"/>
      <c r="PD267" s="1">
        <f t="shared" si="445"/>
        <v>0</v>
      </c>
      <c r="QF267" s="1">
        <f t="shared" si="492"/>
        <v>0</v>
      </c>
      <c r="QY267" s="1">
        <f t="shared" si="493"/>
        <v>0</v>
      </c>
      <c r="RK267" s="1">
        <f t="shared" si="494"/>
        <v>0</v>
      </c>
      <c r="RM267" s="1">
        <v>1</v>
      </c>
      <c r="SA267" s="1">
        <f t="shared" si="495"/>
        <v>1</v>
      </c>
      <c r="SB267" s="1">
        <v>1</v>
      </c>
      <c r="SG267" s="1">
        <f t="shared" si="496"/>
        <v>0</v>
      </c>
      <c r="SO267" s="1">
        <f t="shared" si="497"/>
        <v>0</v>
      </c>
      <c r="TB267" s="1">
        <f t="shared" si="498"/>
        <v>0</v>
      </c>
      <c r="TS267" s="1">
        <f t="shared" si="446"/>
        <v>0</v>
      </c>
      <c r="UD267" s="1">
        <f t="shared" si="447"/>
        <v>0</v>
      </c>
      <c r="UG267" s="1">
        <f t="shared" si="448"/>
        <v>0</v>
      </c>
      <c r="UQ267" s="1">
        <f t="shared" si="499"/>
        <v>0</v>
      </c>
      <c r="VA267" s="1">
        <f t="shared" si="500"/>
        <v>0</v>
      </c>
      <c r="VG267" s="1">
        <f t="shared" si="501"/>
        <v>0</v>
      </c>
      <c r="WY267" s="1">
        <f t="shared" si="449"/>
        <v>0</v>
      </c>
      <c r="XB267" s="1">
        <f t="shared" si="502"/>
        <v>0</v>
      </c>
      <c r="XG267" s="1">
        <f t="shared" si="450"/>
        <v>0</v>
      </c>
      <c r="XK267" s="108"/>
      <c r="XL267" s="1">
        <f t="shared" si="451"/>
        <v>0</v>
      </c>
      <c r="XM267" s="1">
        <f t="shared" si="452"/>
        <v>0</v>
      </c>
      <c r="XN267" s="1">
        <f t="shared" si="503"/>
        <v>0</v>
      </c>
      <c r="XO267" s="1">
        <f t="shared" si="453"/>
        <v>0</v>
      </c>
      <c r="XP267" s="1">
        <f t="shared" si="504"/>
        <v>0</v>
      </c>
      <c r="XQ267" s="1">
        <f t="shared" si="454"/>
        <v>0</v>
      </c>
      <c r="XR267" s="1">
        <f t="shared" si="455"/>
        <v>0</v>
      </c>
      <c r="XS267" s="1">
        <f t="shared" si="511"/>
        <v>0</v>
      </c>
      <c r="XT267" s="1">
        <f t="shared" si="505"/>
        <v>0</v>
      </c>
      <c r="XU267" s="1">
        <f t="shared" si="456"/>
        <v>0</v>
      </c>
      <c r="XV267" s="1">
        <f t="shared" si="457"/>
        <v>0</v>
      </c>
      <c r="XW267" s="1">
        <f t="shared" si="458"/>
        <v>1</v>
      </c>
      <c r="XX267" s="1">
        <f t="shared" si="459"/>
        <v>0</v>
      </c>
      <c r="XY267" s="1">
        <f t="shared" si="460"/>
        <v>0</v>
      </c>
      <c r="XZ267" s="1">
        <f t="shared" si="461"/>
        <v>0</v>
      </c>
      <c r="YA267" s="1">
        <f t="shared" si="462"/>
        <v>0</v>
      </c>
      <c r="YB267" s="1">
        <f t="shared" si="463"/>
        <v>0</v>
      </c>
      <c r="YC267" s="1">
        <f t="shared" si="464"/>
        <v>0</v>
      </c>
      <c r="YD267" s="132"/>
      <c r="YE267" s="133">
        <f t="shared" si="515"/>
        <v>1</v>
      </c>
      <c r="YF267" s="133">
        <f t="shared" si="465"/>
        <v>938000</v>
      </c>
      <c r="YG267" s="130">
        <v>1</v>
      </c>
      <c r="YH267" s="130">
        <f t="shared" si="466"/>
        <v>938000</v>
      </c>
      <c r="YI267" s="129">
        <v>1</v>
      </c>
      <c r="YJ267" s="128">
        <f t="shared" si="467"/>
        <v>938000</v>
      </c>
      <c r="YK267" s="177"/>
      <c r="YL267">
        <v>1</v>
      </c>
      <c r="YM267"/>
      <c r="YN267"/>
      <c r="YO267"/>
      <c r="YP267">
        <v>1</v>
      </c>
      <c r="YQ267"/>
      <c r="YR267">
        <v>1</v>
      </c>
      <c r="YS267"/>
      <c r="YT267"/>
      <c r="YU267"/>
      <c r="YV267"/>
      <c r="YW267">
        <v>1</v>
      </c>
      <c r="YX267">
        <v>1</v>
      </c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>
        <f t="shared" si="506"/>
        <v>4</v>
      </c>
      <c r="ACD267" s="25">
        <f t="shared" si="514"/>
        <v>234500</v>
      </c>
      <c r="ACE267" s="11">
        <f t="shared" si="468"/>
        <v>5</v>
      </c>
      <c r="ACF267" s="11">
        <f t="shared" si="469"/>
        <v>187600</v>
      </c>
      <c r="ACG267" s="1">
        <v>1</v>
      </c>
      <c r="ACH267" s="1">
        <v>1</v>
      </c>
      <c r="ACI267" s="11">
        <f t="shared" si="470"/>
        <v>938000</v>
      </c>
      <c r="ACJ267" s="45">
        <v>0.5</v>
      </c>
      <c r="ACK267" s="13">
        <f t="shared" si="471"/>
        <v>469000</v>
      </c>
      <c r="ACL267">
        <v>1</v>
      </c>
      <c r="ACM267" s="25">
        <f t="shared" si="472"/>
        <v>938000</v>
      </c>
      <c r="ACN267" s="11">
        <f t="shared" si="473"/>
        <v>938000</v>
      </c>
      <c r="ACO267" s="65"/>
      <c r="ACR267" s="1" t="s">
        <v>292</v>
      </c>
      <c r="ACS267" s="1">
        <v>1</v>
      </c>
      <c r="ACT267" s="1">
        <v>1</v>
      </c>
      <c r="ACV267" s="1">
        <v>1</v>
      </c>
      <c r="ACZ267" s="1" t="s">
        <v>259</v>
      </c>
      <c r="ADD267" s="1" t="s">
        <v>185</v>
      </c>
      <c r="ADO267" s="1">
        <v>1</v>
      </c>
      <c r="ADU267" s="1">
        <v>2</v>
      </c>
      <c r="ADV267" s="457"/>
      <c r="ADW267" s="1">
        <v>2</v>
      </c>
      <c r="AEE267" s="1">
        <f t="shared" si="507"/>
        <v>0</v>
      </c>
      <c r="AFM267" s="1">
        <v>1</v>
      </c>
      <c r="AFN267" s="1">
        <v>1</v>
      </c>
      <c r="AFP267" s="1">
        <v>1</v>
      </c>
      <c r="AFY267" s="1">
        <v>1</v>
      </c>
      <c r="AGL267" s="11">
        <v>310000</v>
      </c>
      <c r="AGM267" s="11">
        <f t="shared" si="512"/>
        <v>628000</v>
      </c>
      <c r="AHB267" s="1">
        <v>628000</v>
      </c>
      <c r="AHC267" s="1">
        <v>1</v>
      </c>
      <c r="AHI267" s="1">
        <v>1</v>
      </c>
      <c r="AHJ267" s="1">
        <v>938000</v>
      </c>
      <c r="AHK267" s="1">
        <v>202.58099999999999</v>
      </c>
      <c r="AHL267" s="1">
        <v>1</v>
      </c>
      <c r="AHM267" s="1">
        <v>1</v>
      </c>
      <c r="AHX267" s="1">
        <v>1</v>
      </c>
      <c r="AHY267" s="1">
        <v>7</v>
      </c>
      <c r="AHZ267" s="1">
        <v>1</v>
      </c>
      <c r="AIA267" s="1">
        <v>1</v>
      </c>
      <c r="AIB267" s="1">
        <v>1</v>
      </c>
      <c r="AIJ267" s="1">
        <v>1</v>
      </c>
      <c r="AIY267" s="11"/>
      <c r="AIZ267" s="11"/>
      <c r="AJB267" s="11">
        <v>199000</v>
      </c>
      <c r="AJC267" s="1">
        <v>739000</v>
      </c>
      <c r="AJD267" s="1">
        <v>1</v>
      </c>
      <c r="AJF267" s="435">
        <v>78.784648187633266</v>
      </c>
      <c r="AJG267" s="45">
        <v>371.356783919598</v>
      </c>
      <c r="AJH267" s="381">
        <v>938000</v>
      </c>
      <c r="AJI267" s="11">
        <f t="shared" si="474"/>
        <v>187600</v>
      </c>
      <c r="AJJ267" s="60"/>
      <c r="AJK267" s="12">
        <v>3</v>
      </c>
      <c r="AJL267" s="1">
        <v>2</v>
      </c>
      <c r="AJW267" s="1">
        <f t="shared" si="508"/>
        <v>2</v>
      </c>
      <c r="AJZ267" s="1">
        <f t="shared" si="509"/>
        <v>2</v>
      </c>
      <c r="AKA267" s="60"/>
      <c r="AKB267" s="1" t="s">
        <v>186</v>
      </c>
      <c r="AKC267" s="1" t="s">
        <v>984</v>
      </c>
      <c r="AKD267" s="1" t="s">
        <v>261</v>
      </c>
      <c r="AKE267" s="1" t="s">
        <v>260</v>
      </c>
      <c r="AKF267" s="1" t="s">
        <v>260</v>
      </c>
      <c r="AKG267" s="1" t="s">
        <v>260</v>
      </c>
      <c r="AKH267" s="1" t="s">
        <v>260</v>
      </c>
      <c r="AKI267" s="1" t="s">
        <v>260</v>
      </c>
      <c r="AKJ267" s="1" t="s">
        <v>262</v>
      </c>
      <c r="AKK267" s="1" t="s">
        <v>260</v>
      </c>
      <c r="AKL267" s="1" t="s">
        <v>260</v>
      </c>
      <c r="AKM267" s="1" t="s">
        <v>260</v>
      </c>
      <c r="AKN267" s="1" t="s">
        <v>260</v>
      </c>
      <c r="AKO267" s="1" t="s">
        <v>260</v>
      </c>
      <c r="AKP267" s="1" t="s">
        <v>260</v>
      </c>
      <c r="AKQ267" s="1" t="s">
        <v>260</v>
      </c>
      <c r="AKR267" s="1" t="s">
        <v>263</v>
      </c>
      <c r="AKS267" s="1" t="s">
        <v>260</v>
      </c>
      <c r="AKT267" s="1" t="s">
        <v>260</v>
      </c>
      <c r="AKU267" s="1" t="s">
        <v>260</v>
      </c>
      <c r="AKV267" s="1" t="s">
        <v>260</v>
      </c>
      <c r="AKW267" s="1" t="s">
        <v>260</v>
      </c>
      <c r="AKX267" s="1" t="s">
        <v>260</v>
      </c>
      <c r="AKY267" s="1" t="s">
        <v>260</v>
      </c>
      <c r="AKZ267" s="1" t="s">
        <v>260</v>
      </c>
      <c r="ALA267" s="1" t="s">
        <v>260</v>
      </c>
      <c r="ALB267" s="1" t="s">
        <v>260</v>
      </c>
      <c r="ALC267" s="1" t="s">
        <v>260</v>
      </c>
      <c r="ALD267" s="1" t="s">
        <v>260</v>
      </c>
      <c r="ALE267" s="1" t="s">
        <v>260</v>
      </c>
      <c r="ALF267" s="1" t="s">
        <v>260</v>
      </c>
      <c r="ALG267" s="1" t="s">
        <v>260</v>
      </c>
      <c r="ALH267" s="1" t="s">
        <v>260</v>
      </c>
      <c r="ALI267" s="1" t="s">
        <v>260</v>
      </c>
      <c r="ALJ267" s="1" t="s">
        <v>260</v>
      </c>
      <c r="ALK267" s="1" t="s">
        <v>260</v>
      </c>
      <c r="ALL267" s="1" t="s">
        <v>260</v>
      </c>
      <c r="ALM267" s="1">
        <v>2</v>
      </c>
      <c r="ALN267" s="11">
        <f t="shared" si="510"/>
        <v>469000</v>
      </c>
      <c r="ALO267" s="28">
        <v>938000</v>
      </c>
      <c r="ALP267" s="1">
        <v>1</v>
      </c>
      <c r="ALR267" s="1">
        <v>1</v>
      </c>
      <c r="ALU267" s="60"/>
      <c r="ALV267" s="1">
        <v>1</v>
      </c>
      <c r="ALY267" s="1">
        <v>1</v>
      </c>
      <c r="ALZ267" s="1">
        <v>1</v>
      </c>
      <c r="AMB267" s="1">
        <v>1</v>
      </c>
      <c r="AMC267" s="1">
        <v>1</v>
      </c>
      <c r="AMJ267" s="403"/>
    </row>
    <row r="268" spans="1:1024" s="1" customFormat="1" ht="15" customHeight="1" x14ac:dyDescent="0.25">
      <c r="A268" s="268"/>
      <c r="B268" s="113">
        <v>371</v>
      </c>
      <c r="C268" s="473" t="s">
        <v>985</v>
      </c>
      <c r="D268" s="304" t="s">
        <v>986</v>
      </c>
      <c r="E268" s="1">
        <v>2004</v>
      </c>
      <c r="F268" s="1">
        <v>2</v>
      </c>
      <c r="G268" s="1">
        <v>1</v>
      </c>
      <c r="J268" s="1">
        <v>2</v>
      </c>
      <c r="K268" s="1">
        <v>2001</v>
      </c>
      <c r="L268" s="1">
        <v>2001</v>
      </c>
      <c r="M268" s="1">
        <v>1</v>
      </c>
      <c r="AE268" s="1">
        <v>1</v>
      </c>
      <c r="AY268" s="1">
        <v>1</v>
      </c>
      <c r="BA268" s="1">
        <v>1</v>
      </c>
      <c r="BB268" s="1">
        <v>11</v>
      </c>
      <c r="BC268" s="1">
        <v>1</v>
      </c>
      <c r="BG268" s="1">
        <v>2</v>
      </c>
      <c r="CG268" s="1">
        <v>1</v>
      </c>
      <c r="CH268" s="246"/>
      <c r="CP268" s="1">
        <f t="shared" si="475"/>
        <v>0</v>
      </c>
      <c r="CS268" s="1">
        <f t="shared" si="438"/>
        <v>0</v>
      </c>
      <c r="DO268" s="1">
        <f t="shared" si="476"/>
        <v>0</v>
      </c>
      <c r="DX268" s="1">
        <f t="shared" si="477"/>
        <v>0</v>
      </c>
      <c r="EE268" s="1">
        <f t="shared" si="478"/>
        <v>0</v>
      </c>
      <c r="EH268" s="1">
        <f t="shared" si="479"/>
        <v>0</v>
      </c>
      <c r="FF268" s="116"/>
      <c r="GP268" s="1">
        <f t="shared" si="439"/>
        <v>0</v>
      </c>
      <c r="GY268" s="1">
        <f t="shared" si="480"/>
        <v>0</v>
      </c>
      <c r="HC268" s="1">
        <f t="shared" si="481"/>
        <v>0</v>
      </c>
      <c r="HS268" s="1">
        <f t="shared" si="482"/>
        <v>0</v>
      </c>
      <c r="HX268" s="1">
        <f t="shared" si="440"/>
        <v>0</v>
      </c>
      <c r="ID268" s="1">
        <f t="shared" si="441"/>
        <v>0</v>
      </c>
      <c r="IN268" s="1">
        <f t="shared" si="483"/>
        <v>0</v>
      </c>
      <c r="IW268" s="1">
        <f t="shared" si="484"/>
        <v>0</v>
      </c>
      <c r="IZ268" s="1">
        <f t="shared" si="442"/>
        <v>0</v>
      </c>
      <c r="JJ268" s="1">
        <f t="shared" si="443"/>
        <v>0</v>
      </c>
      <c r="JV268" s="1">
        <f t="shared" si="485"/>
        <v>0</v>
      </c>
      <c r="KB268" s="1">
        <f t="shared" si="486"/>
        <v>0</v>
      </c>
      <c r="LG268" s="1">
        <f t="shared" si="444"/>
        <v>0</v>
      </c>
      <c r="LT268" s="1">
        <f t="shared" si="487"/>
        <v>0</v>
      </c>
      <c r="MA268" s="1">
        <f t="shared" si="488"/>
        <v>0</v>
      </c>
      <c r="MF268" s="1">
        <f t="shared" si="489"/>
        <v>0</v>
      </c>
      <c r="MM268" s="1">
        <f t="shared" si="490"/>
        <v>0</v>
      </c>
      <c r="MS268" s="1">
        <f t="shared" si="491"/>
        <v>0</v>
      </c>
      <c r="MU268" s="115"/>
      <c r="OI268" s="120"/>
      <c r="PD268" s="1">
        <f t="shared" si="445"/>
        <v>0</v>
      </c>
      <c r="QF268" s="1">
        <f t="shared" si="492"/>
        <v>0</v>
      </c>
      <c r="QY268" s="1">
        <f t="shared" si="493"/>
        <v>0</v>
      </c>
      <c r="RK268" s="1">
        <f t="shared" si="494"/>
        <v>0</v>
      </c>
      <c r="SA268" s="1">
        <f t="shared" si="495"/>
        <v>0</v>
      </c>
      <c r="SG268" s="1">
        <f t="shared" si="496"/>
        <v>0</v>
      </c>
      <c r="SO268" s="1">
        <f t="shared" si="497"/>
        <v>0</v>
      </c>
      <c r="TB268" s="1">
        <f t="shared" si="498"/>
        <v>0</v>
      </c>
      <c r="TD268" s="1">
        <v>1</v>
      </c>
      <c r="TO268" s="1">
        <v>1</v>
      </c>
      <c r="TR268" s="1">
        <v>1</v>
      </c>
      <c r="TS268" s="1">
        <f t="shared" si="446"/>
        <v>3</v>
      </c>
      <c r="TT268" s="1">
        <v>1</v>
      </c>
      <c r="UD268" s="1">
        <f t="shared" si="447"/>
        <v>0</v>
      </c>
      <c r="UG268" s="1">
        <f t="shared" si="448"/>
        <v>0</v>
      </c>
      <c r="UQ268" s="1">
        <f t="shared" si="499"/>
        <v>0</v>
      </c>
      <c r="VA268" s="1">
        <f t="shared" si="500"/>
        <v>0</v>
      </c>
      <c r="VG268" s="1">
        <f t="shared" si="501"/>
        <v>0</v>
      </c>
      <c r="WY268" s="1">
        <f t="shared" si="449"/>
        <v>0</v>
      </c>
      <c r="XB268" s="1">
        <f t="shared" si="502"/>
        <v>0</v>
      </c>
      <c r="XG268" s="1">
        <f t="shared" si="450"/>
        <v>0</v>
      </c>
      <c r="XK268" s="108"/>
      <c r="XL268" s="1">
        <f t="shared" si="451"/>
        <v>3</v>
      </c>
      <c r="XM268" s="1">
        <f t="shared" si="452"/>
        <v>0</v>
      </c>
      <c r="XN268" s="1">
        <f t="shared" si="503"/>
        <v>0</v>
      </c>
      <c r="XO268" s="1">
        <f t="shared" si="453"/>
        <v>0</v>
      </c>
      <c r="XP268" s="1">
        <f t="shared" si="504"/>
        <v>0</v>
      </c>
      <c r="XQ268" s="1">
        <f t="shared" si="454"/>
        <v>0</v>
      </c>
      <c r="XR268" s="1">
        <f t="shared" si="455"/>
        <v>0</v>
      </c>
      <c r="XS268" s="1">
        <f t="shared" si="511"/>
        <v>0</v>
      </c>
      <c r="XT268" s="1">
        <f t="shared" si="505"/>
        <v>0</v>
      </c>
      <c r="XU268" s="1">
        <f t="shared" si="456"/>
        <v>0</v>
      </c>
      <c r="XV268" s="1">
        <f t="shared" si="457"/>
        <v>0</v>
      </c>
      <c r="XW268" s="1">
        <f t="shared" si="458"/>
        <v>0</v>
      </c>
      <c r="XX268" s="1">
        <f t="shared" si="459"/>
        <v>0</v>
      </c>
      <c r="XY268" s="1">
        <f t="shared" si="460"/>
        <v>0</v>
      </c>
      <c r="XZ268" s="1">
        <f t="shared" si="461"/>
        <v>0</v>
      </c>
      <c r="YA268" s="1">
        <f t="shared" si="462"/>
        <v>0</v>
      </c>
      <c r="YB268" s="1">
        <f t="shared" si="463"/>
        <v>0</v>
      </c>
      <c r="YC268" s="1">
        <f t="shared" si="464"/>
        <v>0</v>
      </c>
      <c r="YD268" s="132"/>
      <c r="YE268" s="133">
        <f t="shared" si="515"/>
        <v>3</v>
      </c>
      <c r="YF268" s="133">
        <f t="shared" si="465"/>
        <v>184666.66666666666</v>
      </c>
      <c r="YG268" s="130">
        <v>1</v>
      </c>
      <c r="YH268" s="130">
        <f t="shared" si="466"/>
        <v>554000</v>
      </c>
      <c r="YI268" s="129">
        <v>1</v>
      </c>
      <c r="YJ268" s="128">
        <f t="shared" si="467"/>
        <v>554000</v>
      </c>
      <c r="YK268" s="177"/>
      <c r="YL268">
        <v>1</v>
      </c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>
        <f t="shared" si="506"/>
        <v>0</v>
      </c>
      <c r="ACD268" s="25" t="e">
        <f t="shared" si="514"/>
        <v>#DIV/0!</v>
      </c>
      <c r="ACE268" s="11">
        <f t="shared" si="468"/>
        <v>3</v>
      </c>
      <c r="ACF268" s="11">
        <f t="shared" si="469"/>
        <v>184666.66666666666</v>
      </c>
      <c r="ACG268" s="1">
        <v>2</v>
      </c>
      <c r="ACH268" s="1">
        <v>1</v>
      </c>
      <c r="ACI268" s="11">
        <f t="shared" si="470"/>
        <v>554000</v>
      </c>
      <c r="ACJ268" s="11"/>
      <c r="ACK268" s="13">
        <f t="shared" si="471"/>
        <v>0</v>
      </c>
      <c r="ACL268">
        <v>1</v>
      </c>
      <c r="ACM268" s="25">
        <f t="shared" si="472"/>
        <v>554000</v>
      </c>
      <c r="ACN268" s="11">
        <f t="shared" si="473"/>
        <v>554000</v>
      </c>
      <c r="ACO268" s="65"/>
      <c r="ACR268" s="39" t="s">
        <v>407</v>
      </c>
      <c r="ACZ268" s="1" t="s">
        <v>987</v>
      </c>
      <c r="ADA268" s="1">
        <v>1</v>
      </c>
      <c r="ADD268" s="1" t="s">
        <v>189</v>
      </c>
      <c r="ADR268" s="1">
        <v>1</v>
      </c>
      <c r="ADV268" s="457"/>
      <c r="AEE268" s="1">
        <f t="shared" si="507"/>
        <v>0</v>
      </c>
      <c r="AFF268" s="1">
        <v>1</v>
      </c>
      <c r="AFJ268" s="1">
        <v>1</v>
      </c>
      <c r="AFM268" s="1">
        <v>1</v>
      </c>
      <c r="AGL268" s="1">
        <v>554000</v>
      </c>
      <c r="AGM268" s="11">
        <f t="shared" si="512"/>
        <v>0</v>
      </c>
      <c r="AHJ268" s="1">
        <v>554000</v>
      </c>
      <c r="AHN268" s="1">
        <v>1</v>
      </c>
      <c r="AHO268" s="1">
        <v>1</v>
      </c>
      <c r="AHT268" s="1">
        <v>1</v>
      </c>
      <c r="AHU268" s="1">
        <v>1</v>
      </c>
      <c r="AHX268" s="1">
        <v>1</v>
      </c>
      <c r="AIA268" s="1">
        <v>2</v>
      </c>
      <c r="AIB268" s="1">
        <v>1</v>
      </c>
      <c r="AIG268" s="1">
        <v>2</v>
      </c>
      <c r="AIH268" s="1">
        <v>1</v>
      </c>
      <c r="AIJ268" s="1">
        <v>1</v>
      </c>
      <c r="AIW268" s="1">
        <v>1</v>
      </c>
      <c r="AIY268" s="11"/>
      <c r="AIZ268" s="11"/>
      <c r="AJB268" s="11">
        <v>328000</v>
      </c>
      <c r="AJC268" s="1">
        <v>226000</v>
      </c>
      <c r="AJD268" s="1">
        <v>1</v>
      </c>
      <c r="AJF268" s="435">
        <v>40.794223826714806</v>
      </c>
      <c r="AJG268" s="45">
        <v>68.902439024390233</v>
      </c>
      <c r="AJH268" s="381">
        <v>554000</v>
      </c>
      <c r="AJI268" s="11">
        <f t="shared" si="474"/>
        <v>184666.66666666666</v>
      </c>
      <c r="AJJ268" s="60"/>
      <c r="AJK268" s="12"/>
      <c r="AJW268" s="1">
        <f t="shared" si="508"/>
        <v>0</v>
      </c>
      <c r="AJZ268" s="1">
        <f t="shared" si="509"/>
        <v>0</v>
      </c>
      <c r="AKA268" s="60"/>
      <c r="AKB268" s="1" t="s">
        <v>1067</v>
      </c>
      <c r="AKC268" s="1" t="s">
        <v>260</v>
      </c>
      <c r="AKD268" s="1" t="s">
        <v>261</v>
      </c>
      <c r="AKE268" s="1" t="s">
        <v>260</v>
      </c>
      <c r="AKF268" s="1" t="s">
        <v>260</v>
      </c>
      <c r="AKG268" s="1" t="s">
        <v>260</v>
      </c>
      <c r="AKH268" s="1" t="s">
        <v>260</v>
      </c>
      <c r="AKI268" s="1" t="s">
        <v>260</v>
      </c>
      <c r="AKJ268" s="1" t="s">
        <v>262</v>
      </c>
      <c r="AKK268" s="1" t="s">
        <v>260</v>
      </c>
      <c r="AKL268" s="1" t="s">
        <v>260</v>
      </c>
      <c r="AKM268" s="1" t="s">
        <v>260</v>
      </c>
      <c r="AKN268" s="1" t="s">
        <v>260</v>
      </c>
      <c r="AKO268" s="1" t="s">
        <v>260</v>
      </c>
      <c r="AKP268" s="1" t="s">
        <v>260</v>
      </c>
      <c r="AKQ268" s="1" t="s">
        <v>260</v>
      </c>
      <c r="AKR268" s="1" t="s">
        <v>263</v>
      </c>
      <c r="AKS268" s="1" t="s">
        <v>260</v>
      </c>
      <c r="AKT268" s="1" t="s">
        <v>260</v>
      </c>
      <c r="AKU268" s="1" t="s">
        <v>260</v>
      </c>
      <c r="AKV268" s="1" t="s">
        <v>260</v>
      </c>
      <c r="AKW268" s="1" t="s">
        <v>260</v>
      </c>
      <c r="AKX268" s="1" t="s">
        <v>260</v>
      </c>
      <c r="AKY268" s="1" t="s">
        <v>260</v>
      </c>
      <c r="AKZ268" s="1" t="s">
        <v>260</v>
      </c>
      <c r="ALA268" s="1" t="s">
        <v>260</v>
      </c>
      <c r="ALB268" s="1" t="s">
        <v>260</v>
      </c>
      <c r="ALC268" s="1" t="s">
        <v>260</v>
      </c>
      <c r="ALD268" s="1" t="s">
        <v>260</v>
      </c>
      <c r="ALE268" s="1" t="s">
        <v>260</v>
      </c>
      <c r="ALF268" s="1" t="s">
        <v>260</v>
      </c>
      <c r="ALG268" s="1" t="s">
        <v>260</v>
      </c>
      <c r="ALH268" s="1" t="s">
        <v>260</v>
      </c>
      <c r="ALI268" s="1" t="s">
        <v>260</v>
      </c>
      <c r="ALJ268" s="1" t="s">
        <v>260</v>
      </c>
      <c r="ALK268" s="1" t="s">
        <v>260</v>
      </c>
      <c r="ALL268" s="1" t="s">
        <v>260</v>
      </c>
      <c r="ALM268" s="1">
        <v>1</v>
      </c>
      <c r="ALN268" s="11">
        <f t="shared" si="510"/>
        <v>554000</v>
      </c>
      <c r="ALO268" s="28">
        <v>554000</v>
      </c>
      <c r="ALT268" s="1">
        <v>1</v>
      </c>
      <c r="ALU268" s="60"/>
      <c r="ALV268" s="1">
        <v>1</v>
      </c>
      <c r="ALX268" s="1">
        <v>1</v>
      </c>
      <c r="ALY268" s="1">
        <v>1</v>
      </c>
      <c r="ALZ268" s="1">
        <v>1</v>
      </c>
      <c r="AMD268" s="1">
        <v>1</v>
      </c>
      <c r="AMJ268" s="403"/>
    </row>
    <row r="269" spans="1:1024" s="1" customFormat="1" ht="15" customHeight="1" x14ac:dyDescent="0.25">
      <c r="A269" s="268"/>
      <c r="B269" s="113">
        <v>372</v>
      </c>
      <c r="C269" s="473" t="s">
        <v>985</v>
      </c>
      <c r="D269" s="304" t="s">
        <v>988</v>
      </c>
      <c r="E269" s="1">
        <v>2004</v>
      </c>
      <c r="H269" s="1">
        <v>1</v>
      </c>
      <c r="I269" s="1">
        <v>1</v>
      </c>
      <c r="J269" s="1">
        <v>1</v>
      </c>
      <c r="K269" s="1">
        <v>2000</v>
      </c>
      <c r="L269" s="1">
        <v>2000</v>
      </c>
      <c r="M269" s="1">
        <v>1</v>
      </c>
      <c r="AD269" s="1">
        <v>1</v>
      </c>
      <c r="AY269" s="1">
        <v>1</v>
      </c>
      <c r="BA269" s="1">
        <v>1</v>
      </c>
      <c r="BB269" s="1">
        <v>11</v>
      </c>
      <c r="BC269" s="1">
        <v>1</v>
      </c>
      <c r="CG269" s="1">
        <v>1</v>
      </c>
      <c r="CH269" s="246"/>
      <c r="CP269" s="1">
        <f t="shared" si="475"/>
        <v>0</v>
      </c>
      <c r="CS269" s="1">
        <f t="shared" si="438"/>
        <v>0</v>
      </c>
      <c r="DO269" s="1">
        <f t="shared" si="476"/>
        <v>0</v>
      </c>
      <c r="DX269" s="1">
        <f t="shared" si="477"/>
        <v>0</v>
      </c>
      <c r="EE269" s="1">
        <f t="shared" si="478"/>
        <v>0</v>
      </c>
      <c r="EH269" s="1">
        <f t="shared" si="479"/>
        <v>0</v>
      </c>
      <c r="FF269" s="116"/>
      <c r="GP269" s="1">
        <f t="shared" si="439"/>
        <v>0</v>
      </c>
      <c r="GY269" s="1">
        <f t="shared" si="480"/>
        <v>0</v>
      </c>
      <c r="HC269" s="1">
        <f t="shared" si="481"/>
        <v>0</v>
      </c>
      <c r="HS269" s="1">
        <f t="shared" si="482"/>
        <v>0</v>
      </c>
      <c r="HX269" s="1">
        <f t="shared" si="440"/>
        <v>0</v>
      </c>
      <c r="ID269" s="1">
        <f t="shared" si="441"/>
        <v>0</v>
      </c>
      <c r="IN269" s="1">
        <f t="shared" si="483"/>
        <v>0</v>
      </c>
      <c r="IW269" s="1">
        <f t="shared" si="484"/>
        <v>0</v>
      </c>
      <c r="IZ269" s="1">
        <f t="shared" si="442"/>
        <v>0</v>
      </c>
      <c r="JJ269" s="1">
        <f t="shared" si="443"/>
        <v>0</v>
      </c>
      <c r="JV269" s="1">
        <f t="shared" si="485"/>
        <v>0</v>
      </c>
      <c r="KB269" s="1">
        <f t="shared" si="486"/>
        <v>0</v>
      </c>
      <c r="LG269" s="1">
        <f t="shared" si="444"/>
        <v>0</v>
      </c>
      <c r="LT269" s="1">
        <f t="shared" si="487"/>
        <v>0</v>
      </c>
      <c r="MA269" s="1">
        <f t="shared" si="488"/>
        <v>0</v>
      </c>
      <c r="MF269" s="1">
        <f t="shared" si="489"/>
        <v>0</v>
      </c>
      <c r="MM269" s="1">
        <f t="shared" si="490"/>
        <v>0</v>
      </c>
      <c r="MS269" s="1">
        <f t="shared" si="491"/>
        <v>0</v>
      </c>
      <c r="MU269" s="115"/>
      <c r="OI269" s="120"/>
      <c r="PD269" s="1">
        <f t="shared" si="445"/>
        <v>0</v>
      </c>
      <c r="QF269" s="1">
        <f t="shared" si="492"/>
        <v>0</v>
      </c>
      <c r="QY269" s="1">
        <f t="shared" si="493"/>
        <v>0</v>
      </c>
      <c r="RK269" s="1">
        <f t="shared" si="494"/>
        <v>0</v>
      </c>
      <c r="SA269" s="1">
        <f t="shared" si="495"/>
        <v>0</v>
      </c>
      <c r="SG269" s="1">
        <f t="shared" si="496"/>
        <v>0</v>
      </c>
      <c r="SO269" s="1">
        <f t="shared" si="497"/>
        <v>0</v>
      </c>
      <c r="TB269" s="1">
        <f t="shared" si="498"/>
        <v>0</v>
      </c>
      <c r="TM269" s="1">
        <v>1</v>
      </c>
      <c r="TS269" s="1">
        <f t="shared" si="446"/>
        <v>1</v>
      </c>
      <c r="TT269" s="1">
        <v>1</v>
      </c>
      <c r="UD269" s="1">
        <f t="shared" si="447"/>
        <v>0</v>
      </c>
      <c r="UG269" s="1">
        <f t="shared" si="448"/>
        <v>0</v>
      </c>
      <c r="UQ269" s="1">
        <f t="shared" si="499"/>
        <v>0</v>
      </c>
      <c r="VA269" s="1">
        <f t="shared" si="500"/>
        <v>0</v>
      </c>
      <c r="VG269" s="1">
        <f t="shared" si="501"/>
        <v>0</v>
      </c>
      <c r="WY269" s="1">
        <f t="shared" si="449"/>
        <v>0</v>
      </c>
      <c r="XB269" s="1">
        <f t="shared" si="502"/>
        <v>0</v>
      </c>
      <c r="XG269" s="1">
        <f t="shared" si="450"/>
        <v>0</v>
      </c>
      <c r="XK269" s="108"/>
      <c r="XL269" s="1">
        <f t="shared" si="451"/>
        <v>1</v>
      </c>
      <c r="XM269" s="1">
        <f t="shared" si="452"/>
        <v>0</v>
      </c>
      <c r="XN269" s="1">
        <f t="shared" si="503"/>
        <v>0</v>
      </c>
      <c r="XO269" s="1">
        <f t="shared" si="453"/>
        <v>0</v>
      </c>
      <c r="XP269" s="1">
        <f t="shared" si="504"/>
        <v>0</v>
      </c>
      <c r="XQ269" s="1">
        <f t="shared" si="454"/>
        <v>0</v>
      </c>
      <c r="XR269" s="1">
        <f t="shared" si="455"/>
        <v>0</v>
      </c>
      <c r="XS269" s="1">
        <f t="shared" si="511"/>
        <v>0</v>
      </c>
      <c r="XT269" s="1">
        <f t="shared" si="505"/>
        <v>0</v>
      </c>
      <c r="XU269" s="1">
        <f t="shared" si="456"/>
        <v>0</v>
      </c>
      <c r="XV269" s="1">
        <f t="shared" si="457"/>
        <v>0</v>
      </c>
      <c r="XW269" s="1">
        <f t="shared" si="458"/>
        <v>0</v>
      </c>
      <c r="XX269" s="1">
        <f t="shared" si="459"/>
        <v>0</v>
      </c>
      <c r="XY269" s="1">
        <f t="shared" si="460"/>
        <v>0</v>
      </c>
      <c r="XZ269" s="1">
        <f t="shared" si="461"/>
        <v>0</v>
      </c>
      <c r="YA269" s="1">
        <f t="shared" si="462"/>
        <v>0</v>
      </c>
      <c r="YB269" s="1">
        <f t="shared" si="463"/>
        <v>0</v>
      </c>
      <c r="YC269" s="1">
        <f t="shared" si="464"/>
        <v>0</v>
      </c>
      <c r="YD269" s="132"/>
      <c r="YE269" s="133">
        <f t="shared" si="515"/>
        <v>1</v>
      </c>
      <c r="YF269" s="133">
        <f t="shared" si="465"/>
        <v>60000</v>
      </c>
      <c r="YG269" s="130">
        <v>1</v>
      </c>
      <c r="YH269" s="130">
        <f t="shared" si="466"/>
        <v>60000</v>
      </c>
      <c r="YI269" s="129">
        <v>1</v>
      </c>
      <c r="YJ269" s="128">
        <f t="shared" si="467"/>
        <v>60000</v>
      </c>
      <c r="YK269" s="177"/>
      <c r="YL269">
        <v>1</v>
      </c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>
        <v>1</v>
      </c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>
        <f t="shared" si="506"/>
        <v>1</v>
      </c>
      <c r="ACD269" s="25">
        <f t="shared" si="514"/>
        <v>60000</v>
      </c>
      <c r="ACE269" s="11">
        <f t="shared" si="468"/>
        <v>2</v>
      </c>
      <c r="ACF269" s="11">
        <f t="shared" si="469"/>
        <v>30000</v>
      </c>
      <c r="ACG269" s="1">
        <v>5</v>
      </c>
      <c r="ACH269" s="1">
        <v>1</v>
      </c>
      <c r="ACI269" s="11">
        <f t="shared" si="470"/>
        <v>60000</v>
      </c>
      <c r="ACJ269" s="45">
        <v>1</v>
      </c>
      <c r="ACK269" s="13">
        <f t="shared" si="471"/>
        <v>60000</v>
      </c>
      <c r="ACL269">
        <v>1</v>
      </c>
      <c r="ACM269" s="25">
        <f t="shared" si="472"/>
        <v>60000</v>
      </c>
      <c r="ACN269" s="11">
        <f t="shared" si="473"/>
        <v>60000</v>
      </c>
      <c r="ACO269" s="65"/>
      <c r="ACR269" s="1" t="s">
        <v>258</v>
      </c>
      <c r="ACZ269" s="1" t="s">
        <v>259</v>
      </c>
      <c r="ADD269" s="1" t="s">
        <v>185</v>
      </c>
      <c r="ADO269" s="1">
        <v>1</v>
      </c>
      <c r="ADU269" s="1">
        <v>2</v>
      </c>
      <c r="ADV269" s="457"/>
      <c r="AEE269" s="1">
        <f t="shared" si="507"/>
        <v>0</v>
      </c>
      <c r="AFA269" s="1">
        <v>1</v>
      </c>
      <c r="AFF269" s="1">
        <v>1</v>
      </c>
      <c r="AFJ269" s="1">
        <v>1</v>
      </c>
      <c r="AFM269" s="1">
        <v>1</v>
      </c>
      <c r="AFV269" s="1">
        <v>1</v>
      </c>
      <c r="AFY269" s="1">
        <v>1</v>
      </c>
      <c r="AGL269" s="1">
        <v>55000</v>
      </c>
      <c r="AGM269" s="11">
        <f t="shared" si="512"/>
        <v>0</v>
      </c>
      <c r="AHJ269" s="1">
        <v>55000</v>
      </c>
      <c r="AHY269" s="1">
        <v>1</v>
      </c>
      <c r="AHZ269" s="1">
        <v>1</v>
      </c>
      <c r="AIA269" s="1">
        <v>1</v>
      </c>
      <c r="AIB269" s="1">
        <v>1</v>
      </c>
      <c r="AIE269" s="1">
        <v>1</v>
      </c>
      <c r="AIF269" s="1">
        <v>1</v>
      </c>
      <c r="AIG269" s="1">
        <v>1</v>
      </c>
      <c r="AIH269" s="1">
        <v>1</v>
      </c>
      <c r="AIJ269" s="1">
        <v>1</v>
      </c>
      <c r="AIX269" s="1">
        <v>1</v>
      </c>
      <c r="AIY269" s="11">
        <v>5000</v>
      </c>
      <c r="AIZ269" s="11"/>
      <c r="AJA269" s="1">
        <v>9.09</v>
      </c>
      <c r="AJB269" s="11"/>
      <c r="AJC269" s="1">
        <v>55000</v>
      </c>
      <c r="AJD269" s="1">
        <v>1</v>
      </c>
      <c r="AJE269" s="1">
        <v>1</v>
      </c>
      <c r="AJF269" s="435">
        <v>91.666666666666657</v>
      </c>
      <c r="AJG269" s="45"/>
      <c r="AJH269" s="381">
        <v>60000</v>
      </c>
      <c r="AJI269" s="11">
        <f t="shared" si="474"/>
        <v>30000</v>
      </c>
      <c r="AJJ269" s="60"/>
      <c r="AJK269" s="12"/>
      <c r="AJW269" s="1">
        <f t="shared" si="508"/>
        <v>0</v>
      </c>
      <c r="AJZ269" s="1">
        <f t="shared" si="509"/>
        <v>0</v>
      </c>
      <c r="AKA269" s="60"/>
      <c r="AKB269" s="1" t="s">
        <v>192</v>
      </c>
      <c r="AKC269" s="1" t="s">
        <v>260</v>
      </c>
      <c r="AKD269" s="1" t="s">
        <v>261</v>
      </c>
      <c r="AKE269" s="1" t="s">
        <v>260</v>
      </c>
      <c r="AKF269" s="1" t="s">
        <v>260</v>
      </c>
      <c r="AKG269" s="1" t="s">
        <v>260</v>
      </c>
      <c r="AKH269" s="1" t="s">
        <v>260</v>
      </c>
      <c r="AKI269" s="1" t="s">
        <v>260</v>
      </c>
      <c r="AKJ269" s="1" t="s">
        <v>262</v>
      </c>
      <c r="AKK269" s="1" t="s">
        <v>260</v>
      </c>
      <c r="AKL269" s="1" t="s">
        <v>260</v>
      </c>
      <c r="AKM269" s="1" t="s">
        <v>260</v>
      </c>
      <c r="AKN269" s="1" t="s">
        <v>260</v>
      </c>
      <c r="AKO269" s="1" t="s">
        <v>260</v>
      </c>
      <c r="AKP269" s="1" t="s">
        <v>260</v>
      </c>
      <c r="AKQ269" s="1" t="s">
        <v>260</v>
      </c>
      <c r="AKR269" s="1" t="s">
        <v>263</v>
      </c>
      <c r="AKS269" s="1" t="s">
        <v>260</v>
      </c>
      <c r="AKT269" s="1" t="s">
        <v>260</v>
      </c>
      <c r="AKU269" s="1" t="s">
        <v>260</v>
      </c>
      <c r="AKV269" s="1" t="s">
        <v>260</v>
      </c>
      <c r="AKW269" s="1" t="s">
        <v>260</v>
      </c>
      <c r="AKX269" s="1" t="s">
        <v>260</v>
      </c>
      <c r="AKY269" s="1" t="s">
        <v>260</v>
      </c>
      <c r="AKZ269" s="1" t="s">
        <v>260</v>
      </c>
      <c r="ALA269" s="1" t="s">
        <v>260</v>
      </c>
      <c r="ALB269" s="1" t="s">
        <v>260</v>
      </c>
      <c r="ALC269" s="1" t="s">
        <v>260</v>
      </c>
      <c r="ALD269" s="1" t="s">
        <v>260</v>
      </c>
      <c r="ALE269" s="1" t="s">
        <v>260</v>
      </c>
      <c r="ALF269" s="1" t="s">
        <v>260</v>
      </c>
      <c r="ALG269" s="1" t="s">
        <v>260</v>
      </c>
      <c r="ALH269" s="1" t="s">
        <v>260</v>
      </c>
      <c r="ALI269" s="1" t="s">
        <v>260</v>
      </c>
      <c r="ALJ269" s="1" t="s">
        <v>260</v>
      </c>
      <c r="ALK269" s="1" t="s">
        <v>260</v>
      </c>
      <c r="ALL269" s="1" t="s">
        <v>260</v>
      </c>
      <c r="ALM269" s="1">
        <v>1</v>
      </c>
      <c r="ALN269" s="11">
        <f t="shared" si="510"/>
        <v>60000</v>
      </c>
      <c r="ALO269" s="28">
        <v>60000</v>
      </c>
      <c r="ALQ269" s="1">
        <v>1</v>
      </c>
      <c r="ALU269" s="60"/>
      <c r="ALV269" s="1">
        <v>1</v>
      </c>
      <c r="ALW269" s="1">
        <v>1</v>
      </c>
      <c r="ALZ269" s="1">
        <v>1</v>
      </c>
      <c r="AMI269" s="1">
        <v>1</v>
      </c>
      <c r="AMJ269" s="403"/>
    </row>
    <row r="270" spans="1:1024" s="1" customFormat="1" ht="15" customHeight="1" x14ac:dyDescent="0.25">
      <c r="A270" s="268"/>
      <c r="B270" s="113">
        <v>373</v>
      </c>
      <c r="C270" s="473" t="s">
        <v>985</v>
      </c>
      <c r="D270" s="304" t="s">
        <v>989</v>
      </c>
      <c r="E270" s="1">
        <v>2005</v>
      </c>
      <c r="F270" s="1">
        <v>2</v>
      </c>
      <c r="G270" s="1">
        <v>1</v>
      </c>
      <c r="H270" s="1">
        <v>2</v>
      </c>
      <c r="I270" s="1">
        <v>1</v>
      </c>
      <c r="J270" s="1">
        <v>4</v>
      </c>
      <c r="K270" s="1">
        <v>1990</v>
      </c>
      <c r="L270" s="1">
        <v>1996</v>
      </c>
      <c r="M270" s="1">
        <v>7</v>
      </c>
      <c r="T270" s="1">
        <v>1</v>
      </c>
      <c r="U270" s="1">
        <v>1</v>
      </c>
      <c r="V270" s="1">
        <v>1</v>
      </c>
      <c r="W270" s="1">
        <v>1</v>
      </c>
      <c r="X270" s="1">
        <v>1</v>
      </c>
      <c r="Y270" s="1">
        <v>1</v>
      </c>
      <c r="Z270" s="1">
        <v>1</v>
      </c>
      <c r="AY270" s="1">
        <v>1</v>
      </c>
      <c r="BA270" s="1">
        <v>1</v>
      </c>
      <c r="BB270" s="1">
        <v>12</v>
      </c>
      <c r="BD270" s="1">
        <v>1</v>
      </c>
      <c r="BG270" s="1">
        <v>3</v>
      </c>
      <c r="CG270" s="1">
        <v>1</v>
      </c>
      <c r="CH270" s="246"/>
      <c r="CP270" s="1">
        <f t="shared" si="475"/>
        <v>0</v>
      </c>
      <c r="CS270" s="1">
        <f t="shared" si="438"/>
        <v>0</v>
      </c>
      <c r="DO270" s="1">
        <f t="shared" si="476"/>
        <v>0</v>
      </c>
      <c r="DX270" s="1">
        <f t="shared" si="477"/>
        <v>0</v>
      </c>
      <c r="EE270" s="1">
        <f t="shared" si="478"/>
        <v>0</v>
      </c>
      <c r="EH270" s="1">
        <f t="shared" si="479"/>
        <v>0</v>
      </c>
      <c r="FF270" s="116"/>
      <c r="GP270" s="1">
        <f t="shared" si="439"/>
        <v>0</v>
      </c>
      <c r="GY270" s="1">
        <f t="shared" si="480"/>
        <v>0</v>
      </c>
      <c r="HC270" s="1">
        <f t="shared" si="481"/>
        <v>0</v>
      </c>
      <c r="HS270" s="1">
        <f t="shared" si="482"/>
        <v>0</v>
      </c>
      <c r="HX270" s="1">
        <f t="shared" si="440"/>
        <v>0</v>
      </c>
      <c r="ID270" s="1">
        <f t="shared" si="441"/>
        <v>0</v>
      </c>
      <c r="IN270" s="1">
        <f t="shared" si="483"/>
        <v>0</v>
      </c>
      <c r="IW270" s="1">
        <f t="shared" si="484"/>
        <v>0</v>
      </c>
      <c r="IZ270" s="1">
        <f t="shared" si="442"/>
        <v>0</v>
      </c>
      <c r="JJ270" s="1">
        <f t="shared" si="443"/>
        <v>0</v>
      </c>
      <c r="JV270" s="1">
        <f t="shared" si="485"/>
        <v>0</v>
      </c>
      <c r="KB270" s="1">
        <f t="shared" si="486"/>
        <v>0</v>
      </c>
      <c r="LG270" s="1">
        <f t="shared" si="444"/>
        <v>0</v>
      </c>
      <c r="LT270" s="1">
        <f t="shared" si="487"/>
        <v>0</v>
      </c>
      <c r="MA270" s="1">
        <f t="shared" si="488"/>
        <v>0</v>
      </c>
      <c r="MF270" s="1">
        <f t="shared" si="489"/>
        <v>0</v>
      </c>
      <c r="MM270" s="1">
        <f t="shared" si="490"/>
        <v>0</v>
      </c>
      <c r="MS270" s="1">
        <f t="shared" si="491"/>
        <v>0</v>
      </c>
      <c r="MU270" s="115"/>
      <c r="OA270" s="1">
        <v>1</v>
      </c>
      <c r="OI270" s="120"/>
      <c r="PD270" s="1">
        <f t="shared" si="445"/>
        <v>0</v>
      </c>
      <c r="QF270" s="1">
        <f t="shared" si="492"/>
        <v>0</v>
      </c>
      <c r="QY270" s="1">
        <f t="shared" si="493"/>
        <v>0</v>
      </c>
      <c r="RK270" s="1">
        <f t="shared" si="494"/>
        <v>0</v>
      </c>
      <c r="SA270" s="1">
        <f t="shared" si="495"/>
        <v>0</v>
      </c>
      <c r="SG270" s="1">
        <f t="shared" si="496"/>
        <v>0</v>
      </c>
      <c r="SO270" s="1">
        <f t="shared" si="497"/>
        <v>0</v>
      </c>
      <c r="TB270" s="1">
        <f t="shared" si="498"/>
        <v>0</v>
      </c>
      <c r="TD270" s="1">
        <v>1</v>
      </c>
      <c r="TJ270" s="1">
        <v>1</v>
      </c>
      <c r="TS270" s="1">
        <f t="shared" si="446"/>
        <v>2</v>
      </c>
      <c r="TT270" s="1">
        <v>1</v>
      </c>
      <c r="UD270" s="1">
        <f t="shared" si="447"/>
        <v>0</v>
      </c>
      <c r="UG270" s="1">
        <f t="shared" si="448"/>
        <v>0</v>
      </c>
      <c r="UQ270" s="1">
        <f t="shared" si="499"/>
        <v>0</v>
      </c>
      <c r="VA270" s="1">
        <f t="shared" si="500"/>
        <v>0</v>
      </c>
      <c r="VG270" s="1">
        <f t="shared" si="501"/>
        <v>0</v>
      </c>
      <c r="WY270" s="1">
        <f t="shared" si="449"/>
        <v>0</v>
      </c>
      <c r="XB270" s="1">
        <f t="shared" si="502"/>
        <v>0</v>
      </c>
      <c r="XG270" s="1">
        <f t="shared" si="450"/>
        <v>0</v>
      </c>
      <c r="XK270" s="108"/>
      <c r="XL270" s="1">
        <f t="shared" si="451"/>
        <v>2</v>
      </c>
      <c r="XM270" s="1">
        <f t="shared" si="452"/>
        <v>0</v>
      </c>
      <c r="XN270" s="1">
        <f t="shared" si="503"/>
        <v>0</v>
      </c>
      <c r="XO270" s="1">
        <f t="shared" si="453"/>
        <v>0</v>
      </c>
      <c r="XP270" s="1">
        <f t="shared" si="504"/>
        <v>0</v>
      </c>
      <c r="XQ270" s="1">
        <f t="shared" si="454"/>
        <v>0</v>
      </c>
      <c r="XR270" s="1">
        <f t="shared" si="455"/>
        <v>0</v>
      </c>
      <c r="XS270" s="1">
        <f t="shared" si="511"/>
        <v>0</v>
      </c>
      <c r="XT270" s="1">
        <f t="shared" si="505"/>
        <v>0</v>
      </c>
      <c r="XU270" s="1">
        <f t="shared" si="456"/>
        <v>0</v>
      </c>
      <c r="XV270" s="1">
        <f t="shared" si="457"/>
        <v>0</v>
      </c>
      <c r="XW270" s="1">
        <f t="shared" si="458"/>
        <v>0</v>
      </c>
      <c r="XX270" s="1">
        <f t="shared" si="459"/>
        <v>0</v>
      </c>
      <c r="XY270" s="1">
        <f t="shared" si="460"/>
        <v>1</v>
      </c>
      <c r="XZ270" s="1">
        <f t="shared" si="461"/>
        <v>0</v>
      </c>
      <c r="YA270" s="1">
        <f t="shared" si="462"/>
        <v>0</v>
      </c>
      <c r="YB270" s="1">
        <f t="shared" si="463"/>
        <v>0</v>
      </c>
      <c r="YC270" s="1">
        <f t="shared" si="464"/>
        <v>0</v>
      </c>
      <c r="YD270" s="132"/>
      <c r="YE270" s="133">
        <f t="shared" si="515"/>
        <v>3</v>
      </c>
      <c r="YF270" s="133">
        <f t="shared" si="465"/>
        <v>468666.66666666669</v>
      </c>
      <c r="YG270" s="130">
        <v>2</v>
      </c>
      <c r="YH270" s="130">
        <f t="shared" si="466"/>
        <v>703000</v>
      </c>
      <c r="YI270" s="129">
        <v>2</v>
      </c>
      <c r="YJ270" s="128">
        <f t="shared" si="467"/>
        <v>703000</v>
      </c>
      <c r="YK270" s="177"/>
      <c r="YL270">
        <v>1</v>
      </c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>
        <f t="shared" si="506"/>
        <v>0</v>
      </c>
      <c r="ACD270" s="25" t="e">
        <f t="shared" si="514"/>
        <v>#DIV/0!</v>
      </c>
      <c r="ACE270" s="11">
        <f t="shared" si="468"/>
        <v>3</v>
      </c>
      <c r="ACF270" s="11">
        <f t="shared" si="469"/>
        <v>468666.66666666669</v>
      </c>
      <c r="ACG270" s="1">
        <v>4</v>
      </c>
      <c r="ACH270" s="1">
        <v>1</v>
      </c>
      <c r="ACI270" s="11">
        <f t="shared" si="470"/>
        <v>1406000</v>
      </c>
      <c r="ACJ270" s="45">
        <v>1</v>
      </c>
      <c r="ACK270" s="13">
        <f t="shared" si="471"/>
        <v>1406000</v>
      </c>
      <c r="ACL270">
        <v>1</v>
      </c>
      <c r="ACM270" s="25">
        <f t="shared" si="472"/>
        <v>1406000</v>
      </c>
      <c r="ACN270" s="11">
        <f t="shared" si="473"/>
        <v>1406000</v>
      </c>
      <c r="ACO270" s="65"/>
      <c r="ACR270" s="1" t="s">
        <v>258</v>
      </c>
      <c r="ACS270" s="1">
        <v>1</v>
      </c>
      <c r="ACT270" s="1">
        <v>1</v>
      </c>
      <c r="ACV270" s="1">
        <v>1</v>
      </c>
      <c r="ACX270" s="1">
        <v>127</v>
      </c>
      <c r="ACY270" s="1">
        <v>1</v>
      </c>
      <c r="ACZ270" s="1" t="s">
        <v>259</v>
      </c>
      <c r="ADD270" s="1" t="s">
        <v>189</v>
      </c>
      <c r="ADF270" s="1">
        <v>1</v>
      </c>
      <c r="ADG270" s="1">
        <v>1</v>
      </c>
      <c r="ADI270" s="1">
        <v>1</v>
      </c>
      <c r="ADR270" s="1">
        <v>1</v>
      </c>
      <c r="ADU270" s="1">
        <v>1</v>
      </c>
      <c r="ADV270" s="457"/>
      <c r="AEE270" s="1">
        <f t="shared" si="507"/>
        <v>0</v>
      </c>
      <c r="AFM270" s="1">
        <v>1</v>
      </c>
      <c r="AFN270" s="1">
        <v>1</v>
      </c>
      <c r="AFP270" s="1">
        <v>1</v>
      </c>
      <c r="AGL270" s="11">
        <v>308000</v>
      </c>
      <c r="AGM270" s="11">
        <f t="shared" si="512"/>
        <v>581000</v>
      </c>
      <c r="AGT270" s="1">
        <v>581000</v>
      </c>
      <c r="AGU270" s="1">
        <v>1</v>
      </c>
      <c r="AHI270" s="1">
        <v>1</v>
      </c>
      <c r="AHJ270" s="1">
        <v>889000</v>
      </c>
      <c r="AHK270" s="1">
        <v>188.636</v>
      </c>
      <c r="AHQ270" s="1">
        <v>1</v>
      </c>
      <c r="AHY270" s="1">
        <v>2</v>
      </c>
      <c r="AHZ270" s="1">
        <v>1</v>
      </c>
      <c r="AIA270" s="1">
        <v>2</v>
      </c>
      <c r="AIB270" s="1">
        <v>1</v>
      </c>
      <c r="AIJ270" s="1">
        <v>1</v>
      </c>
      <c r="AIP270" s="1" t="s">
        <v>1226</v>
      </c>
      <c r="AIQ270" s="1">
        <v>1</v>
      </c>
      <c r="AIW270" s="1">
        <v>1</v>
      </c>
      <c r="AIX270" s="1">
        <v>1</v>
      </c>
      <c r="AIY270" s="11">
        <v>517000</v>
      </c>
      <c r="AIZ270" s="11"/>
      <c r="AJA270" s="1">
        <v>58.16</v>
      </c>
      <c r="AJB270" s="11">
        <v>525000</v>
      </c>
      <c r="AJC270" s="1">
        <v>364000</v>
      </c>
      <c r="AJD270" s="1">
        <v>1</v>
      </c>
      <c r="AJF270" s="435">
        <v>25.889046941678522</v>
      </c>
      <c r="AJG270" s="45">
        <v>69.333333333333343</v>
      </c>
      <c r="AJH270" s="381">
        <v>1406000</v>
      </c>
      <c r="AJI270" s="11">
        <f t="shared" si="474"/>
        <v>468666.66666666669</v>
      </c>
      <c r="AJJ270" s="60"/>
      <c r="AJK270" s="12">
        <v>2.5</v>
      </c>
      <c r="AJL270" s="1">
        <v>1</v>
      </c>
      <c r="AJW270" s="1">
        <f t="shared" si="508"/>
        <v>1</v>
      </c>
      <c r="AJY270" s="1">
        <v>1</v>
      </c>
      <c r="AJZ270" s="1">
        <f t="shared" si="509"/>
        <v>2</v>
      </c>
      <c r="AKA270" s="60"/>
      <c r="AKB270" s="1" t="s">
        <v>345</v>
      </c>
      <c r="AKC270" s="1" t="s">
        <v>310</v>
      </c>
      <c r="AKD270" s="1" t="s">
        <v>990</v>
      </c>
      <c r="AKE270" s="1" t="s">
        <v>991</v>
      </c>
      <c r="AKF270" s="1" t="s">
        <v>260</v>
      </c>
      <c r="AKG270" s="1" t="s">
        <v>260</v>
      </c>
      <c r="AKH270" s="1" t="s">
        <v>260</v>
      </c>
      <c r="AKI270" s="1" t="s">
        <v>260</v>
      </c>
      <c r="AKJ270" s="1" t="s">
        <v>262</v>
      </c>
      <c r="AKK270" s="1" t="s">
        <v>260</v>
      </c>
      <c r="AKL270" s="1" t="s">
        <v>260</v>
      </c>
      <c r="AKM270" s="1" t="s">
        <v>260</v>
      </c>
      <c r="AKN270" s="1" t="s">
        <v>260</v>
      </c>
      <c r="AKO270" s="1" t="s">
        <v>260</v>
      </c>
      <c r="AKP270" s="1" t="s">
        <v>260</v>
      </c>
      <c r="AKQ270" s="1" t="s">
        <v>260</v>
      </c>
      <c r="AKR270" s="1" t="s">
        <v>263</v>
      </c>
      <c r="AKS270" s="1" t="s">
        <v>260</v>
      </c>
      <c r="AKT270" s="1" t="s">
        <v>260</v>
      </c>
      <c r="AKU270" s="1" t="s">
        <v>260</v>
      </c>
      <c r="AKV270" s="1" t="s">
        <v>260</v>
      </c>
      <c r="AKW270" s="1" t="s">
        <v>260</v>
      </c>
      <c r="AKX270" s="1" t="s">
        <v>260</v>
      </c>
      <c r="AKY270" s="1" t="s">
        <v>260</v>
      </c>
      <c r="AKZ270" s="1" t="s">
        <v>260</v>
      </c>
      <c r="ALA270" s="1" t="s">
        <v>260</v>
      </c>
      <c r="ALB270" s="1" t="s">
        <v>260</v>
      </c>
      <c r="ALC270" s="1" t="s">
        <v>260</v>
      </c>
      <c r="ALD270" s="1" t="s">
        <v>260</v>
      </c>
      <c r="ALE270" s="1" t="s">
        <v>260</v>
      </c>
      <c r="ALF270" s="1" t="s">
        <v>260</v>
      </c>
      <c r="ALG270" s="1" t="s">
        <v>260</v>
      </c>
      <c r="ALH270" s="1" t="s">
        <v>260</v>
      </c>
      <c r="ALI270" s="1" t="s">
        <v>260</v>
      </c>
      <c r="ALJ270" s="1" t="s">
        <v>260</v>
      </c>
      <c r="ALK270" s="1" t="s">
        <v>260</v>
      </c>
      <c r="ALL270" s="1" t="s">
        <v>260</v>
      </c>
      <c r="ALM270" s="1">
        <v>4</v>
      </c>
      <c r="ALN270" s="11">
        <f t="shared" si="510"/>
        <v>351500</v>
      </c>
      <c r="ALO270" s="28">
        <v>1406000</v>
      </c>
      <c r="ALP270" s="1">
        <v>1</v>
      </c>
      <c r="ALQ270" s="1">
        <v>3</v>
      </c>
      <c r="ALU270" s="60"/>
      <c r="ALV270" s="1">
        <v>1</v>
      </c>
      <c r="ALY270" s="1">
        <v>1</v>
      </c>
      <c r="ALZ270" s="1">
        <v>1</v>
      </c>
      <c r="AMB270" s="1">
        <v>1</v>
      </c>
      <c r="AMD270" s="1">
        <v>1</v>
      </c>
      <c r="AMJ270" s="403"/>
    </row>
    <row r="271" spans="1:1024" s="3" customFormat="1" ht="15" customHeight="1" x14ac:dyDescent="0.25">
      <c r="A271" s="271"/>
      <c r="B271" s="113">
        <v>374</v>
      </c>
      <c r="C271" s="473" t="s">
        <v>985</v>
      </c>
      <c r="D271" s="304" t="s">
        <v>992</v>
      </c>
      <c r="E271" s="3">
        <v>2005</v>
      </c>
      <c r="F271" s="3">
        <v>1</v>
      </c>
      <c r="G271" s="3">
        <v>1</v>
      </c>
      <c r="H271" s="3">
        <v>5</v>
      </c>
      <c r="I271" s="3">
        <v>1</v>
      </c>
      <c r="J271" s="3">
        <v>6</v>
      </c>
      <c r="K271" s="3">
        <v>1998</v>
      </c>
      <c r="L271" s="3">
        <v>2000</v>
      </c>
      <c r="M271" s="3">
        <v>3</v>
      </c>
      <c r="AB271" s="3">
        <v>1</v>
      </c>
      <c r="AC271" s="3">
        <v>1</v>
      </c>
      <c r="AD271" s="3">
        <v>1</v>
      </c>
      <c r="AW271" s="3">
        <v>1</v>
      </c>
      <c r="AY271" s="3">
        <v>1</v>
      </c>
      <c r="BA271" s="3">
        <v>1</v>
      </c>
      <c r="BB271" s="3">
        <v>10</v>
      </c>
      <c r="CG271" s="3">
        <v>1</v>
      </c>
      <c r="CH271" s="248"/>
      <c r="CP271" s="1">
        <f t="shared" si="475"/>
        <v>0</v>
      </c>
      <c r="CQ271" s="1"/>
      <c r="CS271" s="1">
        <f t="shared" si="438"/>
        <v>0</v>
      </c>
      <c r="CT271" s="1"/>
      <c r="DO271" s="1">
        <f t="shared" si="476"/>
        <v>0</v>
      </c>
      <c r="DP271" s="1"/>
      <c r="DX271" s="1">
        <f t="shared" si="477"/>
        <v>0</v>
      </c>
      <c r="DY271" s="1"/>
      <c r="EE271" s="1">
        <f t="shared" si="478"/>
        <v>0</v>
      </c>
      <c r="EF271" s="1"/>
      <c r="EH271" s="1">
        <f t="shared" si="479"/>
        <v>0</v>
      </c>
      <c r="EI271" s="1"/>
      <c r="FF271" s="117"/>
      <c r="GI271" s="3">
        <v>1</v>
      </c>
      <c r="GP271" s="1">
        <f t="shared" si="439"/>
        <v>1</v>
      </c>
      <c r="GQ271" s="1">
        <v>1</v>
      </c>
      <c r="GY271" s="1">
        <f t="shared" si="480"/>
        <v>0</v>
      </c>
      <c r="GZ271" s="1"/>
      <c r="HC271" s="1">
        <f t="shared" si="481"/>
        <v>0</v>
      </c>
      <c r="HD271" s="1"/>
      <c r="HS271" s="1">
        <f t="shared" si="482"/>
        <v>0</v>
      </c>
      <c r="HT271" s="1"/>
      <c r="HX271" s="1">
        <f t="shared" si="440"/>
        <v>0</v>
      </c>
      <c r="HY271" s="1"/>
      <c r="ID271" s="1">
        <f t="shared" si="441"/>
        <v>0</v>
      </c>
      <c r="IE271" s="1"/>
      <c r="IN271" s="1">
        <f t="shared" si="483"/>
        <v>0</v>
      </c>
      <c r="IW271" s="1">
        <f t="shared" si="484"/>
        <v>0</v>
      </c>
      <c r="IX271" s="1"/>
      <c r="IZ271" s="1">
        <f t="shared" si="442"/>
        <v>0</v>
      </c>
      <c r="JA271" s="1"/>
      <c r="JJ271" s="1">
        <f t="shared" si="443"/>
        <v>0</v>
      </c>
      <c r="JK271" s="1"/>
      <c r="JV271" s="1">
        <f t="shared" si="485"/>
        <v>0</v>
      </c>
      <c r="JW271" s="1"/>
      <c r="KB271" s="1">
        <f t="shared" si="486"/>
        <v>0</v>
      </c>
      <c r="KC271" s="1"/>
      <c r="LG271" s="1">
        <f t="shared" si="444"/>
        <v>0</v>
      </c>
      <c r="LH271" s="1"/>
      <c r="LT271" s="1">
        <f t="shared" si="487"/>
        <v>0</v>
      </c>
      <c r="LU271" s="1"/>
      <c r="MA271" s="1">
        <f t="shared" si="488"/>
        <v>0</v>
      </c>
      <c r="MB271" s="1"/>
      <c r="MF271" s="1">
        <f t="shared" si="489"/>
        <v>0</v>
      </c>
      <c r="MG271" s="1"/>
      <c r="MM271" s="1">
        <f t="shared" si="490"/>
        <v>0</v>
      </c>
      <c r="MN271" s="1"/>
      <c r="MS271" s="1">
        <f t="shared" si="491"/>
        <v>0</v>
      </c>
      <c r="MT271" s="1"/>
      <c r="MU271" s="115">
        <v>1</v>
      </c>
      <c r="OI271" s="121"/>
      <c r="PD271" s="1">
        <f t="shared" si="445"/>
        <v>0</v>
      </c>
      <c r="PE271" s="1"/>
      <c r="QF271" s="1">
        <f t="shared" si="492"/>
        <v>0</v>
      </c>
      <c r="QG271" s="1"/>
      <c r="QY271" s="1">
        <f t="shared" si="493"/>
        <v>0</v>
      </c>
      <c r="RA271" s="3">
        <v>1</v>
      </c>
      <c r="RK271" s="1">
        <f t="shared" si="494"/>
        <v>1</v>
      </c>
      <c r="RL271" s="1">
        <v>1</v>
      </c>
      <c r="SA271" s="1">
        <f t="shared" si="495"/>
        <v>0</v>
      </c>
      <c r="SG271" s="1">
        <f t="shared" si="496"/>
        <v>0</v>
      </c>
      <c r="SO271" s="1">
        <f t="shared" si="497"/>
        <v>0</v>
      </c>
      <c r="TB271" s="1">
        <f t="shared" si="498"/>
        <v>0</v>
      </c>
      <c r="TD271" s="3">
        <v>1</v>
      </c>
      <c r="TJ271" s="3">
        <v>1</v>
      </c>
      <c r="TP271" s="3">
        <v>1</v>
      </c>
      <c r="TS271" s="1">
        <f t="shared" si="446"/>
        <v>3</v>
      </c>
      <c r="TT271" s="1">
        <v>1</v>
      </c>
      <c r="UD271" s="1">
        <f t="shared" si="447"/>
        <v>0</v>
      </c>
      <c r="UE271" s="1"/>
      <c r="UG271" s="1">
        <f t="shared" si="448"/>
        <v>0</v>
      </c>
      <c r="UH271" s="1"/>
      <c r="UQ271" s="1">
        <f t="shared" si="499"/>
        <v>0</v>
      </c>
      <c r="UR271" s="1"/>
      <c r="VA271" s="1">
        <f t="shared" si="500"/>
        <v>0</v>
      </c>
      <c r="VB271" s="1"/>
      <c r="VG271" s="1">
        <f t="shared" si="501"/>
        <v>0</v>
      </c>
      <c r="VH271" s="1"/>
      <c r="WY271" s="1">
        <f t="shared" si="449"/>
        <v>0</v>
      </c>
      <c r="WZ271" s="1"/>
      <c r="XB271" s="1">
        <f t="shared" si="502"/>
        <v>0</v>
      </c>
      <c r="XC271" s="1"/>
      <c r="XG271" s="1">
        <f t="shared" si="450"/>
        <v>0</v>
      </c>
      <c r="XH271" s="1"/>
      <c r="XK271" s="109"/>
      <c r="XL271" s="1">
        <f t="shared" si="451"/>
        <v>3</v>
      </c>
      <c r="XM271" s="1">
        <f t="shared" si="452"/>
        <v>0</v>
      </c>
      <c r="XN271" s="1">
        <f t="shared" si="503"/>
        <v>0</v>
      </c>
      <c r="XO271" s="1">
        <f t="shared" si="453"/>
        <v>0</v>
      </c>
      <c r="XP271" s="1">
        <f t="shared" si="504"/>
        <v>1</v>
      </c>
      <c r="XQ271" s="1">
        <f t="shared" si="454"/>
        <v>0</v>
      </c>
      <c r="XR271" s="1">
        <f t="shared" si="455"/>
        <v>0</v>
      </c>
      <c r="XS271" s="1">
        <f t="shared" si="511"/>
        <v>0</v>
      </c>
      <c r="XT271" s="1">
        <f t="shared" si="505"/>
        <v>1</v>
      </c>
      <c r="XU271" s="1">
        <f t="shared" si="456"/>
        <v>0</v>
      </c>
      <c r="XV271" s="1">
        <f t="shared" si="457"/>
        <v>0</v>
      </c>
      <c r="XW271" s="1">
        <f t="shared" si="458"/>
        <v>0</v>
      </c>
      <c r="XX271" s="1">
        <f t="shared" si="459"/>
        <v>0</v>
      </c>
      <c r="XY271" s="1">
        <f t="shared" si="460"/>
        <v>1</v>
      </c>
      <c r="XZ271" s="1">
        <f t="shared" si="461"/>
        <v>0</v>
      </c>
      <c r="YA271" s="1">
        <f t="shared" si="462"/>
        <v>0</v>
      </c>
      <c r="YB271" s="1">
        <f t="shared" si="463"/>
        <v>0</v>
      </c>
      <c r="YC271" s="1">
        <f t="shared" si="464"/>
        <v>0</v>
      </c>
      <c r="YD271" s="132"/>
      <c r="YE271" s="133">
        <f t="shared" si="515"/>
        <v>6</v>
      </c>
      <c r="YF271" s="133">
        <f t="shared" si="465"/>
        <v>83833.333333333328</v>
      </c>
      <c r="YG271" s="130">
        <v>4</v>
      </c>
      <c r="YH271" s="130">
        <f t="shared" si="466"/>
        <v>125750</v>
      </c>
      <c r="YI271" s="135">
        <v>4</v>
      </c>
      <c r="YJ271" s="128">
        <f t="shared" si="467"/>
        <v>125750</v>
      </c>
      <c r="YK271" s="178"/>
      <c r="YL271">
        <v>1</v>
      </c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>
        <v>1</v>
      </c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>
        <f t="shared" si="506"/>
        <v>1</v>
      </c>
      <c r="ACD271" s="25">
        <f t="shared" si="514"/>
        <v>503000</v>
      </c>
      <c r="ACE271" s="11">
        <f t="shared" si="468"/>
        <v>7</v>
      </c>
      <c r="ACF271" s="11">
        <f t="shared" si="469"/>
        <v>71857.142857142855</v>
      </c>
      <c r="ACG271" s="3">
        <v>4</v>
      </c>
      <c r="ACH271" s="3">
        <v>1</v>
      </c>
      <c r="ACI271" s="11">
        <f t="shared" si="470"/>
        <v>503000</v>
      </c>
      <c r="ACJ271" s="45">
        <v>1</v>
      </c>
      <c r="ACK271" s="13">
        <f t="shared" si="471"/>
        <v>503000</v>
      </c>
      <c r="ACL271">
        <v>1</v>
      </c>
      <c r="ACM271" s="25">
        <f t="shared" si="472"/>
        <v>503000</v>
      </c>
      <c r="ACN271" s="11">
        <f t="shared" si="473"/>
        <v>503000</v>
      </c>
      <c r="ACO271" s="65"/>
      <c r="ACR271" s="3" t="s">
        <v>292</v>
      </c>
      <c r="ACX271" s="3">
        <v>46</v>
      </c>
      <c r="ACY271" s="3">
        <v>1</v>
      </c>
      <c r="ACZ271" s="3" t="s">
        <v>259</v>
      </c>
      <c r="ADD271" s="3" t="s">
        <v>185</v>
      </c>
      <c r="ADV271" s="459"/>
      <c r="AEE271" s="1">
        <f t="shared" si="507"/>
        <v>0</v>
      </c>
      <c r="AFA271" s="3">
        <v>1</v>
      </c>
      <c r="AFC271" s="3">
        <v>1</v>
      </c>
      <c r="AFJ271" s="3">
        <v>1</v>
      </c>
      <c r="AFM271" s="3">
        <v>1</v>
      </c>
      <c r="AFP271" s="3">
        <v>1</v>
      </c>
      <c r="AFU271" s="3">
        <v>1</v>
      </c>
      <c r="AFX271" s="3">
        <v>1</v>
      </c>
      <c r="AFY271" s="3">
        <v>1</v>
      </c>
      <c r="AGL271" s="3">
        <v>325000</v>
      </c>
      <c r="AGM271" s="14">
        <f t="shared" si="512"/>
        <v>0</v>
      </c>
      <c r="AHJ271" s="3">
        <v>325000</v>
      </c>
      <c r="AHL271" s="3">
        <v>1</v>
      </c>
      <c r="AHM271" s="3">
        <v>1</v>
      </c>
      <c r="AHQ271" s="3">
        <v>8</v>
      </c>
      <c r="AHX271" s="3">
        <v>1</v>
      </c>
      <c r="AIA271" s="3">
        <v>1</v>
      </c>
      <c r="AIB271" s="3">
        <v>1</v>
      </c>
      <c r="AIC271" s="3">
        <v>1</v>
      </c>
      <c r="AID271" s="3">
        <v>1</v>
      </c>
      <c r="AIJ271" s="3">
        <v>1</v>
      </c>
      <c r="AIK271" s="3">
        <v>1</v>
      </c>
      <c r="AIL271" s="3">
        <v>1</v>
      </c>
      <c r="AIX271" s="3">
        <v>1</v>
      </c>
      <c r="AIY271" s="14">
        <v>120000</v>
      </c>
      <c r="AIZ271" s="14"/>
      <c r="AJA271" s="3">
        <v>36.92</v>
      </c>
      <c r="AJB271" s="14">
        <v>383000</v>
      </c>
      <c r="AJF271" s="438"/>
      <c r="AJG271" s="47"/>
      <c r="AJH271" s="381">
        <v>503000</v>
      </c>
      <c r="AJI271" s="11">
        <f t="shared" si="474"/>
        <v>71857.142857142855</v>
      </c>
      <c r="AJJ271" s="61"/>
      <c r="AJK271" s="15">
        <v>0.6</v>
      </c>
      <c r="AJL271" s="3">
        <v>3</v>
      </c>
      <c r="AJV271" s="1"/>
      <c r="AJW271" s="1">
        <f t="shared" si="508"/>
        <v>3</v>
      </c>
      <c r="AJZ271" s="1">
        <f t="shared" si="509"/>
        <v>3</v>
      </c>
      <c r="AKA271" s="61"/>
      <c r="AKB271" s="3" t="s">
        <v>1107</v>
      </c>
      <c r="AKC271" s="3" t="s">
        <v>572</v>
      </c>
      <c r="AKD271" s="3" t="s">
        <v>893</v>
      </c>
      <c r="AKE271" s="3" t="s">
        <v>426</v>
      </c>
      <c r="AKF271" s="3" t="s">
        <v>343</v>
      </c>
      <c r="AKG271" s="3" t="s">
        <v>994</v>
      </c>
      <c r="AKH271" s="3" t="s">
        <v>995</v>
      </c>
      <c r="AKI271" s="3" t="s">
        <v>1221</v>
      </c>
      <c r="AKJ271" s="3" t="s">
        <v>262</v>
      </c>
      <c r="AKK271" s="3" t="s">
        <v>260</v>
      </c>
      <c r="AKL271" s="3" t="s">
        <v>260</v>
      </c>
      <c r="AKM271" s="3" t="s">
        <v>260</v>
      </c>
      <c r="AKN271" s="3" t="s">
        <v>260</v>
      </c>
      <c r="AKO271" s="3" t="s">
        <v>260</v>
      </c>
      <c r="AKP271" s="3" t="s">
        <v>260</v>
      </c>
      <c r="AKQ271" s="3" t="s">
        <v>260</v>
      </c>
      <c r="AKR271" s="3" t="s">
        <v>263</v>
      </c>
      <c r="AKS271" s="3" t="s">
        <v>260</v>
      </c>
      <c r="AKT271" s="3" t="s">
        <v>260</v>
      </c>
      <c r="AKU271" s="3" t="s">
        <v>260</v>
      </c>
      <c r="AKV271" s="3" t="s">
        <v>260</v>
      </c>
      <c r="AKW271" s="3" t="s">
        <v>260</v>
      </c>
      <c r="AKX271" s="3" t="s">
        <v>260</v>
      </c>
      <c r="AKY271" s="3" t="s">
        <v>260</v>
      </c>
      <c r="AKZ271" s="3" t="s">
        <v>260</v>
      </c>
      <c r="ALA271" s="3" t="s">
        <v>260</v>
      </c>
      <c r="ALB271" s="3" t="s">
        <v>260</v>
      </c>
      <c r="ALC271" s="3" t="s">
        <v>260</v>
      </c>
      <c r="ALD271" s="3" t="s">
        <v>260</v>
      </c>
      <c r="ALE271" s="3" t="s">
        <v>260</v>
      </c>
      <c r="ALF271" s="3" t="s">
        <v>260</v>
      </c>
      <c r="ALG271" s="3" t="s">
        <v>260</v>
      </c>
      <c r="ALH271" s="3" t="s">
        <v>260</v>
      </c>
      <c r="ALI271" s="3" t="s">
        <v>260</v>
      </c>
      <c r="ALJ271" s="3" t="s">
        <v>260</v>
      </c>
      <c r="ALK271" s="3" t="s">
        <v>260</v>
      </c>
      <c r="ALL271" s="3" t="s">
        <v>260</v>
      </c>
      <c r="ALM271" s="3">
        <v>8</v>
      </c>
      <c r="ALN271" s="11">
        <f t="shared" si="510"/>
        <v>62875</v>
      </c>
      <c r="ALO271" s="31">
        <v>503000</v>
      </c>
      <c r="ALP271" s="3">
        <v>3</v>
      </c>
      <c r="ALQ271" s="3">
        <v>2</v>
      </c>
      <c r="ALR271" s="3">
        <v>2</v>
      </c>
      <c r="ALS271" s="3">
        <v>1</v>
      </c>
      <c r="ALU271" s="61"/>
      <c r="ALV271" s="3">
        <v>1</v>
      </c>
      <c r="ALY271" s="3">
        <v>1</v>
      </c>
      <c r="ALZ271" s="3">
        <v>1</v>
      </c>
      <c r="AMA271" s="3">
        <v>1</v>
      </c>
      <c r="AMJ271" s="404"/>
    </row>
    <row r="272" spans="1:1024" s="1" customFormat="1" ht="15" customHeight="1" x14ac:dyDescent="0.25">
      <c r="A272" s="268"/>
      <c r="B272" s="113">
        <v>375</v>
      </c>
      <c r="C272" s="473" t="s">
        <v>985</v>
      </c>
      <c r="D272" s="304" t="s">
        <v>1222</v>
      </c>
      <c r="E272" s="1">
        <v>2005</v>
      </c>
      <c r="F272" s="1">
        <v>2</v>
      </c>
      <c r="G272" s="1">
        <v>1</v>
      </c>
      <c r="H272" s="1">
        <v>1</v>
      </c>
      <c r="I272" s="1">
        <v>1</v>
      </c>
      <c r="J272" s="1">
        <v>3</v>
      </c>
      <c r="K272" s="1">
        <v>2000</v>
      </c>
      <c r="L272" s="1">
        <v>2002</v>
      </c>
      <c r="M272" s="1">
        <v>3</v>
      </c>
      <c r="AD272" s="1">
        <v>1</v>
      </c>
      <c r="AE272" s="1">
        <v>1</v>
      </c>
      <c r="AF272" s="1">
        <v>1</v>
      </c>
      <c r="AY272" s="1">
        <v>1</v>
      </c>
      <c r="BA272" s="1">
        <v>1</v>
      </c>
      <c r="BB272" s="1">
        <v>11</v>
      </c>
      <c r="BC272" s="1">
        <v>1</v>
      </c>
      <c r="BG272" s="1">
        <v>2</v>
      </c>
      <c r="CG272" s="1">
        <v>1</v>
      </c>
      <c r="CH272" s="246"/>
      <c r="CP272" s="1">
        <f t="shared" si="475"/>
        <v>0</v>
      </c>
      <c r="CS272" s="1">
        <f t="shared" si="438"/>
        <v>0</v>
      </c>
      <c r="DO272" s="1">
        <f t="shared" si="476"/>
        <v>0</v>
      </c>
      <c r="DX272" s="1">
        <f t="shared" si="477"/>
        <v>0</v>
      </c>
      <c r="EE272" s="1">
        <f t="shared" si="478"/>
        <v>0</v>
      </c>
      <c r="EH272" s="1">
        <f t="shared" si="479"/>
        <v>0</v>
      </c>
      <c r="FF272" s="116"/>
      <c r="GP272" s="1">
        <f t="shared" si="439"/>
        <v>0</v>
      </c>
      <c r="GY272" s="1">
        <f t="shared" si="480"/>
        <v>0</v>
      </c>
      <c r="HC272" s="1">
        <f t="shared" si="481"/>
        <v>0</v>
      </c>
      <c r="HS272" s="1">
        <f t="shared" si="482"/>
        <v>0</v>
      </c>
      <c r="HX272" s="1">
        <f t="shared" si="440"/>
        <v>0</v>
      </c>
      <c r="ID272" s="1">
        <f t="shared" si="441"/>
        <v>0</v>
      </c>
      <c r="IN272" s="1">
        <f t="shared" si="483"/>
        <v>0</v>
      </c>
      <c r="IW272" s="1">
        <f t="shared" si="484"/>
        <v>0</v>
      </c>
      <c r="IZ272" s="1">
        <f t="shared" si="442"/>
        <v>0</v>
      </c>
      <c r="JJ272" s="1">
        <f t="shared" si="443"/>
        <v>0</v>
      </c>
      <c r="JV272" s="1">
        <f t="shared" si="485"/>
        <v>0</v>
      </c>
      <c r="KB272" s="1">
        <f t="shared" si="486"/>
        <v>0</v>
      </c>
      <c r="LG272" s="1">
        <f t="shared" si="444"/>
        <v>0</v>
      </c>
      <c r="LM272" s="1">
        <v>1</v>
      </c>
      <c r="LT272" s="1">
        <f t="shared" si="487"/>
        <v>1</v>
      </c>
      <c r="LU272" s="1">
        <v>1</v>
      </c>
      <c r="MA272" s="1">
        <f t="shared" si="488"/>
        <v>0</v>
      </c>
      <c r="MF272" s="1">
        <f t="shared" si="489"/>
        <v>0</v>
      </c>
      <c r="MM272" s="1">
        <f t="shared" si="490"/>
        <v>0</v>
      </c>
      <c r="MS272" s="1">
        <f t="shared" si="491"/>
        <v>0</v>
      </c>
      <c r="MU272" s="115"/>
      <c r="OI272" s="120"/>
      <c r="PD272" s="1">
        <f t="shared" si="445"/>
        <v>0</v>
      </c>
      <c r="QF272" s="1">
        <f t="shared" si="492"/>
        <v>0</v>
      </c>
      <c r="QY272" s="1">
        <f t="shared" si="493"/>
        <v>0</v>
      </c>
      <c r="RK272" s="1">
        <f t="shared" si="494"/>
        <v>0</v>
      </c>
      <c r="SA272" s="1">
        <f t="shared" si="495"/>
        <v>0</v>
      </c>
      <c r="SG272" s="1">
        <f t="shared" si="496"/>
        <v>0</v>
      </c>
      <c r="SO272" s="1">
        <f t="shared" si="497"/>
        <v>0</v>
      </c>
      <c r="TB272" s="1">
        <f t="shared" si="498"/>
        <v>0</v>
      </c>
      <c r="TD272" s="1">
        <v>1</v>
      </c>
      <c r="TQ272" s="1">
        <v>1</v>
      </c>
      <c r="TS272" s="1">
        <f t="shared" si="446"/>
        <v>2</v>
      </c>
      <c r="TT272" s="1">
        <v>1</v>
      </c>
      <c r="UD272" s="1">
        <f t="shared" si="447"/>
        <v>0</v>
      </c>
      <c r="UG272" s="1">
        <f t="shared" si="448"/>
        <v>0</v>
      </c>
      <c r="UQ272" s="1">
        <f t="shared" si="499"/>
        <v>0</v>
      </c>
      <c r="VA272" s="1">
        <f t="shared" si="500"/>
        <v>0</v>
      </c>
      <c r="VG272" s="1">
        <f t="shared" si="501"/>
        <v>0</v>
      </c>
      <c r="WY272" s="1">
        <f t="shared" si="449"/>
        <v>0</v>
      </c>
      <c r="XB272" s="1">
        <f t="shared" si="502"/>
        <v>0</v>
      </c>
      <c r="XG272" s="1">
        <f t="shared" si="450"/>
        <v>0</v>
      </c>
      <c r="XK272" s="108"/>
      <c r="XL272" s="1">
        <f t="shared" si="451"/>
        <v>3</v>
      </c>
      <c r="XM272" s="1">
        <f t="shared" si="452"/>
        <v>0</v>
      </c>
      <c r="XN272" s="1">
        <f t="shared" si="503"/>
        <v>0</v>
      </c>
      <c r="XO272" s="1">
        <f t="shared" si="453"/>
        <v>0</v>
      </c>
      <c r="XP272" s="1">
        <f t="shared" si="504"/>
        <v>0</v>
      </c>
      <c r="XQ272" s="1">
        <f t="shared" si="454"/>
        <v>0</v>
      </c>
      <c r="XR272" s="1">
        <f t="shared" si="455"/>
        <v>0</v>
      </c>
      <c r="XS272" s="1">
        <f t="shared" si="511"/>
        <v>0</v>
      </c>
      <c r="XT272" s="1">
        <f t="shared" si="505"/>
        <v>0</v>
      </c>
      <c r="XU272" s="1">
        <f t="shared" si="456"/>
        <v>0</v>
      </c>
      <c r="XV272" s="1">
        <f t="shared" si="457"/>
        <v>0</v>
      </c>
      <c r="XW272" s="1">
        <f t="shared" si="458"/>
        <v>0</v>
      </c>
      <c r="XX272" s="1">
        <f t="shared" si="459"/>
        <v>0</v>
      </c>
      <c r="XY272" s="1">
        <f t="shared" si="460"/>
        <v>0</v>
      </c>
      <c r="XZ272" s="1">
        <f t="shared" si="461"/>
        <v>0</v>
      </c>
      <c r="YA272" s="1">
        <f t="shared" si="462"/>
        <v>0</v>
      </c>
      <c r="YB272" s="1">
        <f t="shared" si="463"/>
        <v>0</v>
      </c>
      <c r="YC272" s="1">
        <f t="shared" si="464"/>
        <v>0</v>
      </c>
      <c r="YD272" s="132"/>
      <c r="YE272" s="133">
        <f t="shared" si="515"/>
        <v>3</v>
      </c>
      <c r="YF272" s="133">
        <f t="shared" si="465"/>
        <v>164333.33333333334</v>
      </c>
      <c r="YG272" s="130">
        <v>2</v>
      </c>
      <c r="YH272" s="130">
        <f t="shared" si="466"/>
        <v>246500</v>
      </c>
      <c r="YI272" s="129">
        <v>1</v>
      </c>
      <c r="YJ272" s="128">
        <f t="shared" si="467"/>
        <v>493000</v>
      </c>
      <c r="YK272" s="177"/>
      <c r="YL272">
        <v>1</v>
      </c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>
        <f t="shared" si="506"/>
        <v>0</v>
      </c>
      <c r="ACD272" s="25" t="e">
        <f t="shared" si="514"/>
        <v>#DIV/0!</v>
      </c>
      <c r="ACE272" s="11">
        <f t="shared" si="468"/>
        <v>3</v>
      </c>
      <c r="ACF272" s="11">
        <f t="shared" si="469"/>
        <v>164333.33333333334</v>
      </c>
      <c r="ACG272" s="1">
        <v>4</v>
      </c>
      <c r="ACH272" s="1">
        <v>1</v>
      </c>
      <c r="ACI272" s="11">
        <f t="shared" si="470"/>
        <v>493000</v>
      </c>
      <c r="ACJ272" s="45">
        <v>1</v>
      </c>
      <c r="ACK272" s="13">
        <f t="shared" si="471"/>
        <v>493000</v>
      </c>
      <c r="ACL272">
        <v>1</v>
      </c>
      <c r="ACM272" s="25">
        <f t="shared" si="472"/>
        <v>493000</v>
      </c>
      <c r="ACN272" s="11">
        <f t="shared" si="473"/>
        <v>493000</v>
      </c>
      <c r="ACO272" s="65"/>
      <c r="ACR272" s="1" t="s">
        <v>258</v>
      </c>
      <c r="ACS272" s="1">
        <v>1</v>
      </c>
      <c r="ACU272" s="1">
        <v>1</v>
      </c>
      <c r="ACV272" s="1">
        <v>1</v>
      </c>
      <c r="ACZ272" s="1" t="s">
        <v>259</v>
      </c>
      <c r="ADD272" s="1" t="s">
        <v>189</v>
      </c>
      <c r="ADL272" s="1">
        <v>1</v>
      </c>
      <c r="ADO272" s="1">
        <v>1</v>
      </c>
      <c r="ADR272" s="1">
        <v>1</v>
      </c>
      <c r="ADU272" s="1">
        <v>2</v>
      </c>
      <c r="ADV272" s="457"/>
      <c r="AEE272" s="1">
        <f t="shared" si="507"/>
        <v>0</v>
      </c>
      <c r="AFM272" s="1">
        <v>1</v>
      </c>
      <c r="AFN272" s="1">
        <v>1</v>
      </c>
      <c r="AFP272" s="1">
        <v>1</v>
      </c>
      <c r="AGL272" s="11">
        <v>404000</v>
      </c>
      <c r="AGM272" s="11">
        <f t="shared" si="512"/>
        <v>51000</v>
      </c>
      <c r="AGT272" s="1">
        <v>51000</v>
      </c>
      <c r="AGU272" s="1">
        <v>1</v>
      </c>
      <c r="AHI272" s="1">
        <v>1</v>
      </c>
      <c r="AHJ272" s="1">
        <v>455000</v>
      </c>
      <c r="AHK272" s="1">
        <v>12.624000000000001</v>
      </c>
      <c r="AHL272" s="1">
        <v>3</v>
      </c>
      <c r="AHM272" s="1">
        <v>1</v>
      </c>
      <c r="AHN272" s="1">
        <v>1</v>
      </c>
      <c r="AHO272" s="1">
        <v>1</v>
      </c>
      <c r="AHX272" s="1">
        <v>1</v>
      </c>
      <c r="AHY272" s="1">
        <v>1</v>
      </c>
      <c r="AHZ272" s="1">
        <v>1</v>
      </c>
      <c r="AIA272" s="1">
        <v>1</v>
      </c>
      <c r="AIB272" s="1">
        <v>1</v>
      </c>
      <c r="AIJ272" s="1">
        <v>1</v>
      </c>
      <c r="AIP272" s="1" t="s">
        <v>1227</v>
      </c>
      <c r="AIQ272" s="1">
        <v>1</v>
      </c>
      <c r="AIW272" s="1">
        <v>1</v>
      </c>
      <c r="AIX272" s="1">
        <v>1</v>
      </c>
      <c r="AIY272" s="11">
        <v>38000</v>
      </c>
      <c r="AIZ272" s="11"/>
      <c r="AJA272" s="1">
        <v>8.35</v>
      </c>
      <c r="AJB272" s="11"/>
      <c r="AJC272" s="1">
        <v>455000</v>
      </c>
      <c r="AJD272" s="1">
        <v>1</v>
      </c>
      <c r="AJE272" s="1">
        <v>1</v>
      </c>
      <c r="AJF272" s="435">
        <v>92.292089249492903</v>
      </c>
      <c r="AJG272" s="45"/>
      <c r="AJH272" s="381">
        <v>493000</v>
      </c>
      <c r="AJI272" s="11">
        <f t="shared" si="474"/>
        <v>164333.33333333334</v>
      </c>
      <c r="AJJ272" s="60"/>
      <c r="AJK272" s="12"/>
      <c r="AJL272" s="1">
        <v>1</v>
      </c>
      <c r="AJW272" s="1">
        <f t="shared" si="508"/>
        <v>1</v>
      </c>
      <c r="AJZ272" s="1">
        <f t="shared" si="509"/>
        <v>1</v>
      </c>
      <c r="AKA272" s="60"/>
      <c r="AKB272" s="1" t="s">
        <v>192</v>
      </c>
      <c r="AKC272" s="1" t="s">
        <v>186</v>
      </c>
      <c r="AKD272" s="1" t="s">
        <v>261</v>
      </c>
      <c r="AKE272" s="1" t="s">
        <v>260</v>
      </c>
      <c r="AKF272" s="1" t="s">
        <v>260</v>
      </c>
      <c r="AKG272" s="1" t="s">
        <v>260</v>
      </c>
      <c r="AKH272" s="1" t="s">
        <v>260</v>
      </c>
      <c r="AKI272" s="1" t="s">
        <v>260</v>
      </c>
      <c r="AKJ272" s="1" t="s">
        <v>262</v>
      </c>
      <c r="AKK272" s="1" t="s">
        <v>260</v>
      </c>
      <c r="AKL272" s="1" t="s">
        <v>260</v>
      </c>
      <c r="AKM272" s="1" t="s">
        <v>260</v>
      </c>
      <c r="AKN272" s="1" t="s">
        <v>260</v>
      </c>
      <c r="AKO272" s="1" t="s">
        <v>260</v>
      </c>
      <c r="AKP272" s="1" t="s">
        <v>260</v>
      </c>
      <c r="AKQ272" s="1" t="s">
        <v>260</v>
      </c>
      <c r="AKR272" s="1" t="s">
        <v>263</v>
      </c>
      <c r="AKS272" s="1" t="s">
        <v>260</v>
      </c>
      <c r="AKT272" s="1" t="s">
        <v>260</v>
      </c>
      <c r="AKU272" s="1" t="s">
        <v>260</v>
      </c>
      <c r="AKV272" s="1" t="s">
        <v>260</v>
      </c>
      <c r="AKW272" s="1" t="s">
        <v>260</v>
      </c>
      <c r="AKX272" s="1" t="s">
        <v>260</v>
      </c>
      <c r="AKY272" s="1" t="s">
        <v>260</v>
      </c>
      <c r="AKZ272" s="1" t="s">
        <v>260</v>
      </c>
      <c r="ALA272" s="1" t="s">
        <v>260</v>
      </c>
      <c r="ALB272" s="1" t="s">
        <v>260</v>
      </c>
      <c r="ALC272" s="1" t="s">
        <v>260</v>
      </c>
      <c r="ALD272" s="1" t="s">
        <v>260</v>
      </c>
      <c r="ALE272" s="1" t="s">
        <v>260</v>
      </c>
      <c r="ALF272" s="1" t="s">
        <v>260</v>
      </c>
      <c r="ALG272" s="1" t="s">
        <v>260</v>
      </c>
      <c r="ALH272" s="1" t="s">
        <v>260</v>
      </c>
      <c r="ALI272" s="1" t="s">
        <v>260</v>
      </c>
      <c r="ALJ272" s="1" t="s">
        <v>260</v>
      </c>
      <c r="ALK272" s="1" t="s">
        <v>260</v>
      </c>
      <c r="ALL272" s="1" t="s">
        <v>260</v>
      </c>
      <c r="ALM272" s="1">
        <v>2</v>
      </c>
      <c r="ALN272" s="11">
        <f t="shared" si="510"/>
        <v>246500</v>
      </c>
      <c r="ALO272" s="28">
        <v>493000</v>
      </c>
      <c r="ALP272" s="1">
        <v>1</v>
      </c>
      <c r="ALQ272" s="1">
        <v>1</v>
      </c>
      <c r="ALU272" s="60"/>
      <c r="ALV272" s="1">
        <v>1</v>
      </c>
      <c r="ALY272" s="1">
        <v>1</v>
      </c>
      <c r="ALZ272" s="1">
        <v>1</v>
      </c>
      <c r="AMA272" s="1">
        <v>1</v>
      </c>
      <c r="AMD272" s="1">
        <v>1</v>
      </c>
      <c r="AMJ272" s="403"/>
    </row>
    <row r="273" spans="1:1024" s="1" customFormat="1" ht="15" customHeight="1" x14ac:dyDescent="0.25">
      <c r="A273" s="268"/>
      <c r="B273" s="113">
        <v>376</v>
      </c>
      <c r="C273" s="473" t="s">
        <v>985</v>
      </c>
      <c r="D273" s="304" t="s">
        <v>1223</v>
      </c>
      <c r="E273" s="1">
        <v>2006</v>
      </c>
      <c r="F273" s="1">
        <v>8</v>
      </c>
      <c r="G273" s="1">
        <v>1</v>
      </c>
      <c r="J273" s="1">
        <v>8</v>
      </c>
      <c r="K273" s="1">
        <v>1994</v>
      </c>
      <c r="L273" s="1">
        <v>2000</v>
      </c>
      <c r="M273" s="1">
        <v>7</v>
      </c>
      <c r="X273" s="1">
        <v>1</v>
      </c>
      <c r="Y273" s="1">
        <v>1</v>
      </c>
      <c r="Z273" s="1">
        <v>1</v>
      </c>
      <c r="AA273" s="1">
        <v>1</v>
      </c>
      <c r="AB273" s="1">
        <v>1</v>
      </c>
      <c r="AC273" s="1">
        <v>1</v>
      </c>
      <c r="AD273" s="1">
        <v>1</v>
      </c>
      <c r="AY273" s="1">
        <v>1</v>
      </c>
      <c r="BA273" s="1">
        <v>1</v>
      </c>
      <c r="BB273" s="1">
        <v>21</v>
      </c>
      <c r="BC273" s="1">
        <v>1</v>
      </c>
      <c r="BD273" s="1">
        <v>1</v>
      </c>
      <c r="BG273" s="1">
        <v>2</v>
      </c>
      <c r="CG273" s="1">
        <v>1</v>
      </c>
      <c r="CH273" s="246"/>
      <c r="CP273" s="1">
        <f t="shared" si="475"/>
        <v>0</v>
      </c>
      <c r="CS273" s="1">
        <f t="shared" si="438"/>
        <v>0</v>
      </c>
      <c r="DO273" s="1">
        <f t="shared" si="476"/>
        <v>0</v>
      </c>
      <c r="DX273" s="1">
        <f t="shared" si="477"/>
        <v>0</v>
      </c>
      <c r="EE273" s="1">
        <f t="shared" si="478"/>
        <v>0</v>
      </c>
      <c r="EH273" s="1">
        <f t="shared" si="479"/>
        <v>0</v>
      </c>
      <c r="FF273" s="116"/>
      <c r="GP273" s="1">
        <f t="shared" si="439"/>
        <v>0</v>
      </c>
      <c r="GY273" s="1">
        <f t="shared" si="480"/>
        <v>0</v>
      </c>
      <c r="HC273" s="1">
        <f t="shared" si="481"/>
        <v>0</v>
      </c>
      <c r="HS273" s="1">
        <f t="shared" si="482"/>
        <v>0</v>
      </c>
      <c r="HX273" s="1">
        <f t="shared" si="440"/>
        <v>0</v>
      </c>
      <c r="ID273" s="1">
        <f t="shared" si="441"/>
        <v>0</v>
      </c>
      <c r="IN273" s="1">
        <f t="shared" si="483"/>
        <v>0</v>
      </c>
      <c r="IW273" s="1">
        <f t="shared" si="484"/>
        <v>0</v>
      </c>
      <c r="IZ273" s="1">
        <f t="shared" si="442"/>
        <v>0</v>
      </c>
      <c r="JJ273" s="1">
        <f t="shared" si="443"/>
        <v>0</v>
      </c>
      <c r="JV273" s="1">
        <f t="shared" si="485"/>
        <v>0</v>
      </c>
      <c r="KB273" s="1">
        <f t="shared" si="486"/>
        <v>0</v>
      </c>
      <c r="LG273" s="1">
        <f t="shared" si="444"/>
        <v>0</v>
      </c>
      <c r="LT273" s="1">
        <f t="shared" si="487"/>
        <v>0</v>
      </c>
      <c r="MA273" s="1">
        <f t="shared" si="488"/>
        <v>0</v>
      </c>
      <c r="MF273" s="1">
        <f t="shared" si="489"/>
        <v>0</v>
      </c>
      <c r="MM273" s="1">
        <f t="shared" si="490"/>
        <v>0</v>
      </c>
      <c r="MS273" s="1">
        <f t="shared" si="491"/>
        <v>0</v>
      </c>
      <c r="MU273" s="115"/>
      <c r="OI273" s="120"/>
      <c r="PD273" s="1">
        <f t="shared" si="445"/>
        <v>0</v>
      </c>
      <c r="QF273" s="1">
        <f t="shared" si="492"/>
        <v>0</v>
      </c>
      <c r="QY273" s="1">
        <f t="shared" si="493"/>
        <v>0</v>
      </c>
      <c r="RK273" s="1">
        <f t="shared" si="494"/>
        <v>0</v>
      </c>
      <c r="SA273" s="1">
        <f t="shared" si="495"/>
        <v>0</v>
      </c>
      <c r="SG273" s="1">
        <f t="shared" si="496"/>
        <v>0</v>
      </c>
      <c r="SO273" s="1">
        <f t="shared" si="497"/>
        <v>0</v>
      </c>
      <c r="TB273" s="1">
        <f t="shared" si="498"/>
        <v>0</v>
      </c>
      <c r="TD273" s="1">
        <v>1</v>
      </c>
      <c r="TG273" s="1">
        <v>1</v>
      </c>
      <c r="TH273" s="1">
        <v>1</v>
      </c>
      <c r="TS273" s="1">
        <f t="shared" si="446"/>
        <v>3</v>
      </c>
      <c r="TT273" s="1">
        <v>1</v>
      </c>
      <c r="UD273" s="1">
        <f t="shared" si="447"/>
        <v>0</v>
      </c>
      <c r="UG273" s="1">
        <f t="shared" si="448"/>
        <v>0</v>
      </c>
      <c r="UQ273" s="1">
        <f t="shared" si="499"/>
        <v>0</v>
      </c>
      <c r="VA273" s="1">
        <f t="shared" si="500"/>
        <v>0</v>
      </c>
      <c r="VG273" s="1">
        <f t="shared" si="501"/>
        <v>0</v>
      </c>
      <c r="WY273" s="1">
        <f t="shared" si="449"/>
        <v>0</v>
      </c>
      <c r="XB273" s="1">
        <f t="shared" si="502"/>
        <v>0</v>
      </c>
      <c r="XG273" s="1">
        <f t="shared" si="450"/>
        <v>0</v>
      </c>
      <c r="XK273" s="108"/>
      <c r="XL273" s="1">
        <f t="shared" si="451"/>
        <v>3</v>
      </c>
      <c r="XM273" s="1">
        <f t="shared" si="452"/>
        <v>0</v>
      </c>
      <c r="XN273" s="1">
        <f t="shared" si="503"/>
        <v>0</v>
      </c>
      <c r="XO273" s="1">
        <f t="shared" si="453"/>
        <v>0</v>
      </c>
      <c r="XP273" s="1">
        <f t="shared" si="504"/>
        <v>0</v>
      </c>
      <c r="XQ273" s="1">
        <f t="shared" si="454"/>
        <v>0</v>
      </c>
      <c r="XR273" s="1">
        <f t="shared" si="455"/>
        <v>0</v>
      </c>
      <c r="XS273" s="1">
        <f t="shared" si="511"/>
        <v>0</v>
      </c>
      <c r="XT273" s="1">
        <f t="shared" si="505"/>
        <v>0</v>
      </c>
      <c r="XU273" s="1">
        <f t="shared" si="456"/>
        <v>0</v>
      </c>
      <c r="XV273" s="1">
        <f t="shared" si="457"/>
        <v>0</v>
      </c>
      <c r="XW273" s="1">
        <f t="shared" si="458"/>
        <v>0</v>
      </c>
      <c r="XX273" s="1">
        <f t="shared" si="459"/>
        <v>0</v>
      </c>
      <c r="XY273" s="1">
        <f t="shared" si="460"/>
        <v>0</v>
      </c>
      <c r="XZ273" s="1">
        <f t="shared" si="461"/>
        <v>0</v>
      </c>
      <c r="YA273" s="1">
        <f t="shared" si="462"/>
        <v>0</v>
      </c>
      <c r="YB273" s="1">
        <f t="shared" si="463"/>
        <v>0</v>
      </c>
      <c r="YC273" s="1">
        <f t="shared" si="464"/>
        <v>0</v>
      </c>
      <c r="YD273" s="132"/>
      <c r="YE273" s="133">
        <f t="shared" si="515"/>
        <v>3</v>
      </c>
      <c r="YF273" s="133">
        <f t="shared" si="465"/>
        <v>138333.33333333334</v>
      </c>
      <c r="YG273" s="130">
        <v>1</v>
      </c>
      <c r="YH273" s="130">
        <f t="shared" si="466"/>
        <v>415000</v>
      </c>
      <c r="YI273" s="129">
        <v>1</v>
      </c>
      <c r="YJ273" s="128">
        <f t="shared" si="467"/>
        <v>415000</v>
      </c>
      <c r="YK273" s="177"/>
      <c r="YL273">
        <v>1</v>
      </c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>
        <f t="shared" si="506"/>
        <v>0</v>
      </c>
      <c r="ACD273" s="25" t="e">
        <f t="shared" si="514"/>
        <v>#DIV/0!</v>
      </c>
      <c r="ACE273" s="11">
        <f t="shared" si="468"/>
        <v>3</v>
      </c>
      <c r="ACF273" s="11">
        <f t="shared" si="469"/>
        <v>138333.33333333334</v>
      </c>
      <c r="ACG273" s="1">
        <v>5</v>
      </c>
      <c r="ACH273" s="1">
        <v>1</v>
      </c>
      <c r="ACI273" s="11">
        <f t="shared" si="470"/>
        <v>415000</v>
      </c>
      <c r="ACJ273" s="45">
        <v>1</v>
      </c>
      <c r="ACK273" s="13">
        <f t="shared" si="471"/>
        <v>415000</v>
      </c>
      <c r="ACL273">
        <v>1</v>
      </c>
      <c r="ACM273" s="25">
        <f t="shared" si="472"/>
        <v>415000</v>
      </c>
      <c r="ACN273" s="11">
        <f t="shared" si="473"/>
        <v>415000</v>
      </c>
      <c r="ACO273" s="65"/>
      <c r="ACR273" s="1" t="s">
        <v>258</v>
      </c>
      <c r="ACS273" s="1">
        <v>1</v>
      </c>
      <c r="ACU273" s="1">
        <v>1</v>
      </c>
      <c r="ACV273" s="1">
        <v>1</v>
      </c>
      <c r="ACX273" s="1">
        <v>42</v>
      </c>
      <c r="ACY273" s="1">
        <v>1</v>
      </c>
      <c r="ACZ273" s="1" t="s">
        <v>259</v>
      </c>
      <c r="ADD273" s="1" t="s">
        <v>185</v>
      </c>
      <c r="ADO273" s="1">
        <v>1</v>
      </c>
      <c r="ADR273" s="1">
        <v>1</v>
      </c>
      <c r="ADU273" s="1">
        <v>3</v>
      </c>
      <c r="ADV273" s="457"/>
      <c r="ADW273" s="1">
        <v>2</v>
      </c>
      <c r="AEB273" s="1">
        <v>1</v>
      </c>
      <c r="AEE273" s="1">
        <f t="shared" si="507"/>
        <v>0</v>
      </c>
      <c r="AEY273" s="1">
        <v>1</v>
      </c>
      <c r="AFA273" s="1">
        <v>1</v>
      </c>
      <c r="AFF273" s="1">
        <v>1</v>
      </c>
      <c r="AFM273" s="1">
        <v>1</v>
      </c>
      <c r="AFN273" s="1">
        <v>1</v>
      </c>
      <c r="AFV273" s="1">
        <v>1</v>
      </c>
      <c r="AFX273" s="1">
        <v>1</v>
      </c>
      <c r="AGL273" s="11">
        <v>404000</v>
      </c>
      <c r="AGM273" s="11">
        <f t="shared" si="512"/>
        <v>11000</v>
      </c>
      <c r="AGT273" s="1">
        <v>11000</v>
      </c>
      <c r="AGU273" s="1">
        <v>1</v>
      </c>
      <c r="AHI273" s="1">
        <v>1</v>
      </c>
      <c r="AHJ273" s="1">
        <v>415000</v>
      </c>
      <c r="AHK273" s="1">
        <v>2.7229999999999999</v>
      </c>
      <c r="AHL273" s="1">
        <v>5</v>
      </c>
      <c r="AHM273" s="1">
        <v>1</v>
      </c>
      <c r="AHN273" s="1">
        <v>1</v>
      </c>
      <c r="AHO273" s="1">
        <v>1</v>
      </c>
      <c r="AHV273" s="1">
        <v>5</v>
      </c>
      <c r="AHW273" s="1">
        <v>1</v>
      </c>
      <c r="AHX273" s="1">
        <v>1</v>
      </c>
      <c r="AHY273" s="1">
        <v>10</v>
      </c>
      <c r="AHZ273" s="1">
        <v>1</v>
      </c>
      <c r="AIA273" s="1">
        <v>1</v>
      </c>
      <c r="AIB273" s="1">
        <v>1</v>
      </c>
      <c r="AIC273" s="1">
        <v>4</v>
      </c>
      <c r="AID273" s="1">
        <v>1</v>
      </c>
      <c r="AIJ273" s="1">
        <v>1</v>
      </c>
      <c r="AIP273" s="1" t="s">
        <v>1228</v>
      </c>
      <c r="AIQ273" s="1">
        <v>1</v>
      </c>
      <c r="AIW273" s="1">
        <v>1</v>
      </c>
      <c r="AIX273" s="1">
        <v>1</v>
      </c>
      <c r="AIY273" s="11"/>
      <c r="AIZ273" s="11"/>
      <c r="AJB273" s="11">
        <v>115000</v>
      </c>
      <c r="AJC273" s="1">
        <v>300000</v>
      </c>
      <c r="AJD273" s="1">
        <v>1</v>
      </c>
      <c r="AJF273" s="435">
        <v>72.289156626506028</v>
      </c>
      <c r="AJG273" s="45">
        <v>260.86956521739131</v>
      </c>
      <c r="AJH273" s="381">
        <v>415000</v>
      </c>
      <c r="AJI273" s="11">
        <f t="shared" si="474"/>
        <v>138333.33333333334</v>
      </c>
      <c r="AJJ273" s="60"/>
      <c r="AJK273" s="12"/>
      <c r="AJW273" s="1">
        <f t="shared" si="508"/>
        <v>0</v>
      </c>
      <c r="AJZ273" s="1">
        <f t="shared" si="509"/>
        <v>0</v>
      </c>
      <c r="AKA273" s="60"/>
      <c r="AKB273" s="1" t="s">
        <v>1118</v>
      </c>
      <c r="AKC273" s="1" t="s">
        <v>682</v>
      </c>
      <c r="AKD273" s="1" t="s">
        <v>1119</v>
      </c>
      <c r="AKE273" s="1" t="s">
        <v>260</v>
      </c>
      <c r="AKF273" s="1" t="s">
        <v>260</v>
      </c>
      <c r="AKG273" s="1" t="s">
        <v>260</v>
      </c>
      <c r="AKH273" s="1" t="s">
        <v>260</v>
      </c>
      <c r="AKI273" s="1" t="s">
        <v>260</v>
      </c>
      <c r="AKJ273" s="1" t="s">
        <v>262</v>
      </c>
      <c r="AKK273" s="1" t="s">
        <v>260</v>
      </c>
      <c r="AKL273" s="1" t="s">
        <v>260</v>
      </c>
      <c r="AKM273" s="1" t="s">
        <v>260</v>
      </c>
      <c r="AKN273" s="1" t="s">
        <v>260</v>
      </c>
      <c r="AKO273" s="1" t="s">
        <v>260</v>
      </c>
      <c r="AKP273" s="1" t="s">
        <v>260</v>
      </c>
      <c r="AKQ273" s="1" t="s">
        <v>260</v>
      </c>
      <c r="AKR273" s="1" t="s">
        <v>263</v>
      </c>
      <c r="AKS273" s="1" t="s">
        <v>260</v>
      </c>
      <c r="AKT273" s="1" t="s">
        <v>260</v>
      </c>
      <c r="AKU273" s="1" t="s">
        <v>260</v>
      </c>
      <c r="AKV273" s="1" t="s">
        <v>260</v>
      </c>
      <c r="AKW273" s="1" t="s">
        <v>260</v>
      </c>
      <c r="AKX273" s="1" t="s">
        <v>260</v>
      </c>
      <c r="AKY273" s="1" t="s">
        <v>260</v>
      </c>
      <c r="AKZ273" s="1" t="s">
        <v>260</v>
      </c>
      <c r="ALA273" s="1" t="s">
        <v>260</v>
      </c>
      <c r="ALB273" s="1" t="s">
        <v>260</v>
      </c>
      <c r="ALC273" s="1" t="s">
        <v>260</v>
      </c>
      <c r="ALD273" s="1" t="s">
        <v>260</v>
      </c>
      <c r="ALE273" s="1" t="s">
        <v>260</v>
      </c>
      <c r="ALF273" s="1" t="s">
        <v>260</v>
      </c>
      <c r="ALG273" s="1" t="s">
        <v>260</v>
      </c>
      <c r="ALH273" s="1" t="s">
        <v>260</v>
      </c>
      <c r="ALI273" s="1" t="s">
        <v>260</v>
      </c>
      <c r="ALJ273" s="1" t="s">
        <v>260</v>
      </c>
      <c r="ALK273" s="1" t="s">
        <v>260</v>
      </c>
      <c r="ALL273" s="1" t="s">
        <v>260</v>
      </c>
      <c r="ALM273" s="1">
        <v>3</v>
      </c>
      <c r="ALN273" s="11">
        <f t="shared" si="510"/>
        <v>138333.33333333334</v>
      </c>
      <c r="ALO273" s="28">
        <v>415000</v>
      </c>
      <c r="ALP273" s="1">
        <v>1</v>
      </c>
      <c r="ALQ273" s="1">
        <v>2</v>
      </c>
      <c r="ALU273" s="60"/>
      <c r="ALV273" s="1">
        <v>1</v>
      </c>
      <c r="ALW273" s="1">
        <v>1</v>
      </c>
      <c r="ALY273" s="1">
        <v>1</v>
      </c>
      <c r="ALZ273" s="1">
        <v>1</v>
      </c>
      <c r="AMA273" s="1">
        <v>1</v>
      </c>
      <c r="AMJ273" s="403"/>
    </row>
    <row r="274" spans="1:1024" s="4" customFormat="1" ht="19" customHeight="1" x14ac:dyDescent="0.25">
      <c r="A274" s="270"/>
      <c r="B274" s="113">
        <v>377</v>
      </c>
      <c r="C274" s="473" t="s">
        <v>985</v>
      </c>
      <c r="D274" s="304" t="s">
        <v>1120</v>
      </c>
      <c r="E274" s="4">
        <v>2006</v>
      </c>
      <c r="H274" s="4">
        <v>9</v>
      </c>
      <c r="I274" s="4">
        <v>1</v>
      </c>
      <c r="J274" s="4">
        <v>9</v>
      </c>
      <c r="K274" s="4">
        <v>2000</v>
      </c>
      <c r="L274" s="4">
        <v>2000</v>
      </c>
      <c r="M274" s="4">
        <v>1</v>
      </c>
      <c r="AD274" s="4">
        <v>1</v>
      </c>
      <c r="AX274" s="4">
        <v>1</v>
      </c>
      <c r="BR274" s="4">
        <v>1</v>
      </c>
      <c r="CG274" s="4">
        <v>1</v>
      </c>
      <c r="CH274" s="246"/>
      <c r="CP274" s="1">
        <f t="shared" si="475"/>
        <v>0</v>
      </c>
      <c r="CQ274" s="1"/>
      <c r="CS274" s="1">
        <f t="shared" si="438"/>
        <v>0</v>
      </c>
      <c r="CT274" s="1"/>
      <c r="DO274" s="1">
        <f t="shared" si="476"/>
        <v>0</v>
      </c>
      <c r="DP274" s="1"/>
      <c r="DX274" s="1">
        <f t="shared" si="477"/>
        <v>0</v>
      </c>
      <c r="DY274" s="1"/>
      <c r="EE274" s="1">
        <f t="shared" si="478"/>
        <v>0</v>
      </c>
      <c r="EF274" s="1"/>
      <c r="EH274" s="1">
        <f t="shared" si="479"/>
        <v>0</v>
      </c>
      <c r="EI274" s="1"/>
      <c r="FF274" s="116"/>
      <c r="GP274" s="1">
        <f t="shared" si="439"/>
        <v>0</v>
      </c>
      <c r="GQ274" s="1"/>
      <c r="GY274" s="1">
        <f t="shared" si="480"/>
        <v>0</v>
      </c>
      <c r="GZ274" s="1"/>
      <c r="HC274" s="1">
        <f t="shared" si="481"/>
        <v>0</v>
      </c>
      <c r="HD274" s="1"/>
      <c r="HS274" s="1">
        <f t="shared" si="482"/>
        <v>0</v>
      </c>
      <c r="HT274" s="1"/>
      <c r="HX274" s="1">
        <f t="shared" si="440"/>
        <v>0</v>
      </c>
      <c r="HY274" s="1"/>
      <c r="ID274" s="1">
        <f t="shared" si="441"/>
        <v>0</v>
      </c>
      <c r="IE274" s="1"/>
      <c r="IN274" s="1">
        <f t="shared" si="483"/>
        <v>0</v>
      </c>
      <c r="IW274" s="1">
        <f t="shared" si="484"/>
        <v>0</v>
      </c>
      <c r="IX274" s="1"/>
      <c r="IZ274" s="1">
        <f t="shared" si="442"/>
        <v>0</v>
      </c>
      <c r="JA274" s="1"/>
      <c r="JJ274" s="1">
        <f t="shared" si="443"/>
        <v>0</v>
      </c>
      <c r="JK274" s="1"/>
      <c r="JV274" s="1">
        <f t="shared" si="485"/>
        <v>0</v>
      </c>
      <c r="JW274" s="1"/>
      <c r="KB274" s="1">
        <f t="shared" si="486"/>
        <v>0</v>
      </c>
      <c r="KC274" s="1"/>
      <c r="LG274" s="1">
        <f t="shared" si="444"/>
        <v>0</v>
      </c>
      <c r="LH274" s="1"/>
      <c r="LT274" s="1">
        <f t="shared" si="487"/>
        <v>0</v>
      </c>
      <c r="LU274" s="1"/>
      <c r="MA274" s="1">
        <f t="shared" si="488"/>
        <v>0</v>
      </c>
      <c r="MB274" s="1"/>
      <c r="MF274" s="1">
        <f t="shared" si="489"/>
        <v>0</v>
      </c>
      <c r="MG274" s="1"/>
      <c r="MM274" s="1">
        <f t="shared" si="490"/>
        <v>0</v>
      </c>
      <c r="MN274" s="1"/>
      <c r="MS274" s="1">
        <f t="shared" si="491"/>
        <v>0</v>
      </c>
      <c r="MT274" s="1"/>
      <c r="MU274" s="115"/>
      <c r="OI274" s="120"/>
      <c r="PD274" s="1">
        <f t="shared" si="445"/>
        <v>0</v>
      </c>
      <c r="PE274" s="1"/>
      <c r="QF274" s="1">
        <f t="shared" si="492"/>
        <v>0</v>
      </c>
      <c r="QG274" s="1"/>
      <c r="QY274" s="1">
        <f t="shared" si="493"/>
        <v>0</v>
      </c>
      <c r="RK274" s="1">
        <f t="shared" si="494"/>
        <v>0</v>
      </c>
      <c r="RL274" s="1"/>
      <c r="SA274" s="1">
        <f t="shared" si="495"/>
        <v>0</v>
      </c>
      <c r="SG274" s="1">
        <f t="shared" si="496"/>
        <v>0</v>
      </c>
      <c r="SO274" s="1">
        <f t="shared" si="497"/>
        <v>0</v>
      </c>
      <c r="TB274" s="1">
        <f t="shared" si="498"/>
        <v>0</v>
      </c>
      <c r="TD274" s="4">
        <v>1</v>
      </c>
      <c r="TF274" s="4">
        <v>1</v>
      </c>
      <c r="TS274" s="1">
        <f t="shared" si="446"/>
        <v>2</v>
      </c>
      <c r="TT274" s="1">
        <v>1</v>
      </c>
      <c r="UD274" s="1">
        <f t="shared" si="447"/>
        <v>0</v>
      </c>
      <c r="UE274" s="1"/>
      <c r="UG274" s="1">
        <f t="shared" si="448"/>
        <v>0</v>
      </c>
      <c r="UH274" s="1"/>
      <c r="UQ274" s="1">
        <f t="shared" si="499"/>
        <v>0</v>
      </c>
      <c r="UR274" s="1"/>
      <c r="VA274" s="1">
        <f t="shared" si="500"/>
        <v>0</v>
      </c>
      <c r="VB274" s="1"/>
      <c r="VG274" s="1">
        <f t="shared" si="501"/>
        <v>0</v>
      </c>
      <c r="VH274" s="1"/>
      <c r="WY274" s="1">
        <f t="shared" si="449"/>
        <v>0</v>
      </c>
      <c r="WZ274" s="1"/>
      <c r="XB274" s="1">
        <f t="shared" si="502"/>
        <v>0</v>
      </c>
      <c r="XC274" s="1"/>
      <c r="XG274" s="1">
        <f t="shared" si="450"/>
        <v>0</v>
      </c>
      <c r="XH274" s="1"/>
      <c r="XK274" s="108"/>
      <c r="XL274" s="1">
        <f t="shared" si="451"/>
        <v>2</v>
      </c>
      <c r="XM274" s="1">
        <f t="shared" si="452"/>
        <v>0</v>
      </c>
      <c r="XN274" s="1">
        <f t="shared" si="503"/>
        <v>0</v>
      </c>
      <c r="XO274" s="1">
        <f t="shared" si="453"/>
        <v>0</v>
      </c>
      <c r="XP274" s="1">
        <f t="shared" si="504"/>
        <v>0</v>
      </c>
      <c r="XQ274" s="1">
        <f t="shared" si="454"/>
        <v>0</v>
      </c>
      <c r="XR274" s="1">
        <f t="shared" si="455"/>
        <v>0</v>
      </c>
      <c r="XS274" s="1">
        <f t="shared" si="511"/>
        <v>0</v>
      </c>
      <c r="XT274" s="1">
        <f t="shared" si="505"/>
        <v>0</v>
      </c>
      <c r="XU274" s="1">
        <f t="shared" si="456"/>
        <v>0</v>
      </c>
      <c r="XV274" s="1">
        <f t="shared" si="457"/>
        <v>0</v>
      </c>
      <c r="XW274" s="1">
        <f t="shared" si="458"/>
        <v>0</v>
      </c>
      <c r="XX274" s="1">
        <f t="shared" si="459"/>
        <v>0</v>
      </c>
      <c r="XY274" s="1">
        <f t="shared" si="460"/>
        <v>0</v>
      </c>
      <c r="XZ274" s="1">
        <f t="shared" si="461"/>
        <v>0</v>
      </c>
      <c r="YA274" s="1">
        <f t="shared" si="462"/>
        <v>0</v>
      </c>
      <c r="YB274" s="1">
        <f t="shared" si="463"/>
        <v>0</v>
      </c>
      <c r="YC274" s="1">
        <f t="shared" si="464"/>
        <v>0</v>
      </c>
      <c r="YD274" s="132"/>
      <c r="YE274" s="133">
        <f t="shared" si="515"/>
        <v>2</v>
      </c>
      <c r="YF274" s="133">
        <f t="shared" si="465"/>
        <v>42000</v>
      </c>
      <c r="YG274" s="130">
        <v>1</v>
      </c>
      <c r="YH274" s="130">
        <f t="shared" si="466"/>
        <v>84000</v>
      </c>
      <c r="YI274" s="129">
        <v>1</v>
      </c>
      <c r="YJ274" s="128">
        <f t="shared" si="467"/>
        <v>84000</v>
      </c>
      <c r="YK274" s="177"/>
      <c r="YL274">
        <v>1</v>
      </c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>
        <f t="shared" si="506"/>
        <v>0</v>
      </c>
      <c r="ACD274" s="25" t="e">
        <f t="shared" si="514"/>
        <v>#DIV/0!</v>
      </c>
      <c r="ACE274" s="11">
        <f t="shared" si="468"/>
        <v>2</v>
      </c>
      <c r="ACF274" s="11">
        <f t="shared" si="469"/>
        <v>42000</v>
      </c>
      <c r="ACG274" s="4">
        <v>5</v>
      </c>
      <c r="ACH274" s="4">
        <v>1</v>
      </c>
      <c r="ACI274" s="11">
        <f t="shared" si="470"/>
        <v>84000</v>
      </c>
      <c r="ACJ274" s="45">
        <v>1</v>
      </c>
      <c r="ACK274" s="13">
        <f t="shared" si="471"/>
        <v>84000</v>
      </c>
      <c r="ACL274">
        <v>1</v>
      </c>
      <c r="ACM274" s="25">
        <f t="shared" si="472"/>
        <v>84000</v>
      </c>
      <c r="ACN274" s="11">
        <f t="shared" si="473"/>
        <v>84000</v>
      </c>
      <c r="ACO274" s="65"/>
      <c r="ACR274" s="4" t="s">
        <v>258</v>
      </c>
      <c r="ACS274" s="4">
        <v>1</v>
      </c>
      <c r="ACT274" s="4">
        <v>1</v>
      </c>
      <c r="ACU274" s="4">
        <v>1</v>
      </c>
      <c r="ACV274" s="4">
        <v>1</v>
      </c>
      <c r="ACX274" s="4">
        <v>2</v>
      </c>
      <c r="ACY274" s="4">
        <v>1</v>
      </c>
      <c r="ACZ274" s="4" t="s">
        <v>259</v>
      </c>
      <c r="ADD274" s="4" t="s">
        <v>185</v>
      </c>
      <c r="ADL274" s="4">
        <v>1</v>
      </c>
      <c r="ADU274" s="4">
        <v>2</v>
      </c>
      <c r="ADW274" s="4">
        <v>2</v>
      </c>
      <c r="AEE274" s="1">
        <f t="shared" si="507"/>
        <v>0</v>
      </c>
      <c r="AEI274" s="4">
        <v>1</v>
      </c>
      <c r="AFL274" s="4">
        <v>1</v>
      </c>
      <c r="AFN274" s="4">
        <v>1</v>
      </c>
      <c r="AFY274" s="4">
        <v>1</v>
      </c>
      <c r="AGL274" s="4">
        <v>24000</v>
      </c>
      <c r="AGM274" s="5"/>
      <c r="AHJ274" s="4">
        <v>24000</v>
      </c>
      <c r="AHL274" s="4">
        <v>1</v>
      </c>
      <c r="AHM274" s="4">
        <v>1</v>
      </c>
      <c r="AHN274" s="4">
        <v>1</v>
      </c>
      <c r="AHO274" s="4">
        <v>1</v>
      </c>
      <c r="AHX274" s="4">
        <v>1</v>
      </c>
      <c r="AIX274" s="4">
        <v>1</v>
      </c>
      <c r="AIY274" s="5"/>
      <c r="AIZ274" s="5"/>
      <c r="AJB274" s="5">
        <v>84000</v>
      </c>
      <c r="AJF274" s="437"/>
      <c r="AJG274" s="37"/>
      <c r="AJH274" s="384">
        <v>84000</v>
      </c>
      <c r="AJI274" s="11">
        <f t="shared" si="474"/>
        <v>42000</v>
      </c>
      <c r="AJJ274" s="60"/>
      <c r="AJK274" s="6">
        <v>4</v>
      </c>
      <c r="AJL274" s="4">
        <v>1</v>
      </c>
      <c r="AJV274" s="1"/>
      <c r="AJW274" s="1">
        <f t="shared" si="508"/>
        <v>1</v>
      </c>
      <c r="AJZ274" s="1">
        <f t="shared" si="509"/>
        <v>1</v>
      </c>
      <c r="AKA274" s="60"/>
      <c r="AKB274" s="4" t="s">
        <v>1121</v>
      </c>
      <c r="AKC274" s="4" t="s">
        <v>192</v>
      </c>
      <c r="AKD274" s="4" t="s">
        <v>1119</v>
      </c>
      <c r="AKE274" s="4" t="s">
        <v>1122</v>
      </c>
      <c r="AKF274" s="4" t="s">
        <v>1221</v>
      </c>
      <c r="AKG274" s="4" t="s">
        <v>260</v>
      </c>
      <c r="AKH274" s="4" t="s">
        <v>260</v>
      </c>
      <c r="AKI274" s="4" t="s">
        <v>260</v>
      </c>
      <c r="AKJ274" s="4" t="s">
        <v>262</v>
      </c>
      <c r="AKK274" s="4" t="s">
        <v>260</v>
      </c>
      <c r="AKL274" s="4" t="s">
        <v>260</v>
      </c>
      <c r="AKM274" s="4" t="s">
        <v>260</v>
      </c>
      <c r="AKN274" s="4" t="s">
        <v>260</v>
      </c>
      <c r="AKO274" s="4" t="s">
        <v>260</v>
      </c>
      <c r="AKP274" s="4" t="s">
        <v>260</v>
      </c>
      <c r="AKQ274" s="4" t="s">
        <v>260</v>
      </c>
      <c r="AKR274" s="4" t="s">
        <v>263</v>
      </c>
      <c r="AKS274" s="4" t="s">
        <v>260</v>
      </c>
      <c r="AKT274" s="4" t="s">
        <v>260</v>
      </c>
      <c r="AKU274" s="4" t="s">
        <v>260</v>
      </c>
      <c r="AKV274" s="4" t="s">
        <v>260</v>
      </c>
      <c r="AKW274" s="4" t="s">
        <v>260</v>
      </c>
      <c r="AKX274" s="4" t="s">
        <v>260</v>
      </c>
      <c r="AKY274" s="4" t="s">
        <v>260</v>
      </c>
      <c r="AKZ274" s="4" t="s">
        <v>260</v>
      </c>
      <c r="ALA274" s="4" t="s">
        <v>260</v>
      </c>
      <c r="ALB274" s="4" t="s">
        <v>260</v>
      </c>
      <c r="ALC274" s="4" t="s">
        <v>260</v>
      </c>
      <c r="ALD274" s="4" t="s">
        <v>260</v>
      </c>
      <c r="ALE274" s="4" t="s">
        <v>260</v>
      </c>
      <c r="ALF274" s="4" t="s">
        <v>260</v>
      </c>
      <c r="ALG274" s="4" t="s">
        <v>260</v>
      </c>
      <c r="ALH274" s="4" t="s">
        <v>260</v>
      </c>
      <c r="ALI274" s="4" t="s">
        <v>260</v>
      </c>
      <c r="ALJ274" s="4" t="s">
        <v>260</v>
      </c>
      <c r="ALK274" s="4" t="s">
        <v>260</v>
      </c>
      <c r="ALL274" s="4" t="s">
        <v>260</v>
      </c>
      <c r="ALM274" s="4">
        <v>5</v>
      </c>
      <c r="ALN274" s="11">
        <f t="shared" si="510"/>
        <v>16800</v>
      </c>
      <c r="ALO274" s="5">
        <v>84000</v>
      </c>
      <c r="ALQ274" s="4">
        <v>5</v>
      </c>
      <c r="ALU274" s="60"/>
      <c r="ALV274" s="4">
        <v>1</v>
      </c>
      <c r="ALY274" s="4">
        <v>1</v>
      </c>
      <c r="AMA274" s="4">
        <v>1</v>
      </c>
      <c r="AMJ274" s="403"/>
    </row>
    <row r="275" spans="1:1024" s="1" customFormat="1" ht="15" customHeight="1" x14ac:dyDescent="0.25">
      <c r="A275" s="268"/>
      <c r="B275" s="113">
        <v>378</v>
      </c>
      <c r="C275" s="473" t="s">
        <v>985</v>
      </c>
      <c r="D275" s="304" t="s">
        <v>1123</v>
      </c>
      <c r="E275" s="1">
        <v>2007</v>
      </c>
      <c r="F275" s="1">
        <v>7</v>
      </c>
      <c r="G275" s="1">
        <v>1</v>
      </c>
      <c r="H275" s="1">
        <v>2</v>
      </c>
      <c r="I275" s="1">
        <v>1</v>
      </c>
      <c r="J275" s="1">
        <v>9</v>
      </c>
      <c r="K275" s="1">
        <v>2000</v>
      </c>
      <c r="L275" s="1">
        <v>2002</v>
      </c>
      <c r="M275" s="1">
        <v>3</v>
      </c>
      <c r="AD275" s="1">
        <v>1</v>
      </c>
      <c r="AE275" s="1">
        <v>1</v>
      </c>
      <c r="AF275" s="1">
        <v>1</v>
      </c>
      <c r="AY275" s="1">
        <v>1</v>
      </c>
      <c r="BA275" s="1">
        <v>1</v>
      </c>
      <c r="BB275" s="1">
        <v>13</v>
      </c>
      <c r="BG275" s="1">
        <v>3</v>
      </c>
      <c r="CG275" s="1">
        <v>1</v>
      </c>
      <c r="CH275" s="246"/>
      <c r="CP275" s="1">
        <f t="shared" si="475"/>
        <v>0</v>
      </c>
      <c r="CS275" s="1">
        <f t="shared" si="438"/>
        <v>0</v>
      </c>
      <c r="DO275" s="1">
        <f t="shared" si="476"/>
        <v>0</v>
      </c>
      <c r="DX275" s="1">
        <f t="shared" si="477"/>
        <v>0</v>
      </c>
      <c r="EE275" s="1">
        <f t="shared" si="478"/>
        <v>0</v>
      </c>
      <c r="EH275" s="1">
        <f t="shared" si="479"/>
        <v>0</v>
      </c>
      <c r="FF275" s="116"/>
      <c r="GP275" s="1">
        <f t="shared" si="439"/>
        <v>0</v>
      </c>
      <c r="GY275" s="1">
        <f t="shared" si="480"/>
        <v>0</v>
      </c>
      <c r="HC275" s="1">
        <f t="shared" si="481"/>
        <v>0</v>
      </c>
      <c r="HS275" s="1">
        <f t="shared" si="482"/>
        <v>0</v>
      </c>
      <c r="HX275" s="1">
        <f t="shared" si="440"/>
        <v>0</v>
      </c>
      <c r="ID275" s="1">
        <f t="shared" si="441"/>
        <v>0</v>
      </c>
      <c r="IN275" s="1">
        <f t="shared" si="483"/>
        <v>0</v>
      </c>
      <c r="IW275" s="1">
        <f t="shared" si="484"/>
        <v>0</v>
      </c>
      <c r="IZ275" s="1">
        <f t="shared" si="442"/>
        <v>0</v>
      </c>
      <c r="JJ275" s="1">
        <f t="shared" si="443"/>
        <v>0</v>
      </c>
      <c r="JV275" s="1">
        <f t="shared" si="485"/>
        <v>0</v>
      </c>
      <c r="KB275" s="1">
        <f t="shared" si="486"/>
        <v>0</v>
      </c>
      <c r="LG275" s="1">
        <f t="shared" si="444"/>
        <v>0</v>
      </c>
      <c r="LT275" s="1">
        <f t="shared" si="487"/>
        <v>0</v>
      </c>
      <c r="MA275" s="1">
        <f t="shared" si="488"/>
        <v>0</v>
      </c>
      <c r="MF275" s="1">
        <f t="shared" si="489"/>
        <v>0</v>
      </c>
      <c r="MM275" s="1">
        <f t="shared" si="490"/>
        <v>0</v>
      </c>
      <c r="MS275" s="1">
        <f t="shared" si="491"/>
        <v>0</v>
      </c>
      <c r="MU275" s="115"/>
      <c r="OI275" s="120"/>
      <c r="PD275" s="1">
        <f t="shared" si="445"/>
        <v>0</v>
      </c>
      <c r="QF275" s="1">
        <f t="shared" si="492"/>
        <v>0</v>
      </c>
      <c r="QY275" s="1">
        <f t="shared" si="493"/>
        <v>0</v>
      </c>
      <c r="RK275" s="1">
        <f t="shared" si="494"/>
        <v>0</v>
      </c>
      <c r="SA275" s="1">
        <f t="shared" si="495"/>
        <v>0</v>
      </c>
      <c r="SG275" s="1">
        <f t="shared" si="496"/>
        <v>0</v>
      </c>
      <c r="SO275" s="1">
        <f t="shared" si="497"/>
        <v>0</v>
      </c>
      <c r="TB275" s="1">
        <f t="shared" si="498"/>
        <v>0</v>
      </c>
      <c r="TS275" s="1">
        <f t="shared" si="446"/>
        <v>0</v>
      </c>
      <c r="UD275" s="1">
        <f t="shared" si="447"/>
        <v>0</v>
      </c>
      <c r="UG275" s="1">
        <f t="shared" si="448"/>
        <v>0</v>
      </c>
      <c r="UQ275" s="1">
        <f t="shared" si="499"/>
        <v>0</v>
      </c>
      <c r="VA275" s="1">
        <f t="shared" si="500"/>
        <v>0</v>
      </c>
      <c r="VG275" s="1">
        <f t="shared" si="501"/>
        <v>0</v>
      </c>
      <c r="WY275" s="1">
        <f t="shared" si="449"/>
        <v>0</v>
      </c>
      <c r="XB275" s="1">
        <f t="shared" si="502"/>
        <v>0</v>
      </c>
      <c r="XG275" s="1">
        <f t="shared" si="450"/>
        <v>0</v>
      </c>
      <c r="XK275" s="108"/>
      <c r="XL275" s="1">
        <f t="shared" si="451"/>
        <v>0</v>
      </c>
      <c r="XM275" s="1">
        <f t="shared" si="452"/>
        <v>0</v>
      </c>
      <c r="XN275" s="1">
        <f t="shared" si="503"/>
        <v>0</v>
      </c>
      <c r="XO275" s="1">
        <f t="shared" si="453"/>
        <v>0</v>
      </c>
      <c r="XP275" s="1">
        <f t="shared" si="504"/>
        <v>0</v>
      </c>
      <c r="XQ275" s="1">
        <f t="shared" si="454"/>
        <v>0</v>
      </c>
      <c r="XR275" s="1">
        <f t="shared" si="455"/>
        <v>0</v>
      </c>
      <c r="XS275" s="1">
        <f t="shared" si="511"/>
        <v>0</v>
      </c>
      <c r="XT275" s="1">
        <f t="shared" si="505"/>
        <v>0</v>
      </c>
      <c r="XU275" s="1">
        <f t="shared" si="456"/>
        <v>0</v>
      </c>
      <c r="XV275" s="1">
        <f t="shared" si="457"/>
        <v>0</v>
      </c>
      <c r="XW275" s="1">
        <f t="shared" si="458"/>
        <v>0</v>
      </c>
      <c r="XX275" s="1">
        <f t="shared" si="459"/>
        <v>0</v>
      </c>
      <c r="XY275" s="1">
        <f t="shared" si="460"/>
        <v>0</v>
      </c>
      <c r="XZ275" s="1">
        <f t="shared" si="461"/>
        <v>0</v>
      </c>
      <c r="YA275" s="1">
        <f t="shared" si="462"/>
        <v>0</v>
      </c>
      <c r="YB275" s="1">
        <f t="shared" si="463"/>
        <v>0</v>
      </c>
      <c r="YC275" s="1">
        <f t="shared" si="464"/>
        <v>0</v>
      </c>
      <c r="YD275" s="132"/>
      <c r="YE275" s="133"/>
      <c r="YF275" s="133" t="e">
        <f t="shared" si="465"/>
        <v>#DIV/0!</v>
      </c>
      <c r="YG275" s="130"/>
      <c r="YH275" s="130" t="e">
        <f t="shared" si="466"/>
        <v>#DIV/0!</v>
      </c>
      <c r="YI275" s="129"/>
      <c r="YJ275" s="128" t="e">
        <f t="shared" si="467"/>
        <v>#DIV/0!</v>
      </c>
      <c r="YK275" s="177"/>
      <c r="YL275">
        <v>1</v>
      </c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>
        <f t="shared" si="506"/>
        <v>0</v>
      </c>
      <c r="ACD275" s="25" t="e">
        <f t="shared" si="514"/>
        <v>#DIV/0!</v>
      </c>
      <c r="ACE275" s="11">
        <f t="shared" si="468"/>
        <v>0</v>
      </c>
      <c r="ACF275" s="11" t="e">
        <f t="shared" si="469"/>
        <v>#DIV/0!</v>
      </c>
      <c r="ACI275" s="11" t="e">
        <f t="shared" si="470"/>
        <v>#DIV/0!</v>
      </c>
      <c r="ACJ275" s="45">
        <v>1</v>
      </c>
      <c r="ACK275" s="13">
        <f t="shared" si="471"/>
        <v>1974000</v>
      </c>
      <c r="ACL275">
        <v>1</v>
      </c>
      <c r="ACM275" s="25">
        <f t="shared" si="472"/>
        <v>1974000</v>
      </c>
      <c r="ACN275" s="11" t="e">
        <f t="shared" si="473"/>
        <v>#DIV/0!</v>
      </c>
      <c r="ACO275" s="65"/>
      <c r="ACR275" s="1" t="s">
        <v>388</v>
      </c>
      <c r="ACS275" s="1">
        <v>1</v>
      </c>
      <c r="ACV275" s="1">
        <v>1</v>
      </c>
      <c r="ACX275" s="1">
        <v>2</v>
      </c>
      <c r="ACY275" s="1">
        <v>1</v>
      </c>
      <c r="ACZ275" s="1" t="s">
        <v>259</v>
      </c>
      <c r="ADD275" s="1" t="s">
        <v>185</v>
      </c>
      <c r="ADU275" s="1">
        <v>5</v>
      </c>
      <c r="ADV275" s="457"/>
      <c r="ADW275" s="1">
        <v>4</v>
      </c>
      <c r="ADY275" s="1">
        <v>3</v>
      </c>
      <c r="AEE275" s="1">
        <f t="shared" si="507"/>
        <v>0</v>
      </c>
      <c r="AFJ275" s="1">
        <v>1</v>
      </c>
      <c r="AFL275" s="1">
        <v>1</v>
      </c>
      <c r="AFM275" s="1">
        <v>1</v>
      </c>
      <c r="AFP275" s="1">
        <v>1</v>
      </c>
      <c r="AFQ275" s="1">
        <v>1</v>
      </c>
      <c r="AFX275" s="1">
        <v>1</v>
      </c>
      <c r="AGL275" s="11">
        <v>1673000</v>
      </c>
      <c r="AGM275" s="11">
        <f t="shared" si="512"/>
        <v>301000</v>
      </c>
      <c r="AGV275" s="1">
        <v>301000</v>
      </c>
      <c r="AGW275" s="1">
        <v>1</v>
      </c>
      <c r="AHI275" s="1">
        <v>1</v>
      </c>
      <c r="AHJ275" s="1">
        <v>1974000</v>
      </c>
      <c r="AHK275" s="1">
        <v>17.992000000000001</v>
      </c>
      <c r="AHV275" s="1">
        <v>2</v>
      </c>
      <c r="AHW275" s="1">
        <v>1</v>
      </c>
      <c r="AHX275" s="1">
        <v>1</v>
      </c>
      <c r="AIA275" s="1">
        <v>1</v>
      </c>
      <c r="AIB275" s="1">
        <v>1</v>
      </c>
      <c r="AIC275" s="1">
        <v>26</v>
      </c>
      <c r="AID275" s="1">
        <v>1</v>
      </c>
      <c r="AIJ275" s="1">
        <v>1</v>
      </c>
      <c r="AIX275" s="1">
        <v>1</v>
      </c>
      <c r="AIY275" s="11"/>
      <c r="AIZ275" s="11"/>
      <c r="AJB275" s="11">
        <v>198000</v>
      </c>
      <c r="AJC275" s="1">
        <v>1776000</v>
      </c>
      <c r="AJD275" s="1">
        <v>1</v>
      </c>
      <c r="AJF275" s="435">
        <v>89.969604863221889</v>
      </c>
      <c r="AJG275" s="45">
        <v>896.96969696969688</v>
      </c>
      <c r="AJH275" s="381">
        <v>1974000</v>
      </c>
      <c r="AJI275" s="11" t="e">
        <f t="shared" si="474"/>
        <v>#DIV/0!</v>
      </c>
      <c r="AJJ275" s="60"/>
      <c r="AJK275" s="12">
        <v>1.7</v>
      </c>
      <c r="AJL275" s="1">
        <v>7</v>
      </c>
      <c r="AJW275" s="1">
        <f t="shared" si="508"/>
        <v>7</v>
      </c>
      <c r="AJZ275" s="1">
        <f t="shared" si="509"/>
        <v>7</v>
      </c>
      <c r="AKA275" s="60"/>
      <c r="AKB275" s="1" t="s">
        <v>1118</v>
      </c>
      <c r="AKC275" s="1" t="s">
        <v>289</v>
      </c>
      <c r="AKD275" s="1" t="s">
        <v>181</v>
      </c>
      <c r="AKE275" s="1" t="s">
        <v>260</v>
      </c>
      <c r="AKF275" s="1" t="s">
        <v>260</v>
      </c>
      <c r="AKG275" s="1" t="s">
        <v>260</v>
      </c>
      <c r="AKH275" s="1" t="s">
        <v>260</v>
      </c>
      <c r="AKI275" s="1" t="s">
        <v>260</v>
      </c>
      <c r="AKJ275" s="1" t="s">
        <v>262</v>
      </c>
      <c r="AKK275" s="1" t="s">
        <v>260</v>
      </c>
      <c r="AKL275" s="1" t="s">
        <v>260</v>
      </c>
      <c r="AKM275" s="1" t="s">
        <v>260</v>
      </c>
      <c r="AKN275" s="1" t="s">
        <v>260</v>
      </c>
      <c r="AKO275" s="1" t="s">
        <v>260</v>
      </c>
      <c r="AKP275" s="1" t="s">
        <v>260</v>
      </c>
      <c r="AKQ275" s="1" t="s">
        <v>260</v>
      </c>
      <c r="AKR275" s="1" t="s">
        <v>263</v>
      </c>
      <c r="AKS275" s="1" t="s">
        <v>260</v>
      </c>
      <c r="AKT275" s="1" t="s">
        <v>260</v>
      </c>
      <c r="AKU275" s="1" t="s">
        <v>260</v>
      </c>
      <c r="AKV275" s="1" t="s">
        <v>260</v>
      </c>
      <c r="AKW275" s="1" t="s">
        <v>260</v>
      </c>
      <c r="AKX275" s="1" t="s">
        <v>260</v>
      </c>
      <c r="AKY275" s="1" t="s">
        <v>260</v>
      </c>
      <c r="AKZ275" s="1" t="s">
        <v>260</v>
      </c>
      <c r="ALA275" s="1" t="s">
        <v>260</v>
      </c>
      <c r="ALB275" s="1" t="s">
        <v>260</v>
      </c>
      <c r="ALC275" s="1" t="s">
        <v>260</v>
      </c>
      <c r="ALD275" s="1" t="s">
        <v>260</v>
      </c>
      <c r="ALE275" s="1" t="s">
        <v>260</v>
      </c>
      <c r="ALF275" s="1" t="s">
        <v>260</v>
      </c>
      <c r="ALG275" s="1" t="s">
        <v>260</v>
      </c>
      <c r="ALH275" s="1" t="s">
        <v>260</v>
      </c>
      <c r="ALI275" s="1" t="s">
        <v>260</v>
      </c>
      <c r="ALJ275" s="1" t="s">
        <v>260</v>
      </c>
      <c r="ALK275" s="1" t="s">
        <v>260</v>
      </c>
      <c r="ALL275" s="1" t="s">
        <v>260</v>
      </c>
      <c r="ALM275" s="1">
        <v>3</v>
      </c>
      <c r="ALN275" s="11">
        <f t="shared" si="510"/>
        <v>658000</v>
      </c>
      <c r="ALO275" s="28">
        <v>1974000</v>
      </c>
      <c r="ALP275" s="1">
        <v>1</v>
      </c>
      <c r="ALQ275" s="1">
        <v>2</v>
      </c>
      <c r="ALU275" s="60"/>
      <c r="ALV275" s="1">
        <v>1</v>
      </c>
      <c r="ALZ275" s="1">
        <v>1</v>
      </c>
      <c r="AMC275" s="1">
        <v>1</v>
      </c>
      <c r="AMD275" s="1">
        <v>1</v>
      </c>
      <c r="AMJ275" s="403"/>
    </row>
    <row r="276" spans="1:1024" s="1" customFormat="1" ht="15" customHeight="1" x14ac:dyDescent="0.25">
      <c r="A276" s="268"/>
      <c r="B276" s="113">
        <v>379</v>
      </c>
      <c r="C276" s="473" t="s">
        <v>985</v>
      </c>
      <c r="D276" s="304" t="s">
        <v>1124</v>
      </c>
      <c r="E276" s="1">
        <v>2009</v>
      </c>
      <c r="F276" s="1">
        <v>1</v>
      </c>
      <c r="G276" s="1">
        <v>1</v>
      </c>
      <c r="J276" s="1">
        <v>1</v>
      </c>
      <c r="K276" s="1">
        <v>1997</v>
      </c>
      <c r="L276" s="1">
        <v>2006</v>
      </c>
      <c r="M276" s="1">
        <v>11</v>
      </c>
      <c r="AA276" s="1">
        <v>1</v>
      </c>
      <c r="AB276" s="1">
        <v>1</v>
      </c>
      <c r="AC276" s="1">
        <v>1</v>
      </c>
      <c r="AD276" s="1">
        <v>1</v>
      </c>
      <c r="AE276" s="1">
        <v>1</v>
      </c>
      <c r="AF276" s="1">
        <v>1</v>
      </c>
      <c r="AG276" s="1">
        <v>1</v>
      </c>
      <c r="AH276" s="1">
        <v>1</v>
      </c>
      <c r="AI276" s="1">
        <v>1</v>
      </c>
      <c r="AJ276" s="1">
        <v>1</v>
      </c>
      <c r="AK276" s="1">
        <v>1</v>
      </c>
      <c r="AW276" s="1">
        <v>1</v>
      </c>
      <c r="AY276" s="1">
        <v>1</v>
      </c>
      <c r="BA276" s="1">
        <v>1</v>
      </c>
      <c r="BB276" s="1">
        <v>12</v>
      </c>
      <c r="BD276" s="1">
        <v>1</v>
      </c>
      <c r="CG276" s="1">
        <v>1</v>
      </c>
      <c r="CH276" s="246"/>
      <c r="CP276" s="1">
        <f t="shared" si="475"/>
        <v>0</v>
      </c>
      <c r="CS276" s="1">
        <f t="shared" si="438"/>
        <v>0</v>
      </c>
      <c r="DO276" s="1">
        <f t="shared" si="476"/>
        <v>0</v>
      </c>
      <c r="DX276" s="1">
        <f t="shared" si="477"/>
        <v>0</v>
      </c>
      <c r="EE276" s="1">
        <f t="shared" si="478"/>
        <v>0</v>
      </c>
      <c r="EH276" s="1">
        <f t="shared" si="479"/>
        <v>0</v>
      </c>
      <c r="FF276" s="116"/>
      <c r="GP276" s="1">
        <f t="shared" si="439"/>
        <v>0</v>
      </c>
      <c r="GY276" s="1">
        <f t="shared" si="480"/>
        <v>0</v>
      </c>
      <c r="HC276" s="1">
        <f t="shared" si="481"/>
        <v>0</v>
      </c>
      <c r="HS276" s="1">
        <f t="shared" si="482"/>
        <v>0</v>
      </c>
      <c r="HX276" s="1">
        <f t="shared" si="440"/>
        <v>0</v>
      </c>
      <c r="ID276" s="1">
        <f t="shared" si="441"/>
        <v>0</v>
      </c>
      <c r="IN276" s="1">
        <f t="shared" si="483"/>
        <v>0</v>
      </c>
      <c r="IW276" s="1">
        <f t="shared" si="484"/>
        <v>0</v>
      </c>
      <c r="IZ276" s="1">
        <f t="shared" si="442"/>
        <v>0</v>
      </c>
      <c r="JJ276" s="1">
        <f t="shared" si="443"/>
        <v>0</v>
      </c>
      <c r="JV276" s="1">
        <f t="shared" si="485"/>
        <v>0</v>
      </c>
      <c r="KB276" s="1">
        <f t="shared" si="486"/>
        <v>0</v>
      </c>
      <c r="LG276" s="1">
        <f t="shared" si="444"/>
        <v>0</v>
      </c>
      <c r="LT276" s="1">
        <f t="shared" si="487"/>
        <v>0</v>
      </c>
      <c r="MA276" s="1">
        <f t="shared" si="488"/>
        <v>0</v>
      </c>
      <c r="MF276" s="1">
        <f t="shared" si="489"/>
        <v>0</v>
      </c>
      <c r="MM276" s="1">
        <f t="shared" si="490"/>
        <v>0</v>
      </c>
      <c r="MS276" s="1">
        <f t="shared" si="491"/>
        <v>0</v>
      </c>
      <c r="MU276" s="115"/>
      <c r="OI276" s="120"/>
      <c r="PD276" s="1">
        <f t="shared" si="445"/>
        <v>0</v>
      </c>
      <c r="QF276" s="1">
        <f t="shared" si="492"/>
        <v>0</v>
      </c>
      <c r="QY276" s="1">
        <f t="shared" si="493"/>
        <v>0</v>
      </c>
      <c r="RK276" s="1">
        <f t="shared" si="494"/>
        <v>0</v>
      </c>
      <c r="SA276" s="1">
        <f t="shared" si="495"/>
        <v>0</v>
      </c>
      <c r="SG276" s="1">
        <f t="shared" si="496"/>
        <v>0</v>
      </c>
      <c r="SO276" s="1">
        <f t="shared" si="497"/>
        <v>0</v>
      </c>
      <c r="TB276" s="1">
        <f t="shared" si="498"/>
        <v>0</v>
      </c>
      <c r="TD276" s="1">
        <v>1</v>
      </c>
      <c r="TJ276" s="1">
        <v>1</v>
      </c>
      <c r="TS276" s="1">
        <f t="shared" si="446"/>
        <v>2</v>
      </c>
      <c r="TT276" s="1">
        <v>1</v>
      </c>
      <c r="UD276" s="1">
        <f t="shared" si="447"/>
        <v>0</v>
      </c>
      <c r="UG276" s="1">
        <f t="shared" si="448"/>
        <v>0</v>
      </c>
      <c r="UQ276" s="1">
        <f t="shared" si="499"/>
        <v>0</v>
      </c>
      <c r="VA276" s="1">
        <f t="shared" si="500"/>
        <v>0</v>
      </c>
      <c r="VG276" s="1">
        <f t="shared" si="501"/>
        <v>0</v>
      </c>
      <c r="WY276" s="1">
        <f t="shared" si="449"/>
        <v>0</v>
      </c>
      <c r="XB276" s="1">
        <f t="shared" si="502"/>
        <v>0</v>
      </c>
      <c r="XG276" s="1">
        <f t="shared" si="450"/>
        <v>0</v>
      </c>
      <c r="XK276" s="108"/>
      <c r="XL276" s="1">
        <f t="shared" si="451"/>
        <v>2</v>
      </c>
      <c r="XM276" s="1">
        <f t="shared" si="452"/>
        <v>0</v>
      </c>
      <c r="XN276" s="1">
        <f t="shared" si="503"/>
        <v>0</v>
      </c>
      <c r="XO276" s="1">
        <f t="shared" si="453"/>
        <v>0</v>
      </c>
      <c r="XP276" s="1">
        <f t="shared" si="504"/>
        <v>0</v>
      </c>
      <c r="XQ276" s="1">
        <f t="shared" si="454"/>
        <v>0</v>
      </c>
      <c r="XR276" s="1">
        <f t="shared" si="455"/>
        <v>0</v>
      </c>
      <c r="XS276" s="1">
        <f t="shared" si="511"/>
        <v>0</v>
      </c>
      <c r="XT276" s="1">
        <f t="shared" si="505"/>
        <v>0</v>
      </c>
      <c r="XU276" s="1">
        <f t="shared" si="456"/>
        <v>0</v>
      </c>
      <c r="XV276" s="1">
        <f t="shared" si="457"/>
        <v>0</v>
      </c>
      <c r="XW276" s="1">
        <f t="shared" si="458"/>
        <v>0</v>
      </c>
      <c r="XX276" s="1">
        <f t="shared" si="459"/>
        <v>0</v>
      </c>
      <c r="XY276" s="1">
        <f t="shared" si="460"/>
        <v>0</v>
      </c>
      <c r="XZ276" s="1">
        <f t="shared" si="461"/>
        <v>0</v>
      </c>
      <c r="YA276" s="1">
        <f t="shared" si="462"/>
        <v>0</v>
      </c>
      <c r="YB276" s="1">
        <f t="shared" si="463"/>
        <v>0</v>
      </c>
      <c r="YC276" s="1">
        <f t="shared" si="464"/>
        <v>0</v>
      </c>
      <c r="YD276" s="132"/>
      <c r="YE276" s="133">
        <f>SUM(XL276:YC276)</f>
        <v>2</v>
      </c>
      <c r="YF276" s="133">
        <f t="shared" si="465"/>
        <v>310000</v>
      </c>
      <c r="YG276" s="130">
        <v>1</v>
      </c>
      <c r="YH276" s="130">
        <f t="shared" si="466"/>
        <v>620000</v>
      </c>
      <c r="YI276" s="129">
        <v>1</v>
      </c>
      <c r="YJ276" s="128">
        <f t="shared" si="467"/>
        <v>620000</v>
      </c>
      <c r="YK276" s="177"/>
      <c r="YL276">
        <v>1</v>
      </c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>
        <f t="shared" si="506"/>
        <v>0</v>
      </c>
      <c r="ACD276" s="25" t="e">
        <f t="shared" si="514"/>
        <v>#DIV/0!</v>
      </c>
      <c r="ACE276" s="11">
        <f t="shared" si="468"/>
        <v>2</v>
      </c>
      <c r="ACF276" s="11">
        <f t="shared" si="469"/>
        <v>310000</v>
      </c>
      <c r="ACG276" s="1">
        <v>5</v>
      </c>
      <c r="ACH276" s="1">
        <v>1</v>
      </c>
      <c r="ACI276" s="11">
        <f t="shared" si="470"/>
        <v>620000</v>
      </c>
      <c r="ACJ276" s="45">
        <v>1</v>
      </c>
      <c r="ACK276" s="13">
        <f t="shared" si="471"/>
        <v>620000</v>
      </c>
      <c r="ACL276">
        <v>1</v>
      </c>
      <c r="ACM276" s="25">
        <f t="shared" si="472"/>
        <v>620000</v>
      </c>
      <c r="ACN276" s="11">
        <f t="shared" si="473"/>
        <v>620000</v>
      </c>
      <c r="ACO276" s="65"/>
      <c r="ACR276" s="1" t="s">
        <v>258</v>
      </c>
      <c r="ACZ276" s="1" t="s">
        <v>259</v>
      </c>
      <c r="ADD276" s="1" t="s">
        <v>189</v>
      </c>
      <c r="ADO276" s="1">
        <v>1</v>
      </c>
      <c r="ADV276" s="457"/>
      <c r="AEE276" s="1">
        <f t="shared" si="507"/>
        <v>0</v>
      </c>
      <c r="AFA276" s="1">
        <v>1</v>
      </c>
      <c r="AFM276" s="1">
        <v>1</v>
      </c>
      <c r="AFP276" s="1">
        <v>1</v>
      </c>
      <c r="AFW276" s="1">
        <v>1</v>
      </c>
      <c r="AGL276" s="1">
        <v>620000</v>
      </c>
      <c r="AGM276" s="11">
        <f t="shared" si="512"/>
        <v>18000</v>
      </c>
      <c r="AGT276" s="1">
        <v>18000</v>
      </c>
      <c r="AGU276" s="1">
        <v>1</v>
      </c>
      <c r="AHJ276" s="1">
        <v>620000</v>
      </c>
      <c r="AHN276" s="1">
        <v>2</v>
      </c>
      <c r="AHO276" s="1">
        <v>1</v>
      </c>
      <c r="AHT276" s="1">
        <v>1</v>
      </c>
      <c r="AHU276" s="1">
        <v>1</v>
      </c>
      <c r="AHX276" s="1">
        <v>1</v>
      </c>
      <c r="AHY276" s="1">
        <v>2</v>
      </c>
      <c r="AHZ276" s="1">
        <v>1</v>
      </c>
      <c r="AIA276" s="1">
        <v>1</v>
      </c>
      <c r="AIB276" s="1">
        <v>1</v>
      </c>
      <c r="AIC276" s="1">
        <v>2</v>
      </c>
      <c r="AID276" s="1">
        <v>1</v>
      </c>
      <c r="AIG276" s="1">
        <v>1</v>
      </c>
      <c r="AIH276" s="1">
        <v>1</v>
      </c>
      <c r="AIJ276" s="1">
        <v>1</v>
      </c>
      <c r="AIX276" s="1">
        <v>1</v>
      </c>
      <c r="AIY276" s="11"/>
      <c r="AIZ276" s="11"/>
      <c r="AJB276" s="11">
        <v>57000</v>
      </c>
      <c r="AJC276" s="1">
        <v>563000</v>
      </c>
      <c r="AJD276" s="1">
        <v>1</v>
      </c>
      <c r="AJF276" s="435">
        <v>90.806451612903231</v>
      </c>
      <c r="AJG276" s="45">
        <v>987.71929824561403</v>
      </c>
      <c r="AJH276" s="381">
        <v>620000</v>
      </c>
      <c r="AJI276" s="11">
        <f t="shared" si="474"/>
        <v>310000</v>
      </c>
      <c r="AJJ276" s="60"/>
      <c r="AJK276" s="12"/>
      <c r="AJW276" s="1">
        <f t="shared" si="508"/>
        <v>0</v>
      </c>
      <c r="AJZ276" s="1">
        <f t="shared" si="509"/>
        <v>0</v>
      </c>
      <c r="AKA276" s="60"/>
      <c r="AKB276" s="1" t="s">
        <v>1122</v>
      </c>
      <c r="AKC276" s="1" t="s">
        <v>260</v>
      </c>
      <c r="AKD276" s="1" t="s">
        <v>261</v>
      </c>
      <c r="AKE276" s="1" t="s">
        <v>260</v>
      </c>
      <c r="AKF276" s="1" t="s">
        <v>260</v>
      </c>
      <c r="AKG276" s="1" t="s">
        <v>260</v>
      </c>
      <c r="AKH276" s="1" t="s">
        <v>260</v>
      </c>
      <c r="AKI276" s="1" t="s">
        <v>260</v>
      </c>
      <c r="AKJ276" s="1" t="s">
        <v>262</v>
      </c>
      <c r="AKK276" s="1" t="s">
        <v>260</v>
      </c>
      <c r="AKL276" s="1" t="s">
        <v>260</v>
      </c>
      <c r="AKM276" s="1" t="s">
        <v>260</v>
      </c>
      <c r="AKN276" s="1" t="s">
        <v>260</v>
      </c>
      <c r="AKO276" s="1" t="s">
        <v>260</v>
      </c>
      <c r="AKP276" s="1" t="s">
        <v>260</v>
      </c>
      <c r="AKQ276" s="1" t="s">
        <v>260</v>
      </c>
      <c r="AKR276" s="1" t="s">
        <v>263</v>
      </c>
      <c r="AKS276" s="1" t="s">
        <v>260</v>
      </c>
      <c r="AKT276" s="1" t="s">
        <v>260</v>
      </c>
      <c r="AKU276" s="1" t="s">
        <v>260</v>
      </c>
      <c r="AKV276" s="1" t="s">
        <v>260</v>
      </c>
      <c r="AKW276" s="1" t="s">
        <v>260</v>
      </c>
      <c r="AKX276" s="1" t="s">
        <v>260</v>
      </c>
      <c r="AKY276" s="1" t="s">
        <v>260</v>
      </c>
      <c r="AKZ276" s="1" t="s">
        <v>260</v>
      </c>
      <c r="ALA276" s="1" t="s">
        <v>260</v>
      </c>
      <c r="ALB276" s="1" t="s">
        <v>260</v>
      </c>
      <c r="ALC276" s="1" t="s">
        <v>260</v>
      </c>
      <c r="ALD276" s="1" t="s">
        <v>260</v>
      </c>
      <c r="ALE276" s="1" t="s">
        <v>260</v>
      </c>
      <c r="ALF276" s="1" t="s">
        <v>260</v>
      </c>
      <c r="ALG276" s="1" t="s">
        <v>260</v>
      </c>
      <c r="ALH276" s="1" t="s">
        <v>260</v>
      </c>
      <c r="ALI276" s="1" t="s">
        <v>260</v>
      </c>
      <c r="ALJ276" s="1" t="s">
        <v>260</v>
      </c>
      <c r="ALK276" s="1" t="s">
        <v>260</v>
      </c>
      <c r="ALL276" s="1" t="s">
        <v>260</v>
      </c>
      <c r="ALM276" s="1">
        <v>1</v>
      </c>
      <c r="ALN276" s="11">
        <f t="shared" si="510"/>
        <v>620000</v>
      </c>
      <c r="ALO276" s="28">
        <v>620000</v>
      </c>
      <c r="ALQ276" s="1">
        <v>1</v>
      </c>
      <c r="ALU276" s="60"/>
      <c r="ALV276" s="1">
        <v>1</v>
      </c>
      <c r="ALY276" s="1">
        <v>1</v>
      </c>
      <c r="ALZ276" s="1">
        <v>1</v>
      </c>
      <c r="AMA276" s="1">
        <v>1</v>
      </c>
      <c r="AMD276" s="1">
        <v>1</v>
      </c>
      <c r="AMJ276" s="403"/>
    </row>
    <row r="277" spans="1:1024" s="1" customFormat="1" ht="15" customHeight="1" x14ac:dyDescent="0.25">
      <c r="A277" s="268"/>
      <c r="B277" s="113">
        <v>380</v>
      </c>
      <c r="C277" s="473" t="s">
        <v>1125</v>
      </c>
      <c r="D277" s="304" t="s">
        <v>1126</v>
      </c>
      <c r="E277" s="1">
        <v>2005</v>
      </c>
      <c r="F277" s="1">
        <v>3</v>
      </c>
      <c r="G277" s="1">
        <v>1</v>
      </c>
      <c r="J277" s="1">
        <v>3</v>
      </c>
      <c r="K277" s="1">
        <v>1997</v>
      </c>
      <c r="L277" s="1">
        <v>2002</v>
      </c>
      <c r="M277" s="1">
        <v>6</v>
      </c>
      <c r="AA277" s="1">
        <v>1</v>
      </c>
      <c r="AB277" s="1">
        <v>1</v>
      </c>
      <c r="AC277" s="1">
        <v>1</v>
      </c>
      <c r="AD277" s="1">
        <v>1</v>
      </c>
      <c r="AE277" s="1">
        <v>1</v>
      </c>
      <c r="AF277" s="1">
        <v>1</v>
      </c>
      <c r="AW277" s="1">
        <v>1</v>
      </c>
      <c r="AY277" s="1">
        <v>1</v>
      </c>
      <c r="BA277" s="1">
        <v>1</v>
      </c>
      <c r="BB277" s="1">
        <v>10</v>
      </c>
      <c r="CG277" s="1">
        <v>1</v>
      </c>
      <c r="CH277" s="246"/>
      <c r="CP277" s="1">
        <f t="shared" si="475"/>
        <v>0</v>
      </c>
      <c r="CS277" s="1">
        <f t="shared" si="438"/>
        <v>0</v>
      </c>
      <c r="DO277" s="1">
        <f t="shared" si="476"/>
        <v>0</v>
      </c>
      <c r="DX277" s="1">
        <f t="shared" si="477"/>
        <v>0</v>
      </c>
      <c r="EE277" s="1">
        <f t="shared" si="478"/>
        <v>0</v>
      </c>
      <c r="EH277" s="1">
        <f t="shared" si="479"/>
        <v>0</v>
      </c>
      <c r="FF277" s="116"/>
      <c r="GP277" s="1">
        <f t="shared" si="439"/>
        <v>0</v>
      </c>
      <c r="GY277" s="1">
        <f t="shared" si="480"/>
        <v>0</v>
      </c>
      <c r="HC277" s="1">
        <f t="shared" si="481"/>
        <v>0</v>
      </c>
      <c r="HS277" s="1">
        <f t="shared" si="482"/>
        <v>0</v>
      </c>
      <c r="HX277" s="1">
        <f t="shared" si="440"/>
        <v>0</v>
      </c>
      <c r="ID277" s="1">
        <f t="shared" si="441"/>
        <v>0</v>
      </c>
      <c r="IN277" s="1">
        <f t="shared" si="483"/>
        <v>0</v>
      </c>
      <c r="IW277" s="1">
        <f t="shared" si="484"/>
        <v>0</v>
      </c>
      <c r="IZ277" s="1">
        <f t="shared" si="442"/>
        <v>0</v>
      </c>
      <c r="JJ277" s="1">
        <f t="shared" si="443"/>
        <v>0</v>
      </c>
      <c r="JV277" s="1">
        <f t="shared" si="485"/>
        <v>0</v>
      </c>
      <c r="KB277" s="1">
        <f t="shared" si="486"/>
        <v>0</v>
      </c>
      <c r="LG277" s="1">
        <f t="shared" si="444"/>
        <v>0</v>
      </c>
      <c r="LT277" s="1">
        <f t="shared" si="487"/>
        <v>0</v>
      </c>
      <c r="MA277" s="1">
        <f t="shared" si="488"/>
        <v>0</v>
      </c>
      <c r="MF277" s="1">
        <f t="shared" si="489"/>
        <v>0</v>
      </c>
      <c r="MM277" s="1">
        <f t="shared" si="490"/>
        <v>0</v>
      </c>
      <c r="MS277" s="1">
        <f t="shared" si="491"/>
        <v>0</v>
      </c>
      <c r="MU277" s="115"/>
      <c r="OI277" s="120"/>
      <c r="PD277" s="1">
        <f t="shared" si="445"/>
        <v>0</v>
      </c>
      <c r="QF277" s="1">
        <f t="shared" si="492"/>
        <v>0</v>
      </c>
      <c r="QY277" s="1">
        <f t="shared" si="493"/>
        <v>0</v>
      </c>
      <c r="RK277" s="1">
        <f t="shared" si="494"/>
        <v>0</v>
      </c>
      <c r="SA277" s="1">
        <f t="shared" si="495"/>
        <v>0</v>
      </c>
      <c r="SE277" s="1">
        <v>1</v>
      </c>
      <c r="SG277" s="1">
        <f t="shared" si="496"/>
        <v>1</v>
      </c>
      <c r="SH277" s="1">
        <v>1</v>
      </c>
      <c r="SO277" s="1">
        <f t="shared" si="497"/>
        <v>0</v>
      </c>
      <c r="TB277" s="1">
        <f t="shared" si="498"/>
        <v>0</v>
      </c>
      <c r="TS277" s="1">
        <f t="shared" si="446"/>
        <v>0</v>
      </c>
      <c r="UD277" s="1">
        <f t="shared" si="447"/>
        <v>0</v>
      </c>
      <c r="UG277" s="1">
        <f t="shared" si="448"/>
        <v>0</v>
      </c>
      <c r="UQ277" s="1">
        <f t="shared" si="499"/>
        <v>0</v>
      </c>
      <c r="VA277" s="1">
        <f t="shared" si="500"/>
        <v>0</v>
      </c>
      <c r="VG277" s="1">
        <f t="shared" si="501"/>
        <v>0</v>
      </c>
      <c r="WY277" s="1">
        <f t="shared" si="449"/>
        <v>0</v>
      </c>
      <c r="XB277" s="1">
        <f t="shared" si="502"/>
        <v>0</v>
      </c>
      <c r="XG277" s="1">
        <f t="shared" si="450"/>
        <v>0</v>
      </c>
      <c r="XK277" s="108"/>
      <c r="XL277" s="1">
        <f t="shared" si="451"/>
        <v>0</v>
      </c>
      <c r="XM277" s="1">
        <f t="shared" si="452"/>
        <v>0</v>
      </c>
      <c r="XN277" s="1">
        <f t="shared" si="503"/>
        <v>0</v>
      </c>
      <c r="XO277" s="1">
        <f t="shared" si="453"/>
        <v>0</v>
      </c>
      <c r="XP277" s="1">
        <f t="shared" si="504"/>
        <v>0</v>
      </c>
      <c r="XQ277" s="1">
        <f t="shared" si="454"/>
        <v>0</v>
      </c>
      <c r="XR277" s="1">
        <f t="shared" si="455"/>
        <v>0</v>
      </c>
      <c r="XS277" s="1">
        <f t="shared" si="511"/>
        <v>1</v>
      </c>
      <c r="XT277" s="1">
        <f t="shared" si="505"/>
        <v>0</v>
      </c>
      <c r="XU277" s="1">
        <f t="shared" si="456"/>
        <v>0</v>
      </c>
      <c r="XV277" s="1">
        <f t="shared" si="457"/>
        <v>0</v>
      </c>
      <c r="XW277" s="1">
        <f t="shared" si="458"/>
        <v>0</v>
      </c>
      <c r="XX277" s="1">
        <f t="shared" si="459"/>
        <v>0</v>
      </c>
      <c r="XY277" s="1">
        <f t="shared" si="460"/>
        <v>0</v>
      </c>
      <c r="XZ277" s="1">
        <f t="shared" si="461"/>
        <v>0</v>
      </c>
      <c r="YA277" s="1">
        <f t="shared" si="462"/>
        <v>0</v>
      </c>
      <c r="YB277" s="1">
        <f t="shared" si="463"/>
        <v>0</v>
      </c>
      <c r="YC277" s="1">
        <f t="shared" si="464"/>
        <v>0</v>
      </c>
      <c r="YD277" s="132"/>
      <c r="YE277" s="133">
        <f>SUM(XL277:YC277)</f>
        <v>1</v>
      </c>
      <c r="YF277" s="133">
        <f t="shared" si="465"/>
        <v>440000</v>
      </c>
      <c r="YG277" s="130">
        <v>1</v>
      </c>
      <c r="YH277" s="130">
        <f t="shared" si="466"/>
        <v>440000</v>
      </c>
      <c r="YI277" s="129">
        <v>1</v>
      </c>
      <c r="YJ277" s="128">
        <f t="shared" si="467"/>
        <v>440000</v>
      </c>
      <c r="YK277" s="177"/>
      <c r="YL277">
        <v>1</v>
      </c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>
        <f t="shared" si="506"/>
        <v>0</v>
      </c>
      <c r="ACD277" s="25" t="e">
        <f t="shared" si="514"/>
        <v>#DIV/0!</v>
      </c>
      <c r="ACE277" s="11">
        <f t="shared" si="468"/>
        <v>1</v>
      </c>
      <c r="ACF277" s="11">
        <f t="shared" si="469"/>
        <v>440000</v>
      </c>
      <c r="ACG277" s="1">
        <v>5</v>
      </c>
      <c r="ACH277" s="1">
        <v>1</v>
      </c>
      <c r="ACI277" s="11">
        <f t="shared" si="470"/>
        <v>440000</v>
      </c>
      <c r="ACJ277" s="45">
        <v>1</v>
      </c>
      <c r="ACK277" s="13">
        <f t="shared" si="471"/>
        <v>440000</v>
      </c>
      <c r="ACL277">
        <v>1</v>
      </c>
      <c r="ACM277" s="25">
        <f t="shared" si="472"/>
        <v>440000</v>
      </c>
      <c r="ACN277" s="11">
        <f t="shared" si="473"/>
        <v>440000</v>
      </c>
      <c r="ACO277" s="65"/>
      <c r="ACR277" s="1" t="s">
        <v>292</v>
      </c>
      <c r="ACS277" s="1">
        <v>1</v>
      </c>
      <c r="ACT277" s="1">
        <v>1</v>
      </c>
      <c r="ACU277" s="1">
        <v>1</v>
      </c>
      <c r="ACV277" s="1">
        <v>1</v>
      </c>
      <c r="ACW277" s="1">
        <v>1</v>
      </c>
      <c r="ACX277" s="1">
        <v>2</v>
      </c>
      <c r="ACY277" s="1">
        <v>1</v>
      </c>
      <c r="ACZ277" s="1" t="s">
        <v>259</v>
      </c>
      <c r="ADD277" s="1" t="s">
        <v>185</v>
      </c>
      <c r="ADS277" s="1">
        <v>1</v>
      </c>
      <c r="ADU277" s="1">
        <v>4</v>
      </c>
      <c r="ADV277" s="457"/>
      <c r="AEE277" s="1">
        <f t="shared" si="507"/>
        <v>0</v>
      </c>
      <c r="AFA277" s="1">
        <v>1</v>
      </c>
      <c r="AFC277" s="1">
        <v>1</v>
      </c>
      <c r="AFF277" s="1">
        <v>1</v>
      </c>
      <c r="AFM277" s="1">
        <v>1</v>
      </c>
      <c r="AFN277" s="1">
        <v>1</v>
      </c>
      <c r="AFP277" s="1">
        <v>1</v>
      </c>
      <c r="AFU277" s="1">
        <v>1</v>
      </c>
      <c r="AFX277" s="1">
        <v>1</v>
      </c>
      <c r="AFY277" s="1">
        <v>1</v>
      </c>
      <c r="AGL277" s="11">
        <v>114000</v>
      </c>
      <c r="AGM277" s="11">
        <f t="shared" si="512"/>
        <v>30000</v>
      </c>
      <c r="AHB277" s="1">
        <v>30000</v>
      </c>
      <c r="AHC277" s="1">
        <v>1</v>
      </c>
      <c r="AHI277" s="1">
        <v>1</v>
      </c>
      <c r="AHJ277" s="1">
        <v>162000</v>
      </c>
      <c r="AHK277" s="1">
        <v>42.104999999999997</v>
      </c>
      <c r="AHL277" s="1">
        <v>1</v>
      </c>
      <c r="AHM277" s="1">
        <v>1</v>
      </c>
      <c r="AHX277" s="1">
        <v>1</v>
      </c>
      <c r="AHY277" s="1">
        <v>8</v>
      </c>
      <c r="AHZ277" s="1">
        <v>1</v>
      </c>
      <c r="AIC277" s="1">
        <v>2</v>
      </c>
      <c r="AID277" s="1">
        <v>1</v>
      </c>
      <c r="AIG277" s="1">
        <v>1</v>
      </c>
      <c r="AIH277" s="1">
        <v>1</v>
      </c>
      <c r="AIJ277" s="1">
        <v>1</v>
      </c>
      <c r="AIP277" s="1">
        <v>2000</v>
      </c>
      <c r="AIQ277" s="1">
        <v>1</v>
      </c>
      <c r="AIX277" s="1">
        <v>1</v>
      </c>
      <c r="AIY277" s="11">
        <v>11000</v>
      </c>
      <c r="AIZ277" s="11"/>
      <c r="AJA277" s="1">
        <v>6.79</v>
      </c>
      <c r="AJB277" s="11">
        <v>429000</v>
      </c>
      <c r="AJF277" s="435"/>
      <c r="AJG277" s="45"/>
      <c r="AJH277" s="381">
        <v>440000</v>
      </c>
      <c r="AJI277" s="11">
        <f t="shared" si="474"/>
        <v>440000</v>
      </c>
      <c r="AJJ277" s="60"/>
      <c r="AJK277" s="12">
        <v>2</v>
      </c>
      <c r="AJW277" s="1">
        <f t="shared" si="508"/>
        <v>0</v>
      </c>
      <c r="AJY277" s="1">
        <v>1</v>
      </c>
      <c r="AJZ277" s="1">
        <f t="shared" si="509"/>
        <v>1</v>
      </c>
      <c r="AKA277" s="60"/>
      <c r="AKB277" s="1" t="s">
        <v>684</v>
      </c>
      <c r="AKC277" s="1" t="s">
        <v>1029</v>
      </c>
      <c r="AKD277" s="1" t="s">
        <v>261</v>
      </c>
      <c r="AKE277" s="1" t="s">
        <v>260</v>
      </c>
      <c r="AKF277" s="1" t="s">
        <v>260</v>
      </c>
      <c r="AKG277" s="1" t="s">
        <v>260</v>
      </c>
      <c r="AKH277" s="1" t="s">
        <v>260</v>
      </c>
      <c r="AKI277" s="1" t="s">
        <v>260</v>
      </c>
      <c r="AKJ277" s="1" t="s">
        <v>262</v>
      </c>
      <c r="AKK277" s="1" t="s">
        <v>260</v>
      </c>
      <c r="AKL277" s="1" t="s">
        <v>260</v>
      </c>
      <c r="AKM277" s="1" t="s">
        <v>260</v>
      </c>
      <c r="AKN277" s="1" t="s">
        <v>260</v>
      </c>
      <c r="AKO277" s="1" t="s">
        <v>260</v>
      </c>
      <c r="AKP277" s="1" t="s">
        <v>260</v>
      </c>
      <c r="AKQ277" s="1" t="s">
        <v>260</v>
      </c>
      <c r="AKR277" s="1" t="s">
        <v>263</v>
      </c>
      <c r="AKS277" s="1" t="s">
        <v>260</v>
      </c>
      <c r="AKT277" s="1" t="s">
        <v>260</v>
      </c>
      <c r="AKU277" s="1" t="s">
        <v>260</v>
      </c>
      <c r="AKV277" s="1" t="s">
        <v>260</v>
      </c>
      <c r="AKW277" s="1" t="s">
        <v>260</v>
      </c>
      <c r="AKX277" s="1" t="s">
        <v>260</v>
      </c>
      <c r="AKY277" s="1" t="s">
        <v>260</v>
      </c>
      <c r="AKZ277" s="1" t="s">
        <v>260</v>
      </c>
      <c r="ALA277" s="1" t="s">
        <v>260</v>
      </c>
      <c r="ALB277" s="1" t="s">
        <v>260</v>
      </c>
      <c r="ALC277" s="1" t="s">
        <v>260</v>
      </c>
      <c r="ALD277" s="1" t="s">
        <v>260</v>
      </c>
      <c r="ALE277" s="1" t="s">
        <v>260</v>
      </c>
      <c r="ALF277" s="1" t="s">
        <v>260</v>
      </c>
      <c r="ALG277" s="1" t="s">
        <v>260</v>
      </c>
      <c r="ALH277" s="1" t="s">
        <v>260</v>
      </c>
      <c r="ALI277" s="1" t="s">
        <v>260</v>
      </c>
      <c r="ALJ277" s="1" t="s">
        <v>260</v>
      </c>
      <c r="ALK277" s="1" t="s">
        <v>260</v>
      </c>
      <c r="ALL277" s="1" t="s">
        <v>260</v>
      </c>
      <c r="ALM277" s="1">
        <v>2</v>
      </c>
      <c r="ALN277" s="11">
        <f t="shared" si="510"/>
        <v>220000</v>
      </c>
      <c r="ALO277" s="28">
        <v>440000</v>
      </c>
      <c r="ALP277" s="1">
        <v>1</v>
      </c>
      <c r="ALQ277" s="1">
        <v>1</v>
      </c>
      <c r="ALU277" s="60"/>
      <c r="ALV277" s="1">
        <v>1</v>
      </c>
      <c r="ALY277" s="1">
        <v>1</v>
      </c>
      <c r="AMA277" s="1">
        <v>1</v>
      </c>
      <c r="AMB277" s="1">
        <v>1</v>
      </c>
      <c r="AMC277" s="1">
        <v>1</v>
      </c>
      <c r="AMD277" s="1">
        <v>1</v>
      </c>
      <c r="AMJ277" s="403"/>
    </row>
    <row r="278" spans="1:1024" s="1" customFormat="1" ht="15" customHeight="1" x14ac:dyDescent="0.25">
      <c r="A278" s="268"/>
      <c r="B278" s="113">
        <v>381</v>
      </c>
      <c r="C278" s="473" t="s">
        <v>1125</v>
      </c>
      <c r="D278" s="304" t="s">
        <v>508</v>
      </c>
      <c r="E278" s="1">
        <v>2006</v>
      </c>
      <c r="F278" s="1">
        <v>1</v>
      </c>
      <c r="G278" s="1">
        <v>1</v>
      </c>
      <c r="H278" s="1">
        <v>1</v>
      </c>
      <c r="I278" s="1">
        <v>1</v>
      </c>
      <c r="J278" s="1">
        <v>2</v>
      </c>
      <c r="K278" s="1">
        <v>1996</v>
      </c>
      <c r="L278" s="1">
        <v>2002</v>
      </c>
      <c r="M278" s="1">
        <v>7</v>
      </c>
      <c r="Z278" s="1">
        <v>1</v>
      </c>
      <c r="AA278" s="1">
        <v>1</v>
      </c>
      <c r="AB278" s="1">
        <v>1</v>
      </c>
      <c r="AC278" s="1">
        <v>1</v>
      </c>
      <c r="AD278" s="1">
        <v>1</v>
      </c>
      <c r="AE278" s="1">
        <v>1</v>
      </c>
      <c r="AF278" s="1">
        <v>1</v>
      </c>
      <c r="AW278" s="1">
        <v>1</v>
      </c>
      <c r="AY278" s="1">
        <v>1</v>
      </c>
      <c r="BA278" s="1">
        <v>1</v>
      </c>
      <c r="BB278" s="1">
        <v>10</v>
      </c>
      <c r="CG278" s="1">
        <v>1</v>
      </c>
      <c r="CH278" s="246"/>
      <c r="CP278" s="1">
        <f t="shared" si="475"/>
        <v>0</v>
      </c>
      <c r="CS278" s="1">
        <f t="shared" si="438"/>
        <v>0</v>
      </c>
      <c r="DO278" s="1">
        <f t="shared" si="476"/>
        <v>0</v>
      </c>
      <c r="DX278" s="1">
        <f t="shared" si="477"/>
        <v>0</v>
      </c>
      <c r="EE278" s="1">
        <f t="shared" si="478"/>
        <v>0</v>
      </c>
      <c r="EH278" s="1">
        <f t="shared" si="479"/>
        <v>0</v>
      </c>
      <c r="FF278" s="116"/>
      <c r="GP278" s="1">
        <f t="shared" si="439"/>
        <v>0</v>
      </c>
      <c r="GY278" s="1">
        <f t="shared" si="480"/>
        <v>0</v>
      </c>
      <c r="HC278" s="1">
        <f t="shared" si="481"/>
        <v>0</v>
      </c>
      <c r="HS278" s="1">
        <f t="shared" si="482"/>
        <v>0</v>
      </c>
      <c r="HX278" s="1">
        <f t="shared" si="440"/>
        <v>0</v>
      </c>
      <c r="ID278" s="1">
        <f t="shared" si="441"/>
        <v>0</v>
      </c>
      <c r="IN278" s="1">
        <f t="shared" si="483"/>
        <v>0</v>
      </c>
      <c r="IW278" s="1">
        <f t="shared" si="484"/>
        <v>0</v>
      </c>
      <c r="IZ278" s="1">
        <f t="shared" si="442"/>
        <v>0</v>
      </c>
      <c r="JJ278" s="1">
        <f t="shared" si="443"/>
        <v>0</v>
      </c>
      <c r="JV278" s="1">
        <f t="shared" si="485"/>
        <v>0</v>
      </c>
      <c r="KB278" s="1">
        <f t="shared" si="486"/>
        <v>0</v>
      </c>
      <c r="LG278" s="1">
        <f t="shared" si="444"/>
        <v>0</v>
      </c>
      <c r="LT278" s="1">
        <f t="shared" si="487"/>
        <v>0</v>
      </c>
      <c r="MA278" s="1">
        <f t="shared" si="488"/>
        <v>0</v>
      </c>
      <c r="MF278" s="1">
        <f t="shared" si="489"/>
        <v>0</v>
      </c>
      <c r="MM278" s="1">
        <f t="shared" si="490"/>
        <v>0</v>
      </c>
      <c r="MO278" s="1">
        <v>1</v>
      </c>
      <c r="MS278" s="1">
        <f t="shared" si="491"/>
        <v>1</v>
      </c>
      <c r="MT278" s="1">
        <v>1</v>
      </c>
      <c r="MU278" s="115"/>
      <c r="OI278" s="120"/>
      <c r="PD278" s="1">
        <f t="shared" si="445"/>
        <v>0</v>
      </c>
      <c r="QF278" s="1">
        <f t="shared" si="492"/>
        <v>0</v>
      </c>
      <c r="QY278" s="1">
        <f t="shared" si="493"/>
        <v>0</v>
      </c>
      <c r="RK278" s="1">
        <f t="shared" si="494"/>
        <v>0</v>
      </c>
      <c r="SA278" s="1">
        <f t="shared" si="495"/>
        <v>0</v>
      </c>
      <c r="SE278" s="1">
        <v>1</v>
      </c>
      <c r="SG278" s="1">
        <f t="shared" si="496"/>
        <v>1</v>
      </c>
      <c r="SH278" s="1">
        <v>1</v>
      </c>
      <c r="SO278" s="1">
        <f t="shared" si="497"/>
        <v>0</v>
      </c>
      <c r="TB278" s="1">
        <f t="shared" si="498"/>
        <v>0</v>
      </c>
      <c r="TS278" s="1">
        <f t="shared" si="446"/>
        <v>0</v>
      </c>
      <c r="UD278" s="1">
        <f t="shared" si="447"/>
        <v>0</v>
      </c>
      <c r="UG278" s="1">
        <f t="shared" si="448"/>
        <v>0</v>
      </c>
      <c r="UQ278" s="1">
        <f t="shared" si="499"/>
        <v>0</v>
      </c>
      <c r="VA278" s="1">
        <f t="shared" si="500"/>
        <v>0</v>
      </c>
      <c r="VG278" s="1">
        <f t="shared" si="501"/>
        <v>0</v>
      </c>
      <c r="WY278" s="1">
        <f t="shared" si="449"/>
        <v>0</v>
      </c>
      <c r="XB278" s="1">
        <f t="shared" si="502"/>
        <v>0</v>
      </c>
      <c r="XG278" s="1">
        <f t="shared" si="450"/>
        <v>0</v>
      </c>
      <c r="XK278" s="108"/>
      <c r="XL278" s="1">
        <f t="shared" si="451"/>
        <v>0</v>
      </c>
      <c r="XM278" s="1">
        <f t="shared" si="452"/>
        <v>0</v>
      </c>
      <c r="XN278" s="1">
        <f t="shared" si="503"/>
        <v>0</v>
      </c>
      <c r="XO278" s="1">
        <f t="shared" si="453"/>
        <v>0</v>
      </c>
      <c r="XP278" s="1">
        <f t="shared" si="504"/>
        <v>0</v>
      </c>
      <c r="XQ278" s="1">
        <f t="shared" si="454"/>
        <v>0</v>
      </c>
      <c r="XR278" s="1">
        <f t="shared" si="455"/>
        <v>0</v>
      </c>
      <c r="XS278" s="1">
        <f t="shared" si="511"/>
        <v>1</v>
      </c>
      <c r="XT278" s="1">
        <f t="shared" si="505"/>
        <v>0</v>
      </c>
      <c r="XU278" s="1">
        <f t="shared" si="456"/>
        <v>0</v>
      </c>
      <c r="XV278" s="1">
        <f t="shared" si="457"/>
        <v>0</v>
      </c>
      <c r="XW278" s="1">
        <f t="shared" si="458"/>
        <v>1</v>
      </c>
      <c r="XX278" s="1">
        <f t="shared" si="459"/>
        <v>1</v>
      </c>
      <c r="XY278" s="1">
        <f t="shared" si="460"/>
        <v>0</v>
      </c>
      <c r="XZ278" s="1">
        <f t="shared" si="461"/>
        <v>0</v>
      </c>
      <c r="YA278" s="1">
        <f t="shared" si="462"/>
        <v>0</v>
      </c>
      <c r="YB278" s="1">
        <f t="shared" si="463"/>
        <v>0</v>
      </c>
      <c r="YC278" s="1">
        <f t="shared" si="464"/>
        <v>0</v>
      </c>
      <c r="YD278" s="132"/>
      <c r="YE278" s="133">
        <f>SUM(XL278:YC278)</f>
        <v>3</v>
      </c>
      <c r="YF278" s="133">
        <f t="shared" si="465"/>
        <v>173333.33333333334</v>
      </c>
      <c r="YG278" s="130">
        <v>3</v>
      </c>
      <c r="YH278" s="130">
        <f t="shared" si="466"/>
        <v>173333.33333333334</v>
      </c>
      <c r="YI278" s="129">
        <v>2</v>
      </c>
      <c r="YJ278" s="128">
        <f t="shared" si="467"/>
        <v>260000</v>
      </c>
      <c r="YK278" s="177"/>
      <c r="YL278">
        <v>1</v>
      </c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>
        <f t="shared" si="506"/>
        <v>0</v>
      </c>
      <c r="ACD278" s="25" t="e">
        <f t="shared" si="514"/>
        <v>#DIV/0!</v>
      </c>
      <c r="ACE278" s="11">
        <f t="shared" si="468"/>
        <v>3</v>
      </c>
      <c r="ACF278" s="11">
        <f t="shared" si="469"/>
        <v>173333.33333333334</v>
      </c>
      <c r="ACG278" s="1">
        <v>4</v>
      </c>
      <c r="ACH278" s="1">
        <v>1</v>
      </c>
      <c r="ACI278" s="11">
        <f t="shared" si="470"/>
        <v>520000</v>
      </c>
      <c r="ACJ278" s="45">
        <v>1</v>
      </c>
      <c r="ACK278" s="13">
        <f t="shared" si="471"/>
        <v>520000</v>
      </c>
      <c r="ACL278">
        <v>1</v>
      </c>
      <c r="ACM278" s="25">
        <f t="shared" si="472"/>
        <v>520000</v>
      </c>
      <c r="ACN278" s="11">
        <f t="shared" si="473"/>
        <v>520000</v>
      </c>
      <c r="ACO278" s="65"/>
      <c r="ACR278" s="1" t="s">
        <v>292</v>
      </c>
      <c r="ACS278" s="1">
        <v>1</v>
      </c>
      <c r="ACT278" s="1">
        <v>1</v>
      </c>
      <c r="ACZ278" s="1" t="s">
        <v>259</v>
      </c>
      <c r="ADD278" s="1" t="s">
        <v>185</v>
      </c>
      <c r="ADU278" s="1">
        <v>2</v>
      </c>
      <c r="ADV278" s="457"/>
      <c r="AEE278" s="1">
        <f t="shared" si="507"/>
        <v>0</v>
      </c>
      <c r="AFA278" s="1">
        <v>1</v>
      </c>
      <c r="AFC278" s="1">
        <v>1</v>
      </c>
      <c r="AFF278" s="1">
        <v>1</v>
      </c>
      <c r="AFM278" s="1">
        <v>1</v>
      </c>
      <c r="AFN278" s="1">
        <v>1</v>
      </c>
      <c r="AGL278" s="11">
        <v>163000</v>
      </c>
      <c r="AGM278" s="11">
        <f t="shared" si="512"/>
        <v>95000</v>
      </c>
      <c r="AGT278" s="1">
        <v>95000</v>
      </c>
      <c r="AGU278" s="1">
        <v>1</v>
      </c>
      <c r="AHI278" s="1">
        <v>1</v>
      </c>
      <c r="AHJ278" s="1">
        <v>258000</v>
      </c>
      <c r="AHK278" s="1">
        <v>58.281999999999996</v>
      </c>
      <c r="AHP278" s="1">
        <v>1</v>
      </c>
      <c r="AHT278" s="1">
        <v>1</v>
      </c>
      <c r="AHU278" s="1">
        <v>1</v>
      </c>
      <c r="AHX278" s="1">
        <v>1</v>
      </c>
      <c r="AHY278" s="1">
        <v>7</v>
      </c>
      <c r="AHZ278" s="1">
        <v>1</v>
      </c>
      <c r="AIJ278" s="1">
        <v>1</v>
      </c>
      <c r="AIY278" s="11"/>
      <c r="AIZ278" s="11"/>
      <c r="AJB278" s="11">
        <v>520000</v>
      </c>
      <c r="AJF278" s="435"/>
      <c r="AJG278" s="45"/>
      <c r="AJH278" s="381">
        <v>520000</v>
      </c>
      <c r="AJI278" s="11">
        <f t="shared" si="474"/>
        <v>173333.33333333334</v>
      </c>
      <c r="AJJ278" s="60"/>
      <c r="AJK278" s="12"/>
      <c r="AJW278" s="1">
        <f t="shared" si="508"/>
        <v>0</v>
      </c>
      <c r="AJZ278" s="1">
        <f t="shared" si="509"/>
        <v>0</v>
      </c>
      <c r="AKA278" s="60"/>
      <c r="AKB278" s="1" t="s">
        <v>1127</v>
      </c>
      <c r="AKC278" s="1" t="s">
        <v>186</v>
      </c>
      <c r="AKD278" s="1" t="s">
        <v>756</v>
      </c>
      <c r="AKE278" s="1" t="s">
        <v>260</v>
      </c>
      <c r="AKF278" s="1" t="s">
        <v>260</v>
      </c>
      <c r="AKG278" s="1" t="s">
        <v>260</v>
      </c>
      <c r="AKH278" s="1" t="s">
        <v>260</v>
      </c>
      <c r="AKI278" s="1" t="s">
        <v>260</v>
      </c>
      <c r="AKJ278" s="1" t="s">
        <v>262</v>
      </c>
      <c r="AKK278" s="1" t="s">
        <v>260</v>
      </c>
      <c r="AKL278" s="1" t="s">
        <v>260</v>
      </c>
      <c r="AKM278" s="1" t="s">
        <v>260</v>
      </c>
      <c r="AKN278" s="1" t="s">
        <v>260</v>
      </c>
      <c r="AKO278" s="1" t="s">
        <v>260</v>
      </c>
      <c r="AKP278" s="1" t="s">
        <v>260</v>
      </c>
      <c r="AKQ278" s="1" t="s">
        <v>260</v>
      </c>
      <c r="AKR278" s="1" t="s">
        <v>263</v>
      </c>
      <c r="AKS278" s="1" t="s">
        <v>260</v>
      </c>
      <c r="AKT278" s="1" t="s">
        <v>260</v>
      </c>
      <c r="AKU278" s="1" t="s">
        <v>260</v>
      </c>
      <c r="AKV278" s="1" t="s">
        <v>260</v>
      </c>
      <c r="AKW278" s="1" t="s">
        <v>260</v>
      </c>
      <c r="AKX278" s="1" t="s">
        <v>260</v>
      </c>
      <c r="AKY278" s="1" t="s">
        <v>260</v>
      </c>
      <c r="AKZ278" s="1" t="s">
        <v>260</v>
      </c>
      <c r="ALA278" s="1" t="s">
        <v>260</v>
      </c>
      <c r="ALB278" s="1" t="s">
        <v>260</v>
      </c>
      <c r="ALC278" s="1" t="s">
        <v>260</v>
      </c>
      <c r="ALD278" s="1" t="s">
        <v>260</v>
      </c>
      <c r="ALE278" s="1" t="s">
        <v>260</v>
      </c>
      <c r="ALF278" s="1" t="s">
        <v>260</v>
      </c>
      <c r="ALG278" s="1" t="s">
        <v>260</v>
      </c>
      <c r="ALH278" s="1" t="s">
        <v>260</v>
      </c>
      <c r="ALI278" s="1" t="s">
        <v>260</v>
      </c>
      <c r="ALJ278" s="1" t="s">
        <v>260</v>
      </c>
      <c r="ALK278" s="1" t="s">
        <v>260</v>
      </c>
      <c r="ALL278" s="1" t="s">
        <v>260</v>
      </c>
      <c r="ALM278" s="1">
        <v>3</v>
      </c>
      <c r="ALN278" s="11">
        <f t="shared" si="510"/>
        <v>173333.33333333334</v>
      </c>
      <c r="ALO278" s="28">
        <v>520000</v>
      </c>
      <c r="ALP278" s="1">
        <v>3</v>
      </c>
      <c r="ALU278" s="60"/>
      <c r="ALV278" s="1">
        <v>1</v>
      </c>
      <c r="ALY278" s="1">
        <v>1</v>
      </c>
      <c r="AMA278" s="1">
        <v>1</v>
      </c>
      <c r="AMB278" s="1">
        <v>1</v>
      </c>
      <c r="AMC278" s="1">
        <v>1</v>
      </c>
      <c r="AMD278" s="1">
        <v>1</v>
      </c>
      <c r="AMJ278" s="403"/>
    </row>
    <row r="279" spans="1:1024" s="4" customFormat="1" ht="15" customHeight="1" x14ac:dyDescent="0.25">
      <c r="A279" s="270"/>
      <c r="B279" s="113">
        <v>382</v>
      </c>
      <c r="C279" s="473" t="s">
        <v>1128</v>
      </c>
      <c r="D279" s="304" t="s">
        <v>1129</v>
      </c>
      <c r="E279" s="4">
        <v>2002</v>
      </c>
      <c r="F279" s="4">
        <v>1</v>
      </c>
      <c r="G279" s="4">
        <v>1</v>
      </c>
      <c r="J279" s="4">
        <v>1</v>
      </c>
      <c r="K279" s="4">
        <v>1989</v>
      </c>
      <c r="L279" s="4">
        <v>1990</v>
      </c>
      <c r="M279" s="4">
        <v>2</v>
      </c>
      <c r="S279" s="4">
        <v>1</v>
      </c>
      <c r="T279" s="4">
        <v>1</v>
      </c>
      <c r="AX279" s="4">
        <v>1</v>
      </c>
      <c r="BA279" s="4">
        <v>1</v>
      </c>
      <c r="BB279" s="4">
        <v>10</v>
      </c>
      <c r="BN279" s="4">
        <v>1</v>
      </c>
      <c r="CG279" s="4">
        <v>2</v>
      </c>
      <c r="CH279" s="246"/>
      <c r="CP279" s="1">
        <f t="shared" si="475"/>
        <v>0</v>
      </c>
      <c r="CQ279" s="1"/>
      <c r="CS279" s="1">
        <f t="shared" si="438"/>
        <v>0</v>
      </c>
      <c r="CT279" s="1"/>
      <c r="DO279" s="1">
        <f t="shared" si="476"/>
        <v>0</v>
      </c>
      <c r="DP279" s="1"/>
      <c r="DX279" s="1">
        <f t="shared" si="477"/>
        <v>0</v>
      </c>
      <c r="DY279" s="1"/>
      <c r="EE279" s="1">
        <f t="shared" si="478"/>
        <v>0</v>
      </c>
      <c r="EF279" s="1"/>
      <c r="EH279" s="1">
        <f t="shared" si="479"/>
        <v>0</v>
      </c>
      <c r="EI279" s="1"/>
      <c r="FF279" s="116"/>
      <c r="GP279" s="1">
        <f t="shared" si="439"/>
        <v>0</v>
      </c>
      <c r="GQ279" s="1"/>
      <c r="GY279" s="1">
        <f t="shared" si="480"/>
        <v>0</v>
      </c>
      <c r="GZ279" s="1"/>
      <c r="HC279" s="1">
        <f t="shared" si="481"/>
        <v>0</v>
      </c>
      <c r="HD279" s="1"/>
      <c r="HS279" s="1">
        <f t="shared" si="482"/>
        <v>0</v>
      </c>
      <c r="HT279" s="1"/>
      <c r="HX279" s="1">
        <f t="shared" si="440"/>
        <v>0</v>
      </c>
      <c r="HY279" s="1"/>
      <c r="ID279" s="1">
        <f t="shared" si="441"/>
        <v>0</v>
      </c>
      <c r="IE279" s="1"/>
      <c r="IN279" s="1">
        <f t="shared" si="483"/>
        <v>0</v>
      </c>
      <c r="IW279" s="1">
        <f t="shared" si="484"/>
        <v>0</v>
      </c>
      <c r="IX279" s="1"/>
      <c r="IZ279" s="1">
        <f t="shared" si="442"/>
        <v>0</v>
      </c>
      <c r="JA279" s="1"/>
      <c r="JJ279" s="1">
        <f t="shared" si="443"/>
        <v>0</v>
      </c>
      <c r="JK279" s="1"/>
      <c r="JV279" s="1">
        <f t="shared" si="485"/>
        <v>0</v>
      </c>
      <c r="JW279" s="1"/>
      <c r="KB279" s="1">
        <f t="shared" si="486"/>
        <v>0</v>
      </c>
      <c r="KC279" s="1"/>
      <c r="LG279" s="1">
        <f t="shared" si="444"/>
        <v>0</v>
      </c>
      <c r="LH279" s="1"/>
      <c r="LT279" s="1">
        <f t="shared" si="487"/>
        <v>0</v>
      </c>
      <c r="LU279" s="1"/>
      <c r="MA279" s="1">
        <f t="shared" si="488"/>
        <v>0</v>
      </c>
      <c r="MB279" s="1"/>
      <c r="MF279" s="1">
        <f t="shared" si="489"/>
        <v>0</v>
      </c>
      <c r="MG279" s="1"/>
      <c r="MM279" s="1">
        <f t="shared" si="490"/>
        <v>0</v>
      </c>
      <c r="MN279" s="1"/>
      <c r="MS279" s="1">
        <f t="shared" si="491"/>
        <v>0</v>
      </c>
      <c r="MT279" s="1"/>
      <c r="MU279" s="115"/>
      <c r="OI279" s="120"/>
      <c r="PD279" s="1">
        <f t="shared" si="445"/>
        <v>0</v>
      </c>
      <c r="PE279" s="1"/>
      <c r="QF279" s="1">
        <f t="shared" si="492"/>
        <v>0</v>
      </c>
      <c r="QG279" s="1"/>
      <c r="QY279" s="1">
        <f t="shared" si="493"/>
        <v>0</v>
      </c>
      <c r="RK279" s="1">
        <f t="shared" si="494"/>
        <v>0</v>
      </c>
      <c r="RL279" s="1"/>
      <c r="SA279" s="1">
        <f t="shared" si="495"/>
        <v>0</v>
      </c>
      <c r="SG279" s="1">
        <f t="shared" si="496"/>
        <v>0</v>
      </c>
      <c r="SL279" s="4">
        <v>1</v>
      </c>
      <c r="SO279" s="1">
        <f t="shared" si="497"/>
        <v>1</v>
      </c>
      <c r="SP279" s="4">
        <v>1</v>
      </c>
      <c r="TB279" s="1">
        <f t="shared" si="498"/>
        <v>0</v>
      </c>
      <c r="TS279" s="1">
        <f t="shared" si="446"/>
        <v>0</v>
      </c>
      <c r="TT279" s="1"/>
      <c r="UD279" s="1">
        <f t="shared" si="447"/>
        <v>0</v>
      </c>
      <c r="UE279" s="1"/>
      <c r="UG279" s="1">
        <f t="shared" si="448"/>
        <v>0</v>
      </c>
      <c r="UH279" s="1"/>
      <c r="UQ279" s="1">
        <f t="shared" si="499"/>
        <v>0</v>
      </c>
      <c r="UR279" s="1"/>
      <c r="VA279" s="1">
        <f t="shared" si="500"/>
        <v>0</v>
      </c>
      <c r="VB279" s="1"/>
      <c r="VG279" s="1">
        <f t="shared" si="501"/>
        <v>0</v>
      </c>
      <c r="VH279" s="1"/>
      <c r="WY279" s="1">
        <f t="shared" si="449"/>
        <v>0</v>
      </c>
      <c r="WZ279" s="1"/>
      <c r="XB279" s="1">
        <f t="shared" si="502"/>
        <v>0</v>
      </c>
      <c r="XC279" s="1"/>
      <c r="XG279" s="1">
        <f t="shared" si="450"/>
        <v>0</v>
      </c>
      <c r="XH279" s="1"/>
      <c r="XK279" s="108"/>
      <c r="XL279" s="1">
        <f t="shared" si="451"/>
        <v>0</v>
      </c>
      <c r="XM279" s="1">
        <f t="shared" si="452"/>
        <v>0</v>
      </c>
      <c r="XN279" s="1">
        <f t="shared" si="503"/>
        <v>0</v>
      </c>
      <c r="XO279" s="1">
        <f t="shared" si="453"/>
        <v>0</v>
      </c>
      <c r="XP279" s="1">
        <f t="shared" si="504"/>
        <v>1</v>
      </c>
      <c r="XQ279" s="1">
        <f t="shared" si="454"/>
        <v>0</v>
      </c>
      <c r="XR279" s="1">
        <f t="shared" si="455"/>
        <v>0</v>
      </c>
      <c r="XS279" s="1">
        <f t="shared" si="511"/>
        <v>0</v>
      </c>
      <c r="XT279" s="1">
        <f t="shared" si="505"/>
        <v>0</v>
      </c>
      <c r="XU279" s="1">
        <f t="shared" si="456"/>
        <v>0</v>
      </c>
      <c r="XV279" s="1">
        <f t="shared" si="457"/>
        <v>0</v>
      </c>
      <c r="XW279" s="1">
        <f t="shared" si="458"/>
        <v>0</v>
      </c>
      <c r="XX279" s="1">
        <f t="shared" si="459"/>
        <v>0</v>
      </c>
      <c r="XY279" s="1">
        <f t="shared" si="460"/>
        <v>0</v>
      </c>
      <c r="XZ279" s="1">
        <f t="shared" si="461"/>
        <v>0</v>
      </c>
      <c r="YA279" s="1">
        <f t="shared" si="462"/>
        <v>0</v>
      </c>
      <c r="YB279" s="1">
        <f t="shared" si="463"/>
        <v>0</v>
      </c>
      <c r="YC279" s="1">
        <f t="shared" si="464"/>
        <v>0</v>
      </c>
      <c r="YD279" s="132"/>
      <c r="YE279" s="133">
        <v>2</v>
      </c>
      <c r="YF279" s="133">
        <f t="shared" si="465"/>
        <v>50000</v>
      </c>
      <c r="YG279" s="130">
        <v>2</v>
      </c>
      <c r="YH279" s="130">
        <f t="shared" si="466"/>
        <v>50000</v>
      </c>
      <c r="YI279" s="129">
        <v>1</v>
      </c>
      <c r="YJ279" s="128">
        <f t="shared" si="467"/>
        <v>100000</v>
      </c>
      <c r="YK279" s="177"/>
      <c r="YL279">
        <v>1</v>
      </c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>
        <f t="shared" si="506"/>
        <v>0</v>
      </c>
      <c r="ACD279" s="25" t="e">
        <f t="shared" si="514"/>
        <v>#DIV/0!</v>
      </c>
      <c r="ACE279" s="11">
        <f t="shared" si="468"/>
        <v>2</v>
      </c>
      <c r="ACF279" s="11">
        <f t="shared" si="469"/>
        <v>50000</v>
      </c>
      <c r="ACG279" s="4">
        <v>5</v>
      </c>
      <c r="ACH279" s="4">
        <v>1</v>
      </c>
      <c r="ACI279" s="11">
        <f t="shared" si="470"/>
        <v>100000</v>
      </c>
      <c r="ACJ279" s="45">
        <v>1</v>
      </c>
      <c r="ACK279" s="13">
        <f t="shared" si="471"/>
        <v>100000</v>
      </c>
      <c r="ACL279">
        <v>1</v>
      </c>
      <c r="ACM279" s="25">
        <f t="shared" si="472"/>
        <v>100000</v>
      </c>
      <c r="ACN279" s="11">
        <f t="shared" si="473"/>
        <v>100000</v>
      </c>
      <c r="ACO279" s="65"/>
      <c r="ACR279" s="4" t="s">
        <v>258</v>
      </c>
      <c r="ACZ279" s="4" t="s">
        <v>259</v>
      </c>
      <c r="ADD279" s="4" t="s">
        <v>189</v>
      </c>
      <c r="ADO279" s="4">
        <v>1</v>
      </c>
      <c r="ADU279" s="4">
        <v>5</v>
      </c>
      <c r="AEE279" s="1">
        <f t="shared" si="507"/>
        <v>0</v>
      </c>
      <c r="AFA279" s="4">
        <v>1</v>
      </c>
      <c r="AFJ279" s="4">
        <v>1</v>
      </c>
      <c r="AFX279" s="4">
        <v>1</v>
      </c>
      <c r="AGL279" s="4">
        <v>100000</v>
      </c>
      <c r="AGM279" s="5"/>
      <c r="AHJ279" s="4">
        <v>100000</v>
      </c>
      <c r="AHL279" s="4">
        <v>4</v>
      </c>
      <c r="AHM279" s="4">
        <v>1</v>
      </c>
      <c r="AHX279" s="4">
        <v>1</v>
      </c>
      <c r="AIY279" s="5"/>
      <c r="AIZ279" s="5"/>
      <c r="AJB279" s="5">
        <v>48000</v>
      </c>
      <c r="AJC279" s="4">
        <v>52000</v>
      </c>
      <c r="AJD279" s="4">
        <v>1</v>
      </c>
      <c r="AJF279" s="437">
        <v>52</v>
      </c>
      <c r="AJG279" s="37">
        <v>108.33333333333333</v>
      </c>
      <c r="AJH279" s="391">
        <v>100000</v>
      </c>
      <c r="AJI279" s="11">
        <f t="shared" si="474"/>
        <v>50000</v>
      </c>
      <c r="AJJ279" s="60"/>
      <c r="AJK279" s="6"/>
      <c r="AJV279" s="1"/>
      <c r="AJW279" s="1">
        <f t="shared" si="508"/>
        <v>0</v>
      </c>
      <c r="AJZ279" s="1"/>
      <c r="AKA279" s="60"/>
      <c r="AKB279" s="4" t="s">
        <v>368</v>
      </c>
      <c r="AKC279" s="4" t="s">
        <v>502</v>
      </c>
      <c r="AKD279" s="4" t="s">
        <v>261</v>
      </c>
      <c r="AKE279" s="4" t="s">
        <v>260</v>
      </c>
      <c r="AKF279" s="4" t="s">
        <v>260</v>
      </c>
      <c r="AKG279" s="4" t="s">
        <v>260</v>
      </c>
      <c r="AKH279" s="4" t="s">
        <v>260</v>
      </c>
      <c r="AKI279" s="4" t="s">
        <v>260</v>
      </c>
      <c r="AKJ279" s="4" t="s">
        <v>262</v>
      </c>
      <c r="AKK279" s="4" t="s">
        <v>260</v>
      </c>
      <c r="AKL279" s="4" t="s">
        <v>260</v>
      </c>
      <c r="AKM279" s="4" t="s">
        <v>260</v>
      </c>
      <c r="AKN279" s="4" t="s">
        <v>260</v>
      </c>
      <c r="AKO279" s="4" t="s">
        <v>260</v>
      </c>
      <c r="AKP279" s="4" t="s">
        <v>260</v>
      </c>
      <c r="AKQ279" s="4" t="s">
        <v>260</v>
      </c>
      <c r="AKR279" s="4" t="s">
        <v>263</v>
      </c>
      <c r="AKS279" s="4" t="s">
        <v>260</v>
      </c>
      <c r="AKT279" s="4" t="s">
        <v>260</v>
      </c>
      <c r="AKU279" s="4" t="s">
        <v>260</v>
      </c>
      <c r="AKV279" s="4" t="s">
        <v>260</v>
      </c>
      <c r="AKW279" s="4" t="s">
        <v>260</v>
      </c>
      <c r="AKX279" s="4" t="s">
        <v>260</v>
      </c>
      <c r="AKY279" s="4" t="s">
        <v>260</v>
      </c>
      <c r="AKZ279" s="4" t="s">
        <v>260</v>
      </c>
      <c r="ALA279" s="4" t="s">
        <v>260</v>
      </c>
      <c r="ALB279" s="4" t="s">
        <v>260</v>
      </c>
      <c r="ALC279" s="4" t="s">
        <v>260</v>
      </c>
      <c r="ALD279" s="4" t="s">
        <v>260</v>
      </c>
      <c r="ALE279" s="4" t="s">
        <v>260</v>
      </c>
      <c r="ALF279" s="4" t="s">
        <v>260</v>
      </c>
      <c r="ALG279" s="4" t="s">
        <v>260</v>
      </c>
      <c r="ALH279" s="4" t="s">
        <v>260</v>
      </c>
      <c r="ALI279" s="4" t="s">
        <v>260</v>
      </c>
      <c r="ALJ279" s="4" t="s">
        <v>260</v>
      </c>
      <c r="ALK279" s="4" t="s">
        <v>260</v>
      </c>
      <c r="ALL279" s="4" t="s">
        <v>260</v>
      </c>
      <c r="ALM279" s="4">
        <v>2</v>
      </c>
      <c r="ALN279" s="11">
        <f t="shared" si="510"/>
        <v>50000</v>
      </c>
      <c r="ALO279" s="35">
        <v>100000</v>
      </c>
      <c r="ALP279" s="4">
        <v>1</v>
      </c>
      <c r="ALR279" s="4">
        <v>1</v>
      </c>
      <c r="ALU279" s="60"/>
      <c r="ALV279" s="4">
        <v>1</v>
      </c>
      <c r="ALY279" s="4">
        <v>1</v>
      </c>
      <c r="AMA279" s="4">
        <v>1</v>
      </c>
      <c r="AMJ279" s="403"/>
    </row>
    <row r="280" spans="1:1024" s="1" customFormat="1" ht="15" customHeight="1" x14ac:dyDescent="0.25">
      <c r="A280" s="268"/>
      <c r="B280" s="113">
        <v>383</v>
      </c>
      <c r="C280" s="473" t="s">
        <v>1128</v>
      </c>
      <c r="D280" s="304" t="s">
        <v>1130</v>
      </c>
      <c r="E280" s="1">
        <v>2003</v>
      </c>
      <c r="H280" s="1">
        <v>1</v>
      </c>
      <c r="I280" s="1">
        <v>1</v>
      </c>
      <c r="J280" s="1">
        <v>1</v>
      </c>
      <c r="K280" s="1">
        <v>1997</v>
      </c>
      <c r="L280" s="1">
        <v>1997</v>
      </c>
      <c r="M280" s="1">
        <v>1</v>
      </c>
      <c r="AA280" s="1">
        <v>1</v>
      </c>
      <c r="AY280" s="1">
        <v>1</v>
      </c>
      <c r="BA280" s="1">
        <v>1</v>
      </c>
      <c r="BB280" s="1">
        <v>11</v>
      </c>
      <c r="BC280" s="1">
        <v>1</v>
      </c>
      <c r="BG280" s="1">
        <v>1</v>
      </c>
      <c r="CG280" s="1">
        <v>1</v>
      </c>
      <c r="CH280" s="246"/>
      <c r="CP280" s="1">
        <f t="shared" si="475"/>
        <v>0</v>
      </c>
      <c r="CS280" s="1">
        <f t="shared" si="438"/>
        <v>0</v>
      </c>
      <c r="DO280" s="1">
        <f t="shared" si="476"/>
        <v>0</v>
      </c>
      <c r="DX280" s="1">
        <f t="shared" si="477"/>
        <v>0</v>
      </c>
      <c r="EE280" s="1">
        <f t="shared" si="478"/>
        <v>0</v>
      </c>
      <c r="EH280" s="1">
        <f t="shared" si="479"/>
        <v>0</v>
      </c>
      <c r="FF280" s="116"/>
      <c r="GP280" s="1">
        <f t="shared" si="439"/>
        <v>0</v>
      </c>
      <c r="GY280" s="1">
        <f t="shared" si="480"/>
        <v>0</v>
      </c>
      <c r="HC280" s="1">
        <f t="shared" si="481"/>
        <v>0</v>
      </c>
      <c r="HS280" s="1">
        <f t="shared" si="482"/>
        <v>0</v>
      </c>
      <c r="HX280" s="1">
        <f t="shared" si="440"/>
        <v>0</v>
      </c>
      <c r="ID280" s="1">
        <f t="shared" si="441"/>
        <v>0</v>
      </c>
      <c r="IN280" s="1">
        <f t="shared" si="483"/>
        <v>0</v>
      </c>
      <c r="IW280" s="1">
        <f t="shared" si="484"/>
        <v>0</v>
      </c>
      <c r="IZ280" s="1">
        <f t="shared" si="442"/>
        <v>0</v>
      </c>
      <c r="JJ280" s="1">
        <f t="shared" si="443"/>
        <v>0</v>
      </c>
      <c r="JV280" s="1">
        <f t="shared" si="485"/>
        <v>0</v>
      </c>
      <c r="KB280" s="1">
        <f t="shared" si="486"/>
        <v>0</v>
      </c>
      <c r="LG280" s="1">
        <f t="shared" si="444"/>
        <v>0</v>
      </c>
      <c r="LT280" s="1">
        <f t="shared" si="487"/>
        <v>0</v>
      </c>
      <c r="MA280" s="1">
        <f t="shared" si="488"/>
        <v>0</v>
      </c>
      <c r="MF280" s="1">
        <f t="shared" si="489"/>
        <v>0</v>
      </c>
      <c r="MM280" s="1">
        <f t="shared" si="490"/>
        <v>0</v>
      </c>
      <c r="MS280" s="1">
        <f t="shared" si="491"/>
        <v>0</v>
      </c>
      <c r="MU280" s="115"/>
      <c r="OI280" s="120"/>
      <c r="PD280" s="1">
        <f t="shared" si="445"/>
        <v>0</v>
      </c>
      <c r="QF280" s="1">
        <f t="shared" si="492"/>
        <v>0</v>
      </c>
      <c r="QY280" s="1">
        <f t="shared" si="493"/>
        <v>0</v>
      </c>
      <c r="RK280" s="1">
        <f t="shared" si="494"/>
        <v>0</v>
      </c>
      <c r="SA280" s="1">
        <f t="shared" si="495"/>
        <v>0</v>
      </c>
      <c r="SG280" s="1">
        <f t="shared" si="496"/>
        <v>0</v>
      </c>
      <c r="SI280" s="1">
        <v>1</v>
      </c>
      <c r="SK280" s="1">
        <v>1</v>
      </c>
      <c r="SO280" s="1">
        <f t="shared" si="497"/>
        <v>2</v>
      </c>
      <c r="SP280" s="1">
        <v>1</v>
      </c>
      <c r="TB280" s="1">
        <f t="shared" si="498"/>
        <v>0</v>
      </c>
      <c r="TS280" s="1">
        <f t="shared" si="446"/>
        <v>0</v>
      </c>
      <c r="UD280" s="1">
        <f t="shared" si="447"/>
        <v>0</v>
      </c>
      <c r="UG280" s="1">
        <f t="shared" si="448"/>
        <v>0</v>
      </c>
      <c r="UQ280" s="1">
        <f t="shared" si="499"/>
        <v>0</v>
      </c>
      <c r="VA280" s="1">
        <f t="shared" si="500"/>
        <v>0</v>
      </c>
      <c r="VG280" s="1">
        <f t="shared" si="501"/>
        <v>0</v>
      </c>
      <c r="WY280" s="1">
        <f t="shared" si="449"/>
        <v>0</v>
      </c>
      <c r="XB280" s="1">
        <f t="shared" si="502"/>
        <v>0</v>
      </c>
      <c r="XG280" s="1">
        <f t="shared" si="450"/>
        <v>0</v>
      </c>
      <c r="XK280" s="108"/>
      <c r="XL280" s="1">
        <f t="shared" si="451"/>
        <v>0</v>
      </c>
      <c r="XM280" s="1">
        <f t="shared" si="452"/>
        <v>0</v>
      </c>
      <c r="XN280" s="1">
        <f t="shared" si="503"/>
        <v>0</v>
      </c>
      <c r="XO280" s="1">
        <f t="shared" si="453"/>
        <v>0</v>
      </c>
      <c r="XP280" s="1">
        <f t="shared" si="504"/>
        <v>2</v>
      </c>
      <c r="XQ280" s="1">
        <f t="shared" si="454"/>
        <v>0</v>
      </c>
      <c r="XR280" s="1">
        <f t="shared" si="455"/>
        <v>0</v>
      </c>
      <c r="XS280" s="1">
        <f t="shared" si="511"/>
        <v>0</v>
      </c>
      <c r="XT280" s="1">
        <f t="shared" si="505"/>
        <v>0</v>
      </c>
      <c r="XU280" s="1">
        <f t="shared" si="456"/>
        <v>0</v>
      </c>
      <c r="XV280" s="1">
        <f t="shared" si="457"/>
        <v>0</v>
      </c>
      <c r="XW280" s="1">
        <f t="shared" si="458"/>
        <v>0</v>
      </c>
      <c r="XX280" s="1">
        <f t="shared" si="459"/>
        <v>0</v>
      </c>
      <c r="XY280" s="1">
        <f t="shared" si="460"/>
        <v>0</v>
      </c>
      <c r="XZ280" s="1">
        <f t="shared" si="461"/>
        <v>0</v>
      </c>
      <c r="YA280" s="1">
        <f t="shared" si="462"/>
        <v>0</v>
      </c>
      <c r="YB280" s="1">
        <f t="shared" si="463"/>
        <v>0</v>
      </c>
      <c r="YC280" s="1">
        <f t="shared" si="464"/>
        <v>0</v>
      </c>
      <c r="YD280" s="132"/>
      <c r="YE280" s="133">
        <f>SUM(XL280:YC280)</f>
        <v>2</v>
      </c>
      <c r="YF280" s="133">
        <f t="shared" si="465"/>
        <v>435000</v>
      </c>
      <c r="YG280" s="130">
        <v>2</v>
      </c>
      <c r="YH280" s="130">
        <f t="shared" si="466"/>
        <v>435000</v>
      </c>
      <c r="YI280" s="129">
        <v>1</v>
      </c>
      <c r="YJ280" s="128">
        <f t="shared" si="467"/>
        <v>870000</v>
      </c>
      <c r="YK280" s="177"/>
      <c r="YL280">
        <v>1</v>
      </c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>
        <f t="shared" si="506"/>
        <v>0</v>
      </c>
      <c r="ACD280" s="25" t="e">
        <f t="shared" si="514"/>
        <v>#DIV/0!</v>
      </c>
      <c r="ACE280" s="11">
        <f t="shared" si="468"/>
        <v>2</v>
      </c>
      <c r="ACF280" s="11">
        <f t="shared" si="469"/>
        <v>435000</v>
      </c>
      <c r="ACG280" s="1">
        <v>5</v>
      </c>
      <c r="ACH280" s="1">
        <v>1</v>
      </c>
      <c r="ACI280" s="11">
        <f t="shared" si="470"/>
        <v>870000</v>
      </c>
      <c r="ACJ280" s="45">
        <v>1</v>
      </c>
      <c r="ACK280" s="13">
        <f t="shared" si="471"/>
        <v>870000</v>
      </c>
      <c r="ACL280">
        <v>1</v>
      </c>
      <c r="ACM280" s="25">
        <f t="shared" si="472"/>
        <v>870000</v>
      </c>
      <c r="ACN280" s="11">
        <f t="shared" si="473"/>
        <v>870000</v>
      </c>
      <c r="ACO280" s="65"/>
      <c r="ACR280" s="1" t="s">
        <v>258</v>
      </c>
      <c r="ACS280" s="1">
        <v>1</v>
      </c>
      <c r="ACU280" s="1">
        <v>1</v>
      </c>
      <c r="ACV280" s="1">
        <v>1</v>
      </c>
      <c r="ACZ280" s="1" t="s">
        <v>1131</v>
      </c>
      <c r="ADA280" s="1">
        <v>1</v>
      </c>
      <c r="ADD280" s="1" t="s">
        <v>189</v>
      </c>
      <c r="ADO280" s="1">
        <v>1</v>
      </c>
      <c r="ADU280" s="1">
        <v>1</v>
      </c>
      <c r="ADV280" s="457"/>
      <c r="AEE280" s="1">
        <f t="shared" si="507"/>
        <v>0</v>
      </c>
      <c r="AEY280" s="1">
        <v>1</v>
      </c>
      <c r="AFA280" s="1">
        <v>1</v>
      </c>
      <c r="AFF280" s="1">
        <v>1</v>
      </c>
      <c r="AFJ280" s="1">
        <v>1</v>
      </c>
      <c r="AGL280" s="11">
        <v>600000</v>
      </c>
      <c r="AGM280" s="11">
        <f t="shared" si="512"/>
        <v>210000</v>
      </c>
      <c r="AGT280" s="1">
        <v>210000</v>
      </c>
      <c r="AGU280" s="1">
        <v>1</v>
      </c>
      <c r="AHI280" s="1">
        <v>1</v>
      </c>
      <c r="AHJ280" s="1">
        <v>810000</v>
      </c>
      <c r="AHK280" s="1">
        <v>35</v>
      </c>
      <c r="AHL280" s="1">
        <v>3</v>
      </c>
      <c r="AHO280" s="1">
        <v>1</v>
      </c>
      <c r="AHR280" s="1">
        <v>3</v>
      </c>
      <c r="AHS280" s="1">
        <v>1</v>
      </c>
      <c r="AHT280" s="1">
        <v>2</v>
      </c>
      <c r="AHU280" s="1">
        <v>1</v>
      </c>
      <c r="AHX280" s="1">
        <v>1</v>
      </c>
      <c r="AIQ280" s="1">
        <v>1</v>
      </c>
      <c r="AIX280" s="1">
        <v>1</v>
      </c>
      <c r="AIY280" s="11">
        <v>60000</v>
      </c>
      <c r="AIZ280" s="11"/>
      <c r="AJA280" s="1">
        <v>7.41</v>
      </c>
      <c r="AJB280" s="11">
        <v>160000</v>
      </c>
      <c r="AJC280" s="1">
        <v>650000</v>
      </c>
      <c r="AJD280" s="1">
        <v>1</v>
      </c>
      <c r="AJF280" s="435">
        <v>74.712643678160916</v>
      </c>
      <c r="AJG280" s="45">
        <v>406.25</v>
      </c>
      <c r="AJH280" s="381">
        <v>870000</v>
      </c>
      <c r="AJI280" s="11">
        <f t="shared" si="474"/>
        <v>435000</v>
      </c>
      <c r="AJJ280" s="60"/>
      <c r="AJK280" s="12"/>
      <c r="AJW280" s="1">
        <f t="shared" si="508"/>
        <v>0</v>
      </c>
      <c r="AJZ280" s="1">
        <f t="shared" si="509"/>
        <v>0</v>
      </c>
      <c r="AKA280" s="60"/>
      <c r="AKB280" s="1" t="s">
        <v>260</v>
      </c>
      <c r="AKC280" s="1" t="s">
        <v>260</v>
      </c>
      <c r="AKD280" s="1" t="s">
        <v>261</v>
      </c>
      <c r="AKE280" s="1" t="s">
        <v>260</v>
      </c>
      <c r="AKF280" s="1" t="s">
        <v>260</v>
      </c>
      <c r="AKG280" s="1" t="s">
        <v>260</v>
      </c>
      <c r="AKH280" s="1" t="s">
        <v>260</v>
      </c>
      <c r="AKI280" s="1" t="s">
        <v>260</v>
      </c>
      <c r="AKJ280" s="1" t="s">
        <v>262</v>
      </c>
      <c r="AKK280" s="1" t="s">
        <v>260</v>
      </c>
      <c r="AKL280" s="1" t="s">
        <v>260</v>
      </c>
      <c r="AKM280" s="1" t="s">
        <v>260</v>
      </c>
      <c r="AKN280" s="1" t="s">
        <v>260</v>
      </c>
      <c r="AKO280" s="1" t="s">
        <v>260</v>
      </c>
      <c r="AKP280" s="1" t="s">
        <v>260</v>
      </c>
      <c r="AKQ280" s="1" t="s">
        <v>260</v>
      </c>
      <c r="AKR280" s="1" t="s">
        <v>263</v>
      </c>
      <c r="AKS280" s="1" t="s">
        <v>260</v>
      </c>
      <c r="AKT280" s="1" t="s">
        <v>260</v>
      </c>
      <c r="AKU280" s="1" t="s">
        <v>260</v>
      </c>
      <c r="AKV280" s="1" t="s">
        <v>260</v>
      </c>
      <c r="AKW280" s="1" t="s">
        <v>260</v>
      </c>
      <c r="AKX280" s="1" t="s">
        <v>260</v>
      </c>
      <c r="AKY280" s="1" t="s">
        <v>260</v>
      </c>
      <c r="AKZ280" s="1" t="s">
        <v>260</v>
      </c>
      <c r="ALA280" s="1" t="s">
        <v>260</v>
      </c>
      <c r="ALB280" s="1" t="s">
        <v>260</v>
      </c>
      <c r="ALC280" s="1" t="s">
        <v>260</v>
      </c>
      <c r="ALD280" s="1" t="s">
        <v>260</v>
      </c>
      <c r="ALE280" s="1" t="s">
        <v>260</v>
      </c>
      <c r="ALF280" s="1" t="s">
        <v>260</v>
      </c>
      <c r="ALG280" s="1" t="s">
        <v>260</v>
      </c>
      <c r="ALH280" s="1" t="s">
        <v>260</v>
      </c>
      <c r="ALI280" s="1" t="s">
        <v>260</v>
      </c>
      <c r="ALJ280" s="1" t="s">
        <v>260</v>
      </c>
      <c r="ALK280" s="1" t="s">
        <v>260</v>
      </c>
      <c r="ALL280" s="1" t="s">
        <v>260</v>
      </c>
      <c r="ALN280" s="11" t="e">
        <f t="shared" si="510"/>
        <v>#DIV/0!</v>
      </c>
      <c r="ALO280" s="28">
        <v>870000</v>
      </c>
      <c r="ALU280" s="60"/>
      <c r="ALV280" s="1">
        <v>1</v>
      </c>
      <c r="ALY280" s="1">
        <v>1</v>
      </c>
      <c r="AMA280" s="1">
        <v>1</v>
      </c>
      <c r="AMJ280" s="403"/>
    </row>
    <row r="281" spans="1:1024" s="1" customFormat="1" ht="15" customHeight="1" x14ac:dyDescent="0.25">
      <c r="A281" s="268"/>
      <c r="B281" s="113">
        <v>384</v>
      </c>
      <c r="C281" s="473" t="s">
        <v>1128</v>
      </c>
      <c r="D281" s="304" t="s">
        <v>1132</v>
      </c>
      <c r="E281" s="1">
        <v>2008</v>
      </c>
      <c r="F281" s="1">
        <v>5</v>
      </c>
      <c r="G281" s="1">
        <v>1</v>
      </c>
      <c r="J281" s="1">
        <v>5</v>
      </c>
      <c r="K281" s="1">
        <v>2004</v>
      </c>
      <c r="L281" s="1">
        <v>2005</v>
      </c>
      <c r="M281" s="1">
        <v>2</v>
      </c>
      <c r="AH281" s="1">
        <v>1</v>
      </c>
      <c r="AI281" s="1">
        <v>1</v>
      </c>
      <c r="AY281" s="1">
        <v>1</v>
      </c>
      <c r="BA281" s="1">
        <v>1</v>
      </c>
      <c r="BB281" s="1">
        <v>11</v>
      </c>
      <c r="BC281" s="1">
        <v>1</v>
      </c>
      <c r="BG281" s="1">
        <v>2</v>
      </c>
      <c r="CG281" s="1">
        <v>1</v>
      </c>
      <c r="CH281" s="246"/>
      <c r="CP281" s="1">
        <f t="shared" si="475"/>
        <v>0</v>
      </c>
      <c r="CS281" s="1">
        <f t="shared" si="438"/>
        <v>0</v>
      </c>
      <c r="DO281" s="1">
        <f t="shared" si="476"/>
        <v>0</v>
      </c>
      <c r="DX281" s="1">
        <f t="shared" si="477"/>
        <v>0</v>
      </c>
      <c r="EE281" s="1">
        <f t="shared" si="478"/>
        <v>0</v>
      </c>
      <c r="EH281" s="1">
        <f t="shared" si="479"/>
        <v>0</v>
      </c>
      <c r="FF281" s="116"/>
      <c r="GP281" s="1">
        <f t="shared" si="439"/>
        <v>0</v>
      </c>
      <c r="GY281" s="1">
        <f t="shared" si="480"/>
        <v>0</v>
      </c>
      <c r="HC281" s="1">
        <f t="shared" si="481"/>
        <v>0</v>
      </c>
      <c r="HS281" s="1">
        <f t="shared" si="482"/>
        <v>0</v>
      </c>
      <c r="HX281" s="1">
        <f t="shared" si="440"/>
        <v>0</v>
      </c>
      <c r="ID281" s="1">
        <f t="shared" si="441"/>
        <v>0</v>
      </c>
      <c r="IN281" s="1">
        <f t="shared" si="483"/>
        <v>0</v>
      </c>
      <c r="IW281" s="1">
        <f t="shared" si="484"/>
        <v>0</v>
      </c>
      <c r="IZ281" s="1">
        <f t="shared" si="442"/>
        <v>0</v>
      </c>
      <c r="JJ281" s="1">
        <f t="shared" si="443"/>
        <v>0</v>
      </c>
      <c r="JV281" s="1">
        <f t="shared" si="485"/>
        <v>0</v>
      </c>
      <c r="KB281" s="1">
        <f t="shared" si="486"/>
        <v>0</v>
      </c>
      <c r="LG281" s="1">
        <f t="shared" si="444"/>
        <v>0</v>
      </c>
      <c r="LT281" s="1">
        <f t="shared" si="487"/>
        <v>0</v>
      </c>
      <c r="MA281" s="1">
        <f t="shared" si="488"/>
        <v>0</v>
      </c>
      <c r="MF281" s="1">
        <f t="shared" si="489"/>
        <v>0</v>
      </c>
      <c r="MM281" s="1">
        <f t="shared" si="490"/>
        <v>0</v>
      </c>
      <c r="MS281" s="1">
        <f t="shared" si="491"/>
        <v>0</v>
      </c>
      <c r="MU281" s="115"/>
      <c r="OI281" s="120"/>
      <c r="PD281" s="1">
        <f t="shared" si="445"/>
        <v>0</v>
      </c>
      <c r="QF281" s="1">
        <f t="shared" si="492"/>
        <v>0</v>
      </c>
      <c r="QY281" s="1">
        <f t="shared" si="493"/>
        <v>0</v>
      </c>
      <c r="RI281" s="1">
        <v>1</v>
      </c>
      <c r="RK281" s="1">
        <f t="shared" si="494"/>
        <v>1</v>
      </c>
      <c r="RL281" s="1">
        <v>1</v>
      </c>
      <c r="SA281" s="1">
        <f t="shared" si="495"/>
        <v>0</v>
      </c>
      <c r="SG281" s="1">
        <f t="shared" si="496"/>
        <v>0</v>
      </c>
      <c r="SN281" s="1">
        <v>1</v>
      </c>
      <c r="SO281" s="1">
        <f t="shared" si="497"/>
        <v>1</v>
      </c>
      <c r="SP281" s="1">
        <v>1</v>
      </c>
      <c r="TB281" s="1">
        <f t="shared" si="498"/>
        <v>0</v>
      </c>
      <c r="TS281" s="1">
        <f t="shared" si="446"/>
        <v>0</v>
      </c>
      <c r="UD281" s="1">
        <f t="shared" si="447"/>
        <v>0</v>
      </c>
      <c r="UG281" s="1">
        <f t="shared" si="448"/>
        <v>0</v>
      </c>
      <c r="UQ281" s="1">
        <f t="shared" si="499"/>
        <v>0</v>
      </c>
      <c r="VA281" s="1">
        <f t="shared" si="500"/>
        <v>0</v>
      </c>
      <c r="VG281" s="1">
        <f t="shared" si="501"/>
        <v>0</v>
      </c>
      <c r="WY281" s="1">
        <f t="shared" si="449"/>
        <v>0</v>
      </c>
      <c r="XB281" s="1">
        <f t="shared" si="502"/>
        <v>0</v>
      </c>
      <c r="XG281" s="1">
        <f t="shared" si="450"/>
        <v>0</v>
      </c>
      <c r="XK281" s="108"/>
      <c r="XL281" s="1">
        <f t="shared" si="451"/>
        <v>0</v>
      </c>
      <c r="XM281" s="1">
        <f t="shared" si="452"/>
        <v>0</v>
      </c>
      <c r="XN281" s="1">
        <f t="shared" si="503"/>
        <v>0</v>
      </c>
      <c r="XO281" s="1">
        <f t="shared" si="453"/>
        <v>0</v>
      </c>
      <c r="XP281" s="1">
        <f t="shared" si="504"/>
        <v>2</v>
      </c>
      <c r="XQ281" s="1">
        <f t="shared" si="454"/>
        <v>0</v>
      </c>
      <c r="XR281" s="1">
        <f t="shared" si="455"/>
        <v>0</v>
      </c>
      <c r="XS281" s="1">
        <f t="shared" si="511"/>
        <v>0</v>
      </c>
      <c r="XT281" s="1">
        <f t="shared" si="505"/>
        <v>0</v>
      </c>
      <c r="XU281" s="1">
        <f t="shared" si="456"/>
        <v>0</v>
      </c>
      <c r="XV281" s="1">
        <f t="shared" si="457"/>
        <v>0</v>
      </c>
      <c r="XW281" s="1">
        <f t="shared" si="458"/>
        <v>0</v>
      </c>
      <c r="XX281" s="1">
        <f t="shared" si="459"/>
        <v>0</v>
      </c>
      <c r="XY281" s="1">
        <f t="shared" si="460"/>
        <v>0</v>
      </c>
      <c r="XZ281" s="1">
        <f t="shared" si="461"/>
        <v>0</v>
      </c>
      <c r="YA281" s="1">
        <f t="shared" si="462"/>
        <v>0</v>
      </c>
      <c r="YB281" s="1">
        <f t="shared" si="463"/>
        <v>0</v>
      </c>
      <c r="YC281" s="1">
        <f t="shared" si="464"/>
        <v>0</v>
      </c>
      <c r="YD281" s="132"/>
      <c r="YE281" s="133">
        <f>SUM(XL281:YC281)</f>
        <v>2</v>
      </c>
      <c r="YF281" s="133">
        <f t="shared" si="465"/>
        <v>158000</v>
      </c>
      <c r="YG281" s="130">
        <v>3</v>
      </c>
      <c r="YH281" s="130">
        <f t="shared" si="466"/>
        <v>105333.33333333333</v>
      </c>
      <c r="YI281" s="129">
        <v>1</v>
      </c>
      <c r="YJ281" s="128">
        <f t="shared" si="467"/>
        <v>316000</v>
      </c>
      <c r="YK281" s="177"/>
      <c r="YL281">
        <v>1</v>
      </c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>
        <f t="shared" si="506"/>
        <v>0</v>
      </c>
      <c r="ACD281" s="25" t="e">
        <f t="shared" si="514"/>
        <v>#DIV/0!</v>
      </c>
      <c r="ACE281" s="11">
        <f t="shared" si="468"/>
        <v>2</v>
      </c>
      <c r="ACF281" s="11">
        <f t="shared" si="469"/>
        <v>158000</v>
      </c>
      <c r="ACG281" s="1">
        <v>4</v>
      </c>
      <c r="ACH281" s="1">
        <v>1</v>
      </c>
      <c r="ACI281" s="11">
        <f t="shared" si="470"/>
        <v>316000</v>
      </c>
      <c r="ACJ281" s="45">
        <v>1</v>
      </c>
      <c r="ACK281" s="13">
        <f t="shared" si="471"/>
        <v>316000</v>
      </c>
      <c r="ACL281">
        <v>1</v>
      </c>
      <c r="ACM281" s="25">
        <f t="shared" si="472"/>
        <v>316000</v>
      </c>
      <c r="ACN281" s="11">
        <f t="shared" si="473"/>
        <v>316000</v>
      </c>
      <c r="ACO281" s="65"/>
      <c r="ACR281" s="1" t="s">
        <v>258</v>
      </c>
      <c r="ACZ281" s="1" t="s">
        <v>1133</v>
      </c>
      <c r="ADA281" s="1">
        <v>1</v>
      </c>
      <c r="ADC281" s="1">
        <v>1</v>
      </c>
      <c r="ADD281" s="1" t="s">
        <v>189</v>
      </c>
      <c r="ADO281" s="1">
        <v>1</v>
      </c>
      <c r="ADV281" s="457"/>
      <c r="AEE281" s="1">
        <f t="shared" si="507"/>
        <v>0</v>
      </c>
      <c r="AEV281" s="1">
        <v>1</v>
      </c>
      <c r="AFA281" s="1">
        <v>1</v>
      </c>
      <c r="AFC281" s="1">
        <v>1</v>
      </c>
      <c r="AFL281" s="1">
        <v>1</v>
      </c>
      <c r="AFN281" s="1">
        <v>1</v>
      </c>
      <c r="AGL281" s="1">
        <v>139000</v>
      </c>
      <c r="AGM281" s="11">
        <f t="shared" si="512"/>
        <v>0</v>
      </c>
      <c r="AHJ281" s="1">
        <v>139000</v>
      </c>
      <c r="AHY281" s="1">
        <v>1</v>
      </c>
      <c r="AHZ281" s="1">
        <v>1</v>
      </c>
      <c r="AIA281" s="1">
        <v>1</v>
      </c>
      <c r="AIB281" s="1">
        <v>1</v>
      </c>
      <c r="AIJ281" s="1">
        <v>1</v>
      </c>
      <c r="AIN281" s="1">
        <v>27</v>
      </c>
      <c r="AIO281" s="1">
        <v>1</v>
      </c>
      <c r="AIQ281" s="1">
        <v>1</v>
      </c>
      <c r="AIY281" s="11">
        <v>94000</v>
      </c>
      <c r="AIZ281" s="11"/>
      <c r="AJA281" s="1">
        <v>67.63</v>
      </c>
      <c r="AJB281" s="11">
        <v>222000</v>
      </c>
      <c r="AJF281" s="435"/>
      <c r="AJG281" s="45"/>
      <c r="AJH281" s="381">
        <v>316000</v>
      </c>
      <c r="AJI281" s="11">
        <f t="shared" si="474"/>
        <v>158000</v>
      </c>
      <c r="AJJ281" s="60"/>
      <c r="AJK281" s="12">
        <v>1</v>
      </c>
      <c r="AJW281" s="1">
        <f t="shared" si="508"/>
        <v>0</v>
      </c>
      <c r="AJY281" s="1">
        <v>1</v>
      </c>
      <c r="AJZ281" s="1">
        <f t="shared" si="509"/>
        <v>1</v>
      </c>
      <c r="AKA281" s="60"/>
      <c r="AKB281" s="1" t="s">
        <v>192</v>
      </c>
      <c r="AKC281" s="1" t="s">
        <v>186</v>
      </c>
      <c r="AKD281" s="1" t="s">
        <v>1134</v>
      </c>
      <c r="AKE281" s="1" t="s">
        <v>260</v>
      </c>
      <c r="AKF281" s="1" t="s">
        <v>260</v>
      </c>
      <c r="AKG281" s="1" t="s">
        <v>260</v>
      </c>
      <c r="AKH281" s="1" t="s">
        <v>260</v>
      </c>
      <c r="AKI281" s="1" t="s">
        <v>260</v>
      </c>
      <c r="AKJ281" s="1" t="s">
        <v>262</v>
      </c>
      <c r="AKK281" s="1" t="s">
        <v>260</v>
      </c>
      <c r="AKL281" s="1" t="s">
        <v>260</v>
      </c>
      <c r="AKM281" s="1" t="s">
        <v>260</v>
      </c>
      <c r="AKN281" s="1" t="s">
        <v>260</v>
      </c>
      <c r="AKO281" s="1" t="s">
        <v>260</v>
      </c>
      <c r="AKP281" s="1" t="s">
        <v>260</v>
      </c>
      <c r="AKQ281" s="1" t="s">
        <v>260</v>
      </c>
      <c r="AKR281" s="1" t="s">
        <v>263</v>
      </c>
      <c r="AKS281" s="1" t="s">
        <v>260</v>
      </c>
      <c r="AKT281" s="1" t="s">
        <v>260</v>
      </c>
      <c r="AKU281" s="1" t="s">
        <v>260</v>
      </c>
      <c r="AKV281" s="1" t="s">
        <v>260</v>
      </c>
      <c r="AKW281" s="1" t="s">
        <v>260</v>
      </c>
      <c r="AKX281" s="1" t="s">
        <v>260</v>
      </c>
      <c r="AKY281" s="1" t="s">
        <v>260</v>
      </c>
      <c r="AKZ281" s="1" t="s">
        <v>260</v>
      </c>
      <c r="ALA281" s="1" t="s">
        <v>260</v>
      </c>
      <c r="ALB281" s="1" t="s">
        <v>260</v>
      </c>
      <c r="ALC281" s="1" t="s">
        <v>260</v>
      </c>
      <c r="ALD281" s="1" t="s">
        <v>260</v>
      </c>
      <c r="ALE281" s="1" t="s">
        <v>260</v>
      </c>
      <c r="ALF281" s="1" t="s">
        <v>260</v>
      </c>
      <c r="ALG281" s="1" t="s">
        <v>260</v>
      </c>
      <c r="ALH281" s="1" t="s">
        <v>260</v>
      </c>
      <c r="ALI281" s="1" t="s">
        <v>260</v>
      </c>
      <c r="ALJ281" s="1" t="s">
        <v>260</v>
      </c>
      <c r="ALK281" s="1" t="s">
        <v>260</v>
      </c>
      <c r="ALL281" s="1" t="s">
        <v>260</v>
      </c>
      <c r="ALM281" s="1">
        <v>3</v>
      </c>
      <c r="ALN281" s="11">
        <f t="shared" si="510"/>
        <v>105333.33333333333</v>
      </c>
      <c r="ALO281" s="28">
        <v>316000</v>
      </c>
      <c r="ALP281" s="1">
        <v>1</v>
      </c>
      <c r="ALQ281" s="1">
        <v>2</v>
      </c>
      <c r="ALU281" s="60"/>
      <c r="ALV281" s="1">
        <v>1</v>
      </c>
      <c r="ALY281" s="1">
        <v>1</v>
      </c>
      <c r="ALZ281" s="1">
        <v>1</v>
      </c>
      <c r="AMC281" s="1">
        <v>1</v>
      </c>
      <c r="AMJ281" s="403"/>
    </row>
    <row r="282" spans="1:1024" s="1" customFormat="1" ht="15" customHeight="1" x14ac:dyDescent="0.25">
      <c r="A282" s="268"/>
      <c r="B282" s="113">
        <v>385</v>
      </c>
      <c r="C282" s="473" t="s">
        <v>1128</v>
      </c>
      <c r="D282" s="304" t="s">
        <v>1135</v>
      </c>
      <c r="E282" s="1">
        <v>2008</v>
      </c>
      <c r="H282" s="1">
        <v>1</v>
      </c>
      <c r="I282" s="1">
        <v>1</v>
      </c>
      <c r="J282" s="1">
        <v>1</v>
      </c>
      <c r="K282" s="1">
        <v>2007</v>
      </c>
      <c r="L282" s="1">
        <v>2007</v>
      </c>
      <c r="M282" s="1">
        <v>1</v>
      </c>
      <c r="AK282" s="1">
        <v>1</v>
      </c>
      <c r="AY282" s="1">
        <v>1</v>
      </c>
      <c r="BA282" s="1">
        <v>1</v>
      </c>
      <c r="BB282" s="1">
        <v>22</v>
      </c>
      <c r="BC282" s="1">
        <v>1</v>
      </c>
      <c r="BE282" s="1">
        <v>1</v>
      </c>
      <c r="BG282" s="1">
        <v>1</v>
      </c>
      <c r="CG282" s="1">
        <v>1</v>
      </c>
      <c r="CH282" s="246"/>
      <c r="CP282" s="1">
        <f t="shared" si="475"/>
        <v>0</v>
      </c>
      <c r="CS282" s="1">
        <f t="shared" si="438"/>
        <v>0</v>
      </c>
      <c r="DO282" s="1">
        <f t="shared" si="476"/>
        <v>0</v>
      </c>
      <c r="DX282" s="1">
        <f t="shared" si="477"/>
        <v>0</v>
      </c>
      <c r="EE282" s="1">
        <f t="shared" si="478"/>
        <v>0</v>
      </c>
      <c r="EH282" s="1">
        <f t="shared" si="479"/>
        <v>0</v>
      </c>
      <c r="FF282" s="116"/>
      <c r="GP282" s="1">
        <f t="shared" si="439"/>
        <v>0</v>
      </c>
      <c r="GY282" s="1">
        <f t="shared" si="480"/>
        <v>0</v>
      </c>
      <c r="HC282" s="1">
        <f t="shared" si="481"/>
        <v>0</v>
      </c>
      <c r="HS282" s="1">
        <f t="shared" si="482"/>
        <v>0</v>
      </c>
      <c r="HX282" s="1">
        <f t="shared" si="440"/>
        <v>0</v>
      </c>
      <c r="ID282" s="1">
        <f t="shared" si="441"/>
        <v>0</v>
      </c>
      <c r="IN282" s="1">
        <f t="shared" si="483"/>
        <v>0</v>
      </c>
      <c r="IW282" s="1">
        <f t="shared" si="484"/>
        <v>0</v>
      </c>
      <c r="IZ282" s="1">
        <f t="shared" si="442"/>
        <v>0</v>
      </c>
      <c r="JJ282" s="1">
        <f t="shared" si="443"/>
        <v>0</v>
      </c>
      <c r="JV282" s="1">
        <f t="shared" si="485"/>
        <v>0</v>
      </c>
      <c r="KB282" s="1">
        <f t="shared" si="486"/>
        <v>0</v>
      </c>
      <c r="LG282" s="1">
        <f t="shared" si="444"/>
        <v>0</v>
      </c>
      <c r="LT282" s="1">
        <f t="shared" si="487"/>
        <v>0</v>
      </c>
      <c r="MA282" s="1">
        <f t="shared" si="488"/>
        <v>0</v>
      </c>
      <c r="MF282" s="1">
        <f t="shared" si="489"/>
        <v>0</v>
      </c>
      <c r="MM282" s="1">
        <f t="shared" si="490"/>
        <v>0</v>
      </c>
      <c r="MS282" s="1">
        <f t="shared" si="491"/>
        <v>0</v>
      </c>
      <c r="MU282" s="115"/>
      <c r="OI282" s="120"/>
      <c r="PD282" s="1">
        <f t="shared" si="445"/>
        <v>0</v>
      </c>
      <c r="QF282" s="1">
        <f t="shared" si="492"/>
        <v>0</v>
      </c>
      <c r="QY282" s="1">
        <f t="shared" si="493"/>
        <v>0</v>
      </c>
      <c r="RK282" s="1">
        <f t="shared" si="494"/>
        <v>0</v>
      </c>
      <c r="SA282" s="1">
        <f t="shared" si="495"/>
        <v>0</v>
      </c>
      <c r="SG282" s="1">
        <f t="shared" si="496"/>
        <v>0</v>
      </c>
      <c r="SN282" s="1">
        <v>1</v>
      </c>
      <c r="SO282" s="1">
        <f t="shared" si="497"/>
        <v>1</v>
      </c>
      <c r="SP282" s="1">
        <v>1</v>
      </c>
      <c r="TB282" s="1">
        <f t="shared" si="498"/>
        <v>0</v>
      </c>
      <c r="TS282" s="1">
        <f t="shared" si="446"/>
        <v>0</v>
      </c>
      <c r="UD282" s="1">
        <f t="shared" si="447"/>
        <v>0</v>
      </c>
      <c r="UG282" s="1">
        <f t="shared" si="448"/>
        <v>0</v>
      </c>
      <c r="UQ282" s="1">
        <f t="shared" si="499"/>
        <v>0</v>
      </c>
      <c r="VA282" s="1">
        <f t="shared" si="500"/>
        <v>0</v>
      </c>
      <c r="VG282" s="1">
        <f t="shared" si="501"/>
        <v>0</v>
      </c>
      <c r="WY282" s="1">
        <f t="shared" si="449"/>
        <v>0</v>
      </c>
      <c r="XB282" s="1">
        <f t="shared" si="502"/>
        <v>0</v>
      </c>
      <c r="XG282" s="1">
        <f t="shared" si="450"/>
        <v>0</v>
      </c>
      <c r="XK282" s="108"/>
      <c r="XL282" s="1">
        <f t="shared" si="451"/>
        <v>0</v>
      </c>
      <c r="XM282" s="1">
        <f t="shared" si="452"/>
        <v>0</v>
      </c>
      <c r="XN282" s="1">
        <f t="shared" si="503"/>
        <v>0</v>
      </c>
      <c r="XO282" s="1">
        <f t="shared" si="453"/>
        <v>0</v>
      </c>
      <c r="XP282" s="1">
        <f t="shared" si="504"/>
        <v>1</v>
      </c>
      <c r="XQ282" s="1">
        <f t="shared" si="454"/>
        <v>0</v>
      </c>
      <c r="XR282" s="1">
        <f t="shared" si="455"/>
        <v>0</v>
      </c>
      <c r="XS282" s="1">
        <f t="shared" si="511"/>
        <v>0</v>
      </c>
      <c r="XT282" s="1">
        <f t="shared" si="505"/>
        <v>0</v>
      </c>
      <c r="XU282" s="1">
        <f t="shared" si="456"/>
        <v>0</v>
      </c>
      <c r="XV282" s="1">
        <f t="shared" si="457"/>
        <v>0</v>
      </c>
      <c r="XW282" s="1">
        <f t="shared" si="458"/>
        <v>0</v>
      </c>
      <c r="XX282" s="1">
        <f t="shared" si="459"/>
        <v>0</v>
      </c>
      <c r="XY282" s="1">
        <f t="shared" si="460"/>
        <v>0</v>
      </c>
      <c r="XZ282" s="1">
        <f t="shared" si="461"/>
        <v>0</v>
      </c>
      <c r="YA282" s="1">
        <f t="shared" si="462"/>
        <v>0</v>
      </c>
      <c r="YB282" s="1">
        <f t="shared" si="463"/>
        <v>0</v>
      </c>
      <c r="YC282" s="1">
        <f t="shared" si="464"/>
        <v>0</v>
      </c>
      <c r="YD282" s="132"/>
      <c r="YE282" s="133">
        <f>SUM(XL282:YC282)</f>
        <v>1</v>
      </c>
      <c r="YF282" s="133">
        <f t="shared" si="465"/>
        <v>100000</v>
      </c>
      <c r="YG282" s="130">
        <v>1</v>
      </c>
      <c r="YH282" s="130">
        <f t="shared" si="466"/>
        <v>100000</v>
      </c>
      <c r="YI282" s="129">
        <v>1</v>
      </c>
      <c r="YJ282" s="128">
        <f t="shared" si="467"/>
        <v>100000</v>
      </c>
      <c r="YK282" s="177"/>
      <c r="YL282">
        <v>1</v>
      </c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>
        <f t="shared" si="506"/>
        <v>0</v>
      </c>
      <c r="ACD282" s="25" t="e">
        <f t="shared" si="514"/>
        <v>#DIV/0!</v>
      </c>
      <c r="ACE282" s="11">
        <f t="shared" si="468"/>
        <v>1</v>
      </c>
      <c r="ACF282" s="11">
        <f t="shared" si="469"/>
        <v>100000</v>
      </c>
      <c r="ACG282" s="1">
        <v>5</v>
      </c>
      <c r="ACH282" s="1">
        <v>1</v>
      </c>
      <c r="ACI282" s="11">
        <f t="shared" si="470"/>
        <v>100000</v>
      </c>
      <c r="ACJ282" s="11"/>
      <c r="ACK282" s="13">
        <f t="shared" si="471"/>
        <v>0</v>
      </c>
      <c r="ACL282">
        <v>1</v>
      </c>
      <c r="ACM282" s="25">
        <f t="shared" si="472"/>
        <v>100000</v>
      </c>
      <c r="ACN282" s="11">
        <f t="shared" si="473"/>
        <v>100000</v>
      </c>
      <c r="ACO282" s="65"/>
      <c r="ACR282" s="1" t="s">
        <v>388</v>
      </c>
      <c r="ACZ282" s="1" t="s">
        <v>259</v>
      </c>
      <c r="ADD282" s="1" t="s">
        <v>189</v>
      </c>
      <c r="ADO282" s="1">
        <v>1</v>
      </c>
      <c r="ADU282" s="1">
        <v>4</v>
      </c>
      <c r="ADV282" s="457"/>
      <c r="AEE282" s="1">
        <f t="shared" si="507"/>
        <v>0</v>
      </c>
      <c r="AFF282" s="1">
        <v>1</v>
      </c>
      <c r="AGL282" s="1">
        <v>100000</v>
      </c>
      <c r="AGM282" s="11">
        <f t="shared" si="512"/>
        <v>0</v>
      </c>
      <c r="AHJ282" s="1">
        <v>100000</v>
      </c>
      <c r="AHT282" s="1">
        <v>1</v>
      </c>
      <c r="AIY282" s="11"/>
      <c r="AIZ282" s="11"/>
      <c r="AJB282" s="11"/>
      <c r="AJC282" s="1">
        <v>100000</v>
      </c>
      <c r="AJD282" s="1">
        <v>1</v>
      </c>
      <c r="AJE282" s="1">
        <v>1</v>
      </c>
      <c r="AJF282" s="435">
        <v>100</v>
      </c>
      <c r="AJG282" s="45"/>
      <c r="AJH282" s="381">
        <v>100000</v>
      </c>
      <c r="AJI282" s="11">
        <f t="shared" si="474"/>
        <v>100000</v>
      </c>
      <c r="AJJ282" s="60"/>
      <c r="AJK282" s="12">
        <v>2</v>
      </c>
      <c r="AJW282" s="1">
        <f t="shared" si="508"/>
        <v>0</v>
      </c>
      <c r="AJY282" s="1">
        <v>1</v>
      </c>
      <c r="AJZ282" s="1">
        <f t="shared" si="509"/>
        <v>1</v>
      </c>
      <c r="AKA282" s="60"/>
      <c r="AKB282" s="1" t="s">
        <v>260</v>
      </c>
      <c r="AKC282" s="1" t="s">
        <v>260</v>
      </c>
      <c r="AKD282" s="1" t="s">
        <v>261</v>
      </c>
      <c r="AKE282" s="1" t="s">
        <v>260</v>
      </c>
      <c r="AKF282" s="1" t="s">
        <v>260</v>
      </c>
      <c r="AKG282" s="1" t="s">
        <v>260</v>
      </c>
      <c r="AKH282" s="1" t="s">
        <v>260</v>
      </c>
      <c r="AKI282" s="1" t="s">
        <v>260</v>
      </c>
      <c r="AKJ282" s="1" t="s">
        <v>262</v>
      </c>
      <c r="AKK282" s="1" t="s">
        <v>260</v>
      </c>
      <c r="AKL282" s="1" t="s">
        <v>260</v>
      </c>
      <c r="AKM282" s="1" t="s">
        <v>260</v>
      </c>
      <c r="AKN282" s="1" t="s">
        <v>260</v>
      </c>
      <c r="AKO282" s="1" t="s">
        <v>260</v>
      </c>
      <c r="AKP282" s="1" t="s">
        <v>260</v>
      </c>
      <c r="AKQ282" s="1" t="s">
        <v>260</v>
      </c>
      <c r="AKR282" s="1" t="s">
        <v>263</v>
      </c>
      <c r="AKS282" s="1" t="s">
        <v>260</v>
      </c>
      <c r="AKT282" s="1" t="s">
        <v>260</v>
      </c>
      <c r="AKU282" s="1" t="s">
        <v>260</v>
      </c>
      <c r="AKV282" s="1" t="s">
        <v>260</v>
      </c>
      <c r="AKW282" s="1" t="s">
        <v>260</v>
      </c>
      <c r="AKX282" s="1" t="s">
        <v>260</v>
      </c>
      <c r="AKY282" s="1" t="s">
        <v>260</v>
      </c>
      <c r="AKZ282" s="1" t="s">
        <v>260</v>
      </c>
      <c r="ALA282" s="1" t="s">
        <v>260</v>
      </c>
      <c r="ALB282" s="1" t="s">
        <v>260</v>
      </c>
      <c r="ALC282" s="1" t="s">
        <v>260</v>
      </c>
      <c r="ALD282" s="1" t="s">
        <v>260</v>
      </c>
      <c r="ALE282" s="1" t="s">
        <v>260</v>
      </c>
      <c r="ALF282" s="1" t="s">
        <v>260</v>
      </c>
      <c r="ALG282" s="1" t="s">
        <v>260</v>
      </c>
      <c r="ALH282" s="1" t="s">
        <v>260</v>
      </c>
      <c r="ALI282" s="1" t="s">
        <v>260</v>
      </c>
      <c r="ALJ282" s="1" t="s">
        <v>260</v>
      </c>
      <c r="ALK282" s="1" t="s">
        <v>260</v>
      </c>
      <c r="ALL282" s="1" t="s">
        <v>260</v>
      </c>
      <c r="ALN282" s="11" t="e">
        <f t="shared" si="510"/>
        <v>#DIV/0!</v>
      </c>
      <c r="ALO282" s="28">
        <v>100000</v>
      </c>
      <c r="ALU282" s="60"/>
      <c r="ALV282" s="1">
        <v>1</v>
      </c>
      <c r="AMC282" s="1">
        <v>1</v>
      </c>
      <c r="AMJ282" s="403"/>
    </row>
    <row r="283" spans="1:1024" s="1" customFormat="1" ht="15" customHeight="1" x14ac:dyDescent="0.25">
      <c r="A283" s="268"/>
      <c r="B283" s="113">
        <v>386</v>
      </c>
      <c r="C283" s="473" t="s">
        <v>1128</v>
      </c>
      <c r="D283" s="304" t="s">
        <v>1136</v>
      </c>
      <c r="E283" s="1">
        <v>2009</v>
      </c>
      <c r="H283" s="1">
        <v>2</v>
      </c>
      <c r="I283" s="1">
        <v>1</v>
      </c>
      <c r="J283" s="1">
        <v>2</v>
      </c>
      <c r="K283" s="1">
        <v>2007</v>
      </c>
      <c r="L283" s="1">
        <v>2007</v>
      </c>
      <c r="M283" s="1">
        <v>1</v>
      </c>
      <c r="AK283" s="1">
        <v>1</v>
      </c>
      <c r="AY283" s="1">
        <v>1</v>
      </c>
      <c r="BA283" s="1">
        <v>1</v>
      </c>
      <c r="BB283" s="1">
        <v>11</v>
      </c>
      <c r="BC283" s="1">
        <v>1</v>
      </c>
      <c r="BG283" s="1">
        <v>2</v>
      </c>
      <c r="CG283" s="1">
        <v>1</v>
      </c>
      <c r="CH283" s="246"/>
      <c r="CP283" s="1">
        <f t="shared" si="475"/>
        <v>0</v>
      </c>
      <c r="CS283" s="1">
        <f t="shared" si="438"/>
        <v>0</v>
      </c>
      <c r="DO283" s="1">
        <f t="shared" si="476"/>
        <v>0</v>
      </c>
      <c r="DX283" s="1">
        <f t="shared" si="477"/>
        <v>0</v>
      </c>
      <c r="EE283" s="1">
        <f t="shared" si="478"/>
        <v>0</v>
      </c>
      <c r="EH283" s="1">
        <f t="shared" si="479"/>
        <v>0</v>
      </c>
      <c r="FF283" s="116"/>
      <c r="GP283" s="1">
        <f t="shared" si="439"/>
        <v>0</v>
      </c>
      <c r="GY283" s="1">
        <f t="shared" si="480"/>
        <v>0</v>
      </c>
      <c r="HC283" s="1">
        <f t="shared" si="481"/>
        <v>0</v>
      </c>
      <c r="HS283" s="1">
        <f t="shared" si="482"/>
        <v>0</v>
      </c>
      <c r="HX283" s="1">
        <f t="shared" si="440"/>
        <v>0</v>
      </c>
      <c r="ID283" s="1">
        <f t="shared" si="441"/>
        <v>0</v>
      </c>
      <c r="IN283" s="1">
        <f t="shared" si="483"/>
        <v>0</v>
      </c>
      <c r="IW283" s="1">
        <f t="shared" si="484"/>
        <v>0</v>
      </c>
      <c r="IZ283" s="1">
        <f t="shared" si="442"/>
        <v>0</v>
      </c>
      <c r="JJ283" s="1">
        <f t="shared" si="443"/>
        <v>0</v>
      </c>
      <c r="JV283" s="1">
        <f t="shared" si="485"/>
        <v>0</v>
      </c>
      <c r="KB283" s="1">
        <f t="shared" si="486"/>
        <v>0</v>
      </c>
      <c r="LG283" s="1">
        <f t="shared" si="444"/>
        <v>0</v>
      </c>
      <c r="LT283" s="1">
        <f t="shared" si="487"/>
        <v>0</v>
      </c>
      <c r="MA283" s="1">
        <f t="shared" si="488"/>
        <v>0</v>
      </c>
      <c r="MF283" s="1">
        <f t="shared" si="489"/>
        <v>0</v>
      </c>
      <c r="MM283" s="1">
        <f t="shared" si="490"/>
        <v>0</v>
      </c>
      <c r="MS283" s="1">
        <f t="shared" si="491"/>
        <v>0</v>
      </c>
      <c r="MU283" s="115"/>
      <c r="OI283" s="120"/>
      <c r="PD283" s="1">
        <f t="shared" si="445"/>
        <v>0</v>
      </c>
      <c r="QF283" s="1">
        <f t="shared" si="492"/>
        <v>0</v>
      </c>
      <c r="QY283" s="1">
        <f t="shared" si="493"/>
        <v>0</v>
      </c>
      <c r="RK283" s="1">
        <f t="shared" si="494"/>
        <v>0</v>
      </c>
      <c r="SA283" s="1">
        <f t="shared" si="495"/>
        <v>0</v>
      </c>
      <c r="SG283" s="1">
        <f t="shared" si="496"/>
        <v>0</v>
      </c>
      <c r="SO283" s="1">
        <f t="shared" si="497"/>
        <v>0</v>
      </c>
      <c r="TB283" s="1">
        <f t="shared" si="498"/>
        <v>0</v>
      </c>
      <c r="TS283" s="1">
        <f t="shared" si="446"/>
        <v>0</v>
      </c>
      <c r="UD283" s="1">
        <f t="shared" si="447"/>
        <v>0</v>
      </c>
      <c r="UG283" s="1">
        <f t="shared" si="448"/>
        <v>0</v>
      </c>
      <c r="UQ283" s="1">
        <f t="shared" si="499"/>
        <v>0</v>
      </c>
      <c r="VA283" s="1">
        <f t="shared" si="500"/>
        <v>0</v>
      </c>
      <c r="VG283" s="1">
        <f t="shared" si="501"/>
        <v>0</v>
      </c>
      <c r="WY283" s="1">
        <f t="shared" si="449"/>
        <v>0</v>
      </c>
      <c r="XB283" s="1">
        <f t="shared" si="502"/>
        <v>0</v>
      </c>
      <c r="XG283" s="1">
        <f t="shared" si="450"/>
        <v>0</v>
      </c>
      <c r="XK283" s="108"/>
      <c r="XL283" s="1">
        <f t="shared" si="451"/>
        <v>0</v>
      </c>
      <c r="XM283" s="1">
        <f t="shared" si="452"/>
        <v>0</v>
      </c>
      <c r="XN283" s="1">
        <f t="shared" si="503"/>
        <v>0</v>
      </c>
      <c r="XO283" s="1">
        <f t="shared" si="453"/>
        <v>0</v>
      </c>
      <c r="XP283" s="1">
        <f t="shared" si="504"/>
        <v>0</v>
      </c>
      <c r="XQ283" s="1">
        <f t="shared" si="454"/>
        <v>0</v>
      </c>
      <c r="XR283" s="1">
        <f t="shared" si="455"/>
        <v>0</v>
      </c>
      <c r="XS283" s="1">
        <f t="shared" si="511"/>
        <v>0</v>
      </c>
      <c r="XT283" s="1">
        <f t="shared" si="505"/>
        <v>0</v>
      </c>
      <c r="XU283" s="1">
        <f t="shared" si="456"/>
        <v>0</v>
      </c>
      <c r="XV283" s="1">
        <f t="shared" si="457"/>
        <v>0</v>
      </c>
      <c r="XW283" s="1">
        <f t="shared" si="458"/>
        <v>0</v>
      </c>
      <c r="XX283" s="1">
        <f t="shared" si="459"/>
        <v>0</v>
      </c>
      <c r="XY283" s="1">
        <f t="shared" si="460"/>
        <v>0</v>
      </c>
      <c r="XZ283" s="1">
        <f t="shared" si="461"/>
        <v>0</v>
      </c>
      <c r="YA283" s="1">
        <f t="shared" si="462"/>
        <v>0</v>
      </c>
      <c r="YB283" s="1">
        <f t="shared" si="463"/>
        <v>0</v>
      </c>
      <c r="YC283" s="1">
        <f t="shared" si="464"/>
        <v>0</v>
      </c>
      <c r="YD283" s="132"/>
      <c r="YE283" s="133"/>
      <c r="YF283" s="133" t="e">
        <f t="shared" si="465"/>
        <v>#DIV/0!</v>
      </c>
      <c r="YG283" s="130"/>
      <c r="YH283" s="130" t="e">
        <f t="shared" si="466"/>
        <v>#DIV/0!</v>
      </c>
      <c r="YI283" s="129"/>
      <c r="YJ283" s="128" t="e">
        <f t="shared" si="467"/>
        <v>#DIV/0!</v>
      </c>
      <c r="YK283" s="177"/>
      <c r="YL283">
        <v>1</v>
      </c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>
        <f t="shared" si="506"/>
        <v>0</v>
      </c>
      <c r="ACD283" s="25" t="e">
        <f t="shared" si="514"/>
        <v>#DIV/0!</v>
      </c>
      <c r="ACE283" s="11">
        <f t="shared" si="468"/>
        <v>0</v>
      </c>
      <c r="ACF283" s="11" t="e">
        <f t="shared" si="469"/>
        <v>#DIV/0!</v>
      </c>
      <c r="ACI283" s="11" t="e">
        <f t="shared" si="470"/>
        <v>#DIV/0!</v>
      </c>
      <c r="ACJ283" s="11"/>
      <c r="ACK283" s="13">
        <f t="shared" si="471"/>
        <v>0</v>
      </c>
      <c r="ACL283">
        <v>1</v>
      </c>
      <c r="ACM283" s="25">
        <f t="shared" si="472"/>
        <v>0</v>
      </c>
      <c r="ACN283" s="11" t="e">
        <f t="shared" si="473"/>
        <v>#DIV/0!</v>
      </c>
      <c r="ACO283" s="65"/>
      <c r="ACR283" s="1" t="s">
        <v>258</v>
      </c>
      <c r="ACS283" s="1">
        <v>1</v>
      </c>
      <c r="ACU283" s="1">
        <v>1</v>
      </c>
      <c r="ACZ283" s="1" t="s">
        <v>259</v>
      </c>
      <c r="ADD283" s="1" t="s">
        <v>189</v>
      </c>
      <c r="ADV283" s="457"/>
      <c r="AEE283" s="1">
        <f t="shared" si="507"/>
        <v>0</v>
      </c>
      <c r="AGM283" s="11">
        <f t="shared" si="512"/>
        <v>0</v>
      </c>
      <c r="AIY283" s="11"/>
      <c r="AIZ283" s="11"/>
      <c r="AJB283" s="11"/>
      <c r="AJE283" s="1">
        <v>1</v>
      </c>
      <c r="AJF283" s="435"/>
      <c r="AJG283" s="45"/>
      <c r="AJH283" s="381"/>
      <c r="AJI283" s="11" t="e">
        <f t="shared" si="474"/>
        <v>#DIV/0!</v>
      </c>
      <c r="AJJ283" s="60"/>
      <c r="AJK283" s="12"/>
      <c r="AJW283" s="1">
        <f t="shared" si="508"/>
        <v>0</v>
      </c>
      <c r="AJZ283" s="1">
        <f t="shared" si="509"/>
        <v>0</v>
      </c>
      <c r="AKA283" s="60"/>
      <c r="AKB283" s="1" t="s">
        <v>260</v>
      </c>
      <c r="AKC283" s="1" t="s">
        <v>260</v>
      </c>
      <c r="AKD283" s="1" t="s">
        <v>261</v>
      </c>
      <c r="AKE283" s="1" t="s">
        <v>260</v>
      </c>
      <c r="AKF283" s="1" t="s">
        <v>260</v>
      </c>
      <c r="AKG283" s="1" t="s">
        <v>260</v>
      </c>
      <c r="AKH283" s="1" t="s">
        <v>260</v>
      </c>
      <c r="AKI283" s="1" t="s">
        <v>260</v>
      </c>
      <c r="AKJ283" s="1" t="s">
        <v>262</v>
      </c>
      <c r="AKK283" s="1" t="s">
        <v>260</v>
      </c>
      <c r="AKL283" s="1" t="s">
        <v>260</v>
      </c>
      <c r="AKM283" s="1" t="s">
        <v>260</v>
      </c>
      <c r="AKN283" s="1" t="s">
        <v>260</v>
      </c>
      <c r="AKO283" s="1" t="s">
        <v>260</v>
      </c>
      <c r="AKP283" s="1" t="s">
        <v>260</v>
      </c>
      <c r="AKQ283" s="1" t="s">
        <v>260</v>
      </c>
      <c r="AKR283" s="1" t="s">
        <v>263</v>
      </c>
      <c r="AKS283" s="1" t="s">
        <v>260</v>
      </c>
      <c r="AKT283" s="1" t="s">
        <v>260</v>
      </c>
      <c r="AKU283" s="1" t="s">
        <v>260</v>
      </c>
      <c r="AKV283" s="1" t="s">
        <v>260</v>
      </c>
      <c r="AKW283" s="1" t="s">
        <v>260</v>
      </c>
      <c r="AKX283" s="1" t="s">
        <v>260</v>
      </c>
      <c r="AKY283" s="1" t="s">
        <v>260</v>
      </c>
      <c r="AKZ283" s="1" t="s">
        <v>260</v>
      </c>
      <c r="ALA283" s="1" t="s">
        <v>260</v>
      </c>
      <c r="ALB283" s="1" t="s">
        <v>260</v>
      </c>
      <c r="ALC283" s="1" t="s">
        <v>260</v>
      </c>
      <c r="ALD283" s="1" t="s">
        <v>260</v>
      </c>
      <c r="ALE283" s="1" t="s">
        <v>260</v>
      </c>
      <c r="ALF283" s="1" t="s">
        <v>260</v>
      </c>
      <c r="ALG283" s="1" t="s">
        <v>260</v>
      </c>
      <c r="ALH283" s="1" t="s">
        <v>260</v>
      </c>
      <c r="ALI283" s="1" t="s">
        <v>260</v>
      </c>
      <c r="ALJ283" s="1" t="s">
        <v>260</v>
      </c>
      <c r="ALK283" s="1" t="s">
        <v>260</v>
      </c>
      <c r="ALL283" s="1" t="s">
        <v>260</v>
      </c>
      <c r="ALN283" s="11" t="e">
        <f t="shared" si="510"/>
        <v>#DIV/0!</v>
      </c>
      <c r="ALO283" s="28"/>
      <c r="ALU283" s="60"/>
      <c r="AMJ283" s="403"/>
    </row>
    <row r="284" spans="1:1024" s="1" customFormat="1" ht="15" customHeight="1" x14ac:dyDescent="0.25">
      <c r="A284" s="268"/>
      <c r="B284" s="113">
        <v>387</v>
      </c>
      <c r="C284" s="473" t="s">
        <v>1128</v>
      </c>
      <c r="D284" s="304" t="s">
        <v>1137</v>
      </c>
      <c r="E284" s="1">
        <v>2009</v>
      </c>
      <c r="F284" s="1">
        <v>2</v>
      </c>
      <c r="G284" s="1">
        <v>1</v>
      </c>
      <c r="H284" s="1">
        <v>4</v>
      </c>
      <c r="I284" s="1">
        <v>1</v>
      </c>
      <c r="J284" s="1">
        <v>6</v>
      </c>
      <c r="K284" s="1">
        <v>2005</v>
      </c>
      <c r="L284" s="1">
        <v>2006</v>
      </c>
      <c r="M284" s="1">
        <v>2</v>
      </c>
      <c r="AI284" s="1">
        <v>1</v>
      </c>
      <c r="AJ284" s="1">
        <v>1</v>
      </c>
      <c r="AY284" s="1">
        <v>1</v>
      </c>
      <c r="BA284" s="1">
        <v>1</v>
      </c>
      <c r="BB284" s="1">
        <v>11</v>
      </c>
      <c r="BC284" s="1">
        <v>1</v>
      </c>
      <c r="BG284" s="1">
        <v>3</v>
      </c>
      <c r="CG284" s="1">
        <v>1</v>
      </c>
      <c r="CH284" s="246"/>
      <c r="CP284" s="1">
        <f t="shared" si="475"/>
        <v>0</v>
      </c>
      <c r="CS284" s="1">
        <f t="shared" si="438"/>
        <v>0</v>
      </c>
      <c r="DO284" s="1">
        <f t="shared" si="476"/>
        <v>0</v>
      </c>
      <c r="DX284" s="1">
        <f t="shared" si="477"/>
        <v>0</v>
      </c>
      <c r="EE284" s="1">
        <f t="shared" si="478"/>
        <v>0</v>
      </c>
      <c r="EH284" s="1">
        <f t="shared" si="479"/>
        <v>0</v>
      </c>
      <c r="FF284" s="116"/>
      <c r="GP284" s="1">
        <f t="shared" si="439"/>
        <v>0</v>
      </c>
      <c r="GY284" s="1">
        <f t="shared" si="480"/>
        <v>0</v>
      </c>
      <c r="HC284" s="1">
        <f t="shared" si="481"/>
        <v>0</v>
      </c>
      <c r="HS284" s="1">
        <f t="shared" si="482"/>
        <v>0</v>
      </c>
      <c r="HX284" s="1">
        <f t="shared" si="440"/>
        <v>0</v>
      </c>
      <c r="ID284" s="1">
        <f t="shared" si="441"/>
        <v>0</v>
      </c>
      <c r="IN284" s="1">
        <f t="shared" si="483"/>
        <v>0</v>
      </c>
      <c r="IW284" s="1">
        <f t="shared" si="484"/>
        <v>0</v>
      </c>
      <c r="IZ284" s="1">
        <f t="shared" si="442"/>
        <v>0</v>
      </c>
      <c r="JJ284" s="1">
        <f t="shared" si="443"/>
        <v>0</v>
      </c>
      <c r="JV284" s="1">
        <f t="shared" si="485"/>
        <v>0</v>
      </c>
      <c r="KB284" s="1">
        <f t="shared" si="486"/>
        <v>0</v>
      </c>
      <c r="LG284" s="1">
        <f t="shared" si="444"/>
        <v>0</v>
      </c>
      <c r="LT284" s="1">
        <f t="shared" si="487"/>
        <v>0</v>
      </c>
      <c r="MA284" s="1">
        <f t="shared" si="488"/>
        <v>0</v>
      </c>
      <c r="MF284" s="1">
        <f t="shared" si="489"/>
        <v>0</v>
      </c>
      <c r="MM284" s="1">
        <f t="shared" si="490"/>
        <v>0</v>
      </c>
      <c r="MS284" s="1">
        <f t="shared" si="491"/>
        <v>0</v>
      </c>
      <c r="MU284" s="115"/>
      <c r="OI284" s="120"/>
      <c r="PD284" s="1">
        <f t="shared" si="445"/>
        <v>0</v>
      </c>
      <c r="QF284" s="1">
        <f t="shared" si="492"/>
        <v>0</v>
      </c>
      <c r="QY284" s="1">
        <f t="shared" si="493"/>
        <v>0</v>
      </c>
      <c r="RA284" s="1">
        <v>1</v>
      </c>
      <c r="RE284" s="1">
        <v>1</v>
      </c>
      <c r="RF284" s="1">
        <v>1</v>
      </c>
      <c r="RK284" s="1">
        <f t="shared" si="494"/>
        <v>3</v>
      </c>
      <c r="RL284" s="1">
        <v>1</v>
      </c>
      <c r="SA284" s="1">
        <f t="shared" si="495"/>
        <v>0</v>
      </c>
      <c r="SG284" s="1">
        <f t="shared" si="496"/>
        <v>0</v>
      </c>
      <c r="SI284" s="1">
        <v>1</v>
      </c>
      <c r="SM284" s="1">
        <v>1</v>
      </c>
      <c r="SO284" s="1">
        <f t="shared" si="497"/>
        <v>2</v>
      </c>
      <c r="SP284" s="1">
        <v>1</v>
      </c>
      <c r="TB284" s="1">
        <f t="shared" si="498"/>
        <v>0</v>
      </c>
      <c r="TS284" s="1">
        <f t="shared" si="446"/>
        <v>0</v>
      </c>
      <c r="UD284" s="1">
        <f t="shared" si="447"/>
        <v>0</v>
      </c>
      <c r="UG284" s="1">
        <f t="shared" si="448"/>
        <v>0</v>
      </c>
      <c r="UQ284" s="1">
        <f t="shared" si="499"/>
        <v>0</v>
      </c>
      <c r="VA284" s="1">
        <f t="shared" si="500"/>
        <v>0</v>
      </c>
      <c r="VG284" s="1">
        <f t="shared" si="501"/>
        <v>0</v>
      </c>
      <c r="WY284" s="1">
        <f t="shared" si="449"/>
        <v>0</v>
      </c>
      <c r="XB284" s="1">
        <f t="shared" si="502"/>
        <v>0</v>
      </c>
      <c r="XG284" s="1">
        <f t="shared" si="450"/>
        <v>0</v>
      </c>
      <c r="XK284" s="108"/>
      <c r="XL284" s="1">
        <f t="shared" si="451"/>
        <v>0</v>
      </c>
      <c r="XM284" s="1">
        <f t="shared" si="452"/>
        <v>0</v>
      </c>
      <c r="XN284" s="1">
        <f t="shared" si="503"/>
        <v>0</v>
      </c>
      <c r="XO284" s="1">
        <f t="shared" si="453"/>
        <v>0</v>
      </c>
      <c r="XP284" s="1">
        <f t="shared" si="504"/>
        <v>5</v>
      </c>
      <c r="XQ284" s="1">
        <f t="shared" si="454"/>
        <v>0</v>
      </c>
      <c r="XR284" s="1">
        <f t="shared" si="455"/>
        <v>0</v>
      </c>
      <c r="XS284" s="1">
        <f t="shared" si="511"/>
        <v>0</v>
      </c>
      <c r="XT284" s="1">
        <f t="shared" si="505"/>
        <v>0</v>
      </c>
      <c r="XU284" s="1">
        <f t="shared" si="456"/>
        <v>0</v>
      </c>
      <c r="XV284" s="1">
        <f t="shared" si="457"/>
        <v>0</v>
      </c>
      <c r="XW284" s="1">
        <f t="shared" si="458"/>
        <v>0</v>
      </c>
      <c r="XX284" s="1">
        <f t="shared" si="459"/>
        <v>0</v>
      </c>
      <c r="XY284" s="1">
        <f t="shared" si="460"/>
        <v>0</v>
      </c>
      <c r="XZ284" s="1">
        <f t="shared" si="461"/>
        <v>0</v>
      </c>
      <c r="YA284" s="1">
        <f t="shared" si="462"/>
        <v>0</v>
      </c>
      <c r="YB284" s="1">
        <f t="shared" si="463"/>
        <v>0</v>
      </c>
      <c r="YC284" s="1">
        <f t="shared" si="464"/>
        <v>0</v>
      </c>
      <c r="YD284" s="132"/>
      <c r="YE284" s="133">
        <f t="shared" ref="YE284:YE313" si="516">SUM(XL284:YC284)</f>
        <v>5</v>
      </c>
      <c r="YF284" s="133">
        <f t="shared" si="465"/>
        <v>334400</v>
      </c>
      <c r="YG284" s="130">
        <v>3</v>
      </c>
      <c r="YH284" s="130">
        <f t="shared" si="466"/>
        <v>557333.33333333337</v>
      </c>
      <c r="YI284" s="129">
        <v>1</v>
      </c>
      <c r="YJ284" s="128">
        <f t="shared" si="467"/>
        <v>1672000</v>
      </c>
      <c r="YK284" s="177"/>
      <c r="YL284">
        <v>1</v>
      </c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>
        <f t="shared" si="506"/>
        <v>0</v>
      </c>
      <c r="ACD284" s="25" t="e">
        <f t="shared" si="514"/>
        <v>#DIV/0!</v>
      </c>
      <c r="ACE284" s="11">
        <f t="shared" si="468"/>
        <v>5</v>
      </c>
      <c r="ACF284" s="11">
        <f t="shared" si="469"/>
        <v>334400</v>
      </c>
      <c r="ACG284" s="1">
        <v>4</v>
      </c>
      <c r="ACH284" s="1">
        <v>1</v>
      </c>
      <c r="ACI284" s="11">
        <f t="shared" si="470"/>
        <v>1672000</v>
      </c>
      <c r="ACJ284" s="45">
        <v>1</v>
      </c>
      <c r="ACK284" s="13">
        <f t="shared" si="471"/>
        <v>1672000</v>
      </c>
      <c r="ACL284">
        <v>1</v>
      </c>
      <c r="ACM284" s="25">
        <f t="shared" si="472"/>
        <v>1672000</v>
      </c>
      <c r="ACN284" s="11">
        <f t="shared" si="473"/>
        <v>1672000</v>
      </c>
      <c r="ACO284" s="65"/>
      <c r="ACR284" s="1" t="s">
        <v>258</v>
      </c>
      <c r="ACS284" s="1">
        <v>1</v>
      </c>
      <c r="ACT284" s="1">
        <v>1</v>
      </c>
      <c r="ACZ284" s="1" t="s">
        <v>259</v>
      </c>
      <c r="ADD284" s="1" t="s">
        <v>189</v>
      </c>
      <c r="ADL284" s="1">
        <v>1</v>
      </c>
      <c r="ADN284" s="1">
        <v>1</v>
      </c>
      <c r="ADR284" s="1">
        <v>1</v>
      </c>
      <c r="ADU284" s="1">
        <v>3</v>
      </c>
      <c r="ADV284" s="457"/>
      <c r="AEE284" s="1">
        <f t="shared" si="507"/>
        <v>0</v>
      </c>
      <c r="AFJ284" s="1">
        <v>1</v>
      </c>
      <c r="AFV284" s="1">
        <v>1</v>
      </c>
      <c r="AGL284" s="1">
        <v>1109000</v>
      </c>
      <c r="AGM284" s="11">
        <f t="shared" si="512"/>
        <v>0</v>
      </c>
      <c r="AHJ284" s="1">
        <v>1109000</v>
      </c>
      <c r="AHN284" s="1">
        <v>2</v>
      </c>
      <c r="AHO284" s="1">
        <v>1</v>
      </c>
      <c r="AHX284" s="1">
        <v>1</v>
      </c>
      <c r="AHY284" s="1">
        <v>1</v>
      </c>
      <c r="AHZ284" s="1">
        <v>1</v>
      </c>
      <c r="AIA284" s="1">
        <v>2</v>
      </c>
      <c r="AIB284" s="1">
        <v>1</v>
      </c>
      <c r="AIJ284" s="1">
        <v>1</v>
      </c>
      <c r="AIK284" s="1">
        <v>1</v>
      </c>
      <c r="AIL284" s="1">
        <v>1</v>
      </c>
      <c r="AIW284" s="1">
        <v>1</v>
      </c>
      <c r="AIY284" s="11">
        <v>272000</v>
      </c>
      <c r="AIZ284" s="11"/>
      <c r="AJA284" s="1">
        <v>24.53</v>
      </c>
      <c r="AJB284" s="11">
        <v>1400000</v>
      </c>
      <c r="AJF284" s="435"/>
      <c r="AJG284" s="45"/>
      <c r="AJH284" s="381">
        <v>1672000</v>
      </c>
      <c r="AJI284" s="11">
        <f t="shared" si="474"/>
        <v>334400</v>
      </c>
      <c r="AJJ284" s="60"/>
      <c r="AJK284" s="12"/>
      <c r="AJW284" s="1">
        <f t="shared" si="508"/>
        <v>0</v>
      </c>
      <c r="AJZ284" s="1">
        <f t="shared" si="509"/>
        <v>0</v>
      </c>
      <c r="AKA284" s="60"/>
      <c r="AKB284" s="1" t="s">
        <v>389</v>
      </c>
      <c r="AKC284" s="1" t="s">
        <v>1138</v>
      </c>
      <c r="AKD284" s="1" t="s">
        <v>261</v>
      </c>
      <c r="AKE284" s="1" t="s">
        <v>260</v>
      </c>
      <c r="AKF284" s="1" t="s">
        <v>260</v>
      </c>
      <c r="AKG284" s="1" t="s">
        <v>260</v>
      </c>
      <c r="AKH284" s="1" t="s">
        <v>260</v>
      </c>
      <c r="AKI284" s="1" t="s">
        <v>260</v>
      </c>
      <c r="AKJ284" s="1" t="s">
        <v>262</v>
      </c>
      <c r="AKK284" s="1" t="s">
        <v>260</v>
      </c>
      <c r="AKL284" s="1" t="s">
        <v>260</v>
      </c>
      <c r="AKM284" s="1" t="s">
        <v>260</v>
      </c>
      <c r="AKN284" s="1" t="s">
        <v>260</v>
      </c>
      <c r="AKO284" s="1" t="s">
        <v>260</v>
      </c>
      <c r="AKP284" s="1" t="s">
        <v>260</v>
      </c>
      <c r="AKQ284" s="1" t="s">
        <v>260</v>
      </c>
      <c r="AKR284" s="1" t="s">
        <v>263</v>
      </c>
      <c r="AKS284" s="1" t="s">
        <v>260</v>
      </c>
      <c r="AKT284" s="1" t="s">
        <v>260</v>
      </c>
      <c r="AKU284" s="1" t="s">
        <v>260</v>
      </c>
      <c r="AKV284" s="1" t="s">
        <v>260</v>
      </c>
      <c r="AKW284" s="1" t="s">
        <v>260</v>
      </c>
      <c r="AKX284" s="1" t="s">
        <v>260</v>
      </c>
      <c r="AKY284" s="1" t="s">
        <v>260</v>
      </c>
      <c r="AKZ284" s="1" t="s">
        <v>260</v>
      </c>
      <c r="ALA284" s="1" t="s">
        <v>260</v>
      </c>
      <c r="ALB284" s="1" t="s">
        <v>260</v>
      </c>
      <c r="ALC284" s="1" t="s">
        <v>260</v>
      </c>
      <c r="ALD284" s="1" t="s">
        <v>260</v>
      </c>
      <c r="ALE284" s="1" t="s">
        <v>260</v>
      </c>
      <c r="ALF284" s="1" t="s">
        <v>260</v>
      </c>
      <c r="ALG284" s="1" t="s">
        <v>260</v>
      </c>
      <c r="ALH284" s="1" t="s">
        <v>260</v>
      </c>
      <c r="ALI284" s="1" t="s">
        <v>260</v>
      </c>
      <c r="ALJ284" s="1" t="s">
        <v>260</v>
      </c>
      <c r="ALK284" s="1" t="s">
        <v>260</v>
      </c>
      <c r="ALL284" s="1" t="s">
        <v>260</v>
      </c>
      <c r="ALM284" s="1">
        <v>2</v>
      </c>
      <c r="ALN284" s="11">
        <f t="shared" si="510"/>
        <v>836000</v>
      </c>
      <c r="ALO284" s="28">
        <v>1672000</v>
      </c>
      <c r="ALS284" s="1">
        <v>1</v>
      </c>
      <c r="ALT284" s="1">
        <v>1</v>
      </c>
      <c r="ALU284" s="60"/>
      <c r="ALV284" s="1">
        <v>1</v>
      </c>
      <c r="ALX284" s="1">
        <v>1</v>
      </c>
      <c r="ALY284" s="1">
        <v>1</v>
      </c>
      <c r="ALZ284" s="1">
        <v>1</v>
      </c>
      <c r="AMC284" s="1">
        <v>1</v>
      </c>
      <c r="AMD284" s="1">
        <v>1</v>
      </c>
      <c r="AMJ284" s="403"/>
    </row>
    <row r="285" spans="1:1024" s="1" customFormat="1" ht="15" customHeight="1" x14ac:dyDescent="0.25">
      <c r="A285" s="268"/>
      <c r="B285" s="113">
        <v>388</v>
      </c>
      <c r="C285" s="473" t="s">
        <v>1399</v>
      </c>
      <c r="D285" s="304" t="s">
        <v>1140</v>
      </c>
      <c r="E285" s="1">
        <v>2003</v>
      </c>
      <c r="H285" s="1">
        <v>2</v>
      </c>
      <c r="I285" s="1">
        <v>1</v>
      </c>
      <c r="J285" s="1">
        <v>2</v>
      </c>
      <c r="K285" s="1">
        <v>1999</v>
      </c>
      <c r="L285" s="1">
        <v>1999</v>
      </c>
      <c r="M285" s="1">
        <v>1</v>
      </c>
      <c r="AC285" s="1">
        <v>1</v>
      </c>
      <c r="AY285" s="1">
        <v>1</v>
      </c>
      <c r="BA285" s="1">
        <v>1</v>
      </c>
      <c r="BB285" s="1">
        <v>21</v>
      </c>
      <c r="BC285" s="1">
        <v>1</v>
      </c>
      <c r="BD285" s="1">
        <v>1</v>
      </c>
      <c r="BG285" s="1">
        <v>2</v>
      </c>
      <c r="CG285" s="1">
        <v>1</v>
      </c>
      <c r="CH285" s="246"/>
      <c r="CP285" s="1">
        <f t="shared" si="475"/>
        <v>0</v>
      </c>
      <c r="CS285" s="1">
        <f t="shared" si="438"/>
        <v>0</v>
      </c>
      <c r="DO285" s="1">
        <f t="shared" si="476"/>
        <v>0</v>
      </c>
      <c r="DX285" s="1">
        <f t="shared" si="477"/>
        <v>0</v>
      </c>
      <c r="EE285" s="1">
        <f t="shared" si="478"/>
        <v>0</v>
      </c>
      <c r="EH285" s="1">
        <f t="shared" si="479"/>
        <v>0</v>
      </c>
      <c r="FF285" s="116"/>
      <c r="GP285" s="1">
        <f t="shared" si="439"/>
        <v>0</v>
      </c>
      <c r="GY285" s="1">
        <f t="shared" si="480"/>
        <v>0</v>
      </c>
      <c r="HC285" s="1">
        <f t="shared" si="481"/>
        <v>0</v>
      </c>
      <c r="HS285" s="1">
        <f t="shared" si="482"/>
        <v>0</v>
      </c>
      <c r="HX285" s="1">
        <f t="shared" si="440"/>
        <v>0</v>
      </c>
      <c r="ID285" s="1">
        <f t="shared" si="441"/>
        <v>0</v>
      </c>
      <c r="IN285" s="1">
        <f t="shared" si="483"/>
        <v>0</v>
      </c>
      <c r="IW285" s="1">
        <f t="shared" si="484"/>
        <v>0</v>
      </c>
      <c r="IZ285" s="1">
        <f t="shared" si="442"/>
        <v>0</v>
      </c>
      <c r="JJ285" s="1">
        <f t="shared" si="443"/>
        <v>0</v>
      </c>
      <c r="JV285" s="1">
        <f t="shared" si="485"/>
        <v>0</v>
      </c>
      <c r="KB285" s="1">
        <f t="shared" si="486"/>
        <v>0</v>
      </c>
      <c r="LG285" s="1">
        <f t="shared" si="444"/>
        <v>0</v>
      </c>
      <c r="LT285" s="1">
        <f t="shared" si="487"/>
        <v>0</v>
      </c>
      <c r="MA285" s="1">
        <f t="shared" si="488"/>
        <v>0</v>
      </c>
      <c r="MF285" s="1">
        <f t="shared" si="489"/>
        <v>0</v>
      </c>
      <c r="MM285" s="1">
        <f t="shared" si="490"/>
        <v>0</v>
      </c>
      <c r="MS285" s="1">
        <f t="shared" si="491"/>
        <v>0</v>
      </c>
      <c r="MU285" s="115"/>
      <c r="OI285" s="120"/>
      <c r="PD285" s="1">
        <f t="shared" si="445"/>
        <v>0</v>
      </c>
      <c r="QF285" s="1">
        <f t="shared" si="492"/>
        <v>0</v>
      </c>
      <c r="QY285" s="1">
        <f t="shared" si="493"/>
        <v>0</v>
      </c>
      <c r="RK285" s="1">
        <f t="shared" si="494"/>
        <v>0</v>
      </c>
      <c r="SA285" s="1">
        <f t="shared" si="495"/>
        <v>0</v>
      </c>
      <c r="SG285" s="1">
        <f t="shared" si="496"/>
        <v>0</v>
      </c>
      <c r="SM285" s="1">
        <v>1</v>
      </c>
      <c r="SO285" s="1">
        <f t="shared" si="497"/>
        <v>1</v>
      </c>
      <c r="SP285" s="1">
        <v>1</v>
      </c>
      <c r="TB285" s="1">
        <f t="shared" si="498"/>
        <v>0</v>
      </c>
      <c r="TS285" s="1">
        <f t="shared" si="446"/>
        <v>0</v>
      </c>
      <c r="UD285" s="1">
        <f t="shared" si="447"/>
        <v>0</v>
      </c>
      <c r="UG285" s="1">
        <f t="shared" si="448"/>
        <v>0</v>
      </c>
      <c r="UQ285" s="1">
        <f t="shared" si="499"/>
        <v>0</v>
      </c>
      <c r="VA285" s="1">
        <f t="shared" si="500"/>
        <v>0</v>
      </c>
      <c r="VG285" s="1">
        <f t="shared" si="501"/>
        <v>0</v>
      </c>
      <c r="WY285" s="1">
        <f t="shared" si="449"/>
        <v>0</v>
      </c>
      <c r="XB285" s="1">
        <f t="shared" si="502"/>
        <v>0</v>
      </c>
      <c r="XG285" s="1">
        <f t="shared" si="450"/>
        <v>0</v>
      </c>
      <c r="XK285" s="108"/>
      <c r="XL285" s="1">
        <f t="shared" si="451"/>
        <v>0</v>
      </c>
      <c r="XM285" s="1">
        <f t="shared" si="452"/>
        <v>0</v>
      </c>
      <c r="XN285" s="1">
        <f t="shared" si="503"/>
        <v>0</v>
      </c>
      <c r="XO285" s="1">
        <f t="shared" si="453"/>
        <v>0</v>
      </c>
      <c r="XP285" s="1">
        <f t="shared" si="504"/>
        <v>1</v>
      </c>
      <c r="XQ285" s="1">
        <f t="shared" si="454"/>
        <v>0</v>
      </c>
      <c r="XR285" s="1">
        <f t="shared" si="455"/>
        <v>0</v>
      </c>
      <c r="XS285" s="1">
        <f t="shared" si="511"/>
        <v>0</v>
      </c>
      <c r="XT285" s="1">
        <f t="shared" si="505"/>
        <v>0</v>
      </c>
      <c r="XU285" s="1">
        <f t="shared" si="456"/>
        <v>0</v>
      </c>
      <c r="XV285" s="1">
        <f t="shared" si="457"/>
        <v>0</v>
      </c>
      <c r="XW285" s="1">
        <f t="shared" si="458"/>
        <v>0</v>
      </c>
      <c r="XX285" s="1">
        <f t="shared" si="459"/>
        <v>0</v>
      </c>
      <c r="XY285" s="1">
        <f t="shared" si="460"/>
        <v>0</v>
      </c>
      <c r="XZ285" s="1">
        <f t="shared" si="461"/>
        <v>0</v>
      </c>
      <c r="YA285" s="1">
        <f t="shared" si="462"/>
        <v>0</v>
      </c>
      <c r="YB285" s="1">
        <f t="shared" si="463"/>
        <v>0</v>
      </c>
      <c r="YC285" s="1">
        <f t="shared" si="464"/>
        <v>0</v>
      </c>
      <c r="YD285" s="132"/>
      <c r="YE285" s="133">
        <f t="shared" si="516"/>
        <v>1</v>
      </c>
      <c r="YF285" s="133">
        <f t="shared" si="465"/>
        <v>288000</v>
      </c>
      <c r="YG285" s="130">
        <v>1</v>
      </c>
      <c r="YH285" s="130">
        <f t="shared" si="466"/>
        <v>288000</v>
      </c>
      <c r="YI285" s="129">
        <v>1</v>
      </c>
      <c r="YJ285" s="128">
        <f t="shared" si="467"/>
        <v>288000</v>
      </c>
      <c r="YK285" s="177"/>
      <c r="YL285">
        <v>1</v>
      </c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>
        <f t="shared" si="506"/>
        <v>0</v>
      </c>
      <c r="ACD285" s="25" t="e">
        <f t="shared" si="514"/>
        <v>#DIV/0!</v>
      </c>
      <c r="ACE285" s="11">
        <f t="shared" si="468"/>
        <v>1</v>
      </c>
      <c r="ACF285" s="11">
        <f t="shared" si="469"/>
        <v>288000</v>
      </c>
      <c r="ACG285" s="1">
        <v>5</v>
      </c>
      <c r="ACH285" s="1">
        <v>1</v>
      </c>
      <c r="ACI285" s="11">
        <f t="shared" si="470"/>
        <v>288000</v>
      </c>
      <c r="ACJ285" s="45">
        <v>1</v>
      </c>
      <c r="ACK285" s="13">
        <f t="shared" si="471"/>
        <v>288000</v>
      </c>
      <c r="ACL285">
        <v>1</v>
      </c>
      <c r="ACM285" s="25">
        <f t="shared" si="472"/>
        <v>288000</v>
      </c>
      <c r="ACN285" s="11">
        <f t="shared" si="473"/>
        <v>288000</v>
      </c>
      <c r="ACO285" s="65"/>
      <c r="ACR285" s="1" t="s">
        <v>292</v>
      </c>
      <c r="ACS285" s="1">
        <v>1</v>
      </c>
      <c r="ACT285" s="1">
        <v>1</v>
      </c>
      <c r="ACX285" s="1">
        <v>7</v>
      </c>
      <c r="ACY285" s="1">
        <v>1</v>
      </c>
      <c r="ACZ285" s="1" t="s">
        <v>1141</v>
      </c>
      <c r="ADA285" s="1">
        <v>1</v>
      </c>
      <c r="ADD285" s="1" t="s">
        <v>185</v>
      </c>
      <c r="ADR285" s="1">
        <v>1</v>
      </c>
      <c r="ADU285" s="1">
        <v>4</v>
      </c>
      <c r="ADV285" s="457"/>
      <c r="AEE285" s="1">
        <f t="shared" si="507"/>
        <v>0</v>
      </c>
      <c r="AFL285" s="1">
        <v>1</v>
      </c>
      <c r="AFV285" s="1">
        <v>1</v>
      </c>
      <c r="AGM285" s="11">
        <f t="shared" si="512"/>
        <v>0</v>
      </c>
      <c r="AIW285" s="1">
        <v>1</v>
      </c>
      <c r="AIX285" s="1">
        <v>1</v>
      </c>
      <c r="AIY285" s="11">
        <v>144000</v>
      </c>
      <c r="AIZ285" s="11"/>
      <c r="AJA285" s="1">
        <v>1</v>
      </c>
      <c r="AJB285" s="11">
        <v>144000</v>
      </c>
      <c r="AJF285" s="435"/>
      <c r="AJG285" s="45"/>
      <c r="AJH285" s="381">
        <v>288000</v>
      </c>
      <c r="AJI285" s="11">
        <f t="shared" si="474"/>
        <v>288000</v>
      </c>
      <c r="AJJ285" s="60"/>
      <c r="AJK285" s="12"/>
      <c r="AJW285" s="1">
        <f t="shared" si="508"/>
        <v>0</v>
      </c>
      <c r="AJZ285" s="1">
        <f t="shared" si="509"/>
        <v>0</v>
      </c>
      <c r="AKA285" s="60"/>
      <c r="AKB285" s="1" t="s">
        <v>313</v>
      </c>
      <c r="AKC285" s="1" t="s">
        <v>260</v>
      </c>
      <c r="AKD285" s="1" t="s">
        <v>261</v>
      </c>
      <c r="AKE285" s="1" t="s">
        <v>260</v>
      </c>
      <c r="AKF285" s="1" t="s">
        <v>260</v>
      </c>
      <c r="AKG285" s="1" t="s">
        <v>260</v>
      </c>
      <c r="AKH285" s="1" t="s">
        <v>260</v>
      </c>
      <c r="AKI285" s="1" t="s">
        <v>260</v>
      </c>
      <c r="AKJ285" s="1" t="s">
        <v>262</v>
      </c>
      <c r="AKK285" s="1" t="s">
        <v>260</v>
      </c>
      <c r="AKL285" s="1" t="s">
        <v>260</v>
      </c>
      <c r="AKM285" s="1" t="s">
        <v>260</v>
      </c>
      <c r="AKN285" s="1" t="s">
        <v>260</v>
      </c>
      <c r="AKO285" s="1" t="s">
        <v>260</v>
      </c>
      <c r="AKP285" s="1" t="s">
        <v>260</v>
      </c>
      <c r="AKQ285" s="1" t="s">
        <v>260</v>
      </c>
      <c r="AKR285" s="1" t="s">
        <v>263</v>
      </c>
      <c r="AKS285" s="1" t="s">
        <v>260</v>
      </c>
      <c r="AKT285" s="1" t="s">
        <v>260</v>
      </c>
      <c r="AKU285" s="1" t="s">
        <v>260</v>
      </c>
      <c r="AKV285" s="1" t="s">
        <v>260</v>
      </c>
      <c r="AKW285" s="1" t="s">
        <v>260</v>
      </c>
      <c r="AKX285" s="1" t="s">
        <v>260</v>
      </c>
      <c r="AKY285" s="1" t="s">
        <v>260</v>
      </c>
      <c r="AKZ285" s="1" t="s">
        <v>260</v>
      </c>
      <c r="ALA285" s="1" t="s">
        <v>260</v>
      </c>
      <c r="ALB285" s="1" t="s">
        <v>260</v>
      </c>
      <c r="ALC285" s="1" t="s">
        <v>260</v>
      </c>
      <c r="ALD285" s="1" t="s">
        <v>260</v>
      </c>
      <c r="ALE285" s="1" t="s">
        <v>260</v>
      </c>
      <c r="ALF285" s="1" t="s">
        <v>260</v>
      </c>
      <c r="ALG285" s="1" t="s">
        <v>260</v>
      </c>
      <c r="ALH285" s="1" t="s">
        <v>260</v>
      </c>
      <c r="ALI285" s="1" t="s">
        <v>260</v>
      </c>
      <c r="ALJ285" s="1" t="s">
        <v>260</v>
      </c>
      <c r="ALK285" s="1" t="s">
        <v>260</v>
      </c>
      <c r="ALL285" s="1" t="s">
        <v>260</v>
      </c>
      <c r="ALM285" s="1">
        <v>1</v>
      </c>
      <c r="ALN285" s="11">
        <f t="shared" si="510"/>
        <v>288000</v>
      </c>
      <c r="ALO285" s="28">
        <v>288000</v>
      </c>
      <c r="ALQ285" s="1">
        <v>1</v>
      </c>
      <c r="ALU285" s="60"/>
      <c r="ALV285" s="1">
        <v>1</v>
      </c>
      <c r="ALW285" s="1">
        <v>1</v>
      </c>
      <c r="ALX285" s="1">
        <v>1</v>
      </c>
      <c r="ALZ285" s="1">
        <v>1</v>
      </c>
      <c r="AMC285" s="1">
        <v>1</v>
      </c>
      <c r="AMJ285" s="403"/>
    </row>
    <row r="286" spans="1:1024" s="1" customFormat="1" ht="15" customHeight="1" x14ac:dyDescent="0.25">
      <c r="A286" s="268"/>
      <c r="B286" s="113">
        <v>389</v>
      </c>
      <c r="C286" s="473" t="s">
        <v>1399</v>
      </c>
      <c r="D286" s="304" t="s">
        <v>1142</v>
      </c>
      <c r="E286" s="1">
        <v>2006</v>
      </c>
      <c r="F286" s="1">
        <v>1</v>
      </c>
      <c r="G286" s="1">
        <v>1</v>
      </c>
      <c r="J286" s="1">
        <v>1</v>
      </c>
      <c r="K286" s="1">
        <v>1998</v>
      </c>
      <c r="L286" s="1">
        <v>1998</v>
      </c>
      <c r="M286" s="1">
        <v>1</v>
      </c>
      <c r="AB286" s="1">
        <v>1</v>
      </c>
      <c r="AY286" s="1">
        <v>1</v>
      </c>
      <c r="BA286" s="1">
        <v>1</v>
      </c>
      <c r="BB286" s="1">
        <v>11</v>
      </c>
      <c r="BC286" s="1">
        <v>1</v>
      </c>
      <c r="BG286" s="1">
        <v>3</v>
      </c>
      <c r="CG286" s="1">
        <v>1</v>
      </c>
      <c r="CH286" s="246"/>
      <c r="CP286" s="1">
        <f t="shared" si="475"/>
        <v>0</v>
      </c>
      <c r="CS286" s="1">
        <f t="shared" si="438"/>
        <v>0</v>
      </c>
      <c r="DO286" s="1">
        <f t="shared" si="476"/>
        <v>0</v>
      </c>
      <c r="DX286" s="1">
        <f t="shared" si="477"/>
        <v>0</v>
      </c>
      <c r="EE286" s="1">
        <f t="shared" si="478"/>
        <v>0</v>
      </c>
      <c r="EH286" s="1">
        <f t="shared" si="479"/>
        <v>0</v>
      </c>
      <c r="FF286" s="116">
        <v>1</v>
      </c>
      <c r="GP286" s="1">
        <f t="shared" si="439"/>
        <v>1</v>
      </c>
      <c r="GQ286" s="1">
        <v>1</v>
      </c>
      <c r="GY286" s="1">
        <f t="shared" si="480"/>
        <v>0</v>
      </c>
      <c r="HC286" s="1">
        <f t="shared" si="481"/>
        <v>0</v>
      </c>
      <c r="HS286" s="1">
        <f t="shared" si="482"/>
        <v>0</v>
      </c>
      <c r="HX286" s="1">
        <f t="shared" si="440"/>
        <v>0</v>
      </c>
      <c r="ID286" s="1">
        <f t="shared" si="441"/>
        <v>0</v>
      </c>
      <c r="IN286" s="1">
        <f t="shared" si="483"/>
        <v>0</v>
      </c>
      <c r="IW286" s="1">
        <f t="shared" si="484"/>
        <v>0</v>
      </c>
      <c r="IZ286" s="1">
        <f t="shared" si="442"/>
        <v>0</v>
      </c>
      <c r="JJ286" s="1">
        <f t="shared" si="443"/>
        <v>0</v>
      </c>
      <c r="JV286" s="1">
        <f t="shared" si="485"/>
        <v>0</v>
      </c>
      <c r="KB286" s="1">
        <f t="shared" si="486"/>
        <v>0</v>
      </c>
      <c r="LG286" s="1">
        <f t="shared" si="444"/>
        <v>0</v>
      </c>
      <c r="LT286" s="1">
        <f t="shared" si="487"/>
        <v>0</v>
      </c>
      <c r="MA286" s="1">
        <f t="shared" si="488"/>
        <v>0</v>
      </c>
      <c r="MF286" s="1">
        <f t="shared" si="489"/>
        <v>0</v>
      </c>
      <c r="MM286" s="1">
        <f t="shared" si="490"/>
        <v>0</v>
      </c>
      <c r="MS286" s="1">
        <f t="shared" si="491"/>
        <v>0</v>
      </c>
      <c r="MU286" s="115"/>
      <c r="OI286" s="120"/>
      <c r="PD286" s="1">
        <f t="shared" si="445"/>
        <v>0</v>
      </c>
      <c r="QF286" s="1">
        <f t="shared" si="492"/>
        <v>0</v>
      </c>
      <c r="QY286" s="1">
        <f t="shared" si="493"/>
        <v>0</v>
      </c>
      <c r="RK286" s="1">
        <f t="shared" si="494"/>
        <v>0</v>
      </c>
      <c r="SA286" s="1">
        <f t="shared" si="495"/>
        <v>0</v>
      </c>
      <c r="SG286" s="1">
        <f t="shared" si="496"/>
        <v>0</v>
      </c>
      <c r="SO286" s="1">
        <f t="shared" si="497"/>
        <v>0</v>
      </c>
      <c r="TB286" s="1">
        <f t="shared" si="498"/>
        <v>0</v>
      </c>
      <c r="TS286" s="1">
        <f t="shared" si="446"/>
        <v>0</v>
      </c>
      <c r="UD286" s="1">
        <f t="shared" si="447"/>
        <v>0</v>
      </c>
      <c r="UG286" s="1">
        <f t="shared" si="448"/>
        <v>0</v>
      </c>
      <c r="UQ286" s="1">
        <f t="shared" si="499"/>
        <v>0</v>
      </c>
      <c r="UU286" s="1">
        <v>1</v>
      </c>
      <c r="VA286" s="1">
        <f t="shared" si="500"/>
        <v>1</v>
      </c>
      <c r="VB286" s="1">
        <v>1</v>
      </c>
      <c r="VG286" s="1">
        <f t="shared" si="501"/>
        <v>0</v>
      </c>
      <c r="WY286" s="1">
        <f t="shared" si="449"/>
        <v>0</v>
      </c>
      <c r="XB286" s="1">
        <f t="shared" si="502"/>
        <v>0</v>
      </c>
      <c r="XG286" s="1">
        <f t="shared" si="450"/>
        <v>0</v>
      </c>
      <c r="XK286" s="108"/>
      <c r="XL286" s="1">
        <f t="shared" si="451"/>
        <v>0</v>
      </c>
      <c r="XM286" s="1">
        <f t="shared" si="452"/>
        <v>0</v>
      </c>
      <c r="XN286" s="1">
        <f t="shared" si="503"/>
        <v>0</v>
      </c>
      <c r="XO286" s="1">
        <f t="shared" si="453"/>
        <v>0</v>
      </c>
      <c r="XP286" s="1">
        <f t="shared" si="504"/>
        <v>0</v>
      </c>
      <c r="XQ286" s="1">
        <f t="shared" si="454"/>
        <v>0</v>
      </c>
      <c r="XR286" s="1">
        <f t="shared" si="455"/>
        <v>0</v>
      </c>
      <c r="XS286" s="1">
        <f t="shared" si="511"/>
        <v>0</v>
      </c>
      <c r="XT286" s="1">
        <f t="shared" si="505"/>
        <v>1</v>
      </c>
      <c r="XU286" s="1">
        <f t="shared" si="456"/>
        <v>1</v>
      </c>
      <c r="XV286" s="1">
        <f t="shared" si="457"/>
        <v>0</v>
      </c>
      <c r="XW286" s="1">
        <f t="shared" si="458"/>
        <v>0</v>
      </c>
      <c r="XX286" s="1">
        <f t="shared" si="459"/>
        <v>0</v>
      </c>
      <c r="XY286" s="1">
        <f t="shared" si="460"/>
        <v>0</v>
      </c>
      <c r="XZ286" s="1">
        <f t="shared" si="461"/>
        <v>0</v>
      </c>
      <c r="YA286" s="1">
        <f t="shared" si="462"/>
        <v>0</v>
      </c>
      <c r="YB286" s="1">
        <f t="shared" si="463"/>
        <v>0</v>
      </c>
      <c r="YC286" s="1">
        <f t="shared" si="464"/>
        <v>0</v>
      </c>
      <c r="YD286" s="132"/>
      <c r="YE286" s="133">
        <f t="shared" si="516"/>
        <v>2</v>
      </c>
      <c r="YF286" s="133">
        <f t="shared" si="465"/>
        <v>44500</v>
      </c>
      <c r="YG286" s="130">
        <v>2</v>
      </c>
      <c r="YH286" s="130">
        <f t="shared" si="466"/>
        <v>44500</v>
      </c>
      <c r="YI286" s="129">
        <v>2</v>
      </c>
      <c r="YJ286" s="128">
        <f t="shared" si="467"/>
        <v>44500</v>
      </c>
      <c r="YK286" s="177"/>
      <c r="YL286">
        <v>1</v>
      </c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>
        <v>1</v>
      </c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>
        <f t="shared" si="506"/>
        <v>1</v>
      </c>
      <c r="ACD286" s="25">
        <f t="shared" si="514"/>
        <v>89000</v>
      </c>
      <c r="ACE286" s="11">
        <f t="shared" si="468"/>
        <v>3</v>
      </c>
      <c r="ACF286" s="11">
        <f t="shared" si="469"/>
        <v>29666.666666666668</v>
      </c>
      <c r="ACG286" s="1">
        <v>2</v>
      </c>
      <c r="ACH286" s="1">
        <v>1</v>
      </c>
      <c r="ACI286" s="11">
        <f t="shared" si="470"/>
        <v>89000</v>
      </c>
      <c r="ACJ286" s="11"/>
      <c r="ACK286" s="13">
        <f t="shared" si="471"/>
        <v>0</v>
      </c>
      <c r="ACL286">
        <v>1</v>
      </c>
      <c r="ACM286" s="25">
        <f t="shared" si="472"/>
        <v>89000</v>
      </c>
      <c r="ACN286" s="11">
        <f t="shared" si="473"/>
        <v>89000</v>
      </c>
      <c r="ACO286" s="65"/>
      <c r="ACR286" s="39" t="s">
        <v>295</v>
      </c>
      <c r="ACZ286" s="1" t="s">
        <v>259</v>
      </c>
      <c r="ADD286" s="1" t="s">
        <v>185</v>
      </c>
      <c r="ADU286" s="1">
        <v>4</v>
      </c>
      <c r="ADV286" s="457"/>
      <c r="AEE286" s="1">
        <f t="shared" si="507"/>
        <v>0</v>
      </c>
      <c r="AFR286" s="1">
        <v>1</v>
      </c>
      <c r="AGL286" s="1">
        <v>80000</v>
      </c>
      <c r="AGM286" s="11">
        <f t="shared" si="512"/>
        <v>0</v>
      </c>
      <c r="AHJ286" s="1">
        <v>80000</v>
      </c>
      <c r="AIC286" s="1">
        <v>3</v>
      </c>
      <c r="AID286" s="1">
        <v>1</v>
      </c>
      <c r="AIJ286" s="1">
        <v>1</v>
      </c>
      <c r="AIY286" s="11"/>
      <c r="AIZ286" s="11"/>
      <c r="AJB286" s="11">
        <v>89000</v>
      </c>
      <c r="AJF286" s="435"/>
      <c r="AJG286" s="45"/>
      <c r="AJH286" s="381">
        <v>89000</v>
      </c>
      <c r="AJI286" s="11">
        <f t="shared" si="474"/>
        <v>29666.666666666668</v>
      </c>
      <c r="AJJ286" s="60"/>
      <c r="AJK286" s="12">
        <v>2</v>
      </c>
      <c r="AJL286" s="1">
        <v>2</v>
      </c>
      <c r="AJW286" s="1">
        <f t="shared" si="508"/>
        <v>2</v>
      </c>
      <c r="AJX286" s="1">
        <v>1</v>
      </c>
      <c r="AJZ286" s="1">
        <f t="shared" si="509"/>
        <v>3</v>
      </c>
      <c r="AKA286" s="60"/>
      <c r="AKB286" s="1" t="s">
        <v>260</v>
      </c>
      <c r="AKC286" s="1" t="s">
        <v>260</v>
      </c>
      <c r="AKD286" s="1" t="s">
        <v>261</v>
      </c>
      <c r="AKE286" s="1" t="s">
        <v>260</v>
      </c>
      <c r="AKF286" s="1" t="s">
        <v>260</v>
      </c>
      <c r="AKG286" s="1" t="s">
        <v>260</v>
      </c>
      <c r="AKH286" s="1" t="s">
        <v>260</v>
      </c>
      <c r="AKI286" s="1" t="s">
        <v>260</v>
      </c>
      <c r="AKJ286" s="1" t="s">
        <v>262</v>
      </c>
      <c r="AKK286" s="1" t="s">
        <v>260</v>
      </c>
      <c r="AKL286" s="1" t="s">
        <v>260</v>
      </c>
      <c r="AKM286" s="1" t="s">
        <v>260</v>
      </c>
      <c r="AKN286" s="1" t="s">
        <v>260</v>
      </c>
      <c r="AKO286" s="1" t="s">
        <v>260</v>
      </c>
      <c r="AKP286" s="1" t="s">
        <v>260</v>
      </c>
      <c r="AKQ286" s="1" t="s">
        <v>260</v>
      </c>
      <c r="AKR286" s="1" t="s">
        <v>263</v>
      </c>
      <c r="AKS286" s="1" t="s">
        <v>260</v>
      </c>
      <c r="AKT286" s="1" t="s">
        <v>260</v>
      </c>
      <c r="AKU286" s="1" t="s">
        <v>260</v>
      </c>
      <c r="AKV286" s="1" t="s">
        <v>260</v>
      </c>
      <c r="AKW286" s="1" t="s">
        <v>260</v>
      </c>
      <c r="AKX286" s="1" t="s">
        <v>260</v>
      </c>
      <c r="AKY286" s="1" t="s">
        <v>260</v>
      </c>
      <c r="AKZ286" s="1" t="s">
        <v>260</v>
      </c>
      <c r="ALA286" s="1" t="s">
        <v>260</v>
      </c>
      <c r="ALB286" s="1" t="s">
        <v>260</v>
      </c>
      <c r="ALC286" s="1" t="s">
        <v>260</v>
      </c>
      <c r="ALD286" s="1" t="s">
        <v>260</v>
      </c>
      <c r="ALE286" s="1" t="s">
        <v>260</v>
      </c>
      <c r="ALF286" s="1" t="s">
        <v>260</v>
      </c>
      <c r="ALG286" s="1" t="s">
        <v>260</v>
      </c>
      <c r="ALH286" s="1" t="s">
        <v>260</v>
      </c>
      <c r="ALI286" s="1" t="s">
        <v>260</v>
      </c>
      <c r="ALJ286" s="1" t="s">
        <v>260</v>
      </c>
      <c r="ALK286" s="1" t="s">
        <v>260</v>
      </c>
      <c r="ALL286" s="1" t="s">
        <v>260</v>
      </c>
      <c r="ALN286" s="11" t="e">
        <f t="shared" si="510"/>
        <v>#DIV/0!</v>
      </c>
      <c r="ALO286" s="28">
        <v>89000</v>
      </c>
      <c r="ALU286" s="60"/>
      <c r="ALV286" s="1">
        <v>1</v>
      </c>
      <c r="ALX286" s="1">
        <v>1</v>
      </c>
      <c r="AMD286" s="1">
        <v>1</v>
      </c>
      <c r="AMJ286" s="403"/>
    </row>
    <row r="287" spans="1:1024" s="1" customFormat="1" ht="15" customHeight="1" x14ac:dyDescent="0.25">
      <c r="A287" s="268"/>
      <c r="B287" s="113">
        <v>390</v>
      </c>
      <c r="C287" s="473" t="s">
        <v>1139</v>
      </c>
      <c r="D287" s="304" t="s">
        <v>1143</v>
      </c>
      <c r="E287" s="1">
        <v>2009</v>
      </c>
      <c r="F287" s="1">
        <v>1</v>
      </c>
      <c r="G287" s="1">
        <v>1</v>
      </c>
      <c r="J287" s="1">
        <v>1</v>
      </c>
      <c r="K287" s="1">
        <v>2007</v>
      </c>
      <c r="L287" s="1">
        <v>2007</v>
      </c>
      <c r="M287" s="1">
        <v>1</v>
      </c>
      <c r="AK287" s="1">
        <v>1</v>
      </c>
      <c r="AW287" s="1">
        <v>1</v>
      </c>
      <c r="AY287" s="1">
        <v>1</v>
      </c>
      <c r="BA287" s="1">
        <v>1</v>
      </c>
      <c r="BB287" s="1">
        <v>22</v>
      </c>
      <c r="BC287" s="1">
        <v>1</v>
      </c>
      <c r="BE287" s="1">
        <v>1</v>
      </c>
      <c r="BG287" s="1">
        <v>2</v>
      </c>
      <c r="CG287" s="1">
        <v>1</v>
      </c>
      <c r="CH287" s="246"/>
      <c r="CP287" s="1">
        <f t="shared" si="475"/>
        <v>0</v>
      </c>
      <c r="CS287" s="1">
        <f t="shared" si="438"/>
        <v>0</v>
      </c>
      <c r="DO287" s="1">
        <f t="shared" si="476"/>
        <v>0</v>
      </c>
      <c r="DX287" s="1">
        <f t="shared" si="477"/>
        <v>0</v>
      </c>
      <c r="EE287" s="1">
        <f t="shared" si="478"/>
        <v>0</v>
      </c>
      <c r="EH287" s="1">
        <f t="shared" si="479"/>
        <v>0</v>
      </c>
      <c r="FF287" s="116"/>
      <c r="GP287" s="1">
        <f t="shared" si="439"/>
        <v>0</v>
      </c>
      <c r="GY287" s="1">
        <f t="shared" si="480"/>
        <v>0</v>
      </c>
      <c r="HC287" s="1">
        <f t="shared" si="481"/>
        <v>0</v>
      </c>
      <c r="HS287" s="1">
        <f t="shared" si="482"/>
        <v>0</v>
      </c>
      <c r="HX287" s="1">
        <f t="shared" si="440"/>
        <v>0</v>
      </c>
      <c r="ID287" s="1">
        <f t="shared" si="441"/>
        <v>0</v>
      </c>
      <c r="IN287" s="1">
        <f t="shared" si="483"/>
        <v>0</v>
      </c>
      <c r="IW287" s="1">
        <f t="shared" si="484"/>
        <v>0</v>
      </c>
      <c r="IZ287" s="1">
        <f t="shared" si="442"/>
        <v>0</v>
      </c>
      <c r="JJ287" s="1">
        <f t="shared" si="443"/>
        <v>0</v>
      </c>
      <c r="JV287" s="1">
        <f t="shared" si="485"/>
        <v>0</v>
      </c>
      <c r="KB287" s="1">
        <f t="shared" si="486"/>
        <v>0</v>
      </c>
      <c r="LG287" s="1">
        <f t="shared" si="444"/>
        <v>0</v>
      </c>
      <c r="LT287" s="1">
        <f t="shared" si="487"/>
        <v>0</v>
      </c>
      <c r="MA287" s="1">
        <f t="shared" si="488"/>
        <v>0</v>
      </c>
      <c r="MF287" s="1">
        <f t="shared" si="489"/>
        <v>0</v>
      </c>
      <c r="MM287" s="1">
        <f t="shared" si="490"/>
        <v>0</v>
      </c>
      <c r="MS287" s="1">
        <f t="shared" si="491"/>
        <v>0</v>
      </c>
      <c r="MU287" s="115"/>
      <c r="OI287" s="120"/>
      <c r="PD287" s="1">
        <f t="shared" si="445"/>
        <v>0</v>
      </c>
      <c r="QF287" s="1">
        <f t="shared" si="492"/>
        <v>0</v>
      </c>
      <c r="QY287" s="1">
        <f t="shared" si="493"/>
        <v>0</v>
      </c>
      <c r="RK287" s="1">
        <f t="shared" si="494"/>
        <v>0</v>
      </c>
      <c r="SA287" s="1">
        <f t="shared" si="495"/>
        <v>0</v>
      </c>
      <c r="SG287" s="1">
        <f t="shared" si="496"/>
        <v>0</v>
      </c>
      <c r="SO287" s="1">
        <f t="shared" si="497"/>
        <v>0</v>
      </c>
      <c r="TB287" s="1">
        <f t="shared" si="498"/>
        <v>0</v>
      </c>
      <c r="TS287" s="1">
        <f t="shared" si="446"/>
        <v>0</v>
      </c>
      <c r="UD287" s="1">
        <f t="shared" si="447"/>
        <v>0</v>
      </c>
      <c r="UG287" s="1">
        <f t="shared" si="448"/>
        <v>0</v>
      </c>
      <c r="UQ287" s="1">
        <f t="shared" si="499"/>
        <v>0</v>
      </c>
      <c r="US287" s="1">
        <v>1</v>
      </c>
      <c r="VA287" s="1">
        <f t="shared" si="500"/>
        <v>1</v>
      </c>
      <c r="VB287" s="1">
        <v>1</v>
      </c>
      <c r="VG287" s="1">
        <f t="shared" si="501"/>
        <v>0</v>
      </c>
      <c r="WY287" s="1">
        <f t="shared" si="449"/>
        <v>0</v>
      </c>
      <c r="XB287" s="1">
        <f t="shared" si="502"/>
        <v>0</v>
      </c>
      <c r="XG287" s="1">
        <f t="shared" si="450"/>
        <v>0</v>
      </c>
      <c r="XK287" s="108"/>
      <c r="XL287" s="1">
        <f t="shared" si="451"/>
        <v>0</v>
      </c>
      <c r="XM287" s="1">
        <f t="shared" si="452"/>
        <v>0</v>
      </c>
      <c r="XN287" s="1">
        <f t="shared" si="503"/>
        <v>0</v>
      </c>
      <c r="XO287" s="1">
        <f t="shared" si="453"/>
        <v>0</v>
      </c>
      <c r="XP287" s="1">
        <f t="shared" si="504"/>
        <v>0</v>
      </c>
      <c r="XQ287" s="1">
        <f t="shared" si="454"/>
        <v>0</v>
      </c>
      <c r="XR287" s="1">
        <f t="shared" si="455"/>
        <v>0</v>
      </c>
      <c r="XS287" s="1">
        <f t="shared" si="511"/>
        <v>0</v>
      </c>
      <c r="XT287" s="1">
        <f t="shared" si="505"/>
        <v>0</v>
      </c>
      <c r="XU287" s="1">
        <f t="shared" si="456"/>
        <v>1</v>
      </c>
      <c r="XV287" s="1">
        <f t="shared" si="457"/>
        <v>0</v>
      </c>
      <c r="XW287" s="1">
        <f t="shared" si="458"/>
        <v>0</v>
      </c>
      <c r="XX287" s="1">
        <f t="shared" si="459"/>
        <v>0</v>
      </c>
      <c r="XY287" s="1">
        <f t="shared" si="460"/>
        <v>0</v>
      </c>
      <c r="XZ287" s="1">
        <f t="shared" si="461"/>
        <v>0</v>
      </c>
      <c r="YA287" s="1">
        <f t="shared" si="462"/>
        <v>0</v>
      </c>
      <c r="YB287" s="1">
        <f t="shared" si="463"/>
        <v>0</v>
      </c>
      <c r="YC287" s="1">
        <f t="shared" si="464"/>
        <v>0</v>
      </c>
      <c r="YD287" s="132"/>
      <c r="YE287" s="133">
        <f t="shared" si="516"/>
        <v>1</v>
      </c>
      <c r="YF287" s="133">
        <f t="shared" si="465"/>
        <v>389000</v>
      </c>
      <c r="YG287" s="130">
        <v>1</v>
      </c>
      <c r="YH287" s="130">
        <f t="shared" si="466"/>
        <v>389000</v>
      </c>
      <c r="YI287" s="129">
        <v>1</v>
      </c>
      <c r="YJ287" s="128">
        <f t="shared" si="467"/>
        <v>389000</v>
      </c>
      <c r="YK287" s="177"/>
      <c r="YL287">
        <v>1</v>
      </c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>
        <f t="shared" si="506"/>
        <v>0</v>
      </c>
      <c r="ACD287" s="25" t="e">
        <f t="shared" si="514"/>
        <v>#DIV/0!</v>
      </c>
      <c r="ACE287" s="11">
        <f t="shared" si="468"/>
        <v>1</v>
      </c>
      <c r="ACF287" s="11">
        <f t="shared" si="469"/>
        <v>389000</v>
      </c>
      <c r="ACG287" s="1">
        <v>5</v>
      </c>
      <c r="ACH287" s="1">
        <v>1</v>
      </c>
      <c r="ACI287" s="11">
        <f t="shared" si="470"/>
        <v>389000</v>
      </c>
      <c r="ACJ287" s="45">
        <v>1</v>
      </c>
      <c r="ACK287" s="13">
        <f t="shared" si="471"/>
        <v>389000</v>
      </c>
      <c r="ACL287">
        <v>1</v>
      </c>
      <c r="ACM287" s="25">
        <f t="shared" si="472"/>
        <v>389000</v>
      </c>
      <c r="ACN287" s="11">
        <f t="shared" si="473"/>
        <v>389000</v>
      </c>
      <c r="ACO287" s="65"/>
      <c r="ACR287" s="1" t="s">
        <v>258</v>
      </c>
      <c r="ACZ287" s="1" t="s">
        <v>259</v>
      </c>
      <c r="ADD287" s="1" t="s">
        <v>189</v>
      </c>
      <c r="ADU287" s="1">
        <v>2</v>
      </c>
      <c r="ADV287" s="457"/>
      <c r="AEE287" s="1">
        <f t="shared" si="507"/>
        <v>0</v>
      </c>
      <c r="AEV287" s="1">
        <v>1</v>
      </c>
      <c r="AFL287" s="1">
        <v>1</v>
      </c>
      <c r="AGL287" s="1">
        <v>19000</v>
      </c>
      <c r="AGM287" s="11">
        <f t="shared" si="512"/>
        <v>0</v>
      </c>
      <c r="AHJ287" s="1">
        <v>19000</v>
      </c>
      <c r="AIA287" s="1">
        <v>1</v>
      </c>
      <c r="AIB287" s="1">
        <v>1</v>
      </c>
      <c r="AIJ287" s="1">
        <v>1</v>
      </c>
      <c r="AIY287" s="11">
        <v>370000</v>
      </c>
      <c r="AIZ287" s="11"/>
      <c r="AJA287" s="1">
        <v>1947.37</v>
      </c>
      <c r="AJB287" s="11"/>
      <c r="AJC287" s="1">
        <v>19000</v>
      </c>
      <c r="AJD287" s="1">
        <v>1</v>
      </c>
      <c r="AJE287" s="1">
        <v>1</v>
      </c>
      <c r="AJF287" s="435">
        <v>4.8843187660668379</v>
      </c>
      <c r="AJG287" s="45"/>
      <c r="AJH287" s="381">
        <v>389000</v>
      </c>
      <c r="AJI287" s="11">
        <f t="shared" si="474"/>
        <v>389000</v>
      </c>
      <c r="AJJ287" s="60"/>
      <c r="AJK287" s="12"/>
      <c r="AJW287" s="1">
        <f t="shared" si="508"/>
        <v>0</v>
      </c>
      <c r="AJZ287" s="1">
        <f t="shared" si="509"/>
        <v>0</v>
      </c>
      <c r="AKA287" s="60"/>
      <c r="AKB287" s="1" t="s">
        <v>260</v>
      </c>
      <c r="AKC287" s="1" t="s">
        <v>260</v>
      </c>
      <c r="AKD287" s="1" t="s">
        <v>261</v>
      </c>
      <c r="AKE287" s="1" t="s">
        <v>260</v>
      </c>
      <c r="AKF287" s="1" t="s">
        <v>260</v>
      </c>
      <c r="AKG287" s="1" t="s">
        <v>260</v>
      </c>
      <c r="AKH287" s="1" t="s">
        <v>260</v>
      </c>
      <c r="AKI287" s="1" t="s">
        <v>260</v>
      </c>
      <c r="AKJ287" s="1" t="s">
        <v>262</v>
      </c>
      <c r="AKK287" s="1" t="s">
        <v>260</v>
      </c>
      <c r="AKL287" s="1" t="s">
        <v>260</v>
      </c>
      <c r="AKM287" s="1" t="s">
        <v>260</v>
      </c>
      <c r="AKN287" s="1" t="s">
        <v>260</v>
      </c>
      <c r="AKO287" s="1" t="s">
        <v>260</v>
      </c>
      <c r="AKP287" s="1" t="s">
        <v>260</v>
      </c>
      <c r="AKQ287" s="1" t="s">
        <v>260</v>
      </c>
      <c r="AKR287" s="1" t="s">
        <v>263</v>
      </c>
      <c r="AKS287" s="1" t="s">
        <v>260</v>
      </c>
      <c r="AKT287" s="1" t="s">
        <v>260</v>
      </c>
      <c r="AKU287" s="1" t="s">
        <v>260</v>
      </c>
      <c r="AKV287" s="1" t="s">
        <v>260</v>
      </c>
      <c r="AKW287" s="1" t="s">
        <v>260</v>
      </c>
      <c r="AKX287" s="1" t="s">
        <v>260</v>
      </c>
      <c r="AKY287" s="1" t="s">
        <v>260</v>
      </c>
      <c r="AKZ287" s="1" t="s">
        <v>260</v>
      </c>
      <c r="ALA287" s="1" t="s">
        <v>260</v>
      </c>
      <c r="ALB287" s="1" t="s">
        <v>260</v>
      </c>
      <c r="ALC287" s="1" t="s">
        <v>260</v>
      </c>
      <c r="ALD287" s="1" t="s">
        <v>260</v>
      </c>
      <c r="ALE287" s="1" t="s">
        <v>260</v>
      </c>
      <c r="ALF287" s="1" t="s">
        <v>260</v>
      </c>
      <c r="ALG287" s="1" t="s">
        <v>260</v>
      </c>
      <c r="ALH287" s="1" t="s">
        <v>260</v>
      </c>
      <c r="ALI287" s="1" t="s">
        <v>260</v>
      </c>
      <c r="ALJ287" s="1" t="s">
        <v>260</v>
      </c>
      <c r="ALK287" s="1" t="s">
        <v>260</v>
      </c>
      <c r="ALL287" s="1" t="s">
        <v>260</v>
      </c>
      <c r="ALN287" s="11" t="e">
        <f t="shared" si="510"/>
        <v>#DIV/0!</v>
      </c>
      <c r="ALO287" s="28">
        <v>389000</v>
      </c>
      <c r="ALU287" s="60"/>
      <c r="ALV287" s="1">
        <v>1</v>
      </c>
      <c r="ALY287" s="1">
        <v>1</v>
      </c>
      <c r="ALZ287" s="1">
        <v>1</v>
      </c>
      <c r="AMJ287" s="403"/>
    </row>
    <row r="288" spans="1:1024" s="1" customFormat="1" ht="15" customHeight="1" x14ac:dyDescent="0.25">
      <c r="A288" s="268"/>
      <c r="B288" s="113">
        <v>391</v>
      </c>
      <c r="C288" s="473" t="s">
        <v>1139</v>
      </c>
      <c r="D288" s="304" t="s">
        <v>1144</v>
      </c>
      <c r="E288" s="1">
        <v>2009</v>
      </c>
      <c r="F288" s="1">
        <v>4</v>
      </c>
      <c r="G288" s="1">
        <v>1</v>
      </c>
      <c r="J288" s="1">
        <v>4</v>
      </c>
      <c r="K288" s="1">
        <v>2001</v>
      </c>
      <c r="L288" s="1">
        <v>2008</v>
      </c>
      <c r="M288" s="1">
        <v>8</v>
      </c>
      <c r="AE288" s="1">
        <v>1</v>
      </c>
      <c r="AF288" s="1">
        <v>1</v>
      </c>
      <c r="AG288" s="1">
        <v>1</v>
      </c>
      <c r="AH288" s="1">
        <v>1</v>
      </c>
      <c r="AI288" s="1">
        <v>1</v>
      </c>
      <c r="AJ288" s="1">
        <v>1</v>
      </c>
      <c r="AK288" s="1">
        <v>1</v>
      </c>
      <c r="AL288" s="1">
        <v>1</v>
      </c>
      <c r="AY288" s="1">
        <v>1</v>
      </c>
      <c r="BA288" s="1">
        <v>1</v>
      </c>
      <c r="BB288" s="1">
        <v>11</v>
      </c>
      <c r="BC288" s="1">
        <v>1</v>
      </c>
      <c r="BG288" s="1">
        <v>1</v>
      </c>
      <c r="CG288" s="1">
        <v>1</v>
      </c>
      <c r="CH288" s="246"/>
      <c r="CP288" s="1">
        <f t="shared" si="475"/>
        <v>0</v>
      </c>
      <c r="CS288" s="1">
        <f t="shared" si="438"/>
        <v>0</v>
      </c>
      <c r="DO288" s="1">
        <f t="shared" si="476"/>
        <v>0</v>
      </c>
      <c r="DX288" s="1">
        <f t="shared" si="477"/>
        <v>0</v>
      </c>
      <c r="EE288" s="1">
        <f t="shared" si="478"/>
        <v>0</v>
      </c>
      <c r="EH288" s="1">
        <f t="shared" si="479"/>
        <v>0</v>
      </c>
      <c r="FF288" s="116"/>
      <c r="GP288" s="1">
        <f t="shared" si="439"/>
        <v>0</v>
      </c>
      <c r="GY288" s="1">
        <f t="shared" si="480"/>
        <v>0</v>
      </c>
      <c r="HC288" s="1">
        <f t="shared" si="481"/>
        <v>0</v>
      </c>
      <c r="HS288" s="1">
        <f t="shared" si="482"/>
        <v>0</v>
      </c>
      <c r="HX288" s="1">
        <f t="shared" si="440"/>
        <v>0</v>
      </c>
      <c r="ID288" s="1">
        <f t="shared" si="441"/>
        <v>0</v>
      </c>
      <c r="IN288" s="1">
        <f t="shared" si="483"/>
        <v>0</v>
      </c>
      <c r="IW288" s="1">
        <f t="shared" si="484"/>
        <v>0</v>
      </c>
      <c r="IZ288" s="1">
        <f t="shared" si="442"/>
        <v>0</v>
      </c>
      <c r="JJ288" s="1">
        <f t="shared" si="443"/>
        <v>0</v>
      </c>
      <c r="JV288" s="1">
        <f t="shared" si="485"/>
        <v>0</v>
      </c>
      <c r="KB288" s="1">
        <f t="shared" si="486"/>
        <v>0</v>
      </c>
      <c r="LG288" s="1">
        <f t="shared" si="444"/>
        <v>0</v>
      </c>
      <c r="LT288" s="1">
        <f t="shared" si="487"/>
        <v>0</v>
      </c>
      <c r="MA288" s="1">
        <f t="shared" si="488"/>
        <v>0</v>
      </c>
      <c r="MF288" s="1">
        <f t="shared" si="489"/>
        <v>0</v>
      </c>
      <c r="MM288" s="1">
        <f t="shared" si="490"/>
        <v>0</v>
      </c>
      <c r="MS288" s="1">
        <f t="shared" si="491"/>
        <v>0</v>
      </c>
      <c r="MU288" s="115"/>
      <c r="OI288" s="120"/>
      <c r="PD288" s="1">
        <f t="shared" si="445"/>
        <v>0</v>
      </c>
      <c r="QF288" s="1">
        <f t="shared" si="492"/>
        <v>0</v>
      </c>
      <c r="QY288" s="1">
        <f t="shared" si="493"/>
        <v>0</v>
      </c>
      <c r="RK288" s="1">
        <f t="shared" si="494"/>
        <v>0</v>
      </c>
      <c r="SA288" s="1">
        <f t="shared" si="495"/>
        <v>0</v>
      </c>
      <c r="SG288" s="1">
        <f t="shared" si="496"/>
        <v>0</v>
      </c>
      <c r="SO288" s="1">
        <f t="shared" si="497"/>
        <v>0</v>
      </c>
      <c r="TB288" s="1">
        <f t="shared" si="498"/>
        <v>0</v>
      </c>
      <c r="TS288" s="1">
        <f t="shared" si="446"/>
        <v>0</v>
      </c>
      <c r="UD288" s="1">
        <f t="shared" si="447"/>
        <v>0</v>
      </c>
      <c r="UG288" s="1">
        <f t="shared" si="448"/>
        <v>0</v>
      </c>
      <c r="UQ288" s="1">
        <f t="shared" si="499"/>
        <v>0</v>
      </c>
      <c r="US288" s="1">
        <v>1</v>
      </c>
      <c r="UX288" s="1">
        <v>1</v>
      </c>
      <c r="UY288" s="1">
        <v>1</v>
      </c>
      <c r="VA288" s="1">
        <f t="shared" si="500"/>
        <v>3</v>
      </c>
      <c r="VB288" s="1">
        <v>1</v>
      </c>
      <c r="VG288" s="1">
        <f t="shared" si="501"/>
        <v>0</v>
      </c>
      <c r="WY288" s="1">
        <f t="shared" si="449"/>
        <v>0</v>
      </c>
      <c r="XB288" s="1">
        <f t="shared" si="502"/>
        <v>0</v>
      </c>
      <c r="XG288" s="1">
        <f t="shared" si="450"/>
        <v>0</v>
      </c>
      <c r="XK288" s="108"/>
      <c r="XL288" s="1">
        <f t="shared" si="451"/>
        <v>0</v>
      </c>
      <c r="XM288" s="1">
        <f t="shared" si="452"/>
        <v>0</v>
      </c>
      <c r="XN288" s="1">
        <f t="shared" si="503"/>
        <v>0</v>
      </c>
      <c r="XO288" s="1">
        <f t="shared" si="453"/>
        <v>0</v>
      </c>
      <c r="XP288" s="1">
        <f t="shared" si="504"/>
        <v>0</v>
      </c>
      <c r="XQ288" s="1">
        <f t="shared" si="454"/>
        <v>0</v>
      </c>
      <c r="XR288" s="1">
        <f t="shared" si="455"/>
        <v>0</v>
      </c>
      <c r="XS288" s="1">
        <f t="shared" si="511"/>
        <v>0</v>
      </c>
      <c r="XT288" s="1">
        <f t="shared" si="505"/>
        <v>0</v>
      </c>
      <c r="XU288" s="1">
        <f t="shared" si="456"/>
        <v>3</v>
      </c>
      <c r="XV288" s="1">
        <f t="shared" si="457"/>
        <v>0</v>
      </c>
      <c r="XW288" s="1">
        <f t="shared" si="458"/>
        <v>0</v>
      </c>
      <c r="XX288" s="1">
        <f t="shared" si="459"/>
        <v>0</v>
      </c>
      <c r="XY288" s="1">
        <f t="shared" si="460"/>
        <v>0</v>
      </c>
      <c r="XZ288" s="1">
        <f t="shared" si="461"/>
        <v>0</v>
      </c>
      <c r="YA288" s="1">
        <f t="shared" si="462"/>
        <v>0</v>
      </c>
      <c r="YB288" s="1">
        <f t="shared" si="463"/>
        <v>0</v>
      </c>
      <c r="YC288" s="1">
        <f t="shared" si="464"/>
        <v>0</v>
      </c>
      <c r="YD288" s="132"/>
      <c r="YE288" s="133">
        <f t="shared" si="516"/>
        <v>3</v>
      </c>
      <c r="YF288" s="133">
        <f t="shared" si="465"/>
        <v>224333.33333333334</v>
      </c>
      <c r="YG288" s="130">
        <v>1</v>
      </c>
      <c r="YH288" s="130">
        <f t="shared" si="466"/>
        <v>673000</v>
      </c>
      <c r="YI288" s="129">
        <v>1</v>
      </c>
      <c r="YJ288" s="128">
        <f t="shared" si="467"/>
        <v>673000</v>
      </c>
      <c r="YK288" s="177"/>
      <c r="YL288">
        <v>1</v>
      </c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>
        <f t="shared" si="506"/>
        <v>0</v>
      </c>
      <c r="ACD288" s="25" t="e">
        <f t="shared" si="514"/>
        <v>#DIV/0!</v>
      </c>
      <c r="ACE288" s="11">
        <f t="shared" si="468"/>
        <v>3</v>
      </c>
      <c r="ACF288" s="11">
        <f t="shared" si="469"/>
        <v>224333.33333333334</v>
      </c>
      <c r="ACG288" s="1">
        <v>5</v>
      </c>
      <c r="ACH288" s="1">
        <v>1</v>
      </c>
      <c r="ACI288" s="11">
        <f t="shared" si="470"/>
        <v>673000</v>
      </c>
      <c r="ACJ288" s="45">
        <v>1</v>
      </c>
      <c r="ACK288" s="13">
        <f t="shared" si="471"/>
        <v>673000</v>
      </c>
      <c r="ACL288">
        <v>1</v>
      </c>
      <c r="ACM288" s="25">
        <f t="shared" si="472"/>
        <v>673000</v>
      </c>
      <c r="ACN288" s="11">
        <f t="shared" si="473"/>
        <v>673000</v>
      </c>
      <c r="ACO288" s="65"/>
      <c r="ACR288" s="1" t="s">
        <v>258</v>
      </c>
      <c r="ACS288" s="1">
        <v>1</v>
      </c>
      <c r="ACU288" s="1">
        <v>1</v>
      </c>
      <c r="ACV288" s="1">
        <v>1</v>
      </c>
      <c r="ACZ288" s="1" t="s">
        <v>259</v>
      </c>
      <c r="ADD288" s="1" t="s">
        <v>185</v>
      </c>
      <c r="ADR288" s="1">
        <v>1</v>
      </c>
      <c r="ADU288" s="1">
        <v>2</v>
      </c>
      <c r="ADV288" s="457"/>
      <c r="AEE288" s="1">
        <f t="shared" si="507"/>
        <v>0</v>
      </c>
      <c r="AFA288" s="1">
        <v>1</v>
      </c>
      <c r="AFC288" s="1">
        <v>1</v>
      </c>
      <c r="AFF288" s="1">
        <v>1</v>
      </c>
      <c r="AFM288" s="1">
        <v>1</v>
      </c>
      <c r="AFN288" s="1">
        <v>1</v>
      </c>
      <c r="AFV288" s="1">
        <v>1</v>
      </c>
      <c r="AFY288" s="1">
        <v>1</v>
      </c>
      <c r="AGL288" s="11">
        <v>607000</v>
      </c>
      <c r="AGM288" s="11">
        <f t="shared" si="512"/>
        <v>31000</v>
      </c>
      <c r="AGN288" s="1">
        <v>6000</v>
      </c>
      <c r="AGO288" s="1">
        <v>1</v>
      </c>
      <c r="AGT288" s="1">
        <v>25000</v>
      </c>
      <c r="AGU288" s="1">
        <v>1</v>
      </c>
      <c r="AHI288" s="1">
        <v>1</v>
      </c>
      <c r="AHJ288" s="1">
        <v>638000</v>
      </c>
      <c r="AHK288" s="1">
        <v>5.1070000000000002</v>
      </c>
      <c r="AHL288" s="1">
        <v>1</v>
      </c>
      <c r="AHM288" s="1">
        <v>1</v>
      </c>
      <c r="AHX288" s="1">
        <v>1</v>
      </c>
      <c r="AIA288" s="1">
        <v>1</v>
      </c>
      <c r="AIB288" s="1">
        <v>1</v>
      </c>
      <c r="AIJ288" s="1">
        <v>1</v>
      </c>
      <c r="AIN288" s="1">
        <v>3</v>
      </c>
      <c r="AIO288" s="1">
        <v>1</v>
      </c>
      <c r="AIP288" s="1">
        <v>226000</v>
      </c>
      <c r="AIQ288" s="1">
        <v>1</v>
      </c>
      <c r="AIW288" s="1">
        <v>1</v>
      </c>
      <c r="AIX288" s="1">
        <v>1</v>
      </c>
      <c r="AIY288" s="11">
        <v>35000</v>
      </c>
      <c r="AIZ288" s="11"/>
      <c r="AJA288" s="1">
        <v>5.49</v>
      </c>
      <c r="AJB288" s="11">
        <v>66000</v>
      </c>
      <c r="AJC288" s="1">
        <v>572000</v>
      </c>
      <c r="AJD288" s="1">
        <v>1</v>
      </c>
      <c r="AJF288" s="435">
        <v>84.992570579494796</v>
      </c>
      <c r="AJG288" s="45">
        <v>866.66666666666663</v>
      </c>
      <c r="AJH288" s="381">
        <v>673000</v>
      </c>
      <c r="AJI288" s="11">
        <f t="shared" si="474"/>
        <v>224333.33333333334</v>
      </c>
      <c r="AJJ288" s="60"/>
      <c r="AJK288" s="12">
        <v>4</v>
      </c>
      <c r="AJW288" s="1">
        <f t="shared" si="508"/>
        <v>0</v>
      </c>
      <c r="AJY288" s="1">
        <v>1</v>
      </c>
      <c r="AJZ288" s="1">
        <f t="shared" si="509"/>
        <v>1</v>
      </c>
      <c r="AKA288" s="60"/>
      <c r="AKB288" s="1" t="s">
        <v>192</v>
      </c>
      <c r="AKC288" s="1" t="s">
        <v>346</v>
      </c>
      <c r="AKD288" s="1" t="s">
        <v>756</v>
      </c>
      <c r="AKE288" s="1" t="s">
        <v>408</v>
      </c>
      <c r="AKF288" s="1" t="s">
        <v>260</v>
      </c>
      <c r="AKG288" s="1" t="s">
        <v>260</v>
      </c>
      <c r="AKH288" s="1" t="s">
        <v>260</v>
      </c>
      <c r="AKI288" s="1" t="s">
        <v>260</v>
      </c>
      <c r="AKJ288" s="1" t="s">
        <v>262</v>
      </c>
      <c r="AKK288" s="1" t="s">
        <v>260</v>
      </c>
      <c r="AKL288" s="1" t="s">
        <v>260</v>
      </c>
      <c r="AKM288" s="1" t="s">
        <v>260</v>
      </c>
      <c r="AKN288" s="1" t="s">
        <v>260</v>
      </c>
      <c r="AKO288" s="1" t="s">
        <v>260</v>
      </c>
      <c r="AKP288" s="1" t="s">
        <v>260</v>
      </c>
      <c r="AKQ288" s="1" t="s">
        <v>260</v>
      </c>
      <c r="AKR288" s="1" t="s">
        <v>263</v>
      </c>
      <c r="AKS288" s="1" t="s">
        <v>260</v>
      </c>
      <c r="AKT288" s="1" t="s">
        <v>260</v>
      </c>
      <c r="AKU288" s="1" t="s">
        <v>260</v>
      </c>
      <c r="AKV288" s="1" t="s">
        <v>260</v>
      </c>
      <c r="AKW288" s="1" t="s">
        <v>260</v>
      </c>
      <c r="AKX288" s="1" t="s">
        <v>260</v>
      </c>
      <c r="AKY288" s="1" t="s">
        <v>260</v>
      </c>
      <c r="AKZ288" s="1" t="s">
        <v>260</v>
      </c>
      <c r="ALA288" s="1" t="s">
        <v>260</v>
      </c>
      <c r="ALB288" s="1" t="s">
        <v>260</v>
      </c>
      <c r="ALC288" s="1" t="s">
        <v>260</v>
      </c>
      <c r="ALD288" s="1" t="s">
        <v>260</v>
      </c>
      <c r="ALE288" s="1" t="s">
        <v>260</v>
      </c>
      <c r="ALF288" s="1" t="s">
        <v>260</v>
      </c>
      <c r="ALG288" s="1" t="s">
        <v>260</v>
      </c>
      <c r="ALH288" s="1" t="s">
        <v>260</v>
      </c>
      <c r="ALI288" s="1" t="s">
        <v>260</v>
      </c>
      <c r="ALJ288" s="1" t="s">
        <v>260</v>
      </c>
      <c r="ALK288" s="1" t="s">
        <v>260</v>
      </c>
      <c r="ALL288" s="1" t="s">
        <v>260</v>
      </c>
      <c r="ALM288" s="1">
        <v>4</v>
      </c>
      <c r="ALN288" s="11">
        <f t="shared" si="510"/>
        <v>168250</v>
      </c>
      <c r="ALO288" s="28">
        <v>673000</v>
      </c>
      <c r="ALP288" s="1">
        <v>2</v>
      </c>
      <c r="ALQ288" s="1">
        <v>2</v>
      </c>
      <c r="ALU288" s="60"/>
      <c r="ALV288" s="1">
        <v>1</v>
      </c>
      <c r="ALW288" s="1">
        <v>1</v>
      </c>
      <c r="ALY288" s="1">
        <v>1</v>
      </c>
      <c r="ALZ288" s="1">
        <v>1</v>
      </c>
      <c r="AMB288" s="1">
        <v>1</v>
      </c>
      <c r="AMC288" s="1">
        <v>1</v>
      </c>
      <c r="AMJ288" s="403"/>
    </row>
    <row r="289" spans="1:1024" s="1" customFormat="1" ht="15" customHeight="1" x14ac:dyDescent="0.25">
      <c r="A289" s="268"/>
      <c r="B289" s="113">
        <v>392</v>
      </c>
      <c r="C289" s="473" t="s">
        <v>1139</v>
      </c>
      <c r="D289" s="304" t="s">
        <v>1146</v>
      </c>
      <c r="E289" s="1">
        <v>2003</v>
      </c>
      <c r="F289" s="1">
        <v>12</v>
      </c>
      <c r="G289" s="1">
        <v>1</v>
      </c>
      <c r="J289" s="1">
        <v>12</v>
      </c>
      <c r="K289" s="1">
        <v>1992</v>
      </c>
      <c r="L289" s="1">
        <v>2000</v>
      </c>
      <c r="M289" s="1">
        <v>7</v>
      </c>
      <c r="V289" s="1">
        <v>1</v>
      </c>
      <c r="X289" s="1">
        <v>1</v>
      </c>
      <c r="Y289" s="1">
        <v>1</v>
      </c>
      <c r="Z289" s="1">
        <v>1</v>
      </c>
      <c r="AA289" s="1">
        <v>1</v>
      </c>
      <c r="AB289" s="1">
        <v>1</v>
      </c>
      <c r="AD289" s="1">
        <v>1</v>
      </c>
      <c r="AW289" s="1">
        <v>1</v>
      </c>
      <c r="AY289" s="1">
        <v>1</v>
      </c>
      <c r="BA289" s="1">
        <v>1</v>
      </c>
      <c r="BB289" s="1">
        <v>21</v>
      </c>
      <c r="BC289" s="1">
        <v>1</v>
      </c>
      <c r="BD289" s="1">
        <v>1</v>
      </c>
      <c r="CG289" s="1">
        <v>1</v>
      </c>
      <c r="CH289" s="246"/>
      <c r="CP289" s="1">
        <f t="shared" si="475"/>
        <v>0</v>
      </c>
      <c r="CS289" s="1">
        <f t="shared" si="438"/>
        <v>0</v>
      </c>
      <c r="DO289" s="1">
        <f t="shared" si="476"/>
        <v>0</v>
      </c>
      <c r="DX289" s="1">
        <f t="shared" si="477"/>
        <v>0</v>
      </c>
      <c r="EE289" s="1">
        <f t="shared" si="478"/>
        <v>0</v>
      </c>
      <c r="EH289" s="1">
        <f t="shared" si="479"/>
        <v>0</v>
      </c>
      <c r="FF289" s="116"/>
      <c r="GP289" s="1">
        <f t="shared" si="439"/>
        <v>0</v>
      </c>
      <c r="GY289" s="1">
        <f t="shared" si="480"/>
        <v>0</v>
      </c>
      <c r="HC289" s="1">
        <f t="shared" si="481"/>
        <v>0</v>
      </c>
      <c r="HS289" s="1">
        <f t="shared" si="482"/>
        <v>0</v>
      </c>
      <c r="HX289" s="1">
        <f t="shared" si="440"/>
        <v>0</v>
      </c>
      <c r="ID289" s="1">
        <f t="shared" si="441"/>
        <v>0</v>
      </c>
      <c r="IN289" s="1">
        <f t="shared" si="483"/>
        <v>0</v>
      </c>
      <c r="IW289" s="1">
        <f t="shared" si="484"/>
        <v>0</v>
      </c>
      <c r="IZ289" s="1">
        <f t="shared" si="442"/>
        <v>0</v>
      </c>
      <c r="JJ289" s="1">
        <f t="shared" si="443"/>
        <v>0</v>
      </c>
      <c r="JV289" s="1">
        <f t="shared" si="485"/>
        <v>0</v>
      </c>
      <c r="KB289" s="1">
        <f t="shared" si="486"/>
        <v>0</v>
      </c>
      <c r="LG289" s="1">
        <f t="shared" si="444"/>
        <v>0</v>
      </c>
      <c r="LT289" s="1">
        <f t="shared" si="487"/>
        <v>0</v>
      </c>
      <c r="MA289" s="1">
        <f t="shared" si="488"/>
        <v>0</v>
      </c>
      <c r="MF289" s="1">
        <f t="shared" si="489"/>
        <v>0</v>
      </c>
      <c r="MM289" s="1">
        <f t="shared" si="490"/>
        <v>0</v>
      </c>
      <c r="MS289" s="1">
        <f t="shared" si="491"/>
        <v>0</v>
      </c>
      <c r="MU289" s="115"/>
      <c r="OI289" s="120"/>
      <c r="PD289" s="1">
        <f t="shared" si="445"/>
        <v>0</v>
      </c>
      <c r="QF289" s="1">
        <f t="shared" si="492"/>
        <v>0</v>
      </c>
      <c r="QY289" s="1">
        <f t="shared" si="493"/>
        <v>0</v>
      </c>
      <c r="RK289" s="1">
        <f t="shared" si="494"/>
        <v>0</v>
      </c>
      <c r="SA289" s="1">
        <f t="shared" si="495"/>
        <v>0</v>
      </c>
      <c r="SG289" s="1">
        <f t="shared" si="496"/>
        <v>0</v>
      </c>
      <c r="SO289" s="1">
        <f t="shared" si="497"/>
        <v>0</v>
      </c>
      <c r="TB289" s="1">
        <f t="shared" si="498"/>
        <v>0</v>
      </c>
      <c r="TS289" s="1">
        <f t="shared" si="446"/>
        <v>0</v>
      </c>
      <c r="UD289" s="1">
        <f t="shared" si="447"/>
        <v>0</v>
      </c>
      <c r="UG289" s="1">
        <f t="shared" si="448"/>
        <v>0</v>
      </c>
      <c r="UQ289" s="1">
        <f t="shared" si="499"/>
        <v>0</v>
      </c>
      <c r="VA289" s="1">
        <f t="shared" si="500"/>
        <v>0</v>
      </c>
      <c r="VC289" s="1">
        <v>1</v>
      </c>
      <c r="VE289" s="1">
        <v>1</v>
      </c>
      <c r="VG289" s="1">
        <f t="shared" si="501"/>
        <v>2</v>
      </c>
      <c r="VH289" s="1">
        <v>1</v>
      </c>
      <c r="WY289" s="1">
        <f t="shared" si="449"/>
        <v>0</v>
      </c>
      <c r="XB289" s="1">
        <f t="shared" si="502"/>
        <v>0</v>
      </c>
      <c r="XG289" s="1">
        <f t="shared" si="450"/>
        <v>0</v>
      </c>
      <c r="XK289" s="108"/>
      <c r="XL289" s="1">
        <f t="shared" si="451"/>
        <v>0</v>
      </c>
      <c r="XM289" s="1">
        <f t="shared" si="452"/>
        <v>0</v>
      </c>
      <c r="XN289" s="1">
        <f t="shared" si="503"/>
        <v>0</v>
      </c>
      <c r="XO289" s="1">
        <f t="shared" si="453"/>
        <v>0</v>
      </c>
      <c r="XP289" s="1">
        <f t="shared" si="504"/>
        <v>0</v>
      </c>
      <c r="XQ289" s="1">
        <f t="shared" si="454"/>
        <v>0</v>
      </c>
      <c r="XR289" s="1">
        <f t="shared" si="455"/>
        <v>0</v>
      </c>
      <c r="XS289" s="1">
        <f t="shared" si="511"/>
        <v>2</v>
      </c>
      <c r="XT289" s="1">
        <f t="shared" si="505"/>
        <v>0</v>
      </c>
      <c r="XU289" s="1">
        <f t="shared" si="456"/>
        <v>0</v>
      </c>
      <c r="XV289" s="1">
        <f t="shared" si="457"/>
        <v>0</v>
      </c>
      <c r="XW289" s="1">
        <f t="shared" si="458"/>
        <v>0</v>
      </c>
      <c r="XX289" s="1">
        <f t="shared" si="459"/>
        <v>0</v>
      </c>
      <c r="XY289" s="1">
        <f t="shared" si="460"/>
        <v>0</v>
      </c>
      <c r="XZ289" s="1">
        <f t="shared" si="461"/>
        <v>0</v>
      </c>
      <c r="YA289" s="1">
        <f t="shared" si="462"/>
        <v>0</v>
      </c>
      <c r="YB289" s="1">
        <f t="shared" si="463"/>
        <v>0</v>
      </c>
      <c r="YC289" s="1">
        <f t="shared" si="464"/>
        <v>0</v>
      </c>
      <c r="YD289" s="132"/>
      <c r="YE289" s="133">
        <f t="shared" si="516"/>
        <v>2</v>
      </c>
      <c r="YF289" s="133">
        <f t="shared" si="465"/>
        <v>446000</v>
      </c>
      <c r="YG289" s="130">
        <v>1</v>
      </c>
      <c r="YH289" s="130">
        <f t="shared" si="466"/>
        <v>892000</v>
      </c>
      <c r="YI289" s="129">
        <v>1</v>
      </c>
      <c r="YJ289" s="128">
        <f t="shared" si="467"/>
        <v>892000</v>
      </c>
      <c r="YK289" s="177"/>
      <c r="YL289">
        <v>1</v>
      </c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>
        <f t="shared" si="506"/>
        <v>0</v>
      </c>
      <c r="ACD289" s="25" t="e">
        <f t="shared" si="514"/>
        <v>#DIV/0!</v>
      </c>
      <c r="ACE289" s="11">
        <f t="shared" si="468"/>
        <v>2</v>
      </c>
      <c r="ACF289" s="11">
        <f t="shared" si="469"/>
        <v>446000</v>
      </c>
      <c r="ACG289" s="1">
        <v>5</v>
      </c>
      <c r="ACH289" s="1">
        <v>1</v>
      </c>
      <c r="ACI289" s="11">
        <f t="shared" si="470"/>
        <v>892000</v>
      </c>
      <c r="ACJ289" s="45">
        <v>1</v>
      </c>
      <c r="ACK289" s="13">
        <f t="shared" si="471"/>
        <v>892000</v>
      </c>
      <c r="ACL289">
        <v>1</v>
      </c>
      <c r="ACM289" s="25">
        <f t="shared" si="472"/>
        <v>892000</v>
      </c>
      <c r="ACN289" s="11">
        <f t="shared" si="473"/>
        <v>892000</v>
      </c>
      <c r="ACO289" s="65"/>
      <c r="ACR289" s="1" t="s">
        <v>292</v>
      </c>
      <c r="ACS289" s="1">
        <v>1</v>
      </c>
      <c r="ACT289" s="1">
        <v>1</v>
      </c>
      <c r="ACU289" s="1">
        <v>1</v>
      </c>
      <c r="ACV289" s="1">
        <v>1</v>
      </c>
      <c r="ACZ289" s="1" t="s">
        <v>259</v>
      </c>
      <c r="ADD289" s="1" t="s">
        <v>185</v>
      </c>
      <c r="ADF289" s="1">
        <v>1</v>
      </c>
      <c r="ADI289" s="1">
        <v>1</v>
      </c>
      <c r="ADV289" s="457"/>
      <c r="AEE289" s="1">
        <f t="shared" si="507"/>
        <v>0</v>
      </c>
      <c r="AFL289" s="1">
        <v>1</v>
      </c>
      <c r="AFM289" s="1">
        <v>1</v>
      </c>
      <c r="AFN289" s="1">
        <v>1</v>
      </c>
      <c r="AFV289" s="1">
        <v>1</v>
      </c>
      <c r="AGL289" s="11">
        <v>767000</v>
      </c>
      <c r="AGM289" s="11">
        <f t="shared" si="512"/>
        <v>49000</v>
      </c>
      <c r="AHB289" s="1">
        <v>49000</v>
      </c>
      <c r="AHC289" s="1">
        <v>1</v>
      </c>
      <c r="AHI289" s="1">
        <v>1</v>
      </c>
      <c r="AHJ289" s="1">
        <v>816000</v>
      </c>
      <c r="AHK289" s="1">
        <v>6.3890000000000002</v>
      </c>
      <c r="AHL289" s="1">
        <v>2</v>
      </c>
      <c r="AHM289" s="1">
        <v>1</v>
      </c>
      <c r="AHN289" s="1">
        <v>6</v>
      </c>
      <c r="AHO289" s="1">
        <v>1</v>
      </c>
      <c r="AHX289" s="1">
        <v>1</v>
      </c>
      <c r="AHY289" s="1">
        <v>24</v>
      </c>
      <c r="AHZ289" s="1">
        <v>1</v>
      </c>
      <c r="AIE289" s="1">
        <v>3</v>
      </c>
      <c r="AIF289" s="1">
        <v>1</v>
      </c>
      <c r="AIJ289" s="1">
        <v>1</v>
      </c>
      <c r="AIP289" s="1">
        <v>123000</v>
      </c>
      <c r="AIQ289" s="1">
        <v>1</v>
      </c>
      <c r="AIT289" s="1">
        <v>1</v>
      </c>
      <c r="AIV289" s="1" t="s">
        <v>1229</v>
      </c>
      <c r="AIX289" s="1">
        <v>1</v>
      </c>
      <c r="AIY289" s="11">
        <v>76000</v>
      </c>
      <c r="AIZ289" s="11"/>
      <c r="AJA289" s="1">
        <v>9.31</v>
      </c>
      <c r="AJB289" s="11">
        <v>275000</v>
      </c>
      <c r="AJC289" s="1">
        <v>541000</v>
      </c>
      <c r="AJD289" s="1">
        <v>1</v>
      </c>
      <c r="AJF289" s="435">
        <v>60.650224215246638</v>
      </c>
      <c r="AJG289" s="45">
        <v>196.72727272727272</v>
      </c>
      <c r="AJH289" s="381">
        <v>892000</v>
      </c>
      <c r="AJI289" s="11">
        <f t="shared" si="474"/>
        <v>446000</v>
      </c>
      <c r="AJJ289" s="60"/>
      <c r="AJK289" s="12"/>
      <c r="AJW289" s="1">
        <f t="shared" si="508"/>
        <v>0</v>
      </c>
      <c r="AJZ289" s="1">
        <f t="shared" si="509"/>
        <v>0</v>
      </c>
      <c r="AKA289" s="60"/>
      <c r="AKB289" s="1" t="s">
        <v>279</v>
      </c>
      <c r="AKC289" s="1" t="s">
        <v>1033</v>
      </c>
      <c r="AKD289" s="1" t="s">
        <v>717</v>
      </c>
      <c r="AKE289" s="1" t="s">
        <v>723</v>
      </c>
      <c r="AKF289" s="1" t="s">
        <v>272</v>
      </c>
      <c r="AKG289" s="1" t="s">
        <v>318</v>
      </c>
      <c r="AKH289" s="1" t="s">
        <v>1029</v>
      </c>
      <c r="AKI289" s="1" t="s">
        <v>260</v>
      </c>
      <c r="AKJ289" s="1" t="s">
        <v>262</v>
      </c>
      <c r="AKK289" s="1" t="s">
        <v>260</v>
      </c>
      <c r="AKL289" s="1" t="s">
        <v>260</v>
      </c>
      <c r="AKM289" s="1" t="s">
        <v>260</v>
      </c>
      <c r="AKN289" s="1" t="s">
        <v>260</v>
      </c>
      <c r="AKO289" s="1" t="s">
        <v>260</v>
      </c>
      <c r="AKP289" s="1" t="s">
        <v>260</v>
      </c>
      <c r="AKQ289" s="1" t="s">
        <v>260</v>
      </c>
      <c r="AKR289" s="1" t="s">
        <v>263</v>
      </c>
      <c r="AKS289" s="1" t="s">
        <v>260</v>
      </c>
      <c r="AKT289" s="1" t="s">
        <v>260</v>
      </c>
      <c r="AKU289" s="1" t="s">
        <v>260</v>
      </c>
      <c r="AKV289" s="1" t="s">
        <v>260</v>
      </c>
      <c r="AKW289" s="1" t="s">
        <v>260</v>
      </c>
      <c r="AKX289" s="1" t="s">
        <v>260</v>
      </c>
      <c r="AKY289" s="1" t="s">
        <v>260</v>
      </c>
      <c r="AKZ289" s="1" t="s">
        <v>260</v>
      </c>
      <c r="ALA289" s="1" t="s">
        <v>260</v>
      </c>
      <c r="ALB289" s="1" t="s">
        <v>260</v>
      </c>
      <c r="ALC289" s="1" t="s">
        <v>260</v>
      </c>
      <c r="ALD289" s="1" t="s">
        <v>260</v>
      </c>
      <c r="ALE289" s="1" t="s">
        <v>260</v>
      </c>
      <c r="ALF289" s="1" t="s">
        <v>260</v>
      </c>
      <c r="ALG289" s="1" t="s">
        <v>260</v>
      </c>
      <c r="ALH289" s="1" t="s">
        <v>260</v>
      </c>
      <c r="ALI289" s="1" t="s">
        <v>260</v>
      </c>
      <c r="ALJ289" s="1" t="s">
        <v>260</v>
      </c>
      <c r="ALK289" s="1" t="s">
        <v>260</v>
      </c>
      <c r="ALL289" s="1" t="s">
        <v>260</v>
      </c>
      <c r="ALM289" s="1">
        <v>7</v>
      </c>
      <c r="ALN289" s="11">
        <f t="shared" si="510"/>
        <v>127428.57142857143</v>
      </c>
      <c r="ALO289" s="28">
        <v>892000</v>
      </c>
      <c r="ALP289" s="1">
        <v>5</v>
      </c>
      <c r="ALQ289" s="1">
        <v>2</v>
      </c>
      <c r="ALU289" s="60"/>
      <c r="ALV289" s="1">
        <v>1</v>
      </c>
      <c r="ALY289" s="1">
        <v>1</v>
      </c>
      <c r="ALZ289" s="1">
        <v>1</v>
      </c>
      <c r="AMB289" s="1">
        <v>1</v>
      </c>
      <c r="AMC289" s="1">
        <v>1</v>
      </c>
      <c r="AMD289" s="1">
        <v>1</v>
      </c>
      <c r="AMJ289" s="403"/>
    </row>
    <row r="290" spans="1:1024" s="1" customFormat="1" ht="15" customHeight="1" x14ac:dyDescent="0.25">
      <c r="A290" s="268"/>
      <c r="B290" s="113">
        <v>393</v>
      </c>
      <c r="C290" s="473" t="s">
        <v>1139</v>
      </c>
      <c r="D290" s="304" t="s">
        <v>1034</v>
      </c>
      <c r="E290" s="1">
        <v>2006</v>
      </c>
      <c r="F290" s="1">
        <v>3</v>
      </c>
      <c r="G290" s="1">
        <v>1</v>
      </c>
      <c r="H290" s="1">
        <v>2</v>
      </c>
      <c r="I290" s="1">
        <v>1</v>
      </c>
      <c r="J290" s="1">
        <v>5</v>
      </c>
      <c r="K290" s="1">
        <v>1995</v>
      </c>
      <c r="L290" s="1">
        <v>2001</v>
      </c>
      <c r="M290" s="1">
        <v>7</v>
      </c>
      <c r="Y290" s="1">
        <v>1</v>
      </c>
      <c r="Z290" s="1">
        <v>1</v>
      </c>
      <c r="AA290" s="1">
        <v>1</v>
      </c>
      <c r="AB290" s="1">
        <v>1</v>
      </c>
      <c r="AC290" s="1">
        <v>1</v>
      </c>
      <c r="AD290" s="1">
        <v>1</v>
      </c>
      <c r="AE290" s="1">
        <v>1</v>
      </c>
      <c r="AW290" s="1">
        <v>1</v>
      </c>
      <c r="AY290" s="1">
        <v>1</v>
      </c>
      <c r="BA290" s="1">
        <v>1</v>
      </c>
      <c r="BB290" s="1">
        <v>13</v>
      </c>
      <c r="BE290" s="1">
        <v>1</v>
      </c>
      <c r="BG290" s="1">
        <v>3</v>
      </c>
      <c r="CG290" s="1">
        <v>1</v>
      </c>
      <c r="CH290" s="246"/>
      <c r="CP290" s="1">
        <f t="shared" si="475"/>
        <v>0</v>
      </c>
      <c r="CS290" s="1">
        <f t="shared" si="438"/>
        <v>0</v>
      </c>
      <c r="DO290" s="1">
        <f t="shared" si="476"/>
        <v>0</v>
      </c>
      <c r="DX290" s="1">
        <f t="shared" si="477"/>
        <v>0</v>
      </c>
      <c r="EE290" s="1">
        <f t="shared" si="478"/>
        <v>0</v>
      </c>
      <c r="EH290" s="1">
        <f t="shared" si="479"/>
        <v>0</v>
      </c>
      <c r="FF290" s="116"/>
      <c r="GP290" s="1">
        <f t="shared" si="439"/>
        <v>0</v>
      </c>
      <c r="GY290" s="1">
        <f t="shared" si="480"/>
        <v>0</v>
      </c>
      <c r="HC290" s="1">
        <f t="shared" si="481"/>
        <v>0</v>
      </c>
      <c r="HS290" s="1">
        <f t="shared" si="482"/>
        <v>0</v>
      </c>
      <c r="HX290" s="1">
        <f t="shared" si="440"/>
        <v>0</v>
      </c>
      <c r="ID290" s="1">
        <f t="shared" si="441"/>
        <v>0</v>
      </c>
      <c r="IN290" s="1">
        <f t="shared" si="483"/>
        <v>0</v>
      </c>
      <c r="IW290" s="1">
        <f t="shared" si="484"/>
        <v>0</v>
      </c>
      <c r="IZ290" s="1">
        <f t="shared" si="442"/>
        <v>0</v>
      </c>
      <c r="JJ290" s="1">
        <f t="shared" si="443"/>
        <v>0</v>
      </c>
      <c r="JV290" s="1">
        <f t="shared" si="485"/>
        <v>0</v>
      </c>
      <c r="KB290" s="1">
        <f t="shared" si="486"/>
        <v>0</v>
      </c>
      <c r="LG290" s="1">
        <f t="shared" si="444"/>
        <v>0</v>
      </c>
      <c r="LT290" s="1">
        <f t="shared" si="487"/>
        <v>0</v>
      </c>
      <c r="MA290" s="1">
        <f t="shared" si="488"/>
        <v>0</v>
      </c>
      <c r="MF290" s="1">
        <f t="shared" si="489"/>
        <v>0</v>
      </c>
      <c r="MM290" s="1">
        <f t="shared" si="490"/>
        <v>0</v>
      </c>
      <c r="MS290" s="1">
        <f t="shared" si="491"/>
        <v>0</v>
      </c>
      <c r="MU290" s="115"/>
      <c r="OI290" s="120"/>
      <c r="PD290" s="1">
        <f t="shared" si="445"/>
        <v>0</v>
      </c>
      <c r="QF290" s="1">
        <f t="shared" si="492"/>
        <v>0</v>
      </c>
      <c r="QY290" s="1">
        <f t="shared" si="493"/>
        <v>0</v>
      </c>
      <c r="RK290" s="1">
        <f t="shared" si="494"/>
        <v>0</v>
      </c>
      <c r="SA290" s="1">
        <f t="shared" si="495"/>
        <v>0</v>
      </c>
      <c r="SG290" s="1">
        <f t="shared" si="496"/>
        <v>0</v>
      </c>
      <c r="SO290" s="1">
        <f t="shared" si="497"/>
        <v>0</v>
      </c>
      <c r="TB290" s="1">
        <f t="shared" si="498"/>
        <v>0</v>
      </c>
      <c r="TS290" s="1">
        <f t="shared" si="446"/>
        <v>0</v>
      </c>
      <c r="UD290" s="1">
        <f t="shared" si="447"/>
        <v>0</v>
      </c>
      <c r="UG290" s="1">
        <f t="shared" si="448"/>
        <v>0</v>
      </c>
      <c r="UQ290" s="1">
        <f t="shared" si="499"/>
        <v>0</v>
      </c>
      <c r="VA290" s="1">
        <f t="shared" si="500"/>
        <v>0</v>
      </c>
      <c r="VD290" s="1">
        <v>1</v>
      </c>
      <c r="VF290" s="1">
        <v>1</v>
      </c>
      <c r="VG290" s="1">
        <f t="shared" si="501"/>
        <v>2</v>
      </c>
      <c r="VH290" s="1">
        <v>1</v>
      </c>
      <c r="WY290" s="1">
        <f t="shared" si="449"/>
        <v>0</v>
      </c>
      <c r="XB290" s="1">
        <f t="shared" si="502"/>
        <v>0</v>
      </c>
      <c r="XG290" s="1">
        <f t="shared" si="450"/>
        <v>0</v>
      </c>
      <c r="XK290" s="108"/>
      <c r="XL290" s="1">
        <f t="shared" si="451"/>
        <v>0</v>
      </c>
      <c r="XM290" s="1">
        <f t="shared" si="452"/>
        <v>0</v>
      </c>
      <c r="XN290" s="1">
        <f t="shared" si="503"/>
        <v>0</v>
      </c>
      <c r="XO290" s="1">
        <f t="shared" si="453"/>
        <v>0</v>
      </c>
      <c r="XP290" s="1">
        <f t="shared" si="504"/>
        <v>0</v>
      </c>
      <c r="XQ290" s="1">
        <f t="shared" si="454"/>
        <v>0</v>
      </c>
      <c r="XR290" s="1">
        <f t="shared" si="455"/>
        <v>0</v>
      </c>
      <c r="XS290" s="1">
        <f t="shared" si="511"/>
        <v>2</v>
      </c>
      <c r="XT290" s="1">
        <f t="shared" si="505"/>
        <v>0</v>
      </c>
      <c r="XU290" s="1">
        <f t="shared" si="456"/>
        <v>0</v>
      </c>
      <c r="XV290" s="1">
        <f t="shared" si="457"/>
        <v>0</v>
      </c>
      <c r="XW290" s="1">
        <f t="shared" si="458"/>
        <v>0</v>
      </c>
      <c r="XX290" s="1">
        <f t="shared" si="459"/>
        <v>0</v>
      </c>
      <c r="XY290" s="1">
        <f t="shared" si="460"/>
        <v>0</v>
      </c>
      <c r="XZ290" s="1">
        <f t="shared" si="461"/>
        <v>0</v>
      </c>
      <c r="YA290" s="1">
        <f t="shared" si="462"/>
        <v>0</v>
      </c>
      <c r="YB290" s="1">
        <f t="shared" si="463"/>
        <v>0</v>
      </c>
      <c r="YC290" s="1">
        <f t="shared" si="464"/>
        <v>0</v>
      </c>
      <c r="YD290" s="132"/>
      <c r="YE290" s="133">
        <f t="shared" si="516"/>
        <v>2</v>
      </c>
      <c r="YF290" s="133">
        <f t="shared" si="465"/>
        <v>130000</v>
      </c>
      <c r="YG290" s="130">
        <v>1</v>
      </c>
      <c r="YH290" s="130">
        <f t="shared" si="466"/>
        <v>260000</v>
      </c>
      <c r="YI290" s="129">
        <v>1</v>
      </c>
      <c r="YJ290" s="128">
        <f t="shared" si="467"/>
        <v>260000</v>
      </c>
      <c r="YK290" s="177"/>
      <c r="YL290">
        <v>1</v>
      </c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>
        <v>1</v>
      </c>
      <c r="ABJ290"/>
      <c r="ABK290"/>
      <c r="ABL290"/>
      <c r="ABM290"/>
      <c r="ABN290"/>
      <c r="ABO290"/>
      <c r="ABP290"/>
      <c r="ABQ290"/>
      <c r="ABR290">
        <v>1</v>
      </c>
      <c r="ABS290"/>
      <c r="ABT290"/>
      <c r="ABU290"/>
      <c r="ABV290"/>
      <c r="ABW290"/>
      <c r="ABX290"/>
      <c r="ABY290"/>
      <c r="ABZ290"/>
      <c r="ACA290"/>
      <c r="ACB290"/>
      <c r="ACC290">
        <f t="shared" si="506"/>
        <v>2</v>
      </c>
      <c r="ACD290" s="25">
        <f t="shared" si="514"/>
        <v>130000</v>
      </c>
      <c r="ACE290" s="11">
        <f t="shared" si="468"/>
        <v>4</v>
      </c>
      <c r="ACF290" s="11">
        <f t="shared" si="469"/>
        <v>65000</v>
      </c>
      <c r="ACG290" s="1">
        <v>5</v>
      </c>
      <c r="ACH290" s="1">
        <v>1</v>
      </c>
      <c r="ACI290" s="11">
        <f t="shared" si="470"/>
        <v>260000</v>
      </c>
      <c r="ACJ290" s="45">
        <v>1</v>
      </c>
      <c r="ACK290" s="13">
        <f t="shared" si="471"/>
        <v>260000</v>
      </c>
      <c r="ACL290">
        <v>1</v>
      </c>
      <c r="ACM290" s="25">
        <f t="shared" si="472"/>
        <v>260000</v>
      </c>
      <c r="ACN290" s="11">
        <f t="shared" si="473"/>
        <v>260000</v>
      </c>
      <c r="ACO290" s="65"/>
      <c r="ACR290" s="1" t="s">
        <v>292</v>
      </c>
      <c r="ACS290" s="1">
        <v>1</v>
      </c>
      <c r="ACT290" s="1">
        <v>1</v>
      </c>
      <c r="ACV290" s="1">
        <v>1</v>
      </c>
      <c r="ACZ290" s="1" t="s">
        <v>259</v>
      </c>
      <c r="ADD290" s="1" t="s">
        <v>185</v>
      </c>
      <c r="ADU290" s="1">
        <v>2</v>
      </c>
      <c r="ADV290" s="457"/>
      <c r="AEE290" s="1">
        <f t="shared" si="507"/>
        <v>0</v>
      </c>
      <c r="AFC290" s="1">
        <v>1</v>
      </c>
      <c r="AFJ290" s="1">
        <v>1</v>
      </c>
      <c r="AFM290" s="1">
        <v>1</v>
      </c>
      <c r="AFN290" s="1">
        <v>1</v>
      </c>
      <c r="AFP290" s="1">
        <v>1</v>
      </c>
      <c r="AGL290" s="11">
        <v>238000</v>
      </c>
      <c r="AGM290" s="11">
        <f t="shared" si="512"/>
        <v>7000</v>
      </c>
      <c r="AGX290" s="1">
        <v>7000</v>
      </c>
      <c r="AGY290" s="1">
        <v>1</v>
      </c>
      <c r="AHI290" s="1">
        <v>1</v>
      </c>
      <c r="AHJ290" s="1">
        <v>245000</v>
      </c>
      <c r="AHK290" s="1">
        <v>2.9409999999999998</v>
      </c>
      <c r="AHL290" s="1">
        <v>2</v>
      </c>
      <c r="AHM290" s="1">
        <v>1</v>
      </c>
      <c r="AHT290" s="1">
        <v>1</v>
      </c>
      <c r="AHU290" s="1">
        <v>1</v>
      </c>
      <c r="AHX290" s="1">
        <v>1</v>
      </c>
      <c r="AHY290" s="1">
        <v>6</v>
      </c>
      <c r="AHZ290" s="1">
        <v>1</v>
      </c>
      <c r="AIE290" s="1">
        <v>1</v>
      </c>
      <c r="AIF290" s="1">
        <v>1</v>
      </c>
      <c r="AIJ290" s="1">
        <v>1</v>
      </c>
      <c r="AIX290" s="1">
        <v>1</v>
      </c>
      <c r="AIY290" s="11"/>
      <c r="AIZ290" s="11"/>
      <c r="AJB290" s="11">
        <v>260000</v>
      </c>
      <c r="AJF290" s="435"/>
      <c r="AJG290" s="45"/>
      <c r="AJH290" s="381">
        <v>260000</v>
      </c>
      <c r="AJI290" s="11">
        <f t="shared" si="474"/>
        <v>65000</v>
      </c>
      <c r="AJJ290" s="60"/>
      <c r="AJK290" s="12">
        <v>2</v>
      </c>
      <c r="AJL290" s="1">
        <v>1</v>
      </c>
      <c r="AJW290" s="1">
        <f t="shared" si="508"/>
        <v>1</v>
      </c>
      <c r="AJZ290" s="1">
        <f t="shared" si="509"/>
        <v>1</v>
      </c>
      <c r="AKA290" s="60"/>
      <c r="AKB290" s="1" t="s">
        <v>186</v>
      </c>
      <c r="AKC290" s="1" t="s">
        <v>308</v>
      </c>
      <c r="AKD290" s="1" t="s">
        <v>1018</v>
      </c>
      <c r="AKE290" s="1" t="s">
        <v>260</v>
      </c>
      <c r="AKF290" s="1" t="s">
        <v>260</v>
      </c>
      <c r="AKG290" s="1" t="s">
        <v>260</v>
      </c>
      <c r="AKH290" s="1" t="s">
        <v>260</v>
      </c>
      <c r="AKI290" s="1" t="s">
        <v>260</v>
      </c>
      <c r="AKJ290" s="1" t="s">
        <v>262</v>
      </c>
      <c r="AKK290" s="1" t="s">
        <v>260</v>
      </c>
      <c r="AKL290" s="1" t="s">
        <v>260</v>
      </c>
      <c r="AKM290" s="1" t="s">
        <v>260</v>
      </c>
      <c r="AKN290" s="1" t="s">
        <v>260</v>
      </c>
      <c r="AKO290" s="1" t="s">
        <v>260</v>
      </c>
      <c r="AKP290" s="1" t="s">
        <v>260</v>
      </c>
      <c r="AKQ290" s="1" t="s">
        <v>260</v>
      </c>
      <c r="AKR290" s="1" t="s">
        <v>263</v>
      </c>
      <c r="AKS290" s="1" t="s">
        <v>260</v>
      </c>
      <c r="AKT290" s="1" t="s">
        <v>260</v>
      </c>
      <c r="AKU290" s="1" t="s">
        <v>260</v>
      </c>
      <c r="AKV290" s="1" t="s">
        <v>260</v>
      </c>
      <c r="AKW290" s="1" t="s">
        <v>260</v>
      </c>
      <c r="AKX290" s="1" t="s">
        <v>260</v>
      </c>
      <c r="AKY290" s="1" t="s">
        <v>260</v>
      </c>
      <c r="AKZ290" s="1" t="s">
        <v>260</v>
      </c>
      <c r="ALA290" s="1" t="s">
        <v>260</v>
      </c>
      <c r="ALB290" s="1" t="s">
        <v>260</v>
      </c>
      <c r="ALC290" s="1" t="s">
        <v>260</v>
      </c>
      <c r="ALD290" s="1" t="s">
        <v>260</v>
      </c>
      <c r="ALE290" s="1" t="s">
        <v>260</v>
      </c>
      <c r="ALF290" s="1" t="s">
        <v>260</v>
      </c>
      <c r="ALG290" s="1" t="s">
        <v>260</v>
      </c>
      <c r="ALH290" s="1" t="s">
        <v>260</v>
      </c>
      <c r="ALI290" s="1" t="s">
        <v>260</v>
      </c>
      <c r="ALJ290" s="1" t="s">
        <v>260</v>
      </c>
      <c r="ALK290" s="1" t="s">
        <v>260</v>
      </c>
      <c r="ALL290" s="1" t="s">
        <v>260</v>
      </c>
      <c r="ALM290" s="1">
        <v>3</v>
      </c>
      <c r="ALN290" s="11">
        <f t="shared" si="510"/>
        <v>86666.666666666672</v>
      </c>
      <c r="ALO290" s="28">
        <v>260000</v>
      </c>
      <c r="ALP290" s="1">
        <v>3</v>
      </c>
      <c r="ALU290" s="60"/>
      <c r="ALV290" s="1">
        <v>1</v>
      </c>
      <c r="ALY290" s="1">
        <v>1</v>
      </c>
      <c r="ALZ290" s="1">
        <v>1</v>
      </c>
      <c r="AMA290" s="1">
        <v>1</v>
      </c>
      <c r="AMB290" s="1">
        <v>1</v>
      </c>
      <c r="AMC290" s="1">
        <v>1</v>
      </c>
      <c r="AMD290" s="1">
        <v>1</v>
      </c>
      <c r="AMJ290" s="403"/>
    </row>
    <row r="291" spans="1:1024" s="4" customFormat="1" ht="19" customHeight="1" x14ac:dyDescent="0.25">
      <c r="A291" s="270"/>
      <c r="B291" s="113">
        <v>394</v>
      </c>
      <c r="C291" s="473" t="s">
        <v>1145</v>
      </c>
      <c r="D291" s="304" t="s">
        <v>1230</v>
      </c>
      <c r="E291" s="4">
        <v>2010</v>
      </c>
      <c r="F291" s="4">
        <v>2</v>
      </c>
      <c r="G291" s="4">
        <v>1</v>
      </c>
      <c r="J291" s="4">
        <v>2</v>
      </c>
      <c r="K291" s="4">
        <v>2008</v>
      </c>
      <c r="L291" s="4">
        <v>2008</v>
      </c>
      <c r="M291" s="4">
        <v>1</v>
      </c>
      <c r="AL291" s="4">
        <v>1</v>
      </c>
      <c r="AW291" s="4">
        <v>1</v>
      </c>
      <c r="AX291" s="4">
        <v>1</v>
      </c>
      <c r="BS291" s="4">
        <v>1</v>
      </c>
      <c r="CG291" s="4">
        <v>1</v>
      </c>
      <c r="CH291" s="246"/>
      <c r="CP291" s="1">
        <f t="shared" si="475"/>
        <v>0</v>
      </c>
      <c r="CQ291" s="1"/>
      <c r="CS291" s="1">
        <f t="shared" si="438"/>
        <v>0</v>
      </c>
      <c r="CT291" s="1"/>
      <c r="DO291" s="1">
        <f t="shared" si="476"/>
        <v>0</v>
      </c>
      <c r="DP291" s="1"/>
      <c r="DX291" s="1">
        <f t="shared" si="477"/>
        <v>0</v>
      </c>
      <c r="DY291" s="1"/>
      <c r="EE291" s="1">
        <f t="shared" si="478"/>
        <v>0</v>
      </c>
      <c r="EF291" s="1"/>
      <c r="EH291" s="1">
        <f t="shared" si="479"/>
        <v>0</v>
      </c>
      <c r="EI291" s="1"/>
      <c r="FF291" s="116"/>
      <c r="GP291" s="1">
        <f t="shared" si="439"/>
        <v>0</v>
      </c>
      <c r="GQ291" s="1"/>
      <c r="GY291" s="1">
        <f t="shared" si="480"/>
        <v>0</v>
      </c>
      <c r="GZ291" s="1"/>
      <c r="HC291" s="1">
        <f t="shared" si="481"/>
        <v>0</v>
      </c>
      <c r="HD291" s="1"/>
      <c r="HS291" s="1">
        <f t="shared" si="482"/>
        <v>0</v>
      </c>
      <c r="HT291" s="1"/>
      <c r="HX291" s="1">
        <f t="shared" si="440"/>
        <v>0</v>
      </c>
      <c r="HY291" s="1"/>
      <c r="ID291" s="1">
        <f t="shared" si="441"/>
        <v>0</v>
      </c>
      <c r="IE291" s="1"/>
      <c r="IN291" s="1">
        <f t="shared" si="483"/>
        <v>0</v>
      </c>
      <c r="IW291" s="1">
        <f t="shared" si="484"/>
        <v>0</v>
      </c>
      <c r="IX291" s="1"/>
      <c r="IZ291" s="1">
        <f t="shared" si="442"/>
        <v>0</v>
      </c>
      <c r="JA291" s="1"/>
      <c r="JJ291" s="1">
        <f t="shared" si="443"/>
        <v>0</v>
      </c>
      <c r="JK291" s="1"/>
      <c r="JV291" s="1">
        <f t="shared" si="485"/>
        <v>0</v>
      </c>
      <c r="JW291" s="1"/>
      <c r="KB291" s="1">
        <f t="shared" si="486"/>
        <v>0</v>
      </c>
      <c r="KC291" s="1"/>
      <c r="LG291" s="1">
        <f t="shared" si="444"/>
        <v>0</v>
      </c>
      <c r="LH291" s="1"/>
      <c r="LT291" s="1">
        <f t="shared" si="487"/>
        <v>0</v>
      </c>
      <c r="LU291" s="1"/>
      <c r="MA291" s="1">
        <f t="shared" si="488"/>
        <v>0</v>
      </c>
      <c r="MB291" s="1"/>
      <c r="MF291" s="1">
        <f t="shared" si="489"/>
        <v>0</v>
      </c>
      <c r="MG291" s="1"/>
      <c r="MM291" s="1">
        <f t="shared" si="490"/>
        <v>0</v>
      </c>
      <c r="MN291" s="1"/>
      <c r="MS291" s="1">
        <f t="shared" si="491"/>
        <v>0</v>
      </c>
      <c r="MT291" s="1"/>
      <c r="MU291" s="115"/>
      <c r="OI291" s="120"/>
      <c r="PD291" s="1">
        <f t="shared" si="445"/>
        <v>0</v>
      </c>
      <c r="PE291" s="1"/>
      <c r="QF291" s="1">
        <f t="shared" si="492"/>
        <v>0</v>
      </c>
      <c r="QG291" s="1"/>
      <c r="QY291" s="1">
        <f t="shared" si="493"/>
        <v>0</v>
      </c>
      <c r="RK291" s="1">
        <f t="shared" si="494"/>
        <v>0</v>
      </c>
      <c r="RL291" s="1"/>
      <c r="SA291" s="1">
        <f t="shared" si="495"/>
        <v>0</v>
      </c>
      <c r="SG291" s="1">
        <f t="shared" si="496"/>
        <v>0</v>
      </c>
      <c r="SO291" s="1">
        <f t="shared" si="497"/>
        <v>0</v>
      </c>
      <c r="TB291" s="1">
        <f t="shared" si="498"/>
        <v>0</v>
      </c>
      <c r="TS291" s="1">
        <f t="shared" si="446"/>
        <v>0</v>
      </c>
      <c r="TT291" s="1"/>
      <c r="UD291" s="1">
        <f t="shared" si="447"/>
        <v>0</v>
      </c>
      <c r="UE291" s="1"/>
      <c r="UG291" s="1">
        <f t="shared" si="448"/>
        <v>0</v>
      </c>
      <c r="UH291" s="1"/>
      <c r="UQ291" s="1">
        <f t="shared" si="499"/>
        <v>0</v>
      </c>
      <c r="UR291" s="1"/>
      <c r="VA291" s="1">
        <f t="shared" si="500"/>
        <v>0</v>
      </c>
      <c r="VB291" s="1"/>
      <c r="VC291" s="4">
        <v>1</v>
      </c>
      <c r="VG291" s="1">
        <f t="shared" si="501"/>
        <v>1</v>
      </c>
      <c r="VH291" s="1">
        <v>1</v>
      </c>
      <c r="WY291" s="1">
        <f t="shared" si="449"/>
        <v>0</v>
      </c>
      <c r="WZ291" s="1"/>
      <c r="XB291" s="1">
        <f t="shared" si="502"/>
        <v>0</v>
      </c>
      <c r="XC291" s="1"/>
      <c r="XG291" s="1">
        <f t="shared" si="450"/>
        <v>0</v>
      </c>
      <c r="XH291" s="1"/>
      <c r="XK291" s="108"/>
      <c r="XL291" s="1">
        <f t="shared" si="451"/>
        <v>0</v>
      </c>
      <c r="XM291" s="1">
        <f t="shared" si="452"/>
        <v>0</v>
      </c>
      <c r="XN291" s="1">
        <f t="shared" si="503"/>
        <v>0</v>
      </c>
      <c r="XO291" s="1">
        <f t="shared" si="453"/>
        <v>0</v>
      </c>
      <c r="XP291" s="1">
        <f t="shared" si="504"/>
        <v>0</v>
      </c>
      <c r="XQ291" s="1">
        <f t="shared" si="454"/>
        <v>0</v>
      </c>
      <c r="XR291" s="1">
        <f t="shared" si="455"/>
        <v>0</v>
      </c>
      <c r="XS291" s="1">
        <f t="shared" si="511"/>
        <v>1</v>
      </c>
      <c r="XT291" s="1">
        <f t="shared" si="505"/>
        <v>0</v>
      </c>
      <c r="XU291" s="1">
        <f t="shared" si="456"/>
        <v>0</v>
      </c>
      <c r="XV291" s="1">
        <f t="shared" si="457"/>
        <v>0</v>
      </c>
      <c r="XW291" s="1">
        <f t="shared" si="458"/>
        <v>0</v>
      </c>
      <c r="XX291" s="1">
        <f t="shared" si="459"/>
        <v>0</v>
      </c>
      <c r="XY291" s="1">
        <f t="shared" si="460"/>
        <v>0</v>
      </c>
      <c r="XZ291" s="1">
        <f t="shared" si="461"/>
        <v>0</v>
      </c>
      <c r="YA291" s="1">
        <f t="shared" si="462"/>
        <v>0</v>
      </c>
      <c r="YB291" s="1">
        <f t="shared" si="463"/>
        <v>0</v>
      </c>
      <c r="YC291" s="1">
        <f t="shared" si="464"/>
        <v>0</v>
      </c>
      <c r="YD291" s="132"/>
      <c r="YE291" s="133">
        <f t="shared" si="516"/>
        <v>1</v>
      </c>
      <c r="YF291" s="133">
        <f t="shared" si="465"/>
        <v>3000</v>
      </c>
      <c r="YG291" s="130">
        <v>1</v>
      </c>
      <c r="YH291" s="130">
        <f t="shared" si="466"/>
        <v>3000</v>
      </c>
      <c r="YI291" s="129">
        <v>1</v>
      </c>
      <c r="YJ291" s="128">
        <f t="shared" si="467"/>
        <v>3000</v>
      </c>
      <c r="YK291" s="177"/>
      <c r="YL291">
        <v>1</v>
      </c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>
        <v>1</v>
      </c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>
        <f t="shared" si="506"/>
        <v>1</v>
      </c>
      <c r="ACD291" s="25">
        <f t="shared" si="514"/>
        <v>3000</v>
      </c>
      <c r="ACE291" s="11">
        <f t="shared" si="468"/>
        <v>2</v>
      </c>
      <c r="ACF291" s="11">
        <f t="shared" si="469"/>
        <v>1500</v>
      </c>
      <c r="ACG291" s="4">
        <v>2</v>
      </c>
      <c r="ACH291" s="4">
        <v>1</v>
      </c>
      <c r="ACI291" s="11">
        <f t="shared" si="470"/>
        <v>3000</v>
      </c>
      <c r="ACJ291" s="11"/>
      <c r="ACK291" s="13">
        <f t="shared" si="471"/>
        <v>0</v>
      </c>
      <c r="ACL291">
        <v>1</v>
      </c>
      <c r="ACM291" s="25">
        <f t="shared" si="472"/>
        <v>3000</v>
      </c>
      <c r="ACN291" s="11">
        <f t="shared" si="473"/>
        <v>3000</v>
      </c>
      <c r="ACO291" s="65"/>
      <c r="ACR291" s="72" t="s">
        <v>407</v>
      </c>
      <c r="ACZ291" s="4" t="s">
        <v>259</v>
      </c>
      <c r="ADD291" s="4" t="s">
        <v>185</v>
      </c>
      <c r="ADL291" s="4">
        <v>1</v>
      </c>
      <c r="AEE291" s="1">
        <f t="shared" si="507"/>
        <v>0</v>
      </c>
      <c r="AEV291" s="4">
        <v>1</v>
      </c>
      <c r="AEX291" s="4" t="s">
        <v>1231</v>
      </c>
      <c r="AFC291" s="4">
        <v>1</v>
      </c>
      <c r="AFE291" s="4">
        <v>0.05</v>
      </c>
      <c r="AFF291" s="4">
        <v>1</v>
      </c>
      <c r="AFI291" s="4">
        <v>0.05</v>
      </c>
      <c r="AGM291" s="5"/>
      <c r="AIY291" s="5"/>
      <c r="AIZ291" s="5"/>
      <c r="AJB291" s="5">
        <v>3000</v>
      </c>
      <c r="AJF291" s="437"/>
      <c r="AJG291" s="37"/>
      <c r="AJH291" s="384">
        <v>3000</v>
      </c>
      <c r="AJI291" s="11">
        <f t="shared" si="474"/>
        <v>1500</v>
      </c>
      <c r="AJJ291" s="60"/>
      <c r="AJK291" s="6"/>
      <c r="AJV291" s="1"/>
      <c r="AJW291" s="1">
        <f t="shared" si="508"/>
        <v>0</v>
      </c>
      <c r="AJY291" s="4">
        <v>1</v>
      </c>
      <c r="AJZ291" s="1">
        <f t="shared" si="509"/>
        <v>1</v>
      </c>
      <c r="AKA291" s="60"/>
      <c r="AKB291" s="4" t="s">
        <v>411</v>
      </c>
      <c r="AKC291" s="4" t="s">
        <v>186</v>
      </c>
      <c r="AKD291" s="4" t="s">
        <v>1035</v>
      </c>
      <c r="AKE291" s="4" t="s">
        <v>260</v>
      </c>
      <c r="AKF291" s="4" t="s">
        <v>260</v>
      </c>
      <c r="AKG291" s="4" t="s">
        <v>260</v>
      </c>
      <c r="AKH291" s="4" t="s">
        <v>260</v>
      </c>
      <c r="AKI291" s="4" t="s">
        <v>260</v>
      </c>
      <c r="AKJ291" s="4" t="s">
        <v>262</v>
      </c>
      <c r="AKK291" s="4" t="s">
        <v>260</v>
      </c>
      <c r="AKL291" s="4" t="s">
        <v>260</v>
      </c>
      <c r="AKM291" s="4" t="s">
        <v>260</v>
      </c>
      <c r="AKN291" s="4" t="s">
        <v>260</v>
      </c>
      <c r="AKO291" s="4" t="s">
        <v>260</v>
      </c>
      <c r="AKP291" s="4" t="s">
        <v>260</v>
      </c>
      <c r="AKQ291" s="4" t="s">
        <v>260</v>
      </c>
      <c r="AKR291" s="4" t="s">
        <v>263</v>
      </c>
      <c r="AKS291" s="4" t="s">
        <v>260</v>
      </c>
      <c r="AKT291" s="4" t="s">
        <v>260</v>
      </c>
      <c r="AKU291" s="4" t="s">
        <v>260</v>
      </c>
      <c r="AKV291" s="4" t="s">
        <v>260</v>
      </c>
      <c r="AKW291" s="4" t="s">
        <v>260</v>
      </c>
      <c r="AKX291" s="4" t="s">
        <v>260</v>
      </c>
      <c r="AKY291" s="4" t="s">
        <v>260</v>
      </c>
      <c r="AKZ291" s="4" t="s">
        <v>260</v>
      </c>
      <c r="ALA291" s="4" t="s">
        <v>260</v>
      </c>
      <c r="ALB291" s="4" t="s">
        <v>260</v>
      </c>
      <c r="ALC291" s="4" t="s">
        <v>260</v>
      </c>
      <c r="ALD291" s="4" t="s">
        <v>260</v>
      </c>
      <c r="ALE291" s="4" t="s">
        <v>260</v>
      </c>
      <c r="ALF291" s="4" t="s">
        <v>260</v>
      </c>
      <c r="ALG291" s="4" t="s">
        <v>260</v>
      </c>
      <c r="ALH291" s="4" t="s">
        <v>260</v>
      </c>
      <c r="ALI291" s="4" t="s">
        <v>260</v>
      </c>
      <c r="ALJ291" s="4" t="s">
        <v>260</v>
      </c>
      <c r="ALK291" s="4" t="s">
        <v>260</v>
      </c>
      <c r="ALL291" s="4" t="s">
        <v>260</v>
      </c>
      <c r="ALM291" s="4">
        <v>3</v>
      </c>
      <c r="ALN291" s="11">
        <f t="shared" si="510"/>
        <v>1000</v>
      </c>
      <c r="ALO291" s="5">
        <v>3000</v>
      </c>
      <c r="ALP291" s="4">
        <v>1</v>
      </c>
      <c r="ALT291" s="4">
        <v>2</v>
      </c>
      <c r="ALU291" s="60"/>
      <c r="AMJ291" s="403"/>
    </row>
    <row r="292" spans="1:1024" s="4" customFormat="1" ht="19" customHeight="1" x14ac:dyDescent="0.25">
      <c r="A292" s="270"/>
      <c r="B292" s="113">
        <v>395</v>
      </c>
      <c r="C292" s="473" t="s">
        <v>1145</v>
      </c>
      <c r="D292" s="304" t="s">
        <v>1292</v>
      </c>
      <c r="E292" s="4">
        <v>2008</v>
      </c>
      <c r="H292" s="4">
        <v>1</v>
      </c>
      <c r="I292" s="4">
        <v>1</v>
      </c>
      <c r="J292" s="4">
        <v>1</v>
      </c>
      <c r="K292" s="4">
        <v>2006</v>
      </c>
      <c r="L292" s="4">
        <v>2006</v>
      </c>
      <c r="M292" s="4">
        <v>1</v>
      </c>
      <c r="AJ292" s="4">
        <v>1</v>
      </c>
      <c r="AX292" s="4">
        <v>1</v>
      </c>
      <c r="BS292" s="4">
        <v>1</v>
      </c>
      <c r="CG292" s="4">
        <v>1</v>
      </c>
      <c r="CH292" s="246"/>
      <c r="CP292" s="1">
        <f t="shared" si="475"/>
        <v>0</v>
      </c>
      <c r="CQ292" s="1"/>
      <c r="CS292" s="1">
        <f t="shared" ref="CS292:CS313" si="517">SUM(CR292:CR292)</f>
        <v>0</v>
      </c>
      <c r="CT292" s="1"/>
      <c r="CX292" s="4">
        <v>1</v>
      </c>
      <c r="DC292" s="4">
        <v>1</v>
      </c>
      <c r="DO292" s="1">
        <f t="shared" si="476"/>
        <v>2</v>
      </c>
      <c r="DP292" s="1">
        <v>1</v>
      </c>
      <c r="DX292" s="1">
        <f t="shared" si="477"/>
        <v>0</v>
      </c>
      <c r="DY292" s="1"/>
      <c r="EE292" s="1">
        <f t="shared" si="478"/>
        <v>0</v>
      </c>
      <c r="EF292" s="1"/>
      <c r="EH292" s="1">
        <f t="shared" si="479"/>
        <v>0</v>
      </c>
      <c r="EI292" s="1"/>
      <c r="FF292" s="116"/>
      <c r="GP292" s="1">
        <f t="shared" ref="GP292:GP313" si="518">SUM(FF292:GO292)</f>
        <v>0</v>
      </c>
      <c r="GQ292" s="1"/>
      <c r="GY292" s="1">
        <f t="shared" si="480"/>
        <v>0</v>
      </c>
      <c r="GZ292" s="1"/>
      <c r="HC292" s="1">
        <f t="shared" si="481"/>
        <v>0</v>
      </c>
      <c r="HD292" s="1"/>
      <c r="HS292" s="1">
        <f t="shared" si="482"/>
        <v>0</v>
      </c>
      <c r="HT292" s="1"/>
      <c r="HX292" s="1">
        <f t="shared" ref="HX292:HX313" si="519">SUM(HU292:HW292)</f>
        <v>0</v>
      </c>
      <c r="HY292" s="1"/>
      <c r="ID292" s="1">
        <f t="shared" ref="ID292:ID313" si="520">SUM(HZ292:IC292)</f>
        <v>0</v>
      </c>
      <c r="IE292" s="1"/>
      <c r="IN292" s="1">
        <f t="shared" si="483"/>
        <v>0</v>
      </c>
      <c r="IW292" s="1">
        <f t="shared" si="484"/>
        <v>0</v>
      </c>
      <c r="IX292" s="1"/>
      <c r="IZ292" s="1">
        <f t="shared" ref="IZ292:IZ313" si="521">SUM(IY292)</f>
        <v>0</v>
      </c>
      <c r="JA292" s="1"/>
      <c r="JJ292" s="1">
        <f t="shared" ref="JJ292:JJ313" si="522">SUM(JB292:JI292)</f>
        <v>0</v>
      </c>
      <c r="JK292" s="1"/>
      <c r="JV292" s="1">
        <f t="shared" si="485"/>
        <v>0</v>
      </c>
      <c r="JW292" s="1"/>
      <c r="KB292" s="1">
        <f t="shared" si="486"/>
        <v>0</v>
      </c>
      <c r="KC292" s="1"/>
      <c r="LG292" s="1">
        <f t="shared" ref="LG292:LG313" si="523">SUM(KD292:LF292)</f>
        <v>0</v>
      </c>
      <c r="LH292" s="1"/>
      <c r="LT292" s="1">
        <f t="shared" si="487"/>
        <v>0</v>
      </c>
      <c r="LU292" s="1"/>
      <c r="MA292" s="1">
        <f t="shared" si="488"/>
        <v>0</v>
      </c>
      <c r="MB292" s="1"/>
      <c r="MF292" s="1">
        <f t="shared" si="489"/>
        <v>0</v>
      </c>
      <c r="MG292" s="1"/>
      <c r="MM292" s="1">
        <f t="shared" si="490"/>
        <v>0</v>
      </c>
      <c r="MN292" s="1"/>
      <c r="MS292" s="1">
        <f t="shared" si="491"/>
        <v>0</v>
      </c>
      <c r="MT292" s="1"/>
      <c r="MU292" s="115"/>
      <c r="OI292" s="120"/>
      <c r="PD292" s="1">
        <f t="shared" ref="PD292:PD313" si="524">SUM(OI292:PC292)</f>
        <v>0</v>
      </c>
      <c r="PE292" s="1"/>
      <c r="QF292" s="1">
        <f t="shared" si="492"/>
        <v>0</v>
      </c>
      <c r="QG292" s="1"/>
      <c r="QY292" s="1">
        <f t="shared" si="493"/>
        <v>0</v>
      </c>
      <c r="RK292" s="1">
        <f t="shared" si="494"/>
        <v>0</v>
      </c>
      <c r="RL292" s="1"/>
      <c r="SA292" s="1">
        <f t="shared" si="495"/>
        <v>0</v>
      </c>
      <c r="SG292" s="1">
        <f t="shared" si="496"/>
        <v>0</v>
      </c>
      <c r="SO292" s="1">
        <f t="shared" si="497"/>
        <v>0</v>
      </c>
      <c r="TB292" s="1">
        <f t="shared" si="498"/>
        <v>0</v>
      </c>
      <c r="TS292" s="1">
        <f t="shared" ref="TS292:TS313" si="525">SUM(TD292:TR292)</f>
        <v>0</v>
      </c>
      <c r="TT292" s="1"/>
      <c r="UD292" s="1">
        <f t="shared" ref="UD292:UD313" si="526">SUM(TU292:UC292)</f>
        <v>0</v>
      </c>
      <c r="UE292" s="1"/>
      <c r="UG292" s="1">
        <f t="shared" ref="UG292:UG313" si="527">SUM(UF292)</f>
        <v>0</v>
      </c>
      <c r="UH292" s="1"/>
      <c r="UQ292" s="1">
        <f t="shared" si="499"/>
        <v>0</v>
      </c>
      <c r="UR292" s="1"/>
      <c r="VA292" s="1">
        <f t="shared" si="500"/>
        <v>0</v>
      </c>
      <c r="VB292" s="1"/>
      <c r="VG292" s="1">
        <f t="shared" si="501"/>
        <v>0</v>
      </c>
      <c r="VH292" s="1"/>
      <c r="WY292" s="1">
        <f t="shared" ref="WY292:WY313" si="528">SUM(VI292:WX292)</f>
        <v>0</v>
      </c>
      <c r="WZ292" s="1"/>
      <c r="XB292" s="1">
        <f t="shared" si="502"/>
        <v>0</v>
      </c>
      <c r="XC292" s="1"/>
      <c r="XG292" s="1">
        <f t="shared" ref="XG292:XG313" si="529">SUM(XD292:XF292)</f>
        <v>0</v>
      </c>
      <c r="XH292" s="1"/>
      <c r="XK292" s="108"/>
      <c r="XL292" s="1">
        <f t="shared" ref="XL292:XL313" si="530">SUM(TS292+PD292+MA292+LT292+JV292+IN292+HS292+DX292)</f>
        <v>0</v>
      </c>
      <c r="XM292" s="1">
        <f t="shared" ref="XM292:XM313" si="531">SUM(XG292+UG292)</f>
        <v>0</v>
      </c>
      <c r="XN292" s="1">
        <f t="shared" si="503"/>
        <v>0</v>
      </c>
      <c r="XO292" s="1">
        <f t="shared" ref="XO292:XO313" si="532">SUM(EJ292:FE292)</f>
        <v>0</v>
      </c>
      <c r="XP292" s="1">
        <f t="shared" si="504"/>
        <v>0</v>
      </c>
      <c r="XQ292" s="1">
        <f t="shared" ref="XQ292:XQ313" si="533">SUM(SQ292:SY292)</f>
        <v>0</v>
      </c>
      <c r="XR292" s="1">
        <f t="shared" ref="XR292:XR313" si="534">SUM(UQ292+ID292+CS292)</f>
        <v>0</v>
      </c>
      <c r="XS292" s="1">
        <f t="shared" si="511"/>
        <v>0</v>
      </c>
      <c r="XT292" s="1">
        <f t="shared" si="505"/>
        <v>0</v>
      </c>
      <c r="XU292" s="1">
        <f t="shared" ref="XU292:XU313" si="535">VA292+HX292+DO292</f>
        <v>2</v>
      </c>
      <c r="XV292" s="1">
        <f t="shared" ref="XV292:XV313" si="536">SUM(HC292+EH292)</f>
        <v>0</v>
      </c>
      <c r="XW292" s="1">
        <f t="shared" ref="XW292:XW313" si="537">SUM(SA292+QF292+MS292+IW292)</f>
        <v>0</v>
      </c>
      <c r="XX292" s="1">
        <f t="shared" ref="XX292:XX313" si="538">SUM(MO292:MP292)</f>
        <v>0</v>
      </c>
      <c r="XY292" s="1">
        <f t="shared" ref="XY292:XY313" si="539">SUM(MU292:OH292)</f>
        <v>0</v>
      </c>
      <c r="XZ292" s="1">
        <f t="shared" ref="XZ292:XZ313" si="540">SUM(PF292:QE292)</f>
        <v>0</v>
      </c>
      <c r="YA292" s="1">
        <f t="shared" ref="YA292:YA313" si="541">SUM(WY292+LG292+CP292)</f>
        <v>0</v>
      </c>
      <c r="YB292" s="1">
        <f t="shared" ref="YB292:YB313" si="542">SUM(PX292:QB292)</f>
        <v>0</v>
      </c>
      <c r="YC292" s="1">
        <f t="shared" ref="YC292:YC313" si="543">SUM(XI292:XJ292)</f>
        <v>0</v>
      </c>
      <c r="YD292" s="132"/>
      <c r="YE292" s="133">
        <f t="shared" si="516"/>
        <v>2</v>
      </c>
      <c r="YF292" s="133">
        <f t="shared" ref="YF292:YF313" si="544">(AJH292/YE292)*YL292</f>
        <v>3000</v>
      </c>
      <c r="YG292" s="130">
        <v>1</v>
      </c>
      <c r="YH292" s="130">
        <f t="shared" ref="YH292:YH313" si="545">(AJH292/YG292)*YL292</f>
        <v>6000</v>
      </c>
      <c r="YI292" s="129">
        <v>1</v>
      </c>
      <c r="YJ292" s="128">
        <f t="shared" ref="YJ292:YJ313" si="546">(AJH292/YI292)*YL292</f>
        <v>6000</v>
      </c>
      <c r="YK292" s="177"/>
      <c r="YL292">
        <v>1</v>
      </c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>
        <f t="shared" si="506"/>
        <v>0</v>
      </c>
      <c r="ACD292" s="25" t="e">
        <f t="shared" si="514"/>
        <v>#DIV/0!</v>
      </c>
      <c r="ACE292" s="11">
        <f t="shared" ref="ACE292:ACE313" si="547">SUM(YE292+ACC292)</f>
        <v>2</v>
      </c>
      <c r="ACF292" s="11">
        <f t="shared" ref="ACF292:ACF313" si="548">(AJH292/ACE292)</f>
        <v>3000</v>
      </c>
      <c r="ACG292" s="4">
        <v>5</v>
      </c>
      <c r="ACH292" s="4">
        <v>1</v>
      </c>
      <c r="ACI292" s="11">
        <f t="shared" ref="ACI292:ACI313" si="549">AJH292/ACH292</f>
        <v>6000</v>
      </c>
      <c r="ACJ292" s="45">
        <v>1</v>
      </c>
      <c r="ACK292" s="13">
        <f t="shared" ref="ACK292:ACK313" si="550">AJH292*ACJ292</f>
        <v>6000</v>
      </c>
      <c r="ACL292">
        <v>1</v>
      </c>
      <c r="ACM292" s="25">
        <f t="shared" ref="ACM292:ACM313" si="551">AJH292*ACL292</f>
        <v>6000</v>
      </c>
      <c r="ACN292" s="11">
        <f t="shared" ref="ACN292:ACN313" si="552">AJH292/ACH292</f>
        <v>6000</v>
      </c>
      <c r="ACO292" s="65"/>
      <c r="ACR292" s="72" t="s">
        <v>295</v>
      </c>
      <c r="ACZ292" s="4" t="s">
        <v>259</v>
      </c>
      <c r="ADB292" s="4">
        <v>20</v>
      </c>
      <c r="ADC292" s="4">
        <v>1</v>
      </c>
      <c r="ADD292" s="4" t="s">
        <v>697</v>
      </c>
      <c r="ADE292" s="4">
        <v>1</v>
      </c>
      <c r="ADL292" s="4">
        <v>1</v>
      </c>
      <c r="ADU292" s="4">
        <v>2</v>
      </c>
      <c r="AEE292" s="1">
        <f t="shared" si="507"/>
        <v>0</v>
      </c>
      <c r="AEV292" s="4">
        <v>1</v>
      </c>
      <c r="AFA292" s="4">
        <v>1</v>
      </c>
      <c r="AFF292" s="4">
        <v>1</v>
      </c>
      <c r="AGM292" s="5"/>
      <c r="AIY292" s="5"/>
      <c r="AIZ292" s="5"/>
      <c r="AJB292" s="5">
        <v>6000</v>
      </c>
      <c r="AJF292" s="437"/>
      <c r="AJG292" s="37"/>
      <c r="AJH292" s="384">
        <v>6000</v>
      </c>
      <c r="AJI292" s="11">
        <f t="shared" ref="AJI292:AJI313" si="553">(AJH292/ACE292)</f>
        <v>3000</v>
      </c>
      <c r="AJJ292" s="60"/>
      <c r="AJK292" s="6"/>
      <c r="AJV292" s="1"/>
      <c r="AJW292" s="1">
        <f t="shared" si="508"/>
        <v>0</v>
      </c>
      <c r="AJZ292" s="1"/>
      <c r="AKA292" s="60"/>
      <c r="AKB292" s="4" t="s">
        <v>186</v>
      </c>
      <c r="AKC292" s="4" t="s">
        <v>260</v>
      </c>
      <c r="AKD292" s="4" t="s">
        <v>261</v>
      </c>
      <c r="AKE292" s="4" t="s">
        <v>260</v>
      </c>
      <c r="AKF292" s="4" t="s">
        <v>260</v>
      </c>
      <c r="AKG292" s="4" t="s">
        <v>260</v>
      </c>
      <c r="AKH292" s="4" t="s">
        <v>260</v>
      </c>
      <c r="AKI292" s="4" t="s">
        <v>260</v>
      </c>
      <c r="AKJ292" s="4" t="s">
        <v>262</v>
      </c>
      <c r="AKK292" s="4" t="s">
        <v>260</v>
      </c>
      <c r="AKL292" s="4" t="s">
        <v>260</v>
      </c>
      <c r="AKM292" s="4" t="s">
        <v>260</v>
      </c>
      <c r="AKN292" s="4" t="s">
        <v>260</v>
      </c>
      <c r="AKO292" s="4" t="s">
        <v>260</v>
      </c>
      <c r="AKP292" s="4" t="s">
        <v>260</v>
      </c>
      <c r="AKQ292" s="4" t="s">
        <v>260</v>
      </c>
      <c r="AKR292" s="4" t="s">
        <v>263</v>
      </c>
      <c r="AKS292" s="4" t="s">
        <v>260</v>
      </c>
      <c r="AKT292" s="4" t="s">
        <v>260</v>
      </c>
      <c r="AKU292" s="4" t="s">
        <v>260</v>
      </c>
      <c r="AKV292" s="4" t="s">
        <v>260</v>
      </c>
      <c r="AKW292" s="4" t="s">
        <v>260</v>
      </c>
      <c r="AKX292" s="4" t="s">
        <v>260</v>
      </c>
      <c r="AKY292" s="4" t="s">
        <v>260</v>
      </c>
      <c r="AKZ292" s="4" t="s">
        <v>260</v>
      </c>
      <c r="ALA292" s="4" t="s">
        <v>260</v>
      </c>
      <c r="ALB292" s="4" t="s">
        <v>260</v>
      </c>
      <c r="ALC292" s="4" t="s">
        <v>260</v>
      </c>
      <c r="ALD292" s="4" t="s">
        <v>260</v>
      </c>
      <c r="ALE292" s="4" t="s">
        <v>260</v>
      </c>
      <c r="ALF292" s="4" t="s">
        <v>260</v>
      </c>
      <c r="ALG292" s="4" t="s">
        <v>260</v>
      </c>
      <c r="ALH292" s="4" t="s">
        <v>260</v>
      </c>
      <c r="ALI292" s="4" t="s">
        <v>260</v>
      </c>
      <c r="ALJ292" s="4" t="s">
        <v>260</v>
      </c>
      <c r="ALK292" s="4" t="s">
        <v>260</v>
      </c>
      <c r="ALL292" s="4" t="s">
        <v>260</v>
      </c>
      <c r="ALM292" s="4">
        <v>1</v>
      </c>
      <c r="ALN292" s="11">
        <f t="shared" si="510"/>
        <v>6000</v>
      </c>
      <c r="ALO292" s="5">
        <v>6000</v>
      </c>
      <c r="ALP292" s="4">
        <v>1</v>
      </c>
      <c r="ALU292" s="60"/>
      <c r="ALV292" s="4">
        <v>1</v>
      </c>
      <c r="ALY292" s="4">
        <v>1</v>
      </c>
      <c r="AMJ292" s="403"/>
    </row>
    <row r="293" spans="1:1024" s="4" customFormat="1" ht="19" customHeight="1" x14ac:dyDescent="0.25">
      <c r="A293" s="270"/>
      <c r="B293" s="113">
        <v>396</v>
      </c>
      <c r="C293" s="473" t="s">
        <v>1145</v>
      </c>
      <c r="D293" s="304" t="s">
        <v>1400</v>
      </c>
      <c r="E293" s="4">
        <v>2013</v>
      </c>
      <c r="F293" s="4">
        <v>9</v>
      </c>
      <c r="J293" s="4">
        <v>11</v>
      </c>
      <c r="K293" s="4">
        <v>1998</v>
      </c>
      <c r="L293" s="4">
        <v>2006</v>
      </c>
      <c r="M293" s="4">
        <v>9</v>
      </c>
      <c r="AB293" s="4">
        <v>1</v>
      </c>
      <c r="AC293" s="4">
        <v>1</v>
      </c>
      <c r="AD293" s="4">
        <v>1</v>
      </c>
      <c r="AE293" s="4">
        <v>1</v>
      </c>
      <c r="AF293" s="4">
        <v>1</v>
      </c>
      <c r="AG293" s="4">
        <v>1</v>
      </c>
      <c r="AH293" s="4">
        <v>1</v>
      </c>
      <c r="AI293" s="4">
        <v>1</v>
      </c>
      <c r="AJ293" s="4">
        <v>1</v>
      </c>
      <c r="AX293" s="4">
        <v>1</v>
      </c>
      <c r="BN293" s="4">
        <v>1</v>
      </c>
      <c r="BR293" s="4">
        <v>1</v>
      </c>
      <c r="BX293" s="4">
        <v>1</v>
      </c>
      <c r="CA293" s="4">
        <v>1</v>
      </c>
      <c r="CG293" s="4">
        <v>5</v>
      </c>
      <c r="CH293" s="246"/>
      <c r="CP293" s="1">
        <f t="shared" ref="CP293:CP313" si="554">SUM(CI293:CO293)</f>
        <v>0</v>
      </c>
      <c r="CQ293" s="1"/>
      <c r="CS293" s="1">
        <f t="shared" si="517"/>
        <v>0</v>
      </c>
      <c r="CT293" s="1"/>
      <c r="DO293" s="1">
        <f t="shared" ref="DO293:DO313" si="555">SUM(CU293:DN293)</f>
        <v>0</v>
      </c>
      <c r="DP293" s="1"/>
      <c r="DX293" s="1">
        <f t="shared" ref="DX293:DX313" si="556">SUM(DQ293:DW293)</f>
        <v>0</v>
      </c>
      <c r="DY293" s="1"/>
      <c r="EE293" s="1">
        <f t="shared" ref="EE293:EE313" si="557">SUM(DZ293:ED293)</f>
        <v>0</v>
      </c>
      <c r="EF293" s="1"/>
      <c r="EH293" s="1">
        <f t="shared" ref="EH293:EH313" si="558">SUM(EG293)</f>
        <v>0</v>
      </c>
      <c r="EI293" s="1"/>
      <c r="FF293" s="116"/>
      <c r="GP293" s="1">
        <f t="shared" si="518"/>
        <v>0</v>
      </c>
      <c r="GQ293" s="1"/>
      <c r="GY293" s="1">
        <f t="shared" ref="GY293:GY313" si="559">SUM(GR293:GX293)</f>
        <v>0</v>
      </c>
      <c r="GZ293" s="1"/>
      <c r="HC293" s="1">
        <f t="shared" ref="HC293:HC313" si="560">SUM(HA293:HB293)</f>
        <v>0</v>
      </c>
      <c r="HD293" s="1"/>
      <c r="HJ293" s="4">
        <v>1</v>
      </c>
      <c r="HS293" s="1">
        <f t="shared" ref="HS293:HS313" si="561">SUM(HE293:HR293)</f>
        <v>1</v>
      </c>
      <c r="HT293" s="1">
        <v>1</v>
      </c>
      <c r="HX293" s="1">
        <f t="shared" si="519"/>
        <v>0</v>
      </c>
      <c r="HY293" s="1"/>
      <c r="ID293" s="1">
        <f t="shared" si="520"/>
        <v>0</v>
      </c>
      <c r="IE293" s="1"/>
      <c r="IN293" s="1">
        <f t="shared" ref="IN293:IN313" si="562">SUM(IF293:IM293)</f>
        <v>0</v>
      </c>
      <c r="IW293" s="1">
        <f t="shared" ref="IW293:IW313" si="563">SUM(IP293:IV293)</f>
        <v>0</v>
      </c>
      <c r="IX293" s="1"/>
      <c r="IZ293" s="1">
        <f t="shared" si="521"/>
        <v>0</v>
      </c>
      <c r="JA293" s="1"/>
      <c r="JJ293" s="1">
        <f t="shared" si="522"/>
        <v>0</v>
      </c>
      <c r="JK293" s="1"/>
      <c r="JV293" s="1">
        <f t="shared" ref="JV293:JV313" si="564">SUM(JL293:JU293)</f>
        <v>0</v>
      </c>
      <c r="JW293" s="1"/>
      <c r="KB293" s="1">
        <f t="shared" ref="KB293:KB313" si="565">SUM(JX293:KA293)</f>
        <v>0</v>
      </c>
      <c r="KC293" s="1"/>
      <c r="LG293" s="1">
        <f t="shared" si="523"/>
        <v>0</v>
      </c>
      <c r="LH293" s="1"/>
      <c r="LT293" s="1">
        <f t="shared" ref="LT293:LT313" si="566">SUM(LI293:LS293)</f>
        <v>0</v>
      </c>
      <c r="LU293" s="1"/>
      <c r="MA293" s="1">
        <f t="shared" ref="MA293:MA313" si="567">SUM(LV293:LZ293)</f>
        <v>0</v>
      </c>
      <c r="MB293" s="1"/>
      <c r="MF293" s="1">
        <f t="shared" ref="MF293:MF313" si="568">SUM(MC293:ME293)</f>
        <v>0</v>
      </c>
      <c r="MG293" s="1"/>
      <c r="MM293" s="1">
        <f t="shared" ref="MM293:MM313" si="569">SUM(MH293:ML293)</f>
        <v>0</v>
      </c>
      <c r="MN293" s="1"/>
      <c r="MS293" s="1">
        <f t="shared" ref="MS293:MS313" si="570">SUM(MO293:MR293)</f>
        <v>0</v>
      </c>
      <c r="MT293" s="1"/>
      <c r="MU293" s="115">
        <v>1</v>
      </c>
      <c r="MV293" s="4">
        <v>1</v>
      </c>
      <c r="NV293" s="4">
        <v>1</v>
      </c>
      <c r="OI293" s="120"/>
      <c r="PD293" s="1">
        <f t="shared" si="524"/>
        <v>0</v>
      </c>
      <c r="PE293" s="1"/>
      <c r="PX293" s="4">
        <v>1</v>
      </c>
      <c r="QF293" s="1">
        <f t="shared" ref="QF293:QF313" si="571">SUM(QC293:QE293)</f>
        <v>0</v>
      </c>
      <c r="QG293" s="1"/>
      <c r="QY293" s="1">
        <f t="shared" ref="QY293:QY313" si="572">SUM(QU293:QX293)</f>
        <v>0</v>
      </c>
      <c r="RK293" s="1">
        <f t="shared" ref="RK293:RK313" si="573">SUM(RA293:RJ293)</f>
        <v>0</v>
      </c>
      <c r="RL293" s="1"/>
      <c r="SA293" s="1">
        <f t="shared" ref="SA293:SA313" si="574">SUM(RM293:RZ293)</f>
        <v>0</v>
      </c>
      <c r="SG293" s="1">
        <f t="shared" ref="SG293:SG313" si="575">SUM(SC293:SF293)</f>
        <v>0</v>
      </c>
      <c r="SO293" s="1">
        <f t="shared" ref="SO293:SO313" si="576">SUM(SI293:SN293)</f>
        <v>0</v>
      </c>
      <c r="TB293" s="1">
        <f t="shared" ref="TB293:TB313" si="577">SUM(TA293)</f>
        <v>0</v>
      </c>
      <c r="TS293" s="1">
        <f t="shared" si="525"/>
        <v>0</v>
      </c>
      <c r="TT293" s="1"/>
      <c r="UD293" s="1">
        <f t="shared" si="526"/>
        <v>0</v>
      </c>
      <c r="UE293" s="1"/>
      <c r="UG293" s="1">
        <f t="shared" si="527"/>
        <v>0</v>
      </c>
      <c r="UH293" s="1"/>
      <c r="UQ293" s="1">
        <f t="shared" ref="UQ293:UQ313" si="578">SUM(UI293:UP293)</f>
        <v>0</v>
      </c>
      <c r="UR293" s="1"/>
      <c r="VA293" s="1">
        <f t="shared" ref="VA293:VA313" si="579">SUM(US293:UZ293)</f>
        <v>0</v>
      </c>
      <c r="VB293" s="1"/>
      <c r="VG293" s="1">
        <f t="shared" ref="VG293:VG313" si="580">SUM(VC293:VF293)</f>
        <v>0</v>
      </c>
      <c r="VH293" s="1"/>
      <c r="WY293" s="1">
        <f t="shared" si="528"/>
        <v>0</v>
      </c>
      <c r="WZ293" s="1"/>
      <c r="XB293" s="1">
        <f t="shared" ref="XB293:XB313" si="581">SUM(XA293)</f>
        <v>0</v>
      </c>
      <c r="XC293" s="1"/>
      <c r="XG293" s="1">
        <f t="shared" si="529"/>
        <v>0</v>
      </c>
      <c r="XH293" s="1"/>
      <c r="XK293" s="108"/>
      <c r="XL293" s="1">
        <f t="shared" si="530"/>
        <v>1</v>
      </c>
      <c r="XM293" s="1">
        <f t="shared" si="531"/>
        <v>0</v>
      </c>
      <c r="XN293" s="1">
        <f t="shared" ref="XN293:XN313" si="582">SUM(QH293:QX293)</f>
        <v>0</v>
      </c>
      <c r="XO293" s="1">
        <f t="shared" si="532"/>
        <v>0</v>
      </c>
      <c r="XP293" s="1">
        <f t="shared" ref="XP293:XP313" si="583">SUM(SO293+RK293)</f>
        <v>0</v>
      </c>
      <c r="XQ293" s="1">
        <f t="shared" si="533"/>
        <v>0</v>
      </c>
      <c r="XR293" s="1">
        <f t="shared" si="534"/>
        <v>0</v>
      </c>
      <c r="XS293" s="1">
        <f t="shared" si="511"/>
        <v>0</v>
      </c>
      <c r="XT293" s="1">
        <f t="shared" ref="XT293:XT313" si="584">SUM(UD293+MM293+GP293+JJ293)</f>
        <v>0</v>
      </c>
      <c r="XU293" s="1">
        <f t="shared" si="535"/>
        <v>0</v>
      </c>
      <c r="XV293" s="1">
        <f t="shared" si="536"/>
        <v>0</v>
      </c>
      <c r="XW293" s="1">
        <f t="shared" si="537"/>
        <v>0</v>
      </c>
      <c r="XX293" s="1">
        <f t="shared" si="538"/>
        <v>0</v>
      </c>
      <c r="XY293" s="1">
        <f t="shared" si="539"/>
        <v>3</v>
      </c>
      <c r="XZ293" s="1">
        <f t="shared" si="540"/>
        <v>1</v>
      </c>
      <c r="YA293" s="1">
        <f t="shared" si="541"/>
        <v>0</v>
      </c>
      <c r="YB293" s="1">
        <f t="shared" si="542"/>
        <v>1</v>
      </c>
      <c r="YC293" s="1">
        <f t="shared" si="543"/>
        <v>0</v>
      </c>
      <c r="YD293" s="132"/>
      <c r="YE293" s="133">
        <f t="shared" si="516"/>
        <v>6</v>
      </c>
      <c r="YF293" s="133">
        <f t="shared" si="544"/>
        <v>8250000</v>
      </c>
      <c r="YG293" s="130">
        <v>4</v>
      </c>
      <c r="YH293" s="130">
        <f t="shared" si="545"/>
        <v>12375000</v>
      </c>
      <c r="YI293" s="129">
        <v>4</v>
      </c>
      <c r="YJ293" s="128">
        <f t="shared" si="546"/>
        <v>12375000</v>
      </c>
      <c r="YK293" s="177"/>
      <c r="YL293">
        <v>0.5</v>
      </c>
      <c r="YM293"/>
      <c r="YN293">
        <v>1</v>
      </c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>
        <v>1</v>
      </c>
      <c r="ZD293"/>
      <c r="ZE293"/>
      <c r="ZF293"/>
      <c r="ZG293"/>
      <c r="ZH293"/>
      <c r="ZI293"/>
      <c r="ZJ293"/>
      <c r="ZK293">
        <v>1</v>
      </c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>
        <v>1</v>
      </c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>
        <f t="shared" ref="ACC293:ACC312" si="585">SUM(YM293:ACB293)</f>
        <v>4</v>
      </c>
      <c r="ACD293" s="25">
        <f t="shared" si="514"/>
        <v>12375000</v>
      </c>
      <c r="ACE293" s="11">
        <f t="shared" si="547"/>
        <v>10</v>
      </c>
      <c r="ACF293" s="11">
        <f t="shared" si="548"/>
        <v>9900000</v>
      </c>
      <c r="ACG293" s="4">
        <v>34</v>
      </c>
      <c r="ACH293" s="4">
        <v>2</v>
      </c>
      <c r="ACI293" s="11">
        <f t="shared" si="549"/>
        <v>49500000</v>
      </c>
      <c r="ACJ293" s="11"/>
      <c r="ACK293" s="13">
        <f t="shared" si="550"/>
        <v>0</v>
      </c>
      <c r="ACL293">
        <v>0.5</v>
      </c>
      <c r="ACM293" s="25">
        <f t="shared" si="551"/>
        <v>49500000</v>
      </c>
      <c r="ACN293" s="11">
        <f t="shared" si="552"/>
        <v>49500000</v>
      </c>
      <c r="ACO293" s="65"/>
      <c r="ACR293" s="4" t="s">
        <v>1081</v>
      </c>
      <c r="ACS293" s="4">
        <v>1</v>
      </c>
      <c r="ACT293" s="4">
        <v>2</v>
      </c>
      <c r="ACU293" s="4">
        <v>1</v>
      </c>
      <c r="ACV293" s="4">
        <v>4</v>
      </c>
      <c r="ADL293" s="4">
        <v>1</v>
      </c>
      <c r="ADN293" s="4">
        <v>1</v>
      </c>
      <c r="ADU293" s="4">
        <v>5</v>
      </c>
      <c r="ADW293" s="4">
        <v>7</v>
      </c>
      <c r="AEE293" s="1">
        <f t="shared" ref="AEE293:AEE320" si="586">AEC293+AED293</f>
        <v>0</v>
      </c>
      <c r="AER293" s="4">
        <v>1</v>
      </c>
      <c r="AEV293" s="4">
        <v>1</v>
      </c>
      <c r="AEY293" s="4">
        <v>1</v>
      </c>
      <c r="AFA293" s="4">
        <v>1</v>
      </c>
      <c r="AFF293" s="4">
        <v>1</v>
      </c>
      <c r="AFL293" s="4">
        <v>1</v>
      </c>
      <c r="AFM293" s="4">
        <v>1</v>
      </c>
      <c r="AFP293" s="4">
        <v>1</v>
      </c>
      <c r="AFQ293" s="4">
        <v>1</v>
      </c>
      <c r="AFR293" s="4">
        <v>1</v>
      </c>
      <c r="AFV293" s="4">
        <v>1</v>
      </c>
      <c r="AFW293" s="4">
        <v>1</v>
      </c>
      <c r="AFY293" s="4">
        <v>1</v>
      </c>
      <c r="AGB293" s="4">
        <v>1</v>
      </c>
      <c r="AGD293" s="4">
        <v>1</v>
      </c>
      <c r="AGE293" s="4">
        <v>1</v>
      </c>
      <c r="AGF293" s="4">
        <v>1</v>
      </c>
      <c r="AGG293" s="4">
        <v>1</v>
      </c>
      <c r="AGI293" s="4">
        <v>1</v>
      </c>
      <c r="AGL293" s="4">
        <v>23000000</v>
      </c>
      <c r="AGM293" s="5">
        <f>AGN293+AGP293+AGR293+AGT293+AGV293+AGX293+AGZ293+AHB293+AHD293</f>
        <v>2000000</v>
      </c>
      <c r="AHD293" s="4">
        <v>2000000</v>
      </c>
      <c r="AHE293" s="4">
        <v>1</v>
      </c>
      <c r="AHF293" s="4">
        <v>1500000</v>
      </c>
      <c r="AHG293" s="4">
        <v>1</v>
      </c>
      <c r="AHH293" s="4">
        <v>1</v>
      </c>
      <c r="AHI293" s="4">
        <v>1</v>
      </c>
      <c r="AHJ293" s="4">
        <v>26500000</v>
      </c>
      <c r="AHK293" s="4">
        <v>0.15</v>
      </c>
      <c r="AHL293" s="4">
        <v>13</v>
      </c>
      <c r="AHM293" s="4">
        <v>3</v>
      </c>
      <c r="AHN293" s="4">
        <v>5</v>
      </c>
      <c r="AHO293" s="4">
        <v>1</v>
      </c>
      <c r="AHT293" s="4">
        <v>3</v>
      </c>
      <c r="AHX293" s="4">
        <v>1</v>
      </c>
      <c r="AIA293" s="4">
        <v>6</v>
      </c>
      <c r="AIB293" s="4">
        <v>1</v>
      </c>
      <c r="AIJ293" s="4">
        <v>1</v>
      </c>
      <c r="AIK293" s="4">
        <v>1</v>
      </c>
      <c r="AIQ293" s="4">
        <v>1</v>
      </c>
      <c r="AIT293" s="4" t="s">
        <v>1299</v>
      </c>
      <c r="AIU293" s="4">
        <v>1</v>
      </c>
      <c r="AIX293" s="4" t="s">
        <v>1270</v>
      </c>
      <c r="AIY293" s="5">
        <v>9500000</v>
      </c>
      <c r="AIZ293" s="5"/>
      <c r="AJA293" s="27">
        <v>0.01</v>
      </c>
      <c r="AJB293" s="5">
        <v>89500000</v>
      </c>
      <c r="AJF293" s="437"/>
      <c r="AJG293" s="37"/>
      <c r="AJH293" s="384">
        <v>99000000</v>
      </c>
      <c r="AJI293" s="11">
        <f t="shared" si="553"/>
        <v>9900000</v>
      </c>
      <c r="AJJ293" s="60"/>
      <c r="AJK293" s="6"/>
      <c r="AJV293" s="1"/>
      <c r="AJW293" s="1">
        <f t="shared" ref="AJW293:AJW312" si="587">SUM(AJL293+AJM293+AJN293+AJO293+AJP293+AJQ293+AJR293+AJS293+AJT293+AJU293)</f>
        <v>0</v>
      </c>
      <c r="AJY293" s="4">
        <v>10</v>
      </c>
      <c r="AJZ293" s="1">
        <f t="shared" ref="AJZ293:AJZ312" si="588">SUM(AJW293+AJX293+AJY293)</f>
        <v>10</v>
      </c>
      <c r="AKA293" s="60"/>
      <c r="AKB293" s="4" t="s">
        <v>1148</v>
      </c>
      <c r="AKC293" s="4" t="s">
        <v>1154</v>
      </c>
      <c r="AKD293" s="4" t="s">
        <v>1057</v>
      </c>
      <c r="AKE293" s="4" t="s">
        <v>1058</v>
      </c>
      <c r="AKF293" s="4" t="s">
        <v>1059</v>
      </c>
      <c r="ALM293" s="4">
        <v>5</v>
      </c>
      <c r="ALN293" s="11">
        <f t="shared" ref="ALN293:ALN312" si="589">ALO293/ALM293</f>
        <v>19800000</v>
      </c>
      <c r="ALO293" s="5">
        <v>99000000</v>
      </c>
      <c r="ALP293" s="4">
        <v>1</v>
      </c>
      <c r="ALR293" s="4">
        <v>4</v>
      </c>
      <c r="ALU293" s="60"/>
      <c r="ALZ293" s="4">
        <v>1</v>
      </c>
      <c r="AMA293" s="4">
        <v>1</v>
      </c>
      <c r="AMB293" s="4">
        <v>1</v>
      </c>
      <c r="AMC293" s="4">
        <v>1</v>
      </c>
      <c r="AMD293" s="4">
        <v>1</v>
      </c>
      <c r="AMG293" s="4">
        <v>1</v>
      </c>
      <c r="AMJ293" s="403"/>
    </row>
    <row r="294" spans="1:1024" s="4" customFormat="1" ht="19" customHeight="1" x14ac:dyDescent="0.25">
      <c r="A294" s="270"/>
      <c r="B294" s="113">
        <v>397</v>
      </c>
      <c r="C294" s="473" t="s">
        <v>1330</v>
      </c>
      <c r="D294" s="304" t="s">
        <v>1406</v>
      </c>
      <c r="E294" s="4">
        <v>2007</v>
      </c>
      <c r="F294" s="4">
        <v>4</v>
      </c>
      <c r="J294" s="4">
        <v>4</v>
      </c>
      <c r="K294" s="4">
        <v>2001</v>
      </c>
      <c r="L294" s="4">
        <v>2009</v>
      </c>
      <c r="M294" s="4">
        <v>9</v>
      </c>
      <c r="AE294" s="4">
        <v>1</v>
      </c>
      <c r="AF294" s="4">
        <v>1</v>
      </c>
      <c r="AG294" s="4">
        <v>1</v>
      </c>
      <c r="AH294" s="4">
        <v>1</v>
      </c>
      <c r="AI294" s="4">
        <v>1</v>
      </c>
      <c r="AJ294" s="4">
        <v>1</v>
      </c>
      <c r="AK294" s="4">
        <v>1</v>
      </c>
      <c r="AW294" s="4">
        <v>1</v>
      </c>
      <c r="AX294" s="4">
        <v>1</v>
      </c>
      <c r="BN294" s="4">
        <v>1</v>
      </c>
      <c r="CH294" s="246"/>
      <c r="CP294" s="1">
        <f t="shared" si="554"/>
        <v>0</v>
      </c>
      <c r="CQ294" s="1"/>
      <c r="CS294" s="1">
        <f t="shared" si="517"/>
        <v>0</v>
      </c>
      <c r="CT294" s="1"/>
      <c r="DO294" s="1">
        <f t="shared" si="555"/>
        <v>0</v>
      </c>
      <c r="DP294" s="1"/>
      <c r="DX294" s="1">
        <f t="shared" si="556"/>
        <v>0</v>
      </c>
      <c r="DY294" s="1"/>
      <c r="EE294" s="1">
        <f t="shared" si="557"/>
        <v>0</v>
      </c>
      <c r="EF294" s="1"/>
      <c r="EH294" s="1">
        <f t="shared" si="558"/>
        <v>0</v>
      </c>
      <c r="EI294" s="1"/>
      <c r="FF294" s="116"/>
      <c r="GE294" s="4">
        <v>1</v>
      </c>
      <c r="GG294" s="4">
        <v>1</v>
      </c>
      <c r="GP294" s="1">
        <f t="shared" si="518"/>
        <v>2</v>
      </c>
      <c r="GQ294" s="1">
        <v>1</v>
      </c>
      <c r="GY294" s="1">
        <f t="shared" si="559"/>
        <v>0</v>
      </c>
      <c r="GZ294" s="1"/>
      <c r="HC294" s="1">
        <f t="shared" si="560"/>
        <v>0</v>
      </c>
      <c r="HD294" s="1"/>
      <c r="HL294" s="4">
        <v>1</v>
      </c>
      <c r="HM294" s="4">
        <v>1</v>
      </c>
      <c r="HS294" s="1">
        <f t="shared" si="561"/>
        <v>2</v>
      </c>
      <c r="HT294" s="1">
        <v>1</v>
      </c>
      <c r="HX294" s="1">
        <f t="shared" si="519"/>
        <v>0</v>
      </c>
      <c r="HY294" s="1"/>
      <c r="ID294" s="1">
        <f t="shared" si="520"/>
        <v>0</v>
      </c>
      <c r="IE294" s="1"/>
      <c r="IF294" s="4">
        <v>1</v>
      </c>
      <c r="IG294" s="4">
        <v>1</v>
      </c>
      <c r="II294" s="4">
        <v>1</v>
      </c>
      <c r="IJ294" s="4">
        <v>1</v>
      </c>
      <c r="IL294" s="4">
        <v>1</v>
      </c>
      <c r="IN294" s="1">
        <f t="shared" si="562"/>
        <v>5</v>
      </c>
      <c r="IO294" s="4">
        <v>1</v>
      </c>
      <c r="IW294" s="1">
        <f t="shared" si="563"/>
        <v>0</v>
      </c>
      <c r="IX294" s="1"/>
      <c r="IZ294" s="1">
        <f t="shared" si="521"/>
        <v>0</v>
      </c>
      <c r="JA294" s="1"/>
      <c r="JJ294" s="1">
        <f t="shared" si="522"/>
        <v>0</v>
      </c>
      <c r="JK294" s="1"/>
      <c r="JV294" s="1">
        <f t="shared" si="564"/>
        <v>0</v>
      </c>
      <c r="JW294" s="1"/>
      <c r="KB294" s="1">
        <f t="shared" si="565"/>
        <v>0</v>
      </c>
      <c r="KC294" s="1"/>
      <c r="LG294" s="1">
        <f t="shared" si="523"/>
        <v>0</v>
      </c>
      <c r="LH294" s="1"/>
      <c r="LT294" s="1">
        <f t="shared" si="566"/>
        <v>0</v>
      </c>
      <c r="LU294" s="1"/>
      <c r="MA294" s="1">
        <f t="shared" si="567"/>
        <v>0</v>
      </c>
      <c r="MB294" s="1"/>
      <c r="MF294" s="1">
        <f t="shared" si="568"/>
        <v>0</v>
      </c>
      <c r="MG294" s="1"/>
      <c r="MH294" s="4">
        <v>1</v>
      </c>
      <c r="MM294" s="1">
        <f t="shared" si="569"/>
        <v>1</v>
      </c>
      <c r="MN294" s="1">
        <v>1</v>
      </c>
      <c r="MS294" s="1">
        <f t="shared" si="570"/>
        <v>0</v>
      </c>
      <c r="MT294" s="1"/>
      <c r="MU294" s="115">
        <v>1</v>
      </c>
      <c r="OI294" s="120"/>
      <c r="OO294" s="4">
        <v>1</v>
      </c>
      <c r="OR294" s="4">
        <v>1</v>
      </c>
      <c r="OV294" s="4">
        <v>1</v>
      </c>
      <c r="OW294" s="4">
        <v>1</v>
      </c>
      <c r="PD294" s="1">
        <f t="shared" si="524"/>
        <v>4</v>
      </c>
      <c r="PE294" s="1">
        <v>1</v>
      </c>
      <c r="QF294" s="1">
        <f t="shared" si="571"/>
        <v>0</v>
      </c>
      <c r="QG294" s="1"/>
      <c r="QQ294" s="4">
        <v>1</v>
      </c>
      <c r="QY294" s="1">
        <f t="shared" si="572"/>
        <v>0</v>
      </c>
      <c r="RK294" s="1">
        <f t="shared" si="573"/>
        <v>0</v>
      </c>
      <c r="RL294" s="1"/>
      <c r="SA294" s="1">
        <f t="shared" si="574"/>
        <v>0</v>
      </c>
      <c r="SG294" s="1">
        <f t="shared" si="575"/>
        <v>0</v>
      </c>
      <c r="SO294" s="1">
        <f t="shared" si="576"/>
        <v>0</v>
      </c>
      <c r="TB294" s="1">
        <f t="shared" si="577"/>
        <v>0</v>
      </c>
      <c r="TI294" s="4">
        <v>1</v>
      </c>
      <c r="TS294" s="1">
        <f t="shared" si="525"/>
        <v>1</v>
      </c>
      <c r="TT294" s="1">
        <v>1</v>
      </c>
      <c r="UD294" s="1">
        <f t="shared" si="526"/>
        <v>0</v>
      </c>
      <c r="UE294" s="1"/>
      <c r="UG294" s="1">
        <f t="shared" si="527"/>
        <v>0</v>
      </c>
      <c r="UH294" s="1"/>
      <c r="UQ294" s="1">
        <f t="shared" si="578"/>
        <v>0</v>
      </c>
      <c r="UR294" s="1"/>
      <c r="VA294" s="1">
        <f t="shared" si="579"/>
        <v>0</v>
      </c>
      <c r="VB294" s="1"/>
      <c r="VG294" s="1">
        <f t="shared" si="580"/>
        <v>0</v>
      </c>
      <c r="VH294" s="1"/>
      <c r="WY294" s="1">
        <f t="shared" si="528"/>
        <v>0</v>
      </c>
      <c r="WZ294" s="1"/>
      <c r="XB294" s="1">
        <f t="shared" si="581"/>
        <v>0</v>
      </c>
      <c r="XC294" s="1"/>
      <c r="XG294" s="1">
        <f t="shared" si="529"/>
        <v>0</v>
      </c>
      <c r="XH294" s="1"/>
      <c r="XK294" s="108"/>
      <c r="XL294" s="1">
        <f t="shared" si="530"/>
        <v>12</v>
      </c>
      <c r="XM294" s="1">
        <f t="shared" si="531"/>
        <v>0</v>
      </c>
      <c r="XN294" s="1">
        <f t="shared" si="582"/>
        <v>1</v>
      </c>
      <c r="XO294" s="1">
        <f t="shared" si="532"/>
        <v>0</v>
      </c>
      <c r="XP294" s="1">
        <f t="shared" si="583"/>
        <v>0</v>
      </c>
      <c r="XQ294" s="1">
        <f t="shared" si="533"/>
        <v>0</v>
      </c>
      <c r="XR294" s="1">
        <f t="shared" si="534"/>
        <v>0</v>
      </c>
      <c r="XS294" s="1">
        <f t="shared" si="511"/>
        <v>0</v>
      </c>
      <c r="XT294" s="1">
        <f t="shared" si="584"/>
        <v>3</v>
      </c>
      <c r="XU294" s="1">
        <f t="shared" si="535"/>
        <v>0</v>
      </c>
      <c r="XV294" s="1">
        <f t="shared" si="536"/>
        <v>0</v>
      </c>
      <c r="XW294" s="1">
        <f t="shared" si="537"/>
        <v>0</v>
      </c>
      <c r="XX294" s="1">
        <f t="shared" si="538"/>
        <v>0</v>
      </c>
      <c r="XY294" s="1">
        <f t="shared" si="539"/>
        <v>1</v>
      </c>
      <c r="XZ294" s="1">
        <f t="shared" si="540"/>
        <v>0</v>
      </c>
      <c r="YA294" s="1">
        <f t="shared" si="541"/>
        <v>0</v>
      </c>
      <c r="YB294" s="1">
        <f t="shared" si="542"/>
        <v>0</v>
      </c>
      <c r="YC294" s="1">
        <f t="shared" si="543"/>
        <v>0</v>
      </c>
      <c r="YD294" s="132"/>
      <c r="YE294" s="133">
        <f t="shared" si="516"/>
        <v>17</v>
      </c>
      <c r="YF294" s="133">
        <f t="shared" si="544"/>
        <v>4479411.7647058824</v>
      </c>
      <c r="YG294" s="130">
        <v>8</v>
      </c>
      <c r="YH294" s="130">
        <f t="shared" si="545"/>
        <v>9518750</v>
      </c>
      <c r="YI294" s="129">
        <v>4</v>
      </c>
      <c r="YJ294" s="128">
        <f t="shared" si="546"/>
        <v>19037500</v>
      </c>
      <c r="YK294" s="177"/>
      <c r="YL294">
        <v>0.5</v>
      </c>
      <c r="YM294"/>
      <c r="YN294"/>
      <c r="YO294">
        <v>1</v>
      </c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>
        <f t="shared" si="585"/>
        <v>1</v>
      </c>
      <c r="ACD294" s="25">
        <f t="shared" si="514"/>
        <v>76150000</v>
      </c>
      <c r="ACE294" s="11">
        <f t="shared" si="547"/>
        <v>18</v>
      </c>
      <c r="ACF294" s="11">
        <f t="shared" si="548"/>
        <v>8461111.1111111119</v>
      </c>
      <c r="ACG294" s="4">
        <v>245</v>
      </c>
      <c r="ACH294" s="4">
        <v>3</v>
      </c>
      <c r="ACI294" s="11">
        <f t="shared" si="549"/>
        <v>50766666.666666664</v>
      </c>
      <c r="ACJ294" s="11"/>
      <c r="ACK294" s="13">
        <f t="shared" si="550"/>
        <v>0</v>
      </c>
      <c r="ACL294">
        <v>0.5</v>
      </c>
      <c r="ACM294" s="25">
        <f t="shared" si="551"/>
        <v>76150000</v>
      </c>
      <c r="ACN294" s="11">
        <f t="shared" si="552"/>
        <v>50766666.666666664</v>
      </c>
      <c r="ACO294" s="65"/>
      <c r="ACR294" s="4" t="s">
        <v>1081</v>
      </c>
      <c r="ACS294" s="4">
        <v>1</v>
      </c>
      <c r="ACV294" s="4">
        <v>1</v>
      </c>
      <c r="ACX294" s="4">
        <v>1</v>
      </c>
      <c r="ACY294" s="4">
        <v>1</v>
      </c>
      <c r="ADL294" s="4">
        <v>1</v>
      </c>
      <c r="ADU294" s="4">
        <v>7</v>
      </c>
      <c r="ADW294" s="4">
        <v>7</v>
      </c>
      <c r="AEE294" s="1">
        <f t="shared" si="586"/>
        <v>0</v>
      </c>
      <c r="AEY294" s="4">
        <v>1</v>
      </c>
      <c r="AFF294" s="4">
        <v>1</v>
      </c>
      <c r="AFM294" s="4">
        <v>1</v>
      </c>
      <c r="AFQ294" s="4">
        <v>1</v>
      </c>
      <c r="AGB294" s="4">
        <v>1</v>
      </c>
      <c r="AGI294" s="4">
        <v>1</v>
      </c>
      <c r="AGL294" s="4">
        <v>60000000</v>
      </c>
      <c r="AGM294" s="5"/>
      <c r="AHF294" s="4">
        <v>92000000</v>
      </c>
      <c r="AHG294" s="4">
        <v>1</v>
      </c>
      <c r="AHJ294" s="4">
        <v>152000000</v>
      </c>
      <c r="AHK294" s="4">
        <v>1.53</v>
      </c>
      <c r="AHP294" s="4">
        <v>2</v>
      </c>
      <c r="AHX294" s="4">
        <v>1</v>
      </c>
      <c r="AIA294" s="4">
        <v>60</v>
      </c>
      <c r="AIB294" s="4">
        <v>1</v>
      </c>
      <c r="AIJ294" s="4">
        <v>1</v>
      </c>
      <c r="AIY294" s="5">
        <v>300000</v>
      </c>
      <c r="AIZ294" s="5"/>
      <c r="AJA294" s="27">
        <v>0.03</v>
      </c>
      <c r="AJB294" s="5"/>
      <c r="AJC294" s="4">
        <v>152000000</v>
      </c>
      <c r="AJF294" s="437"/>
      <c r="AJG294" s="37"/>
      <c r="AJH294" s="384">
        <v>152300000</v>
      </c>
      <c r="AJI294" s="11">
        <f t="shared" si="553"/>
        <v>8461111.1111111119</v>
      </c>
      <c r="AJJ294" s="60"/>
      <c r="AJK294" s="6"/>
      <c r="AJV294" s="1"/>
      <c r="AJW294" s="1">
        <f t="shared" si="587"/>
        <v>0</v>
      </c>
      <c r="AJY294" s="4">
        <v>800</v>
      </c>
      <c r="AJZ294" s="1">
        <f t="shared" si="588"/>
        <v>800</v>
      </c>
      <c r="AKA294" s="60"/>
      <c r="AKB294" s="4" t="s">
        <v>1155</v>
      </c>
      <c r="ALN294" s="11"/>
      <c r="ALO294" s="32">
        <v>152300000</v>
      </c>
      <c r="ALU294" s="60"/>
      <c r="ALZ294" s="4">
        <v>1</v>
      </c>
      <c r="AMA294" s="4">
        <v>1</v>
      </c>
      <c r="AMB294" s="4">
        <v>1</v>
      </c>
      <c r="AMJ294" s="403"/>
    </row>
    <row r="295" spans="1:1024" s="7" customFormat="1" ht="19" customHeight="1" x14ac:dyDescent="0.25">
      <c r="A295" s="274"/>
      <c r="B295" s="113">
        <v>398</v>
      </c>
      <c r="C295" s="473" t="s">
        <v>1036</v>
      </c>
      <c r="D295" s="304" t="s">
        <v>1407</v>
      </c>
      <c r="E295" s="7">
        <v>2011</v>
      </c>
      <c r="F295" s="7">
        <v>21</v>
      </c>
      <c r="J295" s="7">
        <v>21</v>
      </c>
      <c r="K295" s="7">
        <v>2003</v>
      </c>
      <c r="L295" s="7">
        <v>2008</v>
      </c>
      <c r="M295" s="7">
        <v>6</v>
      </c>
      <c r="AG295" s="7">
        <v>1</v>
      </c>
      <c r="AH295" s="7">
        <v>1</v>
      </c>
      <c r="AI295" s="7">
        <v>1</v>
      </c>
      <c r="AJ295" s="7">
        <v>1</v>
      </c>
      <c r="AK295" s="7">
        <v>1</v>
      </c>
      <c r="AL295" s="7">
        <v>1</v>
      </c>
      <c r="AX295" s="7">
        <v>1</v>
      </c>
      <c r="BN295" s="7">
        <v>1</v>
      </c>
      <c r="BO295" s="7">
        <v>1</v>
      </c>
      <c r="BP295" s="7">
        <v>1</v>
      </c>
      <c r="BQ295" s="7">
        <v>1</v>
      </c>
      <c r="BT295" s="7">
        <v>1</v>
      </c>
      <c r="BU295" s="7">
        <v>1</v>
      </c>
      <c r="BV295" s="7">
        <v>1</v>
      </c>
      <c r="BX295" s="7">
        <v>1</v>
      </c>
      <c r="CB295" s="7">
        <v>1</v>
      </c>
      <c r="CD295" s="7">
        <v>1</v>
      </c>
      <c r="CG295" s="7">
        <v>10</v>
      </c>
      <c r="CH295" s="248"/>
      <c r="CP295" s="1">
        <f t="shared" si="554"/>
        <v>0</v>
      </c>
      <c r="CQ295" s="1"/>
      <c r="CS295" s="1">
        <f t="shared" si="517"/>
        <v>0</v>
      </c>
      <c r="CT295" s="1"/>
      <c r="DO295" s="1">
        <f t="shared" si="555"/>
        <v>0</v>
      </c>
      <c r="DP295" s="1"/>
      <c r="DX295" s="1">
        <f t="shared" si="556"/>
        <v>0</v>
      </c>
      <c r="DY295" s="1"/>
      <c r="EE295" s="1">
        <f t="shared" si="557"/>
        <v>0</v>
      </c>
      <c r="EF295" s="1"/>
      <c r="EH295" s="1">
        <f t="shared" si="558"/>
        <v>0</v>
      </c>
      <c r="EI295" s="1"/>
      <c r="EV295" s="7">
        <v>1</v>
      </c>
      <c r="FF295" s="117"/>
      <c r="GP295" s="1">
        <f t="shared" si="518"/>
        <v>0</v>
      </c>
      <c r="GQ295" s="1"/>
      <c r="GY295" s="1">
        <f t="shared" si="559"/>
        <v>0</v>
      </c>
      <c r="GZ295" s="1"/>
      <c r="HC295" s="1">
        <f t="shared" si="560"/>
        <v>0</v>
      </c>
      <c r="HD295" s="1"/>
      <c r="HN295" s="7">
        <v>1</v>
      </c>
      <c r="HS295" s="1">
        <f t="shared" si="561"/>
        <v>1</v>
      </c>
      <c r="HT295" s="1">
        <v>1</v>
      </c>
      <c r="HX295" s="1">
        <f t="shared" si="519"/>
        <v>0</v>
      </c>
      <c r="HY295" s="1"/>
      <c r="ID295" s="1">
        <f t="shared" si="520"/>
        <v>0</v>
      </c>
      <c r="IE295" s="1"/>
      <c r="IF295" s="7">
        <v>1</v>
      </c>
      <c r="IH295" s="7">
        <v>1</v>
      </c>
      <c r="IN295" s="1">
        <f t="shared" si="562"/>
        <v>2</v>
      </c>
      <c r="IO295" s="7">
        <v>1</v>
      </c>
      <c r="IW295" s="1">
        <f t="shared" si="563"/>
        <v>0</v>
      </c>
      <c r="IX295" s="1"/>
      <c r="IZ295" s="1">
        <f t="shared" si="521"/>
        <v>0</v>
      </c>
      <c r="JA295" s="1"/>
      <c r="JJ295" s="1">
        <f t="shared" si="522"/>
        <v>0</v>
      </c>
      <c r="JK295" s="1"/>
      <c r="JV295" s="1">
        <f t="shared" si="564"/>
        <v>0</v>
      </c>
      <c r="JW295" s="1"/>
      <c r="KB295" s="1">
        <f t="shared" si="565"/>
        <v>0</v>
      </c>
      <c r="KC295" s="1"/>
      <c r="LG295" s="1">
        <f t="shared" si="523"/>
        <v>0</v>
      </c>
      <c r="LH295" s="1"/>
      <c r="LT295" s="1">
        <f t="shared" si="566"/>
        <v>0</v>
      </c>
      <c r="LU295" s="1"/>
      <c r="MA295" s="1">
        <f t="shared" si="567"/>
        <v>0</v>
      </c>
      <c r="MB295" s="1"/>
      <c r="MF295" s="1">
        <f t="shared" si="568"/>
        <v>0</v>
      </c>
      <c r="MG295" s="1"/>
      <c r="MM295" s="1">
        <f t="shared" si="569"/>
        <v>0</v>
      </c>
      <c r="MN295" s="1"/>
      <c r="MS295" s="1">
        <f t="shared" si="570"/>
        <v>0</v>
      </c>
      <c r="MT295" s="1"/>
      <c r="MU295" s="115">
        <v>1</v>
      </c>
      <c r="OI295" s="121"/>
      <c r="OO295" s="7">
        <v>1</v>
      </c>
      <c r="OV295" s="7">
        <v>1</v>
      </c>
      <c r="OW295" s="7">
        <v>1</v>
      </c>
      <c r="OX295" s="7">
        <v>1</v>
      </c>
      <c r="PD295" s="1">
        <f t="shared" si="524"/>
        <v>4</v>
      </c>
      <c r="PE295" s="1">
        <v>1</v>
      </c>
      <c r="QF295" s="1">
        <f t="shared" si="571"/>
        <v>0</v>
      </c>
      <c r="QG295" s="1"/>
      <c r="QY295" s="1">
        <f t="shared" si="572"/>
        <v>0</v>
      </c>
      <c r="RK295" s="1">
        <f t="shared" si="573"/>
        <v>0</v>
      </c>
      <c r="RL295" s="1"/>
      <c r="SA295" s="1">
        <f t="shared" si="574"/>
        <v>0</v>
      </c>
      <c r="SG295" s="1">
        <f t="shared" si="575"/>
        <v>0</v>
      </c>
      <c r="SO295" s="1">
        <f t="shared" si="576"/>
        <v>0</v>
      </c>
      <c r="TB295" s="1">
        <f t="shared" si="577"/>
        <v>0</v>
      </c>
      <c r="TD295" s="7">
        <v>1</v>
      </c>
      <c r="TS295" s="1">
        <f t="shared" si="525"/>
        <v>1</v>
      </c>
      <c r="TT295" s="1">
        <v>1</v>
      </c>
      <c r="UD295" s="1">
        <f t="shared" si="526"/>
        <v>0</v>
      </c>
      <c r="UE295" s="1"/>
      <c r="UG295" s="1">
        <f t="shared" si="527"/>
        <v>0</v>
      </c>
      <c r="UH295" s="1"/>
      <c r="UQ295" s="1">
        <f t="shared" si="578"/>
        <v>0</v>
      </c>
      <c r="UR295" s="1"/>
      <c r="VA295" s="1">
        <f t="shared" si="579"/>
        <v>0</v>
      </c>
      <c r="VB295" s="1"/>
      <c r="VG295" s="1">
        <f t="shared" si="580"/>
        <v>0</v>
      </c>
      <c r="VH295" s="1"/>
      <c r="VI295" s="7">
        <v>1</v>
      </c>
      <c r="WY295" s="1">
        <f t="shared" si="528"/>
        <v>1</v>
      </c>
      <c r="WZ295" s="1">
        <v>1</v>
      </c>
      <c r="XB295" s="1">
        <f t="shared" si="581"/>
        <v>0</v>
      </c>
      <c r="XC295" s="1"/>
      <c r="XG295" s="1">
        <f t="shared" si="529"/>
        <v>0</v>
      </c>
      <c r="XH295" s="1"/>
      <c r="XK295" s="109"/>
      <c r="XL295" s="1">
        <f t="shared" si="530"/>
        <v>8</v>
      </c>
      <c r="XM295" s="1">
        <f t="shared" si="531"/>
        <v>0</v>
      </c>
      <c r="XN295" s="1">
        <f t="shared" si="582"/>
        <v>0</v>
      </c>
      <c r="XO295" s="1">
        <f t="shared" si="532"/>
        <v>1</v>
      </c>
      <c r="XP295" s="1">
        <f t="shared" si="583"/>
        <v>0</v>
      </c>
      <c r="XQ295" s="1">
        <f t="shared" si="533"/>
        <v>0</v>
      </c>
      <c r="XR295" s="1">
        <f t="shared" si="534"/>
        <v>0</v>
      </c>
      <c r="XS295" s="1">
        <f t="shared" si="511"/>
        <v>0</v>
      </c>
      <c r="XT295" s="1">
        <f t="shared" si="584"/>
        <v>0</v>
      </c>
      <c r="XU295" s="1">
        <f t="shared" si="535"/>
        <v>0</v>
      </c>
      <c r="XV295" s="1">
        <f t="shared" si="536"/>
        <v>0</v>
      </c>
      <c r="XW295" s="1">
        <f t="shared" si="537"/>
        <v>0</v>
      </c>
      <c r="XX295" s="1">
        <f t="shared" si="538"/>
        <v>0</v>
      </c>
      <c r="XY295" s="1">
        <f t="shared" si="539"/>
        <v>1</v>
      </c>
      <c r="XZ295" s="1">
        <f t="shared" si="540"/>
        <v>0</v>
      </c>
      <c r="YA295" s="1">
        <f t="shared" si="541"/>
        <v>1</v>
      </c>
      <c r="YB295" s="1">
        <f t="shared" si="542"/>
        <v>0</v>
      </c>
      <c r="YC295" s="1">
        <f t="shared" si="543"/>
        <v>0</v>
      </c>
      <c r="YD295" s="132"/>
      <c r="YE295" s="133">
        <f t="shared" si="516"/>
        <v>11</v>
      </c>
      <c r="YF295" s="133">
        <f t="shared" si="544"/>
        <v>1715772.7272727273</v>
      </c>
      <c r="YG295" s="130">
        <v>7</v>
      </c>
      <c r="YH295" s="130">
        <f t="shared" si="545"/>
        <v>2696214.2857142859</v>
      </c>
      <c r="YI295" s="135">
        <v>4</v>
      </c>
      <c r="YJ295" s="128">
        <f t="shared" si="546"/>
        <v>4718375</v>
      </c>
      <c r="YK295" s="178"/>
      <c r="YL295">
        <v>0.5</v>
      </c>
      <c r="YM295"/>
      <c r="YN295"/>
      <c r="YO295"/>
      <c r="YP295"/>
      <c r="YQ295"/>
      <c r="YR295">
        <v>1</v>
      </c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>
        <v>1</v>
      </c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>
        <f t="shared" si="585"/>
        <v>2</v>
      </c>
      <c r="ACD295" s="25">
        <f t="shared" si="514"/>
        <v>9436750</v>
      </c>
      <c r="ACE295" s="11">
        <f t="shared" si="547"/>
        <v>13</v>
      </c>
      <c r="ACF295" s="11">
        <f t="shared" si="548"/>
        <v>2903615.3846153845</v>
      </c>
      <c r="ACG295" s="7">
        <v>34</v>
      </c>
      <c r="ACH295" s="7">
        <v>2</v>
      </c>
      <c r="ACI295" s="11">
        <f t="shared" si="549"/>
        <v>18873500</v>
      </c>
      <c r="ACJ295" s="45">
        <v>0.5</v>
      </c>
      <c r="ACK295" s="13">
        <f t="shared" si="550"/>
        <v>18873500</v>
      </c>
      <c r="ACL295">
        <v>0.5</v>
      </c>
      <c r="ACM295" s="25">
        <f t="shared" si="551"/>
        <v>18873500</v>
      </c>
      <c r="ACN295" s="11">
        <f t="shared" si="552"/>
        <v>18873500</v>
      </c>
      <c r="ACO295" s="66"/>
      <c r="ACR295" s="7" t="s">
        <v>1081</v>
      </c>
      <c r="ACS295" s="7">
        <v>1</v>
      </c>
      <c r="ACT295" s="7">
        <v>1</v>
      </c>
      <c r="ACU295" s="7">
        <v>1</v>
      </c>
      <c r="ACX295" s="7">
        <v>1</v>
      </c>
      <c r="ACY295" s="7">
        <v>1</v>
      </c>
      <c r="ADL295" s="7">
        <v>1</v>
      </c>
      <c r="ADN295" s="7">
        <v>1</v>
      </c>
      <c r="ADO295" s="7">
        <v>1</v>
      </c>
      <c r="ADP295" s="7">
        <v>1</v>
      </c>
      <c r="ADQ295" s="7">
        <v>1</v>
      </c>
      <c r="ADR295" s="7">
        <v>1</v>
      </c>
      <c r="ADU295" s="7">
        <v>7</v>
      </c>
      <c r="ADW295" s="7">
        <v>7</v>
      </c>
      <c r="ADX295" s="7">
        <v>8</v>
      </c>
      <c r="ADY295" s="7">
        <v>1</v>
      </c>
      <c r="ADZ295" s="7">
        <v>1</v>
      </c>
      <c r="AEA295" s="7">
        <v>5</v>
      </c>
      <c r="AEE295" s="1">
        <f t="shared" si="586"/>
        <v>0</v>
      </c>
      <c r="AEI295" s="7">
        <v>1</v>
      </c>
      <c r="AEY295" s="7">
        <v>1</v>
      </c>
      <c r="AFC295" s="7">
        <v>1</v>
      </c>
      <c r="AFF295" s="7">
        <v>1</v>
      </c>
      <c r="AFL295" s="7">
        <v>1</v>
      </c>
      <c r="AFM295" s="7">
        <v>1</v>
      </c>
      <c r="AFN295" s="7">
        <v>1</v>
      </c>
      <c r="AFW295" s="7">
        <v>1</v>
      </c>
      <c r="AFY295" s="7">
        <v>1</v>
      </c>
      <c r="AFZ295" s="7">
        <v>1</v>
      </c>
      <c r="AGB295" s="7">
        <v>1</v>
      </c>
      <c r="AGL295" s="7">
        <v>27747000</v>
      </c>
      <c r="AGM295" s="8"/>
      <c r="AHF295" s="7">
        <v>10000000</v>
      </c>
      <c r="AHG295" s="7">
        <v>1</v>
      </c>
      <c r="AHI295" s="7">
        <v>1</v>
      </c>
      <c r="AHJ295" s="7">
        <v>37700000</v>
      </c>
      <c r="AHK295" s="7">
        <v>39</v>
      </c>
      <c r="AHL295" s="7">
        <v>7</v>
      </c>
      <c r="AHQ295" s="7">
        <v>9</v>
      </c>
      <c r="AHX295" s="7">
        <v>1</v>
      </c>
      <c r="AIN295" s="7">
        <v>1</v>
      </c>
      <c r="AIO295" s="7">
        <v>1</v>
      </c>
      <c r="AIX295" s="7">
        <v>1</v>
      </c>
      <c r="AIY295" s="8">
        <v>16000</v>
      </c>
      <c r="AIZ295" s="8"/>
      <c r="AJA295" s="7">
        <v>0.04</v>
      </c>
      <c r="AJB295" s="8">
        <v>37700000</v>
      </c>
      <c r="AJF295" s="441"/>
      <c r="AJG295" s="36"/>
      <c r="AJH295" s="384">
        <v>37747000</v>
      </c>
      <c r="AJI295" s="11">
        <f t="shared" si="553"/>
        <v>2903615.3846153845</v>
      </c>
      <c r="AJJ295" s="61"/>
      <c r="AJK295" s="9">
        <v>3.11</v>
      </c>
      <c r="AJL295" s="7">
        <v>26</v>
      </c>
      <c r="AJM295" s="7">
        <v>5</v>
      </c>
      <c r="AJS295" s="7">
        <v>1</v>
      </c>
      <c r="AJU295" s="7">
        <v>3</v>
      </c>
      <c r="AJV295" s="1">
        <v>3</v>
      </c>
      <c r="AJW295" s="1">
        <f t="shared" si="587"/>
        <v>35</v>
      </c>
      <c r="AJY295" s="7">
        <v>15</v>
      </c>
      <c r="AJZ295" s="1">
        <f t="shared" si="588"/>
        <v>50</v>
      </c>
      <c r="AKA295" s="61"/>
      <c r="AKB295" s="7" t="s">
        <v>1245</v>
      </c>
      <c r="AKC295" s="7" t="s">
        <v>374</v>
      </c>
      <c r="AKD295" s="7" t="s">
        <v>1246</v>
      </c>
      <c r="AKE295" s="7" t="s">
        <v>1247</v>
      </c>
      <c r="AKF295" s="7" t="s">
        <v>1248</v>
      </c>
      <c r="AKG295" s="7" t="s">
        <v>1048</v>
      </c>
      <c r="AKH295" s="7" t="s">
        <v>1249</v>
      </c>
      <c r="ALM295" s="7">
        <v>7</v>
      </c>
      <c r="ALN295" s="11">
        <f t="shared" si="589"/>
        <v>5392428.5714285718</v>
      </c>
      <c r="ALO295" s="8">
        <v>37747000</v>
      </c>
      <c r="ALP295" s="7">
        <v>1</v>
      </c>
      <c r="ALQ295" s="7">
        <v>2</v>
      </c>
      <c r="ALR295" s="7">
        <v>4</v>
      </c>
      <c r="ALU295" s="61"/>
      <c r="ALV295" s="7">
        <v>1</v>
      </c>
      <c r="ALZ295" s="7">
        <v>1</v>
      </c>
      <c r="AMA295" s="7">
        <v>1</v>
      </c>
      <c r="AMC295" s="7">
        <v>1</v>
      </c>
      <c r="AMD295" s="7">
        <v>1</v>
      </c>
      <c r="AME295" s="7">
        <v>1</v>
      </c>
      <c r="AMG295" s="7">
        <v>1</v>
      </c>
      <c r="AMH295" s="7">
        <v>1</v>
      </c>
      <c r="AMI295" s="7">
        <v>1</v>
      </c>
      <c r="AMJ295" s="404"/>
    </row>
    <row r="296" spans="1:1024" s="23" customFormat="1" ht="19" customHeight="1" x14ac:dyDescent="0.25">
      <c r="A296" s="279"/>
      <c r="B296" s="113">
        <v>399</v>
      </c>
      <c r="C296" s="472"/>
      <c r="D296" s="304" t="s">
        <v>1387</v>
      </c>
      <c r="E296" s="23">
        <v>2012</v>
      </c>
      <c r="F296" s="23">
        <v>20</v>
      </c>
      <c r="J296" s="23">
        <v>12</v>
      </c>
      <c r="K296" s="23">
        <v>2009</v>
      </c>
      <c r="L296" s="23">
        <v>2012</v>
      </c>
      <c r="M296" s="23">
        <v>4</v>
      </c>
      <c r="AB296" s="23">
        <v>1</v>
      </c>
      <c r="AC296" s="23">
        <v>1</v>
      </c>
      <c r="AD296" s="23">
        <v>1</v>
      </c>
      <c r="AE296" s="23">
        <v>1</v>
      </c>
      <c r="AF296" s="23">
        <v>1</v>
      </c>
      <c r="AG296" s="23">
        <v>1</v>
      </c>
      <c r="AH296" s="23">
        <v>1</v>
      </c>
      <c r="AI296" s="23">
        <v>1</v>
      </c>
      <c r="AJ296" s="23">
        <v>1</v>
      </c>
      <c r="AK296" s="23">
        <v>1</v>
      </c>
      <c r="AL296" s="23">
        <v>1</v>
      </c>
      <c r="AM296" s="23">
        <v>1</v>
      </c>
      <c r="AO296" s="23">
        <v>1</v>
      </c>
      <c r="AP296" s="23">
        <v>1</v>
      </c>
      <c r="AX296" s="23">
        <v>1</v>
      </c>
      <c r="AY296" s="23">
        <v>1</v>
      </c>
      <c r="AZ296" s="23">
        <v>1</v>
      </c>
      <c r="BA296" s="23">
        <v>1</v>
      </c>
      <c r="BL296" s="23">
        <v>1</v>
      </c>
      <c r="BP296" s="23">
        <v>1</v>
      </c>
      <c r="BV296" s="23">
        <v>1</v>
      </c>
      <c r="CG296" s="23">
        <v>4</v>
      </c>
      <c r="CH296" s="258"/>
      <c r="CP296" s="213">
        <f t="shared" si="554"/>
        <v>0</v>
      </c>
      <c r="CQ296" s="213"/>
      <c r="CS296" s="213">
        <f t="shared" si="517"/>
        <v>0</v>
      </c>
      <c r="CT296" s="213"/>
      <c r="CU296" s="23">
        <v>1</v>
      </c>
      <c r="DO296" s="213">
        <f t="shared" si="555"/>
        <v>1</v>
      </c>
      <c r="DP296" s="213">
        <v>1</v>
      </c>
      <c r="DX296" s="213">
        <f t="shared" si="556"/>
        <v>0</v>
      </c>
      <c r="DY296" s="213"/>
      <c r="EE296" s="213">
        <f t="shared" si="557"/>
        <v>0</v>
      </c>
      <c r="EF296" s="213"/>
      <c r="EH296" s="213">
        <f t="shared" si="558"/>
        <v>0</v>
      </c>
      <c r="EI296" s="213"/>
      <c r="FV296" s="23">
        <v>1</v>
      </c>
      <c r="GP296" s="213">
        <f t="shared" si="518"/>
        <v>1</v>
      </c>
      <c r="GQ296" s="213">
        <v>1</v>
      </c>
      <c r="GY296" s="213">
        <f t="shared" si="559"/>
        <v>0</v>
      </c>
      <c r="GZ296" s="213"/>
      <c r="HC296" s="213">
        <f t="shared" si="560"/>
        <v>0</v>
      </c>
      <c r="HD296" s="213"/>
      <c r="HS296" s="213">
        <f t="shared" si="561"/>
        <v>0</v>
      </c>
      <c r="HT296" s="213"/>
      <c r="HX296" s="213">
        <f t="shared" si="519"/>
        <v>0</v>
      </c>
      <c r="HY296" s="213"/>
      <c r="ID296" s="213">
        <f t="shared" si="520"/>
        <v>0</v>
      </c>
      <c r="IE296" s="213"/>
      <c r="IF296" s="23">
        <v>1</v>
      </c>
      <c r="IN296" s="213">
        <f t="shared" si="562"/>
        <v>1</v>
      </c>
      <c r="IO296" s="23">
        <v>1</v>
      </c>
      <c r="IW296" s="213">
        <f t="shared" si="563"/>
        <v>0</v>
      </c>
      <c r="IX296" s="213"/>
      <c r="IZ296" s="213">
        <f t="shared" si="521"/>
        <v>0</v>
      </c>
      <c r="JA296" s="213"/>
      <c r="JJ296" s="213">
        <f t="shared" si="522"/>
        <v>0</v>
      </c>
      <c r="JK296" s="213"/>
      <c r="JV296" s="213">
        <f t="shared" si="564"/>
        <v>0</v>
      </c>
      <c r="JW296" s="213"/>
      <c r="KB296" s="213">
        <f t="shared" si="565"/>
        <v>0</v>
      </c>
      <c r="KC296" s="213"/>
      <c r="LG296" s="213">
        <f t="shared" si="523"/>
        <v>0</v>
      </c>
      <c r="LH296" s="213"/>
      <c r="LT296" s="213">
        <f t="shared" si="566"/>
        <v>0</v>
      </c>
      <c r="LU296" s="213"/>
      <c r="MA296" s="213">
        <f t="shared" si="567"/>
        <v>0</v>
      </c>
      <c r="MB296" s="213"/>
      <c r="MF296" s="213">
        <f t="shared" si="568"/>
        <v>0</v>
      </c>
      <c r="MG296" s="213"/>
      <c r="MM296" s="213">
        <f t="shared" si="569"/>
        <v>0</v>
      </c>
      <c r="MN296" s="213"/>
      <c r="MS296" s="213">
        <f t="shared" si="570"/>
        <v>0</v>
      </c>
      <c r="MT296" s="213"/>
      <c r="OB296" s="23">
        <v>1</v>
      </c>
      <c r="OF296" s="23">
        <v>1</v>
      </c>
      <c r="OH296" s="23">
        <v>1</v>
      </c>
      <c r="OI296" s="23">
        <v>1</v>
      </c>
      <c r="PD296" s="213">
        <f t="shared" si="524"/>
        <v>1</v>
      </c>
      <c r="PE296" s="213">
        <v>1</v>
      </c>
      <c r="PF296" s="23">
        <v>1</v>
      </c>
      <c r="QF296" s="213">
        <f t="shared" si="571"/>
        <v>0</v>
      </c>
      <c r="QG296" s="213"/>
      <c r="QY296" s="213">
        <f t="shared" si="572"/>
        <v>0</v>
      </c>
      <c r="RK296" s="213">
        <f t="shared" si="573"/>
        <v>0</v>
      </c>
      <c r="RL296" s="213"/>
      <c r="SA296" s="213">
        <f t="shared" si="574"/>
        <v>0</v>
      </c>
      <c r="SG296" s="213">
        <f t="shared" si="575"/>
        <v>0</v>
      </c>
      <c r="SO296" s="213">
        <f t="shared" si="576"/>
        <v>0</v>
      </c>
      <c r="TB296" s="213">
        <f t="shared" si="577"/>
        <v>0</v>
      </c>
      <c r="TS296" s="213">
        <f t="shared" si="525"/>
        <v>0</v>
      </c>
      <c r="TT296" s="213"/>
      <c r="UD296" s="213">
        <f t="shared" si="526"/>
        <v>0</v>
      </c>
      <c r="UE296" s="213"/>
      <c r="UG296" s="213">
        <f t="shared" si="527"/>
        <v>0</v>
      </c>
      <c r="UH296" s="213"/>
      <c r="UQ296" s="213">
        <f t="shared" si="578"/>
        <v>0</v>
      </c>
      <c r="UR296" s="213"/>
      <c r="VA296" s="213">
        <f t="shared" si="579"/>
        <v>0</v>
      </c>
      <c r="VB296" s="213"/>
      <c r="VG296" s="213">
        <f t="shared" si="580"/>
        <v>0</v>
      </c>
      <c r="VH296" s="213"/>
      <c r="WY296" s="213">
        <f t="shared" si="528"/>
        <v>0</v>
      </c>
      <c r="WZ296" s="213"/>
      <c r="XA296" s="23">
        <v>1</v>
      </c>
      <c r="XB296" s="213">
        <f t="shared" si="581"/>
        <v>1</v>
      </c>
      <c r="XC296" s="213">
        <v>1</v>
      </c>
      <c r="XG296" s="213">
        <f t="shared" si="529"/>
        <v>0</v>
      </c>
      <c r="XH296" s="213"/>
      <c r="XK296" s="243"/>
      <c r="XL296" s="213">
        <f t="shared" si="530"/>
        <v>2</v>
      </c>
      <c r="XM296" s="213">
        <f t="shared" si="531"/>
        <v>0</v>
      </c>
      <c r="XN296" s="213">
        <f t="shared" si="582"/>
        <v>0</v>
      </c>
      <c r="XO296" s="213">
        <f t="shared" si="532"/>
        <v>0</v>
      </c>
      <c r="XP296" s="213">
        <f t="shared" si="583"/>
        <v>0</v>
      </c>
      <c r="XQ296" s="213">
        <f t="shared" si="533"/>
        <v>0</v>
      </c>
      <c r="XR296" s="213">
        <f t="shared" si="534"/>
        <v>0</v>
      </c>
      <c r="XS296" s="213">
        <f t="shared" ref="XS296:XS313" si="590">SUM(XB296+VG296+UQ296+SZ296+SG296+QY296+KB296+GY296+EE296)</f>
        <v>1</v>
      </c>
      <c r="XT296" s="213">
        <f t="shared" si="584"/>
        <v>1</v>
      </c>
      <c r="XU296" s="213">
        <f t="shared" si="535"/>
        <v>1</v>
      </c>
      <c r="XV296" s="213">
        <f t="shared" si="536"/>
        <v>0</v>
      </c>
      <c r="XW296" s="213">
        <f t="shared" si="537"/>
        <v>0</v>
      </c>
      <c r="XX296" s="213">
        <f t="shared" si="538"/>
        <v>0</v>
      </c>
      <c r="XY296" s="213">
        <f t="shared" si="539"/>
        <v>3</v>
      </c>
      <c r="XZ296" s="213">
        <f t="shared" si="540"/>
        <v>1</v>
      </c>
      <c r="YA296" s="213">
        <f t="shared" si="541"/>
        <v>0</v>
      </c>
      <c r="YB296" s="213">
        <f t="shared" si="542"/>
        <v>0</v>
      </c>
      <c r="YC296" s="213">
        <f t="shared" si="543"/>
        <v>0</v>
      </c>
      <c r="YD296" s="132"/>
      <c r="YE296" s="215">
        <f t="shared" si="516"/>
        <v>9</v>
      </c>
      <c r="YF296" s="133">
        <f t="shared" si="544"/>
        <v>944444.4444444445</v>
      </c>
      <c r="YG296" s="215">
        <v>7</v>
      </c>
      <c r="YH296" s="130">
        <f t="shared" si="545"/>
        <v>1214285.7142857143</v>
      </c>
      <c r="YI296" s="23">
        <v>6</v>
      </c>
      <c r="YJ296" s="128">
        <f t="shared" si="546"/>
        <v>1416666.6666666667</v>
      </c>
      <c r="YK296" s="244"/>
      <c r="YL296" s="213">
        <v>0.5</v>
      </c>
      <c r="YM296" s="213"/>
      <c r="YN296" s="213"/>
      <c r="YO296" s="213"/>
      <c r="YP296" s="213">
        <v>1</v>
      </c>
      <c r="YQ296" s="213">
        <v>1</v>
      </c>
      <c r="YR296" s="213"/>
      <c r="YS296" s="213"/>
      <c r="YT296" s="213"/>
      <c r="YU296" s="213"/>
      <c r="YV296" s="213"/>
      <c r="YW296" s="213"/>
      <c r="YX296" s="213"/>
      <c r="YY296" s="213"/>
      <c r="YZ296" s="213"/>
      <c r="ZA296" s="213"/>
      <c r="ZB296" s="213"/>
      <c r="ZC296" s="213">
        <v>1</v>
      </c>
      <c r="ZD296" s="213">
        <v>1</v>
      </c>
      <c r="ZE296" s="213"/>
      <c r="ZF296" s="213"/>
      <c r="ZG296" s="213"/>
      <c r="ZH296" s="213"/>
      <c r="ZI296" s="213"/>
      <c r="ZJ296" s="213"/>
      <c r="ZK296" s="213"/>
      <c r="ZL296" s="213"/>
      <c r="ZM296" s="213"/>
      <c r="ZN296" s="213"/>
      <c r="ZO296" s="213"/>
      <c r="ZP296" s="213"/>
      <c r="ZQ296" s="213"/>
      <c r="ZR296" s="213"/>
      <c r="ZS296" s="213"/>
      <c r="ZT296" s="213"/>
      <c r="ZU296" s="213"/>
      <c r="ZV296" s="213"/>
      <c r="ZW296" s="213"/>
      <c r="ZX296" s="213"/>
      <c r="ZY296" s="213"/>
      <c r="ZZ296" s="213"/>
      <c r="AAA296" s="213"/>
      <c r="AAB296" s="213"/>
      <c r="AAC296" s="213"/>
      <c r="AAD296" s="213"/>
      <c r="AAE296" s="213"/>
      <c r="AAF296" s="213"/>
      <c r="AAG296" s="213"/>
      <c r="AAH296" s="213"/>
      <c r="AAI296" s="213"/>
      <c r="AAJ296" s="213"/>
      <c r="AAK296" s="213"/>
      <c r="AAL296" s="213"/>
      <c r="AAM296" s="213"/>
      <c r="AAN296" s="213"/>
      <c r="AAO296" s="213"/>
      <c r="AAP296" s="213"/>
      <c r="AAQ296" s="213"/>
      <c r="AAR296" s="213"/>
      <c r="AAS296" s="213"/>
      <c r="AAT296" s="213"/>
      <c r="AAU296" s="213"/>
      <c r="AAV296" s="213"/>
      <c r="AAW296" s="213"/>
      <c r="AAX296" s="213"/>
      <c r="AAY296" s="213"/>
      <c r="AAZ296" s="213"/>
      <c r="ABA296" s="213"/>
      <c r="ABB296" s="213"/>
      <c r="ABC296" s="213"/>
      <c r="ABD296" s="213"/>
      <c r="ABE296" s="213"/>
      <c r="ABF296" s="213"/>
      <c r="ABG296" s="213"/>
      <c r="ABH296" s="213"/>
      <c r="ABI296" s="213">
        <v>1</v>
      </c>
      <c r="ABJ296" s="213"/>
      <c r="ABK296" s="213"/>
      <c r="ABL296" s="213"/>
      <c r="ABM296" s="213"/>
      <c r="ABN296" s="213">
        <v>1</v>
      </c>
      <c r="ABO296" s="213">
        <v>1</v>
      </c>
      <c r="ABP296" s="213"/>
      <c r="ABQ296" s="213"/>
      <c r="ABR296" s="213"/>
      <c r="ABS296" s="213">
        <v>1</v>
      </c>
      <c r="ABT296" s="213"/>
      <c r="ABU296" s="213"/>
      <c r="ABV296" s="213"/>
      <c r="ABW296" s="213"/>
      <c r="ABX296" s="213"/>
      <c r="ABY296" s="213"/>
      <c r="ABZ296" s="213"/>
      <c r="ACA296" s="213"/>
      <c r="ACB296" s="213"/>
      <c r="ACC296" s="213">
        <f t="shared" si="585"/>
        <v>8</v>
      </c>
      <c r="ACD296" s="25">
        <f t="shared" si="514"/>
        <v>1062500</v>
      </c>
      <c r="ACE296" s="215">
        <f t="shared" si="547"/>
        <v>17</v>
      </c>
      <c r="ACF296" s="11">
        <f t="shared" si="548"/>
        <v>1000000</v>
      </c>
      <c r="ACG296" s="23">
        <v>34</v>
      </c>
      <c r="ACH296" s="23">
        <v>2</v>
      </c>
      <c r="ACI296" s="11">
        <f t="shared" si="549"/>
        <v>8500000</v>
      </c>
      <c r="ACJ296" s="33"/>
      <c r="ACK296" s="13">
        <f t="shared" si="550"/>
        <v>0</v>
      </c>
      <c r="ACL296" s="213">
        <v>0.5</v>
      </c>
      <c r="ACM296" s="25">
        <f t="shared" si="551"/>
        <v>8500000</v>
      </c>
      <c r="ACN296" s="11">
        <f t="shared" si="552"/>
        <v>8500000</v>
      </c>
      <c r="ACP296" s="23">
        <v>1</v>
      </c>
      <c r="ACR296" s="23" t="s">
        <v>1081</v>
      </c>
      <c r="ACS296" s="23">
        <v>1</v>
      </c>
      <c r="ACT296" s="23">
        <v>2</v>
      </c>
      <c r="ACU296" s="23">
        <v>2</v>
      </c>
      <c r="ACX296" s="23">
        <v>1</v>
      </c>
      <c r="ACY296" s="23">
        <v>1</v>
      </c>
      <c r="ADB296" s="23">
        <v>1</v>
      </c>
      <c r="ADC296" s="23">
        <v>1</v>
      </c>
      <c r="ADI296" s="23">
        <v>1</v>
      </c>
      <c r="ADK296" s="23">
        <v>1</v>
      </c>
      <c r="ADR296" s="23">
        <v>1</v>
      </c>
      <c r="ADU296" s="23">
        <v>7</v>
      </c>
      <c r="ADV296" s="463"/>
      <c r="ADW296" s="23">
        <v>7</v>
      </c>
      <c r="ADX296" s="23">
        <v>1</v>
      </c>
      <c r="AEC296" s="23">
        <v>1</v>
      </c>
      <c r="AEE296" s="1">
        <f t="shared" si="586"/>
        <v>1</v>
      </c>
      <c r="AEL296" s="23">
        <v>1</v>
      </c>
      <c r="AER296" s="23">
        <v>1</v>
      </c>
      <c r="AET296" s="23">
        <v>1</v>
      </c>
      <c r="AEV296" s="23">
        <v>1</v>
      </c>
      <c r="AEY296" s="23">
        <v>1</v>
      </c>
      <c r="AFA296" s="23">
        <v>1</v>
      </c>
      <c r="AFC296" s="23">
        <v>1</v>
      </c>
      <c r="AFD296" s="23">
        <v>1</v>
      </c>
      <c r="AFF296" s="23">
        <v>1</v>
      </c>
      <c r="AFR296" s="23">
        <v>1</v>
      </c>
      <c r="AFV296" s="23">
        <v>1</v>
      </c>
      <c r="AGL296" s="23">
        <v>10000</v>
      </c>
      <c r="AGM296" s="33"/>
      <c r="AHZ296" s="23">
        <v>1</v>
      </c>
      <c r="AIB296" s="23">
        <v>1</v>
      </c>
      <c r="AIQ296" s="23">
        <v>1</v>
      </c>
      <c r="AIU296" s="23">
        <v>1</v>
      </c>
      <c r="AIW296" s="23">
        <v>1</v>
      </c>
      <c r="AIY296" s="33">
        <v>6000000</v>
      </c>
      <c r="AIZ296" s="33"/>
      <c r="AJA296" s="245">
        <v>0.12</v>
      </c>
      <c r="AJB296" s="33">
        <v>500000000</v>
      </c>
      <c r="AJF296" s="446"/>
      <c r="AJG296" s="49"/>
      <c r="AJH296" s="392">
        <v>17000000</v>
      </c>
      <c r="AJI296" s="11">
        <f t="shared" si="553"/>
        <v>1000000</v>
      </c>
      <c r="AJJ296" s="24"/>
      <c r="AJK296" s="24">
        <v>4</v>
      </c>
      <c r="AJW296" s="23">
        <f t="shared" si="587"/>
        <v>0</v>
      </c>
      <c r="AJY296" s="23">
        <v>105</v>
      </c>
      <c r="AJZ296" s="23">
        <v>232</v>
      </c>
      <c r="AKA296" s="24"/>
      <c r="AKB296" s="23" t="s">
        <v>1091</v>
      </c>
      <c r="AKC296" s="23" t="s">
        <v>1255</v>
      </c>
      <c r="AKD296" s="23" t="s">
        <v>1256</v>
      </c>
      <c r="AKE296" s="23" t="s">
        <v>1257</v>
      </c>
      <c r="AKG296" s="23" t="s">
        <v>1282</v>
      </c>
      <c r="ALM296" s="23">
        <v>6</v>
      </c>
      <c r="ALN296" s="33">
        <f t="shared" si="589"/>
        <v>83333333.333333328</v>
      </c>
      <c r="ALO296" s="33">
        <v>500000000</v>
      </c>
      <c r="ALP296" s="23">
        <v>3</v>
      </c>
      <c r="ALQ296" s="23">
        <v>2</v>
      </c>
      <c r="ALR296" s="23">
        <v>9</v>
      </c>
      <c r="ALU296" s="24"/>
      <c r="ALV296" s="23">
        <v>1</v>
      </c>
      <c r="ALZ296" s="23">
        <v>1</v>
      </c>
      <c r="AMA296" s="23">
        <v>1</v>
      </c>
      <c r="AMB296" s="23">
        <v>1</v>
      </c>
      <c r="AMC296" s="23">
        <v>1</v>
      </c>
      <c r="AME296" s="23">
        <v>1</v>
      </c>
      <c r="AMF296" s="23">
        <v>1</v>
      </c>
      <c r="AMG296" s="23">
        <v>1</v>
      </c>
      <c r="AMH296" s="23">
        <v>1</v>
      </c>
      <c r="AMJ296" s="406"/>
    </row>
    <row r="297" spans="1:1024" s="4" customFormat="1" ht="19" customHeight="1" x14ac:dyDescent="0.25">
      <c r="A297" s="270"/>
      <c r="B297" s="113">
        <v>400</v>
      </c>
      <c r="C297" s="473"/>
      <c r="D297" s="304" t="s">
        <v>1403</v>
      </c>
      <c r="E297" s="4">
        <v>2013</v>
      </c>
      <c r="F297" s="4">
        <v>3</v>
      </c>
      <c r="J297" s="4">
        <v>3</v>
      </c>
      <c r="K297" s="4">
        <v>2003</v>
      </c>
      <c r="L297" s="4">
        <v>2009</v>
      </c>
      <c r="M297" s="4">
        <v>7</v>
      </c>
      <c r="AH297" s="4">
        <v>1</v>
      </c>
      <c r="AI297" s="4">
        <v>1</v>
      </c>
      <c r="AJ297" s="4">
        <v>1</v>
      </c>
      <c r="AK297" s="4">
        <v>1</v>
      </c>
      <c r="AL297" s="4">
        <v>1</v>
      </c>
      <c r="AM297" s="4">
        <v>1</v>
      </c>
      <c r="AN297" s="4">
        <v>1</v>
      </c>
      <c r="AO297" s="4">
        <v>1</v>
      </c>
      <c r="AP297" s="4">
        <v>1</v>
      </c>
      <c r="AX297" s="4">
        <v>1</v>
      </c>
      <c r="BN297" s="4">
        <v>1</v>
      </c>
      <c r="BO297" s="4">
        <v>1</v>
      </c>
      <c r="BT297" s="4">
        <v>1</v>
      </c>
      <c r="CG297" s="4">
        <v>3</v>
      </c>
      <c r="CH297" s="252"/>
      <c r="CP297" s="4">
        <f t="shared" si="554"/>
        <v>0</v>
      </c>
      <c r="CS297" s="4">
        <f t="shared" si="517"/>
        <v>0</v>
      </c>
      <c r="DO297" s="4">
        <f t="shared" si="555"/>
        <v>0</v>
      </c>
      <c r="DX297" s="4">
        <f t="shared" si="556"/>
        <v>0</v>
      </c>
      <c r="EE297" s="4">
        <f t="shared" si="557"/>
        <v>0</v>
      </c>
      <c r="EH297" s="4">
        <f t="shared" si="558"/>
        <v>0</v>
      </c>
      <c r="EK297" s="4">
        <v>1</v>
      </c>
      <c r="FF297" s="4">
        <v>1</v>
      </c>
      <c r="GP297" s="4">
        <f t="shared" si="518"/>
        <v>1</v>
      </c>
      <c r="GQ297" s="4">
        <v>1</v>
      </c>
      <c r="GY297" s="4">
        <f t="shared" si="559"/>
        <v>0</v>
      </c>
      <c r="HC297" s="4">
        <f t="shared" si="560"/>
        <v>0</v>
      </c>
      <c r="HS297" s="4">
        <f t="shared" si="561"/>
        <v>0</v>
      </c>
      <c r="HX297" s="4">
        <f t="shared" si="519"/>
        <v>0</v>
      </c>
      <c r="ID297" s="4">
        <f t="shared" si="520"/>
        <v>0</v>
      </c>
      <c r="IN297" s="4">
        <f t="shared" si="562"/>
        <v>0</v>
      </c>
      <c r="IW297" s="4">
        <f t="shared" si="563"/>
        <v>0</v>
      </c>
      <c r="IZ297" s="4">
        <f t="shared" si="521"/>
        <v>0</v>
      </c>
      <c r="JJ297" s="4">
        <f t="shared" si="522"/>
        <v>0</v>
      </c>
      <c r="JV297" s="4">
        <f t="shared" si="564"/>
        <v>0</v>
      </c>
      <c r="KB297" s="4">
        <f t="shared" si="565"/>
        <v>0</v>
      </c>
      <c r="LG297" s="4">
        <f t="shared" si="523"/>
        <v>0</v>
      </c>
      <c r="LT297" s="4">
        <f t="shared" si="566"/>
        <v>0</v>
      </c>
      <c r="MA297" s="4">
        <f t="shared" si="567"/>
        <v>0</v>
      </c>
      <c r="MF297" s="4">
        <f t="shared" si="568"/>
        <v>0</v>
      </c>
      <c r="MM297" s="4">
        <f t="shared" si="569"/>
        <v>0</v>
      </c>
      <c r="MS297" s="4">
        <f t="shared" si="570"/>
        <v>0</v>
      </c>
      <c r="MU297" s="189"/>
      <c r="PD297" s="4">
        <f t="shared" si="524"/>
        <v>0</v>
      </c>
      <c r="QF297" s="4">
        <f t="shared" si="571"/>
        <v>0</v>
      </c>
      <c r="QY297" s="4">
        <f t="shared" si="572"/>
        <v>0</v>
      </c>
      <c r="RK297" s="4">
        <f t="shared" si="573"/>
        <v>0</v>
      </c>
      <c r="SA297" s="4">
        <f t="shared" si="574"/>
        <v>0</v>
      </c>
      <c r="SG297" s="4">
        <f t="shared" si="575"/>
        <v>0</v>
      </c>
      <c r="SO297" s="4">
        <f t="shared" si="576"/>
        <v>0</v>
      </c>
      <c r="TB297" s="4">
        <f t="shared" si="577"/>
        <v>0</v>
      </c>
      <c r="TS297" s="4">
        <f t="shared" si="525"/>
        <v>0</v>
      </c>
      <c r="UD297" s="4">
        <f t="shared" si="526"/>
        <v>0</v>
      </c>
      <c r="UG297" s="4">
        <f t="shared" si="527"/>
        <v>0</v>
      </c>
      <c r="UQ297" s="4">
        <f t="shared" si="578"/>
        <v>0</v>
      </c>
      <c r="VA297" s="4">
        <f t="shared" si="579"/>
        <v>0</v>
      </c>
      <c r="VG297" s="4">
        <f t="shared" si="580"/>
        <v>0</v>
      </c>
      <c r="WY297" s="4">
        <f t="shared" si="528"/>
        <v>0</v>
      </c>
      <c r="XB297" s="4">
        <f t="shared" si="581"/>
        <v>0</v>
      </c>
      <c r="XG297" s="4">
        <f t="shared" si="529"/>
        <v>0</v>
      </c>
      <c r="XK297" s="200"/>
      <c r="XL297" s="4">
        <f t="shared" si="530"/>
        <v>0</v>
      </c>
      <c r="XM297" s="4">
        <f t="shared" si="531"/>
        <v>0</v>
      </c>
      <c r="XN297" s="4">
        <f t="shared" si="582"/>
        <v>0</v>
      </c>
      <c r="XO297" s="4">
        <f t="shared" si="532"/>
        <v>1</v>
      </c>
      <c r="XP297" s="4">
        <f t="shared" si="583"/>
        <v>0</v>
      </c>
      <c r="XQ297" s="4">
        <f t="shared" si="533"/>
        <v>0</v>
      </c>
      <c r="XR297" s="4">
        <f t="shared" si="534"/>
        <v>0</v>
      </c>
      <c r="XS297" s="4">
        <f t="shared" si="590"/>
        <v>0</v>
      </c>
      <c r="XT297" s="4">
        <f t="shared" si="584"/>
        <v>1</v>
      </c>
      <c r="XU297" s="4">
        <f t="shared" si="535"/>
        <v>0</v>
      </c>
      <c r="XV297" s="4">
        <f t="shared" si="536"/>
        <v>0</v>
      </c>
      <c r="XW297" s="4">
        <f t="shared" si="537"/>
        <v>0</v>
      </c>
      <c r="XX297" s="4">
        <f t="shared" si="538"/>
        <v>0</v>
      </c>
      <c r="XY297" s="4">
        <f t="shared" si="539"/>
        <v>0</v>
      </c>
      <c r="XZ297" s="4">
        <f t="shared" si="540"/>
        <v>0</v>
      </c>
      <c r="YA297" s="4">
        <f t="shared" si="541"/>
        <v>0</v>
      </c>
      <c r="YB297" s="4">
        <f t="shared" si="542"/>
        <v>0</v>
      </c>
      <c r="YC297" s="4">
        <f t="shared" si="543"/>
        <v>0</v>
      </c>
      <c r="YD297" s="191"/>
      <c r="YE297" s="5">
        <f t="shared" si="516"/>
        <v>2</v>
      </c>
      <c r="YF297" s="133">
        <f t="shared" si="544"/>
        <v>1562500</v>
      </c>
      <c r="YG297" s="5">
        <v>1</v>
      </c>
      <c r="YH297" s="130">
        <f t="shared" si="545"/>
        <v>3125000</v>
      </c>
      <c r="YI297" s="4">
        <v>2</v>
      </c>
      <c r="YJ297" s="128">
        <f t="shared" si="546"/>
        <v>1562500</v>
      </c>
      <c r="YK297" s="191"/>
      <c r="YL297" s="4">
        <v>0.5</v>
      </c>
      <c r="YM297" s="4">
        <v>1</v>
      </c>
      <c r="YO297" s="4">
        <v>1</v>
      </c>
      <c r="YP297" s="4">
        <v>1</v>
      </c>
      <c r="YQ297" s="4">
        <v>1</v>
      </c>
      <c r="YR297" s="4">
        <v>1</v>
      </c>
      <c r="YV297" s="4">
        <v>1</v>
      </c>
      <c r="YX297" s="4">
        <v>1</v>
      </c>
      <c r="ZC297" s="4">
        <v>1</v>
      </c>
      <c r="ZL297" s="4">
        <v>1</v>
      </c>
      <c r="ZM297" s="4">
        <v>1</v>
      </c>
      <c r="AAG297" s="4">
        <v>1</v>
      </c>
      <c r="AAK297" s="4">
        <v>1</v>
      </c>
      <c r="AAM297" s="4">
        <v>1</v>
      </c>
      <c r="AAN297" s="4">
        <v>1</v>
      </c>
      <c r="ABF297" s="4">
        <v>1</v>
      </c>
      <c r="ABH297" s="4">
        <v>1</v>
      </c>
      <c r="ACC297" s="4">
        <f t="shared" si="585"/>
        <v>16</v>
      </c>
      <c r="ACD297" s="25">
        <f t="shared" si="514"/>
        <v>195312.5</v>
      </c>
      <c r="ACE297" s="5">
        <f t="shared" si="547"/>
        <v>18</v>
      </c>
      <c r="ACF297" s="11">
        <f t="shared" si="548"/>
        <v>347222.22222222225</v>
      </c>
      <c r="ACG297" s="4">
        <v>34</v>
      </c>
      <c r="ACH297" s="4">
        <v>2</v>
      </c>
      <c r="ACI297" s="11">
        <f t="shared" si="549"/>
        <v>3125000</v>
      </c>
      <c r="ACJ297" s="5"/>
      <c r="ACK297" s="13">
        <f t="shared" si="550"/>
        <v>0</v>
      </c>
      <c r="ACL297" s="4">
        <v>0.5</v>
      </c>
      <c r="ACM297" s="25">
        <f t="shared" si="551"/>
        <v>3125000</v>
      </c>
      <c r="ACN297" s="11">
        <f t="shared" si="552"/>
        <v>3125000</v>
      </c>
      <c r="ACR297" s="4" t="s">
        <v>1250</v>
      </c>
      <c r="ACS297" s="4">
        <v>1</v>
      </c>
      <c r="ACT297" s="4">
        <v>2</v>
      </c>
      <c r="ACU297" s="4">
        <v>1</v>
      </c>
      <c r="ACX297" s="4">
        <v>1</v>
      </c>
      <c r="ACY297" s="4">
        <v>1</v>
      </c>
      <c r="ADL297" s="4">
        <v>1</v>
      </c>
      <c r="ADU297" s="4">
        <v>8</v>
      </c>
      <c r="ADW297" s="4">
        <v>7</v>
      </c>
      <c r="ADX297" s="4">
        <v>1</v>
      </c>
      <c r="ADY297" s="4">
        <v>1</v>
      </c>
      <c r="AEB297" s="4">
        <v>1</v>
      </c>
      <c r="AEE297" s="1">
        <f t="shared" si="586"/>
        <v>0</v>
      </c>
      <c r="AEF297" s="4">
        <v>1</v>
      </c>
      <c r="AEY297" s="4">
        <v>1</v>
      </c>
      <c r="AFA297" s="4">
        <v>1</v>
      </c>
      <c r="AFF297" s="4">
        <v>1</v>
      </c>
      <c r="AFM297" s="4">
        <v>1</v>
      </c>
      <c r="AFN297" s="4">
        <v>1</v>
      </c>
      <c r="AFO297" s="4">
        <v>1</v>
      </c>
      <c r="AFP297" s="4">
        <v>1</v>
      </c>
      <c r="AFV297" s="4">
        <v>1</v>
      </c>
      <c r="AGC297" s="4">
        <v>1</v>
      </c>
      <c r="AGD297" s="4">
        <v>1</v>
      </c>
      <c r="AGL297" s="4">
        <v>450000</v>
      </c>
      <c r="AGM297" s="5"/>
      <c r="AHJ297" s="4">
        <v>450000</v>
      </c>
      <c r="AIV297" s="4">
        <v>450000</v>
      </c>
      <c r="AIY297" s="5"/>
      <c r="AIZ297" s="5">
        <v>150000</v>
      </c>
      <c r="AJA297" s="221">
        <v>0.02</v>
      </c>
      <c r="AJB297" s="5">
        <v>6100000</v>
      </c>
      <c r="AJF297" s="437"/>
      <c r="AJG297" s="37"/>
      <c r="AJH297" s="383">
        <v>6250000</v>
      </c>
      <c r="AJI297" s="11">
        <f t="shared" si="553"/>
        <v>347222.22222222225</v>
      </c>
      <c r="AJJ297" s="6"/>
      <c r="AJK297" s="6">
        <v>1E-3</v>
      </c>
      <c r="AJL297" s="4">
        <v>6</v>
      </c>
      <c r="AJM297" s="4">
        <v>1</v>
      </c>
      <c r="AJS297" s="4">
        <v>1</v>
      </c>
      <c r="AJV297" s="4">
        <v>1</v>
      </c>
      <c r="AJW297" s="4">
        <f t="shared" si="587"/>
        <v>8</v>
      </c>
      <c r="AJX297" s="4">
        <v>353</v>
      </c>
      <c r="AJY297" s="4">
        <v>81</v>
      </c>
      <c r="AJZ297" s="4">
        <f t="shared" si="588"/>
        <v>442</v>
      </c>
      <c r="AKA297" s="6"/>
      <c r="ALN297" s="5"/>
      <c r="ALO297" s="5">
        <v>6250000</v>
      </c>
      <c r="ALU297" s="6"/>
      <c r="ALZ297" s="4">
        <v>1</v>
      </c>
      <c r="AMJ297" s="403"/>
    </row>
    <row r="298" spans="1:1024" s="222" customFormat="1" ht="24" customHeight="1" x14ac:dyDescent="0.25">
      <c r="A298" s="280"/>
      <c r="B298" s="113">
        <v>401</v>
      </c>
      <c r="C298" s="473"/>
      <c r="D298" s="307" t="s">
        <v>1397</v>
      </c>
      <c r="E298" s="222">
        <v>2013</v>
      </c>
      <c r="F298" s="222">
        <v>2</v>
      </c>
      <c r="J298" s="222">
        <v>5</v>
      </c>
      <c r="K298" s="222">
        <v>2004</v>
      </c>
      <c r="L298" s="222">
        <v>2009</v>
      </c>
      <c r="M298" s="222">
        <v>23</v>
      </c>
      <c r="U298" s="222">
        <v>1</v>
      </c>
      <c r="V298" s="222">
        <v>1</v>
      </c>
      <c r="W298" s="222">
        <v>1</v>
      </c>
      <c r="X298" s="222">
        <v>1</v>
      </c>
      <c r="Y298" s="222">
        <v>1</v>
      </c>
      <c r="Z298" s="222">
        <v>1</v>
      </c>
      <c r="AA298" s="222">
        <v>1</v>
      </c>
      <c r="AB298" s="222">
        <v>1</v>
      </c>
      <c r="AC298" s="222">
        <v>1</v>
      </c>
      <c r="AD298" s="222">
        <v>1</v>
      </c>
      <c r="AE298" s="222">
        <v>1</v>
      </c>
      <c r="AF298" s="222">
        <v>1</v>
      </c>
      <c r="AG298" s="222">
        <v>1</v>
      </c>
      <c r="AH298" s="222">
        <v>1</v>
      </c>
      <c r="AI298" s="222">
        <v>1</v>
      </c>
      <c r="AJ298" s="222">
        <v>1</v>
      </c>
      <c r="AK298" s="222">
        <v>1</v>
      </c>
      <c r="AL298" s="222">
        <v>1</v>
      </c>
      <c r="AM298" s="222">
        <v>1</v>
      </c>
      <c r="AN298" s="222">
        <v>1</v>
      </c>
      <c r="AO298" s="222">
        <v>1</v>
      </c>
      <c r="AP298" s="222">
        <v>1</v>
      </c>
      <c r="AX298" s="222">
        <v>1</v>
      </c>
      <c r="BN298" s="222">
        <v>1</v>
      </c>
      <c r="BP298" s="222">
        <v>1</v>
      </c>
      <c r="BQ298" s="222">
        <v>1</v>
      </c>
      <c r="BU298" s="222">
        <v>1</v>
      </c>
      <c r="BV298" s="222">
        <v>1</v>
      </c>
      <c r="BY298" s="222">
        <v>1</v>
      </c>
      <c r="CG298" s="222">
        <v>6</v>
      </c>
      <c r="CH298" s="259"/>
      <c r="CP298" s="4">
        <f t="shared" si="554"/>
        <v>0</v>
      </c>
      <c r="CQ298" s="4"/>
      <c r="CS298" s="4">
        <f t="shared" si="517"/>
        <v>0</v>
      </c>
      <c r="CT298" s="4"/>
      <c r="CU298" s="222">
        <v>1</v>
      </c>
      <c r="DO298" s="4">
        <f t="shared" si="555"/>
        <v>1</v>
      </c>
      <c r="DP298" s="4">
        <v>1</v>
      </c>
      <c r="DX298" s="4">
        <f t="shared" si="556"/>
        <v>0</v>
      </c>
      <c r="DY298" s="4"/>
      <c r="EE298" s="4">
        <f t="shared" si="557"/>
        <v>0</v>
      </c>
      <c r="EF298" s="4"/>
      <c r="EH298" s="4">
        <f t="shared" si="558"/>
        <v>0</v>
      </c>
      <c r="EI298" s="4"/>
      <c r="EJ298" s="222">
        <v>1</v>
      </c>
      <c r="EU298" s="222">
        <v>1</v>
      </c>
      <c r="FC298" s="222">
        <v>1</v>
      </c>
      <c r="FF298" s="222">
        <v>1</v>
      </c>
      <c r="GL298" s="222">
        <v>1</v>
      </c>
      <c r="GP298" s="4">
        <f t="shared" si="518"/>
        <v>2</v>
      </c>
      <c r="GQ298" s="4">
        <v>1</v>
      </c>
      <c r="GY298" s="4">
        <f t="shared" si="559"/>
        <v>0</v>
      </c>
      <c r="GZ298" s="4"/>
      <c r="HC298" s="4">
        <f t="shared" si="560"/>
        <v>0</v>
      </c>
      <c r="HD298" s="4"/>
      <c r="HS298" s="4">
        <f t="shared" si="561"/>
        <v>0</v>
      </c>
      <c r="HT298" s="4"/>
      <c r="HX298" s="4">
        <f t="shared" si="519"/>
        <v>0</v>
      </c>
      <c r="HY298" s="4"/>
      <c r="ID298" s="4">
        <f t="shared" si="520"/>
        <v>0</v>
      </c>
      <c r="IE298" s="4"/>
      <c r="IN298" s="4">
        <f t="shared" si="562"/>
        <v>0</v>
      </c>
      <c r="IW298" s="4">
        <f t="shared" si="563"/>
        <v>0</v>
      </c>
      <c r="IX298" s="4"/>
      <c r="IZ298" s="4">
        <f t="shared" si="521"/>
        <v>0</v>
      </c>
      <c r="JA298" s="4"/>
      <c r="JD298" s="222">
        <v>1</v>
      </c>
      <c r="JJ298" s="4">
        <f t="shared" si="522"/>
        <v>1</v>
      </c>
      <c r="JK298" s="4">
        <v>1</v>
      </c>
      <c r="JV298" s="4">
        <f t="shared" si="564"/>
        <v>0</v>
      </c>
      <c r="JW298" s="4"/>
      <c r="KB298" s="4">
        <f t="shared" si="565"/>
        <v>0</v>
      </c>
      <c r="KC298" s="4"/>
      <c r="LG298" s="4">
        <f t="shared" si="523"/>
        <v>0</v>
      </c>
      <c r="LH298" s="4"/>
      <c r="LT298" s="4">
        <f t="shared" si="566"/>
        <v>0</v>
      </c>
      <c r="LU298" s="4"/>
      <c r="MA298" s="4">
        <f t="shared" si="567"/>
        <v>0</v>
      </c>
      <c r="MB298" s="4"/>
      <c r="MF298" s="4">
        <f t="shared" si="568"/>
        <v>0</v>
      </c>
      <c r="MG298" s="4"/>
      <c r="MH298" s="222">
        <v>1</v>
      </c>
      <c r="MM298" s="4">
        <f t="shared" si="569"/>
        <v>1</v>
      </c>
      <c r="MN298" s="4">
        <v>1</v>
      </c>
      <c r="MS298" s="4">
        <f t="shared" si="570"/>
        <v>0</v>
      </c>
      <c r="MT298" s="4"/>
      <c r="MU298" s="223">
        <v>1</v>
      </c>
      <c r="OM298" s="222">
        <v>1</v>
      </c>
      <c r="PD298" s="4">
        <f t="shared" si="524"/>
        <v>1</v>
      </c>
      <c r="PE298" s="4">
        <v>1</v>
      </c>
      <c r="QF298" s="4">
        <f t="shared" si="571"/>
        <v>0</v>
      </c>
      <c r="QG298" s="4"/>
      <c r="QY298" s="4">
        <f t="shared" si="572"/>
        <v>0</v>
      </c>
      <c r="RA298" s="222">
        <v>1</v>
      </c>
      <c r="RK298" s="4">
        <f t="shared" si="573"/>
        <v>1</v>
      </c>
      <c r="RL298" s="4">
        <v>1</v>
      </c>
      <c r="SA298" s="4">
        <f t="shared" si="574"/>
        <v>0</v>
      </c>
      <c r="SG298" s="4">
        <f t="shared" si="575"/>
        <v>0</v>
      </c>
      <c r="SO298" s="4">
        <f t="shared" si="576"/>
        <v>0</v>
      </c>
      <c r="TB298" s="4">
        <f t="shared" si="577"/>
        <v>0</v>
      </c>
      <c r="TS298" s="4">
        <f t="shared" si="525"/>
        <v>0</v>
      </c>
      <c r="TT298" s="4"/>
      <c r="TU298" s="222">
        <v>1</v>
      </c>
      <c r="UD298" s="4">
        <f t="shared" si="526"/>
        <v>1</v>
      </c>
      <c r="UE298" s="4">
        <v>1</v>
      </c>
      <c r="UG298" s="4">
        <f t="shared" si="527"/>
        <v>0</v>
      </c>
      <c r="UH298" s="4"/>
      <c r="UQ298" s="4">
        <f t="shared" si="578"/>
        <v>0</v>
      </c>
      <c r="UR298" s="4"/>
      <c r="US298" s="222">
        <v>1</v>
      </c>
      <c r="VA298" s="4">
        <f t="shared" si="579"/>
        <v>1</v>
      </c>
      <c r="VB298" s="4">
        <v>1</v>
      </c>
      <c r="VG298" s="4">
        <f t="shared" si="580"/>
        <v>0</v>
      </c>
      <c r="VH298" s="4"/>
      <c r="WY298" s="4">
        <f t="shared" si="528"/>
        <v>0</v>
      </c>
      <c r="WZ298" s="4"/>
      <c r="XB298" s="4">
        <f t="shared" si="581"/>
        <v>0</v>
      </c>
      <c r="XC298" s="4"/>
      <c r="XG298" s="4">
        <f t="shared" si="529"/>
        <v>0</v>
      </c>
      <c r="XH298" s="4"/>
      <c r="XL298" s="4">
        <f t="shared" si="530"/>
        <v>1</v>
      </c>
      <c r="XM298" s="4">
        <f t="shared" si="531"/>
        <v>0</v>
      </c>
      <c r="XN298" s="4">
        <f t="shared" si="582"/>
        <v>0</v>
      </c>
      <c r="XO298" s="4">
        <f t="shared" si="532"/>
        <v>3</v>
      </c>
      <c r="XP298" s="4">
        <f t="shared" si="583"/>
        <v>1</v>
      </c>
      <c r="XQ298" s="4">
        <f t="shared" si="533"/>
        <v>0</v>
      </c>
      <c r="XR298" s="4">
        <f t="shared" si="534"/>
        <v>0</v>
      </c>
      <c r="XS298" s="4">
        <f t="shared" si="590"/>
        <v>0</v>
      </c>
      <c r="XT298" s="4">
        <f t="shared" si="584"/>
        <v>5</v>
      </c>
      <c r="XU298" s="4">
        <f t="shared" si="535"/>
        <v>2</v>
      </c>
      <c r="XV298" s="4">
        <f t="shared" si="536"/>
        <v>0</v>
      </c>
      <c r="XW298" s="4">
        <f t="shared" si="537"/>
        <v>0</v>
      </c>
      <c r="XX298" s="4">
        <f t="shared" si="538"/>
        <v>0</v>
      </c>
      <c r="XY298" s="4">
        <f t="shared" si="539"/>
        <v>1</v>
      </c>
      <c r="XZ298" s="4">
        <f t="shared" si="540"/>
        <v>0</v>
      </c>
      <c r="YA298" s="4">
        <f t="shared" si="541"/>
        <v>0</v>
      </c>
      <c r="YB298" s="4">
        <f t="shared" si="542"/>
        <v>0</v>
      </c>
      <c r="YC298" s="4">
        <f t="shared" si="543"/>
        <v>0</v>
      </c>
      <c r="YD298" s="4"/>
      <c r="YE298" s="5">
        <f t="shared" si="516"/>
        <v>13</v>
      </c>
      <c r="YF298" s="133">
        <f t="shared" si="544"/>
        <v>2653846.153846154</v>
      </c>
      <c r="YG298" s="5">
        <v>10</v>
      </c>
      <c r="YH298" s="130">
        <f t="shared" si="545"/>
        <v>3450000</v>
      </c>
      <c r="YI298" s="222">
        <v>5</v>
      </c>
      <c r="YJ298" s="128">
        <f t="shared" si="546"/>
        <v>6900000</v>
      </c>
      <c r="YL298" s="4">
        <v>0.5</v>
      </c>
      <c r="YM298" s="4">
        <v>1</v>
      </c>
      <c r="YN298" s="4"/>
      <c r="YO298" s="4"/>
      <c r="YP298" s="4"/>
      <c r="YQ298" s="4"/>
      <c r="YR298" s="4">
        <v>1</v>
      </c>
      <c r="YS298" s="4"/>
      <c r="YT298" s="4"/>
      <c r="YU298" s="4"/>
      <c r="YV298" s="4"/>
      <c r="YW298" s="4"/>
      <c r="YX298" s="4">
        <v>1</v>
      </c>
      <c r="YY298" s="4"/>
      <c r="YZ298" s="4"/>
      <c r="ZA298" s="4">
        <v>1</v>
      </c>
      <c r="ZB298" s="4"/>
      <c r="ZC298" s="4">
        <v>1</v>
      </c>
      <c r="ZD298" s="4">
        <v>1</v>
      </c>
      <c r="ZE298" s="4"/>
      <c r="ZF298" s="4">
        <v>1</v>
      </c>
      <c r="ZG298" s="4"/>
      <c r="ZH298" s="4"/>
      <c r="ZI298" s="4"/>
      <c r="ZJ298" s="4"/>
      <c r="ZK298" s="4"/>
      <c r="ZL298" s="4"/>
      <c r="ZM298" s="4"/>
      <c r="ZN298" s="4"/>
      <c r="ZO298" s="4"/>
      <c r="ZP298" s="4"/>
      <c r="ZQ298" s="4"/>
      <c r="ZR298" s="4">
        <v>1</v>
      </c>
      <c r="ZS298" s="4"/>
      <c r="ZT298" s="4"/>
      <c r="ZU298" s="4"/>
      <c r="ZV298" s="4"/>
      <c r="ZW298" s="4"/>
      <c r="ZX298" s="4"/>
      <c r="ZY298" s="4"/>
      <c r="ZZ298" s="4"/>
      <c r="AAA298" s="4"/>
      <c r="AAB298" s="4">
        <v>1</v>
      </c>
      <c r="AAC298" s="4"/>
      <c r="AAD298" s="4"/>
      <c r="AAE298" s="4"/>
      <c r="AAF298" s="4"/>
      <c r="AAG298" s="4">
        <v>1</v>
      </c>
      <c r="AAH298" s="4"/>
      <c r="AAI298" s="4">
        <v>1</v>
      </c>
      <c r="AAJ298" s="4"/>
      <c r="AAK298" s="4"/>
      <c r="AAL298" s="4">
        <v>1</v>
      </c>
      <c r="AAM298" s="4"/>
      <c r="AAN298" s="4"/>
      <c r="AAO298" s="4"/>
      <c r="AAP298" s="4"/>
      <c r="AAQ298" s="4"/>
      <c r="AAR298" s="4"/>
      <c r="AAS298" s="4"/>
      <c r="AAT298" s="4"/>
      <c r="AAU298" s="4">
        <v>1</v>
      </c>
      <c r="AAV298" s="4"/>
      <c r="AAW298" s="4"/>
      <c r="AAX298" s="4"/>
      <c r="AAY298" s="4"/>
      <c r="AAZ298" s="4"/>
      <c r="ABA298" s="4"/>
      <c r="ABB298" s="4"/>
      <c r="ABC298" s="4"/>
      <c r="ABD298" s="4"/>
      <c r="ABE298" s="4"/>
      <c r="ABF298" s="4">
        <v>1</v>
      </c>
      <c r="ABG298" s="4">
        <v>1</v>
      </c>
      <c r="ABH298" s="4"/>
      <c r="ABI298" s="4"/>
      <c r="ABJ298" s="4">
        <v>1</v>
      </c>
      <c r="ABK298" s="4"/>
      <c r="ABL298" s="4"/>
      <c r="ABM298" s="4"/>
      <c r="ABN298" s="4"/>
      <c r="ABO298" s="4"/>
      <c r="ABP298" s="4"/>
      <c r="ABQ298" s="4"/>
      <c r="ABR298" s="4"/>
      <c r="ABS298" s="4"/>
      <c r="ABT298" s="4"/>
      <c r="ABU298" s="4"/>
      <c r="ABV298" s="4"/>
      <c r="ABW298" s="4"/>
      <c r="ABX298" s="4"/>
      <c r="ABY298" s="4"/>
      <c r="ABZ298" s="4"/>
      <c r="ACA298" s="4"/>
      <c r="ACB298" s="4"/>
      <c r="ACC298" s="4">
        <f t="shared" si="585"/>
        <v>16</v>
      </c>
      <c r="ACD298" s="25">
        <f t="shared" si="514"/>
        <v>2156250</v>
      </c>
      <c r="ACE298" s="5">
        <f t="shared" si="547"/>
        <v>29</v>
      </c>
      <c r="ACF298" s="11">
        <f t="shared" si="548"/>
        <v>2379310.3448275863</v>
      </c>
      <c r="ACG298" s="222">
        <v>234</v>
      </c>
      <c r="ACH298" s="222">
        <v>3</v>
      </c>
      <c r="ACI298" s="11">
        <f t="shared" si="549"/>
        <v>23000000</v>
      </c>
      <c r="ACJ298" s="5"/>
      <c r="ACK298" s="13">
        <f t="shared" si="550"/>
        <v>0</v>
      </c>
      <c r="ACL298" s="4">
        <v>0.5</v>
      </c>
      <c r="ACM298" s="25">
        <f t="shared" si="551"/>
        <v>34500000</v>
      </c>
      <c r="ACN298" s="11">
        <f t="shared" si="552"/>
        <v>23000000</v>
      </c>
      <c r="ACP298" s="222">
        <v>1</v>
      </c>
      <c r="ACR298" s="222" t="s">
        <v>1250</v>
      </c>
      <c r="ACS298" s="222">
        <v>1</v>
      </c>
      <c r="ACT298" s="222">
        <v>1</v>
      </c>
      <c r="ACU298" s="222">
        <v>5</v>
      </c>
      <c r="ACV298" s="222">
        <v>1</v>
      </c>
      <c r="ACX298" s="222">
        <v>1</v>
      </c>
      <c r="ACY298" s="222">
        <v>1</v>
      </c>
      <c r="ADA298" s="222">
        <v>1</v>
      </c>
      <c r="ADN298" s="222">
        <v>1</v>
      </c>
      <c r="ADO298" s="222">
        <v>1</v>
      </c>
      <c r="ADQ298" s="222">
        <v>1</v>
      </c>
      <c r="ADU298" s="222">
        <v>8</v>
      </c>
      <c r="ADW298" s="222">
        <v>7</v>
      </c>
      <c r="ADX298" s="222">
        <v>1</v>
      </c>
      <c r="ADZ298" s="222">
        <v>1</v>
      </c>
      <c r="AEB298" s="222">
        <v>1</v>
      </c>
      <c r="AEE298" s="1">
        <f t="shared" si="586"/>
        <v>0</v>
      </c>
      <c r="AER298" s="222">
        <v>1</v>
      </c>
      <c r="AET298" s="222">
        <v>1</v>
      </c>
      <c r="AEY298" s="222">
        <v>1</v>
      </c>
      <c r="AFA298" s="222">
        <v>1</v>
      </c>
      <c r="AFC298" s="222">
        <v>1</v>
      </c>
      <c r="AFD298" s="222">
        <v>1</v>
      </c>
      <c r="AFF298" s="222">
        <v>1</v>
      </c>
      <c r="AFJ298" s="222">
        <v>1</v>
      </c>
      <c r="AFK298" s="222">
        <v>1</v>
      </c>
      <c r="AFM298" s="222">
        <v>1</v>
      </c>
      <c r="AFO298" s="222">
        <v>1</v>
      </c>
      <c r="AFP298" s="222">
        <v>1</v>
      </c>
      <c r="AFQ298" s="222">
        <v>1</v>
      </c>
      <c r="AFW298" s="222">
        <v>1</v>
      </c>
      <c r="AGC298" s="222">
        <v>1</v>
      </c>
      <c r="AGH298" s="222">
        <v>1</v>
      </c>
      <c r="AGL298" s="222">
        <v>550000</v>
      </c>
      <c r="AGM298" s="224">
        <f>AGN298+AGP298+AGR298+AGT298+AGV298+AGX298+AGZ298+AHB298+AHD298</f>
        <v>3000000</v>
      </c>
      <c r="AGT298" s="222">
        <v>3000000</v>
      </c>
      <c r="AGU298" s="222">
        <v>1</v>
      </c>
      <c r="AHF298" s="222">
        <v>137000000</v>
      </c>
      <c r="AHG298" s="222">
        <v>1</v>
      </c>
      <c r="AHJ298" s="222">
        <v>550000</v>
      </c>
      <c r="AHL298" s="222">
        <v>2</v>
      </c>
      <c r="AHM298" s="222">
        <v>1</v>
      </c>
      <c r="AHN298" s="222">
        <v>1</v>
      </c>
      <c r="AHO298" s="222">
        <v>1</v>
      </c>
      <c r="AHP298" s="222">
        <v>1</v>
      </c>
      <c r="AHQ298" s="222">
        <v>1</v>
      </c>
      <c r="AHS298" s="222">
        <v>1</v>
      </c>
      <c r="AHW298" s="222">
        <v>1</v>
      </c>
      <c r="AHX298" s="222">
        <v>1</v>
      </c>
      <c r="AIA298" s="222">
        <v>11</v>
      </c>
      <c r="AIB298" s="222">
        <v>1</v>
      </c>
      <c r="AIL298" s="222">
        <v>1</v>
      </c>
      <c r="AIT298" s="222" t="s">
        <v>1298</v>
      </c>
      <c r="AIU298" s="222">
        <v>1</v>
      </c>
      <c r="AIX298" s="222" t="s">
        <v>1258</v>
      </c>
      <c r="AIY298" s="224"/>
      <c r="AIZ298" s="224"/>
      <c r="AJA298" s="225">
        <v>0.49</v>
      </c>
      <c r="AJB298" s="224">
        <v>32000000</v>
      </c>
      <c r="AJF298" s="447"/>
      <c r="AJG298" s="226"/>
      <c r="AJH298" s="393">
        <v>69000000</v>
      </c>
      <c r="AJI298" s="11">
        <f t="shared" si="553"/>
        <v>2379310.3448275863</v>
      </c>
      <c r="AJJ298" s="227"/>
      <c r="AJK298" s="227">
        <v>3</v>
      </c>
      <c r="AJV298" s="4"/>
      <c r="AJW298" s="4">
        <f t="shared" si="587"/>
        <v>0</v>
      </c>
      <c r="AJZ298" s="4"/>
      <c r="AKA298" s="227"/>
      <c r="AKB298" s="222" t="s">
        <v>1259</v>
      </c>
      <c r="AKC298" s="222" t="s">
        <v>1260</v>
      </c>
      <c r="AKD298" s="222" t="s">
        <v>1191</v>
      </c>
      <c r="AKE298" s="222" t="s">
        <v>1041</v>
      </c>
      <c r="AKF298" s="222" t="s">
        <v>1341</v>
      </c>
      <c r="AKG298" s="222" t="s">
        <v>1342</v>
      </c>
      <c r="AKH298" s="228" t="s">
        <v>1344</v>
      </c>
      <c r="AKI298" s="228" t="s">
        <v>1343</v>
      </c>
      <c r="AKJ298" s="228" t="s">
        <v>1301</v>
      </c>
      <c r="AKK298" s="228" t="s">
        <v>1345</v>
      </c>
      <c r="AKL298" s="228" t="s">
        <v>1346</v>
      </c>
      <c r="AKM298" s="228" t="s">
        <v>1347</v>
      </c>
      <c r="AKN298" s="228" t="s">
        <v>1348</v>
      </c>
      <c r="AKO298" s="228" t="s">
        <v>1048</v>
      </c>
      <c r="AKP298" s="228" t="s">
        <v>1349</v>
      </c>
      <c r="AKQ298" s="228" t="s">
        <v>1350</v>
      </c>
      <c r="AKR298" s="228" t="s">
        <v>1826</v>
      </c>
      <c r="AKS298" s="228"/>
      <c r="AKT298" s="228"/>
      <c r="AKU298" s="228"/>
      <c r="AKV298" s="228"/>
      <c r="AKW298" s="228"/>
      <c r="ALM298" s="222">
        <v>16</v>
      </c>
      <c r="ALN298" s="5">
        <f t="shared" si="589"/>
        <v>4312500</v>
      </c>
      <c r="ALO298" s="224">
        <v>69000000</v>
      </c>
      <c r="ALP298" s="222">
        <v>7</v>
      </c>
      <c r="ALQ298" s="222">
        <v>2</v>
      </c>
      <c r="ALR298" s="222">
        <v>7</v>
      </c>
      <c r="ALU298" s="227"/>
      <c r="ALY298" s="222">
        <v>1</v>
      </c>
      <c r="ALZ298" s="222">
        <v>1</v>
      </c>
      <c r="AMC298" s="222">
        <v>1</v>
      </c>
      <c r="AME298" s="222">
        <v>1</v>
      </c>
      <c r="AMG298" s="222">
        <v>1</v>
      </c>
      <c r="AMI298" s="222">
        <v>1</v>
      </c>
      <c r="AMJ298" s="407"/>
    </row>
    <row r="299" spans="1:1024" s="7" customFormat="1" ht="19" customHeight="1" x14ac:dyDescent="0.25">
      <c r="A299" s="274"/>
      <c r="B299" s="113">
        <v>402</v>
      </c>
      <c r="C299" s="475"/>
      <c r="D299" s="304" t="s">
        <v>1261</v>
      </c>
      <c r="E299" s="7">
        <v>2014</v>
      </c>
      <c r="F299" s="7">
        <v>1</v>
      </c>
      <c r="J299" s="7">
        <v>1</v>
      </c>
      <c r="K299" s="7">
        <v>2012</v>
      </c>
      <c r="L299" s="7">
        <v>2012</v>
      </c>
      <c r="M299" s="7">
        <v>1</v>
      </c>
      <c r="AE299" s="7">
        <v>1</v>
      </c>
      <c r="AF299" s="7">
        <v>1</v>
      </c>
      <c r="AG299" s="7">
        <v>1</v>
      </c>
      <c r="AH299" s="7">
        <v>1</v>
      </c>
      <c r="AI299" s="7">
        <v>1</v>
      </c>
      <c r="AJ299" s="7">
        <v>1</v>
      </c>
      <c r="AK299" s="7">
        <v>1</v>
      </c>
      <c r="AL299" s="7">
        <v>1</v>
      </c>
      <c r="AM299" s="7">
        <v>1</v>
      </c>
      <c r="AP299" s="7">
        <v>1</v>
      </c>
      <c r="AX299" s="7">
        <v>1</v>
      </c>
      <c r="BN299" s="7">
        <v>1</v>
      </c>
      <c r="CA299" s="7">
        <v>1</v>
      </c>
      <c r="CG299" s="7">
        <v>3</v>
      </c>
      <c r="CH299" s="260"/>
      <c r="CP299" s="4">
        <f t="shared" si="554"/>
        <v>0</v>
      </c>
      <c r="CQ299" s="4"/>
      <c r="CS299" s="4">
        <f t="shared" si="517"/>
        <v>0</v>
      </c>
      <c r="CT299" s="4"/>
      <c r="DO299" s="4">
        <f t="shared" si="555"/>
        <v>0</v>
      </c>
      <c r="DP299" s="4"/>
      <c r="DX299" s="4">
        <f t="shared" si="556"/>
        <v>0</v>
      </c>
      <c r="DY299" s="4"/>
      <c r="EE299" s="4">
        <f t="shared" si="557"/>
        <v>0</v>
      </c>
      <c r="EF299" s="4"/>
      <c r="EH299" s="4">
        <f t="shared" si="558"/>
        <v>0</v>
      </c>
      <c r="EI299" s="4"/>
      <c r="EN299" s="7">
        <v>1</v>
      </c>
      <c r="FB299" s="7">
        <v>1</v>
      </c>
      <c r="FF299" s="7">
        <v>1</v>
      </c>
      <c r="GP299" s="4">
        <f t="shared" si="518"/>
        <v>1</v>
      </c>
      <c r="GQ299" s="4">
        <v>1</v>
      </c>
      <c r="GY299" s="4">
        <f t="shared" si="559"/>
        <v>0</v>
      </c>
      <c r="GZ299" s="4"/>
      <c r="HC299" s="4">
        <f t="shared" si="560"/>
        <v>0</v>
      </c>
      <c r="HD299" s="4"/>
      <c r="HS299" s="4">
        <f t="shared" si="561"/>
        <v>0</v>
      </c>
      <c r="HT299" s="4"/>
      <c r="HX299" s="4">
        <f t="shared" si="519"/>
        <v>0</v>
      </c>
      <c r="HY299" s="4"/>
      <c r="ID299" s="4">
        <f t="shared" si="520"/>
        <v>0</v>
      </c>
      <c r="IE299" s="4"/>
      <c r="IN299" s="4">
        <f t="shared" si="562"/>
        <v>0</v>
      </c>
      <c r="IW299" s="4">
        <f t="shared" si="563"/>
        <v>0</v>
      </c>
      <c r="IX299" s="4"/>
      <c r="IZ299" s="4">
        <f t="shared" si="521"/>
        <v>0</v>
      </c>
      <c r="JA299" s="4"/>
      <c r="JJ299" s="4">
        <f t="shared" si="522"/>
        <v>0</v>
      </c>
      <c r="JK299" s="4"/>
      <c r="JV299" s="4">
        <f t="shared" si="564"/>
        <v>0</v>
      </c>
      <c r="JW299" s="4"/>
      <c r="KB299" s="4">
        <f t="shared" si="565"/>
        <v>0</v>
      </c>
      <c r="KC299" s="4"/>
      <c r="LG299" s="4">
        <f t="shared" si="523"/>
        <v>0</v>
      </c>
      <c r="LH299" s="4"/>
      <c r="LT299" s="4">
        <f t="shared" si="566"/>
        <v>0</v>
      </c>
      <c r="LU299" s="4"/>
      <c r="MA299" s="4">
        <f t="shared" si="567"/>
        <v>0</v>
      </c>
      <c r="MB299" s="4"/>
      <c r="MF299" s="4">
        <f t="shared" si="568"/>
        <v>0</v>
      </c>
      <c r="MG299" s="4"/>
      <c r="MM299" s="4">
        <f t="shared" si="569"/>
        <v>0</v>
      </c>
      <c r="MN299" s="4"/>
      <c r="MS299" s="4">
        <f t="shared" si="570"/>
        <v>0</v>
      </c>
      <c r="MT299" s="4"/>
      <c r="MU299" s="189">
        <v>1</v>
      </c>
      <c r="PD299" s="4">
        <f t="shared" si="524"/>
        <v>0</v>
      </c>
      <c r="PE299" s="4"/>
      <c r="QF299" s="4">
        <f t="shared" si="571"/>
        <v>0</v>
      </c>
      <c r="QG299" s="4"/>
      <c r="QY299" s="4">
        <f t="shared" si="572"/>
        <v>0</v>
      </c>
      <c r="RK299" s="4">
        <f t="shared" si="573"/>
        <v>0</v>
      </c>
      <c r="RL299" s="4"/>
      <c r="SA299" s="4">
        <f t="shared" si="574"/>
        <v>0</v>
      </c>
      <c r="SG299" s="4">
        <f t="shared" si="575"/>
        <v>0</v>
      </c>
      <c r="SO299" s="4">
        <f t="shared" si="576"/>
        <v>0</v>
      </c>
      <c r="TB299" s="4">
        <f t="shared" si="577"/>
        <v>0</v>
      </c>
      <c r="TS299" s="4">
        <f t="shared" si="525"/>
        <v>0</v>
      </c>
      <c r="TT299" s="4"/>
      <c r="UD299" s="4">
        <f t="shared" si="526"/>
        <v>0</v>
      </c>
      <c r="UE299" s="4"/>
      <c r="UG299" s="4">
        <f t="shared" si="527"/>
        <v>0</v>
      </c>
      <c r="UH299" s="4"/>
      <c r="UJ299" s="7">
        <v>1</v>
      </c>
      <c r="UQ299" s="4">
        <f t="shared" si="578"/>
        <v>1</v>
      </c>
      <c r="UR299" s="4">
        <v>1</v>
      </c>
      <c r="VA299" s="4">
        <f t="shared" si="579"/>
        <v>0</v>
      </c>
      <c r="VB299" s="4"/>
      <c r="VG299" s="4">
        <f t="shared" si="580"/>
        <v>0</v>
      </c>
      <c r="VH299" s="4"/>
      <c r="WY299" s="4">
        <f t="shared" si="528"/>
        <v>0</v>
      </c>
      <c r="WZ299" s="4"/>
      <c r="XB299" s="4">
        <f t="shared" si="581"/>
        <v>0</v>
      </c>
      <c r="XC299" s="4"/>
      <c r="XG299" s="4">
        <f t="shared" si="529"/>
        <v>0</v>
      </c>
      <c r="XH299" s="4"/>
      <c r="XK299" s="190"/>
      <c r="XL299" s="4">
        <f t="shared" si="530"/>
        <v>0</v>
      </c>
      <c r="XM299" s="4">
        <f t="shared" si="531"/>
        <v>0</v>
      </c>
      <c r="XN299" s="4">
        <f t="shared" si="582"/>
        <v>0</v>
      </c>
      <c r="XO299" s="4">
        <f t="shared" si="532"/>
        <v>2</v>
      </c>
      <c r="XP299" s="4">
        <f t="shared" si="583"/>
        <v>0</v>
      </c>
      <c r="XQ299" s="4">
        <f t="shared" si="533"/>
        <v>0</v>
      </c>
      <c r="XR299" s="4">
        <f t="shared" si="534"/>
        <v>1</v>
      </c>
      <c r="XS299" s="4">
        <f t="shared" si="590"/>
        <v>1</v>
      </c>
      <c r="XT299" s="4">
        <f t="shared" si="584"/>
        <v>1</v>
      </c>
      <c r="XU299" s="4">
        <f t="shared" si="535"/>
        <v>0</v>
      </c>
      <c r="XV299" s="4">
        <f t="shared" si="536"/>
        <v>0</v>
      </c>
      <c r="XW299" s="4">
        <f t="shared" si="537"/>
        <v>0</v>
      </c>
      <c r="XX299" s="4">
        <f t="shared" si="538"/>
        <v>0</v>
      </c>
      <c r="XY299" s="4">
        <f t="shared" si="539"/>
        <v>1</v>
      </c>
      <c r="XZ299" s="4">
        <f t="shared" si="540"/>
        <v>0</v>
      </c>
      <c r="YA299" s="4">
        <f t="shared" si="541"/>
        <v>0</v>
      </c>
      <c r="YB299" s="4">
        <f t="shared" si="542"/>
        <v>0</v>
      </c>
      <c r="YC299" s="4">
        <f t="shared" si="543"/>
        <v>0</v>
      </c>
      <c r="YD299" s="191"/>
      <c r="YE299" s="5">
        <f t="shared" si="516"/>
        <v>6</v>
      </c>
      <c r="YF299" s="133">
        <f t="shared" si="544"/>
        <v>3750000</v>
      </c>
      <c r="YG299" s="5">
        <v>4</v>
      </c>
      <c r="YH299" s="130">
        <f t="shared" si="545"/>
        <v>5625000</v>
      </c>
      <c r="YI299" s="7">
        <v>5</v>
      </c>
      <c r="YJ299" s="128">
        <f t="shared" si="546"/>
        <v>4500000</v>
      </c>
      <c r="YK299" s="192"/>
      <c r="YL299" s="4">
        <v>0.5</v>
      </c>
      <c r="YM299" s="4"/>
      <c r="YN299" s="4"/>
      <c r="YO299" s="4">
        <v>1</v>
      </c>
      <c r="YP299" s="4"/>
      <c r="YQ299" s="4"/>
      <c r="YR299" s="4">
        <v>1</v>
      </c>
      <c r="YS299" s="4">
        <v>1</v>
      </c>
      <c r="YT299" s="4"/>
      <c r="YU299" s="4"/>
      <c r="YV299" s="4">
        <v>1</v>
      </c>
      <c r="YW299" s="4"/>
      <c r="YX299" s="4"/>
      <c r="YY299" s="4"/>
      <c r="YZ299" s="4"/>
      <c r="ZA299" s="4"/>
      <c r="ZB299" s="4"/>
      <c r="ZC299" s="4">
        <v>1</v>
      </c>
      <c r="ZD299" s="4"/>
      <c r="ZE299" s="4"/>
      <c r="ZF299" s="4">
        <v>1</v>
      </c>
      <c r="ZG299" s="4"/>
      <c r="ZH299" s="4"/>
      <c r="ZI299" s="4"/>
      <c r="ZJ299" s="4"/>
      <c r="ZK299" s="4"/>
      <c r="ZL299" s="4"/>
      <c r="ZM299" s="4"/>
      <c r="ZN299" s="4"/>
      <c r="ZO299" s="4"/>
      <c r="ZP299" s="4"/>
      <c r="ZQ299" s="4"/>
      <c r="ZR299" s="4"/>
      <c r="ZS299" s="4"/>
      <c r="ZT299" s="4"/>
      <c r="ZU299" s="4"/>
      <c r="ZV299" s="4"/>
      <c r="ZW299" s="4"/>
      <c r="ZX299" s="4"/>
      <c r="ZY299" s="4"/>
      <c r="ZZ299" s="4"/>
      <c r="AAA299" s="4"/>
      <c r="AAB299" s="4"/>
      <c r="AAC299" s="4"/>
      <c r="AAD299" s="4"/>
      <c r="AAE299" s="4"/>
      <c r="AAF299" s="4"/>
      <c r="AAG299" s="4">
        <v>1</v>
      </c>
      <c r="AAH299" s="4"/>
      <c r="AAI299" s="4"/>
      <c r="AAJ299" s="4"/>
      <c r="AAK299" s="4">
        <v>1</v>
      </c>
      <c r="AAL299" s="4"/>
      <c r="AAM299" s="4"/>
      <c r="AAN299" s="4">
        <v>1</v>
      </c>
      <c r="AAO299" s="4"/>
      <c r="AAP299" s="4"/>
      <c r="AAQ299" s="4"/>
      <c r="AAR299" s="4"/>
      <c r="AAS299" s="4"/>
      <c r="AAT299" s="4"/>
      <c r="AAU299" s="4"/>
      <c r="AAV299" s="4"/>
      <c r="AAW299" s="4"/>
      <c r="AAX299" s="4"/>
      <c r="AAY299" s="4"/>
      <c r="AAZ299" s="4"/>
      <c r="ABA299" s="4"/>
      <c r="ABB299" s="4"/>
      <c r="ABC299" s="4"/>
      <c r="ABD299" s="4"/>
      <c r="ABE299" s="4"/>
      <c r="ABF299" s="4"/>
      <c r="ABG299" s="4"/>
      <c r="ABH299" s="4">
        <v>1</v>
      </c>
      <c r="ABI299" s="4"/>
      <c r="ABJ299" s="4"/>
      <c r="ABK299" s="4"/>
      <c r="ABL299" s="4"/>
      <c r="ABM299" s="4"/>
      <c r="ABN299" s="4"/>
      <c r="ABO299" s="4"/>
      <c r="ABP299" s="4"/>
      <c r="ABQ299" s="4"/>
      <c r="ABR299" s="4"/>
      <c r="ABS299" s="4"/>
      <c r="ABT299" s="4"/>
      <c r="ABU299" s="4">
        <v>1</v>
      </c>
      <c r="ABV299" s="4"/>
      <c r="ABW299" s="4"/>
      <c r="ABX299" s="4"/>
      <c r="ABY299" s="4"/>
      <c r="ABZ299" s="4"/>
      <c r="ACA299" s="4"/>
      <c r="ACB299" s="4"/>
      <c r="ACC299" s="4">
        <f t="shared" si="585"/>
        <v>11</v>
      </c>
      <c r="ACD299" s="25">
        <f t="shared" si="514"/>
        <v>2045454.5454545454</v>
      </c>
      <c r="ACE299" s="5">
        <f t="shared" si="547"/>
        <v>17</v>
      </c>
      <c r="ACF299" s="11">
        <f t="shared" si="548"/>
        <v>2647058.8235294116</v>
      </c>
      <c r="ACG299" s="7">
        <v>34</v>
      </c>
      <c r="ACH299" s="7">
        <v>2</v>
      </c>
      <c r="ACI299" s="11">
        <f t="shared" si="549"/>
        <v>22500000</v>
      </c>
      <c r="ACJ299" s="5"/>
      <c r="ACK299" s="13">
        <f t="shared" si="550"/>
        <v>0</v>
      </c>
      <c r="ACL299" s="4">
        <v>0.5</v>
      </c>
      <c r="ACM299" s="25">
        <f t="shared" si="551"/>
        <v>22500000</v>
      </c>
      <c r="ACN299" s="11">
        <f t="shared" si="552"/>
        <v>22500000</v>
      </c>
      <c r="ACO299" s="190"/>
      <c r="ACR299" s="71" t="s">
        <v>295</v>
      </c>
      <c r="ACS299" s="7">
        <v>1</v>
      </c>
      <c r="ACT299" s="7">
        <v>1</v>
      </c>
      <c r="ACV299" s="7">
        <v>1</v>
      </c>
      <c r="ACX299" s="7">
        <v>1</v>
      </c>
      <c r="ACY299" s="7">
        <v>1</v>
      </c>
      <c r="ADL299" s="7">
        <v>1</v>
      </c>
      <c r="ADU299" s="7">
        <v>8</v>
      </c>
      <c r="ADW299" s="7">
        <v>8</v>
      </c>
      <c r="AEE299" s="1">
        <f t="shared" si="586"/>
        <v>0</v>
      </c>
      <c r="AER299" s="7">
        <v>1</v>
      </c>
      <c r="AEV299" s="7">
        <v>1</v>
      </c>
      <c r="AEY299" s="7">
        <v>1</v>
      </c>
      <c r="AFA299" s="7">
        <v>1</v>
      </c>
      <c r="AFF299" s="7">
        <v>1</v>
      </c>
      <c r="AFM299" s="7">
        <v>1</v>
      </c>
      <c r="AFN299" s="7">
        <v>1</v>
      </c>
      <c r="AFP299" s="7">
        <v>1</v>
      </c>
      <c r="AGL299" s="7">
        <v>93900000</v>
      </c>
      <c r="AGM299" s="8">
        <f>AGN299+AGP299+AGR299+AGT299+AGV299+AGX299+AGZ299+AHB299+AHD299</f>
        <v>1700000</v>
      </c>
      <c r="AGP299" s="7">
        <v>1700000</v>
      </c>
      <c r="AHI299" s="7">
        <v>1</v>
      </c>
      <c r="AHJ299" s="7">
        <v>95600000</v>
      </c>
      <c r="AHK299" s="7">
        <v>0.02</v>
      </c>
      <c r="AHX299" s="7">
        <v>1</v>
      </c>
      <c r="AIY299" s="8"/>
      <c r="AIZ299" s="8">
        <v>22000000</v>
      </c>
      <c r="AJA299" s="26">
        <v>0.49</v>
      </c>
      <c r="AJB299" s="8">
        <v>45000000</v>
      </c>
      <c r="AJF299" s="441"/>
      <c r="AJG299" s="36"/>
      <c r="AJH299" s="383">
        <v>45000000</v>
      </c>
      <c r="AJI299" s="11">
        <f t="shared" si="553"/>
        <v>2647058.8235294116</v>
      </c>
      <c r="AJJ299" s="193"/>
      <c r="AJK299" s="9">
        <v>3.25</v>
      </c>
      <c r="AJL299" s="7">
        <v>4</v>
      </c>
      <c r="AJM299" s="7">
        <v>3</v>
      </c>
      <c r="AJV299" s="4"/>
      <c r="AJW299" s="4">
        <f t="shared" si="587"/>
        <v>7</v>
      </c>
      <c r="AJX299" s="7">
        <v>5</v>
      </c>
      <c r="AJZ299" s="4">
        <f t="shared" si="588"/>
        <v>12</v>
      </c>
      <c r="AKA299" s="193"/>
      <c r="ALN299" s="5" t="e">
        <f t="shared" si="589"/>
        <v>#DIV/0!</v>
      </c>
      <c r="ALO299" s="8">
        <v>45000000</v>
      </c>
      <c r="ALU299" s="193"/>
      <c r="ALZ299" s="7">
        <v>1</v>
      </c>
      <c r="AMJ299" s="404"/>
    </row>
    <row r="300" spans="1:1024" s="189" customFormat="1" ht="19" customHeight="1" x14ac:dyDescent="0.25">
      <c r="A300" s="276"/>
      <c r="B300" s="113">
        <v>403</v>
      </c>
      <c r="C300" s="473"/>
      <c r="D300" s="304" t="s">
        <v>1290</v>
      </c>
      <c r="E300" s="189">
        <v>2013</v>
      </c>
      <c r="F300" s="189">
        <v>8</v>
      </c>
      <c r="J300" s="189">
        <v>1</v>
      </c>
      <c r="K300" s="189">
        <v>2001</v>
      </c>
      <c r="L300" s="189">
        <v>2009</v>
      </c>
      <c r="M300" s="189">
        <v>9</v>
      </c>
      <c r="AE300" s="189">
        <v>1</v>
      </c>
      <c r="AF300" s="189">
        <v>1</v>
      </c>
      <c r="AG300" s="189">
        <v>1</v>
      </c>
      <c r="AH300" s="189">
        <v>1</v>
      </c>
      <c r="AI300" s="189">
        <v>1</v>
      </c>
      <c r="AJ300" s="189">
        <v>1</v>
      </c>
      <c r="AK300" s="189">
        <v>1</v>
      </c>
      <c r="AL300" s="189">
        <v>1</v>
      </c>
      <c r="AM300" s="189">
        <v>1</v>
      </c>
      <c r="AX300" s="189">
        <v>1</v>
      </c>
      <c r="BN300" s="189">
        <v>1</v>
      </c>
      <c r="CG300" s="189">
        <v>1</v>
      </c>
      <c r="CH300" s="254"/>
      <c r="CP300" s="4">
        <f t="shared" si="554"/>
        <v>0</v>
      </c>
      <c r="CQ300" s="4"/>
      <c r="CS300" s="4">
        <f t="shared" si="517"/>
        <v>0</v>
      </c>
      <c r="CT300" s="4"/>
      <c r="DO300" s="4">
        <f t="shared" si="555"/>
        <v>0</v>
      </c>
      <c r="DP300" s="4"/>
      <c r="DX300" s="4">
        <f t="shared" si="556"/>
        <v>0</v>
      </c>
      <c r="DY300" s="4"/>
      <c r="EE300" s="4">
        <f t="shared" si="557"/>
        <v>0</v>
      </c>
      <c r="EF300" s="4"/>
      <c r="EG300" s="189">
        <v>1</v>
      </c>
      <c r="EH300" s="4">
        <f t="shared" si="558"/>
        <v>1</v>
      </c>
      <c r="EI300" s="4">
        <v>1</v>
      </c>
      <c r="FF300" s="189">
        <v>1</v>
      </c>
      <c r="GP300" s="4">
        <f t="shared" si="518"/>
        <v>1</v>
      </c>
      <c r="GQ300" s="4">
        <v>1</v>
      </c>
      <c r="GY300" s="4">
        <f t="shared" si="559"/>
        <v>0</v>
      </c>
      <c r="GZ300" s="4"/>
      <c r="HA300" s="189">
        <v>1</v>
      </c>
      <c r="HC300" s="4">
        <f t="shared" si="560"/>
        <v>1</v>
      </c>
      <c r="HD300" s="4">
        <v>1</v>
      </c>
      <c r="HS300" s="4">
        <f t="shared" si="561"/>
        <v>0</v>
      </c>
      <c r="HT300" s="4"/>
      <c r="HX300" s="4">
        <f t="shared" si="519"/>
        <v>0</v>
      </c>
      <c r="HY300" s="4"/>
      <c r="ID300" s="4">
        <f t="shared" si="520"/>
        <v>0</v>
      </c>
      <c r="IE300" s="4"/>
      <c r="IN300" s="4">
        <f t="shared" si="562"/>
        <v>0</v>
      </c>
      <c r="IW300" s="4">
        <f t="shared" si="563"/>
        <v>0</v>
      </c>
      <c r="IX300" s="4"/>
      <c r="IZ300" s="4">
        <f t="shared" si="521"/>
        <v>0</v>
      </c>
      <c r="JA300" s="4"/>
      <c r="JJ300" s="4">
        <f t="shared" si="522"/>
        <v>0</v>
      </c>
      <c r="JK300" s="4"/>
      <c r="JV300" s="4">
        <f t="shared" si="564"/>
        <v>0</v>
      </c>
      <c r="JW300" s="4"/>
      <c r="KB300" s="4">
        <f t="shared" si="565"/>
        <v>0</v>
      </c>
      <c r="KC300" s="4"/>
      <c r="LG300" s="4">
        <f t="shared" si="523"/>
        <v>0</v>
      </c>
      <c r="LH300" s="4"/>
      <c r="LT300" s="4">
        <f t="shared" si="566"/>
        <v>0</v>
      </c>
      <c r="LU300" s="4"/>
      <c r="MA300" s="4">
        <f t="shared" si="567"/>
        <v>0</v>
      </c>
      <c r="MB300" s="4"/>
      <c r="MF300" s="4">
        <f t="shared" si="568"/>
        <v>0</v>
      </c>
      <c r="MG300" s="4"/>
      <c r="MM300" s="4">
        <f t="shared" si="569"/>
        <v>0</v>
      </c>
      <c r="MN300" s="4"/>
      <c r="MS300" s="4">
        <f t="shared" si="570"/>
        <v>0</v>
      </c>
      <c r="MT300" s="4"/>
      <c r="MU300" s="189">
        <v>1</v>
      </c>
      <c r="NF300" s="189">
        <v>1</v>
      </c>
      <c r="PD300" s="4">
        <f t="shared" si="524"/>
        <v>0</v>
      </c>
      <c r="PE300" s="4"/>
      <c r="QF300" s="4">
        <f t="shared" si="571"/>
        <v>0</v>
      </c>
      <c r="QG300" s="4"/>
      <c r="QY300" s="4">
        <f t="shared" si="572"/>
        <v>0</v>
      </c>
      <c r="RK300" s="4">
        <f t="shared" si="573"/>
        <v>0</v>
      </c>
      <c r="RL300" s="4"/>
      <c r="SA300" s="4">
        <f t="shared" si="574"/>
        <v>0</v>
      </c>
      <c r="SG300" s="4">
        <f t="shared" si="575"/>
        <v>0</v>
      </c>
      <c r="SI300" s="189">
        <v>1</v>
      </c>
      <c r="SO300" s="4">
        <f t="shared" si="576"/>
        <v>1</v>
      </c>
      <c r="SP300" s="189">
        <v>1</v>
      </c>
      <c r="TB300" s="4">
        <f t="shared" si="577"/>
        <v>0</v>
      </c>
      <c r="TD300" s="189">
        <v>1</v>
      </c>
      <c r="TS300" s="4">
        <f t="shared" si="525"/>
        <v>1</v>
      </c>
      <c r="TT300" s="4">
        <v>1</v>
      </c>
      <c r="UD300" s="4">
        <f t="shared" si="526"/>
        <v>0</v>
      </c>
      <c r="UE300" s="4"/>
      <c r="UG300" s="4">
        <f t="shared" si="527"/>
        <v>0</v>
      </c>
      <c r="UH300" s="4"/>
      <c r="UQ300" s="4">
        <f t="shared" si="578"/>
        <v>0</v>
      </c>
      <c r="UR300" s="4"/>
      <c r="VA300" s="4">
        <f t="shared" si="579"/>
        <v>0</v>
      </c>
      <c r="VB300" s="4"/>
      <c r="VG300" s="4">
        <f t="shared" si="580"/>
        <v>0</v>
      </c>
      <c r="VH300" s="4"/>
      <c r="WY300" s="4">
        <f t="shared" si="528"/>
        <v>0</v>
      </c>
      <c r="WZ300" s="4"/>
      <c r="XB300" s="4">
        <f t="shared" si="581"/>
        <v>0</v>
      </c>
      <c r="XC300" s="4"/>
      <c r="XG300" s="4">
        <f t="shared" si="529"/>
        <v>0</v>
      </c>
      <c r="XH300" s="4"/>
      <c r="XK300" s="205"/>
      <c r="XL300" s="4">
        <f t="shared" si="530"/>
        <v>1</v>
      </c>
      <c r="XM300" s="4">
        <f t="shared" si="531"/>
        <v>0</v>
      </c>
      <c r="XN300" s="4">
        <f t="shared" si="582"/>
        <v>0</v>
      </c>
      <c r="XO300" s="4">
        <f t="shared" si="532"/>
        <v>0</v>
      </c>
      <c r="XP300" s="4">
        <f t="shared" si="583"/>
        <v>1</v>
      </c>
      <c r="XQ300" s="4">
        <f t="shared" si="533"/>
        <v>0</v>
      </c>
      <c r="XR300" s="4">
        <f t="shared" si="534"/>
        <v>0</v>
      </c>
      <c r="XS300" s="4">
        <f t="shared" si="590"/>
        <v>0</v>
      </c>
      <c r="XT300" s="4">
        <f t="shared" si="584"/>
        <v>1</v>
      </c>
      <c r="XU300" s="4">
        <f t="shared" si="535"/>
        <v>0</v>
      </c>
      <c r="XV300" s="4">
        <f t="shared" si="536"/>
        <v>2</v>
      </c>
      <c r="XW300" s="4">
        <f t="shared" si="537"/>
        <v>0</v>
      </c>
      <c r="XX300" s="4">
        <f t="shared" si="538"/>
        <v>0</v>
      </c>
      <c r="XY300" s="4">
        <f t="shared" si="539"/>
        <v>2</v>
      </c>
      <c r="XZ300" s="4">
        <f t="shared" si="540"/>
        <v>0</v>
      </c>
      <c r="YA300" s="4">
        <f t="shared" si="541"/>
        <v>0</v>
      </c>
      <c r="YB300" s="4">
        <f t="shared" si="542"/>
        <v>0</v>
      </c>
      <c r="YC300" s="4">
        <f t="shared" si="543"/>
        <v>0</v>
      </c>
      <c r="YD300" s="191"/>
      <c r="YE300" s="5">
        <f t="shared" si="516"/>
        <v>7</v>
      </c>
      <c r="YF300" s="133">
        <f t="shared" si="544"/>
        <v>5142857.1428571427</v>
      </c>
      <c r="YG300" s="5">
        <v>7</v>
      </c>
      <c r="YH300" s="130">
        <f t="shared" si="545"/>
        <v>5142857.1428571427</v>
      </c>
      <c r="YI300" s="189">
        <v>4</v>
      </c>
      <c r="YJ300" s="128">
        <f t="shared" si="546"/>
        <v>9000000</v>
      </c>
      <c r="YK300" s="206"/>
      <c r="YL300" s="4">
        <v>0.5</v>
      </c>
      <c r="YM300" s="4"/>
      <c r="YN300" s="4"/>
      <c r="YO300" s="4"/>
      <c r="YP300" s="4"/>
      <c r="YQ300" s="4"/>
      <c r="YR300" s="4">
        <v>1</v>
      </c>
      <c r="YS300" s="4"/>
      <c r="YT300" s="4"/>
      <c r="YU300" s="4"/>
      <c r="YV300" s="4">
        <v>1</v>
      </c>
      <c r="YW300" s="4"/>
      <c r="YX300" s="4">
        <v>1</v>
      </c>
      <c r="YY300" s="4"/>
      <c r="YZ300" s="4"/>
      <c r="ZA300" s="4"/>
      <c r="ZB300" s="4"/>
      <c r="ZC300" s="4"/>
      <c r="ZD300" s="4"/>
      <c r="ZE300" s="4"/>
      <c r="ZF300" s="4"/>
      <c r="ZG300" s="4"/>
      <c r="ZH300" s="4"/>
      <c r="ZI300" s="4"/>
      <c r="ZJ300" s="4"/>
      <c r="ZK300" s="4"/>
      <c r="ZL300" s="4"/>
      <c r="ZM300" s="4"/>
      <c r="ZN300" s="4"/>
      <c r="ZO300" s="4"/>
      <c r="ZP300" s="4"/>
      <c r="ZQ300" s="4"/>
      <c r="ZR300" s="4"/>
      <c r="ZS300" s="4"/>
      <c r="ZT300" s="4"/>
      <c r="ZU300" s="4"/>
      <c r="ZV300" s="4"/>
      <c r="ZW300" s="4"/>
      <c r="ZX300" s="4"/>
      <c r="ZY300" s="4"/>
      <c r="ZZ300" s="4"/>
      <c r="AAA300" s="4"/>
      <c r="AAB300" s="4"/>
      <c r="AAC300" s="4"/>
      <c r="AAD300" s="4"/>
      <c r="AAE300" s="4"/>
      <c r="AAF300" s="4"/>
      <c r="AAG300" s="4">
        <v>1</v>
      </c>
      <c r="AAH300" s="4"/>
      <c r="AAI300" s="4"/>
      <c r="AAJ300" s="4"/>
      <c r="AAK300" s="4">
        <v>1</v>
      </c>
      <c r="AAL300" s="4"/>
      <c r="AAM300" s="4"/>
      <c r="AAN300" s="4">
        <v>1</v>
      </c>
      <c r="AAO300" s="4"/>
      <c r="AAP300" s="4"/>
      <c r="AAQ300" s="4"/>
      <c r="AAR300" s="4"/>
      <c r="AAS300" s="4"/>
      <c r="AAT300" s="4"/>
      <c r="AAU300" s="4"/>
      <c r="AAV300" s="4"/>
      <c r="AAW300" s="4">
        <v>1</v>
      </c>
      <c r="AAX300" s="4"/>
      <c r="AAY300" s="4"/>
      <c r="AAZ300" s="4"/>
      <c r="ABA300" s="4"/>
      <c r="ABB300" s="4"/>
      <c r="ABC300" s="4"/>
      <c r="ABD300" s="4"/>
      <c r="ABE300" s="4"/>
      <c r="ABF300" s="4"/>
      <c r="ABG300" s="4"/>
      <c r="ABH300" s="4"/>
      <c r="ABI300" s="4"/>
      <c r="ABJ300" s="4"/>
      <c r="ABK300" s="4"/>
      <c r="ABL300" s="4"/>
      <c r="ABM300" s="4"/>
      <c r="ABN300" s="4"/>
      <c r="ABO300" s="4"/>
      <c r="ABP300" s="4"/>
      <c r="ABQ300" s="4"/>
      <c r="ABR300" s="4"/>
      <c r="ABS300" s="4"/>
      <c r="ABT300" s="4"/>
      <c r="ABU300" s="4"/>
      <c r="ABV300" s="4"/>
      <c r="ABW300" s="4"/>
      <c r="ABX300" s="4"/>
      <c r="ABY300" s="4">
        <v>1</v>
      </c>
      <c r="ABZ300" s="4"/>
      <c r="ACA300" s="4">
        <v>1</v>
      </c>
      <c r="ACB300" s="4">
        <v>1</v>
      </c>
      <c r="ACC300" s="4">
        <f t="shared" si="585"/>
        <v>10</v>
      </c>
      <c r="ACD300" s="25">
        <f t="shared" si="514"/>
        <v>3600000</v>
      </c>
      <c r="ACE300" s="5">
        <f t="shared" si="547"/>
        <v>17</v>
      </c>
      <c r="ACF300" s="11">
        <f t="shared" si="548"/>
        <v>4235294.1176470593</v>
      </c>
      <c r="ACG300" s="189">
        <v>34</v>
      </c>
      <c r="ACH300" s="189">
        <v>2</v>
      </c>
      <c r="ACI300" s="11">
        <f t="shared" si="549"/>
        <v>36000000</v>
      </c>
      <c r="ACJ300" s="37">
        <v>0.5</v>
      </c>
      <c r="ACK300" s="13">
        <f t="shared" si="550"/>
        <v>36000000</v>
      </c>
      <c r="ACL300" s="4">
        <v>0.5</v>
      </c>
      <c r="ACM300" s="25">
        <f t="shared" si="551"/>
        <v>36000000</v>
      </c>
      <c r="ACN300" s="11">
        <f t="shared" si="552"/>
        <v>36000000</v>
      </c>
      <c r="ACO300" s="205"/>
      <c r="ACR300" s="189" t="s">
        <v>258</v>
      </c>
      <c r="ACS300" s="189">
        <v>1</v>
      </c>
      <c r="ACV300" s="189">
        <v>1</v>
      </c>
      <c r="ADU300" s="189">
        <v>8</v>
      </c>
      <c r="ADW300" s="189">
        <v>8</v>
      </c>
      <c r="AEE300" s="1">
        <f t="shared" si="586"/>
        <v>0</v>
      </c>
      <c r="AFM300" s="189">
        <v>1</v>
      </c>
      <c r="AFP300" s="189">
        <v>1</v>
      </c>
      <c r="AFQ300" s="189">
        <v>1</v>
      </c>
      <c r="AFV300" s="189">
        <v>1</v>
      </c>
      <c r="AGM300" s="202"/>
      <c r="AHB300" s="189">
        <v>1</v>
      </c>
      <c r="AHI300" s="189">
        <v>1</v>
      </c>
      <c r="AIY300" s="202"/>
      <c r="AIZ300" s="202"/>
      <c r="AJB300" s="202">
        <v>72000000</v>
      </c>
      <c r="AJF300" s="443"/>
      <c r="AJG300" s="207"/>
      <c r="AJH300" s="383">
        <v>72000000</v>
      </c>
      <c r="AJI300" s="11">
        <f t="shared" si="553"/>
        <v>4235294.1176470593</v>
      </c>
      <c r="AJJ300" s="208"/>
      <c r="AJK300" s="209"/>
      <c r="AJL300" s="189">
        <v>2</v>
      </c>
      <c r="AJM300" s="189">
        <v>11</v>
      </c>
      <c r="AJV300" s="4"/>
      <c r="AJW300" s="4">
        <f t="shared" si="587"/>
        <v>13</v>
      </c>
      <c r="AJX300" s="189">
        <v>14</v>
      </c>
      <c r="AJZ300" s="4">
        <f t="shared" si="588"/>
        <v>27</v>
      </c>
      <c r="AKA300" s="208"/>
      <c r="ALN300" s="5" t="e">
        <f t="shared" si="589"/>
        <v>#DIV/0!</v>
      </c>
      <c r="ALO300" s="202">
        <v>72000000</v>
      </c>
      <c r="ALU300" s="208"/>
      <c r="AMC300" s="189">
        <v>1</v>
      </c>
      <c r="AMJ300" s="406"/>
    </row>
    <row r="301" spans="1:1024" s="7" customFormat="1" ht="19" customHeight="1" x14ac:dyDescent="0.25">
      <c r="A301" s="274"/>
      <c r="B301" s="113">
        <v>404</v>
      </c>
      <c r="C301" s="473"/>
      <c r="D301" s="304" t="s">
        <v>1049</v>
      </c>
      <c r="E301" s="7">
        <v>2014</v>
      </c>
      <c r="F301" s="7">
        <v>8</v>
      </c>
      <c r="J301" s="7">
        <v>8</v>
      </c>
      <c r="K301" s="7">
        <v>2012</v>
      </c>
      <c r="L301" s="7">
        <v>2013</v>
      </c>
      <c r="M301" s="7">
        <v>2</v>
      </c>
      <c r="AP301" s="7">
        <v>1</v>
      </c>
      <c r="AQ301" s="7">
        <v>1</v>
      </c>
      <c r="AX301" s="7">
        <v>1</v>
      </c>
      <c r="BN301" s="7">
        <v>1</v>
      </c>
      <c r="BO301" s="7">
        <v>1</v>
      </c>
      <c r="BP301" s="7">
        <v>1</v>
      </c>
      <c r="BR301" s="7">
        <v>1</v>
      </c>
      <c r="BU301" s="7">
        <v>1</v>
      </c>
      <c r="BV301" s="7">
        <v>1</v>
      </c>
      <c r="BX301" s="7">
        <v>1</v>
      </c>
      <c r="CB301" s="7">
        <v>1</v>
      </c>
      <c r="CG301" s="7">
        <v>6</v>
      </c>
      <c r="CH301" s="260"/>
      <c r="CP301" s="4">
        <f t="shared" si="554"/>
        <v>0</v>
      </c>
      <c r="CQ301" s="4"/>
      <c r="CS301" s="4">
        <f t="shared" si="517"/>
        <v>0</v>
      </c>
      <c r="CT301" s="4"/>
      <c r="DO301" s="4">
        <f t="shared" si="555"/>
        <v>0</v>
      </c>
      <c r="DP301" s="4"/>
      <c r="DX301" s="4">
        <f t="shared" si="556"/>
        <v>0</v>
      </c>
      <c r="DY301" s="4"/>
      <c r="EE301" s="4">
        <f t="shared" si="557"/>
        <v>0</v>
      </c>
      <c r="EF301" s="4"/>
      <c r="EH301" s="4">
        <f t="shared" si="558"/>
        <v>0</v>
      </c>
      <c r="EI301" s="4"/>
      <c r="FF301" s="7">
        <v>1</v>
      </c>
      <c r="GP301" s="4">
        <f t="shared" si="518"/>
        <v>1</v>
      </c>
      <c r="GQ301" s="4">
        <v>1</v>
      </c>
      <c r="GY301" s="4">
        <f t="shared" si="559"/>
        <v>0</v>
      </c>
      <c r="GZ301" s="4"/>
      <c r="HC301" s="4">
        <f t="shared" si="560"/>
        <v>0</v>
      </c>
      <c r="HD301" s="4"/>
      <c r="HS301" s="4">
        <f t="shared" si="561"/>
        <v>0</v>
      </c>
      <c r="HT301" s="4"/>
      <c r="HX301" s="4">
        <f t="shared" si="519"/>
        <v>0</v>
      </c>
      <c r="HY301" s="4"/>
      <c r="ID301" s="4">
        <f t="shared" si="520"/>
        <v>0</v>
      </c>
      <c r="IE301" s="4"/>
      <c r="IN301" s="4">
        <f t="shared" si="562"/>
        <v>0</v>
      </c>
      <c r="IW301" s="4">
        <f t="shared" si="563"/>
        <v>0</v>
      </c>
      <c r="IX301" s="4"/>
      <c r="IZ301" s="4">
        <f t="shared" si="521"/>
        <v>0</v>
      </c>
      <c r="JA301" s="4"/>
      <c r="JJ301" s="4">
        <f t="shared" si="522"/>
        <v>0</v>
      </c>
      <c r="JK301" s="4"/>
      <c r="JV301" s="4">
        <f t="shared" si="564"/>
        <v>0</v>
      </c>
      <c r="JW301" s="4"/>
      <c r="KB301" s="4">
        <f t="shared" si="565"/>
        <v>0</v>
      </c>
      <c r="KC301" s="4"/>
      <c r="LG301" s="4">
        <f t="shared" si="523"/>
        <v>0</v>
      </c>
      <c r="LH301" s="4"/>
      <c r="LT301" s="4">
        <f t="shared" si="566"/>
        <v>0</v>
      </c>
      <c r="LU301" s="4"/>
      <c r="MA301" s="4">
        <f t="shared" si="567"/>
        <v>0</v>
      </c>
      <c r="MB301" s="4"/>
      <c r="MF301" s="4">
        <f t="shared" si="568"/>
        <v>0</v>
      </c>
      <c r="MG301" s="4"/>
      <c r="MM301" s="4">
        <f t="shared" si="569"/>
        <v>0</v>
      </c>
      <c r="MN301" s="4"/>
      <c r="MS301" s="4">
        <f t="shared" si="570"/>
        <v>0</v>
      </c>
      <c r="MT301" s="4"/>
      <c r="MU301" s="189"/>
      <c r="PD301" s="4">
        <f t="shared" si="524"/>
        <v>0</v>
      </c>
      <c r="PE301" s="4"/>
      <c r="QF301" s="4">
        <f t="shared" si="571"/>
        <v>0</v>
      </c>
      <c r="QG301" s="4"/>
      <c r="QY301" s="4">
        <f t="shared" si="572"/>
        <v>0</v>
      </c>
      <c r="RK301" s="4">
        <f t="shared" si="573"/>
        <v>0</v>
      </c>
      <c r="RL301" s="4"/>
      <c r="SA301" s="4">
        <f t="shared" si="574"/>
        <v>0</v>
      </c>
      <c r="SG301" s="4">
        <f t="shared" si="575"/>
        <v>0</v>
      </c>
      <c r="SO301" s="4">
        <f t="shared" si="576"/>
        <v>0</v>
      </c>
      <c r="TB301" s="4">
        <f t="shared" si="577"/>
        <v>0</v>
      </c>
      <c r="TS301" s="4">
        <f t="shared" si="525"/>
        <v>0</v>
      </c>
      <c r="TT301" s="4"/>
      <c r="TV301" s="7">
        <v>1</v>
      </c>
      <c r="TW301" s="7">
        <v>1</v>
      </c>
      <c r="UD301" s="4">
        <f t="shared" si="526"/>
        <v>2</v>
      </c>
      <c r="UE301" s="4">
        <v>1</v>
      </c>
      <c r="UG301" s="4">
        <f t="shared" si="527"/>
        <v>0</v>
      </c>
      <c r="UH301" s="4"/>
      <c r="UQ301" s="4">
        <f t="shared" si="578"/>
        <v>0</v>
      </c>
      <c r="UR301" s="4"/>
      <c r="VA301" s="4">
        <f t="shared" si="579"/>
        <v>0</v>
      </c>
      <c r="VB301" s="4"/>
      <c r="VG301" s="4">
        <f t="shared" si="580"/>
        <v>0</v>
      </c>
      <c r="VH301" s="4"/>
      <c r="WY301" s="4">
        <f t="shared" si="528"/>
        <v>0</v>
      </c>
      <c r="WZ301" s="4"/>
      <c r="XB301" s="4">
        <f t="shared" si="581"/>
        <v>0</v>
      </c>
      <c r="XC301" s="4"/>
      <c r="XG301" s="4">
        <f t="shared" si="529"/>
        <v>0</v>
      </c>
      <c r="XH301" s="4"/>
      <c r="XK301" s="190"/>
      <c r="XL301" s="4">
        <f t="shared" si="530"/>
        <v>0</v>
      </c>
      <c r="XM301" s="4">
        <f t="shared" si="531"/>
        <v>0</v>
      </c>
      <c r="XN301" s="4">
        <f t="shared" si="582"/>
        <v>0</v>
      </c>
      <c r="XO301" s="4">
        <f t="shared" si="532"/>
        <v>0</v>
      </c>
      <c r="XP301" s="4">
        <f t="shared" si="583"/>
        <v>0</v>
      </c>
      <c r="XQ301" s="4">
        <f t="shared" si="533"/>
        <v>0</v>
      </c>
      <c r="XR301" s="4">
        <f t="shared" si="534"/>
        <v>0</v>
      </c>
      <c r="XS301" s="4">
        <f t="shared" si="590"/>
        <v>0</v>
      </c>
      <c r="XT301" s="4">
        <f t="shared" si="584"/>
        <v>3</v>
      </c>
      <c r="XU301" s="4">
        <f t="shared" si="535"/>
        <v>0</v>
      </c>
      <c r="XV301" s="4">
        <f t="shared" si="536"/>
        <v>0</v>
      </c>
      <c r="XW301" s="4">
        <f t="shared" si="537"/>
        <v>0</v>
      </c>
      <c r="XX301" s="4">
        <f t="shared" si="538"/>
        <v>0</v>
      </c>
      <c r="XY301" s="4">
        <f t="shared" si="539"/>
        <v>0</v>
      </c>
      <c r="XZ301" s="4">
        <f t="shared" si="540"/>
        <v>0</v>
      </c>
      <c r="YA301" s="4">
        <f t="shared" si="541"/>
        <v>0</v>
      </c>
      <c r="YB301" s="4">
        <f t="shared" si="542"/>
        <v>0</v>
      </c>
      <c r="YC301" s="4">
        <f t="shared" si="543"/>
        <v>0</v>
      </c>
      <c r="YD301" s="191"/>
      <c r="YE301" s="5">
        <f t="shared" si="516"/>
        <v>3</v>
      </c>
      <c r="YF301" s="133">
        <f t="shared" si="544"/>
        <v>366666.66666666669</v>
      </c>
      <c r="YG301" s="5">
        <v>2</v>
      </c>
      <c r="YH301" s="130">
        <f t="shared" si="545"/>
        <v>550000</v>
      </c>
      <c r="YI301" s="7">
        <v>1</v>
      </c>
      <c r="YJ301" s="128">
        <f t="shared" si="546"/>
        <v>1100000</v>
      </c>
      <c r="YK301" s="192"/>
      <c r="YL301" s="4">
        <v>1</v>
      </c>
      <c r="YM301" s="4"/>
      <c r="YN301" s="4"/>
      <c r="YO301" s="4"/>
      <c r="YP301" s="4"/>
      <c r="YQ301" s="4"/>
      <c r="YR301" s="4"/>
      <c r="YS301" s="4"/>
      <c r="YT301" s="4"/>
      <c r="YU301" s="4"/>
      <c r="YV301" s="4"/>
      <c r="YW301" s="4"/>
      <c r="YX301" s="4"/>
      <c r="YY301" s="4"/>
      <c r="YZ301" s="4"/>
      <c r="ZA301" s="4"/>
      <c r="ZB301" s="4"/>
      <c r="ZC301" s="4"/>
      <c r="ZD301" s="4"/>
      <c r="ZE301" s="4"/>
      <c r="ZF301" s="4"/>
      <c r="ZG301" s="4"/>
      <c r="ZH301" s="4"/>
      <c r="ZI301" s="4"/>
      <c r="ZJ301" s="4"/>
      <c r="ZK301" s="4"/>
      <c r="ZL301" s="4"/>
      <c r="ZM301" s="4"/>
      <c r="ZN301" s="4"/>
      <c r="ZO301" s="4"/>
      <c r="ZP301" s="4"/>
      <c r="ZQ301" s="4"/>
      <c r="ZR301" s="4"/>
      <c r="ZS301" s="4"/>
      <c r="ZT301" s="4"/>
      <c r="ZU301" s="4"/>
      <c r="ZV301" s="4"/>
      <c r="ZW301" s="4"/>
      <c r="ZX301" s="4"/>
      <c r="ZY301" s="4"/>
      <c r="ZZ301" s="4"/>
      <c r="AAA301" s="4"/>
      <c r="AAB301" s="4"/>
      <c r="AAC301" s="4"/>
      <c r="AAD301" s="4"/>
      <c r="AAE301" s="4"/>
      <c r="AAF301" s="4"/>
      <c r="AAG301" s="4"/>
      <c r="AAH301" s="4"/>
      <c r="AAI301" s="4"/>
      <c r="AAJ301" s="4"/>
      <c r="AAK301" s="4"/>
      <c r="AAL301" s="4"/>
      <c r="AAM301" s="4"/>
      <c r="AAN301" s="4"/>
      <c r="AAO301" s="4"/>
      <c r="AAP301" s="4"/>
      <c r="AAQ301" s="4"/>
      <c r="AAR301" s="4"/>
      <c r="AAS301" s="4"/>
      <c r="AAT301" s="4"/>
      <c r="AAU301" s="4"/>
      <c r="AAV301" s="4"/>
      <c r="AAW301" s="4"/>
      <c r="AAX301" s="4"/>
      <c r="AAY301" s="4"/>
      <c r="AAZ301" s="4"/>
      <c r="ABA301" s="4"/>
      <c r="ABB301" s="4"/>
      <c r="ABC301" s="4"/>
      <c r="ABD301" s="4"/>
      <c r="ABE301" s="4"/>
      <c r="ABF301" s="4"/>
      <c r="ABG301" s="4"/>
      <c r="ABH301" s="4"/>
      <c r="ABI301" s="4"/>
      <c r="ABJ301" s="4"/>
      <c r="ABK301" s="4"/>
      <c r="ABL301" s="4"/>
      <c r="ABM301" s="4"/>
      <c r="ABN301" s="4"/>
      <c r="ABO301" s="4"/>
      <c r="ABP301" s="4"/>
      <c r="ABQ301" s="4"/>
      <c r="ABR301" s="4"/>
      <c r="ABS301" s="4"/>
      <c r="ABT301" s="4"/>
      <c r="ABU301" s="4"/>
      <c r="ABV301" s="4"/>
      <c r="ABW301" s="4"/>
      <c r="ABX301" s="4"/>
      <c r="ABY301" s="4"/>
      <c r="ABZ301" s="4"/>
      <c r="ACA301" s="4"/>
      <c r="ACB301" s="4"/>
      <c r="ACC301" s="4">
        <f t="shared" si="585"/>
        <v>0</v>
      </c>
      <c r="ACD301" s="25" t="e">
        <f t="shared" si="514"/>
        <v>#DIV/0!</v>
      </c>
      <c r="ACE301" s="5">
        <f t="shared" si="547"/>
        <v>3</v>
      </c>
      <c r="ACF301" s="11">
        <f t="shared" si="548"/>
        <v>366666.66666666669</v>
      </c>
      <c r="ACG301" s="7">
        <v>4</v>
      </c>
      <c r="ACH301" s="7">
        <v>1</v>
      </c>
      <c r="ACI301" s="11">
        <f t="shared" si="549"/>
        <v>1100000</v>
      </c>
      <c r="ACJ301" s="37">
        <v>1</v>
      </c>
      <c r="ACK301" s="13">
        <f t="shared" si="550"/>
        <v>1100000</v>
      </c>
      <c r="ACL301" s="4">
        <v>1</v>
      </c>
      <c r="ACM301" s="25">
        <f t="shared" si="551"/>
        <v>1100000</v>
      </c>
      <c r="ACN301" s="11">
        <f t="shared" si="552"/>
        <v>1100000</v>
      </c>
      <c r="ACO301" s="190"/>
      <c r="ACR301" s="7" t="s">
        <v>292</v>
      </c>
      <c r="ACS301" s="7">
        <v>1</v>
      </c>
      <c r="ACU301" s="7">
        <v>1</v>
      </c>
      <c r="ACV301" s="7">
        <v>1</v>
      </c>
      <c r="ADU301" s="7">
        <v>7</v>
      </c>
      <c r="ADW301" s="7">
        <v>6</v>
      </c>
      <c r="ADX301" s="7">
        <v>1</v>
      </c>
      <c r="ADZ301" s="7">
        <v>1</v>
      </c>
      <c r="AEA301" s="7">
        <v>1</v>
      </c>
      <c r="AEE301" s="1">
        <f t="shared" si="586"/>
        <v>0</v>
      </c>
      <c r="AEG301" s="7">
        <v>1</v>
      </c>
      <c r="AEH301" s="7">
        <v>1</v>
      </c>
      <c r="AFO301" s="7">
        <v>1</v>
      </c>
      <c r="AFP301" s="7">
        <v>1</v>
      </c>
      <c r="AGC301" s="7">
        <v>1</v>
      </c>
      <c r="AGH301" s="7">
        <v>1</v>
      </c>
      <c r="AGM301" s="8"/>
      <c r="AHE301" s="7">
        <v>1</v>
      </c>
      <c r="AHI301" s="7">
        <v>1</v>
      </c>
      <c r="AIL301" s="7">
        <v>1</v>
      </c>
      <c r="AIV301" s="7">
        <v>1</v>
      </c>
      <c r="AIY301" s="8"/>
      <c r="AIZ301" s="8"/>
      <c r="AJB301" s="8">
        <v>1100000</v>
      </c>
      <c r="AJF301" s="441"/>
      <c r="AJG301" s="36"/>
      <c r="AJH301" s="383">
        <v>1100000</v>
      </c>
      <c r="AJI301" s="11">
        <f t="shared" si="553"/>
        <v>366666.66666666669</v>
      </c>
      <c r="AJJ301" s="193"/>
      <c r="AJK301" s="9">
        <v>1</v>
      </c>
      <c r="AJV301" s="4"/>
      <c r="AJW301" s="4">
        <f t="shared" si="587"/>
        <v>0</v>
      </c>
      <c r="AJX301" s="7">
        <v>1</v>
      </c>
      <c r="AJY301" s="7">
        <v>1</v>
      </c>
      <c r="AJZ301" s="4">
        <f t="shared" si="588"/>
        <v>2</v>
      </c>
      <c r="AKA301" s="193"/>
      <c r="ALN301" s="5" t="e">
        <f t="shared" si="589"/>
        <v>#DIV/0!</v>
      </c>
      <c r="ALO301" s="8">
        <v>1100000</v>
      </c>
      <c r="ALU301" s="193"/>
      <c r="AMJ301" s="404"/>
    </row>
    <row r="302" spans="1:1024" s="1" customFormat="1" ht="22" customHeight="1" x14ac:dyDescent="0.25">
      <c r="A302" s="268"/>
      <c r="B302" s="113">
        <v>405</v>
      </c>
      <c r="C302" s="473"/>
      <c r="D302" s="304" t="s">
        <v>1050</v>
      </c>
      <c r="E302" s="1">
        <v>2014</v>
      </c>
      <c r="F302" s="1">
        <v>6</v>
      </c>
      <c r="J302" s="1">
        <v>6</v>
      </c>
      <c r="K302" s="1">
        <v>2007</v>
      </c>
      <c r="L302" s="1">
        <v>2013</v>
      </c>
      <c r="M302" s="1">
        <v>7</v>
      </c>
      <c r="AK302" s="1">
        <v>1</v>
      </c>
      <c r="AL302" s="1">
        <v>1</v>
      </c>
      <c r="AM302" s="1">
        <v>1</v>
      </c>
      <c r="AN302" s="1">
        <v>1</v>
      </c>
      <c r="AO302" s="1">
        <v>1</v>
      </c>
      <c r="AP302" s="1">
        <v>1</v>
      </c>
      <c r="AQ302" s="1">
        <v>1</v>
      </c>
      <c r="AY302" s="1">
        <v>1</v>
      </c>
      <c r="BA302" s="1">
        <v>1</v>
      </c>
      <c r="BL302" s="1">
        <v>1</v>
      </c>
      <c r="CE302" s="1" t="s">
        <v>1262</v>
      </c>
      <c r="CG302" s="1">
        <v>2</v>
      </c>
      <c r="CH302" s="246"/>
      <c r="CP302" s="1">
        <f t="shared" si="554"/>
        <v>0</v>
      </c>
      <c r="CS302" s="1">
        <f t="shared" si="517"/>
        <v>0</v>
      </c>
      <c r="DO302" s="1">
        <f t="shared" si="555"/>
        <v>0</v>
      </c>
      <c r="DX302" s="1">
        <f t="shared" si="556"/>
        <v>0</v>
      </c>
      <c r="EE302" s="1">
        <f t="shared" si="557"/>
        <v>0</v>
      </c>
      <c r="EH302" s="1">
        <f t="shared" si="558"/>
        <v>0</v>
      </c>
      <c r="FF302" s="116"/>
      <c r="FG302" s="1">
        <v>1</v>
      </c>
      <c r="GP302" s="1">
        <f t="shared" si="518"/>
        <v>1</v>
      </c>
      <c r="GQ302" s="1">
        <v>1</v>
      </c>
      <c r="GY302" s="1">
        <f t="shared" si="559"/>
        <v>0</v>
      </c>
      <c r="HC302" s="1">
        <f t="shared" si="560"/>
        <v>0</v>
      </c>
      <c r="HS302" s="1">
        <f t="shared" si="561"/>
        <v>0</v>
      </c>
      <c r="HX302" s="1">
        <f t="shared" si="519"/>
        <v>0</v>
      </c>
      <c r="ID302" s="1">
        <f t="shared" si="520"/>
        <v>0</v>
      </c>
      <c r="IN302" s="1">
        <f t="shared" si="562"/>
        <v>0</v>
      </c>
      <c r="IW302" s="1">
        <f t="shared" si="563"/>
        <v>0</v>
      </c>
      <c r="IZ302" s="1">
        <f t="shared" si="521"/>
        <v>0</v>
      </c>
      <c r="JC302" s="1">
        <v>1</v>
      </c>
      <c r="JJ302" s="1">
        <f t="shared" si="522"/>
        <v>1</v>
      </c>
      <c r="JK302" s="1">
        <v>1</v>
      </c>
      <c r="JV302" s="1">
        <f t="shared" si="564"/>
        <v>0</v>
      </c>
      <c r="KB302" s="1">
        <f t="shared" si="565"/>
        <v>0</v>
      </c>
      <c r="LG302" s="1">
        <f t="shared" si="523"/>
        <v>0</v>
      </c>
      <c r="LT302" s="1">
        <f t="shared" si="566"/>
        <v>0</v>
      </c>
      <c r="MA302" s="1">
        <f t="shared" si="567"/>
        <v>0</v>
      </c>
      <c r="MF302" s="1">
        <f t="shared" si="568"/>
        <v>0</v>
      </c>
      <c r="MM302" s="1">
        <f t="shared" si="569"/>
        <v>0</v>
      </c>
      <c r="MS302" s="1">
        <f t="shared" si="570"/>
        <v>0</v>
      </c>
      <c r="MU302" s="115"/>
      <c r="OI302" s="120"/>
      <c r="PD302" s="1">
        <f t="shared" si="524"/>
        <v>0</v>
      </c>
      <c r="QF302" s="1">
        <f t="shared" si="571"/>
        <v>0</v>
      </c>
      <c r="QY302" s="1">
        <f t="shared" si="572"/>
        <v>0</v>
      </c>
      <c r="RK302" s="1">
        <f t="shared" si="573"/>
        <v>0</v>
      </c>
      <c r="SA302" s="1">
        <f t="shared" si="574"/>
        <v>0</v>
      </c>
      <c r="SG302" s="1">
        <f t="shared" si="575"/>
        <v>0</v>
      </c>
      <c r="SO302" s="1">
        <f t="shared" si="576"/>
        <v>0</v>
      </c>
      <c r="TB302" s="1">
        <f t="shared" si="577"/>
        <v>0</v>
      </c>
      <c r="TS302" s="1">
        <f t="shared" si="525"/>
        <v>0</v>
      </c>
      <c r="UD302" s="1">
        <f t="shared" si="526"/>
        <v>0</v>
      </c>
      <c r="UG302" s="1">
        <f t="shared" si="527"/>
        <v>0</v>
      </c>
      <c r="UQ302" s="1">
        <f t="shared" si="578"/>
        <v>0</v>
      </c>
      <c r="VA302" s="1">
        <f t="shared" si="579"/>
        <v>0</v>
      </c>
      <c r="VG302" s="1">
        <f t="shared" si="580"/>
        <v>0</v>
      </c>
      <c r="WY302" s="1">
        <f t="shared" si="528"/>
        <v>0</v>
      </c>
      <c r="XB302" s="1">
        <f t="shared" si="581"/>
        <v>0</v>
      </c>
      <c r="XG302" s="1">
        <f t="shared" si="529"/>
        <v>0</v>
      </c>
      <c r="XK302" s="108"/>
      <c r="XL302" s="1">
        <f t="shared" si="530"/>
        <v>0</v>
      </c>
      <c r="XM302" s="1">
        <f t="shared" si="531"/>
        <v>0</v>
      </c>
      <c r="XN302" s="1">
        <f t="shared" si="582"/>
        <v>0</v>
      </c>
      <c r="XO302" s="1">
        <f t="shared" si="532"/>
        <v>0</v>
      </c>
      <c r="XP302" s="1">
        <f t="shared" si="583"/>
        <v>0</v>
      </c>
      <c r="XQ302" s="1">
        <f t="shared" si="533"/>
        <v>0</v>
      </c>
      <c r="XR302" s="1">
        <f t="shared" si="534"/>
        <v>0</v>
      </c>
      <c r="XS302" s="1">
        <f t="shared" si="590"/>
        <v>0</v>
      </c>
      <c r="XT302" s="1">
        <f t="shared" si="584"/>
        <v>2</v>
      </c>
      <c r="XU302" s="1">
        <f t="shared" si="535"/>
        <v>0</v>
      </c>
      <c r="XV302" s="1">
        <f t="shared" si="536"/>
        <v>0</v>
      </c>
      <c r="XW302" s="1">
        <f t="shared" si="537"/>
        <v>0</v>
      </c>
      <c r="XX302" s="1">
        <f t="shared" si="538"/>
        <v>0</v>
      </c>
      <c r="XY302" s="1">
        <f t="shared" si="539"/>
        <v>0</v>
      </c>
      <c r="XZ302" s="1">
        <f t="shared" si="540"/>
        <v>0</v>
      </c>
      <c r="YA302" s="1">
        <f t="shared" si="541"/>
        <v>0</v>
      </c>
      <c r="YB302" s="1">
        <f t="shared" si="542"/>
        <v>0</v>
      </c>
      <c r="YC302" s="1">
        <f t="shared" si="543"/>
        <v>0</v>
      </c>
      <c r="YD302" s="132"/>
      <c r="YE302" s="133">
        <f t="shared" si="516"/>
        <v>2</v>
      </c>
      <c r="YF302" s="133">
        <f t="shared" si="544"/>
        <v>550000</v>
      </c>
      <c r="YG302" s="130">
        <v>1</v>
      </c>
      <c r="YH302" s="130">
        <f t="shared" si="545"/>
        <v>1100000</v>
      </c>
      <c r="YI302" s="129">
        <v>1</v>
      </c>
      <c r="YJ302" s="128">
        <f t="shared" si="546"/>
        <v>1100000</v>
      </c>
      <c r="YK302" s="177"/>
      <c r="YL302">
        <v>0.5</v>
      </c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>
        <v>1</v>
      </c>
      <c r="ABX302"/>
      <c r="ABY302"/>
      <c r="ABZ302"/>
      <c r="ACA302"/>
      <c r="ACB302"/>
      <c r="ACC302">
        <f t="shared" si="585"/>
        <v>1</v>
      </c>
      <c r="ACD302" s="25">
        <f t="shared" si="514"/>
        <v>1100000</v>
      </c>
      <c r="ACE302" s="11">
        <f t="shared" si="547"/>
        <v>3</v>
      </c>
      <c r="ACF302" s="11">
        <f t="shared" si="548"/>
        <v>733333.33333333337</v>
      </c>
      <c r="ACG302" s="1">
        <v>24</v>
      </c>
      <c r="ACH302" s="1">
        <v>2</v>
      </c>
      <c r="ACI302" s="11">
        <f t="shared" si="549"/>
        <v>1100000</v>
      </c>
      <c r="ACJ302" s="45">
        <v>0.5</v>
      </c>
      <c r="ACK302" s="13">
        <f t="shared" si="550"/>
        <v>1100000</v>
      </c>
      <c r="ACL302">
        <v>0.5</v>
      </c>
      <c r="ACM302" s="25">
        <f t="shared" si="551"/>
        <v>1100000</v>
      </c>
      <c r="ACN302" s="11">
        <f t="shared" si="552"/>
        <v>1100000</v>
      </c>
      <c r="ACO302" s="65"/>
      <c r="ACR302" s="1" t="s">
        <v>1250</v>
      </c>
      <c r="ACS302" s="1">
        <v>1</v>
      </c>
      <c r="ACX302" s="1">
        <v>1</v>
      </c>
      <c r="ACY302" s="1">
        <v>1</v>
      </c>
      <c r="ADU302" s="1">
        <v>4</v>
      </c>
      <c r="ADV302" s="457"/>
      <c r="AEE302" s="1">
        <f t="shared" si="586"/>
        <v>0</v>
      </c>
      <c r="AFN302" s="1">
        <v>1</v>
      </c>
      <c r="AGL302" s="1">
        <v>2200000</v>
      </c>
      <c r="AGM302" s="11"/>
      <c r="AHJ302" s="1">
        <v>2200000</v>
      </c>
      <c r="AHL302" s="1">
        <v>1</v>
      </c>
      <c r="AHX302" s="1">
        <v>1</v>
      </c>
      <c r="AHY302" s="1">
        <v>11</v>
      </c>
      <c r="AIQ302" s="1">
        <v>1</v>
      </c>
      <c r="AIV302" s="1">
        <v>1</v>
      </c>
      <c r="AIY302" s="11"/>
      <c r="AIZ302" s="11"/>
      <c r="AJB302" s="11"/>
      <c r="AJF302" s="435"/>
      <c r="AJG302" s="45"/>
      <c r="AJH302" s="381">
        <v>2200000</v>
      </c>
      <c r="AJI302" s="11">
        <f t="shared" si="553"/>
        <v>733333.33333333337</v>
      </c>
      <c r="AJJ302" s="60"/>
      <c r="AJK302" s="12"/>
      <c r="AJW302" s="1">
        <f t="shared" si="587"/>
        <v>0</v>
      </c>
      <c r="AJZ302" s="1">
        <f t="shared" si="588"/>
        <v>0</v>
      </c>
      <c r="AKA302" s="60"/>
      <c r="ALN302" s="11" t="e">
        <f t="shared" si="589"/>
        <v>#DIV/0!</v>
      </c>
      <c r="ALO302" s="28">
        <v>2200000</v>
      </c>
      <c r="ALU302" s="60"/>
      <c r="ALZ302" s="1">
        <v>1</v>
      </c>
      <c r="AMA302" s="1">
        <v>1</v>
      </c>
      <c r="AMD302" s="1">
        <v>1</v>
      </c>
      <c r="AMJ302" s="403"/>
    </row>
    <row r="303" spans="1:1024" s="54" customFormat="1" ht="20" customHeight="1" x14ac:dyDescent="0.25">
      <c r="A303" s="281"/>
      <c r="B303" s="113">
        <v>406</v>
      </c>
      <c r="C303" s="473"/>
      <c r="D303" s="304" t="s">
        <v>1153</v>
      </c>
      <c r="E303" s="54">
        <v>2013</v>
      </c>
      <c r="F303" s="54">
        <v>21</v>
      </c>
      <c r="J303" s="54">
        <v>21</v>
      </c>
      <c r="AY303" s="54">
        <v>1</v>
      </c>
      <c r="BI303" s="54">
        <v>1</v>
      </c>
      <c r="BJ303" s="54">
        <v>1</v>
      </c>
      <c r="BP303" s="54">
        <v>1</v>
      </c>
      <c r="CG303" s="54">
        <v>3</v>
      </c>
      <c r="CH303" s="261"/>
      <c r="CP303" s="1">
        <f t="shared" si="554"/>
        <v>0</v>
      </c>
      <c r="CQ303" s="1"/>
      <c r="CS303" s="1">
        <f t="shared" si="517"/>
        <v>0</v>
      </c>
      <c r="CT303" s="1"/>
      <c r="DO303" s="1">
        <f t="shared" si="555"/>
        <v>0</v>
      </c>
      <c r="DP303" s="1"/>
      <c r="DX303" s="1">
        <f t="shared" si="556"/>
        <v>0</v>
      </c>
      <c r="DY303" s="1"/>
      <c r="EE303" s="1">
        <f t="shared" si="557"/>
        <v>0</v>
      </c>
      <c r="EF303" s="1"/>
      <c r="EH303" s="1">
        <f t="shared" si="558"/>
        <v>0</v>
      </c>
      <c r="EI303" s="1"/>
      <c r="FF303" s="119"/>
      <c r="GP303" s="1">
        <f t="shared" si="518"/>
        <v>0</v>
      </c>
      <c r="GQ303" s="1"/>
      <c r="GY303" s="1">
        <f t="shared" si="559"/>
        <v>0</v>
      </c>
      <c r="GZ303" s="1"/>
      <c r="HC303" s="1">
        <f t="shared" si="560"/>
        <v>0</v>
      </c>
      <c r="HD303" s="1"/>
      <c r="HJ303" s="54">
        <v>1</v>
      </c>
      <c r="HS303" s="1">
        <f t="shared" si="561"/>
        <v>1</v>
      </c>
      <c r="HT303" s="1">
        <v>1</v>
      </c>
      <c r="HX303" s="1">
        <f t="shared" si="519"/>
        <v>0</v>
      </c>
      <c r="HY303" s="1"/>
      <c r="ID303" s="1">
        <f t="shared" si="520"/>
        <v>0</v>
      </c>
      <c r="IE303" s="1"/>
      <c r="IF303" s="54">
        <v>1</v>
      </c>
      <c r="IN303" s="1">
        <f t="shared" si="562"/>
        <v>1</v>
      </c>
      <c r="IO303" s="54">
        <v>1</v>
      </c>
      <c r="IW303" s="1">
        <f t="shared" si="563"/>
        <v>0</v>
      </c>
      <c r="IX303" s="1"/>
      <c r="IZ303" s="1">
        <f t="shared" si="521"/>
        <v>0</v>
      </c>
      <c r="JA303" s="1"/>
      <c r="JJ303" s="1">
        <f t="shared" si="522"/>
        <v>0</v>
      </c>
      <c r="JK303" s="1"/>
      <c r="JV303" s="1">
        <f t="shared" si="564"/>
        <v>0</v>
      </c>
      <c r="JW303" s="1"/>
      <c r="KB303" s="1">
        <f t="shared" si="565"/>
        <v>0</v>
      </c>
      <c r="KC303" s="1"/>
      <c r="LG303" s="1">
        <f t="shared" si="523"/>
        <v>0</v>
      </c>
      <c r="LH303" s="1"/>
      <c r="LT303" s="1">
        <f t="shared" si="566"/>
        <v>0</v>
      </c>
      <c r="LU303" s="1"/>
      <c r="MA303" s="1">
        <f t="shared" si="567"/>
        <v>0</v>
      </c>
      <c r="MB303" s="1"/>
      <c r="MF303" s="1">
        <f t="shared" si="568"/>
        <v>0</v>
      </c>
      <c r="MG303" s="1"/>
      <c r="MM303" s="1">
        <f t="shared" si="569"/>
        <v>0</v>
      </c>
      <c r="MN303" s="1"/>
      <c r="MS303" s="1">
        <f t="shared" si="570"/>
        <v>0</v>
      </c>
      <c r="MT303" s="1"/>
      <c r="MU303" s="115"/>
      <c r="OI303" s="124"/>
      <c r="PD303" s="1">
        <f t="shared" si="524"/>
        <v>0</v>
      </c>
      <c r="PE303" s="1"/>
      <c r="QF303" s="1">
        <f t="shared" si="571"/>
        <v>0</v>
      </c>
      <c r="QG303" s="1"/>
      <c r="QY303" s="1">
        <f t="shared" si="572"/>
        <v>0</v>
      </c>
      <c r="RK303" s="1">
        <f t="shared" si="573"/>
        <v>0</v>
      </c>
      <c r="RL303" s="1"/>
      <c r="SA303" s="1">
        <f t="shared" si="574"/>
        <v>0</v>
      </c>
      <c r="SG303" s="1">
        <f t="shared" si="575"/>
        <v>0</v>
      </c>
      <c r="SO303" s="1">
        <f t="shared" si="576"/>
        <v>0</v>
      </c>
      <c r="TB303" s="1">
        <f t="shared" si="577"/>
        <v>0</v>
      </c>
      <c r="TL303" s="54">
        <v>1</v>
      </c>
      <c r="TS303" s="1">
        <f t="shared" si="525"/>
        <v>1</v>
      </c>
      <c r="TT303" s="1">
        <v>1</v>
      </c>
      <c r="UD303" s="1">
        <f t="shared" si="526"/>
        <v>0</v>
      </c>
      <c r="UE303" s="1"/>
      <c r="UG303" s="1">
        <f t="shared" si="527"/>
        <v>0</v>
      </c>
      <c r="UH303" s="1"/>
      <c r="UQ303" s="1">
        <f t="shared" si="578"/>
        <v>0</v>
      </c>
      <c r="UR303" s="1"/>
      <c r="VA303" s="1">
        <f t="shared" si="579"/>
        <v>0</v>
      </c>
      <c r="VB303" s="1"/>
      <c r="VG303" s="1">
        <f t="shared" si="580"/>
        <v>0</v>
      </c>
      <c r="VH303" s="1"/>
      <c r="WY303" s="1">
        <f t="shared" si="528"/>
        <v>0</v>
      </c>
      <c r="WZ303" s="1"/>
      <c r="XB303" s="1">
        <f t="shared" si="581"/>
        <v>0</v>
      </c>
      <c r="XC303" s="1"/>
      <c r="XG303" s="1">
        <f t="shared" si="529"/>
        <v>0</v>
      </c>
      <c r="XH303" s="1"/>
      <c r="XK303" s="112"/>
      <c r="XL303" s="1">
        <f t="shared" si="530"/>
        <v>3</v>
      </c>
      <c r="XM303" s="1">
        <f t="shared" si="531"/>
        <v>0</v>
      </c>
      <c r="XN303" s="1">
        <f t="shared" si="582"/>
        <v>0</v>
      </c>
      <c r="XO303" s="1">
        <f t="shared" si="532"/>
        <v>0</v>
      </c>
      <c r="XP303" s="1">
        <f t="shared" si="583"/>
        <v>0</v>
      </c>
      <c r="XQ303" s="1">
        <f t="shared" si="533"/>
        <v>0</v>
      </c>
      <c r="XR303" s="1">
        <f t="shared" si="534"/>
        <v>0</v>
      </c>
      <c r="XS303" s="1">
        <f t="shared" si="590"/>
        <v>0</v>
      </c>
      <c r="XT303" s="1">
        <f t="shared" si="584"/>
        <v>0</v>
      </c>
      <c r="XU303" s="1">
        <f t="shared" si="535"/>
        <v>0</v>
      </c>
      <c r="XV303" s="1">
        <f t="shared" si="536"/>
        <v>0</v>
      </c>
      <c r="XW303" s="1">
        <f t="shared" si="537"/>
        <v>0</v>
      </c>
      <c r="XX303" s="1">
        <f t="shared" si="538"/>
        <v>0</v>
      </c>
      <c r="XY303" s="1">
        <f t="shared" si="539"/>
        <v>0</v>
      </c>
      <c r="XZ303" s="1">
        <f t="shared" si="540"/>
        <v>0</v>
      </c>
      <c r="YA303" s="1">
        <f t="shared" si="541"/>
        <v>0</v>
      </c>
      <c r="YB303" s="1">
        <f t="shared" si="542"/>
        <v>0</v>
      </c>
      <c r="YC303" s="1">
        <f t="shared" si="543"/>
        <v>0</v>
      </c>
      <c r="YD303" s="132"/>
      <c r="YE303" s="133">
        <f t="shared" si="516"/>
        <v>3</v>
      </c>
      <c r="YF303" s="133">
        <f t="shared" si="544"/>
        <v>2083333.3333333333</v>
      </c>
      <c r="YG303" s="130">
        <v>3</v>
      </c>
      <c r="YH303" s="130">
        <f t="shared" si="545"/>
        <v>2083333.3333333333</v>
      </c>
      <c r="YI303" s="137">
        <v>1</v>
      </c>
      <c r="YJ303" s="128">
        <f t="shared" si="546"/>
        <v>6250000</v>
      </c>
      <c r="YK303" s="182"/>
      <c r="YL303">
        <v>1</v>
      </c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 s="25" t="e">
        <f t="shared" si="514"/>
        <v>#DIV/0!</v>
      </c>
      <c r="ACE303" s="11">
        <f t="shared" si="547"/>
        <v>3</v>
      </c>
      <c r="ACF303" s="11">
        <f t="shared" si="548"/>
        <v>2083333.3333333333</v>
      </c>
      <c r="ACG303" s="54">
        <v>4</v>
      </c>
      <c r="ACH303" s="54">
        <v>1</v>
      </c>
      <c r="ACI303" s="11">
        <f t="shared" si="549"/>
        <v>6250000</v>
      </c>
      <c r="ACJ303" s="45">
        <v>1</v>
      </c>
      <c r="ACK303" s="13">
        <f t="shared" si="550"/>
        <v>6250000</v>
      </c>
      <c r="ACL303">
        <v>1</v>
      </c>
      <c r="ACM303" s="25">
        <f t="shared" si="551"/>
        <v>6250000</v>
      </c>
      <c r="ACN303" s="11">
        <f t="shared" si="552"/>
        <v>6250000</v>
      </c>
      <c r="ACO303" s="68"/>
      <c r="ACR303" s="54" t="s">
        <v>1250</v>
      </c>
      <c r="ACS303" s="54">
        <v>1</v>
      </c>
      <c r="ACV303" s="54">
        <v>2</v>
      </c>
      <c r="ADN303" s="54">
        <v>1</v>
      </c>
      <c r="ADU303" s="54">
        <v>6</v>
      </c>
      <c r="ADV303" s="464"/>
      <c r="ADW303" s="54">
        <v>5</v>
      </c>
      <c r="AEE303" s="1">
        <f t="shared" si="586"/>
        <v>0</v>
      </c>
      <c r="AEY303" s="54">
        <v>1</v>
      </c>
      <c r="AFM303" s="54">
        <v>1</v>
      </c>
      <c r="AFP303" s="54">
        <v>1</v>
      </c>
      <c r="AFQ303" s="54">
        <v>1</v>
      </c>
      <c r="AFV303" s="54">
        <v>1</v>
      </c>
      <c r="AGL303" s="54">
        <v>6000000</v>
      </c>
      <c r="AGM303" s="55"/>
      <c r="AHJ303" s="54">
        <v>6000000</v>
      </c>
      <c r="AHN303" s="54">
        <v>1</v>
      </c>
      <c r="AHQ303" s="54">
        <v>1</v>
      </c>
      <c r="AHX303" s="54">
        <v>1</v>
      </c>
      <c r="AHY303" s="54">
        <v>47</v>
      </c>
      <c r="AIA303" s="54">
        <v>9</v>
      </c>
      <c r="AIB303" s="54">
        <v>1</v>
      </c>
      <c r="AIL303" s="54">
        <v>1</v>
      </c>
      <c r="AIO303" s="54">
        <v>1</v>
      </c>
      <c r="AIQ303" s="54">
        <v>1</v>
      </c>
      <c r="AIY303" s="55">
        <v>250000</v>
      </c>
      <c r="AIZ303" s="55"/>
      <c r="AJA303" s="56">
        <v>0.04</v>
      </c>
      <c r="AJB303" s="55"/>
      <c r="AJF303" s="448"/>
      <c r="AJG303" s="57"/>
      <c r="AJH303" s="381">
        <v>6250000</v>
      </c>
      <c r="AJI303" s="11">
        <f t="shared" si="553"/>
        <v>2083333.3333333333</v>
      </c>
      <c r="AJJ303" s="63"/>
      <c r="AJK303" s="58"/>
      <c r="AJV303" s="1"/>
      <c r="AJW303" s="1">
        <f t="shared" si="587"/>
        <v>0</v>
      </c>
      <c r="AJZ303" s="1">
        <f t="shared" si="588"/>
        <v>0</v>
      </c>
      <c r="AKA303" s="63"/>
      <c r="AKB303" s="54" t="s">
        <v>1263</v>
      </c>
      <c r="ALN303" s="11" t="e">
        <f t="shared" si="589"/>
        <v>#DIV/0!</v>
      </c>
      <c r="ALO303" s="59">
        <v>6250000</v>
      </c>
      <c r="ALU303" s="63"/>
      <c r="ALZ303" s="54">
        <v>1</v>
      </c>
      <c r="AMA303" s="54">
        <v>1</v>
      </c>
      <c r="AMD303" s="54">
        <v>1</v>
      </c>
      <c r="AMJ303" s="408"/>
    </row>
    <row r="304" spans="1:1024" s="7" customFormat="1" ht="19" customHeight="1" x14ac:dyDescent="0.25">
      <c r="A304" s="274"/>
      <c r="B304" s="113">
        <v>407</v>
      </c>
      <c r="C304" s="473"/>
      <c r="D304" s="304" t="s">
        <v>1217</v>
      </c>
      <c r="E304" s="7">
        <v>2015</v>
      </c>
      <c r="F304" s="7">
        <v>20</v>
      </c>
      <c r="J304" s="7">
        <v>20</v>
      </c>
      <c r="K304" s="7">
        <v>2009</v>
      </c>
      <c r="L304" s="7">
        <v>2012</v>
      </c>
      <c r="M304" s="7">
        <v>4</v>
      </c>
      <c r="AM304" s="7">
        <v>1</v>
      </c>
      <c r="AN304" s="7">
        <v>1</v>
      </c>
      <c r="AO304" s="7">
        <v>1</v>
      </c>
      <c r="AP304" s="7">
        <v>1</v>
      </c>
      <c r="AX304" s="7">
        <v>1</v>
      </c>
      <c r="BN304" s="7">
        <v>1</v>
      </c>
      <c r="BV304" s="7">
        <v>1</v>
      </c>
      <c r="CB304" s="7">
        <v>1</v>
      </c>
      <c r="CG304" s="7">
        <v>3</v>
      </c>
      <c r="CH304" s="248"/>
      <c r="CP304" s="1">
        <f t="shared" si="554"/>
        <v>0</v>
      </c>
      <c r="CQ304" s="1"/>
      <c r="CS304" s="1">
        <f t="shared" si="517"/>
        <v>0</v>
      </c>
      <c r="CT304" s="1"/>
      <c r="DO304" s="1">
        <f t="shared" si="555"/>
        <v>0</v>
      </c>
      <c r="DP304" s="1"/>
      <c r="DX304" s="1">
        <f t="shared" si="556"/>
        <v>0</v>
      </c>
      <c r="DY304" s="1"/>
      <c r="EE304" s="1">
        <f t="shared" si="557"/>
        <v>0</v>
      </c>
      <c r="EF304" s="1"/>
      <c r="EH304" s="1">
        <f t="shared" si="558"/>
        <v>0</v>
      </c>
      <c r="EI304" s="1"/>
      <c r="FF304" s="117">
        <v>1</v>
      </c>
      <c r="GF304" s="7">
        <v>1</v>
      </c>
      <c r="GP304" s="1">
        <f t="shared" si="518"/>
        <v>2</v>
      </c>
      <c r="GQ304" s="1">
        <v>1</v>
      </c>
      <c r="GY304" s="1">
        <f t="shared" si="559"/>
        <v>0</v>
      </c>
      <c r="GZ304" s="1"/>
      <c r="HC304" s="1">
        <f t="shared" si="560"/>
        <v>0</v>
      </c>
      <c r="HD304" s="1"/>
      <c r="HS304" s="1">
        <f t="shared" si="561"/>
        <v>0</v>
      </c>
      <c r="HT304" s="1"/>
      <c r="HX304" s="1">
        <f t="shared" si="519"/>
        <v>0</v>
      </c>
      <c r="HY304" s="1"/>
      <c r="ID304" s="1">
        <f t="shared" si="520"/>
        <v>0</v>
      </c>
      <c r="IE304" s="1"/>
      <c r="IN304" s="1">
        <f t="shared" si="562"/>
        <v>0</v>
      </c>
      <c r="IW304" s="1">
        <f t="shared" si="563"/>
        <v>0</v>
      </c>
      <c r="IX304" s="1"/>
      <c r="IZ304" s="1">
        <f t="shared" si="521"/>
        <v>0</v>
      </c>
      <c r="JA304" s="1"/>
      <c r="JB304" s="7">
        <v>1</v>
      </c>
      <c r="JJ304" s="1">
        <f t="shared" si="522"/>
        <v>1</v>
      </c>
      <c r="JK304" s="1">
        <v>1</v>
      </c>
      <c r="JV304" s="1">
        <f t="shared" si="564"/>
        <v>0</v>
      </c>
      <c r="JW304" s="1"/>
      <c r="KB304" s="1">
        <f t="shared" si="565"/>
        <v>0</v>
      </c>
      <c r="KC304" s="1"/>
      <c r="LG304" s="1">
        <f t="shared" si="523"/>
        <v>0</v>
      </c>
      <c r="LH304" s="1"/>
      <c r="LT304" s="1">
        <f t="shared" si="566"/>
        <v>0</v>
      </c>
      <c r="LU304" s="1"/>
      <c r="MA304" s="1">
        <f t="shared" si="567"/>
        <v>0</v>
      </c>
      <c r="MB304" s="1"/>
      <c r="MF304" s="1">
        <f t="shared" si="568"/>
        <v>0</v>
      </c>
      <c r="MG304" s="1"/>
      <c r="MM304" s="1">
        <f t="shared" si="569"/>
        <v>0</v>
      </c>
      <c r="MN304" s="1"/>
      <c r="MS304" s="1">
        <f t="shared" si="570"/>
        <v>0</v>
      </c>
      <c r="MT304" s="1"/>
      <c r="MU304" s="115"/>
      <c r="OI304" s="121">
        <v>1</v>
      </c>
      <c r="PD304" s="1">
        <f t="shared" si="524"/>
        <v>1</v>
      </c>
      <c r="PE304" s="1">
        <v>1</v>
      </c>
      <c r="QF304" s="1">
        <f t="shared" si="571"/>
        <v>0</v>
      </c>
      <c r="QG304" s="1"/>
      <c r="QY304" s="1">
        <f t="shared" si="572"/>
        <v>0</v>
      </c>
      <c r="RK304" s="1">
        <f t="shared" si="573"/>
        <v>0</v>
      </c>
      <c r="RL304" s="1"/>
      <c r="SA304" s="1">
        <f t="shared" si="574"/>
        <v>0</v>
      </c>
      <c r="SG304" s="1">
        <f t="shared" si="575"/>
        <v>0</v>
      </c>
      <c r="SO304" s="1">
        <f t="shared" si="576"/>
        <v>0</v>
      </c>
      <c r="TB304" s="1">
        <f t="shared" si="577"/>
        <v>0</v>
      </c>
      <c r="TD304" s="7">
        <v>1</v>
      </c>
      <c r="TS304" s="1">
        <f t="shared" si="525"/>
        <v>1</v>
      </c>
      <c r="TT304" s="1">
        <v>1</v>
      </c>
      <c r="UD304" s="1">
        <f t="shared" si="526"/>
        <v>0</v>
      </c>
      <c r="UE304" s="1"/>
      <c r="UG304" s="1">
        <f t="shared" si="527"/>
        <v>0</v>
      </c>
      <c r="UH304" s="1"/>
      <c r="UQ304" s="1">
        <f t="shared" si="578"/>
        <v>0</v>
      </c>
      <c r="UR304" s="1"/>
      <c r="VA304" s="1">
        <f t="shared" si="579"/>
        <v>0</v>
      </c>
      <c r="VB304" s="1"/>
      <c r="VG304" s="1">
        <f t="shared" si="580"/>
        <v>0</v>
      </c>
      <c r="VH304" s="1"/>
      <c r="WY304" s="1">
        <f t="shared" si="528"/>
        <v>0</v>
      </c>
      <c r="WZ304" s="1"/>
      <c r="XB304" s="1">
        <f t="shared" si="581"/>
        <v>0</v>
      </c>
      <c r="XC304" s="1"/>
      <c r="XG304" s="1">
        <f t="shared" si="529"/>
        <v>0</v>
      </c>
      <c r="XH304" s="1"/>
      <c r="XK304" s="109"/>
      <c r="XL304" s="1">
        <f t="shared" si="530"/>
        <v>2</v>
      </c>
      <c r="XM304" s="1">
        <f t="shared" si="531"/>
        <v>0</v>
      </c>
      <c r="XN304" s="1">
        <f t="shared" si="582"/>
        <v>0</v>
      </c>
      <c r="XO304" s="1">
        <f t="shared" si="532"/>
        <v>0</v>
      </c>
      <c r="XP304" s="1">
        <f t="shared" si="583"/>
        <v>0</v>
      </c>
      <c r="XQ304" s="1">
        <f t="shared" si="533"/>
        <v>0</v>
      </c>
      <c r="XR304" s="1">
        <f t="shared" si="534"/>
        <v>0</v>
      </c>
      <c r="XS304" s="1">
        <f t="shared" si="590"/>
        <v>0</v>
      </c>
      <c r="XT304" s="1">
        <f t="shared" si="584"/>
        <v>3</v>
      </c>
      <c r="XU304" s="1">
        <f t="shared" si="535"/>
        <v>0</v>
      </c>
      <c r="XV304" s="1">
        <f t="shared" si="536"/>
        <v>0</v>
      </c>
      <c r="XW304" s="1">
        <f t="shared" si="537"/>
        <v>0</v>
      </c>
      <c r="XX304" s="1">
        <f t="shared" si="538"/>
        <v>0</v>
      </c>
      <c r="XY304" s="1">
        <f t="shared" si="539"/>
        <v>0</v>
      </c>
      <c r="XZ304" s="1">
        <f t="shared" si="540"/>
        <v>0</v>
      </c>
      <c r="YA304" s="1">
        <f t="shared" si="541"/>
        <v>0</v>
      </c>
      <c r="YB304" s="1">
        <f t="shared" si="542"/>
        <v>0</v>
      </c>
      <c r="YC304" s="1">
        <f t="shared" si="543"/>
        <v>0</v>
      </c>
      <c r="YD304" s="132"/>
      <c r="YE304" s="133">
        <f t="shared" si="516"/>
        <v>5</v>
      </c>
      <c r="YF304" s="133">
        <f t="shared" si="544"/>
        <v>640000</v>
      </c>
      <c r="YG304" s="130">
        <v>4</v>
      </c>
      <c r="YH304" s="130">
        <f t="shared" si="545"/>
        <v>800000</v>
      </c>
      <c r="YI304" s="135">
        <v>2</v>
      </c>
      <c r="YJ304" s="128">
        <f t="shared" si="546"/>
        <v>1600000</v>
      </c>
      <c r="YK304" s="178"/>
      <c r="YL304">
        <v>0.5</v>
      </c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>
        <v>1</v>
      </c>
      <c r="ABK304">
        <v>1</v>
      </c>
      <c r="ABL304"/>
      <c r="ABM304"/>
      <c r="ABN304"/>
      <c r="ABO304"/>
      <c r="ABP304"/>
      <c r="ABQ304"/>
      <c r="ABR304"/>
      <c r="ABS304"/>
      <c r="ABT304">
        <v>1</v>
      </c>
      <c r="ABU304"/>
      <c r="ABV304"/>
      <c r="ABW304"/>
      <c r="ABX304"/>
      <c r="ABY304"/>
      <c r="ABZ304"/>
      <c r="ACA304"/>
      <c r="ACB304"/>
      <c r="ACC304">
        <f t="shared" si="585"/>
        <v>3</v>
      </c>
      <c r="ACD304" s="25">
        <f t="shared" si="514"/>
        <v>1066666.6666666667</v>
      </c>
      <c r="ACE304" s="11">
        <f t="shared" si="547"/>
        <v>8</v>
      </c>
      <c r="ACF304" s="11">
        <f t="shared" si="548"/>
        <v>800000</v>
      </c>
      <c r="ACG304" s="7">
        <v>34</v>
      </c>
      <c r="ACH304" s="7">
        <v>2</v>
      </c>
      <c r="ACI304" s="11">
        <f t="shared" si="549"/>
        <v>3200000</v>
      </c>
      <c r="ACJ304" s="45">
        <v>0.5</v>
      </c>
      <c r="ACK304" s="13">
        <f t="shared" si="550"/>
        <v>3200000</v>
      </c>
      <c r="ACL304">
        <v>0.5</v>
      </c>
      <c r="ACM304" s="25">
        <f t="shared" si="551"/>
        <v>3200000</v>
      </c>
      <c r="ACN304" s="11">
        <f t="shared" si="552"/>
        <v>3200000</v>
      </c>
      <c r="ACO304" s="66"/>
      <c r="ACP304" s="7">
        <v>1</v>
      </c>
      <c r="ACR304" s="71" t="s">
        <v>1172</v>
      </c>
      <c r="ACS304" s="7">
        <v>1</v>
      </c>
      <c r="ACU304" s="7">
        <v>1</v>
      </c>
      <c r="ADL304" s="7">
        <v>1</v>
      </c>
      <c r="ADU304" s="7">
        <v>7</v>
      </c>
      <c r="ADW304" s="7">
        <v>7</v>
      </c>
      <c r="ADX304" s="7">
        <v>1</v>
      </c>
      <c r="ADZ304" s="7">
        <v>1</v>
      </c>
      <c r="AEA304" s="7">
        <v>1</v>
      </c>
      <c r="AEC304" s="7">
        <v>1</v>
      </c>
      <c r="AEE304" s="1">
        <f t="shared" si="586"/>
        <v>1</v>
      </c>
      <c r="AEY304" s="7">
        <v>1</v>
      </c>
      <c r="AFQ304" s="7">
        <v>1</v>
      </c>
      <c r="AGL304" s="7">
        <v>5400000</v>
      </c>
      <c r="AGM304" s="8"/>
      <c r="AHJ304" s="7">
        <v>5400000</v>
      </c>
      <c r="AHK304" s="36"/>
      <c r="AHQ304" s="7">
        <v>24</v>
      </c>
      <c r="AHX304" s="7">
        <v>1</v>
      </c>
      <c r="AIW304" s="7">
        <v>1</v>
      </c>
      <c r="AIY304" s="8">
        <v>1000000</v>
      </c>
      <c r="AIZ304" s="8"/>
      <c r="AJA304" s="26">
        <v>0.16</v>
      </c>
      <c r="AJB304" s="8"/>
      <c r="AJF304" s="441"/>
      <c r="AJG304" s="36"/>
      <c r="AJH304" s="384">
        <v>6400000</v>
      </c>
      <c r="AJI304" s="11">
        <f t="shared" si="553"/>
        <v>800000</v>
      </c>
      <c r="AJJ304" s="61"/>
      <c r="AJK304" s="9">
        <v>0.4</v>
      </c>
      <c r="AJV304" s="1"/>
      <c r="AJW304" s="1">
        <f t="shared" si="587"/>
        <v>0</v>
      </c>
      <c r="AJY304" s="7">
        <v>10</v>
      </c>
      <c r="AJZ304" s="1">
        <f t="shared" si="588"/>
        <v>10</v>
      </c>
      <c r="AKA304" s="61"/>
      <c r="ALN304" s="11" t="e">
        <f t="shared" si="589"/>
        <v>#DIV/0!</v>
      </c>
      <c r="ALO304" s="8">
        <v>6400000</v>
      </c>
      <c r="ALU304" s="61"/>
      <c r="AMJ304" s="404"/>
    </row>
    <row r="305" spans="1:1024" s="7" customFormat="1" ht="19" customHeight="1" x14ac:dyDescent="0.25">
      <c r="A305" s="274"/>
      <c r="B305" s="113">
        <v>408</v>
      </c>
      <c r="C305" s="473"/>
      <c r="D305" s="304" t="s">
        <v>1307</v>
      </c>
      <c r="E305" s="7">
        <v>2015</v>
      </c>
      <c r="F305" s="7">
        <v>24</v>
      </c>
      <c r="J305" s="7">
        <v>24</v>
      </c>
      <c r="K305" s="7">
        <v>2003</v>
      </c>
      <c r="L305" s="7">
        <v>2015</v>
      </c>
      <c r="M305" s="7">
        <v>13</v>
      </c>
      <c r="AG305" s="7">
        <v>1</v>
      </c>
      <c r="AH305" s="7">
        <v>1</v>
      </c>
      <c r="AI305" s="7">
        <v>1</v>
      </c>
      <c r="AJ305" s="7">
        <v>1</v>
      </c>
      <c r="AK305" s="7">
        <v>1</v>
      </c>
      <c r="AL305" s="7">
        <v>1</v>
      </c>
      <c r="AM305" s="7">
        <v>1</v>
      </c>
      <c r="AN305" s="7">
        <v>1</v>
      </c>
      <c r="AO305" s="7">
        <v>1</v>
      </c>
      <c r="AP305" s="7">
        <v>1</v>
      </c>
      <c r="AQ305" s="7">
        <v>1</v>
      </c>
      <c r="AR305" s="7">
        <v>1</v>
      </c>
      <c r="AX305" s="7">
        <v>1</v>
      </c>
      <c r="BP305" s="7">
        <v>1</v>
      </c>
      <c r="BW305" s="7">
        <v>1</v>
      </c>
      <c r="CG305" s="7">
        <v>2</v>
      </c>
      <c r="CH305" s="260"/>
      <c r="CP305" s="4">
        <f t="shared" si="554"/>
        <v>0</v>
      </c>
      <c r="CQ305" s="4"/>
      <c r="CS305" s="4">
        <f t="shared" si="517"/>
        <v>0</v>
      </c>
      <c r="CT305" s="4"/>
      <c r="DO305" s="4">
        <f t="shared" si="555"/>
        <v>0</v>
      </c>
      <c r="DP305" s="4"/>
      <c r="DX305" s="4">
        <f t="shared" si="556"/>
        <v>0</v>
      </c>
      <c r="DY305" s="4"/>
      <c r="EE305" s="4">
        <f t="shared" si="557"/>
        <v>0</v>
      </c>
      <c r="EF305" s="4"/>
      <c r="EH305" s="4">
        <f t="shared" si="558"/>
        <v>0</v>
      </c>
      <c r="EI305" s="4"/>
      <c r="GP305" s="4">
        <f t="shared" si="518"/>
        <v>0</v>
      </c>
      <c r="GQ305" s="4"/>
      <c r="GY305" s="4">
        <f t="shared" si="559"/>
        <v>0</v>
      </c>
      <c r="GZ305" s="4"/>
      <c r="HC305" s="4">
        <f t="shared" si="560"/>
        <v>0</v>
      </c>
      <c r="HD305" s="4"/>
      <c r="HS305" s="4">
        <f t="shared" si="561"/>
        <v>0</v>
      </c>
      <c r="HT305" s="4"/>
      <c r="HX305" s="4">
        <f t="shared" si="519"/>
        <v>0</v>
      </c>
      <c r="HY305" s="4"/>
      <c r="ID305" s="4">
        <f t="shared" si="520"/>
        <v>0</v>
      </c>
      <c r="IE305" s="4"/>
      <c r="IN305" s="4">
        <f t="shared" si="562"/>
        <v>0</v>
      </c>
      <c r="IW305" s="4">
        <f t="shared" si="563"/>
        <v>0</v>
      </c>
      <c r="IX305" s="4"/>
      <c r="IZ305" s="4">
        <f t="shared" si="521"/>
        <v>0</v>
      </c>
      <c r="JA305" s="4"/>
      <c r="JJ305" s="4">
        <f t="shared" si="522"/>
        <v>0</v>
      </c>
      <c r="JK305" s="4"/>
      <c r="JV305" s="4">
        <f t="shared" si="564"/>
        <v>0</v>
      </c>
      <c r="JW305" s="4"/>
      <c r="KB305" s="4">
        <f t="shared" si="565"/>
        <v>0</v>
      </c>
      <c r="KC305" s="4"/>
      <c r="LG305" s="4">
        <f t="shared" si="523"/>
        <v>0</v>
      </c>
      <c r="LH305" s="4"/>
      <c r="LT305" s="4">
        <f t="shared" si="566"/>
        <v>0</v>
      </c>
      <c r="LU305" s="4"/>
      <c r="MA305" s="4">
        <f t="shared" si="567"/>
        <v>0</v>
      </c>
      <c r="MB305" s="4"/>
      <c r="MF305" s="4">
        <f t="shared" si="568"/>
        <v>0</v>
      </c>
      <c r="MG305" s="4"/>
      <c r="MM305" s="4">
        <f t="shared" si="569"/>
        <v>0</v>
      </c>
      <c r="MN305" s="4"/>
      <c r="MS305" s="4">
        <f t="shared" si="570"/>
        <v>0</v>
      </c>
      <c r="MT305" s="4"/>
      <c r="MU305" s="189"/>
      <c r="PD305" s="4">
        <f t="shared" si="524"/>
        <v>0</v>
      </c>
      <c r="PE305" s="4"/>
      <c r="QF305" s="4">
        <f t="shared" si="571"/>
        <v>0</v>
      </c>
      <c r="QG305" s="4"/>
      <c r="QY305" s="4">
        <f t="shared" si="572"/>
        <v>0</v>
      </c>
      <c r="RK305" s="4">
        <f t="shared" si="573"/>
        <v>0</v>
      </c>
      <c r="RL305" s="4"/>
      <c r="SA305" s="4">
        <f t="shared" si="574"/>
        <v>0</v>
      </c>
      <c r="SG305" s="4">
        <f t="shared" si="575"/>
        <v>0</v>
      </c>
      <c r="SO305" s="4">
        <f t="shared" si="576"/>
        <v>0</v>
      </c>
      <c r="TB305" s="4">
        <f t="shared" si="577"/>
        <v>0</v>
      </c>
      <c r="TS305" s="4">
        <f t="shared" si="525"/>
        <v>0</v>
      </c>
      <c r="TT305" s="4"/>
      <c r="UD305" s="4">
        <f t="shared" si="526"/>
        <v>0</v>
      </c>
      <c r="UE305" s="4"/>
      <c r="UG305" s="4">
        <f t="shared" si="527"/>
        <v>0</v>
      </c>
      <c r="UH305" s="4"/>
      <c r="UQ305" s="4">
        <f t="shared" si="578"/>
        <v>0</v>
      </c>
      <c r="UR305" s="4"/>
      <c r="US305" s="7">
        <v>1</v>
      </c>
      <c r="VA305" s="4">
        <f t="shared" si="579"/>
        <v>1</v>
      </c>
      <c r="VB305" s="4">
        <v>1</v>
      </c>
      <c r="VG305" s="4">
        <f t="shared" si="580"/>
        <v>0</v>
      </c>
      <c r="VH305" s="4"/>
      <c r="WY305" s="4">
        <f t="shared" si="528"/>
        <v>0</v>
      </c>
      <c r="WZ305" s="4"/>
      <c r="XB305" s="4">
        <f t="shared" si="581"/>
        <v>0</v>
      </c>
      <c r="XC305" s="4"/>
      <c r="XG305" s="4">
        <f t="shared" si="529"/>
        <v>0</v>
      </c>
      <c r="XH305" s="4"/>
      <c r="XK305" s="190"/>
      <c r="XL305" s="4">
        <f t="shared" si="530"/>
        <v>0</v>
      </c>
      <c r="XM305" s="4">
        <f t="shared" si="531"/>
        <v>0</v>
      </c>
      <c r="XN305" s="4">
        <f t="shared" si="582"/>
        <v>0</v>
      </c>
      <c r="XO305" s="4">
        <f t="shared" si="532"/>
        <v>0</v>
      </c>
      <c r="XP305" s="4">
        <f t="shared" si="583"/>
        <v>0</v>
      </c>
      <c r="XQ305" s="4">
        <f t="shared" si="533"/>
        <v>0</v>
      </c>
      <c r="XR305" s="4">
        <f t="shared" si="534"/>
        <v>0</v>
      </c>
      <c r="XS305" s="4">
        <f t="shared" si="590"/>
        <v>0</v>
      </c>
      <c r="XT305" s="4">
        <f t="shared" si="584"/>
        <v>0</v>
      </c>
      <c r="XU305" s="4">
        <f t="shared" si="535"/>
        <v>1</v>
      </c>
      <c r="XV305" s="4">
        <f t="shared" si="536"/>
        <v>0</v>
      </c>
      <c r="XW305" s="4">
        <f t="shared" si="537"/>
        <v>0</v>
      </c>
      <c r="XX305" s="4">
        <f t="shared" si="538"/>
        <v>0</v>
      </c>
      <c r="XY305" s="4">
        <f t="shared" si="539"/>
        <v>0</v>
      </c>
      <c r="XZ305" s="4">
        <f t="shared" si="540"/>
        <v>0</v>
      </c>
      <c r="YA305" s="4">
        <f t="shared" si="541"/>
        <v>0</v>
      </c>
      <c r="YB305" s="4">
        <f t="shared" si="542"/>
        <v>0</v>
      </c>
      <c r="YC305" s="4">
        <f t="shared" si="543"/>
        <v>0</v>
      </c>
      <c r="YD305" s="191"/>
      <c r="YE305" s="5">
        <f t="shared" si="516"/>
        <v>1</v>
      </c>
      <c r="YF305" s="133">
        <f t="shared" si="544"/>
        <v>245000</v>
      </c>
      <c r="YG305" s="5">
        <v>1</v>
      </c>
      <c r="YH305" s="130">
        <f t="shared" si="545"/>
        <v>245000</v>
      </c>
      <c r="YI305" s="7">
        <v>1</v>
      </c>
      <c r="YJ305" s="128">
        <f t="shared" si="546"/>
        <v>245000</v>
      </c>
      <c r="YK305" s="192"/>
      <c r="YL305" s="4">
        <v>1</v>
      </c>
      <c r="YM305" s="4"/>
      <c r="YN305" s="4"/>
      <c r="YO305" s="4"/>
      <c r="YP305" s="4"/>
      <c r="YQ305" s="4"/>
      <c r="YR305" s="4"/>
      <c r="YS305" s="4"/>
      <c r="YT305" s="4"/>
      <c r="YU305" s="4"/>
      <c r="YV305" s="4"/>
      <c r="YW305" s="4"/>
      <c r="YX305" s="4"/>
      <c r="YY305" s="4"/>
      <c r="YZ305" s="4"/>
      <c r="ZA305" s="4"/>
      <c r="ZB305" s="4"/>
      <c r="ZC305" s="4"/>
      <c r="ZD305" s="4"/>
      <c r="ZE305" s="4"/>
      <c r="ZF305" s="4"/>
      <c r="ZG305" s="4"/>
      <c r="ZH305" s="4"/>
      <c r="ZI305" s="4"/>
      <c r="ZJ305" s="4"/>
      <c r="ZK305" s="4"/>
      <c r="ZL305" s="4"/>
      <c r="ZM305" s="4"/>
      <c r="ZN305" s="4"/>
      <c r="ZO305" s="4"/>
      <c r="ZP305" s="4"/>
      <c r="ZQ305" s="4"/>
      <c r="ZR305" s="4"/>
      <c r="ZS305" s="4"/>
      <c r="ZT305" s="4"/>
      <c r="ZU305" s="4"/>
      <c r="ZV305" s="4"/>
      <c r="ZW305" s="4"/>
      <c r="ZX305" s="4"/>
      <c r="ZY305" s="4"/>
      <c r="ZZ305" s="4"/>
      <c r="AAA305" s="4"/>
      <c r="AAB305" s="4"/>
      <c r="AAC305" s="4"/>
      <c r="AAD305" s="4"/>
      <c r="AAE305" s="4"/>
      <c r="AAF305" s="4"/>
      <c r="AAG305" s="4"/>
      <c r="AAH305" s="4"/>
      <c r="AAI305" s="4"/>
      <c r="AAJ305" s="4"/>
      <c r="AAK305" s="4"/>
      <c r="AAL305" s="4"/>
      <c r="AAM305" s="4"/>
      <c r="AAN305" s="4"/>
      <c r="AAO305" s="4"/>
      <c r="AAP305" s="4"/>
      <c r="AAQ305" s="4"/>
      <c r="AAR305" s="4"/>
      <c r="AAS305" s="4"/>
      <c r="AAT305" s="4"/>
      <c r="AAU305" s="4"/>
      <c r="AAV305" s="4"/>
      <c r="AAW305" s="4"/>
      <c r="AAX305" s="4"/>
      <c r="AAY305" s="4"/>
      <c r="AAZ305" s="4"/>
      <c r="ABA305" s="4"/>
      <c r="ABB305" s="4"/>
      <c r="ABC305" s="4"/>
      <c r="ABD305" s="4"/>
      <c r="ABE305" s="4"/>
      <c r="ABF305" s="4"/>
      <c r="ABG305" s="4"/>
      <c r="ABH305" s="4"/>
      <c r="ABI305" s="4"/>
      <c r="ABJ305" s="4"/>
      <c r="ABK305" s="4"/>
      <c r="ABL305" s="4"/>
      <c r="ABM305" s="4"/>
      <c r="ABN305" s="4"/>
      <c r="ABO305" s="4"/>
      <c r="ABP305" s="4"/>
      <c r="ABQ305" s="4"/>
      <c r="ABR305" s="4"/>
      <c r="ABS305" s="4"/>
      <c r="ABT305" s="4"/>
      <c r="ABU305" s="4"/>
      <c r="ABV305" s="4"/>
      <c r="ABW305" s="4"/>
      <c r="ABX305" s="4"/>
      <c r="ABY305" s="4"/>
      <c r="ABZ305" s="4"/>
      <c r="ACA305" s="4"/>
      <c r="ACB305" s="4"/>
      <c r="ACC305" s="4"/>
      <c r="ACD305" s="25" t="e">
        <f t="shared" si="514"/>
        <v>#DIV/0!</v>
      </c>
      <c r="ACE305" s="5">
        <f t="shared" si="547"/>
        <v>1</v>
      </c>
      <c r="ACF305" s="11">
        <f t="shared" si="548"/>
        <v>245000</v>
      </c>
      <c r="ACG305" s="7">
        <v>5</v>
      </c>
      <c r="ACH305" s="7">
        <v>1</v>
      </c>
      <c r="ACI305" s="11">
        <f t="shared" si="549"/>
        <v>245000</v>
      </c>
      <c r="ACJ305" s="37">
        <v>1</v>
      </c>
      <c r="ACK305" s="13">
        <f t="shared" si="550"/>
        <v>245000</v>
      </c>
      <c r="ACL305" s="4">
        <v>1</v>
      </c>
      <c r="ACM305" s="25">
        <f t="shared" si="551"/>
        <v>245000</v>
      </c>
      <c r="ACN305" s="11">
        <f t="shared" si="552"/>
        <v>245000</v>
      </c>
      <c r="ACO305" s="190"/>
      <c r="ACR305" s="7" t="s">
        <v>1309</v>
      </c>
      <c r="ACS305" s="7">
        <v>1</v>
      </c>
      <c r="ACT305" s="7">
        <v>1</v>
      </c>
      <c r="ACX305" s="7">
        <v>1</v>
      </c>
      <c r="ACY305" s="7">
        <v>1</v>
      </c>
      <c r="ADQ305" s="7">
        <v>1</v>
      </c>
      <c r="ADU305" s="7">
        <v>7</v>
      </c>
      <c r="ADW305" s="7">
        <v>6</v>
      </c>
      <c r="ADX305" s="7">
        <v>1</v>
      </c>
      <c r="ADZ305" s="7">
        <v>1</v>
      </c>
      <c r="AEA305" s="7">
        <v>1</v>
      </c>
      <c r="AEB305" s="7">
        <v>1</v>
      </c>
      <c r="AEE305" s="1">
        <f t="shared" si="586"/>
        <v>0</v>
      </c>
      <c r="AEG305" s="7">
        <v>1</v>
      </c>
      <c r="AEH305" s="7">
        <v>1</v>
      </c>
      <c r="AEY305" s="7">
        <v>1</v>
      </c>
      <c r="AGM305" s="8"/>
      <c r="AHK305" s="36"/>
      <c r="AIY305" s="8">
        <v>5600</v>
      </c>
      <c r="AIZ305" s="8"/>
      <c r="AJA305" s="26">
        <v>0.02</v>
      </c>
      <c r="AJB305" s="8"/>
      <c r="AJF305" s="441"/>
      <c r="AJG305" s="36"/>
      <c r="AJH305" s="383">
        <v>245000</v>
      </c>
      <c r="AJI305" s="11">
        <f t="shared" si="553"/>
        <v>245000</v>
      </c>
      <c r="AJJ305" s="193"/>
      <c r="AJK305" s="9"/>
      <c r="AJV305" s="4"/>
      <c r="AJW305" s="4">
        <f t="shared" si="587"/>
        <v>0</v>
      </c>
      <c r="AJZ305" s="4"/>
      <c r="AKA305" s="193"/>
      <c r="ALN305" s="5" t="e">
        <f t="shared" si="589"/>
        <v>#DIV/0!</v>
      </c>
      <c r="ALO305" s="8">
        <v>245000</v>
      </c>
      <c r="ALU305" s="193"/>
      <c r="AMJ305" s="404"/>
    </row>
    <row r="306" spans="1:1024" s="7" customFormat="1" ht="19" customHeight="1" x14ac:dyDescent="0.25">
      <c r="A306" s="274"/>
      <c r="B306" s="113">
        <v>409</v>
      </c>
      <c r="C306" s="473"/>
      <c r="D306" s="304" t="s">
        <v>1305</v>
      </c>
      <c r="E306" s="7">
        <v>2015</v>
      </c>
      <c r="F306" s="7">
        <v>8</v>
      </c>
      <c r="J306" s="7">
        <v>8</v>
      </c>
      <c r="K306" s="7">
        <v>1999</v>
      </c>
      <c r="L306" s="7">
        <v>2015</v>
      </c>
      <c r="M306" s="7">
        <v>16</v>
      </c>
      <c r="AC306" s="7">
        <v>1</v>
      </c>
      <c r="AD306" s="7">
        <v>1</v>
      </c>
      <c r="AE306" s="7">
        <v>1</v>
      </c>
      <c r="AF306" s="7">
        <v>1</v>
      </c>
      <c r="AG306" s="7">
        <v>1</v>
      </c>
      <c r="AH306" s="7">
        <v>1</v>
      </c>
      <c r="AI306" s="7">
        <v>1</v>
      </c>
      <c r="AJ306" s="7">
        <v>1</v>
      </c>
      <c r="AK306" s="7">
        <v>1</v>
      </c>
      <c r="AL306" s="7">
        <v>1</v>
      </c>
      <c r="AM306" s="7">
        <v>1</v>
      </c>
      <c r="AN306" s="7">
        <v>1</v>
      </c>
      <c r="AO306" s="7">
        <v>1</v>
      </c>
      <c r="AP306" s="7">
        <v>1</v>
      </c>
      <c r="AQ306" s="7">
        <v>1</v>
      </c>
      <c r="AR306" s="7">
        <v>1</v>
      </c>
      <c r="AX306" s="7">
        <v>1</v>
      </c>
      <c r="BN306" s="7">
        <v>1</v>
      </c>
      <c r="BV306" s="7">
        <v>1</v>
      </c>
      <c r="BY306" s="7">
        <v>1</v>
      </c>
      <c r="CA306" s="7">
        <v>1</v>
      </c>
      <c r="CG306" s="7">
        <v>5</v>
      </c>
      <c r="CH306" s="260"/>
      <c r="CP306" s="4">
        <f t="shared" si="554"/>
        <v>0</v>
      </c>
      <c r="CQ306" s="4"/>
      <c r="CS306" s="4">
        <f t="shared" si="517"/>
        <v>0</v>
      </c>
      <c r="CT306" s="4"/>
      <c r="DO306" s="4">
        <f t="shared" si="555"/>
        <v>0</v>
      </c>
      <c r="DP306" s="4"/>
      <c r="DX306" s="4">
        <f t="shared" si="556"/>
        <v>0</v>
      </c>
      <c r="DY306" s="4"/>
      <c r="EE306" s="4">
        <f t="shared" si="557"/>
        <v>0</v>
      </c>
      <c r="EF306" s="4"/>
      <c r="EH306" s="4">
        <f t="shared" si="558"/>
        <v>0</v>
      </c>
      <c r="EI306" s="4"/>
      <c r="ES306" s="7">
        <v>1</v>
      </c>
      <c r="GP306" s="4">
        <f t="shared" si="518"/>
        <v>0</v>
      </c>
      <c r="GQ306" s="4"/>
      <c r="GY306" s="4">
        <f t="shared" si="559"/>
        <v>0</v>
      </c>
      <c r="GZ306" s="4"/>
      <c r="HC306" s="4">
        <f t="shared" si="560"/>
        <v>0</v>
      </c>
      <c r="HD306" s="4"/>
      <c r="HS306" s="4">
        <f t="shared" si="561"/>
        <v>0</v>
      </c>
      <c r="HT306" s="4"/>
      <c r="HX306" s="4">
        <f t="shared" si="519"/>
        <v>0</v>
      </c>
      <c r="HY306" s="4"/>
      <c r="IA306" s="7">
        <v>1</v>
      </c>
      <c r="ID306" s="4">
        <f t="shared" si="520"/>
        <v>1</v>
      </c>
      <c r="IE306" s="4">
        <v>1</v>
      </c>
      <c r="IN306" s="4">
        <f t="shared" si="562"/>
        <v>0</v>
      </c>
      <c r="IW306" s="4">
        <f t="shared" si="563"/>
        <v>0</v>
      </c>
      <c r="IX306" s="4"/>
      <c r="IZ306" s="4">
        <f t="shared" si="521"/>
        <v>0</v>
      </c>
      <c r="JA306" s="4"/>
      <c r="JJ306" s="4">
        <f t="shared" si="522"/>
        <v>0</v>
      </c>
      <c r="JK306" s="4"/>
      <c r="JV306" s="4">
        <f t="shared" si="564"/>
        <v>0</v>
      </c>
      <c r="JW306" s="4"/>
      <c r="KB306" s="4">
        <f t="shared" si="565"/>
        <v>0</v>
      </c>
      <c r="KC306" s="4"/>
      <c r="LG306" s="4">
        <f t="shared" si="523"/>
        <v>0</v>
      </c>
      <c r="LH306" s="4"/>
      <c r="LT306" s="4">
        <f t="shared" si="566"/>
        <v>0</v>
      </c>
      <c r="LU306" s="4"/>
      <c r="MA306" s="4">
        <f t="shared" si="567"/>
        <v>0</v>
      </c>
      <c r="MB306" s="4"/>
      <c r="MF306" s="4">
        <f t="shared" si="568"/>
        <v>0</v>
      </c>
      <c r="MG306" s="4"/>
      <c r="MM306" s="4">
        <f t="shared" si="569"/>
        <v>0</v>
      </c>
      <c r="MN306" s="4"/>
      <c r="MS306" s="4">
        <f t="shared" si="570"/>
        <v>0</v>
      </c>
      <c r="MT306" s="4"/>
      <c r="MU306" s="189"/>
      <c r="NZ306" s="7">
        <v>1</v>
      </c>
      <c r="PD306" s="4">
        <f t="shared" si="524"/>
        <v>0</v>
      </c>
      <c r="PE306" s="4"/>
      <c r="QD306" s="7">
        <v>1</v>
      </c>
      <c r="QF306" s="4">
        <f t="shared" si="571"/>
        <v>1</v>
      </c>
      <c r="QG306" s="4">
        <v>1</v>
      </c>
      <c r="QY306" s="4">
        <f t="shared" si="572"/>
        <v>0</v>
      </c>
      <c r="RK306" s="4">
        <f t="shared" si="573"/>
        <v>0</v>
      </c>
      <c r="RL306" s="4"/>
      <c r="SA306" s="4">
        <f t="shared" si="574"/>
        <v>0</v>
      </c>
      <c r="SG306" s="4">
        <f t="shared" si="575"/>
        <v>0</v>
      </c>
      <c r="SO306" s="4">
        <f t="shared" si="576"/>
        <v>0</v>
      </c>
      <c r="TB306" s="4">
        <f t="shared" si="577"/>
        <v>0</v>
      </c>
      <c r="TE306" s="7">
        <v>1</v>
      </c>
      <c r="TS306" s="4">
        <f t="shared" si="525"/>
        <v>1</v>
      </c>
      <c r="TT306" s="4">
        <v>1</v>
      </c>
      <c r="UD306" s="4">
        <f t="shared" si="526"/>
        <v>0</v>
      </c>
      <c r="UE306" s="4"/>
      <c r="UG306" s="4">
        <f t="shared" si="527"/>
        <v>0</v>
      </c>
      <c r="UH306" s="4"/>
      <c r="UQ306" s="4">
        <f t="shared" si="578"/>
        <v>0</v>
      </c>
      <c r="UR306" s="4"/>
      <c r="VA306" s="4">
        <f t="shared" si="579"/>
        <v>0</v>
      </c>
      <c r="VB306" s="4"/>
      <c r="VG306" s="4">
        <f t="shared" si="580"/>
        <v>0</v>
      </c>
      <c r="VH306" s="4"/>
      <c r="WY306" s="4">
        <f t="shared" si="528"/>
        <v>0</v>
      </c>
      <c r="WZ306" s="4"/>
      <c r="XB306" s="4">
        <f t="shared" si="581"/>
        <v>0</v>
      </c>
      <c r="XC306" s="4"/>
      <c r="XG306" s="4">
        <f t="shared" si="529"/>
        <v>0</v>
      </c>
      <c r="XH306" s="4"/>
      <c r="XK306" s="190"/>
      <c r="XL306" s="4">
        <f t="shared" si="530"/>
        <v>1</v>
      </c>
      <c r="XM306" s="4">
        <f t="shared" si="531"/>
        <v>0</v>
      </c>
      <c r="XN306" s="4">
        <f t="shared" si="582"/>
        <v>0</v>
      </c>
      <c r="XO306" s="4">
        <f t="shared" si="532"/>
        <v>1</v>
      </c>
      <c r="XP306" s="4">
        <f t="shared" si="583"/>
        <v>0</v>
      </c>
      <c r="XQ306" s="4">
        <f t="shared" si="533"/>
        <v>0</v>
      </c>
      <c r="XR306" s="4">
        <f t="shared" si="534"/>
        <v>1</v>
      </c>
      <c r="XS306" s="4">
        <f t="shared" si="590"/>
        <v>0</v>
      </c>
      <c r="XT306" s="4">
        <f t="shared" si="584"/>
        <v>0</v>
      </c>
      <c r="XU306" s="4">
        <f t="shared" si="535"/>
        <v>0</v>
      </c>
      <c r="XV306" s="4">
        <f t="shared" si="536"/>
        <v>0</v>
      </c>
      <c r="XW306" s="4">
        <f t="shared" si="537"/>
        <v>1</v>
      </c>
      <c r="XX306" s="4">
        <f t="shared" si="538"/>
        <v>0</v>
      </c>
      <c r="XY306" s="4">
        <f t="shared" si="539"/>
        <v>1</v>
      </c>
      <c r="XZ306" s="4">
        <f t="shared" si="540"/>
        <v>1</v>
      </c>
      <c r="YA306" s="4">
        <f t="shared" si="541"/>
        <v>0</v>
      </c>
      <c r="YB306" s="4">
        <f t="shared" si="542"/>
        <v>0</v>
      </c>
      <c r="YC306" s="4">
        <f t="shared" si="543"/>
        <v>0</v>
      </c>
      <c r="YD306" s="191"/>
      <c r="YE306" s="5">
        <f t="shared" si="516"/>
        <v>6</v>
      </c>
      <c r="YF306" s="133">
        <f t="shared" si="544"/>
        <v>1166666.6666666667</v>
      </c>
      <c r="YG306" s="5">
        <v>6</v>
      </c>
      <c r="YH306" s="130">
        <f t="shared" si="545"/>
        <v>1166666.6666666667</v>
      </c>
      <c r="YI306" s="7">
        <v>6</v>
      </c>
      <c r="YJ306" s="128">
        <f t="shared" si="546"/>
        <v>1166666.6666666667</v>
      </c>
      <c r="YK306" s="192"/>
      <c r="YL306" s="4">
        <v>0.5</v>
      </c>
      <c r="YM306" s="4"/>
      <c r="YN306" s="4"/>
      <c r="YO306" s="4">
        <v>1</v>
      </c>
      <c r="YP306" s="4"/>
      <c r="YQ306" s="4">
        <v>1</v>
      </c>
      <c r="YR306" s="4">
        <v>1</v>
      </c>
      <c r="YS306" s="4"/>
      <c r="YT306" s="4"/>
      <c r="YU306" s="4"/>
      <c r="YV306" s="4"/>
      <c r="YW306" s="4"/>
      <c r="YX306" s="4">
        <v>1</v>
      </c>
      <c r="YY306" s="4"/>
      <c r="YZ306" s="4"/>
      <c r="ZA306" s="4"/>
      <c r="ZB306" s="4"/>
      <c r="ZC306" s="4">
        <v>1</v>
      </c>
      <c r="ZD306" s="4"/>
      <c r="ZE306" s="4"/>
      <c r="ZF306" s="4"/>
      <c r="ZG306" s="4"/>
      <c r="ZH306" s="4"/>
      <c r="ZI306" s="4"/>
      <c r="ZJ306" s="4"/>
      <c r="ZK306" s="4"/>
      <c r="ZL306" s="4"/>
      <c r="ZM306" s="4"/>
      <c r="ZN306" s="4"/>
      <c r="ZO306" s="4"/>
      <c r="ZP306" s="4"/>
      <c r="ZQ306" s="4"/>
      <c r="ZR306" s="4"/>
      <c r="ZS306" s="4"/>
      <c r="ZT306" s="4"/>
      <c r="ZU306" s="4"/>
      <c r="ZV306" s="4"/>
      <c r="ZW306" s="4"/>
      <c r="ZX306" s="4"/>
      <c r="ZY306" s="4"/>
      <c r="ZZ306" s="4"/>
      <c r="AAA306" s="4"/>
      <c r="AAB306" s="4"/>
      <c r="AAC306" s="4"/>
      <c r="AAD306" s="4"/>
      <c r="AAE306" s="4"/>
      <c r="AAF306" s="4"/>
      <c r="AAG306" s="4"/>
      <c r="AAH306" s="4"/>
      <c r="AAI306" s="4"/>
      <c r="AAJ306" s="4"/>
      <c r="AAK306" s="4"/>
      <c r="AAL306" s="4"/>
      <c r="AAM306" s="4"/>
      <c r="AAN306" s="4"/>
      <c r="AAO306" s="4"/>
      <c r="AAP306" s="4"/>
      <c r="AAQ306" s="4"/>
      <c r="AAR306" s="4"/>
      <c r="AAS306" s="4"/>
      <c r="AAT306" s="4"/>
      <c r="AAU306" s="4"/>
      <c r="AAV306" s="4">
        <v>1</v>
      </c>
      <c r="AAW306" s="4">
        <v>1</v>
      </c>
      <c r="AAX306" s="4"/>
      <c r="AAY306" s="4"/>
      <c r="AAZ306" s="4"/>
      <c r="ABA306" s="4"/>
      <c r="ABB306" s="4"/>
      <c r="ABC306" s="4"/>
      <c r="ABD306" s="4"/>
      <c r="ABE306" s="4"/>
      <c r="ABF306" s="4"/>
      <c r="ABG306" s="4"/>
      <c r="ABH306" s="4"/>
      <c r="ABI306" s="4"/>
      <c r="ABJ306" s="4"/>
      <c r="ABK306" s="4"/>
      <c r="ABL306" s="4"/>
      <c r="ABM306" s="4">
        <v>1</v>
      </c>
      <c r="ABN306" s="4"/>
      <c r="ABO306" s="4"/>
      <c r="ABP306" s="4"/>
      <c r="ABQ306" s="4"/>
      <c r="ABR306" s="4"/>
      <c r="ABS306" s="4"/>
      <c r="ABT306" s="4"/>
      <c r="ABU306" s="4"/>
      <c r="ABV306" s="4"/>
      <c r="ABW306" s="4"/>
      <c r="ABX306" s="4"/>
      <c r="ABY306" s="4"/>
      <c r="ABZ306" s="4"/>
      <c r="ACA306" s="4"/>
      <c r="ACB306" s="4"/>
      <c r="ACC306" s="4">
        <f t="shared" si="585"/>
        <v>8</v>
      </c>
      <c r="ACD306" s="25">
        <f t="shared" si="514"/>
        <v>875000</v>
      </c>
      <c r="ACE306" s="5">
        <f t="shared" si="547"/>
        <v>14</v>
      </c>
      <c r="ACF306" s="11">
        <f t="shared" si="548"/>
        <v>1000000</v>
      </c>
      <c r="ACG306" s="7">
        <v>34</v>
      </c>
      <c r="ACH306" s="7">
        <v>2</v>
      </c>
      <c r="ACI306" s="11">
        <f t="shared" si="549"/>
        <v>7000000</v>
      </c>
      <c r="ACJ306" s="37">
        <v>0.5</v>
      </c>
      <c r="ACK306" s="13">
        <f t="shared" si="550"/>
        <v>7000000</v>
      </c>
      <c r="ACL306" s="4">
        <v>0.5</v>
      </c>
      <c r="ACM306" s="25">
        <f t="shared" si="551"/>
        <v>7000000</v>
      </c>
      <c r="ACN306" s="11">
        <f t="shared" si="552"/>
        <v>7000000</v>
      </c>
      <c r="ACO306" s="190"/>
      <c r="ACP306" s="7">
        <v>1</v>
      </c>
      <c r="ACR306" s="7" t="s">
        <v>1081</v>
      </c>
      <c r="ACS306" s="7">
        <v>1</v>
      </c>
      <c r="ACV306" s="7">
        <v>1</v>
      </c>
      <c r="ACX306" s="7">
        <v>1</v>
      </c>
      <c r="ACY306" s="7">
        <v>1</v>
      </c>
      <c r="ADL306" s="7">
        <v>1</v>
      </c>
      <c r="ADU306" s="7">
        <v>7</v>
      </c>
      <c r="ADW306" s="7">
        <v>7</v>
      </c>
      <c r="ADX306" s="7">
        <v>1</v>
      </c>
      <c r="ADY306" s="7">
        <v>1</v>
      </c>
      <c r="AEC306" s="7">
        <v>1</v>
      </c>
      <c r="AEE306" s="1">
        <f t="shared" si="586"/>
        <v>1</v>
      </c>
      <c r="AER306" s="7">
        <v>1</v>
      </c>
      <c r="AEY306" s="7">
        <v>1</v>
      </c>
      <c r="AFM306" s="7">
        <v>1</v>
      </c>
      <c r="AFP306" s="7">
        <v>1</v>
      </c>
      <c r="AFQ306" s="7">
        <v>1</v>
      </c>
      <c r="AFT306" s="7">
        <v>1</v>
      </c>
      <c r="AFX306" s="7">
        <v>1</v>
      </c>
      <c r="AGB306" s="7">
        <v>1</v>
      </c>
      <c r="AGC306" s="7">
        <v>1</v>
      </c>
      <c r="AGM306" s="8"/>
      <c r="AHK306" s="36"/>
      <c r="AHP306" s="7">
        <v>1</v>
      </c>
      <c r="AHW306" s="7">
        <v>1</v>
      </c>
      <c r="AHX306" s="7">
        <v>1</v>
      </c>
      <c r="AIY306" s="8">
        <v>160000</v>
      </c>
      <c r="AIZ306" s="8">
        <v>2300000</v>
      </c>
      <c r="AJA306" s="26">
        <v>0.18</v>
      </c>
      <c r="AJB306" s="8"/>
      <c r="AJF306" s="441"/>
      <c r="AJG306" s="36"/>
      <c r="AJH306" s="383">
        <v>14000000</v>
      </c>
      <c r="AJI306" s="11">
        <f t="shared" si="553"/>
        <v>1000000</v>
      </c>
      <c r="AJJ306" s="193"/>
      <c r="AJK306" s="9"/>
      <c r="AJV306" s="4"/>
      <c r="AJW306" s="4">
        <f t="shared" si="587"/>
        <v>0</v>
      </c>
      <c r="AJX306" s="7">
        <v>8</v>
      </c>
      <c r="AJZ306" s="4">
        <f t="shared" si="588"/>
        <v>8</v>
      </c>
      <c r="AKA306" s="193"/>
      <c r="ALN306" s="5" t="e">
        <f t="shared" si="589"/>
        <v>#DIV/0!</v>
      </c>
      <c r="ALO306" s="8">
        <v>14000000</v>
      </c>
      <c r="ALU306" s="193"/>
      <c r="ALZ306" s="7">
        <v>1</v>
      </c>
      <c r="AMA306" s="7">
        <v>1</v>
      </c>
      <c r="AMC306" s="7">
        <v>1</v>
      </c>
      <c r="AMJ306" s="404"/>
    </row>
    <row r="307" spans="1:1024" s="7" customFormat="1" ht="19" customHeight="1" x14ac:dyDescent="0.25">
      <c r="A307" s="274"/>
      <c r="B307" s="113">
        <v>410</v>
      </c>
      <c r="C307" s="473"/>
      <c r="D307" s="304" t="s">
        <v>1308</v>
      </c>
      <c r="E307" s="7">
        <v>2015</v>
      </c>
      <c r="F307" s="7">
        <v>2</v>
      </c>
      <c r="J307" s="7">
        <v>2</v>
      </c>
      <c r="K307" s="7">
        <v>2008</v>
      </c>
      <c r="L307" s="7">
        <v>2008</v>
      </c>
      <c r="M307" s="7">
        <v>1</v>
      </c>
      <c r="AL307" s="7">
        <v>1</v>
      </c>
      <c r="AX307" s="7">
        <v>1</v>
      </c>
      <c r="BN307" s="7">
        <v>1</v>
      </c>
      <c r="BP307" s="7">
        <v>1</v>
      </c>
      <c r="CG307" s="7">
        <v>2</v>
      </c>
      <c r="CH307" s="260"/>
      <c r="CP307" s="4">
        <f t="shared" si="554"/>
        <v>0</v>
      </c>
      <c r="CQ307" s="4"/>
      <c r="CS307" s="4">
        <f t="shared" si="517"/>
        <v>0</v>
      </c>
      <c r="CT307" s="4"/>
      <c r="DO307" s="4">
        <f t="shared" si="555"/>
        <v>0</v>
      </c>
      <c r="DP307" s="4"/>
      <c r="DX307" s="4">
        <f t="shared" si="556"/>
        <v>0</v>
      </c>
      <c r="DY307" s="4"/>
      <c r="EE307" s="4">
        <f t="shared" si="557"/>
        <v>0</v>
      </c>
      <c r="EF307" s="4"/>
      <c r="EH307" s="4">
        <f t="shared" si="558"/>
        <v>0</v>
      </c>
      <c r="EI307" s="4"/>
      <c r="GP307" s="4">
        <f t="shared" si="518"/>
        <v>0</v>
      </c>
      <c r="GQ307" s="4"/>
      <c r="GY307" s="4">
        <f t="shared" si="559"/>
        <v>0</v>
      </c>
      <c r="GZ307" s="4"/>
      <c r="HC307" s="4">
        <f t="shared" si="560"/>
        <v>0</v>
      </c>
      <c r="HD307" s="4"/>
      <c r="HS307" s="4">
        <f t="shared" si="561"/>
        <v>0</v>
      </c>
      <c r="HT307" s="4"/>
      <c r="HX307" s="4">
        <f t="shared" si="519"/>
        <v>0</v>
      </c>
      <c r="HY307" s="4"/>
      <c r="ID307" s="4">
        <f t="shared" si="520"/>
        <v>0</v>
      </c>
      <c r="IE307" s="4"/>
      <c r="IN307" s="4">
        <f t="shared" si="562"/>
        <v>0</v>
      </c>
      <c r="IW307" s="4">
        <f t="shared" si="563"/>
        <v>0</v>
      </c>
      <c r="IX307" s="4"/>
      <c r="IZ307" s="4">
        <f t="shared" si="521"/>
        <v>0</v>
      </c>
      <c r="JA307" s="4"/>
      <c r="JJ307" s="4">
        <f t="shared" si="522"/>
        <v>0</v>
      </c>
      <c r="JK307" s="4"/>
      <c r="JV307" s="4">
        <f t="shared" si="564"/>
        <v>0</v>
      </c>
      <c r="JW307" s="4"/>
      <c r="KB307" s="4">
        <f t="shared" si="565"/>
        <v>0</v>
      </c>
      <c r="KC307" s="4"/>
      <c r="LG307" s="4">
        <f t="shared" si="523"/>
        <v>0</v>
      </c>
      <c r="LH307" s="4"/>
      <c r="LT307" s="4">
        <f t="shared" si="566"/>
        <v>0</v>
      </c>
      <c r="LU307" s="4"/>
      <c r="MA307" s="4">
        <f t="shared" si="567"/>
        <v>0</v>
      </c>
      <c r="MB307" s="4"/>
      <c r="MF307" s="4">
        <f t="shared" si="568"/>
        <v>0</v>
      </c>
      <c r="MG307" s="4"/>
      <c r="MM307" s="4">
        <f t="shared" si="569"/>
        <v>0</v>
      </c>
      <c r="MN307" s="4"/>
      <c r="MS307" s="4">
        <f t="shared" si="570"/>
        <v>0</v>
      </c>
      <c r="MT307" s="4"/>
      <c r="MU307" s="189"/>
      <c r="OW307" s="7">
        <v>1</v>
      </c>
      <c r="PD307" s="4">
        <f t="shared" si="524"/>
        <v>1</v>
      </c>
      <c r="PE307" s="4">
        <v>1</v>
      </c>
      <c r="QF307" s="4">
        <f t="shared" si="571"/>
        <v>0</v>
      </c>
      <c r="QG307" s="4"/>
      <c r="QY307" s="4">
        <f t="shared" si="572"/>
        <v>0</v>
      </c>
      <c r="RK307" s="4">
        <f t="shared" si="573"/>
        <v>0</v>
      </c>
      <c r="RL307" s="4"/>
      <c r="SA307" s="4">
        <f t="shared" si="574"/>
        <v>0</v>
      </c>
      <c r="SG307" s="4">
        <f t="shared" si="575"/>
        <v>0</v>
      </c>
      <c r="SO307" s="4">
        <f t="shared" si="576"/>
        <v>0</v>
      </c>
      <c r="TB307" s="4">
        <f t="shared" si="577"/>
        <v>0</v>
      </c>
      <c r="TS307" s="4">
        <f t="shared" si="525"/>
        <v>0</v>
      </c>
      <c r="TT307" s="4"/>
      <c r="UD307" s="4">
        <f t="shared" si="526"/>
        <v>0</v>
      </c>
      <c r="UE307" s="4"/>
      <c r="UG307" s="4">
        <f t="shared" si="527"/>
        <v>0</v>
      </c>
      <c r="UH307" s="4"/>
      <c r="UQ307" s="4">
        <f t="shared" si="578"/>
        <v>0</v>
      </c>
      <c r="UR307" s="4"/>
      <c r="VA307" s="4">
        <f t="shared" si="579"/>
        <v>0</v>
      </c>
      <c r="VB307" s="4"/>
      <c r="VG307" s="4">
        <f t="shared" si="580"/>
        <v>0</v>
      </c>
      <c r="VH307" s="4"/>
      <c r="WY307" s="4">
        <f t="shared" si="528"/>
        <v>0</v>
      </c>
      <c r="WZ307" s="4"/>
      <c r="XB307" s="4">
        <f t="shared" si="581"/>
        <v>0</v>
      </c>
      <c r="XC307" s="4"/>
      <c r="XG307" s="4">
        <f t="shared" si="529"/>
        <v>0</v>
      </c>
      <c r="XH307" s="4"/>
      <c r="XK307" s="190"/>
      <c r="XL307" s="4">
        <f t="shared" si="530"/>
        <v>1</v>
      </c>
      <c r="XM307" s="4">
        <f t="shared" si="531"/>
        <v>0</v>
      </c>
      <c r="XN307" s="4">
        <f t="shared" si="582"/>
        <v>0</v>
      </c>
      <c r="XO307" s="4">
        <f t="shared" si="532"/>
        <v>0</v>
      </c>
      <c r="XP307" s="4">
        <f t="shared" si="583"/>
        <v>0</v>
      </c>
      <c r="XQ307" s="4">
        <f t="shared" si="533"/>
        <v>0</v>
      </c>
      <c r="XR307" s="4">
        <f t="shared" si="534"/>
        <v>0</v>
      </c>
      <c r="XS307" s="4">
        <f t="shared" si="590"/>
        <v>0</v>
      </c>
      <c r="XT307" s="4">
        <f t="shared" si="584"/>
        <v>0</v>
      </c>
      <c r="XU307" s="4">
        <f t="shared" si="535"/>
        <v>0</v>
      </c>
      <c r="XV307" s="4">
        <f t="shared" si="536"/>
        <v>0</v>
      </c>
      <c r="XW307" s="4">
        <f t="shared" si="537"/>
        <v>0</v>
      </c>
      <c r="XX307" s="4">
        <f t="shared" si="538"/>
        <v>0</v>
      </c>
      <c r="XY307" s="4">
        <f t="shared" si="539"/>
        <v>0</v>
      </c>
      <c r="XZ307" s="4">
        <f t="shared" si="540"/>
        <v>0</v>
      </c>
      <c r="YA307" s="4">
        <f t="shared" si="541"/>
        <v>0</v>
      </c>
      <c r="YB307" s="4">
        <f t="shared" si="542"/>
        <v>0</v>
      </c>
      <c r="YC307" s="4">
        <f t="shared" si="543"/>
        <v>0</v>
      </c>
      <c r="YD307" s="191"/>
      <c r="YE307" s="5">
        <f t="shared" si="516"/>
        <v>1</v>
      </c>
      <c r="YF307" s="133">
        <f t="shared" si="544"/>
        <v>1300000</v>
      </c>
      <c r="YG307" s="5">
        <v>1</v>
      </c>
      <c r="YH307" s="130">
        <f t="shared" si="545"/>
        <v>1300000</v>
      </c>
      <c r="YI307" s="7">
        <v>1</v>
      </c>
      <c r="YJ307" s="128">
        <f t="shared" si="546"/>
        <v>1300000</v>
      </c>
      <c r="YK307" s="192"/>
      <c r="YL307" s="4">
        <v>1</v>
      </c>
      <c r="YM307" s="4"/>
      <c r="YN307" s="4"/>
      <c r="YO307" s="4"/>
      <c r="YP307" s="4"/>
      <c r="YQ307" s="4"/>
      <c r="YR307" s="4"/>
      <c r="YS307" s="4"/>
      <c r="YT307" s="4"/>
      <c r="YU307" s="4"/>
      <c r="YV307" s="4"/>
      <c r="YW307" s="4"/>
      <c r="YX307" s="4"/>
      <c r="YY307" s="4"/>
      <c r="YZ307" s="4"/>
      <c r="ZA307" s="4"/>
      <c r="ZB307" s="4"/>
      <c r="ZC307" s="4">
        <v>1</v>
      </c>
      <c r="ZD307" s="4"/>
      <c r="ZE307" s="4"/>
      <c r="ZF307" s="4"/>
      <c r="ZG307" s="4"/>
      <c r="ZH307" s="4"/>
      <c r="ZI307" s="4"/>
      <c r="ZJ307" s="4"/>
      <c r="ZK307" s="4"/>
      <c r="ZL307" s="4"/>
      <c r="ZM307" s="4"/>
      <c r="ZN307" s="4"/>
      <c r="ZO307" s="4"/>
      <c r="ZP307" s="4"/>
      <c r="ZQ307" s="4"/>
      <c r="ZR307" s="4"/>
      <c r="ZS307" s="4"/>
      <c r="ZT307" s="4"/>
      <c r="ZU307" s="4"/>
      <c r="ZV307" s="4"/>
      <c r="ZW307" s="4"/>
      <c r="ZX307" s="4"/>
      <c r="ZY307" s="4"/>
      <c r="ZZ307" s="4"/>
      <c r="AAA307" s="4">
        <v>1</v>
      </c>
      <c r="AAB307" s="4"/>
      <c r="AAC307" s="4"/>
      <c r="AAD307" s="4"/>
      <c r="AAE307" s="4"/>
      <c r="AAF307" s="4"/>
      <c r="AAG307" s="4"/>
      <c r="AAH307" s="4"/>
      <c r="AAI307" s="4"/>
      <c r="AAJ307" s="4"/>
      <c r="AAK307" s="4"/>
      <c r="AAL307" s="4"/>
      <c r="AAM307" s="4"/>
      <c r="AAN307" s="4">
        <v>1</v>
      </c>
      <c r="AAO307" s="4"/>
      <c r="AAP307" s="4"/>
      <c r="AAQ307" s="4"/>
      <c r="AAR307" s="4"/>
      <c r="AAS307" s="4"/>
      <c r="AAT307" s="4"/>
      <c r="AAU307" s="4"/>
      <c r="AAV307" s="4"/>
      <c r="AAW307" s="4"/>
      <c r="AAX307" s="4"/>
      <c r="AAY307" s="4"/>
      <c r="AAZ307" s="4"/>
      <c r="ABA307" s="4"/>
      <c r="ABB307" s="4"/>
      <c r="ABC307" s="4"/>
      <c r="ABD307" s="4"/>
      <c r="ABE307" s="4"/>
      <c r="ABF307" s="4"/>
      <c r="ABG307" s="4"/>
      <c r="ABH307" s="4"/>
      <c r="ABI307" s="4"/>
      <c r="ABJ307" s="4"/>
      <c r="ABK307" s="4"/>
      <c r="ABL307" s="4"/>
      <c r="ABM307" s="4"/>
      <c r="ABN307" s="4"/>
      <c r="ABO307" s="4"/>
      <c r="ABP307" s="4"/>
      <c r="ABQ307" s="4"/>
      <c r="ABR307" s="4"/>
      <c r="ABS307" s="4"/>
      <c r="ABT307" s="4"/>
      <c r="ABU307" s="4"/>
      <c r="ABV307" s="4"/>
      <c r="ABW307" s="4"/>
      <c r="ABX307" s="4"/>
      <c r="ABY307" s="4"/>
      <c r="ABZ307" s="4"/>
      <c r="ACA307" s="4"/>
      <c r="ACB307" s="4"/>
      <c r="ACC307" s="4">
        <f t="shared" si="585"/>
        <v>3</v>
      </c>
      <c r="ACD307" s="25">
        <f t="shared" si="514"/>
        <v>433333.33333333331</v>
      </c>
      <c r="ACE307" s="5">
        <f t="shared" si="547"/>
        <v>4</v>
      </c>
      <c r="ACF307" s="11">
        <f t="shared" si="548"/>
        <v>325000</v>
      </c>
      <c r="ACG307" s="7">
        <v>3</v>
      </c>
      <c r="ACH307" s="7">
        <v>1</v>
      </c>
      <c r="ACI307" s="11">
        <f t="shared" si="549"/>
        <v>1300000</v>
      </c>
      <c r="ACJ307" s="5"/>
      <c r="ACK307" s="13">
        <f t="shared" si="550"/>
        <v>0</v>
      </c>
      <c r="ACL307" s="4">
        <v>1</v>
      </c>
      <c r="ACM307" s="25">
        <f t="shared" si="551"/>
        <v>1300000</v>
      </c>
      <c r="ACN307" s="11">
        <f t="shared" si="552"/>
        <v>1300000</v>
      </c>
      <c r="ACO307" s="190"/>
      <c r="ACR307" s="71" t="s">
        <v>295</v>
      </c>
      <c r="ACS307" s="7">
        <v>1</v>
      </c>
      <c r="ACV307" s="7">
        <v>1</v>
      </c>
      <c r="ACX307" s="7">
        <v>1</v>
      </c>
      <c r="ADN307" s="7">
        <v>1</v>
      </c>
      <c r="ADU307" s="7">
        <v>7</v>
      </c>
      <c r="ADW307" s="7">
        <v>7</v>
      </c>
      <c r="ADZ307" s="7">
        <v>1</v>
      </c>
      <c r="AEB307" s="7">
        <v>1</v>
      </c>
      <c r="AEE307" s="1">
        <f t="shared" si="586"/>
        <v>0</v>
      </c>
      <c r="AEM307" s="7">
        <v>1</v>
      </c>
      <c r="AFM307" s="7">
        <v>1</v>
      </c>
      <c r="AFP307" s="7">
        <v>1</v>
      </c>
      <c r="AGM307" s="8"/>
      <c r="AHK307" s="36"/>
      <c r="AHN307" s="7">
        <v>1</v>
      </c>
      <c r="AHO307" s="7">
        <v>1</v>
      </c>
      <c r="AIY307" s="8"/>
      <c r="AIZ307" s="8"/>
      <c r="AJB307" s="8"/>
      <c r="AJF307" s="441"/>
      <c r="AJG307" s="36"/>
      <c r="AJH307" s="383">
        <v>1300000</v>
      </c>
      <c r="AJI307" s="11">
        <f t="shared" si="553"/>
        <v>325000</v>
      </c>
      <c r="AJJ307" s="193"/>
      <c r="AJK307" s="9">
        <v>0</v>
      </c>
      <c r="AJV307" s="4"/>
      <c r="AJW307" s="4">
        <f t="shared" si="587"/>
        <v>0</v>
      </c>
      <c r="AJX307" s="7">
        <v>2</v>
      </c>
      <c r="AJZ307" s="4">
        <f t="shared" si="588"/>
        <v>2</v>
      </c>
      <c r="AKA307" s="193"/>
      <c r="AKB307" s="7" t="s">
        <v>1316</v>
      </c>
      <c r="ALN307" s="5" t="e">
        <f t="shared" si="589"/>
        <v>#DIV/0!</v>
      </c>
      <c r="ALO307" s="8">
        <v>1300000</v>
      </c>
      <c r="ALU307" s="193"/>
      <c r="ALZ307" s="7">
        <v>1</v>
      </c>
      <c r="AMJ307" s="404"/>
    </row>
    <row r="308" spans="1:1024" s="7" customFormat="1" ht="19" customHeight="1" x14ac:dyDescent="0.25">
      <c r="A308" s="274"/>
      <c r="B308" s="113">
        <v>411</v>
      </c>
      <c r="C308" s="473"/>
      <c r="D308" s="304" t="s">
        <v>1306</v>
      </c>
      <c r="E308" s="7">
        <v>2015</v>
      </c>
      <c r="F308" s="7">
        <v>5</v>
      </c>
      <c r="J308" s="7">
        <v>5</v>
      </c>
      <c r="K308" s="7">
        <v>2009</v>
      </c>
      <c r="L308" s="7">
        <v>2013</v>
      </c>
      <c r="M308" s="7">
        <v>2</v>
      </c>
      <c r="AM308" s="7">
        <v>1</v>
      </c>
      <c r="AQ308" s="7">
        <v>1</v>
      </c>
      <c r="AX308" s="7">
        <v>1</v>
      </c>
      <c r="BN308" s="7">
        <v>1</v>
      </c>
      <c r="BP308" s="7">
        <v>1</v>
      </c>
      <c r="CH308" s="260"/>
      <c r="CP308" s="4">
        <f t="shared" si="554"/>
        <v>0</v>
      </c>
      <c r="CQ308" s="4"/>
      <c r="CS308" s="4">
        <f t="shared" si="517"/>
        <v>0</v>
      </c>
      <c r="CT308" s="4"/>
      <c r="DO308" s="4">
        <f t="shared" si="555"/>
        <v>0</v>
      </c>
      <c r="DP308" s="4"/>
      <c r="DX308" s="4">
        <f t="shared" si="556"/>
        <v>0</v>
      </c>
      <c r="DY308" s="4"/>
      <c r="EB308" s="7">
        <v>1</v>
      </c>
      <c r="EE308" s="4">
        <f t="shared" si="557"/>
        <v>1</v>
      </c>
      <c r="EF308" s="4">
        <v>1</v>
      </c>
      <c r="EH308" s="4">
        <f t="shared" si="558"/>
        <v>0</v>
      </c>
      <c r="EI308" s="4"/>
      <c r="GP308" s="4">
        <f t="shared" si="518"/>
        <v>0</v>
      </c>
      <c r="GQ308" s="4"/>
      <c r="GY308" s="4">
        <f t="shared" si="559"/>
        <v>0</v>
      </c>
      <c r="GZ308" s="4"/>
      <c r="HC308" s="4">
        <f t="shared" si="560"/>
        <v>0</v>
      </c>
      <c r="HD308" s="4"/>
      <c r="HS308" s="4">
        <f t="shared" si="561"/>
        <v>0</v>
      </c>
      <c r="HT308" s="4"/>
      <c r="HX308" s="4">
        <f t="shared" si="519"/>
        <v>0</v>
      </c>
      <c r="HY308" s="4"/>
      <c r="ID308" s="4">
        <f t="shared" si="520"/>
        <v>0</v>
      </c>
      <c r="IE308" s="4"/>
      <c r="IN308" s="4">
        <f t="shared" si="562"/>
        <v>0</v>
      </c>
      <c r="IW308" s="4">
        <f t="shared" si="563"/>
        <v>0</v>
      </c>
      <c r="IX308" s="4"/>
      <c r="IZ308" s="4">
        <f t="shared" si="521"/>
        <v>0</v>
      </c>
      <c r="JA308" s="4"/>
      <c r="JJ308" s="4">
        <f t="shared" si="522"/>
        <v>0</v>
      </c>
      <c r="JK308" s="4"/>
      <c r="JV308" s="4">
        <f t="shared" si="564"/>
        <v>0</v>
      </c>
      <c r="JW308" s="4"/>
      <c r="KB308" s="4">
        <f t="shared" si="565"/>
        <v>0</v>
      </c>
      <c r="KC308" s="4"/>
      <c r="LG308" s="4">
        <f t="shared" si="523"/>
        <v>0</v>
      </c>
      <c r="LH308" s="4"/>
      <c r="LT308" s="4">
        <f t="shared" si="566"/>
        <v>0</v>
      </c>
      <c r="LU308" s="4"/>
      <c r="MA308" s="4">
        <f t="shared" si="567"/>
        <v>0</v>
      </c>
      <c r="MB308" s="4"/>
      <c r="MF308" s="4">
        <f t="shared" si="568"/>
        <v>0</v>
      </c>
      <c r="MG308" s="4"/>
      <c r="MM308" s="4">
        <f t="shared" si="569"/>
        <v>0</v>
      </c>
      <c r="MN308" s="4"/>
      <c r="MS308" s="4">
        <f t="shared" si="570"/>
        <v>0</v>
      </c>
      <c r="MT308" s="4"/>
      <c r="MU308" s="189">
        <v>1</v>
      </c>
      <c r="PD308" s="4">
        <f t="shared" si="524"/>
        <v>0</v>
      </c>
      <c r="PE308" s="4"/>
      <c r="PX308" s="7">
        <v>1</v>
      </c>
      <c r="QF308" s="4">
        <f t="shared" si="571"/>
        <v>0</v>
      </c>
      <c r="QG308" s="4"/>
      <c r="QY308" s="4">
        <f t="shared" si="572"/>
        <v>0</v>
      </c>
      <c r="RK308" s="4">
        <f t="shared" si="573"/>
        <v>0</v>
      </c>
      <c r="RL308" s="4"/>
      <c r="SA308" s="4">
        <f t="shared" si="574"/>
        <v>0</v>
      </c>
      <c r="SG308" s="4">
        <f t="shared" si="575"/>
        <v>0</v>
      </c>
      <c r="SO308" s="4">
        <f t="shared" si="576"/>
        <v>0</v>
      </c>
      <c r="TB308" s="4">
        <f t="shared" si="577"/>
        <v>0</v>
      </c>
      <c r="TS308" s="4">
        <f t="shared" si="525"/>
        <v>0</v>
      </c>
      <c r="TT308" s="4"/>
      <c r="UD308" s="4">
        <f t="shared" si="526"/>
        <v>0</v>
      </c>
      <c r="UE308" s="4"/>
      <c r="UG308" s="4">
        <f t="shared" si="527"/>
        <v>0</v>
      </c>
      <c r="UH308" s="4"/>
      <c r="UQ308" s="4">
        <f t="shared" si="578"/>
        <v>0</v>
      </c>
      <c r="UR308" s="4"/>
      <c r="VA308" s="4">
        <f t="shared" si="579"/>
        <v>0</v>
      </c>
      <c r="VB308" s="4"/>
      <c r="VG308" s="4">
        <f t="shared" si="580"/>
        <v>0</v>
      </c>
      <c r="VH308" s="4"/>
      <c r="WY308" s="4">
        <f t="shared" si="528"/>
        <v>0</v>
      </c>
      <c r="WZ308" s="4"/>
      <c r="XB308" s="4">
        <f t="shared" si="581"/>
        <v>0</v>
      </c>
      <c r="XC308" s="4"/>
      <c r="XG308" s="4">
        <f t="shared" si="529"/>
        <v>0</v>
      </c>
      <c r="XH308" s="4"/>
      <c r="XK308" s="190"/>
      <c r="XL308" s="4">
        <f t="shared" si="530"/>
        <v>0</v>
      </c>
      <c r="XM308" s="4">
        <f t="shared" si="531"/>
        <v>0</v>
      </c>
      <c r="XN308" s="4">
        <f t="shared" si="582"/>
        <v>0</v>
      </c>
      <c r="XO308" s="4">
        <f t="shared" si="532"/>
        <v>0</v>
      </c>
      <c r="XP308" s="4">
        <f t="shared" si="583"/>
        <v>0</v>
      </c>
      <c r="XQ308" s="4">
        <f t="shared" si="533"/>
        <v>0</v>
      </c>
      <c r="XR308" s="4">
        <f t="shared" si="534"/>
        <v>0</v>
      </c>
      <c r="XS308" s="4">
        <f t="shared" si="590"/>
        <v>1</v>
      </c>
      <c r="XT308" s="4">
        <f t="shared" si="584"/>
        <v>0</v>
      </c>
      <c r="XU308" s="4">
        <f t="shared" si="535"/>
        <v>0</v>
      </c>
      <c r="XV308" s="4">
        <f t="shared" si="536"/>
        <v>0</v>
      </c>
      <c r="XW308" s="4">
        <f t="shared" si="537"/>
        <v>0</v>
      </c>
      <c r="XX308" s="4">
        <f t="shared" si="538"/>
        <v>0</v>
      </c>
      <c r="XY308" s="4">
        <f t="shared" si="539"/>
        <v>1</v>
      </c>
      <c r="XZ308" s="4">
        <f t="shared" si="540"/>
        <v>1</v>
      </c>
      <c r="YA308" s="4">
        <f t="shared" si="541"/>
        <v>0</v>
      </c>
      <c r="YB308" s="4">
        <f t="shared" si="542"/>
        <v>1</v>
      </c>
      <c r="YC308" s="4">
        <f t="shared" si="543"/>
        <v>0</v>
      </c>
      <c r="YD308" s="191"/>
      <c r="YE308" s="5">
        <f t="shared" si="516"/>
        <v>4</v>
      </c>
      <c r="YF308" s="133">
        <f t="shared" si="544"/>
        <v>612500</v>
      </c>
      <c r="YG308" s="5">
        <v>4</v>
      </c>
      <c r="YH308" s="130">
        <f t="shared" si="545"/>
        <v>612500</v>
      </c>
      <c r="YI308" s="7">
        <v>4</v>
      </c>
      <c r="YJ308" s="128">
        <f t="shared" si="546"/>
        <v>612500</v>
      </c>
      <c r="YK308" s="192"/>
      <c r="YL308" s="4">
        <v>0.5</v>
      </c>
      <c r="YM308" s="4"/>
      <c r="YN308" s="4"/>
      <c r="YO308" s="4">
        <v>1</v>
      </c>
      <c r="YP308" s="4"/>
      <c r="YQ308" s="4"/>
      <c r="YR308" s="4"/>
      <c r="YS308" s="4"/>
      <c r="YT308" s="4"/>
      <c r="YU308" s="4"/>
      <c r="YV308" s="4"/>
      <c r="YW308" s="4"/>
      <c r="YX308" s="4"/>
      <c r="YY308" s="4"/>
      <c r="YZ308" s="4"/>
      <c r="ZA308" s="4"/>
      <c r="ZB308" s="4"/>
      <c r="ZC308" s="4"/>
      <c r="ZD308" s="4"/>
      <c r="ZE308" s="4"/>
      <c r="ZF308" s="4"/>
      <c r="ZG308" s="4"/>
      <c r="ZH308" s="4"/>
      <c r="ZI308" s="4"/>
      <c r="ZJ308" s="4"/>
      <c r="ZK308" s="4"/>
      <c r="ZL308" s="4"/>
      <c r="ZM308" s="4"/>
      <c r="ZN308" s="4"/>
      <c r="ZO308" s="4"/>
      <c r="ZP308" s="4"/>
      <c r="ZQ308" s="4"/>
      <c r="ZR308" s="4"/>
      <c r="ZS308" s="4"/>
      <c r="ZT308" s="4"/>
      <c r="ZU308" s="4"/>
      <c r="ZV308" s="4"/>
      <c r="ZW308" s="4"/>
      <c r="ZX308" s="4"/>
      <c r="ZY308" s="4"/>
      <c r="ZZ308" s="4"/>
      <c r="AAA308" s="4"/>
      <c r="AAB308" s="4"/>
      <c r="AAC308" s="4"/>
      <c r="AAD308" s="4"/>
      <c r="AAE308" s="4"/>
      <c r="AAF308" s="4"/>
      <c r="AAG308" s="4"/>
      <c r="AAH308" s="4"/>
      <c r="AAI308" s="4"/>
      <c r="AAJ308" s="4"/>
      <c r="AAK308" s="4"/>
      <c r="AAL308" s="4"/>
      <c r="AAM308" s="4"/>
      <c r="AAN308" s="4"/>
      <c r="AAO308" s="4"/>
      <c r="AAP308" s="4"/>
      <c r="AAQ308" s="4"/>
      <c r="AAR308" s="4"/>
      <c r="AAS308" s="4"/>
      <c r="AAT308" s="4"/>
      <c r="AAU308" s="4"/>
      <c r="AAV308" s="4"/>
      <c r="AAW308" s="4"/>
      <c r="AAX308" s="4"/>
      <c r="AAY308" s="4"/>
      <c r="AAZ308" s="4"/>
      <c r="ABA308" s="4"/>
      <c r="ABB308" s="4"/>
      <c r="ABC308" s="4"/>
      <c r="ABD308" s="4"/>
      <c r="ABE308" s="4"/>
      <c r="ABF308" s="4"/>
      <c r="ABG308" s="4"/>
      <c r="ABH308" s="4"/>
      <c r="ABI308" s="4"/>
      <c r="ABJ308" s="4"/>
      <c r="ABK308" s="4"/>
      <c r="ABL308" s="4"/>
      <c r="ABM308" s="4"/>
      <c r="ABN308" s="4"/>
      <c r="ABO308" s="4">
        <v>1</v>
      </c>
      <c r="ABP308" s="4"/>
      <c r="ABQ308" s="4"/>
      <c r="ABR308" s="4"/>
      <c r="ABS308" s="4"/>
      <c r="ABT308" s="4"/>
      <c r="ABU308" s="4"/>
      <c r="ABV308" s="4"/>
      <c r="ABW308" s="4"/>
      <c r="ABX308" s="4"/>
      <c r="ABY308" s="4"/>
      <c r="ABZ308" s="4"/>
      <c r="ACA308" s="4"/>
      <c r="ACB308" s="4"/>
      <c r="ACC308" s="4">
        <f t="shared" si="585"/>
        <v>2</v>
      </c>
      <c r="ACD308" s="25">
        <f t="shared" si="514"/>
        <v>1225000</v>
      </c>
      <c r="ACE308" s="5">
        <f t="shared" si="547"/>
        <v>6</v>
      </c>
      <c r="ACF308" s="11">
        <f t="shared" si="548"/>
        <v>816666.66666666663</v>
      </c>
      <c r="ACG308" s="7">
        <v>34</v>
      </c>
      <c r="ACH308" s="7">
        <v>2</v>
      </c>
      <c r="ACI308" s="11">
        <f t="shared" si="549"/>
        <v>2450000</v>
      </c>
      <c r="ACJ308" s="37">
        <v>0.5</v>
      </c>
      <c r="ACK308" s="13">
        <f t="shared" si="550"/>
        <v>2450000</v>
      </c>
      <c r="ACL308" s="4">
        <v>0.5</v>
      </c>
      <c r="ACM308" s="25">
        <f t="shared" si="551"/>
        <v>2450000</v>
      </c>
      <c r="ACN308" s="11">
        <f t="shared" si="552"/>
        <v>2450000</v>
      </c>
      <c r="ACO308" s="190"/>
      <c r="ACP308" s="7">
        <v>1</v>
      </c>
      <c r="ACR308" s="7" t="s">
        <v>1250</v>
      </c>
      <c r="ACS308" s="7">
        <v>1</v>
      </c>
      <c r="ACV308" s="7">
        <v>1</v>
      </c>
      <c r="ADQ308" s="7">
        <v>1</v>
      </c>
      <c r="ADU308" s="7">
        <v>7</v>
      </c>
      <c r="ADW308" s="7">
        <v>6</v>
      </c>
      <c r="ADX308" s="7">
        <v>1</v>
      </c>
      <c r="ADZ308" s="7">
        <v>1</v>
      </c>
      <c r="AEB308" s="7">
        <v>1</v>
      </c>
      <c r="AEE308" s="1">
        <f t="shared" si="586"/>
        <v>0</v>
      </c>
      <c r="AGH308" s="7">
        <v>1</v>
      </c>
      <c r="AGM308" s="8"/>
      <c r="AHK308" s="36"/>
      <c r="AIY308" s="8"/>
      <c r="AIZ308" s="8"/>
      <c r="AJB308" s="8"/>
      <c r="AJF308" s="441"/>
      <c r="AJG308" s="36"/>
      <c r="AJH308" s="383">
        <v>4900000</v>
      </c>
      <c r="AJI308" s="11">
        <f t="shared" si="553"/>
        <v>816666.66666666663</v>
      </c>
      <c r="AJJ308" s="193"/>
      <c r="AJK308" s="9"/>
      <c r="AJV308" s="4"/>
      <c r="AJW308" s="4">
        <f t="shared" si="587"/>
        <v>0</v>
      </c>
      <c r="AJX308" s="7">
        <v>9</v>
      </c>
      <c r="AJZ308" s="4">
        <f t="shared" si="588"/>
        <v>9</v>
      </c>
      <c r="AKA308" s="193"/>
      <c r="AKB308" s="7" t="s">
        <v>1366</v>
      </c>
      <c r="ALM308" s="7">
        <v>1</v>
      </c>
      <c r="ALN308" s="5">
        <f t="shared" si="589"/>
        <v>4900000</v>
      </c>
      <c r="ALO308" s="8">
        <v>4900000</v>
      </c>
      <c r="ALU308" s="193"/>
      <c r="AMC308" s="7">
        <v>1</v>
      </c>
      <c r="AMJ308" s="404"/>
    </row>
    <row r="309" spans="1:1024" s="7" customFormat="1" ht="19" customHeight="1" x14ac:dyDescent="0.25">
      <c r="A309" s="274"/>
      <c r="B309" s="113">
        <v>412</v>
      </c>
      <c r="C309" s="473"/>
      <c r="D309" s="304" t="s">
        <v>1311</v>
      </c>
      <c r="E309" s="7">
        <v>2016</v>
      </c>
      <c r="F309" s="7">
        <v>4</v>
      </c>
      <c r="J309" s="7">
        <v>4</v>
      </c>
      <c r="K309" s="7">
        <v>2006</v>
      </c>
      <c r="L309" s="7">
        <v>2015</v>
      </c>
      <c r="M309" s="7">
        <v>10</v>
      </c>
      <c r="AJ309" s="7">
        <v>1</v>
      </c>
      <c r="AK309" s="7">
        <v>1</v>
      </c>
      <c r="AL309" s="7">
        <v>1</v>
      </c>
      <c r="AM309" s="7">
        <v>1</v>
      </c>
      <c r="AN309" s="7">
        <v>1</v>
      </c>
      <c r="AO309" s="7">
        <v>1</v>
      </c>
      <c r="AP309" s="7">
        <v>1</v>
      </c>
      <c r="AQ309" s="7">
        <v>1</v>
      </c>
      <c r="AR309" s="7">
        <v>1</v>
      </c>
      <c r="AS309" s="7">
        <v>1</v>
      </c>
      <c r="AT309" s="7">
        <v>1</v>
      </c>
      <c r="AX309" s="7">
        <v>1</v>
      </c>
      <c r="BN309" s="7">
        <v>1</v>
      </c>
      <c r="BV309" s="7">
        <v>1</v>
      </c>
      <c r="BX309" s="7">
        <v>1</v>
      </c>
      <c r="CG309" s="7">
        <v>4</v>
      </c>
      <c r="CH309" s="260"/>
      <c r="CP309" s="4">
        <f t="shared" si="554"/>
        <v>0</v>
      </c>
      <c r="CQ309" s="4"/>
      <c r="CS309" s="4">
        <f t="shared" si="517"/>
        <v>0</v>
      </c>
      <c r="CT309" s="4"/>
      <c r="DO309" s="4">
        <f t="shared" si="555"/>
        <v>0</v>
      </c>
      <c r="DP309" s="4"/>
      <c r="DX309" s="4">
        <f t="shared" si="556"/>
        <v>0</v>
      </c>
      <c r="DY309" s="4"/>
      <c r="EE309" s="4">
        <f t="shared" si="557"/>
        <v>0</v>
      </c>
      <c r="EF309" s="4"/>
      <c r="EH309" s="4">
        <f t="shared" si="558"/>
        <v>0</v>
      </c>
      <c r="EI309" s="4"/>
      <c r="GP309" s="4">
        <f t="shared" si="518"/>
        <v>0</v>
      </c>
      <c r="GQ309" s="4"/>
      <c r="GY309" s="4">
        <f t="shared" si="559"/>
        <v>0</v>
      </c>
      <c r="GZ309" s="4"/>
      <c r="HC309" s="4">
        <f t="shared" si="560"/>
        <v>0</v>
      </c>
      <c r="HD309" s="4"/>
      <c r="HS309" s="4">
        <f t="shared" si="561"/>
        <v>0</v>
      </c>
      <c r="HT309" s="4"/>
      <c r="HX309" s="4">
        <f t="shared" si="519"/>
        <v>0</v>
      </c>
      <c r="HY309" s="4"/>
      <c r="ID309" s="4">
        <f t="shared" si="520"/>
        <v>0</v>
      </c>
      <c r="IE309" s="4"/>
      <c r="IN309" s="4">
        <f t="shared" si="562"/>
        <v>0</v>
      </c>
      <c r="IW309" s="4">
        <f t="shared" si="563"/>
        <v>0</v>
      </c>
      <c r="IX309" s="4"/>
      <c r="IZ309" s="4">
        <f t="shared" si="521"/>
        <v>0</v>
      </c>
      <c r="JA309" s="4"/>
      <c r="JJ309" s="4">
        <f t="shared" si="522"/>
        <v>0</v>
      </c>
      <c r="JK309" s="4"/>
      <c r="JV309" s="4">
        <f t="shared" si="564"/>
        <v>0</v>
      </c>
      <c r="JW309" s="4"/>
      <c r="KB309" s="4">
        <f t="shared" si="565"/>
        <v>0</v>
      </c>
      <c r="KC309" s="4"/>
      <c r="LG309" s="4">
        <f t="shared" si="523"/>
        <v>0</v>
      </c>
      <c r="LH309" s="4"/>
      <c r="LT309" s="4">
        <f t="shared" si="566"/>
        <v>0</v>
      </c>
      <c r="LU309" s="4"/>
      <c r="MA309" s="4">
        <f t="shared" si="567"/>
        <v>0</v>
      </c>
      <c r="MB309" s="4"/>
      <c r="MF309" s="4">
        <f t="shared" si="568"/>
        <v>0</v>
      </c>
      <c r="MG309" s="4"/>
      <c r="MJ309" s="7">
        <v>1</v>
      </c>
      <c r="MM309" s="4">
        <f t="shared" si="569"/>
        <v>1</v>
      </c>
      <c r="MN309" s="4">
        <v>1</v>
      </c>
      <c r="MS309" s="4">
        <f t="shared" si="570"/>
        <v>0</v>
      </c>
      <c r="MT309" s="4"/>
      <c r="MU309" s="189">
        <v>1</v>
      </c>
      <c r="MW309" s="7">
        <v>1</v>
      </c>
      <c r="NE309" s="7">
        <v>1</v>
      </c>
      <c r="NX309" s="7">
        <v>1</v>
      </c>
      <c r="OO309" s="7">
        <v>1</v>
      </c>
      <c r="PD309" s="4">
        <f t="shared" si="524"/>
        <v>1</v>
      </c>
      <c r="PE309" s="4">
        <v>1</v>
      </c>
      <c r="QF309" s="4">
        <f t="shared" si="571"/>
        <v>0</v>
      </c>
      <c r="QG309" s="4"/>
      <c r="QI309" s="7">
        <v>1</v>
      </c>
      <c r="QY309" s="4">
        <f t="shared" si="572"/>
        <v>0</v>
      </c>
      <c r="RK309" s="4">
        <f t="shared" si="573"/>
        <v>0</v>
      </c>
      <c r="RL309" s="4"/>
      <c r="SA309" s="4">
        <f t="shared" si="574"/>
        <v>0</v>
      </c>
      <c r="SG309" s="4">
        <f t="shared" si="575"/>
        <v>0</v>
      </c>
      <c r="SO309" s="4">
        <f t="shared" si="576"/>
        <v>0</v>
      </c>
      <c r="TA309" s="7">
        <v>1</v>
      </c>
      <c r="TB309" s="4">
        <f t="shared" si="577"/>
        <v>1</v>
      </c>
      <c r="TC309" s="7">
        <v>1</v>
      </c>
      <c r="TS309" s="4">
        <f t="shared" si="525"/>
        <v>0</v>
      </c>
      <c r="TT309" s="4"/>
      <c r="UD309" s="4">
        <f t="shared" si="526"/>
        <v>0</v>
      </c>
      <c r="UE309" s="4"/>
      <c r="UG309" s="4">
        <f t="shared" si="527"/>
        <v>0</v>
      </c>
      <c r="UH309" s="4"/>
      <c r="UQ309" s="4">
        <f t="shared" si="578"/>
        <v>0</v>
      </c>
      <c r="UR309" s="4"/>
      <c r="VA309" s="4">
        <f t="shared" si="579"/>
        <v>0</v>
      </c>
      <c r="VB309" s="4"/>
      <c r="VG309" s="4">
        <f t="shared" si="580"/>
        <v>0</v>
      </c>
      <c r="VH309" s="4"/>
      <c r="WY309" s="4">
        <f t="shared" si="528"/>
        <v>0</v>
      </c>
      <c r="WZ309" s="4"/>
      <c r="XB309" s="4">
        <f t="shared" si="581"/>
        <v>0</v>
      </c>
      <c r="XC309" s="4"/>
      <c r="XG309" s="4">
        <f t="shared" si="529"/>
        <v>0</v>
      </c>
      <c r="XH309" s="4"/>
      <c r="XK309" s="190"/>
      <c r="XL309" s="4">
        <f t="shared" si="530"/>
        <v>1</v>
      </c>
      <c r="XM309" s="4">
        <f t="shared" si="531"/>
        <v>0</v>
      </c>
      <c r="XN309" s="4">
        <f t="shared" si="582"/>
        <v>1</v>
      </c>
      <c r="XO309" s="4">
        <f t="shared" si="532"/>
        <v>0</v>
      </c>
      <c r="XP309" s="4">
        <f t="shared" si="583"/>
        <v>0</v>
      </c>
      <c r="XQ309" s="4">
        <f t="shared" si="533"/>
        <v>0</v>
      </c>
      <c r="XR309" s="4">
        <f t="shared" si="534"/>
        <v>0</v>
      </c>
      <c r="XS309" s="4">
        <f t="shared" si="590"/>
        <v>0</v>
      </c>
      <c r="XT309" s="4">
        <f t="shared" si="584"/>
        <v>1</v>
      </c>
      <c r="XU309" s="4">
        <f t="shared" si="535"/>
        <v>0</v>
      </c>
      <c r="XV309" s="4">
        <f t="shared" si="536"/>
        <v>0</v>
      </c>
      <c r="XW309" s="4">
        <f t="shared" si="537"/>
        <v>0</v>
      </c>
      <c r="XX309" s="4">
        <f t="shared" si="538"/>
        <v>0</v>
      </c>
      <c r="XY309" s="4">
        <f t="shared" si="539"/>
        <v>4</v>
      </c>
      <c r="XZ309" s="4">
        <f t="shared" si="540"/>
        <v>0</v>
      </c>
      <c r="YA309" s="4">
        <f t="shared" si="541"/>
        <v>0</v>
      </c>
      <c r="YB309" s="4">
        <f t="shared" si="542"/>
        <v>0</v>
      </c>
      <c r="YC309" s="4">
        <f t="shared" si="543"/>
        <v>0</v>
      </c>
      <c r="YD309" s="191"/>
      <c r="YE309" s="5">
        <f t="shared" si="516"/>
        <v>7</v>
      </c>
      <c r="YF309" s="133">
        <f t="shared" si="544"/>
        <v>714285.71428571432</v>
      </c>
      <c r="YG309" s="5">
        <v>4</v>
      </c>
      <c r="YH309" s="130">
        <f t="shared" si="545"/>
        <v>1250000</v>
      </c>
      <c r="YI309" s="7">
        <v>4</v>
      </c>
      <c r="YJ309" s="128">
        <f t="shared" si="546"/>
        <v>1250000</v>
      </c>
      <c r="YK309" s="192"/>
      <c r="YL309" s="4">
        <v>0.5</v>
      </c>
      <c r="YM309" s="4"/>
      <c r="YN309" s="4"/>
      <c r="YO309" s="4"/>
      <c r="YP309" s="4">
        <v>1</v>
      </c>
      <c r="YQ309" s="4"/>
      <c r="YR309" s="4"/>
      <c r="YS309" s="4"/>
      <c r="YT309" s="4"/>
      <c r="YU309" s="4"/>
      <c r="YV309" s="4"/>
      <c r="YW309" s="4"/>
      <c r="YX309" s="4">
        <v>1</v>
      </c>
      <c r="YY309" s="4"/>
      <c r="YZ309" s="4"/>
      <c r="ZA309" s="4"/>
      <c r="ZB309" s="4"/>
      <c r="ZC309" s="4">
        <v>1</v>
      </c>
      <c r="ZD309" s="4"/>
      <c r="ZE309" s="4"/>
      <c r="ZF309" s="4"/>
      <c r="ZG309" s="4"/>
      <c r="ZH309" s="4"/>
      <c r="ZI309" s="4"/>
      <c r="ZJ309" s="4"/>
      <c r="ZK309" s="4"/>
      <c r="ZL309" s="4"/>
      <c r="ZM309" s="4"/>
      <c r="ZN309" s="4"/>
      <c r="ZO309" s="4"/>
      <c r="ZP309" s="4"/>
      <c r="ZQ309" s="4"/>
      <c r="ZR309" s="4"/>
      <c r="ZS309" s="4"/>
      <c r="ZT309" s="4"/>
      <c r="ZU309" s="4"/>
      <c r="ZV309" s="4"/>
      <c r="ZW309" s="4"/>
      <c r="ZX309" s="4"/>
      <c r="ZY309" s="4"/>
      <c r="ZZ309" s="4"/>
      <c r="AAA309" s="4"/>
      <c r="AAB309" s="4"/>
      <c r="AAC309" s="4"/>
      <c r="AAD309" s="4"/>
      <c r="AAE309" s="4"/>
      <c r="AAF309" s="4"/>
      <c r="AAG309" s="4">
        <v>1</v>
      </c>
      <c r="AAH309" s="4"/>
      <c r="AAI309" s="4"/>
      <c r="AAJ309" s="4"/>
      <c r="AAK309" s="4"/>
      <c r="AAL309" s="4"/>
      <c r="AAM309" s="4"/>
      <c r="AAN309" s="4"/>
      <c r="AAO309" s="4"/>
      <c r="AAP309" s="4"/>
      <c r="AAQ309" s="4"/>
      <c r="AAR309" s="4"/>
      <c r="AAS309" s="4"/>
      <c r="AAT309" s="4"/>
      <c r="AAU309" s="4"/>
      <c r="AAV309" s="4"/>
      <c r="AAW309" s="4"/>
      <c r="AAX309" s="4"/>
      <c r="AAY309" s="4"/>
      <c r="AAZ309" s="4"/>
      <c r="ABA309" s="4"/>
      <c r="ABB309" s="4"/>
      <c r="ABC309" s="4"/>
      <c r="ABD309" s="4"/>
      <c r="ABE309" s="4"/>
      <c r="ABF309" s="4"/>
      <c r="ABG309" s="4"/>
      <c r="ABH309" s="4"/>
      <c r="ABI309" s="4"/>
      <c r="ABJ309" s="4"/>
      <c r="ABK309" s="4"/>
      <c r="ABL309" s="4"/>
      <c r="ABM309" s="4"/>
      <c r="ABN309" s="4"/>
      <c r="ABO309" s="4"/>
      <c r="ABP309" s="4"/>
      <c r="ABQ309" s="4"/>
      <c r="ABR309" s="4"/>
      <c r="ABS309" s="4"/>
      <c r="ABT309" s="4"/>
      <c r="ABU309" s="4"/>
      <c r="ABV309" s="4"/>
      <c r="ABW309" s="4"/>
      <c r="ABX309" s="4"/>
      <c r="ABY309" s="4"/>
      <c r="ABZ309" s="4"/>
      <c r="ACA309" s="4"/>
      <c r="ACB309" s="4"/>
      <c r="ACC309" s="4">
        <f t="shared" si="585"/>
        <v>4</v>
      </c>
      <c r="ACD309" s="25">
        <f t="shared" si="514"/>
        <v>1250000</v>
      </c>
      <c r="ACE309" s="5">
        <f t="shared" si="547"/>
        <v>11</v>
      </c>
      <c r="ACF309" s="11">
        <f t="shared" si="548"/>
        <v>909090.90909090906</v>
      </c>
      <c r="ACG309" s="7">
        <v>46</v>
      </c>
      <c r="ACH309" s="7">
        <v>2</v>
      </c>
      <c r="ACI309" s="11">
        <f t="shared" si="549"/>
        <v>5000000</v>
      </c>
      <c r="ACJ309" s="37">
        <v>0.5</v>
      </c>
      <c r="ACK309" s="13">
        <f t="shared" si="550"/>
        <v>5000000</v>
      </c>
      <c r="ACL309" s="4">
        <v>0.5</v>
      </c>
      <c r="ACM309" s="25">
        <f t="shared" si="551"/>
        <v>5000000</v>
      </c>
      <c r="ACN309" s="11">
        <f t="shared" si="552"/>
        <v>5000000</v>
      </c>
      <c r="ACO309" s="190"/>
      <c r="ACP309" s="7">
        <v>1</v>
      </c>
      <c r="ACR309" s="7" t="s">
        <v>1081</v>
      </c>
      <c r="ACS309" s="7">
        <v>1</v>
      </c>
      <c r="ACT309" s="7">
        <v>1</v>
      </c>
      <c r="ACU309" s="7">
        <v>1</v>
      </c>
      <c r="ADL309" s="7">
        <v>1</v>
      </c>
      <c r="ADN309" s="7">
        <v>1</v>
      </c>
      <c r="ADU309" s="7">
        <v>6</v>
      </c>
      <c r="ADW309" s="7">
        <v>7</v>
      </c>
      <c r="ADX309" s="7">
        <v>1</v>
      </c>
      <c r="AEE309" s="1">
        <f t="shared" si="586"/>
        <v>0</v>
      </c>
      <c r="AEF309" s="7">
        <v>1</v>
      </c>
      <c r="AEN309" s="7">
        <v>1</v>
      </c>
      <c r="AEY309" s="7">
        <v>1</v>
      </c>
      <c r="AFA309" s="7">
        <v>1</v>
      </c>
      <c r="AFC309" s="7">
        <v>1</v>
      </c>
      <c r="AFF309" s="7">
        <v>1</v>
      </c>
      <c r="AFQ309" s="7">
        <v>1</v>
      </c>
      <c r="AGC309" s="7">
        <v>1</v>
      </c>
      <c r="AGH309" s="7">
        <v>1</v>
      </c>
      <c r="AGM309" s="8">
        <v>5000000</v>
      </c>
      <c r="AHB309" s="7">
        <v>5000000</v>
      </c>
      <c r="AHC309" s="7">
        <v>1</v>
      </c>
      <c r="AHG309" s="7">
        <v>1</v>
      </c>
      <c r="AHI309" s="7">
        <v>1</v>
      </c>
      <c r="AHJ309" s="8">
        <v>10000000</v>
      </c>
      <c r="AHK309" s="36">
        <v>5</v>
      </c>
      <c r="AHN309" s="7">
        <v>4</v>
      </c>
      <c r="AHO309" s="7">
        <v>1</v>
      </c>
      <c r="AHP309" s="7">
        <v>1</v>
      </c>
      <c r="AHQ309" s="7">
        <v>227</v>
      </c>
      <c r="AHV309" s="7">
        <v>103</v>
      </c>
      <c r="AHW309" s="7">
        <v>1</v>
      </c>
      <c r="AHX309" s="7">
        <v>1</v>
      </c>
      <c r="AHZ309" s="7">
        <v>1</v>
      </c>
      <c r="AIA309" s="7">
        <v>36</v>
      </c>
      <c r="AIB309" s="7">
        <v>1</v>
      </c>
      <c r="AIM309" s="7">
        <v>1</v>
      </c>
      <c r="AIO309" s="7">
        <v>1</v>
      </c>
      <c r="AIS309" s="7">
        <v>1</v>
      </c>
      <c r="AIV309" s="7">
        <v>1</v>
      </c>
      <c r="AIY309" s="8">
        <v>1200000</v>
      </c>
      <c r="AIZ309" s="8"/>
      <c r="AJA309" s="26">
        <v>0.12</v>
      </c>
      <c r="AJB309" s="8"/>
      <c r="AJF309" s="441"/>
      <c r="AJG309" s="36"/>
      <c r="AJH309" s="383">
        <v>10000000</v>
      </c>
      <c r="AJI309" s="11">
        <f t="shared" si="553"/>
        <v>909090.90909090906</v>
      </c>
      <c r="AJJ309" s="193"/>
      <c r="AJK309" s="9">
        <v>2.5</v>
      </c>
      <c r="AJL309" s="7">
        <v>16</v>
      </c>
      <c r="AJV309" s="4"/>
      <c r="AJW309" s="4">
        <f t="shared" si="587"/>
        <v>16</v>
      </c>
      <c r="AJY309" s="7">
        <v>2</v>
      </c>
      <c r="AJZ309" s="4">
        <f t="shared" si="588"/>
        <v>18</v>
      </c>
      <c r="AKA309" s="193"/>
      <c r="AKB309" s="7" t="s">
        <v>1367</v>
      </c>
      <c r="AKC309" s="7" t="s">
        <v>1114</v>
      </c>
      <c r="ALN309" s="5" t="e">
        <f t="shared" si="589"/>
        <v>#DIV/0!</v>
      </c>
      <c r="ALO309" s="8">
        <v>10000000</v>
      </c>
      <c r="ALU309" s="193"/>
      <c r="ALZ309" s="7">
        <v>1</v>
      </c>
      <c r="AMJ309" s="404"/>
    </row>
    <row r="310" spans="1:1024" s="7" customFormat="1" ht="19" customHeight="1" x14ac:dyDescent="0.25">
      <c r="A310" s="274"/>
      <c r="B310" s="113">
        <v>413</v>
      </c>
      <c r="C310" s="473"/>
      <c r="D310" s="304" t="s">
        <v>1328</v>
      </c>
      <c r="E310" s="7">
        <v>2014</v>
      </c>
      <c r="F310" s="7">
        <v>9</v>
      </c>
      <c r="J310" s="7">
        <v>9</v>
      </c>
      <c r="K310" s="7">
        <v>2006</v>
      </c>
      <c r="L310" s="7">
        <v>2014</v>
      </c>
      <c r="M310" s="7">
        <v>9</v>
      </c>
      <c r="AJ310" s="7">
        <v>1</v>
      </c>
      <c r="AK310" s="7">
        <v>1</v>
      </c>
      <c r="AL310" s="7">
        <v>1</v>
      </c>
      <c r="AM310" s="7">
        <v>1</v>
      </c>
      <c r="AN310" s="7">
        <v>1</v>
      </c>
      <c r="AO310" s="7">
        <v>1</v>
      </c>
      <c r="AP310" s="7">
        <v>1</v>
      </c>
      <c r="AQ310" s="7">
        <v>1</v>
      </c>
      <c r="AR310" s="7">
        <v>1</v>
      </c>
      <c r="AS310" s="7">
        <v>1</v>
      </c>
      <c r="AT310" s="7">
        <v>1</v>
      </c>
      <c r="AX310" s="7">
        <v>1</v>
      </c>
      <c r="BN310" s="7">
        <v>1</v>
      </c>
      <c r="BP310" s="7">
        <v>1</v>
      </c>
      <c r="CG310" s="7">
        <v>2</v>
      </c>
      <c r="CH310" s="260"/>
      <c r="CP310" s="4">
        <f t="shared" si="554"/>
        <v>0</v>
      </c>
      <c r="CQ310" s="4"/>
      <c r="CS310" s="4">
        <f t="shared" si="517"/>
        <v>0</v>
      </c>
      <c r="CT310" s="4"/>
      <c r="DO310" s="4">
        <f t="shared" si="555"/>
        <v>0</v>
      </c>
      <c r="DP310" s="4"/>
      <c r="DX310" s="4">
        <f t="shared" si="556"/>
        <v>0</v>
      </c>
      <c r="DY310" s="4"/>
      <c r="EE310" s="4">
        <f t="shared" si="557"/>
        <v>0</v>
      </c>
      <c r="EF310" s="4"/>
      <c r="EH310" s="4">
        <f t="shared" si="558"/>
        <v>0</v>
      </c>
      <c r="EI310" s="4"/>
      <c r="GP310" s="4">
        <f t="shared" si="518"/>
        <v>0</v>
      </c>
      <c r="GQ310" s="4"/>
      <c r="GY310" s="4">
        <f t="shared" si="559"/>
        <v>0</v>
      </c>
      <c r="GZ310" s="4"/>
      <c r="HC310" s="4">
        <f t="shared" si="560"/>
        <v>0</v>
      </c>
      <c r="HD310" s="4"/>
      <c r="HK310" s="7">
        <v>1</v>
      </c>
      <c r="HS310" s="4">
        <f t="shared" si="561"/>
        <v>1</v>
      </c>
      <c r="HT310" s="4">
        <v>1</v>
      </c>
      <c r="HX310" s="4">
        <f t="shared" si="519"/>
        <v>0</v>
      </c>
      <c r="HY310" s="4"/>
      <c r="ID310" s="4">
        <f t="shared" si="520"/>
        <v>0</v>
      </c>
      <c r="IE310" s="4"/>
      <c r="IN310" s="4">
        <f t="shared" si="562"/>
        <v>0</v>
      </c>
      <c r="IW310" s="4">
        <f t="shared" si="563"/>
        <v>0</v>
      </c>
      <c r="IX310" s="4"/>
      <c r="IZ310" s="4">
        <f t="shared" si="521"/>
        <v>0</v>
      </c>
      <c r="JA310" s="4"/>
      <c r="JJ310" s="4">
        <f t="shared" si="522"/>
        <v>0</v>
      </c>
      <c r="JK310" s="4"/>
      <c r="JV310" s="4">
        <f t="shared" si="564"/>
        <v>0</v>
      </c>
      <c r="JW310" s="4"/>
      <c r="KB310" s="4">
        <f t="shared" si="565"/>
        <v>0</v>
      </c>
      <c r="KC310" s="4"/>
      <c r="LG310" s="4">
        <f t="shared" si="523"/>
        <v>0</v>
      </c>
      <c r="LH310" s="4"/>
      <c r="LT310" s="4">
        <f t="shared" si="566"/>
        <v>0</v>
      </c>
      <c r="LU310" s="4"/>
      <c r="MA310" s="4">
        <f t="shared" si="567"/>
        <v>0</v>
      </c>
      <c r="MB310" s="4"/>
      <c r="MF310" s="4">
        <f t="shared" si="568"/>
        <v>0</v>
      </c>
      <c r="MG310" s="4"/>
      <c r="MM310" s="4">
        <f t="shared" si="569"/>
        <v>0</v>
      </c>
      <c r="MN310" s="4"/>
      <c r="MS310" s="4">
        <f t="shared" si="570"/>
        <v>0</v>
      </c>
      <c r="MT310" s="4"/>
      <c r="MU310" s="189">
        <v>1</v>
      </c>
      <c r="PD310" s="4">
        <f t="shared" si="524"/>
        <v>0</v>
      </c>
      <c r="PE310" s="4"/>
      <c r="QF310" s="4">
        <f t="shared" si="571"/>
        <v>0</v>
      </c>
      <c r="QG310" s="4"/>
      <c r="QO310" s="7">
        <v>1</v>
      </c>
      <c r="QY310" s="4">
        <f t="shared" si="572"/>
        <v>0</v>
      </c>
      <c r="RK310" s="4">
        <f t="shared" si="573"/>
        <v>0</v>
      </c>
      <c r="RL310" s="4"/>
      <c r="SA310" s="4">
        <f t="shared" si="574"/>
        <v>0</v>
      </c>
      <c r="SG310" s="4">
        <f t="shared" si="575"/>
        <v>0</v>
      </c>
      <c r="SO310" s="4">
        <f t="shared" si="576"/>
        <v>0</v>
      </c>
      <c r="TB310" s="4">
        <f t="shared" si="577"/>
        <v>0</v>
      </c>
      <c r="TS310" s="4">
        <f t="shared" si="525"/>
        <v>0</v>
      </c>
      <c r="TT310" s="4"/>
      <c r="UD310" s="4">
        <f t="shared" si="526"/>
        <v>0</v>
      </c>
      <c r="UE310" s="4"/>
      <c r="UG310" s="4">
        <f t="shared" si="527"/>
        <v>0</v>
      </c>
      <c r="UH310" s="4"/>
      <c r="UQ310" s="4">
        <f t="shared" si="578"/>
        <v>0</v>
      </c>
      <c r="UR310" s="4"/>
      <c r="VA310" s="4">
        <f t="shared" si="579"/>
        <v>0</v>
      </c>
      <c r="VB310" s="4"/>
      <c r="VG310" s="4">
        <f t="shared" si="580"/>
        <v>0</v>
      </c>
      <c r="VH310" s="4"/>
      <c r="WY310" s="4">
        <f t="shared" si="528"/>
        <v>0</v>
      </c>
      <c r="WZ310" s="4"/>
      <c r="XB310" s="4">
        <f t="shared" si="581"/>
        <v>0</v>
      </c>
      <c r="XC310" s="4"/>
      <c r="XG310" s="4">
        <f t="shared" si="529"/>
        <v>0</v>
      </c>
      <c r="XH310" s="4"/>
      <c r="XK310" s="190"/>
      <c r="XL310" s="4">
        <f t="shared" si="530"/>
        <v>1</v>
      </c>
      <c r="XM310" s="4">
        <f t="shared" si="531"/>
        <v>0</v>
      </c>
      <c r="XN310" s="4">
        <f t="shared" si="582"/>
        <v>1</v>
      </c>
      <c r="XO310" s="4">
        <f t="shared" si="532"/>
        <v>0</v>
      </c>
      <c r="XP310" s="4">
        <f t="shared" si="583"/>
        <v>0</v>
      </c>
      <c r="XQ310" s="4">
        <f t="shared" si="533"/>
        <v>0</v>
      </c>
      <c r="XR310" s="4">
        <f t="shared" si="534"/>
        <v>0</v>
      </c>
      <c r="XS310" s="4">
        <f t="shared" si="590"/>
        <v>0</v>
      </c>
      <c r="XT310" s="4">
        <f t="shared" si="584"/>
        <v>0</v>
      </c>
      <c r="XU310" s="4">
        <f t="shared" si="535"/>
        <v>0</v>
      </c>
      <c r="XV310" s="4">
        <f t="shared" si="536"/>
        <v>0</v>
      </c>
      <c r="XW310" s="4">
        <f t="shared" si="537"/>
        <v>0</v>
      </c>
      <c r="XX310" s="4">
        <f t="shared" si="538"/>
        <v>0</v>
      </c>
      <c r="XY310" s="4">
        <f t="shared" si="539"/>
        <v>1</v>
      </c>
      <c r="XZ310" s="4">
        <f t="shared" si="540"/>
        <v>0</v>
      </c>
      <c r="YA310" s="4">
        <f t="shared" si="541"/>
        <v>0</v>
      </c>
      <c r="YB310" s="4">
        <f t="shared" si="542"/>
        <v>0</v>
      </c>
      <c r="YC310" s="4">
        <f t="shared" si="543"/>
        <v>0</v>
      </c>
      <c r="YD310" s="191"/>
      <c r="YE310" s="5">
        <f t="shared" si="516"/>
        <v>3</v>
      </c>
      <c r="YF310" s="133">
        <f t="shared" si="544"/>
        <v>1400000</v>
      </c>
      <c r="YG310" s="5">
        <v>3</v>
      </c>
      <c r="YH310" s="130">
        <f t="shared" si="545"/>
        <v>1400000</v>
      </c>
      <c r="YI310" s="7">
        <v>3</v>
      </c>
      <c r="YJ310" s="128">
        <f t="shared" si="546"/>
        <v>1400000</v>
      </c>
      <c r="YK310" s="192"/>
      <c r="YL310" s="4">
        <v>0.5</v>
      </c>
      <c r="YM310" s="4"/>
      <c r="YN310" s="4"/>
      <c r="YO310" s="4">
        <v>1</v>
      </c>
      <c r="YP310" s="4">
        <v>1</v>
      </c>
      <c r="YQ310" s="4"/>
      <c r="YR310" s="4">
        <v>1</v>
      </c>
      <c r="YS310" s="4">
        <v>1</v>
      </c>
      <c r="YT310" s="4"/>
      <c r="YU310" s="4"/>
      <c r="YV310" s="4"/>
      <c r="YW310" s="4">
        <v>1</v>
      </c>
      <c r="YX310" s="4">
        <v>1</v>
      </c>
      <c r="YY310" s="4"/>
      <c r="YZ310" s="4"/>
      <c r="ZA310" s="4"/>
      <c r="ZB310" s="4"/>
      <c r="ZC310" s="4">
        <v>1</v>
      </c>
      <c r="ZD310" s="4"/>
      <c r="ZE310" s="4">
        <v>1</v>
      </c>
      <c r="ZF310" s="4"/>
      <c r="ZG310" s="4"/>
      <c r="ZH310" s="4"/>
      <c r="ZI310" s="4"/>
      <c r="ZJ310" s="4"/>
      <c r="ZK310" s="4"/>
      <c r="ZL310" s="4"/>
      <c r="ZM310" s="4"/>
      <c r="ZN310" s="4"/>
      <c r="ZO310" s="4"/>
      <c r="ZP310" s="4"/>
      <c r="ZQ310" s="4"/>
      <c r="ZR310" s="4"/>
      <c r="ZS310" s="4"/>
      <c r="ZT310" s="4"/>
      <c r="ZU310" s="4"/>
      <c r="ZV310" s="4"/>
      <c r="ZW310" s="4"/>
      <c r="ZX310" s="4"/>
      <c r="ZY310" s="4"/>
      <c r="ZZ310" s="4"/>
      <c r="AAA310" s="4"/>
      <c r="AAB310" s="4"/>
      <c r="AAC310" s="4"/>
      <c r="AAD310" s="4"/>
      <c r="AAE310" s="4"/>
      <c r="AAF310" s="4">
        <v>1</v>
      </c>
      <c r="AAG310" s="4">
        <v>1</v>
      </c>
      <c r="AAH310" s="4"/>
      <c r="AAI310" s="4"/>
      <c r="AAJ310" s="4">
        <v>1</v>
      </c>
      <c r="AAK310" s="4"/>
      <c r="AAL310" s="4"/>
      <c r="AAM310" s="4"/>
      <c r="AAN310" s="4">
        <v>1</v>
      </c>
      <c r="AAO310" s="4"/>
      <c r="AAP310" s="4"/>
      <c r="AAQ310" s="4"/>
      <c r="AAR310" s="4">
        <v>1</v>
      </c>
      <c r="AAS310" s="4"/>
      <c r="AAT310" s="4">
        <v>1</v>
      </c>
      <c r="AAU310" s="4"/>
      <c r="AAV310" s="4"/>
      <c r="AAW310" s="4"/>
      <c r="AAX310" s="4"/>
      <c r="AAY310" s="4"/>
      <c r="AAZ310" s="4"/>
      <c r="ABA310" s="4"/>
      <c r="ABB310" s="4"/>
      <c r="ABC310" s="4"/>
      <c r="ABD310" s="4"/>
      <c r="ABE310" s="4"/>
      <c r="ABF310" s="4"/>
      <c r="ABG310" s="4"/>
      <c r="ABH310" s="4"/>
      <c r="ABI310" s="4"/>
      <c r="ABJ310" s="4"/>
      <c r="ABK310" s="4"/>
      <c r="ABL310" s="4"/>
      <c r="ABM310" s="4"/>
      <c r="ABN310" s="4"/>
      <c r="ABO310" s="4"/>
      <c r="ABP310" s="4"/>
      <c r="ABQ310" s="4"/>
      <c r="ABR310" s="4"/>
      <c r="ABS310" s="4"/>
      <c r="ABT310" s="4"/>
      <c r="ABU310" s="4"/>
      <c r="ABV310" s="4"/>
      <c r="ABW310" s="4"/>
      <c r="ABX310" s="4"/>
      <c r="ABY310" s="4"/>
      <c r="ABZ310" s="4"/>
      <c r="ACA310" s="4"/>
      <c r="ACB310" s="4"/>
      <c r="ACC310" s="4">
        <f t="shared" si="585"/>
        <v>14</v>
      </c>
      <c r="ACD310" s="25">
        <f t="shared" si="514"/>
        <v>300000</v>
      </c>
      <c r="ACE310" s="5">
        <f t="shared" si="547"/>
        <v>17</v>
      </c>
      <c r="ACF310" s="11">
        <f t="shared" si="548"/>
        <v>494117.64705882355</v>
      </c>
      <c r="ACG310" s="7">
        <v>34</v>
      </c>
      <c r="ACH310" s="7">
        <v>2</v>
      </c>
      <c r="ACI310" s="11">
        <f t="shared" si="549"/>
        <v>4200000</v>
      </c>
      <c r="ACJ310" s="37">
        <v>0.5</v>
      </c>
      <c r="ACK310" s="13">
        <f t="shared" si="550"/>
        <v>4200000</v>
      </c>
      <c r="ACL310" s="4">
        <v>0.5</v>
      </c>
      <c r="ACM310" s="25">
        <f t="shared" si="551"/>
        <v>4200000</v>
      </c>
      <c r="ACN310" s="11">
        <f t="shared" si="552"/>
        <v>4200000</v>
      </c>
      <c r="ACO310" s="190"/>
      <c r="ACR310" s="7" t="s">
        <v>1081</v>
      </c>
      <c r="ACS310" s="7">
        <v>1</v>
      </c>
      <c r="ACT310" s="7">
        <v>1</v>
      </c>
      <c r="ACU310" s="7">
        <v>1</v>
      </c>
      <c r="ACV310" s="7">
        <v>1</v>
      </c>
      <c r="ACX310" s="7">
        <v>1</v>
      </c>
      <c r="ACY310" s="7">
        <v>1</v>
      </c>
      <c r="ADL310" s="7">
        <v>1</v>
      </c>
      <c r="ADN310" s="7">
        <v>1</v>
      </c>
      <c r="ADU310" s="7">
        <v>8</v>
      </c>
      <c r="ADW310" s="7">
        <v>8</v>
      </c>
      <c r="ADX310" s="7">
        <v>1</v>
      </c>
      <c r="AEB310" s="7">
        <v>1</v>
      </c>
      <c r="AEE310" s="1">
        <f t="shared" si="586"/>
        <v>0</v>
      </c>
      <c r="AEF310" s="7">
        <v>1</v>
      </c>
      <c r="AFF310" s="7">
        <v>1</v>
      </c>
      <c r="AFM310" s="7">
        <v>1</v>
      </c>
      <c r="AFO310" s="7">
        <v>1</v>
      </c>
      <c r="AFQ310" s="7">
        <v>1</v>
      </c>
      <c r="AFT310" s="7">
        <v>1</v>
      </c>
      <c r="AGC310" s="7">
        <v>1</v>
      </c>
      <c r="AGG310" s="7">
        <v>1</v>
      </c>
      <c r="AGM310" s="8"/>
      <c r="AHC310" s="7">
        <v>1</v>
      </c>
      <c r="AHG310" s="7">
        <v>1</v>
      </c>
      <c r="AHI310" s="7">
        <v>1</v>
      </c>
      <c r="AHJ310" s="8"/>
      <c r="AHK310" s="36"/>
      <c r="AHO310" s="7">
        <v>1</v>
      </c>
      <c r="AIY310" s="8"/>
      <c r="AIZ310" s="8"/>
      <c r="AJA310" s="26"/>
      <c r="AJB310" s="8"/>
      <c r="AJF310" s="441"/>
      <c r="AJG310" s="36"/>
      <c r="AJH310" s="383">
        <v>8400000</v>
      </c>
      <c r="AJI310" s="11">
        <f t="shared" si="553"/>
        <v>494117.64705882355</v>
      </c>
      <c r="AJJ310" s="193"/>
      <c r="AJK310" s="9">
        <v>2</v>
      </c>
      <c r="AJV310" s="4"/>
      <c r="AJW310" s="4">
        <f t="shared" si="587"/>
        <v>0</v>
      </c>
      <c r="AJY310" s="7">
        <v>21</v>
      </c>
      <c r="AJZ310" s="4">
        <f t="shared" si="588"/>
        <v>21</v>
      </c>
      <c r="AKA310" s="193"/>
      <c r="AKB310" s="7" t="s">
        <v>1044</v>
      </c>
      <c r="ALM310" s="7">
        <v>1</v>
      </c>
      <c r="ALN310" s="5">
        <f t="shared" si="589"/>
        <v>8400000</v>
      </c>
      <c r="ALO310" s="8">
        <v>8400000</v>
      </c>
      <c r="ALR310" s="7">
        <v>1</v>
      </c>
      <c r="ALU310" s="193"/>
      <c r="AMA310" s="7">
        <v>1</v>
      </c>
      <c r="AMB310" s="7">
        <v>1</v>
      </c>
      <c r="AMC310" s="7">
        <v>1</v>
      </c>
      <c r="AMJ310" s="404"/>
    </row>
    <row r="311" spans="1:1024" s="7" customFormat="1" ht="19" customHeight="1" x14ac:dyDescent="0.25">
      <c r="A311" s="274"/>
      <c r="B311" s="113">
        <v>414</v>
      </c>
      <c r="C311" s="473"/>
      <c r="D311" s="304" t="s">
        <v>1375</v>
      </c>
      <c r="E311" s="7">
        <v>2016</v>
      </c>
      <c r="F311" s="7">
        <v>11</v>
      </c>
      <c r="J311" s="7">
        <v>11</v>
      </c>
      <c r="K311" s="7">
        <v>1998</v>
      </c>
      <c r="L311" s="7">
        <v>2009</v>
      </c>
      <c r="M311" s="7">
        <v>12</v>
      </c>
      <c r="AB311" s="7">
        <v>1</v>
      </c>
      <c r="AC311" s="7">
        <v>1</v>
      </c>
      <c r="AD311" s="7">
        <v>1</v>
      </c>
      <c r="AE311" s="7">
        <v>1</v>
      </c>
      <c r="AF311" s="7">
        <v>1</v>
      </c>
      <c r="AG311" s="7">
        <v>1</v>
      </c>
      <c r="AH311" s="7">
        <v>1</v>
      </c>
      <c r="AI311" s="7">
        <v>1</v>
      </c>
      <c r="AJ311" s="7">
        <v>1</v>
      </c>
      <c r="AK311" s="7">
        <v>1</v>
      </c>
      <c r="AL311" s="7">
        <v>1</v>
      </c>
      <c r="AM311" s="7">
        <v>1</v>
      </c>
      <c r="AX311" s="7">
        <v>1</v>
      </c>
      <c r="BN311" s="7">
        <v>1</v>
      </c>
      <c r="BO311" s="7">
        <v>1</v>
      </c>
      <c r="BP311" s="7">
        <v>1</v>
      </c>
      <c r="BQ311" s="7">
        <v>1</v>
      </c>
      <c r="BT311" s="7">
        <v>1</v>
      </c>
      <c r="BU311" s="7">
        <v>1</v>
      </c>
      <c r="CE311" s="7">
        <v>1</v>
      </c>
      <c r="CG311" s="7">
        <v>7</v>
      </c>
      <c r="CH311" s="260"/>
      <c r="CP311" s="4">
        <f t="shared" si="554"/>
        <v>0</v>
      </c>
      <c r="CQ311" s="4"/>
      <c r="CS311" s="4">
        <f t="shared" si="517"/>
        <v>0</v>
      </c>
      <c r="CT311" s="4"/>
      <c r="DO311" s="4">
        <f t="shared" si="555"/>
        <v>0</v>
      </c>
      <c r="DP311" s="4"/>
      <c r="DX311" s="4">
        <f t="shared" si="556"/>
        <v>0</v>
      </c>
      <c r="DY311" s="4"/>
      <c r="EE311" s="4">
        <f t="shared" si="557"/>
        <v>0</v>
      </c>
      <c r="EF311" s="4"/>
      <c r="EH311" s="4">
        <f t="shared" si="558"/>
        <v>0</v>
      </c>
      <c r="EI311" s="4"/>
      <c r="GP311" s="4">
        <f t="shared" si="518"/>
        <v>0</v>
      </c>
      <c r="GQ311" s="4"/>
      <c r="GY311" s="4">
        <f t="shared" si="559"/>
        <v>0</v>
      </c>
      <c r="GZ311" s="4"/>
      <c r="HC311" s="4">
        <f t="shared" si="560"/>
        <v>0</v>
      </c>
      <c r="HD311" s="4"/>
      <c r="HE311" s="7">
        <v>1</v>
      </c>
      <c r="HM311" s="7">
        <v>1</v>
      </c>
      <c r="HS311" s="4">
        <f t="shared" si="561"/>
        <v>2</v>
      </c>
      <c r="HT311" s="4">
        <v>1</v>
      </c>
      <c r="HX311" s="4">
        <f t="shared" si="519"/>
        <v>0</v>
      </c>
      <c r="HY311" s="4"/>
      <c r="ID311" s="4">
        <f t="shared" si="520"/>
        <v>0</v>
      </c>
      <c r="IE311" s="4"/>
      <c r="IN311" s="4">
        <f t="shared" si="562"/>
        <v>0</v>
      </c>
      <c r="IW311" s="4">
        <f t="shared" si="563"/>
        <v>0</v>
      </c>
      <c r="IX311" s="4"/>
      <c r="IZ311" s="4">
        <f t="shared" si="521"/>
        <v>0</v>
      </c>
      <c r="JA311" s="4"/>
      <c r="JJ311" s="4">
        <f t="shared" si="522"/>
        <v>0</v>
      </c>
      <c r="JK311" s="4"/>
      <c r="JV311" s="4">
        <f t="shared" si="564"/>
        <v>0</v>
      </c>
      <c r="JW311" s="4"/>
      <c r="KB311" s="4">
        <f t="shared" si="565"/>
        <v>0</v>
      </c>
      <c r="KC311" s="4"/>
      <c r="LG311" s="4">
        <f t="shared" si="523"/>
        <v>0</v>
      </c>
      <c r="LH311" s="4"/>
      <c r="LT311" s="4">
        <f t="shared" si="566"/>
        <v>0</v>
      </c>
      <c r="LU311" s="4"/>
      <c r="MA311" s="4">
        <f t="shared" si="567"/>
        <v>0</v>
      </c>
      <c r="MB311" s="4"/>
      <c r="MF311" s="4">
        <f t="shared" si="568"/>
        <v>0</v>
      </c>
      <c r="MG311" s="4"/>
      <c r="MM311" s="4">
        <f t="shared" si="569"/>
        <v>0</v>
      </c>
      <c r="MN311" s="4"/>
      <c r="MS311" s="4">
        <f t="shared" si="570"/>
        <v>0</v>
      </c>
      <c r="MT311" s="4"/>
      <c r="MU311" s="189">
        <v>1</v>
      </c>
      <c r="OI311" s="7">
        <v>1</v>
      </c>
      <c r="PD311" s="4">
        <f t="shared" si="524"/>
        <v>1</v>
      </c>
      <c r="PE311" s="4">
        <v>1</v>
      </c>
      <c r="QF311" s="4">
        <f t="shared" si="571"/>
        <v>0</v>
      </c>
      <c r="QG311" s="4"/>
      <c r="QY311" s="4">
        <f t="shared" si="572"/>
        <v>0</v>
      </c>
      <c r="RK311" s="4">
        <f t="shared" si="573"/>
        <v>0</v>
      </c>
      <c r="RL311" s="4"/>
      <c r="SA311" s="4">
        <f t="shared" si="574"/>
        <v>0</v>
      </c>
      <c r="SG311" s="4">
        <f t="shared" si="575"/>
        <v>0</v>
      </c>
      <c r="SO311" s="4">
        <f t="shared" si="576"/>
        <v>0</v>
      </c>
      <c r="TB311" s="4">
        <f t="shared" si="577"/>
        <v>0</v>
      </c>
      <c r="TS311" s="4">
        <f t="shared" si="525"/>
        <v>0</v>
      </c>
      <c r="TT311" s="4"/>
      <c r="UD311" s="4">
        <f t="shared" si="526"/>
        <v>0</v>
      </c>
      <c r="UE311" s="4"/>
      <c r="UG311" s="4">
        <f t="shared" si="527"/>
        <v>0</v>
      </c>
      <c r="UH311" s="4"/>
      <c r="UQ311" s="4">
        <f t="shared" si="578"/>
        <v>0</v>
      </c>
      <c r="UR311" s="4"/>
      <c r="VA311" s="4">
        <f t="shared" si="579"/>
        <v>0</v>
      </c>
      <c r="VB311" s="4"/>
      <c r="VG311" s="4">
        <f t="shared" si="580"/>
        <v>0</v>
      </c>
      <c r="VH311" s="4"/>
      <c r="WY311" s="4">
        <f t="shared" si="528"/>
        <v>0</v>
      </c>
      <c r="WZ311" s="4"/>
      <c r="XB311" s="4">
        <f t="shared" si="581"/>
        <v>0</v>
      </c>
      <c r="XC311" s="4"/>
      <c r="XF311" s="7">
        <v>1</v>
      </c>
      <c r="XG311" s="4">
        <f t="shared" si="529"/>
        <v>1</v>
      </c>
      <c r="XH311" s="4">
        <v>1</v>
      </c>
      <c r="XK311" s="190"/>
      <c r="XL311" s="4">
        <f t="shared" si="530"/>
        <v>3</v>
      </c>
      <c r="XM311" s="4">
        <f t="shared" si="531"/>
        <v>1</v>
      </c>
      <c r="XN311" s="4">
        <f t="shared" si="582"/>
        <v>0</v>
      </c>
      <c r="XO311" s="4">
        <f t="shared" si="532"/>
        <v>0</v>
      </c>
      <c r="XP311" s="4">
        <f t="shared" si="583"/>
        <v>0</v>
      </c>
      <c r="XQ311" s="4">
        <f t="shared" si="533"/>
        <v>0</v>
      </c>
      <c r="XR311" s="4">
        <f t="shared" si="534"/>
        <v>0</v>
      </c>
      <c r="XS311" s="4">
        <f t="shared" si="590"/>
        <v>0</v>
      </c>
      <c r="XT311" s="4">
        <f t="shared" si="584"/>
        <v>0</v>
      </c>
      <c r="XU311" s="4">
        <f t="shared" si="535"/>
        <v>0</v>
      </c>
      <c r="XV311" s="4">
        <f t="shared" si="536"/>
        <v>0</v>
      </c>
      <c r="XW311" s="4">
        <f t="shared" si="537"/>
        <v>0</v>
      </c>
      <c r="XX311" s="4">
        <f t="shared" si="538"/>
        <v>0</v>
      </c>
      <c r="XY311" s="4">
        <f t="shared" si="539"/>
        <v>1</v>
      </c>
      <c r="XZ311" s="4">
        <f t="shared" si="540"/>
        <v>0</v>
      </c>
      <c r="YA311" s="4">
        <f t="shared" si="541"/>
        <v>0</v>
      </c>
      <c r="YB311" s="4">
        <f t="shared" si="542"/>
        <v>0</v>
      </c>
      <c r="YC311" s="4">
        <f t="shared" si="543"/>
        <v>0</v>
      </c>
      <c r="YD311" s="191"/>
      <c r="YE311" s="5">
        <f t="shared" si="516"/>
        <v>5</v>
      </c>
      <c r="YF311" s="133">
        <f t="shared" si="544"/>
        <v>780000</v>
      </c>
      <c r="YG311" s="5">
        <v>4</v>
      </c>
      <c r="YH311" s="130">
        <f t="shared" si="545"/>
        <v>975000</v>
      </c>
      <c r="YI311" s="7">
        <v>3</v>
      </c>
      <c r="YJ311" s="128">
        <f t="shared" si="546"/>
        <v>1300000</v>
      </c>
      <c r="YK311" s="192"/>
      <c r="YL311" s="4">
        <v>1</v>
      </c>
      <c r="YM311" s="4"/>
      <c r="YN311" s="4"/>
      <c r="YO311" s="4"/>
      <c r="YP311" s="4"/>
      <c r="YQ311" s="4"/>
      <c r="YR311" s="4"/>
      <c r="YS311" s="4"/>
      <c r="YT311" s="4"/>
      <c r="YU311" s="4"/>
      <c r="YV311" s="4"/>
      <c r="YW311" s="4"/>
      <c r="YX311" s="4"/>
      <c r="YY311" s="4"/>
      <c r="YZ311" s="4"/>
      <c r="ZA311" s="4"/>
      <c r="ZB311" s="4"/>
      <c r="ZC311" s="4"/>
      <c r="ZD311" s="4"/>
      <c r="ZE311" s="4"/>
      <c r="ZF311" s="4"/>
      <c r="ZG311" s="4"/>
      <c r="ZH311" s="4"/>
      <c r="ZI311" s="4"/>
      <c r="ZJ311" s="4"/>
      <c r="ZK311" s="4"/>
      <c r="ZL311" s="4"/>
      <c r="ZM311" s="4"/>
      <c r="ZN311" s="4"/>
      <c r="ZO311" s="4"/>
      <c r="ZP311" s="4"/>
      <c r="ZQ311" s="4"/>
      <c r="ZR311" s="4"/>
      <c r="ZS311" s="4"/>
      <c r="ZT311" s="4"/>
      <c r="ZU311" s="4"/>
      <c r="ZV311" s="4"/>
      <c r="ZW311" s="4"/>
      <c r="ZX311" s="4"/>
      <c r="ZY311" s="4"/>
      <c r="ZZ311" s="4"/>
      <c r="AAA311" s="4"/>
      <c r="AAB311" s="4"/>
      <c r="AAC311" s="4"/>
      <c r="AAD311" s="4"/>
      <c r="AAE311" s="4"/>
      <c r="AAF311" s="4"/>
      <c r="AAG311" s="4"/>
      <c r="AAH311" s="4"/>
      <c r="AAI311" s="4"/>
      <c r="AAJ311" s="4"/>
      <c r="AAK311" s="4"/>
      <c r="AAL311" s="4"/>
      <c r="AAM311" s="4"/>
      <c r="AAN311" s="4"/>
      <c r="AAO311" s="4"/>
      <c r="AAP311" s="4"/>
      <c r="AAQ311" s="4"/>
      <c r="AAR311" s="4"/>
      <c r="AAS311" s="4">
        <v>1</v>
      </c>
      <c r="AAT311" s="4"/>
      <c r="AAU311" s="4"/>
      <c r="AAV311" s="4"/>
      <c r="AAW311" s="4"/>
      <c r="AAX311" s="4"/>
      <c r="AAY311" s="4"/>
      <c r="AAZ311" s="4"/>
      <c r="ABA311" s="4"/>
      <c r="ABB311" s="4"/>
      <c r="ABC311" s="4"/>
      <c r="ABD311" s="4"/>
      <c r="ABE311" s="4"/>
      <c r="ABF311" s="4"/>
      <c r="ABG311" s="4"/>
      <c r="ABH311" s="4"/>
      <c r="ABI311" s="4"/>
      <c r="ABJ311" s="4"/>
      <c r="ABK311" s="4"/>
      <c r="ABL311" s="4"/>
      <c r="ABM311" s="4"/>
      <c r="ABN311" s="4"/>
      <c r="ABO311" s="4"/>
      <c r="ABP311" s="4"/>
      <c r="ABQ311" s="4"/>
      <c r="ABR311" s="4"/>
      <c r="ABS311" s="4"/>
      <c r="ABT311" s="4"/>
      <c r="ABU311" s="4"/>
      <c r="ABV311" s="4"/>
      <c r="ABW311" s="4"/>
      <c r="ABX311" s="4"/>
      <c r="ABY311" s="4"/>
      <c r="ABZ311" s="4"/>
      <c r="ACA311" s="4"/>
      <c r="ACB311" s="4"/>
      <c r="ACC311" s="4">
        <f t="shared" si="585"/>
        <v>1</v>
      </c>
      <c r="ACD311" s="25">
        <f t="shared" si="514"/>
        <v>3900000</v>
      </c>
      <c r="ACE311" s="5">
        <f t="shared" si="547"/>
        <v>6</v>
      </c>
      <c r="ACF311" s="11">
        <f t="shared" si="548"/>
        <v>650000</v>
      </c>
      <c r="ACG311" s="7">
        <v>245</v>
      </c>
      <c r="ACH311" s="7">
        <v>3</v>
      </c>
      <c r="ACI311" s="11">
        <f t="shared" si="549"/>
        <v>1300000</v>
      </c>
      <c r="ACJ311" s="37">
        <v>0.66600000000000004</v>
      </c>
      <c r="ACK311" s="13">
        <f t="shared" si="550"/>
        <v>2597400</v>
      </c>
      <c r="ACL311" s="4">
        <v>1</v>
      </c>
      <c r="ACM311" s="25">
        <f t="shared" si="551"/>
        <v>3900000</v>
      </c>
      <c r="ACN311" s="11">
        <f t="shared" si="552"/>
        <v>1300000</v>
      </c>
      <c r="ACO311" s="190"/>
      <c r="ACR311" s="7" t="s">
        <v>1081</v>
      </c>
      <c r="ACS311" s="7">
        <v>1</v>
      </c>
      <c r="ACT311" s="7">
        <v>1</v>
      </c>
      <c r="ACU311" s="7">
        <v>1</v>
      </c>
      <c r="ACV311" s="7">
        <v>1</v>
      </c>
      <c r="ACX311" s="7">
        <v>1</v>
      </c>
      <c r="ACY311" s="7">
        <v>1</v>
      </c>
      <c r="ADL311" s="7">
        <v>1</v>
      </c>
      <c r="ADQ311" s="7">
        <v>1</v>
      </c>
      <c r="ADU311" s="7">
        <v>6</v>
      </c>
      <c r="ADW311" s="7">
        <v>7</v>
      </c>
      <c r="ADX311" s="7">
        <v>1</v>
      </c>
      <c r="ADY311" s="7">
        <v>1</v>
      </c>
      <c r="ADZ311" s="7">
        <v>1</v>
      </c>
      <c r="AEA311" s="7">
        <v>1</v>
      </c>
      <c r="AEE311" s="1">
        <f t="shared" si="586"/>
        <v>0</v>
      </c>
      <c r="AEG311" s="7">
        <v>1</v>
      </c>
      <c r="AEH311" s="7">
        <v>1</v>
      </c>
      <c r="AEY311" s="7">
        <v>1</v>
      </c>
      <c r="AFA311" s="7">
        <v>1</v>
      </c>
      <c r="AFC311" s="7">
        <v>1</v>
      </c>
      <c r="AFD311" s="7">
        <v>1</v>
      </c>
      <c r="AFF311" s="7">
        <v>1</v>
      </c>
      <c r="AFM311" s="7">
        <v>1</v>
      </c>
      <c r="AFN311" s="7">
        <v>1</v>
      </c>
      <c r="AFQ311" s="7">
        <v>1</v>
      </c>
      <c r="AFW311" s="7">
        <v>1</v>
      </c>
      <c r="AFY311" s="7">
        <v>1</v>
      </c>
      <c r="AFZ311" s="7">
        <v>1</v>
      </c>
      <c r="AGG311" s="7">
        <v>1</v>
      </c>
      <c r="AGI311" s="7">
        <v>1</v>
      </c>
      <c r="AGK311" s="7">
        <v>1</v>
      </c>
      <c r="AGL311" s="7">
        <v>3900000</v>
      </c>
      <c r="AGM311" s="8">
        <v>220000</v>
      </c>
      <c r="AGZ311" s="7">
        <v>1</v>
      </c>
      <c r="AHA311" s="7">
        <v>1</v>
      </c>
      <c r="AHB311" s="7">
        <v>1</v>
      </c>
      <c r="AHC311" s="7">
        <v>1</v>
      </c>
      <c r="AHJ311" s="8">
        <v>2900000</v>
      </c>
      <c r="AHK311" s="36">
        <v>8</v>
      </c>
      <c r="AHL311" s="7">
        <v>4</v>
      </c>
      <c r="AHM311" s="7">
        <v>1</v>
      </c>
      <c r="AHN311" s="7">
        <v>5</v>
      </c>
      <c r="AHO311" s="7">
        <v>1</v>
      </c>
      <c r="AHR311" s="7">
        <v>8</v>
      </c>
      <c r="AHU311" s="7">
        <v>1</v>
      </c>
      <c r="AHV311" s="7">
        <v>30</v>
      </c>
      <c r="AHW311" s="7">
        <v>1</v>
      </c>
      <c r="AHX311" s="7">
        <v>1</v>
      </c>
      <c r="AHY311" s="7">
        <v>5</v>
      </c>
      <c r="AHZ311" s="7">
        <v>1</v>
      </c>
      <c r="AIA311" s="7">
        <v>4</v>
      </c>
      <c r="AIB311" s="7">
        <v>1</v>
      </c>
      <c r="AIC311" s="7">
        <v>1</v>
      </c>
      <c r="AID311" s="7">
        <v>1</v>
      </c>
      <c r="AIP311" s="7">
        <v>1</v>
      </c>
      <c r="AIQ311" s="7">
        <v>1</v>
      </c>
      <c r="AIS311" s="7">
        <v>1</v>
      </c>
      <c r="AIV311" s="7">
        <v>1</v>
      </c>
      <c r="AIX311" s="7">
        <v>1</v>
      </c>
      <c r="AIY311" s="8">
        <v>470000</v>
      </c>
      <c r="AIZ311" s="8"/>
      <c r="AJA311" s="26">
        <v>0.12</v>
      </c>
      <c r="AJB311" s="8"/>
      <c r="AJF311" s="441"/>
      <c r="AJG311" s="36"/>
      <c r="AJH311" s="383">
        <v>3900000</v>
      </c>
      <c r="AJI311" s="11">
        <f t="shared" si="553"/>
        <v>650000</v>
      </c>
      <c r="AJJ311" s="193"/>
      <c r="AJK311" s="9">
        <v>1.5</v>
      </c>
      <c r="AJL311" s="7">
        <v>12</v>
      </c>
      <c r="AJM311" s="7">
        <v>2</v>
      </c>
      <c r="AJN311" s="7">
        <v>2</v>
      </c>
      <c r="AJV311" s="4">
        <v>2</v>
      </c>
      <c r="AJW311" s="4">
        <f t="shared" si="587"/>
        <v>16</v>
      </c>
      <c r="AJZ311" s="4">
        <f t="shared" si="588"/>
        <v>16</v>
      </c>
      <c r="AKA311" s="193"/>
      <c r="AKB311" s="7" t="s">
        <v>1319</v>
      </c>
      <c r="AKC311" s="7" t="s">
        <v>1044</v>
      </c>
      <c r="AKD311" s="7" t="s">
        <v>1320</v>
      </c>
      <c r="AKE311" s="7" t="s">
        <v>1321</v>
      </c>
      <c r="AKF311" s="7" t="s">
        <v>1152</v>
      </c>
      <c r="AKG311" s="7" t="s">
        <v>1101</v>
      </c>
      <c r="AKH311" s="7" t="s">
        <v>1322</v>
      </c>
      <c r="AKI311" s="7" t="s">
        <v>1041</v>
      </c>
      <c r="AKJ311" s="7" t="s">
        <v>1191</v>
      </c>
      <c r="AKK311" s="7" t="s">
        <v>1323</v>
      </c>
      <c r="AKL311" s="7" t="s">
        <v>1324</v>
      </c>
      <c r="AKM311" s="7" t="s">
        <v>1048</v>
      </c>
      <c r="AKN311" s="7" t="s">
        <v>1325</v>
      </c>
      <c r="AKO311" s="7" t="s">
        <v>1184</v>
      </c>
      <c r="AKP311" s="7" t="s">
        <v>1326</v>
      </c>
      <c r="AKQ311" s="7" t="s">
        <v>1327</v>
      </c>
      <c r="AKR311" s="7" t="s">
        <v>1198</v>
      </c>
      <c r="ALM311" s="7">
        <v>17</v>
      </c>
      <c r="ALN311" s="5">
        <f t="shared" si="589"/>
        <v>229411.76470588235</v>
      </c>
      <c r="ALO311" s="8">
        <v>3900000</v>
      </c>
      <c r="ALP311" s="7">
        <v>6</v>
      </c>
      <c r="ALQ311" s="7">
        <v>10</v>
      </c>
      <c r="ALR311" s="7">
        <v>1</v>
      </c>
      <c r="ALU311" s="193"/>
      <c r="ALY311" s="7">
        <v>1</v>
      </c>
      <c r="ALZ311" s="7">
        <v>1</v>
      </c>
      <c r="AMA311" s="7">
        <v>1</v>
      </c>
      <c r="AMB311" s="7">
        <v>1</v>
      </c>
      <c r="AMC311" s="7">
        <v>1</v>
      </c>
      <c r="AMH311" s="7">
        <v>1</v>
      </c>
      <c r="AMI311" s="7">
        <v>1</v>
      </c>
      <c r="AMJ311" s="404"/>
    </row>
    <row r="312" spans="1:1024" s="7" customFormat="1" ht="19" customHeight="1" x14ac:dyDescent="0.25">
      <c r="A312" s="274"/>
      <c r="B312" s="113">
        <v>415</v>
      </c>
      <c r="C312" s="473"/>
      <c r="D312" s="304" t="s">
        <v>1335</v>
      </c>
      <c r="E312" s="7">
        <v>2017</v>
      </c>
      <c r="J312" s="7">
        <v>52</v>
      </c>
      <c r="K312" s="7">
        <v>2003</v>
      </c>
      <c r="L312" s="7">
        <v>2017</v>
      </c>
      <c r="M312" s="7">
        <v>10</v>
      </c>
      <c r="AG312" s="7">
        <v>1</v>
      </c>
      <c r="AH312" s="7">
        <v>1</v>
      </c>
      <c r="AI312" s="7">
        <v>1</v>
      </c>
      <c r="AJ312" s="7">
        <v>1</v>
      </c>
      <c r="AK312" s="7">
        <v>1</v>
      </c>
      <c r="AL312" s="7">
        <v>1</v>
      </c>
      <c r="AM312" s="7">
        <v>1</v>
      </c>
      <c r="AN312" s="7">
        <v>1</v>
      </c>
      <c r="AO312" s="7">
        <v>1</v>
      </c>
      <c r="AP312" s="7">
        <v>1</v>
      </c>
      <c r="AQ312" s="7">
        <v>1</v>
      </c>
      <c r="AR312" s="7">
        <v>1</v>
      </c>
      <c r="AS312" s="7">
        <v>1</v>
      </c>
      <c r="AT312" s="7">
        <v>1</v>
      </c>
      <c r="AU312" s="7">
        <v>1</v>
      </c>
      <c r="AX312" s="7">
        <v>1</v>
      </c>
      <c r="BO312" s="7">
        <v>1</v>
      </c>
      <c r="BP312" s="7">
        <v>1</v>
      </c>
      <c r="BT312" s="7">
        <v>1</v>
      </c>
      <c r="BV312" s="7">
        <v>1</v>
      </c>
      <c r="CG312" s="7">
        <v>4</v>
      </c>
      <c r="CH312" s="260"/>
      <c r="CP312" s="4">
        <f t="shared" si="554"/>
        <v>0</v>
      </c>
      <c r="CQ312" s="4"/>
      <c r="CS312" s="4">
        <f t="shared" si="517"/>
        <v>0</v>
      </c>
      <c r="CT312" s="4"/>
      <c r="DO312" s="4">
        <f t="shared" si="555"/>
        <v>0</v>
      </c>
      <c r="DP312" s="4"/>
      <c r="DX312" s="4">
        <f t="shared" si="556"/>
        <v>0</v>
      </c>
      <c r="DY312" s="4"/>
      <c r="EE312" s="4">
        <f t="shared" si="557"/>
        <v>0</v>
      </c>
      <c r="EF312" s="4"/>
      <c r="EH312" s="4">
        <f t="shared" si="558"/>
        <v>0</v>
      </c>
      <c r="EI312" s="4"/>
      <c r="GP312" s="4">
        <f t="shared" si="518"/>
        <v>0</v>
      </c>
      <c r="GQ312" s="4"/>
      <c r="GY312" s="4">
        <f t="shared" si="559"/>
        <v>0</v>
      </c>
      <c r="GZ312" s="4"/>
      <c r="HC312" s="4">
        <f t="shared" si="560"/>
        <v>0</v>
      </c>
      <c r="HD312" s="4"/>
      <c r="HS312" s="4">
        <f t="shared" si="561"/>
        <v>0</v>
      </c>
      <c r="HT312" s="4"/>
      <c r="HX312" s="4">
        <f t="shared" si="519"/>
        <v>0</v>
      </c>
      <c r="HY312" s="4"/>
      <c r="ID312" s="4">
        <f t="shared" si="520"/>
        <v>0</v>
      </c>
      <c r="IE312" s="4"/>
      <c r="IN312" s="4">
        <f t="shared" si="562"/>
        <v>0</v>
      </c>
      <c r="IW312" s="4">
        <f t="shared" si="563"/>
        <v>0</v>
      </c>
      <c r="IX312" s="4"/>
      <c r="IZ312" s="4">
        <f t="shared" si="521"/>
        <v>0</v>
      </c>
      <c r="JA312" s="4"/>
      <c r="JJ312" s="4">
        <f t="shared" si="522"/>
        <v>0</v>
      </c>
      <c r="JK312" s="4"/>
      <c r="JV312" s="4">
        <f t="shared" si="564"/>
        <v>0</v>
      </c>
      <c r="JW312" s="4"/>
      <c r="KB312" s="4">
        <f t="shared" si="565"/>
        <v>0</v>
      </c>
      <c r="KC312" s="4"/>
      <c r="LG312" s="4">
        <f t="shared" si="523"/>
        <v>0</v>
      </c>
      <c r="LH312" s="4"/>
      <c r="LT312" s="4">
        <f t="shared" si="566"/>
        <v>0</v>
      </c>
      <c r="LU312" s="4"/>
      <c r="MA312" s="4">
        <f t="shared" si="567"/>
        <v>0</v>
      </c>
      <c r="MB312" s="4"/>
      <c r="MF312" s="4">
        <f t="shared" si="568"/>
        <v>0</v>
      </c>
      <c r="MG312" s="4"/>
      <c r="MM312" s="4">
        <f t="shared" si="569"/>
        <v>0</v>
      </c>
      <c r="MN312" s="4"/>
      <c r="MS312" s="4">
        <f t="shared" si="570"/>
        <v>0</v>
      </c>
      <c r="MT312" s="4"/>
      <c r="MU312" s="189">
        <v>1</v>
      </c>
      <c r="ND312" s="7">
        <v>1</v>
      </c>
      <c r="PD312" s="4">
        <f t="shared" si="524"/>
        <v>0</v>
      </c>
      <c r="PE312" s="4"/>
      <c r="QF312" s="4">
        <f t="shared" si="571"/>
        <v>0</v>
      </c>
      <c r="QG312" s="4"/>
      <c r="QY312" s="4">
        <f t="shared" si="572"/>
        <v>0</v>
      </c>
      <c r="RK312" s="4">
        <f t="shared" si="573"/>
        <v>0</v>
      </c>
      <c r="RL312" s="4"/>
      <c r="SA312" s="4">
        <f t="shared" si="574"/>
        <v>0</v>
      </c>
      <c r="SG312" s="4">
        <f t="shared" si="575"/>
        <v>0</v>
      </c>
      <c r="SO312" s="4">
        <f t="shared" si="576"/>
        <v>0</v>
      </c>
      <c r="TB312" s="4">
        <f t="shared" si="577"/>
        <v>0</v>
      </c>
      <c r="TS312" s="4">
        <f t="shared" si="525"/>
        <v>0</v>
      </c>
      <c r="TT312" s="4"/>
      <c r="UD312" s="4">
        <f t="shared" si="526"/>
        <v>0</v>
      </c>
      <c r="UE312" s="4"/>
      <c r="UG312" s="4">
        <f t="shared" si="527"/>
        <v>0</v>
      </c>
      <c r="UH312" s="4"/>
      <c r="UQ312" s="4">
        <f t="shared" si="578"/>
        <v>0</v>
      </c>
      <c r="UR312" s="4"/>
      <c r="VA312" s="4">
        <f t="shared" si="579"/>
        <v>0</v>
      </c>
      <c r="VB312" s="4"/>
      <c r="VG312" s="4">
        <f t="shared" si="580"/>
        <v>0</v>
      </c>
      <c r="VH312" s="4"/>
      <c r="WY312" s="4">
        <f t="shared" si="528"/>
        <v>0</v>
      </c>
      <c r="WZ312" s="4"/>
      <c r="XB312" s="4">
        <f t="shared" si="581"/>
        <v>0</v>
      </c>
      <c r="XC312" s="4"/>
      <c r="XG312" s="4">
        <f t="shared" si="529"/>
        <v>0</v>
      </c>
      <c r="XH312" s="4"/>
      <c r="XK312" s="190"/>
      <c r="XL312" s="4">
        <f t="shared" si="530"/>
        <v>0</v>
      </c>
      <c r="XM312" s="4">
        <f t="shared" si="531"/>
        <v>0</v>
      </c>
      <c r="XN312" s="4">
        <f t="shared" si="582"/>
        <v>0</v>
      </c>
      <c r="XO312" s="4">
        <f t="shared" si="532"/>
        <v>0</v>
      </c>
      <c r="XP312" s="4">
        <f t="shared" si="583"/>
        <v>0</v>
      </c>
      <c r="XQ312" s="4">
        <f t="shared" si="533"/>
        <v>0</v>
      </c>
      <c r="XR312" s="4">
        <f t="shared" si="534"/>
        <v>0</v>
      </c>
      <c r="XS312" s="4">
        <f t="shared" si="590"/>
        <v>0</v>
      </c>
      <c r="XT312" s="4">
        <f t="shared" si="584"/>
        <v>0</v>
      </c>
      <c r="XU312" s="4">
        <f t="shared" si="535"/>
        <v>0</v>
      </c>
      <c r="XV312" s="4">
        <f t="shared" si="536"/>
        <v>0</v>
      </c>
      <c r="XW312" s="4">
        <f t="shared" si="537"/>
        <v>0</v>
      </c>
      <c r="XX312" s="4">
        <f t="shared" si="538"/>
        <v>0</v>
      </c>
      <c r="XY312" s="4">
        <f t="shared" si="539"/>
        <v>2</v>
      </c>
      <c r="XZ312" s="4">
        <f t="shared" si="540"/>
        <v>0</v>
      </c>
      <c r="YA312" s="4">
        <f t="shared" si="541"/>
        <v>0</v>
      </c>
      <c r="YB312" s="4">
        <f t="shared" si="542"/>
        <v>0</v>
      </c>
      <c r="YC312" s="4">
        <f t="shared" si="543"/>
        <v>0</v>
      </c>
      <c r="YD312" s="191"/>
      <c r="YE312" s="5">
        <f t="shared" si="516"/>
        <v>2</v>
      </c>
      <c r="YF312" s="133">
        <f t="shared" si="544"/>
        <v>15750000</v>
      </c>
      <c r="YG312" s="5">
        <v>1</v>
      </c>
      <c r="YH312" s="130">
        <f t="shared" si="545"/>
        <v>31500000</v>
      </c>
      <c r="YI312" s="7">
        <v>1</v>
      </c>
      <c r="YJ312" s="128">
        <f t="shared" si="546"/>
        <v>31500000</v>
      </c>
      <c r="YK312" s="192"/>
      <c r="YL312" s="4">
        <v>1</v>
      </c>
      <c r="YM312" s="4"/>
      <c r="YN312" s="4"/>
      <c r="YO312" s="4"/>
      <c r="YP312" s="4"/>
      <c r="YQ312" s="4"/>
      <c r="YR312" s="4"/>
      <c r="YS312" s="4"/>
      <c r="YT312" s="4"/>
      <c r="YU312" s="4"/>
      <c r="YV312" s="4"/>
      <c r="YW312" s="4"/>
      <c r="YX312" s="4"/>
      <c r="YY312" s="4"/>
      <c r="YZ312" s="4"/>
      <c r="ZA312" s="4">
        <v>1</v>
      </c>
      <c r="ZB312" s="4"/>
      <c r="ZC312" s="4">
        <v>1</v>
      </c>
      <c r="ZD312" s="4"/>
      <c r="ZE312" s="4"/>
      <c r="ZF312" s="4"/>
      <c r="ZG312" s="4"/>
      <c r="ZH312" s="4"/>
      <c r="ZI312" s="4"/>
      <c r="ZJ312" s="4"/>
      <c r="ZK312" s="4"/>
      <c r="ZL312" s="4"/>
      <c r="ZM312" s="4"/>
      <c r="ZN312" s="4"/>
      <c r="ZO312" s="4"/>
      <c r="ZP312" s="4"/>
      <c r="ZQ312" s="4"/>
      <c r="ZR312" s="4"/>
      <c r="ZS312" s="4"/>
      <c r="ZT312" s="4"/>
      <c r="ZU312" s="4"/>
      <c r="ZV312" s="4"/>
      <c r="ZW312" s="4"/>
      <c r="ZX312" s="4"/>
      <c r="ZY312" s="4"/>
      <c r="ZZ312" s="4"/>
      <c r="AAA312" s="4"/>
      <c r="AAB312" s="4"/>
      <c r="AAC312" s="4"/>
      <c r="AAD312" s="4"/>
      <c r="AAE312" s="4"/>
      <c r="AAF312" s="4"/>
      <c r="AAG312" s="4"/>
      <c r="AAH312" s="4"/>
      <c r="AAI312" s="4">
        <v>1</v>
      </c>
      <c r="AAJ312" s="4"/>
      <c r="AAK312" s="4"/>
      <c r="AAL312" s="4"/>
      <c r="AAM312" s="4"/>
      <c r="AAN312" s="4">
        <v>1</v>
      </c>
      <c r="AAO312" s="4"/>
      <c r="AAP312" s="4"/>
      <c r="AAQ312" s="4"/>
      <c r="AAR312" s="4"/>
      <c r="AAS312" s="4"/>
      <c r="AAT312" s="4"/>
      <c r="AAU312" s="4"/>
      <c r="AAV312" s="4">
        <v>1</v>
      </c>
      <c r="AAW312" s="4"/>
      <c r="AAX312" s="4">
        <v>1</v>
      </c>
      <c r="AAY312" s="4"/>
      <c r="AAZ312" s="4"/>
      <c r="ABA312" s="4"/>
      <c r="ABB312" s="4"/>
      <c r="ABC312" s="4"/>
      <c r="ABD312" s="4"/>
      <c r="ABE312" s="4"/>
      <c r="ABF312" s="4">
        <v>1</v>
      </c>
      <c r="ABG312" s="4"/>
      <c r="ABH312" s="4"/>
      <c r="ABI312" s="4"/>
      <c r="ABJ312" s="4"/>
      <c r="ABK312" s="4"/>
      <c r="ABL312" s="4"/>
      <c r="ABM312" s="4"/>
      <c r="ABN312" s="4"/>
      <c r="ABO312" s="4"/>
      <c r="ABP312" s="4"/>
      <c r="ABQ312" s="4"/>
      <c r="ABR312" s="4"/>
      <c r="ABS312" s="4"/>
      <c r="ABT312" s="4"/>
      <c r="ABU312" s="4"/>
      <c r="ABV312" s="4"/>
      <c r="ABW312" s="4"/>
      <c r="ABX312" s="4"/>
      <c r="ABY312" s="4"/>
      <c r="ABZ312" s="4"/>
      <c r="ACA312" s="4"/>
      <c r="ACB312" s="4"/>
      <c r="ACC312" s="4">
        <f t="shared" si="585"/>
        <v>7</v>
      </c>
      <c r="ACD312" s="25">
        <f t="shared" si="514"/>
        <v>4500000</v>
      </c>
      <c r="ACE312" s="5">
        <f t="shared" si="547"/>
        <v>9</v>
      </c>
      <c r="ACF312" s="11">
        <f t="shared" si="548"/>
        <v>3500000</v>
      </c>
      <c r="ACG312" s="7">
        <v>3</v>
      </c>
      <c r="ACH312" s="7">
        <v>1</v>
      </c>
      <c r="ACI312" s="11">
        <f t="shared" si="549"/>
        <v>31500000</v>
      </c>
      <c r="ACJ312" s="5"/>
      <c r="ACK312" s="13">
        <f t="shared" si="550"/>
        <v>0</v>
      </c>
      <c r="ACL312" s="4">
        <v>1</v>
      </c>
      <c r="ACM312" s="25">
        <f t="shared" si="551"/>
        <v>31500000</v>
      </c>
      <c r="ACN312" s="11">
        <f t="shared" si="552"/>
        <v>31500000</v>
      </c>
      <c r="ACO312" s="190"/>
      <c r="ACP312" s="7">
        <v>1</v>
      </c>
      <c r="ACR312" s="7" t="s">
        <v>1250</v>
      </c>
      <c r="ACS312" s="7">
        <v>1</v>
      </c>
      <c r="ACT312" s="7">
        <v>2</v>
      </c>
      <c r="ACU312" s="7">
        <v>2</v>
      </c>
      <c r="ACV312" s="7">
        <v>1</v>
      </c>
      <c r="ACX312" s="7">
        <v>2</v>
      </c>
      <c r="ACY312" s="7">
        <v>1</v>
      </c>
      <c r="ADA312" s="7">
        <v>1</v>
      </c>
      <c r="ADN312" s="7">
        <v>1</v>
      </c>
      <c r="ADP312" s="7">
        <v>1</v>
      </c>
      <c r="ADQ312" s="7">
        <v>1</v>
      </c>
      <c r="ADU312" s="7">
        <v>8</v>
      </c>
      <c r="ADW312" s="7">
        <v>7</v>
      </c>
      <c r="ADX312" s="7">
        <v>1</v>
      </c>
      <c r="ADZ312" s="7">
        <v>1</v>
      </c>
      <c r="AEA312" s="7">
        <v>1</v>
      </c>
      <c r="AEB312" s="7">
        <v>1</v>
      </c>
      <c r="AEC312" s="7">
        <v>1</v>
      </c>
      <c r="AEE312" s="1">
        <f t="shared" si="586"/>
        <v>1</v>
      </c>
      <c r="AEF312" s="7">
        <v>1</v>
      </c>
      <c r="AEH312" s="7">
        <v>1</v>
      </c>
      <c r="AEI312" s="7">
        <v>1</v>
      </c>
      <c r="AEM312" s="7">
        <v>1</v>
      </c>
      <c r="AER312" s="7">
        <v>1</v>
      </c>
      <c r="AEY312" s="7">
        <v>1</v>
      </c>
      <c r="AFF312" s="7">
        <v>1</v>
      </c>
      <c r="AFM312" s="7">
        <v>1</v>
      </c>
      <c r="AFO312" s="7">
        <v>1</v>
      </c>
      <c r="AFP312" s="7">
        <v>1</v>
      </c>
      <c r="AFT312" s="7">
        <v>1</v>
      </c>
      <c r="AFV312" s="7">
        <v>1</v>
      </c>
      <c r="AFZ312" s="7">
        <v>1</v>
      </c>
      <c r="AGB312" s="7">
        <v>1</v>
      </c>
      <c r="AGC312" s="7">
        <v>1</v>
      </c>
      <c r="AGG312" s="7">
        <v>1</v>
      </c>
      <c r="AGM312" s="8"/>
      <c r="AHB312" s="7">
        <v>400000</v>
      </c>
      <c r="AHC312" s="7">
        <v>1</v>
      </c>
      <c r="AHJ312" s="8"/>
      <c r="AHK312" s="26"/>
      <c r="AIP312" s="7">
        <v>10</v>
      </c>
      <c r="AIQ312" s="7">
        <v>1</v>
      </c>
      <c r="AIY312" s="8">
        <v>260000</v>
      </c>
      <c r="AIZ312" s="8"/>
      <c r="AJA312" s="26">
        <v>0.01</v>
      </c>
      <c r="AJB312" s="8"/>
      <c r="AJF312" s="441"/>
      <c r="AJG312" s="36"/>
      <c r="AJH312" s="383">
        <v>31500000</v>
      </c>
      <c r="AJI312" s="11">
        <f t="shared" si="553"/>
        <v>3500000</v>
      </c>
      <c r="AJJ312" s="193"/>
      <c r="AJK312" s="9">
        <v>3</v>
      </c>
      <c r="AJL312" s="7">
        <v>2</v>
      </c>
      <c r="AJV312" s="4"/>
      <c r="AJW312" s="4">
        <f t="shared" si="587"/>
        <v>2</v>
      </c>
      <c r="AJX312" s="7">
        <v>2</v>
      </c>
      <c r="AJZ312" s="4">
        <f t="shared" si="588"/>
        <v>4</v>
      </c>
      <c r="AKA312" s="193"/>
      <c r="AKB312" s="7" t="s">
        <v>1340</v>
      </c>
      <c r="AKC312" s="7" t="s">
        <v>1395</v>
      </c>
      <c r="ALM312" s="7">
        <v>2</v>
      </c>
      <c r="ALN312" s="5">
        <f t="shared" si="589"/>
        <v>15750000</v>
      </c>
      <c r="ALO312" s="8">
        <v>31500000</v>
      </c>
      <c r="ALR312" s="7">
        <v>2</v>
      </c>
      <c r="ALU312" s="193"/>
      <c r="ALZ312" s="7">
        <v>1</v>
      </c>
      <c r="AMA312" s="7" t="s">
        <v>956</v>
      </c>
      <c r="AME312" s="7">
        <v>1</v>
      </c>
      <c r="AMG312" s="7">
        <v>1</v>
      </c>
      <c r="AMH312" s="7">
        <v>1</v>
      </c>
      <c r="AMJ312" s="404"/>
    </row>
    <row r="313" spans="1:1024" s="7" customFormat="1" ht="20" customHeight="1" thickBot="1" x14ac:dyDescent="0.3">
      <c r="A313" s="274"/>
      <c r="B313" s="113">
        <v>416</v>
      </c>
      <c r="C313" s="473"/>
      <c r="D313" s="304" t="s">
        <v>1396</v>
      </c>
      <c r="E313" s="7">
        <v>2018</v>
      </c>
      <c r="J313" s="7">
        <v>5</v>
      </c>
      <c r="K313" s="7">
        <v>2008</v>
      </c>
      <c r="L313" s="7">
        <v>2018</v>
      </c>
      <c r="M313" s="7">
        <v>11</v>
      </c>
      <c r="AL313" s="7">
        <v>1</v>
      </c>
      <c r="AM313" s="7">
        <v>1</v>
      </c>
      <c r="AN313" s="7">
        <v>1</v>
      </c>
      <c r="AO313" s="7">
        <v>1</v>
      </c>
      <c r="AP313" s="7">
        <v>1</v>
      </c>
      <c r="AQ313" s="7">
        <v>1</v>
      </c>
      <c r="AR313" s="7">
        <v>1</v>
      </c>
      <c r="AS313" s="7">
        <v>1</v>
      </c>
      <c r="AT313" s="7">
        <v>1</v>
      </c>
      <c r="AU313" s="7">
        <v>1</v>
      </c>
      <c r="AV313" s="7">
        <v>1</v>
      </c>
      <c r="AW313" s="7">
        <v>1</v>
      </c>
      <c r="AX313" s="7">
        <v>1</v>
      </c>
      <c r="BO313" s="7">
        <v>1</v>
      </c>
      <c r="BP313" s="7">
        <v>1</v>
      </c>
      <c r="BU313" s="7">
        <v>1</v>
      </c>
      <c r="CH313" s="260"/>
      <c r="CP313" s="4">
        <f t="shared" si="554"/>
        <v>0</v>
      </c>
      <c r="CQ313" s="4"/>
      <c r="CS313" s="4">
        <f t="shared" si="517"/>
        <v>0</v>
      </c>
      <c r="CT313" s="4"/>
      <c r="DO313" s="4">
        <f t="shared" si="555"/>
        <v>0</v>
      </c>
      <c r="DP313" s="4"/>
      <c r="DX313" s="4">
        <f t="shared" si="556"/>
        <v>0</v>
      </c>
      <c r="DY313" s="4"/>
      <c r="EE313" s="4">
        <f t="shared" si="557"/>
        <v>0</v>
      </c>
      <c r="EF313" s="4"/>
      <c r="EH313" s="4">
        <f t="shared" si="558"/>
        <v>0</v>
      </c>
      <c r="EI313" s="4"/>
      <c r="FF313" s="7">
        <v>1</v>
      </c>
      <c r="GP313" s="4">
        <f t="shared" si="518"/>
        <v>1</v>
      </c>
      <c r="GQ313" s="4">
        <v>1</v>
      </c>
      <c r="GY313" s="4">
        <f t="shared" si="559"/>
        <v>0</v>
      </c>
      <c r="GZ313" s="4"/>
      <c r="HC313" s="4">
        <f t="shared" si="560"/>
        <v>0</v>
      </c>
      <c r="HD313" s="4"/>
      <c r="HS313" s="4">
        <f t="shared" si="561"/>
        <v>0</v>
      </c>
      <c r="HT313" s="4"/>
      <c r="HX313" s="4">
        <f t="shared" si="519"/>
        <v>0</v>
      </c>
      <c r="HY313" s="4"/>
      <c r="ID313" s="4">
        <f t="shared" si="520"/>
        <v>0</v>
      </c>
      <c r="IE313" s="4"/>
      <c r="IN313" s="4">
        <f t="shared" si="562"/>
        <v>0</v>
      </c>
      <c r="IW313" s="4">
        <f t="shared" si="563"/>
        <v>0</v>
      </c>
      <c r="IX313" s="4"/>
      <c r="IZ313" s="4">
        <f t="shared" si="521"/>
        <v>0</v>
      </c>
      <c r="JA313" s="4"/>
      <c r="JJ313" s="4">
        <f t="shared" si="522"/>
        <v>0</v>
      </c>
      <c r="JK313" s="4"/>
      <c r="JV313" s="4">
        <f t="shared" si="564"/>
        <v>0</v>
      </c>
      <c r="JW313" s="4"/>
      <c r="KB313" s="4">
        <f t="shared" si="565"/>
        <v>0</v>
      </c>
      <c r="KC313" s="4"/>
      <c r="LG313" s="4">
        <f t="shared" si="523"/>
        <v>0</v>
      </c>
      <c r="LH313" s="4"/>
      <c r="LT313" s="4">
        <f t="shared" si="566"/>
        <v>0</v>
      </c>
      <c r="LU313" s="4"/>
      <c r="MA313" s="4">
        <f t="shared" si="567"/>
        <v>0</v>
      </c>
      <c r="MB313" s="4"/>
      <c r="MF313" s="4">
        <f t="shared" si="568"/>
        <v>0</v>
      </c>
      <c r="MG313" s="4"/>
      <c r="MM313" s="4">
        <f t="shared" si="569"/>
        <v>0</v>
      </c>
      <c r="MN313" s="4"/>
      <c r="MS313" s="4">
        <f t="shared" si="570"/>
        <v>0</v>
      </c>
      <c r="MT313" s="4"/>
      <c r="MU313" s="189"/>
      <c r="PD313" s="4">
        <f t="shared" si="524"/>
        <v>0</v>
      </c>
      <c r="PE313" s="4"/>
      <c r="QF313" s="4">
        <f t="shared" si="571"/>
        <v>0</v>
      </c>
      <c r="QG313" s="4"/>
      <c r="QY313" s="4">
        <f t="shared" si="572"/>
        <v>0</v>
      </c>
      <c r="RK313" s="4">
        <f t="shared" si="573"/>
        <v>0</v>
      </c>
      <c r="RL313" s="4"/>
      <c r="SA313" s="4">
        <f t="shared" si="574"/>
        <v>0</v>
      </c>
      <c r="SG313" s="4">
        <f t="shared" si="575"/>
        <v>0</v>
      </c>
      <c r="SO313" s="4">
        <f t="shared" si="576"/>
        <v>0</v>
      </c>
      <c r="TB313" s="4">
        <f t="shared" si="577"/>
        <v>0</v>
      </c>
      <c r="TS313" s="4">
        <f t="shared" si="525"/>
        <v>0</v>
      </c>
      <c r="TT313" s="4"/>
      <c r="UD313" s="4">
        <f t="shared" si="526"/>
        <v>0</v>
      </c>
      <c r="UE313" s="4"/>
      <c r="UG313" s="4">
        <f t="shared" si="527"/>
        <v>0</v>
      </c>
      <c r="UH313" s="4"/>
      <c r="UQ313" s="4">
        <f t="shared" si="578"/>
        <v>0</v>
      </c>
      <c r="UR313" s="4"/>
      <c r="VA313" s="4">
        <f t="shared" si="579"/>
        <v>0</v>
      </c>
      <c r="VB313" s="4"/>
      <c r="VG313" s="4">
        <f t="shared" si="580"/>
        <v>0</v>
      </c>
      <c r="VH313" s="4"/>
      <c r="WY313" s="4">
        <f t="shared" si="528"/>
        <v>0</v>
      </c>
      <c r="WZ313" s="4"/>
      <c r="XB313" s="4">
        <f t="shared" si="581"/>
        <v>0</v>
      </c>
      <c r="XC313" s="4"/>
      <c r="XG313" s="4">
        <f t="shared" si="529"/>
        <v>0</v>
      </c>
      <c r="XH313" s="4"/>
      <c r="XK313" s="190"/>
      <c r="XL313" s="4">
        <f t="shared" si="530"/>
        <v>0</v>
      </c>
      <c r="XM313" s="4">
        <f t="shared" si="531"/>
        <v>0</v>
      </c>
      <c r="XN313" s="4">
        <f t="shared" si="582"/>
        <v>0</v>
      </c>
      <c r="XO313" s="4">
        <f t="shared" si="532"/>
        <v>0</v>
      </c>
      <c r="XP313" s="4">
        <f t="shared" si="583"/>
        <v>0</v>
      </c>
      <c r="XQ313" s="4">
        <f t="shared" si="533"/>
        <v>0</v>
      </c>
      <c r="XR313" s="4">
        <f t="shared" si="534"/>
        <v>0</v>
      </c>
      <c r="XS313" s="4">
        <f t="shared" si="590"/>
        <v>0</v>
      </c>
      <c r="XT313" s="4">
        <f t="shared" si="584"/>
        <v>1</v>
      </c>
      <c r="XU313" s="4">
        <f t="shared" si="535"/>
        <v>0</v>
      </c>
      <c r="XV313" s="4">
        <f t="shared" si="536"/>
        <v>0</v>
      </c>
      <c r="XW313" s="4">
        <f t="shared" si="537"/>
        <v>0</v>
      </c>
      <c r="XX313" s="4">
        <f t="shared" si="538"/>
        <v>0</v>
      </c>
      <c r="XY313" s="4">
        <f t="shared" si="539"/>
        <v>0</v>
      </c>
      <c r="XZ313" s="4">
        <f t="shared" si="540"/>
        <v>0</v>
      </c>
      <c r="YA313" s="4">
        <f t="shared" si="541"/>
        <v>0</v>
      </c>
      <c r="YB313" s="4">
        <f t="shared" si="542"/>
        <v>0</v>
      </c>
      <c r="YC313" s="4">
        <f t="shared" si="543"/>
        <v>0</v>
      </c>
      <c r="YD313" s="191"/>
      <c r="YE313" s="5">
        <f t="shared" si="516"/>
        <v>1</v>
      </c>
      <c r="YF313" s="133">
        <f t="shared" si="544"/>
        <v>1000000</v>
      </c>
      <c r="YG313" s="5">
        <v>1</v>
      </c>
      <c r="YH313" s="130">
        <f t="shared" si="545"/>
        <v>1000000</v>
      </c>
      <c r="YI313" s="7">
        <v>1</v>
      </c>
      <c r="YJ313" s="128">
        <f t="shared" si="546"/>
        <v>1000000</v>
      </c>
      <c r="YK313" s="192"/>
      <c r="YL313" s="4">
        <v>1</v>
      </c>
      <c r="YM313" s="4"/>
      <c r="YN313" s="4"/>
      <c r="YO313" s="4"/>
      <c r="YP313" s="4"/>
      <c r="YQ313" s="4"/>
      <c r="YR313" s="4"/>
      <c r="YS313" s="4"/>
      <c r="YT313" s="4"/>
      <c r="YU313" s="4"/>
      <c r="YV313" s="4"/>
      <c r="YW313" s="4"/>
      <c r="YX313" s="4"/>
      <c r="YY313" s="4"/>
      <c r="YZ313" s="4"/>
      <c r="ZA313" s="4"/>
      <c r="ZB313" s="4"/>
      <c r="ZC313" s="4"/>
      <c r="ZD313" s="4"/>
      <c r="ZE313" s="4"/>
      <c r="ZF313" s="4"/>
      <c r="ZG313" s="4"/>
      <c r="ZH313" s="4"/>
      <c r="ZI313" s="4"/>
      <c r="ZJ313" s="4"/>
      <c r="ZK313" s="4"/>
      <c r="ZL313" s="4"/>
      <c r="ZM313" s="4"/>
      <c r="ZN313" s="4"/>
      <c r="ZO313" s="4"/>
      <c r="ZP313" s="4"/>
      <c r="ZQ313" s="4"/>
      <c r="ZR313" s="4"/>
      <c r="ZS313" s="4"/>
      <c r="ZT313" s="4"/>
      <c r="ZU313" s="4"/>
      <c r="ZV313" s="4"/>
      <c r="ZW313" s="4"/>
      <c r="ZX313" s="4"/>
      <c r="ZY313" s="4"/>
      <c r="ZZ313" s="4"/>
      <c r="AAA313" s="4"/>
      <c r="AAB313" s="4"/>
      <c r="AAC313" s="4"/>
      <c r="AAD313" s="4"/>
      <c r="AAE313" s="4"/>
      <c r="AAF313" s="4"/>
      <c r="AAG313" s="4"/>
      <c r="AAH313" s="4"/>
      <c r="AAI313" s="4"/>
      <c r="AAJ313" s="4"/>
      <c r="AAK313" s="4"/>
      <c r="AAL313" s="4"/>
      <c r="AAM313" s="4"/>
      <c r="AAN313" s="4"/>
      <c r="AAO313" s="4"/>
      <c r="AAP313" s="4"/>
      <c r="AAQ313" s="4"/>
      <c r="AAR313" s="4"/>
      <c r="AAS313" s="4"/>
      <c r="AAT313" s="4"/>
      <c r="AAU313" s="4"/>
      <c r="AAV313" s="4"/>
      <c r="AAW313" s="4"/>
      <c r="AAX313" s="4"/>
      <c r="AAY313" s="4"/>
      <c r="AAZ313" s="4"/>
      <c r="ABA313" s="4"/>
      <c r="ABB313" s="4"/>
      <c r="ABC313" s="4"/>
      <c r="ABD313" s="4"/>
      <c r="ABE313" s="4"/>
      <c r="ABF313" s="4"/>
      <c r="ABG313" s="4"/>
      <c r="ABH313" s="4"/>
      <c r="ABI313" s="4"/>
      <c r="ABJ313" s="4"/>
      <c r="ABK313" s="4"/>
      <c r="ABL313" s="4"/>
      <c r="ABM313" s="4"/>
      <c r="ABN313" s="4"/>
      <c r="ABO313" s="4"/>
      <c r="ABP313" s="4"/>
      <c r="ABQ313" s="4"/>
      <c r="ABR313" s="4"/>
      <c r="ABS313" s="4"/>
      <c r="ABT313" s="4"/>
      <c r="ABU313" s="4"/>
      <c r="ABV313" s="4"/>
      <c r="ABW313" s="4"/>
      <c r="ABX313" s="4"/>
      <c r="ABY313" s="4"/>
      <c r="ABZ313" s="4"/>
      <c r="ACA313" s="4"/>
      <c r="ACB313" s="4"/>
      <c r="ACC313" s="4"/>
      <c r="ACD313" s="25" t="e">
        <f t="shared" si="514"/>
        <v>#DIV/0!</v>
      </c>
      <c r="ACE313" s="5">
        <f t="shared" si="547"/>
        <v>1</v>
      </c>
      <c r="ACF313" s="11">
        <f t="shared" si="548"/>
        <v>1000000</v>
      </c>
      <c r="ACG313" s="7">
        <v>5</v>
      </c>
      <c r="ACH313" s="7">
        <v>1</v>
      </c>
      <c r="ACI313" s="11">
        <f t="shared" si="549"/>
        <v>1000000</v>
      </c>
      <c r="ACJ313" s="37">
        <v>1</v>
      </c>
      <c r="ACK313" s="13">
        <f t="shared" si="550"/>
        <v>1000000</v>
      </c>
      <c r="ACL313" s="4">
        <v>1</v>
      </c>
      <c r="ACM313" s="25">
        <f t="shared" si="551"/>
        <v>1000000</v>
      </c>
      <c r="ACN313" s="11">
        <f t="shared" si="552"/>
        <v>1000000</v>
      </c>
      <c r="ACO313" s="190"/>
      <c r="ACP313" s="7">
        <v>1</v>
      </c>
      <c r="ACR313" s="7" t="s">
        <v>1172</v>
      </c>
      <c r="ADQ313" s="7">
        <v>1</v>
      </c>
      <c r="ADU313" s="7">
        <v>7</v>
      </c>
      <c r="ADW313" s="7">
        <v>7</v>
      </c>
      <c r="ADZ313" s="7">
        <v>1</v>
      </c>
      <c r="AEB313" s="7">
        <v>1</v>
      </c>
      <c r="AEE313" s="1">
        <f t="shared" si="586"/>
        <v>0</v>
      </c>
      <c r="AFP313" s="7">
        <v>1</v>
      </c>
      <c r="AFQ313" s="7">
        <v>1</v>
      </c>
      <c r="AGC313" s="7">
        <v>1</v>
      </c>
      <c r="AGM313" s="8"/>
      <c r="AHJ313" s="8"/>
      <c r="AHK313" s="26"/>
      <c r="AIY313" s="8"/>
      <c r="AIZ313" s="8"/>
      <c r="AJA313" s="26"/>
      <c r="AJB313" s="8"/>
      <c r="AJF313" s="441"/>
      <c r="AJG313" s="36"/>
      <c r="AJH313" s="383">
        <v>1000000</v>
      </c>
      <c r="AJI313" s="11">
        <f t="shared" si="553"/>
        <v>1000000</v>
      </c>
      <c r="AJJ313" s="193"/>
      <c r="AJK313" s="9">
        <v>4</v>
      </c>
      <c r="AJS313" s="7">
        <v>3</v>
      </c>
      <c r="AJV313" s="4"/>
      <c r="AJW313" s="4"/>
      <c r="AJZ313" s="4">
        <v>3</v>
      </c>
      <c r="AKA313" s="193"/>
      <c r="ALN313" s="5"/>
      <c r="ALO313" s="8">
        <v>1000000</v>
      </c>
      <c r="ALU313" s="193"/>
      <c r="AME313" s="7">
        <v>1</v>
      </c>
      <c r="AMJ313" s="404"/>
    </row>
    <row r="314" spans="1:1024" s="231" customFormat="1" ht="39" customHeight="1" thickBot="1" x14ac:dyDescent="0.3">
      <c r="A314" s="283"/>
      <c r="B314" s="229"/>
      <c r="C314" s="476"/>
      <c r="D314" s="308"/>
      <c r="CH314" s="263"/>
      <c r="YL314" s="232"/>
      <c r="YM314" s="232"/>
      <c r="YN314" s="232"/>
      <c r="YO314" s="232"/>
      <c r="YP314" s="232"/>
      <c r="YQ314" s="232"/>
      <c r="YR314" s="232"/>
      <c r="YS314" s="232"/>
      <c r="YT314" s="232"/>
      <c r="YU314" s="232"/>
      <c r="YV314" s="232"/>
      <c r="YW314" s="232"/>
      <c r="YX314" s="232"/>
      <c r="YY314" s="232"/>
      <c r="YZ314" s="232"/>
      <c r="ZA314" s="232"/>
      <c r="ZB314" s="232"/>
      <c r="ZC314" s="232"/>
      <c r="ZD314" s="232"/>
      <c r="ZE314" s="232"/>
      <c r="ZF314" s="232"/>
      <c r="ZG314" s="232"/>
      <c r="ZH314" s="232"/>
      <c r="ZI314" s="232"/>
      <c r="ZJ314" s="232"/>
      <c r="ZK314" s="232"/>
      <c r="ZL314" s="232"/>
      <c r="ZM314" s="232"/>
      <c r="ZN314" s="232"/>
      <c r="ZO314" s="232"/>
      <c r="ZP314" s="232"/>
      <c r="ZQ314" s="232"/>
      <c r="ZR314" s="232"/>
      <c r="ZS314" s="232"/>
      <c r="ZT314" s="232"/>
      <c r="ZU314" s="232"/>
      <c r="ZV314" s="232"/>
      <c r="ZW314" s="232"/>
      <c r="ZX314" s="232"/>
      <c r="ZY314" s="232"/>
      <c r="ZZ314" s="232"/>
      <c r="AAA314" s="232"/>
      <c r="AAB314" s="232"/>
      <c r="AAC314" s="232"/>
      <c r="AAD314" s="232"/>
      <c r="AAE314" s="232"/>
      <c r="AAF314" s="232"/>
      <c r="AAG314" s="232"/>
      <c r="AAH314" s="232"/>
      <c r="AAI314" s="232"/>
      <c r="AAJ314" s="232"/>
      <c r="AAK314" s="232"/>
      <c r="AAL314" s="232"/>
      <c r="AAM314" s="232"/>
      <c r="AAN314" s="232"/>
      <c r="AAO314" s="232"/>
      <c r="AAP314" s="232"/>
      <c r="AAQ314" s="232"/>
      <c r="AAR314" s="232"/>
      <c r="AAS314" s="232"/>
      <c r="AAT314" s="232"/>
      <c r="AAU314" s="232"/>
      <c r="AAV314" s="232"/>
      <c r="AAW314" s="232"/>
      <c r="AAX314" s="232"/>
      <c r="AAY314" s="232"/>
      <c r="AAZ314" s="232"/>
      <c r="ABA314" s="232"/>
      <c r="ABB314" s="232"/>
      <c r="ABC314" s="232"/>
      <c r="ABD314" s="232"/>
      <c r="ABE314" s="232"/>
      <c r="ABF314" s="232"/>
      <c r="ABG314" s="232"/>
      <c r="ABH314" s="232"/>
      <c r="ABI314" s="232"/>
      <c r="ABJ314" s="232"/>
      <c r="ABK314" s="232"/>
      <c r="ABL314" s="232"/>
      <c r="ABM314" s="232"/>
      <c r="ABN314" s="232"/>
      <c r="ABO314" s="232"/>
      <c r="ABP314" s="232"/>
      <c r="ABQ314" s="232"/>
      <c r="ABR314" s="232"/>
      <c r="ABS314" s="232"/>
      <c r="ABT314" s="232"/>
      <c r="ABU314" s="232"/>
      <c r="ABV314" s="232"/>
      <c r="ABW314" s="232"/>
      <c r="ABX314" s="232"/>
      <c r="ABY314" s="232"/>
      <c r="ABZ314" s="232"/>
      <c r="ACA314" s="232"/>
      <c r="ACB314" s="232"/>
      <c r="ACC314" s="232"/>
      <c r="ACD314" s="233"/>
      <c r="ACI314" s="234"/>
      <c r="ACJ314" s="235"/>
      <c r="ACK314" s="236"/>
      <c r="ACL314" s="232"/>
      <c r="ACM314" s="233"/>
      <c r="ACN314" s="234"/>
      <c r="ACR314" s="237"/>
      <c r="AEE314" s="1">
        <f t="shared" si="586"/>
        <v>0</v>
      </c>
      <c r="AGL314" s="234"/>
      <c r="AGM314" s="234"/>
      <c r="AIY314" s="234"/>
      <c r="AIZ314" s="234"/>
      <c r="AJB314" s="234"/>
      <c r="AJF314" s="450"/>
      <c r="AJG314" s="235"/>
      <c r="AJH314" s="394"/>
      <c r="AJI314" s="234"/>
      <c r="AJJ314" s="238"/>
      <c r="AJK314" s="238"/>
      <c r="AJV314" s="231">
        <f>SUM(AJO314:AJU314)</f>
        <v>0</v>
      </c>
      <c r="AKA314" s="238"/>
      <c r="ALN314" s="234"/>
      <c r="ALO314" s="230"/>
      <c r="ALU314" s="238"/>
    </row>
    <row r="315" spans="1:1024" s="138" customFormat="1" ht="63" customHeight="1" x14ac:dyDescent="0.25">
      <c r="A315" s="284" t="s">
        <v>1804</v>
      </c>
      <c r="B315" s="471">
        <f>SUBTOTAL(102,B3:B312)</f>
        <v>310</v>
      </c>
      <c r="C315" s="477"/>
      <c r="D315" s="309">
        <f>SUBTOTAL(9,D3:D312)</f>
        <v>0</v>
      </c>
      <c r="F315" s="138">
        <f>SUBTOTAL(2,F3:F313)</f>
        <v>197</v>
      </c>
      <c r="J315" s="138">
        <f>SUBTOTAL(2,J3:J313)</f>
        <v>308</v>
      </c>
      <c r="AX315" s="138">
        <f>SUBTOTAL(9,AX3:AX312)</f>
        <v>55</v>
      </c>
      <c r="AY315" s="138">
        <f>SUBTOTAL(9,AY3:AY312)</f>
        <v>252</v>
      </c>
      <c r="AZ315" s="138">
        <f>SUBTOTAL(9,AZ3:AZ312)</f>
        <v>6</v>
      </c>
      <c r="BA315" s="138">
        <f>SUBTOTAL(9,BA3:BA312)</f>
        <v>240</v>
      </c>
      <c r="BB315" s="138">
        <f>SUBTOTAL(102,BB3:BB312)</f>
        <v>232</v>
      </c>
      <c r="BC315" s="138">
        <f>SUBTOTAL(102,BC3:BC312)</f>
        <v>120</v>
      </c>
      <c r="BD315" s="138">
        <f>SUBTOTAL(102,BD3:BD312)</f>
        <v>31</v>
      </c>
      <c r="BE315" s="138">
        <f>SUBTOTAL(9,BE3:BE312)</f>
        <v>75</v>
      </c>
      <c r="BF315" s="138">
        <f>SUBTOTAL(9,BF3:BF312)</f>
        <v>6</v>
      </c>
      <c r="BG315" s="138">
        <f>SUBTOTAL(102,BG3:BG312)</f>
        <v>156</v>
      </c>
      <c r="BH315" s="138">
        <f t="shared" ref="BH315:BN315" si="591">SUBTOTAL(9,BH3:BH312)</f>
        <v>13</v>
      </c>
      <c r="BI315" s="138">
        <f t="shared" si="591"/>
        <v>3</v>
      </c>
      <c r="BJ315" s="138">
        <f t="shared" si="591"/>
        <v>4</v>
      </c>
      <c r="BK315" s="138">
        <f t="shared" si="591"/>
        <v>4</v>
      </c>
      <c r="BL315" s="138">
        <f t="shared" si="591"/>
        <v>7</v>
      </c>
      <c r="BM315" s="138">
        <f t="shared" si="591"/>
        <v>3</v>
      </c>
      <c r="BN315" s="138">
        <f t="shared" si="591"/>
        <v>29</v>
      </c>
      <c r="BO315" s="138">
        <f>SUBTOTAL(102,BO3:BO312)</f>
        <v>11</v>
      </c>
      <c r="BP315" s="138">
        <f t="shared" ref="BP315:CF315" si="592">SUBTOTAL(9,BP3:BP312)</f>
        <v>22</v>
      </c>
      <c r="BQ315" s="138">
        <f t="shared" si="592"/>
        <v>7</v>
      </c>
      <c r="BR315" s="138">
        <f t="shared" si="592"/>
        <v>13</v>
      </c>
      <c r="BS315" s="138">
        <f t="shared" si="592"/>
        <v>7</v>
      </c>
      <c r="BT315" s="138">
        <f t="shared" si="592"/>
        <v>10</v>
      </c>
      <c r="BU315" s="138">
        <f t="shared" si="592"/>
        <v>9</v>
      </c>
      <c r="BV315" s="138">
        <f t="shared" si="592"/>
        <v>17</v>
      </c>
      <c r="BW315" s="138">
        <f t="shared" si="592"/>
        <v>3</v>
      </c>
      <c r="BX315" s="138">
        <f t="shared" si="592"/>
        <v>9</v>
      </c>
      <c r="BY315" s="138">
        <f t="shared" si="592"/>
        <v>4</v>
      </c>
      <c r="BZ315" s="138">
        <f t="shared" si="592"/>
        <v>1</v>
      </c>
      <c r="CA315" s="138">
        <f t="shared" si="592"/>
        <v>6</v>
      </c>
      <c r="CB315" s="138">
        <f t="shared" si="592"/>
        <v>3</v>
      </c>
      <c r="CC315" s="138">
        <f t="shared" si="592"/>
        <v>1</v>
      </c>
      <c r="CD315" s="138">
        <f t="shared" si="592"/>
        <v>2</v>
      </c>
      <c r="CE315" s="138">
        <f t="shared" si="592"/>
        <v>3</v>
      </c>
      <c r="CF315" s="138">
        <f t="shared" si="592"/>
        <v>10</v>
      </c>
      <c r="CH315" s="264"/>
      <c r="CI315" s="138">
        <f t="shared" ref="CI315:ET315" si="593">SUBTOTAL(102,CI3:CI313)</f>
        <v>1</v>
      </c>
      <c r="CJ315" s="138">
        <f t="shared" si="593"/>
        <v>1</v>
      </c>
      <c r="CK315" s="138">
        <f t="shared" si="593"/>
        <v>1</v>
      </c>
      <c r="CL315" s="138">
        <f t="shared" si="593"/>
        <v>1</v>
      </c>
      <c r="CM315" s="138">
        <f t="shared" si="593"/>
        <v>1</v>
      </c>
      <c r="CN315" s="138">
        <f t="shared" si="593"/>
        <v>1</v>
      </c>
      <c r="CO315" s="138">
        <f t="shared" si="593"/>
        <v>1</v>
      </c>
      <c r="CP315" s="138">
        <f t="shared" si="593"/>
        <v>311</v>
      </c>
      <c r="CQ315" s="138">
        <f t="shared" si="593"/>
        <v>1</v>
      </c>
      <c r="CR315" s="138">
        <f t="shared" si="593"/>
        <v>1</v>
      </c>
      <c r="CS315" s="138">
        <f t="shared" si="593"/>
        <v>311</v>
      </c>
      <c r="CT315" s="138">
        <f t="shared" si="593"/>
        <v>1</v>
      </c>
      <c r="CU315" s="138">
        <f t="shared" si="593"/>
        <v>5</v>
      </c>
      <c r="CV315" s="138">
        <f t="shared" si="593"/>
        <v>2</v>
      </c>
      <c r="CW315" s="138">
        <f t="shared" si="593"/>
        <v>1</v>
      </c>
      <c r="CX315" s="138">
        <f t="shared" si="593"/>
        <v>2</v>
      </c>
      <c r="CY315" s="138">
        <f t="shared" si="593"/>
        <v>1</v>
      </c>
      <c r="CZ315" s="138">
        <f t="shared" si="593"/>
        <v>1</v>
      </c>
      <c r="DA315" s="138">
        <f t="shared" si="593"/>
        <v>1</v>
      </c>
      <c r="DB315" s="138">
        <f t="shared" si="593"/>
        <v>1</v>
      </c>
      <c r="DC315" s="138">
        <f t="shared" si="593"/>
        <v>3</v>
      </c>
      <c r="DD315" s="138">
        <f t="shared" si="593"/>
        <v>1</v>
      </c>
      <c r="DE315" s="138">
        <f t="shared" si="593"/>
        <v>1</v>
      </c>
      <c r="DF315" s="138">
        <f t="shared" si="593"/>
        <v>3</v>
      </c>
      <c r="DG315" s="138">
        <f t="shared" si="593"/>
        <v>1</v>
      </c>
      <c r="DH315" s="138">
        <f t="shared" si="593"/>
        <v>2</v>
      </c>
      <c r="DI315" s="138">
        <f t="shared" si="593"/>
        <v>1</v>
      </c>
      <c r="DJ315" s="138">
        <f t="shared" si="593"/>
        <v>1</v>
      </c>
      <c r="DK315" s="138">
        <f t="shared" si="593"/>
        <v>2</v>
      </c>
      <c r="DL315" s="138">
        <f t="shared" si="593"/>
        <v>1</v>
      </c>
      <c r="DM315" s="138">
        <f t="shared" si="593"/>
        <v>0</v>
      </c>
      <c r="DN315" s="138">
        <f t="shared" si="593"/>
        <v>1</v>
      </c>
      <c r="DO315" s="138">
        <f t="shared" si="593"/>
        <v>311</v>
      </c>
      <c r="DP315" s="138">
        <f t="shared" si="593"/>
        <v>20</v>
      </c>
      <c r="DQ315" s="138">
        <f t="shared" si="593"/>
        <v>3</v>
      </c>
      <c r="DR315" s="138">
        <f t="shared" si="593"/>
        <v>1</v>
      </c>
      <c r="DS315" s="138">
        <f t="shared" si="593"/>
        <v>1</v>
      </c>
      <c r="DT315" s="138">
        <f t="shared" si="593"/>
        <v>1</v>
      </c>
      <c r="DU315" s="138">
        <f t="shared" si="593"/>
        <v>1</v>
      </c>
      <c r="DV315" s="138">
        <f t="shared" si="593"/>
        <v>4</v>
      </c>
      <c r="DW315" s="138">
        <f t="shared" si="593"/>
        <v>1</v>
      </c>
      <c r="DX315" s="138">
        <f t="shared" si="593"/>
        <v>311</v>
      </c>
      <c r="DY315" s="138">
        <f t="shared" si="593"/>
        <v>9</v>
      </c>
      <c r="DZ315" s="138">
        <f t="shared" si="593"/>
        <v>1</v>
      </c>
      <c r="EA315" s="138">
        <f t="shared" si="593"/>
        <v>1</v>
      </c>
      <c r="EB315" s="138">
        <f t="shared" si="593"/>
        <v>2</v>
      </c>
      <c r="EC315" s="138">
        <f t="shared" si="593"/>
        <v>0</v>
      </c>
      <c r="ED315" s="138">
        <f t="shared" si="593"/>
        <v>0</v>
      </c>
      <c r="EE315" s="138">
        <f t="shared" si="593"/>
        <v>311</v>
      </c>
      <c r="EF315" s="138">
        <f t="shared" si="593"/>
        <v>4</v>
      </c>
      <c r="EG315" s="138">
        <f t="shared" si="593"/>
        <v>1</v>
      </c>
      <c r="EH315" s="138">
        <f t="shared" si="593"/>
        <v>311</v>
      </c>
      <c r="EI315" s="138">
        <f t="shared" si="593"/>
        <v>1</v>
      </c>
      <c r="EJ315" s="138">
        <f t="shared" si="593"/>
        <v>6</v>
      </c>
      <c r="EK315" s="138">
        <f t="shared" si="593"/>
        <v>1</v>
      </c>
      <c r="EL315" s="138">
        <f t="shared" si="593"/>
        <v>1</v>
      </c>
      <c r="EM315" s="138">
        <f t="shared" si="593"/>
        <v>2</v>
      </c>
      <c r="EN315" s="138">
        <f t="shared" si="593"/>
        <v>3</v>
      </c>
      <c r="EO315" s="138">
        <f t="shared" si="593"/>
        <v>1</v>
      </c>
      <c r="EP315" s="138">
        <f t="shared" si="593"/>
        <v>1</v>
      </c>
      <c r="EQ315" s="138">
        <f t="shared" si="593"/>
        <v>2</v>
      </c>
      <c r="ER315" s="138">
        <f t="shared" si="593"/>
        <v>1</v>
      </c>
      <c r="ES315" s="138">
        <f t="shared" si="593"/>
        <v>1</v>
      </c>
      <c r="ET315" s="138">
        <f t="shared" si="593"/>
        <v>2</v>
      </c>
      <c r="EU315" s="138">
        <f t="shared" ref="EU315:HF315" si="594">SUBTOTAL(102,EU3:EU313)</f>
        <v>2</v>
      </c>
      <c r="EV315" s="138">
        <f t="shared" si="594"/>
        <v>3</v>
      </c>
      <c r="EW315" s="138">
        <f t="shared" si="594"/>
        <v>1</v>
      </c>
      <c r="EX315" s="138">
        <f t="shared" si="594"/>
        <v>1</v>
      </c>
      <c r="EY315" s="138">
        <f t="shared" si="594"/>
        <v>1</v>
      </c>
      <c r="EZ315" s="138">
        <f t="shared" si="594"/>
        <v>1</v>
      </c>
      <c r="FA315" s="138">
        <f t="shared" si="594"/>
        <v>1</v>
      </c>
      <c r="FB315" s="138">
        <f t="shared" si="594"/>
        <v>1</v>
      </c>
      <c r="FC315" s="138">
        <f t="shared" si="594"/>
        <v>3</v>
      </c>
      <c r="FD315" s="138">
        <f t="shared" si="594"/>
        <v>1</v>
      </c>
      <c r="FE315" s="138">
        <f t="shared" si="594"/>
        <v>1</v>
      </c>
      <c r="FF315" s="138">
        <f t="shared" si="594"/>
        <v>42</v>
      </c>
      <c r="FG315" s="138">
        <f t="shared" si="594"/>
        <v>1</v>
      </c>
      <c r="FH315" s="138">
        <f t="shared" si="594"/>
        <v>1</v>
      </c>
      <c r="FI315" s="138">
        <f t="shared" si="594"/>
        <v>1</v>
      </c>
      <c r="FJ315" s="138">
        <f t="shared" si="594"/>
        <v>1</v>
      </c>
      <c r="FK315" s="138">
        <f t="shared" si="594"/>
        <v>1</v>
      </c>
      <c r="FL315" s="138">
        <f t="shared" si="594"/>
        <v>2</v>
      </c>
      <c r="FM315" s="138">
        <f t="shared" si="594"/>
        <v>2</v>
      </c>
      <c r="FN315" s="138">
        <f t="shared" si="594"/>
        <v>1</v>
      </c>
      <c r="FO315" s="138">
        <f t="shared" si="594"/>
        <v>1</v>
      </c>
      <c r="FP315" s="138">
        <f t="shared" si="594"/>
        <v>3</v>
      </c>
      <c r="FQ315" s="138">
        <f t="shared" si="594"/>
        <v>1</v>
      </c>
      <c r="FR315" s="138">
        <f t="shared" si="594"/>
        <v>1</v>
      </c>
      <c r="FS315" s="138">
        <f t="shared" si="594"/>
        <v>1</v>
      </c>
      <c r="FT315" s="138">
        <f t="shared" si="594"/>
        <v>1</v>
      </c>
      <c r="FU315" s="138">
        <f t="shared" si="594"/>
        <v>1</v>
      </c>
      <c r="FV315" s="138">
        <f t="shared" si="594"/>
        <v>1</v>
      </c>
      <c r="FW315" s="138">
        <f t="shared" si="594"/>
        <v>1</v>
      </c>
      <c r="FX315" s="138">
        <f t="shared" si="594"/>
        <v>1</v>
      </c>
      <c r="FY315" s="138">
        <f t="shared" si="594"/>
        <v>1</v>
      </c>
      <c r="FZ315" s="138">
        <f t="shared" si="594"/>
        <v>1</v>
      </c>
      <c r="GA315" s="138">
        <f t="shared" si="594"/>
        <v>1</v>
      </c>
      <c r="GB315" s="138">
        <f t="shared" si="594"/>
        <v>2</v>
      </c>
      <c r="GC315" s="138">
        <f t="shared" si="594"/>
        <v>1</v>
      </c>
      <c r="GD315" s="138">
        <f t="shared" si="594"/>
        <v>1</v>
      </c>
      <c r="GE315" s="138">
        <f t="shared" si="594"/>
        <v>1</v>
      </c>
      <c r="GF315" s="138">
        <f t="shared" si="594"/>
        <v>1</v>
      </c>
      <c r="GG315" s="138">
        <f t="shared" si="594"/>
        <v>1</v>
      </c>
      <c r="GH315" s="138">
        <f t="shared" si="594"/>
        <v>0</v>
      </c>
      <c r="GI315" s="138">
        <f t="shared" si="594"/>
        <v>2</v>
      </c>
      <c r="GJ315" s="138">
        <f t="shared" si="594"/>
        <v>2</v>
      </c>
      <c r="GK315" s="138">
        <f t="shared" si="594"/>
        <v>1</v>
      </c>
      <c r="GL315" s="138">
        <f t="shared" si="594"/>
        <v>2</v>
      </c>
      <c r="GM315" s="138">
        <f t="shared" si="594"/>
        <v>5</v>
      </c>
      <c r="GN315" s="138">
        <f t="shared" si="594"/>
        <v>1</v>
      </c>
      <c r="GO315" s="138">
        <f t="shared" si="594"/>
        <v>2</v>
      </c>
      <c r="GP315" s="138">
        <f t="shared" si="594"/>
        <v>311</v>
      </c>
      <c r="GQ315" s="138">
        <f t="shared" si="594"/>
        <v>51</v>
      </c>
      <c r="GR315" s="138">
        <f t="shared" si="594"/>
        <v>6</v>
      </c>
      <c r="GS315" s="138">
        <f t="shared" si="594"/>
        <v>0</v>
      </c>
      <c r="GT315" s="138">
        <f t="shared" si="594"/>
        <v>1</v>
      </c>
      <c r="GU315" s="138">
        <f t="shared" si="594"/>
        <v>1</v>
      </c>
      <c r="GV315" s="138">
        <f t="shared" si="594"/>
        <v>1</v>
      </c>
      <c r="GW315" s="138">
        <f t="shared" si="594"/>
        <v>0</v>
      </c>
      <c r="GX315" s="138">
        <f t="shared" si="594"/>
        <v>1</v>
      </c>
      <c r="GY315" s="138">
        <f t="shared" si="594"/>
        <v>311</v>
      </c>
      <c r="GZ315" s="138">
        <f t="shared" si="594"/>
        <v>8</v>
      </c>
      <c r="HA315" s="138">
        <f t="shared" si="594"/>
        <v>1</v>
      </c>
      <c r="HB315" s="138">
        <f t="shared" si="594"/>
        <v>1</v>
      </c>
      <c r="HC315" s="138">
        <f t="shared" si="594"/>
        <v>311</v>
      </c>
      <c r="HD315" s="138">
        <f t="shared" si="594"/>
        <v>2</v>
      </c>
      <c r="HE315" s="138">
        <f t="shared" si="594"/>
        <v>3</v>
      </c>
      <c r="HF315" s="138">
        <f t="shared" si="594"/>
        <v>1</v>
      </c>
      <c r="HG315" s="138">
        <f t="shared" ref="HG315:JR315" si="595">SUBTOTAL(102,HG3:HG313)</f>
        <v>1</v>
      </c>
      <c r="HH315" s="138">
        <f t="shared" si="595"/>
        <v>1</v>
      </c>
      <c r="HI315" s="138">
        <f t="shared" si="595"/>
        <v>4</v>
      </c>
      <c r="HJ315" s="138">
        <f t="shared" si="595"/>
        <v>6</v>
      </c>
      <c r="HK315" s="138">
        <f t="shared" si="595"/>
        <v>1</v>
      </c>
      <c r="HL315" s="138">
        <f t="shared" si="595"/>
        <v>2</v>
      </c>
      <c r="HM315" s="138">
        <f t="shared" si="595"/>
        <v>2</v>
      </c>
      <c r="HN315" s="138">
        <f t="shared" si="595"/>
        <v>1</v>
      </c>
      <c r="HO315" s="138">
        <f t="shared" si="595"/>
        <v>1</v>
      </c>
      <c r="HP315" s="138">
        <f t="shared" si="595"/>
        <v>2</v>
      </c>
      <c r="HQ315" s="138">
        <f t="shared" si="595"/>
        <v>2</v>
      </c>
      <c r="HR315" s="138">
        <f t="shared" si="595"/>
        <v>2</v>
      </c>
      <c r="HS315" s="138">
        <f t="shared" si="595"/>
        <v>311</v>
      </c>
      <c r="HT315" s="138">
        <f t="shared" si="595"/>
        <v>19</v>
      </c>
      <c r="HU315" s="138">
        <f t="shared" si="595"/>
        <v>1</v>
      </c>
      <c r="HV315" s="138">
        <f t="shared" si="595"/>
        <v>0</v>
      </c>
      <c r="HW315" s="138">
        <f t="shared" si="595"/>
        <v>1</v>
      </c>
      <c r="HX315" s="138">
        <f t="shared" si="595"/>
        <v>311</v>
      </c>
      <c r="HY315" s="138">
        <f t="shared" si="595"/>
        <v>2</v>
      </c>
      <c r="HZ315" s="138">
        <f t="shared" si="595"/>
        <v>1</v>
      </c>
      <c r="IA315" s="138">
        <f t="shared" si="595"/>
        <v>1</v>
      </c>
      <c r="IB315" s="138">
        <f t="shared" si="595"/>
        <v>2</v>
      </c>
      <c r="IC315" s="138">
        <f t="shared" si="595"/>
        <v>1</v>
      </c>
      <c r="ID315" s="138">
        <f t="shared" si="595"/>
        <v>311</v>
      </c>
      <c r="IE315" s="138">
        <f t="shared" si="595"/>
        <v>5</v>
      </c>
      <c r="IF315" s="138">
        <f t="shared" si="595"/>
        <v>8</v>
      </c>
      <c r="IG315" s="138">
        <f t="shared" si="595"/>
        <v>1</v>
      </c>
      <c r="IH315" s="138">
        <f t="shared" si="595"/>
        <v>1</v>
      </c>
      <c r="II315" s="138">
        <f t="shared" si="595"/>
        <v>1</v>
      </c>
      <c r="IJ315" s="138">
        <f t="shared" si="595"/>
        <v>1</v>
      </c>
      <c r="IK315" s="138">
        <f t="shared" si="595"/>
        <v>1</v>
      </c>
      <c r="IL315" s="138">
        <f t="shared" si="595"/>
        <v>1</v>
      </c>
      <c r="IM315" s="138">
        <f t="shared" si="595"/>
        <v>1</v>
      </c>
      <c r="IN315" s="138">
        <f t="shared" si="595"/>
        <v>311</v>
      </c>
      <c r="IO315" s="138">
        <f t="shared" si="595"/>
        <v>8</v>
      </c>
      <c r="IP315" s="138">
        <f t="shared" si="595"/>
        <v>1</v>
      </c>
      <c r="IQ315" s="138">
        <f t="shared" si="595"/>
        <v>1</v>
      </c>
      <c r="IR315" s="138">
        <f t="shared" si="595"/>
        <v>1</v>
      </c>
      <c r="IS315" s="138">
        <f t="shared" si="595"/>
        <v>1</v>
      </c>
      <c r="IT315" s="138">
        <f t="shared" si="595"/>
        <v>1</v>
      </c>
      <c r="IU315" s="138">
        <f t="shared" si="595"/>
        <v>1</v>
      </c>
      <c r="IV315" s="138">
        <f t="shared" si="595"/>
        <v>1</v>
      </c>
      <c r="IW315" s="138">
        <f t="shared" si="595"/>
        <v>311</v>
      </c>
      <c r="IX315" s="138">
        <f t="shared" si="595"/>
        <v>5</v>
      </c>
      <c r="IY315" s="138">
        <f t="shared" si="595"/>
        <v>1</v>
      </c>
      <c r="IZ315" s="138">
        <f t="shared" si="595"/>
        <v>311</v>
      </c>
      <c r="JA315" s="138">
        <f t="shared" si="595"/>
        <v>1</v>
      </c>
      <c r="JB315" s="138">
        <f t="shared" si="595"/>
        <v>2</v>
      </c>
      <c r="JC315" s="138">
        <f t="shared" si="595"/>
        <v>1</v>
      </c>
      <c r="JD315" s="138">
        <f t="shared" si="595"/>
        <v>1</v>
      </c>
      <c r="JE315" s="138">
        <f t="shared" si="595"/>
        <v>1</v>
      </c>
      <c r="JF315" s="138">
        <f t="shared" si="595"/>
        <v>1</v>
      </c>
      <c r="JG315" s="138">
        <f t="shared" si="595"/>
        <v>1</v>
      </c>
      <c r="JH315" s="138">
        <f t="shared" si="595"/>
        <v>1</v>
      </c>
      <c r="JI315" s="138">
        <f t="shared" si="595"/>
        <v>3</v>
      </c>
      <c r="JJ315" s="138">
        <f t="shared" si="595"/>
        <v>311</v>
      </c>
      <c r="JK315" s="138">
        <f t="shared" si="595"/>
        <v>10</v>
      </c>
      <c r="JL315" s="138">
        <f t="shared" si="595"/>
        <v>6</v>
      </c>
      <c r="JM315" s="138">
        <f t="shared" si="595"/>
        <v>1</v>
      </c>
      <c r="JN315" s="138">
        <f t="shared" si="595"/>
        <v>2</v>
      </c>
      <c r="JO315" s="138">
        <f t="shared" si="595"/>
        <v>2</v>
      </c>
      <c r="JP315" s="138">
        <f t="shared" si="595"/>
        <v>1</v>
      </c>
      <c r="JQ315" s="138">
        <f t="shared" si="595"/>
        <v>1</v>
      </c>
      <c r="JR315" s="138">
        <f t="shared" si="595"/>
        <v>1</v>
      </c>
      <c r="JS315" s="138">
        <f t="shared" ref="JS315:MD315" si="596">SUBTOTAL(102,JS3:JS313)</f>
        <v>1</v>
      </c>
      <c r="JT315" s="138">
        <f t="shared" si="596"/>
        <v>1</v>
      </c>
      <c r="JU315" s="138">
        <f t="shared" si="596"/>
        <v>1</v>
      </c>
      <c r="JV315" s="138">
        <f t="shared" si="596"/>
        <v>311</v>
      </c>
      <c r="JW315" s="138">
        <f t="shared" si="596"/>
        <v>9</v>
      </c>
      <c r="JX315" s="138">
        <f t="shared" si="596"/>
        <v>1</v>
      </c>
      <c r="JY315" s="138">
        <f t="shared" si="596"/>
        <v>1</v>
      </c>
      <c r="JZ315" s="138">
        <f t="shared" si="596"/>
        <v>1</v>
      </c>
      <c r="KA315" s="138">
        <f t="shared" si="596"/>
        <v>0</v>
      </c>
      <c r="KB315" s="138">
        <f t="shared" si="596"/>
        <v>311</v>
      </c>
      <c r="KC315" s="138">
        <f t="shared" si="596"/>
        <v>3</v>
      </c>
      <c r="KD315" s="138">
        <f t="shared" si="596"/>
        <v>6</v>
      </c>
      <c r="KE315" s="138">
        <f t="shared" si="596"/>
        <v>1</v>
      </c>
      <c r="KF315" s="138">
        <f t="shared" si="596"/>
        <v>1</v>
      </c>
      <c r="KG315" s="138">
        <f t="shared" si="596"/>
        <v>1</v>
      </c>
      <c r="KH315" s="138">
        <f t="shared" si="596"/>
        <v>1</v>
      </c>
      <c r="KI315" s="138">
        <f t="shared" si="596"/>
        <v>1</v>
      </c>
      <c r="KJ315" s="138">
        <f t="shared" si="596"/>
        <v>1</v>
      </c>
      <c r="KK315" s="138">
        <f t="shared" si="596"/>
        <v>1</v>
      </c>
      <c r="KL315" s="138">
        <f t="shared" si="596"/>
        <v>1</v>
      </c>
      <c r="KM315" s="138">
        <f t="shared" si="596"/>
        <v>1</v>
      </c>
      <c r="KN315" s="138">
        <f t="shared" si="596"/>
        <v>1</v>
      </c>
      <c r="KO315" s="138">
        <f t="shared" si="596"/>
        <v>1</v>
      </c>
      <c r="KP315" s="138">
        <f t="shared" si="596"/>
        <v>1</v>
      </c>
      <c r="KQ315" s="138">
        <f t="shared" si="596"/>
        <v>1</v>
      </c>
      <c r="KR315" s="138">
        <f t="shared" si="596"/>
        <v>1</v>
      </c>
      <c r="KS315" s="138">
        <f t="shared" si="596"/>
        <v>1</v>
      </c>
      <c r="KT315" s="138">
        <f t="shared" si="596"/>
        <v>1</v>
      </c>
      <c r="KU315" s="138">
        <f t="shared" si="596"/>
        <v>1</v>
      </c>
      <c r="KV315" s="138">
        <f t="shared" si="596"/>
        <v>1</v>
      </c>
      <c r="KW315" s="138">
        <f t="shared" si="596"/>
        <v>1</v>
      </c>
      <c r="KX315" s="138">
        <f t="shared" si="596"/>
        <v>1</v>
      </c>
      <c r="KY315" s="138">
        <f t="shared" si="596"/>
        <v>1</v>
      </c>
      <c r="KZ315" s="138">
        <f t="shared" si="596"/>
        <v>1</v>
      </c>
      <c r="LA315" s="138">
        <f t="shared" si="596"/>
        <v>1</v>
      </c>
      <c r="LB315" s="138">
        <f t="shared" si="596"/>
        <v>2</v>
      </c>
      <c r="LC315" s="138">
        <f t="shared" si="596"/>
        <v>1</v>
      </c>
      <c r="LD315" s="138">
        <f t="shared" si="596"/>
        <v>1</v>
      </c>
      <c r="LE315" s="138">
        <f t="shared" si="596"/>
        <v>1</v>
      </c>
      <c r="LF315" s="138">
        <f t="shared" si="596"/>
        <v>1</v>
      </c>
      <c r="LG315" s="138">
        <f t="shared" si="596"/>
        <v>311</v>
      </c>
      <c r="LH315" s="138">
        <f t="shared" si="596"/>
        <v>8</v>
      </c>
      <c r="LI315" s="138">
        <f t="shared" si="596"/>
        <v>4</v>
      </c>
      <c r="LJ315" s="138">
        <f t="shared" si="596"/>
        <v>1</v>
      </c>
      <c r="LK315" s="138">
        <f t="shared" si="596"/>
        <v>1</v>
      </c>
      <c r="LL315" s="138">
        <f t="shared" si="596"/>
        <v>2</v>
      </c>
      <c r="LM315" s="138">
        <f t="shared" si="596"/>
        <v>2</v>
      </c>
      <c r="LN315" s="138">
        <f t="shared" si="596"/>
        <v>1</v>
      </c>
      <c r="LO315" s="138">
        <f t="shared" si="596"/>
        <v>1</v>
      </c>
      <c r="LP315" s="138">
        <f t="shared" si="596"/>
        <v>2</v>
      </c>
      <c r="LQ315" s="138">
        <f t="shared" si="596"/>
        <v>1</v>
      </c>
      <c r="LR315" s="138">
        <f t="shared" si="596"/>
        <v>1</v>
      </c>
      <c r="LS315" s="138">
        <f t="shared" si="596"/>
        <v>1</v>
      </c>
      <c r="LT315" s="138">
        <f t="shared" si="596"/>
        <v>311</v>
      </c>
      <c r="LU315" s="138">
        <f t="shared" si="596"/>
        <v>7</v>
      </c>
      <c r="LV315" s="138">
        <f t="shared" si="596"/>
        <v>1</v>
      </c>
      <c r="LW315" s="138">
        <f t="shared" si="596"/>
        <v>2</v>
      </c>
      <c r="LX315" s="138">
        <f t="shared" si="596"/>
        <v>1</v>
      </c>
      <c r="LY315" s="138">
        <f t="shared" si="596"/>
        <v>1</v>
      </c>
      <c r="LZ315" s="138">
        <f t="shared" si="596"/>
        <v>1</v>
      </c>
      <c r="MA315" s="138">
        <f t="shared" si="596"/>
        <v>311</v>
      </c>
      <c r="MB315" s="138">
        <f t="shared" si="596"/>
        <v>3</v>
      </c>
      <c r="MC315" s="138">
        <f t="shared" si="596"/>
        <v>1</v>
      </c>
      <c r="MD315" s="138">
        <f t="shared" si="596"/>
        <v>1</v>
      </c>
      <c r="ME315" s="138">
        <f t="shared" ref="ME315:OP315" si="597">SUBTOTAL(102,ME3:ME313)</f>
        <v>1</v>
      </c>
      <c r="MF315" s="138">
        <f t="shared" si="597"/>
        <v>311</v>
      </c>
      <c r="MG315" s="138">
        <f t="shared" si="597"/>
        <v>2</v>
      </c>
      <c r="MH315" s="138">
        <f t="shared" si="597"/>
        <v>2</v>
      </c>
      <c r="MI315" s="138">
        <f t="shared" si="597"/>
        <v>2</v>
      </c>
      <c r="MJ315" s="138">
        <f t="shared" si="597"/>
        <v>3</v>
      </c>
      <c r="MK315" s="138">
        <f t="shared" si="597"/>
        <v>0</v>
      </c>
      <c r="ML315" s="138">
        <f t="shared" si="597"/>
        <v>1</v>
      </c>
      <c r="MM315" s="138">
        <f t="shared" si="597"/>
        <v>311</v>
      </c>
      <c r="MN315" s="138">
        <f t="shared" si="597"/>
        <v>8</v>
      </c>
      <c r="MO315" s="138">
        <f t="shared" si="597"/>
        <v>2</v>
      </c>
      <c r="MP315" s="138">
        <f t="shared" si="597"/>
        <v>1</v>
      </c>
      <c r="MQ315" s="138">
        <f t="shared" si="597"/>
        <v>0</v>
      </c>
      <c r="MR315" s="138">
        <f t="shared" si="597"/>
        <v>1</v>
      </c>
      <c r="MS315" s="138">
        <f t="shared" si="597"/>
        <v>311</v>
      </c>
      <c r="MT315" s="138">
        <f t="shared" si="597"/>
        <v>4</v>
      </c>
      <c r="MU315" s="138">
        <f t="shared" si="597"/>
        <v>95</v>
      </c>
      <c r="MV315" s="138">
        <f t="shared" si="597"/>
        <v>3</v>
      </c>
      <c r="MW315" s="138">
        <f t="shared" si="597"/>
        <v>1</v>
      </c>
      <c r="MX315" s="138">
        <f t="shared" si="597"/>
        <v>0</v>
      </c>
      <c r="MY315" s="138">
        <f t="shared" si="597"/>
        <v>1</v>
      </c>
      <c r="MZ315" s="138">
        <f t="shared" si="597"/>
        <v>1</v>
      </c>
      <c r="NA315" s="138">
        <f t="shared" si="597"/>
        <v>1</v>
      </c>
      <c r="NB315" s="138">
        <f t="shared" si="597"/>
        <v>1</v>
      </c>
      <c r="NC315" s="138">
        <f t="shared" si="597"/>
        <v>6</v>
      </c>
      <c r="ND315" s="138">
        <f t="shared" si="597"/>
        <v>4</v>
      </c>
      <c r="NE315" s="138">
        <f t="shared" si="597"/>
        <v>7</v>
      </c>
      <c r="NF315" s="138">
        <f t="shared" si="597"/>
        <v>1</v>
      </c>
      <c r="NG315" s="138">
        <f t="shared" si="597"/>
        <v>1</v>
      </c>
      <c r="NH315" s="138">
        <f t="shared" si="597"/>
        <v>2</v>
      </c>
      <c r="NI315" s="138">
        <f t="shared" si="597"/>
        <v>2</v>
      </c>
      <c r="NJ315" s="138">
        <f t="shared" si="597"/>
        <v>1</v>
      </c>
      <c r="NK315" s="138">
        <f t="shared" si="597"/>
        <v>0</v>
      </c>
      <c r="NL315" s="138">
        <f t="shared" si="597"/>
        <v>1</v>
      </c>
      <c r="NM315" s="138">
        <f t="shared" si="597"/>
        <v>1</v>
      </c>
      <c r="NN315" s="138">
        <f t="shared" si="597"/>
        <v>1</v>
      </c>
      <c r="NO315" s="138">
        <f t="shared" si="597"/>
        <v>2</v>
      </c>
      <c r="NP315" s="138">
        <f t="shared" si="597"/>
        <v>1</v>
      </c>
      <c r="NQ315" s="138">
        <f t="shared" si="597"/>
        <v>1</v>
      </c>
      <c r="NR315" s="138">
        <f t="shared" si="597"/>
        <v>0</v>
      </c>
      <c r="NS315" s="138">
        <f t="shared" si="597"/>
        <v>1</v>
      </c>
      <c r="NT315" s="138">
        <f t="shared" si="597"/>
        <v>1</v>
      </c>
      <c r="NU315" s="138">
        <f t="shared" si="597"/>
        <v>1</v>
      </c>
      <c r="NV315" s="138">
        <f t="shared" si="597"/>
        <v>2</v>
      </c>
      <c r="NW315" s="138">
        <f t="shared" si="597"/>
        <v>1</v>
      </c>
      <c r="NX315" s="138">
        <f t="shared" si="597"/>
        <v>1</v>
      </c>
      <c r="NY315" s="138">
        <f t="shared" si="597"/>
        <v>0</v>
      </c>
      <c r="NZ315" s="138">
        <f t="shared" si="597"/>
        <v>1</v>
      </c>
      <c r="OA315" s="138">
        <f t="shared" si="597"/>
        <v>1</v>
      </c>
      <c r="OB315" s="138">
        <f t="shared" si="597"/>
        <v>2</v>
      </c>
      <c r="OC315" s="138">
        <f t="shared" si="597"/>
        <v>3</v>
      </c>
      <c r="OD315" s="138">
        <f t="shared" si="597"/>
        <v>1</v>
      </c>
      <c r="OE315" s="138">
        <f t="shared" si="597"/>
        <v>1</v>
      </c>
      <c r="OF315" s="138">
        <f t="shared" si="597"/>
        <v>2</v>
      </c>
      <c r="OG315" s="138">
        <f t="shared" si="597"/>
        <v>0</v>
      </c>
      <c r="OH315" s="138">
        <f t="shared" si="597"/>
        <v>3</v>
      </c>
      <c r="OI315" s="138">
        <f t="shared" si="597"/>
        <v>16</v>
      </c>
      <c r="OJ315" s="138">
        <f t="shared" si="597"/>
        <v>2</v>
      </c>
      <c r="OK315" s="138">
        <f t="shared" si="597"/>
        <v>1</v>
      </c>
      <c r="OL315" s="138">
        <f t="shared" si="597"/>
        <v>0</v>
      </c>
      <c r="OM315" s="138">
        <f t="shared" si="597"/>
        <v>3</v>
      </c>
      <c r="ON315" s="138">
        <f t="shared" si="597"/>
        <v>1</v>
      </c>
      <c r="OO315" s="138">
        <f t="shared" si="597"/>
        <v>32</v>
      </c>
      <c r="OP315" s="138">
        <f t="shared" si="597"/>
        <v>1</v>
      </c>
      <c r="OQ315" s="138">
        <f t="shared" ref="OQ315:RB315" si="598">SUBTOTAL(102,OQ3:OQ313)</f>
        <v>3</v>
      </c>
      <c r="OR315" s="138">
        <f t="shared" si="598"/>
        <v>8</v>
      </c>
      <c r="OS315" s="138">
        <f t="shared" si="598"/>
        <v>7</v>
      </c>
      <c r="OT315" s="138">
        <f t="shared" si="598"/>
        <v>7</v>
      </c>
      <c r="OU315" s="138">
        <f t="shared" si="598"/>
        <v>1</v>
      </c>
      <c r="OV315" s="138">
        <f t="shared" si="598"/>
        <v>6</v>
      </c>
      <c r="OW315" s="138">
        <f t="shared" si="598"/>
        <v>10</v>
      </c>
      <c r="OX315" s="138">
        <f t="shared" si="598"/>
        <v>1</v>
      </c>
      <c r="OY315" s="138">
        <f t="shared" si="598"/>
        <v>1</v>
      </c>
      <c r="OZ315" s="138">
        <f t="shared" si="598"/>
        <v>7</v>
      </c>
      <c r="PA315" s="138">
        <f t="shared" si="598"/>
        <v>0</v>
      </c>
      <c r="PB315" s="138">
        <f t="shared" si="598"/>
        <v>1</v>
      </c>
      <c r="PC315" s="138">
        <f t="shared" si="598"/>
        <v>1</v>
      </c>
      <c r="PD315" s="138">
        <f t="shared" si="598"/>
        <v>311</v>
      </c>
      <c r="PE315" s="138">
        <f t="shared" si="598"/>
        <v>60</v>
      </c>
      <c r="PF315" s="138">
        <f t="shared" si="598"/>
        <v>3</v>
      </c>
      <c r="PG315" s="138">
        <f t="shared" si="598"/>
        <v>3</v>
      </c>
      <c r="PH315" s="138">
        <f t="shared" si="598"/>
        <v>1</v>
      </c>
      <c r="PI315" s="138">
        <f t="shared" si="598"/>
        <v>1</v>
      </c>
      <c r="PJ315" s="138">
        <f t="shared" si="598"/>
        <v>1</v>
      </c>
      <c r="PK315" s="138">
        <f t="shared" si="598"/>
        <v>1</v>
      </c>
      <c r="PL315" s="138">
        <f t="shared" si="598"/>
        <v>1</v>
      </c>
      <c r="PM315" s="138">
        <f t="shared" si="598"/>
        <v>2</v>
      </c>
      <c r="PN315" s="138">
        <f t="shared" si="598"/>
        <v>1</v>
      </c>
      <c r="PO315" s="138">
        <f t="shared" si="598"/>
        <v>1</v>
      </c>
      <c r="PP315" s="138">
        <f t="shared" si="598"/>
        <v>1</v>
      </c>
      <c r="PQ315" s="138">
        <f t="shared" si="598"/>
        <v>0</v>
      </c>
      <c r="PR315" s="138">
        <f t="shared" si="598"/>
        <v>2</v>
      </c>
      <c r="PS315" s="138">
        <f t="shared" si="598"/>
        <v>2</v>
      </c>
      <c r="PT315" s="138">
        <f t="shared" si="598"/>
        <v>2</v>
      </c>
      <c r="PU315" s="138">
        <f t="shared" si="598"/>
        <v>1</v>
      </c>
      <c r="PV315" s="138">
        <f t="shared" si="598"/>
        <v>1</v>
      </c>
      <c r="PW315" s="138">
        <f t="shared" si="598"/>
        <v>2</v>
      </c>
      <c r="PX315" s="138">
        <f t="shared" si="598"/>
        <v>3</v>
      </c>
      <c r="PY315" s="138">
        <f t="shared" si="598"/>
        <v>1</v>
      </c>
      <c r="PZ315" s="138">
        <f t="shared" si="598"/>
        <v>1</v>
      </c>
      <c r="QA315" s="138">
        <f t="shared" si="598"/>
        <v>1</v>
      </c>
      <c r="QB315" s="138">
        <f t="shared" si="598"/>
        <v>1</v>
      </c>
      <c r="QC315" s="138">
        <f t="shared" si="598"/>
        <v>1</v>
      </c>
      <c r="QD315" s="138">
        <f t="shared" si="598"/>
        <v>1</v>
      </c>
      <c r="QE315" s="138">
        <f t="shared" si="598"/>
        <v>1</v>
      </c>
      <c r="QF315" s="138">
        <f t="shared" si="598"/>
        <v>311</v>
      </c>
      <c r="QG315" s="138">
        <f t="shared" si="598"/>
        <v>3</v>
      </c>
      <c r="QH315" s="138">
        <f t="shared" si="598"/>
        <v>4</v>
      </c>
      <c r="QI315" s="138">
        <f t="shared" si="598"/>
        <v>1</v>
      </c>
      <c r="QJ315" s="138">
        <f t="shared" si="598"/>
        <v>1</v>
      </c>
      <c r="QK315" s="138">
        <f t="shared" si="598"/>
        <v>1</v>
      </c>
      <c r="QL315" s="138">
        <f t="shared" si="598"/>
        <v>1</v>
      </c>
      <c r="QM315" s="138">
        <f t="shared" si="598"/>
        <v>1</v>
      </c>
      <c r="QN315" s="138">
        <f t="shared" si="598"/>
        <v>0</v>
      </c>
      <c r="QO315" s="138">
        <f t="shared" si="598"/>
        <v>1</v>
      </c>
      <c r="QP315" s="138">
        <f t="shared" si="598"/>
        <v>2</v>
      </c>
      <c r="QQ315" s="138">
        <f t="shared" si="598"/>
        <v>1</v>
      </c>
      <c r="QR315" s="138">
        <f t="shared" si="598"/>
        <v>2</v>
      </c>
      <c r="QS315" s="138">
        <f t="shared" si="598"/>
        <v>1</v>
      </c>
      <c r="QT315" s="138">
        <f t="shared" si="598"/>
        <v>1</v>
      </c>
      <c r="QU315" s="138">
        <f t="shared" si="598"/>
        <v>1</v>
      </c>
      <c r="QV315" s="138">
        <f t="shared" si="598"/>
        <v>2</v>
      </c>
      <c r="QW315" s="138">
        <f t="shared" si="598"/>
        <v>1</v>
      </c>
      <c r="QX315" s="138">
        <f t="shared" si="598"/>
        <v>1</v>
      </c>
      <c r="QY315" s="138">
        <f t="shared" si="598"/>
        <v>311</v>
      </c>
      <c r="QZ315" s="138">
        <f t="shared" si="598"/>
        <v>4</v>
      </c>
      <c r="RA315" s="138">
        <f t="shared" si="598"/>
        <v>7</v>
      </c>
      <c r="RB315" s="138">
        <f t="shared" si="598"/>
        <v>1</v>
      </c>
      <c r="RC315" s="138">
        <f t="shared" ref="RC315:TN315" si="599">SUBTOTAL(102,RC3:RC313)</f>
        <v>1</v>
      </c>
      <c r="RD315" s="138">
        <f t="shared" si="599"/>
        <v>1</v>
      </c>
      <c r="RE315" s="138">
        <f t="shared" si="599"/>
        <v>1</v>
      </c>
      <c r="RF315" s="138">
        <f t="shared" si="599"/>
        <v>2</v>
      </c>
      <c r="RG315" s="138">
        <f t="shared" si="599"/>
        <v>1</v>
      </c>
      <c r="RH315" s="138">
        <f t="shared" si="599"/>
        <v>1</v>
      </c>
      <c r="RI315" s="138">
        <f t="shared" si="599"/>
        <v>1</v>
      </c>
      <c r="RJ315" s="138">
        <f t="shared" si="599"/>
        <v>1</v>
      </c>
      <c r="RK315" s="138">
        <f t="shared" si="599"/>
        <v>311</v>
      </c>
      <c r="RL315" s="138">
        <f t="shared" si="599"/>
        <v>11</v>
      </c>
      <c r="RM315" s="138">
        <f t="shared" si="599"/>
        <v>3</v>
      </c>
      <c r="RN315" s="138">
        <f t="shared" si="599"/>
        <v>2</v>
      </c>
      <c r="RO315" s="138">
        <f t="shared" si="599"/>
        <v>1</v>
      </c>
      <c r="RP315" s="138">
        <f t="shared" si="599"/>
        <v>1</v>
      </c>
      <c r="RQ315" s="138">
        <f t="shared" si="599"/>
        <v>2</v>
      </c>
      <c r="RR315" s="138">
        <f t="shared" si="599"/>
        <v>3</v>
      </c>
      <c r="RS315" s="138">
        <f t="shared" si="599"/>
        <v>1</v>
      </c>
      <c r="RT315" s="138">
        <f t="shared" si="599"/>
        <v>1</v>
      </c>
      <c r="RU315" s="138">
        <f t="shared" si="599"/>
        <v>1</v>
      </c>
      <c r="RV315" s="138">
        <f t="shared" si="599"/>
        <v>1</v>
      </c>
      <c r="RW315" s="138">
        <f t="shared" si="599"/>
        <v>0</v>
      </c>
      <c r="RX315" s="138">
        <f t="shared" si="599"/>
        <v>1</v>
      </c>
      <c r="RY315" s="138">
        <f t="shared" si="599"/>
        <v>2</v>
      </c>
      <c r="RZ315" s="138">
        <f t="shared" si="599"/>
        <v>0</v>
      </c>
      <c r="SA315" s="138">
        <f t="shared" si="599"/>
        <v>311</v>
      </c>
      <c r="SB315" s="138">
        <f t="shared" si="599"/>
        <v>9</v>
      </c>
      <c r="SC315" s="138">
        <f t="shared" si="599"/>
        <v>1</v>
      </c>
      <c r="SD315" s="138">
        <f t="shared" si="599"/>
        <v>0</v>
      </c>
      <c r="SE315" s="138">
        <f t="shared" si="599"/>
        <v>2</v>
      </c>
      <c r="SF315" s="138">
        <f t="shared" si="599"/>
        <v>1</v>
      </c>
      <c r="SG315" s="138">
        <f t="shared" si="599"/>
        <v>311</v>
      </c>
      <c r="SH315" s="138">
        <f t="shared" si="599"/>
        <v>4</v>
      </c>
      <c r="SI315" s="138">
        <f t="shared" si="599"/>
        <v>5</v>
      </c>
      <c r="SJ315" s="138">
        <f t="shared" si="599"/>
        <v>0</v>
      </c>
      <c r="SK315" s="138">
        <f t="shared" si="599"/>
        <v>1</v>
      </c>
      <c r="SL315" s="138">
        <f t="shared" si="599"/>
        <v>1</v>
      </c>
      <c r="SM315" s="138">
        <f t="shared" si="599"/>
        <v>2</v>
      </c>
      <c r="SN315" s="138">
        <f t="shared" si="599"/>
        <v>2</v>
      </c>
      <c r="SO315" s="138">
        <f t="shared" si="599"/>
        <v>311</v>
      </c>
      <c r="SP315" s="138">
        <f t="shared" si="599"/>
        <v>9</v>
      </c>
      <c r="SQ315" s="138">
        <f t="shared" si="599"/>
        <v>2</v>
      </c>
      <c r="SR315" s="138">
        <f t="shared" si="599"/>
        <v>1</v>
      </c>
      <c r="SS315" s="138">
        <f t="shared" si="599"/>
        <v>1</v>
      </c>
      <c r="ST315" s="138">
        <f t="shared" si="599"/>
        <v>1</v>
      </c>
      <c r="SU315" s="138">
        <f t="shared" si="599"/>
        <v>1</v>
      </c>
      <c r="SV315" s="138">
        <f t="shared" si="599"/>
        <v>1</v>
      </c>
      <c r="SW315" s="138">
        <f t="shared" si="599"/>
        <v>1</v>
      </c>
      <c r="SX315" s="138">
        <f t="shared" si="599"/>
        <v>1</v>
      </c>
      <c r="SY315" s="138">
        <f t="shared" si="599"/>
        <v>1</v>
      </c>
      <c r="SZ315" s="138">
        <f t="shared" si="599"/>
        <v>1</v>
      </c>
      <c r="TA315" s="138">
        <f t="shared" si="599"/>
        <v>2</v>
      </c>
      <c r="TB315" s="138">
        <f t="shared" si="599"/>
        <v>311</v>
      </c>
      <c r="TC315" s="138">
        <f t="shared" si="599"/>
        <v>2</v>
      </c>
      <c r="TD315" s="138">
        <f t="shared" si="599"/>
        <v>21</v>
      </c>
      <c r="TE315" s="138">
        <f t="shared" si="599"/>
        <v>1</v>
      </c>
      <c r="TF315" s="138">
        <f t="shared" si="599"/>
        <v>1</v>
      </c>
      <c r="TG315" s="138">
        <f t="shared" si="599"/>
        <v>1</v>
      </c>
      <c r="TH315" s="138">
        <f t="shared" si="599"/>
        <v>1</v>
      </c>
      <c r="TI315" s="138">
        <f t="shared" si="599"/>
        <v>1</v>
      </c>
      <c r="TJ315" s="138">
        <f t="shared" si="599"/>
        <v>5</v>
      </c>
      <c r="TK315" s="138">
        <f t="shared" si="599"/>
        <v>1</v>
      </c>
      <c r="TL315" s="138">
        <f t="shared" si="599"/>
        <v>1</v>
      </c>
      <c r="TM315" s="138">
        <f t="shared" si="599"/>
        <v>1</v>
      </c>
      <c r="TN315" s="138">
        <f t="shared" si="599"/>
        <v>1</v>
      </c>
      <c r="TO315" s="138">
        <f t="shared" ref="TO315:VZ315" si="600">SUBTOTAL(102,TO3:TO313)</f>
        <v>1</v>
      </c>
      <c r="TP315" s="138">
        <f t="shared" si="600"/>
        <v>1</v>
      </c>
      <c r="TQ315" s="138">
        <f t="shared" si="600"/>
        <v>1</v>
      </c>
      <c r="TR315" s="138">
        <f t="shared" si="600"/>
        <v>1</v>
      </c>
      <c r="TS315" s="138">
        <f t="shared" si="600"/>
        <v>311</v>
      </c>
      <c r="TT315" s="138">
        <f t="shared" si="600"/>
        <v>28</v>
      </c>
      <c r="TU315" s="138">
        <f t="shared" si="600"/>
        <v>3</v>
      </c>
      <c r="TV315" s="138">
        <f t="shared" si="600"/>
        <v>1</v>
      </c>
      <c r="TW315" s="138">
        <f t="shared" si="600"/>
        <v>1</v>
      </c>
      <c r="TX315" s="138">
        <f t="shared" si="600"/>
        <v>1</v>
      </c>
      <c r="TY315" s="138">
        <f t="shared" si="600"/>
        <v>1</v>
      </c>
      <c r="TZ315" s="138">
        <f t="shared" si="600"/>
        <v>1</v>
      </c>
      <c r="UA315" s="138">
        <f t="shared" si="600"/>
        <v>1</v>
      </c>
      <c r="UB315" s="138">
        <f t="shared" si="600"/>
        <v>1</v>
      </c>
      <c r="UC315" s="138">
        <f t="shared" si="600"/>
        <v>2</v>
      </c>
      <c r="UD315" s="138">
        <f t="shared" si="600"/>
        <v>311</v>
      </c>
      <c r="UE315" s="138">
        <f t="shared" si="600"/>
        <v>10</v>
      </c>
      <c r="UF315" s="138">
        <f t="shared" si="600"/>
        <v>1</v>
      </c>
      <c r="UG315" s="138">
        <f t="shared" si="600"/>
        <v>311</v>
      </c>
      <c r="UH315" s="138">
        <f t="shared" si="600"/>
        <v>1</v>
      </c>
      <c r="UI315" s="138">
        <f t="shared" si="600"/>
        <v>0</v>
      </c>
      <c r="UJ315" s="138">
        <f t="shared" si="600"/>
        <v>1</v>
      </c>
      <c r="UK315" s="138">
        <f t="shared" si="600"/>
        <v>1</v>
      </c>
      <c r="UL315" s="138">
        <f t="shared" si="600"/>
        <v>1</v>
      </c>
      <c r="UM315" s="138">
        <f t="shared" si="600"/>
        <v>2</v>
      </c>
      <c r="UN315" s="138">
        <f t="shared" si="600"/>
        <v>1</v>
      </c>
      <c r="UO315" s="138">
        <f t="shared" si="600"/>
        <v>0</v>
      </c>
      <c r="UP315" s="138">
        <f t="shared" si="600"/>
        <v>1</v>
      </c>
      <c r="UQ315" s="138">
        <f t="shared" si="600"/>
        <v>311</v>
      </c>
      <c r="UR315" s="138">
        <f t="shared" si="600"/>
        <v>5</v>
      </c>
      <c r="US315" s="138">
        <f t="shared" si="600"/>
        <v>11</v>
      </c>
      <c r="UT315" s="138">
        <f t="shared" si="600"/>
        <v>2</v>
      </c>
      <c r="UU315" s="138">
        <f t="shared" si="600"/>
        <v>1</v>
      </c>
      <c r="UV315" s="138">
        <f t="shared" si="600"/>
        <v>1</v>
      </c>
      <c r="UW315" s="138">
        <f t="shared" si="600"/>
        <v>1</v>
      </c>
      <c r="UX315" s="138">
        <f t="shared" si="600"/>
        <v>1</v>
      </c>
      <c r="UY315" s="138">
        <f t="shared" si="600"/>
        <v>1</v>
      </c>
      <c r="UZ315" s="138">
        <f t="shared" si="600"/>
        <v>1</v>
      </c>
      <c r="VA315" s="138">
        <f t="shared" si="600"/>
        <v>311</v>
      </c>
      <c r="VB315" s="138">
        <f t="shared" si="600"/>
        <v>17</v>
      </c>
      <c r="VC315" s="138">
        <f t="shared" si="600"/>
        <v>4</v>
      </c>
      <c r="VD315" s="138">
        <f t="shared" si="600"/>
        <v>1</v>
      </c>
      <c r="VE315" s="138">
        <f t="shared" si="600"/>
        <v>1</v>
      </c>
      <c r="VF315" s="138">
        <f t="shared" si="600"/>
        <v>2</v>
      </c>
      <c r="VG315" s="138">
        <f t="shared" si="600"/>
        <v>311</v>
      </c>
      <c r="VH315" s="138">
        <f t="shared" si="600"/>
        <v>6</v>
      </c>
      <c r="VI315" s="138">
        <f t="shared" si="600"/>
        <v>10</v>
      </c>
      <c r="VJ315" s="138">
        <f t="shared" si="600"/>
        <v>1</v>
      </c>
      <c r="VK315" s="138">
        <f t="shared" si="600"/>
        <v>1</v>
      </c>
      <c r="VL315" s="138">
        <f t="shared" si="600"/>
        <v>1</v>
      </c>
      <c r="VM315" s="138">
        <f t="shared" si="600"/>
        <v>1</v>
      </c>
      <c r="VN315" s="138">
        <f t="shared" si="600"/>
        <v>1</v>
      </c>
      <c r="VO315" s="138">
        <f t="shared" si="600"/>
        <v>1</v>
      </c>
      <c r="VP315" s="138">
        <f t="shared" si="600"/>
        <v>1</v>
      </c>
      <c r="VQ315" s="138">
        <f t="shared" si="600"/>
        <v>1</v>
      </c>
      <c r="VR315" s="138">
        <f t="shared" si="600"/>
        <v>1</v>
      </c>
      <c r="VS315" s="138">
        <f t="shared" si="600"/>
        <v>1</v>
      </c>
      <c r="VT315" s="138">
        <f t="shared" si="600"/>
        <v>1</v>
      </c>
      <c r="VU315" s="138">
        <f t="shared" si="600"/>
        <v>1</v>
      </c>
      <c r="VV315" s="138">
        <f t="shared" si="600"/>
        <v>1</v>
      </c>
      <c r="VW315" s="138">
        <f t="shared" si="600"/>
        <v>1</v>
      </c>
      <c r="VX315" s="138">
        <f t="shared" si="600"/>
        <v>1</v>
      </c>
      <c r="VY315" s="138">
        <f t="shared" si="600"/>
        <v>3</v>
      </c>
      <c r="VZ315" s="138">
        <f t="shared" si="600"/>
        <v>1</v>
      </c>
      <c r="WA315" s="138">
        <f t="shared" ref="WA315:YC315" si="601">SUBTOTAL(102,WA3:WA313)</f>
        <v>1</v>
      </c>
      <c r="WB315" s="138">
        <f t="shared" si="601"/>
        <v>1</v>
      </c>
      <c r="WC315" s="138">
        <f t="shared" si="601"/>
        <v>1</v>
      </c>
      <c r="WD315" s="138">
        <f t="shared" si="601"/>
        <v>1</v>
      </c>
      <c r="WE315" s="138">
        <f t="shared" si="601"/>
        <v>1</v>
      </c>
      <c r="WF315" s="138">
        <f t="shared" si="601"/>
        <v>1</v>
      </c>
      <c r="WG315" s="138">
        <f t="shared" si="601"/>
        <v>1</v>
      </c>
      <c r="WH315" s="138">
        <f t="shared" si="601"/>
        <v>1</v>
      </c>
      <c r="WI315" s="138">
        <f t="shared" si="601"/>
        <v>1</v>
      </c>
      <c r="WJ315" s="138">
        <f t="shared" si="601"/>
        <v>1</v>
      </c>
      <c r="WK315" s="138">
        <f t="shared" si="601"/>
        <v>1</v>
      </c>
      <c r="WL315" s="138">
        <f t="shared" si="601"/>
        <v>1</v>
      </c>
      <c r="WM315" s="138">
        <f t="shared" si="601"/>
        <v>1</v>
      </c>
      <c r="WN315" s="138">
        <f t="shared" si="601"/>
        <v>1</v>
      </c>
      <c r="WO315" s="138">
        <f t="shared" si="601"/>
        <v>1</v>
      </c>
      <c r="WP315" s="138">
        <f t="shared" si="601"/>
        <v>2</v>
      </c>
      <c r="WQ315" s="138">
        <f t="shared" si="601"/>
        <v>1</v>
      </c>
      <c r="WR315" s="138">
        <f t="shared" si="601"/>
        <v>1</v>
      </c>
      <c r="WS315" s="138">
        <f t="shared" si="601"/>
        <v>2</v>
      </c>
      <c r="WT315" s="138">
        <f t="shared" si="601"/>
        <v>1</v>
      </c>
      <c r="WU315" s="138">
        <f t="shared" si="601"/>
        <v>1</v>
      </c>
      <c r="WV315" s="138">
        <f t="shared" si="601"/>
        <v>1</v>
      </c>
      <c r="WW315" s="138">
        <f t="shared" si="601"/>
        <v>1</v>
      </c>
      <c r="WX315" s="138">
        <f t="shared" si="601"/>
        <v>1</v>
      </c>
      <c r="WY315" s="138">
        <f t="shared" si="601"/>
        <v>311</v>
      </c>
      <c r="WZ315" s="138">
        <f t="shared" si="601"/>
        <v>14</v>
      </c>
      <c r="XA315" s="138">
        <f t="shared" si="601"/>
        <v>2</v>
      </c>
      <c r="XB315" s="138">
        <f t="shared" si="601"/>
        <v>311</v>
      </c>
      <c r="XC315" s="138">
        <f t="shared" si="601"/>
        <v>2</v>
      </c>
      <c r="XD315" s="138">
        <f t="shared" si="601"/>
        <v>3</v>
      </c>
      <c r="XE315" s="138">
        <f t="shared" si="601"/>
        <v>1</v>
      </c>
      <c r="XF315" s="138">
        <f t="shared" si="601"/>
        <v>1</v>
      </c>
      <c r="XG315" s="138">
        <f t="shared" si="601"/>
        <v>311</v>
      </c>
      <c r="XH315" s="138">
        <f t="shared" si="601"/>
        <v>5</v>
      </c>
      <c r="XI315" s="138">
        <f t="shared" si="601"/>
        <v>17</v>
      </c>
      <c r="XJ315" s="138">
        <f t="shared" si="601"/>
        <v>5</v>
      </c>
      <c r="XK315" s="138">
        <f t="shared" si="601"/>
        <v>0</v>
      </c>
      <c r="XL315" s="138">
        <f t="shared" si="601"/>
        <v>311</v>
      </c>
      <c r="XM315" s="138">
        <f t="shared" si="601"/>
        <v>311</v>
      </c>
      <c r="XN315" s="138">
        <f t="shared" si="601"/>
        <v>311</v>
      </c>
      <c r="XO315" s="138">
        <f t="shared" si="601"/>
        <v>311</v>
      </c>
      <c r="XP315" s="138">
        <f t="shared" si="601"/>
        <v>311</v>
      </c>
      <c r="XQ315" s="138">
        <f t="shared" si="601"/>
        <v>311</v>
      </c>
      <c r="XR315" s="138">
        <f t="shared" si="601"/>
        <v>311</v>
      </c>
      <c r="XS315" s="138">
        <f t="shared" si="601"/>
        <v>311</v>
      </c>
      <c r="XT315" s="138">
        <f t="shared" si="601"/>
        <v>311</v>
      </c>
      <c r="XU315" s="138">
        <f t="shared" si="601"/>
        <v>311</v>
      </c>
      <c r="XV315" s="138">
        <f t="shared" si="601"/>
        <v>311</v>
      </c>
      <c r="XW315" s="138">
        <f t="shared" si="601"/>
        <v>311</v>
      </c>
      <c r="XX315" s="138">
        <f t="shared" si="601"/>
        <v>311</v>
      </c>
      <c r="XY315" s="138">
        <f t="shared" si="601"/>
        <v>311</v>
      </c>
      <c r="XZ315" s="138">
        <f t="shared" si="601"/>
        <v>311</v>
      </c>
      <c r="YA315" s="138">
        <f t="shared" si="601"/>
        <v>311</v>
      </c>
      <c r="YB315" s="138">
        <f t="shared" si="601"/>
        <v>311</v>
      </c>
      <c r="YC315" s="138">
        <f t="shared" si="601"/>
        <v>311</v>
      </c>
      <c r="YE315" s="138">
        <f t="shared" ref="YE315:YJ315" si="602">SUBTOTAL(102,YE3:YE313)</f>
        <v>278</v>
      </c>
      <c r="YF315" s="138">
        <f t="shared" si="602"/>
        <v>278</v>
      </c>
      <c r="YG315" s="138">
        <f t="shared" si="602"/>
        <v>278</v>
      </c>
      <c r="YH315" s="138">
        <f t="shared" si="602"/>
        <v>278</v>
      </c>
      <c r="YI315" s="138">
        <f t="shared" si="602"/>
        <v>276</v>
      </c>
      <c r="YJ315" s="138">
        <f t="shared" si="602"/>
        <v>276</v>
      </c>
      <c r="YK315" s="184"/>
      <c r="YL315" s="168"/>
      <c r="YM315" s="168"/>
      <c r="YN315" s="168"/>
      <c r="YO315" s="168"/>
      <c r="YP315" s="168"/>
      <c r="YQ315" s="168"/>
      <c r="YR315" s="168"/>
      <c r="YS315" s="168"/>
      <c r="YT315" s="168"/>
      <c r="YU315" s="168"/>
      <c r="YV315" s="168"/>
      <c r="YW315" s="168"/>
      <c r="YX315" s="168"/>
      <c r="YY315" s="168"/>
      <c r="YZ315" s="168"/>
      <c r="ZA315" s="168"/>
      <c r="ZB315" s="168"/>
      <c r="ZC315" s="168"/>
      <c r="ZD315" s="168"/>
      <c r="ZE315" s="168"/>
      <c r="ZF315" s="168"/>
      <c r="ZG315" s="168"/>
      <c r="ZH315" s="168"/>
      <c r="ZI315" s="168"/>
      <c r="ZJ315" s="168"/>
      <c r="ZK315" s="168"/>
      <c r="ZL315" s="168"/>
      <c r="ZM315" s="168"/>
      <c r="ZN315" s="168"/>
      <c r="ZO315" s="168"/>
      <c r="ZP315" s="168"/>
      <c r="ZQ315" s="168"/>
      <c r="ZR315" s="168"/>
      <c r="ZS315" s="168"/>
      <c r="ZT315" s="168"/>
      <c r="ZU315" s="168"/>
      <c r="ZV315" s="168"/>
      <c r="ZW315" s="168"/>
      <c r="ZX315" s="168"/>
      <c r="ZY315" s="168"/>
      <c r="ZZ315" s="168"/>
      <c r="AAA315" s="168"/>
      <c r="AAB315" s="168"/>
      <c r="AAC315" s="168"/>
      <c r="AAD315" s="168"/>
      <c r="AAE315" s="168"/>
      <c r="AAF315" s="168"/>
      <c r="AAG315" s="168"/>
      <c r="AAH315" s="168"/>
      <c r="AAI315" s="168"/>
      <c r="AAJ315" s="168"/>
      <c r="AAK315" s="168"/>
      <c r="AAL315" s="168"/>
      <c r="AAM315" s="168"/>
      <c r="AAN315" s="168"/>
      <c r="AAO315" s="168"/>
      <c r="AAP315" s="168"/>
      <c r="AAQ315" s="168"/>
      <c r="AAR315" s="168"/>
      <c r="AAS315" s="168"/>
      <c r="AAT315" s="168"/>
      <c r="AAU315" s="168"/>
      <c r="AAV315" s="168"/>
      <c r="AAW315" s="168"/>
      <c r="AAX315" s="168"/>
      <c r="AAY315" s="168"/>
      <c r="AAZ315" s="168"/>
      <c r="ABA315" s="168"/>
      <c r="ABB315" s="168"/>
      <c r="ABC315" s="168"/>
      <c r="ABD315" s="168"/>
      <c r="ABE315" s="168"/>
      <c r="ABF315" s="168"/>
      <c r="ABG315" s="168"/>
      <c r="ABH315" s="168"/>
      <c r="ABI315" s="168"/>
      <c r="ABJ315" s="168"/>
      <c r="ABK315" s="168"/>
      <c r="ABL315" s="168"/>
      <c r="ABM315" s="168"/>
      <c r="ABN315" s="168"/>
      <c r="ABO315" s="168"/>
      <c r="ABP315" s="168"/>
      <c r="ABQ315" s="168"/>
      <c r="ABR315" s="168"/>
      <c r="ABS315" s="168"/>
      <c r="ABT315" s="168"/>
      <c r="ABU315" s="168"/>
      <c r="ABV315" s="168"/>
      <c r="ABW315" s="168"/>
      <c r="ABX315" s="168"/>
      <c r="ABY315" s="168"/>
      <c r="ABZ315" s="168"/>
      <c r="ACA315" s="168"/>
      <c r="ACB315" s="168"/>
      <c r="ACC315" s="168"/>
      <c r="ACD315" s="169"/>
      <c r="ACI315" s="139"/>
      <c r="ACJ315" s="142"/>
      <c r="ACL315" s="168"/>
      <c r="ACM315" s="169"/>
      <c r="ACN315" s="139"/>
      <c r="ACO315" s="138">
        <f>SUBTOTAL(9,ACO3:ACO312)</f>
        <v>0</v>
      </c>
      <c r="ACP315" s="98">
        <f>SUBTOTAL(2,ACP3:ACP312)</f>
        <v>38</v>
      </c>
      <c r="ACQ315" s="98">
        <f>SUBTOTAL(9,ACQ3:ACQ312)</f>
        <v>128</v>
      </c>
      <c r="ACR315" s="100">
        <f>SUBTOTAL(3,ACR3:ACR312)</f>
        <v>308</v>
      </c>
      <c r="ACS315" s="98">
        <f>SUBTOTAL(9,ACS3:ACS312)</f>
        <v>190</v>
      </c>
      <c r="ACT315" s="98">
        <f>SUBTOTAL(9,ACT3:ACT312)</f>
        <v>123</v>
      </c>
      <c r="ACU315" s="98">
        <f>SUBTOTAL(9,ACU3:ACU312)</f>
        <v>108</v>
      </c>
      <c r="ACV315" s="98">
        <f>SUBTOTAL(9,ACV3:ACV312)</f>
        <v>109</v>
      </c>
      <c r="ACW315" s="98">
        <f>SUBTOTAL(9,ACW3:ACW312)</f>
        <v>6</v>
      </c>
      <c r="ACX315" s="98">
        <f>SUBTOTAL(102,ACX3:ACX312)</f>
        <v>73</v>
      </c>
      <c r="ACY315" s="98">
        <f>SUBTOTAL(102,ACX4:ACX312)</f>
        <v>72</v>
      </c>
      <c r="ACZ315" s="98">
        <f>SUBTOTAL(9,ACZ3:ACZ312)</f>
        <v>2</v>
      </c>
      <c r="ADA315" s="98">
        <f>SUBTOTAL(9,ADA3:ADA312)</f>
        <v>64</v>
      </c>
      <c r="ADB315" s="98"/>
      <c r="ADC315" s="98">
        <f t="shared" ref="ADC315:ADS315" si="603">SUBTOTAL(9,ADC3:ADC312)</f>
        <v>42</v>
      </c>
      <c r="ADD315" s="98">
        <f t="shared" si="603"/>
        <v>1</v>
      </c>
      <c r="ADE315" s="98">
        <f t="shared" si="603"/>
        <v>14</v>
      </c>
      <c r="ADF315" s="98">
        <f t="shared" si="603"/>
        <v>54</v>
      </c>
      <c r="ADG315" s="98">
        <f t="shared" si="603"/>
        <v>37</v>
      </c>
      <c r="ADH315" s="98">
        <f t="shared" si="603"/>
        <v>2</v>
      </c>
      <c r="ADI315" s="98">
        <f t="shared" si="603"/>
        <v>21</v>
      </c>
      <c r="ADJ315" s="98">
        <f t="shared" si="603"/>
        <v>6</v>
      </c>
      <c r="ADK315" s="98">
        <f t="shared" si="603"/>
        <v>5</v>
      </c>
      <c r="ADL315" s="98">
        <f t="shared" si="603"/>
        <v>89</v>
      </c>
      <c r="ADM315" s="98">
        <f t="shared" si="603"/>
        <v>7</v>
      </c>
      <c r="ADN315" s="98">
        <f t="shared" si="603"/>
        <v>60</v>
      </c>
      <c r="ADO315" s="98">
        <f t="shared" si="603"/>
        <v>83</v>
      </c>
      <c r="ADP315" s="98">
        <f t="shared" si="603"/>
        <v>26</v>
      </c>
      <c r="ADQ315" s="98">
        <f t="shared" si="603"/>
        <v>15</v>
      </c>
      <c r="ADR315" s="98">
        <f t="shared" si="603"/>
        <v>47</v>
      </c>
      <c r="ADS315" s="98">
        <f t="shared" si="603"/>
        <v>7</v>
      </c>
      <c r="ADT315" s="98"/>
      <c r="ADU315" s="98"/>
      <c r="ADV315" s="466"/>
      <c r="ADW315" s="98"/>
      <c r="ADX315" s="98">
        <f>SUBTOTAL(102,ADX3:ADX312)</f>
        <v>63</v>
      </c>
      <c r="ADY315" s="98">
        <f t="shared" ref="ADY315:AED315" si="604">SUBTOTAL(9,ADY3:ADY312)</f>
        <v>21</v>
      </c>
      <c r="ADZ315" s="98">
        <f t="shared" si="604"/>
        <v>18</v>
      </c>
      <c r="AEA315" s="98">
        <f t="shared" si="604"/>
        <v>16</v>
      </c>
      <c r="AEB315" s="98">
        <f t="shared" si="604"/>
        <v>58</v>
      </c>
      <c r="AEC315" s="98">
        <f t="shared" si="604"/>
        <v>25</v>
      </c>
      <c r="AED315" s="98">
        <f t="shared" si="604"/>
        <v>4</v>
      </c>
      <c r="AEE315" s="1">
        <f t="shared" si="586"/>
        <v>29</v>
      </c>
      <c r="AEF315" s="98">
        <f t="shared" ref="AEF315:AER315" si="605">SUBTOTAL(9,AEF3:AEF312)</f>
        <v>6</v>
      </c>
      <c r="AEG315" s="98">
        <f t="shared" si="605"/>
        <v>6</v>
      </c>
      <c r="AEH315" s="98">
        <f t="shared" si="605"/>
        <v>9</v>
      </c>
      <c r="AEI315" s="98">
        <f t="shared" si="605"/>
        <v>27</v>
      </c>
      <c r="AEJ315" s="98">
        <f t="shared" si="605"/>
        <v>2</v>
      </c>
      <c r="AEK315" s="98">
        <f t="shared" si="605"/>
        <v>1</v>
      </c>
      <c r="AEL315" s="98">
        <f t="shared" si="605"/>
        <v>9</v>
      </c>
      <c r="AEM315" s="98">
        <f t="shared" si="605"/>
        <v>9</v>
      </c>
      <c r="AEN315" s="98">
        <f t="shared" si="605"/>
        <v>3</v>
      </c>
      <c r="AEO315" s="98">
        <f t="shared" si="605"/>
        <v>11</v>
      </c>
      <c r="AEP315" s="98">
        <f t="shared" si="605"/>
        <v>1</v>
      </c>
      <c r="AEQ315" s="98">
        <f t="shared" si="605"/>
        <v>1</v>
      </c>
      <c r="AER315" s="98">
        <f t="shared" si="605"/>
        <v>42</v>
      </c>
      <c r="AES315" s="98"/>
      <c r="AET315" s="98">
        <f>SUBTOTAL(9,AET3:AET312)</f>
        <v>8</v>
      </c>
      <c r="AEU315" s="98"/>
      <c r="AEV315" s="98">
        <f>SUBTOTAL(9,AEV3:AEV312)</f>
        <v>49</v>
      </c>
      <c r="AEW315" s="98">
        <f>SUBTOTAL(9,AEW3:AEW312)</f>
        <v>4</v>
      </c>
      <c r="AEX315" s="98"/>
      <c r="AEY315" s="98">
        <f>SUBTOTAL(2,AEY3:AEY313)</f>
        <v>43</v>
      </c>
      <c r="AEZ315" s="98">
        <f>SUBTOTAL(9,AEZ3:AEZ312)</f>
        <v>0</v>
      </c>
      <c r="AFA315" s="98">
        <f>SUBTOTAL(9,AFA3:AFA312)</f>
        <v>88</v>
      </c>
      <c r="AFB315" s="98">
        <f>SUBTOTAL(9,AFB3:AFB312)</f>
        <v>0</v>
      </c>
      <c r="AFC315" s="98">
        <f>SUBTOTAL(9,AFC3:AFC312)</f>
        <v>80</v>
      </c>
      <c r="AFD315" s="98">
        <f>SUBTOTAL(9,AFD3:AFD312)</f>
        <v>10</v>
      </c>
      <c r="AFE315" s="98"/>
      <c r="AFF315" s="98">
        <f>SUBTOTAL(9,AFF3:AFF312)</f>
        <v>120</v>
      </c>
      <c r="AFG315" s="98"/>
      <c r="AFH315" s="98">
        <f>SUBTOTAL(9,AFH3:AFH312)</f>
        <v>8</v>
      </c>
      <c r="AFI315" s="98"/>
      <c r="AFJ315" s="98">
        <f t="shared" ref="AFJ315:AGK315" si="606">SUBTOTAL(9,AFJ3:AFJ312)</f>
        <v>71</v>
      </c>
      <c r="AFK315" s="98">
        <f t="shared" si="606"/>
        <v>13</v>
      </c>
      <c r="AFL315" s="98">
        <f t="shared" si="606"/>
        <v>28</v>
      </c>
      <c r="AFM315" s="98">
        <f t="shared" si="606"/>
        <v>155</v>
      </c>
      <c r="AFN315" s="98">
        <f t="shared" si="606"/>
        <v>98</v>
      </c>
      <c r="AFO315" s="98">
        <f t="shared" si="606"/>
        <v>32</v>
      </c>
      <c r="AFP315" s="98">
        <f t="shared" si="606"/>
        <v>72</v>
      </c>
      <c r="AFQ315" s="98">
        <f t="shared" si="606"/>
        <v>59</v>
      </c>
      <c r="AFR315" s="98">
        <f t="shared" si="606"/>
        <v>18</v>
      </c>
      <c r="AFS315" s="98">
        <f t="shared" si="606"/>
        <v>8</v>
      </c>
      <c r="AFT315" s="98">
        <f t="shared" si="606"/>
        <v>20</v>
      </c>
      <c r="AFU315" s="98">
        <f t="shared" si="606"/>
        <v>5</v>
      </c>
      <c r="AFV315" s="98">
        <f t="shared" si="606"/>
        <v>45</v>
      </c>
      <c r="AFW315" s="98">
        <f t="shared" si="606"/>
        <v>35</v>
      </c>
      <c r="AFX315" s="98">
        <f t="shared" si="606"/>
        <v>22</v>
      </c>
      <c r="AFY315" s="98">
        <f t="shared" si="606"/>
        <v>33</v>
      </c>
      <c r="AFZ315" s="98">
        <f t="shared" si="606"/>
        <v>10</v>
      </c>
      <c r="AGA315" s="98">
        <f t="shared" si="606"/>
        <v>2</v>
      </c>
      <c r="AGB315" s="98">
        <f t="shared" si="606"/>
        <v>10</v>
      </c>
      <c r="AGC315" s="98">
        <f t="shared" si="606"/>
        <v>14</v>
      </c>
      <c r="AGD315" s="98">
        <f t="shared" si="606"/>
        <v>3</v>
      </c>
      <c r="AGE315" s="98">
        <f t="shared" si="606"/>
        <v>2</v>
      </c>
      <c r="AGF315" s="98">
        <f t="shared" si="606"/>
        <v>2</v>
      </c>
      <c r="AGG315" s="98">
        <f t="shared" si="606"/>
        <v>8</v>
      </c>
      <c r="AGH315" s="98">
        <f t="shared" si="606"/>
        <v>8</v>
      </c>
      <c r="AGI315" s="98">
        <f t="shared" si="606"/>
        <v>4</v>
      </c>
      <c r="AGJ315" s="98">
        <f t="shared" si="606"/>
        <v>3</v>
      </c>
      <c r="AGK315" s="98">
        <f t="shared" si="606"/>
        <v>1</v>
      </c>
      <c r="AGL315" s="98"/>
      <c r="AGM315" s="98"/>
      <c r="AGN315" s="98"/>
      <c r="AGO315" s="98">
        <f>SUBTOTAL(9,AGO3:AGO312)</f>
        <v>4</v>
      </c>
      <c r="AGP315" s="98"/>
      <c r="AGQ315" s="98">
        <f>SUBTOTAL(9,AGQ3:AGQ312)</f>
        <v>6</v>
      </c>
      <c r="AGR315" s="98"/>
      <c r="AGS315" s="98">
        <f>SUBTOTAL(9,AGS3:AGS312)</f>
        <v>1</v>
      </c>
      <c r="AGT315" s="98"/>
      <c r="AGU315" s="98">
        <f>SUBTOTAL(9,AGU3:AGU312)</f>
        <v>15</v>
      </c>
      <c r="AGV315" s="98"/>
      <c r="AGW315" s="98">
        <f>SUBTOTAL(9,AGW3:AGW312)</f>
        <v>13</v>
      </c>
      <c r="AGX315" s="98"/>
      <c r="AGY315" s="98">
        <f>SUBTOTAL(9,AGY3:AGY312)</f>
        <v>5</v>
      </c>
      <c r="AGZ315" s="98"/>
      <c r="AHA315" s="98">
        <f>SUBTOTAL(9,AHA3:AHA312)</f>
        <v>7</v>
      </c>
      <c r="AHB315" s="98"/>
      <c r="AHC315" s="98">
        <f>SUBTOTAL(9,AHC3:AHC312)</f>
        <v>23</v>
      </c>
      <c r="AHD315" s="98"/>
      <c r="AHE315" s="98">
        <f>SUBTOTAL(9,AHE3:AHE312)</f>
        <v>7</v>
      </c>
      <c r="AHF315" s="98"/>
      <c r="AHG315" s="98">
        <f>SUBTOTAL(9,AHG3:AHG312)</f>
        <v>12</v>
      </c>
      <c r="AHH315" s="98">
        <f>SUBTOTAL(9,AHH3:AHH312)</f>
        <v>2</v>
      </c>
      <c r="AHI315" s="98">
        <f>SUBTOTAL(9,AHI3:AHI312)</f>
        <v>63</v>
      </c>
      <c r="AHJ315" s="98">
        <f>SUBTOTAL(102,AHJ3:AHJ312)</f>
        <v>225</v>
      </c>
      <c r="AHK315" s="98">
        <f t="shared" ref="AHK315:AHX315" si="607">SUBTOTAL(9,AHK3:AHK312)</f>
        <v>1679.94</v>
      </c>
      <c r="AHL315" s="98">
        <f t="shared" si="607"/>
        <v>230</v>
      </c>
      <c r="AHM315" s="98">
        <f t="shared" si="607"/>
        <v>79</v>
      </c>
      <c r="AHN315" s="98">
        <f t="shared" si="607"/>
        <v>188</v>
      </c>
      <c r="AHO315" s="98">
        <f t="shared" si="607"/>
        <v>63</v>
      </c>
      <c r="AHP315" s="98">
        <f t="shared" si="607"/>
        <v>23</v>
      </c>
      <c r="AHQ315" s="98">
        <f t="shared" si="607"/>
        <v>492</v>
      </c>
      <c r="AHR315" s="98">
        <f t="shared" si="607"/>
        <v>50</v>
      </c>
      <c r="AHS315" s="98">
        <f t="shared" si="607"/>
        <v>23</v>
      </c>
      <c r="AHT315" s="98">
        <f t="shared" si="607"/>
        <v>49</v>
      </c>
      <c r="AHU315" s="98">
        <f t="shared" si="607"/>
        <v>27</v>
      </c>
      <c r="AHV315" s="98">
        <f t="shared" si="607"/>
        <v>284</v>
      </c>
      <c r="AHW315" s="98">
        <f t="shared" si="607"/>
        <v>35</v>
      </c>
      <c r="AHX315" s="98">
        <f t="shared" si="607"/>
        <v>131</v>
      </c>
      <c r="AHY315" s="98">
        <f>SUBTOTAL(102,AHY3:AHY312)</f>
        <v>125</v>
      </c>
      <c r="AHZ315" s="98">
        <f>SUBTOTAL(102,AHZ3:AHZ312)</f>
        <v>125</v>
      </c>
      <c r="AIA315" s="98">
        <f>SUBTOTAL(102,AIA3:AIA312)</f>
        <v>113</v>
      </c>
      <c r="AIB315" s="98">
        <f t="shared" ref="AIB315:AIO315" si="608">SUBTOTAL(9,AIB3:AIB312)</f>
        <v>115</v>
      </c>
      <c r="AIC315" s="98">
        <f t="shared" si="608"/>
        <v>107</v>
      </c>
      <c r="AID315" s="98">
        <f t="shared" si="608"/>
        <v>32</v>
      </c>
      <c r="AIE315" s="98">
        <f t="shared" si="608"/>
        <v>61</v>
      </c>
      <c r="AIF315" s="98">
        <f t="shared" si="608"/>
        <v>23</v>
      </c>
      <c r="AIG315" s="98">
        <f t="shared" si="608"/>
        <v>44</v>
      </c>
      <c r="AIH315" s="98">
        <f t="shared" si="608"/>
        <v>25</v>
      </c>
      <c r="AII315" s="98">
        <f t="shared" si="608"/>
        <v>0</v>
      </c>
      <c r="AIJ315" s="98">
        <f t="shared" si="608"/>
        <v>171</v>
      </c>
      <c r="AIK315" s="98">
        <f t="shared" si="608"/>
        <v>81</v>
      </c>
      <c r="AIL315" s="98">
        <f t="shared" si="608"/>
        <v>42</v>
      </c>
      <c r="AIM315" s="98">
        <f t="shared" si="608"/>
        <v>7</v>
      </c>
      <c r="AIN315" s="98">
        <f t="shared" si="608"/>
        <v>60</v>
      </c>
      <c r="AIO315" s="98">
        <f t="shared" si="608"/>
        <v>18</v>
      </c>
      <c r="AIP315" s="98"/>
      <c r="AIQ315" s="98">
        <f>SUBTOTAL(9,AIQ3:AIQ312)</f>
        <v>29</v>
      </c>
      <c r="AIR315" s="98"/>
      <c r="AIS315" s="98">
        <f>SUBTOTAL(9,AIS3:AIS312)</f>
        <v>6</v>
      </c>
      <c r="AIT315" s="98"/>
      <c r="AIU315" s="98">
        <f>SUBTOTAL(9,AIU3:AIU312)</f>
        <v>7</v>
      </c>
      <c r="AIV315" s="98"/>
      <c r="AIW315" s="98">
        <f>SUBTOTAL(9,AIW3:AIW312)</f>
        <v>47</v>
      </c>
      <c r="AIX315" s="98">
        <f>SUBTOTAL(9,AIX3:AIX312)</f>
        <v>102</v>
      </c>
      <c r="AIY315" s="98">
        <f>SUBTOTAL(2,AIY3:AIY313)</f>
        <v>175</v>
      </c>
      <c r="AIZ315" s="98">
        <f>SUBTOTAL(2,AIZ3:AIZ313)</f>
        <v>8</v>
      </c>
      <c r="AJA315" s="98"/>
      <c r="AJB315" s="98"/>
      <c r="AJC315" s="98"/>
      <c r="AJD315" s="98">
        <f>SUBTOTAL(9,AJD3:AJD312)</f>
        <v>129</v>
      </c>
      <c r="AJE315" s="98">
        <f>SUBTOTAL(9,AJE3:AJE312)</f>
        <v>94</v>
      </c>
      <c r="AJF315" s="451">
        <f>SUBTOTAL(102,AJF3:AJF312)</f>
        <v>130</v>
      </c>
      <c r="AJG315" s="98">
        <f>SUBTOTAL(102,AJG3:AJG312)</f>
        <v>56</v>
      </c>
      <c r="AJH315" s="395">
        <f>SUBTOTAL(102,AJH3:AJH312)</f>
        <v>304</v>
      </c>
      <c r="AJI315" s="99">
        <f>SUBTOTAL(102,AJI3:AJI312)</f>
        <v>282</v>
      </c>
      <c r="AJJ315" s="98">
        <f>SUBTOTAL(102,AJJ3:AJJ312)</f>
        <v>0</v>
      </c>
      <c r="AJK315" s="98">
        <f>SUBTOTAL(2,AJK3:AJK313)</f>
        <v>118</v>
      </c>
      <c r="AJL315" s="98">
        <f>SUBTOTAL(102,AJL3:AJL312)</f>
        <v>130</v>
      </c>
      <c r="AJM315" s="98">
        <f t="shared" ref="AJM315:AJV315" si="609">SUBTOTAL(9,AJM3:AJM312)</f>
        <v>136</v>
      </c>
      <c r="AJN315" s="98">
        <f t="shared" si="609"/>
        <v>9</v>
      </c>
      <c r="AJO315" s="98">
        <f t="shared" si="609"/>
        <v>3</v>
      </c>
      <c r="AJP315" s="98">
        <f t="shared" si="609"/>
        <v>3</v>
      </c>
      <c r="AJQ315" s="98">
        <f t="shared" si="609"/>
        <v>1</v>
      </c>
      <c r="AJR315" s="98">
        <f t="shared" si="609"/>
        <v>2</v>
      </c>
      <c r="AJS315" s="98">
        <f t="shared" si="609"/>
        <v>7</v>
      </c>
      <c r="AJT315" s="98">
        <f t="shared" si="609"/>
        <v>1</v>
      </c>
      <c r="AJU315" s="98">
        <f t="shared" si="609"/>
        <v>5</v>
      </c>
      <c r="AJV315" s="98">
        <f t="shared" si="609"/>
        <v>24</v>
      </c>
      <c r="AJW315" s="98">
        <f>SUBTOTAL(102,AJW3:AJW312)</f>
        <v>307</v>
      </c>
      <c r="AJX315" s="98">
        <f>SUBTOTAL(102,AJX3:AJX312)</f>
        <v>51</v>
      </c>
      <c r="AJY315" s="98">
        <f>SUBTOTAL(9,AJY3:AJY312)</f>
        <v>1328</v>
      </c>
      <c r="AJZ315" s="98">
        <f>SUBTOTAL(102,AJZ3:AJZ312)</f>
        <v>298</v>
      </c>
      <c r="AKA315" s="98">
        <f>SUBTOTAL(102,AKA3:AKA312)</f>
        <v>0</v>
      </c>
      <c r="AKB315" s="98">
        <f t="shared" ref="AKB315:ALL315" si="610">SUBTOTAL(9,AKB3:AKB312)</f>
        <v>0</v>
      </c>
      <c r="AKC315" s="98">
        <f t="shared" si="610"/>
        <v>264</v>
      </c>
      <c r="AKD315" s="98">
        <f t="shared" si="610"/>
        <v>18.857142857142858</v>
      </c>
      <c r="AKE315" s="98">
        <f t="shared" si="610"/>
        <v>0</v>
      </c>
      <c r="AKF315" s="98">
        <f t="shared" si="610"/>
        <v>0</v>
      </c>
      <c r="AKG315" s="98">
        <f t="shared" si="610"/>
        <v>0</v>
      </c>
      <c r="AKH315" s="98">
        <f t="shared" si="610"/>
        <v>0</v>
      </c>
      <c r="AKI315" s="98">
        <f t="shared" si="610"/>
        <v>0</v>
      </c>
      <c r="AKJ315" s="98">
        <f t="shared" si="610"/>
        <v>0</v>
      </c>
      <c r="AKK315" s="98">
        <f t="shared" si="610"/>
        <v>0</v>
      </c>
      <c r="AKL315" s="98">
        <f t="shared" si="610"/>
        <v>0</v>
      </c>
      <c r="AKM315" s="98">
        <f t="shared" si="610"/>
        <v>0</v>
      </c>
      <c r="AKN315" s="98">
        <f t="shared" si="610"/>
        <v>0</v>
      </c>
      <c r="AKO315" s="98">
        <f t="shared" si="610"/>
        <v>0</v>
      </c>
      <c r="AKP315" s="98">
        <f t="shared" si="610"/>
        <v>0</v>
      </c>
      <c r="AKQ315" s="98">
        <f t="shared" si="610"/>
        <v>0</v>
      </c>
      <c r="AKR315" s="98">
        <f t="shared" si="610"/>
        <v>0</v>
      </c>
      <c r="AKS315" s="98">
        <f t="shared" si="610"/>
        <v>0</v>
      </c>
      <c r="AKT315" s="98">
        <f t="shared" si="610"/>
        <v>0</v>
      </c>
      <c r="AKU315" s="98">
        <f t="shared" si="610"/>
        <v>0</v>
      </c>
      <c r="AKV315" s="98">
        <f t="shared" si="610"/>
        <v>0</v>
      </c>
      <c r="AKW315" s="98">
        <f t="shared" si="610"/>
        <v>0</v>
      </c>
      <c r="AKX315" s="98">
        <f t="shared" si="610"/>
        <v>0</v>
      </c>
      <c r="AKY315" s="98">
        <f t="shared" si="610"/>
        <v>0</v>
      </c>
      <c r="AKZ315" s="98">
        <f t="shared" si="610"/>
        <v>0</v>
      </c>
      <c r="ALA315" s="98">
        <f t="shared" si="610"/>
        <v>0</v>
      </c>
      <c r="ALB315" s="98">
        <f t="shared" si="610"/>
        <v>0</v>
      </c>
      <c r="ALC315" s="98">
        <f t="shared" si="610"/>
        <v>0</v>
      </c>
      <c r="ALD315" s="98">
        <f t="shared" si="610"/>
        <v>0</v>
      </c>
      <c r="ALE315" s="98">
        <f t="shared" si="610"/>
        <v>0</v>
      </c>
      <c r="ALF315" s="98">
        <f t="shared" si="610"/>
        <v>0</v>
      </c>
      <c r="ALG315" s="98">
        <f t="shared" si="610"/>
        <v>0</v>
      </c>
      <c r="ALH315" s="98">
        <f t="shared" si="610"/>
        <v>0</v>
      </c>
      <c r="ALI315" s="98">
        <f t="shared" si="610"/>
        <v>0</v>
      </c>
      <c r="ALJ315" s="98">
        <f t="shared" si="610"/>
        <v>0</v>
      </c>
      <c r="ALK315" s="98">
        <f t="shared" si="610"/>
        <v>0</v>
      </c>
      <c r="ALL315" s="98">
        <f t="shared" si="610"/>
        <v>0</v>
      </c>
      <c r="ALM315" s="98">
        <f>SUBTOTAL(102,ALM3:ALM312)</f>
        <v>186</v>
      </c>
      <c r="ALN315" s="98">
        <f>SUBTOTAL(102,ALN3:ALN312)</f>
        <v>185</v>
      </c>
      <c r="ALO315" s="98">
        <f>SUBTOTAL(102,ALO3:ALO312)</f>
        <v>305</v>
      </c>
      <c r="ALP315" s="98">
        <f>SUBTOTAL(9,ALP3:ALP312)</f>
        <v>297</v>
      </c>
      <c r="ALQ315" s="98">
        <f>SUBTOTAL(9,ALQ3:ALQ312)</f>
        <v>277</v>
      </c>
      <c r="ALR315" s="98">
        <f>SUBTOTAL(9,ALR3:ALR312)</f>
        <v>297</v>
      </c>
      <c r="ALS315" s="98">
        <f>SUBTOTAL(9,ALS3:ALS312)</f>
        <v>22</v>
      </c>
      <c r="ALT315" s="98">
        <f>SUBTOTAL(9,ALT3:ALT312)</f>
        <v>29</v>
      </c>
      <c r="ALU315" s="98">
        <f>SUBTOTAL(102,ALU3:ALU312)</f>
        <v>0</v>
      </c>
      <c r="ALV315" s="98">
        <f t="shared" ref="ALV315:AMI315" si="611">SUBTOTAL(9,ALV3:ALV312)</f>
        <v>265</v>
      </c>
      <c r="ALW315" s="98">
        <f t="shared" si="611"/>
        <v>30</v>
      </c>
      <c r="ALX315" s="98">
        <f t="shared" si="611"/>
        <v>87</v>
      </c>
      <c r="ALY315" s="98">
        <f t="shared" si="611"/>
        <v>166</v>
      </c>
      <c r="ALZ315" s="98">
        <f t="shared" si="611"/>
        <v>148</v>
      </c>
      <c r="AMA315" s="98">
        <f t="shared" si="611"/>
        <v>88</v>
      </c>
      <c r="AMB315" s="98">
        <f t="shared" si="611"/>
        <v>43</v>
      </c>
      <c r="AMC315" s="98">
        <f t="shared" si="611"/>
        <v>70</v>
      </c>
      <c r="AMD315" s="98">
        <f t="shared" si="611"/>
        <v>95</v>
      </c>
      <c r="AME315" s="98">
        <f t="shared" si="611"/>
        <v>9</v>
      </c>
      <c r="AMF315" s="98">
        <f t="shared" si="611"/>
        <v>4</v>
      </c>
      <c r="AMG315" s="98">
        <f t="shared" si="611"/>
        <v>12</v>
      </c>
      <c r="AMH315" s="98">
        <f t="shared" si="611"/>
        <v>16</v>
      </c>
      <c r="AMI315" s="98">
        <f t="shared" si="611"/>
        <v>16</v>
      </c>
      <c r="AMJ315" s="409"/>
    </row>
    <row r="316" spans="1:1024" s="143" customFormat="1" ht="41" customHeight="1" x14ac:dyDescent="0.2">
      <c r="A316" s="285" t="s">
        <v>1419</v>
      </c>
      <c r="B316" s="240"/>
      <c r="C316" s="478"/>
      <c r="D316" s="310"/>
      <c r="F316" s="143">
        <f t="shared" ref="F316:BQ316" si="612">SUBTOTAL(109,F3:F314)</f>
        <v>804</v>
      </c>
      <c r="G316" s="143">
        <f t="shared" si="612"/>
        <v>163</v>
      </c>
      <c r="H316" s="143">
        <f t="shared" si="612"/>
        <v>482</v>
      </c>
      <c r="I316" s="143">
        <f t="shared" si="612"/>
        <v>174</v>
      </c>
      <c r="J316" s="143">
        <f t="shared" si="612"/>
        <v>1390</v>
      </c>
      <c r="K316" s="143">
        <f t="shared" si="612"/>
        <v>613859</v>
      </c>
      <c r="L316" s="143">
        <f t="shared" si="612"/>
        <v>610694</v>
      </c>
      <c r="M316" s="143">
        <f t="shared" si="612"/>
        <v>1026</v>
      </c>
      <c r="N316" s="143">
        <f t="shared" si="612"/>
        <v>1</v>
      </c>
      <c r="O316" s="143">
        <f t="shared" si="612"/>
        <v>2</v>
      </c>
      <c r="P316" s="143">
        <f t="shared" si="612"/>
        <v>2</v>
      </c>
      <c r="Q316" s="143">
        <f t="shared" si="612"/>
        <v>3</v>
      </c>
      <c r="R316" s="143">
        <f t="shared" si="612"/>
        <v>3</v>
      </c>
      <c r="S316" s="143">
        <f t="shared" si="612"/>
        <v>7</v>
      </c>
      <c r="T316" s="143">
        <f t="shared" si="612"/>
        <v>8</v>
      </c>
      <c r="U316" s="143">
        <f t="shared" si="612"/>
        <v>10</v>
      </c>
      <c r="V316" s="143">
        <f t="shared" si="612"/>
        <v>16</v>
      </c>
      <c r="W316" s="143">
        <f t="shared" si="612"/>
        <v>21</v>
      </c>
      <c r="X316" s="143">
        <f t="shared" si="612"/>
        <v>23</v>
      </c>
      <c r="Y316" s="143">
        <f t="shared" si="612"/>
        <v>25</v>
      </c>
      <c r="Z316" s="143">
        <f t="shared" si="612"/>
        <v>40</v>
      </c>
      <c r="AA316" s="143">
        <f t="shared" si="612"/>
        <v>71</v>
      </c>
      <c r="AB316" s="143">
        <f t="shared" si="612"/>
        <v>84</v>
      </c>
      <c r="AC316" s="143">
        <f t="shared" si="612"/>
        <v>96</v>
      </c>
      <c r="AD316" s="143">
        <f t="shared" si="612"/>
        <v>109</v>
      </c>
      <c r="AE316" s="143">
        <f t="shared" si="612"/>
        <v>101</v>
      </c>
      <c r="AF316" s="143">
        <f t="shared" si="612"/>
        <v>71</v>
      </c>
      <c r="AG316" s="143">
        <f t="shared" si="612"/>
        <v>72</v>
      </c>
      <c r="AH316" s="143">
        <f t="shared" si="612"/>
        <v>69</v>
      </c>
      <c r="AI316" s="143">
        <f t="shared" si="612"/>
        <v>45</v>
      </c>
      <c r="AJ316" s="143">
        <f t="shared" si="612"/>
        <v>45</v>
      </c>
      <c r="AK316" s="143">
        <f t="shared" si="612"/>
        <v>41</v>
      </c>
      <c r="AL316" s="143">
        <f t="shared" si="612"/>
        <v>37</v>
      </c>
      <c r="AM316" s="143">
        <f t="shared" si="612"/>
        <v>26</v>
      </c>
      <c r="AN316" s="143">
        <f t="shared" si="612"/>
        <v>16</v>
      </c>
      <c r="AO316" s="143">
        <f t="shared" si="612"/>
        <v>14</v>
      </c>
      <c r="AP316" s="143">
        <f t="shared" si="612"/>
        <v>16</v>
      </c>
      <c r="AQ316" s="143">
        <f t="shared" si="612"/>
        <v>10</v>
      </c>
      <c r="AR316" s="143">
        <f t="shared" si="612"/>
        <v>6</v>
      </c>
      <c r="AS316" s="143">
        <f t="shared" si="612"/>
        <v>4</v>
      </c>
      <c r="AT316" s="143">
        <f t="shared" si="612"/>
        <v>4</v>
      </c>
      <c r="AU316" s="143">
        <f t="shared" si="612"/>
        <v>2</v>
      </c>
      <c r="AV316" s="143">
        <f t="shared" si="612"/>
        <v>1</v>
      </c>
      <c r="AW316" s="143">
        <f t="shared" si="612"/>
        <v>107</v>
      </c>
      <c r="AX316" s="143">
        <f t="shared" si="612"/>
        <v>56</v>
      </c>
      <c r="AY316" s="143">
        <f t="shared" si="612"/>
        <v>252</v>
      </c>
      <c r="AZ316" s="143">
        <f t="shared" si="612"/>
        <v>6</v>
      </c>
      <c r="BA316" s="143">
        <f t="shared" si="612"/>
        <v>240</v>
      </c>
      <c r="BB316" s="143">
        <f t="shared" si="612"/>
        <v>3016</v>
      </c>
      <c r="BC316" s="143">
        <f t="shared" si="612"/>
        <v>120</v>
      </c>
      <c r="BD316" s="143">
        <f t="shared" si="612"/>
        <v>31</v>
      </c>
      <c r="BE316" s="143">
        <f t="shared" si="612"/>
        <v>75</v>
      </c>
      <c r="BF316" s="143">
        <f t="shared" si="612"/>
        <v>6</v>
      </c>
      <c r="BG316" s="143">
        <f t="shared" si="612"/>
        <v>376</v>
      </c>
      <c r="BH316" s="143">
        <f t="shared" si="612"/>
        <v>13</v>
      </c>
      <c r="BI316" s="143">
        <f t="shared" si="612"/>
        <v>3</v>
      </c>
      <c r="BJ316" s="143">
        <f t="shared" si="612"/>
        <v>4</v>
      </c>
      <c r="BK316" s="143">
        <f t="shared" si="612"/>
        <v>4</v>
      </c>
      <c r="BL316" s="143">
        <f t="shared" si="612"/>
        <v>7</v>
      </c>
      <c r="BM316" s="143">
        <f t="shared" si="612"/>
        <v>3</v>
      </c>
      <c r="BN316" s="143">
        <f t="shared" si="612"/>
        <v>29</v>
      </c>
      <c r="BO316" s="143">
        <f t="shared" si="612"/>
        <v>12</v>
      </c>
      <c r="BP316" s="143">
        <f t="shared" si="612"/>
        <v>23</v>
      </c>
      <c r="BQ316" s="143">
        <f t="shared" si="612"/>
        <v>7</v>
      </c>
      <c r="BR316" s="143">
        <f t="shared" ref="BR316:EC316" si="613">SUBTOTAL(109,BR3:BR314)</f>
        <v>13</v>
      </c>
      <c r="BS316" s="143">
        <f t="shared" si="613"/>
        <v>7</v>
      </c>
      <c r="BT316" s="143">
        <f t="shared" si="613"/>
        <v>10</v>
      </c>
      <c r="BU316" s="143">
        <f t="shared" si="613"/>
        <v>10</v>
      </c>
      <c r="BV316" s="143">
        <f t="shared" si="613"/>
        <v>17</v>
      </c>
      <c r="BW316" s="143">
        <f t="shared" si="613"/>
        <v>3</v>
      </c>
      <c r="BX316" s="143">
        <f t="shared" si="613"/>
        <v>9</v>
      </c>
      <c r="BY316" s="143">
        <f t="shared" si="613"/>
        <v>4</v>
      </c>
      <c r="BZ316" s="143">
        <f t="shared" si="613"/>
        <v>1</v>
      </c>
      <c r="CA316" s="143">
        <f t="shared" si="613"/>
        <v>6</v>
      </c>
      <c r="CB316" s="143">
        <f t="shared" si="613"/>
        <v>3</v>
      </c>
      <c r="CC316" s="143">
        <f t="shared" si="613"/>
        <v>1</v>
      </c>
      <c r="CD316" s="143">
        <f t="shared" si="613"/>
        <v>2</v>
      </c>
      <c r="CE316" s="143">
        <f t="shared" si="613"/>
        <v>3</v>
      </c>
      <c r="CF316" s="143">
        <f t="shared" si="613"/>
        <v>10</v>
      </c>
      <c r="CG316" s="143">
        <f t="shared" si="613"/>
        <v>418</v>
      </c>
      <c r="CH316" s="143">
        <f t="shared" si="613"/>
        <v>0</v>
      </c>
      <c r="CI316" s="143">
        <f t="shared" si="613"/>
        <v>1</v>
      </c>
      <c r="CJ316" s="143">
        <f t="shared" si="613"/>
        <v>1</v>
      </c>
      <c r="CK316" s="143">
        <f t="shared" si="613"/>
        <v>1</v>
      </c>
      <c r="CL316" s="143">
        <f t="shared" si="613"/>
        <v>1</v>
      </c>
      <c r="CM316" s="143">
        <f t="shared" si="613"/>
        <v>1</v>
      </c>
      <c r="CN316" s="143">
        <f t="shared" si="613"/>
        <v>1</v>
      </c>
      <c r="CO316" s="143">
        <f t="shared" si="613"/>
        <v>1</v>
      </c>
      <c r="CP316" s="143">
        <f t="shared" si="613"/>
        <v>7</v>
      </c>
      <c r="CQ316" s="143">
        <f t="shared" si="613"/>
        <v>1</v>
      </c>
      <c r="CR316" s="143">
        <f t="shared" si="613"/>
        <v>1</v>
      </c>
      <c r="CS316" s="143">
        <f t="shared" si="613"/>
        <v>1</v>
      </c>
      <c r="CT316" s="143">
        <f t="shared" si="613"/>
        <v>1</v>
      </c>
      <c r="CU316" s="143">
        <f t="shared" si="613"/>
        <v>5</v>
      </c>
      <c r="CV316" s="143">
        <f t="shared" si="613"/>
        <v>2</v>
      </c>
      <c r="CW316" s="143">
        <f t="shared" si="613"/>
        <v>1</v>
      </c>
      <c r="CX316" s="143">
        <f t="shared" si="613"/>
        <v>2</v>
      </c>
      <c r="CY316" s="143">
        <f t="shared" si="613"/>
        <v>1</v>
      </c>
      <c r="CZ316" s="143">
        <f t="shared" si="613"/>
        <v>1</v>
      </c>
      <c r="DA316" s="143">
        <f t="shared" si="613"/>
        <v>1</v>
      </c>
      <c r="DB316" s="143">
        <f t="shared" si="613"/>
        <v>1</v>
      </c>
      <c r="DC316" s="143">
        <f t="shared" si="613"/>
        <v>3</v>
      </c>
      <c r="DD316" s="143">
        <f t="shared" si="613"/>
        <v>1</v>
      </c>
      <c r="DE316" s="143">
        <f t="shared" si="613"/>
        <v>1</v>
      </c>
      <c r="DF316" s="143">
        <f t="shared" si="613"/>
        <v>3</v>
      </c>
      <c r="DG316" s="143">
        <f t="shared" si="613"/>
        <v>1</v>
      </c>
      <c r="DH316" s="143">
        <f t="shared" si="613"/>
        <v>2</v>
      </c>
      <c r="DI316" s="143">
        <f t="shared" si="613"/>
        <v>1</v>
      </c>
      <c r="DJ316" s="143">
        <f t="shared" si="613"/>
        <v>1</v>
      </c>
      <c r="DK316" s="143">
        <f t="shared" si="613"/>
        <v>2</v>
      </c>
      <c r="DL316" s="143">
        <f t="shared" si="613"/>
        <v>1</v>
      </c>
      <c r="DM316" s="143">
        <f t="shared" si="613"/>
        <v>0</v>
      </c>
      <c r="DN316" s="143">
        <f t="shared" si="613"/>
        <v>1</v>
      </c>
      <c r="DO316" s="143">
        <f t="shared" si="613"/>
        <v>31</v>
      </c>
      <c r="DP316" s="143">
        <f t="shared" si="613"/>
        <v>20</v>
      </c>
      <c r="DQ316" s="143">
        <f t="shared" si="613"/>
        <v>3</v>
      </c>
      <c r="DR316" s="143">
        <f t="shared" si="613"/>
        <v>1</v>
      </c>
      <c r="DS316" s="143">
        <f t="shared" si="613"/>
        <v>1</v>
      </c>
      <c r="DT316" s="143">
        <f t="shared" si="613"/>
        <v>1</v>
      </c>
      <c r="DU316" s="143">
        <f t="shared" si="613"/>
        <v>1</v>
      </c>
      <c r="DV316" s="143">
        <f t="shared" si="613"/>
        <v>4</v>
      </c>
      <c r="DW316" s="143">
        <f t="shared" si="613"/>
        <v>1</v>
      </c>
      <c r="DX316" s="143">
        <f t="shared" si="613"/>
        <v>12</v>
      </c>
      <c r="DY316" s="143">
        <f t="shared" si="613"/>
        <v>9</v>
      </c>
      <c r="DZ316" s="143">
        <f t="shared" si="613"/>
        <v>1</v>
      </c>
      <c r="EA316" s="143">
        <f t="shared" si="613"/>
        <v>1</v>
      </c>
      <c r="EB316" s="143">
        <f t="shared" si="613"/>
        <v>2</v>
      </c>
      <c r="EC316" s="143">
        <f t="shared" si="613"/>
        <v>0</v>
      </c>
      <c r="ED316" s="143">
        <f t="shared" ref="ED316:GO316" si="614">SUBTOTAL(109,ED3:ED314)</f>
        <v>0</v>
      </c>
      <c r="EE316" s="143">
        <f t="shared" si="614"/>
        <v>4</v>
      </c>
      <c r="EF316" s="143">
        <f t="shared" si="614"/>
        <v>4</v>
      </c>
      <c r="EG316" s="143">
        <f t="shared" si="614"/>
        <v>1</v>
      </c>
      <c r="EH316" s="143">
        <f t="shared" si="614"/>
        <v>1</v>
      </c>
      <c r="EI316" s="143">
        <f t="shared" si="614"/>
        <v>1</v>
      </c>
      <c r="EJ316" s="143">
        <f t="shared" si="614"/>
        <v>6</v>
      </c>
      <c r="EK316" s="143">
        <f t="shared" si="614"/>
        <v>1</v>
      </c>
      <c r="EL316" s="143">
        <f t="shared" si="614"/>
        <v>1</v>
      </c>
      <c r="EM316" s="143">
        <f t="shared" si="614"/>
        <v>2</v>
      </c>
      <c r="EN316" s="143">
        <f t="shared" si="614"/>
        <v>3</v>
      </c>
      <c r="EO316" s="143">
        <f t="shared" si="614"/>
        <v>1</v>
      </c>
      <c r="EP316" s="143">
        <f t="shared" si="614"/>
        <v>1</v>
      </c>
      <c r="EQ316" s="143">
        <f t="shared" si="614"/>
        <v>2</v>
      </c>
      <c r="ER316" s="143">
        <f t="shared" si="614"/>
        <v>1</v>
      </c>
      <c r="ES316" s="143">
        <f t="shared" si="614"/>
        <v>1</v>
      </c>
      <c r="ET316" s="143">
        <f t="shared" si="614"/>
        <v>2</v>
      </c>
      <c r="EU316" s="143">
        <f t="shared" si="614"/>
        <v>2</v>
      </c>
      <c r="EV316" s="143">
        <f t="shared" si="614"/>
        <v>3</v>
      </c>
      <c r="EW316" s="143">
        <f t="shared" si="614"/>
        <v>1</v>
      </c>
      <c r="EX316" s="143">
        <f t="shared" si="614"/>
        <v>1</v>
      </c>
      <c r="EY316" s="143">
        <f t="shared" si="614"/>
        <v>1</v>
      </c>
      <c r="EZ316" s="143">
        <f t="shared" si="614"/>
        <v>1</v>
      </c>
      <c r="FA316" s="143">
        <f t="shared" si="614"/>
        <v>1</v>
      </c>
      <c r="FB316" s="143">
        <f t="shared" si="614"/>
        <v>1</v>
      </c>
      <c r="FC316" s="143">
        <f t="shared" si="614"/>
        <v>3</v>
      </c>
      <c r="FD316" s="143">
        <f t="shared" si="614"/>
        <v>1</v>
      </c>
      <c r="FE316" s="143">
        <f t="shared" si="614"/>
        <v>1</v>
      </c>
      <c r="FF316" s="143">
        <f t="shared" si="614"/>
        <v>42</v>
      </c>
      <c r="FG316" s="143">
        <f t="shared" si="614"/>
        <v>1</v>
      </c>
      <c r="FH316" s="143">
        <f t="shared" si="614"/>
        <v>1</v>
      </c>
      <c r="FI316" s="143">
        <f t="shared" si="614"/>
        <v>1</v>
      </c>
      <c r="FJ316" s="143">
        <f t="shared" si="614"/>
        <v>1</v>
      </c>
      <c r="FK316" s="143">
        <f t="shared" si="614"/>
        <v>1</v>
      </c>
      <c r="FL316" s="143">
        <f t="shared" si="614"/>
        <v>2</v>
      </c>
      <c r="FM316" s="143">
        <f t="shared" si="614"/>
        <v>2</v>
      </c>
      <c r="FN316" s="143">
        <f t="shared" si="614"/>
        <v>1</v>
      </c>
      <c r="FO316" s="143">
        <f t="shared" si="614"/>
        <v>1</v>
      </c>
      <c r="FP316" s="143">
        <f t="shared" si="614"/>
        <v>3</v>
      </c>
      <c r="FQ316" s="143">
        <f t="shared" si="614"/>
        <v>1</v>
      </c>
      <c r="FR316" s="143">
        <f t="shared" si="614"/>
        <v>1</v>
      </c>
      <c r="FS316" s="143">
        <f t="shared" si="614"/>
        <v>1</v>
      </c>
      <c r="FT316" s="143">
        <f t="shared" si="614"/>
        <v>1</v>
      </c>
      <c r="FU316" s="143">
        <f t="shared" si="614"/>
        <v>1</v>
      </c>
      <c r="FV316" s="143">
        <f t="shared" si="614"/>
        <v>1</v>
      </c>
      <c r="FW316" s="143">
        <f t="shared" si="614"/>
        <v>1</v>
      </c>
      <c r="FX316" s="143">
        <f t="shared" si="614"/>
        <v>1</v>
      </c>
      <c r="FY316" s="143">
        <f t="shared" si="614"/>
        <v>1</v>
      </c>
      <c r="FZ316" s="143">
        <f t="shared" si="614"/>
        <v>1</v>
      </c>
      <c r="GA316" s="143">
        <f t="shared" si="614"/>
        <v>1</v>
      </c>
      <c r="GB316" s="143">
        <f t="shared" si="614"/>
        <v>2</v>
      </c>
      <c r="GC316" s="143">
        <f t="shared" si="614"/>
        <v>1</v>
      </c>
      <c r="GD316" s="143">
        <f t="shared" si="614"/>
        <v>1</v>
      </c>
      <c r="GE316" s="143">
        <f t="shared" si="614"/>
        <v>1</v>
      </c>
      <c r="GF316" s="143">
        <f t="shared" si="614"/>
        <v>1</v>
      </c>
      <c r="GG316" s="143">
        <f t="shared" si="614"/>
        <v>1</v>
      </c>
      <c r="GH316" s="143">
        <f t="shared" si="614"/>
        <v>0</v>
      </c>
      <c r="GI316" s="143">
        <f t="shared" si="614"/>
        <v>2</v>
      </c>
      <c r="GJ316" s="143">
        <f t="shared" si="614"/>
        <v>2</v>
      </c>
      <c r="GK316" s="143">
        <f t="shared" si="614"/>
        <v>1</v>
      </c>
      <c r="GL316" s="143">
        <f t="shared" si="614"/>
        <v>2</v>
      </c>
      <c r="GM316" s="143">
        <f t="shared" si="614"/>
        <v>5</v>
      </c>
      <c r="GN316" s="143">
        <f t="shared" si="614"/>
        <v>1</v>
      </c>
      <c r="GO316" s="143">
        <f t="shared" si="614"/>
        <v>2</v>
      </c>
      <c r="GP316" s="143">
        <f t="shared" ref="GP316:JA316" si="615">SUBTOTAL(109,GP3:GP314)</f>
        <v>89</v>
      </c>
      <c r="GQ316" s="143">
        <f t="shared" si="615"/>
        <v>51</v>
      </c>
      <c r="GR316" s="143">
        <f t="shared" si="615"/>
        <v>6</v>
      </c>
      <c r="GS316" s="143">
        <f t="shared" si="615"/>
        <v>0</v>
      </c>
      <c r="GT316" s="143">
        <f t="shared" si="615"/>
        <v>1</v>
      </c>
      <c r="GU316" s="143">
        <f t="shared" si="615"/>
        <v>1</v>
      </c>
      <c r="GV316" s="143">
        <f t="shared" si="615"/>
        <v>1</v>
      </c>
      <c r="GW316" s="143">
        <f t="shared" si="615"/>
        <v>0</v>
      </c>
      <c r="GX316" s="143">
        <f t="shared" si="615"/>
        <v>1</v>
      </c>
      <c r="GY316" s="143">
        <f t="shared" si="615"/>
        <v>10</v>
      </c>
      <c r="GZ316" s="143">
        <f t="shared" si="615"/>
        <v>8</v>
      </c>
      <c r="HA316" s="143">
        <f t="shared" si="615"/>
        <v>1</v>
      </c>
      <c r="HB316" s="143">
        <f t="shared" si="615"/>
        <v>1</v>
      </c>
      <c r="HC316" s="143">
        <f t="shared" si="615"/>
        <v>2</v>
      </c>
      <c r="HD316" s="143">
        <f t="shared" si="615"/>
        <v>2</v>
      </c>
      <c r="HE316" s="143">
        <f t="shared" si="615"/>
        <v>3</v>
      </c>
      <c r="HF316" s="143">
        <f t="shared" si="615"/>
        <v>1</v>
      </c>
      <c r="HG316" s="143">
        <f t="shared" si="615"/>
        <v>1</v>
      </c>
      <c r="HH316" s="143">
        <f t="shared" si="615"/>
        <v>1</v>
      </c>
      <c r="HI316" s="143">
        <f t="shared" si="615"/>
        <v>4</v>
      </c>
      <c r="HJ316" s="143">
        <f t="shared" si="615"/>
        <v>6</v>
      </c>
      <c r="HK316" s="143">
        <f t="shared" si="615"/>
        <v>1</v>
      </c>
      <c r="HL316" s="143">
        <f t="shared" si="615"/>
        <v>2</v>
      </c>
      <c r="HM316" s="143">
        <f t="shared" si="615"/>
        <v>2</v>
      </c>
      <c r="HN316" s="143">
        <f t="shared" si="615"/>
        <v>1</v>
      </c>
      <c r="HO316" s="143">
        <f t="shared" si="615"/>
        <v>1</v>
      </c>
      <c r="HP316" s="143">
        <f t="shared" si="615"/>
        <v>2</v>
      </c>
      <c r="HQ316" s="143">
        <f t="shared" si="615"/>
        <v>2</v>
      </c>
      <c r="HR316" s="143">
        <f t="shared" si="615"/>
        <v>2</v>
      </c>
      <c r="HS316" s="143">
        <f t="shared" si="615"/>
        <v>29</v>
      </c>
      <c r="HT316" s="143">
        <f t="shared" si="615"/>
        <v>19</v>
      </c>
      <c r="HU316" s="143">
        <f t="shared" si="615"/>
        <v>1</v>
      </c>
      <c r="HV316" s="143">
        <f t="shared" si="615"/>
        <v>0</v>
      </c>
      <c r="HW316" s="143">
        <f t="shared" si="615"/>
        <v>1</v>
      </c>
      <c r="HX316" s="143">
        <f t="shared" si="615"/>
        <v>2</v>
      </c>
      <c r="HY316" s="143">
        <f t="shared" si="615"/>
        <v>2</v>
      </c>
      <c r="HZ316" s="143">
        <f t="shared" si="615"/>
        <v>1</v>
      </c>
      <c r="IA316" s="143">
        <f t="shared" si="615"/>
        <v>1</v>
      </c>
      <c r="IB316" s="143">
        <f t="shared" si="615"/>
        <v>2</v>
      </c>
      <c r="IC316" s="143">
        <f t="shared" si="615"/>
        <v>1</v>
      </c>
      <c r="ID316" s="143">
        <f t="shared" si="615"/>
        <v>5</v>
      </c>
      <c r="IE316" s="143">
        <f t="shared" si="615"/>
        <v>5</v>
      </c>
      <c r="IF316" s="143">
        <f t="shared" si="615"/>
        <v>8</v>
      </c>
      <c r="IG316" s="143">
        <f t="shared" si="615"/>
        <v>1</v>
      </c>
      <c r="IH316" s="143">
        <f t="shared" si="615"/>
        <v>1</v>
      </c>
      <c r="II316" s="143">
        <f t="shared" si="615"/>
        <v>1</v>
      </c>
      <c r="IJ316" s="143">
        <f t="shared" si="615"/>
        <v>1</v>
      </c>
      <c r="IK316" s="143">
        <f t="shared" si="615"/>
        <v>1</v>
      </c>
      <c r="IL316" s="143">
        <f t="shared" si="615"/>
        <v>1</v>
      </c>
      <c r="IM316" s="143">
        <f t="shared" si="615"/>
        <v>1</v>
      </c>
      <c r="IN316" s="143">
        <f t="shared" si="615"/>
        <v>15</v>
      </c>
      <c r="IO316" s="143">
        <f t="shared" si="615"/>
        <v>8</v>
      </c>
      <c r="IP316" s="143">
        <f t="shared" si="615"/>
        <v>1</v>
      </c>
      <c r="IQ316" s="143">
        <f t="shared" si="615"/>
        <v>1</v>
      </c>
      <c r="IR316" s="143">
        <f t="shared" si="615"/>
        <v>1</v>
      </c>
      <c r="IS316" s="143">
        <f t="shared" si="615"/>
        <v>1</v>
      </c>
      <c r="IT316" s="143">
        <f t="shared" si="615"/>
        <v>1</v>
      </c>
      <c r="IU316" s="143">
        <f t="shared" si="615"/>
        <v>1</v>
      </c>
      <c r="IV316" s="143">
        <f t="shared" si="615"/>
        <v>1</v>
      </c>
      <c r="IW316" s="143">
        <f t="shared" si="615"/>
        <v>7</v>
      </c>
      <c r="IX316" s="143">
        <f t="shared" si="615"/>
        <v>5</v>
      </c>
      <c r="IY316" s="143">
        <f t="shared" si="615"/>
        <v>1</v>
      </c>
      <c r="IZ316" s="143">
        <f t="shared" si="615"/>
        <v>1</v>
      </c>
      <c r="JA316" s="143">
        <f t="shared" si="615"/>
        <v>1</v>
      </c>
      <c r="JB316" s="143">
        <f t="shared" ref="JB316:LM316" si="616">SUBTOTAL(109,JB3:JB314)</f>
        <v>2</v>
      </c>
      <c r="JC316" s="143">
        <f t="shared" si="616"/>
        <v>1</v>
      </c>
      <c r="JD316" s="143">
        <f t="shared" si="616"/>
        <v>1</v>
      </c>
      <c r="JE316" s="143">
        <f t="shared" si="616"/>
        <v>1</v>
      </c>
      <c r="JF316" s="143">
        <f t="shared" si="616"/>
        <v>1</v>
      </c>
      <c r="JG316" s="143">
        <f t="shared" si="616"/>
        <v>1</v>
      </c>
      <c r="JH316" s="143">
        <f t="shared" si="616"/>
        <v>1</v>
      </c>
      <c r="JI316" s="143">
        <f t="shared" si="616"/>
        <v>3</v>
      </c>
      <c r="JJ316" s="143">
        <f t="shared" si="616"/>
        <v>11</v>
      </c>
      <c r="JK316" s="143">
        <f t="shared" si="616"/>
        <v>10</v>
      </c>
      <c r="JL316" s="143">
        <f t="shared" si="616"/>
        <v>6</v>
      </c>
      <c r="JM316" s="143">
        <f t="shared" si="616"/>
        <v>1</v>
      </c>
      <c r="JN316" s="143">
        <f t="shared" si="616"/>
        <v>2</v>
      </c>
      <c r="JO316" s="143">
        <f t="shared" si="616"/>
        <v>2</v>
      </c>
      <c r="JP316" s="143">
        <f t="shared" si="616"/>
        <v>1</v>
      </c>
      <c r="JQ316" s="143">
        <f t="shared" si="616"/>
        <v>1</v>
      </c>
      <c r="JR316" s="143">
        <f t="shared" si="616"/>
        <v>1</v>
      </c>
      <c r="JS316" s="143">
        <f t="shared" si="616"/>
        <v>1</v>
      </c>
      <c r="JT316" s="143">
        <f t="shared" si="616"/>
        <v>1</v>
      </c>
      <c r="JU316" s="143">
        <f t="shared" si="616"/>
        <v>1</v>
      </c>
      <c r="JV316" s="143">
        <f t="shared" si="616"/>
        <v>17</v>
      </c>
      <c r="JW316" s="143">
        <f t="shared" si="616"/>
        <v>9</v>
      </c>
      <c r="JX316" s="143">
        <f t="shared" si="616"/>
        <v>1</v>
      </c>
      <c r="JY316" s="143">
        <f t="shared" si="616"/>
        <v>1</v>
      </c>
      <c r="JZ316" s="143">
        <f t="shared" si="616"/>
        <v>1</v>
      </c>
      <c r="KA316" s="143">
        <f t="shared" si="616"/>
        <v>0</v>
      </c>
      <c r="KB316" s="143">
        <f t="shared" si="616"/>
        <v>3</v>
      </c>
      <c r="KC316" s="143">
        <f t="shared" si="616"/>
        <v>3</v>
      </c>
      <c r="KD316" s="143">
        <f t="shared" si="616"/>
        <v>6</v>
      </c>
      <c r="KE316" s="143">
        <f t="shared" si="616"/>
        <v>1</v>
      </c>
      <c r="KF316" s="143">
        <f t="shared" si="616"/>
        <v>1</v>
      </c>
      <c r="KG316" s="143">
        <f t="shared" si="616"/>
        <v>1</v>
      </c>
      <c r="KH316" s="143">
        <f t="shared" si="616"/>
        <v>1</v>
      </c>
      <c r="KI316" s="143">
        <f t="shared" si="616"/>
        <v>1</v>
      </c>
      <c r="KJ316" s="143">
        <f t="shared" si="616"/>
        <v>1</v>
      </c>
      <c r="KK316" s="143">
        <f t="shared" si="616"/>
        <v>1</v>
      </c>
      <c r="KL316" s="143">
        <f t="shared" si="616"/>
        <v>1</v>
      </c>
      <c r="KM316" s="143">
        <f t="shared" si="616"/>
        <v>1</v>
      </c>
      <c r="KN316" s="143">
        <f t="shared" si="616"/>
        <v>1</v>
      </c>
      <c r="KO316" s="143">
        <f t="shared" si="616"/>
        <v>1</v>
      </c>
      <c r="KP316" s="143">
        <f t="shared" si="616"/>
        <v>1</v>
      </c>
      <c r="KQ316" s="143">
        <f t="shared" si="616"/>
        <v>1</v>
      </c>
      <c r="KR316" s="143">
        <f t="shared" si="616"/>
        <v>1</v>
      </c>
      <c r="KS316" s="143">
        <f t="shared" si="616"/>
        <v>1</v>
      </c>
      <c r="KT316" s="143">
        <f t="shared" si="616"/>
        <v>1</v>
      </c>
      <c r="KU316" s="143">
        <f t="shared" si="616"/>
        <v>1</v>
      </c>
      <c r="KV316" s="143">
        <f t="shared" si="616"/>
        <v>1</v>
      </c>
      <c r="KW316" s="143">
        <f t="shared" si="616"/>
        <v>1</v>
      </c>
      <c r="KX316" s="143">
        <f t="shared" si="616"/>
        <v>1</v>
      </c>
      <c r="KY316" s="143">
        <f t="shared" si="616"/>
        <v>1</v>
      </c>
      <c r="KZ316" s="143">
        <f t="shared" si="616"/>
        <v>1</v>
      </c>
      <c r="LA316" s="143">
        <f t="shared" si="616"/>
        <v>1</v>
      </c>
      <c r="LB316" s="143">
        <f t="shared" si="616"/>
        <v>2</v>
      </c>
      <c r="LC316" s="143">
        <f t="shared" si="616"/>
        <v>1</v>
      </c>
      <c r="LD316" s="143">
        <f t="shared" si="616"/>
        <v>1</v>
      </c>
      <c r="LE316" s="143">
        <f t="shared" si="616"/>
        <v>1</v>
      </c>
      <c r="LF316" s="143">
        <f t="shared" si="616"/>
        <v>1</v>
      </c>
      <c r="LG316" s="143">
        <f t="shared" si="616"/>
        <v>35</v>
      </c>
      <c r="LH316" s="143">
        <f t="shared" si="616"/>
        <v>8</v>
      </c>
      <c r="LI316" s="143">
        <f t="shared" si="616"/>
        <v>4</v>
      </c>
      <c r="LJ316" s="143">
        <f t="shared" si="616"/>
        <v>1</v>
      </c>
      <c r="LK316" s="143">
        <f t="shared" si="616"/>
        <v>1</v>
      </c>
      <c r="LL316" s="143">
        <f t="shared" si="616"/>
        <v>2</v>
      </c>
      <c r="LM316" s="143">
        <f t="shared" si="616"/>
        <v>2</v>
      </c>
      <c r="LN316" s="143">
        <f t="shared" ref="LN316:NY316" si="617">SUBTOTAL(109,LN3:LN314)</f>
        <v>1</v>
      </c>
      <c r="LO316" s="143">
        <f t="shared" si="617"/>
        <v>1</v>
      </c>
      <c r="LP316" s="143">
        <f t="shared" si="617"/>
        <v>2</v>
      </c>
      <c r="LQ316" s="143">
        <f t="shared" si="617"/>
        <v>1</v>
      </c>
      <c r="LR316" s="143">
        <f t="shared" si="617"/>
        <v>1</v>
      </c>
      <c r="LS316" s="143">
        <f t="shared" si="617"/>
        <v>1</v>
      </c>
      <c r="LT316" s="143">
        <f t="shared" si="617"/>
        <v>17</v>
      </c>
      <c r="LU316" s="143">
        <f t="shared" si="617"/>
        <v>7</v>
      </c>
      <c r="LV316" s="143">
        <f t="shared" si="617"/>
        <v>1</v>
      </c>
      <c r="LW316" s="143">
        <f t="shared" si="617"/>
        <v>2</v>
      </c>
      <c r="LX316" s="143">
        <f t="shared" si="617"/>
        <v>1</v>
      </c>
      <c r="LY316" s="143">
        <f t="shared" si="617"/>
        <v>1</v>
      </c>
      <c r="LZ316" s="143">
        <f t="shared" si="617"/>
        <v>1</v>
      </c>
      <c r="MA316" s="143">
        <f t="shared" si="617"/>
        <v>6</v>
      </c>
      <c r="MB316" s="143">
        <f t="shared" si="617"/>
        <v>3</v>
      </c>
      <c r="MC316" s="143">
        <f t="shared" si="617"/>
        <v>1</v>
      </c>
      <c r="MD316" s="143">
        <f t="shared" si="617"/>
        <v>1</v>
      </c>
      <c r="ME316" s="143">
        <f t="shared" si="617"/>
        <v>1</v>
      </c>
      <c r="MF316" s="143">
        <f t="shared" si="617"/>
        <v>3</v>
      </c>
      <c r="MG316" s="143">
        <f t="shared" si="617"/>
        <v>2</v>
      </c>
      <c r="MH316" s="143">
        <f t="shared" si="617"/>
        <v>2</v>
      </c>
      <c r="MI316" s="143">
        <f t="shared" si="617"/>
        <v>2</v>
      </c>
      <c r="MJ316" s="143">
        <f t="shared" si="617"/>
        <v>3</v>
      </c>
      <c r="MK316" s="143">
        <f t="shared" si="617"/>
        <v>0</v>
      </c>
      <c r="ML316" s="143">
        <f t="shared" si="617"/>
        <v>1</v>
      </c>
      <c r="MM316" s="143">
        <f t="shared" si="617"/>
        <v>8</v>
      </c>
      <c r="MN316" s="143">
        <f t="shared" si="617"/>
        <v>8</v>
      </c>
      <c r="MO316" s="143">
        <f t="shared" si="617"/>
        <v>2</v>
      </c>
      <c r="MP316" s="143">
        <f t="shared" si="617"/>
        <v>1</v>
      </c>
      <c r="MQ316" s="143">
        <f t="shared" si="617"/>
        <v>0</v>
      </c>
      <c r="MR316" s="143">
        <f t="shared" si="617"/>
        <v>1</v>
      </c>
      <c r="MS316" s="143">
        <f t="shared" si="617"/>
        <v>4</v>
      </c>
      <c r="MT316" s="143">
        <f t="shared" si="617"/>
        <v>4</v>
      </c>
      <c r="MU316" s="143">
        <f t="shared" si="617"/>
        <v>95</v>
      </c>
      <c r="MV316" s="143">
        <f t="shared" si="617"/>
        <v>3</v>
      </c>
      <c r="MW316" s="143">
        <f t="shared" si="617"/>
        <v>1</v>
      </c>
      <c r="MX316" s="143">
        <f t="shared" si="617"/>
        <v>0</v>
      </c>
      <c r="MY316" s="143">
        <f t="shared" si="617"/>
        <v>1</v>
      </c>
      <c r="MZ316" s="143">
        <f t="shared" si="617"/>
        <v>1</v>
      </c>
      <c r="NA316" s="143">
        <f t="shared" si="617"/>
        <v>1</v>
      </c>
      <c r="NB316" s="143">
        <f t="shared" si="617"/>
        <v>1</v>
      </c>
      <c r="NC316" s="143">
        <f t="shared" si="617"/>
        <v>6</v>
      </c>
      <c r="ND316" s="143">
        <f t="shared" si="617"/>
        <v>4</v>
      </c>
      <c r="NE316" s="143">
        <f t="shared" si="617"/>
        <v>7</v>
      </c>
      <c r="NF316" s="143">
        <f t="shared" si="617"/>
        <v>1</v>
      </c>
      <c r="NG316" s="143">
        <f t="shared" si="617"/>
        <v>1</v>
      </c>
      <c r="NH316" s="143">
        <f t="shared" si="617"/>
        <v>2</v>
      </c>
      <c r="NI316" s="143">
        <f t="shared" si="617"/>
        <v>2</v>
      </c>
      <c r="NJ316" s="143">
        <f t="shared" si="617"/>
        <v>1</v>
      </c>
      <c r="NK316" s="143">
        <f t="shared" si="617"/>
        <v>0</v>
      </c>
      <c r="NL316" s="143">
        <f t="shared" si="617"/>
        <v>1</v>
      </c>
      <c r="NM316" s="143">
        <f t="shared" si="617"/>
        <v>1</v>
      </c>
      <c r="NN316" s="143">
        <f t="shared" si="617"/>
        <v>1</v>
      </c>
      <c r="NO316" s="143">
        <f t="shared" si="617"/>
        <v>2</v>
      </c>
      <c r="NP316" s="143">
        <f t="shared" si="617"/>
        <v>1</v>
      </c>
      <c r="NQ316" s="143">
        <f t="shared" si="617"/>
        <v>1</v>
      </c>
      <c r="NR316" s="143">
        <f t="shared" si="617"/>
        <v>0</v>
      </c>
      <c r="NS316" s="143">
        <f t="shared" si="617"/>
        <v>1</v>
      </c>
      <c r="NT316" s="143">
        <f t="shared" si="617"/>
        <v>1</v>
      </c>
      <c r="NU316" s="143">
        <f t="shared" si="617"/>
        <v>1</v>
      </c>
      <c r="NV316" s="143">
        <f t="shared" si="617"/>
        <v>2</v>
      </c>
      <c r="NW316" s="143">
        <f t="shared" si="617"/>
        <v>1</v>
      </c>
      <c r="NX316" s="143">
        <f t="shared" si="617"/>
        <v>1</v>
      </c>
      <c r="NY316" s="143">
        <f t="shared" si="617"/>
        <v>0</v>
      </c>
      <c r="NZ316" s="143">
        <f t="shared" ref="NZ316:QK316" si="618">SUBTOTAL(109,NZ3:NZ314)</f>
        <v>1</v>
      </c>
      <c r="OA316" s="143">
        <f t="shared" si="618"/>
        <v>1</v>
      </c>
      <c r="OB316" s="143">
        <f t="shared" si="618"/>
        <v>2</v>
      </c>
      <c r="OC316" s="143">
        <f t="shared" si="618"/>
        <v>3</v>
      </c>
      <c r="OD316" s="143">
        <f t="shared" si="618"/>
        <v>1</v>
      </c>
      <c r="OE316" s="143">
        <f t="shared" si="618"/>
        <v>1</v>
      </c>
      <c r="OF316" s="143">
        <f t="shared" si="618"/>
        <v>2</v>
      </c>
      <c r="OG316" s="143">
        <f t="shared" si="618"/>
        <v>0</v>
      </c>
      <c r="OH316" s="143">
        <f t="shared" si="618"/>
        <v>3</v>
      </c>
      <c r="OI316" s="143">
        <f t="shared" si="618"/>
        <v>16</v>
      </c>
      <c r="OJ316" s="143">
        <f t="shared" si="618"/>
        <v>2</v>
      </c>
      <c r="OK316" s="143">
        <f t="shared" si="618"/>
        <v>1</v>
      </c>
      <c r="OL316" s="143">
        <f t="shared" si="618"/>
        <v>0</v>
      </c>
      <c r="OM316" s="143">
        <f t="shared" si="618"/>
        <v>3</v>
      </c>
      <c r="ON316" s="143">
        <f t="shared" si="618"/>
        <v>1</v>
      </c>
      <c r="OO316" s="143">
        <f t="shared" si="618"/>
        <v>32</v>
      </c>
      <c r="OP316" s="143">
        <f t="shared" si="618"/>
        <v>1</v>
      </c>
      <c r="OQ316" s="143">
        <f t="shared" si="618"/>
        <v>3</v>
      </c>
      <c r="OR316" s="143">
        <f t="shared" si="618"/>
        <v>8</v>
      </c>
      <c r="OS316" s="143">
        <f t="shared" si="618"/>
        <v>7</v>
      </c>
      <c r="OT316" s="143">
        <f t="shared" si="618"/>
        <v>7</v>
      </c>
      <c r="OU316" s="143">
        <f t="shared" si="618"/>
        <v>1</v>
      </c>
      <c r="OV316" s="143">
        <f t="shared" si="618"/>
        <v>6</v>
      </c>
      <c r="OW316" s="143">
        <f t="shared" si="618"/>
        <v>10</v>
      </c>
      <c r="OX316" s="143">
        <f t="shared" si="618"/>
        <v>1</v>
      </c>
      <c r="OY316" s="143">
        <f t="shared" si="618"/>
        <v>1</v>
      </c>
      <c r="OZ316" s="143">
        <f t="shared" si="618"/>
        <v>7</v>
      </c>
      <c r="PA316" s="143">
        <f t="shared" si="618"/>
        <v>0</v>
      </c>
      <c r="PB316" s="143">
        <f t="shared" si="618"/>
        <v>1</v>
      </c>
      <c r="PC316" s="143">
        <f t="shared" si="618"/>
        <v>1</v>
      </c>
      <c r="PD316" s="143">
        <f t="shared" si="618"/>
        <v>109</v>
      </c>
      <c r="PE316" s="143">
        <f t="shared" si="618"/>
        <v>60</v>
      </c>
      <c r="PF316" s="143">
        <f t="shared" si="618"/>
        <v>3</v>
      </c>
      <c r="PG316" s="143">
        <f t="shared" si="618"/>
        <v>3</v>
      </c>
      <c r="PH316" s="143">
        <f t="shared" si="618"/>
        <v>1</v>
      </c>
      <c r="PI316" s="143">
        <f t="shared" si="618"/>
        <v>1</v>
      </c>
      <c r="PJ316" s="143">
        <f t="shared" si="618"/>
        <v>1</v>
      </c>
      <c r="PK316" s="143">
        <f t="shared" si="618"/>
        <v>1</v>
      </c>
      <c r="PL316" s="143">
        <f t="shared" si="618"/>
        <v>1</v>
      </c>
      <c r="PM316" s="143">
        <f t="shared" si="618"/>
        <v>2</v>
      </c>
      <c r="PN316" s="143">
        <f t="shared" si="618"/>
        <v>1</v>
      </c>
      <c r="PO316" s="143">
        <f t="shared" si="618"/>
        <v>1</v>
      </c>
      <c r="PP316" s="143">
        <f t="shared" si="618"/>
        <v>1</v>
      </c>
      <c r="PQ316" s="143">
        <f t="shared" si="618"/>
        <v>0</v>
      </c>
      <c r="PR316" s="143">
        <f t="shared" si="618"/>
        <v>2</v>
      </c>
      <c r="PS316" s="143">
        <f t="shared" si="618"/>
        <v>2</v>
      </c>
      <c r="PT316" s="143">
        <f t="shared" si="618"/>
        <v>2</v>
      </c>
      <c r="PU316" s="143">
        <f t="shared" si="618"/>
        <v>1</v>
      </c>
      <c r="PV316" s="143">
        <f t="shared" si="618"/>
        <v>1</v>
      </c>
      <c r="PW316" s="143">
        <f t="shared" si="618"/>
        <v>2</v>
      </c>
      <c r="PX316" s="143">
        <f t="shared" si="618"/>
        <v>3</v>
      </c>
      <c r="PY316" s="143">
        <f t="shared" si="618"/>
        <v>1</v>
      </c>
      <c r="PZ316" s="143">
        <f t="shared" si="618"/>
        <v>1</v>
      </c>
      <c r="QA316" s="143">
        <f t="shared" si="618"/>
        <v>1</v>
      </c>
      <c r="QB316" s="143">
        <f t="shared" si="618"/>
        <v>1</v>
      </c>
      <c r="QC316" s="143">
        <f t="shared" si="618"/>
        <v>1</v>
      </c>
      <c r="QD316" s="143">
        <f t="shared" si="618"/>
        <v>1</v>
      </c>
      <c r="QE316" s="143">
        <f t="shared" si="618"/>
        <v>1</v>
      </c>
      <c r="QF316" s="143">
        <f t="shared" si="618"/>
        <v>3</v>
      </c>
      <c r="QG316" s="143">
        <f t="shared" si="618"/>
        <v>3</v>
      </c>
      <c r="QH316" s="143">
        <f t="shared" si="618"/>
        <v>4</v>
      </c>
      <c r="QI316" s="143">
        <f t="shared" si="618"/>
        <v>1</v>
      </c>
      <c r="QJ316" s="143">
        <f t="shared" si="618"/>
        <v>1</v>
      </c>
      <c r="QK316" s="143">
        <f t="shared" si="618"/>
        <v>1</v>
      </c>
      <c r="QL316" s="143">
        <f t="shared" ref="QL316:SW316" si="619">SUBTOTAL(109,QL3:QL314)</f>
        <v>1</v>
      </c>
      <c r="QM316" s="143">
        <f t="shared" si="619"/>
        <v>1</v>
      </c>
      <c r="QN316" s="143">
        <f t="shared" si="619"/>
        <v>0</v>
      </c>
      <c r="QO316" s="143">
        <f t="shared" si="619"/>
        <v>1</v>
      </c>
      <c r="QP316" s="143">
        <f t="shared" si="619"/>
        <v>2</v>
      </c>
      <c r="QQ316" s="143">
        <f t="shared" si="619"/>
        <v>1</v>
      </c>
      <c r="QR316" s="143">
        <f t="shared" si="619"/>
        <v>2</v>
      </c>
      <c r="QS316" s="143">
        <f t="shared" si="619"/>
        <v>1</v>
      </c>
      <c r="QT316" s="143">
        <f t="shared" si="619"/>
        <v>1</v>
      </c>
      <c r="QU316" s="143">
        <f t="shared" si="619"/>
        <v>1</v>
      </c>
      <c r="QV316" s="143">
        <f t="shared" si="619"/>
        <v>2</v>
      </c>
      <c r="QW316" s="143">
        <f t="shared" si="619"/>
        <v>1</v>
      </c>
      <c r="QX316" s="143">
        <f t="shared" si="619"/>
        <v>1</v>
      </c>
      <c r="QY316" s="143">
        <f t="shared" si="619"/>
        <v>5</v>
      </c>
      <c r="QZ316" s="143">
        <f t="shared" si="619"/>
        <v>4</v>
      </c>
      <c r="RA316" s="143">
        <f t="shared" si="619"/>
        <v>7</v>
      </c>
      <c r="RB316" s="143">
        <f t="shared" si="619"/>
        <v>1</v>
      </c>
      <c r="RC316" s="143">
        <f t="shared" si="619"/>
        <v>1</v>
      </c>
      <c r="RD316" s="143">
        <f t="shared" si="619"/>
        <v>1</v>
      </c>
      <c r="RE316" s="143">
        <f t="shared" si="619"/>
        <v>1</v>
      </c>
      <c r="RF316" s="143">
        <f t="shared" si="619"/>
        <v>2</v>
      </c>
      <c r="RG316" s="143">
        <f t="shared" si="619"/>
        <v>1</v>
      </c>
      <c r="RH316" s="143">
        <f t="shared" si="619"/>
        <v>1</v>
      </c>
      <c r="RI316" s="143">
        <f t="shared" si="619"/>
        <v>1</v>
      </c>
      <c r="RJ316" s="143">
        <f t="shared" si="619"/>
        <v>1</v>
      </c>
      <c r="RK316" s="143">
        <f t="shared" si="619"/>
        <v>17</v>
      </c>
      <c r="RL316" s="143">
        <f t="shared" si="619"/>
        <v>11</v>
      </c>
      <c r="RM316" s="143">
        <f t="shared" si="619"/>
        <v>3</v>
      </c>
      <c r="RN316" s="143">
        <f t="shared" si="619"/>
        <v>2</v>
      </c>
      <c r="RO316" s="143">
        <f t="shared" si="619"/>
        <v>1</v>
      </c>
      <c r="RP316" s="143">
        <f t="shared" si="619"/>
        <v>1</v>
      </c>
      <c r="RQ316" s="143">
        <f t="shared" si="619"/>
        <v>2</v>
      </c>
      <c r="RR316" s="143">
        <f t="shared" si="619"/>
        <v>3</v>
      </c>
      <c r="RS316" s="143">
        <f t="shared" si="619"/>
        <v>1</v>
      </c>
      <c r="RT316" s="143">
        <f t="shared" si="619"/>
        <v>1</v>
      </c>
      <c r="RU316" s="143">
        <f t="shared" si="619"/>
        <v>1</v>
      </c>
      <c r="RV316" s="143">
        <f t="shared" si="619"/>
        <v>1</v>
      </c>
      <c r="RW316" s="143">
        <f t="shared" si="619"/>
        <v>0</v>
      </c>
      <c r="RX316" s="143">
        <f t="shared" si="619"/>
        <v>1</v>
      </c>
      <c r="RY316" s="143">
        <f t="shared" si="619"/>
        <v>2</v>
      </c>
      <c r="RZ316" s="143">
        <f t="shared" si="619"/>
        <v>0</v>
      </c>
      <c r="SA316" s="143">
        <f t="shared" si="619"/>
        <v>19</v>
      </c>
      <c r="SB316" s="143">
        <f t="shared" si="619"/>
        <v>9</v>
      </c>
      <c r="SC316" s="143">
        <f t="shared" si="619"/>
        <v>1</v>
      </c>
      <c r="SD316" s="143">
        <f t="shared" si="619"/>
        <v>0</v>
      </c>
      <c r="SE316" s="143">
        <f t="shared" si="619"/>
        <v>2</v>
      </c>
      <c r="SF316" s="143">
        <f t="shared" si="619"/>
        <v>1</v>
      </c>
      <c r="SG316" s="143">
        <f t="shared" si="619"/>
        <v>4</v>
      </c>
      <c r="SH316" s="143">
        <f t="shared" si="619"/>
        <v>4</v>
      </c>
      <c r="SI316" s="143">
        <f t="shared" si="619"/>
        <v>5</v>
      </c>
      <c r="SJ316" s="143">
        <f t="shared" si="619"/>
        <v>0</v>
      </c>
      <c r="SK316" s="143">
        <f t="shared" si="619"/>
        <v>1</v>
      </c>
      <c r="SL316" s="143">
        <f t="shared" si="619"/>
        <v>1</v>
      </c>
      <c r="SM316" s="143">
        <f t="shared" si="619"/>
        <v>2</v>
      </c>
      <c r="SN316" s="143">
        <f t="shared" si="619"/>
        <v>2</v>
      </c>
      <c r="SO316" s="143">
        <f t="shared" si="619"/>
        <v>11</v>
      </c>
      <c r="SP316" s="143">
        <f t="shared" si="619"/>
        <v>9</v>
      </c>
      <c r="SQ316" s="143">
        <f t="shared" si="619"/>
        <v>2</v>
      </c>
      <c r="SR316" s="143">
        <f t="shared" si="619"/>
        <v>1</v>
      </c>
      <c r="SS316" s="143">
        <f t="shared" si="619"/>
        <v>1</v>
      </c>
      <c r="ST316" s="143">
        <f t="shared" si="619"/>
        <v>1</v>
      </c>
      <c r="SU316" s="143">
        <f t="shared" si="619"/>
        <v>1</v>
      </c>
      <c r="SV316" s="143">
        <f t="shared" si="619"/>
        <v>1</v>
      </c>
      <c r="SW316" s="143">
        <f t="shared" si="619"/>
        <v>1</v>
      </c>
      <c r="SX316" s="143">
        <f t="shared" ref="SX316:VI316" si="620">SUBTOTAL(109,SX3:SX314)</f>
        <v>1</v>
      </c>
      <c r="SY316" s="143">
        <f t="shared" si="620"/>
        <v>1</v>
      </c>
      <c r="SZ316" s="143">
        <f t="shared" si="620"/>
        <v>0</v>
      </c>
      <c r="TA316" s="143">
        <f t="shared" si="620"/>
        <v>2</v>
      </c>
      <c r="TB316" s="143">
        <f t="shared" si="620"/>
        <v>2</v>
      </c>
      <c r="TC316" s="143">
        <f t="shared" si="620"/>
        <v>2</v>
      </c>
      <c r="TD316" s="143">
        <f t="shared" si="620"/>
        <v>21</v>
      </c>
      <c r="TE316" s="143">
        <f t="shared" si="620"/>
        <v>1</v>
      </c>
      <c r="TF316" s="143">
        <f t="shared" si="620"/>
        <v>1</v>
      </c>
      <c r="TG316" s="143">
        <f t="shared" si="620"/>
        <v>1</v>
      </c>
      <c r="TH316" s="143">
        <f t="shared" si="620"/>
        <v>1</v>
      </c>
      <c r="TI316" s="143">
        <f t="shared" si="620"/>
        <v>1</v>
      </c>
      <c r="TJ316" s="143">
        <f t="shared" si="620"/>
        <v>5</v>
      </c>
      <c r="TK316" s="143">
        <f t="shared" si="620"/>
        <v>1</v>
      </c>
      <c r="TL316" s="143">
        <f t="shared" si="620"/>
        <v>1</v>
      </c>
      <c r="TM316" s="143">
        <f t="shared" si="620"/>
        <v>1</v>
      </c>
      <c r="TN316" s="143">
        <f t="shared" si="620"/>
        <v>1</v>
      </c>
      <c r="TO316" s="143">
        <f t="shared" si="620"/>
        <v>1</v>
      </c>
      <c r="TP316" s="143">
        <f t="shared" si="620"/>
        <v>1</v>
      </c>
      <c r="TQ316" s="143">
        <f t="shared" si="620"/>
        <v>1</v>
      </c>
      <c r="TR316" s="143">
        <f t="shared" si="620"/>
        <v>1</v>
      </c>
      <c r="TS316" s="143">
        <f t="shared" si="620"/>
        <v>39</v>
      </c>
      <c r="TT316" s="143">
        <f t="shared" si="620"/>
        <v>28</v>
      </c>
      <c r="TU316" s="143">
        <f t="shared" si="620"/>
        <v>3</v>
      </c>
      <c r="TV316" s="143">
        <f t="shared" si="620"/>
        <v>1</v>
      </c>
      <c r="TW316" s="143">
        <f t="shared" si="620"/>
        <v>1</v>
      </c>
      <c r="TX316" s="143">
        <f t="shared" si="620"/>
        <v>1</v>
      </c>
      <c r="TY316" s="143">
        <f t="shared" si="620"/>
        <v>1</v>
      </c>
      <c r="TZ316" s="143">
        <f t="shared" si="620"/>
        <v>1</v>
      </c>
      <c r="UA316" s="143">
        <f t="shared" si="620"/>
        <v>1</v>
      </c>
      <c r="UB316" s="143">
        <f t="shared" si="620"/>
        <v>1</v>
      </c>
      <c r="UC316" s="143">
        <f t="shared" si="620"/>
        <v>2</v>
      </c>
      <c r="UD316" s="143">
        <f t="shared" si="620"/>
        <v>12</v>
      </c>
      <c r="UE316" s="143">
        <f t="shared" si="620"/>
        <v>10</v>
      </c>
      <c r="UF316" s="143">
        <f t="shared" si="620"/>
        <v>1</v>
      </c>
      <c r="UG316" s="143">
        <f t="shared" si="620"/>
        <v>1</v>
      </c>
      <c r="UH316" s="143">
        <f t="shared" si="620"/>
        <v>1</v>
      </c>
      <c r="UI316" s="143">
        <f t="shared" si="620"/>
        <v>0</v>
      </c>
      <c r="UJ316" s="143">
        <f t="shared" si="620"/>
        <v>1</v>
      </c>
      <c r="UK316" s="143">
        <f t="shared" si="620"/>
        <v>1</v>
      </c>
      <c r="UL316" s="143">
        <f t="shared" si="620"/>
        <v>1</v>
      </c>
      <c r="UM316" s="143">
        <f t="shared" si="620"/>
        <v>2</v>
      </c>
      <c r="UN316" s="143">
        <f t="shared" si="620"/>
        <v>1</v>
      </c>
      <c r="UO316" s="143">
        <f t="shared" si="620"/>
        <v>0</v>
      </c>
      <c r="UP316" s="143">
        <f t="shared" si="620"/>
        <v>1</v>
      </c>
      <c r="UQ316" s="143">
        <f t="shared" si="620"/>
        <v>7</v>
      </c>
      <c r="UR316" s="143">
        <f t="shared" si="620"/>
        <v>5</v>
      </c>
      <c r="US316" s="143">
        <f t="shared" si="620"/>
        <v>11</v>
      </c>
      <c r="UT316" s="143">
        <f t="shared" si="620"/>
        <v>2</v>
      </c>
      <c r="UU316" s="143">
        <f t="shared" si="620"/>
        <v>1</v>
      </c>
      <c r="UV316" s="143">
        <f t="shared" si="620"/>
        <v>1</v>
      </c>
      <c r="UW316" s="143">
        <f t="shared" si="620"/>
        <v>1</v>
      </c>
      <c r="UX316" s="143">
        <f t="shared" si="620"/>
        <v>1</v>
      </c>
      <c r="UY316" s="143">
        <f t="shared" si="620"/>
        <v>1</v>
      </c>
      <c r="UZ316" s="143">
        <f t="shared" si="620"/>
        <v>1</v>
      </c>
      <c r="VA316" s="143">
        <f t="shared" si="620"/>
        <v>19</v>
      </c>
      <c r="VB316" s="143">
        <f t="shared" si="620"/>
        <v>17</v>
      </c>
      <c r="VC316" s="143">
        <f t="shared" si="620"/>
        <v>4</v>
      </c>
      <c r="VD316" s="143">
        <f t="shared" si="620"/>
        <v>1</v>
      </c>
      <c r="VE316" s="143">
        <f t="shared" si="620"/>
        <v>1</v>
      </c>
      <c r="VF316" s="143">
        <f t="shared" si="620"/>
        <v>2</v>
      </c>
      <c r="VG316" s="143">
        <f t="shared" si="620"/>
        <v>8</v>
      </c>
      <c r="VH316" s="143">
        <f t="shared" si="620"/>
        <v>6</v>
      </c>
      <c r="VI316" s="143">
        <f t="shared" si="620"/>
        <v>10</v>
      </c>
      <c r="VJ316" s="143">
        <f t="shared" ref="VJ316:XU316" si="621">SUBTOTAL(109,VJ3:VJ314)</f>
        <v>1</v>
      </c>
      <c r="VK316" s="143">
        <f t="shared" si="621"/>
        <v>1</v>
      </c>
      <c r="VL316" s="143">
        <f t="shared" si="621"/>
        <v>1</v>
      </c>
      <c r="VM316" s="143">
        <f t="shared" si="621"/>
        <v>1</v>
      </c>
      <c r="VN316" s="143">
        <f t="shared" si="621"/>
        <v>1</v>
      </c>
      <c r="VO316" s="143">
        <f t="shared" si="621"/>
        <v>1</v>
      </c>
      <c r="VP316" s="143">
        <f t="shared" si="621"/>
        <v>1</v>
      </c>
      <c r="VQ316" s="143">
        <f t="shared" si="621"/>
        <v>1</v>
      </c>
      <c r="VR316" s="143">
        <f t="shared" si="621"/>
        <v>1</v>
      </c>
      <c r="VS316" s="143">
        <f t="shared" si="621"/>
        <v>1</v>
      </c>
      <c r="VT316" s="143">
        <f t="shared" si="621"/>
        <v>1</v>
      </c>
      <c r="VU316" s="143">
        <f t="shared" si="621"/>
        <v>1</v>
      </c>
      <c r="VV316" s="143">
        <f t="shared" si="621"/>
        <v>1</v>
      </c>
      <c r="VW316" s="143">
        <f t="shared" si="621"/>
        <v>1</v>
      </c>
      <c r="VX316" s="143">
        <f t="shared" si="621"/>
        <v>1</v>
      </c>
      <c r="VY316" s="143">
        <f t="shared" si="621"/>
        <v>3</v>
      </c>
      <c r="VZ316" s="143">
        <f t="shared" si="621"/>
        <v>1</v>
      </c>
      <c r="WA316" s="143">
        <f t="shared" si="621"/>
        <v>1</v>
      </c>
      <c r="WB316" s="143">
        <f t="shared" si="621"/>
        <v>1</v>
      </c>
      <c r="WC316" s="143">
        <f t="shared" si="621"/>
        <v>1</v>
      </c>
      <c r="WD316" s="143">
        <f t="shared" si="621"/>
        <v>1</v>
      </c>
      <c r="WE316" s="143">
        <f t="shared" si="621"/>
        <v>1</v>
      </c>
      <c r="WF316" s="143">
        <f t="shared" si="621"/>
        <v>1</v>
      </c>
      <c r="WG316" s="143">
        <f t="shared" si="621"/>
        <v>1</v>
      </c>
      <c r="WH316" s="143">
        <f t="shared" si="621"/>
        <v>1</v>
      </c>
      <c r="WI316" s="143">
        <f t="shared" si="621"/>
        <v>1</v>
      </c>
      <c r="WJ316" s="143">
        <f t="shared" si="621"/>
        <v>1</v>
      </c>
      <c r="WK316" s="143">
        <f t="shared" si="621"/>
        <v>1</v>
      </c>
      <c r="WL316" s="143">
        <f t="shared" si="621"/>
        <v>1</v>
      </c>
      <c r="WM316" s="143">
        <f t="shared" si="621"/>
        <v>1</v>
      </c>
      <c r="WN316" s="143">
        <f t="shared" si="621"/>
        <v>1</v>
      </c>
      <c r="WO316" s="143">
        <f t="shared" si="621"/>
        <v>1</v>
      </c>
      <c r="WP316" s="143">
        <f t="shared" si="621"/>
        <v>2</v>
      </c>
      <c r="WQ316" s="143">
        <f t="shared" si="621"/>
        <v>1</v>
      </c>
      <c r="WR316" s="143">
        <f t="shared" si="621"/>
        <v>1</v>
      </c>
      <c r="WS316" s="143">
        <f t="shared" si="621"/>
        <v>2</v>
      </c>
      <c r="WT316" s="143">
        <f t="shared" si="621"/>
        <v>1</v>
      </c>
      <c r="WU316" s="143">
        <f t="shared" si="621"/>
        <v>1</v>
      </c>
      <c r="WV316" s="143">
        <f t="shared" si="621"/>
        <v>1</v>
      </c>
      <c r="WW316" s="143">
        <f t="shared" si="621"/>
        <v>1</v>
      </c>
      <c r="WX316" s="143">
        <f t="shared" si="621"/>
        <v>1</v>
      </c>
      <c r="WY316" s="143">
        <f t="shared" si="621"/>
        <v>55</v>
      </c>
      <c r="WZ316" s="143">
        <f t="shared" si="621"/>
        <v>14</v>
      </c>
      <c r="XA316" s="143">
        <f t="shared" si="621"/>
        <v>2</v>
      </c>
      <c r="XB316" s="143">
        <f t="shared" si="621"/>
        <v>2</v>
      </c>
      <c r="XC316" s="143">
        <f t="shared" si="621"/>
        <v>2</v>
      </c>
      <c r="XD316" s="143">
        <f t="shared" si="621"/>
        <v>3</v>
      </c>
      <c r="XE316" s="143">
        <f t="shared" si="621"/>
        <v>1</v>
      </c>
      <c r="XF316" s="143">
        <f t="shared" si="621"/>
        <v>1</v>
      </c>
      <c r="XG316" s="143">
        <f t="shared" si="621"/>
        <v>5</v>
      </c>
      <c r="XH316" s="143">
        <f t="shared" si="621"/>
        <v>5</v>
      </c>
      <c r="XI316" s="143">
        <f t="shared" si="621"/>
        <v>17</v>
      </c>
      <c r="XJ316" s="143">
        <f t="shared" si="621"/>
        <v>5</v>
      </c>
      <c r="XK316" s="143">
        <f t="shared" si="621"/>
        <v>0</v>
      </c>
      <c r="XL316" s="143">
        <f t="shared" si="621"/>
        <v>244</v>
      </c>
      <c r="XM316" s="143">
        <f t="shared" si="621"/>
        <v>6</v>
      </c>
      <c r="XN316" s="143">
        <f t="shared" si="621"/>
        <v>22</v>
      </c>
      <c r="XO316" s="143">
        <f t="shared" si="621"/>
        <v>37</v>
      </c>
      <c r="XP316" s="143">
        <f t="shared" si="621"/>
        <v>28</v>
      </c>
      <c r="XQ316" s="143">
        <f t="shared" si="621"/>
        <v>10</v>
      </c>
      <c r="XR316" s="143">
        <f t="shared" si="621"/>
        <v>13</v>
      </c>
      <c r="XS316" s="143">
        <f t="shared" si="621"/>
        <v>44</v>
      </c>
      <c r="XT316" s="143">
        <f t="shared" si="621"/>
        <v>120</v>
      </c>
      <c r="XU316" s="143">
        <f t="shared" si="621"/>
        <v>52</v>
      </c>
      <c r="XV316" s="143">
        <f t="shared" ref="XV316:AAG316" si="622">SUBTOTAL(109,XV3:XV314)</f>
        <v>3</v>
      </c>
      <c r="XW316" s="143">
        <f t="shared" si="622"/>
        <v>33</v>
      </c>
      <c r="XX316" s="143">
        <f t="shared" si="622"/>
        <v>3</v>
      </c>
      <c r="XY316" s="143">
        <f t="shared" si="622"/>
        <v>155</v>
      </c>
      <c r="XZ316" s="143">
        <f t="shared" si="622"/>
        <v>36</v>
      </c>
      <c r="YA316" s="143">
        <f t="shared" si="622"/>
        <v>97</v>
      </c>
      <c r="YB316" s="143">
        <f t="shared" si="622"/>
        <v>7</v>
      </c>
      <c r="YC316" s="143">
        <f t="shared" si="622"/>
        <v>22</v>
      </c>
      <c r="YD316" s="143">
        <f t="shared" si="622"/>
        <v>0</v>
      </c>
      <c r="YE316" s="143">
        <f t="shared" si="622"/>
        <v>932</v>
      </c>
      <c r="YF316" s="143" t="e">
        <f t="shared" si="622"/>
        <v>#DIV/0!</v>
      </c>
      <c r="YG316" s="143">
        <f t="shared" si="622"/>
        <v>554</v>
      </c>
      <c r="YH316" s="143" t="e">
        <f t="shared" si="622"/>
        <v>#DIV/0!</v>
      </c>
      <c r="YI316" s="143">
        <f t="shared" si="622"/>
        <v>471</v>
      </c>
      <c r="YJ316" s="143" t="e">
        <f t="shared" si="622"/>
        <v>#DIV/0!</v>
      </c>
      <c r="YK316" s="143">
        <f t="shared" si="622"/>
        <v>0</v>
      </c>
      <c r="YL316" s="143">
        <f t="shared" si="622"/>
        <v>261.96000000000015</v>
      </c>
      <c r="YM316" s="143">
        <f t="shared" si="622"/>
        <v>17</v>
      </c>
      <c r="YN316" s="143">
        <f t="shared" si="622"/>
        <v>2</v>
      </c>
      <c r="YO316" s="143">
        <f t="shared" si="622"/>
        <v>21</v>
      </c>
      <c r="YP316" s="143">
        <f t="shared" si="622"/>
        <v>17</v>
      </c>
      <c r="YQ316" s="143">
        <f t="shared" si="622"/>
        <v>19</v>
      </c>
      <c r="YR316" s="143">
        <f t="shared" si="622"/>
        <v>46</v>
      </c>
      <c r="YS316" s="143">
        <f t="shared" si="622"/>
        <v>9</v>
      </c>
      <c r="YT316" s="143">
        <f t="shared" si="622"/>
        <v>1</v>
      </c>
      <c r="YU316" s="143">
        <f t="shared" si="622"/>
        <v>4</v>
      </c>
      <c r="YV316" s="143">
        <f t="shared" si="622"/>
        <v>15</v>
      </c>
      <c r="YW316" s="143">
        <f t="shared" si="622"/>
        <v>6</v>
      </c>
      <c r="YX316" s="143">
        <f t="shared" si="622"/>
        <v>9</v>
      </c>
      <c r="YY316" s="143">
        <f t="shared" si="622"/>
        <v>0</v>
      </c>
      <c r="YZ316" s="143">
        <f t="shared" si="622"/>
        <v>1</v>
      </c>
      <c r="ZA316" s="143">
        <f t="shared" si="622"/>
        <v>5</v>
      </c>
      <c r="ZB316" s="143">
        <f t="shared" si="622"/>
        <v>1</v>
      </c>
      <c r="ZC316" s="143">
        <f t="shared" si="622"/>
        <v>33</v>
      </c>
      <c r="ZD316" s="143">
        <f t="shared" si="622"/>
        <v>14</v>
      </c>
      <c r="ZE316" s="143">
        <f t="shared" si="622"/>
        <v>13</v>
      </c>
      <c r="ZF316" s="143">
        <f t="shared" si="622"/>
        <v>2</v>
      </c>
      <c r="ZG316" s="143">
        <f t="shared" si="622"/>
        <v>1</v>
      </c>
      <c r="ZH316" s="143">
        <f t="shared" si="622"/>
        <v>11</v>
      </c>
      <c r="ZI316" s="143">
        <f t="shared" si="622"/>
        <v>3</v>
      </c>
      <c r="ZJ316" s="143">
        <f t="shared" si="622"/>
        <v>1</v>
      </c>
      <c r="ZK316" s="143">
        <f t="shared" si="622"/>
        <v>1</v>
      </c>
      <c r="ZL316" s="143">
        <f t="shared" si="622"/>
        <v>1</v>
      </c>
      <c r="ZM316" s="143">
        <f t="shared" si="622"/>
        <v>1</v>
      </c>
      <c r="ZN316" s="143">
        <f t="shared" si="622"/>
        <v>1</v>
      </c>
      <c r="ZO316" s="143">
        <f t="shared" si="622"/>
        <v>2</v>
      </c>
      <c r="ZP316" s="143">
        <f t="shared" si="622"/>
        <v>1</v>
      </c>
      <c r="ZQ316" s="143">
        <f t="shared" si="622"/>
        <v>7</v>
      </c>
      <c r="ZR316" s="143">
        <f t="shared" si="622"/>
        <v>1</v>
      </c>
      <c r="ZS316" s="143">
        <f t="shared" si="622"/>
        <v>1</v>
      </c>
      <c r="ZT316" s="143">
        <f t="shared" si="622"/>
        <v>5</v>
      </c>
      <c r="ZU316" s="143">
        <f t="shared" si="622"/>
        <v>1</v>
      </c>
      <c r="ZV316" s="143">
        <f t="shared" si="622"/>
        <v>1</v>
      </c>
      <c r="ZW316" s="143">
        <f t="shared" si="622"/>
        <v>2</v>
      </c>
      <c r="ZX316" s="143">
        <f t="shared" si="622"/>
        <v>1</v>
      </c>
      <c r="ZY316" s="143">
        <f t="shared" si="622"/>
        <v>0</v>
      </c>
      <c r="ZZ316" s="143">
        <f t="shared" si="622"/>
        <v>1</v>
      </c>
      <c r="AAA316" s="143">
        <f t="shared" si="622"/>
        <v>4</v>
      </c>
      <c r="AAB316" s="143">
        <f t="shared" si="622"/>
        <v>1</v>
      </c>
      <c r="AAC316" s="143">
        <f t="shared" si="622"/>
        <v>0</v>
      </c>
      <c r="AAD316" s="143">
        <f t="shared" si="622"/>
        <v>1</v>
      </c>
      <c r="AAE316" s="143">
        <f t="shared" si="622"/>
        <v>1</v>
      </c>
      <c r="AAF316" s="143">
        <f t="shared" si="622"/>
        <v>1</v>
      </c>
      <c r="AAG316" s="143">
        <f t="shared" si="622"/>
        <v>44</v>
      </c>
      <c r="AAH316" s="143">
        <f t="shared" ref="AAH316:ACS316" si="623">SUBTOTAL(109,AAH3:AAH314)</f>
        <v>2</v>
      </c>
      <c r="AAI316" s="143">
        <f t="shared" si="623"/>
        <v>7</v>
      </c>
      <c r="AAJ316" s="143">
        <f t="shared" si="623"/>
        <v>2</v>
      </c>
      <c r="AAK316" s="143">
        <f t="shared" si="623"/>
        <v>4</v>
      </c>
      <c r="AAL316" s="143">
        <f t="shared" si="623"/>
        <v>1</v>
      </c>
      <c r="AAM316" s="143">
        <f t="shared" si="623"/>
        <v>3</v>
      </c>
      <c r="AAN316" s="143">
        <f t="shared" si="623"/>
        <v>37</v>
      </c>
      <c r="AAO316" s="143">
        <f t="shared" si="623"/>
        <v>0</v>
      </c>
      <c r="AAP316" s="143">
        <f t="shared" si="623"/>
        <v>1</v>
      </c>
      <c r="AAQ316" s="143">
        <f t="shared" si="623"/>
        <v>2</v>
      </c>
      <c r="AAR316" s="143">
        <f t="shared" si="623"/>
        <v>6</v>
      </c>
      <c r="AAS316" s="143">
        <f t="shared" si="623"/>
        <v>2</v>
      </c>
      <c r="AAT316" s="143">
        <f t="shared" si="623"/>
        <v>1</v>
      </c>
      <c r="AAU316" s="143">
        <f t="shared" si="623"/>
        <v>2</v>
      </c>
      <c r="AAV316" s="143">
        <f t="shared" si="623"/>
        <v>14</v>
      </c>
      <c r="AAW316" s="143">
        <f t="shared" si="623"/>
        <v>2</v>
      </c>
      <c r="AAX316" s="143">
        <f t="shared" si="623"/>
        <v>38</v>
      </c>
      <c r="AAY316" s="143">
        <f t="shared" si="623"/>
        <v>10</v>
      </c>
      <c r="AAZ316" s="143">
        <f t="shared" si="623"/>
        <v>0</v>
      </c>
      <c r="ABA316" s="143">
        <f t="shared" si="623"/>
        <v>3</v>
      </c>
      <c r="ABB316" s="143">
        <f t="shared" si="623"/>
        <v>3</v>
      </c>
      <c r="ABC316" s="143">
        <f t="shared" si="623"/>
        <v>1</v>
      </c>
      <c r="ABD316" s="143">
        <f t="shared" si="623"/>
        <v>1</v>
      </c>
      <c r="ABE316" s="143">
        <f t="shared" si="623"/>
        <v>1</v>
      </c>
      <c r="ABF316" s="143">
        <f t="shared" si="623"/>
        <v>8</v>
      </c>
      <c r="ABG316" s="143">
        <f t="shared" si="623"/>
        <v>7</v>
      </c>
      <c r="ABH316" s="143">
        <f t="shared" si="623"/>
        <v>3</v>
      </c>
      <c r="ABI316" s="143">
        <f t="shared" si="623"/>
        <v>3</v>
      </c>
      <c r="ABJ316" s="143">
        <f t="shared" si="623"/>
        <v>2</v>
      </c>
      <c r="ABK316" s="143">
        <f t="shared" si="623"/>
        <v>1</v>
      </c>
      <c r="ABL316" s="143">
        <f t="shared" si="623"/>
        <v>1</v>
      </c>
      <c r="ABM316" s="143">
        <f t="shared" si="623"/>
        <v>4</v>
      </c>
      <c r="ABN316" s="143">
        <f t="shared" si="623"/>
        <v>3</v>
      </c>
      <c r="ABO316" s="143">
        <f t="shared" si="623"/>
        <v>2</v>
      </c>
      <c r="ABP316" s="143">
        <f t="shared" si="623"/>
        <v>1</v>
      </c>
      <c r="ABQ316" s="143">
        <f t="shared" si="623"/>
        <v>3</v>
      </c>
      <c r="ABR316" s="143">
        <f t="shared" si="623"/>
        <v>5</v>
      </c>
      <c r="ABS316" s="143">
        <f t="shared" si="623"/>
        <v>3</v>
      </c>
      <c r="ABT316" s="143">
        <f t="shared" si="623"/>
        <v>3</v>
      </c>
      <c r="ABU316" s="143">
        <f t="shared" si="623"/>
        <v>2</v>
      </c>
      <c r="ABV316" s="143">
        <f t="shared" si="623"/>
        <v>1</v>
      </c>
      <c r="ABW316" s="143">
        <f t="shared" si="623"/>
        <v>1</v>
      </c>
      <c r="ABX316" s="143">
        <f t="shared" si="623"/>
        <v>1</v>
      </c>
      <c r="ABY316" s="143">
        <f t="shared" si="623"/>
        <v>1</v>
      </c>
      <c r="ABZ316" s="143">
        <f t="shared" si="623"/>
        <v>1</v>
      </c>
      <c r="ACA316" s="143">
        <f t="shared" si="623"/>
        <v>1</v>
      </c>
      <c r="ACB316" s="143">
        <f t="shared" si="623"/>
        <v>1</v>
      </c>
      <c r="ACC316" s="143">
        <f t="shared" si="623"/>
        <v>531</v>
      </c>
      <c r="ACD316" s="143" t="e">
        <f t="shared" si="623"/>
        <v>#DIV/0!</v>
      </c>
      <c r="ACE316" s="143">
        <f t="shared" si="623"/>
        <v>1463</v>
      </c>
      <c r="ACF316" s="143" t="e">
        <f t="shared" si="623"/>
        <v>#DIV/0!</v>
      </c>
      <c r="ACG316" s="143">
        <f t="shared" si="623"/>
        <v>27520</v>
      </c>
      <c r="ACH316" s="143">
        <f t="shared" si="623"/>
        <v>432</v>
      </c>
      <c r="ACI316" s="143" t="e">
        <f t="shared" si="623"/>
        <v>#DIV/0!</v>
      </c>
      <c r="ACJ316" s="143">
        <f t="shared" si="623"/>
        <v>178.91499999999999</v>
      </c>
      <c r="ACK316" s="143">
        <f t="shared" si="623"/>
        <v>357922570</v>
      </c>
      <c r="ACL316" s="143">
        <f t="shared" si="623"/>
        <v>262.96000000000015</v>
      </c>
      <c r="ACM316" s="143">
        <f t="shared" si="623"/>
        <v>1116911610</v>
      </c>
      <c r="ACN316" s="143" t="e">
        <f t="shared" si="623"/>
        <v>#DIV/0!</v>
      </c>
      <c r="ACO316" s="143">
        <f t="shared" si="623"/>
        <v>0</v>
      </c>
      <c r="ACP316" s="143">
        <f t="shared" si="623"/>
        <v>39</v>
      </c>
      <c r="ACQ316" s="143">
        <f t="shared" si="623"/>
        <v>128</v>
      </c>
      <c r="ACR316" s="143">
        <f t="shared" si="623"/>
        <v>0</v>
      </c>
      <c r="ACS316" s="143">
        <f t="shared" si="623"/>
        <v>190</v>
      </c>
      <c r="ACT316" s="143">
        <f t="shared" ref="ACT316:ADU316" si="624">SUBTOTAL(109,ACT3:ACT314)</f>
        <v>123</v>
      </c>
      <c r="ACU316" s="143">
        <f t="shared" si="624"/>
        <v>108</v>
      </c>
      <c r="ACV316" s="143">
        <f t="shared" si="624"/>
        <v>109</v>
      </c>
      <c r="ACW316" s="143">
        <f t="shared" si="624"/>
        <v>6</v>
      </c>
      <c r="ACX316" s="143">
        <f t="shared" si="624"/>
        <v>382</v>
      </c>
      <c r="ACY316" s="143">
        <f t="shared" si="624"/>
        <v>74</v>
      </c>
      <c r="ACZ316" s="143">
        <f t="shared" si="624"/>
        <v>2</v>
      </c>
      <c r="ADA316" s="143">
        <f t="shared" si="624"/>
        <v>64</v>
      </c>
      <c r="ADB316" s="143">
        <f t="shared" si="624"/>
        <v>1055</v>
      </c>
      <c r="ADC316" s="143">
        <f t="shared" si="624"/>
        <v>42</v>
      </c>
      <c r="ADD316" s="143">
        <f t="shared" si="624"/>
        <v>1</v>
      </c>
      <c r="ADE316" s="143">
        <f t="shared" si="624"/>
        <v>14</v>
      </c>
      <c r="ADF316" s="143">
        <f t="shared" si="624"/>
        <v>54</v>
      </c>
      <c r="ADG316" s="143">
        <f t="shared" si="624"/>
        <v>37</v>
      </c>
      <c r="ADH316" s="143">
        <f t="shared" si="624"/>
        <v>2</v>
      </c>
      <c r="ADI316" s="143">
        <f t="shared" si="624"/>
        <v>21</v>
      </c>
      <c r="ADJ316" s="143">
        <f t="shared" si="624"/>
        <v>6</v>
      </c>
      <c r="ADK316" s="143">
        <f t="shared" si="624"/>
        <v>5</v>
      </c>
      <c r="ADL316" s="143">
        <f t="shared" si="624"/>
        <v>89</v>
      </c>
      <c r="ADM316" s="143">
        <f t="shared" si="624"/>
        <v>7</v>
      </c>
      <c r="ADN316" s="143">
        <f t="shared" si="624"/>
        <v>60</v>
      </c>
      <c r="ADO316" s="143">
        <f t="shared" si="624"/>
        <v>83</v>
      </c>
      <c r="ADP316" s="143">
        <f t="shared" si="624"/>
        <v>26</v>
      </c>
      <c r="ADQ316" s="143">
        <f t="shared" si="624"/>
        <v>16</v>
      </c>
      <c r="ADR316" s="143">
        <f t="shared" si="624"/>
        <v>47</v>
      </c>
      <c r="ADS316" s="143">
        <f t="shared" si="624"/>
        <v>7</v>
      </c>
      <c r="ADT316" s="143">
        <f t="shared" si="624"/>
        <v>0</v>
      </c>
      <c r="ADU316" s="143">
        <f t="shared" si="624"/>
        <v>959.2</v>
      </c>
      <c r="ADV316" s="467"/>
      <c r="ADW316" s="143">
        <f t="shared" ref="ADW316:AED316" si="625">SUBTOTAL(109,ADW3:ADW314)</f>
        <v>699</v>
      </c>
      <c r="ADX316" s="143">
        <f t="shared" si="625"/>
        <v>80</v>
      </c>
      <c r="ADY316" s="143">
        <f t="shared" si="625"/>
        <v>21</v>
      </c>
      <c r="ADZ316" s="143">
        <f t="shared" si="625"/>
        <v>19</v>
      </c>
      <c r="AEA316" s="143">
        <f t="shared" si="625"/>
        <v>16</v>
      </c>
      <c r="AEB316" s="143">
        <f t="shared" si="625"/>
        <v>59</v>
      </c>
      <c r="AEC316" s="143">
        <f t="shared" si="625"/>
        <v>25</v>
      </c>
      <c r="AED316" s="143">
        <f t="shared" si="625"/>
        <v>4</v>
      </c>
      <c r="AEE316" s="1">
        <f t="shared" si="586"/>
        <v>29</v>
      </c>
      <c r="AEF316" s="143">
        <f t="shared" ref="AEF316:AGQ316" si="626">SUBTOTAL(109,AEF3:AEF314)</f>
        <v>6</v>
      </c>
      <c r="AEG316" s="143">
        <f t="shared" si="626"/>
        <v>6</v>
      </c>
      <c r="AEH316" s="143">
        <f t="shared" si="626"/>
        <v>9</v>
      </c>
      <c r="AEI316" s="143">
        <f t="shared" si="626"/>
        <v>27</v>
      </c>
      <c r="AEJ316" s="143">
        <f t="shared" si="626"/>
        <v>2</v>
      </c>
      <c r="AEK316" s="143">
        <f t="shared" si="626"/>
        <v>1</v>
      </c>
      <c r="AEL316" s="143">
        <f t="shared" si="626"/>
        <v>9</v>
      </c>
      <c r="AEM316" s="143">
        <f t="shared" si="626"/>
        <v>9</v>
      </c>
      <c r="AEN316" s="143">
        <f t="shared" si="626"/>
        <v>3</v>
      </c>
      <c r="AEO316" s="143">
        <f t="shared" si="626"/>
        <v>11</v>
      </c>
      <c r="AEP316" s="143">
        <f t="shared" si="626"/>
        <v>1</v>
      </c>
      <c r="AEQ316" s="143">
        <f t="shared" si="626"/>
        <v>1</v>
      </c>
      <c r="AER316" s="143">
        <f t="shared" si="626"/>
        <v>42</v>
      </c>
      <c r="AES316" s="143">
        <f t="shared" si="626"/>
        <v>406000.18</v>
      </c>
      <c r="AET316" s="143">
        <f t="shared" si="626"/>
        <v>8</v>
      </c>
      <c r="AEU316" s="143">
        <f t="shared" si="626"/>
        <v>3.7999999999999999E-2</v>
      </c>
      <c r="AEV316" s="143">
        <f t="shared" si="626"/>
        <v>49</v>
      </c>
      <c r="AEW316" s="143">
        <f t="shared" si="626"/>
        <v>4</v>
      </c>
      <c r="AEX316" s="143">
        <f t="shared" si="626"/>
        <v>0.06</v>
      </c>
      <c r="AEY316" s="143">
        <f t="shared" si="626"/>
        <v>43</v>
      </c>
      <c r="AEZ316" s="143">
        <f t="shared" si="626"/>
        <v>0</v>
      </c>
      <c r="AFA316" s="143">
        <f t="shared" si="626"/>
        <v>88</v>
      </c>
      <c r="AFB316" s="143">
        <f t="shared" si="626"/>
        <v>0</v>
      </c>
      <c r="AFC316" s="143">
        <f t="shared" si="626"/>
        <v>80</v>
      </c>
      <c r="AFD316" s="143">
        <f t="shared" si="626"/>
        <v>10</v>
      </c>
      <c r="AFE316" s="143">
        <f t="shared" si="626"/>
        <v>0.17</v>
      </c>
      <c r="AFF316" s="143">
        <f t="shared" si="626"/>
        <v>120</v>
      </c>
      <c r="AFG316" s="143">
        <f t="shared" si="626"/>
        <v>0.52</v>
      </c>
      <c r="AFH316" s="143">
        <f t="shared" si="626"/>
        <v>8</v>
      </c>
      <c r="AFI316" s="143">
        <f t="shared" si="626"/>
        <v>0.05</v>
      </c>
      <c r="AFJ316" s="143">
        <f t="shared" si="626"/>
        <v>71</v>
      </c>
      <c r="AFK316" s="143">
        <f t="shared" si="626"/>
        <v>13</v>
      </c>
      <c r="AFL316" s="143">
        <f t="shared" si="626"/>
        <v>28</v>
      </c>
      <c r="AFM316" s="143">
        <f t="shared" si="626"/>
        <v>155</v>
      </c>
      <c r="AFN316" s="143">
        <f t="shared" si="626"/>
        <v>98</v>
      </c>
      <c r="AFO316" s="143">
        <f t="shared" si="626"/>
        <v>32</v>
      </c>
      <c r="AFP316" s="143">
        <f t="shared" si="626"/>
        <v>73</v>
      </c>
      <c r="AFQ316" s="143">
        <f t="shared" si="626"/>
        <v>60</v>
      </c>
      <c r="AFR316" s="143">
        <f t="shared" si="626"/>
        <v>18</v>
      </c>
      <c r="AFS316" s="143">
        <f t="shared" si="626"/>
        <v>8</v>
      </c>
      <c r="AFT316" s="143">
        <f t="shared" si="626"/>
        <v>20</v>
      </c>
      <c r="AFU316" s="143">
        <f t="shared" si="626"/>
        <v>5</v>
      </c>
      <c r="AFV316" s="143">
        <f t="shared" si="626"/>
        <v>45</v>
      </c>
      <c r="AFW316" s="143">
        <f t="shared" si="626"/>
        <v>35</v>
      </c>
      <c r="AFX316" s="143">
        <f t="shared" si="626"/>
        <v>22</v>
      </c>
      <c r="AFY316" s="143">
        <f t="shared" si="626"/>
        <v>33</v>
      </c>
      <c r="AFZ316" s="143">
        <f t="shared" si="626"/>
        <v>10</v>
      </c>
      <c r="AGA316" s="143">
        <f t="shared" si="626"/>
        <v>2</v>
      </c>
      <c r="AGB316" s="143">
        <f t="shared" si="626"/>
        <v>10</v>
      </c>
      <c r="AGC316" s="143">
        <f t="shared" si="626"/>
        <v>15</v>
      </c>
      <c r="AGD316" s="143">
        <f t="shared" si="626"/>
        <v>3</v>
      </c>
      <c r="AGE316" s="143">
        <f t="shared" si="626"/>
        <v>2</v>
      </c>
      <c r="AGF316" s="143">
        <f t="shared" si="626"/>
        <v>2</v>
      </c>
      <c r="AGG316" s="143">
        <f t="shared" si="626"/>
        <v>8</v>
      </c>
      <c r="AGH316" s="143">
        <f t="shared" si="626"/>
        <v>8</v>
      </c>
      <c r="AGI316" s="143">
        <f t="shared" si="626"/>
        <v>4</v>
      </c>
      <c r="AGJ316" s="143">
        <f t="shared" si="626"/>
        <v>3</v>
      </c>
      <c r="AGK316" s="143">
        <f t="shared" si="626"/>
        <v>1</v>
      </c>
      <c r="AGL316" s="143">
        <f t="shared" si="626"/>
        <v>529347100</v>
      </c>
      <c r="AGM316" s="143">
        <f t="shared" si="626"/>
        <v>168464100</v>
      </c>
      <c r="AGN316" s="143">
        <f t="shared" si="626"/>
        <v>421000</v>
      </c>
      <c r="AGO316" s="143">
        <f t="shared" si="626"/>
        <v>4</v>
      </c>
      <c r="AGP316" s="143">
        <f t="shared" si="626"/>
        <v>3618000</v>
      </c>
      <c r="AGQ316" s="143">
        <f t="shared" si="626"/>
        <v>6</v>
      </c>
      <c r="AGR316" s="143">
        <f t="shared" ref="AGR316:AJC316" si="627">SUBTOTAL(109,AGR3:AGR314)</f>
        <v>63000</v>
      </c>
      <c r="AGS316" s="143">
        <f t="shared" si="627"/>
        <v>1</v>
      </c>
      <c r="AGT316" s="143">
        <f t="shared" si="627"/>
        <v>5451000</v>
      </c>
      <c r="AGU316" s="143">
        <f t="shared" si="627"/>
        <v>15</v>
      </c>
      <c r="AGV316" s="143">
        <f t="shared" si="627"/>
        <v>28378000</v>
      </c>
      <c r="AGW316" s="143">
        <f t="shared" si="627"/>
        <v>13</v>
      </c>
      <c r="AGX316" s="143">
        <f t="shared" si="627"/>
        <v>26200</v>
      </c>
      <c r="AGY316" s="143">
        <f t="shared" si="627"/>
        <v>5</v>
      </c>
      <c r="AGZ316" s="143">
        <f t="shared" si="627"/>
        <v>88901</v>
      </c>
      <c r="AHA316" s="143">
        <f t="shared" si="627"/>
        <v>7</v>
      </c>
      <c r="AHB316" s="143">
        <f t="shared" si="627"/>
        <v>20742002</v>
      </c>
      <c r="AHC316" s="143">
        <f t="shared" si="627"/>
        <v>23</v>
      </c>
      <c r="AHD316" s="143">
        <f t="shared" si="627"/>
        <v>109919000</v>
      </c>
      <c r="AHE316" s="143">
        <f t="shared" si="627"/>
        <v>7</v>
      </c>
      <c r="AHF316" s="143">
        <f t="shared" si="627"/>
        <v>272272000</v>
      </c>
      <c r="AHG316" s="143">
        <f t="shared" si="627"/>
        <v>12</v>
      </c>
      <c r="AHH316" s="143">
        <f t="shared" si="627"/>
        <v>2</v>
      </c>
      <c r="AHI316" s="143">
        <f t="shared" si="627"/>
        <v>63</v>
      </c>
      <c r="AHJ316" s="143">
        <f t="shared" si="627"/>
        <v>877219800</v>
      </c>
      <c r="AHK316" s="143">
        <f t="shared" si="627"/>
        <v>1679.94</v>
      </c>
      <c r="AHL316" s="143">
        <f t="shared" si="627"/>
        <v>230</v>
      </c>
      <c r="AHM316" s="143">
        <f t="shared" si="627"/>
        <v>79</v>
      </c>
      <c r="AHN316" s="143">
        <f t="shared" si="627"/>
        <v>188</v>
      </c>
      <c r="AHO316" s="143">
        <f t="shared" si="627"/>
        <v>63</v>
      </c>
      <c r="AHP316" s="143">
        <f t="shared" si="627"/>
        <v>23</v>
      </c>
      <c r="AHQ316" s="143">
        <f t="shared" si="627"/>
        <v>492</v>
      </c>
      <c r="AHR316" s="143">
        <f t="shared" si="627"/>
        <v>50</v>
      </c>
      <c r="AHS316" s="143">
        <f t="shared" si="627"/>
        <v>23</v>
      </c>
      <c r="AHT316" s="143">
        <f t="shared" si="627"/>
        <v>49</v>
      </c>
      <c r="AHU316" s="143">
        <f t="shared" si="627"/>
        <v>27</v>
      </c>
      <c r="AHV316" s="143">
        <f t="shared" si="627"/>
        <v>284</v>
      </c>
      <c r="AHW316" s="143">
        <f t="shared" si="627"/>
        <v>35</v>
      </c>
      <c r="AHX316" s="143">
        <f t="shared" si="627"/>
        <v>131</v>
      </c>
      <c r="AHY316" s="143">
        <f t="shared" si="627"/>
        <v>475</v>
      </c>
      <c r="AHZ316" s="143">
        <f t="shared" si="627"/>
        <v>125</v>
      </c>
      <c r="AIA316" s="143">
        <f t="shared" si="627"/>
        <v>428</v>
      </c>
      <c r="AIB316" s="143">
        <f t="shared" si="627"/>
        <v>115</v>
      </c>
      <c r="AIC316" s="143">
        <f t="shared" si="627"/>
        <v>107</v>
      </c>
      <c r="AID316" s="143">
        <f t="shared" si="627"/>
        <v>32</v>
      </c>
      <c r="AIE316" s="143">
        <f t="shared" si="627"/>
        <v>61</v>
      </c>
      <c r="AIF316" s="143">
        <f t="shared" si="627"/>
        <v>23</v>
      </c>
      <c r="AIG316" s="143">
        <f t="shared" si="627"/>
        <v>44</v>
      </c>
      <c r="AIH316" s="143">
        <f t="shared" si="627"/>
        <v>25</v>
      </c>
      <c r="AII316" s="143">
        <f t="shared" si="627"/>
        <v>0</v>
      </c>
      <c r="AIJ316" s="143">
        <f t="shared" si="627"/>
        <v>171</v>
      </c>
      <c r="AIK316" s="143">
        <f t="shared" si="627"/>
        <v>81</v>
      </c>
      <c r="AIL316" s="143">
        <f t="shared" si="627"/>
        <v>42</v>
      </c>
      <c r="AIM316" s="143">
        <f t="shared" si="627"/>
        <v>7</v>
      </c>
      <c r="AIN316" s="143">
        <f t="shared" si="627"/>
        <v>60</v>
      </c>
      <c r="AIO316" s="143">
        <f t="shared" si="627"/>
        <v>18</v>
      </c>
      <c r="AIP316" s="143">
        <f t="shared" si="627"/>
        <v>514013</v>
      </c>
      <c r="AIQ316" s="143">
        <f t="shared" si="627"/>
        <v>29</v>
      </c>
      <c r="AIR316" s="143">
        <f t="shared" si="627"/>
        <v>4012</v>
      </c>
      <c r="AIS316" s="143">
        <f t="shared" si="627"/>
        <v>6</v>
      </c>
      <c r="AIT316" s="143">
        <f t="shared" si="627"/>
        <v>1300004</v>
      </c>
      <c r="AIU316" s="143">
        <f t="shared" si="627"/>
        <v>7</v>
      </c>
      <c r="AIV316" s="143">
        <f t="shared" si="627"/>
        <v>2250004</v>
      </c>
      <c r="AIW316" s="143">
        <f t="shared" si="627"/>
        <v>47</v>
      </c>
      <c r="AIX316" s="143">
        <f t="shared" si="627"/>
        <v>102</v>
      </c>
      <c r="AIY316" s="143">
        <f t="shared" si="627"/>
        <v>74483727</v>
      </c>
      <c r="AIZ316" s="143">
        <f t="shared" si="627"/>
        <v>51006000</v>
      </c>
      <c r="AJA316" s="143">
        <f t="shared" si="627"/>
        <v>22207.812735874668</v>
      </c>
      <c r="AJB316" s="143">
        <f t="shared" si="627"/>
        <v>1586988200</v>
      </c>
      <c r="AJC316" s="143">
        <f t="shared" si="627"/>
        <v>450146500</v>
      </c>
      <c r="AJD316" s="143">
        <f t="shared" ref="AJD316:ALO316" si="628">SUBTOTAL(109,AJD3:AJD314)</f>
        <v>129</v>
      </c>
      <c r="AJE316" s="143">
        <f t="shared" si="628"/>
        <v>94</v>
      </c>
      <c r="AJF316" s="452">
        <f t="shared" si="628"/>
        <v>9454.4529680818505</v>
      </c>
      <c r="AJG316" s="143">
        <f t="shared" si="628"/>
        <v>68229.541106699413</v>
      </c>
      <c r="AJH316" s="143">
        <f t="shared" si="628"/>
        <v>1803774620</v>
      </c>
      <c r="AJI316" s="143" t="e">
        <f t="shared" si="628"/>
        <v>#DIV/0!</v>
      </c>
      <c r="AJJ316" s="143">
        <f t="shared" si="628"/>
        <v>0</v>
      </c>
      <c r="AJK316" s="143">
        <f t="shared" si="628"/>
        <v>234.91099999999989</v>
      </c>
      <c r="AJL316" s="143">
        <f t="shared" si="628"/>
        <v>779</v>
      </c>
      <c r="AJM316" s="143">
        <f t="shared" si="628"/>
        <v>136</v>
      </c>
      <c r="AJN316" s="143">
        <f t="shared" si="628"/>
        <v>9</v>
      </c>
      <c r="AJO316" s="143">
        <f t="shared" si="628"/>
        <v>3</v>
      </c>
      <c r="AJP316" s="143">
        <f t="shared" si="628"/>
        <v>3</v>
      </c>
      <c r="AJQ316" s="143">
        <f t="shared" si="628"/>
        <v>1</v>
      </c>
      <c r="AJR316" s="143">
        <f t="shared" si="628"/>
        <v>2</v>
      </c>
      <c r="AJS316" s="143">
        <f t="shared" si="628"/>
        <v>10</v>
      </c>
      <c r="AJT316" s="143">
        <f t="shared" si="628"/>
        <v>1</v>
      </c>
      <c r="AJU316" s="143">
        <f t="shared" si="628"/>
        <v>5</v>
      </c>
      <c r="AJV316" s="143">
        <f t="shared" si="628"/>
        <v>24</v>
      </c>
      <c r="AJW316" s="143" t="e">
        <f t="shared" si="628"/>
        <v>#VALUE!</v>
      </c>
      <c r="AJX316" s="143">
        <f t="shared" si="628"/>
        <v>526</v>
      </c>
      <c r="AJY316" s="143">
        <f t="shared" si="628"/>
        <v>1328</v>
      </c>
      <c r="AJZ316" s="143" t="e">
        <f t="shared" si="628"/>
        <v>#VALUE!</v>
      </c>
      <c r="AKA316" s="143">
        <f t="shared" si="628"/>
        <v>0</v>
      </c>
      <c r="AKB316" s="143">
        <f t="shared" si="628"/>
        <v>0</v>
      </c>
      <c r="AKC316" s="143">
        <f t="shared" si="628"/>
        <v>264</v>
      </c>
      <c r="AKD316" s="143">
        <f t="shared" si="628"/>
        <v>18.857142857142858</v>
      </c>
      <c r="AKE316" s="143">
        <f t="shared" si="628"/>
        <v>0</v>
      </c>
      <c r="AKF316" s="143">
        <f t="shared" si="628"/>
        <v>0</v>
      </c>
      <c r="AKG316" s="143">
        <f t="shared" si="628"/>
        <v>0</v>
      </c>
      <c r="AKH316" s="143">
        <f t="shared" si="628"/>
        <v>0</v>
      </c>
      <c r="AKI316" s="143">
        <f t="shared" si="628"/>
        <v>0</v>
      </c>
      <c r="AKJ316" s="143">
        <f t="shared" si="628"/>
        <v>0</v>
      </c>
      <c r="AKK316" s="143">
        <f t="shared" si="628"/>
        <v>0</v>
      </c>
      <c r="AKL316" s="143">
        <f t="shared" si="628"/>
        <v>0</v>
      </c>
      <c r="AKM316" s="143">
        <f t="shared" si="628"/>
        <v>0</v>
      </c>
      <c r="AKN316" s="143">
        <f t="shared" si="628"/>
        <v>0</v>
      </c>
      <c r="AKO316" s="143">
        <f t="shared" si="628"/>
        <v>0</v>
      </c>
      <c r="AKP316" s="143">
        <f t="shared" si="628"/>
        <v>0</v>
      </c>
      <c r="AKQ316" s="143">
        <f t="shared" si="628"/>
        <v>0</v>
      </c>
      <c r="AKR316" s="143">
        <f t="shared" si="628"/>
        <v>0</v>
      </c>
      <c r="AKS316" s="143">
        <f t="shared" si="628"/>
        <v>0</v>
      </c>
      <c r="AKT316" s="143">
        <f t="shared" si="628"/>
        <v>0</v>
      </c>
      <c r="AKU316" s="143">
        <f t="shared" si="628"/>
        <v>0</v>
      </c>
      <c r="AKV316" s="143">
        <f t="shared" si="628"/>
        <v>0</v>
      </c>
      <c r="AKW316" s="143">
        <f t="shared" si="628"/>
        <v>0</v>
      </c>
      <c r="AKX316" s="143">
        <f t="shared" si="628"/>
        <v>0</v>
      </c>
      <c r="AKY316" s="143">
        <f t="shared" si="628"/>
        <v>0</v>
      </c>
      <c r="AKZ316" s="143">
        <f t="shared" si="628"/>
        <v>0</v>
      </c>
      <c r="ALA316" s="143">
        <f t="shared" si="628"/>
        <v>0</v>
      </c>
      <c r="ALB316" s="143">
        <f t="shared" si="628"/>
        <v>0</v>
      </c>
      <c r="ALC316" s="143">
        <f t="shared" si="628"/>
        <v>0</v>
      </c>
      <c r="ALD316" s="143">
        <f t="shared" si="628"/>
        <v>0</v>
      </c>
      <c r="ALE316" s="143">
        <f t="shared" si="628"/>
        <v>0</v>
      </c>
      <c r="ALF316" s="143">
        <f t="shared" si="628"/>
        <v>0</v>
      </c>
      <c r="ALG316" s="143">
        <f t="shared" si="628"/>
        <v>0</v>
      </c>
      <c r="ALH316" s="143">
        <f t="shared" si="628"/>
        <v>0</v>
      </c>
      <c r="ALI316" s="143">
        <f t="shared" si="628"/>
        <v>0</v>
      </c>
      <c r="ALJ316" s="143">
        <f t="shared" si="628"/>
        <v>0</v>
      </c>
      <c r="ALK316" s="143">
        <f t="shared" si="628"/>
        <v>0</v>
      </c>
      <c r="ALL316" s="143">
        <f t="shared" si="628"/>
        <v>0</v>
      </c>
      <c r="ALM316" s="143">
        <f t="shared" si="628"/>
        <v>929</v>
      </c>
      <c r="ALN316" s="143" t="e">
        <f t="shared" si="628"/>
        <v>#DIV/0!</v>
      </c>
      <c r="ALO316" s="143" t="e">
        <f t="shared" si="628"/>
        <v>#REF!</v>
      </c>
      <c r="ALP316" s="143">
        <f t="shared" ref="ALP316:AMI316" si="629">SUBTOTAL(109,ALP3:ALP314)</f>
        <v>297</v>
      </c>
      <c r="ALQ316" s="143">
        <f t="shared" si="629"/>
        <v>277</v>
      </c>
      <c r="ALR316" s="143">
        <f t="shared" si="629"/>
        <v>297</v>
      </c>
      <c r="ALS316" s="143">
        <f t="shared" si="629"/>
        <v>22</v>
      </c>
      <c r="ALT316" s="143">
        <f t="shared" si="629"/>
        <v>29</v>
      </c>
      <c r="ALU316" s="143">
        <f t="shared" si="629"/>
        <v>0</v>
      </c>
      <c r="ALV316" s="143">
        <f t="shared" si="629"/>
        <v>265</v>
      </c>
      <c r="ALW316" s="143">
        <f t="shared" si="629"/>
        <v>30</v>
      </c>
      <c r="ALX316" s="143">
        <f t="shared" si="629"/>
        <v>87</v>
      </c>
      <c r="ALY316" s="143">
        <f t="shared" si="629"/>
        <v>166</v>
      </c>
      <c r="ALZ316" s="143">
        <f t="shared" si="629"/>
        <v>148</v>
      </c>
      <c r="AMA316" s="143">
        <f t="shared" si="629"/>
        <v>88</v>
      </c>
      <c r="AMB316" s="143">
        <f t="shared" si="629"/>
        <v>43</v>
      </c>
      <c r="AMC316" s="143">
        <f t="shared" si="629"/>
        <v>70</v>
      </c>
      <c r="AMD316" s="143">
        <f t="shared" si="629"/>
        <v>95</v>
      </c>
      <c r="AME316" s="143">
        <f t="shared" si="629"/>
        <v>10</v>
      </c>
      <c r="AMF316" s="143">
        <f t="shared" si="629"/>
        <v>4</v>
      </c>
      <c r="AMG316" s="143">
        <f t="shared" si="629"/>
        <v>12</v>
      </c>
      <c r="AMH316" s="143">
        <f t="shared" si="629"/>
        <v>16</v>
      </c>
      <c r="AMI316" s="143">
        <f t="shared" si="629"/>
        <v>16</v>
      </c>
      <c r="AMJ316" s="410"/>
    </row>
    <row r="317" spans="1:1024" s="144" customFormat="1" ht="26" customHeight="1" x14ac:dyDescent="0.25">
      <c r="A317" s="286" t="s">
        <v>1423</v>
      </c>
      <c r="B317" s="241"/>
      <c r="C317" s="479"/>
      <c r="D317" s="311"/>
      <c r="F317" s="144">
        <f>SUBTOTAL(101,F3:F314)</f>
        <v>4.0812182741116754</v>
      </c>
      <c r="J317" s="144">
        <f>SUBTOTAL(101,J3:J314)</f>
        <v>4.5129870129870131</v>
      </c>
      <c r="M317" s="144">
        <f>SUBTOTAL(101,M3:M314)</f>
        <v>3.4662162162162162</v>
      </c>
      <c r="CH317" s="265"/>
      <c r="MU317" s="145"/>
      <c r="YE317" s="144">
        <f>SUBTOTAL(101,YE3:YE314)</f>
        <v>3.3525179856115108</v>
      </c>
      <c r="YG317" s="144">
        <f>SUBTOTAL(101,YG3:YG314)</f>
        <v>1.9928057553956835</v>
      </c>
      <c r="YI317" s="144">
        <f>SUBTOTAL(101,YI3:YI314)</f>
        <v>1.7065217391304348</v>
      </c>
      <c r="YK317" s="185"/>
      <c r="YL317" s="146"/>
      <c r="YM317" s="146"/>
      <c r="YN317" s="146"/>
      <c r="YO317" s="146"/>
      <c r="YP317" s="146"/>
      <c r="YQ317" s="146"/>
      <c r="YR317" s="146"/>
      <c r="YS317" s="146"/>
      <c r="YT317" s="146"/>
      <c r="YU317" s="146"/>
      <c r="YV317" s="146"/>
      <c r="YW317" s="146"/>
      <c r="YX317" s="146"/>
      <c r="YY317" s="146"/>
      <c r="YZ317" s="146"/>
      <c r="ZA317" s="146"/>
      <c r="ZB317" s="146"/>
      <c r="ZC317" s="146"/>
      <c r="ZD317" s="146"/>
      <c r="ZE317" s="146"/>
      <c r="ZF317" s="146"/>
      <c r="ZG317" s="146"/>
      <c r="ZH317" s="146"/>
      <c r="ZI317" s="146"/>
      <c r="ZJ317" s="146"/>
      <c r="ZK317" s="146"/>
      <c r="ZL317" s="146"/>
      <c r="ZM317" s="146"/>
      <c r="ZN317" s="146"/>
      <c r="ZO317" s="146"/>
      <c r="ZP317" s="146"/>
      <c r="ZQ317" s="146"/>
      <c r="ZR317" s="146"/>
      <c r="ZS317" s="146"/>
      <c r="ZT317" s="146"/>
      <c r="ZU317" s="146"/>
      <c r="ZV317" s="146"/>
      <c r="ZW317" s="146"/>
      <c r="ZX317" s="146"/>
      <c r="ZY317" s="146"/>
      <c r="ZZ317" s="146"/>
      <c r="AAA317" s="146"/>
      <c r="AAB317" s="146"/>
      <c r="AAC317" s="146"/>
      <c r="AAD317" s="146"/>
      <c r="AAE317" s="146"/>
      <c r="AAF317" s="146"/>
      <c r="AAG317" s="146"/>
      <c r="AAH317" s="146"/>
      <c r="AAI317" s="146"/>
      <c r="AAJ317" s="146"/>
      <c r="AAK317" s="146"/>
      <c r="AAL317" s="146"/>
      <c r="AAM317" s="146"/>
      <c r="AAN317" s="146"/>
      <c r="AAO317" s="146"/>
      <c r="AAP317" s="146"/>
      <c r="AAQ317" s="146"/>
      <c r="AAR317" s="146"/>
      <c r="AAS317" s="146"/>
      <c r="AAT317" s="146"/>
      <c r="AAU317" s="146"/>
      <c r="AAV317" s="146"/>
      <c r="AAW317" s="146"/>
      <c r="AAX317" s="146"/>
      <c r="AAY317" s="146"/>
      <c r="AAZ317" s="146"/>
      <c r="ABA317" s="146"/>
      <c r="ABB317" s="146"/>
      <c r="ABC317" s="146"/>
      <c r="ABD317" s="146"/>
      <c r="ABE317" s="146"/>
      <c r="ABF317" s="146"/>
      <c r="ABG317" s="146"/>
      <c r="ABH317" s="146"/>
      <c r="ABI317" s="146"/>
      <c r="ABJ317" s="146"/>
      <c r="ABK317" s="146"/>
      <c r="ABL317" s="146"/>
      <c r="ABM317" s="146"/>
      <c r="ABN317" s="146"/>
      <c r="ABO317" s="146"/>
      <c r="ABP317" s="146"/>
      <c r="ABQ317" s="146"/>
      <c r="ABR317" s="146"/>
      <c r="ABS317" s="146"/>
      <c r="ABT317" s="146"/>
      <c r="ABU317" s="146"/>
      <c r="ABV317" s="146"/>
      <c r="ABW317" s="146"/>
      <c r="ABX317" s="146"/>
      <c r="ABY317" s="146"/>
      <c r="ABZ317" s="146"/>
      <c r="ACA317" s="146"/>
      <c r="ACB317" s="146"/>
      <c r="ACC317" s="146">
        <f>SUBTOTAL(101,ACC3:ACC314)</f>
        <v>1.724025974025974</v>
      </c>
      <c r="ACD317" s="147"/>
      <c r="ACI317" s="148" t="e">
        <f>SUBTOTAL(101,ACI3:ACI314)</f>
        <v>#DIV/0!</v>
      </c>
      <c r="ACL317" s="146"/>
      <c r="ACM317" s="147"/>
      <c r="ACN317" s="148"/>
      <c r="ACP317" s="92"/>
      <c r="ACQ317" s="92"/>
      <c r="ACR317" s="94"/>
      <c r="ACS317" s="92"/>
      <c r="ACT317" s="92"/>
      <c r="ACU317" s="92"/>
      <c r="ACV317" s="92"/>
      <c r="ACW317" s="92"/>
      <c r="ACX317" s="92"/>
      <c r="ACY317" s="92"/>
      <c r="ACZ317" s="92"/>
      <c r="ADA317" s="92"/>
      <c r="ADB317" s="92"/>
      <c r="ADC317" s="92"/>
      <c r="ADD317" s="92"/>
      <c r="ADE317" s="92"/>
      <c r="ADF317" s="92"/>
      <c r="ADG317" s="92"/>
      <c r="ADH317" s="92"/>
      <c r="ADI317" s="92"/>
      <c r="ADJ317" s="92"/>
      <c r="ADK317" s="92"/>
      <c r="ADL317" s="92"/>
      <c r="ADM317" s="92"/>
      <c r="ADN317" s="92"/>
      <c r="ADO317" s="92"/>
      <c r="ADP317" s="92"/>
      <c r="ADQ317" s="92"/>
      <c r="ADR317" s="92"/>
      <c r="ADS317" s="92"/>
      <c r="ADT317" s="92"/>
      <c r="ADU317" s="92">
        <f>SUBTOTAL(101,ADU11:ADU311)</f>
        <v>3.7885714285714287</v>
      </c>
      <c r="ADV317" s="92"/>
      <c r="ADW317" s="92">
        <f>SUBTOTAL(101,ADW3:ADW314)</f>
        <v>5.33587786259542</v>
      </c>
      <c r="ADX317" s="92"/>
      <c r="ADY317" s="92"/>
      <c r="ADZ317" s="92"/>
      <c r="AEA317" s="92"/>
      <c r="AEB317" s="92"/>
      <c r="AEC317" s="92"/>
      <c r="AED317" s="92"/>
      <c r="AEE317" s="1">
        <f t="shared" si="586"/>
        <v>0</v>
      </c>
      <c r="AEF317" s="92"/>
      <c r="AEG317" s="92"/>
      <c r="AEH317" s="92"/>
      <c r="AEI317" s="92"/>
      <c r="AEJ317" s="92"/>
      <c r="AEK317" s="92"/>
      <c r="AEL317" s="92"/>
      <c r="AEM317" s="92"/>
      <c r="AEN317" s="92"/>
      <c r="AEO317" s="92"/>
      <c r="AEP317" s="92"/>
      <c r="AEQ317" s="92"/>
      <c r="AER317" s="92"/>
      <c r="AES317" s="92"/>
      <c r="AET317" s="92"/>
      <c r="AEU317" s="92"/>
      <c r="AEV317" s="92"/>
      <c r="AEW317" s="92"/>
      <c r="AEX317" s="92"/>
      <c r="AEY317" s="92"/>
      <c r="AEZ317" s="92"/>
      <c r="AFA317" s="92"/>
      <c r="AFB317" s="92"/>
      <c r="AFC317" s="92"/>
      <c r="AFD317" s="92"/>
      <c r="AFE317" s="92"/>
      <c r="AFF317" s="92"/>
      <c r="AFG317" s="92"/>
      <c r="AFH317" s="92"/>
      <c r="AFI317" s="92"/>
      <c r="AFJ317" s="92"/>
      <c r="AFK317" s="92"/>
      <c r="AFL317" s="92"/>
      <c r="AFM317" s="92"/>
      <c r="AFN317" s="92"/>
      <c r="AFO317" s="92"/>
      <c r="AFP317" s="92"/>
      <c r="AFQ317" s="92"/>
      <c r="AFR317" s="92"/>
      <c r="AFS317" s="92"/>
      <c r="AFT317" s="92"/>
      <c r="AFU317" s="92"/>
      <c r="AFV317" s="92"/>
      <c r="AFW317" s="92"/>
      <c r="AFX317" s="92"/>
      <c r="AFY317" s="92"/>
      <c r="AFZ317" s="92"/>
      <c r="AGA317" s="92"/>
      <c r="AGB317" s="92"/>
      <c r="AGC317" s="92"/>
      <c r="AGD317" s="92"/>
      <c r="AGE317" s="92"/>
      <c r="AGF317" s="92"/>
      <c r="AGG317" s="92"/>
      <c r="AGH317" s="92"/>
      <c r="AGI317" s="92"/>
      <c r="AGJ317" s="92"/>
      <c r="AGK317" s="92"/>
      <c r="AGL317" s="92"/>
      <c r="AGM317" s="92">
        <f>SUBTOTAL(101,AGM8:AGM290)</f>
        <v>626176.4</v>
      </c>
      <c r="AGN317" s="92"/>
      <c r="AGO317" s="92"/>
      <c r="AGP317" s="92"/>
      <c r="AGQ317" s="92"/>
      <c r="AGR317" s="92"/>
      <c r="AGS317" s="92"/>
      <c r="AGT317" s="92"/>
      <c r="AGU317" s="92"/>
      <c r="AGV317" s="92"/>
      <c r="AGW317" s="92"/>
      <c r="AGX317" s="92"/>
      <c r="AGY317" s="92"/>
      <c r="AGZ317" s="92"/>
      <c r="AHA317" s="92"/>
      <c r="AHB317" s="92">
        <f>SUBTOTAL(101,AHB10:AHB289)</f>
        <v>807473.68421052629</v>
      </c>
      <c r="AHC317" s="92"/>
      <c r="AHD317" s="92"/>
      <c r="AHE317" s="92"/>
      <c r="AHF317" s="92"/>
      <c r="AHG317" s="92"/>
      <c r="AHH317" s="92"/>
      <c r="AHI317" s="92"/>
      <c r="AHJ317" s="92"/>
      <c r="AHK317" s="92">
        <f>SUBTOTAL(101,AHK4:AHK312)</f>
        <v>29.472631578947368</v>
      </c>
      <c r="AHL317" s="92"/>
      <c r="AHM317" s="92"/>
      <c r="AHN317" s="92"/>
      <c r="AHO317" s="92"/>
      <c r="AHP317" s="92"/>
      <c r="AHQ317" s="92"/>
      <c r="AHR317" s="92"/>
      <c r="AHS317" s="92"/>
      <c r="AHT317" s="92"/>
      <c r="AHU317" s="92"/>
      <c r="AHV317" s="92"/>
      <c r="AHW317" s="92"/>
      <c r="AHX317" s="92"/>
      <c r="AHY317" s="92"/>
      <c r="AHZ317" s="92"/>
      <c r="AIA317" s="92"/>
      <c r="AIB317" s="92"/>
      <c r="AIC317" s="92"/>
      <c r="AID317" s="92"/>
      <c r="AIE317" s="92"/>
      <c r="AIF317" s="92"/>
      <c r="AIG317" s="92"/>
      <c r="AIH317" s="92"/>
      <c r="AII317" s="92"/>
      <c r="AIJ317" s="92"/>
      <c r="AIK317" s="92"/>
      <c r="AIL317" s="92"/>
      <c r="AIM317" s="92"/>
      <c r="AIN317" s="92"/>
      <c r="AIO317" s="92"/>
      <c r="AIP317" s="92"/>
      <c r="AIQ317" s="92"/>
      <c r="AIR317" s="92"/>
      <c r="AIS317" s="92"/>
      <c r="AIT317" s="92"/>
      <c r="AIU317" s="92"/>
      <c r="AIV317" s="92"/>
      <c r="AIW317" s="92"/>
      <c r="AIX317" s="92"/>
      <c r="AIY317" s="92">
        <f>SUBTOTAL(101,AIY3:AIY312)</f>
        <v>425621.29714285716</v>
      </c>
      <c r="AIZ317" s="92"/>
      <c r="AJA317" s="92"/>
      <c r="AJB317" s="92"/>
      <c r="AJC317" s="92"/>
      <c r="AJD317" s="92"/>
      <c r="AJE317" s="92"/>
      <c r="AJF317" s="453"/>
      <c r="AJG317" s="92"/>
      <c r="AJH317" s="397">
        <f>SUBTOTAL(101,AJH3:AJH314)</f>
        <v>5914015.1475409837</v>
      </c>
      <c r="AJI317" s="92"/>
      <c r="AJJ317" s="95"/>
      <c r="AJK317" s="96">
        <f>SUBTOTAL(101,AJK3:AJK313)</f>
        <v>1.990771186440677</v>
      </c>
      <c r="AJL317" s="92"/>
      <c r="AJM317" s="92"/>
      <c r="AJN317" s="92"/>
      <c r="AJO317" s="92"/>
      <c r="AJP317" s="92"/>
      <c r="AJQ317" s="92"/>
      <c r="AJR317" s="92"/>
      <c r="AJS317" s="92"/>
      <c r="AJT317" s="92"/>
      <c r="AJU317" s="92"/>
      <c r="AJV317" s="97">
        <f>SUBTOTAL(101,AJV3:AJV312)</f>
        <v>1.411764705882353</v>
      </c>
      <c r="AJW317" s="92"/>
      <c r="AJX317" s="92"/>
      <c r="AJY317" s="92"/>
      <c r="AJZ317" s="92"/>
      <c r="AKA317" s="95"/>
      <c r="AKB317" s="92"/>
      <c r="AKC317" s="92"/>
      <c r="AKD317" s="92"/>
      <c r="AKE317" s="92"/>
      <c r="AKF317" s="92"/>
      <c r="AKG317" s="92"/>
      <c r="AKH317" s="92"/>
      <c r="AKI317" s="92"/>
      <c r="AKJ317" s="92"/>
      <c r="AKK317" s="92"/>
      <c r="AKL317" s="92"/>
      <c r="AKM317" s="92"/>
      <c r="AKN317" s="92"/>
      <c r="AKO317" s="92"/>
      <c r="AKP317" s="92"/>
      <c r="AKQ317" s="92"/>
      <c r="AKR317" s="92"/>
      <c r="AKS317" s="92"/>
      <c r="AKT317" s="92"/>
      <c r="AKU317" s="92"/>
      <c r="AKV317" s="92"/>
      <c r="AKW317" s="92"/>
      <c r="AKX317" s="92"/>
      <c r="AKY317" s="92"/>
      <c r="AKZ317" s="92"/>
      <c r="ALA317" s="92"/>
      <c r="ALB317" s="92"/>
      <c r="ALC317" s="92"/>
      <c r="ALD317" s="92"/>
      <c r="ALE317" s="92"/>
      <c r="ALF317" s="92"/>
      <c r="ALG317" s="92"/>
      <c r="ALH317" s="92"/>
      <c r="ALI317" s="92"/>
      <c r="ALJ317" s="92"/>
      <c r="ALK317" s="92"/>
      <c r="ALL317" s="92"/>
      <c r="ALM317" s="92">
        <f>SUBTOTAL(101,ALM4:ALM312)</f>
        <v>4.9946236559139781</v>
      </c>
      <c r="ALN317" s="92"/>
      <c r="ALO317" s="93" t="e">
        <f>SUBTOTAL(101,ALO61:ALO314)</f>
        <v>#REF!</v>
      </c>
      <c r="ALP317" s="92">
        <f>AVERAGE(101,ALP3:ALP314)</f>
        <v>3.0381679389312977</v>
      </c>
      <c r="ALQ317" s="92">
        <f>AVERAGE(101,ALQ3:ALQ314)</f>
        <v>2.8208955223880596</v>
      </c>
      <c r="ALR317" s="92">
        <f>AVERAGE(101,ALR3:ALR314)</f>
        <v>6.5245901639344259</v>
      </c>
      <c r="ALS317" s="92">
        <f>AVERAGE(101,ALS3:ALS314)</f>
        <v>20.5</v>
      </c>
      <c r="ALT317" s="92">
        <f>AVERAGE(101,ALT3:ALT314)</f>
        <v>5.416666666666667</v>
      </c>
      <c r="ALU317" s="95"/>
      <c r="ALV317" s="92"/>
      <c r="ALW317" s="92">
        <f>AVERAGE(101,ALW3:ALW314)</f>
        <v>4.225806451612903</v>
      </c>
      <c r="ALX317" s="92"/>
      <c r="ALY317" s="92"/>
      <c r="ALZ317" s="92"/>
      <c r="AMA317" s="92"/>
      <c r="AMB317" s="92"/>
      <c r="AMC317" s="92"/>
      <c r="AMD317" s="92"/>
      <c r="AME317" s="92"/>
      <c r="AMF317" s="92"/>
      <c r="AMG317" s="92"/>
      <c r="AMH317" s="92"/>
      <c r="AMI317" s="92"/>
      <c r="AMJ317" s="411"/>
    </row>
    <row r="318" spans="1:1024" s="149" customFormat="1" ht="27" customHeight="1" x14ac:dyDescent="0.25">
      <c r="A318" s="287" t="s">
        <v>1422</v>
      </c>
      <c r="B318" s="242"/>
      <c r="C318" s="475"/>
      <c r="D318" s="312"/>
      <c r="F318" s="149">
        <f>MEDIAN(F3:F313)</f>
        <v>2</v>
      </c>
      <c r="J318" s="149">
        <f>MEDIAN(J3:J313)</f>
        <v>2</v>
      </c>
      <c r="M318" s="149">
        <f>MEDIAN(M3:M312)</f>
        <v>2</v>
      </c>
      <c r="CH318" s="266"/>
      <c r="MU318" s="150"/>
      <c r="YK318" s="186"/>
      <c r="YL318" s="151"/>
      <c r="YM318" s="151"/>
      <c r="YN318" s="151"/>
      <c r="YO318" s="151"/>
      <c r="YP318" s="151"/>
      <c r="YQ318" s="151"/>
      <c r="YR318" s="151"/>
      <c r="YS318" s="151"/>
      <c r="YT318" s="151"/>
      <c r="YU318" s="151"/>
      <c r="YV318" s="151"/>
      <c r="YW318" s="151"/>
      <c r="YX318" s="151"/>
      <c r="YY318" s="151"/>
      <c r="YZ318" s="151"/>
      <c r="ZA318" s="151"/>
      <c r="ZB318" s="151"/>
      <c r="ZC318" s="151"/>
      <c r="ZD318" s="151"/>
      <c r="ZE318" s="151"/>
      <c r="ZF318" s="151"/>
      <c r="ZG318" s="151"/>
      <c r="ZH318" s="151"/>
      <c r="ZI318" s="151"/>
      <c r="ZJ318" s="151"/>
      <c r="ZK318" s="151"/>
      <c r="ZL318" s="151"/>
      <c r="ZM318" s="151"/>
      <c r="ZN318" s="151"/>
      <c r="ZO318" s="151"/>
      <c r="ZP318" s="151"/>
      <c r="ZQ318" s="151"/>
      <c r="ZR318" s="151"/>
      <c r="ZS318" s="151"/>
      <c r="ZT318" s="151"/>
      <c r="ZU318" s="151"/>
      <c r="ZV318" s="151"/>
      <c r="ZW318" s="151"/>
      <c r="ZX318" s="151"/>
      <c r="ZY318" s="151"/>
      <c r="ZZ318" s="151"/>
      <c r="AAA318" s="151"/>
      <c r="AAB318" s="151"/>
      <c r="AAC318" s="151"/>
      <c r="AAD318" s="151"/>
      <c r="AAE318" s="151"/>
      <c r="AAF318" s="151"/>
      <c r="AAG318" s="151"/>
      <c r="AAH318" s="151"/>
      <c r="AAI318" s="151"/>
      <c r="AAJ318" s="151"/>
      <c r="AAK318" s="151"/>
      <c r="AAL318" s="151"/>
      <c r="AAM318" s="151"/>
      <c r="AAN318" s="151"/>
      <c r="AAO318" s="151"/>
      <c r="AAP318" s="151"/>
      <c r="AAQ318" s="151"/>
      <c r="AAR318" s="151"/>
      <c r="AAS318" s="151"/>
      <c r="AAT318" s="151"/>
      <c r="AAU318" s="151"/>
      <c r="AAV318" s="151"/>
      <c r="AAW318" s="151"/>
      <c r="AAX318" s="151"/>
      <c r="AAY318" s="151"/>
      <c r="AAZ318" s="151"/>
      <c r="ABA318" s="151"/>
      <c r="ABB318" s="151"/>
      <c r="ABC318" s="151"/>
      <c r="ABD318" s="151"/>
      <c r="ABE318" s="151"/>
      <c r="ABF318" s="151"/>
      <c r="ABG318" s="151"/>
      <c r="ABH318" s="151"/>
      <c r="ABI318" s="151"/>
      <c r="ABJ318" s="151"/>
      <c r="ABK318" s="151"/>
      <c r="ABL318" s="151"/>
      <c r="ABM318" s="151"/>
      <c r="ABN318" s="151"/>
      <c r="ABO318" s="151"/>
      <c r="ABP318" s="151"/>
      <c r="ABQ318" s="151"/>
      <c r="ABR318" s="151"/>
      <c r="ABS318" s="151"/>
      <c r="ABT318" s="151"/>
      <c r="ABU318" s="151"/>
      <c r="ABV318" s="151"/>
      <c r="ABW318" s="151"/>
      <c r="ABX318" s="151"/>
      <c r="ABY318" s="151"/>
      <c r="ABZ318" s="151"/>
      <c r="ACA318" s="151"/>
      <c r="ACB318" s="151"/>
      <c r="ACC318" s="151"/>
      <c r="ACD318" s="152"/>
      <c r="ACI318" s="153"/>
      <c r="ACJ318" s="154"/>
      <c r="ACK318" s="155"/>
      <c r="ACL318" s="151"/>
      <c r="ACM318" s="152"/>
      <c r="ACN318" s="153"/>
      <c r="ACP318" s="41"/>
      <c r="ACQ318" s="41"/>
      <c r="ACR318" s="74"/>
      <c r="ACS318" s="41"/>
      <c r="ACT318" s="41"/>
      <c r="ACU318" s="41"/>
      <c r="ACV318" s="41"/>
      <c r="ACW318" s="41"/>
      <c r="ACX318" s="41"/>
      <c r="ACY318" s="41"/>
      <c r="ACZ318" s="41"/>
      <c r="ADA318" s="41"/>
      <c r="ADB318" s="41"/>
      <c r="ADC318" s="41"/>
      <c r="ADD318" s="41"/>
      <c r="ADE318" s="41"/>
      <c r="ADF318" s="41"/>
      <c r="ADG318" s="41"/>
      <c r="ADH318" s="41"/>
      <c r="ADI318" s="41"/>
      <c r="ADJ318" s="41"/>
      <c r="ADK318" s="41"/>
      <c r="ADL318" s="41"/>
      <c r="ADM318" s="41"/>
      <c r="ADN318" s="41"/>
      <c r="ADO318" s="41"/>
      <c r="ADP318" s="41"/>
      <c r="ADQ318" s="41"/>
      <c r="ADR318" s="41"/>
      <c r="ADS318" s="41"/>
      <c r="ADT318" s="41"/>
      <c r="ADU318" s="41"/>
      <c r="ADV318" s="41"/>
      <c r="ADW318" s="41"/>
      <c r="ADX318" s="41"/>
      <c r="ADY318" s="41"/>
      <c r="ADZ318" s="41"/>
      <c r="AEA318" s="41"/>
      <c r="AEB318" s="41"/>
      <c r="AEC318" s="41"/>
      <c r="AED318" s="41"/>
      <c r="AEE318" s="1">
        <f t="shared" si="586"/>
        <v>0</v>
      </c>
      <c r="AEF318" s="41"/>
      <c r="AEG318" s="41"/>
      <c r="AEH318" s="41"/>
      <c r="AEI318" s="41"/>
      <c r="AEJ318" s="41"/>
      <c r="AEK318" s="41"/>
      <c r="AEL318" s="41"/>
      <c r="AEM318" s="41"/>
      <c r="AEN318" s="41"/>
      <c r="AEO318" s="41"/>
      <c r="AEP318" s="41"/>
      <c r="AEQ318" s="41"/>
      <c r="AER318" s="41"/>
      <c r="AES318" s="41"/>
      <c r="AET318" s="41"/>
      <c r="AEU318" s="41"/>
      <c r="AEV318" s="41"/>
      <c r="AEW318" s="41"/>
      <c r="AEX318" s="41"/>
      <c r="AEY318" s="41"/>
      <c r="AEZ318" s="41"/>
      <c r="AFA318" s="41"/>
      <c r="AFB318" s="41"/>
      <c r="AFC318" s="41"/>
      <c r="AFD318" s="41"/>
      <c r="AFE318" s="41"/>
      <c r="AFF318" s="41"/>
      <c r="AFG318" s="41"/>
      <c r="AFH318" s="41"/>
      <c r="AFI318" s="41"/>
      <c r="AFJ318" s="41"/>
      <c r="AFK318" s="41"/>
      <c r="AFL318" s="41"/>
      <c r="AFM318" s="41"/>
      <c r="AFN318" s="41"/>
      <c r="AFO318" s="41"/>
      <c r="AFP318" s="41"/>
      <c r="AFQ318" s="41"/>
      <c r="AFR318" s="41"/>
      <c r="AFS318" s="41"/>
      <c r="AFT318" s="41"/>
      <c r="AFU318" s="41"/>
      <c r="AFV318" s="41"/>
      <c r="AFW318" s="41"/>
      <c r="AFX318" s="41"/>
      <c r="AFY318" s="41"/>
      <c r="AFZ318" s="41"/>
      <c r="AGA318" s="41"/>
      <c r="AGB318" s="41"/>
      <c r="AGC318" s="41"/>
      <c r="AGD318" s="41"/>
      <c r="AGE318" s="41"/>
      <c r="AGF318" s="41"/>
      <c r="AGG318" s="41"/>
      <c r="AGH318" s="41"/>
      <c r="AGI318" s="41"/>
      <c r="AGJ318" s="41"/>
      <c r="AGK318" s="41"/>
      <c r="AGL318" s="42"/>
      <c r="AGM318" s="42"/>
      <c r="AGN318" s="41"/>
      <c r="AGO318" s="41"/>
      <c r="AGP318" s="41"/>
      <c r="AGQ318" s="41"/>
      <c r="AGR318" s="41"/>
      <c r="AGS318" s="41"/>
      <c r="AGT318" s="41"/>
      <c r="AGU318" s="41"/>
      <c r="AGV318" s="41"/>
      <c r="AGW318" s="41"/>
      <c r="AGX318" s="41"/>
      <c r="AGY318" s="41"/>
      <c r="AGZ318" s="41"/>
      <c r="AHA318" s="41"/>
      <c r="AHB318" s="41"/>
      <c r="AHC318" s="41"/>
      <c r="AHD318" s="41"/>
      <c r="AHE318" s="41"/>
      <c r="AHF318" s="41"/>
      <c r="AHG318" s="41"/>
      <c r="AHH318" s="41"/>
      <c r="AHI318" s="41"/>
      <c r="AHJ318" s="41"/>
      <c r="AHK318" s="41"/>
      <c r="AHL318" s="41"/>
      <c r="AHM318" s="41"/>
      <c r="AHN318" s="41"/>
      <c r="AHO318" s="41"/>
      <c r="AHP318" s="41"/>
      <c r="AHQ318" s="41"/>
      <c r="AHR318" s="41"/>
      <c r="AHS318" s="41"/>
      <c r="AHT318" s="41"/>
      <c r="AHU318" s="41"/>
      <c r="AHV318" s="41"/>
      <c r="AHW318" s="41"/>
      <c r="AHX318" s="41"/>
      <c r="AHY318" s="41"/>
      <c r="AHZ318" s="41"/>
      <c r="AIA318" s="41"/>
      <c r="AIB318" s="41"/>
      <c r="AIC318" s="41"/>
      <c r="AID318" s="41"/>
      <c r="AIE318" s="41"/>
      <c r="AIF318" s="41"/>
      <c r="AIG318" s="41"/>
      <c r="AIH318" s="41"/>
      <c r="AII318" s="41"/>
      <c r="AIJ318" s="41"/>
      <c r="AIK318" s="41"/>
      <c r="AIL318" s="41"/>
      <c r="AIM318" s="41"/>
      <c r="AIN318" s="41"/>
      <c r="AIO318" s="41"/>
      <c r="AIP318" s="41"/>
      <c r="AIQ318" s="41"/>
      <c r="AIR318" s="41"/>
      <c r="AIS318" s="41"/>
      <c r="AIT318" s="41"/>
      <c r="AIU318" s="41"/>
      <c r="AIV318" s="41"/>
      <c r="AIW318" s="41"/>
      <c r="AIX318" s="41"/>
      <c r="AIY318" s="42">
        <f>MEDIAN(AIY3:AIY312)</f>
        <v>83000</v>
      </c>
      <c r="AIZ318" s="42"/>
      <c r="AJA318" s="41"/>
      <c r="AJB318" s="42"/>
      <c r="AJC318" s="41"/>
      <c r="AJD318" s="41"/>
      <c r="AJE318" s="41"/>
      <c r="AJF318" s="454"/>
      <c r="AJG318" s="51"/>
      <c r="AJH318" s="396">
        <f>MEDIAN(AJH3:AJH312)</f>
        <v>553000</v>
      </c>
      <c r="AJI318" s="42"/>
      <c r="AJJ318" s="64"/>
      <c r="AJK318" s="44"/>
      <c r="AJL318" s="41"/>
      <c r="AJM318" s="41"/>
      <c r="AJN318" s="41"/>
      <c r="AJO318" s="41"/>
      <c r="AJP318" s="41"/>
      <c r="AJQ318" s="41"/>
      <c r="AJR318" s="41"/>
      <c r="AJS318" s="41"/>
      <c r="AJT318" s="41"/>
      <c r="AJU318" s="41"/>
      <c r="AJV318" s="40">
        <f>SUM(AJO318:AJU318)</f>
        <v>0</v>
      </c>
      <c r="AJW318" s="41"/>
      <c r="AJX318" s="41"/>
      <c r="AJY318" s="41"/>
      <c r="AJZ318" s="41">
        <v>0</v>
      </c>
      <c r="AKA318" s="64"/>
      <c r="AKB318" s="41"/>
      <c r="AKC318" s="41"/>
      <c r="AKD318" s="41"/>
      <c r="AKE318" s="41"/>
      <c r="AKF318" s="41"/>
      <c r="AKG318" s="41"/>
      <c r="AKH318" s="41"/>
      <c r="AKI318" s="41"/>
      <c r="AKJ318" s="41"/>
      <c r="AKK318" s="41"/>
      <c r="AKL318" s="41"/>
      <c r="AKM318" s="41"/>
      <c r="AKN318" s="41"/>
      <c r="AKO318" s="41"/>
      <c r="AKP318" s="41"/>
      <c r="AKQ318" s="41"/>
      <c r="AKR318" s="41"/>
      <c r="AKS318" s="41"/>
      <c r="AKT318" s="41"/>
      <c r="AKU318" s="41"/>
      <c r="AKV318" s="41"/>
      <c r="AKW318" s="41"/>
      <c r="AKX318" s="41"/>
      <c r="AKY318" s="41"/>
      <c r="AKZ318" s="41"/>
      <c r="ALA318" s="41"/>
      <c r="ALB318" s="41"/>
      <c r="ALC318" s="41"/>
      <c r="ALD318" s="41"/>
      <c r="ALE318" s="41"/>
      <c r="ALF318" s="41"/>
      <c r="ALG318" s="41"/>
      <c r="ALH318" s="41"/>
      <c r="ALI318" s="41"/>
      <c r="ALJ318" s="41"/>
      <c r="ALK318" s="41"/>
      <c r="ALL318" s="41"/>
      <c r="ALM318" s="41">
        <f>MEDIAN(ALM3:ALM312)</f>
        <v>3</v>
      </c>
      <c r="ALN318" s="42"/>
      <c r="ALO318" s="43"/>
      <c r="ALP318" s="41"/>
      <c r="ALQ318" s="41"/>
      <c r="ALR318" s="41"/>
      <c r="ALS318" s="41"/>
      <c r="ALT318" s="41"/>
      <c r="ALU318" s="64"/>
      <c r="ALV318" s="41"/>
      <c r="ALW318" s="41"/>
      <c r="ALX318" s="41"/>
      <c r="ALY318" s="41"/>
      <c r="ALZ318" s="41"/>
      <c r="AMA318" s="41"/>
      <c r="AMB318" s="41"/>
      <c r="AMC318" s="41"/>
      <c r="AMD318" s="41"/>
      <c r="AME318" s="41"/>
      <c r="AMF318" s="41"/>
      <c r="AMG318" s="41"/>
      <c r="AMH318" s="41"/>
      <c r="AMI318" s="41"/>
      <c r="AMJ318" s="412"/>
    </row>
    <row r="319" spans="1:1024" s="156" customFormat="1" ht="32" customHeight="1" x14ac:dyDescent="0.25">
      <c r="A319" s="288" t="s">
        <v>1420</v>
      </c>
      <c r="B319" s="171"/>
      <c r="C319" s="473"/>
      <c r="D319" s="313"/>
      <c r="J319" s="156">
        <f>SUBTOTAL(104,J3:J313)</f>
        <v>57</v>
      </c>
      <c r="M319" s="156">
        <f>SUBTOTAL(104,M3:M313)</f>
        <v>35</v>
      </c>
      <c r="CG319" s="156">
        <f>SUBTOTAL(104,CG3:CG313)</f>
        <v>10</v>
      </c>
      <c r="CH319" s="267"/>
      <c r="FF319" s="157"/>
      <c r="MU319" s="158"/>
      <c r="OI319" s="159"/>
      <c r="XK319" s="160"/>
      <c r="YD319" s="161"/>
      <c r="YE319" s="162"/>
      <c r="YF319" s="162"/>
      <c r="YG319" s="163"/>
      <c r="YH319" s="163"/>
      <c r="YI319" s="164"/>
      <c r="YJ319" s="164"/>
      <c r="YK319" s="187"/>
      <c r="YL319" s="140"/>
      <c r="YM319" s="140"/>
      <c r="YN319" s="140"/>
      <c r="YO319" s="140"/>
      <c r="YP319" s="140"/>
      <c r="YQ319" s="140"/>
      <c r="YR319" s="140"/>
      <c r="YS319" s="140"/>
      <c r="YT319" s="140"/>
      <c r="YU319" s="140"/>
      <c r="YV319" s="140"/>
      <c r="YW319" s="140"/>
      <c r="YX319" s="140"/>
      <c r="YY319" s="140"/>
      <c r="YZ319" s="140"/>
      <c r="ZA319" s="140"/>
      <c r="ZB319" s="140"/>
      <c r="ZC319" s="140"/>
      <c r="ZD319" s="140"/>
      <c r="ZE319" s="140"/>
      <c r="ZF319" s="140"/>
      <c r="ZG319" s="140"/>
      <c r="ZH319" s="140"/>
      <c r="ZI319" s="140"/>
      <c r="ZJ319" s="140"/>
      <c r="ZK319" s="140"/>
      <c r="ZL319" s="140"/>
      <c r="ZM319" s="140"/>
      <c r="ZN319" s="140"/>
      <c r="ZO319" s="140"/>
      <c r="ZP319" s="140"/>
      <c r="ZQ319" s="140"/>
      <c r="ZR319" s="140"/>
      <c r="ZS319" s="140"/>
      <c r="ZT319" s="140"/>
      <c r="ZU319" s="140"/>
      <c r="ZV319" s="140"/>
      <c r="ZW319" s="140"/>
      <c r="ZX319" s="140"/>
      <c r="ZY319" s="140"/>
      <c r="ZZ319" s="140"/>
      <c r="AAA319" s="140"/>
      <c r="AAB319" s="140"/>
      <c r="AAC319" s="140"/>
      <c r="AAD319" s="140"/>
      <c r="AAE319" s="140"/>
      <c r="AAF319" s="140"/>
      <c r="AAG319" s="140"/>
      <c r="AAH319" s="140"/>
      <c r="AAI319" s="140"/>
      <c r="AAJ319" s="140"/>
      <c r="AAK319" s="140"/>
      <c r="AAL319" s="140"/>
      <c r="AAM319" s="140"/>
      <c r="AAN319" s="140"/>
      <c r="AAO319" s="140"/>
      <c r="AAP319" s="140"/>
      <c r="AAQ319" s="140"/>
      <c r="AAR319" s="140"/>
      <c r="AAS319" s="140"/>
      <c r="AAT319" s="140"/>
      <c r="AAU319" s="140"/>
      <c r="AAV319" s="140"/>
      <c r="AAW319" s="140"/>
      <c r="AAX319" s="140"/>
      <c r="AAY319" s="140"/>
      <c r="AAZ319" s="140"/>
      <c r="ABA319" s="140"/>
      <c r="ABB319" s="140"/>
      <c r="ABC319" s="140"/>
      <c r="ABD319" s="140"/>
      <c r="ABE319" s="140"/>
      <c r="ABF319" s="140"/>
      <c r="ABG319" s="140"/>
      <c r="ABH319" s="140"/>
      <c r="ABI319" s="140"/>
      <c r="ABJ319" s="140"/>
      <c r="ABK319" s="140"/>
      <c r="ABL319" s="140"/>
      <c r="ABM319" s="140"/>
      <c r="ABN319" s="140"/>
      <c r="ABO319" s="140"/>
      <c r="ABP319" s="140"/>
      <c r="ABQ319" s="140"/>
      <c r="ABR319" s="140"/>
      <c r="ABS319" s="140"/>
      <c r="ABT319" s="140"/>
      <c r="ABU319" s="140"/>
      <c r="ABV319" s="140"/>
      <c r="ABW319" s="140"/>
      <c r="ABX319" s="140"/>
      <c r="ABY319" s="140"/>
      <c r="ABZ319" s="140"/>
      <c r="ACA319" s="140"/>
      <c r="ACB319" s="140"/>
      <c r="ACC319" s="140"/>
      <c r="ACD319" s="141"/>
      <c r="ACH319" s="156">
        <f>SUBTOTAL(104,ACH3:ACH313)</f>
        <v>4</v>
      </c>
      <c r="ACI319" s="165" t="e">
        <f>SUBTOTAL(104,ACI3:ACI313)</f>
        <v>#DIV/0!</v>
      </c>
      <c r="ACJ319" s="166"/>
      <c r="ACK319" s="167"/>
      <c r="ACL319" s="140"/>
      <c r="ACM319" s="141"/>
      <c r="ACN319" s="165"/>
      <c r="ACP319" s="75"/>
      <c r="ACQ319" s="75"/>
      <c r="ACR319" s="77"/>
      <c r="ACS319" s="75"/>
      <c r="ACT319" s="75"/>
      <c r="ACU319" s="75"/>
      <c r="ACV319" s="75"/>
      <c r="ACW319" s="75"/>
      <c r="ACX319" s="75"/>
      <c r="ACY319" s="75"/>
      <c r="ACZ319" s="75"/>
      <c r="ADA319" s="75"/>
      <c r="ADB319" s="75"/>
      <c r="ADC319" s="75"/>
      <c r="ADD319" s="75"/>
      <c r="ADE319" s="75"/>
      <c r="ADF319" s="75"/>
      <c r="ADG319" s="75"/>
      <c r="ADH319" s="75"/>
      <c r="ADI319" s="75"/>
      <c r="ADJ319" s="75"/>
      <c r="ADK319" s="75"/>
      <c r="ADL319" s="75"/>
      <c r="ADM319" s="75"/>
      <c r="ADN319" s="75"/>
      <c r="ADO319" s="75"/>
      <c r="ADP319" s="75"/>
      <c r="ADQ319" s="75"/>
      <c r="ADR319" s="75"/>
      <c r="ADS319" s="75"/>
      <c r="ADT319" s="75"/>
      <c r="ADU319" s="75">
        <f>SUBTOTAL(104,ADU3:ADU313)</f>
        <v>8</v>
      </c>
      <c r="ADV319" s="75"/>
      <c r="ADW319" s="75">
        <f>SUBTOTAL(104,ADW3:ADW313)</f>
        <v>8</v>
      </c>
      <c r="ADX319" s="75"/>
      <c r="ADY319" s="75"/>
      <c r="ADZ319" s="75"/>
      <c r="AEA319" s="75"/>
      <c r="AEB319" s="75"/>
      <c r="AEC319" s="75"/>
      <c r="AED319" s="75"/>
      <c r="AEE319" s="1">
        <f t="shared" si="586"/>
        <v>0</v>
      </c>
      <c r="AEF319" s="75"/>
      <c r="AEG319" s="75"/>
      <c r="AEH319" s="75"/>
      <c r="AEI319" s="75"/>
      <c r="AEJ319" s="75"/>
      <c r="AEK319" s="75"/>
      <c r="AEL319" s="75"/>
      <c r="AEM319" s="75"/>
      <c r="AEN319" s="75"/>
      <c r="AEO319" s="75"/>
      <c r="AEP319" s="75"/>
      <c r="AEQ319" s="75"/>
      <c r="AER319" s="75"/>
      <c r="AES319" s="75"/>
      <c r="AET319" s="75"/>
      <c r="AEU319" s="75"/>
      <c r="AEV319" s="75"/>
      <c r="AEW319" s="75"/>
      <c r="AEX319" s="75"/>
      <c r="AEY319" s="75"/>
      <c r="AEZ319" s="75"/>
      <c r="AFA319" s="75"/>
      <c r="AFB319" s="75"/>
      <c r="AFC319" s="75"/>
      <c r="AFD319" s="75"/>
      <c r="AFE319" s="75"/>
      <c r="AFF319" s="75"/>
      <c r="AFG319" s="75"/>
      <c r="AFH319" s="75"/>
      <c r="AFI319" s="75"/>
      <c r="AFJ319" s="75"/>
      <c r="AFK319" s="75"/>
      <c r="AFL319" s="75"/>
      <c r="AFM319" s="75"/>
      <c r="AFN319" s="75"/>
      <c r="AFO319" s="75"/>
      <c r="AFP319" s="75"/>
      <c r="AFQ319" s="75"/>
      <c r="AFR319" s="75"/>
      <c r="AFS319" s="75"/>
      <c r="AFT319" s="75"/>
      <c r="AFU319" s="75"/>
      <c r="AFV319" s="75"/>
      <c r="AFW319" s="75"/>
      <c r="AFX319" s="75"/>
      <c r="AFY319" s="75"/>
      <c r="AFZ319" s="75"/>
      <c r="AGA319" s="75"/>
      <c r="AGB319" s="75"/>
      <c r="AGC319" s="75"/>
      <c r="AGD319" s="75"/>
      <c r="AGE319" s="75"/>
      <c r="AGF319" s="75"/>
      <c r="AGG319" s="75"/>
      <c r="AGH319" s="75"/>
      <c r="AGI319" s="75"/>
      <c r="AGJ319" s="75"/>
      <c r="AGK319" s="75"/>
      <c r="AGL319" s="76"/>
      <c r="AGM319" s="76"/>
      <c r="AGN319" s="75"/>
      <c r="AGO319" s="75"/>
      <c r="AGP319" s="75"/>
      <c r="AGQ319" s="75"/>
      <c r="AGR319" s="75"/>
      <c r="AGS319" s="75"/>
      <c r="AGT319" s="75"/>
      <c r="AGU319" s="75"/>
      <c r="AGV319" s="75"/>
      <c r="AGW319" s="75"/>
      <c r="AGX319" s="75"/>
      <c r="AGY319" s="75"/>
      <c r="AGZ319" s="75"/>
      <c r="AHA319" s="75"/>
      <c r="AHB319" s="75"/>
      <c r="AHC319" s="75"/>
      <c r="AHD319" s="75"/>
      <c r="AHE319" s="75"/>
      <c r="AHF319" s="75"/>
      <c r="AHG319" s="75"/>
      <c r="AHH319" s="75"/>
      <c r="AHI319" s="75"/>
      <c r="AHJ319" s="75"/>
      <c r="AHK319" s="75"/>
      <c r="AHL319" s="75"/>
      <c r="AHM319" s="75"/>
      <c r="AHN319" s="75"/>
      <c r="AHO319" s="75"/>
      <c r="AHP319" s="75"/>
      <c r="AHQ319" s="75"/>
      <c r="AHR319" s="75"/>
      <c r="AHS319" s="75"/>
      <c r="AHT319" s="75"/>
      <c r="AHU319" s="75"/>
      <c r="AHV319" s="75"/>
      <c r="AHW319" s="75"/>
      <c r="AHX319" s="75"/>
      <c r="AHY319" s="75"/>
      <c r="AHZ319" s="75"/>
      <c r="AIA319" s="75"/>
      <c r="AIB319" s="75"/>
      <c r="AIC319" s="75"/>
      <c r="AID319" s="75"/>
      <c r="AIE319" s="75"/>
      <c r="AIF319" s="75"/>
      <c r="AIG319" s="75"/>
      <c r="AIH319" s="75"/>
      <c r="AII319" s="75"/>
      <c r="AIJ319" s="75"/>
      <c r="AIK319" s="75"/>
      <c r="AIL319" s="75"/>
      <c r="AIM319" s="75"/>
      <c r="AIN319" s="75"/>
      <c r="AIO319" s="75"/>
      <c r="AIP319" s="75"/>
      <c r="AIQ319" s="75"/>
      <c r="AIR319" s="75"/>
      <c r="AIS319" s="75"/>
      <c r="AIT319" s="75"/>
      <c r="AIU319" s="75"/>
      <c r="AIV319" s="75"/>
      <c r="AIW319" s="75"/>
      <c r="AIX319" s="75"/>
      <c r="AIY319" s="76">
        <f>SUBTOTAL(104,AIY3:AIY313)</f>
        <v>9500000</v>
      </c>
      <c r="AIZ319" s="76">
        <f>SUBTOTAL(104,AIZ3:AIZ313)</f>
        <v>22000000</v>
      </c>
      <c r="AJA319" s="75"/>
      <c r="AJB319" s="76"/>
      <c r="AJC319" s="75"/>
      <c r="AJD319" s="75"/>
      <c r="AJE319" s="75"/>
      <c r="AJF319" s="455"/>
      <c r="AJG319" s="78"/>
      <c r="AJH319" s="398">
        <f>SUBTOTAL(104,AJH5:AJH313)</f>
        <v>157200000</v>
      </c>
      <c r="AJI319" s="76"/>
      <c r="AJJ319" s="80"/>
      <c r="AJK319" s="80"/>
      <c r="AJL319" s="75"/>
      <c r="AJM319" s="75"/>
      <c r="AJN319" s="75"/>
      <c r="AJO319" s="75"/>
      <c r="AJP319" s="75"/>
      <c r="AJQ319" s="75"/>
      <c r="AJR319" s="75"/>
      <c r="AJS319" s="75"/>
      <c r="AJT319" s="75"/>
      <c r="AJU319" s="75"/>
      <c r="AJV319" s="75"/>
      <c r="AJW319" s="75"/>
      <c r="AJX319" s="76"/>
      <c r="AJY319" s="76"/>
      <c r="AJZ319" s="76"/>
      <c r="AKA319" s="80"/>
      <c r="AKB319" s="75"/>
      <c r="AKC319" s="75"/>
      <c r="AKD319" s="75"/>
      <c r="AKE319" s="75"/>
      <c r="AKF319" s="75"/>
      <c r="AKG319" s="75"/>
      <c r="AKH319" s="75"/>
      <c r="AKI319" s="75"/>
      <c r="AKJ319" s="75"/>
      <c r="AKK319" s="75"/>
      <c r="AKL319" s="75"/>
      <c r="AKM319" s="75"/>
      <c r="AKN319" s="75"/>
      <c r="AKO319" s="75"/>
      <c r="AKP319" s="75"/>
      <c r="AKQ319" s="75"/>
      <c r="AKR319" s="75"/>
      <c r="AKS319" s="75"/>
      <c r="AKT319" s="75"/>
      <c r="AKU319" s="75"/>
      <c r="AKV319" s="75"/>
      <c r="AKW319" s="75"/>
      <c r="AKX319" s="75"/>
      <c r="AKY319" s="75"/>
      <c r="AKZ319" s="75"/>
      <c r="ALA319" s="75"/>
      <c r="ALB319" s="75"/>
      <c r="ALC319" s="75"/>
      <c r="ALD319" s="75"/>
      <c r="ALE319" s="75"/>
      <c r="ALF319" s="75"/>
      <c r="ALG319" s="75"/>
      <c r="ALH319" s="75"/>
      <c r="ALI319" s="75"/>
      <c r="ALJ319" s="75"/>
      <c r="ALK319" s="75"/>
      <c r="ALL319" s="75"/>
      <c r="ALM319" s="75">
        <f>SUBTOTAL(104,ALM3:ALM313)</f>
        <v>37</v>
      </c>
      <c r="ALN319" s="76"/>
      <c r="ALO319" s="79" t="e">
        <f t="shared" ref="ALO319:ALT319" si="630">SUBTOTAL(104,ALO3:ALO313)</f>
        <v>#REF!</v>
      </c>
      <c r="ALP319" s="75">
        <f t="shared" si="630"/>
        <v>11</v>
      </c>
      <c r="ALQ319" s="75">
        <f t="shared" si="630"/>
        <v>10</v>
      </c>
      <c r="ALR319" s="75">
        <f t="shared" si="630"/>
        <v>34</v>
      </c>
      <c r="ALS319" s="75">
        <f t="shared" si="630"/>
        <v>17</v>
      </c>
      <c r="ALT319" s="75">
        <f t="shared" si="630"/>
        <v>2</v>
      </c>
      <c r="ALU319" s="80"/>
      <c r="ALV319" s="75"/>
      <c r="ALW319" s="75"/>
      <c r="ALX319" s="75"/>
      <c r="ALY319" s="75"/>
      <c r="ALZ319" s="75"/>
      <c r="AMA319" s="75"/>
      <c r="AMB319" s="75"/>
      <c r="AMC319" s="75"/>
      <c r="AMD319" s="75"/>
      <c r="AME319" s="75"/>
      <c r="AMF319" s="75"/>
      <c r="AMG319" s="75"/>
      <c r="AMH319" s="75"/>
      <c r="AMI319" s="75"/>
      <c r="AMJ319" s="413"/>
    </row>
    <row r="320" spans="1:1024" s="156" customFormat="1" ht="32" customHeight="1" x14ac:dyDescent="0.25">
      <c r="A320" s="288" t="s">
        <v>1421</v>
      </c>
      <c r="B320" s="171"/>
      <c r="C320" s="473"/>
      <c r="D320" s="313"/>
      <c r="J320" s="156">
        <f>SUBTOTAL(105,J4:J314)</f>
        <v>1</v>
      </c>
      <c r="CH320" s="267"/>
      <c r="FF320" s="157"/>
      <c r="MU320" s="158"/>
      <c r="OI320" s="159"/>
      <c r="XK320" s="160"/>
      <c r="YD320" s="161"/>
      <c r="YE320" s="162"/>
      <c r="YF320" s="162"/>
      <c r="YG320" s="163"/>
      <c r="YH320" s="163"/>
      <c r="YI320" s="164"/>
      <c r="YJ320" s="164"/>
      <c r="YK320" s="187"/>
      <c r="YL320" s="140"/>
      <c r="YM320" s="140"/>
      <c r="YN320" s="140"/>
      <c r="YO320" s="140"/>
      <c r="YP320" s="140"/>
      <c r="YQ320" s="140"/>
      <c r="YR320" s="140"/>
      <c r="YS320" s="140"/>
      <c r="YT320" s="140"/>
      <c r="YU320" s="140"/>
      <c r="YV320" s="140"/>
      <c r="YW320" s="140"/>
      <c r="YX320" s="140"/>
      <c r="YY320" s="140"/>
      <c r="YZ320" s="140"/>
      <c r="ZA320" s="140"/>
      <c r="ZB320" s="140"/>
      <c r="ZC320" s="140"/>
      <c r="ZD320" s="140"/>
      <c r="ZE320" s="140"/>
      <c r="ZF320" s="140"/>
      <c r="ZG320" s="140"/>
      <c r="ZH320" s="140"/>
      <c r="ZI320" s="140"/>
      <c r="ZJ320" s="140"/>
      <c r="ZK320" s="140"/>
      <c r="ZL320" s="140"/>
      <c r="ZM320" s="140"/>
      <c r="ZN320" s="140"/>
      <c r="ZO320" s="140"/>
      <c r="ZP320" s="140"/>
      <c r="ZQ320" s="140"/>
      <c r="ZR320" s="140"/>
      <c r="ZS320" s="140"/>
      <c r="ZT320" s="140"/>
      <c r="ZU320" s="140"/>
      <c r="ZV320" s="140"/>
      <c r="ZW320" s="140"/>
      <c r="ZX320" s="140"/>
      <c r="ZY320" s="140"/>
      <c r="ZZ320" s="140"/>
      <c r="AAA320" s="140"/>
      <c r="AAB320" s="140"/>
      <c r="AAC320" s="140"/>
      <c r="AAD320" s="140"/>
      <c r="AAE320" s="140"/>
      <c r="AAF320" s="140"/>
      <c r="AAG320" s="140"/>
      <c r="AAH320" s="140"/>
      <c r="AAI320" s="140"/>
      <c r="AAJ320" s="140"/>
      <c r="AAK320" s="140"/>
      <c r="AAL320" s="140"/>
      <c r="AAM320" s="140"/>
      <c r="AAN320" s="140"/>
      <c r="AAO320" s="140"/>
      <c r="AAP320" s="140"/>
      <c r="AAQ320" s="140"/>
      <c r="AAR320" s="140"/>
      <c r="AAS320" s="140"/>
      <c r="AAT320" s="140"/>
      <c r="AAU320" s="140"/>
      <c r="AAV320" s="140"/>
      <c r="AAW320" s="140"/>
      <c r="AAX320" s="140"/>
      <c r="AAY320" s="140"/>
      <c r="AAZ320" s="140"/>
      <c r="ABA320" s="140"/>
      <c r="ABB320" s="140"/>
      <c r="ABC320" s="140"/>
      <c r="ABD320" s="140"/>
      <c r="ABE320" s="140"/>
      <c r="ABF320" s="140"/>
      <c r="ABG320" s="140"/>
      <c r="ABH320" s="140"/>
      <c r="ABI320" s="140"/>
      <c r="ABJ320" s="140"/>
      <c r="ABK320" s="140"/>
      <c r="ABL320" s="140"/>
      <c r="ABM320" s="140"/>
      <c r="ABN320" s="140"/>
      <c r="ABO320" s="140"/>
      <c r="ABP320" s="140"/>
      <c r="ABQ320" s="140"/>
      <c r="ABR320" s="140"/>
      <c r="ABS320" s="140"/>
      <c r="ABT320" s="140"/>
      <c r="ABU320" s="140"/>
      <c r="ABV320" s="140"/>
      <c r="ABW320" s="140"/>
      <c r="ABX320" s="140"/>
      <c r="ABY320" s="140"/>
      <c r="ABZ320" s="140"/>
      <c r="ACA320" s="140"/>
      <c r="ACB320" s="140"/>
      <c r="ACC320" s="140"/>
      <c r="ACD320" s="141"/>
      <c r="ACI320" s="165"/>
      <c r="ACJ320" s="166"/>
      <c r="ACK320" s="167"/>
      <c r="ACL320" s="140"/>
      <c r="ACM320" s="141"/>
      <c r="ACN320" s="165"/>
      <c r="ACP320" s="75"/>
      <c r="ACQ320" s="75"/>
      <c r="ACR320" s="77"/>
      <c r="ACS320" s="75"/>
      <c r="ACT320" s="75"/>
      <c r="ACU320" s="75"/>
      <c r="ACV320" s="75"/>
      <c r="ACW320" s="75"/>
      <c r="ACX320" s="75"/>
      <c r="ACY320" s="75"/>
      <c r="ACZ320" s="75"/>
      <c r="ADA320" s="75"/>
      <c r="ADB320" s="75"/>
      <c r="ADC320" s="75"/>
      <c r="ADD320" s="75"/>
      <c r="ADE320" s="75"/>
      <c r="ADF320" s="75"/>
      <c r="ADG320" s="75"/>
      <c r="ADH320" s="75"/>
      <c r="ADI320" s="75"/>
      <c r="ADJ320" s="75"/>
      <c r="ADK320" s="75"/>
      <c r="ADL320" s="75"/>
      <c r="ADM320" s="75"/>
      <c r="ADN320" s="75"/>
      <c r="ADO320" s="75"/>
      <c r="ADP320" s="75"/>
      <c r="ADQ320" s="75"/>
      <c r="ADR320" s="75"/>
      <c r="ADS320" s="75"/>
      <c r="ADT320" s="75"/>
      <c r="ADU320" s="75"/>
      <c r="ADV320" s="75"/>
      <c r="ADW320" s="75"/>
      <c r="ADX320" s="75"/>
      <c r="ADY320" s="75"/>
      <c r="ADZ320" s="75"/>
      <c r="AEA320" s="75"/>
      <c r="AEB320" s="75"/>
      <c r="AEC320" s="75"/>
      <c r="AED320" s="75"/>
      <c r="AEE320" s="1">
        <f t="shared" si="586"/>
        <v>0</v>
      </c>
      <c r="AEF320" s="75"/>
      <c r="AEG320" s="75"/>
      <c r="AEH320" s="75"/>
      <c r="AEI320" s="75"/>
      <c r="AEJ320" s="75"/>
      <c r="AEK320" s="75"/>
      <c r="AEL320" s="75"/>
      <c r="AEM320" s="75"/>
      <c r="AEN320" s="75"/>
      <c r="AEO320" s="75"/>
      <c r="AEP320" s="75"/>
      <c r="AEQ320" s="75"/>
      <c r="AER320" s="75"/>
      <c r="AES320" s="75"/>
      <c r="AET320" s="75"/>
      <c r="AEU320" s="75"/>
      <c r="AEV320" s="75"/>
      <c r="AEW320" s="75"/>
      <c r="AEX320" s="75"/>
      <c r="AEY320" s="75"/>
      <c r="AEZ320" s="75"/>
      <c r="AFA320" s="75"/>
      <c r="AFB320" s="75"/>
      <c r="AFC320" s="75"/>
      <c r="AFD320" s="75"/>
      <c r="AFE320" s="75"/>
      <c r="AFF320" s="75"/>
      <c r="AFG320" s="75"/>
      <c r="AFH320" s="75"/>
      <c r="AFI320" s="75"/>
      <c r="AFJ320" s="75"/>
      <c r="AFK320" s="75"/>
      <c r="AFL320" s="75"/>
      <c r="AFM320" s="75"/>
      <c r="AFN320" s="75"/>
      <c r="AFO320" s="75"/>
      <c r="AFP320" s="75"/>
      <c r="AFQ320" s="75"/>
      <c r="AFR320" s="75"/>
      <c r="AFS320" s="75"/>
      <c r="AFT320" s="75"/>
      <c r="AFU320" s="75"/>
      <c r="AFV320" s="75"/>
      <c r="AFW320" s="75"/>
      <c r="AFX320" s="75"/>
      <c r="AFY320" s="75"/>
      <c r="AFZ320" s="75"/>
      <c r="AGA320" s="75"/>
      <c r="AGB320" s="75"/>
      <c r="AGC320" s="75"/>
      <c r="AGD320" s="75"/>
      <c r="AGE320" s="75"/>
      <c r="AGF320" s="75"/>
      <c r="AGG320" s="75"/>
      <c r="AGH320" s="75"/>
      <c r="AGI320" s="75"/>
      <c r="AGJ320" s="75"/>
      <c r="AGK320" s="75"/>
      <c r="AGL320" s="76"/>
      <c r="AGM320" s="76"/>
      <c r="AGN320" s="75"/>
      <c r="AGO320" s="75"/>
      <c r="AGP320" s="75"/>
      <c r="AGQ320" s="75"/>
      <c r="AGR320" s="75"/>
      <c r="AGS320" s="75"/>
      <c r="AGT320" s="75"/>
      <c r="AGU320" s="75"/>
      <c r="AGV320" s="75"/>
      <c r="AGW320" s="75"/>
      <c r="AGX320" s="75"/>
      <c r="AGY320" s="75"/>
      <c r="AGZ320" s="75"/>
      <c r="AHA320" s="75"/>
      <c r="AHB320" s="75"/>
      <c r="AHC320" s="75"/>
      <c r="AHD320" s="75"/>
      <c r="AHE320" s="75"/>
      <c r="AHF320" s="75"/>
      <c r="AHG320" s="75"/>
      <c r="AHH320" s="75"/>
      <c r="AHI320" s="75"/>
      <c r="AHJ320" s="75"/>
      <c r="AHK320" s="75"/>
      <c r="AHL320" s="75"/>
      <c r="AHM320" s="75"/>
      <c r="AHN320" s="75"/>
      <c r="AHO320" s="75"/>
      <c r="AHP320" s="75"/>
      <c r="AHQ320" s="75"/>
      <c r="AHR320" s="75"/>
      <c r="AHS320" s="75"/>
      <c r="AHT320" s="75"/>
      <c r="AHU320" s="75"/>
      <c r="AHV320" s="75"/>
      <c r="AHW320" s="75"/>
      <c r="AHX320" s="75"/>
      <c r="AHY320" s="75"/>
      <c r="AHZ320" s="75"/>
      <c r="AIA320" s="75"/>
      <c r="AIB320" s="75"/>
      <c r="AIC320" s="75"/>
      <c r="AID320" s="75"/>
      <c r="AIE320" s="75"/>
      <c r="AIF320" s="75"/>
      <c r="AIG320" s="75"/>
      <c r="AIH320" s="75"/>
      <c r="AII320" s="75"/>
      <c r="AIJ320" s="75"/>
      <c r="AIK320" s="75"/>
      <c r="AIL320" s="75"/>
      <c r="AIM320" s="75"/>
      <c r="AIN320" s="75"/>
      <c r="AIO320" s="75"/>
      <c r="AIP320" s="75"/>
      <c r="AIQ320" s="75"/>
      <c r="AIR320" s="75"/>
      <c r="AIS320" s="75"/>
      <c r="AIT320" s="75"/>
      <c r="AIU320" s="75"/>
      <c r="AIV320" s="75"/>
      <c r="AIW320" s="75"/>
      <c r="AIX320" s="75"/>
      <c r="AIY320" s="76">
        <f>SUBTOTAL(105,AIY4:AIY314)</f>
        <v>200</v>
      </c>
      <c r="AIZ320" s="76"/>
      <c r="AJA320" s="75"/>
      <c r="AJB320" s="76"/>
      <c r="AJC320" s="75"/>
      <c r="AJD320" s="75"/>
      <c r="AJE320" s="75"/>
      <c r="AJF320" s="455"/>
      <c r="AJG320" s="78"/>
      <c r="AJH320" s="398">
        <f>SUBTOTAL(105,AJH6:AJH317)</f>
        <v>100</v>
      </c>
      <c r="AJI320" s="76"/>
      <c r="AJJ320" s="80"/>
      <c r="AJK320" s="80"/>
      <c r="AJL320" s="75"/>
      <c r="AJM320" s="75"/>
      <c r="AJN320" s="75"/>
      <c r="AJO320" s="75"/>
      <c r="AJP320" s="75"/>
      <c r="AJQ320" s="75"/>
      <c r="AJR320" s="75"/>
      <c r="AJS320" s="75"/>
      <c r="AJT320" s="75"/>
      <c r="AJU320" s="75"/>
      <c r="AJV320" s="75"/>
      <c r="AJW320" s="75"/>
      <c r="AJX320" s="76"/>
      <c r="AJY320" s="76"/>
      <c r="AJZ320" s="76"/>
      <c r="AKA320" s="80"/>
      <c r="AKB320" s="75"/>
      <c r="AKC320" s="75"/>
      <c r="AKD320" s="75"/>
      <c r="AKE320" s="75"/>
      <c r="AKF320" s="75"/>
      <c r="AKG320" s="75"/>
      <c r="AKH320" s="75"/>
      <c r="AKI320" s="75"/>
      <c r="AKJ320" s="75"/>
      <c r="AKK320" s="75"/>
      <c r="AKL320" s="75"/>
      <c r="AKM320" s="75"/>
      <c r="AKN320" s="75"/>
      <c r="AKO320" s="75"/>
      <c r="AKP320" s="75"/>
      <c r="AKQ320" s="75"/>
      <c r="AKR320" s="75"/>
      <c r="AKS320" s="75"/>
      <c r="AKT320" s="75"/>
      <c r="AKU320" s="75"/>
      <c r="AKV320" s="75"/>
      <c r="AKW320" s="75"/>
      <c r="AKX320" s="75"/>
      <c r="AKY320" s="75"/>
      <c r="AKZ320" s="75"/>
      <c r="ALA320" s="75"/>
      <c r="ALB320" s="75"/>
      <c r="ALC320" s="75"/>
      <c r="ALD320" s="75"/>
      <c r="ALE320" s="75"/>
      <c r="ALF320" s="75"/>
      <c r="ALG320" s="75"/>
      <c r="ALH320" s="75"/>
      <c r="ALI320" s="75"/>
      <c r="ALJ320" s="75"/>
      <c r="ALK320" s="75"/>
      <c r="ALL320" s="75"/>
      <c r="ALM320" s="75"/>
      <c r="ALN320" s="76"/>
      <c r="ALO320" s="79"/>
      <c r="ALP320" s="75"/>
      <c r="ALQ320" s="75"/>
      <c r="ALR320" s="75"/>
      <c r="ALS320" s="75"/>
      <c r="ALT320" s="75"/>
      <c r="ALU320" s="80"/>
      <c r="ALV320" s="75"/>
      <c r="ALW320" s="75"/>
      <c r="ALX320" s="75"/>
      <c r="ALY320" s="75"/>
      <c r="ALZ320" s="75"/>
      <c r="AMA320" s="75"/>
      <c r="AMB320" s="75"/>
      <c r="AMC320" s="75"/>
      <c r="AMD320" s="75"/>
      <c r="AME320" s="75"/>
      <c r="AMF320" s="75"/>
      <c r="AMG320" s="75"/>
      <c r="AMH320" s="75"/>
      <c r="AMI320" s="75"/>
      <c r="AMJ320" s="413"/>
    </row>
    <row r="321" spans="1:1024" s="417" customFormat="1" ht="29" customHeight="1" x14ac:dyDescent="0.25">
      <c r="A321" s="432" t="s">
        <v>1831</v>
      </c>
      <c r="B321" s="415"/>
      <c r="C321" s="480"/>
      <c r="D321" s="416"/>
      <c r="AX321" s="417">
        <v>100</v>
      </c>
      <c r="AY321" s="417" t="s">
        <v>1836</v>
      </c>
      <c r="CH321" s="418"/>
      <c r="MU321" s="419"/>
      <c r="XK321" s="420"/>
      <c r="YD321" s="421"/>
      <c r="YK321" s="421"/>
      <c r="YL321" s="422"/>
      <c r="YM321" s="422"/>
      <c r="YN321" s="422"/>
      <c r="YO321" s="422"/>
      <c r="YP321" s="422"/>
      <c r="YQ321" s="422"/>
      <c r="YR321" s="422"/>
      <c r="YS321" s="422"/>
      <c r="YT321" s="422"/>
      <c r="YU321" s="422"/>
      <c r="YV321" s="422"/>
      <c r="YW321" s="422"/>
      <c r="YX321" s="422"/>
      <c r="YY321" s="422"/>
      <c r="YZ321" s="422"/>
      <c r="ZA321" s="422"/>
      <c r="ZB321" s="422"/>
      <c r="ZC321" s="422"/>
      <c r="ZD321" s="422"/>
      <c r="ZE321" s="422"/>
      <c r="ZF321" s="422"/>
      <c r="ZG321" s="422"/>
      <c r="ZH321" s="422"/>
      <c r="ZI321" s="422"/>
      <c r="ZJ321" s="422"/>
      <c r="ZK321" s="422"/>
      <c r="ZL321" s="422"/>
      <c r="ZM321" s="422"/>
      <c r="ZN321" s="422"/>
      <c r="ZO321" s="422"/>
      <c r="ZP321" s="422"/>
      <c r="ZQ321" s="422"/>
      <c r="ZR321" s="422"/>
      <c r="ZS321" s="422"/>
      <c r="ZT321" s="422"/>
      <c r="ZU321" s="422"/>
      <c r="ZV321" s="422"/>
      <c r="ZW321" s="422"/>
      <c r="ZX321" s="422"/>
      <c r="ZY321" s="422"/>
      <c r="ZZ321" s="422"/>
      <c r="AAA321" s="422"/>
      <c r="AAB321" s="422"/>
      <c r="AAC321" s="422"/>
      <c r="AAD321" s="422"/>
      <c r="AAE321" s="422"/>
      <c r="AAF321" s="422"/>
      <c r="AAG321" s="422"/>
      <c r="AAH321" s="422"/>
      <c r="AAI321" s="422"/>
      <c r="AAJ321" s="422"/>
      <c r="AAK321" s="422"/>
      <c r="AAL321" s="422"/>
      <c r="AAM321" s="422"/>
      <c r="AAN321" s="422"/>
      <c r="AAO321" s="422"/>
      <c r="AAP321" s="422"/>
      <c r="AAQ321" s="422"/>
      <c r="AAR321" s="422"/>
      <c r="AAS321" s="422"/>
      <c r="AAT321" s="422"/>
      <c r="AAU321" s="422"/>
      <c r="AAV321" s="422"/>
      <c r="AAW321" s="422"/>
      <c r="AAX321" s="422"/>
      <c r="AAY321" s="422"/>
      <c r="AAZ321" s="422"/>
      <c r="ABA321" s="422"/>
      <c r="ABB321" s="422"/>
      <c r="ABC321" s="422"/>
      <c r="ABD321" s="422"/>
      <c r="ABE321" s="422"/>
      <c r="ABF321" s="422"/>
      <c r="ABG321" s="422"/>
      <c r="ABH321" s="422"/>
      <c r="ABI321" s="422"/>
      <c r="ABJ321" s="422"/>
      <c r="ABK321" s="422"/>
      <c r="ABL321" s="422"/>
      <c r="ABM321" s="422"/>
      <c r="ABN321" s="422"/>
      <c r="ABO321" s="422"/>
      <c r="ABP321" s="422"/>
      <c r="ABQ321" s="422"/>
      <c r="ABR321" s="422"/>
      <c r="ABS321" s="422"/>
      <c r="ABT321" s="422"/>
      <c r="ABU321" s="422"/>
      <c r="ABV321" s="422"/>
      <c r="ABW321" s="422"/>
      <c r="ABX321" s="422"/>
      <c r="ABY321" s="422"/>
      <c r="ABZ321" s="422"/>
      <c r="ACA321" s="422"/>
      <c r="ACB321" s="422"/>
      <c r="ACC321" s="422"/>
      <c r="ACD321" s="423"/>
      <c r="ACI321" s="424"/>
      <c r="ACL321" s="422"/>
      <c r="ACM321" s="423"/>
      <c r="ACN321" s="424"/>
      <c r="ACO321" s="420"/>
      <c r="ACP321" s="425">
        <f>(ACP315/B315)*100</f>
        <v>12.258064516129032</v>
      </c>
      <c r="ACQ321" s="425">
        <f>(ACQ316/F316)*100</f>
        <v>15.920398009950249</v>
      </c>
      <c r="ACR321" s="426"/>
      <c r="ACS321" s="425"/>
      <c r="ACT321" s="425"/>
      <c r="ACU321" s="425"/>
      <c r="ACV321" s="425"/>
      <c r="ACW321" s="425"/>
      <c r="ACX321" s="425"/>
      <c r="ACY321" s="425"/>
      <c r="ACZ321" s="425"/>
      <c r="ADA321" s="425"/>
      <c r="ADB321" s="425"/>
      <c r="ADC321" s="425"/>
      <c r="ADD321" s="425"/>
      <c r="ADE321" s="425"/>
      <c r="ADF321" s="425"/>
      <c r="ADG321" s="425"/>
      <c r="ADH321" s="425"/>
      <c r="ADI321" s="425"/>
      <c r="ADJ321" s="425"/>
      <c r="ADK321" s="425"/>
      <c r="ADL321" s="425"/>
      <c r="ADM321" s="425"/>
      <c r="ADN321" s="425"/>
      <c r="ADO321" s="425"/>
      <c r="ADP321" s="425"/>
      <c r="ADQ321" s="425"/>
      <c r="ADR321" s="425"/>
      <c r="ADS321" s="425"/>
      <c r="ADT321" s="425"/>
      <c r="ADU321" s="425"/>
      <c r="ADV321" s="468"/>
      <c r="ADW321" s="425"/>
      <c r="ADX321" s="470">
        <f>ADX315/(B315/100)</f>
        <v>20.322580645161288</v>
      </c>
      <c r="ADY321" s="470">
        <f>ADY315/(B315/100)</f>
        <v>6.774193548387097</v>
      </c>
      <c r="ADZ321" s="470">
        <f>ADZ315/(B315/100)</f>
        <v>5.806451612903226</v>
      </c>
      <c r="AEA321" s="470">
        <f>AEA315/(B315/100)</f>
        <v>5.161290322580645</v>
      </c>
      <c r="AEB321" s="470">
        <f>AEB315/(B315/100)</f>
        <v>18.70967741935484</v>
      </c>
      <c r="AEC321" s="470">
        <f>AEC315/(B315/100)</f>
        <v>8.064516129032258</v>
      </c>
      <c r="AED321" s="470">
        <f>AED315/(B315/100)</f>
        <v>1.2903225806451613</v>
      </c>
      <c r="AEE321" s="470">
        <f>AEE315/(B315/100)</f>
        <v>9.3548387096774199</v>
      </c>
      <c r="AEF321" s="470">
        <f>AEF315/(B315/100)</f>
        <v>1.9354838709677418</v>
      </c>
      <c r="AEG321" s="470">
        <f>AEG315/(B315/100)</f>
        <v>1.9354838709677418</v>
      </c>
      <c r="AEH321" s="470">
        <f>AEH315/(B315/100)</f>
        <v>2.903225806451613</v>
      </c>
      <c r="AEI321" s="470">
        <f>AEI315/(B315/100)</f>
        <v>8.7096774193548381</v>
      </c>
      <c r="AEJ321" s="470">
        <f>AEJ315/(B315/100)</f>
        <v>0.64516129032258063</v>
      </c>
      <c r="AEK321" s="470">
        <f>AEK315/(B315/100)</f>
        <v>0.32258064516129031</v>
      </c>
      <c r="AEL321" s="470">
        <f>AEL315/(B315/100)</f>
        <v>2.903225806451613</v>
      </c>
      <c r="AEM321" s="470">
        <f>AEM315/(B315/100)</f>
        <v>2.903225806451613</v>
      </c>
      <c r="AEN321" s="470">
        <f>AEN315/(B315/100)</f>
        <v>0.96774193548387089</v>
      </c>
      <c r="AEO321" s="470">
        <f>AEO315/(B315/100)</f>
        <v>3.5483870967741935</v>
      </c>
      <c r="AEP321" s="470">
        <f>AEP315/(B315/100)</f>
        <v>0.32258064516129031</v>
      </c>
      <c r="AEQ321" s="470">
        <f>AEQ315/(B315/100)</f>
        <v>0.32258064516129031</v>
      </c>
      <c r="AER321" s="425"/>
      <c r="AES321" s="425"/>
      <c r="AET321" s="425"/>
      <c r="AEU321" s="425"/>
      <c r="AEV321" s="425"/>
      <c r="AEW321" s="425"/>
      <c r="AEX321" s="425"/>
      <c r="AEY321" s="425"/>
      <c r="AEZ321" s="425"/>
      <c r="AFA321" s="425"/>
      <c r="AFB321" s="425"/>
      <c r="AFC321" s="425"/>
      <c r="AFD321" s="425"/>
      <c r="AFE321" s="425"/>
      <c r="AFF321" s="425"/>
      <c r="AFG321" s="425"/>
      <c r="AFH321" s="425"/>
      <c r="AFI321" s="425"/>
      <c r="AFJ321" s="425"/>
      <c r="AFK321" s="425"/>
      <c r="AFL321" s="425"/>
      <c r="AFM321" s="425"/>
      <c r="AFN321" s="425"/>
      <c r="AFO321" s="425"/>
      <c r="AFP321" s="425"/>
      <c r="AFQ321" s="425"/>
      <c r="AFR321" s="425"/>
      <c r="AFS321" s="425"/>
      <c r="AFT321" s="425"/>
      <c r="AFU321" s="425"/>
      <c r="AFV321" s="425"/>
      <c r="AFW321" s="425"/>
      <c r="AFX321" s="425"/>
      <c r="AFY321" s="425"/>
      <c r="AFZ321" s="425"/>
      <c r="AGA321" s="425"/>
      <c r="AGB321" s="425"/>
      <c r="AGC321" s="425"/>
      <c r="AGD321" s="425"/>
      <c r="AGE321" s="425"/>
      <c r="AGF321" s="425"/>
      <c r="AGG321" s="425"/>
      <c r="AGH321" s="425"/>
      <c r="AGI321" s="425"/>
      <c r="AGJ321" s="425"/>
      <c r="AGK321" s="425"/>
      <c r="AGL321" s="425"/>
      <c r="AGM321" s="425"/>
      <c r="AGN321" s="425"/>
      <c r="AGO321" s="425"/>
      <c r="AGP321" s="425"/>
      <c r="AGQ321" s="425"/>
      <c r="AGR321" s="425"/>
      <c r="AGS321" s="425"/>
      <c r="AGT321" s="425"/>
      <c r="AGU321" s="425"/>
      <c r="AGV321" s="425"/>
      <c r="AGW321" s="425"/>
      <c r="AGX321" s="425"/>
      <c r="AGY321" s="425"/>
      <c r="AGZ321" s="425"/>
      <c r="AHA321" s="425"/>
      <c r="AHB321" s="425"/>
      <c r="AHC321" s="425"/>
      <c r="AHD321" s="425"/>
      <c r="AHE321" s="425"/>
      <c r="AHF321" s="425"/>
      <c r="AHG321" s="425"/>
      <c r="AHH321" s="425"/>
      <c r="AHI321" s="425"/>
      <c r="AHJ321" s="425"/>
      <c r="AHK321" s="425"/>
      <c r="AHL321" s="425"/>
      <c r="AHM321" s="425"/>
      <c r="AHN321" s="425"/>
      <c r="AHO321" s="425"/>
      <c r="AHP321" s="425"/>
      <c r="AHQ321" s="425"/>
      <c r="AHR321" s="425"/>
      <c r="AHS321" s="425"/>
      <c r="AHT321" s="425"/>
      <c r="AHU321" s="425"/>
      <c r="AHV321" s="425"/>
      <c r="AHW321" s="425"/>
      <c r="AHX321" s="425"/>
      <c r="AHY321" s="425"/>
      <c r="AHZ321" s="425"/>
      <c r="AIA321" s="425"/>
      <c r="AIB321" s="425"/>
      <c r="AIC321" s="425"/>
      <c r="AID321" s="425"/>
      <c r="AIE321" s="425"/>
      <c r="AIF321" s="425"/>
      <c r="AIG321" s="425"/>
      <c r="AIH321" s="425"/>
      <c r="AII321" s="425"/>
      <c r="AIJ321" s="425"/>
      <c r="AIK321" s="425"/>
      <c r="AIL321" s="425"/>
      <c r="AIM321" s="425"/>
      <c r="AIN321" s="425"/>
      <c r="AIO321" s="425"/>
      <c r="AIP321" s="425"/>
      <c r="AIQ321" s="425"/>
      <c r="AIR321" s="425"/>
      <c r="AIS321" s="425"/>
      <c r="AIT321" s="425"/>
      <c r="AIU321" s="425"/>
      <c r="AIV321" s="425"/>
      <c r="AIW321" s="425"/>
      <c r="AIX321" s="425"/>
      <c r="AIY321" s="425"/>
      <c r="AIZ321" s="425"/>
      <c r="AJA321" s="425"/>
      <c r="AJB321" s="425"/>
      <c r="AJC321" s="425"/>
      <c r="AJD321" s="425"/>
      <c r="AJE321" s="425"/>
      <c r="AJF321" s="425"/>
      <c r="AJG321" s="425"/>
      <c r="AJH321" s="427"/>
      <c r="AJI321" s="425"/>
      <c r="AJJ321" s="428"/>
      <c r="AJK321" s="429"/>
      <c r="AJL321" s="425"/>
      <c r="AJM321" s="425"/>
      <c r="AJN321" s="425"/>
      <c r="AJO321" s="425"/>
      <c r="AJP321" s="425"/>
      <c r="AJQ321" s="425"/>
      <c r="AJR321" s="425"/>
      <c r="AJS321" s="425"/>
      <c r="AJT321" s="425"/>
      <c r="AJU321" s="425"/>
      <c r="AJV321" s="425"/>
      <c r="AJW321" s="425"/>
      <c r="AJX321" s="425"/>
      <c r="AJY321" s="425"/>
      <c r="AJZ321" s="425"/>
      <c r="AKA321" s="428"/>
      <c r="AKB321" s="425"/>
      <c r="AKC321" s="425"/>
      <c r="AKD321" s="425"/>
      <c r="AKE321" s="425"/>
      <c r="AKF321" s="425"/>
      <c r="AKG321" s="425"/>
      <c r="AKH321" s="425"/>
      <c r="AKI321" s="425"/>
      <c r="AKJ321" s="425"/>
      <c r="AKK321" s="425"/>
      <c r="AKL321" s="425"/>
      <c r="AKM321" s="425"/>
      <c r="AKN321" s="425"/>
      <c r="AKO321" s="425"/>
      <c r="AKP321" s="425"/>
      <c r="AKQ321" s="425"/>
      <c r="AKR321" s="425"/>
      <c r="AKS321" s="425"/>
      <c r="AKT321" s="425"/>
      <c r="AKU321" s="425"/>
      <c r="AKV321" s="425"/>
      <c r="AKW321" s="425"/>
      <c r="AKX321" s="425"/>
      <c r="AKY321" s="425"/>
      <c r="AKZ321" s="425"/>
      <c r="ALA321" s="425"/>
      <c r="ALB321" s="425"/>
      <c r="ALC321" s="425"/>
      <c r="ALD321" s="425"/>
      <c r="ALE321" s="425"/>
      <c r="ALF321" s="425"/>
      <c r="ALG321" s="425"/>
      <c r="ALH321" s="425"/>
      <c r="ALI321" s="425"/>
      <c r="ALJ321" s="425"/>
      <c r="ALK321" s="425"/>
      <c r="ALL321" s="425"/>
      <c r="ALM321" s="425"/>
      <c r="ALN321" s="425"/>
      <c r="ALO321" s="430"/>
      <c r="ALP321" s="425"/>
      <c r="ALQ321" s="425"/>
      <c r="ALR321" s="425"/>
      <c r="ALS321" s="425"/>
      <c r="ALT321" s="425"/>
      <c r="ALU321" s="428"/>
      <c r="ALV321" s="425"/>
      <c r="ALW321" s="425"/>
      <c r="ALX321" s="425"/>
      <c r="ALY321" s="425"/>
      <c r="ALZ321" s="425"/>
      <c r="AMA321" s="425"/>
      <c r="AMB321" s="425"/>
      <c r="AMC321" s="425"/>
      <c r="AMD321" s="425"/>
      <c r="AME321" s="425"/>
      <c r="AMF321" s="425"/>
      <c r="AMG321" s="425"/>
      <c r="AMH321" s="425"/>
      <c r="AMI321" s="425"/>
      <c r="AMJ321" s="431"/>
    </row>
    <row r="322" spans="1:1024" s="294" customFormat="1" ht="78" customHeight="1" x14ac:dyDescent="0.25">
      <c r="A322" s="292"/>
      <c r="B322" s="293"/>
      <c r="C322" s="481"/>
      <c r="D322" s="314"/>
      <c r="CH322" s="295"/>
      <c r="MU322" s="296"/>
      <c r="XK322" s="297"/>
      <c r="YD322" s="298"/>
      <c r="YK322" s="298"/>
      <c r="YL322" s="289"/>
      <c r="YM322" s="289"/>
      <c r="YN322" s="289"/>
      <c r="YO322" s="289"/>
      <c r="YP322" s="289"/>
      <c r="YQ322" s="289"/>
      <c r="YR322" s="289"/>
      <c r="YS322" s="289"/>
      <c r="YT322" s="289"/>
      <c r="YU322" s="289"/>
      <c r="YV322" s="289"/>
      <c r="YW322" s="289"/>
      <c r="YX322" s="289"/>
      <c r="YY322" s="289"/>
      <c r="YZ322" s="289"/>
      <c r="ZA322" s="289"/>
      <c r="ZB322" s="289"/>
      <c r="ZC322" s="289"/>
      <c r="ZD322" s="289"/>
      <c r="ZE322" s="289"/>
      <c r="ZF322" s="289"/>
      <c r="ZG322" s="289"/>
      <c r="ZH322" s="289"/>
      <c r="ZI322" s="289"/>
      <c r="ZJ322" s="289"/>
      <c r="ZK322" s="289"/>
      <c r="ZL322" s="289"/>
      <c r="ZM322" s="289"/>
      <c r="ZN322" s="289"/>
      <c r="ZO322" s="289"/>
      <c r="ZP322" s="289"/>
      <c r="ZQ322" s="289"/>
      <c r="ZR322" s="289"/>
      <c r="ZS322" s="289"/>
      <c r="ZT322" s="289"/>
      <c r="ZU322" s="289"/>
      <c r="ZV322" s="289"/>
      <c r="ZW322" s="289"/>
      <c r="ZX322" s="289"/>
      <c r="ZY322" s="289"/>
      <c r="ZZ322" s="289"/>
      <c r="AAA322" s="289"/>
      <c r="AAB322" s="289"/>
      <c r="AAC322" s="289"/>
      <c r="AAD322" s="289"/>
      <c r="AAE322" s="289"/>
      <c r="AAF322" s="289"/>
      <c r="AAG322" s="289"/>
      <c r="AAH322" s="289"/>
      <c r="AAI322" s="289"/>
      <c r="AAJ322" s="289"/>
      <c r="AAK322" s="289"/>
      <c r="AAL322" s="289"/>
      <c r="AAM322" s="289"/>
      <c r="AAN322" s="289"/>
      <c r="AAO322" s="289"/>
      <c r="AAP322" s="289"/>
      <c r="AAQ322" s="289"/>
      <c r="AAR322" s="289"/>
      <c r="AAS322" s="289"/>
      <c r="AAT322" s="289"/>
      <c r="AAU322" s="289"/>
      <c r="AAV322" s="289"/>
      <c r="AAW322" s="289"/>
      <c r="AAX322" s="289"/>
      <c r="AAY322" s="289"/>
      <c r="AAZ322" s="289"/>
      <c r="ABA322" s="289"/>
      <c r="ABB322" s="289"/>
      <c r="ABC322" s="289"/>
      <c r="ABD322" s="289"/>
      <c r="ABE322" s="289"/>
      <c r="ABF322" s="289"/>
      <c r="ABG322" s="289"/>
      <c r="ABH322" s="289"/>
      <c r="ABI322" s="289"/>
      <c r="ABJ322" s="289"/>
      <c r="ABK322" s="289"/>
      <c r="ABL322" s="289"/>
      <c r="ABM322" s="289"/>
      <c r="ABN322" s="289"/>
      <c r="ABO322" s="289"/>
      <c r="ABP322" s="289"/>
      <c r="ABQ322" s="289"/>
      <c r="ABR322" s="289"/>
      <c r="ABS322" s="289"/>
      <c r="ABT322" s="289"/>
      <c r="ABU322" s="289"/>
      <c r="ABV322" s="289"/>
      <c r="ABW322" s="289"/>
      <c r="ABX322" s="289"/>
      <c r="ABY322" s="289"/>
      <c r="ABZ322" s="289"/>
      <c r="ACA322" s="289"/>
      <c r="ACB322" s="289"/>
      <c r="ACC322" s="289"/>
      <c r="ACD322" s="290"/>
      <c r="ACI322" s="290"/>
      <c r="ACL322" s="289"/>
      <c r="ACM322" s="290"/>
      <c r="ACN322" s="290"/>
      <c r="ACO322" s="297"/>
      <c r="ACP322" s="299"/>
      <c r="ACQ322" s="299"/>
      <c r="ACR322" s="300"/>
      <c r="ACS322" s="299"/>
      <c r="ACT322" s="299"/>
      <c r="ACU322" s="299"/>
      <c r="ACV322" s="299"/>
      <c r="ACW322" s="299"/>
      <c r="ACX322" s="299"/>
      <c r="ACY322" s="299"/>
      <c r="ACZ322" s="299"/>
      <c r="ADA322" s="299"/>
      <c r="ADB322" s="299"/>
      <c r="ADC322" s="299"/>
      <c r="ADD322" s="299"/>
      <c r="ADE322" s="299"/>
      <c r="ADF322" s="299"/>
      <c r="ADG322" s="299"/>
      <c r="ADH322" s="299"/>
      <c r="ADI322" s="299"/>
      <c r="ADJ322" s="299"/>
      <c r="ADK322" s="299"/>
      <c r="ADL322" s="299"/>
      <c r="ADM322" s="299"/>
      <c r="ADN322" s="299"/>
      <c r="ADO322" s="299"/>
      <c r="ADP322" s="299"/>
      <c r="ADQ322" s="299"/>
      <c r="ADR322" s="299"/>
      <c r="ADS322" s="299"/>
      <c r="ADT322" s="299"/>
      <c r="ADU322" s="299"/>
      <c r="ADV322" s="299"/>
      <c r="ADW322" s="299"/>
      <c r="ADX322" s="291"/>
      <c r="ADY322" s="291"/>
      <c r="ADZ322" s="291"/>
      <c r="AEA322" s="291"/>
      <c r="AEB322" s="291"/>
      <c r="AEC322" s="291"/>
      <c r="AED322" s="291"/>
      <c r="AEE322" s="291"/>
      <c r="AEF322" s="291"/>
      <c r="AEG322" s="291"/>
      <c r="AEH322" s="291"/>
      <c r="AEI322" s="291"/>
      <c r="AEJ322" s="291"/>
      <c r="AEK322" s="291"/>
      <c r="AEL322" s="291"/>
      <c r="AEM322" s="291"/>
      <c r="AEN322" s="291"/>
      <c r="AEO322" s="291"/>
      <c r="AEP322" s="291"/>
      <c r="AEQ322" s="291"/>
      <c r="AER322" s="299"/>
      <c r="AES322" s="299"/>
      <c r="AET322" s="299"/>
      <c r="AEU322" s="299"/>
      <c r="AEV322" s="299"/>
      <c r="AEW322" s="299"/>
      <c r="AEX322" s="299"/>
      <c r="AEY322" s="299"/>
      <c r="AEZ322" s="299"/>
      <c r="AFA322" s="299"/>
      <c r="AFB322" s="299"/>
      <c r="AFC322" s="299"/>
      <c r="AFD322" s="299"/>
      <c r="AFE322" s="299"/>
      <c r="AFF322" s="299"/>
      <c r="AFG322" s="299"/>
      <c r="AFH322" s="299"/>
      <c r="AFI322" s="299"/>
      <c r="AFJ322" s="299"/>
      <c r="AFK322" s="299"/>
      <c r="AFL322" s="299"/>
      <c r="AFM322" s="299"/>
      <c r="AFN322" s="299"/>
      <c r="AFO322" s="299"/>
      <c r="AFP322" s="299"/>
      <c r="AFQ322" s="299"/>
      <c r="AFR322" s="299"/>
      <c r="AFS322" s="299"/>
      <c r="AFT322" s="299"/>
      <c r="AFU322" s="299"/>
      <c r="AFV322" s="299"/>
      <c r="AFW322" s="299"/>
      <c r="AFX322" s="299"/>
      <c r="AFY322" s="299"/>
      <c r="AFZ322" s="299"/>
      <c r="AGA322" s="299"/>
      <c r="AGB322" s="299"/>
      <c r="AGC322" s="299"/>
      <c r="AGD322" s="299"/>
      <c r="AGE322" s="299"/>
      <c r="AGF322" s="299"/>
      <c r="AGG322" s="299"/>
      <c r="AGH322" s="299"/>
      <c r="AGI322" s="299"/>
      <c r="AGJ322" s="299"/>
      <c r="AGK322" s="299"/>
      <c r="AGL322" s="299"/>
      <c r="AGM322" s="299"/>
      <c r="AGN322" s="299"/>
      <c r="AGO322" s="299"/>
      <c r="AGP322" s="299"/>
      <c r="AGQ322" s="299"/>
      <c r="AGR322" s="299"/>
      <c r="AGS322" s="299"/>
      <c r="AGT322" s="299"/>
      <c r="AGU322" s="299"/>
      <c r="AGV322" s="299"/>
      <c r="AGW322" s="299"/>
      <c r="AGX322" s="299"/>
      <c r="AGY322" s="299"/>
      <c r="AGZ322" s="299"/>
      <c r="AHA322" s="299"/>
      <c r="AHB322" s="299"/>
      <c r="AHC322" s="299"/>
      <c r="AHD322" s="299"/>
      <c r="AHE322" s="299"/>
      <c r="AHF322" s="299"/>
      <c r="AHG322" s="299"/>
      <c r="AHH322" s="299"/>
      <c r="AHI322" s="299"/>
      <c r="AHJ322" s="299"/>
      <c r="AHK322" s="299"/>
      <c r="AHL322" s="299"/>
      <c r="AHM322" s="299"/>
      <c r="AHN322" s="299"/>
      <c r="AHO322" s="299"/>
      <c r="AHP322" s="299"/>
      <c r="AHQ322" s="299"/>
      <c r="AHR322" s="299"/>
      <c r="AHS322" s="299"/>
      <c r="AHT322" s="299"/>
      <c r="AHU322" s="299"/>
      <c r="AHV322" s="299"/>
      <c r="AHW322" s="299"/>
      <c r="AHX322" s="299"/>
      <c r="AHY322" s="299"/>
      <c r="AHZ322" s="299"/>
      <c r="AIA322" s="299"/>
      <c r="AIB322" s="299"/>
      <c r="AIC322" s="299"/>
      <c r="AID322" s="299"/>
      <c r="AIE322" s="299"/>
      <c r="AIF322" s="299"/>
      <c r="AIG322" s="299"/>
      <c r="AIH322" s="299"/>
      <c r="AII322" s="299"/>
      <c r="AIJ322" s="299"/>
      <c r="AIK322" s="299"/>
      <c r="AIL322" s="299"/>
      <c r="AIM322" s="299"/>
      <c r="AIN322" s="299"/>
      <c r="AIO322" s="299"/>
      <c r="AIP322" s="299"/>
      <c r="AIQ322" s="299"/>
      <c r="AIR322" s="299"/>
      <c r="AIS322" s="299"/>
      <c r="AIT322" s="299"/>
      <c r="AIU322" s="299"/>
      <c r="AIV322" s="299"/>
      <c r="AIW322" s="299"/>
      <c r="AIX322" s="299"/>
      <c r="AIY322" s="299"/>
      <c r="AIZ322" s="299"/>
      <c r="AJA322" s="299"/>
      <c r="AJB322" s="299"/>
      <c r="AJC322" s="299"/>
      <c r="AJD322" s="299"/>
      <c r="AJE322" s="299"/>
      <c r="AJF322" s="299"/>
      <c r="AJG322" s="299"/>
      <c r="AJH322" s="399"/>
      <c r="AJI322" s="299"/>
      <c r="AJJ322" s="301"/>
      <c r="AJK322" s="302"/>
      <c r="AJL322" s="299"/>
      <c r="AJM322" s="299"/>
      <c r="AJN322" s="299"/>
      <c r="AJO322" s="299"/>
      <c r="AJP322" s="299"/>
      <c r="AJQ322" s="299"/>
      <c r="AJR322" s="299"/>
      <c r="AJS322" s="299"/>
      <c r="AJT322" s="299"/>
      <c r="AJU322" s="299"/>
      <c r="AJV322" s="299"/>
      <c r="AJW322" s="299"/>
      <c r="AJX322" s="299"/>
      <c r="AJY322" s="299"/>
      <c r="AJZ322" s="299"/>
      <c r="AKA322" s="301"/>
      <c r="AKB322" s="299"/>
      <c r="AKC322" s="299"/>
      <c r="AKD322" s="299"/>
      <c r="AKE322" s="299"/>
      <c r="AKF322" s="299"/>
      <c r="AKG322" s="299"/>
      <c r="AKH322" s="299"/>
      <c r="AKI322" s="299"/>
      <c r="AKJ322" s="299"/>
      <c r="AKK322" s="299"/>
      <c r="AKL322" s="299"/>
      <c r="AKM322" s="299"/>
      <c r="AKN322" s="299"/>
      <c r="AKO322" s="299"/>
      <c r="AKP322" s="299"/>
      <c r="AKQ322" s="299"/>
      <c r="AKR322" s="299"/>
      <c r="AKS322" s="299"/>
      <c r="AKT322" s="299"/>
      <c r="AKU322" s="299"/>
      <c r="AKV322" s="299"/>
      <c r="AKW322" s="299"/>
      <c r="AKX322" s="299"/>
      <c r="AKY322" s="299"/>
      <c r="AKZ322" s="299"/>
      <c r="ALA322" s="299"/>
      <c r="ALB322" s="299"/>
      <c r="ALC322" s="299"/>
      <c r="ALD322" s="299"/>
      <c r="ALE322" s="299"/>
      <c r="ALF322" s="299"/>
      <c r="ALG322" s="299"/>
      <c r="ALH322" s="299"/>
      <c r="ALI322" s="299"/>
      <c r="ALJ322" s="299"/>
      <c r="ALK322" s="299"/>
      <c r="ALL322" s="299"/>
      <c r="ALM322" s="299"/>
      <c r="ALN322" s="299"/>
      <c r="ALO322" s="303"/>
      <c r="ALP322" s="299"/>
      <c r="ALQ322" s="299"/>
      <c r="ALR322" s="299"/>
      <c r="ALS322" s="299"/>
      <c r="ALT322" s="299"/>
      <c r="ALU322" s="301"/>
      <c r="ALV322" s="299"/>
      <c r="ALW322" s="299"/>
      <c r="ALX322" s="299"/>
      <c r="ALY322" s="299"/>
      <c r="ALZ322" s="299"/>
      <c r="AMA322" s="299"/>
      <c r="AMB322" s="299"/>
      <c r="AMC322" s="299"/>
      <c r="AMD322" s="299"/>
      <c r="AME322" s="299"/>
      <c r="AMF322" s="299"/>
      <c r="AMG322" s="299"/>
      <c r="AMH322" s="299"/>
      <c r="AMI322" s="299"/>
      <c r="AMJ322" s="414"/>
    </row>
    <row r="325" spans="1:1024" x14ac:dyDescent="0.25">
      <c r="ALM325">
        <f>AVERAGE(ALM94:ALM311)</f>
        <v>4</v>
      </c>
    </row>
  </sheetData>
  <pageMargins left="0.7" right="0.7" top="0.75" bottom="0.75" header="0.3" footer="0.3"/>
  <pageSetup paperSize="9" orientation="portrait" horizontalDpi="4294967292" verticalDpi="4294967292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2CFA-0177-E841-BD51-5E2F3607D302}">
  <dimension ref="A1:AMJ105"/>
  <sheetViews>
    <sheetView topLeftCell="A77" zoomScale="130" zoomScaleNormal="130" workbookViewId="0">
      <selection sqref="A1:XFD105"/>
    </sheetView>
  </sheetViews>
  <sheetFormatPr baseColWidth="10" defaultRowHeight="15" x14ac:dyDescent="0.2"/>
  <sheetData>
    <row r="1" spans="1:1024" s="1" customFormat="1" ht="15" customHeight="1" x14ac:dyDescent="0.25">
      <c r="A1" s="268"/>
      <c r="B1" s="113">
        <v>143</v>
      </c>
      <c r="C1" s="473" t="s">
        <v>810</v>
      </c>
      <c r="D1" s="304" t="s">
        <v>813</v>
      </c>
      <c r="E1" s="1">
        <v>2003</v>
      </c>
      <c r="F1" s="1">
        <v>1</v>
      </c>
      <c r="G1" s="1">
        <v>1</v>
      </c>
      <c r="J1" s="1">
        <v>1</v>
      </c>
      <c r="K1" s="1">
        <v>1997</v>
      </c>
      <c r="L1" s="1">
        <v>2001</v>
      </c>
      <c r="AA1" s="1">
        <v>1</v>
      </c>
      <c r="AB1" s="1">
        <v>1</v>
      </c>
      <c r="AC1" s="1">
        <v>1</v>
      </c>
      <c r="AD1" s="1">
        <v>1</v>
      </c>
      <c r="AE1" s="1">
        <v>1</v>
      </c>
      <c r="AW1" s="1">
        <v>1</v>
      </c>
      <c r="AY1" s="1">
        <v>1</v>
      </c>
      <c r="BA1" s="1">
        <v>1</v>
      </c>
      <c r="BB1" s="1">
        <v>13</v>
      </c>
      <c r="BE1" s="1">
        <v>1</v>
      </c>
      <c r="BG1" s="1">
        <v>3</v>
      </c>
      <c r="CG1" s="1">
        <v>1</v>
      </c>
      <c r="CH1" s="246"/>
      <c r="CP1" s="1">
        <v>0</v>
      </c>
      <c r="CS1" s="1">
        <v>0</v>
      </c>
      <c r="DO1" s="1">
        <v>0</v>
      </c>
      <c r="DX1" s="1">
        <v>0</v>
      </c>
      <c r="EE1" s="1">
        <v>0</v>
      </c>
      <c r="EH1" s="1">
        <v>0</v>
      </c>
      <c r="FF1" s="116"/>
      <c r="GP1" s="1">
        <v>0</v>
      </c>
      <c r="GY1" s="1">
        <v>0</v>
      </c>
      <c r="HC1" s="1">
        <v>0</v>
      </c>
      <c r="HS1" s="1">
        <v>0</v>
      </c>
      <c r="HX1" s="1">
        <v>0</v>
      </c>
      <c r="ID1" s="1">
        <v>0</v>
      </c>
      <c r="IN1" s="1">
        <v>0</v>
      </c>
      <c r="IW1" s="1">
        <v>0</v>
      </c>
      <c r="IZ1" s="1">
        <v>0</v>
      </c>
      <c r="JJ1" s="1">
        <v>0</v>
      </c>
      <c r="JV1" s="1">
        <v>0</v>
      </c>
      <c r="KB1" s="1">
        <v>0</v>
      </c>
      <c r="LG1" s="1">
        <v>0</v>
      </c>
      <c r="LT1" s="1">
        <v>0</v>
      </c>
      <c r="MA1" s="1">
        <v>0</v>
      </c>
      <c r="MF1" s="1">
        <v>0</v>
      </c>
      <c r="MM1" s="1">
        <v>0</v>
      </c>
      <c r="MS1" s="1">
        <v>0</v>
      </c>
      <c r="MU1" s="115"/>
      <c r="OI1" s="120"/>
      <c r="PD1" s="1">
        <v>0</v>
      </c>
      <c r="QF1" s="1">
        <v>0</v>
      </c>
      <c r="QY1" s="1">
        <v>0</v>
      </c>
      <c r="RK1" s="1">
        <v>0</v>
      </c>
      <c r="SA1" s="1">
        <v>0</v>
      </c>
      <c r="SG1" s="1">
        <v>0</v>
      </c>
      <c r="SO1" s="1">
        <v>0</v>
      </c>
      <c r="TB1" s="1">
        <v>0</v>
      </c>
      <c r="TS1" s="1">
        <v>0</v>
      </c>
      <c r="UD1" s="1">
        <v>0</v>
      </c>
      <c r="UG1" s="1">
        <v>0</v>
      </c>
      <c r="UQ1" s="1">
        <v>0</v>
      </c>
      <c r="VA1" s="1">
        <v>0</v>
      </c>
      <c r="VG1" s="1">
        <v>0</v>
      </c>
      <c r="WY1" s="1">
        <v>0</v>
      </c>
      <c r="XB1" s="1">
        <v>0</v>
      </c>
      <c r="XG1" s="1">
        <v>0</v>
      </c>
      <c r="XK1" s="108"/>
      <c r="XL1" s="1">
        <v>0</v>
      </c>
      <c r="XM1" s="1">
        <v>0</v>
      </c>
      <c r="XN1" s="1">
        <v>0</v>
      </c>
      <c r="XO1" s="1">
        <v>0</v>
      </c>
      <c r="XP1" s="1">
        <v>0</v>
      </c>
      <c r="XQ1" s="1">
        <v>0</v>
      </c>
      <c r="XR1" s="1">
        <v>0</v>
      </c>
      <c r="XS1" s="1">
        <v>0</v>
      </c>
      <c r="XT1" s="1">
        <v>0</v>
      </c>
      <c r="XU1" s="1">
        <v>0</v>
      </c>
      <c r="XV1" s="1">
        <v>0</v>
      </c>
      <c r="XW1" s="1">
        <v>0</v>
      </c>
      <c r="XX1" s="1">
        <v>0</v>
      </c>
      <c r="XY1" s="1">
        <v>0</v>
      </c>
      <c r="XZ1" s="1">
        <v>0</v>
      </c>
      <c r="YA1" s="1">
        <v>0</v>
      </c>
      <c r="YB1" s="1">
        <v>0</v>
      </c>
      <c r="YC1" s="1">
        <v>0</v>
      </c>
      <c r="YD1" s="132"/>
      <c r="YE1" s="133"/>
      <c r="YF1" s="133" t="e">
        <v>#DIV/0!</v>
      </c>
      <c r="YG1" s="130"/>
      <c r="YH1" s="130" t="e">
        <v>#DIV/0!</v>
      </c>
      <c r="YI1" s="129"/>
      <c r="YJ1" s="128" t="e">
        <v>#DIV/0!</v>
      </c>
      <c r="YK1" s="177"/>
      <c r="YL1">
        <v>1</v>
      </c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>
        <v>0</v>
      </c>
      <c r="ACD1" s="25" t="e">
        <v>#DIV/0!</v>
      </c>
      <c r="ACE1" s="11">
        <v>0</v>
      </c>
      <c r="ACF1" s="11" t="e">
        <v>#DIV/0!</v>
      </c>
      <c r="ACG1" s="1">
        <v>5</v>
      </c>
      <c r="ACH1" s="1">
        <v>1</v>
      </c>
      <c r="ACI1" s="11">
        <v>189000</v>
      </c>
      <c r="ACJ1" s="45">
        <v>1</v>
      </c>
      <c r="ACK1" s="13">
        <v>189000</v>
      </c>
      <c r="ACL1">
        <v>1</v>
      </c>
      <c r="ACM1" s="25">
        <v>189000</v>
      </c>
      <c r="ACN1" s="11">
        <v>189000</v>
      </c>
      <c r="ACO1" s="65"/>
      <c r="ACR1" s="1" t="s">
        <v>258</v>
      </c>
      <c r="ACZ1" s="1" t="s">
        <v>259</v>
      </c>
      <c r="ADD1" s="1" t="s">
        <v>189</v>
      </c>
      <c r="ADU1" s="1">
        <v>2</v>
      </c>
      <c r="ADV1" s="457"/>
      <c r="AEE1" s="1">
        <v>0</v>
      </c>
      <c r="AFN1" s="1">
        <v>1</v>
      </c>
      <c r="AGL1" s="1">
        <v>216000</v>
      </c>
      <c r="AGM1" s="11">
        <v>0</v>
      </c>
      <c r="AHJ1" s="1">
        <v>216000</v>
      </c>
      <c r="AIE1" s="1">
        <v>1</v>
      </c>
      <c r="AIF1" s="1">
        <v>1</v>
      </c>
      <c r="AIJ1" s="1">
        <v>1</v>
      </c>
      <c r="AIK1" s="1">
        <v>10</v>
      </c>
      <c r="AIL1" s="1">
        <v>1</v>
      </c>
      <c r="AIY1" s="11"/>
      <c r="AIZ1" s="11"/>
      <c r="AJB1" s="11"/>
      <c r="AJC1" s="1">
        <v>189000</v>
      </c>
      <c r="AJD1" s="1">
        <v>1</v>
      </c>
      <c r="AJE1" s="1">
        <v>1</v>
      </c>
      <c r="AJF1" s="435">
        <v>100</v>
      </c>
      <c r="AJG1" s="45"/>
      <c r="AJH1" s="381">
        <v>189000</v>
      </c>
      <c r="AJI1" s="11" t="e">
        <v>#DIV/0!</v>
      </c>
      <c r="AJJ1" s="60"/>
      <c r="AJK1" s="12"/>
      <c r="AJW1" s="1">
        <v>0</v>
      </c>
      <c r="AJZ1" s="1">
        <v>0</v>
      </c>
      <c r="AKA1" s="60"/>
      <c r="AKB1" s="1" t="s">
        <v>260</v>
      </c>
      <c r="AKC1" s="1" t="s">
        <v>260</v>
      </c>
      <c r="AKD1" s="1" t="s">
        <v>261</v>
      </c>
      <c r="AKE1" s="1" t="s">
        <v>260</v>
      </c>
      <c r="AKF1" s="1" t="s">
        <v>260</v>
      </c>
      <c r="AKG1" s="1" t="s">
        <v>260</v>
      </c>
      <c r="AKH1" s="1" t="s">
        <v>260</v>
      </c>
      <c r="AKI1" s="1" t="s">
        <v>260</v>
      </c>
      <c r="AKJ1" s="1" t="s">
        <v>262</v>
      </c>
      <c r="AKK1" s="1" t="s">
        <v>260</v>
      </c>
      <c r="AKL1" s="1" t="s">
        <v>260</v>
      </c>
      <c r="AKM1" s="1" t="s">
        <v>260</v>
      </c>
      <c r="AKN1" s="1" t="s">
        <v>260</v>
      </c>
      <c r="AKO1" s="1" t="s">
        <v>260</v>
      </c>
      <c r="AKP1" s="1" t="s">
        <v>260</v>
      </c>
      <c r="AKQ1" s="1" t="s">
        <v>260</v>
      </c>
      <c r="AKR1" s="1" t="s">
        <v>263</v>
      </c>
      <c r="AKS1" s="1" t="s">
        <v>260</v>
      </c>
      <c r="AKT1" s="1" t="s">
        <v>260</v>
      </c>
      <c r="AKU1" s="1" t="s">
        <v>260</v>
      </c>
      <c r="AKV1" s="1" t="s">
        <v>260</v>
      </c>
      <c r="AKW1" s="1" t="s">
        <v>260</v>
      </c>
      <c r="AKX1" s="1" t="s">
        <v>260</v>
      </c>
      <c r="AKY1" s="1" t="s">
        <v>260</v>
      </c>
      <c r="AKZ1" s="1" t="s">
        <v>260</v>
      </c>
      <c r="ALA1" s="1" t="s">
        <v>260</v>
      </c>
      <c r="ALB1" s="1" t="s">
        <v>260</v>
      </c>
      <c r="ALC1" s="1" t="s">
        <v>260</v>
      </c>
      <c r="ALD1" s="1" t="s">
        <v>260</v>
      </c>
      <c r="ALE1" s="1" t="s">
        <v>260</v>
      </c>
      <c r="ALF1" s="1" t="s">
        <v>260</v>
      </c>
      <c r="ALG1" s="1" t="s">
        <v>260</v>
      </c>
      <c r="ALH1" s="1" t="s">
        <v>260</v>
      </c>
      <c r="ALI1" s="1" t="s">
        <v>260</v>
      </c>
      <c r="ALJ1" s="1" t="s">
        <v>260</v>
      </c>
      <c r="ALK1" s="1" t="s">
        <v>260</v>
      </c>
      <c r="ALL1" s="1" t="s">
        <v>260</v>
      </c>
      <c r="ALN1" s="11" t="e">
        <v>#DIV/0!</v>
      </c>
      <c r="ALO1" s="28">
        <v>189000</v>
      </c>
      <c r="ALU1" s="60"/>
      <c r="ALV1" s="1">
        <v>1</v>
      </c>
      <c r="AMD1" s="1">
        <v>1</v>
      </c>
      <c r="AMJ1" s="403"/>
    </row>
    <row r="2" spans="1:1024" s="1" customFormat="1" ht="15" customHeight="1" x14ac:dyDescent="0.25">
      <c r="A2" s="268"/>
      <c r="B2" s="113">
        <v>144</v>
      </c>
      <c r="C2" s="473" t="s">
        <v>810</v>
      </c>
      <c r="D2" s="304" t="s">
        <v>814</v>
      </c>
      <c r="E2" s="1">
        <v>2003</v>
      </c>
      <c r="F2" s="1">
        <v>1</v>
      </c>
      <c r="G2" s="1">
        <v>1</v>
      </c>
      <c r="J2" s="1">
        <v>1</v>
      </c>
      <c r="K2" s="1">
        <v>2000</v>
      </c>
      <c r="L2" s="1">
        <v>2000</v>
      </c>
      <c r="M2" s="1">
        <v>1</v>
      </c>
      <c r="AD2" s="1">
        <v>1</v>
      </c>
      <c r="AW2" s="1">
        <v>1</v>
      </c>
      <c r="AY2" s="1">
        <v>1</v>
      </c>
      <c r="BA2" s="1">
        <v>1</v>
      </c>
      <c r="BB2" s="1">
        <v>13</v>
      </c>
      <c r="BE2" s="1">
        <v>1</v>
      </c>
      <c r="CG2" s="1">
        <v>1</v>
      </c>
      <c r="CH2" s="246"/>
      <c r="CP2" s="1">
        <v>0</v>
      </c>
      <c r="CS2" s="1">
        <v>0</v>
      </c>
      <c r="DO2" s="1">
        <v>0</v>
      </c>
      <c r="DX2" s="1">
        <v>0</v>
      </c>
      <c r="EE2" s="1">
        <v>0</v>
      </c>
      <c r="EH2" s="1">
        <v>0</v>
      </c>
      <c r="FF2" s="116"/>
      <c r="GP2" s="1">
        <v>0</v>
      </c>
      <c r="GY2" s="1">
        <v>0</v>
      </c>
      <c r="HC2" s="1">
        <v>0</v>
      </c>
      <c r="HS2" s="1">
        <v>0</v>
      </c>
      <c r="HX2" s="1">
        <v>0</v>
      </c>
      <c r="ID2" s="1">
        <v>0</v>
      </c>
      <c r="IN2" s="1">
        <v>0</v>
      </c>
      <c r="IW2" s="1">
        <v>0</v>
      </c>
      <c r="IZ2" s="1">
        <v>0</v>
      </c>
      <c r="JJ2" s="1">
        <v>0</v>
      </c>
      <c r="JV2" s="1">
        <v>0</v>
      </c>
      <c r="KB2" s="1">
        <v>0</v>
      </c>
      <c r="LG2" s="1">
        <v>0</v>
      </c>
      <c r="LT2" s="1">
        <v>0</v>
      </c>
      <c r="MA2" s="1">
        <v>0</v>
      </c>
      <c r="MF2" s="1">
        <v>0</v>
      </c>
      <c r="MM2" s="1">
        <v>0</v>
      </c>
      <c r="MS2" s="1">
        <v>0</v>
      </c>
      <c r="MU2" s="115"/>
      <c r="OI2" s="120"/>
      <c r="PD2" s="1">
        <v>0</v>
      </c>
      <c r="QF2" s="1">
        <v>0</v>
      </c>
      <c r="QY2" s="1">
        <v>0</v>
      </c>
      <c r="RK2" s="1">
        <v>0</v>
      </c>
      <c r="SA2" s="1">
        <v>0</v>
      </c>
      <c r="SG2" s="1">
        <v>0</v>
      </c>
      <c r="SO2" s="1">
        <v>0</v>
      </c>
      <c r="TB2" s="1">
        <v>0</v>
      </c>
      <c r="TS2" s="1">
        <v>0</v>
      </c>
      <c r="UD2" s="1">
        <v>0</v>
      </c>
      <c r="UG2" s="1">
        <v>0</v>
      </c>
      <c r="UQ2" s="1">
        <v>0</v>
      </c>
      <c r="VA2" s="1">
        <v>0</v>
      </c>
      <c r="VG2" s="1">
        <v>0</v>
      </c>
      <c r="WY2" s="1">
        <v>0</v>
      </c>
      <c r="XB2" s="1">
        <v>0</v>
      </c>
      <c r="XG2" s="1">
        <v>0</v>
      </c>
      <c r="XI2" s="1">
        <v>1</v>
      </c>
      <c r="XK2" s="108"/>
      <c r="XL2" s="1">
        <v>0</v>
      </c>
      <c r="XM2" s="1">
        <v>0</v>
      </c>
      <c r="XN2" s="1">
        <v>0</v>
      </c>
      <c r="XO2" s="1">
        <v>0</v>
      </c>
      <c r="XP2" s="1">
        <v>0</v>
      </c>
      <c r="XQ2" s="1">
        <v>0</v>
      </c>
      <c r="XR2" s="1">
        <v>0</v>
      </c>
      <c r="XS2" s="1">
        <v>0</v>
      </c>
      <c r="XT2" s="1">
        <v>0</v>
      </c>
      <c r="XU2" s="1">
        <v>0</v>
      </c>
      <c r="XV2" s="1">
        <v>0</v>
      </c>
      <c r="XW2" s="1">
        <v>0</v>
      </c>
      <c r="XX2" s="1">
        <v>0</v>
      </c>
      <c r="XY2" s="1">
        <v>0</v>
      </c>
      <c r="XZ2" s="1">
        <v>0</v>
      </c>
      <c r="YA2" s="1">
        <v>0</v>
      </c>
      <c r="YB2" s="1">
        <v>0</v>
      </c>
      <c r="YC2" s="1">
        <v>1</v>
      </c>
      <c r="YD2" s="132"/>
      <c r="YE2" s="133">
        <v>1</v>
      </c>
      <c r="YF2" s="133">
        <v>26000</v>
      </c>
      <c r="YG2" s="130">
        <v>1</v>
      </c>
      <c r="YH2" s="130">
        <v>26000</v>
      </c>
      <c r="YI2" s="129">
        <v>1</v>
      </c>
      <c r="YJ2" s="128">
        <v>26000</v>
      </c>
      <c r="YK2" s="177"/>
      <c r="YL2">
        <v>1</v>
      </c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>
        <v>0</v>
      </c>
      <c r="ACD2" s="25" t="e">
        <v>#DIV/0!</v>
      </c>
      <c r="ACE2" s="11">
        <v>1</v>
      </c>
      <c r="ACF2" s="11">
        <v>26000</v>
      </c>
      <c r="ACG2" s="1">
        <v>5</v>
      </c>
      <c r="ACH2" s="1">
        <v>1</v>
      </c>
      <c r="ACI2" s="11">
        <v>26000</v>
      </c>
      <c r="ACJ2" s="45">
        <v>1</v>
      </c>
      <c r="ACK2" s="13">
        <v>26000</v>
      </c>
      <c r="ACL2">
        <v>1</v>
      </c>
      <c r="ACM2" s="25">
        <v>26000</v>
      </c>
      <c r="ACN2" s="11">
        <v>26000</v>
      </c>
      <c r="ACO2" s="65"/>
      <c r="ACR2" s="1" t="s">
        <v>812</v>
      </c>
      <c r="ACZ2" s="1" t="s">
        <v>259</v>
      </c>
      <c r="ADD2" s="1" t="s">
        <v>189</v>
      </c>
      <c r="ADV2" s="457"/>
      <c r="AEE2" s="1">
        <v>0</v>
      </c>
      <c r="AFN2" s="1">
        <v>1</v>
      </c>
      <c r="AGL2" s="1">
        <v>26000</v>
      </c>
      <c r="AGM2" s="11">
        <v>0</v>
      </c>
      <c r="AHJ2" s="1">
        <v>26000</v>
      </c>
      <c r="AIK2" s="1">
        <v>1</v>
      </c>
      <c r="AIL2" s="1">
        <v>1</v>
      </c>
      <c r="AIY2" s="11"/>
      <c r="AIZ2" s="11"/>
      <c r="AJB2" s="11"/>
      <c r="AJC2" s="1">
        <v>26000</v>
      </c>
      <c r="AJD2" s="1">
        <v>1</v>
      </c>
      <c r="AJE2" s="1">
        <v>1</v>
      </c>
      <c r="AJF2" s="435">
        <v>100</v>
      </c>
      <c r="AJG2" s="45"/>
      <c r="AJH2" s="381">
        <v>26000</v>
      </c>
      <c r="AJI2" s="11">
        <v>26000</v>
      </c>
      <c r="AJJ2" s="60"/>
      <c r="AJK2" s="12"/>
      <c r="AJW2" s="1">
        <v>0</v>
      </c>
      <c r="AJZ2" s="1">
        <v>0</v>
      </c>
      <c r="AKA2" s="60"/>
      <c r="AKB2" s="1" t="s">
        <v>260</v>
      </c>
      <c r="AKC2" s="1" t="s">
        <v>260</v>
      </c>
      <c r="AKD2" s="1" t="s">
        <v>261</v>
      </c>
      <c r="AKE2" s="1" t="s">
        <v>260</v>
      </c>
      <c r="AKF2" s="1" t="s">
        <v>260</v>
      </c>
      <c r="AKG2" s="1" t="s">
        <v>260</v>
      </c>
      <c r="AKH2" s="1" t="s">
        <v>260</v>
      </c>
      <c r="AKI2" s="1" t="s">
        <v>260</v>
      </c>
      <c r="AKJ2" s="1" t="s">
        <v>262</v>
      </c>
      <c r="AKK2" s="1" t="s">
        <v>260</v>
      </c>
      <c r="AKL2" s="1" t="s">
        <v>260</v>
      </c>
      <c r="AKM2" s="1" t="s">
        <v>260</v>
      </c>
      <c r="AKN2" s="1" t="s">
        <v>260</v>
      </c>
      <c r="AKO2" s="1" t="s">
        <v>260</v>
      </c>
      <c r="AKP2" s="1" t="s">
        <v>260</v>
      </c>
      <c r="AKQ2" s="1" t="s">
        <v>260</v>
      </c>
      <c r="AKR2" s="1" t="s">
        <v>263</v>
      </c>
      <c r="AKS2" s="1" t="s">
        <v>260</v>
      </c>
      <c r="AKT2" s="1" t="s">
        <v>260</v>
      </c>
      <c r="AKU2" s="1" t="s">
        <v>260</v>
      </c>
      <c r="AKV2" s="1" t="s">
        <v>260</v>
      </c>
      <c r="AKW2" s="1" t="s">
        <v>260</v>
      </c>
      <c r="AKX2" s="1" t="s">
        <v>260</v>
      </c>
      <c r="AKY2" s="1" t="s">
        <v>260</v>
      </c>
      <c r="AKZ2" s="1" t="s">
        <v>260</v>
      </c>
      <c r="ALA2" s="1" t="s">
        <v>260</v>
      </c>
      <c r="ALB2" s="1" t="s">
        <v>260</v>
      </c>
      <c r="ALC2" s="1" t="s">
        <v>260</v>
      </c>
      <c r="ALD2" s="1" t="s">
        <v>260</v>
      </c>
      <c r="ALE2" s="1" t="s">
        <v>260</v>
      </c>
      <c r="ALF2" s="1" t="s">
        <v>260</v>
      </c>
      <c r="ALG2" s="1" t="s">
        <v>260</v>
      </c>
      <c r="ALH2" s="1" t="s">
        <v>260</v>
      </c>
      <c r="ALI2" s="1" t="s">
        <v>260</v>
      </c>
      <c r="ALJ2" s="1" t="s">
        <v>260</v>
      </c>
      <c r="ALK2" s="1" t="s">
        <v>260</v>
      </c>
      <c r="ALL2" s="1" t="s">
        <v>260</v>
      </c>
      <c r="ALN2" s="11" t="e">
        <v>#DIV/0!</v>
      </c>
      <c r="ALO2" s="28">
        <v>26000</v>
      </c>
      <c r="ALU2" s="60"/>
      <c r="ALV2" s="1">
        <v>1</v>
      </c>
      <c r="AMD2" s="1">
        <v>1</v>
      </c>
      <c r="AMJ2" s="403"/>
    </row>
    <row r="3" spans="1:1024" s="1" customFormat="1" ht="15" customHeight="1" x14ac:dyDescent="0.25">
      <c r="A3" s="268"/>
      <c r="B3" s="113">
        <v>145</v>
      </c>
      <c r="C3" s="473" t="s">
        <v>810</v>
      </c>
      <c r="D3" s="304" t="s">
        <v>815</v>
      </c>
      <c r="E3" s="1">
        <v>2003</v>
      </c>
      <c r="F3" s="1">
        <v>1</v>
      </c>
      <c r="G3" s="1">
        <v>1</v>
      </c>
      <c r="J3" s="1">
        <v>1</v>
      </c>
      <c r="K3" s="1">
        <v>1997</v>
      </c>
      <c r="L3" s="1">
        <v>2000</v>
      </c>
      <c r="M3" s="1">
        <v>1</v>
      </c>
      <c r="AA3" s="1">
        <v>1</v>
      </c>
      <c r="AB3" s="1">
        <v>1</v>
      </c>
      <c r="AC3" s="1">
        <v>1</v>
      </c>
      <c r="AD3" s="1">
        <v>1</v>
      </c>
      <c r="AW3" s="1">
        <v>1</v>
      </c>
      <c r="AY3" s="1">
        <v>1</v>
      </c>
      <c r="BA3" s="1">
        <v>1</v>
      </c>
      <c r="BB3" s="1">
        <v>13</v>
      </c>
      <c r="BE3" s="1">
        <v>1</v>
      </c>
      <c r="CF3" s="1">
        <v>1</v>
      </c>
      <c r="CG3" s="1">
        <v>1</v>
      </c>
      <c r="CH3" s="246"/>
      <c r="CP3" s="1">
        <v>0</v>
      </c>
      <c r="CS3" s="1">
        <v>0</v>
      </c>
      <c r="DO3" s="1">
        <v>0</v>
      </c>
      <c r="DX3" s="1">
        <v>0</v>
      </c>
      <c r="EE3" s="1">
        <v>0</v>
      </c>
      <c r="EH3" s="1">
        <v>0</v>
      </c>
      <c r="FF3" s="116"/>
      <c r="GP3" s="1">
        <v>0</v>
      </c>
      <c r="GY3" s="1">
        <v>0</v>
      </c>
      <c r="HC3" s="1">
        <v>0</v>
      </c>
      <c r="HS3" s="1">
        <v>0</v>
      </c>
      <c r="HX3" s="1">
        <v>0</v>
      </c>
      <c r="ID3" s="1">
        <v>0</v>
      </c>
      <c r="IN3" s="1">
        <v>0</v>
      </c>
      <c r="IW3" s="1">
        <v>0</v>
      </c>
      <c r="IZ3" s="1">
        <v>0</v>
      </c>
      <c r="JJ3" s="1">
        <v>0</v>
      </c>
      <c r="JV3" s="1">
        <v>0</v>
      </c>
      <c r="KB3" s="1">
        <v>0</v>
      </c>
      <c r="LG3" s="1">
        <v>0</v>
      </c>
      <c r="LT3" s="1">
        <v>0</v>
      </c>
      <c r="MA3" s="1">
        <v>0</v>
      </c>
      <c r="MF3" s="1">
        <v>0</v>
      </c>
      <c r="MM3" s="1">
        <v>0</v>
      </c>
      <c r="MS3" s="1">
        <v>0</v>
      </c>
      <c r="MU3" s="115"/>
      <c r="OI3" s="120"/>
      <c r="PD3" s="1">
        <v>0</v>
      </c>
      <c r="QF3" s="1">
        <v>0</v>
      </c>
      <c r="QY3" s="1">
        <v>0</v>
      </c>
      <c r="RK3" s="1">
        <v>0</v>
      </c>
      <c r="SA3" s="1">
        <v>0</v>
      </c>
      <c r="SG3" s="1">
        <v>0</v>
      </c>
      <c r="SO3" s="1">
        <v>0</v>
      </c>
      <c r="TB3" s="1">
        <v>0</v>
      </c>
      <c r="TS3" s="1">
        <v>0</v>
      </c>
      <c r="UD3" s="1">
        <v>0</v>
      </c>
      <c r="UG3" s="1">
        <v>0</v>
      </c>
      <c r="UQ3" s="1">
        <v>0</v>
      </c>
      <c r="VA3" s="1">
        <v>0</v>
      </c>
      <c r="VG3" s="1">
        <v>0</v>
      </c>
      <c r="WY3" s="1">
        <v>0</v>
      </c>
      <c r="XB3" s="1">
        <v>0</v>
      </c>
      <c r="XG3" s="1">
        <v>0</v>
      </c>
      <c r="XI3" s="1">
        <v>1</v>
      </c>
      <c r="XK3" s="108"/>
      <c r="XL3" s="1">
        <v>0</v>
      </c>
      <c r="XM3" s="1">
        <v>0</v>
      </c>
      <c r="XN3" s="1">
        <v>0</v>
      </c>
      <c r="XO3" s="1">
        <v>0</v>
      </c>
      <c r="XP3" s="1">
        <v>0</v>
      </c>
      <c r="XQ3" s="1">
        <v>0</v>
      </c>
      <c r="XR3" s="1">
        <v>0</v>
      </c>
      <c r="XS3" s="1">
        <v>0</v>
      </c>
      <c r="XT3" s="1">
        <v>0</v>
      </c>
      <c r="XU3" s="1">
        <v>0</v>
      </c>
      <c r="XV3" s="1">
        <v>0</v>
      </c>
      <c r="XW3" s="1">
        <v>0</v>
      </c>
      <c r="XX3" s="1">
        <v>0</v>
      </c>
      <c r="XY3" s="1">
        <v>0</v>
      </c>
      <c r="XZ3" s="1">
        <v>0</v>
      </c>
      <c r="YA3" s="1">
        <v>0</v>
      </c>
      <c r="YB3" s="1">
        <v>0</v>
      </c>
      <c r="YC3" s="1">
        <v>1</v>
      </c>
      <c r="YD3" s="132"/>
      <c r="YE3" s="133">
        <v>1</v>
      </c>
      <c r="YF3" s="133">
        <v>58000</v>
      </c>
      <c r="YG3" s="130">
        <v>1</v>
      </c>
      <c r="YH3" s="130">
        <v>58000</v>
      </c>
      <c r="YI3" s="129">
        <v>1</v>
      </c>
      <c r="YJ3" s="128">
        <v>58000</v>
      </c>
      <c r="YK3" s="177"/>
      <c r="YL3">
        <v>1</v>
      </c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>
        <v>0</v>
      </c>
      <c r="ACD3" s="25" t="e">
        <v>#DIV/0!</v>
      </c>
      <c r="ACE3" s="11">
        <v>1</v>
      </c>
      <c r="ACF3" s="11">
        <v>58000</v>
      </c>
      <c r="ACG3" s="1">
        <v>5</v>
      </c>
      <c r="ACH3" s="1">
        <v>1</v>
      </c>
      <c r="ACI3" s="11">
        <v>58000</v>
      </c>
      <c r="ACJ3" s="45">
        <v>1</v>
      </c>
      <c r="ACK3" s="13">
        <v>58000</v>
      </c>
      <c r="ACL3">
        <v>1</v>
      </c>
      <c r="ACM3" s="25">
        <v>58000</v>
      </c>
      <c r="ACN3" s="11">
        <v>58000</v>
      </c>
      <c r="ACO3" s="65"/>
      <c r="ACP3" s="1">
        <v>1</v>
      </c>
      <c r="ACQ3" s="1">
        <v>1</v>
      </c>
      <c r="ACR3" s="39" t="s">
        <v>407</v>
      </c>
      <c r="ACZ3" s="1" t="s">
        <v>259</v>
      </c>
      <c r="ADD3" s="1" t="s">
        <v>189</v>
      </c>
      <c r="ADU3" s="1">
        <v>2</v>
      </c>
      <c r="ADV3" s="457"/>
      <c r="AEE3" s="1">
        <v>0</v>
      </c>
      <c r="AFN3" s="1">
        <v>1</v>
      </c>
      <c r="AGL3" s="1">
        <v>58000</v>
      </c>
      <c r="AGM3" s="11">
        <v>0</v>
      </c>
      <c r="AHJ3" s="1">
        <v>58000</v>
      </c>
      <c r="AIK3" s="1">
        <v>2</v>
      </c>
      <c r="AIL3" s="1">
        <v>1</v>
      </c>
      <c r="AIY3" s="11"/>
      <c r="AIZ3" s="11"/>
      <c r="AJB3" s="11"/>
      <c r="AJC3" s="1">
        <v>58000</v>
      </c>
      <c r="AJD3" s="1">
        <v>1</v>
      </c>
      <c r="AJE3" s="1">
        <v>1</v>
      </c>
      <c r="AJF3" s="435">
        <v>100</v>
      </c>
      <c r="AJG3" s="45"/>
      <c r="AJH3" s="381">
        <v>58000</v>
      </c>
      <c r="AJI3" s="11">
        <v>58000</v>
      </c>
      <c r="AJJ3" s="60"/>
      <c r="AJK3" s="12"/>
      <c r="AJW3" s="1">
        <v>0</v>
      </c>
      <c r="AJZ3" s="1">
        <v>0</v>
      </c>
      <c r="AKA3" s="60"/>
      <c r="AKB3" s="1" t="s">
        <v>260</v>
      </c>
      <c r="AKC3" s="1" t="s">
        <v>260</v>
      </c>
      <c r="AKD3" s="1" t="s">
        <v>261</v>
      </c>
      <c r="AKE3" s="1" t="s">
        <v>260</v>
      </c>
      <c r="AKF3" s="1" t="s">
        <v>260</v>
      </c>
      <c r="AKG3" s="1" t="s">
        <v>260</v>
      </c>
      <c r="AKH3" s="1" t="s">
        <v>260</v>
      </c>
      <c r="AKI3" s="1" t="s">
        <v>260</v>
      </c>
      <c r="AKJ3" s="1" t="s">
        <v>262</v>
      </c>
      <c r="AKK3" s="1" t="s">
        <v>260</v>
      </c>
      <c r="AKL3" s="1" t="s">
        <v>260</v>
      </c>
      <c r="AKM3" s="1" t="s">
        <v>260</v>
      </c>
      <c r="AKN3" s="1" t="s">
        <v>260</v>
      </c>
      <c r="AKO3" s="1" t="s">
        <v>260</v>
      </c>
      <c r="AKP3" s="1" t="s">
        <v>260</v>
      </c>
      <c r="AKQ3" s="1" t="s">
        <v>260</v>
      </c>
      <c r="AKR3" s="1" t="s">
        <v>263</v>
      </c>
      <c r="AKS3" s="1" t="s">
        <v>260</v>
      </c>
      <c r="AKT3" s="1" t="s">
        <v>260</v>
      </c>
      <c r="AKU3" s="1" t="s">
        <v>260</v>
      </c>
      <c r="AKV3" s="1" t="s">
        <v>260</v>
      </c>
      <c r="AKW3" s="1" t="s">
        <v>260</v>
      </c>
      <c r="AKX3" s="1" t="s">
        <v>260</v>
      </c>
      <c r="AKY3" s="1" t="s">
        <v>260</v>
      </c>
      <c r="AKZ3" s="1" t="s">
        <v>260</v>
      </c>
      <c r="ALA3" s="1" t="s">
        <v>260</v>
      </c>
      <c r="ALB3" s="1" t="s">
        <v>260</v>
      </c>
      <c r="ALC3" s="1" t="s">
        <v>260</v>
      </c>
      <c r="ALD3" s="1" t="s">
        <v>260</v>
      </c>
      <c r="ALE3" s="1" t="s">
        <v>260</v>
      </c>
      <c r="ALF3" s="1" t="s">
        <v>260</v>
      </c>
      <c r="ALG3" s="1" t="s">
        <v>260</v>
      </c>
      <c r="ALH3" s="1" t="s">
        <v>260</v>
      </c>
      <c r="ALI3" s="1" t="s">
        <v>260</v>
      </c>
      <c r="ALJ3" s="1" t="s">
        <v>260</v>
      </c>
      <c r="ALK3" s="1" t="s">
        <v>260</v>
      </c>
      <c r="ALL3" s="1" t="s">
        <v>260</v>
      </c>
      <c r="ALN3" s="11" t="e">
        <v>#DIV/0!</v>
      </c>
      <c r="ALO3" s="28">
        <v>58000</v>
      </c>
      <c r="ALU3" s="60"/>
      <c r="ALV3" s="1">
        <v>1</v>
      </c>
      <c r="AMD3" s="1">
        <v>1</v>
      </c>
      <c r="AMJ3" s="403"/>
    </row>
    <row r="4" spans="1:1024" s="1" customFormat="1" ht="15" customHeight="1" x14ac:dyDescent="0.25">
      <c r="A4" s="268"/>
      <c r="B4" s="113">
        <v>147</v>
      </c>
      <c r="C4" s="473" t="s">
        <v>810</v>
      </c>
      <c r="D4" s="304" t="s">
        <v>817</v>
      </c>
      <c r="E4" s="1">
        <v>2003</v>
      </c>
      <c r="F4" s="1">
        <v>1</v>
      </c>
      <c r="G4" s="1">
        <v>1</v>
      </c>
      <c r="J4" s="1">
        <v>1</v>
      </c>
      <c r="K4" s="1">
        <v>1999</v>
      </c>
      <c r="L4" s="1">
        <v>2001</v>
      </c>
      <c r="AC4" s="1">
        <v>1</v>
      </c>
      <c r="AD4" s="1">
        <v>1</v>
      </c>
      <c r="AE4" s="1">
        <v>1</v>
      </c>
      <c r="AW4" s="1">
        <v>1</v>
      </c>
      <c r="AY4" s="1">
        <v>1</v>
      </c>
      <c r="BA4" s="1">
        <v>1</v>
      </c>
      <c r="BB4" s="1">
        <v>13</v>
      </c>
      <c r="BE4" s="1">
        <v>1</v>
      </c>
      <c r="CF4" s="1">
        <v>1</v>
      </c>
      <c r="CG4" s="1">
        <v>1</v>
      </c>
      <c r="CH4" s="246"/>
      <c r="CP4" s="1">
        <v>0</v>
      </c>
      <c r="CS4" s="1">
        <v>0</v>
      </c>
      <c r="DO4" s="1">
        <v>0</v>
      </c>
      <c r="DX4" s="1">
        <v>0</v>
      </c>
      <c r="EE4" s="1">
        <v>0</v>
      </c>
      <c r="EH4" s="1">
        <v>0</v>
      </c>
      <c r="FF4" s="116"/>
      <c r="GP4" s="1">
        <v>0</v>
      </c>
      <c r="GY4" s="1">
        <v>0</v>
      </c>
      <c r="HC4" s="1">
        <v>0</v>
      </c>
      <c r="HS4" s="1">
        <v>0</v>
      </c>
      <c r="HX4" s="1">
        <v>0</v>
      </c>
      <c r="ID4" s="1">
        <v>0</v>
      </c>
      <c r="IN4" s="1">
        <v>0</v>
      </c>
      <c r="IW4" s="1">
        <v>0</v>
      </c>
      <c r="IZ4" s="1">
        <v>0</v>
      </c>
      <c r="JJ4" s="1">
        <v>0</v>
      </c>
      <c r="JV4" s="1">
        <v>0</v>
      </c>
      <c r="KB4" s="1">
        <v>0</v>
      </c>
      <c r="LG4" s="1">
        <v>0</v>
      </c>
      <c r="LT4" s="1">
        <v>0</v>
      </c>
      <c r="MA4" s="1">
        <v>0</v>
      </c>
      <c r="MF4" s="1">
        <v>0</v>
      </c>
      <c r="MM4" s="1">
        <v>0</v>
      </c>
      <c r="MS4" s="1">
        <v>0</v>
      </c>
      <c r="MU4" s="115"/>
      <c r="OI4" s="120"/>
      <c r="PD4" s="1">
        <v>0</v>
      </c>
      <c r="QF4" s="1">
        <v>0</v>
      </c>
      <c r="QY4" s="1">
        <v>0</v>
      </c>
      <c r="RK4" s="1">
        <v>0</v>
      </c>
      <c r="SA4" s="1">
        <v>0</v>
      </c>
      <c r="SG4" s="1">
        <v>0</v>
      </c>
      <c r="SO4" s="1">
        <v>0</v>
      </c>
      <c r="TB4" s="1">
        <v>0</v>
      </c>
      <c r="TS4" s="1">
        <v>0</v>
      </c>
      <c r="UD4" s="1">
        <v>0</v>
      </c>
      <c r="UG4" s="1">
        <v>0</v>
      </c>
      <c r="UQ4" s="1">
        <v>0</v>
      </c>
      <c r="VA4" s="1">
        <v>0</v>
      </c>
      <c r="VG4" s="1">
        <v>0</v>
      </c>
      <c r="WY4" s="1">
        <v>0</v>
      </c>
      <c r="XB4" s="1">
        <v>0</v>
      </c>
      <c r="XG4" s="1">
        <v>0</v>
      </c>
      <c r="XK4" s="108"/>
      <c r="XL4" s="1">
        <v>0</v>
      </c>
      <c r="XM4" s="1">
        <v>0</v>
      </c>
      <c r="XN4" s="1">
        <v>0</v>
      </c>
      <c r="XO4" s="1">
        <v>0</v>
      </c>
      <c r="XP4" s="1">
        <v>0</v>
      </c>
      <c r="XQ4" s="1">
        <v>0</v>
      </c>
      <c r="XR4" s="1">
        <v>0</v>
      </c>
      <c r="XS4" s="1">
        <v>0</v>
      </c>
      <c r="XT4" s="1">
        <v>0</v>
      </c>
      <c r="XU4" s="1">
        <v>0</v>
      </c>
      <c r="XV4" s="1">
        <v>0</v>
      </c>
      <c r="XW4" s="1">
        <v>0</v>
      </c>
      <c r="XX4" s="1">
        <v>0</v>
      </c>
      <c r="XY4" s="1">
        <v>0</v>
      </c>
      <c r="XZ4" s="1">
        <v>0</v>
      </c>
      <c r="YA4" s="1">
        <v>0</v>
      </c>
      <c r="YB4" s="1">
        <v>0</v>
      </c>
      <c r="YC4" s="1">
        <v>0</v>
      </c>
      <c r="YD4" s="132"/>
      <c r="YE4" s="133"/>
      <c r="YF4" s="133" t="e">
        <v>#DIV/0!</v>
      </c>
      <c r="YG4" s="130"/>
      <c r="YH4" s="130" t="e">
        <v>#DIV/0!</v>
      </c>
      <c r="YI4" s="129"/>
      <c r="YJ4" s="128" t="e">
        <v>#DIV/0!</v>
      </c>
      <c r="YK4" s="177"/>
      <c r="YL4">
        <v>1</v>
      </c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>
        <v>0</v>
      </c>
      <c r="ACD4" s="25" t="e">
        <v>#DIV/0!</v>
      </c>
      <c r="ACE4" s="11">
        <v>0</v>
      </c>
      <c r="ACF4" s="11" t="e">
        <v>#DIV/0!</v>
      </c>
      <c r="ACG4" s="1">
        <v>5</v>
      </c>
      <c r="ACH4" s="1">
        <v>1</v>
      </c>
      <c r="ACI4" s="11">
        <v>34000</v>
      </c>
      <c r="ACJ4" s="45">
        <v>1</v>
      </c>
      <c r="ACK4" s="13">
        <v>34000</v>
      </c>
      <c r="ACL4">
        <v>1</v>
      </c>
      <c r="ACM4" s="25">
        <v>34000</v>
      </c>
      <c r="ACN4" s="11">
        <v>34000</v>
      </c>
      <c r="ACO4" s="65"/>
      <c r="ACR4" s="1" t="s">
        <v>258</v>
      </c>
      <c r="ACZ4" s="1" t="s">
        <v>259</v>
      </c>
      <c r="ADD4" s="1" t="s">
        <v>189</v>
      </c>
      <c r="ADU4" s="1">
        <v>2</v>
      </c>
      <c r="ADV4" s="457"/>
      <c r="AEE4" s="1">
        <v>0</v>
      </c>
      <c r="AFN4" s="1">
        <v>1</v>
      </c>
      <c r="AGL4" s="1">
        <v>34000</v>
      </c>
      <c r="AGM4" s="11">
        <v>0</v>
      </c>
      <c r="AHJ4" s="1">
        <v>34000</v>
      </c>
      <c r="AHY4" s="1">
        <v>1</v>
      </c>
      <c r="AHZ4" s="1">
        <v>1</v>
      </c>
      <c r="AIJ4" s="1">
        <v>1</v>
      </c>
      <c r="AIK4" s="1">
        <v>3</v>
      </c>
      <c r="AIL4" s="1">
        <v>1</v>
      </c>
      <c r="AIY4" s="11"/>
      <c r="AIZ4" s="11"/>
      <c r="AJB4" s="11"/>
      <c r="AJC4" s="1">
        <v>34000</v>
      </c>
      <c r="AJD4" s="1">
        <v>1</v>
      </c>
      <c r="AJE4" s="1">
        <v>1</v>
      </c>
      <c r="AJF4" s="435">
        <v>100</v>
      </c>
      <c r="AJG4" s="45"/>
      <c r="AJH4" s="381">
        <v>34000</v>
      </c>
      <c r="AJI4" s="11" t="e">
        <v>#DIV/0!</v>
      </c>
      <c r="AJJ4" s="60"/>
      <c r="AJK4" s="12"/>
      <c r="AJW4" s="1">
        <v>0</v>
      </c>
      <c r="AJZ4" s="1">
        <v>0</v>
      </c>
      <c r="AKA4" s="60"/>
      <c r="AKB4" s="1" t="s">
        <v>260</v>
      </c>
      <c r="AKC4" s="1" t="s">
        <v>260</v>
      </c>
      <c r="AKD4" s="1" t="s">
        <v>261</v>
      </c>
      <c r="AKE4" s="1" t="s">
        <v>260</v>
      </c>
      <c r="AKF4" s="1" t="s">
        <v>260</v>
      </c>
      <c r="AKG4" s="1" t="s">
        <v>260</v>
      </c>
      <c r="AKH4" s="1" t="s">
        <v>260</v>
      </c>
      <c r="AKI4" s="1" t="s">
        <v>260</v>
      </c>
      <c r="AKJ4" s="1" t="s">
        <v>262</v>
      </c>
      <c r="AKK4" s="1" t="s">
        <v>260</v>
      </c>
      <c r="AKL4" s="1" t="s">
        <v>260</v>
      </c>
      <c r="AKM4" s="1" t="s">
        <v>260</v>
      </c>
      <c r="AKN4" s="1" t="s">
        <v>260</v>
      </c>
      <c r="AKO4" s="1" t="s">
        <v>260</v>
      </c>
      <c r="AKP4" s="1" t="s">
        <v>260</v>
      </c>
      <c r="AKQ4" s="1" t="s">
        <v>260</v>
      </c>
      <c r="AKR4" s="1" t="s">
        <v>263</v>
      </c>
      <c r="AKS4" s="1" t="s">
        <v>260</v>
      </c>
      <c r="AKT4" s="1" t="s">
        <v>260</v>
      </c>
      <c r="AKU4" s="1" t="s">
        <v>260</v>
      </c>
      <c r="AKV4" s="1" t="s">
        <v>260</v>
      </c>
      <c r="AKW4" s="1" t="s">
        <v>260</v>
      </c>
      <c r="AKX4" s="1" t="s">
        <v>260</v>
      </c>
      <c r="AKY4" s="1" t="s">
        <v>260</v>
      </c>
      <c r="AKZ4" s="1" t="s">
        <v>260</v>
      </c>
      <c r="ALA4" s="1" t="s">
        <v>260</v>
      </c>
      <c r="ALB4" s="1" t="s">
        <v>260</v>
      </c>
      <c r="ALC4" s="1" t="s">
        <v>260</v>
      </c>
      <c r="ALD4" s="1" t="s">
        <v>260</v>
      </c>
      <c r="ALE4" s="1" t="s">
        <v>260</v>
      </c>
      <c r="ALF4" s="1" t="s">
        <v>260</v>
      </c>
      <c r="ALG4" s="1" t="s">
        <v>260</v>
      </c>
      <c r="ALH4" s="1" t="s">
        <v>260</v>
      </c>
      <c r="ALI4" s="1" t="s">
        <v>260</v>
      </c>
      <c r="ALJ4" s="1" t="s">
        <v>260</v>
      </c>
      <c r="ALK4" s="1" t="s">
        <v>260</v>
      </c>
      <c r="ALL4" s="1" t="s">
        <v>260</v>
      </c>
      <c r="ALN4" s="11" t="e">
        <v>#DIV/0!</v>
      </c>
      <c r="ALO4" s="28">
        <v>34000</v>
      </c>
      <c r="ALU4" s="60"/>
      <c r="AMD4" s="1">
        <v>1</v>
      </c>
      <c r="AMJ4" s="403"/>
    </row>
    <row r="5" spans="1:1024" s="1" customFormat="1" ht="15" customHeight="1" x14ac:dyDescent="0.25">
      <c r="A5" s="268"/>
      <c r="B5" s="113">
        <v>149</v>
      </c>
      <c r="C5" s="473" t="s">
        <v>810</v>
      </c>
      <c r="D5" s="304" t="s">
        <v>819</v>
      </c>
      <c r="E5" s="1">
        <v>2003</v>
      </c>
      <c r="F5" s="1">
        <v>1</v>
      </c>
      <c r="G5" s="1">
        <v>1</v>
      </c>
      <c r="J5" s="1">
        <v>1</v>
      </c>
      <c r="K5" s="1">
        <v>2000</v>
      </c>
      <c r="L5" s="1">
        <v>2000</v>
      </c>
      <c r="M5" s="1">
        <v>1</v>
      </c>
      <c r="AD5" s="1">
        <v>1</v>
      </c>
      <c r="AW5" s="1">
        <v>1</v>
      </c>
      <c r="AY5" s="1">
        <v>1</v>
      </c>
      <c r="BA5" s="1">
        <v>1</v>
      </c>
      <c r="BB5" s="1">
        <v>13</v>
      </c>
      <c r="BE5" s="1">
        <v>1</v>
      </c>
      <c r="CG5" s="1">
        <v>1</v>
      </c>
      <c r="CH5" s="246"/>
      <c r="CP5" s="1">
        <v>0</v>
      </c>
      <c r="CS5" s="1">
        <v>0</v>
      </c>
      <c r="DO5" s="1">
        <v>0</v>
      </c>
      <c r="DX5" s="1">
        <v>0</v>
      </c>
      <c r="EE5" s="1">
        <v>0</v>
      </c>
      <c r="EH5" s="1">
        <v>0</v>
      </c>
      <c r="FF5" s="116"/>
      <c r="GP5" s="1">
        <v>0</v>
      </c>
      <c r="GY5" s="1">
        <v>0</v>
      </c>
      <c r="HC5" s="1">
        <v>0</v>
      </c>
      <c r="HS5" s="1">
        <v>0</v>
      </c>
      <c r="HX5" s="1">
        <v>0</v>
      </c>
      <c r="ID5" s="1">
        <v>0</v>
      </c>
      <c r="IN5" s="1">
        <v>0</v>
      </c>
      <c r="IW5" s="1">
        <v>0</v>
      </c>
      <c r="IZ5" s="1">
        <v>0</v>
      </c>
      <c r="JJ5" s="1">
        <v>0</v>
      </c>
      <c r="JV5" s="1">
        <v>0</v>
      </c>
      <c r="KB5" s="1">
        <v>0</v>
      </c>
      <c r="LG5" s="1">
        <v>0</v>
      </c>
      <c r="LT5" s="1">
        <v>0</v>
      </c>
      <c r="MA5" s="1">
        <v>0</v>
      </c>
      <c r="MF5" s="1">
        <v>0</v>
      </c>
      <c r="MM5" s="1">
        <v>0</v>
      </c>
      <c r="MS5" s="1">
        <v>0</v>
      </c>
      <c r="MU5" s="115"/>
      <c r="OI5" s="120"/>
      <c r="PD5" s="1">
        <v>0</v>
      </c>
      <c r="QF5" s="1">
        <v>0</v>
      </c>
      <c r="QY5" s="1">
        <v>0</v>
      </c>
      <c r="RK5" s="1">
        <v>0</v>
      </c>
      <c r="SA5" s="1">
        <v>0</v>
      </c>
      <c r="SG5" s="1">
        <v>0</v>
      </c>
      <c r="SO5" s="1">
        <v>0</v>
      </c>
      <c r="TB5" s="1">
        <v>0</v>
      </c>
      <c r="TS5" s="1">
        <v>0</v>
      </c>
      <c r="UD5" s="1">
        <v>0</v>
      </c>
      <c r="UG5" s="1">
        <v>0</v>
      </c>
      <c r="UQ5" s="1">
        <v>0</v>
      </c>
      <c r="VA5" s="1">
        <v>0</v>
      </c>
      <c r="VG5" s="1">
        <v>0</v>
      </c>
      <c r="WY5" s="1">
        <v>0</v>
      </c>
      <c r="XB5" s="1">
        <v>0</v>
      </c>
      <c r="XG5" s="1">
        <v>0</v>
      </c>
      <c r="XI5" s="1">
        <v>1</v>
      </c>
      <c r="XK5" s="108"/>
      <c r="XL5" s="1">
        <v>0</v>
      </c>
      <c r="XM5" s="1">
        <v>0</v>
      </c>
      <c r="XN5" s="1">
        <v>0</v>
      </c>
      <c r="XO5" s="1">
        <v>0</v>
      </c>
      <c r="XP5" s="1">
        <v>0</v>
      </c>
      <c r="XQ5" s="1">
        <v>0</v>
      </c>
      <c r="XR5" s="1">
        <v>0</v>
      </c>
      <c r="XS5" s="1">
        <v>0</v>
      </c>
      <c r="XT5" s="1">
        <v>0</v>
      </c>
      <c r="XU5" s="1">
        <v>0</v>
      </c>
      <c r="XV5" s="1">
        <v>0</v>
      </c>
      <c r="XW5" s="1">
        <v>0</v>
      </c>
      <c r="XX5" s="1">
        <v>0</v>
      </c>
      <c r="XY5" s="1">
        <v>0</v>
      </c>
      <c r="XZ5" s="1">
        <v>0</v>
      </c>
      <c r="YA5" s="1">
        <v>0</v>
      </c>
      <c r="YB5" s="1">
        <v>0</v>
      </c>
      <c r="YC5" s="1">
        <v>1</v>
      </c>
      <c r="YD5" s="132"/>
      <c r="YE5" s="133">
        <v>1</v>
      </c>
      <c r="YF5" s="133">
        <v>72000</v>
      </c>
      <c r="YG5" s="130">
        <v>1</v>
      </c>
      <c r="YH5" s="130">
        <v>72000</v>
      </c>
      <c r="YI5" s="129">
        <v>1</v>
      </c>
      <c r="YJ5" s="128">
        <v>72000</v>
      </c>
      <c r="YK5" s="177"/>
      <c r="YL5">
        <v>1</v>
      </c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>
        <v>0</v>
      </c>
      <c r="ACD5" s="25" t="e">
        <v>#DIV/0!</v>
      </c>
      <c r="ACE5" s="11">
        <v>1</v>
      </c>
      <c r="ACF5" s="11">
        <v>72000</v>
      </c>
      <c r="ACG5" s="1">
        <v>5</v>
      </c>
      <c r="ACH5" s="1">
        <v>1</v>
      </c>
      <c r="ACI5" s="11">
        <v>72000</v>
      </c>
      <c r="ACJ5" s="45">
        <v>1</v>
      </c>
      <c r="ACK5" s="13">
        <v>72000</v>
      </c>
      <c r="ACL5">
        <v>1</v>
      </c>
      <c r="ACM5" s="25">
        <v>72000</v>
      </c>
      <c r="ACN5" s="11">
        <v>72000</v>
      </c>
      <c r="ACO5" s="65"/>
      <c r="ACR5" s="1" t="s">
        <v>258</v>
      </c>
      <c r="ACZ5" s="1" t="s">
        <v>259</v>
      </c>
      <c r="ADD5" s="1" t="s">
        <v>185</v>
      </c>
      <c r="ADU5" s="1">
        <v>2</v>
      </c>
      <c r="ADV5" s="457"/>
      <c r="AEE5" s="1">
        <v>0</v>
      </c>
      <c r="AFM5" s="1">
        <v>1</v>
      </c>
      <c r="AGL5" s="1">
        <v>72000</v>
      </c>
      <c r="AGM5" s="11">
        <v>0</v>
      </c>
      <c r="AHJ5" s="1">
        <v>72000</v>
      </c>
      <c r="AIK5" s="1">
        <v>1</v>
      </c>
      <c r="AIL5" s="1">
        <v>1</v>
      </c>
      <c r="AIX5" s="1">
        <v>1</v>
      </c>
      <c r="AIY5" s="11"/>
      <c r="AIZ5" s="11"/>
      <c r="AJB5" s="11"/>
      <c r="AJC5" s="1">
        <v>72000</v>
      </c>
      <c r="AJD5" s="1">
        <v>1</v>
      </c>
      <c r="AJE5" s="1">
        <v>1</v>
      </c>
      <c r="AJF5" s="435">
        <v>100</v>
      </c>
      <c r="AJG5" s="45"/>
      <c r="AJH5" s="381">
        <v>72000</v>
      </c>
      <c r="AJI5" s="11">
        <v>72000</v>
      </c>
      <c r="AJJ5" s="60"/>
      <c r="AJK5" s="12"/>
      <c r="AJW5" s="1">
        <v>0</v>
      </c>
      <c r="AJZ5" s="1">
        <v>0</v>
      </c>
      <c r="AKA5" s="60"/>
      <c r="AKB5" s="1" t="s">
        <v>260</v>
      </c>
      <c r="AKC5" s="1" t="s">
        <v>260</v>
      </c>
      <c r="AKD5" s="1" t="s">
        <v>261</v>
      </c>
      <c r="AKE5" s="1" t="s">
        <v>260</v>
      </c>
      <c r="AKF5" s="1" t="s">
        <v>260</v>
      </c>
      <c r="AKG5" s="1" t="s">
        <v>260</v>
      </c>
      <c r="AKH5" s="1" t="s">
        <v>260</v>
      </c>
      <c r="AKI5" s="1" t="s">
        <v>260</v>
      </c>
      <c r="AKJ5" s="1" t="s">
        <v>262</v>
      </c>
      <c r="AKK5" s="1" t="s">
        <v>260</v>
      </c>
      <c r="AKL5" s="1" t="s">
        <v>260</v>
      </c>
      <c r="AKM5" s="1" t="s">
        <v>260</v>
      </c>
      <c r="AKN5" s="1" t="s">
        <v>260</v>
      </c>
      <c r="AKO5" s="1" t="s">
        <v>260</v>
      </c>
      <c r="AKP5" s="1" t="s">
        <v>260</v>
      </c>
      <c r="AKQ5" s="1" t="s">
        <v>260</v>
      </c>
      <c r="AKR5" s="1" t="s">
        <v>263</v>
      </c>
      <c r="AKS5" s="1" t="s">
        <v>260</v>
      </c>
      <c r="AKT5" s="1" t="s">
        <v>260</v>
      </c>
      <c r="AKU5" s="1" t="s">
        <v>260</v>
      </c>
      <c r="AKV5" s="1" t="s">
        <v>260</v>
      </c>
      <c r="AKW5" s="1" t="s">
        <v>260</v>
      </c>
      <c r="AKX5" s="1" t="s">
        <v>260</v>
      </c>
      <c r="AKY5" s="1" t="s">
        <v>260</v>
      </c>
      <c r="AKZ5" s="1" t="s">
        <v>260</v>
      </c>
      <c r="ALA5" s="1" t="s">
        <v>260</v>
      </c>
      <c r="ALB5" s="1" t="s">
        <v>260</v>
      </c>
      <c r="ALC5" s="1" t="s">
        <v>260</v>
      </c>
      <c r="ALD5" s="1" t="s">
        <v>260</v>
      </c>
      <c r="ALE5" s="1" t="s">
        <v>260</v>
      </c>
      <c r="ALF5" s="1" t="s">
        <v>260</v>
      </c>
      <c r="ALG5" s="1" t="s">
        <v>260</v>
      </c>
      <c r="ALH5" s="1" t="s">
        <v>260</v>
      </c>
      <c r="ALI5" s="1" t="s">
        <v>260</v>
      </c>
      <c r="ALJ5" s="1" t="s">
        <v>260</v>
      </c>
      <c r="ALK5" s="1" t="s">
        <v>260</v>
      </c>
      <c r="ALL5" s="1" t="s">
        <v>260</v>
      </c>
      <c r="ALN5" s="11" t="e">
        <v>#DIV/0!</v>
      </c>
      <c r="ALO5" s="28">
        <v>72000</v>
      </c>
      <c r="ALU5" s="60"/>
      <c r="ALV5" s="1">
        <v>1</v>
      </c>
      <c r="AMD5" s="1">
        <v>1</v>
      </c>
      <c r="AMJ5" s="403"/>
    </row>
    <row r="6" spans="1:1024" s="1" customFormat="1" ht="15" customHeight="1" x14ac:dyDescent="0.25">
      <c r="A6" s="268"/>
      <c r="B6" s="113">
        <v>150</v>
      </c>
      <c r="C6" s="473" t="s">
        <v>810</v>
      </c>
      <c r="D6" s="304" t="s">
        <v>820</v>
      </c>
      <c r="E6" s="1">
        <v>2003</v>
      </c>
      <c r="F6" s="1">
        <v>1</v>
      </c>
      <c r="G6" s="1">
        <v>1</v>
      </c>
      <c r="J6" s="1">
        <v>1</v>
      </c>
      <c r="K6" s="1">
        <v>2000</v>
      </c>
      <c r="L6" s="1">
        <v>2000</v>
      </c>
      <c r="M6" s="1">
        <v>1</v>
      </c>
      <c r="AD6" s="1">
        <v>1</v>
      </c>
      <c r="AW6" s="1">
        <v>1</v>
      </c>
      <c r="AY6" s="1">
        <v>1</v>
      </c>
      <c r="BA6" s="1">
        <v>1</v>
      </c>
      <c r="BB6" s="1">
        <v>13</v>
      </c>
      <c r="BE6" s="1">
        <v>1</v>
      </c>
      <c r="BG6" s="1">
        <v>3</v>
      </c>
      <c r="CG6" s="1">
        <v>1</v>
      </c>
      <c r="CH6" s="246"/>
      <c r="CP6" s="1">
        <v>0</v>
      </c>
      <c r="CS6" s="1">
        <v>0</v>
      </c>
      <c r="DO6" s="1">
        <v>0</v>
      </c>
      <c r="DX6" s="1">
        <v>0</v>
      </c>
      <c r="EE6" s="1">
        <v>0</v>
      </c>
      <c r="EH6" s="1">
        <v>0</v>
      </c>
      <c r="FF6" s="116"/>
      <c r="GP6" s="1">
        <v>0</v>
      </c>
      <c r="GY6" s="1">
        <v>0</v>
      </c>
      <c r="HC6" s="1">
        <v>0</v>
      </c>
      <c r="HS6" s="1">
        <v>0</v>
      </c>
      <c r="HX6" s="1">
        <v>0</v>
      </c>
      <c r="ID6" s="1">
        <v>0</v>
      </c>
      <c r="IN6" s="1">
        <v>0</v>
      </c>
      <c r="IW6" s="1">
        <v>0</v>
      </c>
      <c r="IZ6" s="1">
        <v>0</v>
      </c>
      <c r="JJ6" s="1">
        <v>0</v>
      </c>
      <c r="JV6" s="1">
        <v>0</v>
      </c>
      <c r="KB6" s="1">
        <v>0</v>
      </c>
      <c r="LG6" s="1">
        <v>0</v>
      </c>
      <c r="LT6" s="1">
        <v>0</v>
      </c>
      <c r="MA6" s="1">
        <v>0</v>
      </c>
      <c r="MF6" s="1">
        <v>0</v>
      </c>
      <c r="MM6" s="1">
        <v>0</v>
      </c>
      <c r="MS6" s="1">
        <v>0</v>
      </c>
      <c r="MU6" s="115"/>
      <c r="OI6" s="120"/>
      <c r="PD6" s="1">
        <v>0</v>
      </c>
      <c r="QF6" s="1">
        <v>0</v>
      </c>
      <c r="QY6" s="1">
        <v>0</v>
      </c>
      <c r="RK6" s="1">
        <v>0</v>
      </c>
      <c r="SA6" s="1">
        <v>0</v>
      </c>
      <c r="SG6" s="1">
        <v>0</v>
      </c>
      <c r="SO6" s="1">
        <v>0</v>
      </c>
      <c r="TB6" s="1">
        <v>0</v>
      </c>
      <c r="TS6" s="1">
        <v>0</v>
      </c>
      <c r="UD6" s="1">
        <v>0</v>
      </c>
      <c r="UG6" s="1">
        <v>0</v>
      </c>
      <c r="UQ6" s="1">
        <v>0</v>
      </c>
      <c r="VA6" s="1">
        <v>0</v>
      </c>
      <c r="VG6" s="1">
        <v>0</v>
      </c>
      <c r="WY6" s="1">
        <v>0</v>
      </c>
      <c r="XB6" s="1">
        <v>0</v>
      </c>
      <c r="XG6" s="1">
        <v>0</v>
      </c>
      <c r="XI6" s="1">
        <v>1</v>
      </c>
      <c r="XK6" s="108"/>
      <c r="XL6" s="1">
        <v>0</v>
      </c>
      <c r="XM6" s="1">
        <v>0</v>
      </c>
      <c r="XN6" s="1">
        <v>0</v>
      </c>
      <c r="XO6" s="1">
        <v>0</v>
      </c>
      <c r="XP6" s="1">
        <v>0</v>
      </c>
      <c r="XQ6" s="1">
        <v>0</v>
      </c>
      <c r="XR6" s="1">
        <v>0</v>
      </c>
      <c r="XS6" s="1">
        <v>0</v>
      </c>
      <c r="XT6" s="1">
        <v>0</v>
      </c>
      <c r="XU6" s="1">
        <v>0</v>
      </c>
      <c r="XV6" s="1">
        <v>0</v>
      </c>
      <c r="XW6" s="1">
        <v>0</v>
      </c>
      <c r="XX6" s="1">
        <v>0</v>
      </c>
      <c r="XY6" s="1">
        <v>0</v>
      </c>
      <c r="XZ6" s="1">
        <v>0</v>
      </c>
      <c r="YA6" s="1">
        <v>0</v>
      </c>
      <c r="YB6" s="1">
        <v>0</v>
      </c>
      <c r="YC6" s="1">
        <v>1</v>
      </c>
      <c r="YD6" s="132"/>
      <c r="YE6" s="133">
        <v>1</v>
      </c>
      <c r="YF6" s="133">
        <v>50000</v>
      </c>
      <c r="YG6" s="130">
        <v>1</v>
      </c>
      <c r="YH6" s="130">
        <v>50000</v>
      </c>
      <c r="YI6" s="129">
        <v>1</v>
      </c>
      <c r="YJ6" s="128">
        <v>50000</v>
      </c>
      <c r="YK6" s="177"/>
      <c r="YL6">
        <v>1</v>
      </c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>
        <v>0</v>
      </c>
      <c r="ACD6" s="25" t="e">
        <v>#DIV/0!</v>
      </c>
      <c r="ACE6" s="11">
        <v>1</v>
      </c>
      <c r="ACF6" s="11">
        <v>50000</v>
      </c>
      <c r="ACG6" s="1">
        <v>5</v>
      </c>
      <c r="ACH6" s="1">
        <v>1</v>
      </c>
      <c r="ACI6" s="11">
        <v>50000</v>
      </c>
      <c r="ACJ6" s="45">
        <v>1</v>
      </c>
      <c r="ACK6" s="13">
        <v>50000</v>
      </c>
      <c r="ACL6">
        <v>1</v>
      </c>
      <c r="ACM6" s="25">
        <v>50000</v>
      </c>
      <c r="ACN6" s="11">
        <v>50000</v>
      </c>
      <c r="ACO6" s="65"/>
      <c r="ACR6" s="39" t="s">
        <v>407</v>
      </c>
      <c r="ACZ6" s="1" t="s">
        <v>259</v>
      </c>
      <c r="ADD6" s="1" t="s">
        <v>189</v>
      </c>
      <c r="ADU6" s="1">
        <v>2</v>
      </c>
      <c r="ADV6" s="457"/>
      <c r="AEE6" s="1">
        <v>0</v>
      </c>
      <c r="AFM6" s="1">
        <v>1</v>
      </c>
      <c r="AGL6" s="1">
        <v>50000</v>
      </c>
      <c r="AGM6" s="11">
        <v>0</v>
      </c>
      <c r="AHJ6" s="1">
        <v>50000</v>
      </c>
      <c r="AIK6" s="1">
        <v>1</v>
      </c>
      <c r="AIL6" s="1">
        <v>1</v>
      </c>
      <c r="AIY6" s="11"/>
      <c r="AIZ6" s="11"/>
      <c r="AJB6" s="11"/>
      <c r="AJC6" s="1">
        <v>50000</v>
      </c>
      <c r="AJD6" s="1">
        <v>1</v>
      </c>
      <c r="AJE6" s="1">
        <v>1</v>
      </c>
      <c r="AJF6" s="435">
        <v>100</v>
      </c>
      <c r="AJG6" s="45"/>
      <c r="AJH6" s="381">
        <v>50000</v>
      </c>
      <c r="AJI6" s="11">
        <v>50000</v>
      </c>
      <c r="AJJ6" s="60"/>
      <c r="AJK6" s="12"/>
      <c r="AJW6" s="1">
        <v>0</v>
      </c>
      <c r="AJZ6" s="1">
        <v>0</v>
      </c>
      <c r="AKA6" s="60"/>
      <c r="AKB6" s="1" t="s">
        <v>260</v>
      </c>
      <c r="AKC6" s="1" t="s">
        <v>260</v>
      </c>
      <c r="AKD6" s="1" t="s">
        <v>261</v>
      </c>
      <c r="AKE6" s="1" t="s">
        <v>260</v>
      </c>
      <c r="AKF6" s="1" t="s">
        <v>260</v>
      </c>
      <c r="AKG6" s="1" t="s">
        <v>260</v>
      </c>
      <c r="AKH6" s="1" t="s">
        <v>260</v>
      </c>
      <c r="AKI6" s="1" t="s">
        <v>260</v>
      </c>
      <c r="AKJ6" s="1" t="s">
        <v>262</v>
      </c>
      <c r="AKK6" s="1" t="s">
        <v>260</v>
      </c>
      <c r="AKL6" s="1" t="s">
        <v>260</v>
      </c>
      <c r="AKM6" s="1" t="s">
        <v>260</v>
      </c>
      <c r="AKN6" s="1" t="s">
        <v>260</v>
      </c>
      <c r="AKO6" s="1" t="s">
        <v>260</v>
      </c>
      <c r="AKP6" s="1" t="s">
        <v>260</v>
      </c>
      <c r="AKQ6" s="1" t="s">
        <v>260</v>
      </c>
      <c r="AKR6" s="1" t="s">
        <v>263</v>
      </c>
      <c r="AKS6" s="1" t="s">
        <v>260</v>
      </c>
      <c r="AKT6" s="1" t="s">
        <v>260</v>
      </c>
      <c r="AKU6" s="1" t="s">
        <v>260</v>
      </c>
      <c r="AKV6" s="1" t="s">
        <v>260</v>
      </c>
      <c r="AKW6" s="1" t="s">
        <v>260</v>
      </c>
      <c r="AKX6" s="1" t="s">
        <v>260</v>
      </c>
      <c r="AKY6" s="1" t="s">
        <v>260</v>
      </c>
      <c r="AKZ6" s="1" t="s">
        <v>260</v>
      </c>
      <c r="ALA6" s="1" t="s">
        <v>260</v>
      </c>
      <c r="ALB6" s="1" t="s">
        <v>260</v>
      </c>
      <c r="ALC6" s="1" t="s">
        <v>260</v>
      </c>
      <c r="ALD6" s="1" t="s">
        <v>260</v>
      </c>
      <c r="ALE6" s="1" t="s">
        <v>260</v>
      </c>
      <c r="ALF6" s="1" t="s">
        <v>260</v>
      </c>
      <c r="ALG6" s="1" t="s">
        <v>260</v>
      </c>
      <c r="ALH6" s="1" t="s">
        <v>260</v>
      </c>
      <c r="ALI6" s="1" t="s">
        <v>260</v>
      </c>
      <c r="ALJ6" s="1" t="s">
        <v>260</v>
      </c>
      <c r="ALK6" s="1" t="s">
        <v>260</v>
      </c>
      <c r="ALL6" s="1" t="s">
        <v>260</v>
      </c>
      <c r="ALN6" s="11" t="e">
        <v>#DIV/0!</v>
      </c>
      <c r="ALO6" s="28">
        <v>50000</v>
      </c>
      <c r="ALU6" s="60"/>
      <c r="ALV6" s="1">
        <v>1</v>
      </c>
      <c r="AMC6" s="1">
        <v>1</v>
      </c>
      <c r="AMD6" s="1">
        <v>1</v>
      </c>
      <c r="AMJ6" s="403"/>
    </row>
    <row r="7" spans="1:1024" s="1" customFormat="1" ht="15" customHeight="1" x14ac:dyDescent="0.25">
      <c r="A7" s="268"/>
      <c r="B7" s="113">
        <v>152</v>
      </c>
      <c r="C7" s="473" t="s">
        <v>810</v>
      </c>
      <c r="D7" s="304" t="s">
        <v>822</v>
      </c>
      <c r="E7" s="1">
        <v>2003</v>
      </c>
      <c r="F7" s="1">
        <v>1</v>
      </c>
      <c r="G7" s="1">
        <v>1</v>
      </c>
      <c r="J7" s="1">
        <v>1</v>
      </c>
      <c r="K7" s="1">
        <v>1997</v>
      </c>
      <c r="L7" s="1">
        <v>2001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W7" s="1">
        <v>1</v>
      </c>
      <c r="AY7" s="1">
        <v>1</v>
      </c>
      <c r="BA7" s="1">
        <v>1</v>
      </c>
      <c r="BB7" s="1">
        <v>13</v>
      </c>
      <c r="BE7" s="1">
        <v>1</v>
      </c>
      <c r="BG7" s="1">
        <v>3</v>
      </c>
      <c r="CG7" s="1">
        <v>1</v>
      </c>
      <c r="CH7" s="246"/>
      <c r="CP7" s="1">
        <v>0</v>
      </c>
      <c r="CS7" s="1">
        <v>0</v>
      </c>
      <c r="DO7" s="1">
        <v>0</v>
      </c>
      <c r="DX7" s="1">
        <v>0</v>
      </c>
      <c r="EE7" s="1">
        <v>0</v>
      </c>
      <c r="EH7" s="1">
        <v>0</v>
      </c>
      <c r="FF7" s="116"/>
      <c r="GP7" s="1">
        <v>0</v>
      </c>
      <c r="GY7" s="1">
        <v>0</v>
      </c>
      <c r="HC7" s="1">
        <v>0</v>
      </c>
      <c r="HS7" s="1">
        <v>0</v>
      </c>
      <c r="HX7" s="1">
        <v>0</v>
      </c>
      <c r="ID7" s="1">
        <v>0</v>
      </c>
      <c r="IN7" s="1">
        <v>0</v>
      </c>
      <c r="IW7" s="1">
        <v>0</v>
      </c>
      <c r="IZ7" s="1">
        <v>0</v>
      </c>
      <c r="JJ7" s="1">
        <v>0</v>
      </c>
      <c r="JV7" s="1">
        <v>0</v>
      </c>
      <c r="KB7" s="1">
        <v>0</v>
      </c>
      <c r="LG7" s="1">
        <v>0</v>
      </c>
      <c r="LT7" s="1">
        <v>0</v>
      </c>
      <c r="MA7" s="1">
        <v>0</v>
      </c>
      <c r="MF7" s="1">
        <v>0</v>
      </c>
      <c r="MM7" s="1">
        <v>0</v>
      </c>
      <c r="MS7" s="1">
        <v>0</v>
      </c>
      <c r="MU7" s="115"/>
      <c r="OI7" s="120"/>
      <c r="PD7" s="1">
        <v>0</v>
      </c>
      <c r="QF7" s="1">
        <v>0</v>
      </c>
      <c r="QY7" s="1">
        <v>0</v>
      </c>
      <c r="RK7" s="1">
        <v>0</v>
      </c>
      <c r="SA7" s="1">
        <v>0</v>
      </c>
      <c r="SG7" s="1">
        <v>0</v>
      </c>
      <c r="SO7" s="1">
        <v>0</v>
      </c>
      <c r="TB7" s="1">
        <v>0</v>
      </c>
      <c r="TS7" s="1">
        <v>0</v>
      </c>
      <c r="UD7" s="1">
        <v>0</v>
      </c>
      <c r="UG7" s="1">
        <v>0</v>
      </c>
      <c r="UQ7" s="1">
        <v>0</v>
      </c>
      <c r="VA7" s="1">
        <v>0</v>
      </c>
      <c r="VG7" s="1">
        <v>0</v>
      </c>
      <c r="WY7" s="1">
        <v>0</v>
      </c>
      <c r="XB7" s="1">
        <v>0</v>
      </c>
      <c r="XG7" s="1">
        <v>0</v>
      </c>
      <c r="XK7" s="108"/>
      <c r="XL7" s="1">
        <v>0</v>
      </c>
      <c r="XM7" s="1">
        <v>0</v>
      </c>
      <c r="XN7" s="1">
        <v>0</v>
      </c>
      <c r="XO7" s="1">
        <v>0</v>
      </c>
      <c r="XP7" s="1">
        <v>0</v>
      </c>
      <c r="XQ7" s="1">
        <v>0</v>
      </c>
      <c r="XR7" s="1">
        <v>0</v>
      </c>
      <c r="XS7" s="1">
        <v>0</v>
      </c>
      <c r="XT7" s="1">
        <v>0</v>
      </c>
      <c r="XU7" s="1">
        <v>0</v>
      </c>
      <c r="XV7" s="1">
        <v>0</v>
      </c>
      <c r="XW7" s="1">
        <v>0</v>
      </c>
      <c r="XX7" s="1">
        <v>0</v>
      </c>
      <c r="XY7" s="1">
        <v>0</v>
      </c>
      <c r="XZ7" s="1">
        <v>0</v>
      </c>
      <c r="YA7" s="1">
        <v>0</v>
      </c>
      <c r="YB7" s="1">
        <v>0</v>
      </c>
      <c r="YC7" s="1">
        <v>0</v>
      </c>
      <c r="YD7" s="132"/>
      <c r="YE7" s="133"/>
      <c r="YF7" s="133" t="e">
        <v>#DIV/0!</v>
      </c>
      <c r="YG7" s="130"/>
      <c r="YH7" s="130" t="e">
        <v>#DIV/0!</v>
      </c>
      <c r="YI7" s="129"/>
      <c r="YJ7" s="128" t="e">
        <v>#DIV/0!</v>
      </c>
      <c r="YK7" s="177"/>
      <c r="YL7">
        <v>1</v>
      </c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>
        <v>0</v>
      </c>
      <c r="ACD7" s="25" t="e">
        <v>#DIV/0!</v>
      </c>
      <c r="ACE7" s="11">
        <v>0</v>
      </c>
      <c r="ACF7" s="11" t="e">
        <v>#DIV/0!</v>
      </c>
      <c r="ACG7" s="1">
        <v>5</v>
      </c>
      <c r="ACH7" s="1">
        <v>1</v>
      </c>
      <c r="ACI7" s="11">
        <v>69000</v>
      </c>
      <c r="ACJ7" s="45">
        <v>1</v>
      </c>
      <c r="ACK7" s="13">
        <v>69000</v>
      </c>
      <c r="ACL7">
        <v>1</v>
      </c>
      <c r="ACM7" s="25">
        <v>69000</v>
      </c>
      <c r="ACN7" s="11">
        <v>69000</v>
      </c>
      <c r="ACO7" s="65"/>
      <c r="ACP7" s="1">
        <v>1</v>
      </c>
      <c r="ACQ7" s="1">
        <v>1</v>
      </c>
      <c r="ACR7" s="1" t="s">
        <v>258</v>
      </c>
      <c r="ACZ7" s="1" t="s">
        <v>259</v>
      </c>
      <c r="ADD7" s="1" t="s">
        <v>185</v>
      </c>
      <c r="ADU7" s="1">
        <v>2</v>
      </c>
      <c r="ADV7" s="457"/>
      <c r="AEE7" s="1">
        <v>0</v>
      </c>
      <c r="AFN7" s="1">
        <v>1</v>
      </c>
      <c r="AGL7" s="1">
        <v>69000</v>
      </c>
      <c r="AGM7" s="11">
        <v>0</v>
      </c>
      <c r="AHJ7" s="1">
        <v>69000</v>
      </c>
      <c r="AIA7" s="1">
        <v>1</v>
      </c>
      <c r="AIB7" s="1">
        <v>1</v>
      </c>
      <c r="AIG7" s="1">
        <v>1</v>
      </c>
      <c r="AIH7" s="1">
        <v>1</v>
      </c>
      <c r="AIJ7" s="1">
        <v>1</v>
      </c>
      <c r="AIK7" s="1">
        <v>1</v>
      </c>
      <c r="AIL7" s="1">
        <v>1</v>
      </c>
      <c r="AIY7" s="11"/>
      <c r="AIZ7" s="11"/>
      <c r="AJB7" s="11"/>
      <c r="AJC7" s="1">
        <v>69000</v>
      </c>
      <c r="AJD7" s="1">
        <v>1</v>
      </c>
      <c r="AJE7" s="1">
        <v>1</v>
      </c>
      <c r="AJF7" s="435">
        <v>100</v>
      </c>
      <c r="AJG7" s="45"/>
      <c r="AJH7" s="381">
        <v>69000</v>
      </c>
      <c r="AJI7" s="11" t="e">
        <v>#DIV/0!</v>
      </c>
      <c r="AJJ7" s="60"/>
      <c r="AJK7" s="12"/>
      <c r="AJW7" s="1">
        <v>0</v>
      </c>
      <c r="AJZ7" s="1">
        <v>0</v>
      </c>
      <c r="AKA7" s="60"/>
      <c r="AKB7" s="1" t="s">
        <v>260</v>
      </c>
      <c r="AKC7" s="1" t="s">
        <v>260</v>
      </c>
      <c r="AKD7" s="1" t="s">
        <v>261</v>
      </c>
      <c r="AKE7" s="1" t="s">
        <v>260</v>
      </c>
      <c r="AKF7" s="1" t="s">
        <v>260</v>
      </c>
      <c r="AKG7" s="1" t="s">
        <v>260</v>
      </c>
      <c r="AKH7" s="1" t="s">
        <v>260</v>
      </c>
      <c r="AKI7" s="1" t="s">
        <v>260</v>
      </c>
      <c r="AKJ7" s="1" t="s">
        <v>262</v>
      </c>
      <c r="AKK7" s="1" t="s">
        <v>260</v>
      </c>
      <c r="AKL7" s="1" t="s">
        <v>260</v>
      </c>
      <c r="AKM7" s="1" t="s">
        <v>260</v>
      </c>
      <c r="AKN7" s="1" t="s">
        <v>260</v>
      </c>
      <c r="AKO7" s="1" t="s">
        <v>260</v>
      </c>
      <c r="AKP7" s="1" t="s">
        <v>260</v>
      </c>
      <c r="AKQ7" s="1" t="s">
        <v>260</v>
      </c>
      <c r="AKR7" s="1" t="s">
        <v>263</v>
      </c>
      <c r="AKS7" s="1" t="s">
        <v>260</v>
      </c>
      <c r="AKT7" s="1" t="s">
        <v>260</v>
      </c>
      <c r="AKU7" s="1" t="s">
        <v>260</v>
      </c>
      <c r="AKV7" s="1" t="s">
        <v>260</v>
      </c>
      <c r="AKW7" s="1" t="s">
        <v>260</v>
      </c>
      <c r="AKX7" s="1" t="s">
        <v>260</v>
      </c>
      <c r="AKY7" s="1" t="s">
        <v>260</v>
      </c>
      <c r="AKZ7" s="1" t="s">
        <v>260</v>
      </c>
      <c r="ALA7" s="1" t="s">
        <v>260</v>
      </c>
      <c r="ALB7" s="1" t="s">
        <v>260</v>
      </c>
      <c r="ALC7" s="1" t="s">
        <v>260</v>
      </c>
      <c r="ALD7" s="1" t="s">
        <v>260</v>
      </c>
      <c r="ALE7" s="1" t="s">
        <v>260</v>
      </c>
      <c r="ALF7" s="1" t="s">
        <v>260</v>
      </c>
      <c r="ALG7" s="1" t="s">
        <v>260</v>
      </c>
      <c r="ALH7" s="1" t="s">
        <v>260</v>
      </c>
      <c r="ALI7" s="1" t="s">
        <v>260</v>
      </c>
      <c r="ALJ7" s="1" t="s">
        <v>260</v>
      </c>
      <c r="ALK7" s="1" t="s">
        <v>260</v>
      </c>
      <c r="ALL7" s="1" t="s">
        <v>260</v>
      </c>
      <c r="ALN7" s="11" t="e">
        <v>#DIV/0!</v>
      </c>
      <c r="ALO7" s="28">
        <v>69000</v>
      </c>
      <c r="ALU7" s="60"/>
      <c r="ALV7" s="1">
        <v>1</v>
      </c>
      <c r="ALZ7" s="1">
        <v>1</v>
      </c>
      <c r="AMD7" s="1">
        <v>1</v>
      </c>
      <c r="AMJ7" s="403"/>
    </row>
    <row r="8" spans="1:1024" s="1" customFormat="1" ht="15" customHeight="1" x14ac:dyDescent="0.25">
      <c r="A8" s="268"/>
      <c r="B8" s="113">
        <v>153</v>
      </c>
      <c r="C8" s="473" t="s">
        <v>810</v>
      </c>
      <c r="D8" s="304" t="s">
        <v>823</v>
      </c>
      <c r="E8" s="1">
        <v>2003</v>
      </c>
      <c r="F8" s="1">
        <v>1</v>
      </c>
      <c r="G8" s="1">
        <v>1</v>
      </c>
      <c r="J8" s="1">
        <v>1</v>
      </c>
      <c r="K8" s="1">
        <v>1998</v>
      </c>
      <c r="L8" s="1">
        <v>2000</v>
      </c>
      <c r="AB8" s="1">
        <v>1</v>
      </c>
      <c r="AC8" s="1">
        <v>1</v>
      </c>
      <c r="AD8" s="1">
        <v>1</v>
      </c>
      <c r="AW8" s="1">
        <v>1</v>
      </c>
      <c r="AY8" s="1">
        <v>1</v>
      </c>
      <c r="BA8" s="1">
        <v>1</v>
      </c>
      <c r="BB8" s="1">
        <v>13</v>
      </c>
      <c r="BE8" s="1">
        <v>1</v>
      </c>
      <c r="BG8" s="1">
        <v>3</v>
      </c>
      <c r="CG8" s="1">
        <v>1</v>
      </c>
      <c r="CH8" s="246"/>
      <c r="CP8" s="1">
        <v>0</v>
      </c>
      <c r="CS8" s="1">
        <v>0</v>
      </c>
      <c r="DO8" s="1">
        <v>0</v>
      </c>
      <c r="DX8" s="1">
        <v>0</v>
      </c>
      <c r="EE8" s="1">
        <v>0</v>
      </c>
      <c r="EH8" s="1">
        <v>0</v>
      </c>
      <c r="FF8" s="116"/>
      <c r="GP8" s="1">
        <v>0</v>
      </c>
      <c r="GY8" s="1">
        <v>0</v>
      </c>
      <c r="HC8" s="1">
        <v>0</v>
      </c>
      <c r="HS8" s="1">
        <v>0</v>
      </c>
      <c r="HX8" s="1">
        <v>0</v>
      </c>
      <c r="ID8" s="1">
        <v>0</v>
      </c>
      <c r="IN8" s="1">
        <v>0</v>
      </c>
      <c r="IW8" s="1">
        <v>0</v>
      </c>
      <c r="IZ8" s="1">
        <v>0</v>
      </c>
      <c r="JJ8" s="1">
        <v>0</v>
      </c>
      <c r="JV8" s="1">
        <v>0</v>
      </c>
      <c r="KB8" s="1">
        <v>0</v>
      </c>
      <c r="LG8" s="1">
        <v>0</v>
      </c>
      <c r="LT8" s="1">
        <v>0</v>
      </c>
      <c r="MA8" s="1">
        <v>0</v>
      </c>
      <c r="MF8" s="1">
        <v>0</v>
      </c>
      <c r="MM8" s="1">
        <v>0</v>
      </c>
      <c r="MS8" s="1">
        <v>0</v>
      </c>
      <c r="MU8" s="115"/>
      <c r="OI8" s="120"/>
      <c r="PD8" s="1">
        <v>0</v>
      </c>
      <c r="QF8" s="1">
        <v>0</v>
      </c>
      <c r="QY8" s="1">
        <v>0</v>
      </c>
      <c r="RK8" s="1">
        <v>0</v>
      </c>
      <c r="SA8" s="1">
        <v>0</v>
      </c>
      <c r="SG8" s="1">
        <v>0</v>
      </c>
      <c r="SO8" s="1">
        <v>0</v>
      </c>
      <c r="TB8" s="1">
        <v>0</v>
      </c>
      <c r="TS8" s="1">
        <v>0</v>
      </c>
      <c r="UD8" s="1">
        <v>0</v>
      </c>
      <c r="UG8" s="1">
        <v>0</v>
      </c>
      <c r="UQ8" s="1">
        <v>0</v>
      </c>
      <c r="VA8" s="1">
        <v>0</v>
      </c>
      <c r="VG8" s="1">
        <v>0</v>
      </c>
      <c r="WY8" s="1">
        <v>0</v>
      </c>
      <c r="XB8" s="1">
        <v>0</v>
      </c>
      <c r="XG8" s="1">
        <v>0</v>
      </c>
      <c r="XI8" s="1">
        <v>1</v>
      </c>
      <c r="XK8" s="108"/>
      <c r="XL8" s="1">
        <v>0</v>
      </c>
      <c r="XM8" s="1">
        <v>0</v>
      </c>
      <c r="XN8" s="1">
        <v>0</v>
      </c>
      <c r="XO8" s="1">
        <v>0</v>
      </c>
      <c r="XP8" s="1">
        <v>0</v>
      </c>
      <c r="XQ8" s="1">
        <v>0</v>
      </c>
      <c r="XR8" s="1">
        <v>0</v>
      </c>
      <c r="XS8" s="1">
        <v>0</v>
      </c>
      <c r="XT8" s="1">
        <v>0</v>
      </c>
      <c r="XU8" s="1">
        <v>0</v>
      </c>
      <c r="XV8" s="1">
        <v>0</v>
      </c>
      <c r="XW8" s="1">
        <v>0</v>
      </c>
      <c r="XX8" s="1">
        <v>0</v>
      </c>
      <c r="XY8" s="1">
        <v>0</v>
      </c>
      <c r="XZ8" s="1">
        <v>0</v>
      </c>
      <c r="YA8" s="1">
        <v>0</v>
      </c>
      <c r="YB8" s="1">
        <v>0</v>
      </c>
      <c r="YC8" s="1">
        <v>1</v>
      </c>
      <c r="YD8" s="132"/>
      <c r="YE8" s="133">
        <v>1</v>
      </c>
      <c r="YF8" s="133">
        <v>77000</v>
      </c>
      <c r="YG8" s="130">
        <v>1</v>
      </c>
      <c r="YH8" s="130">
        <v>77000</v>
      </c>
      <c r="YI8" s="129">
        <v>1</v>
      </c>
      <c r="YJ8" s="128">
        <v>77000</v>
      </c>
      <c r="YK8" s="177"/>
      <c r="YL8">
        <v>1</v>
      </c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>
        <v>0</v>
      </c>
      <c r="ACD8" s="25" t="e">
        <v>#DIV/0!</v>
      </c>
      <c r="ACE8" s="11">
        <v>1</v>
      </c>
      <c r="ACF8" s="11">
        <v>77000</v>
      </c>
      <c r="ACG8" s="1">
        <v>5</v>
      </c>
      <c r="ACH8" s="1">
        <v>1</v>
      </c>
      <c r="ACI8" s="11">
        <v>77000</v>
      </c>
      <c r="ACJ8" s="45">
        <v>1</v>
      </c>
      <c r="ACK8" s="13">
        <v>77000</v>
      </c>
      <c r="ACL8">
        <v>1</v>
      </c>
      <c r="ACM8" s="25">
        <v>77000</v>
      </c>
      <c r="ACN8" s="11">
        <v>77000</v>
      </c>
      <c r="ACO8" s="65"/>
      <c r="ACP8" s="1">
        <v>1</v>
      </c>
      <c r="ACQ8" s="1">
        <v>1</v>
      </c>
      <c r="ACR8" s="1" t="s">
        <v>258</v>
      </c>
      <c r="ACZ8" s="1" t="s">
        <v>259</v>
      </c>
      <c r="ADD8" s="1" t="s">
        <v>189</v>
      </c>
      <c r="ADU8" s="1">
        <v>2</v>
      </c>
      <c r="ADV8" s="457"/>
      <c r="AEE8" s="1">
        <v>0</v>
      </c>
      <c r="AFN8" s="1">
        <v>1</v>
      </c>
      <c r="AGL8" s="1">
        <v>77000</v>
      </c>
      <c r="AGM8" s="11">
        <v>0</v>
      </c>
      <c r="AHJ8" s="1">
        <v>77000</v>
      </c>
      <c r="AIG8" s="1">
        <v>1</v>
      </c>
      <c r="AIH8" s="1">
        <v>1</v>
      </c>
      <c r="AIJ8" s="1">
        <v>1</v>
      </c>
      <c r="AIK8" s="1">
        <v>2</v>
      </c>
      <c r="AIL8" s="1">
        <v>1</v>
      </c>
      <c r="AIY8" s="11"/>
      <c r="AIZ8" s="11"/>
      <c r="AJB8" s="11"/>
      <c r="AJC8" s="1">
        <v>77000</v>
      </c>
      <c r="AJD8" s="1">
        <v>1</v>
      </c>
      <c r="AJE8" s="1">
        <v>1</v>
      </c>
      <c r="AJF8" s="435">
        <v>100</v>
      </c>
      <c r="AJG8" s="45"/>
      <c r="AJH8" s="381">
        <v>77000</v>
      </c>
      <c r="AJI8" s="11">
        <v>77000</v>
      </c>
      <c r="AJJ8" s="60"/>
      <c r="AJK8" s="12"/>
      <c r="AJW8" s="1">
        <v>0</v>
      </c>
      <c r="AJZ8" s="1">
        <v>0</v>
      </c>
      <c r="AKA8" s="60"/>
      <c r="AKB8" s="1" t="s">
        <v>260</v>
      </c>
      <c r="AKC8" s="1" t="s">
        <v>260</v>
      </c>
      <c r="AKD8" s="1" t="s">
        <v>261</v>
      </c>
      <c r="AKE8" s="1" t="s">
        <v>260</v>
      </c>
      <c r="AKF8" s="1" t="s">
        <v>260</v>
      </c>
      <c r="AKG8" s="1" t="s">
        <v>260</v>
      </c>
      <c r="AKH8" s="1" t="s">
        <v>260</v>
      </c>
      <c r="AKI8" s="1" t="s">
        <v>260</v>
      </c>
      <c r="AKJ8" s="1" t="s">
        <v>262</v>
      </c>
      <c r="AKK8" s="1" t="s">
        <v>260</v>
      </c>
      <c r="AKL8" s="1" t="s">
        <v>260</v>
      </c>
      <c r="AKM8" s="1" t="s">
        <v>260</v>
      </c>
      <c r="AKN8" s="1" t="s">
        <v>260</v>
      </c>
      <c r="AKO8" s="1" t="s">
        <v>260</v>
      </c>
      <c r="AKP8" s="1" t="s">
        <v>260</v>
      </c>
      <c r="AKQ8" s="1" t="s">
        <v>260</v>
      </c>
      <c r="AKR8" s="1" t="s">
        <v>263</v>
      </c>
      <c r="AKS8" s="1" t="s">
        <v>260</v>
      </c>
      <c r="AKT8" s="1" t="s">
        <v>260</v>
      </c>
      <c r="AKU8" s="1" t="s">
        <v>260</v>
      </c>
      <c r="AKV8" s="1" t="s">
        <v>260</v>
      </c>
      <c r="AKW8" s="1" t="s">
        <v>260</v>
      </c>
      <c r="AKX8" s="1" t="s">
        <v>260</v>
      </c>
      <c r="AKY8" s="1" t="s">
        <v>260</v>
      </c>
      <c r="AKZ8" s="1" t="s">
        <v>260</v>
      </c>
      <c r="ALA8" s="1" t="s">
        <v>260</v>
      </c>
      <c r="ALB8" s="1" t="s">
        <v>260</v>
      </c>
      <c r="ALC8" s="1" t="s">
        <v>260</v>
      </c>
      <c r="ALD8" s="1" t="s">
        <v>260</v>
      </c>
      <c r="ALE8" s="1" t="s">
        <v>260</v>
      </c>
      <c r="ALF8" s="1" t="s">
        <v>260</v>
      </c>
      <c r="ALG8" s="1" t="s">
        <v>260</v>
      </c>
      <c r="ALH8" s="1" t="s">
        <v>260</v>
      </c>
      <c r="ALI8" s="1" t="s">
        <v>260</v>
      </c>
      <c r="ALJ8" s="1" t="s">
        <v>260</v>
      </c>
      <c r="ALK8" s="1" t="s">
        <v>260</v>
      </c>
      <c r="ALL8" s="1" t="s">
        <v>260</v>
      </c>
      <c r="ALN8" s="11" t="e">
        <v>#DIV/0!</v>
      </c>
      <c r="ALO8" s="28">
        <v>77000</v>
      </c>
      <c r="ALU8" s="60"/>
      <c r="ALV8" s="1">
        <v>1</v>
      </c>
      <c r="ALY8" s="1">
        <v>1</v>
      </c>
      <c r="AMD8" s="1">
        <v>1</v>
      </c>
      <c r="AMJ8" s="403"/>
    </row>
    <row r="9" spans="1:1024" s="1" customFormat="1" ht="15" customHeight="1" x14ac:dyDescent="0.25">
      <c r="A9" s="268"/>
      <c r="B9" s="113">
        <v>156</v>
      </c>
      <c r="C9" s="473" t="s">
        <v>810</v>
      </c>
      <c r="D9" s="304" t="s">
        <v>827</v>
      </c>
      <c r="E9" s="1">
        <v>2004</v>
      </c>
      <c r="F9" s="1">
        <v>1</v>
      </c>
      <c r="G9" s="1">
        <v>1</v>
      </c>
      <c r="J9" s="1">
        <v>1</v>
      </c>
      <c r="K9" s="1">
        <v>1998</v>
      </c>
      <c r="L9" s="1">
        <v>2001</v>
      </c>
      <c r="AB9" s="1">
        <v>1</v>
      </c>
      <c r="AC9" s="1">
        <v>1</v>
      </c>
      <c r="AD9" s="1">
        <v>1</v>
      </c>
      <c r="AE9" s="1">
        <v>1</v>
      </c>
      <c r="AW9" s="1">
        <v>1</v>
      </c>
      <c r="AY9" s="1">
        <v>1</v>
      </c>
      <c r="BA9" s="1">
        <v>1</v>
      </c>
      <c r="BB9" s="1">
        <v>13</v>
      </c>
      <c r="BE9" s="1">
        <v>1</v>
      </c>
      <c r="BG9" s="1">
        <v>3</v>
      </c>
      <c r="CG9" s="1">
        <v>1</v>
      </c>
      <c r="CH9" s="246"/>
      <c r="CP9" s="1">
        <v>0</v>
      </c>
      <c r="CS9" s="1">
        <v>0</v>
      </c>
      <c r="DO9" s="1">
        <v>0</v>
      </c>
      <c r="DX9" s="1">
        <v>0</v>
      </c>
      <c r="EE9" s="1">
        <v>0</v>
      </c>
      <c r="EH9" s="1">
        <v>0</v>
      </c>
      <c r="FF9" s="116"/>
      <c r="GP9" s="1">
        <v>0</v>
      </c>
      <c r="GY9" s="1">
        <v>0</v>
      </c>
      <c r="HC9" s="1">
        <v>0</v>
      </c>
      <c r="HS9" s="1">
        <v>0</v>
      </c>
      <c r="HX9" s="1">
        <v>0</v>
      </c>
      <c r="ID9" s="1">
        <v>0</v>
      </c>
      <c r="IN9" s="1">
        <v>0</v>
      </c>
      <c r="IW9" s="1">
        <v>0</v>
      </c>
      <c r="IZ9" s="1">
        <v>0</v>
      </c>
      <c r="JJ9" s="1">
        <v>0</v>
      </c>
      <c r="JV9" s="1">
        <v>0</v>
      </c>
      <c r="KB9" s="1">
        <v>0</v>
      </c>
      <c r="LG9" s="1">
        <v>0</v>
      </c>
      <c r="LT9" s="1">
        <v>0</v>
      </c>
      <c r="MA9" s="1">
        <v>0</v>
      </c>
      <c r="MF9" s="1">
        <v>0</v>
      </c>
      <c r="MM9" s="1">
        <v>0</v>
      </c>
      <c r="MS9" s="1">
        <v>0</v>
      </c>
      <c r="MU9" s="115"/>
      <c r="OI9" s="120"/>
      <c r="PD9" s="1">
        <v>0</v>
      </c>
      <c r="QF9" s="1">
        <v>0</v>
      </c>
      <c r="QY9" s="1">
        <v>0</v>
      </c>
      <c r="RK9" s="1">
        <v>0</v>
      </c>
      <c r="SA9" s="1">
        <v>0</v>
      </c>
      <c r="SG9" s="1">
        <v>0</v>
      </c>
      <c r="SO9" s="1">
        <v>0</v>
      </c>
      <c r="TB9" s="1">
        <v>0</v>
      </c>
      <c r="TS9" s="1">
        <v>0</v>
      </c>
      <c r="UD9" s="1">
        <v>0</v>
      </c>
      <c r="UG9" s="1">
        <v>0</v>
      </c>
      <c r="UQ9" s="1">
        <v>0</v>
      </c>
      <c r="VA9" s="1">
        <v>0</v>
      </c>
      <c r="VG9" s="1">
        <v>0</v>
      </c>
      <c r="WY9" s="1">
        <v>0</v>
      </c>
      <c r="XB9" s="1">
        <v>0</v>
      </c>
      <c r="XG9" s="1">
        <v>0</v>
      </c>
      <c r="XK9" s="108"/>
      <c r="XL9" s="1">
        <v>0</v>
      </c>
      <c r="XM9" s="1">
        <v>0</v>
      </c>
      <c r="XN9" s="1">
        <v>0</v>
      </c>
      <c r="XO9" s="1">
        <v>0</v>
      </c>
      <c r="XP9" s="1">
        <v>0</v>
      </c>
      <c r="XQ9" s="1">
        <v>0</v>
      </c>
      <c r="XR9" s="1">
        <v>0</v>
      </c>
      <c r="XS9" s="1">
        <v>0</v>
      </c>
      <c r="XT9" s="1">
        <v>0</v>
      </c>
      <c r="XU9" s="1">
        <v>0</v>
      </c>
      <c r="XV9" s="1">
        <v>0</v>
      </c>
      <c r="XW9" s="1">
        <v>0</v>
      </c>
      <c r="XX9" s="1">
        <v>0</v>
      </c>
      <c r="XY9" s="1">
        <v>0</v>
      </c>
      <c r="XZ9" s="1">
        <v>0</v>
      </c>
      <c r="YA9" s="1">
        <v>0</v>
      </c>
      <c r="YB9" s="1">
        <v>0</v>
      </c>
      <c r="YC9" s="1">
        <v>0</v>
      </c>
      <c r="YD9" s="132"/>
      <c r="YE9" s="133"/>
      <c r="YF9" s="133" t="e">
        <v>#DIV/0!</v>
      </c>
      <c r="YG9" s="130"/>
      <c r="YH9" s="130" t="e">
        <v>#DIV/0!</v>
      </c>
      <c r="YI9" s="129"/>
      <c r="YJ9" s="128" t="e">
        <v>#DIV/0!</v>
      </c>
      <c r="YK9" s="177"/>
      <c r="YL9">
        <v>1</v>
      </c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>
        <v>0</v>
      </c>
      <c r="ACD9" s="25" t="e">
        <v>#DIV/0!</v>
      </c>
      <c r="ACE9" s="11">
        <v>0</v>
      </c>
      <c r="ACF9" s="11" t="e">
        <v>#DIV/0!</v>
      </c>
      <c r="ACG9" s="1">
        <v>5</v>
      </c>
      <c r="ACH9" s="1">
        <v>1</v>
      </c>
      <c r="ACI9" s="11">
        <v>78000</v>
      </c>
      <c r="ACJ9" s="45">
        <v>1</v>
      </c>
      <c r="ACK9" s="13">
        <v>78000</v>
      </c>
      <c r="ACL9">
        <v>1</v>
      </c>
      <c r="ACM9" s="25">
        <v>78000</v>
      </c>
      <c r="ACN9" s="11">
        <v>78000</v>
      </c>
      <c r="ACO9" s="65"/>
      <c r="ACP9" s="1">
        <v>1</v>
      </c>
      <c r="ACQ9" s="1">
        <v>1</v>
      </c>
      <c r="ACR9" s="1" t="s">
        <v>258</v>
      </c>
      <c r="ACZ9" s="1" t="s">
        <v>259</v>
      </c>
      <c r="ADD9" s="1" t="s">
        <v>189</v>
      </c>
      <c r="ADU9" s="1">
        <v>2</v>
      </c>
      <c r="ADV9" s="457"/>
      <c r="AEE9" s="1">
        <v>0</v>
      </c>
      <c r="AFN9" s="1">
        <v>1</v>
      </c>
      <c r="AGL9" s="1">
        <v>78000</v>
      </c>
      <c r="AGM9" s="11">
        <v>0</v>
      </c>
      <c r="AHJ9" s="1">
        <v>78000</v>
      </c>
      <c r="AHY9" s="1">
        <v>1</v>
      </c>
      <c r="AHZ9" s="1">
        <v>1</v>
      </c>
      <c r="AIC9" s="1">
        <v>1</v>
      </c>
      <c r="AID9" s="1">
        <v>1</v>
      </c>
      <c r="AIG9" s="1">
        <v>1</v>
      </c>
      <c r="AIH9" s="1">
        <v>1</v>
      </c>
      <c r="AIJ9" s="1">
        <v>1</v>
      </c>
      <c r="AIK9" s="1">
        <v>1</v>
      </c>
      <c r="AIL9" s="1">
        <v>1</v>
      </c>
      <c r="AIX9" s="1">
        <v>1</v>
      </c>
      <c r="AIY9" s="11"/>
      <c r="AIZ9" s="11"/>
      <c r="AJB9" s="11"/>
      <c r="AJC9" s="1">
        <v>78000</v>
      </c>
      <c r="AJD9" s="1">
        <v>1</v>
      </c>
      <c r="AJE9" s="1">
        <v>1</v>
      </c>
      <c r="AJF9" s="435">
        <v>100</v>
      </c>
      <c r="AJG9" s="45"/>
      <c r="AJH9" s="381">
        <v>78000</v>
      </c>
      <c r="AJI9" s="11" t="e">
        <v>#DIV/0!</v>
      </c>
      <c r="AJJ9" s="60"/>
      <c r="AJK9" s="12"/>
      <c r="AJW9" s="1">
        <v>0</v>
      </c>
      <c r="AJZ9" s="1">
        <v>0</v>
      </c>
      <c r="AKA9" s="60"/>
      <c r="AKB9" s="1" t="s">
        <v>260</v>
      </c>
      <c r="AKC9" s="1" t="s">
        <v>260</v>
      </c>
      <c r="AKD9" s="1" t="s">
        <v>261</v>
      </c>
      <c r="AKE9" s="1" t="s">
        <v>260</v>
      </c>
      <c r="AKF9" s="1" t="s">
        <v>260</v>
      </c>
      <c r="AKG9" s="1" t="s">
        <v>260</v>
      </c>
      <c r="AKH9" s="1" t="s">
        <v>260</v>
      </c>
      <c r="AKI9" s="1" t="s">
        <v>260</v>
      </c>
      <c r="AKJ9" s="1" t="s">
        <v>262</v>
      </c>
      <c r="AKK9" s="1" t="s">
        <v>260</v>
      </c>
      <c r="AKL9" s="1" t="s">
        <v>260</v>
      </c>
      <c r="AKM9" s="1" t="s">
        <v>260</v>
      </c>
      <c r="AKN9" s="1" t="s">
        <v>260</v>
      </c>
      <c r="AKO9" s="1" t="s">
        <v>260</v>
      </c>
      <c r="AKP9" s="1" t="s">
        <v>260</v>
      </c>
      <c r="AKQ9" s="1" t="s">
        <v>260</v>
      </c>
      <c r="AKR9" s="1" t="s">
        <v>263</v>
      </c>
      <c r="AKS9" s="1" t="s">
        <v>260</v>
      </c>
      <c r="AKT9" s="1" t="s">
        <v>260</v>
      </c>
      <c r="AKU9" s="1" t="s">
        <v>260</v>
      </c>
      <c r="AKV9" s="1" t="s">
        <v>260</v>
      </c>
      <c r="AKW9" s="1" t="s">
        <v>260</v>
      </c>
      <c r="AKX9" s="1" t="s">
        <v>260</v>
      </c>
      <c r="AKY9" s="1" t="s">
        <v>260</v>
      </c>
      <c r="AKZ9" s="1" t="s">
        <v>260</v>
      </c>
      <c r="ALA9" s="1" t="s">
        <v>260</v>
      </c>
      <c r="ALB9" s="1" t="s">
        <v>260</v>
      </c>
      <c r="ALC9" s="1" t="s">
        <v>260</v>
      </c>
      <c r="ALD9" s="1" t="s">
        <v>260</v>
      </c>
      <c r="ALE9" s="1" t="s">
        <v>260</v>
      </c>
      <c r="ALF9" s="1" t="s">
        <v>260</v>
      </c>
      <c r="ALG9" s="1" t="s">
        <v>260</v>
      </c>
      <c r="ALH9" s="1" t="s">
        <v>260</v>
      </c>
      <c r="ALI9" s="1" t="s">
        <v>260</v>
      </c>
      <c r="ALJ9" s="1" t="s">
        <v>260</v>
      </c>
      <c r="ALK9" s="1" t="s">
        <v>260</v>
      </c>
      <c r="ALL9" s="1" t="s">
        <v>260</v>
      </c>
      <c r="ALN9" s="11" t="e">
        <v>#DIV/0!</v>
      </c>
      <c r="ALO9" s="28">
        <v>78000</v>
      </c>
      <c r="ALU9" s="60"/>
      <c r="ALV9" s="1">
        <v>1</v>
      </c>
      <c r="ALY9" s="1">
        <v>1</v>
      </c>
      <c r="AMA9" s="1">
        <v>1</v>
      </c>
      <c r="AMD9" s="1">
        <v>1</v>
      </c>
      <c r="AMJ9" s="403"/>
    </row>
    <row r="10" spans="1:1024" s="1" customFormat="1" ht="15" customHeight="1" x14ac:dyDescent="0.25">
      <c r="A10" s="268"/>
      <c r="B10" s="113">
        <v>157</v>
      </c>
      <c r="C10" s="473" t="s">
        <v>810</v>
      </c>
      <c r="D10" s="304" t="s">
        <v>828</v>
      </c>
      <c r="E10" s="1">
        <v>2004</v>
      </c>
      <c r="F10" s="1">
        <v>1</v>
      </c>
      <c r="G10" s="1">
        <v>1</v>
      </c>
      <c r="J10" s="1">
        <v>1</v>
      </c>
      <c r="K10" s="1">
        <v>1998</v>
      </c>
      <c r="L10" s="1">
        <v>2001</v>
      </c>
      <c r="AB10" s="1">
        <v>1</v>
      </c>
      <c r="AC10" s="1">
        <v>1</v>
      </c>
      <c r="AD10" s="1">
        <v>1</v>
      </c>
      <c r="AE10" s="1">
        <v>1</v>
      </c>
      <c r="AW10" s="1">
        <v>1</v>
      </c>
      <c r="AY10" s="1">
        <v>1</v>
      </c>
      <c r="BA10" s="1">
        <v>1</v>
      </c>
      <c r="BB10" s="1">
        <v>13</v>
      </c>
      <c r="BE10" s="1">
        <v>1</v>
      </c>
      <c r="BG10" s="1">
        <v>3</v>
      </c>
      <c r="CG10" s="1">
        <v>1</v>
      </c>
      <c r="CH10" s="246"/>
      <c r="CP10" s="1">
        <v>0</v>
      </c>
      <c r="CS10" s="1">
        <v>0</v>
      </c>
      <c r="DO10" s="1">
        <v>0</v>
      </c>
      <c r="DX10" s="1">
        <v>0</v>
      </c>
      <c r="EE10" s="1">
        <v>0</v>
      </c>
      <c r="EH10" s="1">
        <v>0</v>
      </c>
      <c r="FF10" s="116"/>
      <c r="GP10" s="1">
        <v>0</v>
      </c>
      <c r="GY10" s="1">
        <v>0</v>
      </c>
      <c r="HC10" s="1">
        <v>0</v>
      </c>
      <c r="HS10" s="1">
        <v>0</v>
      </c>
      <c r="HX10" s="1">
        <v>0</v>
      </c>
      <c r="ID10" s="1">
        <v>0</v>
      </c>
      <c r="IN10" s="1">
        <v>0</v>
      </c>
      <c r="IW10" s="1">
        <v>0</v>
      </c>
      <c r="IZ10" s="1">
        <v>0</v>
      </c>
      <c r="JJ10" s="1">
        <v>0</v>
      </c>
      <c r="JV10" s="1">
        <v>0</v>
      </c>
      <c r="KB10" s="1">
        <v>0</v>
      </c>
      <c r="LG10" s="1">
        <v>0</v>
      </c>
      <c r="LT10" s="1">
        <v>0</v>
      </c>
      <c r="MA10" s="1">
        <v>0</v>
      </c>
      <c r="MF10" s="1">
        <v>0</v>
      </c>
      <c r="MM10" s="1">
        <v>0</v>
      </c>
      <c r="MS10" s="1">
        <v>0</v>
      </c>
      <c r="MU10" s="115"/>
      <c r="OI10" s="120"/>
      <c r="PD10" s="1">
        <v>0</v>
      </c>
      <c r="QF10" s="1">
        <v>0</v>
      </c>
      <c r="QY10" s="1">
        <v>0</v>
      </c>
      <c r="RK10" s="1">
        <v>0</v>
      </c>
      <c r="SA10" s="1">
        <v>0</v>
      </c>
      <c r="SG10" s="1">
        <v>0</v>
      </c>
      <c r="SO10" s="1">
        <v>0</v>
      </c>
      <c r="TB10" s="1">
        <v>0</v>
      </c>
      <c r="TS10" s="1">
        <v>0</v>
      </c>
      <c r="UD10" s="1">
        <v>0</v>
      </c>
      <c r="UG10" s="1">
        <v>0</v>
      </c>
      <c r="UQ10" s="1">
        <v>0</v>
      </c>
      <c r="VA10" s="1">
        <v>0</v>
      </c>
      <c r="VG10" s="1">
        <v>0</v>
      </c>
      <c r="WY10" s="1">
        <v>0</v>
      </c>
      <c r="XB10" s="1">
        <v>0</v>
      </c>
      <c r="XG10" s="1">
        <v>0</v>
      </c>
      <c r="XK10" s="108"/>
      <c r="XL10" s="1">
        <v>0</v>
      </c>
      <c r="XM10" s="1">
        <v>0</v>
      </c>
      <c r="XN10" s="1">
        <v>0</v>
      </c>
      <c r="XO10" s="1">
        <v>0</v>
      </c>
      <c r="XP10" s="1">
        <v>0</v>
      </c>
      <c r="XQ10" s="1">
        <v>0</v>
      </c>
      <c r="XR10" s="1">
        <v>0</v>
      </c>
      <c r="XS10" s="1">
        <v>0</v>
      </c>
      <c r="XT10" s="1">
        <v>0</v>
      </c>
      <c r="XU10" s="1">
        <v>0</v>
      </c>
      <c r="XV10" s="1">
        <v>0</v>
      </c>
      <c r="XW10" s="1">
        <v>0</v>
      </c>
      <c r="XX10" s="1">
        <v>0</v>
      </c>
      <c r="XY10" s="1">
        <v>0</v>
      </c>
      <c r="XZ10" s="1">
        <v>0</v>
      </c>
      <c r="YA10" s="1">
        <v>0</v>
      </c>
      <c r="YB10" s="1">
        <v>0</v>
      </c>
      <c r="YC10" s="1">
        <v>0</v>
      </c>
      <c r="YD10" s="132"/>
      <c r="YE10" s="133"/>
      <c r="YF10" s="133" t="e">
        <v>#DIV/0!</v>
      </c>
      <c r="YG10" s="130"/>
      <c r="YH10" s="130" t="e">
        <v>#DIV/0!</v>
      </c>
      <c r="YI10" s="129"/>
      <c r="YJ10" s="128" t="e">
        <v>#DIV/0!</v>
      </c>
      <c r="YK10" s="177"/>
      <c r="YL10">
        <v>1</v>
      </c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>
        <v>0</v>
      </c>
      <c r="ACD10" s="25" t="e">
        <v>#DIV/0!</v>
      </c>
      <c r="ACE10" s="11">
        <v>0</v>
      </c>
      <c r="ACF10" s="11" t="e">
        <v>#DIV/0!</v>
      </c>
      <c r="ACG10" s="1">
        <v>5</v>
      </c>
      <c r="ACH10" s="1">
        <v>1</v>
      </c>
      <c r="ACI10" s="11">
        <v>86000</v>
      </c>
      <c r="ACJ10" s="45">
        <v>1</v>
      </c>
      <c r="ACK10" s="13">
        <v>86000</v>
      </c>
      <c r="ACL10">
        <v>1</v>
      </c>
      <c r="ACM10" s="25">
        <v>86000</v>
      </c>
      <c r="ACN10" s="11">
        <v>86000</v>
      </c>
      <c r="ACO10" s="65"/>
      <c r="ACP10" s="1">
        <v>1</v>
      </c>
      <c r="ACQ10" s="1">
        <v>1</v>
      </c>
      <c r="ACR10" s="1" t="s">
        <v>258</v>
      </c>
      <c r="ACS10" s="1">
        <v>1</v>
      </c>
      <c r="ACU10" s="1">
        <v>1</v>
      </c>
      <c r="ACZ10" s="1" t="s">
        <v>259</v>
      </c>
      <c r="ADD10" s="1" t="s">
        <v>185</v>
      </c>
      <c r="ADU10" s="1">
        <v>2</v>
      </c>
      <c r="ADV10" s="457"/>
      <c r="AEE10" s="1">
        <v>0</v>
      </c>
      <c r="AFN10" s="1">
        <v>1</v>
      </c>
      <c r="AGL10" s="1">
        <v>86000</v>
      </c>
      <c r="AGM10" s="11">
        <v>0</v>
      </c>
      <c r="AHJ10" s="1">
        <v>86000</v>
      </c>
      <c r="AHZ10" s="1">
        <v>1</v>
      </c>
      <c r="AIA10" s="1">
        <v>1</v>
      </c>
      <c r="AIJ10" s="1">
        <v>1</v>
      </c>
      <c r="AIK10" s="1">
        <v>2</v>
      </c>
      <c r="AIL10" s="1">
        <v>1</v>
      </c>
      <c r="AIX10" s="1">
        <v>1</v>
      </c>
      <c r="AIY10" s="11"/>
      <c r="AIZ10" s="11"/>
      <c r="AJB10" s="11"/>
      <c r="AJC10" s="1">
        <v>86000</v>
      </c>
      <c r="AJD10" s="1">
        <v>1</v>
      </c>
      <c r="AJE10" s="1">
        <v>1</v>
      </c>
      <c r="AJF10" s="435">
        <v>100</v>
      </c>
      <c r="AJG10" s="45"/>
      <c r="AJH10" s="381">
        <v>86000</v>
      </c>
      <c r="AJI10" s="11" t="e">
        <v>#DIV/0!</v>
      </c>
      <c r="AJJ10" s="60"/>
      <c r="AJK10" s="12"/>
      <c r="AJW10" s="1">
        <v>0</v>
      </c>
      <c r="AJZ10" s="1">
        <v>0</v>
      </c>
      <c r="AKA10" s="60"/>
      <c r="AKB10" s="1" t="s">
        <v>260</v>
      </c>
      <c r="AKC10" s="1" t="s">
        <v>260</v>
      </c>
      <c r="AKD10" s="1" t="s">
        <v>261</v>
      </c>
      <c r="AKE10" s="1" t="s">
        <v>260</v>
      </c>
      <c r="AKF10" s="1" t="s">
        <v>260</v>
      </c>
      <c r="AKG10" s="1" t="s">
        <v>260</v>
      </c>
      <c r="AKH10" s="1" t="s">
        <v>260</v>
      </c>
      <c r="AKI10" s="1" t="s">
        <v>260</v>
      </c>
      <c r="AKJ10" s="1" t="s">
        <v>262</v>
      </c>
      <c r="AKK10" s="1" t="s">
        <v>260</v>
      </c>
      <c r="AKL10" s="1" t="s">
        <v>260</v>
      </c>
      <c r="AKM10" s="1" t="s">
        <v>260</v>
      </c>
      <c r="AKN10" s="1" t="s">
        <v>260</v>
      </c>
      <c r="AKO10" s="1" t="s">
        <v>260</v>
      </c>
      <c r="AKP10" s="1" t="s">
        <v>260</v>
      </c>
      <c r="AKQ10" s="1" t="s">
        <v>260</v>
      </c>
      <c r="AKR10" s="1" t="s">
        <v>263</v>
      </c>
      <c r="AKS10" s="1" t="s">
        <v>260</v>
      </c>
      <c r="AKT10" s="1" t="s">
        <v>260</v>
      </c>
      <c r="AKU10" s="1" t="s">
        <v>260</v>
      </c>
      <c r="AKV10" s="1" t="s">
        <v>260</v>
      </c>
      <c r="AKW10" s="1" t="s">
        <v>260</v>
      </c>
      <c r="AKX10" s="1" t="s">
        <v>260</v>
      </c>
      <c r="AKY10" s="1" t="s">
        <v>260</v>
      </c>
      <c r="AKZ10" s="1" t="s">
        <v>260</v>
      </c>
      <c r="ALA10" s="1" t="s">
        <v>260</v>
      </c>
      <c r="ALB10" s="1" t="s">
        <v>260</v>
      </c>
      <c r="ALC10" s="1" t="s">
        <v>260</v>
      </c>
      <c r="ALD10" s="1" t="s">
        <v>260</v>
      </c>
      <c r="ALE10" s="1" t="s">
        <v>260</v>
      </c>
      <c r="ALF10" s="1" t="s">
        <v>260</v>
      </c>
      <c r="ALG10" s="1" t="s">
        <v>260</v>
      </c>
      <c r="ALH10" s="1" t="s">
        <v>260</v>
      </c>
      <c r="ALI10" s="1" t="s">
        <v>260</v>
      </c>
      <c r="ALJ10" s="1" t="s">
        <v>260</v>
      </c>
      <c r="ALK10" s="1" t="s">
        <v>260</v>
      </c>
      <c r="ALL10" s="1" t="s">
        <v>260</v>
      </c>
      <c r="ALN10" s="11" t="e">
        <v>#DIV/0!</v>
      </c>
      <c r="ALO10" s="28">
        <v>86000</v>
      </c>
      <c r="ALU10" s="60"/>
      <c r="ALV10" s="1">
        <v>1</v>
      </c>
      <c r="ALY10" s="1">
        <v>1</v>
      </c>
      <c r="ALZ10" s="1">
        <v>1</v>
      </c>
      <c r="AMD10" s="1">
        <v>1</v>
      </c>
      <c r="AMJ10" s="403"/>
    </row>
    <row r="11" spans="1:1024" s="1" customFormat="1" ht="15" customHeight="1" x14ac:dyDescent="0.25">
      <c r="A11" s="268"/>
      <c r="B11" s="113">
        <v>158</v>
      </c>
      <c r="C11" s="473" t="s">
        <v>810</v>
      </c>
      <c r="D11" s="304" t="s">
        <v>829</v>
      </c>
      <c r="E11" s="1">
        <v>2004</v>
      </c>
      <c r="F11" s="1">
        <v>1</v>
      </c>
      <c r="G11" s="1">
        <v>1</v>
      </c>
      <c r="J11" s="1">
        <v>1</v>
      </c>
      <c r="K11" s="1">
        <v>1999</v>
      </c>
      <c r="L11" s="1">
        <v>1999</v>
      </c>
      <c r="M11" s="1">
        <v>1</v>
      </c>
      <c r="AC11" s="1">
        <v>1</v>
      </c>
      <c r="AW11" s="1">
        <v>1</v>
      </c>
      <c r="AY11" s="1">
        <v>1</v>
      </c>
      <c r="BA11" s="1">
        <v>1</v>
      </c>
      <c r="BB11" s="1">
        <v>13</v>
      </c>
      <c r="BE11" s="1">
        <v>1</v>
      </c>
      <c r="CF11" s="1">
        <v>1</v>
      </c>
      <c r="CG11" s="1">
        <v>1</v>
      </c>
      <c r="CH11" s="246"/>
      <c r="CP11" s="1">
        <v>0</v>
      </c>
      <c r="CS11" s="1">
        <v>0</v>
      </c>
      <c r="DO11" s="1">
        <v>0</v>
      </c>
      <c r="DX11" s="1">
        <v>0</v>
      </c>
      <c r="EE11" s="1">
        <v>0</v>
      </c>
      <c r="EH11" s="1">
        <v>0</v>
      </c>
      <c r="FF11" s="116"/>
      <c r="GP11" s="1">
        <v>0</v>
      </c>
      <c r="GY11" s="1">
        <v>0</v>
      </c>
      <c r="HC11" s="1">
        <v>0</v>
      </c>
      <c r="HS11" s="1">
        <v>0</v>
      </c>
      <c r="HX11" s="1">
        <v>0</v>
      </c>
      <c r="ID11" s="1">
        <v>0</v>
      </c>
      <c r="IN11" s="1">
        <v>0</v>
      </c>
      <c r="IW11" s="1">
        <v>0</v>
      </c>
      <c r="IZ11" s="1">
        <v>0</v>
      </c>
      <c r="JJ11" s="1">
        <v>0</v>
      </c>
      <c r="JV11" s="1">
        <v>0</v>
      </c>
      <c r="KB11" s="1">
        <v>0</v>
      </c>
      <c r="LG11" s="1">
        <v>0</v>
      </c>
      <c r="LT11" s="1">
        <v>0</v>
      </c>
      <c r="MA11" s="1">
        <v>0</v>
      </c>
      <c r="MF11" s="1">
        <v>0</v>
      </c>
      <c r="MM11" s="1">
        <v>0</v>
      </c>
      <c r="MS11" s="1">
        <v>0</v>
      </c>
      <c r="MU11" s="115"/>
      <c r="OI11" s="120"/>
      <c r="PD11" s="1">
        <v>0</v>
      </c>
      <c r="QF11" s="1">
        <v>0</v>
      </c>
      <c r="QY11" s="1">
        <v>0</v>
      </c>
      <c r="RK11" s="1">
        <v>0</v>
      </c>
      <c r="SA11" s="1">
        <v>0</v>
      </c>
      <c r="SG11" s="1">
        <v>0</v>
      </c>
      <c r="SO11" s="1">
        <v>0</v>
      </c>
      <c r="TB11" s="1">
        <v>0</v>
      </c>
      <c r="TS11" s="1">
        <v>0</v>
      </c>
      <c r="UD11" s="1">
        <v>0</v>
      </c>
      <c r="UG11" s="1">
        <v>0</v>
      </c>
      <c r="UQ11" s="1">
        <v>0</v>
      </c>
      <c r="VA11" s="1">
        <v>0</v>
      </c>
      <c r="VG11" s="1">
        <v>0</v>
      </c>
      <c r="WY11" s="1">
        <v>0</v>
      </c>
      <c r="XB11" s="1">
        <v>0</v>
      </c>
      <c r="XG11" s="1">
        <v>0</v>
      </c>
      <c r="XK11" s="108"/>
      <c r="XL11" s="1">
        <v>0</v>
      </c>
      <c r="XM11" s="1">
        <v>0</v>
      </c>
      <c r="XN11" s="1">
        <v>0</v>
      </c>
      <c r="XO11" s="1">
        <v>0</v>
      </c>
      <c r="XP11" s="1">
        <v>0</v>
      </c>
      <c r="XQ11" s="1">
        <v>0</v>
      </c>
      <c r="XR11" s="1">
        <v>0</v>
      </c>
      <c r="XS11" s="1">
        <v>0</v>
      </c>
      <c r="XT11" s="1">
        <v>0</v>
      </c>
      <c r="XU11" s="1">
        <v>0</v>
      </c>
      <c r="XV11" s="1">
        <v>0</v>
      </c>
      <c r="XW11" s="1">
        <v>0</v>
      </c>
      <c r="XX11" s="1">
        <v>0</v>
      </c>
      <c r="XY11" s="1">
        <v>0</v>
      </c>
      <c r="XZ11" s="1">
        <v>0</v>
      </c>
      <c r="YA11" s="1">
        <v>0</v>
      </c>
      <c r="YB11" s="1">
        <v>0</v>
      </c>
      <c r="YC11" s="1">
        <v>0</v>
      </c>
      <c r="YD11" s="132"/>
      <c r="YE11" s="133"/>
      <c r="YF11" s="133" t="e">
        <v>#DIV/0!</v>
      </c>
      <c r="YG11" s="130"/>
      <c r="YH11" s="130" t="e">
        <v>#DIV/0!</v>
      </c>
      <c r="YI11" s="129"/>
      <c r="YJ11" s="128" t="e">
        <v>#DIV/0!</v>
      </c>
      <c r="YK11" s="177"/>
      <c r="YL11">
        <v>1</v>
      </c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>
        <v>0</v>
      </c>
      <c r="ACD11" s="25" t="e">
        <v>#DIV/0!</v>
      </c>
      <c r="ACE11" s="11">
        <v>0</v>
      </c>
      <c r="ACF11" s="11" t="e">
        <v>#DIV/0!</v>
      </c>
      <c r="ACG11" s="1">
        <v>5</v>
      </c>
      <c r="ACH11" s="1">
        <v>1</v>
      </c>
      <c r="ACI11" s="11">
        <v>23000</v>
      </c>
      <c r="ACJ11" s="45">
        <v>1</v>
      </c>
      <c r="ACK11" s="13">
        <v>23000</v>
      </c>
      <c r="ACL11">
        <v>1</v>
      </c>
      <c r="ACM11" s="25">
        <v>23000</v>
      </c>
      <c r="ACN11" s="11">
        <v>23000</v>
      </c>
      <c r="ACO11" s="65"/>
      <c r="ACR11" s="1" t="s">
        <v>812</v>
      </c>
      <c r="ACZ11" s="1" t="s">
        <v>259</v>
      </c>
      <c r="ADD11" s="1" t="s">
        <v>185</v>
      </c>
      <c r="ADU11" s="1">
        <v>2</v>
      </c>
      <c r="ADV11" s="457"/>
      <c r="AEE11" s="1">
        <v>0</v>
      </c>
      <c r="AFN11" s="1">
        <v>1</v>
      </c>
      <c r="AGL11" s="1">
        <v>23000</v>
      </c>
      <c r="AGM11" s="11">
        <v>0</v>
      </c>
      <c r="AHJ11" s="1">
        <v>23000</v>
      </c>
      <c r="AHY11" s="1">
        <v>1</v>
      </c>
      <c r="AHZ11" s="1">
        <v>1</v>
      </c>
      <c r="AIG11" s="1">
        <v>1</v>
      </c>
      <c r="AIH11" s="1">
        <v>1</v>
      </c>
      <c r="AIJ11" s="1">
        <v>1</v>
      </c>
      <c r="AIK11" s="1">
        <v>1</v>
      </c>
      <c r="AIL11" s="1">
        <v>1</v>
      </c>
      <c r="AIY11" s="11"/>
      <c r="AIZ11" s="11"/>
      <c r="AJB11" s="11"/>
      <c r="AJC11" s="1">
        <v>23000</v>
      </c>
      <c r="AJD11" s="1">
        <v>1</v>
      </c>
      <c r="AJE11" s="1">
        <v>1</v>
      </c>
      <c r="AJF11" s="435">
        <v>100</v>
      </c>
      <c r="AJG11" s="45"/>
      <c r="AJH11" s="381">
        <v>23000</v>
      </c>
      <c r="AJI11" s="11" t="e">
        <v>#DIV/0!</v>
      </c>
      <c r="AJJ11" s="60"/>
      <c r="AJK11" s="12"/>
      <c r="AJW11" s="1">
        <v>0</v>
      </c>
      <c r="AJZ11" s="1">
        <v>0</v>
      </c>
      <c r="AKA11" s="60"/>
      <c r="AKB11" s="1" t="s">
        <v>260</v>
      </c>
      <c r="AKC11" s="1" t="s">
        <v>260</v>
      </c>
      <c r="AKD11" s="1" t="s">
        <v>261</v>
      </c>
      <c r="AKE11" s="1" t="s">
        <v>260</v>
      </c>
      <c r="AKF11" s="1" t="s">
        <v>260</v>
      </c>
      <c r="AKG11" s="1" t="s">
        <v>260</v>
      </c>
      <c r="AKH11" s="1" t="s">
        <v>260</v>
      </c>
      <c r="AKI11" s="1" t="s">
        <v>260</v>
      </c>
      <c r="AKJ11" s="1" t="s">
        <v>262</v>
      </c>
      <c r="AKK11" s="1" t="s">
        <v>260</v>
      </c>
      <c r="AKL11" s="1" t="s">
        <v>260</v>
      </c>
      <c r="AKM11" s="1" t="s">
        <v>260</v>
      </c>
      <c r="AKN11" s="1" t="s">
        <v>260</v>
      </c>
      <c r="AKO11" s="1" t="s">
        <v>260</v>
      </c>
      <c r="AKP11" s="1" t="s">
        <v>260</v>
      </c>
      <c r="AKQ11" s="1" t="s">
        <v>260</v>
      </c>
      <c r="AKR11" s="1" t="s">
        <v>263</v>
      </c>
      <c r="AKS11" s="1" t="s">
        <v>260</v>
      </c>
      <c r="AKT11" s="1" t="s">
        <v>260</v>
      </c>
      <c r="AKU11" s="1" t="s">
        <v>260</v>
      </c>
      <c r="AKV11" s="1" t="s">
        <v>260</v>
      </c>
      <c r="AKW11" s="1" t="s">
        <v>260</v>
      </c>
      <c r="AKX11" s="1" t="s">
        <v>260</v>
      </c>
      <c r="AKY11" s="1" t="s">
        <v>260</v>
      </c>
      <c r="AKZ11" s="1" t="s">
        <v>260</v>
      </c>
      <c r="ALA11" s="1" t="s">
        <v>260</v>
      </c>
      <c r="ALB11" s="1" t="s">
        <v>260</v>
      </c>
      <c r="ALC11" s="1" t="s">
        <v>260</v>
      </c>
      <c r="ALD11" s="1" t="s">
        <v>260</v>
      </c>
      <c r="ALE11" s="1" t="s">
        <v>260</v>
      </c>
      <c r="ALF11" s="1" t="s">
        <v>260</v>
      </c>
      <c r="ALG11" s="1" t="s">
        <v>260</v>
      </c>
      <c r="ALH11" s="1" t="s">
        <v>260</v>
      </c>
      <c r="ALI11" s="1" t="s">
        <v>260</v>
      </c>
      <c r="ALJ11" s="1" t="s">
        <v>260</v>
      </c>
      <c r="ALK11" s="1" t="s">
        <v>260</v>
      </c>
      <c r="ALL11" s="1" t="s">
        <v>260</v>
      </c>
      <c r="ALN11" s="11" t="e">
        <v>#DIV/0!</v>
      </c>
      <c r="ALO11" s="28">
        <v>23000</v>
      </c>
      <c r="ALU11" s="60"/>
      <c r="ALV11" s="1">
        <v>1</v>
      </c>
      <c r="ALY11" s="1">
        <v>1</v>
      </c>
      <c r="ALZ11" s="1">
        <v>1</v>
      </c>
      <c r="AMD11" s="1">
        <v>1</v>
      </c>
      <c r="AMJ11" s="403"/>
    </row>
    <row r="12" spans="1:1024" s="1" customFormat="1" ht="15" customHeight="1" x14ac:dyDescent="0.25">
      <c r="A12" s="268"/>
      <c r="B12" s="113">
        <v>159</v>
      </c>
      <c r="C12" s="473" t="s">
        <v>810</v>
      </c>
      <c r="D12" s="304" t="s">
        <v>830</v>
      </c>
      <c r="E12" s="1">
        <v>2004</v>
      </c>
      <c r="F12" s="1">
        <v>1</v>
      </c>
      <c r="G12" s="1">
        <v>1</v>
      </c>
      <c r="J12" s="1">
        <v>1</v>
      </c>
      <c r="K12" s="1">
        <v>1997</v>
      </c>
      <c r="L12" s="1">
        <v>2001</v>
      </c>
      <c r="M12" s="1">
        <v>1</v>
      </c>
      <c r="AA12" s="1">
        <v>1</v>
      </c>
      <c r="AB12" s="1">
        <v>1</v>
      </c>
      <c r="AC12" s="1">
        <v>1</v>
      </c>
      <c r="AD12" s="1">
        <v>1</v>
      </c>
      <c r="AE12" s="1">
        <v>1</v>
      </c>
      <c r="AW12" s="1">
        <v>1</v>
      </c>
      <c r="AY12" s="1">
        <v>1</v>
      </c>
      <c r="BA12" s="1">
        <v>1</v>
      </c>
      <c r="BB12" s="1">
        <v>13</v>
      </c>
      <c r="BE12" s="1">
        <v>1</v>
      </c>
      <c r="CG12" s="1">
        <v>1</v>
      </c>
      <c r="CH12" s="246"/>
      <c r="CP12" s="1">
        <v>0</v>
      </c>
      <c r="CS12" s="1">
        <v>0</v>
      </c>
      <c r="DO12" s="1">
        <v>0</v>
      </c>
      <c r="DX12" s="1">
        <v>0</v>
      </c>
      <c r="EE12" s="1">
        <v>0</v>
      </c>
      <c r="EH12" s="1">
        <v>0</v>
      </c>
      <c r="FF12" s="116"/>
      <c r="GP12" s="1">
        <v>0</v>
      </c>
      <c r="GY12" s="1">
        <v>0</v>
      </c>
      <c r="HC12" s="1">
        <v>0</v>
      </c>
      <c r="HS12" s="1">
        <v>0</v>
      </c>
      <c r="HX12" s="1">
        <v>0</v>
      </c>
      <c r="ID12" s="1">
        <v>0</v>
      </c>
      <c r="IN12" s="1">
        <v>0</v>
      </c>
      <c r="IW12" s="1">
        <v>0</v>
      </c>
      <c r="IZ12" s="1">
        <v>0</v>
      </c>
      <c r="JJ12" s="1">
        <v>0</v>
      </c>
      <c r="JV12" s="1">
        <v>0</v>
      </c>
      <c r="KB12" s="1">
        <v>0</v>
      </c>
      <c r="LG12" s="1">
        <v>0</v>
      </c>
      <c r="LT12" s="1">
        <v>0</v>
      </c>
      <c r="MA12" s="1">
        <v>0</v>
      </c>
      <c r="MF12" s="1">
        <v>0</v>
      </c>
      <c r="MM12" s="1">
        <v>0</v>
      </c>
      <c r="MS12" s="1">
        <v>0</v>
      </c>
      <c r="MU12" s="115"/>
      <c r="OI12" s="120"/>
      <c r="PD12" s="1">
        <v>0</v>
      </c>
      <c r="QF12" s="1">
        <v>0</v>
      </c>
      <c r="QY12" s="1">
        <v>0</v>
      </c>
      <c r="RK12" s="1">
        <v>0</v>
      </c>
      <c r="SA12" s="1">
        <v>0</v>
      </c>
      <c r="SG12" s="1">
        <v>0</v>
      </c>
      <c r="SO12" s="1">
        <v>0</v>
      </c>
      <c r="TB12" s="1">
        <v>0</v>
      </c>
      <c r="TS12" s="1">
        <v>0</v>
      </c>
      <c r="UD12" s="1">
        <v>0</v>
      </c>
      <c r="UG12" s="1">
        <v>0</v>
      </c>
      <c r="UQ12" s="1">
        <v>0</v>
      </c>
      <c r="VA12" s="1">
        <v>0</v>
      </c>
      <c r="VG12" s="1">
        <v>0</v>
      </c>
      <c r="WY12" s="1">
        <v>0</v>
      </c>
      <c r="XB12" s="1">
        <v>0</v>
      </c>
      <c r="XG12" s="1">
        <v>0</v>
      </c>
      <c r="XI12" s="1">
        <v>1</v>
      </c>
      <c r="XK12" s="108"/>
      <c r="XL12" s="1">
        <v>0</v>
      </c>
      <c r="XM12" s="1">
        <v>0</v>
      </c>
      <c r="XN12" s="1">
        <v>0</v>
      </c>
      <c r="XO12" s="1">
        <v>0</v>
      </c>
      <c r="XP12" s="1">
        <v>0</v>
      </c>
      <c r="XQ12" s="1">
        <v>0</v>
      </c>
      <c r="XR12" s="1">
        <v>0</v>
      </c>
      <c r="XS12" s="1">
        <v>0</v>
      </c>
      <c r="XT12" s="1">
        <v>0</v>
      </c>
      <c r="XU12" s="1">
        <v>0</v>
      </c>
      <c r="XV12" s="1">
        <v>0</v>
      </c>
      <c r="XW12" s="1">
        <v>0</v>
      </c>
      <c r="XX12" s="1">
        <v>0</v>
      </c>
      <c r="XY12" s="1">
        <v>0</v>
      </c>
      <c r="XZ12" s="1">
        <v>0</v>
      </c>
      <c r="YA12" s="1">
        <v>0</v>
      </c>
      <c r="YB12" s="1">
        <v>0</v>
      </c>
      <c r="YC12" s="1">
        <v>1</v>
      </c>
      <c r="YD12" s="132"/>
      <c r="YE12" s="133">
        <v>1</v>
      </c>
      <c r="YF12" s="133">
        <v>38000</v>
      </c>
      <c r="YG12" s="130">
        <v>1</v>
      </c>
      <c r="YH12" s="130">
        <v>38000</v>
      </c>
      <c r="YI12" s="129">
        <v>1</v>
      </c>
      <c r="YJ12" s="128">
        <v>38000</v>
      </c>
      <c r="YK12" s="177"/>
      <c r="YL12">
        <v>1</v>
      </c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>
        <v>0</v>
      </c>
      <c r="ACD12" s="25" t="e">
        <v>#DIV/0!</v>
      </c>
      <c r="ACE12" s="11">
        <v>1</v>
      </c>
      <c r="ACF12" s="11">
        <v>38000</v>
      </c>
      <c r="ACG12" s="1">
        <v>5</v>
      </c>
      <c r="ACH12" s="1">
        <v>1</v>
      </c>
      <c r="ACI12" s="11">
        <v>38000</v>
      </c>
      <c r="ACJ12" s="45">
        <v>1</v>
      </c>
      <c r="ACK12" s="13">
        <v>38000</v>
      </c>
      <c r="ACL12">
        <v>1</v>
      </c>
      <c r="ACM12" s="25">
        <v>38000</v>
      </c>
      <c r="ACN12" s="11">
        <v>38000</v>
      </c>
      <c r="ACO12" s="65"/>
      <c r="ACP12" s="1">
        <v>1</v>
      </c>
      <c r="ACQ12" s="1">
        <v>1</v>
      </c>
      <c r="ACR12" s="1" t="s">
        <v>258</v>
      </c>
      <c r="ACZ12" s="1" t="s">
        <v>259</v>
      </c>
      <c r="ADD12" s="1" t="s">
        <v>185</v>
      </c>
      <c r="ADU12" s="1">
        <v>2</v>
      </c>
      <c r="ADV12" s="457"/>
      <c r="AEE12" s="1">
        <v>0</v>
      </c>
      <c r="AFN12" s="1">
        <v>1</v>
      </c>
      <c r="AGL12" s="1">
        <v>38000</v>
      </c>
      <c r="AGM12" s="11">
        <v>0</v>
      </c>
      <c r="AHJ12" s="1">
        <v>38000</v>
      </c>
      <c r="AIK12" s="1">
        <v>1</v>
      </c>
      <c r="AIL12" s="1">
        <v>1</v>
      </c>
      <c r="AIY12" s="11"/>
      <c r="AIZ12" s="11"/>
      <c r="AJB12" s="11"/>
      <c r="AJC12" s="1">
        <v>38000</v>
      </c>
      <c r="AJD12" s="1">
        <v>1</v>
      </c>
      <c r="AJE12" s="1">
        <v>1</v>
      </c>
      <c r="AJF12" s="435">
        <v>100</v>
      </c>
      <c r="AJG12" s="45"/>
      <c r="AJH12" s="381">
        <v>38000</v>
      </c>
      <c r="AJI12" s="11">
        <v>38000</v>
      </c>
      <c r="AJJ12" s="60"/>
      <c r="AJK12" s="12"/>
      <c r="AJW12" s="1">
        <v>0</v>
      </c>
      <c r="AJZ12" s="1">
        <v>0</v>
      </c>
      <c r="AKA12" s="60"/>
      <c r="AKB12" s="1" t="s">
        <v>260</v>
      </c>
      <c r="AKC12" s="1" t="s">
        <v>260</v>
      </c>
      <c r="AKD12" s="1" t="s">
        <v>261</v>
      </c>
      <c r="AKE12" s="1" t="s">
        <v>260</v>
      </c>
      <c r="AKF12" s="1" t="s">
        <v>260</v>
      </c>
      <c r="AKG12" s="1" t="s">
        <v>260</v>
      </c>
      <c r="AKH12" s="1" t="s">
        <v>260</v>
      </c>
      <c r="AKI12" s="1" t="s">
        <v>260</v>
      </c>
      <c r="AKJ12" s="1" t="s">
        <v>262</v>
      </c>
      <c r="AKK12" s="1" t="s">
        <v>260</v>
      </c>
      <c r="AKL12" s="1" t="s">
        <v>260</v>
      </c>
      <c r="AKM12" s="1" t="s">
        <v>260</v>
      </c>
      <c r="AKN12" s="1" t="s">
        <v>260</v>
      </c>
      <c r="AKO12" s="1" t="s">
        <v>260</v>
      </c>
      <c r="AKP12" s="1" t="s">
        <v>260</v>
      </c>
      <c r="AKQ12" s="1" t="s">
        <v>260</v>
      </c>
      <c r="AKR12" s="1" t="s">
        <v>263</v>
      </c>
      <c r="AKS12" s="1" t="s">
        <v>260</v>
      </c>
      <c r="AKT12" s="1" t="s">
        <v>260</v>
      </c>
      <c r="AKU12" s="1" t="s">
        <v>260</v>
      </c>
      <c r="AKV12" s="1" t="s">
        <v>260</v>
      </c>
      <c r="AKW12" s="1" t="s">
        <v>260</v>
      </c>
      <c r="AKX12" s="1" t="s">
        <v>260</v>
      </c>
      <c r="AKY12" s="1" t="s">
        <v>260</v>
      </c>
      <c r="AKZ12" s="1" t="s">
        <v>260</v>
      </c>
      <c r="ALA12" s="1" t="s">
        <v>260</v>
      </c>
      <c r="ALB12" s="1" t="s">
        <v>260</v>
      </c>
      <c r="ALC12" s="1" t="s">
        <v>260</v>
      </c>
      <c r="ALD12" s="1" t="s">
        <v>260</v>
      </c>
      <c r="ALE12" s="1" t="s">
        <v>260</v>
      </c>
      <c r="ALF12" s="1" t="s">
        <v>260</v>
      </c>
      <c r="ALG12" s="1" t="s">
        <v>260</v>
      </c>
      <c r="ALH12" s="1" t="s">
        <v>260</v>
      </c>
      <c r="ALI12" s="1" t="s">
        <v>260</v>
      </c>
      <c r="ALJ12" s="1" t="s">
        <v>260</v>
      </c>
      <c r="ALK12" s="1" t="s">
        <v>260</v>
      </c>
      <c r="ALL12" s="1" t="s">
        <v>260</v>
      </c>
      <c r="ALN12" s="11" t="e">
        <v>#DIV/0!</v>
      </c>
      <c r="ALO12" s="28">
        <v>38000</v>
      </c>
      <c r="ALU12" s="60"/>
      <c r="ALV12" s="1">
        <v>1</v>
      </c>
      <c r="AMD12" s="1">
        <v>1</v>
      </c>
      <c r="AMJ12" s="403"/>
    </row>
    <row r="13" spans="1:1024" s="1" customFormat="1" ht="15" customHeight="1" x14ac:dyDescent="0.25">
      <c r="A13" s="268"/>
      <c r="B13" s="113">
        <v>160</v>
      </c>
      <c r="C13" s="473" t="s">
        <v>810</v>
      </c>
      <c r="D13" s="304" t="s">
        <v>730</v>
      </c>
      <c r="E13" s="1">
        <v>2004</v>
      </c>
      <c r="F13" s="1">
        <v>1</v>
      </c>
      <c r="G13" s="1">
        <v>1</v>
      </c>
      <c r="J13" s="1">
        <v>1</v>
      </c>
      <c r="K13" s="1">
        <v>1997</v>
      </c>
      <c r="L13" s="1">
        <v>2000</v>
      </c>
      <c r="AA13" s="1">
        <v>1</v>
      </c>
      <c r="AB13" s="1">
        <v>1</v>
      </c>
      <c r="AC13" s="1">
        <v>1</v>
      </c>
      <c r="AD13" s="1">
        <v>1</v>
      </c>
      <c r="AW13" s="1">
        <v>1</v>
      </c>
      <c r="AY13" s="1">
        <v>1</v>
      </c>
      <c r="BA13" s="1">
        <v>1</v>
      </c>
      <c r="BB13" s="1">
        <v>13</v>
      </c>
      <c r="BE13" s="1">
        <v>1</v>
      </c>
      <c r="BG13" s="1">
        <v>3</v>
      </c>
      <c r="CG13" s="1">
        <v>1</v>
      </c>
      <c r="CH13" s="246"/>
      <c r="CP13" s="1">
        <v>0</v>
      </c>
      <c r="CS13" s="1">
        <v>0</v>
      </c>
      <c r="DO13" s="1">
        <v>0</v>
      </c>
      <c r="DX13" s="1">
        <v>0</v>
      </c>
      <c r="EE13" s="1">
        <v>0</v>
      </c>
      <c r="EH13" s="1">
        <v>0</v>
      </c>
      <c r="FF13" s="116"/>
      <c r="GP13" s="1">
        <v>0</v>
      </c>
      <c r="GY13" s="1">
        <v>0</v>
      </c>
      <c r="HC13" s="1">
        <v>0</v>
      </c>
      <c r="HS13" s="1">
        <v>0</v>
      </c>
      <c r="HX13" s="1">
        <v>0</v>
      </c>
      <c r="ID13" s="1">
        <v>0</v>
      </c>
      <c r="IN13" s="1">
        <v>0</v>
      </c>
      <c r="IW13" s="1">
        <v>0</v>
      </c>
      <c r="IZ13" s="1">
        <v>0</v>
      </c>
      <c r="JJ13" s="1">
        <v>0</v>
      </c>
      <c r="JV13" s="1">
        <v>0</v>
      </c>
      <c r="KB13" s="1">
        <v>0</v>
      </c>
      <c r="LG13" s="1">
        <v>0</v>
      </c>
      <c r="LT13" s="1">
        <v>0</v>
      </c>
      <c r="MA13" s="1">
        <v>0</v>
      </c>
      <c r="MF13" s="1">
        <v>0</v>
      </c>
      <c r="MM13" s="1">
        <v>0</v>
      </c>
      <c r="MS13" s="1">
        <v>0</v>
      </c>
      <c r="MU13" s="115"/>
      <c r="OI13" s="120"/>
      <c r="PD13" s="1">
        <v>0</v>
      </c>
      <c r="QF13" s="1">
        <v>0</v>
      </c>
      <c r="QY13" s="1">
        <v>0</v>
      </c>
      <c r="RK13" s="1">
        <v>0</v>
      </c>
      <c r="SA13" s="1">
        <v>0</v>
      </c>
      <c r="SG13" s="1">
        <v>0</v>
      </c>
      <c r="SO13" s="1">
        <v>0</v>
      </c>
      <c r="TB13" s="1">
        <v>0</v>
      </c>
      <c r="TS13" s="1">
        <v>0</v>
      </c>
      <c r="UD13" s="1">
        <v>0</v>
      </c>
      <c r="UG13" s="1">
        <v>0</v>
      </c>
      <c r="UQ13" s="1">
        <v>0</v>
      </c>
      <c r="VA13" s="1">
        <v>0</v>
      </c>
      <c r="VG13" s="1">
        <v>0</v>
      </c>
      <c r="WY13" s="1">
        <v>0</v>
      </c>
      <c r="XB13" s="1">
        <v>0</v>
      </c>
      <c r="XG13" s="1">
        <v>0</v>
      </c>
      <c r="XK13" s="108"/>
      <c r="XL13" s="1">
        <v>0</v>
      </c>
      <c r="XM13" s="1">
        <v>0</v>
      </c>
      <c r="XN13" s="1">
        <v>0</v>
      </c>
      <c r="XO13" s="1">
        <v>0</v>
      </c>
      <c r="XP13" s="1">
        <v>0</v>
      </c>
      <c r="XQ13" s="1">
        <v>0</v>
      </c>
      <c r="XR13" s="1">
        <v>0</v>
      </c>
      <c r="XS13" s="1">
        <v>0</v>
      </c>
      <c r="XT13" s="1">
        <v>0</v>
      </c>
      <c r="XU13" s="1">
        <v>0</v>
      </c>
      <c r="XV13" s="1">
        <v>0</v>
      </c>
      <c r="XW13" s="1">
        <v>0</v>
      </c>
      <c r="XX13" s="1">
        <v>0</v>
      </c>
      <c r="XY13" s="1">
        <v>0</v>
      </c>
      <c r="XZ13" s="1">
        <v>0</v>
      </c>
      <c r="YA13" s="1">
        <v>0</v>
      </c>
      <c r="YB13" s="1">
        <v>0</v>
      </c>
      <c r="YC13" s="1">
        <v>0</v>
      </c>
      <c r="YD13" s="132"/>
      <c r="YE13" s="133"/>
      <c r="YF13" s="133" t="e">
        <v>#DIV/0!</v>
      </c>
      <c r="YG13" s="130"/>
      <c r="YH13" s="130" t="e">
        <v>#DIV/0!</v>
      </c>
      <c r="YI13" s="129"/>
      <c r="YJ13" s="128" t="e">
        <v>#DIV/0!</v>
      </c>
      <c r="YK13" s="177"/>
      <c r="YL13">
        <v>1</v>
      </c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>
        <v>0</v>
      </c>
      <c r="ACD13" s="25" t="e">
        <v>#DIV/0!</v>
      </c>
      <c r="ACE13" s="11">
        <v>0</v>
      </c>
      <c r="ACF13" s="11" t="e">
        <v>#DIV/0!</v>
      </c>
      <c r="ACG13" s="1">
        <v>5</v>
      </c>
      <c r="ACH13" s="1">
        <v>1</v>
      </c>
      <c r="ACI13" s="11">
        <v>57000</v>
      </c>
      <c r="ACJ13" s="45">
        <v>1</v>
      </c>
      <c r="ACK13" s="13">
        <v>57000</v>
      </c>
      <c r="ACL13">
        <v>1</v>
      </c>
      <c r="ACM13" s="25">
        <v>57000</v>
      </c>
      <c r="ACN13" s="11">
        <v>57000</v>
      </c>
      <c r="ACO13" s="65"/>
      <c r="ACP13" s="1">
        <v>1</v>
      </c>
      <c r="ACQ13" s="1">
        <v>1</v>
      </c>
      <c r="ACR13" s="1" t="s">
        <v>258</v>
      </c>
      <c r="ACZ13" s="1" t="s">
        <v>259</v>
      </c>
      <c r="ADD13" s="1" t="s">
        <v>189</v>
      </c>
      <c r="ADU13" s="1">
        <v>2</v>
      </c>
      <c r="ADV13" s="457"/>
      <c r="AEE13" s="1">
        <v>0</v>
      </c>
      <c r="AFN13" s="1">
        <v>1</v>
      </c>
      <c r="AGL13" s="1">
        <v>57000</v>
      </c>
      <c r="AGM13" s="11">
        <v>0</v>
      </c>
      <c r="AHJ13" s="1">
        <v>57000</v>
      </c>
      <c r="AHY13" s="1">
        <v>2</v>
      </c>
      <c r="AHZ13" s="1">
        <v>1</v>
      </c>
      <c r="AIE13" s="1">
        <v>3</v>
      </c>
      <c r="AIF13" s="1">
        <v>1</v>
      </c>
      <c r="AIJ13" s="1">
        <v>1</v>
      </c>
      <c r="AIK13" s="1">
        <v>1</v>
      </c>
      <c r="AIL13" s="1">
        <v>1</v>
      </c>
      <c r="AIY13" s="11"/>
      <c r="AIZ13" s="11"/>
      <c r="AJB13" s="11"/>
      <c r="AJC13" s="1">
        <v>57000</v>
      </c>
      <c r="AJD13" s="1">
        <v>1</v>
      </c>
      <c r="AJE13" s="1">
        <v>1</v>
      </c>
      <c r="AJF13" s="435">
        <v>100</v>
      </c>
      <c r="AJG13" s="45"/>
      <c r="AJH13" s="381">
        <v>57000</v>
      </c>
      <c r="AJI13" s="11" t="e">
        <v>#DIV/0!</v>
      </c>
      <c r="AJJ13" s="60"/>
      <c r="AJK13" s="12"/>
      <c r="AJW13" s="1">
        <v>0</v>
      </c>
      <c r="AJZ13" s="1">
        <v>0</v>
      </c>
      <c r="AKA13" s="60"/>
      <c r="AKB13" s="1" t="s">
        <v>260</v>
      </c>
      <c r="AKC13" s="1" t="s">
        <v>260</v>
      </c>
      <c r="AKD13" s="1" t="s">
        <v>261</v>
      </c>
      <c r="AKE13" s="1" t="s">
        <v>260</v>
      </c>
      <c r="AKF13" s="1" t="s">
        <v>260</v>
      </c>
      <c r="AKG13" s="1" t="s">
        <v>260</v>
      </c>
      <c r="AKH13" s="1" t="s">
        <v>260</v>
      </c>
      <c r="AKI13" s="1" t="s">
        <v>260</v>
      </c>
      <c r="AKJ13" s="1" t="s">
        <v>262</v>
      </c>
      <c r="AKK13" s="1" t="s">
        <v>260</v>
      </c>
      <c r="AKL13" s="1" t="s">
        <v>260</v>
      </c>
      <c r="AKM13" s="1" t="s">
        <v>260</v>
      </c>
      <c r="AKN13" s="1" t="s">
        <v>260</v>
      </c>
      <c r="AKO13" s="1" t="s">
        <v>260</v>
      </c>
      <c r="AKP13" s="1" t="s">
        <v>260</v>
      </c>
      <c r="AKQ13" s="1" t="s">
        <v>260</v>
      </c>
      <c r="AKR13" s="1" t="s">
        <v>263</v>
      </c>
      <c r="AKS13" s="1" t="s">
        <v>260</v>
      </c>
      <c r="AKT13" s="1" t="s">
        <v>260</v>
      </c>
      <c r="AKU13" s="1" t="s">
        <v>260</v>
      </c>
      <c r="AKV13" s="1" t="s">
        <v>260</v>
      </c>
      <c r="AKW13" s="1" t="s">
        <v>260</v>
      </c>
      <c r="AKX13" s="1" t="s">
        <v>260</v>
      </c>
      <c r="AKY13" s="1" t="s">
        <v>260</v>
      </c>
      <c r="AKZ13" s="1" t="s">
        <v>260</v>
      </c>
      <c r="ALA13" s="1" t="s">
        <v>260</v>
      </c>
      <c r="ALB13" s="1" t="s">
        <v>260</v>
      </c>
      <c r="ALC13" s="1" t="s">
        <v>260</v>
      </c>
      <c r="ALD13" s="1" t="s">
        <v>260</v>
      </c>
      <c r="ALE13" s="1" t="s">
        <v>260</v>
      </c>
      <c r="ALF13" s="1" t="s">
        <v>260</v>
      </c>
      <c r="ALG13" s="1" t="s">
        <v>260</v>
      </c>
      <c r="ALH13" s="1" t="s">
        <v>260</v>
      </c>
      <c r="ALI13" s="1" t="s">
        <v>260</v>
      </c>
      <c r="ALJ13" s="1" t="s">
        <v>260</v>
      </c>
      <c r="ALK13" s="1" t="s">
        <v>260</v>
      </c>
      <c r="ALL13" s="1" t="s">
        <v>260</v>
      </c>
      <c r="ALN13" s="11" t="e">
        <v>#DIV/0!</v>
      </c>
      <c r="ALO13" s="28">
        <v>57000</v>
      </c>
      <c r="ALU13" s="60"/>
      <c r="ALV13" s="1">
        <v>1</v>
      </c>
      <c r="ALY13" s="1">
        <v>1</v>
      </c>
      <c r="AMD13" s="1">
        <v>1</v>
      </c>
      <c r="AMJ13" s="403"/>
    </row>
    <row r="14" spans="1:1024" s="1" customFormat="1" ht="15" customHeight="1" x14ac:dyDescent="0.25">
      <c r="A14" s="268"/>
      <c r="B14" s="113">
        <v>161</v>
      </c>
      <c r="C14" s="473" t="s">
        <v>810</v>
      </c>
      <c r="D14" s="304" t="s">
        <v>731</v>
      </c>
      <c r="E14" s="1">
        <v>2004</v>
      </c>
      <c r="F14" s="1">
        <v>1</v>
      </c>
      <c r="G14" s="1">
        <v>1</v>
      </c>
      <c r="J14" s="1">
        <v>1</v>
      </c>
      <c r="K14" s="1">
        <v>2001</v>
      </c>
      <c r="L14" s="1">
        <v>2001</v>
      </c>
      <c r="M14" s="1">
        <v>1</v>
      </c>
      <c r="AE14" s="1">
        <v>1</v>
      </c>
      <c r="AW14" s="1">
        <v>1</v>
      </c>
      <c r="AY14" s="1">
        <v>1</v>
      </c>
      <c r="BA14" s="1">
        <v>1</v>
      </c>
      <c r="BB14" s="1">
        <v>13</v>
      </c>
      <c r="BE14" s="1">
        <v>1</v>
      </c>
      <c r="BG14" s="1">
        <v>3</v>
      </c>
      <c r="CG14" s="1">
        <v>1</v>
      </c>
      <c r="CH14" s="246"/>
      <c r="CP14" s="1">
        <v>0</v>
      </c>
      <c r="CS14" s="1">
        <v>0</v>
      </c>
      <c r="DO14" s="1">
        <v>0</v>
      </c>
      <c r="DX14" s="1">
        <v>0</v>
      </c>
      <c r="EE14" s="1">
        <v>0</v>
      </c>
      <c r="EH14" s="1">
        <v>0</v>
      </c>
      <c r="FF14" s="116"/>
      <c r="GP14" s="1">
        <v>0</v>
      </c>
      <c r="GY14" s="1">
        <v>0</v>
      </c>
      <c r="HC14" s="1">
        <v>0</v>
      </c>
      <c r="HS14" s="1">
        <v>0</v>
      </c>
      <c r="HX14" s="1">
        <v>0</v>
      </c>
      <c r="ID14" s="1">
        <v>0</v>
      </c>
      <c r="IN14" s="1">
        <v>0</v>
      </c>
      <c r="IW14" s="1">
        <v>0</v>
      </c>
      <c r="IZ14" s="1">
        <v>0</v>
      </c>
      <c r="JJ14" s="1">
        <v>0</v>
      </c>
      <c r="JV14" s="1">
        <v>0</v>
      </c>
      <c r="KB14" s="1">
        <v>0</v>
      </c>
      <c r="LG14" s="1">
        <v>0</v>
      </c>
      <c r="LT14" s="1">
        <v>0</v>
      </c>
      <c r="MA14" s="1">
        <v>0</v>
      </c>
      <c r="MF14" s="1">
        <v>0</v>
      </c>
      <c r="MM14" s="1">
        <v>0</v>
      </c>
      <c r="MS14" s="1">
        <v>0</v>
      </c>
      <c r="MU14" s="115"/>
      <c r="OI14" s="120"/>
      <c r="PD14" s="1">
        <v>0</v>
      </c>
      <c r="QF14" s="1">
        <v>0</v>
      </c>
      <c r="QY14" s="1">
        <v>0</v>
      </c>
      <c r="RK14" s="1">
        <v>0</v>
      </c>
      <c r="SA14" s="1">
        <v>0</v>
      </c>
      <c r="SG14" s="1">
        <v>0</v>
      </c>
      <c r="SO14" s="1">
        <v>0</v>
      </c>
      <c r="TB14" s="1">
        <v>0</v>
      </c>
      <c r="TS14" s="1">
        <v>0</v>
      </c>
      <c r="UD14" s="1">
        <v>0</v>
      </c>
      <c r="UG14" s="1">
        <v>0</v>
      </c>
      <c r="UQ14" s="1">
        <v>0</v>
      </c>
      <c r="VA14" s="1">
        <v>0</v>
      </c>
      <c r="VG14" s="1">
        <v>0</v>
      </c>
      <c r="WY14" s="1">
        <v>0</v>
      </c>
      <c r="XB14" s="1">
        <v>0</v>
      </c>
      <c r="XG14" s="1">
        <v>0</v>
      </c>
      <c r="XK14" s="108"/>
      <c r="XL14" s="1">
        <v>0</v>
      </c>
      <c r="XM14" s="1">
        <v>0</v>
      </c>
      <c r="XN14" s="1">
        <v>0</v>
      </c>
      <c r="XO14" s="1">
        <v>0</v>
      </c>
      <c r="XP14" s="1">
        <v>0</v>
      </c>
      <c r="XQ14" s="1">
        <v>0</v>
      </c>
      <c r="XR14" s="1">
        <v>0</v>
      </c>
      <c r="XS14" s="1">
        <v>0</v>
      </c>
      <c r="XT14" s="1">
        <v>0</v>
      </c>
      <c r="XU14" s="1">
        <v>0</v>
      </c>
      <c r="XV14" s="1">
        <v>0</v>
      </c>
      <c r="XW14" s="1">
        <v>0</v>
      </c>
      <c r="XX14" s="1">
        <v>0</v>
      </c>
      <c r="XY14" s="1">
        <v>0</v>
      </c>
      <c r="XZ14" s="1">
        <v>0</v>
      </c>
      <c r="YA14" s="1">
        <v>0</v>
      </c>
      <c r="YB14" s="1">
        <v>0</v>
      </c>
      <c r="YC14" s="1">
        <v>0</v>
      </c>
      <c r="YD14" s="132"/>
      <c r="YE14" s="133"/>
      <c r="YF14" s="133" t="e">
        <v>#DIV/0!</v>
      </c>
      <c r="YG14" s="130"/>
      <c r="YH14" s="130" t="e">
        <v>#DIV/0!</v>
      </c>
      <c r="YI14" s="129"/>
      <c r="YJ14" s="128" t="e">
        <v>#DIV/0!</v>
      </c>
      <c r="YK14" s="177"/>
      <c r="YL14">
        <v>1</v>
      </c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>
        <v>0</v>
      </c>
      <c r="ACD14" s="25" t="e">
        <v>#DIV/0!</v>
      </c>
      <c r="ACE14" s="11">
        <v>0</v>
      </c>
      <c r="ACF14" s="11" t="e">
        <v>#DIV/0!</v>
      </c>
      <c r="ACG14" s="1">
        <v>5</v>
      </c>
      <c r="ACH14" s="1">
        <v>1</v>
      </c>
      <c r="ACI14" s="11">
        <v>50000</v>
      </c>
      <c r="ACJ14" s="45">
        <v>1</v>
      </c>
      <c r="ACK14" s="13">
        <v>50000</v>
      </c>
      <c r="ACL14">
        <v>1</v>
      </c>
      <c r="ACM14" s="25">
        <v>50000</v>
      </c>
      <c r="ACN14" s="11">
        <v>50000</v>
      </c>
      <c r="ACO14" s="65"/>
      <c r="ACR14" s="1" t="s">
        <v>812</v>
      </c>
      <c r="ACZ14" s="1" t="s">
        <v>259</v>
      </c>
      <c r="ADD14" s="1" t="s">
        <v>185</v>
      </c>
      <c r="ADU14" s="1">
        <v>2</v>
      </c>
      <c r="ADV14" s="457"/>
      <c r="AEE14" s="1">
        <v>0</v>
      </c>
      <c r="AFN14" s="1">
        <v>1</v>
      </c>
      <c r="AGL14" s="1">
        <v>50000</v>
      </c>
      <c r="AGM14" s="11">
        <v>0</v>
      </c>
      <c r="AHJ14" s="1">
        <v>50000</v>
      </c>
      <c r="AIK14" s="1">
        <v>1</v>
      </c>
      <c r="AIL14" s="1">
        <v>1</v>
      </c>
      <c r="AIY14" s="11"/>
      <c r="AIZ14" s="11"/>
      <c r="AJB14" s="11"/>
      <c r="AJC14" s="1">
        <v>50000</v>
      </c>
      <c r="AJD14" s="1">
        <v>1</v>
      </c>
      <c r="AJE14" s="1">
        <v>1</v>
      </c>
      <c r="AJF14" s="435">
        <v>100</v>
      </c>
      <c r="AJG14" s="45"/>
      <c r="AJH14" s="381">
        <v>50000</v>
      </c>
      <c r="AJI14" s="11" t="e">
        <v>#DIV/0!</v>
      </c>
      <c r="AJJ14" s="60"/>
      <c r="AJK14" s="12"/>
      <c r="AJW14" s="1">
        <v>0</v>
      </c>
      <c r="AJZ14" s="1">
        <v>0</v>
      </c>
      <c r="AKA14" s="60"/>
      <c r="AKB14" s="1" t="s">
        <v>260</v>
      </c>
      <c r="AKC14" s="1" t="s">
        <v>260</v>
      </c>
      <c r="AKD14" s="1" t="s">
        <v>261</v>
      </c>
      <c r="AKE14" s="1" t="s">
        <v>260</v>
      </c>
      <c r="AKF14" s="1" t="s">
        <v>260</v>
      </c>
      <c r="AKG14" s="1" t="s">
        <v>260</v>
      </c>
      <c r="AKH14" s="1" t="s">
        <v>260</v>
      </c>
      <c r="AKI14" s="1" t="s">
        <v>260</v>
      </c>
      <c r="AKJ14" s="1" t="s">
        <v>262</v>
      </c>
      <c r="AKK14" s="1" t="s">
        <v>260</v>
      </c>
      <c r="AKL14" s="1" t="s">
        <v>260</v>
      </c>
      <c r="AKM14" s="1" t="s">
        <v>260</v>
      </c>
      <c r="AKN14" s="1" t="s">
        <v>260</v>
      </c>
      <c r="AKO14" s="1" t="s">
        <v>260</v>
      </c>
      <c r="AKP14" s="1" t="s">
        <v>260</v>
      </c>
      <c r="AKQ14" s="1" t="s">
        <v>260</v>
      </c>
      <c r="AKR14" s="1" t="s">
        <v>263</v>
      </c>
      <c r="AKS14" s="1" t="s">
        <v>260</v>
      </c>
      <c r="AKT14" s="1" t="s">
        <v>260</v>
      </c>
      <c r="AKU14" s="1" t="s">
        <v>260</v>
      </c>
      <c r="AKV14" s="1" t="s">
        <v>260</v>
      </c>
      <c r="AKW14" s="1" t="s">
        <v>260</v>
      </c>
      <c r="AKX14" s="1" t="s">
        <v>260</v>
      </c>
      <c r="AKY14" s="1" t="s">
        <v>260</v>
      </c>
      <c r="AKZ14" s="1" t="s">
        <v>260</v>
      </c>
      <c r="ALA14" s="1" t="s">
        <v>260</v>
      </c>
      <c r="ALB14" s="1" t="s">
        <v>260</v>
      </c>
      <c r="ALC14" s="1" t="s">
        <v>260</v>
      </c>
      <c r="ALD14" s="1" t="s">
        <v>260</v>
      </c>
      <c r="ALE14" s="1" t="s">
        <v>260</v>
      </c>
      <c r="ALF14" s="1" t="s">
        <v>260</v>
      </c>
      <c r="ALG14" s="1" t="s">
        <v>260</v>
      </c>
      <c r="ALH14" s="1" t="s">
        <v>260</v>
      </c>
      <c r="ALI14" s="1" t="s">
        <v>260</v>
      </c>
      <c r="ALJ14" s="1" t="s">
        <v>260</v>
      </c>
      <c r="ALK14" s="1" t="s">
        <v>260</v>
      </c>
      <c r="ALL14" s="1" t="s">
        <v>260</v>
      </c>
      <c r="ALN14" s="11" t="e">
        <v>#DIV/0!</v>
      </c>
      <c r="ALO14" s="28">
        <v>50000</v>
      </c>
      <c r="ALU14" s="60"/>
      <c r="ALV14" s="1">
        <v>1</v>
      </c>
      <c r="AMD14" s="1">
        <v>1</v>
      </c>
      <c r="AMJ14" s="403"/>
    </row>
    <row r="15" spans="1:1024" s="1" customFormat="1" ht="15" customHeight="1" x14ac:dyDescent="0.25">
      <c r="A15" s="268"/>
      <c r="B15" s="113">
        <v>164</v>
      </c>
      <c r="C15" s="473" t="s">
        <v>810</v>
      </c>
      <c r="D15" s="304" t="s">
        <v>734</v>
      </c>
      <c r="E15" s="1">
        <v>2004</v>
      </c>
      <c r="F15" s="1">
        <v>1</v>
      </c>
      <c r="G15" s="1">
        <v>1</v>
      </c>
      <c r="J15" s="1">
        <v>1</v>
      </c>
      <c r="K15" s="1">
        <v>1998</v>
      </c>
      <c r="L15" s="1">
        <v>1999</v>
      </c>
      <c r="AB15" s="1">
        <v>1</v>
      </c>
      <c r="AC15" s="1">
        <v>1</v>
      </c>
      <c r="AW15" s="1">
        <v>1</v>
      </c>
      <c r="AY15" s="1">
        <v>1</v>
      </c>
      <c r="BA15" s="1">
        <v>1</v>
      </c>
      <c r="BB15" s="1">
        <v>13</v>
      </c>
      <c r="BE15" s="1">
        <v>1</v>
      </c>
      <c r="BG15" s="1">
        <v>3</v>
      </c>
      <c r="CG15" s="1">
        <v>1</v>
      </c>
      <c r="CH15" s="246"/>
      <c r="CP15" s="1">
        <v>0</v>
      </c>
      <c r="CS15" s="1">
        <v>0</v>
      </c>
      <c r="DO15" s="1">
        <v>0</v>
      </c>
      <c r="DX15" s="1">
        <v>0</v>
      </c>
      <c r="EE15" s="1">
        <v>0</v>
      </c>
      <c r="EH15" s="1">
        <v>0</v>
      </c>
      <c r="FF15" s="116"/>
      <c r="GP15" s="1">
        <v>0</v>
      </c>
      <c r="GY15" s="1">
        <v>0</v>
      </c>
      <c r="HC15" s="1">
        <v>0</v>
      </c>
      <c r="HS15" s="1">
        <v>0</v>
      </c>
      <c r="HX15" s="1">
        <v>0</v>
      </c>
      <c r="ID15" s="1">
        <v>0</v>
      </c>
      <c r="IN15" s="1">
        <v>0</v>
      </c>
      <c r="IW15" s="1">
        <v>0</v>
      </c>
      <c r="IZ15" s="1">
        <v>0</v>
      </c>
      <c r="JJ15" s="1">
        <v>0</v>
      </c>
      <c r="JV15" s="1">
        <v>0</v>
      </c>
      <c r="KB15" s="1">
        <v>0</v>
      </c>
      <c r="LG15" s="1">
        <v>0</v>
      </c>
      <c r="LT15" s="1">
        <v>0</v>
      </c>
      <c r="MA15" s="1">
        <v>0</v>
      </c>
      <c r="MF15" s="1">
        <v>0</v>
      </c>
      <c r="MM15" s="1">
        <v>0</v>
      </c>
      <c r="MS15" s="1">
        <v>0</v>
      </c>
      <c r="MU15" s="115"/>
      <c r="OI15" s="120"/>
      <c r="PD15" s="1">
        <v>0</v>
      </c>
      <c r="QF15" s="1">
        <v>0</v>
      </c>
      <c r="QY15" s="1">
        <v>0</v>
      </c>
      <c r="RK15" s="1">
        <v>0</v>
      </c>
      <c r="SA15" s="1">
        <v>0</v>
      </c>
      <c r="SG15" s="1">
        <v>0</v>
      </c>
      <c r="SO15" s="1">
        <v>0</v>
      </c>
      <c r="TB15" s="1">
        <v>0</v>
      </c>
      <c r="TS15" s="1">
        <v>0</v>
      </c>
      <c r="UD15" s="1">
        <v>0</v>
      </c>
      <c r="UG15" s="1">
        <v>0</v>
      </c>
      <c r="UQ15" s="1">
        <v>0</v>
      </c>
      <c r="VA15" s="1">
        <v>0</v>
      </c>
      <c r="VG15" s="1">
        <v>0</v>
      </c>
      <c r="WY15" s="1">
        <v>0</v>
      </c>
      <c r="XB15" s="1">
        <v>0</v>
      </c>
      <c r="XG15" s="1">
        <v>0</v>
      </c>
      <c r="XK15" s="108"/>
      <c r="XL15" s="1">
        <v>0</v>
      </c>
      <c r="XM15" s="1">
        <v>0</v>
      </c>
      <c r="XN15" s="1">
        <v>0</v>
      </c>
      <c r="XO15" s="1">
        <v>0</v>
      </c>
      <c r="XP15" s="1">
        <v>0</v>
      </c>
      <c r="XQ15" s="1">
        <v>0</v>
      </c>
      <c r="XR15" s="1">
        <v>0</v>
      </c>
      <c r="XS15" s="1">
        <v>0</v>
      </c>
      <c r="XT15" s="1">
        <v>0</v>
      </c>
      <c r="XU15" s="1">
        <v>0</v>
      </c>
      <c r="XV15" s="1">
        <v>0</v>
      </c>
      <c r="XW15" s="1">
        <v>0</v>
      </c>
      <c r="XX15" s="1">
        <v>0</v>
      </c>
      <c r="XY15" s="1">
        <v>0</v>
      </c>
      <c r="XZ15" s="1">
        <v>0</v>
      </c>
      <c r="YA15" s="1">
        <v>0</v>
      </c>
      <c r="YB15" s="1">
        <v>0</v>
      </c>
      <c r="YC15" s="1">
        <v>0</v>
      </c>
      <c r="YD15" s="132"/>
      <c r="YE15" s="133"/>
      <c r="YF15" s="133" t="e">
        <v>#DIV/0!</v>
      </c>
      <c r="YG15" s="130"/>
      <c r="YH15" s="130" t="e">
        <v>#DIV/0!</v>
      </c>
      <c r="YI15" s="129"/>
      <c r="YJ15" s="128" t="e">
        <v>#DIV/0!</v>
      </c>
      <c r="YK15" s="177"/>
      <c r="YL15">
        <v>1</v>
      </c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>
        <v>0</v>
      </c>
      <c r="ACD15" s="25" t="e">
        <v>#DIV/0!</v>
      </c>
      <c r="ACE15" s="11">
        <v>0</v>
      </c>
      <c r="ACF15" s="11" t="e">
        <v>#DIV/0!</v>
      </c>
      <c r="ACG15" s="1">
        <v>5</v>
      </c>
      <c r="ACH15" s="1">
        <v>1</v>
      </c>
      <c r="ACI15" s="11">
        <v>301000</v>
      </c>
      <c r="ACJ15" s="45">
        <v>1</v>
      </c>
      <c r="ACK15" s="13">
        <v>301000</v>
      </c>
      <c r="ACL15">
        <v>1</v>
      </c>
      <c r="ACM15" s="25">
        <v>301000</v>
      </c>
      <c r="ACN15" s="11">
        <v>301000</v>
      </c>
      <c r="ACO15" s="65"/>
      <c r="ACP15" s="1">
        <v>1</v>
      </c>
      <c r="ACQ15" s="1">
        <v>1</v>
      </c>
      <c r="ACR15" s="39" t="s">
        <v>407</v>
      </c>
      <c r="ACZ15" s="1" t="s">
        <v>259</v>
      </c>
      <c r="ADD15" s="1" t="s">
        <v>189</v>
      </c>
      <c r="ADL15" s="1">
        <v>1</v>
      </c>
      <c r="ADU15" s="1">
        <v>2</v>
      </c>
      <c r="ADV15" s="457"/>
      <c r="AEE15" s="1">
        <v>0</v>
      </c>
      <c r="AFM15" s="1">
        <v>1</v>
      </c>
      <c r="AGL15" s="1">
        <v>301000</v>
      </c>
      <c r="AGM15" s="11">
        <v>0</v>
      </c>
      <c r="AHJ15" s="1">
        <v>301000</v>
      </c>
      <c r="AIE15" s="1">
        <v>1</v>
      </c>
      <c r="AIF15" s="1">
        <v>1</v>
      </c>
      <c r="AIJ15" s="1">
        <v>1</v>
      </c>
      <c r="AIK15" s="1">
        <v>2</v>
      </c>
      <c r="AIL15" s="1">
        <v>1</v>
      </c>
      <c r="AIY15" s="11"/>
      <c r="AIZ15" s="11"/>
      <c r="AJB15" s="11"/>
      <c r="AJC15" s="1">
        <v>301000</v>
      </c>
      <c r="AJD15" s="1">
        <v>1</v>
      </c>
      <c r="AJE15" s="1">
        <v>1</v>
      </c>
      <c r="AJF15" s="435">
        <v>100</v>
      </c>
      <c r="AJG15" s="45"/>
      <c r="AJH15" s="381">
        <v>301000</v>
      </c>
      <c r="AJI15" s="11" t="e">
        <v>#DIV/0!</v>
      </c>
      <c r="AJJ15" s="60"/>
      <c r="AJK15" s="12"/>
      <c r="AJW15" s="1">
        <v>0</v>
      </c>
      <c r="AJZ15" s="1">
        <v>0</v>
      </c>
      <c r="AKA15" s="60"/>
      <c r="AKB15" s="1" t="s">
        <v>260</v>
      </c>
      <c r="AKC15" s="1" t="s">
        <v>260</v>
      </c>
      <c r="AKD15" s="1" t="s">
        <v>261</v>
      </c>
      <c r="AKE15" s="1" t="s">
        <v>260</v>
      </c>
      <c r="AKF15" s="1" t="s">
        <v>260</v>
      </c>
      <c r="AKG15" s="1" t="s">
        <v>260</v>
      </c>
      <c r="AKH15" s="1" t="s">
        <v>260</v>
      </c>
      <c r="AKI15" s="1" t="s">
        <v>260</v>
      </c>
      <c r="AKJ15" s="1" t="s">
        <v>262</v>
      </c>
      <c r="AKK15" s="1" t="s">
        <v>260</v>
      </c>
      <c r="AKL15" s="1" t="s">
        <v>260</v>
      </c>
      <c r="AKM15" s="1" t="s">
        <v>260</v>
      </c>
      <c r="AKN15" s="1" t="s">
        <v>260</v>
      </c>
      <c r="AKO15" s="1" t="s">
        <v>260</v>
      </c>
      <c r="AKP15" s="1" t="s">
        <v>260</v>
      </c>
      <c r="AKQ15" s="1" t="s">
        <v>260</v>
      </c>
      <c r="AKR15" s="1" t="s">
        <v>263</v>
      </c>
      <c r="AKS15" s="1" t="s">
        <v>260</v>
      </c>
      <c r="AKT15" s="1" t="s">
        <v>260</v>
      </c>
      <c r="AKU15" s="1" t="s">
        <v>260</v>
      </c>
      <c r="AKV15" s="1" t="s">
        <v>260</v>
      </c>
      <c r="AKW15" s="1" t="s">
        <v>260</v>
      </c>
      <c r="AKX15" s="1" t="s">
        <v>260</v>
      </c>
      <c r="AKY15" s="1" t="s">
        <v>260</v>
      </c>
      <c r="AKZ15" s="1" t="s">
        <v>260</v>
      </c>
      <c r="ALA15" s="1" t="s">
        <v>260</v>
      </c>
      <c r="ALB15" s="1" t="s">
        <v>260</v>
      </c>
      <c r="ALC15" s="1" t="s">
        <v>260</v>
      </c>
      <c r="ALD15" s="1" t="s">
        <v>260</v>
      </c>
      <c r="ALE15" s="1" t="s">
        <v>260</v>
      </c>
      <c r="ALF15" s="1" t="s">
        <v>260</v>
      </c>
      <c r="ALG15" s="1" t="s">
        <v>260</v>
      </c>
      <c r="ALH15" s="1" t="s">
        <v>260</v>
      </c>
      <c r="ALI15" s="1" t="s">
        <v>260</v>
      </c>
      <c r="ALJ15" s="1" t="s">
        <v>260</v>
      </c>
      <c r="ALK15" s="1" t="s">
        <v>260</v>
      </c>
      <c r="ALL15" s="1" t="s">
        <v>260</v>
      </c>
      <c r="ALN15" s="11" t="e">
        <v>#DIV/0!</v>
      </c>
      <c r="ALO15" s="28">
        <v>301000</v>
      </c>
      <c r="ALU15" s="60"/>
      <c r="ALV15" s="1">
        <v>1</v>
      </c>
      <c r="ALY15" s="1">
        <v>1</v>
      </c>
      <c r="AMD15" s="1">
        <v>1</v>
      </c>
      <c r="AMJ15" s="403"/>
    </row>
    <row r="16" spans="1:1024" s="1" customFormat="1" ht="15" customHeight="1" x14ac:dyDescent="0.25">
      <c r="A16" s="268"/>
      <c r="B16" s="113">
        <v>167</v>
      </c>
      <c r="C16" s="473" t="s">
        <v>810</v>
      </c>
      <c r="D16" s="304" t="s">
        <v>737</v>
      </c>
      <c r="E16" s="1">
        <v>2004</v>
      </c>
      <c r="F16" s="1">
        <v>1</v>
      </c>
      <c r="G16" s="1">
        <v>1</v>
      </c>
      <c r="J16" s="1">
        <v>1</v>
      </c>
      <c r="K16" s="1">
        <v>1998</v>
      </c>
      <c r="L16" s="1">
        <v>2001</v>
      </c>
      <c r="AB16" s="1">
        <v>1</v>
      </c>
      <c r="AC16" s="1">
        <v>1</v>
      </c>
      <c r="AD16" s="1">
        <v>1</v>
      </c>
      <c r="AE16" s="1">
        <v>1</v>
      </c>
      <c r="AW16" s="1">
        <v>1</v>
      </c>
      <c r="AY16" s="1">
        <v>1</v>
      </c>
      <c r="BA16" s="1">
        <v>1</v>
      </c>
      <c r="BB16" s="1">
        <v>13</v>
      </c>
      <c r="BE16" s="1">
        <v>1</v>
      </c>
      <c r="BG16" s="1">
        <v>3</v>
      </c>
      <c r="CG16" s="1">
        <v>1</v>
      </c>
      <c r="CH16" s="246"/>
      <c r="CP16" s="1">
        <v>0</v>
      </c>
      <c r="CS16" s="1">
        <v>0</v>
      </c>
      <c r="DO16" s="1">
        <v>0</v>
      </c>
      <c r="DX16" s="1">
        <v>0</v>
      </c>
      <c r="EE16" s="1">
        <v>0</v>
      </c>
      <c r="EH16" s="1">
        <v>0</v>
      </c>
      <c r="FF16" s="116"/>
      <c r="GP16" s="1">
        <v>0</v>
      </c>
      <c r="GY16" s="1">
        <v>0</v>
      </c>
      <c r="HC16" s="1">
        <v>0</v>
      </c>
      <c r="HS16" s="1">
        <v>0</v>
      </c>
      <c r="HX16" s="1">
        <v>0</v>
      </c>
      <c r="ID16" s="1">
        <v>0</v>
      </c>
      <c r="IN16" s="1">
        <v>0</v>
      </c>
      <c r="IW16" s="1">
        <v>0</v>
      </c>
      <c r="IZ16" s="1">
        <v>0</v>
      </c>
      <c r="JJ16" s="1">
        <v>0</v>
      </c>
      <c r="JV16" s="1">
        <v>0</v>
      </c>
      <c r="KB16" s="1">
        <v>0</v>
      </c>
      <c r="LG16" s="1">
        <v>0</v>
      </c>
      <c r="LT16" s="1">
        <v>0</v>
      </c>
      <c r="MA16" s="1">
        <v>0</v>
      </c>
      <c r="MF16" s="1">
        <v>0</v>
      </c>
      <c r="MM16" s="1">
        <v>0</v>
      </c>
      <c r="MS16" s="1">
        <v>0</v>
      </c>
      <c r="MU16" s="115"/>
      <c r="OI16" s="120"/>
      <c r="PD16" s="1">
        <v>0</v>
      </c>
      <c r="QF16" s="1">
        <v>0</v>
      </c>
      <c r="QY16" s="1">
        <v>0</v>
      </c>
      <c r="RK16" s="1">
        <v>0</v>
      </c>
      <c r="SA16" s="1">
        <v>0</v>
      </c>
      <c r="SG16" s="1">
        <v>0</v>
      </c>
      <c r="SO16" s="1">
        <v>0</v>
      </c>
      <c r="TB16" s="1">
        <v>0</v>
      </c>
      <c r="TS16" s="1">
        <v>0</v>
      </c>
      <c r="UD16" s="1">
        <v>0</v>
      </c>
      <c r="UG16" s="1">
        <v>0</v>
      </c>
      <c r="UQ16" s="1">
        <v>0</v>
      </c>
      <c r="VA16" s="1">
        <v>0</v>
      </c>
      <c r="VG16" s="1">
        <v>0</v>
      </c>
      <c r="WY16" s="1">
        <v>0</v>
      </c>
      <c r="XB16" s="1">
        <v>0</v>
      </c>
      <c r="XG16" s="1">
        <v>0</v>
      </c>
      <c r="XI16" s="1">
        <v>1</v>
      </c>
      <c r="XK16" s="108"/>
      <c r="XL16" s="1">
        <v>0</v>
      </c>
      <c r="XM16" s="1">
        <v>0</v>
      </c>
      <c r="XN16" s="1">
        <v>0</v>
      </c>
      <c r="XO16" s="1">
        <v>0</v>
      </c>
      <c r="XP16" s="1">
        <v>0</v>
      </c>
      <c r="XQ16" s="1">
        <v>0</v>
      </c>
      <c r="XR16" s="1">
        <v>0</v>
      </c>
      <c r="XS16" s="1">
        <v>0</v>
      </c>
      <c r="XT16" s="1">
        <v>0</v>
      </c>
      <c r="XU16" s="1">
        <v>0</v>
      </c>
      <c r="XV16" s="1">
        <v>0</v>
      </c>
      <c r="XW16" s="1">
        <v>0</v>
      </c>
      <c r="XX16" s="1">
        <v>0</v>
      </c>
      <c r="XY16" s="1">
        <v>0</v>
      </c>
      <c r="XZ16" s="1">
        <v>0</v>
      </c>
      <c r="YA16" s="1">
        <v>0</v>
      </c>
      <c r="YB16" s="1">
        <v>0</v>
      </c>
      <c r="YC16" s="1">
        <v>1</v>
      </c>
      <c r="YD16" s="132"/>
      <c r="YE16" s="133">
        <v>1</v>
      </c>
      <c r="YF16" s="133">
        <v>64000</v>
      </c>
      <c r="YG16" s="130">
        <v>1</v>
      </c>
      <c r="YH16" s="130">
        <v>64000</v>
      </c>
      <c r="YI16" s="129">
        <v>1</v>
      </c>
      <c r="YJ16" s="128">
        <v>64000</v>
      </c>
      <c r="YK16" s="177"/>
      <c r="YL16">
        <v>1</v>
      </c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>
        <v>0</v>
      </c>
      <c r="ACD16" s="25" t="e">
        <v>#DIV/0!</v>
      </c>
      <c r="ACE16" s="11">
        <v>1</v>
      </c>
      <c r="ACF16" s="11">
        <v>64000</v>
      </c>
      <c r="ACG16" s="1">
        <v>5</v>
      </c>
      <c r="ACH16" s="1">
        <v>1</v>
      </c>
      <c r="ACI16" s="11">
        <v>64000</v>
      </c>
      <c r="ACJ16" s="45">
        <v>1</v>
      </c>
      <c r="ACK16" s="13">
        <v>64000</v>
      </c>
      <c r="ACL16">
        <v>1</v>
      </c>
      <c r="ACM16" s="25">
        <v>64000</v>
      </c>
      <c r="ACN16" s="11">
        <v>64000</v>
      </c>
      <c r="ACO16" s="65"/>
      <c r="ACR16" s="39" t="s">
        <v>407</v>
      </c>
      <c r="ACS16" s="1">
        <v>1</v>
      </c>
      <c r="ACU16" s="1">
        <v>1</v>
      </c>
      <c r="ACZ16" s="1" t="s">
        <v>738</v>
      </c>
      <c r="ADA16" s="1">
        <v>1</v>
      </c>
      <c r="ADD16" s="1" t="s">
        <v>189</v>
      </c>
      <c r="ADU16" s="1">
        <v>2</v>
      </c>
      <c r="ADV16" s="457"/>
      <c r="AEE16" s="1">
        <v>0</v>
      </c>
      <c r="AFM16" s="1">
        <v>1</v>
      </c>
      <c r="AGL16" s="1">
        <v>64000</v>
      </c>
      <c r="AGM16" s="11">
        <v>0</v>
      </c>
      <c r="AHJ16" s="1">
        <v>64000</v>
      </c>
      <c r="AHY16" s="1">
        <v>1</v>
      </c>
      <c r="AHZ16" s="1">
        <v>1</v>
      </c>
      <c r="AIG16" s="1">
        <v>1</v>
      </c>
      <c r="AIH16" s="1">
        <v>1</v>
      </c>
      <c r="AIJ16" s="1">
        <v>1</v>
      </c>
      <c r="AIK16" s="1">
        <v>1</v>
      </c>
      <c r="AIL16" s="1">
        <v>1</v>
      </c>
      <c r="AIY16" s="11"/>
      <c r="AIZ16" s="11"/>
      <c r="AJB16" s="11"/>
      <c r="AJC16" s="1">
        <v>64000</v>
      </c>
      <c r="AJD16" s="1">
        <v>1</v>
      </c>
      <c r="AJE16" s="1">
        <v>1</v>
      </c>
      <c r="AJF16" s="435">
        <v>100</v>
      </c>
      <c r="AJG16" s="45"/>
      <c r="AJH16" s="381">
        <v>64000</v>
      </c>
      <c r="AJI16" s="11">
        <v>64000</v>
      </c>
      <c r="AJJ16" s="60"/>
      <c r="AJK16" s="12"/>
      <c r="AJW16" s="1">
        <v>0</v>
      </c>
      <c r="AJZ16" s="1">
        <v>0</v>
      </c>
      <c r="AKA16" s="60"/>
      <c r="AKB16" s="1" t="s">
        <v>260</v>
      </c>
      <c r="AKC16" s="1" t="s">
        <v>260</v>
      </c>
      <c r="AKD16" s="1" t="s">
        <v>261</v>
      </c>
      <c r="AKE16" s="1" t="s">
        <v>260</v>
      </c>
      <c r="AKF16" s="1" t="s">
        <v>260</v>
      </c>
      <c r="AKG16" s="1" t="s">
        <v>260</v>
      </c>
      <c r="AKH16" s="1" t="s">
        <v>260</v>
      </c>
      <c r="AKI16" s="1" t="s">
        <v>260</v>
      </c>
      <c r="AKJ16" s="1" t="s">
        <v>262</v>
      </c>
      <c r="AKK16" s="1" t="s">
        <v>260</v>
      </c>
      <c r="AKL16" s="1" t="s">
        <v>260</v>
      </c>
      <c r="AKM16" s="1" t="s">
        <v>260</v>
      </c>
      <c r="AKN16" s="1" t="s">
        <v>260</v>
      </c>
      <c r="AKO16" s="1" t="s">
        <v>260</v>
      </c>
      <c r="AKP16" s="1" t="s">
        <v>260</v>
      </c>
      <c r="AKQ16" s="1" t="s">
        <v>260</v>
      </c>
      <c r="AKR16" s="1" t="s">
        <v>263</v>
      </c>
      <c r="AKS16" s="1" t="s">
        <v>260</v>
      </c>
      <c r="AKT16" s="1" t="s">
        <v>260</v>
      </c>
      <c r="AKU16" s="1" t="s">
        <v>260</v>
      </c>
      <c r="AKV16" s="1" t="s">
        <v>260</v>
      </c>
      <c r="AKW16" s="1" t="s">
        <v>260</v>
      </c>
      <c r="AKX16" s="1" t="s">
        <v>260</v>
      </c>
      <c r="AKY16" s="1" t="s">
        <v>260</v>
      </c>
      <c r="AKZ16" s="1" t="s">
        <v>260</v>
      </c>
      <c r="ALA16" s="1" t="s">
        <v>260</v>
      </c>
      <c r="ALB16" s="1" t="s">
        <v>260</v>
      </c>
      <c r="ALC16" s="1" t="s">
        <v>260</v>
      </c>
      <c r="ALD16" s="1" t="s">
        <v>260</v>
      </c>
      <c r="ALE16" s="1" t="s">
        <v>260</v>
      </c>
      <c r="ALF16" s="1" t="s">
        <v>260</v>
      </c>
      <c r="ALG16" s="1" t="s">
        <v>260</v>
      </c>
      <c r="ALH16" s="1" t="s">
        <v>260</v>
      </c>
      <c r="ALI16" s="1" t="s">
        <v>260</v>
      </c>
      <c r="ALJ16" s="1" t="s">
        <v>260</v>
      </c>
      <c r="ALK16" s="1" t="s">
        <v>260</v>
      </c>
      <c r="ALL16" s="1" t="s">
        <v>260</v>
      </c>
      <c r="ALN16" s="11" t="e">
        <v>#DIV/0!</v>
      </c>
      <c r="ALO16" s="28">
        <v>64000</v>
      </c>
      <c r="ALU16" s="60"/>
      <c r="ALV16" s="1">
        <v>1</v>
      </c>
      <c r="ALY16" s="1">
        <v>1</v>
      </c>
      <c r="AMD16" s="1">
        <v>1</v>
      </c>
      <c r="AMJ16" s="403"/>
    </row>
    <row r="17" spans="1:1024" s="1" customFormat="1" ht="15" customHeight="1" x14ac:dyDescent="0.25">
      <c r="A17" s="268"/>
      <c r="B17" s="113">
        <v>168</v>
      </c>
      <c r="C17" s="473" t="s">
        <v>810</v>
      </c>
      <c r="D17" s="304" t="s">
        <v>739</v>
      </c>
      <c r="E17" s="1">
        <v>2004</v>
      </c>
      <c r="F17" s="1">
        <v>1</v>
      </c>
      <c r="G17" s="1">
        <v>1</v>
      </c>
      <c r="J17" s="1">
        <v>1</v>
      </c>
      <c r="K17" s="1">
        <v>2001</v>
      </c>
      <c r="L17" s="1">
        <v>2001</v>
      </c>
      <c r="M17" s="1">
        <v>1</v>
      </c>
      <c r="AE17" s="1">
        <v>1</v>
      </c>
      <c r="AW17" s="1">
        <v>1</v>
      </c>
      <c r="AY17" s="1">
        <v>1</v>
      </c>
      <c r="BA17" s="1">
        <v>1</v>
      </c>
      <c r="BB17" s="1">
        <v>13</v>
      </c>
      <c r="BE17" s="1">
        <v>1</v>
      </c>
      <c r="BG17" s="1">
        <v>3</v>
      </c>
      <c r="CG17" s="1">
        <v>1</v>
      </c>
      <c r="CH17" s="246"/>
      <c r="CP17" s="1">
        <v>0</v>
      </c>
      <c r="CS17" s="1">
        <v>0</v>
      </c>
      <c r="DO17" s="1">
        <v>0</v>
      </c>
      <c r="DX17" s="1">
        <v>0</v>
      </c>
      <c r="EE17" s="1">
        <v>0</v>
      </c>
      <c r="EH17" s="1">
        <v>0</v>
      </c>
      <c r="FF17" s="116"/>
      <c r="GP17" s="1">
        <v>0</v>
      </c>
      <c r="GY17" s="1">
        <v>0</v>
      </c>
      <c r="HC17" s="1">
        <v>0</v>
      </c>
      <c r="HS17" s="1">
        <v>0</v>
      </c>
      <c r="HX17" s="1">
        <v>0</v>
      </c>
      <c r="ID17" s="1">
        <v>0</v>
      </c>
      <c r="IN17" s="1">
        <v>0</v>
      </c>
      <c r="IW17" s="1">
        <v>0</v>
      </c>
      <c r="IZ17" s="1">
        <v>0</v>
      </c>
      <c r="JJ17" s="1">
        <v>0</v>
      </c>
      <c r="JV17" s="1">
        <v>0</v>
      </c>
      <c r="KB17" s="1">
        <v>0</v>
      </c>
      <c r="LG17" s="1">
        <v>0</v>
      </c>
      <c r="LT17" s="1">
        <v>0</v>
      </c>
      <c r="MA17" s="1">
        <v>0</v>
      </c>
      <c r="MF17" s="1">
        <v>0</v>
      </c>
      <c r="MM17" s="1">
        <v>0</v>
      </c>
      <c r="MS17" s="1">
        <v>0</v>
      </c>
      <c r="MU17" s="115"/>
      <c r="OI17" s="120"/>
      <c r="PD17" s="1">
        <v>0</v>
      </c>
      <c r="QF17" s="1">
        <v>0</v>
      </c>
      <c r="QY17" s="1">
        <v>0</v>
      </c>
      <c r="RK17" s="1">
        <v>0</v>
      </c>
      <c r="SA17" s="1">
        <v>0</v>
      </c>
      <c r="SG17" s="1">
        <v>0</v>
      </c>
      <c r="SO17" s="1">
        <v>0</v>
      </c>
      <c r="TB17" s="1">
        <v>0</v>
      </c>
      <c r="TS17" s="1">
        <v>0</v>
      </c>
      <c r="UD17" s="1">
        <v>0</v>
      </c>
      <c r="UG17" s="1">
        <v>0</v>
      </c>
      <c r="UQ17" s="1">
        <v>0</v>
      </c>
      <c r="VA17" s="1">
        <v>0</v>
      </c>
      <c r="VG17" s="1">
        <v>0</v>
      </c>
      <c r="WY17" s="1">
        <v>0</v>
      </c>
      <c r="XB17" s="1">
        <v>0</v>
      </c>
      <c r="XG17" s="1">
        <v>0</v>
      </c>
      <c r="XK17" s="108"/>
      <c r="XL17" s="1">
        <v>0</v>
      </c>
      <c r="XM17" s="1">
        <v>0</v>
      </c>
      <c r="XN17" s="1">
        <v>0</v>
      </c>
      <c r="XO17" s="1">
        <v>0</v>
      </c>
      <c r="XP17" s="1">
        <v>0</v>
      </c>
      <c r="XQ17" s="1">
        <v>0</v>
      </c>
      <c r="XR17" s="1">
        <v>0</v>
      </c>
      <c r="XS17" s="1">
        <v>0</v>
      </c>
      <c r="XT17" s="1">
        <v>0</v>
      </c>
      <c r="XU17" s="1">
        <v>0</v>
      </c>
      <c r="XV17" s="1">
        <v>0</v>
      </c>
      <c r="XW17" s="1">
        <v>0</v>
      </c>
      <c r="XX17" s="1">
        <v>0</v>
      </c>
      <c r="XY17" s="1">
        <v>0</v>
      </c>
      <c r="XZ17" s="1">
        <v>0</v>
      </c>
      <c r="YA17" s="1">
        <v>0</v>
      </c>
      <c r="YB17" s="1">
        <v>0</v>
      </c>
      <c r="YC17" s="1">
        <v>0</v>
      </c>
      <c r="YD17" s="132"/>
      <c r="YE17" s="133"/>
      <c r="YF17" s="133" t="e">
        <v>#DIV/0!</v>
      </c>
      <c r="YG17" s="130"/>
      <c r="YH17" s="130" t="e">
        <v>#DIV/0!</v>
      </c>
      <c r="YI17" s="129"/>
      <c r="YJ17" s="128" t="e">
        <v>#DIV/0!</v>
      </c>
      <c r="YK17" s="177"/>
      <c r="YL17">
        <v>1</v>
      </c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>
        <v>0</v>
      </c>
      <c r="ACD17" s="25" t="e">
        <v>#DIV/0!</v>
      </c>
      <c r="ACE17" s="11">
        <v>0</v>
      </c>
      <c r="ACF17" s="11" t="e">
        <v>#DIV/0!</v>
      </c>
      <c r="ACG17" s="1">
        <v>5</v>
      </c>
      <c r="ACH17" s="1">
        <v>1</v>
      </c>
      <c r="ACI17" s="11">
        <v>67000</v>
      </c>
      <c r="ACJ17" s="45">
        <v>1</v>
      </c>
      <c r="ACK17" s="13">
        <v>67000</v>
      </c>
      <c r="ACL17">
        <v>1</v>
      </c>
      <c r="ACM17" s="25">
        <v>67000</v>
      </c>
      <c r="ACN17" s="11">
        <v>67000</v>
      </c>
      <c r="ACO17" s="65"/>
      <c r="ACP17" s="1">
        <v>1</v>
      </c>
      <c r="ACQ17" s="1">
        <v>1</v>
      </c>
      <c r="ACR17" s="39" t="s">
        <v>407</v>
      </c>
      <c r="ACZ17" s="1" t="s">
        <v>259</v>
      </c>
      <c r="ADD17" s="1" t="s">
        <v>189</v>
      </c>
      <c r="ADU17" s="1">
        <v>2</v>
      </c>
      <c r="ADV17" s="457"/>
      <c r="AEE17" s="1">
        <v>0</v>
      </c>
      <c r="AFM17" s="1">
        <v>1</v>
      </c>
      <c r="AGL17" s="1">
        <v>67000</v>
      </c>
      <c r="AGM17" s="11">
        <v>0</v>
      </c>
      <c r="AHJ17" s="1">
        <v>67000</v>
      </c>
      <c r="AIK17" s="1">
        <v>3</v>
      </c>
      <c r="AIL17" s="1">
        <v>1</v>
      </c>
      <c r="AIY17" s="11"/>
      <c r="AIZ17" s="11"/>
      <c r="AJB17" s="11"/>
      <c r="AJC17" s="1">
        <v>67000</v>
      </c>
      <c r="AJD17" s="1">
        <v>1</v>
      </c>
      <c r="AJE17" s="1">
        <v>1</v>
      </c>
      <c r="AJF17" s="435">
        <v>100</v>
      </c>
      <c r="AJG17" s="45"/>
      <c r="AJH17" s="381">
        <v>67000</v>
      </c>
      <c r="AJI17" s="11" t="e">
        <v>#DIV/0!</v>
      </c>
      <c r="AJJ17" s="60"/>
      <c r="AJK17" s="12"/>
      <c r="AJW17" s="1">
        <v>0</v>
      </c>
      <c r="AJZ17" s="1">
        <v>0</v>
      </c>
      <c r="AKA17" s="60"/>
      <c r="AKB17" s="1" t="s">
        <v>260</v>
      </c>
      <c r="AKC17" s="1" t="s">
        <v>260</v>
      </c>
      <c r="AKD17" s="1" t="s">
        <v>261</v>
      </c>
      <c r="AKE17" s="1" t="s">
        <v>260</v>
      </c>
      <c r="AKF17" s="1" t="s">
        <v>260</v>
      </c>
      <c r="AKG17" s="1" t="s">
        <v>260</v>
      </c>
      <c r="AKH17" s="1" t="s">
        <v>260</v>
      </c>
      <c r="AKI17" s="1" t="s">
        <v>260</v>
      </c>
      <c r="AKJ17" s="1" t="s">
        <v>262</v>
      </c>
      <c r="AKK17" s="1" t="s">
        <v>260</v>
      </c>
      <c r="AKL17" s="1" t="s">
        <v>260</v>
      </c>
      <c r="AKM17" s="1" t="s">
        <v>260</v>
      </c>
      <c r="AKN17" s="1" t="s">
        <v>260</v>
      </c>
      <c r="AKO17" s="1" t="s">
        <v>260</v>
      </c>
      <c r="AKP17" s="1" t="s">
        <v>260</v>
      </c>
      <c r="AKQ17" s="1" t="s">
        <v>260</v>
      </c>
      <c r="AKR17" s="1" t="s">
        <v>263</v>
      </c>
      <c r="AKS17" s="1" t="s">
        <v>260</v>
      </c>
      <c r="AKT17" s="1" t="s">
        <v>260</v>
      </c>
      <c r="AKU17" s="1" t="s">
        <v>260</v>
      </c>
      <c r="AKV17" s="1" t="s">
        <v>260</v>
      </c>
      <c r="AKW17" s="1" t="s">
        <v>260</v>
      </c>
      <c r="AKX17" s="1" t="s">
        <v>260</v>
      </c>
      <c r="AKY17" s="1" t="s">
        <v>260</v>
      </c>
      <c r="AKZ17" s="1" t="s">
        <v>260</v>
      </c>
      <c r="ALA17" s="1" t="s">
        <v>260</v>
      </c>
      <c r="ALB17" s="1" t="s">
        <v>260</v>
      </c>
      <c r="ALC17" s="1" t="s">
        <v>260</v>
      </c>
      <c r="ALD17" s="1" t="s">
        <v>260</v>
      </c>
      <c r="ALE17" s="1" t="s">
        <v>260</v>
      </c>
      <c r="ALF17" s="1" t="s">
        <v>260</v>
      </c>
      <c r="ALG17" s="1" t="s">
        <v>260</v>
      </c>
      <c r="ALH17" s="1" t="s">
        <v>260</v>
      </c>
      <c r="ALI17" s="1" t="s">
        <v>260</v>
      </c>
      <c r="ALJ17" s="1" t="s">
        <v>260</v>
      </c>
      <c r="ALK17" s="1" t="s">
        <v>260</v>
      </c>
      <c r="ALL17" s="1" t="s">
        <v>260</v>
      </c>
      <c r="ALN17" s="11" t="e">
        <v>#DIV/0!</v>
      </c>
      <c r="ALO17" s="28">
        <v>67000</v>
      </c>
      <c r="ALU17" s="60"/>
      <c r="ALV17" s="1">
        <v>1</v>
      </c>
      <c r="AMD17" s="1">
        <v>1</v>
      </c>
      <c r="AMJ17" s="403"/>
    </row>
    <row r="18" spans="1:1024" s="1" customFormat="1" ht="15" customHeight="1" x14ac:dyDescent="0.25">
      <c r="A18" s="268"/>
      <c r="B18" s="113">
        <v>169</v>
      </c>
      <c r="C18" s="473" t="s">
        <v>810</v>
      </c>
      <c r="D18" s="304" t="s">
        <v>740</v>
      </c>
      <c r="E18" s="1">
        <v>2004</v>
      </c>
      <c r="F18" s="1">
        <v>1</v>
      </c>
      <c r="G18" s="1">
        <v>1</v>
      </c>
      <c r="J18" s="1">
        <v>1</v>
      </c>
      <c r="K18" s="1">
        <v>2000</v>
      </c>
      <c r="L18" s="1">
        <v>2001</v>
      </c>
      <c r="AD18" s="1">
        <v>1</v>
      </c>
      <c r="AE18" s="1">
        <v>1</v>
      </c>
      <c r="AW18" s="1">
        <v>1</v>
      </c>
      <c r="AY18" s="1">
        <v>1</v>
      </c>
      <c r="BA18" s="1">
        <v>1</v>
      </c>
      <c r="BB18" s="1">
        <v>13</v>
      </c>
      <c r="BE18" s="1">
        <v>1</v>
      </c>
      <c r="BG18" s="1">
        <v>3</v>
      </c>
      <c r="CG18" s="1">
        <v>1</v>
      </c>
      <c r="CH18" s="246"/>
      <c r="CP18" s="1">
        <v>0</v>
      </c>
      <c r="CS18" s="1">
        <v>0</v>
      </c>
      <c r="DO18" s="1">
        <v>0</v>
      </c>
      <c r="DX18" s="1">
        <v>0</v>
      </c>
      <c r="EE18" s="1">
        <v>0</v>
      </c>
      <c r="EH18" s="1">
        <v>0</v>
      </c>
      <c r="FF18" s="116"/>
      <c r="GP18" s="1">
        <v>0</v>
      </c>
      <c r="GY18" s="1">
        <v>0</v>
      </c>
      <c r="HC18" s="1">
        <v>0</v>
      </c>
      <c r="HS18" s="1">
        <v>0</v>
      </c>
      <c r="HX18" s="1">
        <v>0</v>
      </c>
      <c r="ID18" s="1">
        <v>0</v>
      </c>
      <c r="IN18" s="1">
        <v>0</v>
      </c>
      <c r="IW18" s="1">
        <v>0</v>
      </c>
      <c r="IZ18" s="1">
        <v>0</v>
      </c>
      <c r="JJ18" s="1">
        <v>0</v>
      </c>
      <c r="JV18" s="1">
        <v>0</v>
      </c>
      <c r="KB18" s="1">
        <v>0</v>
      </c>
      <c r="LG18" s="1">
        <v>0</v>
      </c>
      <c r="LT18" s="1">
        <v>0</v>
      </c>
      <c r="MA18" s="1">
        <v>0</v>
      </c>
      <c r="MF18" s="1">
        <v>0</v>
      </c>
      <c r="MM18" s="1">
        <v>0</v>
      </c>
      <c r="MS18" s="1">
        <v>0</v>
      </c>
      <c r="MU18" s="115"/>
      <c r="OI18" s="120"/>
      <c r="PD18" s="1">
        <v>0</v>
      </c>
      <c r="QF18" s="1">
        <v>0</v>
      </c>
      <c r="QY18" s="1">
        <v>0</v>
      </c>
      <c r="RK18" s="1">
        <v>0</v>
      </c>
      <c r="SA18" s="1">
        <v>0</v>
      </c>
      <c r="SG18" s="1">
        <v>0</v>
      </c>
      <c r="SO18" s="1">
        <v>0</v>
      </c>
      <c r="TB18" s="1">
        <v>0</v>
      </c>
      <c r="TS18" s="1">
        <v>0</v>
      </c>
      <c r="UD18" s="1">
        <v>0</v>
      </c>
      <c r="UG18" s="1">
        <v>0</v>
      </c>
      <c r="UQ18" s="1">
        <v>0</v>
      </c>
      <c r="VA18" s="1">
        <v>0</v>
      </c>
      <c r="VG18" s="1">
        <v>0</v>
      </c>
      <c r="WY18" s="1">
        <v>0</v>
      </c>
      <c r="XB18" s="1">
        <v>0</v>
      </c>
      <c r="XG18" s="1">
        <v>0</v>
      </c>
      <c r="XI18" s="1">
        <v>1</v>
      </c>
      <c r="XK18" s="108"/>
      <c r="XL18" s="1">
        <v>0</v>
      </c>
      <c r="XM18" s="1">
        <v>0</v>
      </c>
      <c r="XN18" s="1">
        <v>0</v>
      </c>
      <c r="XO18" s="1">
        <v>0</v>
      </c>
      <c r="XP18" s="1">
        <v>0</v>
      </c>
      <c r="XQ18" s="1">
        <v>0</v>
      </c>
      <c r="XR18" s="1">
        <v>0</v>
      </c>
      <c r="XS18" s="1">
        <v>0</v>
      </c>
      <c r="XT18" s="1">
        <v>0</v>
      </c>
      <c r="XU18" s="1">
        <v>0</v>
      </c>
      <c r="XV18" s="1">
        <v>0</v>
      </c>
      <c r="XW18" s="1">
        <v>0</v>
      </c>
      <c r="XX18" s="1">
        <v>0</v>
      </c>
      <c r="XY18" s="1">
        <v>0</v>
      </c>
      <c r="XZ18" s="1">
        <v>0</v>
      </c>
      <c r="YA18" s="1">
        <v>0</v>
      </c>
      <c r="YB18" s="1">
        <v>0</v>
      </c>
      <c r="YC18" s="1">
        <v>1</v>
      </c>
      <c r="YD18" s="132"/>
      <c r="YE18" s="133">
        <v>1</v>
      </c>
      <c r="YF18" s="133">
        <v>91000</v>
      </c>
      <c r="YG18" s="130">
        <v>1</v>
      </c>
      <c r="YH18" s="130">
        <v>91000</v>
      </c>
      <c r="YI18" s="129">
        <v>1</v>
      </c>
      <c r="YJ18" s="128">
        <v>91000</v>
      </c>
      <c r="YK18" s="177"/>
      <c r="YL18">
        <v>1</v>
      </c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>
        <v>0</v>
      </c>
      <c r="ACD18" s="25" t="e">
        <v>#DIV/0!</v>
      </c>
      <c r="ACE18" s="11">
        <v>1</v>
      </c>
      <c r="ACF18" s="11">
        <v>91000</v>
      </c>
      <c r="ACG18" s="1">
        <v>5</v>
      </c>
      <c r="ACH18" s="1">
        <v>1</v>
      </c>
      <c r="ACI18" s="11">
        <v>91000</v>
      </c>
      <c r="ACJ18" s="45">
        <v>1</v>
      </c>
      <c r="ACK18" s="13">
        <v>91000</v>
      </c>
      <c r="ACL18">
        <v>1</v>
      </c>
      <c r="ACM18" s="25">
        <v>91000</v>
      </c>
      <c r="ACN18" s="11">
        <v>91000</v>
      </c>
      <c r="ACO18" s="65"/>
      <c r="ACP18" s="1">
        <v>1</v>
      </c>
      <c r="ACQ18" s="1">
        <v>1</v>
      </c>
      <c r="ACR18" s="1" t="s">
        <v>258</v>
      </c>
      <c r="ACZ18" s="1" t="s">
        <v>259</v>
      </c>
      <c r="ADD18" s="1" t="s">
        <v>189</v>
      </c>
      <c r="ADU18" s="1">
        <v>2</v>
      </c>
      <c r="ADV18" s="457"/>
      <c r="AEE18" s="1">
        <v>0</v>
      </c>
      <c r="AFN18" s="1">
        <v>1</v>
      </c>
      <c r="AGL18" s="1">
        <v>91000</v>
      </c>
      <c r="AGM18" s="11">
        <v>0</v>
      </c>
      <c r="AHJ18" s="1">
        <v>91000</v>
      </c>
      <c r="AIK18" s="1">
        <v>2</v>
      </c>
      <c r="AIL18" s="1">
        <v>1</v>
      </c>
      <c r="AIY18" s="11"/>
      <c r="AIZ18" s="11"/>
      <c r="AJB18" s="11"/>
      <c r="AJC18" s="1">
        <v>91000</v>
      </c>
      <c r="AJD18" s="1">
        <v>1</v>
      </c>
      <c r="AJE18" s="1">
        <v>1</v>
      </c>
      <c r="AJF18" s="435">
        <v>100</v>
      </c>
      <c r="AJG18" s="45"/>
      <c r="AJH18" s="381">
        <v>91000</v>
      </c>
      <c r="AJI18" s="11">
        <v>91000</v>
      </c>
      <c r="AJJ18" s="60"/>
      <c r="AJK18" s="12"/>
      <c r="AJW18" s="1">
        <v>0</v>
      </c>
      <c r="AJZ18" s="1">
        <v>0</v>
      </c>
      <c r="AKA18" s="60"/>
      <c r="AKB18" s="1" t="s">
        <v>260</v>
      </c>
      <c r="AKC18" s="1" t="s">
        <v>260</v>
      </c>
      <c r="AKD18" s="1" t="s">
        <v>261</v>
      </c>
      <c r="AKE18" s="1" t="s">
        <v>260</v>
      </c>
      <c r="AKF18" s="1" t="s">
        <v>260</v>
      </c>
      <c r="AKG18" s="1" t="s">
        <v>260</v>
      </c>
      <c r="AKH18" s="1" t="s">
        <v>260</v>
      </c>
      <c r="AKI18" s="1" t="s">
        <v>260</v>
      </c>
      <c r="AKJ18" s="1" t="s">
        <v>262</v>
      </c>
      <c r="AKK18" s="1" t="s">
        <v>260</v>
      </c>
      <c r="AKL18" s="1" t="s">
        <v>260</v>
      </c>
      <c r="AKM18" s="1" t="s">
        <v>260</v>
      </c>
      <c r="AKN18" s="1" t="s">
        <v>260</v>
      </c>
      <c r="AKO18" s="1" t="s">
        <v>260</v>
      </c>
      <c r="AKP18" s="1" t="s">
        <v>260</v>
      </c>
      <c r="AKQ18" s="1" t="s">
        <v>260</v>
      </c>
      <c r="AKR18" s="1" t="s">
        <v>263</v>
      </c>
      <c r="AKS18" s="1" t="s">
        <v>260</v>
      </c>
      <c r="AKT18" s="1" t="s">
        <v>260</v>
      </c>
      <c r="AKU18" s="1" t="s">
        <v>260</v>
      </c>
      <c r="AKV18" s="1" t="s">
        <v>260</v>
      </c>
      <c r="AKW18" s="1" t="s">
        <v>260</v>
      </c>
      <c r="AKX18" s="1" t="s">
        <v>260</v>
      </c>
      <c r="AKY18" s="1" t="s">
        <v>260</v>
      </c>
      <c r="AKZ18" s="1" t="s">
        <v>260</v>
      </c>
      <c r="ALA18" s="1" t="s">
        <v>260</v>
      </c>
      <c r="ALB18" s="1" t="s">
        <v>260</v>
      </c>
      <c r="ALC18" s="1" t="s">
        <v>260</v>
      </c>
      <c r="ALD18" s="1" t="s">
        <v>260</v>
      </c>
      <c r="ALE18" s="1" t="s">
        <v>260</v>
      </c>
      <c r="ALF18" s="1" t="s">
        <v>260</v>
      </c>
      <c r="ALG18" s="1" t="s">
        <v>260</v>
      </c>
      <c r="ALH18" s="1" t="s">
        <v>260</v>
      </c>
      <c r="ALI18" s="1" t="s">
        <v>260</v>
      </c>
      <c r="ALJ18" s="1" t="s">
        <v>260</v>
      </c>
      <c r="ALK18" s="1" t="s">
        <v>260</v>
      </c>
      <c r="ALL18" s="1" t="s">
        <v>260</v>
      </c>
      <c r="ALN18" s="11" t="e">
        <v>#DIV/0!</v>
      </c>
      <c r="ALO18" s="28">
        <v>91000</v>
      </c>
      <c r="ALU18" s="60"/>
      <c r="ALV18" s="1">
        <v>1</v>
      </c>
      <c r="AMD18" s="1">
        <v>1</v>
      </c>
      <c r="AMJ18" s="403"/>
    </row>
    <row r="19" spans="1:1024" s="1" customFormat="1" ht="15" customHeight="1" x14ac:dyDescent="0.25">
      <c r="A19" s="268"/>
      <c r="B19" s="113">
        <v>170</v>
      </c>
      <c r="C19" s="473" t="s">
        <v>810</v>
      </c>
      <c r="D19" s="304" t="s">
        <v>741</v>
      </c>
      <c r="E19" s="1">
        <v>2004</v>
      </c>
      <c r="F19" s="1">
        <v>1</v>
      </c>
      <c r="G19" s="1">
        <v>1</v>
      </c>
      <c r="J19" s="1">
        <v>1</v>
      </c>
      <c r="K19" s="1">
        <v>2001</v>
      </c>
      <c r="L19" s="1">
        <v>2001</v>
      </c>
      <c r="M19" s="1">
        <v>1</v>
      </c>
      <c r="AE19" s="1">
        <v>1</v>
      </c>
      <c r="AW19" s="1">
        <v>1</v>
      </c>
      <c r="AY19" s="1">
        <v>1</v>
      </c>
      <c r="BA19" s="1">
        <v>1</v>
      </c>
      <c r="BB19" s="1">
        <v>13</v>
      </c>
      <c r="BE19" s="1">
        <v>1</v>
      </c>
      <c r="BG19" s="1">
        <v>3</v>
      </c>
      <c r="CG19" s="1">
        <v>1</v>
      </c>
      <c r="CH19" s="246"/>
      <c r="CP19" s="1">
        <v>0</v>
      </c>
      <c r="CS19" s="1">
        <v>0</v>
      </c>
      <c r="DO19" s="1">
        <v>0</v>
      </c>
      <c r="DX19" s="1">
        <v>0</v>
      </c>
      <c r="EE19" s="1">
        <v>0</v>
      </c>
      <c r="EH19" s="1">
        <v>0</v>
      </c>
      <c r="FF19" s="116"/>
      <c r="GP19" s="1">
        <v>0</v>
      </c>
      <c r="GY19" s="1">
        <v>0</v>
      </c>
      <c r="HC19" s="1">
        <v>0</v>
      </c>
      <c r="HS19" s="1">
        <v>0</v>
      </c>
      <c r="HX19" s="1">
        <v>0</v>
      </c>
      <c r="ID19" s="1">
        <v>0</v>
      </c>
      <c r="IN19" s="1">
        <v>0</v>
      </c>
      <c r="IW19" s="1">
        <v>0</v>
      </c>
      <c r="IZ19" s="1">
        <v>0</v>
      </c>
      <c r="JJ19" s="1">
        <v>0</v>
      </c>
      <c r="JV19" s="1">
        <v>0</v>
      </c>
      <c r="KB19" s="1">
        <v>0</v>
      </c>
      <c r="LG19" s="1">
        <v>0</v>
      </c>
      <c r="LT19" s="1">
        <v>0</v>
      </c>
      <c r="MA19" s="1">
        <v>0</v>
      </c>
      <c r="MF19" s="1">
        <v>0</v>
      </c>
      <c r="MM19" s="1">
        <v>0</v>
      </c>
      <c r="MS19" s="1">
        <v>0</v>
      </c>
      <c r="MU19" s="115"/>
      <c r="OI19" s="120"/>
      <c r="PD19" s="1">
        <v>0</v>
      </c>
      <c r="QF19" s="1">
        <v>0</v>
      </c>
      <c r="QY19" s="1">
        <v>0</v>
      </c>
      <c r="RK19" s="1">
        <v>0</v>
      </c>
      <c r="SA19" s="1">
        <v>0</v>
      </c>
      <c r="SG19" s="1">
        <v>0</v>
      </c>
      <c r="SO19" s="1">
        <v>0</v>
      </c>
      <c r="TB19" s="1">
        <v>0</v>
      </c>
      <c r="TS19" s="1">
        <v>0</v>
      </c>
      <c r="UD19" s="1">
        <v>0</v>
      </c>
      <c r="UG19" s="1">
        <v>0</v>
      </c>
      <c r="UQ19" s="1">
        <v>0</v>
      </c>
      <c r="VA19" s="1">
        <v>0</v>
      </c>
      <c r="VG19" s="1">
        <v>0</v>
      </c>
      <c r="WY19" s="1">
        <v>0</v>
      </c>
      <c r="XB19" s="1">
        <v>0</v>
      </c>
      <c r="XG19" s="1">
        <v>0</v>
      </c>
      <c r="XK19" s="108"/>
      <c r="XL19" s="1">
        <v>0</v>
      </c>
      <c r="XM19" s="1">
        <v>0</v>
      </c>
      <c r="XN19" s="1">
        <v>0</v>
      </c>
      <c r="XO19" s="1">
        <v>0</v>
      </c>
      <c r="XP19" s="1">
        <v>0</v>
      </c>
      <c r="XQ19" s="1">
        <v>0</v>
      </c>
      <c r="XR19" s="1">
        <v>0</v>
      </c>
      <c r="XS19" s="1">
        <v>0</v>
      </c>
      <c r="XT19" s="1">
        <v>0</v>
      </c>
      <c r="XU19" s="1">
        <v>0</v>
      </c>
      <c r="XV19" s="1">
        <v>0</v>
      </c>
      <c r="XW19" s="1">
        <v>0</v>
      </c>
      <c r="XX19" s="1">
        <v>0</v>
      </c>
      <c r="XY19" s="1">
        <v>0</v>
      </c>
      <c r="XZ19" s="1">
        <v>0</v>
      </c>
      <c r="YA19" s="1">
        <v>0</v>
      </c>
      <c r="YB19" s="1">
        <v>0</v>
      </c>
      <c r="YC19" s="1">
        <v>0</v>
      </c>
      <c r="YD19" s="132"/>
      <c r="YE19" s="133"/>
      <c r="YF19" s="133" t="e">
        <v>#DIV/0!</v>
      </c>
      <c r="YG19" s="130"/>
      <c r="YH19" s="130" t="e">
        <v>#DIV/0!</v>
      </c>
      <c r="YI19" s="129"/>
      <c r="YJ19" s="128" t="e">
        <v>#DIV/0!</v>
      </c>
      <c r="YK19" s="177"/>
      <c r="YL19">
        <v>1</v>
      </c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>
        <v>0</v>
      </c>
      <c r="ACD19" s="25" t="e">
        <v>#DIV/0!</v>
      </c>
      <c r="ACE19" s="11">
        <v>0</v>
      </c>
      <c r="ACF19" s="11" t="e">
        <v>#DIV/0!</v>
      </c>
      <c r="ACG19" s="1">
        <v>5</v>
      </c>
      <c r="ACH19" s="1">
        <v>1</v>
      </c>
      <c r="ACI19" s="11">
        <v>57000</v>
      </c>
      <c r="ACJ19" s="45">
        <v>1</v>
      </c>
      <c r="ACK19" s="13">
        <v>57000</v>
      </c>
      <c r="ACL19">
        <v>1</v>
      </c>
      <c r="ACM19" s="25">
        <v>57000</v>
      </c>
      <c r="ACN19" s="11">
        <v>57000</v>
      </c>
      <c r="ACO19" s="65"/>
      <c r="ACP19" s="1">
        <v>1</v>
      </c>
      <c r="ACQ19" s="1">
        <v>1</v>
      </c>
      <c r="ACR19" s="1" t="s">
        <v>258</v>
      </c>
      <c r="ACZ19" s="1" t="s">
        <v>259</v>
      </c>
      <c r="ADD19" s="1" t="s">
        <v>189</v>
      </c>
      <c r="ADU19" s="1">
        <v>4</v>
      </c>
      <c r="ADV19" s="457"/>
      <c r="AEE19" s="1">
        <v>0</v>
      </c>
      <c r="AFN19" s="1">
        <v>1</v>
      </c>
      <c r="AGL19" s="1">
        <v>57000</v>
      </c>
      <c r="AGM19" s="11">
        <v>0</v>
      </c>
      <c r="AHJ19" s="1">
        <v>57000</v>
      </c>
      <c r="AIK19" s="1">
        <v>1</v>
      </c>
      <c r="AIL19" s="1">
        <v>1</v>
      </c>
      <c r="AIY19" s="11"/>
      <c r="AIZ19" s="11"/>
      <c r="AJB19" s="11"/>
      <c r="AJC19" s="1">
        <v>57000</v>
      </c>
      <c r="AJD19" s="1">
        <v>1</v>
      </c>
      <c r="AJE19" s="1">
        <v>1</v>
      </c>
      <c r="AJF19" s="435">
        <v>100</v>
      </c>
      <c r="AJG19" s="45"/>
      <c r="AJH19" s="381">
        <v>57000</v>
      </c>
      <c r="AJI19" s="11" t="e">
        <v>#DIV/0!</v>
      </c>
      <c r="AJJ19" s="60"/>
      <c r="AJK19" s="12"/>
      <c r="AJW19" s="1">
        <v>0</v>
      </c>
      <c r="AJZ19" s="1">
        <v>0</v>
      </c>
      <c r="AKA19" s="60"/>
      <c r="AKB19" s="1" t="s">
        <v>260</v>
      </c>
      <c r="AKC19" s="1" t="s">
        <v>260</v>
      </c>
      <c r="AKD19" s="1" t="s">
        <v>261</v>
      </c>
      <c r="AKE19" s="1" t="s">
        <v>260</v>
      </c>
      <c r="AKF19" s="1" t="s">
        <v>260</v>
      </c>
      <c r="AKG19" s="1" t="s">
        <v>260</v>
      </c>
      <c r="AKH19" s="1" t="s">
        <v>260</v>
      </c>
      <c r="AKI19" s="1" t="s">
        <v>260</v>
      </c>
      <c r="AKJ19" s="1" t="s">
        <v>262</v>
      </c>
      <c r="AKK19" s="1" t="s">
        <v>260</v>
      </c>
      <c r="AKL19" s="1" t="s">
        <v>260</v>
      </c>
      <c r="AKM19" s="1" t="s">
        <v>260</v>
      </c>
      <c r="AKN19" s="1" t="s">
        <v>260</v>
      </c>
      <c r="AKO19" s="1" t="s">
        <v>260</v>
      </c>
      <c r="AKP19" s="1" t="s">
        <v>260</v>
      </c>
      <c r="AKQ19" s="1" t="s">
        <v>260</v>
      </c>
      <c r="AKR19" s="1" t="s">
        <v>263</v>
      </c>
      <c r="AKS19" s="1" t="s">
        <v>260</v>
      </c>
      <c r="AKT19" s="1" t="s">
        <v>260</v>
      </c>
      <c r="AKU19" s="1" t="s">
        <v>260</v>
      </c>
      <c r="AKV19" s="1" t="s">
        <v>260</v>
      </c>
      <c r="AKW19" s="1" t="s">
        <v>260</v>
      </c>
      <c r="AKX19" s="1" t="s">
        <v>260</v>
      </c>
      <c r="AKY19" s="1" t="s">
        <v>260</v>
      </c>
      <c r="AKZ19" s="1" t="s">
        <v>260</v>
      </c>
      <c r="ALA19" s="1" t="s">
        <v>260</v>
      </c>
      <c r="ALB19" s="1" t="s">
        <v>260</v>
      </c>
      <c r="ALC19" s="1" t="s">
        <v>260</v>
      </c>
      <c r="ALD19" s="1" t="s">
        <v>260</v>
      </c>
      <c r="ALE19" s="1" t="s">
        <v>260</v>
      </c>
      <c r="ALF19" s="1" t="s">
        <v>260</v>
      </c>
      <c r="ALG19" s="1" t="s">
        <v>260</v>
      </c>
      <c r="ALH19" s="1" t="s">
        <v>260</v>
      </c>
      <c r="ALI19" s="1" t="s">
        <v>260</v>
      </c>
      <c r="ALJ19" s="1" t="s">
        <v>260</v>
      </c>
      <c r="ALK19" s="1" t="s">
        <v>260</v>
      </c>
      <c r="ALL19" s="1" t="s">
        <v>260</v>
      </c>
      <c r="ALN19" s="11" t="e">
        <v>#DIV/0!</v>
      </c>
      <c r="ALO19" s="28">
        <v>57000</v>
      </c>
      <c r="ALU19" s="60"/>
      <c r="ALV19" s="1">
        <v>1</v>
      </c>
      <c r="AMD19" s="1">
        <v>1</v>
      </c>
      <c r="AMJ19" s="403"/>
    </row>
    <row r="20" spans="1:1024" s="1" customFormat="1" ht="15" customHeight="1" x14ac:dyDescent="0.25">
      <c r="A20" s="268"/>
      <c r="B20" s="113">
        <v>171</v>
      </c>
      <c r="C20" s="473" t="s">
        <v>810</v>
      </c>
      <c r="D20" s="304" t="s">
        <v>742</v>
      </c>
      <c r="E20" s="1">
        <v>2004</v>
      </c>
      <c r="F20" s="1">
        <v>1</v>
      </c>
      <c r="G20" s="1">
        <v>1</v>
      </c>
      <c r="J20" s="1">
        <v>1</v>
      </c>
      <c r="K20" s="1">
        <v>1997</v>
      </c>
      <c r="L20" s="1">
        <v>2001</v>
      </c>
      <c r="AA20" s="1">
        <v>1</v>
      </c>
      <c r="AB20" s="1">
        <v>1</v>
      </c>
      <c r="AC20" s="1">
        <v>1</v>
      </c>
      <c r="AD20" s="1">
        <v>1</v>
      </c>
      <c r="AE20" s="1">
        <v>1</v>
      </c>
      <c r="AW20" s="1">
        <v>1</v>
      </c>
      <c r="AY20" s="1">
        <v>1</v>
      </c>
      <c r="BA20" s="1">
        <v>1</v>
      </c>
      <c r="BB20" s="1">
        <v>13</v>
      </c>
      <c r="BE20" s="1">
        <v>1</v>
      </c>
      <c r="BG20" s="1">
        <v>3</v>
      </c>
      <c r="CG20" s="1">
        <v>1</v>
      </c>
      <c r="CH20" s="246"/>
      <c r="CP20" s="1">
        <v>0</v>
      </c>
      <c r="CS20" s="1">
        <v>0</v>
      </c>
      <c r="DO20" s="1">
        <v>0</v>
      </c>
      <c r="DX20" s="1">
        <v>0</v>
      </c>
      <c r="EE20" s="1">
        <v>0</v>
      </c>
      <c r="EH20" s="1">
        <v>0</v>
      </c>
      <c r="FF20" s="116"/>
      <c r="GP20" s="1">
        <v>0</v>
      </c>
      <c r="GY20" s="1">
        <v>0</v>
      </c>
      <c r="HC20" s="1">
        <v>0</v>
      </c>
      <c r="HS20" s="1">
        <v>0</v>
      </c>
      <c r="HX20" s="1">
        <v>0</v>
      </c>
      <c r="ID20" s="1">
        <v>0</v>
      </c>
      <c r="IN20" s="1">
        <v>0</v>
      </c>
      <c r="IW20" s="1">
        <v>0</v>
      </c>
      <c r="IZ20" s="1">
        <v>0</v>
      </c>
      <c r="JJ20" s="1">
        <v>0</v>
      </c>
      <c r="JV20" s="1">
        <v>0</v>
      </c>
      <c r="KB20" s="1">
        <v>0</v>
      </c>
      <c r="LG20" s="1">
        <v>0</v>
      </c>
      <c r="LT20" s="1">
        <v>0</v>
      </c>
      <c r="MA20" s="1">
        <v>0</v>
      </c>
      <c r="MF20" s="1">
        <v>0</v>
      </c>
      <c r="MM20" s="1">
        <v>0</v>
      </c>
      <c r="MS20" s="1">
        <v>0</v>
      </c>
      <c r="MU20" s="115"/>
      <c r="OI20" s="120"/>
      <c r="PD20" s="1">
        <v>0</v>
      </c>
      <c r="QF20" s="1">
        <v>0</v>
      </c>
      <c r="QY20" s="1">
        <v>0</v>
      </c>
      <c r="RK20" s="1">
        <v>0</v>
      </c>
      <c r="SA20" s="1">
        <v>0</v>
      </c>
      <c r="SG20" s="1">
        <v>0</v>
      </c>
      <c r="SO20" s="1">
        <v>0</v>
      </c>
      <c r="TB20" s="1">
        <v>0</v>
      </c>
      <c r="TS20" s="1">
        <v>0</v>
      </c>
      <c r="UD20" s="1">
        <v>0</v>
      </c>
      <c r="UG20" s="1">
        <v>0</v>
      </c>
      <c r="UQ20" s="1">
        <v>0</v>
      </c>
      <c r="VA20" s="1">
        <v>0</v>
      </c>
      <c r="VG20" s="1">
        <v>0</v>
      </c>
      <c r="WY20" s="1">
        <v>0</v>
      </c>
      <c r="XB20" s="1">
        <v>0</v>
      </c>
      <c r="XG20" s="1">
        <v>0</v>
      </c>
      <c r="XI20" s="1">
        <v>1</v>
      </c>
      <c r="XK20" s="108"/>
      <c r="XL20" s="1">
        <v>0</v>
      </c>
      <c r="XM20" s="1">
        <v>0</v>
      </c>
      <c r="XN20" s="1">
        <v>0</v>
      </c>
      <c r="XO20" s="1">
        <v>0</v>
      </c>
      <c r="XP20" s="1">
        <v>0</v>
      </c>
      <c r="XQ20" s="1">
        <v>0</v>
      </c>
      <c r="XR20" s="1">
        <v>0</v>
      </c>
      <c r="XS20" s="1">
        <v>0</v>
      </c>
      <c r="XT20" s="1">
        <v>0</v>
      </c>
      <c r="XU20" s="1">
        <v>0</v>
      </c>
      <c r="XV20" s="1">
        <v>0</v>
      </c>
      <c r="XW20" s="1">
        <v>0</v>
      </c>
      <c r="XX20" s="1">
        <v>0</v>
      </c>
      <c r="XY20" s="1">
        <v>0</v>
      </c>
      <c r="XZ20" s="1">
        <v>0</v>
      </c>
      <c r="YA20" s="1">
        <v>0</v>
      </c>
      <c r="YB20" s="1">
        <v>0</v>
      </c>
      <c r="YC20" s="1">
        <v>1</v>
      </c>
      <c r="YD20" s="132"/>
      <c r="YE20" s="133">
        <v>1</v>
      </c>
      <c r="YF20" s="133">
        <v>98000</v>
      </c>
      <c r="YG20" s="130"/>
      <c r="YH20" s="130" t="e">
        <v>#DIV/0!</v>
      </c>
      <c r="YI20" s="129">
        <v>1</v>
      </c>
      <c r="YJ20" s="128">
        <v>98000</v>
      </c>
      <c r="YK20" s="177"/>
      <c r="YL20">
        <v>1</v>
      </c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>
        <v>0</v>
      </c>
      <c r="ACD20" s="25" t="e">
        <v>#DIV/0!</v>
      </c>
      <c r="ACE20" s="11">
        <v>1</v>
      </c>
      <c r="ACF20" s="11">
        <v>98000</v>
      </c>
      <c r="ACG20" s="1">
        <v>5</v>
      </c>
      <c r="ACH20" s="1">
        <v>1</v>
      </c>
      <c r="ACI20" s="11">
        <v>98000</v>
      </c>
      <c r="ACJ20" s="45">
        <v>1</v>
      </c>
      <c r="ACK20" s="13">
        <v>98000</v>
      </c>
      <c r="ACL20">
        <v>1</v>
      </c>
      <c r="ACM20" s="25">
        <v>98000</v>
      </c>
      <c r="ACN20" s="11">
        <v>98000</v>
      </c>
      <c r="ACO20" s="65"/>
      <c r="ACP20" s="1">
        <v>1</v>
      </c>
      <c r="ACQ20" s="1">
        <v>1</v>
      </c>
      <c r="ACR20" s="1" t="s">
        <v>258</v>
      </c>
      <c r="ACZ20" s="1" t="s">
        <v>259</v>
      </c>
      <c r="ADD20" s="1" t="s">
        <v>189</v>
      </c>
      <c r="ADU20" s="1">
        <v>2</v>
      </c>
      <c r="ADV20" s="457"/>
      <c r="AEE20" s="1">
        <v>0</v>
      </c>
      <c r="AFN20" s="1">
        <v>1</v>
      </c>
      <c r="AGL20" s="1">
        <v>98000</v>
      </c>
      <c r="AGM20" s="11">
        <v>0</v>
      </c>
      <c r="AHJ20" s="1">
        <v>98000</v>
      </c>
      <c r="AHY20" s="1">
        <v>3</v>
      </c>
      <c r="AHZ20" s="1">
        <v>1</v>
      </c>
      <c r="AIJ20" s="1">
        <v>1</v>
      </c>
      <c r="AIK20" s="1">
        <v>1</v>
      </c>
      <c r="AIL20" s="1">
        <v>1</v>
      </c>
      <c r="AIY20" s="11"/>
      <c r="AIZ20" s="11"/>
      <c r="AJB20" s="11"/>
      <c r="AJC20" s="1">
        <v>98000</v>
      </c>
      <c r="AJD20" s="1">
        <v>1</v>
      </c>
      <c r="AJE20" s="1">
        <v>1</v>
      </c>
      <c r="AJF20" s="435">
        <v>100</v>
      </c>
      <c r="AJG20" s="45"/>
      <c r="AJH20" s="381">
        <v>98000</v>
      </c>
      <c r="AJI20" s="11">
        <v>98000</v>
      </c>
      <c r="AJJ20" s="60"/>
      <c r="AJK20" s="12"/>
      <c r="AJW20" s="1">
        <v>0</v>
      </c>
      <c r="AJZ20" s="1">
        <v>0</v>
      </c>
      <c r="AKA20" s="60"/>
      <c r="AKB20" s="1" t="s">
        <v>260</v>
      </c>
      <c r="AKC20" s="1" t="s">
        <v>260</v>
      </c>
      <c r="AKD20" s="1" t="s">
        <v>261</v>
      </c>
      <c r="AKE20" s="1" t="s">
        <v>260</v>
      </c>
      <c r="AKF20" s="1" t="s">
        <v>260</v>
      </c>
      <c r="AKG20" s="1" t="s">
        <v>260</v>
      </c>
      <c r="AKH20" s="1" t="s">
        <v>260</v>
      </c>
      <c r="AKI20" s="1" t="s">
        <v>260</v>
      </c>
      <c r="AKJ20" s="1" t="s">
        <v>262</v>
      </c>
      <c r="AKK20" s="1" t="s">
        <v>260</v>
      </c>
      <c r="AKL20" s="1" t="s">
        <v>260</v>
      </c>
      <c r="AKM20" s="1" t="s">
        <v>260</v>
      </c>
      <c r="AKN20" s="1" t="s">
        <v>260</v>
      </c>
      <c r="AKO20" s="1" t="s">
        <v>260</v>
      </c>
      <c r="AKP20" s="1" t="s">
        <v>260</v>
      </c>
      <c r="AKQ20" s="1" t="s">
        <v>260</v>
      </c>
      <c r="AKR20" s="1" t="s">
        <v>263</v>
      </c>
      <c r="AKS20" s="1" t="s">
        <v>260</v>
      </c>
      <c r="AKT20" s="1" t="s">
        <v>260</v>
      </c>
      <c r="AKU20" s="1" t="s">
        <v>260</v>
      </c>
      <c r="AKV20" s="1" t="s">
        <v>260</v>
      </c>
      <c r="AKW20" s="1" t="s">
        <v>260</v>
      </c>
      <c r="AKX20" s="1" t="s">
        <v>260</v>
      </c>
      <c r="AKY20" s="1" t="s">
        <v>260</v>
      </c>
      <c r="AKZ20" s="1" t="s">
        <v>260</v>
      </c>
      <c r="ALA20" s="1" t="s">
        <v>260</v>
      </c>
      <c r="ALB20" s="1" t="s">
        <v>260</v>
      </c>
      <c r="ALC20" s="1" t="s">
        <v>260</v>
      </c>
      <c r="ALD20" s="1" t="s">
        <v>260</v>
      </c>
      <c r="ALE20" s="1" t="s">
        <v>260</v>
      </c>
      <c r="ALF20" s="1" t="s">
        <v>260</v>
      </c>
      <c r="ALG20" s="1" t="s">
        <v>260</v>
      </c>
      <c r="ALH20" s="1" t="s">
        <v>260</v>
      </c>
      <c r="ALI20" s="1" t="s">
        <v>260</v>
      </c>
      <c r="ALJ20" s="1" t="s">
        <v>260</v>
      </c>
      <c r="ALK20" s="1" t="s">
        <v>260</v>
      </c>
      <c r="ALL20" s="1" t="s">
        <v>260</v>
      </c>
      <c r="ALN20" s="11" t="e">
        <v>#DIV/0!</v>
      </c>
      <c r="ALO20" s="28">
        <v>98000</v>
      </c>
      <c r="ALU20" s="60"/>
      <c r="ALV20" s="1">
        <v>1</v>
      </c>
      <c r="ALY20" s="1">
        <v>1</v>
      </c>
      <c r="AMD20" s="1">
        <v>1</v>
      </c>
      <c r="AMJ20" s="403"/>
    </row>
    <row r="21" spans="1:1024" s="1" customFormat="1" ht="15" customHeight="1" x14ac:dyDescent="0.25">
      <c r="A21" s="268"/>
      <c r="B21" s="113">
        <v>172</v>
      </c>
      <c r="C21" s="473" t="s">
        <v>810</v>
      </c>
      <c r="D21" s="304" t="s">
        <v>844</v>
      </c>
      <c r="E21" s="1">
        <v>2004</v>
      </c>
      <c r="F21" s="1">
        <v>1</v>
      </c>
      <c r="G21" s="1">
        <v>1</v>
      </c>
      <c r="J21" s="1">
        <v>1</v>
      </c>
      <c r="K21" s="1">
        <v>2000</v>
      </c>
      <c r="L21" s="1">
        <v>2001</v>
      </c>
      <c r="AD21" s="1">
        <v>1</v>
      </c>
      <c r="AE21" s="1">
        <v>1</v>
      </c>
      <c r="AW21" s="1">
        <v>1</v>
      </c>
      <c r="AY21" s="1">
        <v>1</v>
      </c>
      <c r="BA21" s="1">
        <v>1</v>
      </c>
      <c r="BB21" s="1">
        <v>13</v>
      </c>
      <c r="BE21" s="1">
        <v>1</v>
      </c>
      <c r="BG21" s="1">
        <v>3</v>
      </c>
      <c r="CG21" s="1">
        <v>1</v>
      </c>
      <c r="CH21" s="246"/>
      <c r="CP21" s="1">
        <v>0</v>
      </c>
      <c r="CS21" s="1">
        <v>0</v>
      </c>
      <c r="DO21" s="1">
        <v>0</v>
      </c>
      <c r="DX21" s="1">
        <v>0</v>
      </c>
      <c r="EE21" s="1">
        <v>0</v>
      </c>
      <c r="EH21" s="1">
        <v>0</v>
      </c>
      <c r="FF21" s="116"/>
      <c r="GP21" s="1">
        <v>0</v>
      </c>
      <c r="GY21" s="1">
        <v>0</v>
      </c>
      <c r="HC21" s="1">
        <v>0</v>
      </c>
      <c r="HS21" s="1">
        <v>0</v>
      </c>
      <c r="HX21" s="1">
        <v>0</v>
      </c>
      <c r="ID21" s="1">
        <v>0</v>
      </c>
      <c r="IN21" s="1">
        <v>0</v>
      </c>
      <c r="IW21" s="1">
        <v>0</v>
      </c>
      <c r="IZ21" s="1">
        <v>0</v>
      </c>
      <c r="JJ21" s="1">
        <v>0</v>
      </c>
      <c r="JV21" s="1">
        <v>0</v>
      </c>
      <c r="KB21" s="1">
        <v>0</v>
      </c>
      <c r="LG21" s="1">
        <v>0</v>
      </c>
      <c r="LT21" s="1">
        <v>0</v>
      </c>
      <c r="MA21" s="1">
        <v>0</v>
      </c>
      <c r="MF21" s="1">
        <v>0</v>
      </c>
      <c r="MM21" s="1">
        <v>0</v>
      </c>
      <c r="MS21" s="1">
        <v>0</v>
      </c>
      <c r="MU21" s="115"/>
      <c r="OI21" s="120"/>
      <c r="PD21" s="1">
        <v>0</v>
      </c>
      <c r="QF21" s="1">
        <v>0</v>
      </c>
      <c r="QY21" s="1">
        <v>0</v>
      </c>
      <c r="RK21" s="1">
        <v>0</v>
      </c>
      <c r="SA21" s="1">
        <v>0</v>
      </c>
      <c r="SG21" s="1">
        <v>0</v>
      </c>
      <c r="SO21" s="1">
        <v>0</v>
      </c>
      <c r="TB21" s="1">
        <v>0</v>
      </c>
      <c r="TS21" s="1">
        <v>0</v>
      </c>
      <c r="UD21" s="1">
        <v>0</v>
      </c>
      <c r="UG21" s="1">
        <v>0</v>
      </c>
      <c r="UQ21" s="1">
        <v>0</v>
      </c>
      <c r="VA21" s="1">
        <v>0</v>
      </c>
      <c r="VG21" s="1">
        <v>0</v>
      </c>
      <c r="WY21" s="1">
        <v>0</v>
      </c>
      <c r="XB21" s="1">
        <v>0</v>
      </c>
      <c r="XG21" s="1">
        <v>0</v>
      </c>
      <c r="XI21" s="1">
        <v>1</v>
      </c>
      <c r="XK21" s="108"/>
      <c r="XL21" s="1">
        <v>0</v>
      </c>
      <c r="XM21" s="1">
        <v>0</v>
      </c>
      <c r="XN21" s="1">
        <v>0</v>
      </c>
      <c r="XO21" s="1">
        <v>0</v>
      </c>
      <c r="XP21" s="1">
        <v>0</v>
      </c>
      <c r="XQ21" s="1">
        <v>0</v>
      </c>
      <c r="XR21" s="1">
        <v>0</v>
      </c>
      <c r="XS21" s="1">
        <v>0</v>
      </c>
      <c r="XT21" s="1">
        <v>0</v>
      </c>
      <c r="XU21" s="1">
        <v>0</v>
      </c>
      <c r="XV21" s="1">
        <v>0</v>
      </c>
      <c r="XW21" s="1">
        <v>0</v>
      </c>
      <c r="XX21" s="1">
        <v>0</v>
      </c>
      <c r="XY21" s="1">
        <v>0</v>
      </c>
      <c r="XZ21" s="1">
        <v>0</v>
      </c>
      <c r="YA21" s="1">
        <v>0</v>
      </c>
      <c r="YB21" s="1">
        <v>0</v>
      </c>
      <c r="YC21" s="1">
        <v>1</v>
      </c>
      <c r="YD21" s="132"/>
      <c r="YE21" s="133">
        <v>1</v>
      </c>
      <c r="YF21" s="133">
        <v>52000</v>
      </c>
      <c r="YG21" s="130">
        <v>1</v>
      </c>
      <c r="YH21" s="130">
        <v>52000</v>
      </c>
      <c r="YI21" s="129">
        <v>1</v>
      </c>
      <c r="YJ21" s="128">
        <v>52000</v>
      </c>
      <c r="YK21" s="177"/>
      <c r="YL21">
        <v>1</v>
      </c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>
        <v>0</v>
      </c>
      <c r="ACD21" s="25" t="e">
        <v>#DIV/0!</v>
      </c>
      <c r="ACE21" s="11">
        <v>1</v>
      </c>
      <c r="ACF21" s="11">
        <v>52000</v>
      </c>
      <c r="ACG21" s="1">
        <v>5</v>
      </c>
      <c r="ACH21" s="1">
        <v>1</v>
      </c>
      <c r="ACI21" s="11">
        <v>52000</v>
      </c>
      <c r="ACJ21" s="45">
        <v>1</v>
      </c>
      <c r="ACK21" s="13">
        <v>52000</v>
      </c>
      <c r="ACL21">
        <v>1</v>
      </c>
      <c r="ACM21" s="25">
        <v>52000</v>
      </c>
      <c r="ACN21" s="11">
        <v>52000</v>
      </c>
      <c r="ACO21" s="65"/>
      <c r="ACP21" s="1">
        <v>1</v>
      </c>
      <c r="ACQ21" s="1">
        <v>1</v>
      </c>
      <c r="ACR21" s="1" t="s">
        <v>258</v>
      </c>
      <c r="ACZ21" s="1" t="s">
        <v>259</v>
      </c>
      <c r="ADD21" s="1" t="s">
        <v>189</v>
      </c>
      <c r="ADU21" s="1">
        <v>2</v>
      </c>
      <c r="ADV21" s="457"/>
      <c r="AEE21" s="1">
        <v>0</v>
      </c>
      <c r="AFN21" s="1">
        <v>1</v>
      </c>
      <c r="AGL21" s="1">
        <v>52000</v>
      </c>
      <c r="AGM21" s="11">
        <v>0</v>
      </c>
      <c r="AHJ21" s="1">
        <v>52000</v>
      </c>
      <c r="AIK21" s="1">
        <v>2</v>
      </c>
      <c r="AIL21" s="1">
        <v>1</v>
      </c>
      <c r="AIY21" s="11"/>
      <c r="AIZ21" s="11"/>
      <c r="AJB21" s="11"/>
      <c r="AJC21" s="1">
        <v>52000</v>
      </c>
      <c r="AJD21" s="1">
        <v>1</v>
      </c>
      <c r="AJE21" s="1">
        <v>1</v>
      </c>
      <c r="AJF21" s="435">
        <v>100</v>
      </c>
      <c r="AJG21" s="45"/>
      <c r="AJH21" s="381">
        <v>52000</v>
      </c>
      <c r="AJI21" s="11">
        <v>52000</v>
      </c>
      <c r="AJJ21" s="60"/>
      <c r="AJK21" s="12"/>
      <c r="AJW21" s="1">
        <v>0</v>
      </c>
      <c r="AJZ21" s="1">
        <v>0</v>
      </c>
      <c r="AKA21" s="60"/>
      <c r="AKB21" s="1" t="s">
        <v>260</v>
      </c>
      <c r="AKC21" s="1" t="s">
        <v>260</v>
      </c>
      <c r="AKD21" s="1" t="s">
        <v>261</v>
      </c>
      <c r="AKE21" s="1" t="s">
        <v>260</v>
      </c>
      <c r="AKF21" s="1" t="s">
        <v>260</v>
      </c>
      <c r="AKG21" s="1" t="s">
        <v>260</v>
      </c>
      <c r="AKH21" s="1" t="s">
        <v>260</v>
      </c>
      <c r="AKI21" s="1" t="s">
        <v>260</v>
      </c>
      <c r="AKJ21" s="1" t="s">
        <v>262</v>
      </c>
      <c r="AKK21" s="1" t="s">
        <v>260</v>
      </c>
      <c r="AKL21" s="1" t="s">
        <v>260</v>
      </c>
      <c r="AKM21" s="1" t="s">
        <v>260</v>
      </c>
      <c r="AKN21" s="1" t="s">
        <v>260</v>
      </c>
      <c r="AKO21" s="1" t="s">
        <v>260</v>
      </c>
      <c r="AKP21" s="1" t="s">
        <v>260</v>
      </c>
      <c r="AKQ21" s="1" t="s">
        <v>260</v>
      </c>
      <c r="AKR21" s="1" t="s">
        <v>263</v>
      </c>
      <c r="AKS21" s="1" t="s">
        <v>260</v>
      </c>
      <c r="AKT21" s="1" t="s">
        <v>260</v>
      </c>
      <c r="AKU21" s="1" t="s">
        <v>260</v>
      </c>
      <c r="AKV21" s="1" t="s">
        <v>260</v>
      </c>
      <c r="AKW21" s="1" t="s">
        <v>260</v>
      </c>
      <c r="AKX21" s="1" t="s">
        <v>260</v>
      </c>
      <c r="AKY21" s="1" t="s">
        <v>260</v>
      </c>
      <c r="AKZ21" s="1" t="s">
        <v>260</v>
      </c>
      <c r="ALA21" s="1" t="s">
        <v>260</v>
      </c>
      <c r="ALB21" s="1" t="s">
        <v>260</v>
      </c>
      <c r="ALC21" s="1" t="s">
        <v>260</v>
      </c>
      <c r="ALD21" s="1" t="s">
        <v>260</v>
      </c>
      <c r="ALE21" s="1" t="s">
        <v>260</v>
      </c>
      <c r="ALF21" s="1" t="s">
        <v>260</v>
      </c>
      <c r="ALG21" s="1" t="s">
        <v>260</v>
      </c>
      <c r="ALH21" s="1" t="s">
        <v>260</v>
      </c>
      <c r="ALI21" s="1" t="s">
        <v>260</v>
      </c>
      <c r="ALJ21" s="1" t="s">
        <v>260</v>
      </c>
      <c r="ALK21" s="1" t="s">
        <v>260</v>
      </c>
      <c r="ALL21" s="1" t="s">
        <v>260</v>
      </c>
      <c r="ALN21" s="11" t="e">
        <v>#DIV/0!</v>
      </c>
      <c r="ALO21" s="28">
        <v>52000</v>
      </c>
      <c r="ALU21" s="60"/>
      <c r="ALV21" s="1">
        <v>1</v>
      </c>
      <c r="AMD21" s="1">
        <v>1</v>
      </c>
      <c r="AMJ21" s="403"/>
    </row>
    <row r="22" spans="1:1024" s="1" customFormat="1" ht="15" customHeight="1" x14ac:dyDescent="0.25">
      <c r="A22" s="268"/>
      <c r="B22" s="113">
        <v>173</v>
      </c>
      <c r="C22" s="473" t="s">
        <v>810</v>
      </c>
      <c r="D22" s="304" t="s">
        <v>744</v>
      </c>
      <c r="E22" s="1">
        <v>2004</v>
      </c>
      <c r="F22" s="1">
        <v>1</v>
      </c>
      <c r="G22" s="1">
        <v>1</v>
      </c>
      <c r="J22" s="1">
        <v>1</v>
      </c>
      <c r="K22" s="1">
        <v>1997</v>
      </c>
      <c r="L22" s="1">
        <v>2001</v>
      </c>
      <c r="AA22" s="1">
        <v>1</v>
      </c>
      <c r="AB22" s="1">
        <v>1</v>
      </c>
      <c r="AC22" s="1">
        <v>1</v>
      </c>
      <c r="AD22" s="1">
        <v>1</v>
      </c>
      <c r="AE22" s="1">
        <v>1</v>
      </c>
      <c r="AW22" s="1">
        <v>1</v>
      </c>
      <c r="AY22" s="1">
        <v>1</v>
      </c>
      <c r="BA22" s="1">
        <v>1</v>
      </c>
      <c r="BB22" s="1">
        <v>13</v>
      </c>
      <c r="BE22" s="1">
        <v>1</v>
      </c>
      <c r="BG22" s="1">
        <v>3</v>
      </c>
      <c r="CG22" s="1">
        <v>1</v>
      </c>
      <c r="CH22" s="246"/>
      <c r="CP22" s="1">
        <v>0</v>
      </c>
      <c r="CS22" s="1">
        <v>0</v>
      </c>
      <c r="DO22" s="1">
        <v>0</v>
      </c>
      <c r="DX22" s="1">
        <v>0</v>
      </c>
      <c r="EE22" s="1">
        <v>0</v>
      </c>
      <c r="EH22" s="1">
        <v>0</v>
      </c>
      <c r="FF22" s="116"/>
      <c r="GP22" s="1">
        <v>0</v>
      </c>
      <c r="GY22" s="1">
        <v>0</v>
      </c>
      <c r="HC22" s="1">
        <v>0</v>
      </c>
      <c r="HS22" s="1">
        <v>0</v>
      </c>
      <c r="HX22" s="1">
        <v>0</v>
      </c>
      <c r="ID22" s="1">
        <v>0</v>
      </c>
      <c r="IN22" s="1">
        <v>0</v>
      </c>
      <c r="IW22" s="1">
        <v>0</v>
      </c>
      <c r="IZ22" s="1">
        <v>0</v>
      </c>
      <c r="JJ22" s="1">
        <v>0</v>
      </c>
      <c r="JV22" s="1">
        <v>0</v>
      </c>
      <c r="KB22" s="1">
        <v>0</v>
      </c>
      <c r="LG22" s="1">
        <v>0</v>
      </c>
      <c r="LT22" s="1">
        <v>0</v>
      </c>
      <c r="MA22" s="1">
        <v>0</v>
      </c>
      <c r="MF22" s="1">
        <v>0</v>
      </c>
      <c r="MM22" s="1">
        <v>0</v>
      </c>
      <c r="MS22" s="1">
        <v>0</v>
      </c>
      <c r="MU22" s="115"/>
      <c r="OI22" s="120"/>
      <c r="PD22" s="1">
        <v>0</v>
      </c>
      <c r="QF22" s="1">
        <v>0</v>
      </c>
      <c r="QY22" s="1">
        <v>0</v>
      </c>
      <c r="RK22" s="1">
        <v>0</v>
      </c>
      <c r="SA22" s="1">
        <v>0</v>
      </c>
      <c r="SG22" s="1">
        <v>0</v>
      </c>
      <c r="SO22" s="1">
        <v>0</v>
      </c>
      <c r="TB22" s="1">
        <v>0</v>
      </c>
      <c r="TS22" s="1">
        <v>0</v>
      </c>
      <c r="UD22" s="1">
        <v>0</v>
      </c>
      <c r="UG22" s="1">
        <v>0</v>
      </c>
      <c r="UQ22" s="1">
        <v>0</v>
      </c>
      <c r="VA22" s="1">
        <v>0</v>
      </c>
      <c r="VG22" s="1">
        <v>0</v>
      </c>
      <c r="WY22" s="1">
        <v>0</v>
      </c>
      <c r="XB22" s="1">
        <v>0</v>
      </c>
      <c r="XG22" s="1">
        <v>0</v>
      </c>
      <c r="XK22" s="108"/>
      <c r="XL22" s="1">
        <v>0</v>
      </c>
      <c r="XM22" s="1">
        <v>0</v>
      </c>
      <c r="XN22" s="1">
        <v>0</v>
      </c>
      <c r="XO22" s="1">
        <v>0</v>
      </c>
      <c r="XP22" s="1">
        <v>0</v>
      </c>
      <c r="XQ22" s="1">
        <v>0</v>
      </c>
      <c r="XR22" s="1">
        <v>0</v>
      </c>
      <c r="XS22" s="1">
        <v>0</v>
      </c>
      <c r="XT22" s="1">
        <v>0</v>
      </c>
      <c r="XU22" s="1">
        <v>0</v>
      </c>
      <c r="XV22" s="1">
        <v>0</v>
      </c>
      <c r="XW22" s="1">
        <v>0</v>
      </c>
      <c r="XX22" s="1">
        <v>0</v>
      </c>
      <c r="XY22" s="1">
        <v>0</v>
      </c>
      <c r="XZ22" s="1">
        <v>0</v>
      </c>
      <c r="YA22" s="1">
        <v>0</v>
      </c>
      <c r="YB22" s="1">
        <v>0</v>
      </c>
      <c r="YC22" s="1">
        <v>0</v>
      </c>
      <c r="YD22" s="132"/>
      <c r="YE22" s="133"/>
      <c r="YF22" s="133" t="e">
        <v>#DIV/0!</v>
      </c>
      <c r="YG22" s="130"/>
      <c r="YH22" s="130" t="e">
        <v>#DIV/0!</v>
      </c>
      <c r="YI22" s="129"/>
      <c r="YJ22" s="128" t="e">
        <v>#DIV/0!</v>
      </c>
      <c r="YK22" s="177"/>
      <c r="YL22">
        <v>1</v>
      </c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>
        <v>0</v>
      </c>
      <c r="ACD22" s="25" t="e">
        <v>#DIV/0!</v>
      </c>
      <c r="ACE22" s="11">
        <v>0</v>
      </c>
      <c r="ACF22" s="11" t="e">
        <v>#DIV/0!</v>
      </c>
      <c r="ACG22" s="1">
        <v>5</v>
      </c>
      <c r="ACH22" s="1">
        <v>1</v>
      </c>
      <c r="ACI22" s="11">
        <v>206000</v>
      </c>
      <c r="ACJ22" s="45">
        <v>1</v>
      </c>
      <c r="ACK22" s="13">
        <v>206000</v>
      </c>
      <c r="ACL22">
        <v>1</v>
      </c>
      <c r="ACM22" s="25">
        <v>206000</v>
      </c>
      <c r="ACN22" s="11">
        <v>206000</v>
      </c>
      <c r="ACO22" s="65"/>
      <c r="ACP22" s="1">
        <v>1</v>
      </c>
      <c r="ACQ22" s="1">
        <v>1</v>
      </c>
      <c r="ACR22" s="1" t="s">
        <v>258</v>
      </c>
      <c r="ACZ22" s="1" t="s">
        <v>259</v>
      </c>
      <c r="ADD22" s="1" t="s">
        <v>189</v>
      </c>
      <c r="ADU22" s="1">
        <v>2</v>
      </c>
      <c r="ADV22" s="457"/>
      <c r="AEE22" s="1">
        <v>0</v>
      </c>
      <c r="AFN22" s="1">
        <v>1</v>
      </c>
      <c r="AGL22" s="1">
        <v>206000</v>
      </c>
      <c r="AGM22" s="11">
        <v>0</v>
      </c>
      <c r="AHJ22" s="1">
        <v>206000</v>
      </c>
      <c r="AHY22" s="1">
        <v>1</v>
      </c>
      <c r="AHZ22" s="1">
        <v>1</v>
      </c>
      <c r="AIA22" s="1">
        <v>3</v>
      </c>
      <c r="AIB22" s="1">
        <v>1</v>
      </c>
      <c r="AIG22" s="1">
        <v>1</v>
      </c>
      <c r="AIH22" s="1">
        <v>1</v>
      </c>
      <c r="AIJ22" s="1">
        <v>1</v>
      </c>
      <c r="AIK22" s="1">
        <v>1</v>
      </c>
      <c r="AIL22" s="1">
        <v>1</v>
      </c>
      <c r="AIY22" s="11"/>
      <c r="AIZ22" s="11"/>
      <c r="AJB22" s="11"/>
      <c r="AJC22" s="1">
        <v>206000</v>
      </c>
      <c r="AJD22" s="1">
        <v>1</v>
      </c>
      <c r="AJE22" s="1">
        <v>1</v>
      </c>
      <c r="AJF22" s="435">
        <v>100</v>
      </c>
      <c r="AJG22" s="45"/>
      <c r="AJH22" s="381">
        <v>206000</v>
      </c>
      <c r="AJI22" s="11" t="e">
        <v>#DIV/0!</v>
      </c>
      <c r="AJJ22" s="60"/>
      <c r="AJK22" s="12"/>
      <c r="AJW22" s="1">
        <v>0</v>
      </c>
      <c r="AJZ22" s="1">
        <v>0</v>
      </c>
      <c r="AKA22" s="60"/>
      <c r="AKB22" s="1" t="s">
        <v>260</v>
      </c>
      <c r="AKC22" s="1" t="s">
        <v>260</v>
      </c>
      <c r="AKD22" s="1" t="s">
        <v>261</v>
      </c>
      <c r="AKE22" s="1" t="s">
        <v>260</v>
      </c>
      <c r="AKF22" s="1" t="s">
        <v>260</v>
      </c>
      <c r="AKG22" s="1" t="s">
        <v>260</v>
      </c>
      <c r="AKH22" s="1" t="s">
        <v>260</v>
      </c>
      <c r="AKI22" s="1" t="s">
        <v>260</v>
      </c>
      <c r="AKJ22" s="1" t="s">
        <v>262</v>
      </c>
      <c r="AKK22" s="1" t="s">
        <v>260</v>
      </c>
      <c r="AKL22" s="1" t="s">
        <v>260</v>
      </c>
      <c r="AKM22" s="1" t="s">
        <v>260</v>
      </c>
      <c r="AKN22" s="1" t="s">
        <v>260</v>
      </c>
      <c r="AKO22" s="1" t="s">
        <v>260</v>
      </c>
      <c r="AKP22" s="1" t="s">
        <v>260</v>
      </c>
      <c r="AKQ22" s="1" t="s">
        <v>260</v>
      </c>
      <c r="AKR22" s="1" t="s">
        <v>263</v>
      </c>
      <c r="AKS22" s="1" t="s">
        <v>260</v>
      </c>
      <c r="AKT22" s="1" t="s">
        <v>260</v>
      </c>
      <c r="AKU22" s="1" t="s">
        <v>260</v>
      </c>
      <c r="AKV22" s="1" t="s">
        <v>260</v>
      </c>
      <c r="AKW22" s="1" t="s">
        <v>260</v>
      </c>
      <c r="AKX22" s="1" t="s">
        <v>260</v>
      </c>
      <c r="AKY22" s="1" t="s">
        <v>260</v>
      </c>
      <c r="AKZ22" s="1" t="s">
        <v>260</v>
      </c>
      <c r="ALA22" s="1" t="s">
        <v>260</v>
      </c>
      <c r="ALB22" s="1" t="s">
        <v>260</v>
      </c>
      <c r="ALC22" s="1" t="s">
        <v>260</v>
      </c>
      <c r="ALD22" s="1" t="s">
        <v>260</v>
      </c>
      <c r="ALE22" s="1" t="s">
        <v>260</v>
      </c>
      <c r="ALF22" s="1" t="s">
        <v>260</v>
      </c>
      <c r="ALG22" s="1" t="s">
        <v>260</v>
      </c>
      <c r="ALH22" s="1" t="s">
        <v>260</v>
      </c>
      <c r="ALI22" s="1" t="s">
        <v>260</v>
      </c>
      <c r="ALJ22" s="1" t="s">
        <v>260</v>
      </c>
      <c r="ALK22" s="1" t="s">
        <v>260</v>
      </c>
      <c r="ALL22" s="1" t="s">
        <v>260</v>
      </c>
      <c r="ALN22" s="11" t="e">
        <v>#DIV/0!</v>
      </c>
      <c r="ALO22" s="28">
        <v>206000</v>
      </c>
      <c r="ALU22" s="60"/>
      <c r="ALV22" s="1">
        <v>1</v>
      </c>
      <c r="ALZ22" s="1">
        <v>1</v>
      </c>
      <c r="AMD22" s="1">
        <v>1</v>
      </c>
      <c r="AMJ22" s="403"/>
    </row>
    <row r="23" spans="1:1024" s="1" customFormat="1" ht="15" customHeight="1" x14ac:dyDescent="0.25">
      <c r="A23" s="268"/>
      <c r="B23" s="113">
        <v>174</v>
      </c>
      <c r="C23" s="473" t="s">
        <v>810</v>
      </c>
      <c r="D23" s="304" t="s">
        <v>745</v>
      </c>
      <c r="E23" s="1">
        <v>2004</v>
      </c>
      <c r="F23" s="1">
        <v>1</v>
      </c>
      <c r="G23" s="1">
        <v>1</v>
      </c>
      <c r="J23" s="1">
        <v>1</v>
      </c>
      <c r="K23" s="1">
        <v>1997</v>
      </c>
      <c r="L23" s="1">
        <v>2000</v>
      </c>
      <c r="AA23" s="1">
        <v>1</v>
      </c>
      <c r="AB23" s="1">
        <v>1</v>
      </c>
      <c r="AC23" s="1">
        <v>1</v>
      </c>
      <c r="AD23" s="1">
        <v>1</v>
      </c>
      <c r="AW23" s="1">
        <v>1</v>
      </c>
      <c r="AY23" s="1">
        <v>1</v>
      </c>
      <c r="BA23" s="1">
        <v>1</v>
      </c>
      <c r="BB23" s="1">
        <v>13</v>
      </c>
      <c r="BE23" s="1">
        <v>1</v>
      </c>
      <c r="BG23" s="1">
        <v>3</v>
      </c>
      <c r="CG23" s="1">
        <v>1</v>
      </c>
      <c r="CH23" s="246"/>
      <c r="CP23" s="1">
        <v>0</v>
      </c>
      <c r="CS23" s="1">
        <v>0</v>
      </c>
      <c r="DO23" s="1">
        <v>0</v>
      </c>
      <c r="DX23" s="1">
        <v>0</v>
      </c>
      <c r="EE23" s="1">
        <v>0</v>
      </c>
      <c r="EH23" s="1">
        <v>0</v>
      </c>
      <c r="FF23" s="116"/>
      <c r="GP23" s="1">
        <v>0</v>
      </c>
      <c r="GY23" s="1">
        <v>0</v>
      </c>
      <c r="HC23" s="1">
        <v>0</v>
      </c>
      <c r="HS23" s="1">
        <v>0</v>
      </c>
      <c r="HX23" s="1">
        <v>0</v>
      </c>
      <c r="ID23" s="1">
        <v>0</v>
      </c>
      <c r="IN23" s="1">
        <v>0</v>
      </c>
      <c r="IW23" s="1">
        <v>0</v>
      </c>
      <c r="IZ23" s="1">
        <v>0</v>
      </c>
      <c r="JJ23" s="1">
        <v>0</v>
      </c>
      <c r="JV23" s="1">
        <v>0</v>
      </c>
      <c r="KB23" s="1">
        <v>0</v>
      </c>
      <c r="LG23" s="1">
        <v>0</v>
      </c>
      <c r="LT23" s="1">
        <v>0</v>
      </c>
      <c r="MA23" s="1">
        <v>0</v>
      </c>
      <c r="MF23" s="1">
        <v>0</v>
      </c>
      <c r="MM23" s="1">
        <v>0</v>
      </c>
      <c r="MS23" s="1">
        <v>0</v>
      </c>
      <c r="MU23" s="115"/>
      <c r="OI23" s="120"/>
      <c r="PD23" s="1">
        <v>0</v>
      </c>
      <c r="QF23" s="1">
        <v>0</v>
      </c>
      <c r="QY23" s="1">
        <v>0</v>
      </c>
      <c r="RK23" s="1">
        <v>0</v>
      </c>
      <c r="SA23" s="1">
        <v>0</v>
      </c>
      <c r="SG23" s="1">
        <v>0</v>
      </c>
      <c r="SO23" s="1">
        <v>0</v>
      </c>
      <c r="TB23" s="1">
        <v>0</v>
      </c>
      <c r="TS23" s="1">
        <v>0</v>
      </c>
      <c r="UD23" s="1">
        <v>0</v>
      </c>
      <c r="UG23" s="1">
        <v>0</v>
      </c>
      <c r="UQ23" s="1">
        <v>0</v>
      </c>
      <c r="VA23" s="1">
        <v>0</v>
      </c>
      <c r="VG23" s="1">
        <v>0</v>
      </c>
      <c r="WY23" s="1">
        <v>0</v>
      </c>
      <c r="XB23" s="1">
        <v>0</v>
      </c>
      <c r="XG23" s="1">
        <v>0</v>
      </c>
      <c r="XI23" s="1">
        <v>1</v>
      </c>
      <c r="XK23" s="108"/>
      <c r="XL23" s="1">
        <v>0</v>
      </c>
      <c r="XM23" s="1">
        <v>0</v>
      </c>
      <c r="XN23" s="1">
        <v>0</v>
      </c>
      <c r="XO23" s="1">
        <v>0</v>
      </c>
      <c r="XP23" s="1">
        <v>0</v>
      </c>
      <c r="XQ23" s="1">
        <v>0</v>
      </c>
      <c r="XR23" s="1">
        <v>0</v>
      </c>
      <c r="XS23" s="1">
        <v>0</v>
      </c>
      <c r="XT23" s="1">
        <v>0</v>
      </c>
      <c r="XU23" s="1">
        <v>0</v>
      </c>
      <c r="XV23" s="1">
        <v>0</v>
      </c>
      <c r="XW23" s="1">
        <v>0</v>
      </c>
      <c r="XX23" s="1">
        <v>0</v>
      </c>
      <c r="XY23" s="1">
        <v>0</v>
      </c>
      <c r="XZ23" s="1">
        <v>0</v>
      </c>
      <c r="YA23" s="1">
        <v>0</v>
      </c>
      <c r="YB23" s="1">
        <v>0</v>
      </c>
      <c r="YC23" s="1">
        <v>1</v>
      </c>
      <c r="YD23" s="132"/>
      <c r="YE23" s="133">
        <v>1</v>
      </c>
      <c r="YF23" s="133">
        <v>73000</v>
      </c>
      <c r="YG23" s="130">
        <v>1</v>
      </c>
      <c r="YH23" s="130">
        <v>73000</v>
      </c>
      <c r="YI23" s="129">
        <v>1</v>
      </c>
      <c r="YJ23" s="128">
        <v>73000</v>
      </c>
      <c r="YK23" s="177"/>
      <c r="YL23">
        <v>1</v>
      </c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>
        <v>0</v>
      </c>
      <c r="ACD23" s="25" t="e">
        <v>#DIV/0!</v>
      </c>
      <c r="ACE23" s="11">
        <v>1</v>
      </c>
      <c r="ACF23" s="11">
        <v>73000</v>
      </c>
      <c r="ACG23" s="1">
        <v>5</v>
      </c>
      <c r="ACH23" s="1">
        <v>1</v>
      </c>
      <c r="ACI23" s="11">
        <v>73000</v>
      </c>
      <c r="ACJ23" s="45">
        <v>1</v>
      </c>
      <c r="ACK23" s="13">
        <v>73000</v>
      </c>
      <c r="ACL23">
        <v>1</v>
      </c>
      <c r="ACM23" s="25">
        <v>73000</v>
      </c>
      <c r="ACN23" s="11">
        <v>73000</v>
      </c>
      <c r="ACO23" s="65"/>
      <c r="ACP23" s="1">
        <v>1</v>
      </c>
      <c r="ACQ23" s="1">
        <v>1</v>
      </c>
      <c r="ACR23" s="1" t="s">
        <v>258</v>
      </c>
      <c r="ACZ23" s="1" t="s">
        <v>259</v>
      </c>
      <c r="ADD23" s="1" t="s">
        <v>189</v>
      </c>
      <c r="ADU23" s="1">
        <v>2</v>
      </c>
      <c r="ADV23" s="457"/>
      <c r="AEE23" s="1">
        <v>0</v>
      </c>
      <c r="AFN23" s="1">
        <v>1</v>
      </c>
      <c r="AGL23" s="1">
        <v>73000</v>
      </c>
      <c r="AGM23" s="11">
        <v>0</v>
      </c>
      <c r="AHJ23" s="1">
        <v>73000</v>
      </c>
      <c r="AIE23" s="1">
        <v>6</v>
      </c>
      <c r="AIF23" s="1">
        <v>1</v>
      </c>
      <c r="AIJ23" s="1">
        <v>1</v>
      </c>
      <c r="AIK23" s="1">
        <v>3</v>
      </c>
      <c r="AIL23" s="1">
        <v>1</v>
      </c>
      <c r="AIY23" s="11"/>
      <c r="AIZ23" s="11"/>
      <c r="AJB23" s="11"/>
      <c r="AJC23" s="1">
        <v>73000</v>
      </c>
      <c r="AJD23" s="1">
        <v>1</v>
      </c>
      <c r="AJE23" s="1">
        <v>1</v>
      </c>
      <c r="AJF23" s="435">
        <v>100</v>
      </c>
      <c r="AJG23" s="45"/>
      <c r="AJH23" s="381">
        <v>73000</v>
      </c>
      <c r="AJI23" s="11">
        <v>73000</v>
      </c>
      <c r="AJJ23" s="60"/>
      <c r="AJK23" s="12"/>
      <c r="AJW23" s="1">
        <v>0</v>
      </c>
      <c r="AJZ23" s="1">
        <v>0</v>
      </c>
      <c r="AKA23" s="60"/>
      <c r="AKB23" s="1" t="s">
        <v>260</v>
      </c>
      <c r="AKC23" s="1" t="s">
        <v>260</v>
      </c>
      <c r="AKD23" s="1" t="s">
        <v>261</v>
      </c>
      <c r="AKE23" s="1" t="s">
        <v>260</v>
      </c>
      <c r="AKF23" s="1" t="s">
        <v>260</v>
      </c>
      <c r="AKG23" s="1" t="s">
        <v>260</v>
      </c>
      <c r="AKH23" s="1" t="s">
        <v>260</v>
      </c>
      <c r="AKI23" s="1" t="s">
        <v>260</v>
      </c>
      <c r="AKJ23" s="1" t="s">
        <v>262</v>
      </c>
      <c r="AKK23" s="1" t="s">
        <v>260</v>
      </c>
      <c r="AKL23" s="1" t="s">
        <v>260</v>
      </c>
      <c r="AKM23" s="1" t="s">
        <v>260</v>
      </c>
      <c r="AKN23" s="1" t="s">
        <v>260</v>
      </c>
      <c r="AKO23" s="1" t="s">
        <v>260</v>
      </c>
      <c r="AKP23" s="1" t="s">
        <v>260</v>
      </c>
      <c r="AKQ23" s="1" t="s">
        <v>260</v>
      </c>
      <c r="AKR23" s="1" t="s">
        <v>263</v>
      </c>
      <c r="AKS23" s="1" t="s">
        <v>260</v>
      </c>
      <c r="AKT23" s="1" t="s">
        <v>260</v>
      </c>
      <c r="AKU23" s="1" t="s">
        <v>260</v>
      </c>
      <c r="AKV23" s="1" t="s">
        <v>260</v>
      </c>
      <c r="AKW23" s="1" t="s">
        <v>260</v>
      </c>
      <c r="AKX23" s="1" t="s">
        <v>260</v>
      </c>
      <c r="AKY23" s="1" t="s">
        <v>260</v>
      </c>
      <c r="AKZ23" s="1" t="s">
        <v>260</v>
      </c>
      <c r="ALA23" s="1" t="s">
        <v>260</v>
      </c>
      <c r="ALB23" s="1" t="s">
        <v>260</v>
      </c>
      <c r="ALC23" s="1" t="s">
        <v>260</v>
      </c>
      <c r="ALD23" s="1" t="s">
        <v>260</v>
      </c>
      <c r="ALE23" s="1" t="s">
        <v>260</v>
      </c>
      <c r="ALF23" s="1" t="s">
        <v>260</v>
      </c>
      <c r="ALG23" s="1" t="s">
        <v>260</v>
      </c>
      <c r="ALH23" s="1" t="s">
        <v>260</v>
      </c>
      <c r="ALI23" s="1" t="s">
        <v>260</v>
      </c>
      <c r="ALJ23" s="1" t="s">
        <v>260</v>
      </c>
      <c r="ALK23" s="1" t="s">
        <v>260</v>
      </c>
      <c r="ALL23" s="1" t="s">
        <v>260</v>
      </c>
      <c r="ALN23" s="11" t="e">
        <v>#DIV/0!</v>
      </c>
      <c r="ALO23" s="28">
        <v>73000</v>
      </c>
      <c r="ALU23" s="60"/>
      <c r="ALV23" s="1">
        <v>1</v>
      </c>
      <c r="ALZ23" s="1">
        <v>1</v>
      </c>
      <c r="AMD23" s="1">
        <v>1</v>
      </c>
      <c r="AMJ23" s="403"/>
    </row>
    <row r="24" spans="1:1024" s="1" customFormat="1" ht="15" customHeight="1" x14ac:dyDescent="0.25">
      <c r="A24" s="268"/>
      <c r="B24" s="113">
        <v>175</v>
      </c>
      <c r="C24" s="473" t="s">
        <v>810</v>
      </c>
      <c r="D24" s="304" t="s">
        <v>746</v>
      </c>
      <c r="E24" s="1">
        <v>2004</v>
      </c>
      <c r="F24" s="1">
        <v>1</v>
      </c>
      <c r="G24" s="1">
        <v>1</v>
      </c>
      <c r="J24" s="1">
        <v>1</v>
      </c>
      <c r="K24" s="1">
        <v>1998</v>
      </c>
      <c r="L24" s="1">
        <v>2001</v>
      </c>
      <c r="M24" s="1">
        <v>1</v>
      </c>
      <c r="AB24" s="1">
        <v>1</v>
      </c>
      <c r="AC24" s="1">
        <v>1</v>
      </c>
      <c r="AD24" s="1">
        <v>1</v>
      </c>
      <c r="AE24" s="1">
        <v>1</v>
      </c>
      <c r="AW24" s="1">
        <v>1</v>
      </c>
      <c r="AY24" s="1">
        <v>1</v>
      </c>
      <c r="BA24" s="1">
        <v>1</v>
      </c>
      <c r="BB24" s="1">
        <v>13</v>
      </c>
      <c r="BE24" s="1">
        <v>1</v>
      </c>
      <c r="BG24" s="1">
        <v>3</v>
      </c>
      <c r="CG24" s="1">
        <v>1</v>
      </c>
      <c r="CH24" s="246"/>
      <c r="CP24" s="1">
        <v>0</v>
      </c>
      <c r="CS24" s="1">
        <v>0</v>
      </c>
      <c r="DO24" s="1">
        <v>0</v>
      </c>
      <c r="DX24" s="1">
        <v>0</v>
      </c>
      <c r="EE24" s="1">
        <v>0</v>
      </c>
      <c r="EH24" s="1">
        <v>0</v>
      </c>
      <c r="FF24" s="116"/>
      <c r="GP24" s="1">
        <v>0</v>
      </c>
      <c r="GY24" s="1">
        <v>0</v>
      </c>
      <c r="HC24" s="1">
        <v>0</v>
      </c>
      <c r="HS24" s="1">
        <v>0</v>
      </c>
      <c r="HX24" s="1">
        <v>0</v>
      </c>
      <c r="ID24" s="1">
        <v>0</v>
      </c>
      <c r="IN24" s="1">
        <v>0</v>
      </c>
      <c r="IW24" s="1">
        <v>0</v>
      </c>
      <c r="IZ24" s="1">
        <v>0</v>
      </c>
      <c r="JJ24" s="1">
        <v>0</v>
      </c>
      <c r="JV24" s="1">
        <v>0</v>
      </c>
      <c r="KB24" s="1">
        <v>0</v>
      </c>
      <c r="LG24" s="1">
        <v>0</v>
      </c>
      <c r="LT24" s="1">
        <v>0</v>
      </c>
      <c r="MA24" s="1">
        <v>0</v>
      </c>
      <c r="MF24" s="1">
        <v>0</v>
      </c>
      <c r="MM24" s="1">
        <v>0</v>
      </c>
      <c r="MS24" s="1">
        <v>0</v>
      </c>
      <c r="MU24" s="115"/>
      <c r="OI24" s="120"/>
      <c r="PD24" s="1">
        <v>0</v>
      </c>
      <c r="QF24" s="1">
        <v>0</v>
      </c>
      <c r="QY24" s="1">
        <v>0</v>
      </c>
      <c r="RK24" s="1">
        <v>0</v>
      </c>
      <c r="SA24" s="1">
        <v>0</v>
      </c>
      <c r="SG24" s="1">
        <v>0</v>
      </c>
      <c r="SO24" s="1">
        <v>0</v>
      </c>
      <c r="TB24" s="1">
        <v>0</v>
      </c>
      <c r="TS24" s="1">
        <v>0</v>
      </c>
      <c r="UD24" s="1">
        <v>0</v>
      </c>
      <c r="UG24" s="1">
        <v>0</v>
      </c>
      <c r="UQ24" s="1">
        <v>0</v>
      </c>
      <c r="VA24" s="1">
        <v>0</v>
      </c>
      <c r="VG24" s="1">
        <v>0</v>
      </c>
      <c r="WY24" s="1">
        <v>0</v>
      </c>
      <c r="XB24" s="1">
        <v>0</v>
      </c>
      <c r="XG24" s="1">
        <v>0</v>
      </c>
      <c r="XK24" s="108"/>
      <c r="XL24" s="1">
        <v>0</v>
      </c>
      <c r="XM24" s="1">
        <v>0</v>
      </c>
      <c r="XN24" s="1">
        <v>0</v>
      </c>
      <c r="XO24" s="1">
        <v>0</v>
      </c>
      <c r="XP24" s="1">
        <v>0</v>
      </c>
      <c r="XQ24" s="1">
        <v>0</v>
      </c>
      <c r="XR24" s="1">
        <v>0</v>
      </c>
      <c r="XS24" s="1">
        <v>0</v>
      </c>
      <c r="XT24" s="1">
        <v>0</v>
      </c>
      <c r="XU24" s="1">
        <v>0</v>
      </c>
      <c r="XV24" s="1">
        <v>0</v>
      </c>
      <c r="XW24" s="1">
        <v>0</v>
      </c>
      <c r="XX24" s="1">
        <v>0</v>
      </c>
      <c r="XY24" s="1">
        <v>0</v>
      </c>
      <c r="XZ24" s="1">
        <v>0</v>
      </c>
      <c r="YA24" s="1">
        <v>0</v>
      </c>
      <c r="YB24" s="1">
        <v>0</v>
      </c>
      <c r="YC24" s="1">
        <v>0</v>
      </c>
      <c r="YD24" s="132"/>
      <c r="YE24" s="133"/>
      <c r="YF24" s="133" t="e">
        <v>#DIV/0!</v>
      </c>
      <c r="YG24" s="130"/>
      <c r="YH24" s="130" t="e">
        <v>#DIV/0!</v>
      </c>
      <c r="YI24" s="129"/>
      <c r="YJ24" s="128" t="e">
        <v>#DIV/0!</v>
      </c>
      <c r="YK24" s="177"/>
      <c r="YL24">
        <v>1</v>
      </c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>
        <v>0</v>
      </c>
      <c r="ACD24" s="25" t="e">
        <v>#DIV/0!</v>
      </c>
      <c r="ACE24" s="11">
        <v>0</v>
      </c>
      <c r="ACF24" s="11" t="e">
        <v>#DIV/0!</v>
      </c>
      <c r="ACG24" s="1">
        <v>5</v>
      </c>
      <c r="ACH24" s="1">
        <v>1</v>
      </c>
      <c r="ACI24" s="11">
        <v>43000</v>
      </c>
      <c r="ACJ24" s="45">
        <v>1</v>
      </c>
      <c r="ACK24" s="13">
        <v>43000</v>
      </c>
      <c r="ACL24">
        <v>1</v>
      </c>
      <c r="ACM24" s="25">
        <v>43000</v>
      </c>
      <c r="ACN24" s="11">
        <v>43000</v>
      </c>
      <c r="ACO24" s="65"/>
      <c r="ACP24" s="1">
        <v>1</v>
      </c>
      <c r="ACQ24" s="1">
        <v>1</v>
      </c>
      <c r="ACR24" s="1" t="s">
        <v>258</v>
      </c>
      <c r="ACZ24" s="1" t="s">
        <v>259</v>
      </c>
      <c r="ADD24" s="1" t="s">
        <v>189</v>
      </c>
      <c r="ADU24" s="1">
        <v>4</v>
      </c>
      <c r="ADV24" s="457"/>
      <c r="AEE24" s="1">
        <v>0</v>
      </c>
      <c r="AFN24" s="1">
        <v>1</v>
      </c>
      <c r="AGL24" s="1">
        <v>43000</v>
      </c>
      <c r="AGM24" s="11">
        <v>0</v>
      </c>
      <c r="AHJ24" s="1">
        <v>43000</v>
      </c>
      <c r="AIK24" s="1">
        <v>1</v>
      </c>
      <c r="AIL24" s="1">
        <v>1</v>
      </c>
      <c r="AIY24" s="11"/>
      <c r="AIZ24" s="11"/>
      <c r="AJB24" s="11"/>
      <c r="AJC24" s="1">
        <v>43000</v>
      </c>
      <c r="AJD24" s="1">
        <v>1</v>
      </c>
      <c r="AJE24" s="1">
        <v>1</v>
      </c>
      <c r="AJF24" s="435">
        <v>100</v>
      </c>
      <c r="AJG24" s="45"/>
      <c r="AJH24" s="381">
        <v>43000</v>
      </c>
      <c r="AJI24" s="11" t="e">
        <v>#DIV/0!</v>
      </c>
      <c r="AJJ24" s="60"/>
      <c r="AJK24" s="12"/>
      <c r="AJW24" s="1">
        <v>0</v>
      </c>
      <c r="AJZ24" s="1">
        <v>0</v>
      </c>
      <c r="AKA24" s="60"/>
      <c r="AKB24" s="1" t="s">
        <v>260</v>
      </c>
      <c r="AKC24" s="1" t="s">
        <v>260</v>
      </c>
      <c r="AKD24" s="1" t="s">
        <v>261</v>
      </c>
      <c r="AKE24" s="1" t="s">
        <v>260</v>
      </c>
      <c r="AKF24" s="1" t="s">
        <v>260</v>
      </c>
      <c r="AKG24" s="1" t="s">
        <v>260</v>
      </c>
      <c r="AKH24" s="1" t="s">
        <v>260</v>
      </c>
      <c r="AKI24" s="1" t="s">
        <v>260</v>
      </c>
      <c r="AKJ24" s="1" t="s">
        <v>262</v>
      </c>
      <c r="AKK24" s="1" t="s">
        <v>260</v>
      </c>
      <c r="AKL24" s="1" t="s">
        <v>260</v>
      </c>
      <c r="AKM24" s="1" t="s">
        <v>260</v>
      </c>
      <c r="AKN24" s="1" t="s">
        <v>260</v>
      </c>
      <c r="AKO24" s="1" t="s">
        <v>260</v>
      </c>
      <c r="AKP24" s="1" t="s">
        <v>260</v>
      </c>
      <c r="AKQ24" s="1" t="s">
        <v>260</v>
      </c>
      <c r="AKR24" s="1" t="s">
        <v>263</v>
      </c>
      <c r="AKS24" s="1" t="s">
        <v>260</v>
      </c>
      <c r="AKT24" s="1" t="s">
        <v>260</v>
      </c>
      <c r="AKU24" s="1" t="s">
        <v>260</v>
      </c>
      <c r="AKV24" s="1" t="s">
        <v>260</v>
      </c>
      <c r="AKW24" s="1" t="s">
        <v>260</v>
      </c>
      <c r="AKX24" s="1" t="s">
        <v>260</v>
      </c>
      <c r="AKY24" s="1" t="s">
        <v>260</v>
      </c>
      <c r="AKZ24" s="1" t="s">
        <v>260</v>
      </c>
      <c r="ALA24" s="1" t="s">
        <v>260</v>
      </c>
      <c r="ALB24" s="1" t="s">
        <v>260</v>
      </c>
      <c r="ALC24" s="1" t="s">
        <v>260</v>
      </c>
      <c r="ALD24" s="1" t="s">
        <v>260</v>
      </c>
      <c r="ALE24" s="1" t="s">
        <v>260</v>
      </c>
      <c r="ALF24" s="1" t="s">
        <v>260</v>
      </c>
      <c r="ALG24" s="1" t="s">
        <v>260</v>
      </c>
      <c r="ALH24" s="1" t="s">
        <v>260</v>
      </c>
      <c r="ALI24" s="1" t="s">
        <v>260</v>
      </c>
      <c r="ALJ24" s="1" t="s">
        <v>260</v>
      </c>
      <c r="ALK24" s="1" t="s">
        <v>260</v>
      </c>
      <c r="ALL24" s="1" t="s">
        <v>260</v>
      </c>
      <c r="ALN24" s="11" t="e">
        <v>#DIV/0!</v>
      </c>
      <c r="ALO24" s="28">
        <v>43000</v>
      </c>
      <c r="ALU24" s="60"/>
      <c r="ALV24" s="1">
        <v>1</v>
      </c>
      <c r="AMD24" s="1">
        <v>1</v>
      </c>
      <c r="AMJ24" s="403"/>
    </row>
    <row r="25" spans="1:1024" s="1" customFormat="1" ht="15" customHeight="1" x14ac:dyDescent="0.25">
      <c r="A25" s="268"/>
      <c r="B25" s="113">
        <v>176</v>
      </c>
      <c r="C25" s="473" t="s">
        <v>810</v>
      </c>
      <c r="D25" s="304" t="s">
        <v>849</v>
      </c>
      <c r="E25" s="1">
        <v>2004</v>
      </c>
      <c r="F25" s="1">
        <v>1</v>
      </c>
      <c r="G25" s="1">
        <v>1</v>
      </c>
      <c r="J25" s="1">
        <v>1</v>
      </c>
      <c r="K25" s="1">
        <v>1997</v>
      </c>
      <c r="L25" s="1">
        <v>2000</v>
      </c>
      <c r="AA25" s="1">
        <v>1</v>
      </c>
      <c r="AB25" s="1">
        <v>1</v>
      </c>
      <c r="AC25" s="1">
        <v>1</v>
      </c>
      <c r="AD25" s="1">
        <v>1</v>
      </c>
      <c r="AW25" s="1">
        <v>1</v>
      </c>
      <c r="AY25" s="1">
        <v>1</v>
      </c>
      <c r="BA25" s="1">
        <v>1</v>
      </c>
      <c r="BB25" s="1">
        <v>13</v>
      </c>
      <c r="BE25" s="1">
        <v>1</v>
      </c>
      <c r="BG25" s="1">
        <v>3</v>
      </c>
      <c r="CG25" s="1">
        <v>1</v>
      </c>
      <c r="CH25" s="246"/>
      <c r="CP25" s="1">
        <v>0</v>
      </c>
      <c r="CS25" s="1">
        <v>0</v>
      </c>
      <c r="DO25" s="1">
        <v>0</v>
      </c>
      <c r="DX25" s="1">
        <v>0</v>
      </c>
      <c r="EE25" s="1">
        <v>0</v>
      </c>
      <c r="EH25" s="1">
        <v>0</v>
      </c>
      <c r="FF25" s="116"/>
      <c r="GP25" s="1">
        <v>0</v>
      </c>
      <c r="GY25" s="1">
        <v>0</v>
      </c>
      <c r="HC25" s="1">
        <v>0</v>
      </c>
      <c r="HS25" s="1">
        <v>0</v>
      </c>
      <c r="HX25" s="1">
        <v>0</v>
      </c>
      <c r="ID25" s="1">
        <v>0</v>
      </c>
      <c r="IN25" s="1">
        <v>0</v>
      </c>
      <c r="IW25" s="1">
        <v>0</v>
      </c>
      <c r="IZ25" s="1">
        <v>0</v>
      </c>
      <c r="JJ25" s="1">
        <v>0</v>
      </c>
      <c r="JV25" s="1">
        <v>0</v>
      </c>
      <c r="KB25" s="1">
        <v>0</v>
      </c>
      <c r="LG25" s="1">
        <v>0</v>
      </c>
      <c r="LT25" s="1">
        <v>0</v>
      </c>
      <c r="MA25" s="1">
        <v>0</v>
      </c>
      <c r="MF25" s="1">
        <v>0</v>
      </c>
      <c r="MM25" s="1">
        <v>0</v>
      </c>
      <c r="MS25" s="1">
        <v>0</v>
      </c>
      <c r="MU25" s="115"/>
      <c r="OI25" s="120"/>
      <c r="PD25" s="1">
        <v>0</v>
      </c>
      <c r="QF25" s="1">
        <v>0</v>
      </c>
      <c r="QY25" s="1">
        <v>0</v>
      </c>
      <c r="RK25" s="1">
        <v>0</v>
      </c>
      <c r="SA25" s="1">
        <v>0</v>
      </c>
      <c r="SG25" s="1">
        <v>0</v>
      </c>
      <c r="SO25" s="1">
        <v>0</v>
      </c>
      <c r="TB25" s="1">
        <v>0</v>
      </c>
      <c r="TS25" s="1">
        <v>0</v>
      </c>
      <c r="UD25" s="1">
        <v>0</v>
      </c>
      <c r="UG25" s="1">
        <v>0</v>
      </c>
      <c r="UQ25" s="1">
        <v>0</v>
      </c>
      <c r="VA25" s="1">
        <v>0</v>
      </c>
      <c r="VG25" s="1">
        <v>0</v>
      </c>
      <c r="WY25" s="1">
        <v>0</v>
      </c>
      <c r="XB25" s="1">
        <v>0</v>
      </c>
      <c r="XG25" s="1">
        <v>0</v>
      </c>
      <c r="XI25" s="1">
        <v>1</v>
      </c>
      <c r="XK25" s="108"/>
      <c r="XL25" s="1">
        <v>0</v>
      </c>
      <c r="XM25" s="1">
        <v>0</v>
      </c>
      <c r="XN25" s="1">
        <v>0</v>
      </c>
      <c r="XO25" s="1">
        <v>0</v>
      </c>
      <c r="XP25" s="1">
        <v>0</v>
      </c>
      <c r="XQ25" s="1">
        <v>0</v>
      </c>
      <c r="XR25" s="1">
        <v>0</v>
      </c>
      <c r="XS25" s="1">
        <v>0</v>
      </c>
      <c r="XT25" s="1">
        <v>0</v>
      </c>
      <c r="XU25" s="1">
        <v>0</v>
      </c>
      <c r="XV25" s="1">
        <v>0</v>
      </c>
      <c r="XW25" s="1">
        <v>0</v>
      </c>
      <c r="XX25" s="1">
        <v>0</v>
      </c>
      <c r="XY25" s="1">
        <v>0</v>
      </c>
      <c r="XZ25" s="1">
        <v>0</v>
      </c>
      <c r="YA25" s="1">
        <v>0</v>
      </c>
      <c r="YB25" s="1">
        <v>0</v>
      </c>
      <c r="YC25" s="1">
        <v>1</v>
      </c>
      <c r="YD25" s="132"/>
      <c r="YE25" s="133">
        <v>1</v>
      </c>
      <c r="YF25" s="133">
        <v>637000</v>
      </c>
      <c r="YG25" s="130">
        <v>1</v>
      </c>
      <c r="YH25" s="130">
        <v>637000</v>
      </c>
      <c r="YI25" s="129">
        <v>1</v>
      </c>
      <c r="YJ25" s="128">
        <v>637000</v>
      </c>
      <c r="YK25" s="177"/>
      <c r="YL25">
        <v>1</v>
      </c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>
        <v>0</v>
      </c>
      <c r="ACD25" s="25" t="e">
        <v>#DIV/0!</v>
      </c>
      <c r="ACE25" s="11">
        <v>1</v>
      </c>
      <c r="ACF25" s="11">
        <v>637000</v>
      </c>
      <c r="ACG25" s="1">
        <v>5</v>
      </c>
      <c r="ACH25" s="1">
        <v>1</v>
      </c>
      <c r="ACI25" s="11">
        <v>637000</v>
      </c>
      <c r="ACJ25" s="45">
        <v>1</v>
      </c>
      <c r="ACK25" s="13">
        <v>637000</v>
      </c>
      <c r="ACL25">
        <v>1</v>
      </c>
      <c r="ACM25" s="25">
        <v>637000</v>
      </c>
      <c r="ACN25" s="11">
        <v>637000</v>
      </c>
      <c r="ACO25" s="65"/>
      <c r="ACR25" s="1" t="s">
        <v>258</v>
      </c>
      <c r="ACZ25" s="1" t="s">
        <v>259</v>
      </c>
      <c r="ADD25" s="1" t="s">
        <v>189</v>
      </c>
      <c r="ADU25" s="1">
        <v>4</v>
      </c>
      <c r="ADV25" s="457"/>
      <c r="AEE25" s="1">
        <v>0</v>
      </c>
      <c r="AFN25" s="1">
        <v>1</v>
      </c>
      <c r="AGL25" s="1">
        <v>186000</v>
      </c>
      <c r="AGM25" s="11">
        <v>0</v>
      </c>
      <c r="AHJ25" s="1">
        <v>186000</v>
      </c>
      <c r="AHY25" s="1">
        <v>1</v>
      </c>
      <c r="AHZ25" s="1">
        <v>1</v>
      </c>
      <c r="AIE25" s="1">
        <v>2</v>
      </c>
      <c r="AIF25" s="1">
        <v>1</v>
      </c>
      <c r="AIJ25" s="1">
        <v>1</v>
      </c>
      <c r="AIK25" s="1">
        <v>3</v>
      </c>
      <c r="AIL25" s="1">
        <v>1</v>
      </c>
      <c r="AIY25" s="11">
        <v>451000</v>
      </c>
      <c r="AIZ25" s="11"/>
      <c r="AJA25" s="1">
        <v>242.47</v>
      </c>
      <c r="AJB25" s="11"/>
      <c r="AJC25" s="1">
        <v>186000</v>
      </c>
      <c r="AJD25" s="1">
        <v>1</v>
      </c>
      <c r="AJE25" s="1">
        <v>1</v>
      </c>
      <c r="AJF25" s="435">
        <v>29.199372056514918</v>
      </c>
      <c r="AJG25" s="45"/>
      <c r="AJH25" s="381">
        <v>637000</v>
      </c>
      <c r="AJI25" s="11">
        <v>637000</v>
      </c>
      <c r="AJJ25" s="60"/>
      <c r="AJK25" s="12"/>
      <c r="AJW25" s="1">
        <v>0</v>
      </c>
      <c r="AJZ25" s="1">
        <v>0</v>
      </c>
      <c r="AKA25" s="60"/>
      <c r="AKB25" s="1" t="s">
        <v>260</v>
      </c>
      <c r="AKC25" s="1" t="s">
        <v>260</v>
      </c>
      <c r="AKD25" s="1" t="s">
        <v>261</v>
      </c>
      <c r="AKE25" s="1" t="s">
        <v>260</v>
      </c>
      <c r="AKF25" s="1" t="s">
        <v>260</v>
      </c>
      <c r="AKG25" s="1" t="s">
        <v>260</v>
      </c>
      <c r="AKH25" s="1" t="s">
        <v>260</v>
      </c>
      <c r="AKI25" s="1" t="s">
        <v>260</v>
      </c>
      <c r="AKJ25" s="1" t="s">
        <v>262</v>
      </c>
      <c r="AKK25" s="1" t="s">
        <v>260</v>
      </c>
      <c r="AKL25" s="1" t="s">
        <v>260</v>
      </c>
      <c r="AKM25" s="1" t="s">
        <v>260</v>
      </c>
      <c r="AKN25" s="1" t="s">
        <v>260</v>
      </c>
      <c r="AKO25" s="1" t="s">
        <v>260</v>
      </c>
      <c r="AKP25" s="1" t="s">
        <v>260</v>
      </c>
      <c r="AKQ25" s="1" t="s">
        <v>260</v>
      </c>
      <c r="AKR25" s="1" t="s">
        <v>263</v>
      </c>
      <c r="AKS25" s="1" t="s">
        <v>260</v>
      </c>
      <c r="AKT25" s="1" t="s">
        <v>260</v>
      </c>
      <c r="AKU25" s="1" t="s">
        <v>260</v>
      </c>
      <c r="AKV25" s="1" t="s">
        <v>260</v>
      </c>
      <c r="AKW25" s="1" t="s">
        <v>260</v>
      </c>
      <c r="AKX25" s="1" t="s">
        <v>260</v>
      </c>
      <c r="AKY25" s="1" t="s">
        <v>260</v>
      </c>
      <c r="AKZ25" s="1" t="s">
        <v>260</v>
      </c>
      <c r="ALA25" s="1" t="s">
        <v>260</v>
      </c>
      <c r="ALB25" s="1" t="s">
        <v>260</v>
      </c>
      <c r="ALC25" s="1" t="s">
        <v>260</v>
      </c>
      <c r="ALD25" s="1" t="s">
        <v>260</v>
      </c>
      <c r="ALE25" s="1" t="s">
        <v>260</v>
      </c>
      <c r="ALF25" s="1" t="s">
        <v>260</v>
      </c>
      <c r="ALG25" s="1" t="s">
        <v>260</v>
      </c>
      <c r="ALH25" s="1" t="s">
        <v>260</v>
      </c>
      <c r="ALI25" s="1" t="s">
        <v>260</v>
      </c>
      <c r="ALJ25" s="1" t="s">
        <v>260</v>
      </c>
      <c r="ALK25" s="1" t="s">
        <v>260</v>
      </c>
      <c r="ALL25" s="1" t="s">
        <v>260</v>
      </c>
      <c r="ALN25" s="11" t="e">
        <v>#DIV/0!</v>
      </c>
      <c r="ALO25" s="28">
        <v>637000</v>
      </c>
      <c r="ALU25" s="60"/>
      <c r="ALV25" s="1">
        <v>1</v>
      </c>
      <c r="ALY25" s="1">
        <v>1</v>
      </c>
      <c r="AMD25" s="1">
        <v>1</v>
      </c>
      <c r="AMJ25" s="403"/>
    </row>
    <row r="26" spans="1:1024" s="1" customFormat="1" ht="15" customHeight="1" x14ac:dyDescent="0.25">
      <c r="A26" s="268"/>
      <c r="B26" s="113">
        <v>177</v>
      </c>
      <c r="C26" s="473" t="s">
        <v>810</v>
      </c>
      <c r="D26" s="304" t="s">
        <v>850</v>
      </c>
      <c r="E26" s="1">
        <v>2004</v>
      </c>
      <c r="F26" s="1">
        <v>1</v>
      </c>
      <c r="G26" s="1">
        <v>1</v>
      </c>
      <c r="J26" s="1">
        <v>1</v>
      </c>
      <c r="K26" s="1">
        <v>2000</v>
      </c>
      <c r="L26" s="1">
        <v>2001</v>
      </c>
      <c r="AD26" s="1">
        <v>1</v>
      </c>
      <c r="AE26" s="1">
        <v>1</v>
      </c>
      <c r="AW26" s="1">
        <v>1</v>
      </c>
      <c r="AY26" s="1">
        <v>1</v>
      </c>
      <c r="BA26" s="1">
        <v>1</v>
      </c>
      <c r="BB26" s="1">
        <v>13</v>
      </c>
      <c r="BE26" s="1">
        <v>1</v>
      </c>
      <c r="BG26" s="1">
        <v>3</v>
      </c>
      <c r="CG26" s="1">
        <v>1</v>
      </c>
      <c r="CH26" s="246"/>
      <c r="CP26" s="1">
        <v>0</v>
      </c>
      <c r="CS26" s="1">
        <v>0</v>
      </c>
      <c r="DO26" s="1">
        <v>0</v>
      </c>
      <c r="DX26" s="1">
        <v>0</v>
      </c>
      <c r="EE26" s="1">
        <v>0</v>
      </c>
      <c r="EH26" s="1">
        <v>0</v>
      </c>
      <c r="FF26" s="116"/>
      <c r="GP26" s="1">
        <v>0</v>
      </c>
      <c r="GY26" s="1">
        <v>0</v>
      </c>
      <c r="HC26" s="1">
        <v>0</v>
      </c>
      <c r="HS26" s="1">
        <v>0</v>
      </c>
      <c r="HX26" s="1">
        <v>0</v>
      </c>
      <c r="ID26" s="1">
        <v>0</v>
      </c>
      <c r="IN26" s="1">
        <v>0</v>
      </c>
      <c r="IW26" s="1">
        <v>0</v>
      </c>
      <c r="IZ26" s="1">
        <v>0</v>
      </c>
      <c r="JJ26" s="1">
        <v>0</v>
      </c>
      <c r="JV26" s="1">
        <v>0</v>
      </c>
      <c r="KB26" s="1">
        <v>0</v>
      </c>
      <c r="LG26" s="1">
        <v>0</v>
      </c>
      <c r="LT26" s="1">
        <v>0</v>
      </c>
      <c r="MA26" s="1">
        <v>0</v>
      </c>
      <c r="MF26" s="1">
        <v>0</v>
      </c>
      <c r="MM26" s="1">
        <v>0</v>
      </c>
      <c r="MS26" s="1">
        <v>0</v>
      </c>
      <c r="MU26" s="115"/>
      <c r="OI26" s="120"/>
      <c r="PD26" s="1">
        <v>0</v>
      </c>
      <c r="QF26" s="1">
        <v>0</v>
      </c>
      <c r="QY26" s="1">
        <v>0</v>
      </c>
      <c r="RK26" s="1">
        <v>0</v>
      </c>
      <c r="SA26" s="1">
        <v>0</v>
      </c>
      <c r="SG26" s="1">
        <v>0</v>
      </c>
      <c r="SO26" s="1">
        <v>0</v>
      </c>
      <c r="TB26" s="1">
        <v>0</v>
      </c>
      <c r="TS26" s="1">
        <v>0</v>
      </c>
      <c r="UD26" s="1">
        <v>0</v>
      </c>
      <c r="UG26" s="1">
        <v>0</v>
      </c>
      <c r="UQ26" s="1">
        <v>0</v>
      </c>
      <c r="VA26" s="1">
        <v>0</v>
      </c>
      <c r="VG26" s="1">
        <v>0</v>
      </c>
      <c r="WY26" s="1">
        <v>0</v>
      </c>
      <c r="XB26" s="1">
        <v>0</v>
      </c>
      <c r="XG26" s="1">
        <v>0</v>
      </c>
      <c r="XI26" s="1">
        <v>1</v>
      </c>
      <c r="XK26" s="108"/>
      <c r="XL26" s="1">
        <v>0</v>
      </c>
      <c r="XM26" s="1">
        <v>0</v>
      </c>
      <c r="XN26" s="1">
        <v>0</v>
      </c>
      <c r="XO26" s="1">
        <v>0</v>
      </c>
      <c r="XP26" s="1">
        <v>0</v>
      </c>
      <c r="XQ26" s="1">
        <v>0</v>
      </c>
      <c r="XR26" s="1">
        <v>0</v>
      </c>
      <c r="XS26" s="1">
        <v>0</v>
      </c>
      <c r="XT26" s="1">
        <v>0</v>
      </c>
      <c r="XU26" s="1">
        <v>0</v>
      </c>
      <c r="XV26" s="1">
        <v>0</v>
      </c>
      <c r="XW26" s="1">
        <v>0</v>
      </c>
      <c r="XX26" s="1">
        <v>0</v>
      </c>
      <c r="XY26" s="1">
        <v>0</v>
      </c>
      <c r="XZ26" s="1">
        <v>0</v>
      </c>
      <c r="YA26" s="1">
        <v>0</v>
      </c>
      <c r="YB26" s="1">
        <v>0</v>
      </c>
      <c r="YC26" s="1">
        <v>1</v>
      </c>
      <c r="YD26" s="132"/>
      <c r="YE26" s="133">
        <v>1</v>
      </c>
      <c r="YF26" s="133">
        <v>101000</v>
      </c>
      <c r="YG26" s="130">
        <v>1</v>
      </c>
      <c r="YH26" s="130">
        <v>101000</v>
      </c>
      <c r="YI26" s="129">
        <v>1</v>
      </c>
      <c r="YJ26" s="128">
        <v>101000</v>
      </c>
      <c r="YK26" s="177"/>
      <c r="YL26">
        <v>1</v>
      </c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>
        <v>0</v>
      </c>
      <c r="ACD26" s="25" t="e">
        <v>#DIV/0!</v>
      </c>
      <c r="ACE26" s="11">
        <v>1</v>
      </c>
      <c r="ACF26" s="11">
        <v>101000</v>
      </c>
      <c r="ACG26" s="1">
        <v>5</v>
      </c>
      <c r="ACH26" s="1">
        <v>1</v>
      </c>
      <c r="ACI26" s="11">
        <v>101000</v>
      </c>
      <c r="ACJ26" s="45">
        <v>1</v>
      </c>
      <c r="ACK26" s="13">
        <v>101000</v>
      </c>
      <c r="ACL26">
        <v>1</v>
      </c>
      <c r="ACM26" s="25">
        <v>101000</v>
      </c>
      <c r="ACN26" s="11">
        <v>101000</v>
      </c>
      <c r="ACO26" s="65"/>
      <c r="ACR26" s="1" t="s">
        <v>812</v>
      </c>
      <c r="ACZ26" s="1" t="s">
        <v>259</v>
      </c>
      <c r="ADD26" s="1" t="s">
        <v>189</v>
      </c>
      <c r="ADU26" s="1">
        <v>2</v>
      </c>
      <c r="ADV26" s="457"/>
      <c r="AEE26" s="1">
        <v>0</v>
      </c>
      <c r="AFN26" s="1">
        <v>1</v>
      </c>
      <c r="AGL26" s="1">
        <v>101000</v>
      </c>
      <c r="AGM26" s="11">
        <v>0</v>
      </c>
      <c r="AHJ26" s="1">
        <v>101000</v>
      </c>
      <c r="AHY26" s="1">
        <v>3</v>
      </c>
      <c r="AHZ26" s="1">
        <v>1</v>
      </c>
      <c r="AIA26" s="1">
        <v>1</v>
      </c>
      <c r="AIB26" s="1">
        <v>1</v>
      </c>
      <c r="AIJ26" s="1">
        <v>1</v>
      </c>
      <c r="AIK26" s="1">
        <v>1</v>
      </c>
      <c r="AIL26" s="1">
        <v>1</v>
      </c>
      <c r="AIY26" s="11"/>
      <c r="AIZ26" s="11"/>
      <c r="AJB26" s="11"/>
      <c r="AJC26" s="1">
        <v>101000</v>
      </c>
      <c r="AJD26" s="1">
        <v>1</v>
      </c>
      <c r="AJE26" s="1">
        <v>1</v>
      </c>
      <c r="AJF26" s="435">
        <v>100</v>
      </c>
      <c r="AJG26" s="45"/>
      <c r="AJH26" s="381">
        <v>101000</v>
      </c>
      <c r="AJI26" s="11">
        <v>101000</v>
      </c>
      <c r="AJJ26" s="60"/>
      <c r="AJK26" s="12"/>
      <c r="AJW26" s="1">
        <v>0</v>
      </c>
      <c r="AJZ26" s="1">
        <v>0</v>
      </c>
      <c r="AKA26" s="60"/>
      <c r="AKB26" s="1" t="s">
        <v>260</v>
      </c>
      <c r="AKC26" s="1" t="s">
        <v>260</v>
      </c>
      <c r="AKD26" s="1" t="s">
        <v>261</v>
      </c>
      <c r="AKE26" s="1" t="s">
        <v>260</v>
      </c>
      <c r="AKF26" s="1" t="s">
        <v>260</v>
      </c>
      <c r="AKG26" s="1" t="s">
        <v>260</v>
      </c>
      <c r="AKH26" s="1" t="s">
        <v>260</v>
      </c>
      <c r="AKI26" s="1" t="s">
        <v>260</v>
      </c>
      <c r="AKJ26" s="1" t="s">
        <v>262</v>
      </c>
      <c r="AKK26" s="1" t="s">
        <v>260</v>
      </c>
      <c r="AKL26" s="1" t="s">
        <v>260</v>
      </c>
      <c r="AKM26" s="1" t="s">
        <v>260</v>
      </c>
      <c r="AKN26" s="1" t="s">
        <v>260</v>
      </c>
      <c r="AKO26" s="1" t="s">
        <v>260</v>
      </c>
      <c r="AKP26" s="1" t="s">
        <v>260</v>
      </c>
      <c r="AKQ26" s="1" t="s">
        <v>260</v>
      </c>
      <c r="AKR26" s="1" t="s">
        <v>263</v>
      </c>
      <c r="AKS26" s="1" t="s">
        <v>260</v>
      </c>
      <c r="AKT26" s="1" t="s">
        <v>260</v>
      </c>
      <c r="AKU26" s="1" t="s">
        <v>260</v>
      </c>
      <c r="AKV26" s="1" t="s">
        <v>260</v>
      </c>
      <c r="AKW26" s="1" t="s">
        <v>260</v>
      </c>
      <c r="AKX26" s="1" t="s">
        <v>260</v>
      </c>
      <c r="AKY26" s="1" t="s">
        <v>260</v>
      </c>
      <c r="AKZ26" s="1" t="s">
        <v>260</v>
      </c>
      <c r="ALA26" s="1" t="s">
        <v>260</v>
      </c>
      <c r="ALB26" s="1" t="s">
        <v>260</v>
      </c>
      <c r="ALC26" s="1" t="s">
        <v>260</v>
      </c>
      <c r="ALD26" s="1" t="s">
        <v>260</v>
      </c>
      <c r="ALE26" s="1" t="s">
        <v>260</v>
      </c>
      <c r="ALF26" s="1" t="s">
        <v>260</v>
      </c>
      <c r="ALG26" s="1" t="s">
        <v>260</v>
      </c>
      <c r="ALH26" s="1" t="s">
        <v>260</v>
      </c>
      <c r="ALI26" s="1" t="s">
        <v>260</v>
      </c>
      <c r="ALJ26" s="1" t="s">
        <v>260</v>
      </c>
      <c r="ALK26" s="1" t="s">
        <v>260</v>
      </c>
      <c r="ALL26" s="1" t="s">
        <v>260</v>
      </c>
      <c r="ALN26" s="11" t="e">
        <v>#DIV/0!</v>
      </c>
      <c r="ALO26" s="28">
        <v>101000</v>
      </c>
      <c r="ALU26" s="60"/>
      <c r="ALV26" s="1">
        <v>1</v>
      </c>
      <c r="ALZ26" s="1">
        <v>1</v>
      </c>
      <c r="AMD26" s="1">
        <v>1</v>
      </c>
      <c r="AMJ26" s="403"/>
    </row>
    <row r="27" spans="1:1024" ht="15" customHeight="1" x14ac:dyDescent="0.25">
      <c r="A27" s="272"/>
      <c r="B27" s="113">
        <v>178</v>
      </c>
      <c r="C27" s="473" t="s">
        <v>810</v>
      </c>
      <c r="D27" s="306" t="s">
        <v>954</v>
      </c>
      <c r="E27">
        <v>2004</v>
      </c>
      <c r="F27">
        <v>1</v>
      </c>
      <c r="G27">
        <v>1</v>
      </c>
      <c r="J27">
        <v>1</v>
      </c>
      <c r="K27">
        <v>2000</v>
      </c>
      <c r="L27">
        <v>2001</v>
      </c>
      <c r="AD27">
        <v>1</v>
      </c>
      <c r="AE27">
        <v>1</v>
      </c>
      <c r="CH27" s="246"/>
      <c r="CP27" s="1">
        <v>0</v>
      </c>
      <c r="CQ27" s="1"/>
      <c r="CS27" s="1">
        <v>0</v>
      </c>
      <c r="CT27" s="1"/>
      <c r="DO27" s="1">
        <v>0</v>
      </c>
      <c r="DP27" s="1"/>
      <c r="DX27" s="1">
        <v>0</v>
      </c>
      <c r="DY27" s="1"/>
      <c r="EE27" s="1">
        <v>0</v>
      </c>
      <c r="EF27" s="1"/>
      <c r="EH27" s="1">
        <v>0</v>
      </c>
      <c r="EI27" s="1"/>
      <c r="FF27" s="116"/>
      <c r="GP27" s="1">
        <v>0</v>
      </c>
      <c r="GQ27" s="1"/>
      <c r="GY27" s="1">
        <v>0</v>
      </c>
      <c r="GZ27" s="1"/>
      <c r="HC27" s="1">
        <v>0</v>
      </c>
      <c r="HD27" s="1"/>
      <c r="HS27" s="1">
        <v>0</v>
      </c>
      <c r="HT27" s="1"/>
      <c r="HX27" s="1">
        <v>0</v>
      </c>
      <c r="HY27" s="1"/>
      <c r="ID27" s="1">
        <v>0</v>
      </c>
      <c r="IE27" s="1"/>
      <c r="IN27" s="1">
        <v>0</v>
      </c>
      <c r="IW27" s="1">
        <v>0</v>
      </c>
      <c r="IX27" s="1"/>
      <c r="IZ27" s="1">
        <v>0</v>
      </c>
      <c r="JA27" s="1"/>
      <c r="JJ27" s="1">
        <v>0</v>
      </c>
      <c r="JK27" s="1"/>
      <c r="JV27" s="1">
        <v>0</v>
      </c>
      <c r="JW27" s="1"/>
      <c r="KB27" s="1">
        <v>0</v>
      </c>
      <c r="KC27" s="1"/>
      <c r="LG27" s="1">
        <v>0</v>
      </c>
      <c r="LH27" s="1"/>
      <c r="LT27" s="1">
        <v>0</v>
      </c>
      <c r="LU27" s="1"/>
      <c r="MA27" s="1">
        <v>0</v>
      </c>
      <c r="MB27" s="1"/>
      <c r="MF27" s="1">
        <v>0</v>
      </c>
      <c r="MG27" s="1"/>
      <c r="MM27" s="1">
        <v>0</v>
      </c>
      <c r="MN27" s="1"/>
      <c r="MS27" s="1">
        <v>0</v>
      </c>
      <c r="MT27" s="1"/>
      <c r="MU27" s="115"/>
      <c r="OI27" s="120"/>
      <c r="PD27" s="1">
        <v>0</v>
      </c>
      <c r="PE27" s="1"/>
      <c r="QF27" s="1">
        <v>0</v>
      </c>
      <c r="QG27" s="1"/>
      <c r="QY27" s="1">
        <v>0</v>
      </c>
      <c r="RK27" s="1">
        <v>0</v>
      </c>
      <c r="RL27" s="1"/>
      <c r="SA27" s="1">
        <v>0</v>
      </c>
      <c r="SG27" s="1">
        <v>0</v>
      </c>
      <c r="SO27" s="1">
        <v>0</v>
      </c>
      <c r="TB27" s="1">
        <v>0</v>
      </c>
      <c r="TS27" s="1">
        <v>0</v>
      </c>
      <c r="TT27" s="1"/>
      <c r="UD27" s="1">
        <v>0</v>
      </c>
      <c r="UE27" s="1"/>
      <c r="UG27" s="1">
        <v>0</v>
      </c>
      <c r="UH27" s="1"/>
      <c r="UQ27" s="1">
        <v>0</v>
      </c>
      <c r="UR27" s="1"/>
      <c r="VA27" s="1">
        <v>0</v>
      </c>
      <c r="VB27" s="1"/>
      <c r="VG27" s="1">
        <v>0</v>
      </c>
      <c r="VH27" s="1"/>
      <c r="WY27" s="1">
        <v>0</v>
      </c>
      <c r="WZ27" s="1"/>
      <c r="XB27" s="1">
        <v>0</v>
      </c>
      <c r="XC27" s="1"/>
      <c r="XG27" s="1">
        <v>0</v>
      </c>
      <c r="XH27" s="1"/>
      <c r="XI27" s="1"/>
      <c r="XK27" s="108"/>
      <c r="XL27" s="1">
        <v>0</v>
      </c>
      <c r="XM27" s="1">
        <v>0</v>
      </c>
      <c r="XN27" s="1">
        <v>0</v>
      </c>
      <c r="XO27" s="1">
        <v>0</v>
      </c>
      <c r="XP27" s="1">
        <v>0</v>
      </c>
      <c r="XQ27" s="1">
        <v>0</v>
      </c>
      <c r="XR27" s="1">
        <v>0</v>
      </c>
      <c r="XS27" s="1">
        <v>0</v>
      </c>
      <c r="XT27" s="1">
        <v>0</v>
      </c>
      <c r="XU27" s="1">
        <v>0</v>
      </c>
      <c r="XV27" s="1">
        <v>0</v>
      </c>
      <c r="XW27" s="1">
        <v>0</v>
      </c>
      <c r="XX27" s="1">
        <v>0</v>
      </c>
      <c r="XY27" s="1">
        <v>0</v>
      </c>
      <c r="XZ27" s="1">
        <v>0</v>
      </c>
      <c r="YA27" s="1">
        <v>0</v>
      </c>
      <c r="YB27" s="1">
        <v>0</v>
      </c>
      <c r="YC27" s="1">
        <v>0</v>
      </c>
      <c r="YD27" s="132"/>
      <c r="YE27" s="133"/>
      <c r="YF27" s="133" t="e">
        <v>#DIV/0!</v>
      </c>
      <c r="YG27" s="130"/>
      <c r="YH27" s="130" t="e">
        <v>#DIV/0!</v>
      </c>
      <c r="YI27" s="129"/>
      <c r="YJ27" s="128" t="e">
        <v>#DIV/0!</v>
      </c>
      <c r="YK27" s="177"/>
      <c r="YL27">
        <v>1</v>
      </c>
      <c r="ACC27">
        <v>0</v>
      </c>
      <c r="ACD27" s="25" t="e">
        <v>#DIV/0!</v>
      </c>
      <c r="ACE27" s="11">
        <v>0</v>
      </c>
      <c r="ACF27" s="11" t="e">
        <v>#DIV/0!</v>
      </c>
      <c r="ACG27">
        <v>5</v>
      </c>
      <c r="ACH27">
        <v>1</v>
      </c>
      <c r="ACI27" s="11">
        <v>42000</v>
      </c>
      <c r="ACJ27" s="45">
        <v>1</v>
      </c>
      <c r="ACK27" s="13">
        <v>42000</v>
      </c>
      <c r="ACL27">
        <v>1</v>
      </c>
      <c r="ACM27" s="25">
        <v>42000</v>
      </c>
      <c r="ACN27" s="11">
        <v>42000</v>
      </c>
      <c r="ACO27" s="65"/>
      <c r="ACR27" s="70" t="s">
        <v>407</v>
      </c>
      <c r="ACZ27" t="s">
        <v>259</v>
      </c>
      <c r="ADD27" t="s">
        <v>185</v>
      </c>
      <c r="ADU27">
        <v>2</v>
      </c>
      <c r="AEE27" s="1">
        <v>0</v>
      </c>
      <c r="AFN27">
        <v>1</v>
      </c>
      <c r="AGL27">
        <v>42000</v>
      </c>
      <c r="AGM27" s="38">
        <v>0</v>
      </c>
      <c r="AHJ27">
        <v>42000</v>
      </c>
      <c r="AIK27">
        <v>1</v>
      </c>
      <c r="AIL27">
        <v>1</v>
      </c>
      <c r="AIY27" s="25"/>
      <c r="AIZ27" s="25"/>
      <c r="AJB27" s="25"/>
      <c r="AJC27">
        <v>42000</v>
      </c>
      <c r="AJD27">
        <v>1</v>
      </c>
      <c r="AJE27">
        <v>1</v>
      </c>
      <c r="AJF27" s="439">
        <v>100</v>
      </c>
      <c r="AJG27" s="46"/>
      <c r="AJH27" s="384">
        <v>42000</v>
      </c>
      <c r="AJI27" s="11" t="e">
        <v>#DIV/0!</v>
      </c>
      <c r="AJJ27" s="60"/>
      <c r="AJK27" s="2"/>
      <c r="AJV27" s="1"/>
      <c r="AJW27" s="1">
        <v>0</v>
      </c>
      <c r="AJZ27" s="1">
        <v>0</v>
      </c>
      <c r="AKA27" s="60"/>
      <c r="AKB27" t="s">
        <v>260</v>
      </c>
      <c r="AKC27" t="s">
        <v>260</v>
      </c>
      <c r="AKD27" t="s">
        <v>261</v>
      </c>
      <c r="AKE27" t="s">
        <v>260</v>
      </c>
      <c r="AKF27" t="s">
        <v>260</v>
      </c>
      <c r="AKG27" t="s">
        <v>260</v>
      </c>
      <c r="AKH27" t="s">
        <v>260</v>
      </c>
      <c r="AKI27" t="s">
        <v>260</v>
      </c>
      <c r="AKJ27" t="s">
        <v>262</v>
      </c>
      <c r="AKK27" t="s">
        <v>260</v>
      </c>
      <c r="AKL27" t="s">
        <v>260</v>
      </c>
      <c r="AKM27" t="s">
        <v>260</v>
      </c>
      <c r="AKN27" t="s">
        <v>260</v>
      </c>
      <c r="AKO27" t="s">
        <v>260</v>
      </c>
      <c r="AKP27" t="s">
        <v>260</v>
      </c>
      <c r="AKQ27" t="s">
        <v>260</v>
      </c>
      <c r="AKR27" t="s">
        <v>263</v>
      </c>
      <c r="AKS27" t="s">
        <v>260</v>
      </c>
      <c r="AKT27" t="s">
        <v>260</v>
      </c>
      <c r="AKU27" t="s">
        <v>260</v>
      </c>
      <c r="AKV27" t="s">
        <v>260</v>
      </c>
      <c r="AKW27" t="s">
        <v>260</v>
      </c>
      <c r="AKX27" t="s">
        <v>260</v>
      </c>
      <c r="AKY27" t="s">
        <v>260</v>
      </c>
      <c r="AKZ27" t="s">
        <v>260</v>
      </c>
      <c r="ALA27" t="s">
        <v>260</v>
      </c>
      <c r="ALB27" t="s">
        <v>260</v>
      </c>
      <c r="ALC27" t="s">
        <v>260</v>
      </c>
      <c r="ALD27" t="s">
        <v>260</v>
      </c>
      <c r="ALE27" t="s">
        <v>260</v>
      </c>
      <c r="ALF27" t="s">
        <v>260</v>
      </c>
      <c r="ALG27" t="s">
        <v>260</v>
      </c>
      <c r="ALH27" t="s">
        <v>260</v>
      </c>
      <c r="ALI27" t="s">
        <v>260</v>
      </c>
      <c r="ALJ27" t="s">
        <v>260</v>
      </c>
      <c r="ALK27" t="s">
        <v>260</v>
      </c>
      <c r="ALL27" t="s">
        <v>260</v>
      </c>
      <c r="ALN27" s="11" t="e">
        <v>#DIV/0!</v>
      </c>
      <c r="ALO27" s="25">
        <v>42000</v>
      </c>
      <c r="ALU27" s="60"/>
      <c r="ALV27">
        <v>1</v>
      </c>
      <c r="AMD27">
        <v>1</v>
      </c>
      <c r="AMJ27" s="403"/>
    </row>
    <row r="28" spans="1:1024" s="1" customFormat="1" ht="15" customHeight="1" x14ac:dyDescent="0.25">
      <c r="A28" s="268"/>
      <c r="B28" s="113">
        <v>179</v>
      </c>
      <c r="C28" s="474" t="s">
        <v>810</v>
      </c>
      <c r="D28" s="304" t="s">
        <v>853</v>
      </c>
      <c r="E28" s="1">
        <v>2004</v>
      </c>
      <c r="F28" s="1">
        <v>1</v>
      </c>
      <c r="G28" s="1">
        <v>1</v>
      </c>
      <c r="J28" s="1">
        <v>1</v>
      </c>
      <c r="K28" s="1">
        <v>1997</v>
      </c>
      <c r="L28" s="1">
        <v>2000</v>
      </c>
      <c r="AA28" s="1">
        <v>1</v>
      </c>
      <c r="AB28" s="1">
        <v>1</v>
      </c>
      <c r="AC28" s="1">
        <v>1</v>
      </c>
      <c r="AD28" s="1">
        <v>1</v>
      </c>
      <c r="AW28" s="1">
        <v>1</v>
      </c>
      <c r="AY28" s="1">
        <v>1</v>
      </c>
      <c r="BA28" s="1">
        <v>1</v>
      </c>
      <c r="BB28" s="1">
        <v>13</v>
      </c>
      <c r="BE28" s="1">
        <v>1</v>
      </c>
      <c r="BG28" s="1">
        <v>3</v>
      </c>
      <c r="CG28" s="1">
        <v>1</v>
      </c>
      <c r="CH28" s="246"/>
      <c r="CP28" s="1">
        <v>0</v>
      </c>
      <c r="CS28" s="1">
        <v>0</v>
      </c>
      <c r="DO28" s="1">
        <v>0</v>
      </c>
      <c r="DX28" s="1">
        <v>0</v>
      </c>
      <c r="EE28" s="1">
        <v>0</v>
      </c>
      <c r="EH28" s="1">
        <v>0</v>
      </c>
      <c r="FF28" s="116"/>
      <c r="GP28" s="1">
        <v>0</v>
      </c>
      <c r="GY28" s="1">
        <v>0</v>
      </c>
      <c r="HC28" s="1">
        <v>0</v>
      </c>
      <c r="HS28" s="1">
        <v>0</v>
      </c>
      <c r="HX28" s="1">
        <v>0</v>
      </c>
      <c r="ID28" s="1">
        <v>0</v>
      </c>
      <c r="IN28" s="1">
        <v>0</v>
      </c>
      <c r="IW28" s="1">
        <v>0</v>
      </c>
      <c r="IZ28" s="1">
        <v>0</v>
      </c>
      <c r="JJ28" s="1">
        <v>0</v>
      </c>
      <c r="JV28" s="1">
        <v>0</v>
      </c>
      <c r="KB28" s="1">
        <v>0</v>
      </c>
      <c r="LG28" s="1">
        <v>0</v>
      </c>
      <c r="LT28" s="1">
        <v>0</v>
      </c>
      <c r="MA28" s="1">
        <v>0</v>
      </c>
      <c r="MF28" s="1">
        <v>0</v>
      </c>
      <c r="MM28" s="1">
        <v>0</v>
      </c>
      <c r="MS28" s="1">
        <v>0</v>
      </c>
      <c r="MU28" s="115"/>
      <c r="OI28" s="120"/>
      <c r="PD28" s="1">
        <v>0</v>
      </c>
      <c r="QF28" s="1">
        <v>0</v>
      </c>
      <c r="QY28" s="1">
        <v>0</v>
      </c>
      <c r="RK28" s="1">
        <v>0</v>
      </c>
      <c r="SA28" s="1">
        <v>0</v>
      </c>
      <c r="SG28" s="1">
        <v>0</v>
      </c>
      <c r="SO28" s="1">
        <v>0</v>
      </c>
      <c r="TB28" s="1">
        <v>0</v>
      </c>
      <c r="TS28" s="1">
        <v>0</v>
      </c>
      <c r="UD28" s="1">
        <v>0</v>
      </c>
      <c r="UG28" s="1">
        <v>0</v>
      </c>
      <c r="UQ28" s="1">
        <v>0</v>
      </c>
      <c r="VA28" s="1">
        <v>0</v>
      </c>
      <c r="VG28" s="1">
        <v>0</v>
      </c>
      <c r="WY28" s="1">
        <v>0</v>
      </c>
      <c r="XB28" s="1">
        <v>0</v>
      </c>
      <c r="XG28" s="1">
        <v>0</v>
      </c>
      <c r="XK28" s="108"/>
      <c r="XL28" s="1">
        <v>0</v>
      </c>
      <c r="XM28" s="1">
        <v>0</v>
      </c>
      <c r="XN28" s="1">
        <v>0</v>
      </c>
      <c r="XO28" s="1">
        <v>0</v>
      </c>
      <c r="XP28" s="1">
        <v>0</v>
      </c>
      <c r="XQ28" s="1">
        <v>0</v>
      </c>
      <c r="XR28" s="1">
        <v>0</v>
      </c>
      <c r="XS28" s="1">
        <v>0</v>
      </c>
      <c r="XT28" s="1">
        <v>0</v>
      </c>
      <c r="XU28" s="1">
        <v>0</v>
      </c>
      <c r="XV28" s="1">
        <v>0</v>
      </c>
      <c r="XW28" s="1">
        <v>0</v>
      </c>
      <c r="XX28" s="1">
        <v>0</v>
      </c>
      <c r="XY28" s="1">
        <v>0</v>
      </c>
      <c r="XZ28" s="1">
        <v>0</v>
      </c>
      <c r="YA28" s="1">
        <v>0</v>
      </c>
      <c r="YB28" s="1">
        <v>0</v>
      </c>
      <c r="YC28" s="1">
        <v>0</v>
      </c>
      <c r="YD28" s="132"/>
      <c r="YE28" s="133"/>
      <c r="YF28" s="133" t="e">
        <v>#DIV/0!</v>
      </c>
      <c r="YG28" s="130"/>
      <c r="YH28" s="130" t="e">
        <v>#DIV/0!</v>
      </c>
      <c r="YI28" s="129"/>
      <c r="YJ28" s="128" t="e">
        <v>#DIV/0!</v>
      </c>
      <c r="YK28" s="177"/>
      <c r="YL28">
        <v>1</v>
      </c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>
        <v>0</v>
      </c>
      <c r="ACD28" s="25" t="e">
        <v>#DIV/0!</v>
      </c>
      <c r="ACE28" s="11">
        <v>0</v>
      </c>
      <c r="ACF28" s="11" t="e">
        <v>#DIV/0!</v>
      </c>
      <c r="ACG28" s="1">
        <v>5</v>
      </c>
      <c r="ACH28" s="1">
        <v>1</v>
      </c>
      <c r="ACI28" s="11">
        <v>43000</v>
      </c>
      <c r="ACJ28" s="45">
        <v>1</v>
      </c>
      <c r="ACK28" s="13">
        <v>43000</v>
      </c>
      <c r="ACL28">
        <v>1</v>
      </c>
      <c r="ACM28" s="25">
        <v>43000</v>
      </c>
      <c r="ACN28" s="11">
        <v>43000</v>
      </c>
      <c r="ACO28" s="65"/>
      <c r="ACP28" s="1">
        <v>1</v>
      </c>
      <c r="ACQ28" s="1">
        <v>1</v>
      </c>
      <c r="ACR28" s="1" t="s">
        <v>258</v>
      </c>
      <c r="ACZ28" s="1" t="s">
        <v>259</v>
      </c>
      <c r="ADD28" s="1" t="s">
        <v>189</v>
      </c>
      <c r="ADU28" s="1">
        <v>2</v>
      </c>
      <c r="ADV28" s="457"/>
      <c r="AEE28" s="1">
        <v>0</v>
      </c>
      <c r="AFN28" s="1">
        <v>1</v>
      </c>
      <c r="AGL28" s="1">
        <v>43000</v>
      </c>
      <c r="AGM28" s="11">
        <v>0</v>
      </c>
      <c r="AHJ28" s="1">
        <v>43000</v>
      </c>
      <c r="AIK28" s="1">
        <v>1</v>
      </c>
      <c r="AIL28" s="1">
        <v>1</v>
      </c>
      <c r="AIY28" s="11"/>
      <c r="AIZ28" s="11"/>
      <c r="AJB28" s="11"/>
      <c r="AJC28" s="1">
        <v>43000</v>
      </c>
      <c r="AJD28" s="1">
        <v>1</v>
      </c>
      <c r="AJE28" s="1">
        <v>1</v>
      </c>
      <c r="AJF28" s="435">
        <v>100</v>
      </c>
      <c r="AJG28" s="45"/>
      <c r="AJH28" s="381">
        <v>43000</v>
      </c>
      <c r="AJI28" s="11" t="e">
        <v>#DIV/0!</v>
      </c>
      <c r="AJJ28" s="60"/>
      <c r="AJK28" s="12"/>
      <c r="AJW28" s="1">
        <v>0</v>
      </c>
      <c r="AJZ28" s="1">
        <v>0</v>
      </c>
      <c r="AKA28" s="60"/>
      <c r="AKB28" s="1" t="s">
        <v>260</v>
      </c>
      <c r="AKC28" s="1" t="s">
        <v>260</v>
      </c>
      <c r="AKD28" s="1" t="s">
        <v>261</v>
      </c>
      <c r="AKE28" s="1" t="s">
        <v>260</v>
      </c>
      <c r="AKF28" s="1" t="s">
        <v>260</v>
      </c>
      <c r="AKG28" s="1" t="s">
        <v>260</v>
      </c>
      <c r="AKH28" s="1" t="s">
        <v>260</v>
      </c>
      <c r="AKI28" s="1" t="s">
        <v>260</v>
      </c>
      <c r="AKJ28" s="1" t="s">
        <v>262</v>
      </c>
      <c r="AKK28" s="1" t="s">
        <v>260</v>
      </c>
      <c r="AKL28" s="1" t="s">
        <v>260</v>
      </c>
      <c r="AKM28" s="1" t="s">
        <v>260</v>
      </c>
      <c r="AKN28" s="1" t="s">
        <v>260</v>
      </c>
      <c r="AKO28" s="1" t="s">
        <v>260</v>
      </c>
      <c r="AKP28" s="1" t="s">
        <v>260</v>
      </c>
      <c r="AKQ28" s="1" t="s">
        <v>260</v>
      </c>
      <c r="AKR28" s="1" t="s">
        <v>263</v>
      </c>
      <c r="AKS28" s="1" t="s">
        <v>260</v>
      </c>
      <c r="AKT28" s="1" t="s">
        <v>260</v>
      </c>
      <c r="AKU28" s="1" t="s">
        <v>260</v>
      </c>
      <c r="AKV28" s="1" t="s">
        <v>260</v>
      </c>
      <c r="AKW28" s="1" t="s">
        <v>260</v>
      </c>
      <c r="AKX28" s="1" t="s">
        <v>260</v>
      </c>
      <c r="AKY28" s="1" t="s">
        <v>260</v>
      </c>
      <c r="AKZ28" s="1" t="s">
        <v>260</v>
      </c>
      <c r="ALA28" s="1" t="s">
        <v>260</v>
      </c>
      <c r="ALB28" s="1" t="s">
        <v>260</v>
      </c>
      <c r="ALC28" s="1" t="s">
        <v>260</v>
      </c>
      <c r="ALD28" s="1" t="s">
        <v>260</v>
      </c>
      <c r="ALE28" s="1" t="s">
        <v>260</v>
      </c>
      <c r="ALF28" s="1" t="s">
        <v>260</v>
      </c>
      <c r="ALG28" s="1" t="s">
        <v>260</v>
      </c>
      <c r="ALH28" s="1" t="s">
        <v>260</v>
      </c>
      <c r="ALI28" s="1" t="s">
        <v>260</v>
      </c>
      <c r="ALJ28" s="1" t="s">
        <v>260</v>
      </c>
      <c r="ALK28" s="1" t="s">
        <v>260</v>
      </c>
      <c r="ALL28" s="1" t="s">
        <v>260</v>
      </c>
      <c r="ALN28" s="11" t="e">
        <v>#DIV/0!</v>
      </c>
      <c r="ALO28" s="28">
        <v>43000</v>
      </c>
      <c r="ALU28" s="60"/>
      <c r="ALV28" s="1">
        <v>1</v>
      </c>
      <c r="AMD28" s="1">
        <v>1</v>
      </c>
      <c r="AMJ28" s="403"/>
    </row>
    <row r="29" spans="1:1024" s="1" customFormat="1" ht="15" customHeight="1" x14ac:dyDescent="0.25">
      <c r="A29" s="268"/>
      <c r="B29" s="113">
        <v>180</v>
      </c>
      <c r="C29" s="473" t="s">
        <v>810</v>
      </c>
      <c r="D29" s="304" t="s">
        <v>1179</v>
      </c>
      <c r="E29" s="1">
        <v>2004</v>
      </c>
      <c r="F29" s="1">
        <v>1</v>
      </c>
      <c r="G29" s="1">
        <v>1</v>
      </c>
      <c r="J29" s="1">
        <v>1</v>
      </c>
      <c r="K29" s="1">
        <v>1999</v>
      </c>
      <c r="L29" s="1">
        <v>2001</v>
      </c>
      <c r="AC29" s="1">
        <v>1</v>
      </c>
      <c r="AD29" s="1">
        <v>1</v>
      </c>
      <c r="AE29" s="1">
        <v>1</v>
      </c>
      <c r="AW29" s="1">
        <v>1</v>
      </c>
      <c r="AY29" s="1">
        <v>1</v>
      </c>
      <c r="BA29" s="1">
        <v>1</v>
      </c>
      <c r="BB29" s="1">
        <v>13</v>
      </c>
      <c r="BE29" s="1">
        <v>1</v>
      </c>
      <c r="CG29" s="1">
        <v>1</v>
      </c>
      <c r="CH29" s="246"/>
      <c r="CP29" s="1">
        <v>0</v>
      </c>
      <c r="CS29" s="1">
        <v>0</v>
      </c>
      <c r="DO29" s="1">
        <v>0</v>
      </c>
      <c r="DX29" s="1">
        <v>0</v>
      </c>
      <c r="EE29" s="1">
        <v>0</v>
      </c>
      <c r="EH29" s="1">
        <v>0</v>
      </c>
      <c r="FF29" s="116"/>
      <c r="GP29" s="1">
        <v>0</v>
      </c>
      <c r="GY29" s="1">
        <v>0</v>
      </c>
      <c r="HC29" s="1">
        <v>0</v>
      </c>
      <c r="HS29" s="1">
        <v>0</v>
      </c>
      <c r="HX29" s="1">
        <v>0</v>
      </c>
      <c r="ID29" s="1">
        <v>0</v>
      </c>
      <c r="IN29" s="1">
        <v>0</v>
      </c>
      <c r="IW29" s="1">
        <v>0</v>
      </c>
      <c r="IZ29" s="1">
        <v>0</v>
      </c>
      <c r="JJ29" s="1">
        <v>0</v>
      </c>
      <c r="JV29" s="1">
        <v>0</v>
      </c>
      <c r="KB29" s="1">
        <v>0</v>
      </c>
      <c r="LG29" s="1">
        <v>0</v>
      </c>
      <c r="LT29" s="1">
        <v>0</v>
      </c>
      <c r="MA29" s="1">
        <v>0</v>
      </c>
      <c r="MF29" s="1">
        <v>0</v>
      </c>
      <c r="MM29" s="1">
        <v>0</v>
      </c>
      <c r="MS29" s="1">
        <v>0</v>
      </c>
      <c r="MU29" s="115"/>
      <c r="OI29" s="120"/>
      <c r="PD29" s="1">
        <v>0</v>
      </c>
      <c r="QF29" s="1">
        <v>0</v>
      </c>
      <c r="QY29" s="1">
        <v>0</v>
      </c>
      <c r="RK29" s="1">
        <v>0</v>
      </c>
      <c r="SA29" s="1">
        <v>0</v>
      </c>
      <c r="SG29" s="1">
        <v>0</v>
      </c>
      <c r="SO29" s="1">
        <v>0</v>
      </c>
      <c r="TB29" s="1">
        <v>0</v>
      </c>
      <c r="TS29" s="1">
        <v>0</v>
      </c>
      <c r="UD29" s="1">
        <v>0</v>
      </c>
      <c r="UG29" s="1">
        <v>0</v>
      </c>
      <c r="UQ29" s="1">
        <v>0</v>
      </c>
      <c r="VA29" s="1">
        <v>0</v>
      </c>
      <c r="VG29" s="1">
        <v>0</v>
      </c>
      <c r="WY29" s="1">
        <v>0</v>
      </c>
      <c r="XB29" s="1">
        <v>0</v>
      </c>
      <c r="XG29" s="1">
        <v>0</v>
      </c>
      <c r="XK29" s="108"/>
      <c r="XL29" s="1">
        <v>0</v>
      </c>
      <c r="XM29" s="1">
        <v>0</v>
      </c>
      <c r="XN29" s="1">
        <v>0</v>
      </c>
      <c r="XO29" s="1">
        <v>0</v>
      </c>
      <c r="XP29" s="1">
        <v>0</v>
      </c>
      <c r="XQ29" s="1">
        <v>0</v>
      </c>
      <c r="XR29" s="1">
        <v>0</v>
      </c>
      <c r="XS29" s="1">
        <v>0</v>
      </c>
      <c r="XT29" s="1">
        <v>0</v>
      </c>
      <c r="XU29" s="1">
        <v>0</v>
      </c>
      <c r="XV29" s="1">
        <v>0</v>
      </c>
      <c r="XW29" s="1">
        <v>0</v>
      </c>
      <c r="XX29" s="1">
        <v>0</v>
      </c>
      <c r="XY29" s="1">
        <v>0</v>
      </c>
      <c r="XZ29" s="1">
        <v>0</v>
      </c>
      <c r="YA29" s="1">
        <v>0</v>
      </c>
      <c r="YB29" s="1">
        <v>0</v>
      </c>
      <c r="YC29" s="1">
        <v>0</v>
      </c>
      <c r="YD29" s="132"/>
      <c r="YE29" s="133"/>
      <c r="YF29" s="133" t="e">
        <v>#DIV/0!</v>
      </c>
      <c r="YG29" s="130"/>
      <c r="YH29" s="130" t="e">
        <v>#DIV/0!</v>
      </c>
      <c r="YI29" s="129"/>
      <c r="YJ29" s="128" t="e">
        <v>#DIV/0!</v>
      </c>
      <c r="YK29" s="177"/>
      <c r="YL29">
        <v>1</v>
      </c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>
        <v>0</v>
      </c>
      <c r="ACD29" s="25" t="e">
        <v>#DIV/0!</v>
      </c>
      <c r="ACE29" s="11">
        <v>0</v>
      </c>
      <c r="ACF29" s="11" t="e">
        <v>#DIV/0!</v>
      </c>
      <c r="ACG29" s="1">
        <v>5</v>
      </c>
      <c r="ACH29" s="1">
        <v>1</v>
      </c>
      <c r="ACI29" s="11">
        <v>139000</v>
      </c>
      <c r="ACJ29" s="45">
        <v>1</v>
      </c>
      <c r="ACK29" s="13">
        <v>139000</v>
      </c>
      <c r="ACL29">
        <v>1</v>
      </c>
      <c r="ACM29" s="25">
        <v>139000</v>
      </c>
      <c r="ACN29" s="11">
        <v>139000</v>
      </c>
      <c r="ACO29" s="65"/>
      <c r="ACP29" s="1">
        <v>1</v>
      </c>
      <c r="ACQ29" s="1">
        <v>1</v>
      </c>
      <c r="ACR29" s="1" t="s">
        <v>258</v>
      </c>
      <c r="ACZ29" s="1" t="s">
        <v>259</v>
      </c>
      <c r="ADD29" s="1" t="s">
        <v>185</v>
      </c>
      <c r="ADU29" s="1">
        <v>2</v>
      </c>
      <c r="ADV29" s="457"/>
      <c r="AEE29" s="1">
        <v>0</v>
      </c>
      <c r="AFN29" s="1">
        <v>1</v>
      </c>
      <c r="AGL29" s="1">
        <v>139000</v>
      </c>
      <c r="AGM29" s="11">
        <v>0</v>
      </c>
      <c r="AHJ29" s="1">
        <v>139000</v>
      </c>
      <c r="AIG29" s="1">
        <v>1</v>
      </c>
      <c r="AIH29" s="1">
        <v>1</v>
      </c>
      <c r="AIJ29" s="1">
        <v>1</v>
      </c>
      <c r="AIK29" s="1">
        <v>2</v>
      </c>
      <c r="AIL29" s="1">
        <v>1</v>
      </c>
      <c r="AIX29" s="1">
        <v>1</v>
      </c>
      <c r="AIY29" s="11"/>
      <c r="AIZ29" s="11"/>
      <c r="AJB29" s="11"/>
      <c r="AJC29" s="1">
        <v>139000</v>
      </c>
      <c r="AJD29" s="1">
        <v>1</v>
      </c>
      <c r="AJE29" s="1">
        <v>1</v>
      </c>
      <c r="AJF29" s="435">
        <v>100</v>
      </c>
      <c r="AJG29" s="45"/>
      <c r="AJH29" s="381">
        <v>139000</v>
      </c>
      <c r="AJI29" s="11" t="e">
        <v>#DIV/0!</v>
      </c>
      <c r="AJJ29" s="60"/>
      <c r="AJK29" s="12"/>
      <c r="AJW29" s="1">
        <v>0</v>
      </c>
      <c r="AJZ29" s="1">
        <v>0</v>
      </c>
      <c r="AKA29" s="60"/>
      <c r="AKB29" s="1" t="s">
        <v>260</v>
      </c>
      <c r="AKC29" s="1" t="s">
        <v>260</v>
      </c>
      <c r="AKD29" s="1" t="s">
        <v>261</v>
      </c>
      <c r="AKE29" s="1" t="s">
        <v>260</v>
      </c>
      <c r="AKF29" s="1" t="s">
        <v>260</v>
      </c>
      <c r="AKG29" s="1" t="s">
        <v>260</v>
      </c>
      <c r="AKH29" s="1" t="s">
        <v>260</v>
      </c>
      <c r="AKI29" s="1" t="s">
        <v>260</v>
      </c>
      <c r="AKJ29" s="1" t="s">
        <v>262</v>
      </c>
      <c r="AKK29" s="1" t="s">
        <v>260</v>
      </c>
      <c r="AKL29" s="1" t="s">
        <v>260</v>
      </c>
      <c r="AKM29" s="1" t="s">
        <v>260</v>
      </c>
      <c r="AKN29" s="1" t="s">
        <v>260</v>
      </c>
      <c r="AKO29" s="1" t="s">
        <v>260</v>
      </c>
      <c r="AKP29" s="1" t="s">
        <v>260</v>
      </c>
      <c r="AKQ29" s="1" t="s">
        <v>260</v>
      </c>
      <c r="AKR29" s="1" t="s">
        <v>263</v>
      </c>
      <c r="AKS29" s="1" t="s">
        <v>260</v>
      </c>
      <c r="AKT29" s="1" t="s">
        <v>260</v>
      </c>
      <c r="AKU29" s="1" t="s">
        <v>260</v>
      </c>
      <c r="AKV29" s="1" t="s">
        <v>260</v>
      </c>
      <c r="AKW29" s="1" t="s">
        <v>260</v>
      </c>
      <c r="AKX29" s="1" t="s">
        <v>260</v>
      </c>
      <c r="AKY29" s="1" t="s">
        <v>260</v>
      </c>
      <c r="AKZ29" s="1" t="s">
        <v>260</v>
      </c>
      <c r="ALA29" s="1" t="s">
        <v>260</v>
      </c>
      <c r="ALB29" s="1" t="s">
        <v>260</v>
      </c>
      <c r="ALC29" s="1" t="s">
        <v>260</v>
      </c>
      <c r="ALD29" s="1" t="s">
        <v>260</v>
      </c>
      <c r="ALE29" s="1" t="s">
        <v>260</v>
      </c>
      <c r="ALF29" s="1" t="s">
        <v>260</v>
      </c>
      <c r="ALG29" s="1" t="s">
        <v>260</v>
      </c>
      <c r="ALH29" s="1" t="s">
        <v>260</v>
      </c>
      <c r="ALI29" s="1" t="s">
        <v>260</v>
      </c>
      <c r="ALJ29" s="1" t="s">
        <v>260</v>
      </c>
      <c r="ALK29" s="1" t="s">
        <v>260</v>
      </c>
      <c r="ALL29" s="1" t="s">
        <v>260</v>
      </c>
      <c r="ALN29" s="11" t="e">
        <v>#DIV/0!</v>
      </c>
      <c r="ALO29" s="28">
        <v>139000</v>
      </c>
      <c r="ALU29" s="60"/>
      <c r="ALV29" s="1">
        <v>1</v>
      </c>
      <c r="ALY29" s="1">
        <v>1</v>
      </c>
      <c r="AMD29" s="1">
        <v>1</v>
      </c>
      <c r="AMJ29" s="403"/>
    </row>
    <row r="30" spans="1:1024" s="1" customFormat="1" ht="15" customHeight="1" x14ac:dyDescent="0.25">
      <c r="A30" s="268"/>
      <c r="B30" s="113">
        <v>181</v>
      </c>
      <c r="C30" s="473" t="s">
        <v>810</v>
      </c>
      <c r="D30" s="304" t="s">
        <v>957</v>
      </c>
      <c r="E30" s="1">
        <v>2004</v>
      </c>
      <c r="F30" s="1">
        <v>1</v>
      </c>
      <c r="G30" s="1">
        <v>1</v>
      </c>
      <c r="J30" s="1">
        <v>1</v>
      </c>
      <c r="K30" s="1">
        <v>1999</v>
      </c>
      <c r="L30" s="1">
        <v>2001</v>
      </c>
      <c r="AC30" s="1">
        <v>1</v>
      </c>
      <c r="AD30" s="1">
        <v>1</v>
      </c>
      <c r="AE30" s="1">
        <v>1</v>
      </c>
      <c r="AW30" s="1">
        <v>1</v>
      </c>
      <c r="AY30" s="1">
        <v>1</v>
      </c>
      <c r="BA30" s="1">
        <v>1</v>
      </c>
      <c r="BB30" s="1">
        <v>13</v>
      </c>
      <c r="BE30" s="1">
        <v>1</v>
      </c>
      <c r="CF30" s="1">
        <v>1</v>
      </c>
      <c r="CG30" s="1">
        <v>1</v>
      </c>
      <c r="CH30" s="246"/>
      <c r="CP30" s="1">
        <v>0</v>
      </c>
      <c r="CS30" s="1">
        <v>0</v>
      </c>
      <c r="DO30" s="1">
        <v>0</v>
      </c>
      <c r="DX30" s="1">
        <v>0</v>
      </c>
      <c r="EE30" s="1">
        <v>0</v>
      </c>
      <c r="EH30" s="1">
        <v>0</v>
      </c>
      <c r="FF30" s="116"/>
      <c r="GP30" s="1">
        <v>0</v>
      </c>
      <c r="GY30" s="1">
        <v>0</v>
      </c>
      <c r="HC30" s="1">
        <v>0</v>
      </c>
      <c r="HS30" s="1">
        <v>0</v>
      </c>
      <c r="HX30" s="1">
        <v>0</v>
      </c>
      <c r="ID30" s="1">
        <v>0</v>
      </c>
      <c r="IN30" s="1">
        <v>0</v>
      </c>
      <c r="IW30" s="1">
        <v>0</v>
      </c>
      <c r="IZ30" s="1">
        <v>0</v>
      </c>
      <c r="JJ30" s="1">
        <v>0</v>
      </c>
      <c r="JV30" s="1">
        <v>0</v>
      </c>
      <c r="KB30" s="1">
        <v>0</v>
      </c>
      <c r="LG30" s="1">
        <v>0</v>
      </c>
      <c r="LT30" s="1">
        <v>0</v>
      </c>
      <c r="MA30" s="1">
        <v>0</v>
      </c>
      <c r="MF30" s="1">
        <v>0</v>
      </c>
      <c r="MM30" s="1">
        <v>0</v>
      </c>
      <c r="MS30" s="1">
        <v>0</v>
      </c>
      <c r="MU30" s="115"/>
      <c r="OI30" s="120"/>
      <c r="PD30" s="1">
        <v>0</v>
      </c>
      <c r="QF30" s="1">
        <v>0</v>
      </c>
      <c r="QY30" s="1">
        <v>0</v>
      </c>
      <c r="RK30" s="1">
        <v>0</v>
      </c>
      <c r="SA30" s="1">
        <v>0</v>
      </c>
      <c r="SG30" s="1">
        <v>0</v>
      </c>
      <c r="SO30" s="1">
        <v>0</v>
      </c>
      <c r="TB30" s="1">
        <v>0</v>
      </c>
      <c r="TS30" s="1">
        <v>0</v>
      </c>
      <c r="UD30" s="1">
        <v>0</v>
      </c>
      <c r="UG30" s="1">
        <v>0</v>
      </c>
      <c r="UQ30" s="1">
        <v>0</v>
      </c>
      <c r="VA30" s="1">
        <v>0</v>
      </c>
      <c r="VG30" s="1">
        <v>0</v>
      </c>
      <c r="WY30" s="1">
        <v>0</v>
      </c>
      <c r="XB30" s="1">
        <v>0</v>
      </c>
      <c r="XG30" s="1">
        <v>0</v>
      </c>
      <c r="XI30" s="1">
        <v>1</v>
      </c>
      <c r="XK30" s="108"/>
      <c r="XL30" s="1">
        <v>0</v>
      </c>
      <c r="XM30" s="1">
        <v>0</v>
      </c>
      <c r="XN30" s="1">
        <v>0</v>
      </c>
      <c r="XO30" s="1">
        <v>0</v>
      </c>
      <c r="XP30" s="1">
        <v>0</v>
      </c>
      <c r="XQ30" s="1">
        <v>0</v>
      </c>
      <c r="XR30" s="1">
        <v>0</v>
      </c>
      <c r="XS30" s="1">
        <v>0</v>
      </c>
      <c r="XT30" s="1">
        <v>0</v>
      </c>
      <c r="XU30" s="1">
        <v>0</v>
      </c>
      <c r="XV30" s="1">
        <v>0</v>
      </c>
      <c r="XW30" s="1">
        <v>0</v>
      </c>
      <c r="XX30" s="1">
        <v>0</v>
      </c>
      <c r="XY30" s="1">
        <v>0</v>
      </c>
      <c r="XZ30" s="1">
        <v>0</v>
      </c>
      <c r="YA30" s="1">
        <v>0</v>
      </c>
      <c r="YB30" s="1">
        <v>0</v>
      </c>
      <c r="YC30" s="1">
        <v>1</v>
      </c>
      <c r="YD30" s="132"/>
      <c r="YE30" s="133">
        <v>1</v>
      </c>
      <c r="YF30" s="133">
        <v>38000</v>
      </c>
      <c r="YG30" s="130">
        <v>1</v>
      </c>
      <c r="YH30" s="130">
        <v>38000</v>
      </c>
      <c r="YI30" s="129">
        <v>1</v>
      </c>
      <c r="YJ30" s="128">
        <v>38000</v>
      </c>
      <c r="YK30" s="177"/>
      <c r="YL30">
        <v>1</v>
      </c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>
        <v>0</v>
      </c>
      <c r="ACD30" s="25" t="e">
        <v>#DIV/0!</v>
      </c>
      <c r="ACE30" s="11">
        <v>1</v>
      </c>
      <c r="ACF30" s="11">
        <v>38000</v>
      </c>
      <c r="ACG30" s="1">
        <v>5</v>
      </c>
      <c r="ACH30" s="1">
        <v>1</v>
      </c>
      <c r="ACI30" s="11">
        <v>38000</v>
      </c>
      <c r="ACJ30" s="45">
        <v>1</v>
      </c>
      <c r="ACK30" s="13">
        <v>38000</v>
      </c>
      <c r="ACL30">
        <v>1</v>
      </c>
      <c r="ACM30" s="25">
        <v>38000</v>
      </c>
      <c r="ACN30" s="11">
        <v>38000</v>
      </c>
      <c r="ACO30" s="65"/>
      <c r="ACR30" s="1" t="s">
        <v>812</v>
      </c>
      <c r="ACZ30" s="1" t="s">
        <v>259</v>
      </c>
      <c r="ADD30" s="1" t="s">
        <v>185</v>
      </c>
      <c r="ADU30" s="1">
        <v>2</v>
      </c>
      <c r="ADV30" s="457"/>
      <c r="AEE30" s="1">
        <v>0</v>
      </c>
      <c r="AGL30" s="1">
        <v>38000</v>
      </c>
      <c r="AGM30" s="11">
        <v>0</v>
      </c>
      <c r="AHJ30" s="1">
        <v>38000</v>
      </c>
      <c r="AIE30" s="1">
        <v>1</v>
      </c>
      <c r="AIF30" s="1">
        <v>1</v>
      </c>
      <c r="AIJ30" s="1">
        <v>1</v>
      </c>
      <c r="AIK30" s="1">
        <v>1</v>
      </c>
      <c r="AIL30" s="1">
        <v>1</v>
      </c>
      <c r="AIY30" s="11"/>
      <c r="AIZ30" s="11"/>
      <c r="AJB30" s="11"/>
      <c r="AJC30" s="1">
        <v>38000</v>
      </c>
      <c r="AJD30" s="1">
        <v>1</v>
      </c>
      <c r="AJE30" s="1">
        <v>1</v>
      </c>
      <c r="AJF30" s="435">
        <v>100</v>
      </c>
      <c r="AJG30" s="45"/>
      <c r="AJH30" s="381">
        <v>38000</v>
      </c>
      <c r="AJI30" s="11">
        <v>38000</v>
      </c>
      <c r="AJJ30" s="60"/>
      <c r="AJK30" s="12"/>
      <c r="AJW30" s="1">
        <v>0</v>
      </c>
      <c r="AJZ30" s="1">
        <v>0</v>
      </c>
      <c r="AKA30" s="60"/>
      <c r="AKB30" s="1" t="s">
        <v>260</v>
      </c>
      <c r="AKC30" s="1" t="s">
        <v>260</v>
      </c>
      <c r="AKD30" s="1" t="s">
        <v>261</v>
      </c>
      <c r="AKE30" s="1" t="s">
        <v>260</v>
      </c>
      <c r="AKF30" s="1" t="s">
        <v>260</v>
      </c>
      <c r="AKG30" s="1" t="s">
        <v>260</v>
      </c>
      <c r="AKH30" s="1" t="s">
        <v>260</v>
      </c>
      <c r="AKI30" s="1" t="s">
        <v>260</v>
      </c>
      <c r="AKJ30" s="1" t="s">
        <v>262</v>
      </c>
      <c r="AKK30" s="1" t="s">
        <v>260</v>
      </c>
      <c r="AKL30" s="1" t="s">
        <v>260</v>
      </c>
      <c r="AKM30" s="1" t="s">
        <v>260</v>
      </c>
      <c r="AKN30" s="1" t="s">
        <v>260</v>
      </c>
      <c r="AKO30" s="1" t="s">
        <v>260</v>
      </c>
      <c r="AKP30" s="1" t="s">
        <v>260</v>
      </c>
      <c r="AKQ30" s="1" t="s">
        <v>260</v>
      </c>
      <c r="AKR30" s="1" t="s">
        <v>263</v>
      </c>
      <c r="AKS30" s="1" t="s">
        <v>260</v>
      </c>
      <c r="AKT30" s="1" t="s">
        <v>260</v>
      </c>
      <c r="AKU30" s="1" t="s">
        <v>260</v>
      </c>
      <c r="AKV30" s="1" t="s">
        <v>260</v>
      </c>
      <c r="AKW30" s="1" t="s">
        <v>260</v>
      </c>
      <c r="AKX30" s="1" t="s">
        <v>260</v>
      </c>
      <c r="AKY30" s="1" t="s">
        <v>260</v>
      </c>
      <c r="AKZ30" s="1" t="s">
        <v>260</v>
      </c>
      <c r="ALA30" s="1" t="s">
        <v>260</v>
      </c>
      <c r="ALB30" s="1" t="s">
        <v>260</v>
      </c>
      <c r="ALC30" s="1" t="s">
        <v>260</v>
      </c>
      <c r="ALD30" s="1" t="s">
        <v>260</v>
      </c>
      <c r="ALE30" s="1" t="s">
        <v>260</v>
      </c>
      <c r="ALF30" s="1" t="s">
        <v>260</v>
      </c>
      <c r="ALG30" s="1" t="s">
        <v>260</v>
      </c>
      <c r="ALH30" s="1" t="s">
        <v>260</v>
      </c>
      <c r="ALI30" s="1" t="s">
        <v>260</v>
      </c>
      <c r="ALJ30" s="1" t="s">
        <v>260</v>
      </c>
      <c r="ALK30" s="1" t="s">
        <v>260</v>
      </c>
      <c r="ALL30" s="1" t="s">
        <v>260</v>
      </c>
      <c r="ALN30" s="11" t="e">
        <v>#DIV/0!</v>
      </c>
      <c r="ALO30" s="28">
        <v>38000</v>
      </c>
      <c r="ALU30" s="60"/>
      <c r="ALV30" s="1">
        <v>1</v>
      </c>
      <c r="ALY30" s="1">
        <v>1</v>
      </c>
      <c r="AMD30" s="1">
        <v>1</v>
      </c>
      <c r="AMJ30" s="403"/>
    </row>
    <row r="31" spans="1:1024" s="1" customFormat="1" ht="15" customHeight="1" x14ac:dyDescent="0.25">
      <c r="A31" s="268"/>
      <c r="B31" s="113">
        <v>182</v>
      </c>
      <c r="C31" s="473" t="s">
        <v>810</v>
      </c>
      <c r="D31" s="304" t="s">
        <v>958</v>
      </c>
      <c r="E31" s="1">
        <v>2004</v>
      </c>
      <c r="F31" s="1">
        <v>1</v>
      </c>
      <c r="G31" s="1">
        <v>1</v>
      </c>
      <c r="J31" s="1">
        <v>1</v>
      </c>
      <c r="K31" s="1">
        <v>1997</v>
      </c>
      <c r="L31" s="1">
        <v>2000</v>
      </c>
      <c r="AA31" s="1">
        <v>1</v>
      </c>
      <c r="AB31" s="1">
        <v>1</v>
      </c>
      <c r="AC31" s="1">
        <v>1</v>
      </c>
      <c r="AD31" s="1">
        <v>1</v>
      </c>
      <c r="AW31" s="1">
        <v>1</v>
      </c>
      <c r="AY31" s="1">
        <v>1</v>
      </c>
      <c r="BA31" s="1">
        <v>1</v>
      </c>
      <c r="BB31" s="1">
        <v>13</v>
      </c>
      <c r="BE31" s="1">
        <v>1</v>
      </c>
      <c r="BG31" s="1">
        <v>3</v>
      </c>
      <c r="CG31" s="1">
        <v>1</v>
      </c>
      <c r="CH31" s="246"/>
      <c r="CP31" s="1">
        <v>0</v>
      </c>
      <c r="CS31" s="1">
        <v>0</v>
      </c>
      <c r="DO31" s="1">
        <v>0</v>
      </c>
      <c r="DX31" s="1">
        <v>0</v>
      </c>
      <c r="EE31" s="1">
        <v>0</v>
      </c>
      <c r="EH31" s="1">
        <v>0</v>
      </c>
      <c r="FF31" s="116"/>
      <c r="GP31" s="1">
        <v>0</v>
      </c>
      <c r="GY31" s="1">
        <v>0</v>
      </c>
      <c r="HC31" s="1">
        <v>0</v>
      </c>
      <c r="HS31" s="1">
        <v>0</v>
      </c>
      <c r="HX31" s="1">
        <v>0</v>
      </c>
      <c r="ID31" s="1">
        <v>0</v>
      </c>
      <c r="IN31" s="1">
        <v>0</v>
      </c>
      <c r="IW31" s="1">
        <v>0</v>
      </c>
      <c r="IZ31" s="1">
        <v>0</v>
      </c>
      <c r="JJ31" s="1">
        <v>0</v>
      </c>
      <c r="JV31" s="1">
        <v>0</v>
      </c>
      <c r="KB31" s="1">
        <v>0</v>
      </c>
      <c r="LG31" s="1">
        <v>0</v>
      </c>
      <c r="LT31" s="1">
        <v>0</v>
      </c>
      <c r="MA31" s="1">
        <v>0</v>
      </c>
      <c r="MF31" s="1">
        <v>0</v>
      </c>
      <c r="MM31" s="1">
        <v>0</v>
      </c>
      <c r="MS31" s="1">
        <v>0</v>
      </c>
      <c r="MU31" s="115"/>
      <c r="OI31" s="120"/>
      <c r="PD31" s="1">
        <v>0</v>
      </c>
      <c r="QF31" s="1">
        <v>0</v>
      </c>
      <c r="QY31" s="1">
        <v>0</v>
      </c>
      <c r="RK31" s="1">
        <v>0</v>
      </c>
      <c r="SA31" s="1">
        <v>0</v>
      </c>
      <c r="SG31" s="1">
        <v>0</v>
      </c>
      <c r="SO31" s="1">
        <v>0</v>
      </c>
      <c r="TB31" s="1">
        <v>0</v>
      </c>
      <c r="TS31" s="1">
        <v>0</v>
      </c>
      <c r="UD31" s="1">
        <v>0</v>
      </c>
      <c r="UG31" s="1">
        <v>0</v>
      </c>
      <c r="UQ31" s="1">
        <v>0</v>
      </c>
      <c r="VA31" s="1">
        <v>0</v>
      </c>
      <c r="VG31" s="1">
        <v>0</v>
      </c>
      <c r="WY31" s="1">
        <v>0</v>
      </c>
      <c r="XB31" s="1">
        <v>0</v>
      </c>
      <c r="XG31" s="1">
        <v>0</v>
      </c>
      <c r="XI31" s="1">
        <v>1</v>
      </c>
      <c r="XK31" s="108"/>
      <c r="XL31" s="1">
        <v>0</v>
      </c>
      <c r="XM31" s="1">
        <v>0</v>
      </c>
      <c r="XN31" s="1">
        <v>0</v>
      </c>
      <c r="XO31" s="1">
        <v>0</v>
      </c>
      <c r="XP31" s="1">
        <v>0</v>
      </c>
      <c r="XQ31" s="1">
        <v>0</v>
      </c>
      <c r="XR31" s="1">
        <v>0</v>
      </c>
      <c r="XS31" s="1">
        <v>0</v>
      </c>
      <c r="XT31" s="1">
        <v>0</v>
      </c>
      <c r="XU31" s="1">
        <v>0</v>
      </c>
      <c r="XV31" s="1">
        <v>0</v>
      </c>
      <c r="XW31" s="1">
        <v>0</v>
      </c>
      <c r="XX31" s="1">
        <v>0</v>
      </c>
      <c r="XY31" s="1">
        <v>0</v>
      </c>
      <c r="XZ31" s="1">
        <v>0</v>
      </c>
      <c r="YA31" s="1">
        <v>0</v>
      </c>
      <c r="YB31" s="1">
        <v>0</v>
      </c>
      <c r="YC31" s="1">
        <v>1</v>
      </c>
      <c r="YD31" s="132"/>
      <c r="YE31" s="133">
        <v>1</v>
      </c>
      <c r="YF31" s="133">
        <v>72000</v>
      </c>
      <c r="YG31" s="130">
        <v>1</v>
      </c>
      <c r="YH31" s="130">
        <v>72000</v>
      </c>
      <c r="YI31" s="129">
        <v>1</v>
      </c>
      <c r="YJ31" s="128">
        <v>72000</v>
      </c>
      <c r="YK31" s="177"/>
      <c r="YL31">
        <v>1</v>
      </c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>
        <v>0</v>
      </c>
      <c r="ACD31" s="25" t="e">
        <v>#DIV/0!</v>
      </c>
      <c r="ACE31" s="11">
        <v>1</v>
      </c>
      <c r="ACF31" s="11">
        <v>72000</v>
      </c>
      <c r="ACG31" s="1">
        <v>5</v>
      </c>
      <c r="ACH31" s="1">
        <v>1</v>
      </c>
      <c r="ACI31" s="11">
        <v>72000</v>
      </c>
      <c r="ACJ31" s="45">
        <v>1</v>
      </c>
      <c r="ACK31" s="13">
        <v>72000</v>
      </c>
      <c r="ACL31">
        <v>1</v>
      </c>
      <c r="ACM31" s="25">
        <v>72000</v>
      </c>
      <c r="ACN31" s="11">
        <v>72000</v>
      </c>
      <c r="ACO31" s="65"/>
      <c r="ACR31" s="1" t="s">
        <v>812</v>
      </c>
      <c r="ACZ31" s="1" t="s">
        <v>259</v>
      </c>
      <c r="ADD31" s="1" t="s">
        <v>189</v>
      </c>
      <c r="ADU31" s="1">
        <v>2</v>
      </c>
      <c r="ADV31" s="457"/>
      <c r="AEE31" s="1">
        <v>0</v>
      </c>
      <c r="AFN31" s="1">
        <v>1</v>
      </c>
      <c r="AGL31" s="1">
        <v>72000</v>
      </c>
      <c r="AGM31" s="11">
        <v>0</v>
      </c>
      <c r="AHJ31" s="1">
        <v>72000</v>
      </c>
      <c r="AIE31" s="1">
        <v>1</v>
      </c>
      <c r="AIF31" s="1">
        <v>1</v>
      </c>
      <c r="AIJ31" s="1">
        <v>1</v>
      </c>
      <c r="AIK31" s="1">
        <v>1</v>
      </c>
      <c r="AIL31" s="1">
        <v>1</v>
      </c>
      <c r="AIY31" s="11"/>
      <c r="AIZ31" s="11"/>
      <c r="AJB31" s="11"/>
      <c r="AJC31" s="1">
        <v>72000</v>
      </c>
      <c r="AJD31" s="1">
        <v>1</v>
      </c>
      <c r="AJE31" s="1">
        <v>1</v>
      </c>
      <c r="AJF31" s="435">
        <v>100</v>
      </c>
      <c r="AJG31" s="45"/>
      <c r="AJH31" s="381">
        <v>72000</v>
      </c>
      <c r="AJI31" s="11">
        <v>72000</v>
      </c>
      <c r="AJJ31" s="60"/>
      <c r="AJK31" s="12"/>
      <c r="AJW31" s="1">
        <v>0</v>
      </c>
      <c r="AJZ31" s="1">
        <v>0</v>
      </c>
      <c r="AKA31" s="60"/>
      <c r="AKB31" s="1" t="s">
        <v>260</v>
      </c>
      <c r="AKC31" s="1" t="s">
        <v>260</v>
      </c>
      <c r="AKD31" s="1" t="s">
        <v>261</v>
      </c>
      <c r="AKE31" s="1" t="s">
        <v>260</v>
      </c>
      <c r="AKF31" s="1" t="s">
        <v>260</v>
      </c>
      <c r="AKG31" s="1" t="s">
        <v>260</v>
      </c>
      <c r="AKH31" s="1" t="s">
        <v>260</v>
      </c>
      <c r="AKI31" s="1" t="s">
        <v>260</v>
      </c>
      <c r="AKJ31" s="1" t="s">
        <v>262</v>
      </c>
      <c r="AKK31" s="1" t="s">
        <v>260</v>
      </c>
      <c r="AKL31" s="1" t="s">
        <v>260</v>
      </c>
      <c r="AKM31" s="1" t="s">
        <v>260</v>
      </c>
      <c r="AKN31" s="1" t="s">
        <v>260</v>
      </c>
      <c r="AKO31" s="1" t="s">
        <v>260</v>
      </c>
      <c r="AKP31" s="1" t="s">
        <v>260</v>
      </c>
      <c r="AKQ31" s="1" t="s">
        <v>260</v>
      </c>
      <c r="AKR31" s="1" t="s">
        <v>263</v>
      </c>
      <c r="AKS31" s="1" t="s">
        <v>260</v>
      </c>
      <c r="AKT31" s="1" t="s">
        <v>260</v>
      </c>
      <c r="AKU31" s="1" t="s">
        <v>260</v>
      </c>
      <c r="AKV31" s="1" t="s">
        <v>260</v>
      </c>
      <c r="AKW31" s="1" t="s">
        <v>260</v>
      </c>
      <c r="AKX31" s="1" t="s">
        <v>260</v>
      </c>
      <c r="AKY31" s="1" t="s">
        <v>260</v>
      </c>
      <c r="AKZ31" s="1" t="s">
        <v>260</v>
      </c>
      <c r="ALA31" s="1" t="s">
        <v>260</v>
      </c>
      <c r="ALB31" s="1" t="s">
        <v>260</v>
      </c>
      <c r="ALC31" s="1" t="s">
        <v>260</v>
      </c>
      <c r="ALD31" s="1" t="s">
        <v>260</v>
      </c>
      <c r="ALE31" s="1" t="s">
        <v>260</v>
      </c>
      <c r="ALF31" s="1" t="s">
        <v>260</v>
      </c>
      <c r="ALG31" s="1" t="s">
        <v>260</v>
      </c>
      <c r="ALH31" s="1" t="s">
        <v>260</v>
      </c>
      <c r="ALI31" s="1" t="s">
        <v>260</v>
      </c>
      <c r="ALJ31" s="1" t="s">
        <v>260</v>
      </c>
      <c r="ALK31" s="1" t="s">
        <v>260</v>
      </c>
      <c r="ALL31" s="1" t="s">
        <v>260</v>
      </c>
      <c r="ALN31" s="11" t="e">
        <v>#DIV/0!</v>
      </c>
      <c r="ALO31" s="28">
        <v>72000</v>
      </c>
      <c r="ALU31" s="60"/>
      <c r="ALV31" s="1">
        <v>1</v>
      </c>
      <c r="AMD31" s="1">
        <v>1</v>
      </c>
      <c r="AMJ31" s="403"/>
    </row>
    <row r="32" spans="1:1024" s="1" customFormat="1" ht="15" customHeight="1" x14ac:dyDescent="0.25">
      <c r="A32" s="268"/>
      <c r="B32" s="113">
        <v>184</v>
      </c>
      <c r="C32" s="473" t="s">
        <v>810</v>
      </c>
      <c r="D32" s="304" t="s">
        <v>959</v>
      </c>
      <c r="E32" s="1">
        <v>2004</v>
      </c>
      <c r="F32" s="1">
        <v>1</v>
      </c>
      <c r="G32" s="1">
        <v>1</v>
      </c>
      <c r="J32" s="1">
        <v>1</v>
      </c>
      <c r="K32" s="1">
        <v>1997</v>
      </c>
      <c r="L32" s="1">
        <v>2000</v>
      </c>
      <c r="AA32" s="1">
        <v>1</v>
      </c>
      <c r="AB32" s="1">
        <v>1</v>
      </c>
      <c r="AC32" s="1">
        <v>1</v>
      </c>
      <c r="AD32" s="1">
        <v>1</v>
      </c>
      <c r="AW32" s="1">
        <v>1</v>
      </c>
      <c r="AY32" s="1">
        <v>1</v>
      </c>
      <c r="BA32" s="1">
        <v>1</v>
      </c>
      <c r="BB32" s="1">
        <v>13</v>
      </c>
      <c r="BE32" s="1">
        <v>1</v>
      </c>
      <c r="BG32" s="1">
        <v>3</v>
      </c>
      <c r="CG32" s="1">
        <v>1</v>
      </c>
      <c r="CH32" s="246"/>
      <c r="CP32" s="1">
        <v>0</v>
      </c>
      <c r="CS32" s="1">
        <v>0</v>
      </c>
      <c r="DO32" s="1">
        <v>0</v>
      </c>
      <c r="DX32" s="1">
        <v>0</v>
      </c>
      <c r="EE32" s="1">
        <v>0</v>
      </c>
      <c r="EH32" s="1">
        <v>0</v>
      </c>
      <c r="FF32" s="116"/>
      <c r="GP32" s="1">
        <v>0</v>
      </c>
      <c r="GY32" s="1">
        <v>0</v>
      </c>
      <c r="HC32" s="1">
        <v>0</v>
      </c>
      <c r="HS32" s="1">
        <v>0</v>
      </c>
      <c r="HX32" s="1">
        <v>0</v>
      </c>
      <c r="ID32" s="1">
        <v>0</v>
      </c>
      <c r="IN32" s="1">
        <v>0</v>
      </c>
      <c r="IW32" s="1">
        <v>0</v>
      </c>
      <c r="IZ32" s="1">
        <v>0</v>
      </c>
      <c r="JJ32" s="1">
        <v>0</v>
      </c>
      <c r="JV32" s="1">
        <v>0</v>
      </c>
      <c r="KB32" s="1">
        <v>0</v>
      </c>
      <c r="LG32" s="1">
        <v>0</v>
      </c>
      <c r="LT32" s="1">
        <v>0</v>
      </c>
      <c r="MA32" s="1">
        <v>0</v>
      </c>
      <c r="MF32" s="1">
        <v>0</v>
      </c>
      <c r="MM32" s="1">
        <v>0</v>
      </c>
      <c r="MS32" s="1">
        <v>0</v>
      </c>
      <c r="MU32" s="115"/>
      <c r="OI32" s="120"/>
      <c r="PD32" s="1">
        <v>0</v>
      </c>
      <c r="QF32" s="1">
        <v>0</v>
      </c>
      <c r="QY32" s="1">
        <v>0</v>
      </c>
      <c r="RK32" s="1">
        <v>0</v>
      </c>
      <c r="SA32" s="1">
        <v>0</v>
      </c>
      <c r="SG32" s="1">
        <v>0</v>
      </c>
      <c r="SO32" s="1">
        <v>0</v>
      </c>
      <c r="TB32" s="1">
        <v>0</v>
      </c>
      <c r="TS32" s="1">
        <v>0</v>
      </c>
      <c r="UD32" s="1">
        <v>0</v>
      </c>
      <c r="UG32" s="1">
        <v>0</v>
      </c>
      <c r="UQ32" s="1">
        <v>0</v>
      </c>
      <c r="VA32" s="1">
        <v>0</v>
      </c>
      <c r="VG32" s="1">
        <v>0</v>
      </c>
      <c r="WY32" s="1">
        <v>0</v>
      </c>
      <c r="XB32" s="1">
        <v>0</v>
      </c>
      <c r="XG32" s="1">
        <v>0</v>
      </c>
      <c r="XI32" s="1">
        <v>1</v>
      </c>
      <c r="XK32" s="108"/>
      <c r="XL32" s="1">
        <v>0</v>
      </c>
      <c r="XM32" s="1">
        <v>0</v>
      </c>
      <c r="XN32" s="1">
        <v>0</v>
      </c>
      <c r="XO32" s="1">
        <v>0</v>
      </c>
      <c r="XP32" s="1">
        <v>0</v>
      </c>
      <c r="XQ32" s="1">
        <v>0</v>
      </c>
      <c r="XR32" s="1">
        <v>0</v>
      </c>
      <c r="XS32" s="1">
        <v>0</v>
      </c>
      <c r="XT32" s="1">
        <v>0</v>
      </c>
      <c r="XU32" s="1">
        <v>0</v>
      </c>
      <c r="XV32" s="1">
        <v>0</v>
      </c>
      <c r="XW32" s="1">
        <v>0</v>
      </c>
      <c r="XX32" s="1">
        <v>0</v>
      </c>
      <c r="XY32" s="1">
        <v>0</v>
      </c>
      <c r="XZ32" s="1">
        <v>0</v>
      </c>
      <c r="YA32" s="1">
        <v>0</v>
      </c>
      <c r="YB32" s="1">
        <v>0</v>
      </c>
      <c r="YC32" s="1">
        <v>1</v>
      </c>
      <c r="YD32" s="132"/>
      <c r="YE32" s="133">
        <v>1</v>
      </c>
      <c r="YF32" s="133">
        <v>98000</v>
      </c>
      <c r="YG32" s="130">
        <v>1</v>
      </c>
      <c r="YH32" s="130">
        <v>98000</v>
      </c>
      <c r="YI32" s="129">
        <v>1</v>
      </c>
      <c r="YJ32" s="128">
        <v>98000</v>
      </c>
      <c r="YK32" s="177"/>
      <c r="YL32">
        <v>1</v>
      </c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>
        <v>0</v>
      </c>
      <c r="ACD32" s="25" t="e">
        <v>#DIV/0!</v>
      </c>
      <c r="ACE32" s="11">
        <v>1</v>
      </c>
      <c r="ACF32" s="11">
        <v>98000</v>
      </c>
      <c r="ACG32" s="1">
        <v>5</v>
      </c>
      <c r="ACH32" s="1">
        <v>1</v>
      </c>
      <c r="ACI32" s="11">
        <v>98000</v>
      </c>
      <c r="ACJ32" s="45">
        <v>1</v>
      </c>
      <c r="ACK32" s="13">
        <v>98000</v>
      </c>
      <c r="ACL32">
        <v>1</v>
      </c>
      <c r="ACM32" s="25">
        <v>98000</v>
      </c>
      <c r="ACN32" s="11">
        <v>98000</v>
      </c>
      <c r="ACO32" s="65"/>
      <c r="ACP32" s="1">
        <v>1</v>
      </c>
      <c r="ACQ32" s="1">
        <v>1</v>
      </c>
      <c r="ACR32" s="1" t="s">
        <v>258</v>
      </c>
      <c r="ACZ32" s="1" t="s">
        <v>259</v>
      </c>
      <c r="ADD32" s="1" t="s">
        <v>189</v>
      </c>
      <c r="ADU32" s="1">
        <v>2</v>
      </c>
      <c r="ADV32" s="457"/>
      <c r="AEE32" s="1">
        <v>0</v>
      </c>
      <c r="AFN32" s="1">
        <v>1</v>
      </c>
      <c r="AGL32" s="1">
        <v>98000</v>
      </c>
      <c r="AGM32" s="11">
        <v>0</v>
      </c>
      <c r="AHJ32" s="1">
        <v>98000</v>
      </c>
      <c r="AHY32" s="1">
        <v>2</v>
      </c>
      <c r="AHZ32" s="1">
        <v>1</v>
      </c>
      <c r="AIE32" s="1">
        <v>3</v>
      </c>
      <c r="AIF32" s="1">
        <v>1</v>
      </c>
      <c r="AIJ32" s="1">
        <v>1</v>
      </c>
      <c r="AIK32" s="1">
        <v>1</v>
      </c>
      <c r="AIL32" s="1">
        <v>1</v>
      </c>
      <c r="AIY32" s="11"/>
      <c r="AIZ32" s="11"/>
      <c r="AJB32" s="11"/>
      <c r="AJC32" s="1">
        <v>98000</v>
      </c>
      <c r="AJD32" s="1">
        <v>1</v>
      </c>
      <c r="AJE32" s="1">
        <v>1</v>
      </c>
      <c r="AJF32" s="435">
        <v>100</v>
      </c>
      <c r="AJG32" s="45"/>
      <c r="AJH32" s="381">
        <v>98000</v>
      </c>
      <c r="AJI32" s="11">
        <v>98000</v>
      </c>
      <c r="AJJ32" s="60"/>
      <c r="AJK32" s="12"/>
      <c r="AJW32" s="1">
        <v>0</v>
      </c>
      <c r="AJZ32" s="1">
        <v>0</v>
      </c>
      <c r="AKA32" s="60"/>
      <c r="AKB32" s="1" t="s">
        <v>260</v>
      </c>
      <c r="AKC32" s="1" t="s">
        <v>260</v>
      </c>
      <c r="AKD32" s="1" t="s">
        <v>261</v>
      </c>
      <c r="AKE32" s="1" t="s">
        <v>260</v>
      </c>
      <c r="AKF32" s="1" t="s">
        <v>260</v>
      </c>
      <c r="AKG32" s="1" t="s">
        <v>260</v>
      </c>
      <c r="AKH32" s="1" t="s">
        <v>260</v>
      </c>
      <c r="AKI32" s="1" t="s">
        <v>260</v>
      </c>
      <c r="AKJ32" s="1" t="s">
        <v>262</v>
      </c>
      <c r="AKK32" s="1" t="s">
        <v>260</v>
      </c>
      <c r="AKL32" s="1" t="s">
        <v>260</v>
      </c>
      <c r="AKM32" s="1" t="s">
        <v>260</v>
      </c>
      <c r="AKN32" s="1" t="s">
        <v>260</v>
      </c>
      <c r="AKO32" s="1" t="s">
        <v>260</v>
      </c>
      <c r="AKP32" s="1" t="s">
        <v>260</v>
      </c>
      <c r="AKQ32" s="1" t="s">
        <v>260</v>
      </c>
      <c r="AKR32" s="1" t="s">
        <v>263</v>
      </c>
      <c r="AKS32" s="1" t="s">
        <v>260</v>
      </c>
      <c r="AKT32" s="1" t="s">
        <v>260</v>
      </c>
      <c r="AKU32" s="1" t="s">
        <v>260</v>
      </c>
      <c r="AKV32" s="1" t="s">
        <v>260</v>
      </c>
      <c r="AKW32" s="1" t="s">
        <v>260</v>
      </c>
      <c r="AKX32" s="1" t="s">
        <v>260</v>
      </c>
      <c r="AKY32" s="1" t="s">
        <v>260</v>
      </c>
      <c r="AKZ32" s="1" t="s">
        <v>260</v>
      </c>
      <c r="ALA32" s="1" t="s">
        <v>260</v>
      </c>
      <c r="ALB32" s="1" t="s">
        <v>260</v>
      </c>
      <c r="ALC32" s="1" t="s">
        <v>260</v>
      </c>
      <c r="ALD32" s="1" t="s">
        <v>260</v>
      </c>
      <c r="ALE32" s="1" t="s">
        <v>260</v>
      </c>
      <c r="ALF32" s="1" t="s">
        <v>260</v>
      </c>
      <c r="ALG32" s="1" t="s">
        <v>260</v>
      </c>
      <c r="ALH32" s="1" t="s">
        <v>260</v>
      </c>
      <c r="ALI32" s="1" t="s">
        <v>260</v>
      </c>
      <c r="ALJ32" s="1" t="s">
        <v>260</v>
      </c>
      <c r="ALK32" s="1" t="s">
        <v>260</v>
      </c>
      <c r="ALL32" s="1" t="s">
        <v>260</v>
      </c>
      <c r="ALN32" s="11" t="e">
        <v>#DIV/0!</v>
      </c>
      <c r="ALO32" s="28">
        <v>98000</v>
      </c>
      <c r="ALU32" s="60"/>
      <c r="ALV32" s="1">
        <v>1</v>
      </c>
      <c r="ALY32" s="1">
        <v>1</v>
      </c>
      <c r="AMD32" s="1">
        <v>1</v>
      </c>
      <c r="AMJ32" s="403"/>
    </row>
    <row r="33" spans="1:1024" s="1" customFormat="1" ht="15" customHeight="1" x14ac:dyDescent="0.25">
      <c r="A33" s="268"/>
      <c r="B33" s="113">
        <v>185</v>
      </c>
      <c r="C33" s="473" t="s">
        <v>810</v>
      </c>
      <c r="D33" s="304" t="s">
        <v>856</v>
      </c>
      <c r="E33" s="1">
        <v>2004</v>
      </c>
      <c r="F33" s="1">
        <v>1</v>
      </c>
      <c r="G33" s="1">
        <v>1</v>
      </c>
      <c r="J33" s="1">
        <v>1</v>
      </c>
      <c r="K33" s="1">
        <v>1999</v>
      </c>
      <c r="L33" s="1">
        <v>1999</v>
      </c>
      <c r="M33" s="1">
        <v>1</v>
      </c>
      <c r="AC33" s="1">
        <v>1</v>
      </c>
      <c r="AW33" s="1">
        <v>1</v>
      </c>
      <c r="AY33" s="1">
        <v>1</v>
      </c>
      <c r="BA33" s="1">
        <v>1</v>
      </c>
      <c r="BB33" s="1">
        <v>13</v>
      </c>
      <c r="BE33" s="1">
        <v>1</v>
      </c>
      <c r="CF33" s="1">
        <v>1</v>
      </c>
      <c r="CG33" s="1">
        <v>1</v>
      </c>
      <c r="CH33" s="246"/>
      <c r="CP33" s="1">
        <v>0</v>
      </c>
      <c r="CS33" s="1">
        <v>0</v>
      </c>
      <c r="DO33" s="1">
        <v>0</v>
      </c>
      <c r="DX33" s="1">
        <v>0</v>
      </c>
      <c r="EE33" s="1">
        <v>0</v>
      </c>
      <c r="EH33" s="1">
        <v>0</v>
      </c>
      <c r="FF33" s="116"/>
      <c r="GP33" s="1">
        <v>0</v>
      </c>
      <c r="GY33" s="1">
        <v>0</v>
      </c>
      <c r="HC33" s="1">
        <v>0</v>
      </c>
      <c r="HS33" s="1">
        <v>0</v>
      </c>
      <c r="HX33" s="1">
        <v>0</v>
      </c>
      <c r="ID33" s="1">
        <v>0</v>
      </c>
      <c r="IN33" s="1">
        <v>0</v>
      </c>
      <c r="IW33" s="1">
        <v>0</v>
      </c>
      <c r="IZ33" s="1">
        <v>0</v>
      </c>
      <c r="JJ33" s="1">
        <v>0</v>
      </c>
      <c r="JV33" s="1">
        <v>0</v>
      </c>
      <c r="KB33" s="1">
        <v>0</v>
      </c>
      <c r="LG33" s="1">
        <v>0</v>
      </c>
      <c r="LT33" s="1">
        <v>0</v>
      </c>
      <c r="MA33" s="1">
        <v>0</v>
      </c>
      <c r="MF33" s="1">
        <v>0</v>
      </c>
      <c r="MM33" s="1">
        <v>0</v>
      </c>
      <c r="MS33" s="1">
        <v>0</v>
      </c>
      <c r="MU33" s="115"/>
      <c r="OI33" s="120"/>
      <c r="PD33" s="1">
        <v>0</v>
      </c>
      <c r="QF33" s="1">
        <v>0</v>
      </c>
      <c r="QY33" s="1">
        <v>0</v>
      </c>
      <c r="RK33" s="1">
        <v>0</v>
      </c>
      <c r="SA33" s="1">
        <v>0</v>
      </c>
      <c r="SG33" s="1">
        <v>0</v>
      </c>
      <c r="SO33" s="1">
        <v>0</v>
      </c>
      <c r="TB33" s="1">
        <v>0</v>
      </c>
      <c r="TS33" s="1">
        <v>0</v>
      </c>
      <c r="UD33" s="1">
        <v>0</v>
      </c>
      <c r="UG33" s="1">
        <v>0</v>
      </c>
      <c r="UQ33" s="1">
        <v>0</v>
      </c>
      <c r="VA33" s="1">
        <v>0</v>
      </c>
      <c r="VG33" s="1">
        <v>0</v>
      </c>
      <c r="WY33" s="1">
        <v>0</v>
      </c>
      <c r="XB33" s="1">
        <v>0</v>
      </c>
      <c r="XG33" s="1">
        <v>0</v>
      </c>
      <c r="XI33" s="1">
        <v>1</v>
      </c>
      <c r="XK33" s="108"/>
      <c r="XL33" s="1">
        <v>0</v>
      </c>
      <c r="XM33" s="1">
        <v>0</v>
      </c>
      <c r="XN33" s="1">
        <v>0</v>
      </c>
      <c r="XO33" s="1">
        <v>0</v>
      </c>
      <c r="XP33" s="1">
        <v>0</v>
      </c>
      <c r="XQ33" s="1">
        <v>0</v>
      </c>
      <c r="XR33" s="1">
        <v>0</v>
      </c>
      <c r="XS33" s="1">
        <v>0</v>
      </c>
      <c r="XT33" s="1">
        <v>0</v>
      </c>
      <c r="XU33" s="1">
        <v>0</v>
      </c>
      <c r="XV33" s="1">
        <v>0</v>
      </c>
      <c r="XW33" s="1">
        <v>0</v>
      </c>
      <c r="XX33" s="1">
        <v>0</v>
      </c>
      <c r="XY33" s="1">
        <v>0</v>
      </c>
      <c r="XZ33" s="1">
        <v>0</v>
      </c>
      <c r="YA33" s="1">
        <v>0</v>
      </c>
      <c r="YB33" s="1">
        <v>0</v>
      </c>
      <c r="YC33" s="1">
        <v>1</v>
      </c>
      <c r="YD33" s="132"/>
      <c r="YE33" s="133">
        <v>1</v>
      </c>
      <c r="YF33" s="133">
        <v>23000</v>
      </c>
      <c r="YG33" s="130">
        <v>1</v>
      </c>
      <c r="YH33" s="130">
        <v>23000</v>
      </c>
      <c r="YI33" s="129">
        <v>1</v>
      </c>
      <c r="YJ33" s="128">
        <v>23000</v>
      </c>
      <c r="YK33" s="177"/>
      <c r="YL33">
        <v>1</v>
      </c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>
        <v>0</v>
      </c>
      <c r="ACD33" s="25" t="e">
        <v>#DIV/0!</v>
      </c>
      <c r="ACE33" s="11">
        <v>1</v>
      </c>
      <c r="ACF33" s="11">
        <v>23000</v>
      </c>
      <c r="ACG33" s="1">
        <v>5</v>
      </c>
      <c r="ACH33" s="1">
        <v>1</v>
      </c>
      <c r="ACI33" s="11">
        <v>23000</v>
      </c>
      <c r="ACJ33" s="45">
        <v>1</v>
      </c>
      <c r="ACK33" s="13">
        <v>23000</v>
      </c>
      <c r="ACL33">
        <v>1</v>
      </c>
      <c r="ACM33" s="25">
        <v>23000</v>
      </c>
      <c r="ACN33" s="11">
        <v>23000</v>
      </c>
      <c r="ACO33" s="65"/>
      <c r="ACR33" s="1" t="s">
        <v>812</v>
      </c>
      <c r="ACZ33" s="1" t="s">
        <v>259</v>
      </c>
      <c r="ADD33" s="1" t="s">
        <v>189</v>
      </c>
      <c r="ADU33" s="1">
        <v>2</v>
      </c>
      <c r="ADV33" s="457"/>
      <c r="AEE33" s="1">
        <v>0</v>
      </c>
      <c r="AFN33" s="1">
        <v>1</v>
      </c>
      <c r="AGL33" s="1">
        <v>23000</v>
      </c>
      <c r="AGM33" s="11">
        <v>0</v>
      </c>
      <c r="AHJ33" s="1">
        <v>23000</v>
      </c>
      <c r="AIK33" s="1">
        <v>1</v>
      </c>
      <c r="AIL33" s="1">
        <v>1</v>
      </c>
      <c r="AIY33" s="11"/>
      <c r="AIZ33" s="11"/>
      <c r="AJB33" s="11"/>
      <c r="AJC33" s="1">
        <v>23000</v>
      </c>
      <c r="AJD33" s="1">
        <v>1</v>
      </c>
      <c r="AJE33" s="1">
        <v>1</v>
      </c>
      <c r="AJF33" s="435">
        <v>100</v>
      </c>
      <c r="AJG33" s="45"/>
      <c r="AJH33" s="381">
        <v>23000</v>
      </c>
      <c r="AJI33" s="11">
        <v>23000</v>
      </c>
      <c r="AJJ33" s="60"/>
      <c r="AJK33" s="12"/>
      <c r="AJW33" s="1">
        <v>0</v>
      </c>
      <c r="AJZ33" s="1">
        <v>0</v>
      </c>
      <c r="AKA33" s="60"/>
      <c r="AKB33" s="1" t="s">
        <v>260</v>
      </c>
      <c r="AKC33" s="1" t="s">
        <v>260</v>
      </c>
      <c r="AKD33" s="1" t="s">
        <v>261</v>
      </c>
      <c r="AKE33" s="1" t="s">
        <v>260</v>
      </c>
      <c r="AKF33" s="1" t="s">
        <v>260</v>
      </c>
      <c r="AKG33" s="1" t="s">
        <v>260</v>
      </c>
      <c r="AKH33" s="1" t="s">
        <v>260</v>
      </c>
      <c r="AKI33" s="1" t="s">
        <v>260</v>
      </c>
      <c r="AKJ33" s="1" t="s">
        <v>262</v>
      </c>
      <c r="AKK33" s="1" t="s">
        <v>260</v>
      </c>
      <c r="AKL33" s="1" t="s">
        <v>260</v>
      </c>
      <c r="AKM33" s="1" t="s">
        <v>260</v>
      </c>
      <c r="AKN33" s="1" t="s">
        <v>260</v>
      </c>
      <c r="AKO33" s="1" t="s">
        <v>260</v>
      </c>
      <c r="AKP33" s="1" t="s">
        <v>260</v>
      </c>
      <c r="AKQ33" s="1" t="s">
        <v>260</v>
      </c>
      <c r="AKR33" s="1" t="s">
        <v>263</v>
      </c>
      <c r="AKS33" s="1" t="s">
        <v>260</v>
      </c>
      <c r="AKT33" s="1" t="s">
        <v>260</v>
      </c>
      <c r="AKU33" s="1" t="s">
        <v>260</v>
      </c>
      <c r="AKV33" s="1" t="s">
        <v>260</v>
      </c>
      <c r="AKW33" s="1" t="s">
        <v>260</v>
      </c>
      <c r="AKX33" s="1" t="s">
        <v>260</v>
      </c>
      <c r="AKY33" s="1" t="s">
        <v>260</v>
      </c>
      <c r="AKZ33" s="1" t="s">
        <v>260</v>
      </c>
      <c r="ALA33" s="1" t="s">
        <v>260</v>
      </c>
      <c r="ALB33" s="1" t="s">
        <v>260</v>
      </c>
      <c r="ALC33" s="1" t="s">
        <v>260</v>
      </c>
      <c r="ALD33" s="1" t="s">
        <v>260</v>
      </c>
      <c r="ALE33" s="1" t="s">
        <v>260</v>
      </c>
      <c r="ALF33" s="1" t="s">
        <v>260</v>
      </c>
      <c r="ALG33" s="1" t="s">
        <v>260</v>
      </c>
      <c r="ALH33" s="1" t="s">
        <v>260</v>
      </c>
      <c r="ALI33" s="1" t="s">
        <v>260</v>
      </c>
      <c r="ALJ33" s="1" t="s">
        <v>260</v>
      </c>
      <c r="ALK33" s="1" t="s">
        <v>260</v>
      </c>
      <c r="ALL33" s="1" t="s">
        <v>260</v>
      </c>
      <c r="ALN33" s="11" t="e">
        <v>#DIV/0!</v>
      </c>
      <c r="ALO33" s="28">
        <v>23000</v>
      </c>
      <c r="ALU33" s="60"/>
      <c r="ALV33" s="1">
        <v>1</v>
      </c>
      <c r="AMD33" s="1">
        <v>1</v>
      </c>
      <c r="AMJ33" s="403"/>
    </row>
    <row r="34" spans="1:1024" s="1" customFormat="1" ht="15" customHeight="1" x14ac:dyDescent="0.25">
      <c r="A34" s="268"/>
      <c r="B34" s="113">
        <v>186</v>
      </c>
      <c r="C34" s="473" t="s">
        <v>810</v>
      </c>
      <c r="D34" s="304" t="s">
        <v>857</v>
      </c>
      <c r="E34" s="1">
        <v>2004</v>
      </c>
      <c r="F34" s="1">
        <v>1</v>
      </c>
      <c r="G34" s="1">
        <v>1</v>
      </c>
      <c r="J34" s="1">
        <v>1</v>
      </c>
      <c r="K34" s="1">
        <v>2000</v>
      </c>
      <c r="L34" s="1">
        <v>2001</v>
      </c>
      <c r="AD34" s="1">
        <v>1</v>
      </c>
      <c r="AE34" s="1">
        <v>1</v>
      </c>
      <c r="AW34" s="1">
        <v>1</v>
      </c>
      <c r="AY34" s="1">
        <v>1</v>
      </c>
      <c r="BA34" s="1">
        <v>1</v>
      </c>
      <c r="BB34" s="1">
        <v>13</v>
      </c>
      <c r="BE34" s="1">
        <v>1</v>
      </c>
      <c r="CF34" s="1">
        <v>1</v>
      </c>
      <c r="CG34" s="1">
        <v>1</v>
      </c>
      <c r="CH34" s="246"/>
      <c r="CP34" s="1">
        <v>0</v>
      </c>
      <c r="CS34" s="1">
        <v>0</v>
      </c>
      <c r="DO34" s="1">
        <v>0</v>
      </c>
      <c r="DX34" s="1">
        <v>0</v>
      </c>
      <c r="EE34" s="1">
        <v>0</v>
      </c>
      <c r="EH34" s="1">
        <v>0</v>
      </c>
      <c r="FF34" s="116"/>
      <c r="GP34" s="1">
        <v>0</v>
      </c>
      <c r="GY34" s="1">
        <v>0</v>
      </c>
      <c r="HC34" s="1">
        <v>0</v>
      </c>
      <c r="HS34" s="1">
        <v>0</v>
      </c>
      <c r="HX34" s="1">
        <v>0</v>
      </c>
      <c r="ID34" s="1">
        <v>0</v>
      </c>
      <c r="IN34" s="1">
        <v>0</v>
      </c>
      <c r="IW34" s="1">
        <v>0</v>
      </c>
      <c r="IZ34" s="1">
        <v>0</v>
      </c>
      <c r="JJ34" s="1">
        <v>0</v>
      </c>
      <c r="JV34" s="1">
        <v>0</v>
      </c>
      <c r="KB34" s="1">
        <v>0</v>
      </c>
      <c r="LG34" s="1">
        <v>0</v>
      </c>
      <c r="LT34" s="1">
        <v>0</v>
      </c>
      <c r="MA34" s="1">
        <v>0</v>
      </c>
      <c r="MF34" s="1">
        <v>0</v>
      </c>
      <c r="MM34" s="1">
        <v>0</v>
      </c>
      <c r="MS34" s="1">
        <v>0</v>
      </c>
      <c r="MU34" s="115"/>
      <c r="OI34" s="120"/>
      <c r="PD34" s="1">
        <v>0</v>
      </c>
      <c r="QF34" s="1">
        <v>0</v>
      </c>
      <c r="QY34" s="1">
        <v>0</v>
      </c>
      <c r="RK34" s="1">
        <v>0</v>
      </c>
      <c r="SA34" s="1">
        <v>0</v>
      </c>
      <c r="SG34" s="1">
        <v>0</v>
      </c>
      <c r="SO34" s="1">
        <v>0</v>
      </c>
      <c r="TB34" s="1">
        <v>0</v>
      </c>
      <c r="TS34" s="1">
        <v>0</v>
      </c>
      <c r="UD34" s="1">
        <v>0</v>
      </c>
      <c r="UG34" s="1">
        <v>0</v>
      </c>
      <c r="UQ34" s="1">
        <v>0</v>
      </c>
      <c r="VA34" s="1">
        <v>0</v>
      </c>
      <c r="VG34" s="1">
        <v>0</v>
      </c>
      <c r="WY34" s="1">
        <v>0</v>
      </c>
      <c r="XB34" s="1">
        <v>0</v>
      </c>
      <c r="XG34" s="1">
        <v>0</v>
      </c>
      <c r="XK34" s="108"/>
      <c r="XL34" s="1">
        <v>0</v>
      </c>
      <c r="XM34" s="1">
        <v>0</v>
      </c>
      <c r="XN34" s="1">
        <v>0</v>
      </c>
      <c r="XO34" s="1">
        <v>0</v>
      </c>
      <c r="XP34" s="1">
        <v>0</v>
      </c>
      <c r="XQ34" s="1">
        <v>0</v>
      </c>
      <c r="XR34" s="1">
        <v>0</v>
      </c>
      <c r="XS34" s="1">
        <v>0</v>
      </c>
      <c r="XT34" s="1">
        <v>0</v>
      </c>
      <c r="XU34" s="1">
        <v>0</v>
      </c>
      <c r="XV34" s="1">
        <v>0</v>
      </c>
      <c r="XW34" s="1">
        <v>0</v>
      </c>
      <c r="XX34" s="1">
        <v>0</v>
      </c>
      <c r="XY34" s="1">
        <v>0</v>
      </c>
      <c r="XZ34" s="1">
        <v>0</v>
      </c>
      <c r="YA34" s="1">
        <v>0</v>
      </c>
      <c r="YB34" s="1">
        <v>0</v>
      </c>
      <c r="YC34" s="1">
        <v>0</v>
      </c>
      <c r="YD34" s="132"/>
      <c r="YE34" s="133"/>
      <c r="YF34" s="133" t="e">
        <v>#DIV/0!</v>
      </c>
      <c r="YG34" s="130"/>
      <c r="YH34" s="130" t="e">
        <v>#DIV/0!</v>
      </c>
      <c r="YI34" s="129"/>
      <c r="YJ34" s="128" t="e">
        <v>#DIV/0!</v>
      </c>
      <c r="YK34" s="177"/>
      <c r="YL34">
        <v>1</v>
      </c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>
        <v>0</v>
      </c>
      <c r="ACD34" s="25" t="e">
        <v>#DIV/0!</v>
      </c>
      <c r="ACE34" s="11">
        <v>0</v>
      </c>
      <c r="ACF34" s="11" t="e">
        <v>#DIV/0!</v>
      </c>
      <c r="ACG34" s="1">
        <v>5</v>
      </c>
      <c r="ACH34" s="1">
        <v>1</v>
      </c>
      <c r="ACI34" s="11">
        <v>66000</v>
      </c>
      <c r="ACJ34" s="45">
        <v>1</v>
      </c>
      <c r="ACK34" s="13">
        <v>66000</v>
      </c>
      <c r="ACL34">
        <v>1</v>
      </c>
      <c r="ACM34" s="25">
        <v>66000</v>
      </c>
      <c r="ACN34" s="11">
        <v>66000</v>
      </c>
      <c r="ACO34" s="65"/>
      <c r="ACR34" s="39" t="s">
        <v>407</v>
      </c>
      <c r="ACZ34" s="1" t="s">
        <v>259</v>
      </c>
      <c r="ADD34" s="1" t="s">
        <v>189</v>
      </c>
      <c r="ADU34" s="1">
        <v>2</v>
      </c>
      <c r="ADV34" s="457"/>
      <c r="AEE34" s="1">
        <v>0</v>
      </c>
      <c r="AFM34" s="1">
        <v>1</v>
      </c>
      <c r="AGL34" s="1">
        <v>66000</v>
      </c>
      <c r="AGM34" s="11">
        <v>0</v>
      </c>
      <c r="AHJ34" s="1">
        <v>66000</v>
      </c>
      <c r="AHY34" s="1">
        <v>1</v>
      </c>
      <c r="AHZ34" s="1">
        <v>1</v>
      </c>
      <c r="AIJ34" s="1">
        <v>1</v>
      </c>
      <c r="AIK34" s="1">
        <v>1</v>
      </c>
      <c r="AIL34" s="1">
        <v>1</v>
      </c>
      <c r="AIY34" s="11"/>
      <c r="AIZ34" s="11"/>
      <c r="AJB34" s="11"/>
      <c r="AJC34" s="1">
        <v>66000</v>
      </c>
      <c r="AJD34" s="1">
        <v>1</v>
      </c>
      <c r="AJE34" s="1">
        <v>1</v>
      </c>
      <c r="AJF34" s="435">
        <v>100</v>
      </c>
      <c r="AJG34" s="45"/>
      <c r="AJH34" s="381">
        <v>66000</v>
      </c>
      <c r="AJI34" s="11" t="e">
        <v>#DIV/0!</v>
      </c>
      <c r="AJJ34" s="60"/>
      <c r="AJK34" s="12"/>
      <c r="AJW34" s="1">
        <v>0</v>
      </c>
      <c r="AJZ34" s="1">
        <v>0</v>
      </c>
      <c r="AKA34" s="60"/>
      <c r="AKB34" s="1" t="s">
        <v>260</v>
      </c>
      <c r="AKC34" s="1" t="s">
        <v>260</v>
      </c>
      <c r="AKD34" s="1" t="s">
        <v>261</v>
      </c>
      <c r="AKE34" s="1" t="s">
        <v>260</v>
      </c>
      <c r="AKF34" s="1" t="s">
        <v>260</v>
      </c>
      <c r="AKG34" s="1" t="s">
        <v>260</v>
      </c>
      <c r="AKH34" s="1" t="s">
        <v>260</v>
      </c>
      <c r="AKI34" s="1" t="s">
        <v>260</v>
      </c>
      <c r="AKJ34" s="1" t="s">
        <v>262</v>
      </c>
      <c r="AKK34" s="1" t="s">
        <v>260</v>
      </c>
      <c r="AKL34" s="1" t="s">
        <v>260</v>
      </c>
      <c r="AKM34" s="1" t="s">
        <v>260</v>
      </c>
      <c r="AKN34" s="1" t="s">
        <v>260</v>
      </c>
      <c r="AKO34" s="1" t="s">
        <v>260</v>
      </c>
      <c r="AKP34" s="1" t="s">
        <v>260</v>
      </c>
      <c r="AKQ34" s="1" t="s">
        <v>260</v>
      </c>
      <c r="AKR34" s="1" t="s">
        <v>263</v>
      </c>
      <c r="AKS34" s="1" t="s">
        <v>260</v>
      </c>
      <c r="AKT34" s="1" t="s">
        <v>260</v>
      </c>
      <c r="AKU34" s="1" t="s">
        <v>260</v>
      </c>
      <c r="AKV34" s="1" t="s">
        <v>260</v>
      </c>
      <c r="AKW34" s="1" t="s">
        <v>260</v>
      </c>
      <c r="AKX34" s="1" t="s">
        <v>260</v>
      </c>
      <c r="AKY34" s="1" t="s">
        <v>260</v>
      </c>
      <c r="AKZ34" s="1" t="s">
        <v>260</v>
      </c>
      <c r="ALA34" s="1" t="s">
        <v>260</v>
      </c>
      <c r="ALB34" s="1" t="s">
        <v>260</v>
      </c>
      <c r="ALC34" s="1" t="s">
        <v>260</v>
      </c>
      <c r="ALD34" s="1" t="s">
        <v>260</v>
      </c>
      <c r="ALE34" s="1" t="s">
        <v>260</v>
      </c>
      <c r="ALF34" s="1" t="s">
        <v>260</v>
      </c>
      <c r="ALG34" s="1" t="s">
        <v>260</v>
      </c>
      <c r="ALH34" s="1" t="s">
        <v>260</v>
      </c>
      <c r="ALI34" s="1" t="s">
        <v>260</v>
      </c>
      <c r="ALJ34" s="1" t="s">
        <v>260</v>
      </c>
      <c r="ALK34" s="1" t="s">
        <v>260</v>
      </c>
      <c r="ALL34" s="1" t="s">
        <v>260</v>
      </c>
      <c r="ALN34" s="11" t="e">
        <v>#DIV/0!</v>
      </c>
      <c r="ALO34" s="28">
        <v>66000</v>
      </c>
      <c r="ALU34" s="60"/>
      <c r="ALV34" s="1">
        <v>1</v>
      </c>
      <c r="ALY34" s="1">
        <v>1</v>
      </c>
      <c r="AMD34" s="1">
        <v>1</v>
      </c>
      <c r="AMJ34" s="403"/>
    </row>
    <row r="35" spans="1:1024" s="1" customFormat="1" ht="15" customHeight="1" x14ac:dyDescent="0.25">
      <c r="A35" s="268"/>
      <c r="B35" s="113">
        <v>188</v>
      </c>
      <c r="C35" s="473" t="s">
        <v>810</v>
      </c>
      <c r="D35" s="304" t="s">
        <v>859</v>
      </c>
      <c r="E35" s="1">
        <v>2004</v>
      </c>
      <c r="F35" s="1">
        <v>1</v>
      </c>
      <c r="G35" s="1">
        <v>1</v>
      </c>
      <c r="J35" s="1">
        <v>1</v>
      </c>
      <c r="K35" s="1">
        <v>1998</v>
      </c>
      <c r="L35" s="1">
        <v>2001</v>
      </c>
      <c r="AB35" s="1">
        <v>1</v>
      </c>
      <c r="AC35" s="1">
        <v>1</v>
      </c>
      <c r="AD35" s="1">
        <v>1</v>
      </c>
      <c r="AE35" s="1">
        <v>1</v>
      </c>
      <c r="AW35" s="1">
        <v>1</v>
      </c>
      <c r="AY35" s="1">
        <v>1</v>
      </c>
      <c r="BA35" s="1">
        <v>1</v>
      </c>
      <c r="BB35" s="1">
        <v>13</v>
      </c>
      <c r="BE35" s="1">
        <v>1</v>
      </c>
      <c r="BG35" s="1">
        <v>3</v>
      </c>
      <c r="CG35" s="1">
        <v>1</v>
      </c>
      <c r="CH35" s="246"/>
      <c r="CP35" s="1">
        <v>0</v>
      </c>
      <c r="CS35" s="1">
        <v>0</v>
      </c>
      <c r="DO35" s="1">
        <v>0</v>
      </c>
      <c r="DX35" s="1">
        <v>0</v>
      </c>
      <c r="EE35" s="1">
        <v>0</v>
      </c>
      <c r="EH35" s="1">
        <v>0</v>
      </c>
      <c r="FF35" s="116"/>
      <c r="GP35" s="1">
        <v>0</v>
      </c>
      <c r="GY35" s="1">
        <v>0</v>
      </c>
      <c r="HC35" s="1">
        <v>0</v>
      </c>
      <c r="HS35" s="1">
        <v>0</v>
      </c>
      <c r="HX35" s="1">
        <v>0</v>
      </c>
      <c r="ID35" s="1">
        <v>0</v>
      </c>
      <c r="IN35" s="1">
        <v>0</v>
      </c>
      <c r="IW35" s="1">
        <v>0</v>
      </c>
      <c r="IZ35" s="1">
        <v>0</v>
      </c>
      <c r="JJ35" s="1">
        <v>0</v>
      </c>
      <c r="JV35" s="1">
        <v>0</v>
      </c>
      <c r="KB35" s="1">
        <v>0</v>
      </c>
      <c r="LG35" s="1">
        <v>0</v>
      </c>
      <c r="LT35" s="1">
        <v>0</v>
      </c>
      <c r="MA35" s="1">
        <v>0</v>
      </c>
      <c r="MF35" s="1">
        <v>0</v>
      </c>
      <c r="MM35" s="1">
        <v>0</v>
      </c>
      <c r="MS35" s="1">
        <v>0</v>
      </c>
      <c r="MU35" s="115"/>
      <c r="OI35" s="120"/>
      <c r="PD35" s="1">
        <v>0</v>
      </c>
      <c r="QF35" s="1">
        <v>0</v>
      </c>
      <c r="QY35" s="1">
        <v>0</v>
      </c>
      <c r="RK35" s="1">
        <v>0</v>
      </c>
      <c r="SA35" s="1">
        <v>0</v>
      </c>
      <c r="SG35" s="1">
        <v>0</v>
      </c>
      <c r="SO35" s="1">
        <v>0</v>
      </c>
      <c r="TB35" s="1">
        <v>0</v>
      </c>
      <c r="TS35" s="1">
        <v>0</v>
      </c>
      <c r="UD35" s="1">
        <v>0</v>
      </c>
      <c r="UG35" s="1">
        <v>0</v>
      </c>
      <c r="UQ35" s="1">
        <v>0</v>
      </c>
      <c r="VA35" s="1">
        <v>0</v>
      </c>
      <c r="VG35" s="1">
        <v>0</v>
      </c>
      <c r="WY35" s="1">
        <v>0</v>
      </c>
      <c r="XB35" s="1">
        <v>0</v>
      </c>
      <c r="XG35" s="1">
        <v>0</v>
      </c>
      <c r="XI35" s="1">
        <v>1</v>
      </c>
      <c r="XK35" s="108"/>
      <c r="XL35" s="1">
        <v>0</v>
      </c>
      <c r="XM35" s="1">
        <v>0</v>
      </c>
      <c r="XN35" s="1">
        <v>0</v>
      </c>
      <c r="XO35" s="1">
        <v>0</v>
      </c>
      <c r="XP35" s="1">
        <v>0</v>
      </c>
      <c r="XQ35" s="1">
        <v>0</v>
      </c>
      <c r="XR35" s="1">
        <v>0</v>
      </c>
      <c r="XS35" s="1">
        <v>0</v>
      </c>
      <c r="XT35" s="1">
        <v>0</v>
      </c>
      <c r="XU35" s="1">
        <v>0</v>
      </c>
      <c r="XV35" s="1">
        <v>0</v>
      </c>
      <c r="XW35" s="1">
        <v>0</v>
      </c>
      <c r="XX35" s="1">
        <v>0</v>
      </c>
      <c r="XY35" s="1">
        <v>0</v>
      </c>
      <c r="XZ35" s="1">
        <v>0</v>
      </c>
      <c r="YA35" s="1">
        <v>0</v>
      </c>
      <c r="YB35" s="1">
        <v>0</v>
      </c>
      <c r="YC35" s="1">
        <v>1</v>
      </c>
      <c r="YD35" s="132"/>
      <c r="YE35" s="133">
        <v>1</v>
      </c>
      <c r="YF35" s="133">
        <v>135000</v>
      </c>
      <c r="YG35" s="130">
        <v>1</v>
      </c>
      <c r="YH35" s="130">
        <v>135000</v>
      </c>
      <c r="YI35" s="129">
        <v>1</v>
      </c>
      <c r="YJ35" s="128">
        <v>135000</v>
      </c>
      <c r="YK35" s="177"/>
      <c r="YL35">
        <v>1</v>
      </c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>
        <v>0</v>
      </c>
      <c r="ACD35" s="25" t="e">
        <v>#DIV/0!</v>
      </c>
      <c r="ACE35" s="11">
        <v>1</v>
      </c>
      <c r="ACF35" s="11">
        <v>135000</v>
      </c>
      <c r="ACG35" s="1">
        <v>5</v>
      </c>
      <c r="ACH35" s="1">
        <v>1</v>
      </c>
      <c r="ACI35" s="11">
        <v>135000</v>
      </c>
      <c r="ACJ35" s="45">
        <v>1</v>
      </c>
      <c r="ACK35" s="13">
        <v>135000</v>
      </c>
      <c r="ACL35">
        <v>1</v>
      </c>
      <c r="ACM35" s="25">
        <v>135000</v>
      </c>
      <c r="ACN35" s="11">
        <v>135000</v>
      </c>
      <c r="ACO35" s="65"/>
      <c r="ACP35" s="1">
        <v>1</v>
      </c>
      <c r="ACQ35" s="1">
        <v>1</v>
      </c>
      <c r="ACR35" s="39" t="s">
        <v>407</v>
      </c>
      <c r="ACZ35" s="1" t="s">
        <v>259</v>
      </c>
      <c r="ADD35" s="1" t="s">
        <v>189</v>
      </c>
      <c r="ADU35" s="1">
        <v>2</v>
      </c>
      <c r="ADV35" s="457"/>
      <c r="AEE35" s="1">
        <v>0</v>
      </c>
      <c r="AFM35" s="1">
        <v>1</v>
      </c>
      <c r="AGL35" s="1">
        <v>135000</v>
      </c>
      <c r="AGM35" s="11">
        <v>0</v>
      </c>
      <c r="AHJ35" s="1">
        <v>135000</v>
      </c>
      <c r="AHY35" s="1">
        <v>2</v>
      </c>
      <c r="AHZ35" s="1">
        <v>1</v>
      </c>
      <c r="AIA35" s="1">
        <v>1</v>
      </c>
      <c r="AIB35" s="1">
        <v>1</v>
      </c>
      <c r="AIJ35" s="1">
        <v>1</v>
      </c>
      <c r="AIK35" s="1">
        <v>3</v>
      </c>
      <c r="AIL35" s="1">
        <v>1</v>
      </c>
      <c r="AIY35" s="11"/>
      <c r="AIZ35" s="11"/>
      <c r="AJB35" s="11"/>
      <c r="AJC35" s="1">
        <v>135000</v>
      </c>
      <c r="AJD35" s="1">
        <v>1</v>
      </c>
      <c r="AJE35" s="1">
        <v>1</v>
      </c>
      <c r="AJF35" s="435">
        <v>100</v>
      </c>
      <c r="AJG35" s="45"/>
      <c r="AJH35" s="381">
        <v>135000</v>
      </c>
      <c r="AJI35" s="11">
        <v>135000</v>
      </c>
      <c r="AJJ35" s="60"/>
      <c r="AJK35" s="12"/>
      <c r="AJW35" s="1">
        <v>0</v>
      </c>
      <c r="AJZ35" s="1">
        <v>0</v>
      </c>
      <c r="AKA35" s="60"/>
      <c r="AKB35" s="1" t="s">
        <v>260</v>
      </c>
      <c r="AKC35" s="1" t="s">
        <v>260</v>
      </c>
      <c r="AKD35" s="1" t="s">
        <v>261</v>
      </c>
      <c r="AKE35" s="1" t="s">
        <v>260</v>
      </c>
      <c r="AKF35" s="1" t="s">
        <v>260</v>
      </c>
      <c r="AKG35" s="1" t="s">
        <v>260</v>
      </c>
      <c r="AKH35" s="1" t="s">
        <v>260</v>
      </c>
      <c r="AKI35" s="1" t="s">
        <v>260</v>
      </c>
      <c r="AKJ35" s="1" t="s">
        <v>262</v>
      </c>
      <c r="AKK35" s="1" t="s">
        <v>260</v>
      </c>
      <c r="AKL35" s="1" t="s">
        <v>260</v>
      </c>
      <c r="AKM35" s="1" t="s">
        <v>260</v>
      </c>
      <c r="AKN35" s="1" t="s">
        <v>260</v>
      </c>
      <c r="AKO35" s="1" t="s">
        <v>260</v>
      </c>
      <c r="AKP35" s="1" t="s">
        <v>260</v>
      </c>
      <c r="AKQ35" s="1" t="s">
        <v>260</v>
      </c>
      <c r="AKR35" s="1" t="s">
        <v>263</v>
      </c>
      <c r="AKS35" s="1" t="s">
        <v>260</v>
      </c>
      <c r="AKT35" s="1" t="s">
        <v>260</v>
      </c>
      <c r="AKU35" s="1" t="s">
        <v>260</v>
      </c>
      <c r="AKV35" s="1" t="s">
        <v>260</v>
      </c>
      <c r="AKW35" s="1" t="s">
        <v>260</v>
      </c>
      <c r="AKX35" s="1" t="s">
        <v>260</v>
      </c>
      <c r="AKY35" s="1" t="s">
        <v>260</v>
      </c>
      <c r="AKZ35" s="1" t="s">
        <v>260</v>
      </c>
      <c r="ALA35" s="1" t="s">
        <v>260</v>
      </c>
      <c r="ALB35" s="1" t="s">
        <v>260</v>
      </c>
      <c r="ALC35" s="1" t="s">
        <v>260</v>
      </c>
      <c r="ALD35" s="1" t="s">
        <v>260</v>
      </c>
      <c r="ALE35" s="1" t="s">
        <v>260</v>
      </c>
      <c r="ALF35" s="1" t="s">
        <v>260</v>
      </c>
      <c r="ALG35" s="1" t="s">
        <v>260</v>
      </c>
      <c r="ALH35" s="1" t="s">
        <v>260</v>
      </c>
      <c r="ALI35" s="1" t="s">
        <v>260</v>
      </c>
      <c r="ALJ35" s="1" t="s">
        <v>260</v>
      </c>
      <c r="ALK35" s="1" t="s">
        <v>260</v>
      </c>
      <c r="ALL35" s="1" t="s">
        <v>260</v>
      </c>
      <c r="ALN35" s="11" t="e">
        <v>#DIV/0!</v>
      </c>
      <c r="ALO35" s="28">
        <v>135000</v>
      </c>
      <c r="ALU35" s="60"/>
      <c r="ALV35" s="1">
        <v>1</v>
      </c>
      <c r="ALZ35" s="1">
        <v>1</v>
      </c>
      <c r="AMD35" s="1">
        <v>1</v>
      </c>
      <c r="AMJ35" s="403"/>
    </row>
    <row r="36" spans="1:1024" s="1" customFormat="1" ht="15" customHeight="1" x14ac:dyDescent="0.25">
      <c r="A36" s="268"/>
      <c r="B36" s="113">
        <v>189</v>
      </c>
      <c r="C36" s="473" t="s">
        <v>810</v>
      </c>
      <c r="D36" s="304" t="s">
        <v>860</v>
      </c>
      <c r="E36" s="1">
        <v>2004</v>
      </c>
      <c r="F36" s="1">
        <v>1</v>
      </c>
      <c r="G36" s="1">
        <v>1</v>
      </c>
      <c r="J36" s="1">
        <v>1</v>
      </c>
      <c r="K36" s="1">
        <v>1997</v>
      </c>
      <c r="L36" s="1">
        <v>2000</v>
      </c>
      <c r="AA36" s="1">
        <v>1</v>
      </c>
      <c r="AB36" s="1">
        <v>1</v>
      </c>
      <c r="AC36" s="1">
        <v>1</v>
      </c>
      <c r="AD36" s="1">
        <v>1</v>
      </c>
      <c r="AW36" s="1">
        <v>1</v>
      </c>
      <c r="AY36" s="1">
        <v>1</v>
      </c>
      <c r="BA36" s="1">
        <v>1</v>
      </c>
      <c r="BB36" s="1">
        <v>13</v>
      </c>
      <c r="BE36" s="1">
        <v>1</v>
      </c>
      <c r="BG36" s="1">
        <v>3</v>
      </c>
      <c r="CG36" s="1">
        <v>1</v>
      </c>
      <c r="CH36" s="246"/>
      <c r="CP36" s="1">
        <v>0</v>
      </c>
      <c r="CS36" s="1">
        <v>0</v>
      </c>
      <c r="DO36" s="1">
        <v>0</v>
      </c>
      <c r="DX36" s="1">
        <v>0</v>
      </c>
      <c r="EE36" s="1">
        <v>0</v>
      </c>
      <c r="EH36" s="1">
        <v>0</v>
      </c>
      <c r="FF36" s="116"/>
      <c r="GP36" s="1">
        <v>0</v>
      </c>
      <c r="GY36" s="1">
        <v>0</v>
      </c>
      <c r="HC36" s="1">
        <v>0</v>
      </c>
      <c r="HS36" s="1">
        <v>0</v>
      </c>
      <c r="HX36" s="1">
        <v>0</v>
      </c>
      <c r="ID36" s="1">
        <v>0</v>
      </c>
      <c r="IN36" s="1">
        <v>0</v>
      </c>
      <c r="IW36" s="1">
        <v>0</v>
      </c>
      <c r="IZ36" s="1">
        <v>0</v>
      </c>
      <c r="JJ36" s="1">
        <v>0</v>
      </c>
      <c r="JV36" s="1">
        <v>0</v>
      </c>
      <c r="KB36" s="1">
        <v>0</v>
      </c>
      <c r="LG36" s="1">
        <v>0</v>
      </c>
      <c r="LT36" s="1">
        <v>0</v>
      </c>
      <c r="MA36" s="1">
        <v>0</v>
      </c>
      <c r="MF36" s="1">
        <v>0</v>
      </c>
      <c r="MM36" s="1">
        <v>0</v>
      </c>
      <c r="MS36" s="1">
        <v>0</v>
      </c>
      <c r="MU36" s="115"/>
      <c r="OI36" s="120"/>
      <c r="PD36" s="1">
        <v>0</v>
      </c>
      <c r="QF36" s="1">
        <v>0</v>
      </c>
      <c r="QY36" s="1">
        <v>0</v>
      </c>
      <c r="RK36" s="1">
        <v>0</v>
      </c>
      <c r="SA36" s="1">
        <v>0</v>
      </c>
      <c r="SG36" s="1">
        <v>0</v>
      </c>
      <c r="SO36" s="1">
        <v>0</v>
      </c>
      <c r="TB36" s="1">
        <v>0</v>
      </c>
      <c r="TS36" s="1">
        <v>0</v>
      </c>
      <c r="UD36" s="1">
        <v>0</v>
      </c>
      <c r="UG36" s="1">
        <v>0</v>
      </c>
      <c r="UQ36" s="1">
        <v>0</v>
      </c>
      <c r="VA36" s="1">
        <v>0</v>
      </c>
      <c r="VG36" s="1">
        <v>0</v>
      </c>
      <c r="WY36" s="1">
        <v>0</v>
      </c>
      <c r="XB36" s="1">
        <v>0</v>
      </c>
      <c r="XG36" s="1">
        <v>0</v>
      </c>
      <c r="XK36" s="108"/>
      <c r="XL36" s="1">
        <v>0</v>
      </c>
      <c r="XM36" s="1">
        <v>0</v>
      </c>
      <c r="XN36" s="1">
        <v>0</v>
      </c>
      <c r="XO36" s="1">
        <v>0</v>
      </c>
      <c r="XP36" s="1">
        <v>0</v>
      </c>
      <c r="XQ36" s="1">
        <v>0</v>
      </c>
      <c r="XR36" s="1">
        <v>0</v>
      </c>
      <c r="XS36" s="1">
        <v>0</v>
      </c>
      <c r="XT36" s="1">
        <v>0</v>
      </c>
      <c r="XU36" s="1">
        <v>0</v>
      </c>
      <c r="XV36" s="1">
        <v>0</v>
      </c>
      <c r="XW36" s="1">
        <v>0</v>
      </c>
      <c r="XX36" s="1">
        <v>0</v>
      </c>
      <c r="XY36" s="1">
        <v>0</v>
      </c>
      <c r="XZ36" s="1">
        <v>0</v>
      </c>
      <c r="YA36" s="1">
        <v>0</v>
      </c>
      <c r="YB36" s="1">
        <v>0</v>
      </c>
      <c r="YC36" s="1">
        <v>0</v>
      </c>
      <c r="YD36" s="132"/>
      <c r="YE36" s="133"/>
      <c r="YF36" s="133" t="e">
        <v>#DIV/0!</v>
      </c>
      <c r="YG36" s="130"/>
      <c r="YH36" s="130" t="e">
        <v>#DIV/0!</v>
      </c>
      <c r="YI36" s="129"/>
      <c r="YJ36" s="128" t="e">
        <v>#DIV/0!</v>
      </c>
      <c r="YK36" s="177"/>
      <c r="YL36">
        <v>1</v>
      </c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>
        <v>0</v>
      </c>
      <c r="ACD36" s="25" t="e">
        <v>#DIV/0!</v>
      </c>
      <c r="ACE36" s="11">
        <v>0</v>
      </c>
      <c r="ACF36" s="11" t="e">
        <v>#DIV/0!</v>
      </c>
      <c r="ACG36" s="1">
        <v>5</v>
      </c>
      <c r="ACH36" s="1">
        <v>1</v>
      </c>
      <c r="ACI36" s="11">
        <v>48000</v>
      </c>
      <c r="ACJ36" s="45">
        <v>1</v>
      </c>
      <c r="ACK36" s="13">
        <v>48000</v>
      </c>
      <c r="ACL36">
        <v>1</v>
      </c>
      <c r="ACM36" s="25">
        <v>48000</v>
      </c>
      <c r="ACN36" s="11">
        <v>48000</v>
      </c>
      <c r="ACO36" s="65"/>
      <c r="ACP36" s="1">
        <v>1</v>
      </c>
      <c r="ACQ36" s="1">
        <v>1</v>
      </c>
      <c r="ACR36" s="1" t="s">
        <v>258</v>
      </c>
      <c r="ACZ36" s="1" t="s">
        <v>259</v>
      </c>
      <c r="ADD36" s="1" t="s">
        <v>189</v>
      </c>
      <c r="ADU36" s="1">
        <v>2</v>
      </c>
      <c r="ADV36" s="457"/>
      <c r="AEE36" s="1">
        <v>0</v>
      </c>
      <c r="AFN36" s="1">
        <v>1</v>
      </c>
      <c r="AGL36" s="1">
        <v>48000</v>
      </c>
      <c r="AGM36" s="11">
        <v>0</v>
      </c>
      <c r="AHJ36" s="1">
        <v>48000</v>
      </c>
      <c r="AIK36" s="1">
        <v>2</v>
      </c>
      <c r="AIL36" s="1">
        <v>1</v>
      </c>
      <c r="AIY36" s="11"/>
      <c r="AIZ36" s="11"/>
      <c r="AJB36" s="11"/>
      <c r="AJC36" s="1">
        <v>48000</v>
      </c>
      <c r="AJD36" s="1">
        <v>1</v>
      </c>
      <c r="AJE36" s="1">
        <v>1</v>
      </c>
      <c r="AJF36" s="435">
        <v>100</v>
      </c>
      <c r="AJG36" s="45"/>
      <c r="AJH36" s="381">
        <v>48000</v>
      </c>
      <c r="AJI36" s="11" t="e">
        <v>#DIV/0!</v>
      </c>
      <c r="AJJ36" s="60"/>
      <c r="AJK36" s="12"/>
      <c r="AJW36" s="1">
        <v>0</v>
      </c>
      <c r="AJZ36" s="1">
        <v>0</v>
      </c>
      <c r="AKA36" s="60"/>
      <c r="AKB36" s="1" t="s">
        <v>260</v>
      </c>
      <c r="AKC36" s="1" t="s">
        <v>260</v>
      </c>
      <c r="AKD36" s="1" t="s">
        <v>261</v>
      </c>
      <c r="AKE36" s="1" t="s">
        <v>260</v>
      </c>
      <c r="AKF36" s="1" t="s">
        <v>260</v>
      </c>
      <c r="AKG36" s="1" t="s">
        <v>260</v>
      </c>
      <c r="AKH36" s="1" t="s">
        <v>260</v>
      </c>
      <c r="AKI36" s="1" t="s">
        <v>260</v>
      </c>
      <c r="AKJ36" s="1" t="s">
        <v>262</v>
      </c>
      <c r="AKK36" s="1" t="s">
        <v>260</v>
      </c>
      <c r="AKL36" s="1" t="s">
        <v>260</v>
      </c>
      <c r="AKM36" s="1" t="s">
        <v>260</v>
      </c>
      <c r="AKN36" s="1" t="s">
        <v>260</v>
      </c>
      <c r="AKO36" s="1" t="s">
        <v>260</v>
      </c>
      <c r="AKP36" s="1" t="s">
        <v>260</v>
      </c>
      <c r="AKQ36" s="1" t="s">
        <v>260</v>
      </c>
      <c r="AKR36" s="1" t="s">
        <v>263</v>
      </c>
      <c r="AKS36" s="1" t="s">
        <v>260</v>
      </c>
      <c r="AKT36" s="1" t="s">
        <v>260</v>
      </c>
      <c r="AKU36" s="1" t="s">
        <v>260</v>
      </c>
      <c r="AKV36" s="1" t="s">
        <v>260</v>
      </c>
      <c r="AKW36" s="1" t="s">
        <v>260</v>
      </c>
      <c r="AKX36" s="1" t="s">
        <v>260</v>
      </c>
      <c r="AKY36" s="1" t="s">
        <v>260</v>
      </c>
      <c r="AKZ36" s="1" t="s">
        <v>260</v>
      </c>
      <c r="ALA36" s="1" t="s">
        <v>260</v>
      </c>
      <c r="ALB36" s="1" t="s">
        <v>260</v>
      </c>
      <c r="ALC36" s="1" t="s">
        <v>260</v>
      </c>
      <c r="ALD36" s="1" t="s">
        <v>260</v>
      </c>
      <c r="ALE36" s="1" t="s">
        <v>260</v>
      </c>
      <c r="ALF36" s="1" t="s">
        <v>260</v>
      </c>
      <c r="ALG36" s="1" t="s">
        <v>260</v>
      </c>
      <c r="ALH36" s="1" t="s">
        <v>260</v>
      </c>
      <c r="ALI36" s="1" t="s">
        <v>260</v>
      </c>
      <c r="ALJ36" s="1" t="s">
        <v>260</v>
      </c>
      <c r="ALK36" s="1" t="s">
        <v>260</v>
      </c>
      <c r="ALL36" s="1" t="s">
        <v>260</v>
      </c>
      <c r="ALN36" s="11" t="e">
        <v>#DIV/0!</v>
      </c>
      <c r="ALO36" s="28">
        <v>48000</v>
      </c>
      <c r="ALU36" s="60"/>
      <c r="ALV36" s="1">
        <v>1</v>
      </c>
      <c r="AMD36" s="1">
        <v>1</v>
      </c>
      <c r="AMJ36" s="403"/>
    </row>
    <row r="37" spans="1:1024" s="1" customFormat="1" ht="15" customHeight="1" x14ac:dyDescent="0.25">
      <c r="A37" s="268"/>
      <c r="B37" s="113">
        <v>190</v>
      </c>
      <c r="C37" s="473" t="s">
        <v>810</v>
      </c>
      <c r="D37" s="304" t="s">
        <v>861</v>
      </c>
      <c r="E37" s="1">
        <v>2004</v>
      </c>
      <c r="F37" s="1">
        <v>1</v>
      </c>
      <c r="G37" s="1">
        <v>1</v>
      </c>
      <c r="J37" s="1">
        <v>1</v>
      </c>
      <c r="K37" s="1">
        <v>2001</v>
      </c>
      <c r="L37" s="1">
        <v>2001</v>
      </c>
      <c r="M37" s="1">
        <v>1</v>
      </c>
      <c r="AE37" s="1">
        <v>1</v>
      </c>
      <c r="AW37" s="1">
        <v>1</v>
      </c>
      <c r="AY37" s="1">
        <v>1</v>
      </c>
      <c r="BA37" s="1">
        <v>1</v>
      </c>
      <c r="BB37" s="1">
        <v>13</v>
      </c>
      <c r="BE37" s="1">
        <v>1</v>
      </c>
      <c r="BG37" s="1">
        <v>3</v>
      </c>
      <c r="CG37" s="1">
        <v>1</v>
      </c>
      <c r="CH37" s="246"/>
      <c r="CP37" s="1">
        <v>0</v>
      </c>
      <c r="CS37" s="1">
        <v>0</v>
      </c>
      <c r="DO37" s="1">
        <v>0</v>
      </c>
      <c r="DX37" s="1">
        <v>0</v>
      </c>
      <c r="EE37" s="1">
        <v>0</v>
      </c>
      <c r="EH37" s="1">
        <v>0</v>
      </c>
      <c r="FF37" s="116"/>
      <c r="GP37" s="1">
        <v>0</v>
      </c>
      <c r="GY37" s="1">
        <v>0</v>
      </c>
      <c r="HC37" s="1">
        <v>0</v>
      </c>
      <c r="HS37" s="1">
        <v>0</v>
      </c>
      <c r="HX37" s="1">
        <v>0</v>
      </c>
      <c r="ID37" s="1">
        <v>0</v>
      </c>
      <c r="IN37" s="1">
        <v>0</v>
      </c>
      <c r="IW37" s="1">
        <v>0</v>
      </c>
      <c r="IZ37" s="1">
        <v>0</v>
      </c>
      <c r="JJ37" s="1">
        <v>0</v>
      </c>
      <c r="JV37" s="1">
        <v>0</v>
      </c>
      <c r="KB37" s="1">
        <v>0</v>
      </c>
      <c r="LG37" s="1">
        <v>0</v>
      </c>
      <c r="LT37" s="1">
        <v>0</v>
      </c>
      <c r="MA37" s="1">
        <v>0</v>
      </c>
      <c r="MF37" s="1">
        <v>0</v>
      </c>
      <c r="MM37" s="1">
        <v>0</v>
      </c>
      <c r="MS37" s="1">
        <v>0</v>
      </c>
      <c r="MU37" s="115"/>
      <c r="OI37" s="120"/>
      <c r="PD37" s="1">
        <v>0</v>
      </c>
      <c r="QF37" s="1">
        <v>0</v>
      </c>
      <c r="QY37" s="1">
        <v>0</v>
      </c>
      <c r="RK37" s="1">
        <v>0</v>
      </c>
      <c r="SA37" s="1">
        <v>0</v>
      </c>
      <c r="SG37" s="1">
        <v>0</v>
      </c>
      <c r="SO37" s="1">
        <v>0</v>
      </c>
      <c r="TB37" s="1">
        <v>0</v>
      </c>
      <c r="TS37" s="1">
        <v>0</v>
      </c>
      <c r="UD37" s="1">
        <v>0</v>
      </c>
      <c r="UG37" s="1">
        <v>0</v>
      </c>
      <c r="UQ37" s="1">
        <v>0</v>
      </c>
      <c r="VA37" s="1">
        <v>0</v>
      </c>
      <c r="VG37" s="1">
        <v>0</v>
      </c>
      <c r="WY37" s="1">
        <v>0</v>
      </c>
      <c r="XB37" s="1">
        <v>0</v>
      </c>
      <c r="XG37" s="1">
        <v>0</v>
      </c>
      <c r="XK37" s="108"/>
      <c r="XL37" s="1">
        <v>0</v>
      </c>
      <c r="XM37" s="1">
        <v>0</v>
      </c>
      <c r="XN37" s="1">
        <v>0</v>
      </c>
      <c r="XO37" s="1">
        <v>0</v>
      </c>
      <c r="XP37" s="1">
        <v>0</v>
      </c>
      <c r="XQ37" s="1">
        <v>0</v>
      </c>
      <c r="XR37" s="1">
        <v>0</v>
      </c>
      <c r="XS37" s="1">
        <v>0</v>
      </c>
      <c r="XT37" s="1">
        <v>0</v>
      </c>
      <c r="XU37" s="1">
        <v>0</v>
      </c>
      <c r="XV37" s="1">
        <v>0</v>
      </c>
      <c r="XW37" s="1">
        <v>0</v>
      </c>
      <c r="XX37" s="1">
        <v>0</v>
      </c>
      <c r="XY37" s="1">
        <v>0</v>
      </c>
      <c r="XZ37" s="1">
        <v>0</v>
      </c>
      <c r="YA37" s="1">
        <v>0</v>
      </c>
      <c r="YB37" s="1">
        <v>0</v>
      </c>
      <c r="YC37" s="1">
        <v>0</v>
      </c>
      <c r="YD37" s="132"/>
      <c r="YE37" s="133"/>
      <c r="YF37" s="133" t="e">
        <v>#DIV/0!</v>
      </c>
      <c r="YG37" s="130"/>
      <c r="YH37" s="130" t="e">
        <v>#DIV/0!</v>
      </c>
      <c r="YI37" s="129"/>
      <c r="YJ37" s="128" t="e">
        <v>#DIV/0!</v>
      </c>
      <c r="YK37" s="177"/>
      <c r="YL37">
        <v>1</v>
      </c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>
        <v>0</v>
      </c>
      <c r="ACD37" s="25" t="e">
        <v>#DIV/0!</v>
      </c>
      <c r="ACE37" s="11">
        <v>0</v>
      </c>
      <c r="ACF37" s="11" t="e">
        <v>#DIV/0!</v>
      </c>
      <c r="ACG37" s="1">
        <v>5</v>
      </c>
      <c r="ACH37" s="1">
        <v>1</v>
      </c>
      <c r="ACI37" s="11">
        <v>92000</v>
      </c>
      <c r="ACJ37" s="45">
        <v>1</v>
      </c>
      <c r="ACK37" s="13">
        <v>92000</v>
      </c>
      <c r="ACL37">
        <v>1</v>
      </c>
      <c r="ACM37" s="25">
        <v>92000</v>
      </c>
      <c r="ACN37" s="11">
        <v>92000</v>
      </c>
      <c r="ACO37" s="65"/>
      <c r="ACP37" s="1">
        <v>1</v>
      </c>
      <c r="ACQ37" s="1">
        <v>1</v>
      </c>
      <c r="ACR37" s="1" t="s">
        <v>258</v>
      </c>
      <c r="ACZ37" s="1" t="s">
        <v>259</v>
      </c>
      <c r="ADD37" s="1" t="s">
        <v>189</v>
      </c>
      <c r="ADU37" s="1">
        <v>2</v>
      </c>
      <c r="ADV37" s="457"/>
      <c r="AEE37" s="1">
        <v>0</v>
      </c>
      <c r="AFN37" s="1">
        <v>1</v>
      </c>
      <c r="AGL37" s="1">
        <v>92000</v>
      </c>
      <c r="AGM37" s="11">
        <v>0</v>
      </c>
      <c r="AHJ37" s="1">
        <v>92000</v>
      </c>
      <c r="AIK37" s="1">
        <v>2</v>
      </c>
      <c r="AIL37" s="1">
        <v>1</v>
      </c>
      <c r="AIY37" s="11"/>
      <c r="AIZ37" s="11"/>
      <c r="AJB37" s="11"/>
      <c r="AJC37" s="1">
        <v>92000</v>
      </c>
      <c r="AJD37" s="1">
        <v>1</v>
      </c>
      <c r="AJE37" s="1">
        <v>1</v>
      </c>
      <c r="AJF37" s="435">
        <v>100</v>
      </c>
      <c r="AJG37" s="45"/>
      <c r="AJH37" s="381">
        <v>92000</v>
      </c>
      <c r="AJI37" s="11" t="e">
        <v>#DIV/0!</v>
      </c>
      <c r="AJJ37" s="60"/>
      <c r="AJK37" s="12"/>
      <c r="AJW37" s="1">
        <v>0</v>
      </c>
      <c r="AJZ37" s="1">
        <v>0</v>
      </c>
      <c r="AKA37" s="60"/>
      <c r="AKB37" s="1" t="s">
        <v>260</v>
      </c>
      <c r="AKC37" s="1" t="s">
        <v>260</v>
      </c>
      <c r="AKD37" s="1" t="s">
        <v>261</v>
      </c>
      <c r="AKE37" s="1" t="s">
        <v>260</v>
      </c>
      <c r="AKF37" s="1" t="s">
        <v>260</v>
      </c>
      <c r="AKG37" s="1" t="s">
        <v>260</v>
      </c>
      <c r="AKH37" s="1" t="s">
        <v>260</v>
      </c>
      <c r="AKI37" s="1" t="s">
        <v>260</v>
      </c>
      <c r="AKJ37" s="1" t="s">
        <v>262</v>
      </c>
      <c r="AKK37" s="1" t="s">
        <v>260</v>
      </c>
      <c r="AKL37" s="1" t="s">
        <v>260</v>
      </c>
      <c r="AKM37" s="1" t="s">
        <v>260</v>
      </c>
      <c r="AKN37" s="1" t="s">
        <v>260</v>
      </c>
      <c r="AKO37" s="1" t="s">
        <v>260</v>
      </c>
      <c r="AKP37" s="1" t="s">
        <v>260</v>
      </c>
      <c r="AKQ37" s="1" t="s">
        <v>260</v>
      </c>
      <c r="AKR37" s="1" t="s">
        <v>263</v>
      </c>
      <c r="AKS37" s="1" t="s">
        <v>260</v>
      </c>
      <c r="AKT37" s="1" t="s">
        <v>260</v>
      </c>
      <c r="AKU37" s="1" t="s">
        <v>260</v>
      </c>
      <c r="AKV37" s="1" t="s">
        <v>260</v>
      </c>
      <c r="AKW37" s="1" t="s">
        <v>260</v>
      </c>
      <c r="AKX37" s="1" t="s">
        <v>260</v>
      </c>
      <c r="AKY37" s="1" t="s">
        <v>260</v>
      </c>
      <c r="AKZ37" s="1" t="s">
        <v>260</v>
      </c>
      <c r="ALA37" s="1" t="s">
        <v>260</v>
      </c>
      <c r="ALB37" s="1" t="s">
        <v>260</v>
      </c>
      <c r="ALC37" s="1" t="s">
        <v>260</v>
      </c>
      <c r="ALD37" s="1" t="s">
        <v>260</v>
      </c>
      <c r="ALE37" s="1" t="s">
        <v>260</v>
      </c>
      <c r="ALF37" s="1" t="s">
        <v>260</v>
      </c>
      <c r="ALG37" s="1" t="s">
        <v>260</v>
      </c>
      <c r="ALH37" s="1" t="s">
        <v>260</v>
      </c>
      <c r="ALI37" s="1" t="s">
        <v>260</v>
      </c>
      <c r="ALJ37" s="1" t="s">
        <v>260</v>
      </c>
      <c r="ALK37" s="1" t="s">
        <v>260</v>
      </c>
      <c r="ALL37" s="1" t="s">
        <v>260</v>
      </c>
      <c r="ALN37" s="11" t="e">
        <v>#DIV/0!</v>
      </c>
      <c r="ALO37" s="28">
        <v>92000</v>
      </c>
      <c r="ALU37" s="60"/>
      <c r="ALV37" s="1">
        <v>1</v>
      </c>
      <c r="AMD37" s="1">
        <v>1</v>
      </c>
      <c r="AMJ37" s="403"/>
    </row>
    <row r="38" spans="1:1024" s="1" customFormat="1" ht="15" customHeight="1" x14ac:dyDescent="0.25">
      <c r="A38" s="268"/>
      <c r="B38" s="113">
        <v>191</v>
      </c>
      <c r="C38" s="473" t="s">
        <v>810</v>
      </c>
      <c r="D38" s="304" t="s">
        <v>862</v>
      </c>
      <c r="E38" s="1">
        <v>2004</v>
      </c>
      <c r="F38" s="1">
        <v>1</v>
      </c>
      <c r="G38" s="1">
        <v>1</v>
      </c>
      <c r="J38" s="1">
        <v>1</v>
      </c>
      <c r="K38" s="1">
        <v>2001</v>
      </c>
      <c r="L38" s="1">
        <v>2001</v>
      </c>
      <c r="M38" s="1">
        <v>1</v>
      </c>
      <c r="AE38" s="1">
        <v>1</v>
      </c>
      <c r="AW38" s="1">
        <v>1</v>
      </c>
      <c r="AY38" s="1">
        <v>1</v>
      </c>
      <c r="BA38" s="1">
        <v>1</v>
      </c>
      <c r="BB38" s="1">
        <v>13</v>
      </c>
      <c r="BE38" s="1">
        <v>1</v>
      </c>
      <c r="BG38" s="1">
        <v>3</v>
      </c>
      <c r="CG38" s="1">
        <v>1</v>
      </c>
      <c r="CH38" s="246"/>
      <c r="CP38" s="1">
        <v>0</v>
      </c>
      <c r="CS38" s="1">
        <v>0</v>
      </c>
      <c r="DO38" s="1">
        <v>0</v>
      </c>
      <c r="DX38" s="1">
        <v>0</v>
      </c>
      <c r="EE38" s="1">
        <v>0</v>
      </c>
      <c r="EH38" s="1">
        <v>0</v>
      </c>
      <c r="FF38" s="116"/>
      <c r="GP38" s="1">
        <v>0</v>
      </c>
      <c r="GY38" s="1">
        <v>0</v>
      </c>
      <c r="HC38" s="1">
        <v>0</v>
      </c>
      <c r="HS38" s="1">
        <v>0</v>
      </c>
      <c r="HX38" s="1">
        <v>0</v>
      </c>
      <c r="ID38" s="1">
        <v>0</v>
      </c>
      <c r="IN38" s="1">
        <v>0</v>
      </c>
      <c r="IW38" s="1">
        <v>0</v>
      </c>
      <c r="IZ38" s="1">
        <v>0</v>
      </c>
      <c r="JJ38" s="1">
        <v>0</v>
      </c>
      <c r="JV38" s="1">
        <v>0</v>
      </c>
      <c r="KB38" s="1">
        <v>0</v>
      </c>
      <c r="LG38" s="1">
        <v>0</v>
      </c>
      <c r="LT38" s="1">
        <v>0</v>
      </c>
      <c r="MA38" s="1">
        <v>0</v>
      </c>
      <c r="MF38" s="1">
        <v>0</v>
      </c>
      <c r="MM38" s="1">
        <v>0</v>
      </c>
      <c r="MS38" s="1">
        <v>0</v>
      </c>
      <c r="MU38" s="115"/>
      <c r="OI38" s="120"/>
      <c r="PD38" s="1">
        <v>0</v>
      </c>
      <c r="QF38" s="1">
        <v>0</v>
      </c>
      <c r="QY38" s="1">
        <v>0</v>
      </c>
      <c r="RK38" s="1">
        <v>0</v>
      </c>
      <c r="SA38" s="1">
        <v>0</v>
      </c>
      <c r="SG38" s="1">
        <v>0</v>
      </c>
      <c r="SO38" s="1">
        <v>0</v>
      </c>
      <c r="TB38" s="1">
        <v>0</v>
      </c>
      <c r="TS38" s="1">
        <v>0</v>
      </c>
      <c r="UD38" s="1">
        <v>0</v>
      </c>
      <c r="UG38" s="1">
        <v>0</v>
      </c>
      <c r="UQ38" s="1">
        <v>0</v>
      </c>
      <c r="VA38" s="1">
        <v>0</v>
      </c>
      <c r="VG38" s="1">
        <v>0</v>
      </c>
      <c r="WY38" s="1">
        <v>0</v>
      </c>
      <c r="XB38" s="1">
        <v>0</v>
      </c>
      <c r="XG38" s="1">
        <v>0</v>
      </c>
      <c r="XK38" s="108"/>
      <c r="XL38" s="1">
        <v>0</v>
      </c>
      <c r="XM38" s="1">
        <v>0</v>
      </c>
      <c r="XN38" s="1">
        <v>0</v>
      </c>
      <c r="XO38" s="1">
        <v>0</v>
      </c>
      <c r="XP38" s="1">
        <v>0</v>
      </c>
      <c r="XQ38" s="1">
        <v>0</v>
      </c>
      <c r="XR38" s="1">
        <v>0</v>
      </c>
      <c r="XS38" s="1">
        <v>0</v>
      </c>
      <c r="XT38" s="1">
        <v>0</v>
      </c>
      <c r="XU38" s="1">
        <v>0</v>
      </c>
      <c r="XV38" s="1">
        <v>0</v>
      </c>
      <c r="XW38" s="1">
        <v>0</v>
      </c>
      <c r="XX38" s="1">
        <v>0</v>
      </c>
      <c r="XY38" s="1">
        <v>0</v>
      </c>
      <c r="XZ38" s="1">
        <v>0</v>
      </c>
      <c r="YA38" s="1">
        <v>0</v>
      </c>
      <c r="YB38" s="1">
        <v>0</v>
      </c>
      <c r="YC38" s="1">
        <v>0</v>
      </c>
      <c r="YD38" s="132"/>
      <c r="YE38" s="133"/>
      <c r="YF38" s="133" t="e">
        <v>#DIV/0!</v>
      </c>
      <c r="YG38" s="130"/>
      <c r="YH38" s="130" t="e">
        <v>#DIV/0!</v>
      </c>
      <c r="YI38" s="129"/>
      <c r="YJ38" s="128" t="e">
        <v>#DIV/0!</v>
      </c>
      <c r="YK38" s="177"/>
      <c r="YL38">
        <v>1</v>
      </c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>
        <v>0</v>
      </c>
      <c r="ACD38" s="25" t="e">
        <v>#DIV/0!</v>
      </c>
      <c r="ACE38" s="11">
        <v>0</v>
      </c>
      <c r="ACF38" s="11" t="e">
        <v>#DIV/0!</v>
      </c>
      <c r="ACG38" s="1">
        <v>5</v>
      </c>
      <c r="ACH38" s="1">
        <v>1</v>
      </c>
      <c r="ACI38" s="11">
        <v>98000</v>
      </c>
      <c r="ACJ38" s="45">
        <v>1</v>
      </c>
      <c r="ACK38" s="13">
        <v>98000</v>
      </c>
      <c r="ACL38">
        <v>1</v>
      </c>
      <c r="ACM38" s="25">
        <v>98000</v>
      </c>
      <c r="ACN38" s="11">
        <v>98000</v>
      </c>
      <c r="ACO38" s="65"/>
      <c r="ACR38" s="1" t="s">
        <v>812</v>
      </c>
      <c r="ACZ38" s="1" t="s">
        <v>259</v>
      </c>
      <c r="ADD38" s="1" t="s">
        <v>185</v>
      </c>
      <c r="ADU38" s="1">
        <v>4</v>
      </c>
      <c r="ADV38" s="457"/>
      <c r="AEE38" s="1">
        <v>0</v>
      </c>
      <c r="AFN38" s="1">
        <v>1</v>
      </c>
      <c r="AGL38" s="1">
        <v>98000</v>
      </c>
      <c r="AGM38" s="11">
        <v>0</v>
      </c>
      <c r="AHJ38" s="1">
        <v>98000</v>
      </c>
      <c r="AIK38" s="1">
        <v>2</v>
      </c>
      <c r="AIL38" s="1">
        <v>1</v>
      </c>
      <c r="AIY38" s="11"/>
      <c r="AIZ38" s="11"/>
      <c r="AJB38" s="11"/>
      <c r="AJC38" s="1">
        <v>98000</v>
      </c>
      <c r="AJD38" s="1">
        <v>1</v>
      </c>
      <c r="AJE38" s="1">
        <v>1</v>
      </c>
      <c r="AJF38" s="435">
        <v>100</v>
      </c>
      <c r="AJG38" s="45"/>
      <c r="AJH38" s="381">
        <v>98000</v>
      </c>
      <c r="AJI38" s="11" t="e">
        <v>#DIV/0!</v>
      </c>
      <c r="AJJ38" s="60"/>
      <c r="AJK38" s="12"/>
      <c r="AJW38" s="1">
        <v>0</v>
      </c>
      <c r="AJZ38" s="1">
        <v>0</v>
      </c>
      <c r="AKA38" s="60"/>
      <c r="AKB38" s="1" t="s">
        <v>260</v>
      </c>
      <c r="AKC38" s="1" t="s">
        <v>260</v>
      </c>
      <c r="AKD38" s="1" t="s">
        <v>261</v>
      </c>
      <c r="AKE38" s="1" t="s">
        <v>260</v>
      </c>
      <c r="AKF38" s="1" t="s">
        <v>260</v>
      </c>
      <c r="AKG38" s="1" t="s">
        <v>260</v>
      </c>
      <c r="AKH38" s="1" t="s">
        <v>260</v>
      </c>
      <c r="AKI38" s="1" t="s">
        <v>260</v>
      </c>
      <c r="AKJ38" s="1" t="s">
        <v>262</v>
      </c>
      <c r="AKK38" s="1" t="s">
        <v>260</v>
      </c>
      <c r="AKL38" s="1" t="s">
        <v>260</v>
      </c>
      <c r="AKM38" s="1" t="s">
        <v>260</v>
      </c>
      <c r="AKN38" s="1" t="s">
        <v>260</v>
      </c>
      <c r="AKO38" s="1" t="s">
        <v>260</v>
      </c>
      <c r="AKP38" s="1" t="s">
        <v>260</v>
      </c>
      <c r="AKQ38" s="1" t="s">
        <v>260</v>
      </c>
      <c r="AKR38" s="1" t="s">
        <v>263</v>
      </c>
      <c r="AKS38" s="1" t="s">
        <v>260</v>
      </c>
      <c r="AKT38" s="1" t="s">
        <v>260</v>
      </c>
      <c r="AKU38" s="1" t="s">
        <v>260</v>
      </c>
      <c r="AKV38" s="1" t="s">
        <v>260</v>
      </c>
      <c r="AKW38" s="1" t="s">
        <v>260</v>
      </c>
      <c r="AKX38" s="1" t="s">
        <v>260</v>
      </c>
      <c r="AKY38" s="1" t="s">
        <v>260</v>
      </c>
      <c r="AKZ38" s="1" t="s">
        <v>260</v>
      </c>
      <c r="ALA38" s="1" t="s">
        <v>260</v>
      </c>
      <c r="ALB38" s="1" t="s">
        <v>260</v>
      </c>
      <c r="ALC38" s="1" t="s">
        <v>260</v>
      </c>
      <c r="ALD38" s="1" t="s">
        <v>260</v>
      </c>
      <c r="ALE38" s="1" t="s">
        <v>260</v>
      </c>
      <c r="ALF38" s="1" t="s">
        <v>260</v>
      </c>
      <c r="ALG38" s="1" t="s">
        <v>260</v>
      </c>
      <c r="ALH38" s="1" t="s">
        <v>260</v>
      </c>
      <c r="ALI38" s="1" t="s">
        <v>260</v>
      </c>
      <c r="ALJ38" s="1" t="s">
        <v>260</v>
      </c>
      <c r="ALK38" s="1" t="s">
        <v>260</v>
      </c>
      <c r="ALL38" s="1" t="s">
        <v>260</v>
      </c>
      <c r="ALN38" s="11" t="e">
        <v>#DIV/0!</v>
      </c>
      <c r="ALO38" s="28">
        <v>98000</v>
      </c>
      <c r="ALU38" s="60"/>
      <c r="ALV38" s="1">
        <v>1</v>
      </c>
      <c r="AMD38" s="1">
        <v>1</v>
      </c>
      <c r="AMJ38" s="403"/>
    </row>
    <row r="39" spans="1:1024" s="1" customFormat="1" ht="15" customHeight="1" x14ac:dyDescent="0.25">
      <c r="A39" s="268"/>
      <c r="B39" s="113">
        <v>192</v>
      </c>
      <c r="C39" s="473" t="s">
        <v>810</v>
      </c>
      <c r="D39" s="304" t="s">
        <v>863</v>
      </c>
      <c r="E39" s="1">
        <v>2004</v>
      </c>
      <c r="F39" s="1">
        <v>1</v>
      </c>
      <c r="G39" s="1">
        <v>1</v>
      </c>
      <c r="J39" s="1">
        <v>1</v>
      </c>
      <c r="K39" s="1">
        <v>1998</v>
      </c>
      <c r="L39" s="1">
        <v>2002</v>
      </c>
      <c r="AB39" s="1">
        <v>1</v>
      </c>
      <c r="AC39" s="1">
        <v>1</v>
      </c>
      <c r="AD39" s="1">
        <v>1</v>
      </c>
      <c r="AE39" s="1">
        <v>1</v>
      </c>
      <c r="AF39" s="1">
        <v>1</v>
      </c>
      <c r="AW39" s="1">
        <v>1</v>
      </c>
      <c r="AY39" s="1">
        <v>1</v>
      </c>
      <c r="BA39" s="1">
        <v>1</v>
      </c>
      <c r="BB39" s="1">
        <v>13</v>
      </c>
      <c r="BE39" s="1">
        <v>1</v>
      </c>
      <c r="BG39" s="1">
        <v>3</v>
      </c>
      <c r="CG39" s="1">
        <v>1</v>
      </c>
      <c r="CH39" s="246"/>
      <c r="CP39" s="1">
        <v>0</v>
      </c>
      <c r="CS39" s="1">
        <v>0</v>
      </c>
      <c r="DO39" s="1">
        <v>0</v>
      </c>
      <c r="DX39" s="1">
        <v>0</v>
      </c>
      <c r="EE39" s="1">
        <v>0</v>
      </c>
      <c r="EH39" s="1">
        <v>0</v>
      </c>
      <c r="FF39" s="116"/>
      <c r="GP39" s="1">
        <v>0</v>
      </c>
      <c r="GY39" s="1">
        <v>0</v>
      </c>
      <c r="HC39" s="1">
        <v>0</v>
      </c>
      <c r="HF39" s="1">
        <v>1</v>
      </c>
      <c r="HS39" s="1">
        <v>1</v>
      </c>
      <c r="HT39" s="1">
        <v>1</v>
      </c>
      <c r="HX39" s="1">
        <v>0</v>
      </c>
      <c r="ID39" s="1">
        <v>0</v>
      </c>
      <c r="IN39" s="1">
        <v>0</v>
      </c>
      <c r="IW39" s="1">
        <v>0</v>
      </c>
      <c r="IZ39" s="1">
        <v>0</v>
      </c>
      <c r="JJ39" s="1">
        <v>0</v>
      </c>
      <c r="JV39" s="1">
        <v>0</v>
      </c>
      <c r="KB39" s="1">
        <v>0</v>
      </c>
      <c r="LG39" s="1">
        <v>0</v>
      </c>
      <c r="LT39" s="1">
        <v>0</v>
      </c>
      <c r="MA39" s="1">
        <v>0</v>
      </c>
      <c r="MF39" s="1">
        <v>0</v>
      </c>
      <c r="MM39" s="1">
        <v>0</v>
      </c>
      <c r="MS39" s="1">
        <v>0</v>
      </c>
      <c r="MU39" s="115"/>
      <c r="OI39" s="120"/>
      <c r="PD39" s="1">
        <v>0</v>
      </c>
      <c r="QF39" s="1">
        <v>0</v>
      </c>
      <c r="QY39" s="1">
        <v>0</v>
      </c>
      <c r="RK39" s="1">
        <v>0</v>
      </c>
      <c r="SA39" s="1">
        <v>0</v>
      </c>
      <c r="SG39" s="1">
        <v>0</v>
      </c>
      <c r="SO39" s="1">
        <v>0</v>
      </c>
      <c r="TB39" s="1">
        <v>0</v>
      </c>
      <c r="TS39" s="1">
        <v>0</v>
      </c>
      <c r="UD39" s="1">
        <v>0</v>
      </c>
      <c r="UG39" s="1">
        <v>0</v>
      </c>
      <c r="UQ39" s="1">
        <v>0</v>
      </c>
      <c r="VA39" s="1">
        <v>0</v>
      </c>
      <c r="VG39" s="1">
        <v>0</v>
      </c>
      <c r="WY39" s="1">
        <v>0</v>
      </c>
      <c r="XB39" s="1">
        <v>0</v>
      </c>
      <c r="XG39" s="1">
        <v>0</v>
      </c>
      <c r="XK39" s="108"/>
      <c r="XL39" s="1">
        <v>1</v>
      </c>
      <c r="XM39" s="1">
        <v>0</v>
      </c>
      <c r="XN39" s="1">
        <v>0</v>
      </c>
      <c r="XO39" s="1">
        <v>0</v>
      </c>
      <c r="XP39" s="1">
        <v>0</v>
      </c>
      <c r="XQ39" s="1">
        <v>0</v>
      </c>
      <c r="XR39" s="1">
        <v>0</v>
      </c>
      <c r="XS39" s="1">
        <v>0</v>
      </c>
      <c r="XT39" s="1">
        <v>0</v>
      </c>
      <c r="XU39" s="1">
        <v>0</v>
      </c>
      <c r="XV39" s="1">
        <v>0</v>
      </c>
      <c r="XW39" s="1">
        <v>0</v>
      </c>
      <c r="XX39" s="1">
        <v>0</v>
      </c>
      <c r="XY39" s="1">
        <v>0</v>
      </c>
      <c r="XZ39" s="1">
        <v>0</v>
      </c>
      <c r="YA39" s="1">
        <v>0</v>
      </c>
      <c r="YB39" s="1">
        <v>0</v>
      </c>
      <c r="YC39" s="1">
        <v>0</v>
      </c>
      <c r="YD39" s="132"/>
      <c r="YE39" s="133">
        <v>1</v>
      </c>
      <c r="YF39" s="133">
        <v>226000</v>
      </c>
      <c r="YG39" s="130">
        <v>1</v>
      </c>
      <c r="YH39" s="130">
        <v>226000</v>
      </c>
      <c r="YI39" s="129">
        <v>1</v>
      </c>
      <c r="YJ39" s="128">
        <v>226000</v>
      </c>
      <c r="YK39" s="177"/>
      <c r="YL39">
        <v>1</v>
      </c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>
        <v>0</v>
      </c>
      <c r="ACD39" s="25" t="e">
        <v>#DIV/0!</v>
      </c>
      <c r="ACE39" s="11">
        <v>1</v>
      </c>
      <c r="ACF39" s="11">
        <v>226000</v>
      </c>
      <c r="ACG39" s="1">
        <v>5</v>
      </c>
      <c r="ACH39" s="1">
        <v>1</v>
      </c>
      <c r="ACI39" s="11">
        <v>226000</v>
      </c>
      <c r="ACJ39" s="45">
        <v>1</v>
      </c>
      <c r="ACK39" s="13">
        <v>226000</v>
      </c>
      <c r="ACL39">
        <v>1</v>
      </c>
      <c r="ACM39" s="25">
        <v>226000</v>
      </c>
      <c r="ACN39" s="11">
        <v>226000</v>
      </c>
      <c r="ACO39" s="65"/>
      <c r="ACP39" s="1">
        <v>1</v>
      </c>
      <c r="ACQ39" s="1">
        <v>1</v>
      </c>
      <c r="ACR39" s="1" t="s">
        <v>258</v>
      </c>
      <c r="ACZ39" s="1" t="s">
        <v>259</v>
      </c>
      <c r="ADD39" s="1" t="s">
        <v>189</v>
      </c>
      <c r="ADU39" s="1">
        <v>4</v>
      </c>
      <c r="ADV39" s="457"/>
      <c r="AEE39" s="1">
        <v>0</v>
      </c>
      <c r="AFN39" s="1">
        <v>1</v>
      </c>
      <c r="AGL39" s="1">
        <v>226000</v>
      </c>
      <c r="AGM39" s="11">
        <v>0</v>
      </c>
      <c r="AHJ39" s="1">
        <v>226000</v>
      </c>
      <c r="AHY39" s="1">
        <v>1</v>
      </c>
      <c r="AHZ39" s="1">
        <v>1</v>
      </c>
      <c r="AIA39" s="1">
        <v>2</v>
      </c>
      <c r="AIB39" s="1">
        <v>1</v>
      </c>
      <c r="AIJ39" s="1">
        <v>1</v>
      </c>
      <c r="AIK39" s="1">
        <v>2</v>
      </c>
      <c r="AIL39" s="1">
        <v>1</v>
      </c>
      <c r="AIY39" s="11"/>
      <c r="AIZ39" s="11"/>
      <c r="AJB39" s="11"/>
      <c r="AJC39" s="1">
        <v>226000</v>
      </c>
      <c r="AJD39" s="1">
        <v>1</v>
      </c>
      <c r="AJE39" s="1">
        <v>1</v>
      </c>
      <c r="AJF39" s="435">
        <v>100</v>
      </c>
      <c r="AJG39" s="45"/>
      <c r="AJH39" s="381">
        <v>226000</v>
      </c>
      <c r="AJI39" s="11">
        <v>226000</v>
      </c>
      <c r="AJJ39" s="60"/>
      <c r="AJK39" s="12"/>
      <c r="AJW39" s="1">
        <v>0</v>
      </c>
      <c r="AJZ39" s="1">
        <v>0</v>
      </c>
      <c r="AKA39" s="60"/>
      <c r="AKB39" s="1" t="s">
        <v>260</v>
      </c>
      <c r="AKC39" s="1" t="s">
        <v>260</v>
      </c>
      <c r="AKD39" s="1" t="s">
        <v>261</v>
      </c>
      <c r="AKE39" s="1" t="s">
        <v>260</v>
      </c>
      <c r="AKF39" s="1" t="s">
        <v>260</v>
      </c>
      <c r="AKG39" s="1" t="s">
        <v>260</v>
      </c>
      <c r="AKH39" s="1" t="s">
        <v>260</v>
      </c>
      <c r="AKI39" s="1" t="s">
        <v>260</v>
      </c>
      <c r="AKJ39" s="1" t="s">
        <v>262</v>
      </c>
      <c r="AKK39" s="1" t="s">
        <v>260</v>
      </c>
      <c r="AKL39" s="1" t="s">
        <v>260</v>
      </c>
      <c r="AKM39" s="1" t="s">
        <v>260</v>
      </c>
      <c r="AKN39" s="1" t="s">
        <v>260</v>
      </c>
      <c r="AKO39" s="1" t="s">
        <v>260</v>
      </c>
      <c r="AKP39" s="1" t="s">
        <v>260</v>
      </c>
      <c r="AKQ39" s="1" t="s">
        <v>260</v>
      </c>
      <c r="AKR39" s="1" t="s">
        <v>263</v>
      </c>
      <c r="AKS39" s="1" t="s">
        <v>260</v>
      </c>
      <c r="AKT39" s="1" t="s">
        <v>260</v>
      </c>
      <c r="AKU39" s="1" t="s">
        <v>260</v>
      </c>
      <c r="AKV39" s="1" t="s">
        <v>260</v>
      </c>
      <c r="AKW39" s="1" t="s">
        <v>260</v>
      </c>
      <c r="AKX39" s="1" t="s">
        <v>260</v>
      </c>
      <c r="AKY39" s="1" t="s">
        <v>260</v>
      </c>
      <c r="AKZ39" s="1" t="s">
        <v>260</v>
      </c>
      <c r="ALA39" s="1" t="s">
        <v>260</v>
      </c>
      <c r="ALB39" s="1" t="s">
        <v>260</v>
      </c>
      <c r="ALC39" s="1" t="s">
        <v>260</v>
      </c>
      <c r="ALD39" s="1" t="s">
        <v>260</v>
      </c>
      <c r="ALE39" s="1" t="s">
        <v>260</v>
      </c>
      <c r="ALF39" s="1" t="s">
        <v>260</v>
      </c>
      <c r="ALG39" s="1" t="s">
        <v>260</v>
      </c>
      <c r="ALH39" s="1" t="s">
        <v>260</v>
      </c>
      <c r="ALI39" s="1" t="s">
        <v>260</v>
      </c>
      <c r="ALJ39" s="1" t="s">
        <v>260</v>
      </c>
      <c r="ALK39" s="1" t="s">
        <v>260</v>
      </c>
      <c r="ALL39" s="1" t="s">
        <v>260</v>
      </c>
      <c r="ALN39" s="11" t="e">
        <v>#DIV/0!</v>
      </c>
      <c r="ALO39" s="28">
        <v>226000</v>
      </c>
      <c r="ALU39" s="60"/>
      <c r="ALV39" s="1">
        <v>1</v>
      </c>
      <c r="ALY39" s="1">
        <v>1</v>
      </c>
      <c r="ALZ39" s="1">
        <v>1</v>
      </c>
      <c r="AMD39" s="1">
        <v>1</v>
      </c>
      <c r="AMJ39" s="403"/>
    </row>
    <row r="40" spans="1:1024" s="1" customFormat="1" ht="15" customHeight="1" x14ac:dyDescent="0.25">
      <c r="A40" s="268"/>
      <c r="B40" s="113">
        <v>193</v>
      </c>
      <c r="C40" s="473" t="s">
        <v>810</v>
      </c>
      <c r="D40" s="304" t="s">
        <v>864</v>
      </c>
      <c r="E40" s="1">
        <v>2005</v>
      </c>
      <c r="F40" s="1">
        <v>1</v>
      </c>
      <c r="G40" s="1">
        <v>1</v>
      </c>
      <c r="J40" s="1">
        <v>1</v>
      </c>
      <c r="K40" s="1">
        <v>1997</v>
      </c>
      <c r="L40" s="1">
        <v>2000</v>
      </c>
      <c r="AA40" s="1">
        <v>1</v>
      </c>
      <c r="AB40" s="1">
        <v>1</v>
      </c>
      <c r="AC40" s="1">
        <v>1</v>
      </c>
      <c r="AD40" s="1">
        <v>1</v>
      </c>
      <c r="AW40" s="1">
        <v>1</v>
      </c>
      <c r="AY40" s="1">
        <v>1</v>
      </c>
      <c r="BA40" s="1">
        <v>1</v>
      </c>
      <c r="BB40" s="1">
        <v>13</v>
      </c>
      <c r="BE40" s="1">
        <v>1</v>
      </c>
      <c r="CF40" s="1">
        <v>1</v>
      </c>
      <c r="CG40" s="1">
        <v>1</v>
      </c>
      <c r="CH40" s="246"/>
      <c r="CP40" s="1">
        <v>0</v>
      </c>
      <c r="CS40" s="1">
        <v>0</v>
      </c>
      <c r="DO40" s="1">
        <v>0</v>
      </c>
      <c r="DX40" s="1">
        <v>0</v>
      </c>
      <c r="EE40" s="1">
        <v>0</v>
      </c>
      <c r="EH40" s="1">
        <v>0</v>
      </c>
      <c r="FF40" s="116"/>
      <c r="GP40" s="1">
        <v>0</v>
      </c>
      <c r="GY40" s="1">
        <v>0</v>
      </c>
      <c r="HC40" s="1">
        <v>0</v>
      </c>
      <c r="HS40" s="1">
        <v>0</v>
      </c>
      <c r="HX40" s="1">
        <v>0</v>
      </c>
      <c r="ID40" s="1">
        <v>0</v>
      </c>
      <c r="IN40" s="1">
        <v>0</v>
      </c>
      <c r="IW40" s="1">
        <v>0</v>
      </c>
      <c r="IZ40" s="1">
        <v>0</v>
      </c>
      <c r="JJ40" s="1">
        <v>0</v>
      </c>
      <c r="JV40" s="1">
        <v>0</v>
      </c>
      <c r="KB40" s="1">
        <v>0</v>
      </c>
      <c r="LG40" s="1">
        <v>0</v>
      </c>
      <c r="LT40" s="1">
        <v>0</v>
      </c>
      <c r="MA40" s="1">
        <v>0</v>
      </c>
      <c r="MF40" s="1">
        <v>0</v>
      </c>
      <c r="MM40" s="1">
        <v>0</v>
      </c>
      <c r="MS40" s="1">
        <v>0</v>
      </c>
      <c r="MU40" s="115"/>
      <c r="OI40" s="120"/>
      <c r="PD40" s="1">
        <v>0</v>
      </c>
      <c r="QF40" s="1">
        <v>0</v>
      </c>
      <c r="QY40" s="1">
        <v>0</v>
      </c>
      <c r="RK40" s="1">
        <v>0</v>
      </c>
      <c r="SA40" s="1">
        <v>0</v>
      </c>
      <c r="SG40" s="1">
        <v>0</v>
      </c>
      <c r="SO40" s="1">
        <v>0</v>
      </c>
      <c r="TB40" s="1">
        <v>0</v>
      </c>
      <c r="TS40" s="1">
        <v>0</v>
      </c>
      <c r="UD40" s="1">
        <v>0</v>
      </c>
      <c r="UG40" s="1">
        <v>0</v>
      </c>
      <c r="UQ40" s="1">
        <v>0</v>
      </c>
      <c r="VA40" s="1">
        <v>0</v>
      </c>
      <c r="VG40" s="1">
        <v>0</v>
      </c>
      <c r="WY40" s="1">
        <v>0</v>
      </c>
      <c r="XB40" s="1">
        <v>0</v>
      </c>
      <c r="XG40" s="1">
        <v>0</v>
      </c>
      <c r="XI40" s="1">
        <v>1</v>
      </c>
      <c r="XK40" s="108"/>
      <c r="XL40" s="1">
        <v>0</v>
      </c>
      <c r="XM40" s="1">
        <v>0</v>
      </c>
      <c r="XN40" s="1">
        <v>0</v>
      </c>
      <c r="XO40" s="1">
        <v>0</v>
      </c>
      <c r="XP40" s="1">
        <v>0</v>
      </c>
      <c r="XQ40" s="1">
        <v>0</v>
      </c>
      <c r="XR40" s="1">
        <v>0</v>
      </c>
      <c r="XS40" s="1">
        <v>0</v>
      </c>
      <c r="XT40" s="1">
        <v>0</v>
      </c>
      <c r="XU40" s="1">
        <v>0</v>
      </c>
      <c r="XV40" s="1">
        <v>0</v>
      </c>
      <c r="XW40" s="1">
        <v>0</v>
      </c>
      <c r="XX40" s="1">
        <v>0</v>
      </c>
      <c r="XY40" s="1">
        <v>0</v>
      </c>
      <c r="XZ40" s="1">
        <v>0</v>
      </c>
      <c r="YA40" s="1">
        <v>0</v>
      </c>
      <c r="YB40" s="1">
        <v>0</v>
      </c>
      <c r="YC40" s="1">
        <v>1</v>
      </c>
      <c r="YD40" s="132"/>
      <c r="YE40" s="133">
        <v>1</v>
      </c>
      <c r="YF40" s="133">
        <v>240000</v>
      </c>
      <c r="YG40" s="130">
        <v>1</v>
      </c>
      <c r="YH40" s="130">
        <v>240000</v>
      </c>
      <c r="YI40" s="129">
        <v>1</v>
      </c>
      <c r="YJ40" s="128">
        <v>240000</v>
      </c>
      <c r="YK40" s="177"/>
      <c r="YL40">
        <v>1</v>
      </c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>
        <v>0</v>
      </c>
      <c r="ACD40" s="25" t="e">
        <v>#DIV/0!</v>
      </c>
      <c r="ACE40" s="11">
        <v>1</v>
      </c>
      <c r="ACF40" s="11">
        <v>240000</v>
      </c>
      <c r="ACG40" s="1">
        <v>5</v>
      </c>
      <c r="ACH40" s="1">
        <v>1</v>
      </c>
      <c r="ACI40" s="11">
        <v>240000</v>
      </c>
      <c r="ACJ40" s="45">
        <v>1</v>
      </c>
      <c r="ACK40" s="13">
        <v>240000</v>
      </c>
      <c r="ACL40">
        <v>1</v>
      </c>
      <c r="ACM40" s="25">
        <v>240000</v>
      </c>
      <c r="ACN40" s="11">
        <v>240000</v>
      </c>
      <c r="ACO40" s="65"/>
      <c r="ACR40" s="1" t="s">
        <v>812</v>
      </c>
      <c r="ACZ40" s="1" t="s">
        <v>259</v>
      </c>
      <c r="ADD40" s="1" t="s">
        <v>189</v>
      </c>
      <c r="ADU40" s="1">
        <v>4</v>
      </c>
      <c r="ADV40" s="457"/>
      <c r="AEE40" s="1">
        <v>0</v>
      </c>
      <c r="AFN40" s="1">
        <v>1</v>
      </c>
      <c r="AGL40" s="1">
        <v>240000</v>
      </c>
      <c r="AGM40" s="11">
        <v>0</v>
      </c>
      <c r="AHJ40" s="1">
        <v>240000</v>
      </c>
      <c r="AHY40" s="1">
        <v>7</v>
      </c>
      <c r="AHZ40" s="1">
        <v>1</v>
      </c>
      <c r="AIG40" s="1">
        <v>4</v>
      </c>
      <c r="AIH40" s="1">
        <v>1</v>
      </c>
      <c r="AIJ40" s="1">
        <v>1</v>
      </c>
      <c r="AIK40" s="1">
        <v>2</v>
      </c>
      <c r="AIL40" s="1">
        <v>1</v>
      </c>
      <c r="AIY40" s="11"/>
      <c r="AIZ40" s="11"/>
      <c r="AJB40" s="11"/>
      <c r="AJC40" s="1">
        <v>240000</v>
      </c>
      <c r="AJD40" s="1">
        <v>1</v>
      </c>
      <c r="AJE40" s="1">
        <v>1</v>
      </c>
      <c r="AJF40" s="435">
        <v>100</v>
      </c>
      <c r="AJG40" s="45"/>
      <c r="AJH40" s="381">
        <v>240000</v>
      </c>
      <c r="AJI40" s="11">
        <v>240000</v>
      </c>
      <c r="AJJ40" s="60"/>
      <c r="AJK40" s="12"/>
      <c r="AJW40" s="1">
        <v>0</v>
      </c>
      <c r="AJZ40" s="1">
        <v>0</v>
      </c>
      <c r="AKA40" s="60"/>
      <c r="AKB40" s="1" t="s">
        <v>260</v>
      </c>
      <c r="AKC40" s="1" t="s">
        <v>260</v>
      </c>
      <c r="AKD40" s="1" t="s">
        <v>261</v>
      </c>
      <c r="AKE40" s="1" t="s">
        <v>260</v>
      </c>
      <c r="AKF40" s="1" t="s">
        <v>260</v>
      </c>
      <c r="AKG40" s="1" t="s">
        <v>260</v>
      </c>
      <c r="AKH40" s="1" t="s">
        <v>260</v>
      </c>
      <c r="AKI40" s="1" t="s">
        <v>260</v>
      </c>
      <c r="AKJ40" s="1" t="s">
        <v>262</v>
      </c>
      <c r="AKK40" s="1" t="s">
        <v>260</v>
      </c>
      <c r="AKL40" s="1" t="s">
        <v>260</v>
      </c>
      <c r="AKM40" s="1" t="s">
        <v>260</v>
      </c>
      <c r="AKN40" s="1" t="s">
        <v>260</v>
      </c>
      <c r="AKO40" s="1" t="s">
        <v>260</v>
      </c>
      <c r="AKP40" s="1" t="s">
        <v>260</v>
      </c>
      <c r="AKQ40" s="1" t="s">
        <v>260</v>
      </c>
      <c r="AKR40" s="1" t="s">
        <v>263</v>
      </c>
      <c r="AKS40" s="1" t="s">
        <v>260</v>
      </c>
      <c r="AKT40" s="1" t="s">
        <v>260</v>
      </c>
      <c r="AKU40" s="1" t="s">
        <v>260</v>
      </c>
      <c r="AKV40" s="1" t="s">
        <v>260</v>
      </c>
      <c r="AKW40" s="1" t="s">
        <v>260</v>
      </c>
      <c r="AKX40" s="1" t="s">
        <v>260</v>
      </c>
      <c r="AKY40" s="1" t="s">
        <v>260</v>
      </c>
      <c r="AKZ40" s="1" t="s">
        <v>260</v>
      </c>
      <c r="ALA40" s="1" t="s">
        <v>260</v>
      </c>
      <c r="ALB40" s="1" t="s">
        <v>260</v>
      </c>
      <c r="ALC40" s="1" t="s">
        <v>260</v>
      </c>
      <c r="ALD40" s="1" t="s">
        <v>260</v>
      </c>
      <c r="ALE40" s="1" t="s">
        <v>260</v>
      </c>
      <c r="ALF40" s="1" t="s">
        <v>260</v>
      </c>
      <c r="ALG40" s="1" t="s">
        <v>260</v>
      </c>
      <c r="ALH40" s="1" t="s">
        <v>260</v>
      </c>
      <c r="ALI40" s="1" t="s">
        <v>260</v>
      </c>
      <c r="ALJ40" s="1" t="s">
        <v>260</v>
      </c>
      <c r="ALK40" s="1" t="s">
        <v>260</v>
      </c>
      <c r="ALL40" s="1" t="s">
        <v>260</v>
      </c>
      <c r="ALN40" s="11" t="e">
        <v>#DIV/0!</v>
      </c>
      <c r="ALO40" s="28">
        <v>240000</v>
      </c>
      <c r="ALU40" s="60"/>
      <c r="ALV40" s="1">
        <v>1</v>
      </c>
      <c r="ALY40" s="1">
        <v>1</v>
      </c>
      <c r="AMD40" s="1">
        <v>1</v>
      </c>
      <c r="AMJ40" s="403"/>
    </row>
    <row r="41" spans="1:1024" s="1" customFormat="1" ht="15" customHeight="1" x14ac:dyDescent="0.25">
      <c r="A41" s="268"/>
      <c r="B41" s="113">
        <v>195</v>
      </c>
      <c r="C41" s="473" t="s">
        <v>810</v>
      </c>
      <c r="D41" s="304" t="s">
        <v>866</v>
      </c>
      <c r="E41" s="1">
        <v>2005</v>
      </c>
      <c r="F41" s="1">
        <v>1</v>
      </c>
      <c r="G41" s="1">
        <v>1</v>
      </c>
      <c r="J41" s="1">
        <v>1</v>
      </c>
      <c r="K41" s="1">
        <v>1998</v>
      </c>
      <c r="L41" s="1">
        <v>2001</v>
      </c>
      <c r="M41" s="1">
        <v>1</v>
      </c>
      <c r="AB41" s="1">
        <v>1</v>
      </c>
      <c r="AC41" s="1">
        <v>1</v>
      </c>
      <c r="AD41" s="1">
        <v>1</v>
      </c>
      <c r="AE41" s="1">
        <v>1</v>
      </c>
      <c r="AW41" s="1">
        <v>1</v>
      </c>
      <c r="AY41" s="1">
        <v>1</v>
      </c>
      <c r="BA41" s="1">
        <v>1</v>
      </c>
      <c r="BB41" s="1">
        <v>13</v>
      </c>
      <c r="BE41" s="1">
        <v>1</v>
      </c>
      <c r="BG41" s="1">
        <v>3</v>
      </c>
      <c r="CG41" s="1">
        <v>1</v>
      </c>
      <c r="CH41" s="246"/>
      <c r="CP41" s="1">
        <v>0</v>
      </c>
      <c r="CS41" s="1">
        <v>0</v>
      </c>
      <c r="DO41" s="1">
        <v>0</v>
      </c>
      <c r="DX41" s="1">
        <v>0</v>
      </c>
      <c r="EE41" s="1">
        <v>0</v>
      </c>
      <c r="EH41" s="1">
        <v>0</v>
      </c>
      <c r="FF41" s="116"/>
      <c r="GP41" s="1">
        <v>0</v>
      </c>
      <c r="GY41" s="1">
        <v>0</v>
      </c>
      <c r="HC41" s="1">
        <v>0</v>
      </c>
      <c r="HS41" s="1">
        <v>0</v>
      </c>
      <c r="HX41" s="1">
        <v>0</v>
      </c>
      <c r="ID41" s="1">
        <v>0</v>
      </c>
      <c r="IN41" s="1">
        <v>0</v>
      </c>
      <c r="IW41" s="1">
        <v>0</v>
      </c>
      <c r="IZ41" s="1">
        <v>0</v>
      </c>
      <c r="JJ41" s="1">
        <v>0</v>
      </c>
      <c r="JV41" s="1">
        <v>0</v>
      </c>
      <c r="KB41" s="1">
        <v>0</v>
      </c>
      <c r="LG41" s="1">
        <v>0</v>
      </c>
      <c r="LT41" s="1">
        <v>0</v>
      </c>
      <c r="MA41" s="1">
        <v>0</v>
      </c>
      <c r="MF41" s="1">
        <v>0</v>
      </c>
      <c r="MM41" s="1">
        <v>0</v>
      </c>
      <c r="MS41" s="1">
        <v>0</v>
      </c>
      <c r="MU41" s="115"/>
      <c r="OI41" s="120"/>
      <c r="PD41" s="1">
        <v>0</v>
      </c>
      <c r="QF41" s="1">
        <v>0</v>
      </c>
      <c r="QY41" s="1">
        <v>0</v>
      </c>
      <c r="RK41" s="1">
        <v>0</v>
      </c>
      <c r="SA41" s="1">
        <v>0</v>
      </c>
      <c r="SG41" s="1">
        <v>0</v>
      </c>
      <c r="SO41" s="1">
        <v>0</v>
      </c>
      <c r="TB41" s="1">
        <v>0</v>
      </c>
      <c r="TS41" s="1">
        <v>0</v>
      </c>
      <c r="UD41" s="1">
        <v>0</v>
      </c>
      <c r="UG41" s="1">
        <v>0</v>
      </c>
      <c r="UQ41" s="1">
        <v>0</v>
      </c>
      <c r="VA41" s="1">
        <v>0</v>
      </c>
      <c r="VG41" s="1">
        <v>0</v>
      </c>
      <c r="WY41" s="1">
        <v>0</v>
      </c>
      <c r="XB41" s="1">
        <v>0</v>
      </c>
      <c r="XG41" s="1">
        <v>0</v>
      </c>
      <c r="XK41" s="108"/>
      <c r="XL41" s="1">
        <v>0</v>
      </c>
      <c r="XM41" s="1">
        <v>0</v>
      </c>
      <c r="XN41" s="1">
        <v>0</v>
      </c>
      <c r="XO41" s="1">
        <v>0</v>
      </c>
      <c r="XP41" s="1">
        <v>0</v>
      </c>
      <c r="XQ41" s="1">
        <v>0</v>
      </c>
      <c r="XR41" s="1">
        <v>0</v>
      </c>
      <c r="XS41" s="1">
        <v>0</v>
      </c>
      <c r="XT41" s="1">
        <v>0</v>
      </c>
      <c r="XU41" s="1">
        <v>0</v>
      </c>
      <c r="XV41" s="1">
        <v>0</v>
      </c>
      <c r="XW41" s="1">
        <v>0</v>
      </c>
      <c r="XX41" s="1">
        <v>0</v>
      </c>
      <c r="XY41" s="1">
        <v>0</v>
      </c>
      <c r="XZ41" s="1">
        <v>0</v>
      </c>
      <c r="YA41" s="1">
        <v>0</v>
      </c>
      <c r="YB41" s="1">
        <v>0</v>
      </c>
      <c r="YC41" s="1">
        <v>0</v>
      </c>
      <c r="YD41" s="132"/>
      <c r="YE41" s="133"/>
      <c r="YF41" s="133" t="e">
        <v>#DIV/0!</v>
      </c>
      <c r="YG41" s="130"/>
      <c r="YH41" s="130" t="e">
        <v>#DIV/0!</v>
      </c>
      <c r="YI41" s="129"/>
      <c r="YJ41" s="128" t="e">
        <v>#DIV/0!</v>
      </c>
      <c r="YK41" s="177"/>
      <c r="YL41">
        <v>1</v>
      </c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>
        <v>0</v>
      </c>
      <c r="ACD41" s="25" t="e">
        <v>#DIV/0!</v>
      </c>
      <c r="ACE41" s="11">
        <v>0</v>
      </c>
      <c r="ACF41" s="11" t="e">
        <v>#DIV/0!</v>
      </c>
      <c r="ACG41" s="1">
        <v>5</v>
      </c>
      <c r="ACH41" s="1">
        <v>1</v>
      </c>
      <c r="ACI41" s="11">
        <v>83000</v>
      </c>
      <c r="ACJ41" s="45">
        <v>1</v>
      </c>
      <c r="ACK41" s="13">
        <v>83000</v>
      </c>
      <c r="ACL41">
        <v>1</v>
      </c>
      <c r="ACM41" s="25">
        <v>83000</v>
      </c>
      <c r="ACN41" s="11">
        <v>83000</v>
      </c>
      <c r="ACO41" s="65"/>
      <c r="ACR41" s="39" t="s">
        <v>407</v>
      </c>
      <c r="ACZ41" s="1" t="s">
        <v>259</v>
      </c>
      <c r="ADD41" s="1" t="s">
        <v>189</v>
      </c>
      <c r="ADL41" s="1">
        <v>1</v>
      </c>
      <c r="ADU41" s="1">
        <v>4</v>
      </c>
      <c r="ADV41" s="457"/>
      <c r="AEE41" s="1">
        <v>0</v>
      </c>
      <c r="AFN41" s="1">
        <v>1</v>
      </c>
      <c r="AGL41" s="1">
        <v>83000</v>
      </c>
      <c r="AGM41" s="11">
        <v>0</v>
      </c>
      <c r="AHJ41" s="1">
        <v>83000</v>
      </c>
      <c r="AIK41" s="1">
        <v>1</v>
      </c>
      <c r="AIL41" s="1">
        <v>1</v>
      </c>
      <c r="AIY41" s="11"/>
      <c r="AIZ41" s="11"/>
      <c r="AJB41" s="11"/>
      <c r="AJC41" s="1">
        <v>83000</v>
      </c>
      <c r="AJD41" s="1">
        <v>1</v>
      </c>
      <c r="AJE41" s="1">
        <v>1</v>
      </c>
      <c r="AJF41" s="435">
        <v>100</v>
      </c>
      <c r="AJG41" s="45"/>
      <c r="AJH41" s="381">
        <v>83000</v>
      </c>
      <c r="AJI41" s="11" t="e">
        <v>#DIV/0!</v>
      </c>
      <c r="AJJ41" s="60"/>
      <c r="AJK41" s="12"/>
      <c r="AJW41" s="1">
        <v>0</v>
      </c>
      <c r="AJZ41" s="1">
        <v>0</v>
      </c>
      <c r="AKA41" s="60"/>
      <c r="AKB41" s="1" t="s">
        <v>308</v>
      </c>
      <c r="AKC41" s="1" t="s">
        <v>342</v>
      </c>
      <c r="AKD41" s="1" t="s">
        <v>181</v>
      </c>
      <c r="AKE41" s="1" t="s">
        <v>260</v>
      </c>
      <c r="AKF41" s="1" t="s">
        <v>260</v>
      </c>
      <c r="AKG41" s="1" t="s">
        <v>260</v>
      </c>
      <c r="AKH41" s="1" t="s">
        <v>260</v>
      </c>
      <c r="AKI41" s="1" t="s">
        <v>260</v>
      </c>
      <c r="AKJ41" s="1" t="s">
        <v>262</v>
      </c>
      <c r="AKK41" s="1" t="s">
        <v>260</v>
      </c>
      <c r="AKL41" s="1" t="s">
        <v>260</v>
      </c>
      <c r="AKM41" s="1" t="s">
        <v>260</v>
      </c>
      <c r="AKN41" s="1" t="s">
        <v>260</v>
      </c>
      <c r="AKO41" s="1" t="s">
        <v>260</v>
      </c>
      <c r="AKP41" s="1" t="s">
        <v>260</v>
      </c>
      <c r="AKQ41" s="1" t="s">
        <v>260</v>
      </c>
      <c r="AKR41" s="1" t="s">
        <v>263</v>
      </c>
      <c r="AKS41" s="1" t="s">
        <v>260</v>
      </c>
      <c r="AKT41" s="1" t="s">
        <v>260</v>
      </c>
      <c r="AKU41" s="1" t="s">
        <v>260</v>
      </c>
      <c r="AKV41" s="1" t="s">
        <v>260</v>
      </c>
      <c r="AKW41" s="1" t="s">
        <v>260</v>
      </c>
      <c r="AKX41" s="1" t="s">
        <v>260</v>
      </c>
      <c r="AKY41" s="1" t="s">
        <v>260</v>
      </c>
      <c r="AKZ41" s="1" t="s">
        <v>260</v>
      </c>
      <c r="ALA41" s="1" t="s">
        <v>260</v>
      </c>
      <c r="ALB41" s="1" t="s">
        <v>260</v>
      </c>
      <c r="ALC41" s="1" t="s">
        <v>260</v>
      </c>
      <c r="ALD41" s="1" t="s">
        <v>260</v>
      </c>
      <c r="ALE41" s="1" t="s">
        <v>260</v>
      </c>
      <c r="ALF41" s="1" t="s">
        <v>260</v>
      </c>
      <c r="ALG41" s="1" t="s">
        <v>260</v>
      </c>
      <c r="ALH41" s="1" t="s">
        <v>260</v>
      </c>
      <c r="ALI41" s="1" t="s">
        <v>260</v>
      </c>
      <c r="ALJ41" s="1" t="s">
        <v>260</v>
      </c>
      <c r="ALK41" s="1" t="s">
        <v>260</v>
      </c>
      <c r="ALL41" s="1" t="s">
        <v>260</v>
      </c>
      <c r="ALM41" s="1">
        <v>3</v>
      </c>
      <c r="ALN41" s="11">
        <v>27666.666666666668</v>
      </c>
      <c r="ALO41" s="28">
        <v>83000</v>
      </c>
      <c r="ALP41" s="1">
        <v>1</v>
      </c>
      <c r="ALQ41" s="1">
        <v>2</v>
      </c>
      <c r="ALU41" s="60"/>
      <c r="ALV41" s="1">
        <v>1</v>
      </c>
      <c r="AMD41" s="1">
        <v>1</v>
      </c>
      <c r="AMJ41" s="403"/>
    </row>
    <row r="42" spans="1:1024" s="1" customFormat="1" ht="15" customHeight="1" x14ac:dyDescent="0.25">
      <c r="A42" s="268"/>
      <c r="B42" s="113">
        <v>198</v>
      </c>
      <c r="C42" s="473" t="s">
        <v>810</v>
      </c>
      <c r="D42" s="304" t="s">
        <v>870</v>
      </c>
      <c r="E42" s="1">
        <v>2005</v>
      </c>
      <c r="F42" s="1">
        <v>1</v>
      </c>
      <c r="G42" s="1">
        <v>1</v>
      </c>
      <c r="J42" s="1">
        <v>1</v>
      </c>
      <c r="K42" s="1">
        <v>2001</v>
      </c>
      <c r="L42" s="1">
        <v>2001</v>
      </c>
      <c r="M42" s="1">
        <v>1</v>
      </c>
      <c r="AE42" s="1">
        <v>1</v>
      </c>
      <c r="AW42" s="1">
        <v>1</v>
      </c>
      <c r="AY42" s="1">
        <v>1</v>
      </c>
      <c r="BA42" s="1">
        <v>1</v>
      </c>
      <c r="BB42" s="1">
        <v>13</v>
      </c>
      <c r="BE42" s="1">
        <v>1</v>
      </c>
      <c r="BG42" s="1">
        <v>3</v>
      </c>
      <c r="CG42" s="1">
        <v>1</v>
      </c>
      <c r="CH42" s="246"/>
      <c r="CP42" s="1">
        <v>0</v>
      </c>
      <c r="CS42" s="1">
        <v>0</v>
      </c>
      <c r="DO42" s="1">
        <v>0</v>
      </c>
      <c r="DX42" s="1">
        <v>0</v>
      </c>
      <c r="EE42" s="1">
        <v>0</v>
      </c>
      <c r="EH42" s="1">
        <v>0</v>
      </c>
      <c r="FF42" s="116"/>
      <c r="GP42" s="1">
        <v>0</v>
      </c>
      <c r="GY42" s="1">
        <v>0</v>
      </c>
      <c r="HC42" s="1">
        <v>0</v>
      </c>
      <c r="HI42" s="1">
        <v>1</v>
      </c>
      <c r="HS42" s="1">
        <v>1</v>
      </c>
      <c r="HT42" s="1">
        <v>1</v>
      </c>
      <c r="HX42" s="1">
        <v>0</v>
      </c>
      <c r="ID42" s="1">
        <v>0</v>
      </c>
      <c r="IN42" s="1">
        <v>0</v>
      </c>
      <c r="IW42" s="1">
        <v>0</v>
      </c>
      <c r="IZ42" s="1">
        <v>0</v>
      </c>
      <c r="JJ42" s="1">
        <v>0</v>
      </c>
      <c r="JV42" s="1">
        <v>0</v>
      </c>
      <c r="KB42" s="1">
        <v>0</v>
      </c>
      <c r="LG42" s="1">
        <v>0</v>
      </c>
      <c r="LT42" s="1">
        <v>0</v>
      </c>
      <c r="MA42" s="1">
        <v>0</v>
      </c>
      <c r="MF42" s="1">
        <v>0</v>
      </c>
      <c r="MM42" s="1">
        <v>0</v>
      </c>
      <c r="MS42" s="1">
        <v>0</v>
      </c>
      <c r="MU42" s="115"/>
      <c r="OI42" s="120"/>
      <c r="PD42" s="1">
        <v>0</v>
      </c>
      <c r="QF42" s="1">
        <v>0</v>
      </c>
      <c r="QY42" s="1">
        <v>0</v>
      </c>
      <c r="RK42" s="1">
        <v>0</v>
      </c>
      <c r="SA42" s="1">
        <v>0</v>
      </c>
      <c r="SG42" s="1">
        <v>0</v>
      </c>
      <c r="SO42" s="1">
        <v>0</v>
      </c>
      <c r="TB42" s="1">
        <v>0</v>
      </c>
      <c r="TS42" s="1">
        <v>0</v>
      </c>
      <c r="UD42" s="1">
        <v>0</v>
      </c>
      <c r="UG42" s="1">
        <v>0</v>
      </c>
      <c r="UQ42" s="1">
        <v>0</v>
      </c>
      <c r="VA42" s="1">
        <v>0</v>
      </c>
      <c r="VG42" s="1">
        <v>0</v>
      </c>
      <c r="WY42" s="1">
        <v>0</v>
      </c>
      <c r="XB42" s="1">
        <v>0</v>
      </c>
      <c r="XG42" s="1">
        <v>0</v>
      </c>
      <c r="XI42" s="1">
        <v>1</v>
      </c>
      <c r="XK42" s="108"/>
      <c r="XL42" s="1">
        <v>1</v>
      </c>
      <c r="XM42" s="1">
        <v>0</v>
      </c>
      <c r="XN42" s="1">
        <v>0</v>
      </c>
      <c r="XO42" s="1">
        <v>0</v>
      </c>
      <c r="XP42" s="1">
        <v>0</v>
      </c>
      <c r="XQ42" s="1">
        <v>0</v>
      </c>
      <c r="XR42" s="1">
        <v>0</v>
      </c>
      <c r="XS42" s="1">
        <v>0</v>
      </c>
      <c r="XT42" s="1">
        <v>0</v>
      </c>
      <c r="XU42" s="1">
        <v>0</v>
      </c>
      <c r="XV42" s="1">
        <v>0</v>
      </c>
      <c r="XW42" s="1">
        <v>0</v>
      </c>
      <c r="XX42" s="1">
        <v>0</v>
      </c>
      <c r="XY42" s="1">
        <v>0</v>
      </c>
      <c r="XZ42" s="1">
        <v>0</v>
      </c>
      <c r="YA42" s="1">
        <v>0</v>
      </c>
      <c r="YB42" s="1">
        <v>0</v>
      </c>
      <c r="YC42" s="1">
        <v>1</v>
      </c>
      <c r="YD42" s="132"/>
      <c r="YE42" s="133">
        <v>2</v>
      </c>
      <c r="YF42" s="133">
        <v>8000</v>
      </c>
      <c r="YG42" s="130">
        <v>1</v>
      </c>
      <c r="YH42" s="130">
        <v>16000</v>
      </c>
      <c r="YI42" s="129">
        <v>2</v>
      </c>
      <c r="YJ42" s="128">
        <v>8000</v>
      </c>
      <c r="YK42" s="177"/>
      <c r="YL42">
        <v>1</v>
      </c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>
        <v>0</v>
      </c>
      <c r="ACD42" s="25" t="e">
        <v>#DIV/0!</v>
      </c>
      <c r="ACE42" s="11">
        <v>2</v>
      </c>
      <c r="ACF42" s="11">
        <v>8000</v>
      </c>
      <c r="ACG42" s="1">
        <v>5</v>
      </c>
      <c r="ACH42" s="1">
        <v>1</v>
      </c>
      <c r="ACI42" s="11">
        <v>16000</v>
      </c>
      <c r="ACJ42" s="45">
        <v>1</v>
      </c>
      <c r="ACK42" s="13">
        <v>16000</v>
      </c>
      <c r="ACL42">
        <v>1</v>
      </c>
      <c r="ACM42" s="25">
        <v>16000</v>
      </c>
      <c r="ACN42" s="11">
        <v>16000</v>
      </c>
      <c r="ACO42" s="65"/>
      <c r="ACR42" s="39" t="s">
        <v>407</v>
      </c>
      <c r="ACZ42" s="1" t="s">
        <v>259</v>
      </c>
      <c r="ADD42" s="1" t="s">
        <v>189</v>
      </c>
      <c r="ADU42" s="1">
        <v>2</v>
      </c>
      <c r="ADV42" s="457"/>
      <c r="AEE42" s="1">
        <v>0</v>
      </c>
      <c r="AFN42" s="1">
        <v>1</v>
      </c>
      <c r="AGL42" s="1">
        <v>16000</v>
      </c>
      <c r="AGM42" s="11">
        <v>0</v>
      </c>
      <c r="AHJ42" s="1">
        <v>16000</v>
      </c>
      <c r="AIK42" s="1">
        <v>1</v>
      </c>
      <c r="AIL42" s="1">
        <v>1</v>
      </c>
      <c r="AIY42" s="11"/>
      <c r="AIZ42" s="11"/>
      <c r="AJB42" s="11"/>
      <c r="AJC42" s="1">
        <v>16000</v>
      </c>
      <c r="AJD42" s="1">
        <v>1</v>
      </c>
      <c r="AJE42" s="1">
        <v>1</v>
      </c>
      <c r="AJF42" s="435">
        <v>100</v>
      </c>
      <c r="AJG42" s="45"/>
      <c r="AJH42" s="381">
        <v>16000</v>
      </c>
      <c r="AJI42" s="11">
        <v>8000</v>
      </c>
      <c r="AJJ42" s="60"/>
      <c r="AJK42" s="12"/>
      <c r="AJW42" s="1">
        <v>0</v>
      </c>
      <c r="AJZ42" s="1">
        <v>0</v>
      </c>
      <c r="AKA42" s="60"/>
      <c r="AKB42" s="1" t="s">
        <v>260</v>
      </c>
      <c r="AKC42" s="1" t="s">
        <v>260</v>
      </c>
      <c r="AKD42" s="1" t="s">
        <v>261</v>
      </c>
      <c r="AKE42" s="1" t="s">
        <v>260</v>
      </c>
      <c r="AKF42" s="1" t="s">
        <v>260</v>
      </c>
      <c r="AKG42" s="1" t="s">
        <v>260</v>
      </c>
      <c r="AKH42" s="1" t="s">
        <v>260</v>
      </c>
      <c r="AKI42" s="1" t="s">
        <v>260</v>
      </c>
      <c r="AKJ42" s="1" t="s">
        <v>262</v>
      </c>
      <c r="AKK42" s="1" t="s">
        <v>260</v>
      </c>
      <c r="AKL42" s="1" t="s">
        <v>260</v>
      </c>
      <c r="AKM42" s="1" t="s">
        <v>260</v>
      </c>
      <c r="AKN42" s="1" t="s">
        <v>260</v>
      </c>
      <c r="AKO42" s="1" t="s">
        <v>260</v>
      </c>
      <c r="AKP42" s="1" t="s">
        <v>260</v>
      </c>
      <c r="AKQ42" s="1" t="s">
        <v>260</v>
      </c>
      <c r="AKR42" s="1" t="s">
        <v>263</v>
      </c>
      <c r="AKS42" s="1" t="s">
        <v>260</v>
      </c>
      <c r="AKT42" s="1" t="s">
        <v>260</v>
      </c>
      <c r="AKU42" s="1" t="s">
        <v>260</v>
      </c>
      <c r="AKV42" s="1" t="s">
        <v>260</v>
      </c>
      <c r="AKW42" s="1" t="s">
        <v>260</v>
      </c>
      <c r="AKX42" s="1" t="s">
        <v>260</v>
      </c>
      <c r="AKY42" s="1" t="s">
        <v>260</v>
      </c>
      <c r="AKZ42" s="1" t="s">
        <v>260</v>
      </c>
      <c r="ALA42" s="1" t="s">
        <v>260</v>
      </c>
      <c r="ALB42" s="1" t="s">
        <v>260</v>
      </c>
      <c r="ALC42" s="1" t="s">
        <v>260</v>
      </c>
      <c r="ALD42" s="1" t="s">
        <v>260</v>
      </c>
      <c r="ALE42" s="1" t="s">
        <v>260</v>
      </c>
      <c r="ALF42" s="1" t="s">
        <v>260</v>
      </c>
      <c r="ALG42" s="1" t="s">
        <v>260</v>
      </c>
      <c r="ALH42" s="1" t="s">
        <v>260</v>
      </c>
      <c r="ALI42" s="1" t="s">
        <v>260</v>
      </c>
      <c r="ALJ42" s="1" t="s">
        <v>260</v>
      </c>
      <c r="ALK42" s="1" t="s">
        <v>260</v>
      </c>
      <c r="ALL42" s="1" t="s">
        <v>260</v>
      </c>
      <c r="ALN42" s="11" t="e">
        <v>#DIV/0!</v>
      </c>
      <c r="ALO42" s="28">
        <v>16000</v>
      </c>
      <c r="ALU42" s="60"/>
      <c r="ALV42" s="1">
        <v>1</v>
      </c>
      <c r="AMD42" s="1">
        <v>1</v>
      </c>
      <c r="AMJ42" s="403"/>
    </row>
    <row r="43" spans="1:1024" s="1" customFormat="1" ht="15" customHeight="1" x14ac:dyDescent="0.25">
      <c r="A43" s="268"/>
      <c r="B43" s="113">
        <v>199</v>
      </c>
      <c r="C43" s="473" t="s">
        <v>810</v>
      </c>
      <c r="D43" s="304" t="s">
        <v>871</v>
      </c>
      <c r="E43" s="1">
        <v>2005</v>
      </c>
      <c r="F43" s="1">
        <v>1</v>
      </c>
      <c r="G43" s="1">
        <v>1</v>
      </c>
      <c r="J43" s="1">
        <v>1</v>
      </c>
      <c r="K43" s="1">
        <v>1997</v>
      </c>
      <c r="L43" s="1">
        <v>2001</v>
      </c>
      <c r="M43" s="1">
        <v>1</v>
      </c>
      <c r="AA43" s="1">
        <v>1</v>
      </c>
      <c r="AB43" s="1">
        <v>1</v>
      </c>
      <c r="AC43" s="1">
        <v>1</v>
      </c>
      <c r="AD43" s="1">
        <v>1</v>
      </c>
      <c r="AE43" s="1">
        <v>1</v>
      </c>
      <c r="AW43" s="1">
        <v>1</v>
      </c>
      <c r="AY43" s="1">
        <v>1</v>
      </c>
      <c r="BA43" s="1">
        <v>1</v>
      </c>
      <c r="BB43" s="1">
        <v>13</v>
      </c>
      <c r="BE43" s="1">
        <v>1</v>
      </c>
      <c r="BG43" s="1">
        <v>3</v>
      </c>
      <c r="CG43" s="1">
        <v>1</v>
      </c>
      <c r="CH43" s="246"/>
      <c r="CP43" s="1">
        <v>0</v>
      </c>
      <c r="CS43" s="1">
        <v>0</v>
      </c>
      <c r="DO43" s="1">
        <v>0</v>
      </c>
      <c r="DX43" s="1">
        <v>0</v>
      </c>
      <c r="EE43" s="1">
        <v>0</v>
      </c>
      <c r="EH43" s="1">
        <v>0</v>
      </c>
      <c r="FF43" s="116"/>
      <c r="GP43" s="1">
        <v>0</v>
      </c>
      <c r="GY43" s="1">
        <v>0</v>
      </c>
      <c r="HC43" s="1">
        <v>0</v>
      </c>
      <c r="HS43" s="1">
        <v>0</v>
      </c>
      <c r="HX43" s="1">
        <v>0</v>
      </c>
      <c r="ID43" s="1">
        <v>0</v>
      </c>
      <c r="IN43" s="1">
        <v>0</v>
      </c>
      <c r="IW43" s="1">
        <v>0</v>
      </c>
      <c r="IZ43" s="1">
        <v>0</v>
      </c>
      <c r="JJ43" s="1">
        <v>0</v>
      </c>
      <c r="JV43" s="1">
        <v>0</v>
      </c>
      <c r="KB43" s="1">
        <v>0</v>
      </c>
      <c r="LG43" s="1">
        <v>0</v>
      </c>
      <c r="LT43" s="1">
        <v>0</v>
      </c>
      <c r="MA43" s="1">
        <v>0</v>
      </c>
      <c r="MF43" s="1">
        <v>0</v>
      </c>
      <c r="MM43" s="1">
        <v>0</v>
      </c>
      <c r="MS43" s="1">
        <v>0</v>
      </c>
      <c r="MU43" s="115"/>
      <c r="OI43" s="120"/>
      <c r="PD43" s="1">
        <v>0</v>
      </c>
      <c r="QF43" s="1">
        <v>0</v>
      </c>
      <c r="QY43" s="1">
        <v>0</v>
      </c>
      <c r="RK43" s="1">
        <v>0</v>
      </c>
      <c r="SA43" s="1">
        <v>0</v>
      </c>
      <c r="SG43" s="1">
        <v>0</v>
      </c>
      <c r="SO43" s="1">
        <v>0</v>
      </c>
      <c r="TB43" s="1">
        <v>0</v>
      </c>
      <c r="TS43" s="1">
        <v>0</v>
      </c>
      <c r="UD43" s="1">
        <v>0</v>
      </c>
      <c r="UG43" s="1">
        <v>0</v>
      </c>
      <c r="UQ43" s="1">
        <v>0</v>
      </c>
      <c r="VA43" s="1">
        <v>0</v>
      </c>
      <c r="VG43" s="1">
        <v>0</v>
      </c>
      <c r="WY43" s="1">
        <v>0</v>
      </c>
      <c r="XB43" s="1">
        <v>0</v>
      </c>
      <c r="XG43" s="1">
        <v>0</v>
      </c>
      <c r="XI43" s="1">
        <v>1</v>
      </c>
      <c r="XK43" s="108"/>
      <c r="XL43" s="1">
        <v>0</v>
      </c>
      <c r="XM43" s="1">
        <v>0</v>
      </c>
      <c r="XN43" s="1">
        <v>0</v>
      </c>
      <c r="XO43" s="1">
        <v>0</v>
      </c>
      <c r="XP43" s="1">
        <v>0</v>
      </c>
      <c r="XQ43" s="1">
        <v>0</v>
      </c>
      <c r="XR43" s="1">
        <v>0</v>
      </c>
      <c r="XS43" s="1">
        <v>0</v>
      </c>
      <c r="XT43" s="1">
        <v>0</v>
      </c>
      <c r="XU43" s="1">
        <v>0</v>
      </c>
      <c r="XV43" s="1">
        <v>0</v>
      </c>
      <c r="XW43" s="1">
        <v>0</v>
      </c>
      <c r="XX43" s="1">
        <v>0</v>
      </c>
      <c r="XY43" s="1">
        <v>0</v>
      </c>
      <c r="XZ43" s="1">
        <v>0</v>
      </c>
      <c r="YA43" s="1">
        <v>0</v>
      </c>
      <c r="YB43" s="1">
        <v>0</v>
      </c>
      <c r="YC43" s="1">
        <v>1</v>
      </c>
      <c r="YD43" s="132"/>
      <c r="YE43" s="133">
        <v>1</v>
      </c>
      <c r="YF43" s="133">
        <v>27000</v>
      </c>
      <c r="YG43" s="130">
        <v>1</v>
      </c>
      <c r="YH43" s="130">
        <v>27000</v>
      </c>
      <c r="YI43" s="129">
        <v>1</v>
      </c>
      <c r="YJ43" s="128">
        <v>27000</v>
      </c>
      <c r="YK43" s="177"/>
      <c r="YL43">
        <v>1</v>
      </c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>
        <v>0</v>
      </c>
      <c r="ACD43" s="25" t="e">
        <v>#DIV/0!</v>
      </c>
      <c r="ACE43" s="11">
        <v>1</v>
      </c>
      <c r="ACF43" s="11">
        <v>27000</v>
      </c>
      <c r="ACG43" s="1">
        <v>5</v>
      </c>
      <c r="ACH43" s="1">
        <v>1</v>
      </c>
      <c r="ACI43" s="11">
        <v>27000</v>
      </c>
      <c r="ACJ43" s="45">
        <v>1</v>
      </c>
      <c r="ACK43" s="13">
        <v>27000</v>
      </c>
      <c r="ACL43">
        <v>1</v>
      </c>
      <c r="ACM43" s="25">
        <v>27000</v>
      </c>
      <c r="ACN43" s="11">
        <v>27000</v>
      </c>
      <c r="ACO43" s="65"/>
      <c r="ACR43" s="39" t="s">
        <v>407</v>
      </c>
      <c r="ACZ43" s="1" t="s">
        <v>259</v>
      </c>
      <c r="ADD43" s="1" t="s">
        <v>189</v>
      </c>
      <c r="ADU43" s="1">
        <v>2</v>
      </c>
      <c r="ADV43" s="457"/>
      <c r="AEE43" s="1">
        <v>0</v>
      </c>
      <c r="AFN43" s="1">
        <v>1</v>
      </c>
      <c r="AGL43" s="1">
        <v>27000</v>
      </c>
      <c r="AGM43" s="11">
        <v>0</v>
      </c>
      <c r="AHJ43" s="1">
        <v>27000</v>
      </c>
      <c r="AIK43" s="1">
        <v>1</v>
      </c>
      <c r="AIL43" s="1">
        <v>1</v>
      </c>
      <c r="AIY43" s="11"/>
      <c r="AIZ43" s="11"/>
      <c r="AJB43" s="11"/>
      <c r="AJC43" s="1">
        <v>27000</v>
      </c>
      <c r="AJD43" s="1">
        <v>1</v>
      </c>
      <c r="AJE43" s="1">
        <v>1</v>
      </c>
      <c r="AJF43" s="435">
        <v>100</v>
      </c>
      <c r="AJG43" s="45"/>
      <c r="AJH43" s="381">
        <v>27000</v>
      </c>
      <c r="AJI43" s="11">
        <v>27000</v>
      </c>
      <c r="AJJ43" s="60"/>
      <c r="AJK43" s="12"/>
      <c r="AJW43" s="1">
        <v>0</v>
      </c>
      <c r="AJZ43" s="1">
        <v>0</v>
      </c>
      <c r="AKA43" s="60"/>
      <c r="AKB43" s="1" t="s">
        <v>260</v>
      </c>
      <c r="AKC43" s="1" t="s">
        <v>260</v>
      </c>
      <c r="AKD43" s="1" t="s">
        <v>261</v>
      </c>
      <c r="AKE43" s="1" t="s">
        <v>260</v>
      </c>
      <c r="AKF43" s="1" t="s">
        <v>260</v>
      </c>
      <c r="AKG43" s="1" t="s">
        <v>260</v>
      </c>
      <c r="AKH43" s="1" t="s">
        <v>260</v>
      </c>
      <c r="AKI43" s="1" t="s">
        <v>260</v>
      </c>
      <c r="AKJ43" s="1" t="s">
        <v>262</v>
      </c>
      <c r="AKK43" s="1" t="s">
        <v>260</v>
      </c>
      <c r="AKL43" s="1" t="s">
        <v>260</v>
      </c>
      <c r="AKM43" s="1" t="s">
        <v>260</v>
      </c>
      <c r="AKN43" s="1" t="s">
        <v>260</v>
      </c>
      <c r="AKO43" s="1" t="s">
        <v>260</v>
      </c>
      <c r="AKP43" s="1" t="s">
        <v>260</v>
      </c>
      <c r="AKQ43" s="1" t="s">
        <v>260</v>
      </c>
      <c r="AKR43" s="1" t="s">
        <v>263</v>
      </c>
      <c r="AKS43" s="1" t="s">
        <v>260</v>
      </c>
      <c r="AKT43" s="1" t="s">
        <v>260</v>
      </c>
      <c r="AKU43" s="1" t="s">
        <v>260</v>
      </c>
      <c r="AKV43" s="1" t="s">
        <v>260</v>
      </c>
      <c r="AKW43" s="1" t="s">
        <v>260</v>
      </c>
      <c r="AKX43" s="1" t="s">
        <v>260</v>
      </c>
      <c r="AKY43" s="1" t="s">
        <v>260</v>
      </c>
      <c r="AKZ43" s="1" t="s">
        <v>260</v>
      </c>
      <c r="ALA43" s="1" t="s">
        <v>260</v>
      </c>
      <c r="ALB43" s="1" t="s">
        <v>260</v>
      </c>
      <c r="ALC43" s="1" t="s">
        <v>260</v>
      </c>
      <c r="ALD43" s="1" t="s">
        <v>260</v>
      </c>
      <c r="ALE43" s="1" t="s">
        <v>260</v>
      </c>
      <c r="ALF43" s="1" t="s">
        <v>260</v>
      </c>
      <c r="ALG43" s="1" t="s">
        <v>260</v>
      </c>
      <c r="ALH43" s="1" t="s">
        <v>260</v>
      </c>
      <c r="ALI43" s="1" t="s">
        <v>260</v>
      </c>
      <c r="ALJ43" s="1" t="s">
        <v>260</v>
      </c>
      <c r="ALK43" s="1" t="s">
        <v>260</v>
      </c>
      <c r="ALL43" s="1" t="s">
        <v>260</v>
      </c>
      <c r="ALN43" s="11" t="e">
        <v>#DIV/0!</v>
      </c>
      <c r="ALO43" s="28">
        <v>27000</v>
      </c>
      <c r="ALU43" s="60"/>
      <c r="ALV43" s="1">
        <v>1</v>
      </c>
      <c r="AMD43" s="1">
        <v>1</v>
      </c>
      <c r="AMJ43" s="403"/>
    </row>
    <row r="44" spans="1:1024" s="1" customFormat="1" ht="15" customHeight="1" x14ac:dyDescent="0.25">
      <c r="A44" s="268"/>
      <c r="B44" s="113">
        <v>200</v>
      </c>
      <c r="C44" s="473" t="s">
        <v>810</v>
      </c>
      <c r="D44" s="304" t="s">
        <v>872</v>
      </c>
      <c r="E44" s="1">
        <v>2005</v>
      </c>
      <c r="F44" s="1">
        <v>1</v>
      </c>
      <c r="G44" s="1">
        <v>1</v>
      </c>
      <c r="J44" s="1">
        <v>1</v>
      </c>
      <c r="K44" s="1">
        <v>1999</v>
      </c>
      <c r="L44" s="1">
        <v>2002</v>
      </c>
      <c r="M44" s="1">
        <v>1</v>
      </c>
      <c r="AC44" s="1">
        <v>1</v>
      </c>
      <c r="AD44" s="1">
        <v>1</v>
      </c>
      <c r="AE44" s="1">
        <v>1</v>
      </c>
      <c r="AF44" s="1">
        <v>1</v>
      </c>
      <c r="AW44" s="1">
        <v>1</v>
      </c>
      <c r="AY44" s="1">
        <v>1</v>
      </c>
      <c r="BA44" s="1">
        <v>1</v>
      </c>
      <c r="BB44" s="1">
        <v>13</v>
      </c>
      <c r="BE44" s="1">
        <v>1</v>
      </c>
      <c r="BG44" s="1">
        <v>3</v>
      </c>
      <c r="CG44" s="1">
        <v>1</v>
      </c>
      <c r="CH44" s="246"/>
      <c r="CP44" s="1">
        <v>0</v>
      </c>
      <c r="CS44" s="1">
        <v>0</v>
      </c>
      <c r="DO44" s="1">
        <v>0</v>
      </c>
      <c r="DX44" s="1">
        <v>0</v>
      </c>
      <c r="EE44" s="1">
        <v>0</v>
      </c>
      <c r="EH44" s="1">
        <v>0</v>
      </c>
      <c r="FF44" s="116"/>
      <c r="GP44" s="1">
        <v>0</v>
      </c>
      <c r="GY44" s="1">
        <v>0</v>
      </c>
      <c r="HC44" s="1">
        <v>0</v>
      </c>
      <c r="HS44" s="1">
        <v>0</v>
      </c>
      <c r="HX44" s="1">
        <v>0</v>
      </c>
      <c r="ID44" s="1">
        <v>0</v>
      </c>
      <c r="IN44" s="1">
        <v>0</v>
      </c>
      <c r="IW44" s="1">
        <v>0</v>
      </c>
      <c r="IZ44" s="1">
        <v>0</v>
      </c>
      <c r="JJ44" s="1">
        <v>0</v>
      </c>
      <c r="JV44" s="1">
        <v>0</v>
      </c>
      <c r="KB44" s="1">
        <v>0</v>
      </c>
      <c r="LG44" s="1">
        <v>0</v>
      </c>
      <c r="LT44" s="1">
        <v>0</v>
      </c>
      <c r="MA44" s="1">
        <v>0</v>
      </c>
      <c r="MF44" s="1">
        <v>0</v>
      </c>
      <c r="MM44" s="1">
        <v>0</v>
      </c>
      <c r="MS44" s="1">
        <v>0</v>
      </c>
      <c r="MU44" s="115"/>
      <c r="OI44" s="120"/>
      <c r="PD44" s="1">
        <v>0</v>
      </c>
      <c r="QF44" s="1">
        <v>0</v>
      </c>
      <c r="QY44" s="1">
        <v>0</v>
      </c>
      <c r="RK44" s="1">
        <v>0</v>
      </c>
      <c r="SA44" s="1">
        <v>0</v>
      </c>
      <c r="SG44" s="1">
        <v>0</v>
      </c>
      <c r="SO44" s="1">
        <v>0</v>
      </c>
      <c r="TB44" s="1">
        <v>0</v>
      </c>
      <c r="TS44" s="1">
        <v>0</v>
      </c>
      <c r="UD44" s="1">
        <v>0</v>
      </c>
      <c r="UG44" s="1">
        <v>0</v>
      </c>
      <c r="UQ44" s="1">
        <v>0</v>
      </c>
      <c r="VA44" s="1">
        <v>0</v>
      </c>
      <c r="VG44" s="1">
        <v>0</v>
      </c>
      <c r="WY44" s="1">
        <v>0</v>
      </c>
      <c r="XB44" s="1">
        <v>0</v>
      </c>
      <c r="XG44" s="1">
        <v>0</v>
      </c>
      <c r="XI44" s="1">
        <v>1</v>
      </c>
      <c r="XK44" s="108"/>
      <c r="XL44" s="1">
        <v>0</v>
      </c>
      <c r="XM44" s="1">
        <v>0</v>
      </c>
      <c r="XN44" s="1">
        <v>0</v>
      </c>
      <c r="XO44" s="1">
        <v>0</v>
      </c>
      <c r="XP44" s="1">
        <v>0</v>
      </c>
      <c r="XQ44" s="1">
        <v>0</v>
      </c>
      <c r="XR44" s="1">
        <v>0</v>
      </c>
      <c r="XS44" s="1">
        <v>0</v>
      </c>
      <c r="XT44" s="1">
        <v>0</v>
      </c>
      <c r="XU44" s="1">
        <v>0</v>
      </c>
      <c r="XV44" s="1">
        <v>0</v>
      </c>
      <c r="XW44" s="1">
        <v>0</v>
      </c>
      <c r="XX44" s="1">
        <v>0</v>
      </c>
      <c r="XY44" s="1">
        <v>0</v>
      </c>
      <c r="XZ44" s="1">
        <v>0</v>
      </c>
      <c r="YA44" s="1">
        <v>0</v>
      </c>
      <c r="YB44" s="1">
        <v>0</v>
      </c>
      <c r="YC44" s="1">
        <v>1</v>
      </c>
      <c r="YD44" s="132"/>
      <c r="YE44" s="133">
        <v>1</v>
      </c>
      <c r="YF44" s="133">
        <v>55000</v>
      </c>
      <c r="YG44" s="130">
        <v>1</v>
      </c>
      <c r="YH44" s="130">
        <v>55000</v>
      </c>
      <c r="YI44" s="129">
        <v>1</v>
      </c>
      <c r="YJ44" s="128">
        <v>55000</v>
      </c>
      <c r="YK44" s="177"/>
      <c r="YL44">
        <v>1</v>
      </c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>
        <v>0</v>
      </c>
      <c r="ACD44" s="25" t="e">
        <v>#DIV/0!</v>
      </c>
      <c r="ACE44" s="11">
        <v>1</v>
      </c>
      <c r="ACF44" s="11">
        <v>55000</v>
      </c>
      <c r="ACG44" s="1">
        <v>5</v>
      </c>
      <c r="ACH44" s="1">
        <v>1</v>
      </c>
      <c r="ACI44" s="11">
        <v>55000</v>
      </c>
      <c r="ACJ44" s="45">
        <v>1</v>
      </c>
      <c r="ACK44" s="13">
        <v>55000</v>
      </c>
      <c r="ACL44">
        <v>1</v>
      </c>
      <c r="ACM44" s="25">
        <v>55000</v>
      </c>
      <c r="ACN44" s="11">
        <v>55000</v>
      </c>
      <c r="ACO44" s="65"/>
      <c r="ACR44" s="39" t="s">
        <v>407</v>
      </c>
      <c r="ACZ44" s="1" t="s">
        <v>259</v>
      </c>
      <c r="ADD44" s="1" t="s">
        <v>189</v>
      </c>
      <c r="ADU44" s="1">
        <v>2</v>
      </c>
      <c r="ADV44" s="457"/>
      <c r="AEE44" s="1">
        <v>0</v>
      </c>
      <c r="AFN44" s="1">
        <v>1</v>
      </c>
      <c r="AGL44" s="1">
        <v>55000</v>
      </c>
      <c r="AGM44" s="11">
        <v>0</v>
      </c>
      <c r="AHJ44" s="1">
        <v>55000</v>
      </c>
      <c r="AIK44" s="1">
        <v>1</v>
      </c>
      <c r="AIL44" s="1">
        <v>1</v>
      </c>
      <c r="AIY44" s="11"/>
      <c r="AIZ44" s="11"/>
      <c r="AJB44" s="11"/>
      <c r="AJC44" s="1">
        <v>55000</v>
      </c>
      <c r="AJD44" s="1">
        <v>1</v>
      </c>
      <c r="AJE44" s="1">
        <v>1</v>
      </c>
      <c r="AJF44" s="435">
        <v>100</v>
      </c>
      <c r="AJG44" s="45"/>
      <c r="AJH44" s="381">
        <v>55000</v>
      </c>
      <c r="AJI44" s="11">
        <v>55000</v>
      </c>
      <c r="AJJ44" s="60"/>
      <c r="AJK44" s="12"/>
      <c r="AJW44" s="1">
        <v>0</v>
      </c>
      <c r="AJZ44" s="1">
        <v>0</v>
      </c>
      <c r="AKA44" s="60"/>
      <c r="AKB44" s="1" t="s">
        <v>260</v>
      </c>
      <c r="AKC44" s="1" t="s">
        <v>260</v>
      </c>
      <c r="AKD44" s="1" t="s">
        <v>261</v>
      </c>
      <c r="AKE44" s="1" t="s">
        <v>260</v>
      </c>
      <c r="AKF44" s="1" t="s">
        <v>260</v>
      </c>
      <c r="AKG44" s="1" t="s">
        <v>260</v>
      </c>
      <c r="AKH44" s="1" t="s">
        <v>260</v>
      </c>
      <c r="AKI44" s="1" t="s">
        <v>260</v>
      </c>
      <c r="AKJ44" s="1" t="s">
        <v>262</v>
      </c>
      <c r="AKK44" s="1" t="s">
        <v>260</v>
      </c>
      <c r="AKL44" s="1" t="s">
        <v>260</v>
      </c>
      <c r="AKM44" s="1" t="s">
        <v>260</v>
      </c>
      <c r="AKN44" s="1" t="s">
        <v>260</v>
      </c>
      <c r="AKO44" s="1" t="s">
        <v>260</v>
      </c>
      <c r="AKP44" s="1" t="s">
        <v>260</v>
      </c>
      <c r="AKQ44" s="1" t="s">
        <v>260</v>
      </c>
      <c r="AKR44" s="1" t="s">
        <v>263</v>
      </c>
      <c r="AKS44" s="1" t="s">
        <v>260</v>
      </c>
      <c r="AKT44" s="1" t="s">
        <v>260</v>
      </c>
      <c r="AKU44" s="1" t="s">
        <v>260</v>
      </c>
      <c r="AKV44" s="1" t="s">
        <v>260</v>
      </c>
      <c r="AKW44" s="1" t="s">
        <v>260</v>
      </c>
      <c r="AKX44" s="1" t="s">
        <v>260</v>
      </c>
      <c r="AKY44" s="1" t="s">
        <v>260</v>
      </c>
      <c r="AKZ44" s="1" t="s">
        <v>260</v>
      </c>
      <c r="ALA44" s="1" t="s">
        <v>260</v>
      </c>
      <c r="ALB44" s="1" t="s">
        <v>260</v>
      </c>
      <c r="ALC44" s="1" t="s">
        <v>260</v>
      </c>
      <c r="ALD44" s="1" t="s">
        <v>260</v>
      </c>
      <c r="ALE44" s="1" t="s">
        <v>260</v>
      </c>
      <c r="ALF44" s="1" t="s">
        <v>260</v>
      </c>
      <c r="ALG44" s="1" t="s">
        <v>260</v>
      </c>
      <c r="ALH44" s="1" t="s">
        <v>260</v>
      </c>
      <c r="ALI44" s="1" t="s">
        <v>260</v>
      </c>
      <c r="ALJ44" s="1" t="s">
        <v>260</v>
      </c>
      <c r="ALK44" s="1" t="s">
        <v>260</v>
      </c>
      <c r="ALL44" s="1" t="s">
        <v>260</v>
      </c>
      <c r="ALN44" s="11" t="e">
        <v>#DIV/0!</v>
      </c>
      <c r="ALO44" s="28">
        <v>55000</v>
      </c>
      <c r="ALU44" s="60"/>
      <c r="ALV44" s="1">
        <v>1</v>
      </c>
      <c r="AMD44" s="1">
        <v>1</v>
      </c>
      <c r="AMJ44" s="403"/>
    </row>
    <row r="45" spans="1:1024" s="1" customFormat="1" ht="15" customHeight="1" x14ac:dyDescent="0.25">
      <c r="A45" s="268"/>
      <c r="B45" s="113">
        <v>201</v>
      </c>
      <c r="C45" s="473" t="s">
        <v>810</v>
      </c>
      <c r="D45" s="304" t="s">
        <v>873</v>
      </c>
      <c r="E45" s="1">
        <v>2005</v>
      </c>
      <c r="F45" s="1">
        <v>1</v>
      </c>
      <c r="G45" s="1">
        <v>1</v>
      </c>
      <c r="J45" s="1">
        <v>1</v>
      </c>
      <c r="K45" s="1">
        <v>1997</v>
      </c>
      <c r="L45" s="1">
        <v>2000</v>
      </c>
      <c r="M45" s="1">
        <v>1</v>
      </c>
      <c r="AA45" s="1">
        <v>1</v>
      </c>
      <c r="AB45" s="1">
        <v>1</v>
      </c>
      <c r="AC45" s="1">
        <v>1</v>
      </c>
      <c r="AD45" s="1">
        <v>1</v>
      </c>
      <c r="AW45" s="1">
        <v>1</v>
      </c>
      <c r="AY45" s="1">
        <v>1</v>
      </c>
      <c r="BA45" s="1">
        <v>1</v>
      </c>
      <c r="BB45" s="1">
        <v>13</v>
      </c>
      <c r="BE45" s="1">
        <v>1</v>
      </c>
      <c r="CF45" s="1">
        <v>1</v>
      </c>
      <c r="CG45" s="1">
        <v>1</v>
      </c>
      <c r="CH45" s="246"/>
      <c r="CP45" s="1">
        <v>0</v>
      </c>
      <c r="CS45" s="1">
        <v>0</v>
      </c>
      <c r="DO45" s="1">
        <v>0</v>
      </c>
      <c r="DX45" s="1">
        <v>0</v>
      </c>
      <c r="EE45" s="1">
        <v>0</v>
      </c>
      <c r="EH45" s="1">
        <v>0</v>
      </c>
      <c r="FF45" s="116"/>
      <c r="GP45" s="1">
        <v>0</v>
      </c>
      <c r="GY45" s="1">
        <v>0</v>
      </c>
      <c r="HC45" s="1">
        <v>0</v>
      </c>
      <c r="HS45" s="1">
        <v>0</v>
      </c>
      <c r="HX45" s="1">
        <v>0</v>
      </c>
      <c r="ID45" s="1">
        <v>0</v>
      </c>
      <c r="IN45" s="1">
        <v>0</v>
      </c>
      <c r="IW45" s="1">
        <v>0</v>
      </c>
      <c r="IZ45" s="1">
        <v>0</v>
      </c>
      <c r="JJ45" s="1">
        <v>0</v>
      </c>
      <c r="JV45" s="1">
        <v>0</v>
      </c>
      <c r="KB45" s="1">
        <v>0</v>
      </c>
      <c r="LG45" s="1">
        <v>0</v>
      </c>
      <c r="LT45" s="1">
        <v>0</v>
      </c>
      <c r="MA45" s="1">
        <v>0</v>
      </c>
      <c r="MF45" s="1">
        <v>0</v>
      </c>
      <c r="MM45" s="1">
        <v>0</v>
      </c>
      <c r="MS45" s="1">
        <v>0</v>
      </c>
      <c r="MU45" s="115"/>
      <c r="OI45" s="120"/>
      <c r="PD45" s="1">
        <v>0</v>
      </c>
      <c r="QF45" s="1">
        <v>0</v>
      </c>
      <c r="QY45" s="1">
        <v>0</v>
      </c>
      <c r="RK45" s="1">
        <v>0</v>
      </c>
      <c r="SA45" s="1">
        <v>0</v>
      </c>
      <c r="SG45" s="1">
        <v>0</v>
      </c>
      <c r="SO45" s="1">
        <v>0</v>
      </c>
      <c r="TB45" s="1">
        <v>0</v>
      </c>
      <c r="TS45" s="1">
        <v>0</v>
      </c>
      <c r="UD45" s="1">
        <v>0</v>
      </c>
      <c r="UG45" s="1">
        <v>0</v>
      </c>
      <c r="UQ45" s="1">
        <v>0</v>
      </c>
      <c r="VA45" s="1">
        <v>0</v>
      </c>
      <c r="VG45" s="1">
        <v>0</v>
      </c>
      <c r="WY45" s="1">
        <v>0</v>
      </c>
      <c r="XB45" s="1">
        <v>0</v>
      </c>
      <c r="XG45" s="1">
        <v>0</v>
      </c>
      <c r="XI45" s="1">
        <v>1</v>
      </c>
      <c r="XK45" s="108"/>
      <c r="XL45" s="1">
        <v>0</v>
      </c>
      <c r="XM45" s="1">
        <v>0</v>
      </c>
      <c r="XN45" s="1">
        <v>0</v>
      </c>
      <c r="XO45" s="1">
        <v>0</v>
      </c>
      <c r="XP45" s="1">
        <v>0</v>
      </c>
      <c r="XQ45" s="1">
        <v>0</v>
      </c>
      <c r="XR45" s="1">
        <v>0</v>
      </c>
      <c r="XS45" s="1">
        <v>0</v>
      </c>
      <c r="XT45" s="1">
        <v>0</v>
      </c>
      <c r="XU45" s="1">
        <v>0</v>
      </c>
      <c r="XV45" s="1">
        <v>0</v>
      </c>
      <c r="XW45" s="1">
        <v>0</v>
      </c>
      <c r="XX45" s="1">
        <v>0</v>
      </c>
      <c r="XY45" s="1">
        <v>0</v>
      </c>
      <c r="XZ45" s="1">
        <v>0</v>
      </c>
      <c r="YA45" s="1">
        <v>0</v>
      </c>
      <c r="YB45" s="1">
        <v>0</v>
      </c>
      <c r="YC45" s="1">
        <v>1</v>
      </c>
      <c r="YD45" s="132"/>
      <c r="YE45" s="133">
        <v>1</v>
      </c>
      <c r="YF45" s="133">
        <v>72000</v>
      </c>
      <c r="YG45" s="130">
        <v>1</v>
      </c>
      <c r="YH45" s="130">
        <v>72000</v>
      </c>
      <c r="YI45" s="129">
        <v>1</v>
      </c>
      <c r="YJ45" s="128">
        <v>72000</v>
      </c>
      <c r="YK45" s="177"/>
      <c r="YL45">
        <v>1</v>
      </c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>
        <v>0</v>
      </c>
      <c r="ACD45" s="25" t="e">
        <v>#DIV/0!</v>
      </c>
      <c r="ACE45" s="11">
        <v>1</v>
      </c>
      <c r="ACF45" s="11">
        <v>72000</v>
      </c>
      <c r="ACG45" s="1">
        <v>5</v>
      </c>
      <c r="ACH45" s="1">
        <v>1</v>
      </c>
      <c r="ACI45" s="11">
        <v>72000</v>
      </c>
      <c r="ACJ45" s="45">
        <v>1</v>
      </c>
      <c r="ACK45" s="13">
        <v>72000</v>
      </c>
      <c r="ACL45">
        <v>1</v>
      </c>
      <c r="ACM45" s="25">
        <v>72000</v>
      </c>
      <c r="ACN45" s="11">
        <v>72000</v>
      </c>
      <c r="ACO45" s="65"/>
      <c r="ACR45" s="39" t="s">
        <v>407</v>
      </c>
      <c r="ACZ45" s="1" t="s">
        <v>259</v>
      </c>
      <c r="ADD45" s="1" t="s">
        <v>189</v>
      </c>
      <c r="ADU45" s="1">
        <v>2</v>
      </c>
      <c r="ADV45" s="457"/>
      <c r="AEE45" s="1">
        <v>0</v>
      </c>
      <c r="AFN45" s="1">
        <v>1</v>
      </c>
      <c r="AGL45" s="1">
        <v>72000</v>
      </c>
      <c r="AGM45" s="11">
        <v>0</v>
      </c>
      <c r="AHJ45" s="1">
        <v>72000</v>
      </c>
      <c r="AIK45" s="1">
        <v>1</v>
      </c>
      <c r="AIL45" s="1">
        <v>1</v>
      </c>
      <c r="AIY45" s="11"/>
      <c r="AIZ45" s="11"/>
      <c r="AJB45" s="11"/>
      <c r="AJC45" s="1">
        <v>72000</v>
      </c>
      <c r="AJD45" s="1">
        <v>1</v>
      </c>
      <c r="AJE45" s="1">
        <v>1</v>
      </c>
      <c r="AJF45" s="435">
        <v>100</v>
      </c>
      <c r="AJG45" s="45"/>
      <c r="AJH45" s="381">
        <v>72000</v>
      </c>
      <c r="AJI45" s="11">
        <v>72000</v>
      </c>
      <c r="AJJ45" s="60"/>
      <c r="AJK45" s="12"/>
      <c r="AJW45" s="1">
        <v>0</v>
      </c>
      <c r="AJZ45" s="1">
        <v>0</v>
      </c>
      <c r="AKA45" s="60"/>
      <c r="AKB45" s="1" t="s">
        <v>260</v>
      </c>
      <c r="AKC45" s="1" t="s">
        <v>260</v>
      </c>
      <c r="AKD45" s="1" t="s">
        <v>261</v>
      </c>
      <c r="AKE45" s="1" t="s">
        <v>260</v>
      </c>
      <c r="AKF45" s="1" t="s">
        <v>260</v>
      </c>
      <c r="AKG45" s="1" t="s">
        <v>260</v>
      </c>
      <c r="AKH45" s="1" t="s">
        <v>260</v>
      </c>
      <c r="AKI45" s="1" t="s">
        <v>260</v>
      </c>
      <c r="AKJ45" s="1" t="s">
        <v>262</v>
      </c>
      <c r="AKK45" s="1" t="s">
        <v>260</v>
      </c>
      <c r="AKL45" s="1" t="s">
        <v>260</v>
      </c>
      <c r="AKM45" s="1" t="s">
        <v>260</v>
      </c>
      <c r="AKN45" s="1" t="s">
        <v>260</v>
      </c>
      <c r="AKO45" s="1" t="s">
        <v>260</v>
      </c>
      <c r="AKP45" s="1" t="s">
        <v>260</v>
      </c>
      <c r="AKQ45" s="1" t="s">
        <v>260</v>
      </c>
      <c r="AKR45" s="1" t="s">
        <v>263</v>
      </c>
      <c r="AKS45" s="1" t="s">
        <v>260</v>
      </c>
      <c r="AKT45" s="1" t="s">
        <v>260</v>
      </c>
      <c r="AKU45" s="1" t="s">
        <v>260</v>
      </c>
      <c r="AKV45" s="1" t="s">
        <v>260</v>
      </c>
      <c r="AKW45" s="1" t="s">
        <v>260</v>
      </c>
      <c r="AKX45" s="1" t="s">
        <v>260</v>
      </c>
      <c r="AKY45" s="1" t="s">
        <v>260</v>
      </c>
      <c r="AKZ45" s="1" t="s">
        <v>260</v>
      </c>
      <c r="ALA45" s="1" t="s">
        <v>260</v>
      </c>
      <c r="ALB45" s="1" t="s">
        <v>260</v>
      </c>
      <c r="ALC45" s="1" t="s">
        <v>260</v>
      </c>
      <c r="ALD45" s="1" t="s">
        <v>260</v>
      </c>
      <c r="ALE45" s="1" t="s">
        <v>260</v>
      </c>
      <c r="ALF45" s="1" t="s">
        <v>260</v>
      </c>
      <c r="ALG45" s="1" t="s">
        <v>260</v>
      </c>
      <c r="ALH45" s="1" t="s">
        <v>260</v>
      </c>
      <c r="ALI45" s="1" t="s">
        <v>260</v>
      </c>
      <c r="ALJ45" s="1" t="s">
        <v>260</v>
      </c>
      <c r="ALK45" s="1" t="s">
        <v>260</v>
      </c>
      <c r="ALL45" s="1" t="s">
        <v>260</v>
      </c>
      <c r="ALN45" s="11" t="e">
        <v>#DIV/0!</v>
      </c>
      <c r="ALO45" s="28">
        <v>72000</v>
      </c>
      <c r="ALU45" s="60"/>
      <c r="ALV45" s="1">
        <v>1</v>
      </c>
      <c r="AMD45" s="1">
        <v>1</v>
      </c>
      <c r="AMJ45" s="403"/>
    </row>
    <row r="46" spans="1:1024" s="1" customFormat="1" ht="15" customHeight="1" x14ac:dyDescent="0.25">
      <c r="A46" s="268"/>
      <c r="B46" s="113">
        <v>204</v>
      </c>
      <c r="C46" s="473" t="s">
        <v>810</v>
      </c>
      <c r="D46" s="304" t="s">
        <v>877</v>
      </c>
      <c r="E46" s="1">
        <v>2005</v>
      </c>
      <c r="F46" s="1">
        <v>1</v>
      </c>
      <c r="G46" s="1">
        <v>1</v>
      </c>
      <c r="J46" s="1">
        <v>1</v>
      </c>
      <c r="K46" s="1">
        <v>2001</v>
      </c>
      <c r="L46" s="1">
        <v>2002</v>
      </c>
      <c r="M46" s="1">
        <v>1</v>
      </c>
      <c r="AE46" s="1">
        <v>1</v>
      </c>
      <c r="AF46" s="1">
        <v>1</v>
      </c>
      <c r="AW46" s="1">
        <v>1</v>
      </c>
      <c r="AY46" s="1">
        <v>1</v>
      </c>
      <c r="BA46" s="1">
        <v>1</v>
      </c>
      <c r="BB46" s="1">
        <v>13</v>
      </c>
      <c r="BE46" s="1">
        <v>1</v>
      </c>
      <c r="BG46" s="1">
        <v>3</v>
      </c>
      <c r="CG46" s="1">
        <v>1</v>
      </c>
      <c r="CH46" s="246"/>
      <c r="CP46" s="1">
        <v>0</v>
      </c>
      <c r="CS46" s="1">
        <v>0</v>
      </c>
      <c r="DO46" s="1">
        <v>0</v>
      </c>
      <c r="DX46" s="1">
        <v>0</v>
      </c>
      <c r="EE46" s="1">
        <v>0</v>
      </c>
      <c r="EH46" s="1">
        <v>0</v>
      </c>
      <c r="FF46" s="116"/>
      <c r="GP46" s="1">
        <v>0</v>
      </c>
      <c r="GY46" s="1">
        <v>0</v>
      </c>
      <c r="HC46" s="1">
        <v>0</v>
      </c>
      <c r="HS46" s="1">
        <v>0</v>
      </c>
      <c r="HX46" s="1">
        <v>0</v>
      </c>
      <c r="ID46" s="1">
        <v>0</v>
      </c>
      <c r="IN46" s="1">
        <v>0</v>
      </c>
      <c r="IW46" s="1">
        <v>0</v>
      </c>
      <c r="IZ46" s="1">
        <v>0</v>
      </c>
      <c r="JJ46" s="1">
        <v>0</v>
      </c>
      <c r="JV46" s="1">
        <v>0</v>
      </c>
      <c r="KB46" s="1">
        <v>0</v>
      </c>
      <c r="LG46" s="1">
        <v>0</v>
      </c>
      <c r="LT46" s="1">
        <v>0</v>
      </c>
      <c r="MA46" s="1">
        <v>0</v>
      </c>
      <c r="MF46" s="1">
        <v>0</v>
      </c>
      <c r="MM46" s="1">
        <v>0</v>
      </c>
      <c r="MS46" s="1">
        <v>0</v>
      </c>
      <c r="MU46" s="115"/>
      <c r="OI46" s="120"/>
      <c r="PD46" s="1">
        <v>0</v>
      </c>
      <c r="QF46" s="1">
        <v>0</v>
      </c>
      <c r="QY46" s="1">
        <v>0</v>
      </c>
      <c r="RK46" s="1">
        <v>0</v>
      </c>
      <c r="SA46" s="1">
        <v>0</v>
      </c>
      <c r="SG46" s="1">
        <v>0</v>
      </c>
      <c r="SO46" s="1">
        <v>0</v>
      </c>
      <c r="TB46" s="1">
        <v>0</v>
      </c>
      <c r="TS46" s="1">
        <v>0</v>
      </c>
      <c r="UD46" s="1">
        <v>0</v>
      </c>
      <c r="UG46" s="1">
        <v>0</v>
      </c>
      <c r="UQ46" s="1">
        <v>0</v>
      </c>
      <c r="VA46" s="1">
        <v>0</v>
      </c>
      <c r="VG46" s="1">
        <v>0</v>
      </c>
      <c r="WY46" s="1">
        <v>0</v>
      </c>
      <c r="XB46" s="1">
        <v>0</v>
      </c>
      <c r="XG46" s="1">
        <v>0</v>
      </c>
      <c r="XI46" s="1">
        <v>1</v>
      </c>
      <c r="XK46" s="108"/>
      <c r="XL46" s="1">
        <v>0</v>
      </c>
      <c r="XM46" s="1">
        <v>0</v>
      </c>
      <c r="XN46" s="1">
        <v>0</v>
      </c>
      <c r="XO46" s="1">
        <v>0</v>
      </c>
      <c r="XP46" s="1">
        <v>0</v>
      </c>
      <c r="XQ46" s="1">
        <v>0</v>
      </c>
      <c r="XR46" s="1">
        <v>0</v>
      </c>
      <c r="XS46" s="1">
        <v>0</v>
      </c>
      <c r="XT46" s="1">
        <v>0</v>
      </c>
      <c r="XU46" s="1">
        <v>0</v>
      </c>
      <c r="XV46" s="1">
        <v>0</v>
      </c>
      <c r="XW46" s="1">
        <v>0</v>
      </c>
      <c r="XX46" s="1">
        <v>0</v>
      </c>
      <c r="XY46" s="1">
        <v>0</v>
      </c>
      <c r="XZ46" s="1">
        <v>0</v>
      </c>
      <c r="YA46" s="1">
        <v>0</v>
      </c>
      <c r="YB46" s="1">
        <v>0</v>
      </c>
      <c r="YC46" s="1">
        <v>1</v>
      </c>
      <c r="YD46" s="132"/>
      <c r="YE46" s="133">
        <v>1</v>
      </c>
      <c r="YF46" s="133">
        <v>85000</v>
      </c>
      <c r="YG46" s="130">
        <v>1</v>
      </c>
      <c r="YH46" s="130">
        <v>85000</v>
      </c>
      <c r="YI46" s="129">
        <v>1</v>
      </c>
      <c r="YJ46" s="128">
        <v>85000</v>
      </c>
      <c r="YK46" s="177"/>
      <c r="YL46">
        <v>1</v>
      </c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>
        <v>0</v>
      </c>
      <c r="ACD46" s="25" t="e">
        <v>#DIV/0!</v>
      </c>
      <c r="ACE46" s="11">
        <v>1</v>
      </c>
      <c r="ACF46" s="11">
        <v>85000</v>
      </c>
      <c r="ACG46" s="1">
        <v>5</v>
      </c>
      <c r="ACH46" s="1">
        <v>1</v>
      </c>
      <c r="ACI46" s="11">
        <v>85000</v>
      </c>
      <c r="ACJ46" s="45">
        <v>1</v>
      </c>
      <c r="ACK46" s="13">
        <v>85000</v>
      </c>
      <c r="ACL46">
        <v>1</v>
      </c>
      <c r="ACM46" s="25">
        <v>85000</v>
      </c>
      <c r="ACN46" s="11">
        <v>85000</v>
      </c>
      <c r="ACO46" s="65"/>
      <c r="ACR46" s="39" t="s">
        <v>407</v>
      </c>
      <c r="ACZ46" s="1" t="s">
        <v>259</v>
      </c>
      <c r="ADD46" s="1" t="s">
        <v>189</v>
      </c>
      <c r="ADU46" s="1">
        <v>2</v>
      </c>
      <c r="ADV46" s="457"/>
      <c r="AEE46" s="1">
        <v>0</v>
      </c>
      <c r="AFN46" s="1">
        <v>1</v>
      </c>
      <c r="AGL46" s="1">
        <v>85000</v>
      </c>
      <c r="AGM46" s="11">
        <v>0</v>
      </c>
      <c r="AHJ46" s="1">
        <v>85000</v>
      </c>
      <c r="AIK46" s="1">
        <v>1</v>
      </c>
      <c r="AIL46" s="1">
        <v>1</v>
      </c>
      <c r="AIY46" s="11"/>
      <c r="AIZ46" s="11"/>
      <c r="AJB46" s="11"/>
      <c r="AJC46" s="1">
        <v>85000</v>
      </c>
      <c r="AJD46" s="1">
        <v>1</v>
      </c>
      <c r="AJE46" s="1">
        <v>1</v>
      </c>
      <c r="AJF46" s="435">
        <v>100</v>
      </c>
      <c r="AJG46" s="45"/>
      <c r="AJH46" s="381">
        <v>85000</v>
      </c>
      <c r="AJI46" s="11">
        <v>85000</v>
      </c>
      <c r="AJJ46" s="60"/>
      <c r="AJK46" s="12"/>
      <c r="AJW46" s="1">
        <v>0</v>
      </c>
      <c r="AJZ46" s="1">
        <v>0</v>
      </c>
      <c r="AKA46" s="60"/>
      <c r="AKB46" s="1" t="s">
        <v>260</v>
      </c>
      <c r="AKC46" s="1" t="s">
        <v>260</v>
      </c>
      <c r="AKD46" s="1" t="s">
        <v>261</v>
      </c>
      <c r="AKE46" s="1" t="s">
        <v>260</v>
      </c>
      <c r="AKF46" s="1" t="s">
        <v>260</v>
      </c>
      <c r="AKG46" s="1" t="s">
        <v>260</v>
      </c>
      <c r="AKH46" s="1" t="s">
        <v>260</v>
      </c>
      <c r="AKI46" s="1" t="s">
        <v>260</v>
      </c>
      <c r="AKJ46" s="1" t="s">
        <v>262</v>
      </c>
      <c r="AKK46" s="1" t="s">
        <v>260</v>
      </c>
      <c r="AKL46" s="1" t="s">
        <v>260</v>
      </c>
      <c r="AKM46" s="1" t="s">
        <v>260</v>
      </c>
      <c r="AKN46" s="1" t="s">
        <v>260</v>
      </c>
      <c r="AKO46" s="1" t="s">
        <v>260</v>
      </c>
      <c r="AKP46" s="1" t="s">
        <v>260</v>
      </c>
      <c r="AKQ46" s="1" t="s">
        <v>260</v>
      </c>
      <c r="AKR46" s="1" t="s">
        <v>263</v>
      </c>
      <c r="AKS46" s="1" t="s">
        <v>260</v>
      </c>
      <c r="AKT46" s="1" t="s">
        <v>260</v>
      </c>
      <c r="AKU46" s="1" t="s">
        <v>260</v>
      </c>
      <c r="AKV46" s="1" t="s">
        <v>260</v>
      </c>
      <c r="AKW46" s="1" t="s">
        <v>260</v>
      </c>
      <c r="AKX46" s="1" t="s">
        <v>260</v>
      </c>
      <c r="AKY46" s="1" t="s">
        <v>260</v>
      </c>
      <c r="AKZ46" s="1" t="s">
        <v>260</v>
      </c>
      <c r="ALA46" s="1" t="s">
        <v>260</v>
      </c>
      <c r="ALB46" s="1" t="s">
        <v>260</v>
      </c>
      <c r="ALC46" s="1" t="s">
        <v>260</v>
      </c>
      <c r="ALD46" s="1" t="s">
        <v>260</v>
      </c>
      <c r="ALE46" s="1" t="s">
        <v>260</v>
      </c>
      <c r="ALF46" s="1" t="s">
        <v>260</v>
      </c>
      <c r="ALG46" s="1" t="s">
        <v>260</v>
      </c>
      <c r="ALH46" s="1" t="s">
        <v>260</v>
      </c>
      <c r="ALI46" s="1" t="s">
        <v>260</v>
      </c>
      <c r="ALJ46" s="1" t="s">
        <v>260</v>
      </c>
      <c r="ALK46" s="1" t="s">
        <v>260</v>
      </c>
      <c r="ALL46" s="1" t="s">
        <v>260</v>
      </c>
      <c r="ALN46" s="11" t="e">
        <v>#DIV/0!</v>
      </c>
      <c r="ALO46" s="28">
        <v>85000</v>
      </c>
      <c r="ALU46" s="60"/>
      <c r="ALV46" s="1">
        <v>1</v>
      </c>
      <c r="AMD46" s="1">
        <v>1</v>
      </c>
      <c r="AMJ46" s="403"/>
    </row>
    <row r="47" spans="1:1024" s="1" customFormat="1" ht="15" customHeight="1" x14ac:dyDescent="0.25">
      <c r="A47" s="268"/>
      <c r="B47" s="113">
        <v>205</v>
      </c>
      <c r="C47" s="473" t="s">
        <v>810</v>
      </c>
      <c r="D47" s="304" t="s">
        <v>878</v>
      </c>
      <c r="E47" s="1">
        <v>2005</v>
      </c>
      <c r="F47" s="1">
        <v>1</v>
      </c>
      <c r="G47" s="1">
        <v>1</v>
      </c>
      <c r="J47" s="1">
        <v>1</v>
      </c>
      <c r="K47" s="1">
        <v>1997</v>
      </c>
      <c r="L47" s="1">
        <v>2002</v>
      </c>
      <c r="M47" s="1">
        <v>1</v>
      </c>
      <c r="AA47" s="1">
        <v>1</v>
      </c>
      <c r="AB47" s="1">
        <v>1</v>
      </c>
      <c r="AC47" s="1">
        <v>1</v>
      </c>
      <c r="AD47" s="1">
        <v>1</v>
      </c>
      <c r="AE47" s="1">
        <v>1</v>
      </c>
      <c r="AF47" s="1">
        <v>1</v>
      </c>
      <c r="AW47" s="1">
        <v>1</v>
      </c>
      <c r="AY47" s="1">
        <v>1</v>
      </c>
      <c r="BA47" s="1">
        <v>1</v>
      </c>
      <c r="BB47" s="1">
        <v>13</v>
      </c>
      <c r="BE47" s="1">
        <v>1</v>
      </c>
      <c r="BG47" s="1">
        <v>3</v>
      </c>
      <c r="CG47" s="1">
        <v>1</v>
      </c>
      <c r="CH47" s="246"/>
      <c r="CP47" s="1">
        <v>0</v>
      </c>
      <c r="CS47" s="1">
        <v>0</v>
      </c>
      <c r="DO47" s="1">
        <v>0</v>
      </c>
      <c r="DX47" s="1">
        <v>0</v>
      </c>
      <c r="EE47" s="1">
        <v>0</v>
      </c>
      <c r="EH47" s="1">
        <v>0</v>
      </c>
      <c r="FF47" s="116"/>
      <c r="GP47" s="1">
        <v>0</v>
      </c>
      <c r="GY47" s="1">
        <v>0</v>
      </c>
      <c r="HC47" s="1">
        <v>0</v>
      </c>
      <c r="HS47" s="1">
        <v>0</v>
      </c>
      <c r="HX47" s="1">
        <v>0</v>
      </c>
      <c r="ID47" s="1">
        <v>0</v>
      </c>
      <c r="IN47" s="1">
        <v>0</v>
      </c>
      <c r="IW47" s="1">
        <v>0</v>
      </c>
      <c r="IZ47" s="1">
        <v>0</v>
      </c>
      <c r="JJ47" s="1">
        <v>0</v>
      </c>
      <c r="JV47" s="1">
        <v>0</v>
      </c>
      <c r="KB47" s="1">
        <v>0</v>
      </c>
      <c r="LG47" s="1">
        <v>0</v>
      </c>
      <c r="LT47" s="1">
        <v>0</v>
      </c>
      <c r="MA47" s="1">
        <v>0</v>
      </c>
      <c r="MF47" s="1">
        <v>0</v>
      </c>
      <c r="MM47" s="1">
        <v>0</v>
      </c>
      <c r="MS47" s="1">
        <v>0</v>
      </c>
      <c r="MU47" s="115"/>
      <c r="OI47" s="120"/>
      <c r="PD47" s="1">
        <v>0</v>
      </c>
      <c r="QF47" s="1">
        <v>0</v>
      </c>
      <c r="QY47" s="1">
        <v>0</v>
      </c>
      <c r="RK47" s="1">
        <v>0</v>
      </c>
      <c r="SA47" s="1">
        <v>0</v>
      </c>
      <c r="SG47" s="1">
        <v>0</v>
      </c>
      <c r="SO47" s="1">
        <v>0</v>
      </c>
      <c r="TB47" s="1">
        <v>0</v>
      </c>
      <c r="TS47" s="1">
        <v>0</v>
      </c>
      <c r="UD47" s="1">
        <v>0</v>
      </c>
      <c r="UG47" s="1">
        <v>0</v>
      </c>
      <c r="UQ47" s="1">
        <v>0</v>
      </c>
      <c r="VA47" s="1">
        <v>0</v>
      </c>
      <c r="VG47" s="1">
        <v>0</v>
      </c>
      <c r="WY47" s="1">
        <v>0</v>
      </c>
      <c r="XB47" s="1">
        <v>0</v>
      </c>
      <c r="XG47" s="1">
        <v>0</v>
      </c>
      <c r="XI47" s="1">
        <v>1</v>
      </c>
      <c r="XK47" s="108"/>
      <c r="XL47" s="1">
        <v>0</v>
      </c>
      <c r="XM47" s="1">
        <v>0</v>
      </c>
      <c r="XN47" s="1">
        <v>0</v>
      </c>
      <c r="XO47" s="1">
        <v>0</v>
      </c>
      <c r="XP47" s="1">
        <v>0</v>
      </c>
      <c r="XQ47" s="1">
        <v>0</v>
      </c>
      <c r="XR47" s="1">
        <v>0</v>
      </c>
      <c r="XS47" s="1">
        <v>0</v>
      </c>
      <c r="XT47" s="1">
        <v>0</v>
      </c>
      <c r="XU47" s="1">
        <v>0</v>
      </c>
      <c r="XV47" s="1">
        <v>0</v>
      </c>
      <c r="XW47" s="1">
        <v>0</v>
      </c>
      <c r="XX47" s="1">
        <v>0</v>
      </c>
      <c r="XY47" s="1">
        <v>0</v>
      </c>
      <c r="XZ47" s="1">
        <v>0</v>
      </c>
      <c r="YA47" s="1">
        <v>0</v>
      </c>
      <c r="YB47" s="1">
        <v>0</v>
      </c>
      <c r="YC47" s="1">
        <v>1</v>
      </c>
      <c r="YD47" s="132"/>
      <c r="YE47" s="133">
        <v>1</v>
      </c>
      <c r="YF47" s="133">
        <v>120000</v>
      </c>
      <c r="YG47" s="130">
        <v>1</v>
      </c>
      <c r="YH47" s="130">
        <v>120000</v>
      </c>
      <c r="YI47" s="129">
        <v>1</v>
      </c>
      <c r="YJ47" s="128">
        <v>120000</v>
      </c>
      <c r="YK47" s="177"/>
      <c r="YL47">
        <v>1</v>
      </c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>
        <v>0</v>
      </c>
      <c r="ACD47" s="25" t="e">
        <v>#DIV/0!</v>
      </c>
      <c r="ACE47" s="11">
        <v>1</v>
      </c>
      <c r="ACF47" s="11">
        <v>120000</v>
      </c>
      <c r="ACG47" s="1">
        <v>5</v>
      </c>
      <c r="ACH47" s="1">
        <v>1</v>
      </c>
      <c r="ACI47" s="11">
        <v>120000</v>
      </c>
      <c r="ACJ47" s="45">
        <v>1</v>
      </c>
      <c r="ACK47" s="13">
        <v>120000</v>
      </c>
      <c r="ACL47">
        <v>1</v>
      </c>
      <c r="ACM47" s="25">
        <v>120000</v>
      </c>
      <c r="ACN47" s="11">
        <v>120000</v>
      </c>
      <c r="ACO47" s="65"/>
      <c r="ACR47" s="39" t="s">
        <v>407</v>
      </c>
      <c r="ACZ47" s="1" t="s">
        <v>259</v>
      </c>
      <c r="ADD47" s="1" t="s">
        <v>189</v>
      </c>
      <c r="ADU47" s="1">
        <v>2</v>
      </c>
      <c r="ADV47" s="457"/>
      <c r="AEE47" s="1">
        <v>0</v>
      </c>
      <c r="AFN47" s="1">
        <v>1</v>
      </c>
      <c r="AGL47" s="1">
        <v>120000</v>
      </c>
      <c r="AGM47" s="11">
        <v>0</v>
      </c>
      <c r="AHJ47" s="1">
        <v>120000</v>
      </c>
      <c r="AIK47" s="1">
        <v>2</v>
      </c>
      <c r="AIL47" s="1">
        <v>1</v>
      </c>
      <c r="AIY47" s="11"/>
      <c r="AIZ47" s="11"/>
      <c r="AJB47" s="11"/>
      <c r="AJC47" s="1">
        <v>120000</v>
      </c>
      <c r="AJD47" s="1">
        <v>1</v>
      </c>
      <c r="AJE47" s="1">
        <v>1</v>
      </c>
      <c r="AJF47" s="435">
        <v>100</v>
      </c>
      <c r="AJG47" s="45"/>
      <c r="AJH47" s="381">
        <v>120000</v>
      </c>
      <c r="AJI47" s="11">
        <v>120000</v>
      </c>
      <c r="AJJ47" s="60"/>
      <c r="AJK47" s="12"/>
      <c r="AJW47" s="1">
        <v>0</v>
      </c>
      <c r="AJZ47" s="1">
        <v>0</v>
      </c>
      <c r="AKA47" s="60"/>
      <c r="AKB47" s="1" t="s">
        <v>260</v>
      </c>
      <c r="AKC47" s="1" t="s">
        <v>260</v>
      </c>
      <c r="AKD47" s="1" t="s">
        <v>261</v>
      </c>
      <c r="AKE47" s="1" t="s">
        <v>260</v>
      </c>
      <c r="AKF47" s="1" t="s">
        <v>260</v>
      </c>
      <c r="AKG47" s="1" t="s">
        <v>260</v>
      </c>
      <c r="AKH47" s="1" t="s">
        <v>260</v>
      </c>
      <c r="AKI47" s="1" t="s">
        <v>260</v>
      </c>
      <c r="AKJ47" s="1" t="s">
        <v>262</v>
      </c>
      <c r="AKK47" s="1" t="s">
        <v>260</v>
      </c>
      <c r="AKL47" s="1" t="s">
        <v>260</v>
      </c>
      <c r="AKM47" s="1" t="s">
        <v>260</v>
      </c>
      <c r="AKN47" s="1" t="s">
        <v>260</v>
      </c>
      <c r="AKO47" s="1" t="s">
        <v>260</v>
      </c>
      <c r="AKP47" s="1" t="s">
        <v>260</v>
      </c>
      <c r="AKQ47" s="1" t="s">
        <v>260</v>
      </c>
      <c r="AKR47" s="1" t="s">
        <v>263</v>
      </c>
      <c r="AKS47" s="1" t="s">
        <v>260</v>
      </c>
      <c r="AKT47" s="1" t="s">
        <v>260</v>
      </c>
      <c r="AKU47" s="1" t="s">
        <v>260</v>
      </c>
      <c r="AKV47" s="1" t="s">
        <v>260</v>
      </c>
      <c r="AKW47" s="1" t="s">
        <v>260</v>
      </c>
      <c r="AKX47" s="1" t="s">
        <v>260</v>
      </c>
      <c r="AKY47" s="1" t="s">
        <v>260</v>
      </c>
      <c r="AKZ47" s="1" t="s">
        <v>260</v>
      </c>
      <c r="ALA47" s="1" t="s">
        <v>260</v>
      </c>
      <c r="ALB47" s="1" t="s">
        <v>260</v>
      </c>
      <c r="ALC47" s="1" t="s">
        <v>260</v>
      </c>
      <c r="ALD47" s="1" t="s">
        <v>260</v>
      </c>
      <c r="ALE47" s="1" t="s">
        <v>260</v>
      </c>
      <c r="ALF47" s="1" t="s">
        <v>260</v>
      </c>
      <c r="ALG47" s="1" t="s">
        <v>260</v>
      </c>
      <c r="ALH47" s="1" t="s">
        <v>260</v>
      </c>
      <c r="ALI47" s="1" t="s">
        <v>260</v>
      </c>
      <c r="ALJ47" s="1" t="s">
        <v>260</v>
      </c>
      <c r="ALK47" s="1" t="s">
        <v>260</v>
      </c>
      <c r="ALL47" s="1" t="s">
        <v>260</v>
      </c>
      <c r="ALN47" s="11" t="e">
        <v>#DIV/0!</v>
      </c>
      <c r="ALO47" s="28">
        <v>120000</v>
      </c>
      <c r="ALU47" s="60"/>
      <c r="ALV47" s="1">
        <v>1</v>
      </c>
      <c r="AMD47" s="1">
        <v>1</v>
      </c>
      <c r="AMJ47" s="403"/>
    </row>
    <row r="48" spans="1:1024" s="1" customFormat="1" ht="15" customHeight="1" x14ac:dyDescent="0.25">
      <c r="A48" s="268"/>
      <c r="B48" s="113">
        <v>206</v>
      </c>
      <c r="C48" s="473" t="s">
        <v>810</v>
      </c>
      <c r="D48" s="304" t="s">
        <v>879</v>
      </c>
      <c r="E48" s="1">
        <v>2005</v>
      </c>
      <c r="F48" s="1">
        <v>1</v>
      </c>
      <c r="G48" s="1">
        <v>1</v>
      </c>
      <c r="J48" s="1">
        <v>1</v>
      </c>
      <c r="K48" s="1">
        <v>1997</v>
      </c>
      <c r="L48" s="1">
        <v>2000</v>
      </c>
      <c r="M48" s="1">
        <v>1</v>
      </c>
      <c r="AA48" s="1">
        <v>1</v>
      </c>
      <c r="AB48" s="1">
        <v>1</v>
      </c>
      <c r="AC48" s="1">
        <v>1</v>
      </c>
      <c r="AD48" s="1">
        <v>1</v>
      </c>
      <c r="AW48" s="1">
        <v>1</v>
      </c>
      <c r="AY48" s="1">
        <v>1</v>
      </c>
      <c r="BA48" s="1">
        <v>1</v>
      </c>
      <c r="BB48" s="1">
        <v>13</v>
      </c>
      <c r="BE48" s="1">
        <v>1</v>
      </c>
      <c r="CF48" s="1">
        <v>1</v>
      </c>
      <c r="CG48" s="1">
        <v>1</v>
      </c>
      <c r="CH48" s="246"/>
      <c r="CP48" s="1">
        <v>0</v>
      </c>
      <c r="CS48" s="1">
        <v>0</v>
      </c>
      <c r="DO48" s="1">
        <v>0</v>
      </c>
      <c r="DX48" s="1">
        <v>0</v>
      </c>
      <c r="EE48" s="1">
        <v>0</v>
      </c>
      <c r="EH48" s="1">
        <v>0</v>
      </c>
      <c r="FF48" s="116"/>
      <c r="GP48" s="1">
        <v>0</v>
      </c>
      <c r="GY48" s="1">
        <v>0</v>
      </c>
      <c r="HC48" s="1">
        <v>0</v>
      </c>
      <c r="HS48" s="1">
        <v>0</v>
      </c>
      <c r="HX48" s="1">
        <v>0</v>
      </c>
      <c r="ID48" s="1">
        <v>0</v>
      </c>
      <c r="IN48" s="1">
        <v>0</v>
      </c>
      <c r="IW48" s="1">
        <v>0</v>
      </c>
      <c r="IZ48" s="1">
        <v>0</v>
      </c>
      <c r="JJ48" s="1">
        <v>0</v>
      </c>
      <c r="JV48" s="1">
        <v>0</v>
      </c>
      <c r="KB48" s="1">
        <v>0</v>
      </c>
      <c r="LG48" s="1">
        <v>0</v>
      </c>
      <c r="LT48" s="1">
        <v>0</v>
      </c>
      <c r="MA48" s="1">
        <v>0</v>
      </c>
      <c r="MF48" s="1">
        <v>0</v>
      </c>
      <c r="MM48" s="1">
        <v>0</v>
      </c>
      <c r="MS48" s="1">
        <v>0</v>
      </c>
      <c r="MU48" s="115"/>
      <c r="OI48" s="120"/>
      <c r="PD48" s="1">
        <v>0</v>
      </c>
      <c r="QF48" s="1">
        <v>0</v>
      </c>
      <c r="QY48" s="1">
        <v>0</v>
      </c>
      <c r="RK48" s="1">
        <v>0</v>
      </c>
      <c r="SA48" s="1">
        <v>0</v>
      </c>
      <c r="SG48" s="1">
        <v>0</v>
      </c>
      <c r="SO48" s="1">
        <v>0</v>
      </c>
      <c r="TB48" s="1">
        <v>0</v>
      </c>
      <c r="TS48" s="1">
        <v>0</v>
      </c>
      <c r="UD48" s="1">
        <v>0</v>
      </c>
      <c r="UG48" s="1">
        <v>0</v>
      </c>
      <c r="UQ48" s="1">
        <v>0</v>
      </c>
      <c r="VA48" s="1">
        <v>0</v>
      </c>
      <c r="VG48" s="1">
        <v>0</v>
      </c>
      <c r="WY48" s="1">
        <v>0</v>
      </c>
      <c r="XB48" s="1">
        <v>0</v>
      </c>
      <c r="XG48" s="1">
        <v>0</v>
      </c>
      <c r="XI48" s="1">
        <v>1</v>
      </c>
      <c r="XK48" s="108"/>
      <c r="XL48" s="1">
        <v>0</v>
      </c>
      <c r="XM48" s="1">
        <v>0</v>
      </c>
      <c r="XN48" s="1">
        <v>0</v>
      </c>
      <c r="XO48" s="1">
        <v>0</v>
      </c>
      <c r="XP48" s="1">
        <v>0</v>
      </c>
      <c r="XQ48" s="1">
        <v>0</v>
      </c>
      <c r="XR48" s="1">
        <v>0</v>
      </c>
      <c r="XS48" s="1">
        <v>0</v>
      </c>
      <c r="XT48" s="1">
        <v>0</v>
      </c>
      <c r="XU48" s="1">
        <v>0</v>
      </c>
      <c r="XV48" s="1">
        <v>0</v>
      </c>
      <c r="XW48" s="1">
        <v>0</v>
      </c>
      <c r="XX48" s="1">
        <v>0</v>
      </c>
      <c r="XY48" s="1">
        <v>0</v>
      </c>
      <c r="XZ48" s="1">
        <v>0</v>
      </c>
      <c r="YA48" s="1">
        <v>0</v>
      </c>
      <c r="YB48" s="1">
        <v>0</v>
      </c>
      <c r="YC48" s="1">
        <v>1</v>
      </c>
      <c r="YD48" s="132"/>
      <c r="YE48" s="133">
        <v>1</v>
      </c>
      <c r="YF48" s="133">
        <v>53000</v>
      </c>
      <c r="YG48" s="130">
        <v>1</v>
      </c>
      <c r="YH48" s="130">
        <v>53000</v>
      </c>
      <c r="YI48" s="129">
        <v>1</v>
      </c>
      <c r="YJ48" s="128">
        <v>53000</v>
      </c>
      <c r="YK48" s="177"/>
      <c r="YL48">
        <v>1</v>
      </c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>
        <v>0</v>
      </c>
      <c r="ACD48" s="25" t="e">
        <v>#DIV/0!</v>
      </c>
      <c r="ACE48" s="11">
        <v>1</v>
      </c>
      <c r="ACF48" s="11">
        <v>53000</v>
      </c>
      <c r="ACG48" s="1">
        <v>5</v>
      </c>
      <c r="ACH48" s="1">
        <v>1</v>
      </c>
      <c r="ACI48" s="11">
        <v>53000</v>
      </c>
      <c r="ACJ48" s="45">
        <v>1</v>
      </c>
      <c r="ACK48" s="13">
        <v>53000</v>
      </c>
      <c r="ACL48">
        <v>1</v>
      </c>
      <c r="ACM48" s="25">
        <v>53000</v>
      </c>
      <c r="ACN48" s="11">
        <v>53000</v>
      </c>
      <c r="ACO48" s="65"/>
      <c r="ACR48" s="39" t="s">
        <v>407</v>
      </c>
      <c r="ACZ48" s="1" t="s">
        <v>259</v>
      </c>
      <c r="ADD48" s="1" t="s">
        <v>189</v>
      </c>
      <c r="ADU48" s="1">
        <v>2</v>
      </c>
      <c r="ADV48" s="457"/>
      <c r="AEE48" s="1">
        <v>0</v>
      </c>
      <c r="AFN48" s="1">
        <v>1</v>
      </c>
      <c r="AGL48" s="1">
        <v>53000</v>
      </c>
      <c r="AGM48" s="11">
        <v>0</v>
      </c>
      <c r="AHJ48" s="1">
        <v>53000</v>
      </c>
      <c r="AIK48" s="1">
        <v>1</v>
      </c>
      <c r="AIL48" s="1">
        <v>1</v>
      </c>
      <c r="AIY48" s="11"/>
      <c r="AIZ48" s="11"/>
      <c r="AJB48" s="11"/>
      <c r="AJC48" s="1">
        <v>53000</v>
      </c>
      <c r="AJD48" s="1">
        <v>1</v>
      </c>
      <c r="AJE48" s="1">
        <v>1</v>
      </c>
      <c r="AJF48" s="435">
        <v>100</v>
      </c>
      <c r="AJG48" s="45"/>
      <c r="AJH48" s="381">
        <v>53000</v>
      </c>
      <c r="AJI48" s="11">
        <v>53000</v>
      </c>
      <c r="AJJ48" s="60"/>
      <c r="AJK48" s="12"/>
      <c r="AJW48" s="1">
        <v>0</v>
      </c>
      <c r="AJZ48" s="1">
        <v>0</v>
      </c>
      <c r="AKA48" s="60"/>
      <c r="AKB48" s="1" t="s">
        <v>260</v>
      </c>
      <c r="AKC48" s="1" t="s">
        <v>260</v>
      </c>
      <c r="AKD48" s="1" t="s">
        <v>261</v>
      </c>
      <c r="AKE48" s="1" t="s">
        <v>260</v>
      </c>
      <c r="AKF48" s="1" t="s">
        <v>260</v>
      </c>
      <c r="AKG48" s="1" t="s">
        <v>260</v>
      </c>
      <c r="AKH48" s="1" t="s">
        <v>260</v>
      </c>
      <c r="AKI48" s="1" t="s">
        <v>260</v>
      </c>
      <c r="AKJ48" s="1" t="s">
        <v>262</v>
      </c>
      <c r="AKK48" s="1" t="s">
        <v>260</v>
      </c>
      <c r="AKL48" s="1" t="s">
        <v>260</v>
      </c>
      <c r="AKM48" s="1" t="s">
        <v>260</v>
      </c>
      <c r="AKN48" s="1" t="s">
        <v>260</v>
      </c>
      <c r="AKO48" s="1" t="s">
        <v>260</v>
      </c>
      <c r="AKP48" s="1" t="s">
        <v>260</v>
      </c>
      <c r="AKQ48" s="1" t="s">
        <v>260</v>
      </c>
      <c r="AKR48" s="1" t="s">
        <v>263</v>
      </c>
      <c r="AKS48" s="1" t="s">
        <v>260</v>
      </c>
      <c r="AKT48" s="1" t="s">
        <v>260</v>
      </c>
      <c r="AKU48" s="1" t="s">
        <v>260</v>
      </c>
      <c r="AKV48" s="1" t="s">
        <v>260</v>
      </c>
      <c r="AKW48" s="1" t="s">
        <v>260</v>
      </c>
      <c r="AKX48" s="1" t="s">
        <v>260</v>
      </c>
      <c r="AKY48" s="1" t="s">
        <v>260</v>
      </c>
      <c r="AKZ48" s="1" t="s">
        <v>260</v>
      </c>
      <c r="ALA48" s="1" t="s">
        <v>260</v>
      </c>
      <c r="ALB48" s="1" t="s">
        <v>260</v>
      </c>
      <c r="ALC48" s="1" t="s">
        <v>260</v>
      </c>
      <c r="ALD48" s="1" t="s">
        <v>260</v>
      </c>
      <c r="ALE48" s="1" t="s">
        <v>260</v>
      </c>
      <c r="ALF48" s="1" t="s">
        <v>260</v>
      </c>
      <c r="ALG48" s="1" t="s">
        <v>260</v>
      </c>
      <c r="ALH48" s="1" t="s">
        <v>260</v>
      </c>
      <c r="ALI48" s="1" t="s">
        <v>260</v>
      </c>
      <c r="ALJ48" s="1" t="s">
        <v>260</v>
      </c>
      <c r="ALK48" s="1" t="s">
        <v>260</v>
      </c>
      <c r="ALL48" s="1" t="s">
        <v>260</v>
      </c>
      <c r="ALN48" s="11" t="e">
        <v>#DIV/0!</v>
      </c>
      <c r="ALO48" s="28">
        <v>53000</v>
      </c>
      <c r="ALU48" s="60"/>
      <c r="ALV48" s="1">
        <v>1</v>
      </c>
      <c r="AMD48" s="1">
        <v>1</v>
      </c>
      <c r="AMJ48" s="403"/>
    </row>
    <row r="49" spans="1:1024" s="1" customFormat="1" ht="15" customHeight="1" x14ac:dyDescent="0.25">
      <c r="A49" s="268"/>
      <c r="B49" s="113">
        <v>207</v>
      </c>
      <c r="C49" s="473" t="s">
        <v>810</v>
      </c>
      <c r="D49" s="304" t="s">
        <v>880</v>
      </c>
      <c r="E49" s="1">
        <v>2005</v>
      </c>
      <c r="F49" s="1">
        <v>1</v>
      </c>
      <c r="G49" s="1">
        <v>1</v>
      </c>
      <c r="J49" s="1">
        <v>1</v>
      </c>
      <c r="K49" s="1">
        <v>2000</v>
      </c>
      <c r="L49" s="1">
        <v>2000</v>
      </c>
      <c r="M49" s="1">
        <v>1</v>
      </c>
      <c r="AD49" s="1">
        <v>1</v>
      </c>
      <c r="AW49" s="1">
        <v>1</v>
      </c>
      <c r="AY49" s="1">
        <v>1</v>
      </c>
      <c r="BA49" s="1">
        <v>1</v>
      </c>
      <c r="BB49" s="1">
        <v>13</v>
      </c>
      <c r="BE49" s="1">
        <v>1</v>
      </c>
      <c r="CF49" s="1">
        <v>1</v>
      </c>
      <c r="CG49" s="1">
        <v>1</v>
      </c>
      <c r="CH49" s="246"/>
      <c r="CP49" s="1">
        <v>0</v>
      </c>
      <c r="CS49" s="1">
        <v>0</v>
      </c>
      <c r="DO49" s="1">
        <v>0</v>
      </c>
      <c r="DX49" s="1">
        <v>0</v>
      </c>
      <c r="EE49" s="1">
        <v>0</v>
      </c>
      <c r="EH49" s="1">
        <v>0</v>
      </c>
      <c r="FF49" s="116"/>
      <c r="GP49" s="1">
        <v>0</v>
      </c>
      <c r="GY49" s="1">
        <v>0</v>
      </c>
      <c r="HC49" s="1">
        <v>0</v>
      </c>
      <c r="HS49" s="1">
        <v>0</v>
      </c>
      <c r="HX49" s="1">
        <v>0</v>
      </c>
      <c r="ID49" s="1">
        <v>0</v>
      </c>
      <c r="IN49" s="1">
        <v>0</v>
      </c>
      <c r="IW49" s="1">
        <v>0</v>
      </c>
      <c r="IZ49" s="1">
        <v>0</v>
      </c>
      <c r="JJ49" s="1">
        <v>0</v>
      </c>
      <c r="JV49" s="1">
        <v>0</v>
      </c>
      <c r="KB49" s="1">
        <v>0</v>
      </c>
      <c r="LG49" s="1">
        <v>0</v>
      </c>
      <c r="LT49" s="1">
        <v>0</v>
      </c>
      <c r="MA49" s="1">
        <v>0</v>
      </c>
      <c r="MF49" s="1">
        <v>0</v>
      </c>
      <c r="MM49" s="1">
        <v>0</v>
      </c>
      <c r="MS49" s="1">
        <v>0</v>
      </c>
      <c r="MU49" s="115"/>
      <c r="OI49" s="120"/>
      <c r="PD49" s="1">
        <v>0</v>
      </c>
      <c r="QF49" s="1">
        <v>0</v>
      </c>
      <c r="QY49" s="1">
        <v>0</v>
      </c>
      <c r="RK49" s="1">
        <v>0</v>
      </c>
      <c r="SA49" s="1">
        <v>0</v>
      </c>
      <c r="SG49" s="1">
        <v>0</v>
      </c>
      <c r="SO49" s="1">
        <v>0</v>
      </c>
      <c r="TB49" s="1">
        <v>0</v>
      </c>
      <c r="TS49" s="1">
        <v>0</v>
      </c>
      <c r="UD49" s="1">
        <v>0</v>
      </c>
      <c r="UG49" s="1">
        <v>0</v>
      </c>
      <c r="UQ49" s="1">
        <v>0</v>
      </c>
      <c r="VA49" s="1">
        <v>0</v>
      </c>
      <c r="VG49" s="1">
        <v>0</v>
      </c>
      <c r="WY49" s="1">
        <v>0</v>
      </c>
      <c r="XB49" s="1">
        <v>0</v>
      </c>
      <c r="XG49" s="1">
        <v>0</v>
      </c>
      <c r="XK49" s="108"/>
      <c r="XL49" s="1">
        <v>0</v>
      </c>
      <c r="XM49" s="1">
        <v>0</v>
      </c>
      <c r="XN49" s="1">
        <v>0</v>
      </c>
      <c r="XO49" s="1">
        <v>0</v>
      </c>
      <c r="XP49" s="1">
        <v>0</v>
      </c>
      <c r="XQ49" s="1">
        <v>0</v>
      </c>
      <c r="XR49" s="1">
        <v>0</v>
      </c>
      <c r="XS49" s="1">
        <v>0</v>
      </c>
      <c r="XT49" s="1">
        <v>0</v>
      </c>
      <c r="XU49" s="1">
        <v>0</v>
      </c>
      <c r="XV49" s="1">
        <v>0</v>
      </c>
      <c r="XW49" s="1">
        <v>0</v>
      </c>
      <c r="XX49" s="1">
        <v>0</v>
      </c>
      <c r="XY49" s="1">
        <v>0</v>
      </c>
      <c r="XZ49" s="1">
        <v>0</v>
      </c>
      <c r="YA49" s="1">
        <v>0</v>
      </c>
      <c r="YB49" s="1">
        <v>0</v>
      </c>
      <c r="YC49" s="1">
        <v>0</v>
      </c>
      <c r="YD49" s="132"/>
      <c r="YE49" s="133"/>
      <c r="YF49" s="133" t="e">
        <v>#DIV/0!</v>
      </c>
      <c r="YG49" s="130"/>
      <c r="YH49" s="130" t="e">
        <v>#DIV/0!</v>
      </c>
      <c r="YI49" s="129"/>
      <c r="YJ49" s="128" t="e">
        <v>#DIV/0!</v>
      </c>
      <c r="YK49" s="177"/>
      <c r="YL49">
        <v>1</v>
      </c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>
        <v>0</v>
      </c>
      <c r="ACD49" s="25" t="e">
        <v>#DIV/0!</v>
      </c>
      <c r="ACE49" s="11">
        <v>0</v>
      </c>
      <c r="ACF49" s="11" t="e">
        <v>#DIV/0!</v>
      </c>
      <c r="ACG49" s="1">
        <v>5</v>
      </c>
      <c r="ACH49" s="1">
        <v>1</v>
      </c>
      <c r="ACI49" s="11">
        <v>82000</v>
      </c>
      <c r="ACJ49" s="45">
        <v>1</v>
      </c>
      <c r="ACK49" s="13">
        <v>82000</v>
      </c>
      <c r="ACL49">
        <v>1</v>
      </c>
      <c r="ACM49" s="25">
        <v>82000</v>
      </c>
      <c r="ACN49" s="11">
        <v>82000</v>
      </c>
      <c r="ACO49" s="65"/>
      <c r="ACR49" s="39" t="s">
        <v>407</v>
      </c>
      <c r="ACZ49" s="1" t="s">
        <v>259</v>
      </c>
      <c r="ADD49" s="1" t="s">
        <v>189</v>
      </c>
      <c r="ADU49" s="1">
        <v>2</v>
      </c>
      <c r="ADV49" s="457"/>
      <c r="AEE49" s="1">
        <v>0</v>
      </c>
      <c r="AFN49" s="1">
        <v>1</v>
      </c>
      <c r="AGL49" s="1">
        <v>82000</v>
      </c>
      <c r="AGM49" s="11">
        <v>0</v>
      </c>
      <c r="AHJ49" s="1">
        <v>82000</v>
      </c>
      <c r="AIK49" s="1">
        <v>1</v>
      </c>
      <c r="AIL49" s="1">
        <v>1</v>
      </c>
      <c r="AIY49" s="11"/>
      <c r="AIZ49" s="11"/>
      <c r="AJB49" s="11"/>
      <c r="AJC49" s="1">
        <v>82000</v>
      </c>
      <c r="AJD49" s="1">
        <v>1</v>
      </c>
      <c r="AJE49" s="1">
        <v>1</v>
      </c>
      <c r="AJF49" s="435">
        <v>100</v>
      </c>
      <c r="AJG49" s="45"/>
      <c r="AJH49" s="381">
        <v>82000</v>
      </c>
      <c r="AJI49" s="11" t="e">
        <v>#DIV/0!</v>
      </c>
      <c r="AJJ49" s="60"/>
      <c r="AJK49" s="12"/>
      <c r="AJW49" s="1">
        <v>0</v>
      </c>
      <c r="AJZ49" s="1">
        <v>0</v>
      </c>
      <c r="AKA49" s="60"/>
      <c r="AKB49" s="1" t="s">
        <v>260</v>
      </c>
      <c r="AKC49" s="1" t="s">
        <v>260</v>
      </c>
      <c r="AKD49" s="1" t="s">
        <v>261</v>
      </c>
      <c r="AKE49" s="1" t="s">
        <v>260</v>
      </c>
      <c r="AKF49" s="1" t="s">
        <v>260</v>
      </c>
      <c r="AKG49" s="1" t="s">
        <v>260</v>
      </c>
      <c r="AKH49" s="1" t="s">
        <v>260</v>
      </c>
      <c r="AKI49" s="1" t="s">
        <v>260</v>
      </c>
      <c r="AKJ49" s="1" t="s">
        <v>262</v>
      </c>
      <c r="AKK49" s="1" t="s">
        <v>260</v>
      </c>
      <c r="AKL49" s="1" t="s">
        <v>260</v>
      </c>
      <c r="AKM49" s="1" t="s">
        <v>260</v>
      </c>
      <c r="AKN49" s="1" t="s">
        <v>260</v>
      </c>
      <c r="AKO49" s="1" t="s">
        <v>260</v>
      </c>
      <c r="AKP49" s="1" t="s">
        <v>260</v>
      </c>
      <c r="AKQ49" s="1" t="s">
        <v>260</v>
      </c>
      <c r="AKR49" s="1" t="s">
        <v>263</v>
      </c>
      <c r="AKS49" s="1" t="s">
        <v>260</v>
      </c>
      <c r="AKT49" s="1" t="s">
        <v>260</v>
      </c>
      <c r="AKU49" s="1" t="s">
        <v>260</v>
      </c>
      <c r="AKV49" s="1" t="s">
        <v>260</v>
      </c>
      <c r="AKW49" s="1" t="s">
        <v>260</v>
      </c>
      <c r="AKX49" s="1" t="s">
        <v>260</v>
      </c>
      <c r="AKY49" s="1" t="s">
        <v>260</v>
      </c>
      <c r="AKZ49" s="1" t="s">
        <v>260</v>
      </c>
      <c r="ALA49" s="1" t="s">
        <v>260</v>
      </c>
      <c r="ALB49" s="1" t="s">
        <v>260</v>
      </c>
      <c r="ALC49" s="1" t="s">
        <v>260</v>
      </c>
      <c r="ALD49" s="1" t="s">
        <v>260</v>
      </c>
      <c r="ALE49" s="1" t="s">
        <v>260</v>
      </c>
      <c r="ALF49" s="1" t="s">
        <v>260</v>
      </c>
      <c r="ALG49" s="1" t="s">
        <v>260</v>
      </c>
      <c r="ALH49" s="1" t="s">
        <v>260</v>
      </c>
      <c r="ALI49" s="1" t="s">
        <v>260</v>
      </c>
      <c r="ALJ49" s="1" t="s">
        <v>260</v>
      </c>
      <c r="ALK49" s="1" t="s">
        <v>260</v>
      </c>
      <c r="ALL49" s="1" t="s">
        <v>260</v>
      </c>
      <c r="ALN49" s="11" t="e">
        <v>#DIV/0!</v>
      </c>
      <c r="ALO49" s="28">
        <v>82000</v>
      </c>
      <c r="ALU49" s="60"/>
      <c r="ALV49" s="1">
        <v>1</v>
      </c>
      <c r="AMD49" s="1">
        <v>1</v>
      </c>
      <c r="AMJ49" s="403"/>
    </row>
    <row r="50" spans="1:1024" s="1" customFormat="1" ht="15" customHeight="1" x14ac:dyDescent="0.25">
      <c r="A50" s="268"/>
      <c r="B50" s="113">
        <v>208</v>
      </c>
      <c r="C50" s="473" t="s">
        <v>810</v>
      </c>
      <c r="D50" s="304" t="s">
        <v>881</v>
      </c>
      <c r="E50" s="1">
        <v>2005</v>
      </c>
      <c r="F50" s="1">
        <v>1</v>
      </c>
      <c r="G50" s="1">
        <v>1</v>
      </c>
      <c r="J50" s="1">
        <v>1</v>
      </c>
      <c r="K50" s="1">
        <v>1997</v>
      </c>
      <c r="L50" s="1">
        <v>2000</v>
      </c>
      <c r="AA50" s="1">
        <v>1</v>
      </c>
      <c r="AB50" s="1">
        <v>1</v>
      </c>
      <c r="AC50" s="1">
        <v>1</v>
      </c>
      <c r="AD50" s="1">
        <v>1</v>
      </c>
      <c r="AW50" s="1">
        <v>1</v>
      </c>
      <c r="AY50" s="1">
        <v>1</v>
      </c>
      <c r="BA50" s="1">
        <v>1</v>
      </c>
      <c r="BB50" s="1">
        <v>13</v>
      </c>
      <c r="BE50" s="1">
        <v>1</v>
      </c>
      <c r="CF50" s="1">
        <v>1</v>
      </c>
      <c r="CG50" s="1">
        <v>1</v>
      </c>
      <c r="CH50" s="246"/>
      <c r="CP50" s="1">
        <v>0</v>
      </c>
      <c r="CS50" s="1">
        <v>0</v>
      </c>
      <c r="DO50" s="1">
        <v>0</v>
      </c>
      <c r="DX50" s="1">
        <v>0</v>
      </c>
      <c r="EE50" s="1">
        <v>0</v>
      </c>
      <c r="EH50" s="1">
        <v>0</v>
      </c>
      <c r="FF50" s="116"/>
      <c r="GP50" s="1">
        <v>0</v>
      </c>
      <c r="GY50" s="1">
        <v>0</v>
      </c>
      <c r="HC50" s="1">
        <v>0</v>
      </c>
      <c r="HS50" s="1">
        <v>0</v>
      </c>
      <c r="HX50" s="1">
        <v>0</v>
      </c>
      <c r="ID50" s="1">
        <v>0</v>
      </c>
      <c r="IN50" s="1">
        <v>0</v>
      </c>
      <c r="IW50" s="1">
        <v>0</v>
      </c>
      <c r="IZ50" s="1">
        <v>0</v>
      </c>
      <c r="JJ50" s="1">
        <v>0</v>
      </c>
      <c r="JV50" s="1">
        <v>0</v>
      </c>
      <c r="KB50" s="1">
        <v>0</v>
      </c>
      <c r="LG50" s="1">
        <v>0</v>
      </c>
      <c r="LT50" s="1">
        <v>0</v>
      </c>
      <c r="MA50" s="1">
        <v>0</v>
      </c>
      <c r="MF50" s="1">
        <v>0</v>
      </c>
      <c r="MM50" s="1">
        <v>0</v>
      </c>
      <c r="MS50" s="1">
        <v>0</v>
      </c>
      <c r="MU50" s="115"/>
      <c r="OI50" s="120"/>
      <c r="PD50" s="1">
        <v>0</v>
      </c>
      <c r="QF50" s="1">
        <v>0</v>
      </c>
      <c r="QY50" s="1">
        <v>0</v>
      </c>
      <c r="RK50" s="1">
        <v>0</v>
      </c>
      <c r="SA50" s="1">
        <v>0</v>
      </c>
      <c r="SG50" s="1">
        <v>0</v>
      </c>
      <c r="SO50" s="1">
        <v>0</v>
      </c>
      <c r="TB50" s="1">
        <v>0</v>
      </c>
      <c r="TS50" s="1">
        <v>0</v>
      </c>
      <c r="UD50" s="1">
        <v>0</v>
      </c>
      <c r="UG50" s="1">
        <v>0</v>
      </c>
      <c r="UQ50" s="1">
        <v>0</v>
      </c>
      <c r="VA50" s="1">
        <v>0</v>
      </c>
      <c r="VG50" s="1">
        <v>0</v>
      </c>
      <c r="WY50" s="1">
        <v>0</v>
      </c>
      <c r="XB50" s="1">
        <v>0</v>
      </c>
      <c r="XG50" s="1">
        <v>0</v>
      </c>
      <c r="XI50" s="1">
        <v>1</v>
      </c>
      <c r="XK50" s="108"/>
      <c r="XL50" s="1">
        <v>0</v>
      </c>
      <c r="XM50" s="1">
        <v>0</v>
      </c>
      <c r="XN50" s="1">
        <v>0</v>
      </c>
      <c r="XO50" s="1">
        <v>0</v>
      </c>
      <c r="XP50" s="1">
        <v>0</v>
      </c>
      <c r="XQ50" s="1">
        <v>0</v>
      </c>
      <c r="XR50" s="1">
        <v>0</v>
      </c>
      <c r="XS50" s="1">
        <v>0</v>
      </c>
      <c r="XT50" s="1">
        <v>0</v>
      </c>
      <c r="XU50" s="1">
        <v>0</v>
      </c>
      <c r="XV50" s="1">
        <v>0</v>
      </c>
      <c r="XW50" s="1">
        <v>0</v>
      </c>
      <c r="XX50" s="1">
        <v>0</v>
      </c>
      <c r="XY50" s="1">
        <v>0</v>
      </c>
      <c r="XZ50" s="1">
        <v>0</v>
      </c>
      <c r="YA50" s="1">
        <v>0</v>
      </c>
      <c r="YB50" s="1">
        <v>0</v>
      </c>
      <c r="YC50" s="1">
        <v>1</v>
      </c>
      <c r="YD50" s="132"/>
      <c r="YE50" s="133">
        <v>1</v>
      </c>
      <c r="YF50" s="133">
        <v>34000</v>
      </c>
      <c r="YG50" s="130">
        <v>1</v>
      </c>
      <c r="YH50" s="130">
        <v>34000</v>
      </c>
      <c r="YI50" s="129">
        <v>1</v>
      </c>
      <c r="YJ50" s="128">
        <v>34000</v>
      </c>
      <c r="YK50" s="177"/>
      <c r="YL50">
        <v>1</v>
      </c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>
        <v>0</v>
      </c>
      <c r="ACD50" s="25" t="e">
        <v>#DIV/0!</v>
      </c>
      <c r="ACE50" s="11">
        <v>1</v>
      </c>
      <c r="ACF50" s="11">
        <v>34000</v>
      </c>
      <c r="ACG50" s="1">
        <v>5</v>
      </c>
      <c r="ACH50" s="1">
        <v>1</v>
      </c>
      <c r="ACI50" s="11">
        <v>34000</v>
      </c>
      <c r="ACJ50" s="45">
        <v>1</v>
      </c>
      <c r="ACK50" s="13">
        <v>34000</v>
      </c>
      <c r="ACL50">
        <v>1</v>
      </c>
      <c r="ACM50" s="25">
        <v>34000</v>
      </c>
      <c r="ACN50" s="11">
        <v>34000</v>
      </c>
      <c r="ACO50" s="65"/>
      <c r="ACR50" s="39" t="s">
        <v>407</v>
      </c>
      <c r="ACZ50" s="1" t="s">
        <v>259</v>
      </c>
      <c r="ADD50" s="1" t="s">
        <v>189</v>
      </c>
      <c r="ADU50" s="1">
        <v>2</v>
      </c>
      <c r="ADV50" s="457"/>
      <c r="AEE50" s="1">
        <v>0</v>
      </c>
      <c r="AFN50" s="1">
        <v>1</v>
      </c>
      <c r="AGL50" s="1">
        <v>34000</v>
      </c>
      <c r="AGM50" s="11">
        <v>0</v>
      </c>
      <c r="AHJ50" s="1">
        <v>34000</v>
      </c>
      <c r="AIK50" s="1">
        <v>3</v>
      </c>
      <c r="AIL50" s="1">
        <v>1</v>
      </c>
      <c r="AIY50" s="11"/>
      <c r="AIZ50" s="11"/>
      <c r="AJB50" s="11"/>
      <c r="AJC50" s="1">
        <v>34000</v>
      </c>
      <c r="AJD50" s="1">
        <v>1</v>
      </c>
      <c r="AJE50" s="1">
        <v>1</v>
      </c>
      <c r="AJF50" s="435">
        <v>100</v>
      </c>
      <c r="AJG50" s="45"/>
      <c r="AJH50" s="381">
        <v>34000</v>
      </c>
      <c r="AJI50" s="11">
        <v>34000</v>
      </c>
      <c r="AJJ50" s="60"/>
      <c r="AJK50" s="12"/>
      <c r="AJW50" s="1">
        <v>0</v>
      </c>
      <c r="AJZ50" s="1">
        <v>0</v>
      </c>
      <c r="AKA50" s="60"/>
      <c r="AKB50" s="1" t="s">
        <v>260</v>
      </c>
      <c r="AKC50" s="1" t="s">
        <v>260</v>
      </c>
      <c r="AKD50" s="1" t="s">
        <v>261</v>
      </c>
      <c r="AKE50" s="1" t="s">
        <v>260</v>
      </c>
      <c r="AKF50" s="1" t="s">
        <v>260</v>
      </c>
      <c r="AKG50" s="1" t="s">
        <v>260</v>
      </c>
      <c r="AKH50" s="1" t="s">
        <v>260</v>
      </c>
      <c r="AKI50" s="1" t="s">
        <v>260</v>
      </c>
      <c r="AKJ50" s="1" t="s">
        <v>262</v>
      </c>
      <c r="AKK50" s="1" t="s">
        <v>260</v>
      </c>
      <c r="AKL50" s="1" t="s">
        <v>260</v>
      </c>
      <c r="AKM50" s="1" t="s">
        <v>260</v>
      </c>
      <c r="AKN50" s="1" t="s">
        <v>260</v>
      </c>
      <c r="AKO50" s="1" t="s">
        <v>260</v>
      </c>
      <c r="AKP50" s="1" t="s">
        <v>260</v>
      </c>
      <c r="AKQ50" s="1" t="s">
        <v>260</v>
      </c>
      <c r="AKR50" s="1" t="s">
        <v>263</v>
      </c>
      <c r="AKS50" s="1" t="s">
        <v>260</v>
      </c>
      <c r="AKT50" s="1" t="s">
        <v>260</v>
      </c>
      <c r="AKU50" s="1" t="s">
        <v>260</v>
      </c>
      <c r="AKV50" s="1" t="s">
        <v>260</v>
      </c>
      <c r="AKW50" s="1" t="s">
        <v>260</v>
      </c>
      <c r="AKX50" s="1" t="s">
        <v>260</v>
      </c>
      <c r="AKY50" s="1" t="s">
        <v>260</v>
      </c>
      <c r="AKZ50" s="1" t="s">
        <v>260</v>
      </c>
      <c r="ALA50" s="1" t="s">
        <v>260</v>
      </c>
      <c r="ALB50" s="1" t="s">
        <v>260</v>
      </c>
      <c r="ALC50" s="1" t="s">
        <v>260</v>
      </c>
      <c r="ALD50" s="1" t="s">
        <v>260</v>
      </c>
      <c r="ALE50" s="1" t="s">
        <v>260</v>
      </c>
      <c r="ALF50" s="1" t="s">
        <v>260</v>
      </c>
      <c r="ALG50" s="1" t="s">
        <v>260</v>
      </c>
      <c r="ALH50" s="1" t="s">
        <v>260</v>
      </c>
      <c r="ALI50" s="1" t="s">
        <v>260</v>
      </c>
      <c r="ALJ50" s="1" t="s">
        <v>260</v>
      </c>
      <c r="ALK50" s="1" t="s">
        <v>260</v>
      </c>
      <c r="ALL50" s="1" t="s">
        <v>260</v>
      </c>
      <c r="ALN50" s="11" t="e">
        <v>#DIV/0!</v>
      </c>
      <c r="ALO50" s="28">
        <v>34000</v>
      </c>
      <c r="ALU50" s="60"/>
      <c r="ALV50" s="1">
        <v>1</v>
      </c>
      <c r="AMD50" s="1">
        <v>1</v>
      </c>
      <c r="AMJ50" s="403"/>
    </row>
    <row r="51" spans="1:1024" s="1" customFormat="1" ht="15" customHeight="1" x14ac:dyDescent="0.25">
      <c r="A51" s="268"/>
      <c r="B51" s="113">
        <v>210</v>
      </c>
      <c r="C51" s="473" t="s">
        <v>810</v>
      </c>
      <c r="D51" s="304" t="s">
        <v>883</v>
      </c>
      <c r="E51" s="1">
        <v>2005</v>
      </c>
      <c r="F51" s="1">
        <v>1</v>
      </c>
      <c r="G51" s="1">
        <v>1</v>
      </c>
      <c r="J51" s="1">
        <v>1</v>
      </c>
      <c r="K51" s="1">
        <v>1999</v>
      </c>
      <c r="L51" s="1">
        <v>2001</v>
      </c>
      <c r="M51" s="1">
        <v>1</v>
      </c>
      <c r="AC51" s="1">
        <v>1</v>
      </c>
      <c r="AD51" s="1">
        <v>1</v>
      </c>
      <c r="AE51" s="1">
        <v>1</v>
      </c>
      <c r="AW51" s="1">
        <v>1</v>
      </c>
      <c r="AY51" s="1">
        <v>1</v>
      </c>
      <c r="BA51" s="1">
        <v>1</v>
      </c>
      <c r="BB51" s="1">
        <v>13</v>
      </c>
      <c r="BE51" s="1">
        <v>1</v>
      </c>
      <c r="CF51" s="1">
        <v>1</v>
      </c>
      <c r="CG51" s="1">
        <v>1</v>
      </c>
      <c r="CH51" s="246"/>
      <c r="CP51" s="1">
        <v>0</v>
      </c>
      <c r="CS51" s="1">
        <v>0</v>
      </c>
      <c r="DO51" s="1">
        <v>0</v>
      </c>
      <c r="DX51" s="1">
        <v>0</v>
      </c>
      <c r="EE51" s="1">
        <v>0</v>
      </c>
      <c r="EH51" s="1">
        <v>0</v>
      </c>
      <c r="FF51" s="116"/>
      <c r="GP51" s="1">
        <v>0</v>
      </c>
      <c r="GY51" s="1">
        <v>0</v>
      </c>
      <c r="HC51" s="1">
        <v>0</v>
      </c>
      <c r="HS51" s="1">
        <v>0</v>
      </c>
      <c r="HX51" s="1">
        <v>0</v>
      </c>
      <c r="ID51" s="1">
        <v>0</v>
      </c>
      <c r="IN51" s="1">
        <v>0</v>
      </c>
      <c r="IW51" s="1">
        <v>0</v>
      </c>
      <c r="IZ51" s="1">
        <v>0</v>
      </c>
      <c r="JJ51" s="1">
        <v>0</v>
      </c>
      <c r="JV51" s="1">
        <v>0</v>
      </c>
      <c r="KB51" s="1">
        <v>0</v>
      </c>
      <c r="LG51" s="1">
        <v>0</v>
      </c>
      <c r="LT51" s="1">
        <v>0</v>
      </c>
      <c r="MA51" s="1">
        <v>0</v>
      </c>
      <c r="MF51" s="1">
        <v>0</v>
      </c>
      <c r="MM51" s="1">
        <v>0</v>
      </c>
      <c r="MS51" s="1">
        <v>0</v>
      </c>
      <c r="MU51" s="115"/>
      <c r="OI51" s="120"/>
      <c r="PD51" s="1">
        <v>0</v>
      </c>
      <c r="QF51" s="1">
        <v>0</v>
      </c>
      <c r="QY51" s="1">
        <v>0</v>
      </c>
      <c r="RK51" s="1">
        <v>0</v>
      </c>
      <c r="SA51" s="1">
        <v>0</v>
      </c>
      <c r="SG51" s="1">
        <v>0</v>
      </c>
      <c r="SO51" s="1">
        <v>0</v>
      </c>
      <c r="TB51" s="1">
        <v>0</v>
      </c>
      <c r="TS51" s="1">
        <v>0</v>
      </c>
      <c r="UD51" s="1">
        <v>0</v>
      </c>
      <c r="UG51" s="1">
        <v>0</v>
      </c>
      <c r="UQ51" s="1">
        <v>0</v>
      </c>
      <c r="VA51" s="1">
        <v>0</v>
      </c>
      <c r="VG51" s="1">
        <v>0</v>
      </c>
      <c r="WY51" s="1">
        <v>0</v>
      </c>
      <c r="XB51" s="1">
        <v>0</v>
      </c>
      <c r="XG51" s="1">
        <v>0</v>
      </c>
      <c r="XI51" s="1">
        <v>1</v>
      </c>
      <c r="XK51" s="108"/>
      <c r="XL51" s="1">
        <v>0</v>
      </c>
      <c r="XM51" s="1">
        <v>0</v>
      </c>
      <c r="XN51" s="1">
        <v>0</v>
      </c>
      <c r="XO51" s="1">
        <v>0</v>
      </c>
      <c r="XP51" s="1">
        <v>0</v>
      </c>
      <c r="XQ51" s="1">
        <v>0</v>
      </c>
      <c r="XR51" s="1">
        <v>0</v>
      </c>
      <c r="XS51" s="1">
        <v>0</v>
      </c>
      <c r="XT51" s="1">
        <v>0</v>
      </c>
      <c r="XU51" s="1">
        <v>0</v>
      </c>
      <c r="XV51" s="1">
        <v>0</v>
      </c>
      <c r="XW51" s="1">
        <v>0</v>
      </c>
      <c r="XX51" s="1">
        <v>0</v>
      </c>
      <c r="XY51" s="1">
        <v>0</v>
      </c>
      <c r="XZ51" s="1">
        <v>0</v>
      </c>
      <c r="YA51" s="1">
        <v>0</v>
      </c>
      <c r="YB51" s="1">
        <v>0</v>
      </c>
      <c r="YC51" s="1">
        <v>1</v>
      </c>
      <c r="YD51" s="132"/>
      <c r="YE51" s="133">
        <v>1</v>
      </c>
      <c r="YF51" s="133">
        <v>11000</v>
      </c>
      <c r="YG51" s="130">
        <v>1</v>
      </c>
      <c r="YH51" s="130">
        <v>11000</v>
      </c>
      <c r="YI51" s="129">
        <v>1</v>
      </c>
      <c r="YJ51" s="128">
        <v>11000</v>
      </c>
      <c r="YK51" s="177"/>
      <c r="YL51">
        <v>1</v>
      </c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>
        <v>0</v>
      </c>
      <c r="ACD51" s="25" t="e">
        <v>#DIV/0!</v>
      </c>
      <c r="ACE51" s="11">
        <v>1</v>
      </c>
      <c r="ACF51" s="11">
        <v>11000</v>
      </c>
      <c r="ACG51" s="1">
        <v>5</v>
      </c>
      <c r="ACH51" s="1">
        <v>1</v>
      </c>
      <c r="ACI51" s="11">
        <v>11000</v>
      </c>
      <c r="ACJ51" s="45">
        <v>1</v>
      </c>
      <c r="ACK51" s="13">
        <v>11000</v>
      </c>
      <c r="ACL51">
        <v>1</v>
      </c>
      <c r="ACM51" s="25">
        <v>11000</v>
      </c>
      <c r="ACN51" s="11">
        <v>11000</v>
      </c>
      <c r="ACO51" s="65"/>
      <c r="ACR51" s="39" t="s">
        <v>407</v>
      </c>
      <c r="ACZ51" s="1" t="s">
        <v>259</v>
      </c>
      <c r="ADD51" s="1" t="s">
        <v>185</v>
      </c>
      <c r="ADU51" s="1">
        <v>2</v>
      </c>
      <c r="ADV51" s="457"/>
      <c r="AEE51" s="1">
        <v>0</v>
      </c>
      <c r="AFN51" s="1">
        <v>1</v>
      </c>
      <c r="AGL51" s="1">
        <v>11000</v>
      </c>
      <c r="AGM51" s="11">
        <v>0</v>
      </c>
      <c r="AHJ51" s="1">
        <v>11000</v>
      </c>
      <c r="AIK51" s="1">
        <v>1</v>
      </c>
      <c r="AIL51" s="1">
        <v>1</v>
      </c>
      <c r="AIY51" s="11"/>
      <c r="AIZ51" s="11"/>
      <c r="AJB51" s="11"/>
      <c r="AJC51" s="1">
        <v>11000</v>
      </c>
      <c r="AJD51" s="1">
        <v>1</v>
      </c>
      <c r="AJE51" s="1">
        <v>1</v>
      </c>
      <c r="AJF51" s="435">
        <v>100</v>
      </c>
      <c r="AJG51" s="45"/>
      <c r="AJH51" s="381">
        <v>11000</v>
      </c>
      <c r="AJI51" s="11">
        <v>11000</v>
      </c>
      <c r="AJJ51" s="60"/>
      <c r="AJK51" s="12"/>
      <c r="AJW51" s="1">
        <v>0</v>
      </c>
      <c r="AJZ51" s="1">
        <v>0</v>
      </c>
      <c r="AKA51" s="60"/>
      <c r="AKB51" s="1" t="s">
        <v>260</v>
      </c>
      <c r="AKC51" s="1" t="s">
        <v>260</v>
      </c>
      <c r="AKD51" s="1" t="s">
        <v>261</v>
      </c>
      <c r="AKE51" s="1" t="s">
        <v>260</v>
      </c>
      <c r="AKF51" s="1" t="s">
        <v>260</v>
      </c>
      <c r="AKG51" s="1" t="s">
        <v>260</v>
      </c>
      <c r="AKH51" s="1" t="s">
        <v>260</v>
      </c>
      <c r="AKI51" s="1" t="s">
        <v>260</v>
      </c>
      <c r="AKJ51" s="1" t="s">
        <v>262</v>
      </c>
      <c r="AKK51" s="1" t="s">
        <v>260</v>
      </c>
      <c r="AKL51" s="1" t="s">
        <v>260</v>
      </c>
      <c r="AKM51" s="1" t="s">
        <v>260</v>
      </c>
      <c r="AKN51" s="1" t="s">
        <v>260</v>
      </c>
      <c r="AKO51" s="1" t="s">
        <v>260</v>
      </c>
      <c r="AKP51" s="1" t="s">
        <v>260</v>
      </c>
      <c r="AKQ51" s="1" t="s">
        <v>260</v>
      </c>
      <c r="AKR51" s="1" t="s">
        <v>263</v>
      </c>
      <c r="AKS51" s="1" t="s">
        <v>260</v>
      </c>
      <c r="AKT51" s="1" t="s">
        <v>260</v>
      </c>
      <c r="AKU51" s="1" t="s">
        <v>260</v>
      </c>
      <c r="AKV51" s="1" t="s">
        <v>260</v>
      </c>
      <c r="AKW51" s="1" t="s">
        <v>260</v>
      </c>
      <c r="AKX51" s="1" t="s">
        <v>260</v>
      </c>
      <c r="AKY51" s="1" t="s">
        <v>260</v>
      </c>
      <c r="AKZ51" s="1" t="s">
        <v>260</v>
      </c>
      <c r="ALA51" s="1" t="s">
        <v>260</v>
      </c>
      <c r="ALB51" s="1" t="s">
        <v>260</v>
      </c>
      <c r="ALC51" s="1" t="s">
        <v>260</v>
      </c>
      <c r="ALD51" s="1" t="s">
        <v>260</v>
      </c>
      <c r="ALE51" s="1" t="s">
        <v>260</v>
      </c>
      <c r="ALF51" s="1" t="s">
        <v>260</v>
      </c>
      <c r="ALG51" s="1" t="s">
        <v>260</v>
      </c>
      <c r="ALH51" s="1" t="s">
        <v>260</v>
      </c>
      <c r="ALI51" s="1" t="s">
        <v>260</v>
      </c>
      <c r="ALJ51" s="1" t="s">
        <v>260</v>
      </c>
      <c r="ALK51" s="1" t="s">
        <v>260</v>
      </c>
      <c r="ALL51" s="1" t="s">
        <v>260</v>
      </c>
      <c r="ALN51" s="11" t="e">
        <v>#DIV/0!</v>
      </c>
      <c r="ALO51" s="28">
        <v>11000</v>
      </c>
      <c r="ALU51" s="60"/>
      <c r="ALV51" s="1">
        <v>1</v>
      </c>
      <c r="AMD51" s="1">
        <v>1</v>
      </c>
      <c r="AMJ51" s="403"/>
    </row>
    <row r="52" spans="1:1024" s="1" customFormat="1" ht="15" customHeight="1" x14ac:dyDescent="0.25">
      <c r="A52" s="268"/>
      <c r="B52" s="113">
        <v>212</v>
      </c>
      <c r="C52" s="473" t="s">
        <v>810</v>
      </c>
      <c r="D52" s="304" t="s">
        <v>779</v>
      </c>
      <c r="E52" s="1">
        <v>2005</v>
      </c>
      <c r="F52" s="1">
        <v>1</v>
      </c>
      <c r="G52" s="1">
        <v>1</v>
      </c>
      <c r="J52" s="1">
        <v>1</v>
      </c>
      <c r="K52" s="1">
        <v>1997</v>
      </c>
      <c r="L52" s="1">
        <v>2000</v>
      </c>
      <c r="AA52" s="1">
        <v>1</v>
      </c>
      <c r="AB52" s="1">
        <v>1</v>
      </c>
      <c r="AC52" s="1">
        <v>1</v>
      </c>
      <c r="AD52" s="1">
        <v>1</v>
      </c>
      <c r="AW52" s="1">
        <v>1</v>
      </c>
      <c r="AY52" s="1">
        <v>1</v>
      </c>
      <c r="BA52" s="1">
        <v>1</v>
      </c>
      <c r="BB52" s="1">
        <v>13</v>
      </c>
      <c r="BE52" s="1">
        <v>1</v>
      </c>
      <c r="BG52" s="1">
        <v>3</v>
      </c>
      <c r="CG52" s="1">
        <v>1</v>
      </c>
      <c r="CH52" s="246"/>
      <c r="CP52" s="1">
        <v>0</v>
      </c>
      <c r="CS52" s="1">
        <v>0</v>
      </c>
      <c r="DO52" s="1">
        <v>0</v>
      </c>
      <c r="DX52" s="1">
        <v>0</v>
      </c>
      <c r="EE52" s="1">
        <v>0</v>
      </c>
      <c r="EH52" s="1">
        <v>0</v>
      </c>
      <c r="FF52" s="116"/>
      <c r="GP52" s="1">
        <v>0</v>
      </c>
      <c r="GY52" s="1">
        <v>0</v>
      </c>
      <c r="HC52" s="1">
        <v>0</v>
      </c>
      <c r="HS52" s="1">
        <v>0</v>
      </c>
      <c r="HX52" s="1">
        <v>0</v>
      </c>
      <c r="ID52" s="1">
        <v>0</v>
      </c>
      <c r="IN52" s="1">
        <v>0</v>
      </c>
      <c r="IW52" s="1">
        <v>0</v>
      </c>
      <c r="IZ52" s="1">
        <v>0</v>
      </c>
      <c r="JJ52" s="1">
        <v>0</v>
      </c>
      <c r="JV52" s="1">
        <v>0</v>
      </c>
      <c r="KB52" s="1">
        <v>0</v>
      </c>
      <c r="LG52" s="1">
        <v>0</v>
      </c>
      <c r="LT52" s="1">
        <v>0</v>
      </c>
      <c r="MA52" s="1">
        <v>0</v>
      </c>
      <c r="MF52" s="1">
        <v>0</v>
      </c>
      <c r="MM52" s="1">
        <v>0</v>
      </c>
      <c r="MS52" s="1">
        <v>0</v>
      </c>
      <c r="MU52" s="115"/>
      <c r="OI52" s="120"/>
      <c r="PD52" s="1">
        <v>0</v>
      </c>
      <c r="QF52" s="1">
        <v>0</v>
      </c>
      <c r="QY52" s="1">
        <v>0</v>
      </c>
      <c r="RK52" s="1">
        <v>0</v>
      </c>
      <c r="SA52" s="1">
        <v>0</v>
      </c>
      <c r="SG52" s="1">
        <v>0</v>
      </c>
      <c r="SO52" s="1">
        <v>0</v>
      </c>
      <c r="TB52" s="1">
        <v>0</v>
      </c>
      <c r="TS52" s="1">
        <v>0</v>
      </c>
      <c r="UD52" s="1">
        <v>0</v>
      </c>
      <c r="UG52" s="1">
        <v>0</v>
      </c>
      <c r="UQ52" s="1">
        <v>0</v>
      </c>
      <c r="VA52" s="1">
        <v>0</v>
      </c>
      <c r="VG52" s="1">
        <v>0</v>
      </c>
      <c r="WY52" s="1">
        <v>0</v>
      </c>
      <c r="XB52" s="1">
        <v>0</v>
      </c>
      <c r="XG52" s="1">
        <v>0</v>
      </c>
      <c r="XK52" s="108"/>
      <c r="XL52" s="1">
        <v>0</v>
      </c>
      <c r="XM52" s="1">
        <v>0</v>
      </c>
      <c r="XN52" s="1">
        <v>0</v>
      </c>
      <c r="XO52" s="1">
        <v>0</v>
      </c>
      <c r="XP52" s="1">
        <v>0</v>
      </c>
      <c r="XQ52" s="1">
        <v>0</v>
      </c>
      <c r="XR52" s="1">
        <v>0</v>
      </c>
      <c r="XS52" s="1">
        <v>0</v>
      </c>
      <c r="XT52" s="1">
        <v>0</v>
      </c>
      <c r="XU52" s="1">
        <v>0</v>
      </c>
      <c r="XV52" s="1">
        <v>0</v>
      </c>
      <c r="XW52" s="1">
        <v>0</v>
      </c>
      <c r="XX52" s="1">
        <v>0</v>
      </c>
      <c r="XY52" s="1">
        <v>0</v>
      </c>
      <c r="XZ52" s="1">
        <v>0</v>
      </c>
      <c r="YA52" s="1">
        <v>0</v>
      </c>
      <c r="YB52" s="1">
        <v>0</v>
      </c>
      <c r="YC52" s="1">
        <v>0</v>
      </c>
      <c r="YD52" s="132"/>
      <c r="YE52" s="133"/>
      <c r="YF52" s="133" t="e">
        <v>#DIV/0!</v>
      </c>
      <c r="YG52" s="130"/>
      <c r="YH52" s="130" t="e">
        <v>#DIV/0!</v>
      </c>
      <c r="YI52" s="129"/>
      <c r="YJ52" s="128" t="e">
        <v>#DIV/0!</v>
      </c>
      <c r="YK52" s="177"/>
      <c r="YL52">
        <v>1</v>
      </c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>
        <v>0</v>
      </c>
      <c r="ACD52" s="25" t="e">
        <v>#DIV/0!</v>
      </c>
      <c r="ACE52" s="11">
        <v>0</v>
      </c>
      <c r="ACF52" s="11" t="e">
        <v>#DIV/0!</v>
      </c>
      <c r="ACG52" s="1">
        <v>5</v>
      </c>
      <c r="ACH52" s="1">
        <v>1</v>
      </c>
      <c r="ACI52" s="11">
        <v>53000</v>
      </c>
      <c r="ACJ52" s="45">
        <v>1</v>
      </c>
      <c r="ACK52" s="13">
        <v>53000</v>
      </c>
      <c r="ACL52">
        <v>1</v>
      </c>
      <c r="ACM52" s="25">
        <v>53000</v>
      </c>
      <c r="ACN52" s="11">
        <v>53000</v>
      </c>
      <c r="ACO52" s="65"/>
      <c r="ACR52" s="1" t="s">
        <v>258</v>
      </c>
      <c r="ACZ52" s="1" t="s">
        <v>259</v>
      </c>
      <c r="ADD52" s="1" t="s">
        <v>189</v>
      </c>
      <c r="ADU52" s="1">
        <v>2</v>
      </c>
      <c r="ADV52" s="457"/>
      <c r="AEE52" s="1">
        <v>0</v>
      </c>
      <c r="AFN52" s="1">
        <v>1</v>
      </c>
      <c r="AGL52" s="1">
        <v>53000</v>
      </c>
      <c r="AGM52" s="11">
        <v>0</v>
      </c>
      <c r="AHJ52" s="1">
        <v>53000</v>
      </c>
      <c r="AIK52" s="1">
        <v>2</v>
      </c>
      <c r="AIL52" s="1">
        <v>1</v>
      </c>
      <c r="AIY52" s="11"/>
      <c r="AIZ52" s="11"/>
      <c r="AJB52" s="11"/>
      <c r="AJC52" s="1">
        <v>53000</v>
      </c>
      <c r="AJD52" s="1">
        <v>1</v>
      </c>
      <c r="AJE52" s="1">
        <v>1</v>
      </c>
      <c r="AJF52" s="435">
        <v>100</v>
      </c>
      <c r="AJG52" s="45"/>
      <c r="AJH52" s="381">
        <v>53000</v>
      </c>
      <c r="AJI52" s="11" t="e">
        <v>#DIV/0!</v>
      </c>
      <c r="AJJ52" s="60"/>
      <c r="AJK52" s="12"/>
      <c r="AJW52" s="1">
        <v>0</v>
      </c>
      <c r="AJZ52" s="1">
        <v>0</v>
      </c>
      <c r="AKA52" s="60"/>
      <c r="AKB52" s="1" t="s">
        <v>260</v>
      </c>
      <c r="AKC52" s="1" t="s">
        <v>260</v>
      </c>
      <c r="AKD52" s="1" t="s">
        <v>261</v>
      </c>
      <c r="AKE52" s="1" t="s">
        <v>260</v>
      </c>
      <c r="AKF52" s="1" t="s">
        <v>260</v>
      </c>
      <c r="AKG52" s="1" t="s">
        <v>260</v>
      </c>
      <c r="AKH52" s="1" t="s">
        <v>260</v>
      </c>
      <c r="AKI52" s="1" t="s">
        <v>260</v>
      </c>
      <c r="AKJ52" s="1" t="s">
        <v>262</v>
      </c>
      <c r="AKK52" s="1" t="s">
        <v>260</v>
      </c>
      <c r="AKL52" s="1" t="s">
        <v>260</v>
      </c>
      <c r="AKM52" s="1" t="s">
        <v>260</v>
      </c>
      <c r="AKN52" s="1" t="s">
        <v>260</v>
      </c>
      <c r="AKO52" s="1" t="s">
        <v>260</v>
      </c>
      <c r="AKP52" s="1" t="s">
        <v>260</v>
      </c>
      <c r="AKQ52" s="1" t="s">
        <v>260</v>
      </c>
      <c r="AKR52" s="1" t="s">
        <v>263</v>
      </c>
      <c r="AKS52" s="1" t="s">
        <v>260</v>
      </c>
      <c r="AKT52" s="1" t="s">
        <v>260</v>
      </c>
      <c r="AKU52" s="1" t="s">
        <v>260</v>
      </c>
      <c r="AKV52" s="1" t="s">
        <v>260</v>
      </c>
      <c r="AKW52" s="1" t="s">
        <v>260</v>
      </c>
      <c r="AKX52" s="1" t="s">
        <v>260</v>
      </c>
      <c r="AKY52" s="1" t="s">
        <v>260</v>
      </c>
      <c r="AKZ52" s="1" t="s">
        <v>260</v>
      </c>
      <c r="ALA52" s="1" t="s">
        <v>260</v>
      </c>
      <c r="ALB52" s="1" t="s">
        <v>260</v>
      </c>
      <c r="ALC52" s="1" t="s">
        <v>260</v>
      </c>
      <c r="ALD52" s="1" t="s">
        <v>260</v>
      </c>
      <c r="ALE52" s="1" t="s">
        <v>260</v>
      </c>
      <c r="ALF52" s="1" t="s">
        <v>260</v>
      </c>
      <c r="ALG52" s="1" t="s">
        <v>260</v>
      </c>
      <c r="ALH52" s="1" t="s">
        <v>260</v>
      </c>
      <c r="ALI52" s="1" t="s">
        <v>260</v>
      </c>
      <c r="ALJ52" s="1" t="s">
        <v>260</v>
      </c>
      <c r="ALK52" s="1" t="s">
        <v>260</v>
      </c>
      <c r="ALL52" s="1" t="s">
        <v>260</v>
      </c>
      <c r="ALN52" s="11" t="e">
        <v>#DIV/0!</v>
      </c>
      <c r="ALO52" s="28">
        <v>53000</v>
      </c>
      <c r="ALU52" s="60"/>
      <c r="ALV52" s="1">
        <v>1</v>
      </c>
      <c r="AMD52" s="1">
        <v>1</v>
      </c>
      <c r="AMJ52" s="403"/>
    </row>
    <row r="53" spans="1:1024" s="1" customFormat="1" ht="15" customHeight="1" x14ac:dyDescent="0.25">
      <c r="A53" s="268"/>
      <c r="B53" s="113">
        <v>213</v>
      </c>
      <c r="C53" s="473" t="s">
        <v>810</v>
      </c>
      <c r="D53" s="304" t="s">
        <v>780</v>
      </c>
      <c r="E53" s="1">
        <v>2005</v>
      </c>
      <c r="F53" s="1">
        <v>1</v>
      </c>
      <c r="G53" s="1">
        <v>1</v>
      </c>
      <c r="J53" s="1">
        <v>1</v>
      </c>
      <c r="K53" s="1">
        <v>2001</v>
      </c>
      <c r="L53" s="1">
        <v>2001</v>
      </c>
      <c r="M53" s="1">
        <v>1</v>
      </c>
      <c r="AE53" s="1">
        <v>1</v>
      </c>
      <c r="AW53" s="1">
        <v>1</v>
      </c>
      <c r="AY53" s="1">
        <v>1</v>
      </c>
      <c r="BA53" s="1">
        <v>1</v>
      </c>
      <c r="BB53" s="1">
        <v>13</v>
      </c>
      <c r="BE53" s="1">
        <v>1</v>
      </c>
      <c r="BG53" s="1">
        <v>3</v>
      </c>
      <c r="CG53" s="1">
        <v>1</v>
      </c>
      <c r="CH53" s="246"/>
      <c r="CP53" s="1">
        <v>0</v>
      </c>
      <c r="CS53" s="1">
        <v>0</v>
      </c>
      <c r="DO53" s="1">
        <v>0</v>
      </c>
      <c r="DX53" s="1">
        <v>0</v>
      </c>
      <c r="EE53" s="1">
        <v>0</v>
      </c>
      <c r="EH53" s="1">
        <v>0</v>
      </c>
      <c r="FF53" s="116"/>
      <c r="GP53" s="1">
        <v>0</v>
      </c>
      <c r="GY53" s="1">
        <v>0</v>
      </c>
      <c r="HC53" s="1">
        <v>0</v>
      </c>
      <c r="HS53" s="1">
        <v>0</v>
      </c>
      <c r="HX53" s="1">
        <v>0</v>
      </c>
      <c r="ID53" s="1">
        <v>0</v>
      </c>
      <c r="IN53" s="1">
        <v>0</v>
      </c>
      <c r="IW53" s="1">
        <v>0</v>
      </c>
      <c r="IZ53" s="1">
        <v>0</v>
      </c>
      <c r="JJ53" s="1">
        <v>0</v>
      </c>
      <c r="JV53" s="1">
        <v>0</v>
      </c>
      <c r="KB53" s="1">
        <v>0</v>
      </c>
      <c r="LG53" s="1">
        <v>0</v>
      </c>
      <c r="LT53" s="1">
        <v>0</v>
      </c>
      <c r="MA53" s="1">
        <v>0</v>
      </c>
      <c r="MF53" s="1">
        <v>0</v>
      </c>
      <c r="MM53" s="1">
        <v>0</v>
      </c>
      <c r="MS53" s="1">
        <v>0</v>
      </c>
      <c r="MU53" s="115"/>
      <c r="OI53" s="120"/>
      <c r="PD53" s="1">
        <v>0</v>
      </c>
      <c r="QF53" s="1">
        <v>0</v>
      </c>
      <c r="QY53" s="1">
        <v>0</v>
      </c>
      <c r="RK53" s="1">
        <v>0</v>
      </c>
      <c r="SA53" s="1">
        <v>0</v>
      </c>
      <c r="SG53" s="1">
        <v>0</v>
      </c>
      <c r="SO53" s="1">
        <v>0</v>
      </c>
      <c r="TB53" s="1">
        <v>0</v>
      </c>
      <c r="TS53" s="1">
        <v>0</v>
      </c>
      <c r="UD53" s="1">
        <v>0</v>
      </c>
      <c r="UG53" s="1">
        <v>0</v>
      </c>
      <c r="UQ53" s="1">
        <v>0</v>
      </c>
      <c r="VA53" s="1">
        <v>0</v>
      </c>
      <c r="VG53" s="1">
        <v>0</v>
      </c>
      <c r="WY53" s="1">
        <v>0</v>
      </c>
      <c r="XB53" s="1">
        <v>0</v>
      </c>
      <c r="XG53" s="1">
        <v>0</v>
      </c>
      <c r="XK53" s="108"/>
      <c r="XL53" s="1">
        <v>0</v>
      </c>
      <c r="XM53" s="1">
        <v>0</v>
      </c>
      <c r="XN53" s="1">
        <v>0</v>
      </c>
      <c r="XO53" s="1">
        <v>0</v>
      </c>
      <c r="XP53" s="1">
        <v>0</v>
      </c>
      <c r="XQ53" s="1">
        <v>0</v>
      </c>
      <c r="XR53" s="1">
        <v>0</v>
      </c>
      <c r="XS53" s="1">
        <v>0</v>
      </c>
      <c r="XT53" s="1">
        <v>0</v>
      </c>
      <c r="XU53" s="1">
        <v>0</v>
      </c>
      <c r="XV53" s="1">
        <v>0</v>
      </c>
      <c r="XW53" s="1">
        <v>0</v>
      </c>
      <c r="XX53" s="1">
        <v>0</v>
      </c>
      <c r="XY53" s="1">
        <v>0</v>
      </c>
      <c r="XZ53" s="1">
        <v>0</v>
      </c>
      <c r="YA53" s="1">
        <v>0</v>
      </c>
      <c r="YB53" s="1">
        <v>0</v>
      </c>
      <c r="YC53" s="1">
        <v>0</v>
      </c>
      <c r="YD53" s="132"/>
      <c r="YE53" s="133"/>
      <c r="YF53" s="133" t="e">
        <v>#DIV/0!</v>
      </c>
      <c r="YG53" s="130"/>
      <c r="YH53" s="130" t="e">
        <v>#DIV/0!</v>
      </c>
      <c r="YI53" s="129"/>
      <c r="YJ53" s="128" t="e">
        <v>#DIV/0!</v>
      </c>
      <c r="YK53" s="177"/>
      <c r="YL53">
        <v>1</v>
      </c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>
        <v>0</v>
      </c>
      <c r="ACD53" s="25" t="e">
        <v>#DIV/0!</v>
      </c>
      <c r="ACE53" s="11">
        <v>0</v>
      </c>
      <c r="ACF53" s="11" t="e">
        <v>#DIV/0!</v>
      </c>
      <c r="ACG53" s="1">
        <v>5</v>
      </c>
      <c r="ACH53" s="1">
        <v>1</v>
      </c>
      <c r="ACI53" s="11">
        <v>6600000</v>
      </c>
      <c r="ACJ53" s="45">
        <v>1</v>
      </c>
      <c r="ACK53" s="13">
        <v>6600000</v>
      </c>
      <c r="ACL53">
        <v>1</v>
      </c>
      <c r="ACM53" s="25">
        <v>6600000</v>
      </c>
      <c r="ACN53" s="11">
        <v>6600000</v>
      </c>
      <c r="ACO53" s="65"/>
      <c r="ACP53" s="1">
        <v>1</v>
      </c>
      <c r="ACQ53" s="1">
        <v>1</v>
      </c>
      <c r="ACR53" s="1" t="s">
        <v>258</v>
      </c>
      <c r="ACZ53" s="1" t="s">
        <v>259</v>
      </c>
      <c r="ADD53" s="1" t="s">
        <v>189</v>
      </c>
      <c r="ADU53" s="1">
        <v>2</v>
      </c>
      <c r="ADV53" s="457"/>
      <c r="AEE53" s="1">
        <v>0</v>
      </c>
      <c r="AFN53" s="1">
        <v>1</v>
      </c>
      <c r="AGL53" s="1">
        <v>6600000</v>
      </c>
      <c r="AGM53" s="11">
        <v>0</v>
      </c>
      <c r="AHJ53" s="1">
        <v>6600000</v>
      </c>
      <c r="AIK53" s="1">
        <v>1</v>
      </c>
      <c r="AIL53" s="1">
        <v>1</v>
      </c>
      <c r="AIY53" s="11"/>
      <c r="AIZ53" s="11"/>
      <c r="AJB53" s="11"/>
      <c r="AJC53" s="1">
        <v>6600000</v>
      </c>
      <c r="AJD53" s="1">
        <v>1</v>
      </c>
      <c r="AJE53" s="1">
        <v>1</v>
      </c>
      <c r="AJF53" s="435">
        <v>100</v>
      </c>
      <c r="AJG53" s="45"/>
      <c r="AJH53" s="381">
        <v>6600000</v>
      </c>
      <c r="AJI53" s="11" t="e">
        <v>#DIV/0!</v>
      </c>
      <c r="AJJ53" s="60"/>
      <c r="AJK53" s="12"/>
      <c r="AJW53" s="1">
        <v>0</v>
      </c>
      <c r="AJZ53" s="1">
        <v>0</v>
      </c>
      <c r="AKA53" s="60"/>
      <c r="AKB53" s="1" t="s">
        <v>260</v>
      </c>
      <c r="AKC53" s="1" t="s">
        <v>260</v>
      </c>
      <c r="AKD53" s="1" t="s">
        <v>261</v>
      </c>
      <c r="AKE53" s="1" t="s">
        <v>260</v>
      </c>
      <c r="AKF53" s="1" t="s">
        <v>260</v>
      </c>
      <c r="AKG53" s="1" t="s">
        <v>260</v>
      </c>
      <c r="AKH53" s="1" t="s">
        <v>260</v>
      </c>
      <c r="AKI53" s="1" t="s">
        <v>260</v>
      </c>
      <c r="AKJ53" s="1" t="s">
        <v>262</v>
      </c>
      <c r="AKK53" s="1" t="s">
        <v>260</v>
      </c>
      <c r="AKL53" s="1" t="s">
        <v>260</v>
      </c>
      <c r="AKM53" s="1" t="s">
        <v>260</v>
      </c>
      <c r="AKN53" s="1" t="s">
        <v>260</v>
      </c>
      <c r="AKO53" s="1" t="s">
        <v>260</v>
      </c>
      <c r="AKP53" s="1" t="s">
        <v>260</v>
      </c>
      <c r="AKQ53" s="1" t="s">
        <v>260</v>
      </c>
      <c r="AKR53" s="1" t="s">
        <v>263</v>
      </c>
      <c r="AKS53" s="1" t="s">
        <v>260</v>
      </c>
      <c r="AKT53" s="1" t="s">
        <v>260</v>
      </c>
      <c r="AKU53" s="1" t="s">
        <v>260</v>
      </c>
      <c r="AKV53" s="1" t="s">
        <v>260</v>
      </c>
      <c r="AKW53" s="1" t="s">
        <v>260</v>
      </c>
      <c r="AKX53" s="1" t="s">
        <v>260</v>
      </c>
      <c r="AKY53" s="1" t="s">
        <v>260</v>
      </c>
      <c r="AKZ53" s="1" t="s">
        <v>260</v>
      </c>
      <c r="ALA53" s="1" t="s">
        <v>260</v>
      </c>
      <c r="ALB53" s="1" t="s">
        <v>260</v>
      </c>
      <c r="ALC53" s="1" t="s">
        <v>260</v>
      </c>
      <c r="ALD53" s="1" t="s">
        <v>260</v>
      </c>
      <c r="ALE53" s="1" t="s">
        <v>260</v>
      </c>
      <c r="ALF53" s="1" t="s">
        <v>260</v>
      </c>
      <c r="ALG53" s="1" t="s">
        <v>260</v>
      </c>
      <c r="ALH53" s="1" t="s">
        <v>260</v>
      </c>
      <c r="ALI53" s="1" t="s">
        <v>260</v>
      </c>
      <c r="ALJ53" s="1" t="s">
        <v>260</v>
      </c>
      <c r="ALK53" s="1" t="s">
        <v>260</v>
      </c>
      <c r="ALL53" s="1" t="s">
        <v>260</v>
      </c>
      <c r="ALN53" s="11" t="e">
        <v>#DIV/0!</v>
      </c>
      <c r="ALO53" s="28">
        <v>6600000</v>
      </c>
      <c r="ALU53" s="60"/>
      <c r="ALV53" s="1">
        <v>1</v>
      </c>
      <c r="AMD53" s="1">
        <v>1</v>
      </c>
      <c r="AMJ53" s="403"/>
    </row>
    <row r="54" spans="1:1024" s="1" customFormat="1" ht="15" customHeight="1" x14ac:dyDescent="0.25">
      <c r="A54" s="268"/>
      <c r="B54" s="113">
        <v>214</v>
      </c>
      <c r="C54" s="473" t="s">
        <v>810</v>
      </c>
      <c r="D54" s="304" t="s">
        <v>781</v>
      </c>
      <c r="E54" s="1">
        <v>2005</v>
      </c>
      <c r="F54" s="1">
        <v>1</v>
      </c>
      <c r="G54" s="1">
        <v>1</v>
      </c>
      <c r="J54" s="1">
        <v>1</v>
      </c>
      <c r="K54" s="1">
        <v>1997</v>
      </c>
      <c r="L54" s="1">
        <v>2000</v>
      </c>
      <c r="M54" s="1">
        <v>1</v>
      </c>
      <c r="AD54" s="1">
        <v>1</v>
      </c>
      <c r="AW54" s="1">
        <v>1</v>
      </c>
      <c r="AY54" s="1">
        <v>1</v>
      </c>
      <c r="BA54" s="1">
        <v>1</v>
      </c>
      <c r="BB54" s="1">
        <v>13</v>
      </c>
      <c r="BE54" s="1">
        <v>1</v>
      </c>
      <c r="CG54" s="1">
        <v>1</v>
      </c>
      <c r="CH54" s="246"/>
      <c r="CP54" s="1">
        <v>0</v>
      </c>
      <c r="CS54" s="1">
        <v>0</v>
      </c>
      <c r="DO54" s="1">
        <v>0</v>
      </c>
      <c r="DX54" s="1">
        <v>0</v>
      </c>
      <c r="EE54" s="1">
        <v>0</v>
      </c>
      <c r="EH54" s="1">
        <v>0</v>
      </c>
      <c r="FF54" s="116"/>
      <c r="GP54" s="1">
        <v>0</v>
      </c>
      <c r="GY54" s="1">
        <v>0</v>
      </c>
      <c r="HC54" s="1">
        <v>0</v>
      </c>
      <c r="HS54" s="1">
        <v>0</v>
      </c>
      <c r="HX54" s="1">
        <v>0</v>
      </c>
      <c r="ID54" s="1">
        <v>0</v>
      </c>
      <c r="IN54" s="1">
        <v>0</v>
      </c>
      <c r="IW54" s="1">
        <v>0</v>
      </c>
      <c r="IZ54" s="1">
        <v>0</v>
      </c>
      <c r="JJ54" s="1">
        <v>0</v>
      </c>
      <c r="JV54" s="1">
        <v>0</v>
      </c>
      <c r="KB54" s="1">
        <v>0</v>
      </c>
      <c r="LG54" s="1">
        <v>0</v>
      </c>
      <c r="LT54" s="1">
        <v>0</v>
      </c>
      <c r="MA54" s="1">
        <v>0</v>
      </c>
      <c r="MF54" s="1">
        <v>0</v>
      </c>
      <c r="MM54" s="1">
        <v>0</v>
      </c>
      <c r="MS54" s="1">
        <v>0</v>
      </c>
      <c r="MU54" s="115"/>
      <c r="OI54" s="120"/>
      <c r="PD54" s="1">
        <v>0</v>
      </c>
      <c r="QF54" s="1">
        <v>0</v>
      </c>
      <c r="QY54" s="1">
        <v>0</v>
      </c>
      <c r="RK54" s="1">
        <v>0</v>
      </c>
      <c r="SA54" s="1">
        <v>0</v>
      </c>
      <c r="SG54" s="1">
        <v>0</v>
      </c>
      <c r="SO54" s="1">
        <v>0</v>
      </c>
      <c r="TB54" s="1">
        <v>0</v>
      </c>
      <c r="TS54" s="1">
        <v>0</v>
      </c>
      <c r="UD54" s="1">
        <v>0</v>
      </c>
      <c r="UG54" s="1">
        <v>0</v>
      </c>
      <c r="UQ54" s="1">
        <v>0</v>
      </c>
      <c r="VA54" s="1">
        <v>0</v>
      </c>
      <c r="VG54" s="1">
        <v>0</v>
      </c>
      <c r="WY54" s="1">
        <v>0</v>
      </c>
      <c r="XB54" s="1">
        <v>0</v>
      </c>
      <c r="XG54" s="1">
        <v>0</v>
      </c>
      <c r="XK54" s="108"/>
      <c r="XL54" s="1">
        <v>0</v>
      </c>
      <c r="XM54" s="1">
        <v>0</v>
      </c>
      <c r="XN54" s="1">
        <v>0</v>
      </c>
      <c r="XO54" s="1">
        <v>0</v>
      </c>
      <c r="XP54" s="1">
        <v>0</v>
      </c>
      <c r="XQ54" s="1">
        <v>0</v>
      </c>
      <c r="XR54" s="1">
        <v>0</v>
      </c>
      <c r="XS54" s="1">
        <v>0</v>
      </c>
      <c r="XT54" s="1">
        <v>0</v>
      </c>
      <c r="XU54" s="1">
        <v>0</v>
      </c>
      <c r="XV54" s="1">
        <v>0</v>
      </c>
      <c r="XW54" s="1">
        <v>0</v>
      </c>
      <c r="XX54" s="1">
        <v>0</v>
      </c>
      <c r="XY54" s="1">
        <v>0</v>
      </c>
      <c r="XZ54" s="1">
        <v>0</v>
      </c>
      <c r="YA54" s="1">
        <v>0</v>
      </c>
      <c r="YB54" s="1">
        <v>0</v>
      </c>
      <c r="YC54" s="1">
        <v>0</v>
      </c>
      <c r="YD54" s="132"/>
      <c r="YE54" s="133"/>
      <c r="YF54" s="133" t="e">
        <v>#DIV/0!</v>
      </c>
      <c r="YG54" s="130"/>
      <c r="YH54" s="130" t="e">
        <v>#DIV/0!</v>
      </c>
      <c r="YI54" s="129"/>
      <c r="YJ54" s="128" t="e">
        <v>#DIV/0!</v>
      </c>
      <c r="YK54" s="177"/>
      <c r="YL54">
        <v>1</v>
      </c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>
        <v>0</v>
      </c>
      <c r="ACD54" s="25" t="e">
        <v>#DIV/0!</v>
      </c>
      <c r="ACE54" s="11">
        <v>0</v>
      </c>
      <c r="ACF54" s="11" t="e">
        <v>#DIV/0!</v>
      </c>
      <c r="ACG54" s="1">
        <v>5</v>
      </c>
      <c r="ACH54" s="1">
        <v>1</v>
      </c>
      <c r="ACI54" s="11">
        <v>39000</v>
      </c>
      <c r="ACJ54" s="45">
        <v>1</v>
      </c>
      <c r="ACK54" s="13">
        <v>39000</v>
      </c>
      <c r="ACL54">
        <v>1</v>
      </c>
      <c r="ACM54" s="25">
        <v>39000</v>
      </c>
      <c r="ACN54" s="11">
        <v>39000</v>
      </c>
      <c r="ACO54" s="65"/>
      <c r="ACR54" s="39" t="s">
        <v>407</v>
      </c>
      <c r="ACZ54" s="1" t="s">
        <v>259</v>
      </c>
      <c r="ADD54" s="1" t="s">
        <v>185</v>
      </c>
      <c r="ADU54" s="1">
        <v>2</v>
      </c>
      <c r="ADV54" s="457"/>
      <c r="AEE54" s="1">
        <v>0</v>
      </c>
      <c r="AFN54" s="1">
        <v>1</v>
      </c>
      <c r="AGL54" s="1">
        <v>39000</v>
      </c>
      <c r="AGM54" s="11">
        <v>0</v>
      </c>
      <c r="AHJ54" s="1">
        <v>39000</v>
      </c>
      <c r="AIK54" s="1">
        <v>1</v>
      </c>
      <c r="AIL54" s="1">
        <v>1</v>
      </c>
      <c r="AIY54" s="11"/>
      <c r="AIZ54" s="11"/>
      <c r="AJB54" s="11"/>
      <c r="AJC54" s="1">
        <v>39000</v>
      </c>
      <c r="AJD54" s="1">
        <v>1</v>
      </c>
      <c r="AJE54" s="1">
        <v>1</v>
      </c>
      <c r="AJF54" s="435">
        <v>100</v>
      </c>
      <c r="AJG54" s="45"/>
      <c r="AJH54" s="381">
        <v>39000</v>
      </c>
      <c r="AJI54" s="11" t="e">
        <v>#DIV/0!</v>
      </c>
      <c r="AJJ54" s="60"/>
      <c r="AJK54" s="12"/>
      <c r="AJW54" s="1">
        <v>0</v>
      </c>
      <c r="AJZ54" s="1">
        <v>0</v>
      </c>
      <c r="AKA54" s="60"/>
      <c r="AKB54" s="1" t="s">
        <v>260</v>
      </c>
      <c r="AKC54" s="1" t="s">
        <v>260</v>
      </c>
      <c r="AKD54" s="1" t="s">
        <v>261</v>
      </c>
      <c r="AKE54" s="1" t="s">
        <v>260</v>
      </c>
      <c r="AKF54" s="1" t="s">
        <v>260</v>
      </c>
      <c r="AKG54" s="1" t="s">
        <v>260</v>
      </c>
      <c r="AKH54" s="1" t="s">
        <v>260</v>
      </c>
      <c r="AKI54" s="1" t="s">
        <v>260</v>
      </c>
      <c r="AKJ54" s="1" t="s">
        <v>262</v>
      </c>
      <c r="AKK54" s="1" t="s">
        <v>260</v>
      </c>
      <c r="AKL54" s="1" t="s">
        <v>260</v>
      </c>
      <c r="AKM54" s="1" t="s">
        <v>260</v>
      </c>
      <c r="AKN54" s="1" t="s">
        <v>260</v>
      </c>
      <c r="AKO54" s="1" t="s">
        <v>260</v>
      </c>
      <c r="AKP54" s="1" t="s">
        <v>260</v>
      </c>
      <c r="AKQ54" s="1" t="s">
        <v>260</v>
      </c>
      <c r="AKR54" s="1" t="s">
        <v>263</v>
      </c>
      <c r="AKS54" s="1" t="s">
        <v>260</v>
      </c>
      <c r="AKT54" s="1" t="s">
        <v>260</v>
      </c>
      <c r="AKU54" s="1" t="s">
        <v>260</v>
      </c>
      <c r="AKV54" s="1" t="s">
        <v>260</v>
      </c>
      <c r="AKW54" s="1" t="s">
        <v>260</v>
      </c>
      <c r="AKX54" s="1" t="s">
        <v>260</v>
      </c>
      <c r="AKY54" s="1" t="s">
        <v>260</v>
      </c>
      <c r="AKZ54" s="1" t="s">
        <v>260</v>
      </c>
      <c r="ALA54" s="1" t="s">
        <v>260</v>
      </c>
      <c r="ALB54" s="1" t="s">
        <v>260</v>
      </c>
      <c r="ALC54" s="1" t="s">
        <v>260</v>
      </c>
      <c r="ALD54" s="1" t="s">
        <v>260</v>
      </c>
      <c r="ALE54" s="1" t="s">
        <v>260</v>
      </c>
      <c r="ALF54" s="1" t="s">
        <v>260</v>
      </c>
      <c r="ALG54" s="1" t="s">
        <v>260</v>
      </c>
      <c r="ALH54" s="1" t="s">
        <v>260</v>
      </c>
      <c r="ALI54" s="1" t="s">
        <v>260</v>
      </c>
      <c r="ALJ54" s="1" t="s">
        <v>260</v>
      </c>
      <c r="ALK54" s="1" t="s">
        <v>260</v>
      </c>
      <c r="ALL54" s="1" t="s">
        <v>260</v>
      </c>
      <c r="ALN54" s="11" t="e">
        <v>#DIV/0!</v>
      </c>
      <c r="ALO54" s="28">
        <v>39000</v>
      </c>
      <c r="ALU54" s="60"/>
      <c r="ALV54" s="1">
        <v>1</v>
      </c>
      <c r="AMD54" s="1">
        <v>1</v>
      </c>
      <c r="AMJ54" s="403"/>
    </row>
    <row r="55" spans="1:1024" s="1" customFormat="1" ht="15" customHeight="1" x14ac:dyDescent="0.25">
      <c r="A55" s="268"/>
      <c r="B55" s="113">
        <v>215</v>
      </c>
      <c r="C55" s="473" t="s">
        <v>810</v>
      </c>
      <c r="D55" s="304" t="s">
        <v>782</v>
      </c>
      <c r="E55" s="1">
        <v>2005</v>
      </c>
      <c r="F55" s="1">
        <v>1</v>
      </c>
      <c r="G55" s="1">
        <v>1</v>
      </c>
      <c r="J55" s="1">
        <v>1</v>
      </c>
      <c r="K55" s="1">
        <v>1997</v>
      </c>
      <c r="L55" s="1">
        <v>2000</v>
      </c>
      <c r="M55" s="1">
        <v>1</v>
      </c>
      <c r="AA55" s="1">
        <v>1</v>
      </c>
      <c r="AB55" s="1">
        <v>1</v>
      </c>
      <c r="AC55" s="1">
        <v>1</v>
      </c>
      <c r="AD55" s="1">
        <v>1</v>
      </c>
      <c r="AW55" s="1">
        <v>1</v>
      </c>
      <c r="AY55" s="1">
        <v>1</v>
      </c>
      <c r="BA55" s="1">
        <v>1</v>
      </c>
      <c r="BB55" s="1">
        <v>13</v>
      </c>
      <c r="BE55" s="1">
        <v>1</v>
      </c>
      <c r="BG55" s="1">
        <v>3</v>
      </c>
      <c r="CG55" s="1">
        <v>1</v>
      </c>
      <c r="CH55" s="246"/>
      <c r="CP55" s="1">
        <v>0</v>
      </c>
      <c r="CS55" s="1">
        <v>0</v>
      </c>
      <c r="DO55" s="1">
        <v>0</v>
      </c>
      <c r="DX55" s="1">
        <v>0</v>
      </c>
      <c r="EE55" s="1">
        <v>0</v>
      </c>
      <c r="EH55" s="1">
        <v>0</v>
      </c>
      <c r="FF55" s="116"/>
      <c r="GP55" s="1">
        <v>0</v>
      </c>
      <c r="GY55" s="1">
        <v>0</v>
      </c>
      <c r="HC55" s="1">
        <v>0</v>
      </c>
      <c r="HS55" s="1">
        <v>0</v>
      </c>
      <c r="HX55" s="1">
        <v>0</v>
      </c>
      <c r="ID55" s="1">
        <v>0</v>
      </c>
      <c r="IN55" s="1">
        <v>0</v>
      </c>
      <c r="IW55" s="1">
        <v>0</v>
      </c>
      <c r="IZ55" s="1">
        <v>0</v>
      </c>
      <c r="JJ55" s="1">
        <v>0</v>
      </c>
      <c r="JV55" s="1">
        <v>0</v>
      </c>
      <c r="KB55" s="1">
        <v>0</v>
      </c>
      <c r="LG55" s="1">
        <v>0</v>
      </c>
      <c r="LT55" s="1">
        <v>0</v>
      </c>
      <c r="MA55" s="1">
        <v>0</v>
      </c>
      <c r="MF55" s="1">
        <v>0</v>
      </c>
      <c r="MM55" s="1">
        <v>0</v>
      </c>
      <c r="MS55" s="1">
        <v>0</v>
      </c>
      <c r="MU55" s="115"/>
      <c r="OI55" s="120"/>
      <c r="PD55" s="1">
        <v>0</v>
      </c>
      <c r="QF55" s="1">
        <v>0</v>
      </c>
      <c r="QY55" s="1">
        <v>0</v>
      </c>
      <c r="RK55" s="1">
        <v>0</v>
      </c>
      <c r="SA55" s="1">
        <v>0</v>
      </c>
      <c r="SG55" s="1">
        <v>0</v>
      </c>
      <c r="SO55" s="1">
        <v>0</v>
      </c>
      <c r="TB55" s="1">
        <v>0</v>
      </c>
      <c r="TS55" s="1">
        <v>0</v>
      </c>
      <c r="UD55" s="1">
        <v>0</v>
      </c>
      <c r="UG55" s="1">
        <v>0</v>
      </c>
      <c r="UQ55" s="1">
        <v>0</v>
      </c>
      <c r="VA55" s="1">
        <v>0</v>
      </c>
      <c r="VG55" s="1">
        <v>0</v>
      </c>
      <c r="WY55" s="1">
        <v>0</v>
      </c>
      <c r="XB55" s="1">
        <v>0</v>
      </c>
      <c r="XG55" s="1">
        <v>0</v>
      </c>
      <c r="XK55" s="108"/>
      <c r="XL55" s="1">
        <v>0</v>
      </c>
      <c r="XM55" s="1">
        <v>0</v>
      </c>
      <c r="XN55" s="1">
        <v>0</v>
      </c>
      <c r="XO55" s="1">
        <v>0</v>
      </c>
      <c r="XP55" s="1">
        <v>0</v>
      </c>
      <c r="XQ55" s="1">
        <v>0</v>
      </c>
      <c r="XR55" s="1">
        <v>0</v>
      </c>
      <c r="XS55" s="1">
        <v>0</v>
      </c>
      <c r="XT55" s="1">
        <v>0</v>
      </c>
      <c r="XU55" s="1">
        <v>0</v>
      </c>
      <c r="XV55" s="1">
        <v>0</v>
      </c>
      <c r="XW55" s="1">
        <v>0</v>
      </c>
      <c r="XX55" s="1">
        <v>0</v>
      </c>
      <c r="XY55" s="1">
        <v>0</v>
      </c>
      <c r="XZ55" s="1">
        <v>0</v>
      </c>
      <c r="YA55" s="1">
        <v>0</v>
      </c>
      <c r="YB55" s="1">
        <v>0</v>
      </c>
      <c r="YC55" s="1">
        <v>0</v>
      </c>
      <c r="YD55" s="132"/>
      <c r="YE55" s="133"/>
      <c r="YF55" s="133" t="e">
        <v>#DIV/0!</v>
      </c>
      <c r="YG55" s="130"/>
      <c r="YH55" s="130" t="e">
        <v>#DIV/0!</v>
      </c>
      <c r="YI55" s="129"/>
      <c r="YJ55" s="128" t="e">
        <v>#DIV/0!</v>
      </c>
      <c r="YK55" s="177"/>
      <c r="YL55">
        <v>1</v>
      </c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>
        <v>0</v>
      </c>
      <c r="ACD55" s="25" t="e">
        <v>#DIV/0!</v>
      </c>
      <c r="ACE55" s="11">
        <v>0</v>
      </c>
      <c r="ACF55" s="11" t="e">
        <v>#DIV/0!</v>
      </c>
      <c r="ACG55" s="1">
        <v>5</v>
      </c>
      <c r="ACH55" s="1">
        <v>1</v>
      </c>
      <c r="ACI55" s="11">
        <v>36000</v>
      </c>
      <c r="ACJ55" s="45">
        <v>1</v>
      </c>
      <c r="ACK55" s="13">
        <v>36000</v>
      </c>
      <c r="ACL55">
        <v>1</v>
      </c>
      <c r="ACM55" s="25">
        <v>36000</v>
      </c>
      <c r="ACN55" s="11">
        <v>36000</v>
      </c>
      <c r="ACO55" s="65"/>
      <c r="ACR55" s="39" t="s">
        <v>407</v>
      </c>
      <c r="ACZ55" s="1" t="s">
        <v>259</v>
      </c>
      <c r="ADD55" s="1" t="s">
        <v>189</v>
      </c>
      <c r="ADU55" s="1">
        <v>2</v>
      </c>
      <c r="ADV55" s="457"/>
      <c r="AEE55" s="1">
        <v>0</v>
      </c>
      <c r="AFN55" s="1">
        <v>1</v>
      </c>
      <c r="AGL55" s="1">
        <v>36000</v>
      </c>
      <c r="AGM55" s="11">
        <v>0</v>
      </c>
      <c r="AHJ55" s="1">
        <v>36000</v>
      </c>
      <c r="AIK55" s="1">
        <v>1</v>
      </c>
      <c r="AIL55" s="1">
        <v>1</v>
      </c>
      <c r="AIY55" s="11"/>
      <c r="AIZ55" s="11"/>
      <c r="AJB55" s="11"/>
      <c r="AJC55" s="1">
        <v>36000</v>
      </c>
      <c r="AJD55" s="1">
        <v>1</v>
      </c>
      <c r="AJE55" s="1">
        <v>1</v>
      </c>
      <c r="AJF55" s="435">
        <v>100</v>
      </c>
      <c r="AJG55" s="45"/>
      <c r="AJH55" s="381">
        <v>36000</v>
      </c>
      <c r="AJI55" s="11" t="e">
        <v>#DIV/0!</v>
      </c>
      <c r="AJJ55" s="60"/>
      <c r="AJK55" s="12"/>
      <c r="AJW55" s="1">
        <v>0</v>
      </c>
      <c r="AJZ55" s="1">
        <v>0</v>
      </c>
      <c r="AKA55" s="60"/>
      <c r="AKB55" s="1" t="s">
        <v>260</v>
      </c>
      <c r="AKC55" s="1" t="s">
        <v>260</v>
      </c>
      <c r="AKD55" s="1" t="s">
        <v>261</v>
      </c>
      <c r="AKE55" s="1" t="s">
        <v>260</v>
      </c>
      <c r="AKF55" s="1" t="s">
        <v>260</v>
      </c>
      <c r="AKG55" s="1" t="s">
        <v>260</v>
      </c>
      <c r="AKH55" s="1" t="s">
        <v>260</v>
      </c>
      <c r="AKI55" s="1" t="s">
        <v>260</v>
      </c>
      <c r="AKJ55" s="1" t="s">
        <v>262</v>
      </c>
      <c r="AKK55" s="1" t="s">
        <v>260</v>
      </c>
      <c r="AKL55" s="1" t="s">
        <v>260</v>
      </c>
      <c r="AKM55" s="1" t="s">
        <v>260</v>
      </c>
      <c r="AKN55" s="1" t="s">
        <v>260</v>
      </c>
      <c r="AKO55" s="1" t="s">
        <v>260</v>
      </c>
      <c r="AKP55" s="1" t="s">
        <v>260</v>
      </c>
      <c r="AKQ55" s="1" t="s">
        <v>260</v>
      </c>
      <c r="AKR55" s="1" t="s">
        <v>263</v>
      </c>
      <c r="AKS55" s="1" t="s">
        <v>260</v>
      </c>
      <c r="AKT55" s="1" t="s">
        <v>260</v>
      </c>
      <c r="AKU55" s="1" t="s">
        <v>260</v>
      </c>
      <c r="AKV55" s="1" t="s">
        <v>260</v>
      </c>
      <c r="AKW55" s="1" t="s">
        <v>260</v>
      </c>
      <c r="AKX55" s="1" t="s">
        <v>260</v>
      </c>
      <c r="AKY55" s="1" t="s">
        <v>260</v>
      </c>
      <c r="AKZ55" s="1" t="s">
        <v>260</v>
      </c>
      <c r="ALA55" s="1" t="s">
        <v>260</v>
      </c>
      <c r="ALB55" s="1" t="s">
        <v>260</v>
      </c>
      <c r="ALC55" s="1" t="s">
        <v>260</v>
      </c>
      <c r="ALD55" s="1" t="s">
        <v>260</v>
      </c>
      <c r="ALE55" s="1" t="s">
        <v>260</v>
      </c>
      <c r="ALF55" s="1" t="s">
        <v>260</v>
      </c>
      <c r="ALG55" s="1" t="s">
        <v>260</v>
      </c>
      <c r="ALH55" s="1" t="s">
        <v>260</v>
      </c>
      <c r="ALI55" s="1" t="s">
        <v>260</v>
      </c>
      <c r="ALJ55" s="1" t="s">
        <v>260</v>
      </c>
      <c r="ALK55" s="1" t="s">
        <v>260</v>
      </c>
      <c r="ALL55" s="1" t="s">
        <v>260</v>
      </c>
      <c r="ALN55" s="11" t="e">
        <v>#DIV/0!</v>
      </c>
      <c r="ALO55" s="28">
        <v>36000</v>
      </c>
      <c r="ALU55" s="60"/>
      <c r="ALV55" s="1">
        <v>1</v>
      </c>
      <c r="AMD55" s="1">
        <v>1</v>
      </c>
      <c r="AMJ55" s="403"/>
    </row>
    <row r="56" spans="1:1024" s="1" customFormat="1" ht="15" customHeight="1" x14ac:dyDescent="0.25">
      <c r="A56" s="268"/>
      <c r="B56" s="113">
        <v>216</v>
      </c>
      <c r="C56" s="473" t="s">
        <v>810</v>
      </c>
      <c r="D56" s="304" t="s">
        <v>783</v>
      </c>
      <c r="E56" s="1">
        <v>2005</v>
      </c>
      <c r="F56" s="1">
        <v>1</v>
      </c>
      <c r="G56" s="1">
        <v>1</v>
      </c>
      <c r="J56" s="1">
        <v>1</v>
      </c>
      <c r="K56" s="1">
        <v>2000</v>
      </c>
      <c r="L56" s="1">
        <v>2001</v>
      </c>
      <c r="M56" s="1">
        <v>1</v>
      </c>
      <c r="AD56" s="1">
        <v>1</v>
      </c>
      <c r="AE56" s="1">
        <v>1</v>
      </c>
      <c r="AW56" s="1">
        <v>1</v>
      </c>
      <c r="AY56" s="1">
        <v>1</v>
      </c>
      <c r="BA56" s="1">
        <v>1</v>
      </c>
      <c r="BB56" s="1">
        <v>13</v>
      </c>
      <c r="BE56" s="1">
        <v>1</v>
      </c>
      <c r="BG56" s="1">
        <v>3</v>
      </c>
      <c r="CG56" s="1">
        <v>1</v>
      </c>
      <c r="CH56" s="246"/>
      <c r="CP56" s="1">
        <v>0</v>
      </c>
      <c r="CS56" s="1">
        <v>0</v>
      </c>
      <c r="DO56" s="1">
        <v>0</v>
      </c>
      <c r="DX56" s="1">
        <v>0</v>
      </c>
      <c r="EE56" s="1">
        <v>0</v>
      </c>
      <c r="EH56" s="1">
        <v>0</v>
      </c>
      <c r="FF56" s="116"/>
      <c r="GP56" s="1">
        <v>0</v>
      </c>
      <c r="GY56" s="1">
        <v>0</v>
      </c>
      <c r="HC56" s="1">
        <v>0</v>
      </c>
      <c r="HS56" s="1">
        <v>0</v>
      </c>
      <c r="HX56" s="1">
        <v>0</v>
      </c>
      <c r="ID56" s="1">
        <v>0</v>
      </c>
      <c r="IN56" s="1">
        <v>0</v>
      </c>
      <c r="IW56" s="1">
        <v>0</v>
      </c>
      <c r="IZ56" s="1">
        <v>0</v>
      </c>
      <c r="JJ56" s="1">
        <v>0</v>
      </c>
      <c r="JV56" s="1">
        <v>0</v>
      </c>
      <c r="KB56" s="1">
        <v>0</v>
      </c>
      <c r="LG56" s="1">
        <v>0</v>
      </c>
      <c r="LT56" s="1">
        <v>0</v>
      </c>
      <c r="MA56" s="1">
        <v>0</v>
      </c>
      <c r="MF56" s="1">
        <v>0</v>
      </c>
      <c r="MM56" s="1">
        <v>0</v>
      </c>
      <c r="MS56" s="1">
        <v>0</v>
      </c>
      <c r="MU56" s="115"/>
      <c r="OI56" s="120"/>
      <c r="PD56" s="1">
        <v>0</v>
      </c>
      <c r="QF56" s="1">
        <v>0</v>
      </c>
      <c r="QY56" s="1">
        <v>0</v>
      </c>
      <c r="RK56" s="1">
        <v>0</v>
      </c>
      <c r="SA56" s="1">
        <v>0</v>
      </c>
      <c r="SG56" s="1">
        <v>0</v>
      </c>
      <c r="SO56" s="1">
        <v>0</v>
      </c>
      <c r="TB56" s="1">
        <v>0</v>
      </c>
      <c r="TS56" s="1">
        <v>0</v>
      </c>
      <c r="UD56" s="1">
        <v>0</v>
      </c>
      <c r="UG56" s="1">
        <v>0</v>
      </c>
      <c r="UQ56" s="1">
        <v>0</v>
      </c>
      <c r="VA56" s="1">
        <v>0</v>
      </c>
      <c r="VG56" s="1">
        <v>0</v>
      </c>
      <c r="WY56" s="1">
        <v>0</v>
      </c>
      <c r="XB56" s="1">
        <v>0</v>
      </c>
      <c r="XG56" s="1">
        <v>0</v>
      </c>
      <c r="XI56" s="1">
        <v>1</v>
      </c>
      <c r="XK56" s="108"/>
      <c r="XL56" s="1">
        <v>0</v>
      </c>
      <c r="XM56" s="1">
        <v>0</v>
      </c>
      <c r="XN56" s="1">
        <v>0</v>
      </c>
      <c r="XO56" s="1">
        <v>0</v>
      </c>
      <c r="XP56" s="1">
        <v>0</v>
      </c>
      <c r="XQ56" s="1">
        <v>0</v>
      </c>
      <c r="XR56" s="1">
        <v>0</v>
      </c>
      <c r="XS56" s="1">
        <v>0</v>
      </c>
      <c r="XT56" s="1">
        <v>0</v>
      </c>
      <c r="XU56" s="1">
        <v>0</v>
      </c>
      <c r="XV56" s="1">
        <v>0</v>
      </c>
      <c r="XW56" s="1">
        <v>0</v>
      </c>
      <c r="XX56" s="1">
        <v>0</v>
      </c>
      <c r="XY56" s="1">
        <v>0</v>
      </c>
      <c r="XZ56" s="1">
        <v>0</v>
      </c>
      <c r="YA56" s="1">
        <v>0</v>
      </c>
      <c r="YB56" s="1">
        <v>0</v>
      </c>
      <c r="YC56" s="1">
        <v>1</v>
      </c>
      <c r="YD56" s="132"/>
      <c r="YE56" s="133">
        <v>1</v>
      </c>
      <c r="YF56" s="133">
        <v>45000</v>
      </c>
      <c r="YG56" s="130">
        <v>1</v>
      </c>
      <c r="YH56" s="130">
        <v>45000</v>
      </c>
      <c r="YI56" s="129">
        <v>1</v>
      </c>
      <c r="YJ56" s="128">
        <v>45000</v>
      </c>
      <c r="YK56" s="177"/>
      <c r="YL56">
        <v>1</v>
      </c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>
        <v>0</v>
      </c>
      <c r="ACD56" s="25" t="e">
        <v>#DIV/0!</v>
      </c>
      <c r="ACE56" s="11">
        <v>1</v>
      </c>
      <c r="ACF56" s="11">
        <v>45000</v>
      </c>
      <c r="ACG56" s="1">
        <v>5</v>
      </c>
      <c r="ACH56" s="1">
        <v>1</v>
      </c>
      <c r="ACI56" s="11">
        <v>45000</v>
      </c>
      <c r="ACJ56" s="45">
        <v>1</v>
      </c>
      <c r="ACK56" s="13">
        <v>45000</v>
      </c>
      <c r="ACL56">
        <v>1</v>
      </c>
      <c r="ACM56" s="25">
        <v>45000</v>
      </c>
      <c r="ACN56" s="11">
        <v>45000</v>
      </c>
      <c r="ACO56" s="65"/>
      <c r="ACR56" s="39" t="s">
        <v>407</v>
      </c>
      <c r="ACZ56" s="1" t="s">
        <v>259</v>
      </c>
      <c r="ADD56" s="1" t="s">
        <v>189</v>
      </c>
      <c r="ADU56" s="1">
        <v>2</v>
      </c>
      <c r="ADV56" s="457"/>
      <c r="AEE56" s="1">
        <v>0</v>
      </c>
      <c r="AFN56" s="1">
        <v>1</v>
      </c>
      <c r="AGL56" s="1">
        <v>45000</v>
      </c>
      <c r="AGM56" s="11">
        <v>0</v>
      </c>
      <c r="AHJ56" s="1">
        <v>45000</v>
      </c>
      <c r="AIK56" s="1">
        <v>1</v>
      </c>
      <c r="AIL56" s="1">
        <v>1</v>
      </c>
      <c r="AIY56" s="11"/>
      <c r="AIZ56" s="11"/>
      <c r="AJB56" s="11"/>
      <c r="AJC56" s="1">
        <v>45000</v>
      </c>
      <c r="AJD56" s="1">
        <v>1</v>
      </c>
      <c r="AJE56" s="1">
        <v>1</v>
      </c>
      <c r="AJF56" s="435">
        <v>100</v>
      </c>
      <c r="AJG56" s="45"/>
      <c r="AJH56" s="381">
        <v>45000</v>
      </c>
      <c r="AJI56" s="11">
        <v>45000</v>
      </c>
      <c r="AJJ56" s="60"/>
      <c r="AJK56" s="12"/>
      <c r="AJW56" s="1">
        <v>0</v>
      </c>
      <c r="AJZ56" s="1">
        <v>0</v>
      </c>
      <c r="AKA56" s="60"/>
      <c r="AKB56" s="1" t="s">
        <v>260</v>
      </c>
      <c r="AKC56" s="1" t="s">
        <v>260</v>
      </c>
      <c r="AKD56" s="1" t="s">
        <v>261</v>
      </c>
      <c r="AKE56" s="1" t="s">
        <v>260</v>
      </c>
      <c r="AKF56" s="1" t="s">
        <v>260</v>
      </c>
      <c r="AKG56" s="1" t="s">
        <v>260</v>
      </c>
      <c r="AKH56" s="1" t="s">
        <v>260</v>
      </c>
      <c r="AKI56" s="1" t="s">
        <v>260</v>
      </c>
      <c r="AKJ56" s="1" t="s">
        <v>262</v>
      </c>
      <c r="AKK56" s="1" t="s">
        <v>260</v>
      </c>
      <c r="AKL56" s="1" t="s">
        <v>260</v>
      </c>
      <c r="AKM56" s="1" t="s">
        <v>260</v>
      </c>
      <c r="AKN56" s="1" t="s">
        <v>260</v>
      </c>
      <c r="AKO56" s="1" t="s">
        <v>260</v>
      </c>
      <c r="AKP56" s="1" t="s">
        <v>260</v>
      </c>
      <c r="AKQ56" s="1" t="s">
        <v>260</v>
      </c>
      <c r="AKR56" s="1" t="s">
        <v>263</v>
      </c>
      <c r="AKS56" s="1" t="s">
        <v>260</v>
      </c>
      <c r="AKT56" s="1" t="s">
        <v>260</v>
      </c>
      <c r="AKU56" s="1" t="s">
        <v>260</v>
      </c>
      <c r="AKV56" s="1" t="s">
        <v>260</v>
      </c>
      <c r="AKW56" s="1" t="s">
        <v>260</v>
      </c>
      <c r="AKX56" s="1" t="s">
        <v>260</v>
      </c>
      <c r="AKY56" s="1" t="s">
        <v>260</v>
      </c>
      <c r="AKZ56" s="1" t="s">
        <v>260</v>
      </c>
      <c r="ALA56" s="1" t="s">
        <v>260</v>
      </c>
      <c r="ALB56" s="1" t="s">
        <v>260</v>
      </c>
      <c r="ALC56" s="1" t="s">
        <v>260</v>
      </c>
      <c r="ALD56" s="1" t="s">
        <v>260</v>
      </c>
      <c r="ALE56" s="1" t="s">
        <v>260</v>
      </c>
      <c r="ALF56" s="1" t="s">
        <v>260</v>
      </c>
      <c r="ALG56" s="1" t="s">
        <v>260</v>
      </c>
      <c r="ALH56" s="1" t="s">
        <v>260</v>
      </c>
      <c r="ALI56" s="1" t="s">
        <v>260</v>
      </c>
      <c r="ALJ56" s="1" t="s">
        <v>260</v>
      </c>
      <c r="ALK56" s="1" t="s">
        <v>260</v>
      </c>
      <c r="ALL56" s="1" t="s">
        <v>260</v>
      </c>
      <c r="ALN56" s="11" t="e">
        <v>#DIV/0!</v>
      </c>
      <c r="ALO56" s="28">
        <v>45000</v>
      </c>
      <c r="ALU56" s="60"/>
      <c r="ALV56" s="1">
        <v>1</v>
      </c>
      <c r="AMD56" s="1">
        <v>1</v>
      </c>
      <c r="AMJ56" s="403"/>
    </row>
    <row r="57" spans="1:1024" s="1" customFormat="1" ht="15" customHeight="1" x14ac:dyDescent="0.25">
      <c r="A57" s="268"/>
      <c r="B57" s="113">
        <v>217</v>
      </c>
      <c r="C57" s="473" t="s">
        <v>810</v>
      </c>
      <c r="D57" s="304" t="s">
        <v>778</v>
      </c>
      <c r="E57" s="1">
        <v>2005</v>
      </c>
      <c r="F57" s="1">
        <v>1</v>
      </c>
      <c r="G57" s="1">
        <v>1</v>
      </c>
      <c r="J57" s="1">
        <v>1</v>
      </c>
      <c r="K57" s="1">
        <v>1997</v>
      </c>
      <c r="L57" s="1">
        <v>1997</v>
      </c>
      <c r="M57" s="1">
        <v>1</v>
      </c>
      <c r="AA57" s="1">
        <v>1</v>
      </c>
      <c r="AW57" s="1">
        <v>1</v>
      </c>
      <c r="AY57" s="1">
        <v>1</v>
      </c>
      <c r="BA57" s="1">
        <v>1</v>
      </c>
      <c r="BB57" s="1">
        <v>13</v>
      </c>
      <c r="BE57" s="1">
        <v>1</v>
      </c>
      <c r="CF57" s="1">
        <v>1</v>
      </c>
      <c r="CG57" s="1">
        <v>1</v>
      </c>
      <c r="CH57" s="246"/>
      <c r="CP57" s="1">
        <v>0</v>
      </c>
      <c r="CS57" s="1">
        <v>0</v>
      </c>
      <c r="DO57" s="1">
        <v>0</v>
      </c>
      <c r="DX57" s="1">
        <v>0</v>
      </c>
      <c r="EE57" s="1">
        <v>0</v>
      </c>
      <c r="EH57" s="1">
        <v>0</v>
      </c>
      <c r="FF57" s="116"/>
      <c r="GP57" s="1">
        <v>0</v>
      </c>
      <c r="GY57" s="1">
        <v>0</v>
      </c>
      <c r="HC57" s="1">
        <v>0</v>
      </c>
      <c r="HS57" s="1">
        <v>0</v>
      </c>
      <c r="HX57" s="1">
        <v>0</v>
      </c>
      <c r="ID57" s="1">
        <v>0</v>
      </c>
      <c r="IN57" s="1">
        <v>0</v>
      </c>
      <c r="IW57" s="1">
        <v>0</v>
      </c>
      <c r="IZ57" s="1">
        <v>0</v>
      </c>
      <c r="JJ57" s="1">
        <v>0</v>
      </c>
      <c r="JV57" s="1">
        <v>0</v>
      </c>
      <c r="KB57" s="1">
        <v>0</v>
      </c>
      <c r="LG57" s="1">
        <v>0</v>
      </c>
      <c r="LT57" s="1">
        <v>0</v>
      </c>
      <c r="MA57" s="1">
        <v>0</v>
      </c>
      <c r="MF57" s="1">
        <v>0</v>
      </c>
      <c r="MM57" s="1">
        <v>0</v>
      </c>
      <c r="MS57" s="1">
        <v>0</v>
      </c>
      <c r="MU57" s="115"/>
      <c r="OI57" s="120"/>
      <c r="PD57" s="1">
        <v>0</v>
      </c>
      <c r="QF57" s="1">
        <v>0</v>
      </c>
      <c r="QY57" s="1">
        <v>0</v>
      </c>
      <c r="RK57" s="1">
        <v>0</v>
      </c>
      <c r="SA57" s="1">
        <v>0</v>
      </c>
      <c r="SG57" s="1">
        <v>0</v>
      </c>
      <c r="SO57" s="1">
        <v>0</v>
      </c>
      <c r="TB57" s="1">
        <v>0</v>
      </c>
      <c r="TS57" s="1">
        <v>0</v>
      </c>
      <c r="UD57" s="1">
        <v>0</v>
      </c>
      <c r="UG57" s="1">
        <v>0</v>
      </c>
      <c r="UQ57" s="1">
        <v>0</v>
      </c>
      <c r="VA57" s="1">
        <v>0</v>
      </c>
      <c r="VG57" s="1">
        <v>0</v>
      </c>
      <c r="WY57" s="1">
        <v>0</v>
      </c>
      <c r="XB57" s="1">
        <v>0</v>
      </c>
      <c r="XG57" s="1">
        <v>0</v>
      </c>
      <c r="XI57" s="1">
        <v>1</v>
      </c>
      <c r="XK57" s="108"/>
      <c r="XL57" s="1">
        <v>0</v>
      </c>
      <c r="XM57" s="1">
        <v>0</v>
      </c>
      <c r="XN57" s="1">
        <v>0</v>
      </c>
      <c r="XO57" s="1">
        <v>0</v>
      </c>
      <c r="XP57" s="1">
        <v>0</v>
      </c>
      <c r="XQ57" s="1">
        <v>0</v>
      </c>
      <c r="XR57" s="1">
        <v>0</v>
      </c>
      <c r="XS57" s="1">
        <v>0</v>
      </c>
      <c r="XT57" s="1">
        <v>0</v>
      </c>
      <c r="XU57" s="1">
        <v>0</v>
      </c>
      <c r="XV57" s="1">
        <v>0</v>
      </c>
      <c r="XW57" s="1">
        <v>0</v>
      </c>
      <c r="XX57" s="1">
        <v>0</v>
      </c>
      <c r="XY57" s="1">
        <v>0</v>
      </c>
      <c r="XZ57" s="1">
        <v>0</v>
      </c>
      <c r="YA57" s="1">
        <v>0</v>
      </c>
      <c r="YB57" s="1">
        <v>0</v>
      </c>
      <c r="YC57" s="1">
        <v>1</v>
      </c>
      <c r="YD57" s="132"/>
      <c r="YE57" s="133">
        <v>1</v>
      </c>
      <c r="YF57" s="133">
        <v>46000</v>
      </c>
      <c r="YG57" s="130">
        <v>1</v>
      </c>
      <c r="YH57" s="130">
        <v>46000</v>
      </c>
      <c r="YI57" s="129">
        <v>1</v>
      </c>
      <c r="YJ57" s="128">
        <v>46000</v>
      </c>
      <c r="YK57" s="177"/>
      <c r="YL57">
        <v>1</v>
      </c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>
        <v>0</v>
      </c>
      <c r="ACD57" s="25" t="e">
        <v>#DIV/0!</v>
      </c>
      <c r="ACE57" s="11">
        <v>1</v>
      </c>
      <c r="ACF57" s="11">
        <v>46000</v>
      </c>
      <c r="ACG57" s="1">
        <v>5</v>
      </c>
      <c r="ACH57" s="1">
        <v>1</v>
      </c>
      <c r="ACI57" s="11">
        <v>46000</v>
      </c>
      <c r="ACJ57" s="45">
        <v>1</v>
      </c>
      <c r="ACK57" s="13">
        <v>46000</v>
      </c>
      <c r="ACL57">
        <v>1</v>
      </c>
      <c r="ACM57" s="25">
        <v>46000</v>
      </c>
      <c r="ACN57" s="11">
        <v>46000</v>
      </c>
      <c r="ACO57" s="65"/>
      <c r="ACR57" s="39" t="s">
        <v>407</v>
      </c>
      <c r="ACZ57" s="1" t="s">
        <v>259</v>
      </c>
      <c r="ADD57" s="1" t="s">
        <v>189</v>
      </c>
      <c r="ADU57" s="1">
        <v>2</v>
      </c>
      <c r="ADV57" s="457"/>
      <c r="AEE57" s="1">
        <v>0</v>
      </c>
      <c r="AFN57" s="1">
        <v>1</v>
      </c>
      <c r="AGL57" s="1">
        <v>46000</v>
      </c>
      <c r="AGM57" s="11">
        <v>0</v>
      </c>
      <c r="AHJ57" s="1">
        <v>46000</v>
      </c>
      <c r="AIK57" s="1">
        <v>1</v>
      </c>
      <c r="AIL57" s="1">
        <v>1</v>
      </c>
      <c r="AIY57" s="11"/>
      <c r="AIZ57" s="11"/>
      <c r="AJB57" s="11"/>
      <c r="AJC57" s="1">
        <v>46000</v>
      </c>
      <c r="AJD57" s="1">
        <v>1</v>
      </c>
      <c r="AJE57" s="1">
        <v>1</v>
      </c>
      <c r="AJF57" s="435">
        <v>100</v>
      </c>
      <c r="AJG57" s="45"/>
      <c r="AJH57" s="381">
        <v>46000</v>
      </c>
      <c r="AJI57" s="11">
        <v>46000</v>
      </c>
      <c r="AJJ57" s="60"/>
      <c r="AJK57" s="12"/>
      <c r="AJW57" s="1">
        <v>0</v>
      </c>
      <c r="AJZ57" s="1">
        <v>0</v>
      </c>
      <c r="AKA57" s="60"/>
      <c r="AKB57" s="1" t="s">
        <v>260</v>
      </c>
      <c r="AKC57" s="1" t="s">
        <v>260</v>
      </c>
      <c r="AKD57" s="1" t="s">
        <v>261</v>
      </c>
      <c r="AKE57" s="1" t="s">
        <v>260</v>
      </c>
      <c r="AKF57" s="1" t="s">
        <v>260</v>
      </c>
      <c r="AKG57" s="1" t="s">
        <v>260</v>
      </c>
      <c r="AKH57" s="1" t="s">
        <v>260</v>
      </c>
      <c r="AKI57" s="1" t="s">
        <v>260</v>
      </c>
      <c r="AKJ57" s="1" t="s">
        <v>262</v>
      </c>
      <c r="AKK57" s="1" t="s">
        <v>260</v>
      </c>
      <c r="AKL57" s="1" t="s">
        <v>260</v>
      </c>
      <c r="AKM57" s="1" t="s">
        <v>260</v>
      </c>
      <c r="AKN57" s="1" t="s">
        <v>260</v>
      </c>
      <c r="AKO57" s="1" t="s">
        <v>260</v>
      </c>
      <c r="AKP57" s="1" t="s">
        <v>260</v>
      </c>
      <c r="AKQ57" s="1" t="s">
        <v>260</v>
      </c>
      <c r="AKR57" s="1" t="s">
        <v>263</v>
      </c>
      <c r="AKS57" s="1" t="s">
        <v>260</v>
      </c>
      <c r="AKT57" s="1" t="s">
        <v>260</v>
      </c>
      <c r="AKU57" s="1" t="s">
        <v>260</v>
      </c>
      <c r="AKV57" s="1" t="s">
        <v>260</v>
      </c>
      <c r="AKW57" s="1" t="s">
        <v>260</v>
      </c>
      <c r="AKX57" s="1" t="s">
        <v>260</v>
      </c>
      <c r="AKY57" s="1" t="s">
        <v>260</v>
      </c>
      <c r="AKZ57" s="1" t="s">
        <v>260</v>
      </c>
      <c r="ALA57" s="1" t="s">
        <v>260</v>
      </c>
      <c r="ALB57" s="1" t="s">
        <v>260</v>
      </c>
      <c r="ALC57" s="1" t="s">
        <v>260</v>
      </c>
      <c r="ALD57" s="1" t="s">
        <v>260</v>
      </c>
      <c r="ALE57" s="1" t="s">
        <v>260</v>
      </c>
      <c r="ALF57" s="1" t="s">
        <v>260</v>
      </c>
      <c r="ALG57" s="1" t="s">
        <v>260</v>
      </c>
      <c r="ALH57" s="1" t="s">
        <v>260</v>
      </c>
      <c r="ALI57" s="1" t="s">
        <v>260</v>
      </c>
      <c r="ALJ57" s="1" t="s">
        <v>260</v>
      </c>
      <c r="ALK57" s="1" t="s">
        <v>260</v>
      </c>
      <c r="ALL57" s="1" t="s">
        <v>260</v>
      </c>
      <c r="ALN57" s="11" t="e">
        <v>#DIV/0!</v>
      </c>
      <c r="ALO57" s="28">
        <v>46000</v>
      </c>
      <c r="ALU57" s="60"/>
      <c r="ALV57" s="1">
        <v>1</v>
      </c>
      <c r="AMD57" s="1">
        <v>1</v>
      </c>
      <c r="AMJ57" s="403"/>
    </row>
    <row r="58" spans="1:1024" s="1" customFormat="1" ht="15" customHeight="1" x14ac:dyDescent="0.25">
      <c r="A58" s="268"/>
      <c r="B58" s="113">
        <v>218</v>
      </c>
      <c r="C58" s="473" t="s">
        <v>810</v>
      </c>
      <c r="D58" s="304" t="s">
        <v>784</v>
      </c>
      <c r="E58" s="1">
        <v>2005</v>
      </c>
      <c r="F58" s="1">
        <v>1</v>
      </c>
      <c r="G58" s="1">
        <v>1</v>
      </c>
      <c r="J58" s="1">
        <v>1</v>
      </c>
      <c r="K58" s="1">
        <v>1997</v>
      </c>
      <c r="L58" s="1">
        <v>2000</v>
      </c>
      <c r="AA58" s="1">
        <v>1</v>
      </c>
      <c r="AB58" s="1">
        <v>1</v>
      </c>
      <c r="AC58" s="1">
        <v>1</v>
      </c>
      <c r="AD58" s="1">
        <v>1</v>
      </c>
      <c r="AW58" s="1">
        <v>1</v>
      </c>
      <c r="AY58" s="1">
        <v>1</v>
      </c>
      <c r="BA58" s="1">
        <v>1</v>
      </c>
      <c r="BB58" s="1">
        <v>13</v>
      </c>
      <c r="BE58" s="1">
        <v>1</v>
      </c>
      <c r="CF58" s="1">
        <v>1</v>
      </c>
      <c r="CG58" s="1">
        <v>1</v>
      </c>
      <c r="CH58" s="246"/>
      <c r="CP58" s="1">
        <v>0</v>
      </c>
      <c r="CS58" s="1">
        <v>0</v>
      </c>
      <c r="DO58" s="1">
        <v>0</v>
      </c>
      <c r="DX58" s="1">
        <v>0</v>
      </c>
      <c r="EE58" s="1">
        <v>0</v>
      </c>
      <c r="EH58" s="1">
        <v>0</v>
      </c>
      <c r="FF58" s="116"/>
      <c r="GP58" s="1">
        <v>0</v>
      </c>
      <c r="GY58" s="1">
        <v>0</v>
      </c>
      <c r="HC58" s="1">
        <v>0</v>
      </c>
      <c r="HS58" s="1">
        <v>0</v>
      </c>
      <c r="HX58" s="1">
        <v>0</v>
      </c>
      <c r="ID58" s="1">
        <v>0</v>
      </c>
      <c r="IN58" s="1">
        <v>0</v>
      </c>
      <c r="IW58" s="1">
        <v>0</v>
      </c>
      <c r="IZ58" s="1">
        <v>0</v>
      </c>
      <c r="JJ58" s="1">
        <v>0</v>
      </c>
      <c r="JV58" s="1">
        <v>0</v>
      </c>
      <c r="KB58" s="1">
        <v>0</v>
      </c>
      <c r="LG58" s="1">
        <v>0</v>
      </c>
      <c r="LT58" s="1">
        <v>0</v>
      </c>
      <c r="MA58" s="1">
        <v>0</v>
      </c>
      <c r="MF58" s="1">
        <v>0</v>
      </c>
      <c r="MM58" s="1">
        <v>0</v>
      </c>
      <c r="MS58" s="1">
        <v>0</v>
      </c>
      <c r="MU58" s="115"/>
      <c r="OI58" s="120"/>
      <c r="PD58" s="1">
        <v>0</v>
      </c>
      <c r="QF58" s="1">
        <v>0</v>
      </c>
      <c r="QY58" s="1">
        <v>0</v>
      </c>
      <c r="RK58" s="1">
        <v>0</v>
      </c>
      <c r="SA58" s="1">
        <v>0</v>
      </c>
      <c r="SG58" s="1">
        <v>0</v>
      </c>
      <c r="SO58" s="1">
        <v>0</v>
      </c>
      <c r="TB58" s="1">
        <v>0</v>
      </c>
      <c r="TS58" s="1">
        <v>0</v>
      </c>
      <c r="UD58" s="1">
        <v>0</v>
      </c>
      <c r="UG58" s="1">
        <v>0</v>
      </c>
      <c r="UQ58" s="1">
        <v>0</v>
      </c>
      <c r="VA58" s="1">
        <v>0</v>
      </c>
      <c r="VG58" s="1">
        <v>0</v>
      </c>
      <c r="WY58" s="1">
        <v>0</v>
      </c>
      <c r="XB58" s="1">
        <v>0</v>
      </c>
      <c r="XG58" s="1">
        <v>0</v>
      </c>
      <c r="XI58" s="1">
        <v>1</v>
      </c>
      <c r="XK58" s="108"/>
      <c r="XL58" s="1">
        <v>0</v>
      </c>
      <c r="XM58" s="1">
        <v>0</v>
      </c>
      <c r="XN58" s="1">
        <v>0</v>
      </c>
      <c r="XO58" s="1">
        <v>0</v>
      </c>
      <c r="XP58" s="1">
        <v>0</v>
      </c>
      <c r="XQ58" s="1">
        <v>0</v>
      </c>
      <c r="XR58" s="1">
        <v>0</v>
      </c>
      <c r="XS58" s="1">
        <v>0</v>
      </c>
      <c r="XT58" s="1">
        <v>0</v>
      </c>
      <c r="XU58" s="1">
        <v>0</v>
      </c>
      <c r="XV58" s="1">
        <v>0</v>
      </c>
      <c r="XW58" s="1">
        <v>0</v>
      </c>
      <c r="XX58" s="1">
        <v>0</v>
      </c>
      <c r="XY58" s="1">
        <v>0</v>
      </c>
      <c r="XZ58" s="1">
        <v>0</v>
      </c>
      <c r="YA58" s="1">
        <v>0</v>
      </c>
      <c r="YB58" s="1">
        <v>0</v>
      </c>
      <c r="YC58" s="1">
        <v>1</v>
      </c>
      <c r="YD58" s="132"/>
      <c r="YE58" s="133">
        <v>1</v>
      </c>
      <c r="YF58" s="133">
        <v>96000</v>
      </c>
      <c r="YG58" s="130">
        <v>1</v>
      </c>
      <c r="YH58" s="130">
        <v>96000</v>
      </c>
      <c r="YI58" s="129">
        <v>1</v>
      </c>
      <c r="YJ58" s="128">
        <v>96000</v>
      </c>
      <c r="YK58" s="177"/>
      <c r="YL58">
        <v>1</v>
      </c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>
        <v>0</v>
      </c>
      <c r="ACD58" s="25" t="e">
        <v>#DIV/0!</v>
      </c>
      <c r="ACE58" s="11">
        <v>1</v>
      </c>
      <c r="ACF58" s="11">
        <v>96000</v>
      </c>
      <c r="ACG58" s="1">
        <v>5</v>
      </c>
      <c r="ACH58" s="1">
        <v>1</v>
      </c>
      <c r="ACI58" s="11">
        <v>96000</v>
      </c>
      <c r="ACJ58" s="45">
        <v>1</v>
      </c>
      <c r="ACK58" s="13">
        <v>96000</v>
      </c>
      <c r="ACL58">
        <v>1</v>
      </c>
      <c r="ACM58" s="25">
        <v>96000</v>
      </c>
      <c r="ACN58" s="11">
        <v>96000</v>
      </c>
      <c r="ACO58" s="65"/>
      <c r="ACR58" s="39" t="s">
        <v>407</v>
      </c>
      <c r="ACZ58" s="1" t="s">
        <v>259</v>
      </c>
      <c r="ADD58" s="1" t="s">
        <v>189</v>
      </c>
      <c r="ADU58" s="1">
        <v>2</v>
      </c>
      <c r="ADV58" s="457"/>
      <c r="AEE58" s="1">
        <v>0</v>
      </c>
      <c r="AFN58" s="1">
        <v>1</v>
      </c>
      <c r="AGL58" s="1">
        <v>96000</v>
      </c>
      <c r="AGM58" s="11">
        <v>0</v>
      </c>
      <c r="AHJ58" s="1">
        <v>96000</v>
      </c>
      <c r="AIK58" s="1">
        <v>2</v>
      </c>
      <c r="AIL58" s="1">
        <v>1</v>
      </c>
      <c r="AIY58" s="11"/>
      <c r="AIZ58" s="11"/>
      <c r="AJB58" s="11"/>
      <c r="AJC58" s="1">
        <v>96000</v>
      </c>
      <c r="AJD58" s="1">
        <v>1</v>
      </c>
      <c r="AJE58" s="1">
        <v>1</v>
      </c>
      <c r="AJF58" s="435">
        <v>100</v>
      </c>
      <c r="AJG58" s="45"/>
      <c r="AJH58" s="381">
        <v>96000</v>
      </c>
      <c r="AJI58" s="11">
        <v>96000</v>
      </c>
      <c r="AJJ58" s="60"/>
      <c r="AJK58" s="12"/>
      <c r="AJW58" s="1">
        <v>0</v>
      </c>
      <c r="AJZ58" s="1">
        <v>0</v>
      </c>
      <c r="AKA58" s="60"/>
      <c r="AKB58" s="1" t="s">
        <v>260</v>
      </c>
      <c r="AKC58" s="1" t="s">
        <v>260</v>
      </c>
      <c r="AKD58" s="1" t="s">
        <v>261</v>
      </c>
      <c r="AKE58" s="1" t="s">
        <v>260</v>
      </c>
      <c r="AKF58" s="1" t="s">
        <v>260</v>
      </c>
      <c r="AKG58" s="1" t="s">
        <v>260</v>
      </c>
      <c r="AKH58" s="1" t="s">
        <v>260</v>
      </c>
      <c r="AKI58" s="1" t="s">
        <v>260</v>
      </c>
      <c r="AKJ58" s="1" t="s">
        <v>262</v>
      </c>
      <c r="AKK58" s="1" t="s">
        <v>260</v>
      </c>
      <c r="AKL58" s="1" t="s">
        <v>260</v>
      </c>
      <c r="AKM58" s="1" t="s">
        <v>260</v>
      </c>
      <c r="AKN58" s="1" t="s">
        <v>260</v>
      </c>
      <c r="AKO58" s="1" t="s">
        <v>260</v>
      </c>
      <c r="AKP58" s="1" t="s">
        <v>260</v>
      </c>
      <c r="AKQ58" s="1" t="s">
        <v>260</v>
      </c>
      <c r="AKR58" s="1" t="s">
        <v>263</v>
      </c>
      <c r="AKS58" s="1" t="s">
        <v>260</v>
      </c>
      <c r="AKT58" s="1" t="s">
        <v>260</v>
      </c>
      <c r="AKU58" s="1" t="s">
        <v>260</v>
      </c>
      <c r="AKV58" s="1" t="s">
        <v>260</v>
      </c>
      <c r="AKW58" s="1" t="s">
        <v>260</v>
      </c>
      <c r="AKX58" s="1" t="s">
        <v>260</v>
      </c>
      <c r="AKY58" s="1" t="s">
        <v>260</v>
      </c>
      <c r="AKZ58" s="1" t="s">
        <v>260</v>
      </c>
      <c r="ALA58" s="1" t="s">
        <v>260</v>
      </c>
      <c r="ALB58" s="1" t="s">
        <v>260</v>
      </c>
      <c r="ALC58" s="1" t="s">
        <v>260</v>
      </c>
      <c r="ALD58" s="1" t="s">
        <v>260</v>
      </c>
      <c r="ALE58" s="1" t="s">
        <v>260</v>
      </c>
      <c r="ALF58" s="1" t="s">
        <v>260</v>
      </c>
      <c r="ALG58" s="1" t="s">
        <v>260</v>
      </c>
      <c r="ALH58" s="1" t="s">
        <v>260</v>
      </c>
      <c r="ALI58" s="1" t="s">
        <v>260</v>
      </c>
      <c r="ALJ58" s="1" t="s">
        <v>260</v>
      </c>
      <c r="ALK58" s="1" t="s">
        <v>260</v>
      </c>
      <c r="ALL58" s="1" t="s">
        <v>260</v>
      </c>
      <c r="ALN58" s="11" t="e">
        <v>#DIV/0!</v>
      </c>
      <c r="ALO58" s="28">
        <v>96000</v>
      </c>
      <c r="ALU58" s="60"/>
      <c r="ALV58" s="1">
        <v>1</v>
      </c>
      <c r="AMD58" s="1">
        <v>1</v>
      </c>
      <c r="AMJ58" s="403"/>
    </row>
    <row r="59" spans="1:1024" s="1" customFormat="1" ht="15" customHeight="1" x14ac:dyDescent="0.25">
      <c r="A59" s="268"/>
      <c r="B59" s="113">
        <v>221</v>
      </c>
      <c r="C59" s="473" t="s">
        <v>810</v>
      </c>
      <c r="D59" s="304" t="s">
        <v>787</v>
      </c>
      <c r="E59" s="1">
        <v>2005</v>
      </c>
      <c r="F59" s="1">
        <v>1</v>
      </c>
      <c r="G59" s="1">
        <v>1</v>
      </c>
      <c r="J59" s="1">
        <v>1</v>
      </c>
      <c r="K59" s="1">
        <v>2000</v>
      </c>
      <c r="L59" s="1">
        <v>2000</v>
      </c>
      <c r="M59" s="1">
        <v>1</v>
      </c>
      <c r="AD59" s="1">
        <v>1</v>
      </c>
      <c r="AW59" s="1">
        <v>1</v>
      </c>
      <c r="AY59" s="1">
        <v>1</v>
      </c>
      <c r="BA59" s="1">
        <v>1</v>
      </c>
      <c r="BB59" s="1">
        <v>13</v>
      </c>
      <c r="BE59" s="1">
        <v>1</v>
      </c>
      <c r="CF59" s="1">
        <v>1</v>
      </c>
      <c r="CG59" s="1">
        <v>1</v>
      </c>
      <c r="CH59" s="246"/>
      <c r="CP59" s="1">
        <v>0</v>
      </c>
      <c r="CS59" s="1">
        <v>0</v>
      </c>
      <c r="DO59" s="1">
        <v>0</v>
      </c>
      <c r="DX59" s="1">
        <v>0</v>
      </c>
      <c r="EE59" s="1">
        <v>0</v>
      </c>
      <c r="EH59" s="1">
        <v>0</v>
      </c>
      <c r="FF59" s="116"/>
      <c r="GP59" s="1">
        <v>0</v>
      </c>
      <c r="GY59" s="1">
        <v>0</v>
      </c>
      <c r="HC59" s="1">
        <v>0</v>
      </c>
      <c r="HS59" s="1">
        <v>0</v>
      </c>
      <c r="HX59" s="1">
        <v>0</v>
      </c>
      <c r="ID59" s="1">
        <v>0</v>
      </c>
      <c r="IN59" s="1">
        <v>0</v>
      </c>
      <c r="IW59" s="1">
        <v>0</v>
      </c>
      <c r="IZ59" s="1">
        <v>0</v>
      </c>
      <c r="JJ59" s="1">
        <v>0</v>
      </c>
      <c r="JV59" s="1">
        <v>0</v>
      </c>
      <c r="KB59" s="1">
        <v>0</v>
      </c>
      <c r="LG59" s="1">
        <v>0</v>
      </c>
      <c r="LT59" s="1">
        <v>0</v>
      </c>
      <c r="MA59" s="1">
        <v>0</v>
      </c>
      <c r="MF59" s="1">
        <v>0</v>
      </c>
      <c r="MM59" s="1">
        <v>0</v>
      </c>
      <c r="MS59" s="1">
        <v>0</v>
      </c>
      <c r="MU59" s="115"/>
      <c r="OI59" s="120"/>
      <c r="PD59" s="1">
        <v>0</v>
      </c>
      <c r="QF59" s="1">
        <v>0</v>
      </c>
      <c r="QY59" s="1">
        <v>0</v>
      </c>
      <c r="RK59" s="1">
        <v>0</v>
      </c>
      <c r="SA59" s="1">
        <v>0</v>
      </c>
      <c r="SG59" s="1">
        <v>0</v>
      </c>
      <c r="SO59" s="1">
        <v>0</v>
      </c>
      <c r="TB59" s="1">
        <v>0</v>
      </c>
      <c r="TS59" s="1">
        <v>0</v>
      </c>
      <c r="UD59" s="1">
        <v>0</v>
      </c>
      <c r="UG59" s="1">
        <v>0</v>
      </c>
      <c r="UQ59" s="1">
        <v>0</v>
      </c>
      <c r="VA59" s="1">
        <v>0</v>
      </c>
      <c r="VG59" s="1">
        <v>0</v>
      </c>
      <c r="WY59" s="1">
        <v>0</v>
      </c>
      <c r="XB59" s="1">
        <v>0</v>
      </c>
      <c r="XG59" s="1">
        <v>0</v>
      </c>
      <c r="XI59" s="1">
        <v>1</v>
      </c>
      <c r="XK59" s="108"/>
      <c r="XL59" s="1">
        <v>0</v>
      </c>
      <c r="XM59" s="1">
        <v>0</v>
      </c>
      <c r="XN59" s="1">
        <v>0</v>
      </c>
      <c r="XO59" s="1">
        <v>0</v>
      </c>
      <c r="XP59" s="1">
        <v>0</v>
      </c>
      <c r="XQ59" s="1">
        <v>0</v>
      </c>
      <c r="XR59" s="1">
        <v>0</v>
      </c>
      <c r="XS59" s="1">
        <v>0</v>
      </c>
      <c r="XT59" s="1">
        <v>0</v>
      </c>
      <c r="XU59" s="1">
        <v>0</v>
      </c>
      <c r="XV59" s="1">
        <v>0</v>
      </c>
      <c r="XW59" s="1">
        <v>0</v>
      </c>
      <c r="XX59" s="1">
        <v>0</v>
      </c>
      <c r="XY59" s="1">
        <v>0</v>
      </c>
      <c r="XZ59" s="1">
        <v>0</v>
      </c>
      <c r="YA59" s="1">
        <v>0</v>
      </c>
      <c r="YB59" s="1">
        <v>0</v>
      </c>
      <c r="YC59" s="1">
        <v>1</v>
      </c>
      <c r="YD59" s="132"/>
      <c r="YE59" s="133">
        <v>1</v>
      </c>
      <c r="YF59" s="133">
        <v>46000</v>
      </c>
      <c r="YG59" s="130">
        <v>1</v>
      </c>
      <c r="YH59" s="130">
        <v>46000</v>
      </c>
      <c r="YI59" s="129">
        <v>1</v>
      </c>
      <c r="YJ59" s="128">
        <v>46000</v>
      </c>
      <c r="YK59" s="177"/>
      <c r="YL59">
        <v>1</v>
      </c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>
        <v>0</v>
      </c>
      <c r="ACD59" s="25" t="e">
        <v>#DIV/0!</v>
      </c>
      <c r="ACE59" s="11">
        <v>1</v>
      </c>
      <c r="ACF59" s="11">
        <v>46000</v>
      </c>
      <c r="ACG59" s="1">
        <v>5</v>
      </c>
      <c r="ACH59" s="1">
        <v>1</v>
      </c>
      <c r="ACI59" s="11">
        <v>46000</v>
      </c>
      <c r="ACJ59" s="45">
        <v>1</v>
      </c>
      <c r="ACK59" s="13">
        <v>46000</v>
      </c>
      <c r="ACL59">
        <v>1</v>
      </c>
      <c r="ACM59" s="25">
        <v>46000</v>
      </c>
      <c r="ACN59" s="11">
        <v>46000</v>
      </c>
      <c r="ACO59" s="65"/>
      <c r="ACR59" s="39" t="s">
        <v>407</v>
      </c>
      <c r="ACZ59" s="1" t="s">
        <v>259</v>
      </c>
      <c r="ADD59" s="1" t="s">
        <v>189</v>
      </c>
      <c r="ADU59" s="1">
        <v>2</v>
      </c>
      <c r="ADV59" s="457"/>
      <c r="AEE59" s="1">
        <v>0</v>
      </c>
      <c r="AFN59" s="1">
        <v>1</v>
      </c>
      <c r="AGL59" s="1">
        <v>46000</v>
      </c>
      <c r="AGM59" s="11">
        <v>0</v>
      </c>
      <c r="AHJ59" s="1">
        <v>46000</v>
      </c>
      <c r="AIK59" s="1">
        <v>1</v>
      </c>
      <c r="AIL59" s="1">
        <v>1</v>
      </c>
      <c r="AIY59" s="11"/>
      <c r="AIZ59" s="11"/>
      <c r="AJB59" s="11"/>
      <c r="AJC59" s="1">
        <v>46000</v>
      </c>
      <c r="AJD59" s="1">
        <v>1</v>
      </c>
      <c r="AJE59" s="1">
        <v>1</v>
      </c>
      <c r="AJF59" s="435">
        <v>100</v>
      </c>
      <c r="AJG59" s="45"/>
      <c r="AJH59" s="381">
        <v>46000</v>
      </c>
      <c r="AJI59" s="11">
        <v>46000</v>
      </c>
      <c r="AJJ59" s="60"/>
      <c r="AJK59" s="12"/>
      <c r="AJW59" s="1">
        <v>0</v>
      </c>
      <c r="AJZ59" s="1">
        <v>0</v>
      </c>
      <c r="AKA59" s="60"/>
      <c r="AKB59" s="1" t="s">
        <v>260</v>
      </c>
      <c r="AKC59" s="1" t="s">
        <v>260</v>
      </c>
      <c r="AKD59" s="1" t="s">
        <v>261</v>
      </c>
      <c r="AKE59" s="1" t="s">
        <v>260</v>
      </c>
      <c r="AKF59" s="1" t="s">
        <v>260</v>
      </c>
      <c r="AKG59" s="1" t="s">
        <v>260</v>
      </c>
      <c r="AKH59" s="1" t="s">
        <v>260</v>
      </c>
      <c r="AKI59" s="1" t="s">
        <v>260</v>
      </c>
      <c r="AKJ59" s="1" t="s">
        <v>262</v>
      </c>
      <c r="AKK59" s="1" t="s">
        <v>260</v>
      </c>
      <c r="AKL59" s="1" t="s">
        <v>260</v>
      </c>
      <c r="AKM59" s="1" t="s">
        <v>260</v>
      </c>
      <c r="AKN59" s="1" t="s">
        <v>260</v>
      </c>
      <c r="AKO59" s="1" t="s">
        <v>260</v>
      </c>
      <c r="AKP59" s="1" t="s">
        <v>260</v>
      </c>
      <c r="AKQ59" s="1" t="s">
        <v>260</v>
      </c>
      <c r="AKR59" s="1" t="s">
        <v>263</v>
      </c>
      <c r="AKS59" s="1" t="s">
        <v>260</v>
      </c>
      <c r="AKT59" s="1" t="s">
        <v>260</v>
      </c>
      <c r="AKU59" s="1" t="s">
        <v>260</v>
      </c>
      <c r="AKV59" s="1" t="s">
        <v>260</v>
      </c>
      <c r="AKW59" s="1" t="s">
        <v>260</v>
      </c>
      <c r="AKX59" s="1" t="s">
        <v>260</v>
      </c>
      <c r="AKY59" s="1" t="s">
        <v>260</v>
      </c>
      <c r="AKZ59" s="1" t="s">
        <v>260</v>
      </c>
      <c r="ALA59" s="1" t="s">
        <v>260</v>
      </c>
      <c r="ALB59" s="1" t="s">
        <v>260</v>
      </c>
      <c r="ALC59" s="1" t="s">
        <v>260</v>
      </c>
      <c r="ALD59" s="1" t="s">
        <v>260</v>
      </c>
      <c r="ALE59" s="1" t="s">
        <v>260</v>
      </c>
      <c r="ALF59" s="1" t="s">
        <v>260</v>
      </c>
      <c r="ALG59" s="1" t="s">
        <v>260</v>
      </c>
      <c r="ALH59" s="1" t="s">
        <v>260</v>
      </c>
      <c r="ALI59" s="1" t="s">
        <v>260</v>
      </c>
      <c r="ALJ59" s="1" t="s">
        <v>260</v>
      </c>
      <c r="ALK59" s="1" t="s">
        <v>260</v>
      </c>
      <c r="ALL59" s="1" t="s">
        <v>260</v>
      </c>
      <c r="ALN59" s="11" t="e">
        <v>#DIV/0!</v>
      </c>
      <c r="ALO59" s="28">
        <v>46000</v>
      </c>
      <c r="ALU59" s="60"/>
      <c r="ALV59" s="1">
        <v>1</v>
      </c>
      <c r="AMD59" s="1">
        <v>1</v>
      </c>
      <c r="AMJ59" s="403"/>
    </row>
    <row r="60" spans="1:1024" s="1" customFormat="1" ht="15" customHeight="1" x14ac:dyDescent="0.25">
      <c r="A60" s="268"/>
      <c r="B60" s="113">
        <v>223</v>
      </c>
      <c r="C60" s="473" t="s">
        <v>810</v>
      </c>
      <c r="D60" s="304" t="s">
        <v>895</v>
      </c>
      <c r="E60" s="1">
        <v>2005</v>
      </c>
      <c r="F60" s="1">
        <v>1</v>
      </c>
      <c r="G60" s="1">
        <v>1</v>
      </c>
      <c r="J60" s="1">
        <v>1</v>
      </c>
      <c r="K60" s="1">
        <v>1998</v>
      </c>
      <c r="L60" s="1">
        <v>2001</v>
      </c>
      <c r="M60" s="1">
        <v>1</v>
      </c>
      <c r="AB60" s="1">
        <v>1</v>
      </c>
      <c r="AC60" s="1">
        <v>1</v>
      </c>
      <c r="AD60" s="1">
        <v>1</v>
      </c>
      <c r="AE60" s="1">
        <v>1</v>
      </c>
      <c r="AW60" s="1">
        <v>1</v>
      </c>
      <c r="AY60" s="1">
        <v>1</v>
      </c>
      <c r="BA60" s="1">
        <v>1</v>
      </c>
      <c r="BB60" s="1">
        <v>13</v>
      </c>
      <c r="BE60" s="1">
        <v>1</v>
      </c>
      <c r="CF60" s="1">
        <v>1</v>
      </c>
      <c r="CG60" s="1">
        <v>1</v>
      </c>
      <c r="CH60" s="246"/>
      <c r="CP60" s="1">
        <v>0</v>
      </c>
      <c r="CS60" s="1">
        <v>0</v>
      </c>
      <c r="DO60" s="1">
        <v>0</v>
      </c>
      <c r="DX60" s="1">
        <v>0</v>
      </c>
      <c r="EE60" s="1">
        <v>0</v>
      </c>
      <c r="EH60" s="1">
        <v>0</v>
      </c>
      <c r="FF60" s="116"/>
      <c r="GP60" s="1">
        <v>0</v>
      </c>
      <c r="GY60" s="1">
        <v>0</v>
      </c>
      <c r="HC60" s="1">
        <v>0</v>
      </c>
      <c r="HS60" s="1">
        <v>0</v>
      </c>
      <c r="HX60" s="1">
        <v>0</v>
      </c>
      <c r="ID60" s="1">
        <v>0</v>
      </c>
      <c r="IN60" s="1">
        <v>0</v>
      </c>
      <c r="IW60" s="1">
        <v>0</v>
      </c>
      <c r="IZ60" s="1">
        <v>0</v>
      </c>
      <c r="JJ60" s="1">
        <v>0</v>
      </c>
      <c r="JV60" s="1">
        <v>0</v>
      </c>
      <c r="KB60" s="1">
        <v>0</v>
      </c>
      <c r="LG60" s="1">
        <v>0</v>
      </c>
      <c r="LT60" s="1">
        <v>0</v>
      </c>
      <c r="MA60" s="1">
        <v>0</v>
      </c>
      <c r="MF60" s="1">
        <v>0</v>
      </c>
      <c r="MM60" s="1">
        <v>0</v>
      </c>
      <c r="MS60" s="1">
        <v>0</v>
      </c>
      <c r="MU60" s="115"/>
      <c r="OI60" s="120"/>
      <c r="PD60" s="1">
        <v>0</v>
      </c>
      <c r="QF60" s="1">
        <v>0</v>
      </c>
      <c r="QY60" s="1">
        <v>0</v>
      </c>
      <c r="RK60" s="1">
        <v>0</v>
      </c>
      <c r="SA60" s="1">
        <v>0</v>
      </c>
      <c r="SG60" s="1">
        <v>0</v>
      </c>
      <c r="SO60" s="1">
        <v>0</v>
      </c>
      <c r="TB60" s="1">
        <v>0</v>
      </c>
      <c r="TS60" s="1">
        <v>0</v>
      </c>
      <c r="UD60" s="1">
        <v>0</v>
      </c>
      <c r="UG60" s="1">
        <v>0</v>
      </c>
      <c r="UQ60" s="1">
        <v>0</v>
      </c>
      <c r="VA60" s="1">
        <v>0</v>
      </c>
      <c r="VG60" s="1">
        <v>0</v>
      </c>
      <c r="WY60" s="1">
        <v>0</v>
      </c>
      <c r="XB60" s="1">
        <v>0</v>
      </c>
      <c r="XG60" s="1">
        <v>0</v>
      </c>
      <c r="XI60" s="1">
        <v>1</v>
      </c>
      <c r="XK60" s="108"/>
      <c r="XL60" s="1">
        <v>0</v>
      </c>
      <c r="XM60" s="1">
        <v>0</v>
      </c>
      <c r="XN60" s="1">
        <v>0</v>
      </c>
      <c r="XO60" s="1">
        <v>0</v>
      </c>
      <c r="XP60" s="1">
        <v>0</v>
      </c>
      <c r="XQ60" s="1">
        <v>0</v>
      </c>
      <c r="XR60" s="1">
        <v>0</v>
      </c>
      <c r="XS60" s="1">
        <v>0</v>
      </c>
      <c r="XT60" s="1">
        <v>0</v>
      </c>
      <c r="XU60" s="1">
        <v>0</v>
      </c>
      <c r="XV60" s="1">
        <v>0</v>
      </c>
      <c r="XW60" s="1">
        <v>0</v>
      </c>
      <c r="XX60" s="1">
        <v>0</v>
      </c>
      <c r="XY60" s="1">
        <v>0</v>
      </c>
      <c r="XZ60" s="1">
        <v>0</v>
      </c>
      <c r="YA60" s="1">
        <v>0</v>
      </c>
      <c r="YB60" s="1">
        <v>0</v>
      </c>
      <c r="YC60" s="1">
        <v>1</v>
      </c>
      <c r="YD60" s="132"/>
      <c r="YE60" s="133">
        <v>1</v>
      </c>
      <c r="YF60" s="133">
        <v>42000</v>
      </c>
      <c r="YG60" s="130">
        <v>1</v>
      </c>
      <c r="YH60" s="130">
        <v>42000</v>
      </c>
      <c r="YI60" s="129">
        <v>1</v>
      </c>
      <c r="YJ60" s="128">
        <v>42000</v>
      </c>
      <c r="YK60" s="177"/>
      <c r="YL60">
        <v>1</v>
      </c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>
        <v>0</v>
      </c>
      <c r="ACD60" s="25" t="e">
        <v>#DIV/0!</v>
      </c>
      <c r="ACE60" s="11">
        <v>1</v>
      </c>
      <c r="ACF60" s="11">
        <v>42000</v>
      </c>
      <c r="ACG60" s="1">
        <v>5</v>
      </c>
      <c r="ACH60" s="1">
        <v>1</v>
      </c>
      <c r="ACI60" s="11">
        <v>42000</v>
      </c>
      <c r="ACJ60" s="45">
        <v>1</v>
      </c>
      <c r="ACK60" s="13">
        <v>42000</v>
      </c>
      <c r="ACL60">
        <v>1</v>
      </c>
      <c r="ACM60" s="25">
        <v>42000</v>
      </c>
      <c r="ACN60" s="11">
        <v>42000</v>
      </c>
      <c r="ACO60" s="65"/>
      <c r="ACR60" s="39" t="s">
        <v>407</v>
      </c>
      <c r="ACZ60" s="1" t="s">
        <v>259</v>
      </c>
      <c r="ADD60" s="1" t="s">
        <v>189</v>
      </c>
      <c r="ADU60" s="1">
        <v>2</v>
      </c>
      <c r="ADV60" s="457"/>
      <c r="AEE60" s="1">
        <v>0</v>
      </c>
      <c r="AFN60" s="1">
        <v>1</v>
      </c>
      <c r="AGL60" s="1">
        <v>42000</v>
      </c>
      <c r="AGM60" s="11">
        <v>0</v>
      </c>
      <c r="AHJ60" s="1">
        <v>42000</v>
      </c>
      <c r="AIK60" s="1">
        <v>1</v>
      </c>
      <c r="AIL60" s="1">
        <v>1</v>
      </c>
      <c r="AIY60" s="11"/>
      <c r="AIZ60" s="11"/>
      <c r="AJB60" s="11"/>
      <c r="AJC60" s="1">
        <v>42000</v>
      </c>
      <c r="AJD60" s="1">
        <v>1</v>
      </c>
      <c r="AJE60" s="1">
        <v>1</v>
      </c>
      <c r="AJF60" s="435">
        <v>100</v>
      </c>
      <c r="AJG60" s="45"/>
      <c r="AJH60" s="381">
        <v>42000</v>
      </c>
      <c r="AJI60" s="11">
        <v>42000</v>
      </c>
      <c r="AJJ60" s="60"/>
      <c r="AJK60" s="12"/>
      <c r="AJW60" s="1">
        <v>0</v>
      </c>
      <c r="AJZ60" s="1">
        <v>0</v>
      </c>
      <c r="AKA60" s="60"/>
      <c r="AKB60" s="1" t="s">
        <v>260</v>
      </c>
      <c r="AKC60" s="1" t="s">
        <v>260</v>
      </c>
      <c r="AKD60" s="1" t="s">
        <v>261</v>
      </c>
      <c r="AKE60" s="1" t="s">
        <v>260</v>
      </c>
      <c r="AKF60" s="1" t="s">
        <v>260</v>
      </c>
      <c r="AKG60" s="1" t="s">
        <v>260</v>
      </c>
      <c r="AKH60" s="1" t="s">
        <v>260</v>
      </c>
      <c r="AKI60" s="1" t="s">
        <v>260</v>
      </c>
      <c r="AKJ60" s="1" t="s">
        <v>262</v>
      </c>
      <c r="AKK60" s="1" t="s">
        <v>260</v>
      </c>
      <c r="AKL60" s="1" t="s">
        <v>260</v>
      </c>
      <c r="AKM60" s="1" t="s">
        <v>260</v>
      </c>
      <c r="AKN60" s="1" t="s">
        <v>260</v>
      </c>
      <c r="AKO60" s="1" t="s">
        <v>260</v>
      </c>
      <c r="AKP60" s="1" t="s">
        <v>260</v>
      </c>
      <c r="AKQ60" s="1" t="s">
        <v>260</v>
      </c>
      <c r="AKR60" s="1" t="s">
        <v>263</v>
      </c>
      <c r="AKS60" s="1" t="s">
        <v>260</v>
      </c>
      <c r="AKT60" s="1" t="s">
        <v>260</v>
      </c>
      <c r="AKU60" s="1" t="s">
        <v>260</v>
      </c>
      <c r="AKV60" s="1" t="s">
        <v>260</v>
      </c>
      <c r="AKW60" s="1" t="s">
        <v>260</v>
      </c>
      <c r="AKX60" s="1" t="s">
        <v>260</v>
      </c>
      <c r="AKY60" s="1" t="s">
        <v>260</v>
      </c>
      <c r="AKZ60" s="1" t="s">
        <v>260</v>
      </c>
      <c r="ALA60" s="1" t="s">
        <v>260</v>
      </c>
      <c r="ALB60" s="1" t="s">
        <v>260</v>
      </c>
      <c r="ALC60" s="1" t="s">
        <v>260</v>
      </c>
      <c r="ALD60" s="1" t="s">
        <v>260</v>
      </c>
      <c r="ALE60" s="1" t="s">
        <v>260</v>
      </c>
      <c r="ALF60" s="1" t="s">
        <v>260</v>
      </c>
      <c r="ALG60" s="1" t="s">
        <v>260</v>
      </c>
      <c r="ALH60" s="1" t="s">
        <v>260</v>
      </c>
      <c r="ALI60" s="1" t="s">
        <v>260</v>
      </c>
      <c r="ALJ60" s="1" t="s">
        <v>260</v>
      </c>
      <c r="ALK60" s="1" t="s">
        <v>260</v>
      </c>
      <c r="ALL60" s="1" t="s">
        <v>260</v>
      </c>
      <c r="ALN60" s="11" t="e">
        <v>#DIV/0!</v>
      </c>
      <c r="ALO60" s="28">
        <v>42000</v>
      </c>
      <c r="ALU60" s="60"/>
      <c r="ALV60" s="1">
        <v>1</v>
      </c>
      <c r="AMD60" s="1">
        <v>1</v>
      </c>
      <c r="AMJ60" s="403"/>
    </row>
    <row r="61" spans="1:1024" s="1" customFormat="1" ht="15" customHeight="1" x14ac:dyDescent="0.25">
      <c r="A61" s="268"/>
      <c r="B61" s="113">
        <v>224</v>
      </c>
      <c r="C61" s="473" t="s">
        <v>810</v>
      </c>
      <c r="D61" s="304" t="s">
        <v>793</v>
      </c>
      <c r="E61" s="1">
        <v>2006</v>
      </c>
      <c r="F61" s="1">
        <v>1</v>
      </c>
      <c r="G61" s="1">
        <v>1</v>
      </c>
      <c r="J61" s="1">
        <v>1</v>
      </c>
      <c r="K61" s="1">
        <v>2000</v>
      </c>
      <c r="L61" s="1">
        <v>2001</v>
      </c>
      <c r="AD61" s="1">
        <v>1</v>
      </c>
      <c r="AE61" s="1">
        <v>1</v>
      </c>
      <c r="AW61" s="1">
        <v>1</v>
      </c>
      <c r="AY61" s="1">
        <v>1</v>
      </c>
      <c r="BA61" s="1">
        <v>1</v>
      </c>
      <c r="BB61" s="1">
        <v>13</v>
      </c>
      <c r="BE61" s="1">
        <v>1</v>
      </c>
      <c r="CF61" s="1">
        <v>1</v>
      </c>
      <c r="CG61" s="1">
        <v>1</v>
      </c>
      <c r="CH61" s="246"/>
      <c r="CP61" s="1">
        <v>0</v>
      </c>
      <c r="CS61" s="1">
        <v>0</v>
      </c>
      <c r="DO61" s="1">
        <v>0</v>
      </c>
      <c r="DX61" s="1">
        <v>0</v>
      </c>
      <c r="EE61" s="1">
        <v>0</v>
      </c>
      <c r="EH61" s="1">
        <v>0</v>
      </c>
      <c r="FF61" s="116"/>
      <c r="GP61" s="1">
        <v>0</v>
      </c>
      <c r="GY61" s="1">
        <v>0</v>
      </c>
      <c r="HC61" s="1">
        <v>0</v>
      </c>
      <c r="HS61" s="1">
        <v>0</v>
      </c>
      <c r="HX61" s="1">
        <v>0</v>
      </c>
      <c r="ID61" s="1">
        <v>0</v>
      </c>
      <c r="IN61" s="1">
        <v>0</v>
      </c>
      <c r="IW61" s="1">
        <v>0</v>
      </c>
      <c r="IZ61" s="1">
        <v>0</v>
      </c>
      <c r="JJ61" s="1">
        <v>0</v>
      </c>
      <c r="JV61" s="1">
        <v>0</v>
      </c>
      <c r="KB61" s="1">
        <v>0</v>
      </c>
      <c r="LG61" s="1">
        <v>0</v>
      </c>
      <c r="LT61" s="1">
        <v>0</v>
      </c>
      <c r="MA61" s="1">
        <v>0</v>
      </c>
      <c r="MF61" s="1">
        <v>0</v>
      </c>
      <c r="MM61" s="1">
        <v>0</v>
      </c>
      <c r="MS61" s="1">
        <v>0</v>
      </c>
      <c r="MU61" s="115"/>
      <c r="OI61" s="120"/>
      <c r="PD61" s="1">
        <v>0</v>
      </c>
      <c r="QF61" s="1">
        <v>0</v>
      </c>
      <c r="QY61" s="1">
        <v>0</v>
      </c>
      <c r="RK61" s="1">
        <v>0</v>
      </c>
      <c r="SA61" s="1">
        <v>0</v>
      </c>
      <c r="SG61" s="1">
        <v>0</v>
      </c>
      <c r="SO61" s="1">
        <v>0</v>
      </c>
      <c r="TB61" s="1">
        <v>0</v>
      </c>
      <c r="TS61" s="1">
        <v>0</v>
      </c>
      <c r="UD61" s="1">
        <v>0</v>
      </c>
      <c r="UG61" s="1">
        <v>0</v>
      </c>
      <c r="UQ61" s="1">
        <v>0</v>
      </c>
      <c r="VA61" s="1">
        <v>0</v>
      </c>
      <c r="VG61" s="1">
        <v>0</v>
      </c>
      <c r="WY61" s="1">
        <v>0</v>
      </c>
      <c r="XB61" s="1">
        <v>0</v>
      </c>
      <c r="XG61" s="1">
        <v>0</v>
      </c>
      <c r="XI61" s="1">
        <v>1</v>
      </c>
      <c r="XK61" s="108"/>
      <c r="XL61" s="1">
        <v>0</v>
      </c>
      <c r="XM61" s="1">
        <v>0</v>
      </c>
      <c r="XN61" s="1">
        <v>0</v>
      </c>
      <c r="XO61" s="1">
        <v>0</v>
      </c>
      <c r="XP61" s="1">
        <v>0</v>
      </c>
      <c r="XQ61" s="1">
        <v>0</v>
      </c>
      <c r="XR61" s="1">
        <v>0</v>
      </c>
      <c r="XS61" s="1">
        <v>0</v>
      </c>
      <c r="XT61" s="1">
        <v>0</v>
      </c>
      <c r="XU61" s="1">
        <v>0</v>
      </c>
      <c r="XV61" s="1">
        <v>0</v>
      </c>
      <c r="XW61" s="1">
        <v>0</v>
      </c>
      <c r="XX61" s="1">
        <v>0</v>
      </c>
      <c r="XY61" s="1">
        <v>0</v>
      </c>
      <c r="XZ61" s="1">
        <v>0</v>
      </c>
      <c r="YA61" s="1">
        <v>0</v>
      </c>
      <c r="YB61" s="1">
        <v>0</v>
      </c>
      <c r="YC61" s="1">
        <v>1</v>
      </c>
      <c r="YD61" s="132"/>
      <c r="YE61" s="133">
        <v>1</v>
      </c>
      <c r="YF61" s="133">
        <v>58000</v>
      </c>
      <c r="YG61" s="130">
        <v>1</v>
      </c>
      <c r="YH61" s="130">
        <v>58000</v>
      </c>
      <c r="YI61" s="129">
        <v>1</v>
      </c>
      <c r="YJ61" s="128">
        <v>58000</v>
      </c>
      <c r="YK61" s="177"/>
      <c r="YL61">
        <v>1</v>
      </c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>
        <v>0</v>
      </c>
      <c r="ACD61" s="25" t="e">
        <v>#DIV/0!</v>
      </c>
      <c r="ACE61" s="11">
        <v>1</v>
      </c>
      <c r="ACF61" s="11">
        <v>58000</v>
      </c>
      <c r="ACG61" s="1">
        <v>5</v>
      </c>
      <c r="ACH61" s="1">
        <v>1</v>
      </c>
      <c r="ACI61" s="11">
        <v>58000</v>
      </c>
      <c r="ACJ61" s="45">
        <v>1</v>
      </c>
      <c r="ACK61" s="13">
        <v>58000</v>
      </c>
      <c r="ACL61">
        <v>1</v>
      </c>
      <c r="ACM61" s="25">
        <v>58000</v>
      </c>
      <c r="ACN61" s="11">
        <v>58000</v>
      </c>
      <c r="ACO61" s="65"/>
      <c r="ACR61" s="39" t="s">
        <v>407</v>
      </c>
      <c r="ACZ61" s="1" t="s">
        <v>259</v>
      </c>
      <c r="ADD61" s="1" t="s">
        <v>189</v>
      </c>
      <c r="ADU61" s="1">
        <v>2</v>
      </c>
      <c r="ADV61" s="457"/>
      <c r="AEE61" s="1">
        <v>0</v>
      </c>
      <c r="AFN61" s="1">
        <v>1</v>
      </c>
      <c r="AGL61" s="1">
        <v>58000</v>
      </c>
      <c r="AGM61" s="11">
        <v>0</v>
      </c>
      <c r="AHJ61" s="1">
        <v>58000</v>
      </c>
      <c r="AIK61" s="1">
        <v>3</v>
      </c>
      <c r="AIL61" s="1">
        <v>1</v>
      </c>
      <c r="AIY61" s="11"/>
      <c r="AIZ61" s="11"/>
      <c r="AJB61" s="11"/>
      <c r="AJC61" s="1">
        <v>58000</v>
      </c>
      <c r="AJD61" s="1">
        <v>1</v>
      </c>
      <c r="AJE61" s="1">
        <v>1</v>
      </c>
      <c r="AJF61" s="435">
        <v>100</v>
      </c>
      <c r="AJG61" s="45"/>
      <c r="AJH61" s="381">
        <v>58000</v>
      </c>
      <c r="AJI61" s="11">
        <v>58000</v>
      </c>
      <c r="AJJ61" s="60"/>
      <c r="AJK61" s="12"/>
      <c r="AJW61" s="1">
        <v>0</v>
      </c>
      <c r="AJZ61" s="1">
        <v>0</v>
      </c>
      <c r="AKA61" s="60"/>
      <c r="AKB61" s="1" t="s">
        <v>260</v>
      </c>
      <c r="AKC61" s="1" t="s">
        <v>260</v>
      </c>
      <c r="AKD61" s="1" t="s">
        <v>261</v>
      </c>
      <c r="AKE61" s="1" t="s">
        <v>260</v>
      </c>
      <c r="AKF61" s="1" t="s">
        <v>260</v>
      </c>
      <c r="AKG61" s="1" t="s">
        <v>260</v>
      </c>
      <c r="AKH61" s="1" t="s">
        <v>260</v>
      </c>
      <c r="AKI61" s="1" t="s">
        <v>260</v>
      </c>
      <c r="AKJ61" s="1" t="s">
        <v>262</v>
      </c>
      <c r="AKK61" s="1" t="s">
        <v>260</v>
      </c>
      <c r="AKL61" s="1" t="s">
        <v>260</v>
      </c>
      <c r="AKM61" s="1" t="s">
        <v>260</v>
      </c>
      <c r="AKN61" s="1" t="s">
        <v>260</v>
      </c>
      <c r="AKO61" s="1" t="s">
        <v>260</v>
      </c>
      <c r="AKP61" s="1" t="s">
        <v>260</v>
      </c>
      <c r="AKQ61" s="1" t="s">
        <v>260</v>
      </c>
      <c r="AKR61" s="1" t="s">
        <v>263</v>
      </c>
      <c r="AKS61" s="1" t="s">
        <v>260</v>
      </c>
      <c r="AKT61" s="1" t="s">
        <v>260</v>
      </c>
      <c r="AKU61" s="1" t="s">
        <v>260</v>
      </c>
      <c r="AKV61" s="1" t="s">
        <v>260</v>
      </c>
      <c r="AKW61" s="1" t="s">
        <v>260</v>
      </c>
      <c r="AKX61" s="1" t="s">
        <v>260</v>
      </c>
      <c r="AKY61" s="1" t="s">
        <v>260</v>
      </c>
      <c r="AKZ61" s="1" t="s">
        <v>260</v>
      </c>
      <c r="ALA61" s="1" t="s">
        <v>260</v>
      </c>
      <c r="ALB61" s="1" t="s">
        <v>260</v>
      </c>
      <c r="ALC61" s="1" t="s">
        <v>260</v>
      </c>
      <c r="ALD61" s="1" t="s">
        <v>260</v>
      </c>
      <c r="ALE61" s="1" t="s">
        <v>260</v>
      </c>
      <c r="ALF61" s="1" t="s">
        <v>260</v>
      </c>
      <c r="ALG61" s="1" t="s">
        <v>260</v>
      </c>
      <c r="ALH61" s="1" t="s">
        <v>260</v>
      </c>
      <c r="ALI61" s="1" t="s">
        <v>260</v>
      </c>
      <c r="ALJ61" s="1" t="s">
        <v>260</v>
      </c>
      <c r="ALK61" s="1" t="s">
        <v>260</v>
      </c>
      <c r="ALL61" s="1" t="s">
        <v>260</v>
      </c>
      <c r="ALN61" s="11" t="e">
        <v>#DIV/0!</v>
      </c>
      <c r="ALO61" s="28">
        <v>58000</v>
      </c>
      <c r="ALU61" s="60"/>
      <c r="ALV61" s="1">
        <v>1</v>
      </c>
      <c r="AMD61" s="1">
        <v>1</v>
      </c>
      <c r="AMJ61" s="403"/>
    </row>
    <row r="62" spans="1:1024" s="1" customFormat="1" ht="15" customHeight="1" x14ac:dyDescent="0.25">
      <c r="A62" s="268"/>
      <c r="B62" s="113">
        <v>225</v>
      </c>
      <c r="C62" s="473" t="s">
        <v>810</v>
      </c>
      <c r="D62" s="304" t="s">
        <v>687</v>
      </c>
      <c r="E62" s="1">
        <v>2006</v>
      </c>
      <c r="F62" s="1">
        <v>1</v>
      </c>
      <c r="G62" s="1">
        <v>1</v>
      </c>
      <c r="J62" s="1">
        <v>1</v>
      </c>
      <c r="K62" s="1">
        <v>1999</v>
      </c>
      <c r="L62" s="1">
        <v>2001</v>
      </c>
      <c r="AC62" s="1">
        <v>1</v>
      </c>
      <c r="AD62" s="1">
        <v>1</v>
      </c>
      <c r="AE62" s="1">
        <v>1</v>
      </c>
      <c r="AW62" s="1">
        <v>1</v>
      </c>
      <c r="AY62" s="1">
        <v>1</v>
      </c>
      <c r="BA62" s="1">
        <v>1</v>
      </c>
      <c r="BB62" s="1">
        <v>13</v>
      </c>
      <c r="BE62" s="1">
        <v>1</v>
      </c>
      <c r="CF62" s="1">
        <v>1</v>
      </c>
      <c r="CG62" s="1">
        <v>1</v>
      </c>
      <c r="CH62" s="246"/>
      <c r="CP62" s="1">
        <v>0</v>
      </c>
      <c r="CS62" s="1">
        <v>0</v>
      </c>
      <c r="DO62" s="1">
        <v>0</v>
      </c>
      <c r="DX62" s="1">
        <v>0</v>
      </c>
      <c r="EE62" s="1">
        <v>0</v>
      </c>
      <c r="EH62" s="1">
        <v>0</v>
      </c>
      <c r="FF62" s="116"/>
      <c r="GP62" s="1">
        <v>0</v>
      </c>
      <c r="GY62" s="1">
        <v>0</v>
      </c>
      <c r="HC62" s="1">
        <v>0</v>
      </c>
      <c r="HS62" s="1">
        <v>0</v>
      </c>
      <c r="HX62" s="1">
        <v>0</v>
      </c>
      <c r="ID62" s="1">
        <v>0</v>
      </c>
      <c r="IN62" s="1">
        <v>0</v>
      </c>
      <c r="IW62" s="1">
        <v>0</v>
      </c>
      <c r="IZ62" s="1">
        <v>0</v>
      </c>
      <c r="JJ62" s="1">
        <v>0</v>
      </c>
      <c r="JV62" s="1">
        <v>0</v>
      </c>
      <c r="KB62" s="1">
        <v>0</v>
      </c>
      <c r="LG62" s="1">
        <v>0</v>
      </c>
      <c r="LT62" s="1">
        <v>0</v>
      </c>
      <c r="MA62" s="1">
        <v>0</v>
      </c>
      <c r="MF62" s="1">
        <v>0</v>
      </c>
      <c r="MM62" s="1">
        <v>0</v>
      </c>
      <c r="MS62" s="1">
        <v>0</v>
      </c>
      <c r="MU62" s="115"/>
      <c r="OI62" s="120"/>
      <c r="PD62" s="1">
        <v>0</v>
      </c>
      <c r="QF62" s="1">
        <v>0</v>
      </c>
      <c r="QY62" s="1">
        <v>0</v>
      </c>
      <c r="RK62" s="1">
        <v>0</v>
      </c>
      <c r="SA62" s="1">
        <v>0</v>
      </c>
      <c r="SG62" s="1">
        <v>0</v>
      </c>
      <c r="SO62" s="1">
        <v>0</v>
      </c>
      <c r="TB62" s="1">
        <v>0</v>
      </c>
      <c r="TS62" s="1">
        <v>0</v>
      </c>
      <c r="UD62" s="1">
        <v>0</v>
      </c>
      <c r="UG62" s="1">
        <v>0</v>
      </c>
      <c r="UQ62" s="1">
        <v>0</v>
      </c>
      <c r="VA62" s="1">
        <v>0</v>
      </c>
      <c r="VG62" s="1">
        <v>0</v>
      </c>
      <c r="WY62" s="1">
        <v>0</v>
      </c>
      <c r="XB62" s="1">
        <v>0</v>
      </c>
      <c r="XG62" s="1">
        <v>0</v>
      </c>
      <c r="XI62" s="1">
        <v>1</v>
      </c>
      <c r="XK62" s="108"/>
      <c r="XL62" s="1">
        <v>0</v>
      </c>
      <c r="XM62" s="1">
        <v>0</v>
      </c>
      <c r="XN62" s="1">
        <v>0</v>
      </c>
      <c r="XO62" s="1">
        <v>0</v>
      </c>
      <c r="XP62" s="1">
        <v>0</v>
      </c>
      <c r="XQ62" s="1">
        <v>0</v>
      </c>
      <c r="XR62" s="1">
        <v>0</v>
      </c>
      <c r="XS62" s="1">
        <v>0</v>
      </c>
      <c r="XT62" s="1">
        <v>0</v>
      </c>
      <c r="XU62" s="1">
        <v>0</v>
      </c>
      <c r="XV62" s="1">
        <v>0</v>
      </c>
      <c r="XW62" s="1">
        <v>0</v>
      </c>
      <c r="XX62" s="1">
        <v>0</v>
      </c>
      <c r="XY62" s="1">
        <v>0</v>
      </c>
      <c r="XZ62" s="1">
        <v>0</v>
      </c>
      <c r="YA62" s="1">
        <v>0</v>
      </c>
      <c r="YB62" s="1">
        <v>0</v>
      </c>
      <c r="YC62" s="1">
        <v>1</v>
      </c>
      <c r="YD62" s="132"/>
      <c r="YE62" s="133">
        <v>1</v>
      </c>
      <c r="YF62" s="133">
        <v>271000</v>
      </c>
      <c r="YG62" s="130">
        <v>1</v>
      </c>
      <c r="YH62" s="130">
        <v>271000</v>
      </c>
      <c r="YI62" s="129">
        <v>1</v>
      </c>
      <c r="YJ62" s="128">
        <v>271000</v>
      </c>
      <c r="YK62" s="177"/>
      <c r="YL62">
        <v>1</v>
      </c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>
        <v>0</v>
      </c>
      <c r="ACD62" s="25" t="e">
        <v>#DIV/0!</v>
      </c>
      <c r="ACE62" s="11">
        <v>1</v>
      </c>
      <c r="ACF62" s="11">
        <v>271000</v>
      </c>
      <c r="ACG62" s="1">
        <v>5</v>
      </c>
      <c r="ACH62" s="1">
        <v>1</v>
      </c>
      <c r="ACI62" s="11">
        <v>271000</v>
      </c>
      <c r="ACJ62" s="45">
        <v>1</v>
      </c>
      <c r="ACK62" s="13">
        <v>271000</v>
      </c>
      <c r="ACL62">
        <v>1</v>
      </c>
      <c r="ACM62" s="25">
        <v>271000</v>
      </c>
      <c r="ACN62" s="11">
        <v>271000</v>
      </c>
      <c r="ACO62" s="65"/>
      <c r="ACR62" s="1" t="s">
        <v>258</v>
      </c>
      <c r="ACZ62" s="1" t="s">
        <v>259</v>
      </c>
      <c r="ADD62" s="1" t="s">
        <v>189</v>
      </c>
      <c r="ADU62" s="1">
        <v>2</v>
      </c>
      <c r="ADV62" s="457"/>
      <c r="AEE62" s="1">
        <v>0</v>
      </c>
      <c r="AFN62" s="1">
        <v>1</v>
      </c>
      <c r="AGL62" s="1">
        <v>271000</v>
      </c>
      <c r="AGM62" s="11">
        <v>0</v>
      </c>
      <c r="AHJ62" s="1">
        <v>271000</v>
      </c>
      <c r="AIK62" s="1">
        <v>3</v>
      </c>
      <c r="AIL62" s="1">
        <v>1</v>
      </c>
      <c r="AIX62" s="1">
        <v>1</v>
      </c>
      <c r="AIY62" s="11"/>
      <c r="AIZ62" s="11"/>
      <c r="AJB62" s="11"/>
      <c r="AJC62" s="1">
        <v>271000</v>
      </c>
      <c r="AJD62" s="1">
        <v>1</v>
      </c>
      <c r="AJE62" s="1">
        <v>1</v>
      </c>
      <c r="AJF62" s="435">
        <v>100</v>
      </c>
      <c r="AJG62" s="45"/>
      <c r="AJH62" s="381">
        <v>271000</v>
      </c>
      <c r="AJI62" s="11">
        <v>271000</v>
      </c>
      <c r="AJJ62" s="60"/>
      <c r="AJK62" s="12"/>
      <c r="AJW62" s="1">
        <v>0</v>
      </c>
      <c r="AJZ62" s="1">
        <v>0</v>
      </c>
      <c r="AKA62" s="60"/>
      <c r="AKB62" s="1" t="s">
        <v>260</v>
      </c>
      <c r="AKC62" s="1" t="s">
        <v>260</v>
      </c>
      <c r="AKD62" s="1" t="s">
        <v>261</v>
      </c>
      <c r="AKE62" s="1" t="s">
        <v>260</v>
      </c>
      <c r="AKF62" s="1" t="s">
        <v>260</v>
      </c>
      <c r="AKG62" s="1" t="s">
        <v>260</v>
      </c>
      <c r="AKH62" s="1" t="s">
        <v>260</v>
      </c>
      <c r="AKI62" s="1" t="s">
        <v>260</v>
      </c>
      <c r="AKJ62" s="1" t="s">
        <v>262</v>
      </c>
      <c r="AKK62" s="1" t="s">
        <v>260</v>
      </c>
      <c r="AKL62" s="1" t="s">
        <v>260</v>
      </c>
      <c r="AKM62" s="1" t="s">
        <v>260</v>
      </c>
      <c r="AKN62" s="1" t="s">
        <v>260</v>
      </c>
      <c r="AKO62" s="1" t="s">
        <v>260</v>
      </c>
      <c r="AKP62" s="1" t="s">
        <v>260</v>
      </c>
      <c r="AKQ62" s="1" t="s">
        <v>260</v>
      </c>
      <c r="AKR62" s="1" t="s">
        <v>263</v>
      </c>
      <c r="AKS62" s="1" t="s">
        <v>260</v>
      </c>
      <c r="AKT62" s="1" t="s">
        <v>260</v>
      </c>
      <c r="AKU62" s="1" t="s">
        <v>260</v>
      </c>
      <c r="AKV62" s="1" t="s">
        <v>260</v>
      </c>
      <c r="AKW62" s="1" t="s">
        <v>260</v>
      </c>
      <c r="AKX62" s="1" t="s">
        <v>260</v>
      </c>
      <c r="AKY62" s="1" t="s">
        <v>260</v>
      </c>
      <c r="AKZ62" s="1" t="s">
        <v>260</v>
      </c>
      <c r="ALA62" s="1" t="s">
        <v>260</v>
      </c>
      <c r="ALB62" s="1" t="s">
        <v>260</v>
      </c>
      <c r="ALC62" s="1" t="s">
        <v>260</v>
      </c>
      <c r="ALD62" s="1" t="s">
        <v>260</v>
      </c>
      <c r="ALE62" s="1" t="s">
        <v>260</v>
      </c>
      <c r="ALF62" s="1" t="s">
        <v>260</v>
      </c>
      <c r="ALG62" s="1" t="s">
        <v>260</v>
      </c>
      <c r="ALH62" s="1" t="s">
        <v>260</v>
      </c>
      <c r="ALI62" s="1" t="s">
        <v>260</v>
      </c>
      <c r="ALJ62" s="1" t="s">
        <v>260</v>
      </c>
      <c r="ALK62" s="1" t="s">
        <v>260</v>
      </c>
      <c r="ALL62" s="1" t="s">
        <v>260</v>
      </c>
      <c r="ALN62" s="11" t="e">
        <v>#DIV/0!</v>
      </c>
      <c r="ALO62" s="28">
        <v>271000</v>
      </c>
      <c r="ALU62" s="60"/>
      <c r="ALV62" s="1">
        <v>1</v>
      </c>
      <c r="AMD62" s="1">
        <v>1</v>
      </c>
      <c r="AMJ62" s="403"/>
    </row>
    <row r="63" spans="1:1024" s="1" customFormat="1" ht="15" customHeight="1" x14ac:dyDescent="0.25">
      <c r="A63" s="268"/>
      <c r="B63" s="113">
        <v>226</v>
      </c>
      <c r="C63" s="473" t="s">
        <v>810</v>
      </c>
      <c r="D63" s="304" t="s">
        <v>794</v>
      </c>
      <c r="E63" s="1">
        <v>2006</v>
      </c>
      <c r="F63" s="1">
        <v>1</v>
      </c>
      <c r="G63" s="1">
        <v>1</v>
      </c>
      <c r="J63" s="1">
        <v>1</v>
      </c>
      <c r="K63" s="1">
        <v>1997</v>
      </c>
      <c r="L63" s="1">
        <v>2000</v>
      </c>
      <c r="M63" s="1">
        <v>1</v>
      </c>
      <c r="AA63" s="1">
        <v>1</v>
      </c>
      <c r="AB63" s="1">
        <v>1</v>
      </c>
      <c r="AC63" s="1">
        <v>1</v>
      </c>
      <c r="AD63" s="1">
        <v>1</v>
      </c>
      <c r="AW63" s="1">
        <v>1</v>
      </c>
      <c r="AY63" s="1">
        <v>1</v>
      </c>
      <c r="BA63" s="1">
        <v>1</v>
      </c>
      <c r="BB63" s="1">
        <v>13</v>
      </c>
      <c r="BE63" s="1">
        <v>1</v>
      </c>
      <c r="CF63" s="1">
        <v>1</v>
      </c>
      <c r="CG63" s="1">
        <v>1</v>
      </c>
      <c r="CH63" s="246"/>
      <c r="CP63" s="1">
        <v>0</v>
      </c>
      <c r="CS63" s="1">
        <v>0</v>
      </c>
      <c r="DO63" s="1">
        <v>0</v>
      </c>
      <c r="DX63" s="1">
        <v>0</v>
      </c>
      <c r="EE63" s="1">
        <v>0</v>
      </c>
      <c r="EH63" s="1">
        <v>0</v>
      </c>
      <c r="FF63" s="116"/>
      <c r="GP63" s="1">
        <v>0</v>
      </c>
      <c r="GY63" s="1">
        <v>0</v>
      </c>
      <c r="HC63" s="1">
        <v>0</v>
      </c>
      <c r="HS63" s="1">
        <v>0</v>
      </c>
      <c r="HX63" s="1">
        <v>0</v>
      </c>
      <c r="ID63" s="1">
        <v>0</v>
      </c>
      <c r="IN63" s="1">
        <v>0</v>
      </c>
      <c r="IW63" s="1">
        <v>0</v>
      </c>
      <c r="IZ63" s="1">
        <v>0</v>
      </c>
      <c r="JJ63" s="1">
        <v>0</v>
      </c>
      <c r="JV63" s="1">
        <v>0</v>
      </c>
      <c r="KB63" s="1">
        <v>0</v>
      </c>
      <c r="LG63" s="1">
        <v>0</v>
      </c>
      <c r="LT63" s="1">
        <v>0</v>
      </c>
      <c r="MA63" s="1">
        <v>0</v>
      </c>
      <c r="MF63" s="1">
        <v>0</v>
      </c>
      <c r="MM63" s="1">
        <v>0</v>
      </c>
      <c r="MS63" s="1">
        <v>0</v>
      </c>
      <c r="MU63" s="115"/>
      <c r="OI63" s="120"/>
      <c r="PD63" s="1">
        <v>0</v>
      </c>
      <c r="QF63" s="1">
        <v>0</v>
      </c>
      <c r="QY63" s="1">
        <v>0</v>
      </c>
      <c r="RK63" s="1">
        <v>0</v>
      </c>
      <c r="SA63" s="1">
        <v>0</v>
      </c>
      <c r="SG63" s="1">
        <v>0</v>
      </c>
      <c r="SO63" s="1">
        <v>0</v>
      </c>
      <c r="TB63" s="1">
        <v>0</v>
      </c>
      <c r="TS63" s="1">
        <v>0</v>
      </c>
      <c r="UD63" s="1">
        <v>0</v>
      </c>
      <c r="UG63" s="1">
        <v>0</v>
      </c>
      <c r="UQ63" s="1">
        <v>0</v>
      </c>
      <c r="VA63" s="1">
        <v>0</v>
      </c>
      <c r="VG63" s="1">
        <v>0</v>
      </c>
      <c r="WY63" s="1">
        <v>0</v>
      </c>
      <c r="XB63" s="1">
        <v>0</v>
      </c>
      <c r="XG63" s="1">
        <v>0</v>
      </c>
      <c r="XK63" s="108"/>
      <c r="XL63" s="1">
        <v>0</v>
      </c>
      <c r="XM63" s="1">
        <v>0</v>
      </c>
      <c r="XN63" s="1">
        <v>0</v>
      </c>
      <c r="XO63" s="1">
        <v>0</v>
      </c>
      <c r="XP63" s="1">
        <v>0</v>
      </c>
      <c r="XQ63" s="1">
        <v>0</v>
      </c>
      <c r="XR63" s="1">
        <v>0</v>
      </c>
      <c r="XS63" s="1">
        <v>0</v>
      </c>
      <c r="XT63" s="1">
        <v>0</v>
      </c>
      <c r="XU63" s="1">
        <v>0</v>
      </c>
      <c r="XV63" s="1">
        <v>0</v>
      </c>
      <c r="XW63" s="1">
        <v>0</v>
      </c>
      <c r="XX63" s="1">
        <v>0</v>
      </c>
      <c r="XY63" s="1">
        <v>0</v>
      </c>
      <c r="XZ63" s="1">
        <v>0</v>
      </c>
      <c r="YA63" s="1">
        <v>0</v>
      </c>
      <c r="YB63" s="1">
        <v>0</v>
      </c>
      <c r="YC63" s="1">
        <v>0</v>
      </c>
      <c r="YD63" s="132"/>
      <c r="YE63" s="133"/>
      <c r="YF63" s="133" t="e">
        <v>#DIV/0!</v>
      </c>
      <c r="YG63" s="130"/>
      <c r="YH63" s="130" t="e">
        <v>#DIV/0!</v>
      </c>
      <c r="YI63" s="129"/>
      <c r="YJ63" s="128" t="e">
        <v>#DIV/0!</v>
      </c>
      <c r="YK63" s="177"/>
      <c r="YL63">
        <v>1</v>
      </c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>
        <v>0</v>
      </c>
      <c r="ACD63" s="25" t="e">
        <v>#DIV/0!</v>
      </c>
      <c r="ACE63" s="11">
        <v>0</v>
      </c>
      <c r="ACF63" s="11" t="e">
        <v>#DIV/0!</v>
      </c>
      <c r="ACG63" s="1">
        <v>5</v>
      </c>
      <c r="ACH63" s="1">
        <v>1</v>
      </c>
      <c r="ACI63" s="11">
        <v>60000</v>
      </c>
      <c r="ACJ63" s="45">
        <v>1</v>
      </c>
      <c r="ACK63" s="13">
        <v>60000</v>
      </c>
      <c r="ACL63">
        <v>1</v>
      </c>
      <c r="ACM63" s="25">
        <v>60000</v>
      </c>
      <c r="ACN63" s="11">
        <v>60000</v>
      </c>
      <c r="ACO63" s="65"/>
      <c r="ACR63" s="39" t="s">
        <v>407</v>
      </c>
      <c r="ACZ63" s="1" t="s">
        <v>259</v>
      </c>
      <c r="ADD63" s="1" t="s">
        <v>189</v>
      </c>
      <c r="ADU63" s="1">
        <v>2</v>
      </c>
      <c r="ADV63" s="457"/>
      <c r="AEE63" s="1">
        <v>0</v>
      </c>
      <c r="AFN63" s="1">
        <v>1</v>
      </c>
      <c r="AGL63" s="1">
        <v>60000</v>
      </c>
      <c r="AGM63" s="11">
        <v>0</v>
      </c>
      <c r="AHJ63" s="1">
        <v>60000</v>
      </c>
      <c r="AIK63" s="1">
        <v>1</v>
      </c>
      <c r="AIL63" s="1">
        <v>1</v>
      </c>
      <c r="AIY63" s="11"/>
      <c r="AIZ63" s="11"/>
      <c r="AJB63" s="11"/>
      <c r="AJC63" s="1">
        <v>60000</v>
      </c>
      <c r="AJD63" s="1">
        <v>1</v>
      </c>
      <c r="AJE63" s="1">
        <v>1</v>
      </c>
      <c r="AJF63" s="435">
        <v>100</v>
      </c>
      <c r="AJG63" s="45"/>
      <c r="AJH63" s="381">
        <v>60000</v>
      </c>
      <c r="AJI63" s="11" t="e">
        <v>#DIV/0!</v>
      </c>
      <c r="AJJ63" s="60"/>
      <c r="AJK63" s="12"/>
      <c r="AJW63" s="1">
        <v>0</v>
      </c>
      <c r="AJZ63" s="1">
        <v>0</v>
      </c>
      <c r="AKA63" s="60"/>
      <c r="AKB63" s="1" t="s">
        <v>260</v>
      </c>
      <c r="AKC63" s="1" t="s">
        <v>260</v>
      </c>
      <c r="AKD63" s="1" t="s">
        <v>261</v>
      </c>
      <c r="AKE63" s="1" t="s">
        <v>260</v>
      </c>
      <c r="AKF63" s="1" t="s">
        <v>260</v>
      </c>
      <c r="AKG63" s="1" t="s">
        <v>260</v>
      </c>
      <c r="AKH63" s="1" t="s">
        <v>260</v>
      </c>
      <c r="AKI63" s="1" t="s">
        <v>260</v>
      </c>
      <c r="AKJ63" s="1" t="s">
        <v>262</v>
      </c>
      <c r="AKK63" s="1" t="s">
        <v>260</v>
      </c>
      <c r="AKL63" s="1" t="s">
        <v>260</v>
      </c>
      <c r="AKM63" s="1" t="s">
        <v>260</v>
      </c>
      <c r="AKN63" s="1" t="s">
        <v>260</v>
      </c>
      <c r="AKO63" s="1" t="s">
        <v>260</v>
      </c>
      <c r="AKP63" s="1" t="s">
        <v>260</v>
      </c>
      <c r="AKQ63" s="1" t="s">
        <v>260</v>
      </c>
      <c r="AKR63" s="1" t="s">
        <v>263</v>
      </c>
      <c r="AKS63" s="1" t="s">
        <v>260</v>
      </c>
      <c r="AKT63" s="1" t="s">
        <v>260</v>
      </c>
      <c r="AKU63" s="1" t="s">
        <v>260</v>
      </c>
      <c r="AKV63" s="1" t="s">
        <v>260</v>
      </c>
      <c r="AKW63" s="1" t="s">
        <v>260</v>
      </c>
      <c r="AKX63" s="1" t="s">
        <v>260</v>
      </c>
      <c r="AKY63" s="1" t="s">
        <v>260</v>
      </c>
      <c r="AKZ63" s="1" t="s">
        <v>260</v>
      </c>
      <c r="ALA63" s="1" t="s">
        <v>260</v>
      </c>
      <c r="ALB63" s="1" t="s">
        <v>260</v>
      </c>
      <c r="ALC63" s="1" t="s">
        <v>260</v>
      </c>
      <c r="ALD63" s="1" t="s">
        <v>260</v>
      </c>
      <c r="ALE63" s="1" t="s">
        <v>260</v>
      </c>
      <c r="ALF63" s="1" t="s">
        <v>260</v>
      </c>
      <c r="ALG63" s="1" t="s">
        <v>260</v>
      </c>
      <c r="ALH63" s="1" t="s">
        <v>260</v>
      </c>
      <c r="ALI63" s="1" t="s">
        <v>260</v>
      </c>
      <c r="ALJ63" s="1" t="s">
        <v>260</v>
      </c>
      <c r="ALK63" s="1" t="s">
        <v>260</v>
      </c>
      <c r="ALL63" s="1" t="s">
        <v>260</v>
      </c>
      <c r="ALN63" s="11" t="e">
        <v>#DIV/0!</v>
      </c>
      <c r="ALO63" s="28">
        <v>60000</v>
      </c>
      <c r="ALU63" s="60"/>
      <c r="ALV63" s="1">
        <v>1</v>
      </c>
      <c r="AMD63" s="1">
        <v>1</v>
      </c>
      <c r="AMJ63" s="403"/>
    </row>
    <row r="64" spans="1:1024" s="1" customFormat="1" ht="15" customHeight="1" x14ac:dyDescent="0.25">
      <c r="A64" s="268"/>
      <c r="B64" s="113">
        <v>227</v>
      </c>
      <c r="C64" s="473" t="s">
        <v>810</v>
      </c>
      <c r="D64" s="304" t="s">
        <v>795</v>
      </c>
      <c r="E64" s="1">
        <v>2006</v>
      </c>
      <c r="F64" s="1">
        <v>1</v>
      </c>
      <c r="G64" s="1">
        <v>1</v>
      </c>
      <c r="J64" s="1">
        <v>1</v>
      </c>
      <c r="K64" s="1">
        <v>1996</v>
      </c>
      <c r="L64" s="1">
        <v>2002</v>
      </c>
      <c r="Z64" s="1">
        <v>1</v>
      </c>
      <c r="AA64" s="1">
        <v>1</v>
      </c>
      <c r="AB64" s="1">
        <v>1</v>
      </c>
      <c r="AC64" s="1">
        <v>1</v>
      </c>
      <c r="AD64" s="1">
        <v>1</v>
      </c>
      <c r="AE64" s="1">
        <v>1</v>
      </c>
      <c r="AF64" s="1">
        <v>1</v>
      </c>
      <c r="AW64" s="1">
        <v>1</v>
      </c>
      <c r="AY64" s="1">
        <v>1</v>
      </c>
      <c r="BA64" s="1">
        <v>1</v>
      </c>
      <c r="BB64" s="1">
        <v>13</v>
      </c>
      <c r="BE64" s="1">
        <v>1</v>
      </c>
      <c r="CF64" s="1">
        <v>1</v>
      </c>
      <c r="CG64" s="1">
        <v>1</v>
      </c>
      <c r="CH64" s="246"/>
      <c r="CP64" s="1">
        <v>0</v>
      </c>
      <c r="CS64" s="1">
        <v>0</v>
      </c>
      <c r="DO64" s="1">
        <v>0</v>
      </c>
      <c r="DX64" s="1">
        <v>0</v>
      </c>
      <c r="EE64" s="1">
        <v>0</v>
      </c>
      <c r="EH64" s="1">
        <v>0</v>
      </c>
      <c r="FF64" s="116"/>
      <c r="GP64" s="1">
        <v>0</v>
      </c>
      <c r="GY64" s="1">
        <v>0</v>
      </c>
      <c r="HC64" s="1">
        <v>0</v>
      </c>
      <c r="HS64" s="1">
        <v>0</v>
      </c>
      <c r="HX64" s="1">
        <v>0</v>
      </c>
      <c r="ID64" s="1">
        <v>0</v>
      </c>
      <c r="IN64" s="1">
        <v>0</v>
      </c>
      <c r="IW64" s="1">
        <v>0</v>
      </c>
      <c r="IZ64" s="1">
        <v>0</v>
      </c>
      <c r="JJ64" s="1">
        <v>0</v>
      </c>
      <c r="JV64" s="1">
        <v>0</v>
      </c>
      <c r="KB64" s="1">
        <v>0</v>
      </c>
      <c r="LG64" s="1">
        <v>0</v>
      </c>
      <c r="LT64" s="1">
        <v>0</v>
      </c>
      <c r="MA64" s="1">
        <v>0</v>
      </c>
      <c r="MF64" s="1">
        <v>0</v>
      </c>
      <c r="MM64" s="1">
        <v>0</v>
      </c>
      <c r="MS64" s="1">
        <v>0</v>
      </c>
      <c r="MU64" s="115"/>
      <c r="OI64" s="120"/>
      <c r="PD64" s="1">
        <v>0</v>
      </c>
      <c r="QF64" s="1">
        <v>0</v>
      </c>
      <c r="QY64" s="1">
        <v>0</v>
      </c>
      <c r="RK64" s="1">
        <v>0</v>
      </c>
      <c r="SA64" s="1">
        <v>0</v>
      </c>
      <c r="SG64" s="1">
        <v>0</v>
      </c>
      <c r="SO64" s="1">
        <v>0</v>
      </c>
      <c r="TB64" s="1">
        <v>0</v>
      </c>
      <c r="TS64" s="1">
        <v>0</v>
      </c>
      <c r="UD64" s="1">
        <v>0</v>
      </c>
      <c r="UG64" s="1">
        <v>0</v>
      </c>
      <c r="UQ64" s="1">
        <v>0</v>
      </c>
      <c r="VA64" s="1">
        <v>0</v>
      </c>
      <c r="VG64" s="1">
        <v>0</v>
      </c>
      <c r="WY64" s="1">
        <v>0</v>
      </c>
      <c r="XB64" s="1">
        <v>0</v>
      </c>
      <c r="XG64" s="1">
        <v>0</v>
      </c>
      <c r="XK64" s="108"/>
      <c r="XL64" s="1">
        <v>0</v>
      </c>
      <c r="XM64" s="1">
        <v>0</v>
      </c>
      <c r="XN64" s="1">
        <v>0</v>
      </c>
      <c r="XO64" s="1">
        <v>0</v>
      </c>
      <c r="XP64" s="1">
        <v>0</v>
      </c>
      <c r="XQ64" s="1">
        <v>0</v>
      </c>
      <c r="XR64" s="1">
        <v>0</v>
      </c>
      <c r="XS64" s="1">
        <v>0</v>
      </c>
      <c r="XT64" s="1">
        <v>0</v>
      </c>
      <c r="XU64" s="1">
        <v>0</v>
      </c>
      <c r="XV64" s="1">
        <v>0</v>
      </c>
      <c r="XW64" s="1">
        <v>0</v>
      </c>
      <c r="XX64" s="1">
        <v>0</v>
      </c>
      <c r="XY64" s="1">
        <v>0</v>
      </c>
      <c r="XZ64" s="1">
        <v>0</v>
      </c>
      <c r="YA64" s="1">
        <v>0</v>
      </c>
      <c r="YB64" s="1">
        <v>0</v>
      </c>
      <c r="YC64" s="1">
        <v>0</v>
      </c>
      <c r="YD64" s="132"/>
      <c r="YE64" s="133"/>
      <c r="YF64" s="133" t="e">
        <v>#DIV/0!</v>
      </c>
      <c r="YG64" s="130"/>
      <c r="YH64" s="130" t="e">
        <v>#DIV/0!</v>
      </c>
      <c r="YI64" s="129"/>
      <c r="YJ64" s="128" t="e">
        <v>#DIV/0!</v>
      </c>
      <c r="YK64" s="177"/>
      <c r="YL64">
        <v>1</v>
      </c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>
        <v>0</v>
      </c>
      <c r="ACD64" s="25" t="e">
        <v>#DIV/0!</v>
      </c>
      <c r="ACE64" s="11">
        <v>0</v>
      </c>
      <c r="ACF64" s="11" t="e">
        <v>#DIV/0!</v>
      </c>
      <c r="ACG64" s="1">
        <v>5</v>
      </c>
      <c r="ACH64" s="1">
        <v>1</v>
      </c>
      <c r="ACI64" s="11">
        <v>44000</v>
      </c>
      <c r="ACJ64" s="45">
        <v>1</v>
      </c>
      <c r="ACK64" s="13">
        <v>44000</v>
      </c>
      <c r="ACL64">
        <v>1</v>
      </c>
      <c r="ACM64" s="25">
        <v>44000</v>
      </c>
      <c r="ACN64" s="11">
        <v>44000</v>
      </c>
      <c r="ACO64" s="65"/>
      <c r="ACR64" s="1" t="s">
        <v>258</v>
      </c>
      <c r="ACZ64" s="1" t="s">
        <v>259</v>
      </c>
      <c r="ADD64" s="1" t="s">
        <v>189</v>
      </c>
      <c r="ADU64" s="1">
        <v>2</v>
      </c>
      <c r="ADV64" s="457"/>
      <c r="AEE64" s="1">
        <v>0</v>
      </c>
      <c r="AFN64" s="1">
        <v>1</v>
      </c>
      <c r="AGL64" s="1">
        <v>44000</v>
      </c>
      <c r="AGM64" s="11">
        <v>0</v>
      </c>
      <c r="AHJ64" s="1">
        <v>44000</v>
      </c>
      <c r="AHY64" s="1">
        <v>3</v>
      </c>
      <c r="AHZ64" s="1">
        <v>1</v>
      </c>
      <c r="AIJ64" s="1">
        <v>1</v>
      </c>
      <c r="AIK64" s="1">
        <v>4</v>
      </c>
      <c r="AIL64" s="1">
        <v>1</v>
      </c>
      <c r="AIY64" s="11"/>
      <c r="AIZ64" s="11"/>
      <c r="AJB64" s="11"/>
      <c r="AJC64" s="1">
        <v>44000</v>
      </c>
      <c r="AJD64" s="1">
        <v>1</v>
      </c>
      <c r="AJE64" s="1">
        <v>1</v>
      </c>
      <c r="AJF64" s="435">
        <v>100</v>
      </c>
      <c r="AJG64" s="45"/>
      <c r="AJH64" s="381">
        <v>44000</v>
      </c>
      <c r="AJI64" s="11" t="e">
        <v>#DIV/0!</v>
      </c>
      <c r="AJJ64" s="60"/>
      <c r="AJK64" s="12"/>
      <c r="AJW64" s="1">
        <v>0</v>
      </c>
      <c r="AJZ64" s="1">
        <v>0</v>
      </c>
      <c r="AKA64" s="60"/>
      <c r="AKB64" s="1" t="s">
        <v>260</v>
      </c>
      <c r="AKC64" s="1" t="s">
        <v>260</v>
      </c>
      <c r="AKD64" s="1" t="s">
        <v>261</v>
      </c>
      <c r="AKE64" s="1" t="s">
        <v>260</v>
      </c>
      <c r="AKF64" s="1" t="s">
        <v>260</v>
      </c>
      <c r="AKG64" s="1" t="s">
        <v>260</v>
      </c>
      <c r="AKH64" s="1" t="s">
        <v>260</v>
      </c>
      <c r="AKI64" s="1" t="s">
        <v>260</v>
      </c>
      <c r="AKJ64" s="1" t="s">
        <v>262</v>
      </c>
      <c r="AKK64" s="1" t="s">
        <v>260</v>
      </c>
      <c r="AKL64" s="1" t="s">
        <v>260</v>
      </c>
      <c r="AKM64" s="1" t="s">
        <v>260</v>
      </c>
      <c r="AKN64" s="1" t="s">
        <v>260</v>
      </c>
      <c r="AKO64" s="1" t="s">
        <v>260</v>
      </c>
      <c r="AKP64" s="1" t="s">
        <v>260</v>
      </c>
      <c r="AKQ64" s="1" t="s">
        <v>260</v>
      </c>
      <c r="AKR64" s="1" t="s">
        <v>263</v>
      </c>
      <c r="AKS64" s="1" t="s">
        <v>260</v>
      </c>
      <c r="AKT64" s="1" t="s">
        <v>260</v>
      </c>
      <c r="AKU64" s="1" t="s">
        <v>260</v>
      </c>
      <c r="AKV64" s="1" t="s">
        <v>260</v>
      </c>
      <c r="AKW64" s="1" t="s">
        <v>260</v>
      </c>
      <c r="AKX64" s="1" t="s">
        <v>260</v>
      </c>
      <c r="AKY64" s="1" t="s">
        <v>260</v>
      </c>
      <c r="AKZ64" s="1" t="s">
        <v>260</v>
      </c>
      <c r="ALA64" s="1" t="s">
        <v>260</v>
      </c>
      <c r="ALB64" s="1" t="s">
        <v>260</v>
      </c>
      <c r="ALC64" s="1" t="s">
        <v>260</v>
      </c>
      <c r="ALD64" s="1" t="s">
        <v>260</v>
      </c>
      <c r="ALE64" s="1" t="s">
        <v>260</v>
      </c>
      <c r="ALF64" s="1" t="s">
        <v>260</v>
      </c>
      <c r="ALG64" s="1" t="s">
        <v>260</v>
      </c>
      <c r="ALH64" s="1" t="s">
        <v>260</v>
      </c>
      <c r="ALI64" s="1" t="s">
        <v>260</v>
      </c>
      <c r="ALJ64" s="1" t="s">
        <v>260</v>
      </c>
      <c r="ALK64" s="1" t="s">
        <v>260</v>
      </c>
      <c r="ALL64" s="1" t="s">
        <v>260</v>
      </c>
      <c r="ALN64" s="11" t="e">
        <v>#DIV/0!</v>
      </c>
      <c r="ALO64" s="28">
        <v>44000</v>
      </c>
      <c r="ALU64" s="60"/>
      <c r="ALV64" s="1">
        <v>1</v>
      </c>
      <c r="ALY64" s="1">
        <v>1</v>
      </c>
      <c r="AMD64" s="1">
        <v>1</v>
      </c>
      <c r="AMJ64" s="403"/>
    </row>
    <row r="65" spans="1:1024" s="1" customFormat="1" ht="15" customHeight="1" x14ac:dyDescent="0.25">
      <c r="A65" s="268"/>
      <c r="B65" s="113">
        <v>229</v>
      </c>
      <c r="C65" s="473" t="s">
        <v>810</v>
      </c>
      <c r="D65" s="304" t="s">
        <v>903</v>
      </c>
      <c r="E65" s="1">
        <v>2006</v>
      </c>
      <c r="F65" s="1">
        <v>1</v>
      </c>
      <c r="G65" s="1">
        <v>1</v>
      </c>
      <c r="J65" s="1">
        <v>1</v>
      </c>
      <c r="K65" s="1">
        <v>1999</v>
      </c>
      <c r="L65" s="1">
        <v>2001</v>
      </c>
      <c r="AC65" s="1">
        <v>1</v>
      </c>
      <c r="AD65" s="1">
        <v>1</v>
      </c>
      <c r="AE65" s="1">
        <v>1</v>
      </c>
      <c r="AW65" s="1">
        <v>1</v>
      </c>
      <c r="AY65" s="1">
        <v>1</v>
      </c>
      <c r="BA65" s="1">
        <v>1</v>
      </c>
      <c r="BB65" s="1">
        <v>13</v>
      </c>
      <c r="BE65" s="1">
        <v>1</v>
      </c>
      <c r="BG65" s="1">
        <v>3</v>
      </c>
      <c r="CG65" s="1">
        <v>1</v>
      </c>
      <c r="CH65" s="246"/>
      <c r="CP65" s="1">
        <v>0</v>
      </c>
      <c r="CS65" s="1">
        <v>0</v>
      </c>
      <c r="DO65" s="1">
        <v>0</v>
      </c>
      <c r="DX65" s="1">
        <v>0</v>
      </c>
      <c r="EE65" s="1">
        <v>0</v>
      </c>
      <c r="EH65" s="1">
        <v>0</v>
      </c>
      <c r="FF65" s="116"/>
      <c r="GP65" s="1">
        <v>0</v>
      </c>
      <c r="GY65" s="1">
        <v>0</v>
      </c>
      <c r="HC65" s="1">
        <v>0</v>
      </c>
      <c r="HS65" s="1">
        <v>0</v>
      </c>
      <c r="HX65" s="1">
        <v>0</v>
      </c>
      <c r="ID65" s="1">
        <v>0</v>
      </c>
      <c r="IN65" s="1">
        <v>0</v>
      </c>
      <c r="IW65" s="1">
        <v>0</v>
      </c>
      <c r="IZ65" s="1">
        <v>0</v>
      </c>
      <c r="JJ65" s="1">
        <v>0</v>
      </c>
      <c r="JV65" s="1">
        <v>0</v>
      </c>
      <c r="KB65" s="1">
        <v>0</v>
      </c>
      <c r="LG65" s="1">
        <v>0</v>
      </c>
      <c r="LT65" s="1">
        <v>0</v>
      </c>
      <c r="MA65" s="1">
        <v>0</v>
      </c>
      <c r="MF65" s="1">
        <v>0</v>
      </c>
      <c r="MM65" s="1">
        <v>0</v>
      </c>
      <c r="MS65" s="1">
        <v>0</v>
      </c>
      <c r="MU65" s="115"/>
      <c r="OI65" s="120"/>
      <c r="PD65" s="1">
        <v>0</v>
      </c>
      <c r="QF65" s="1">
        <v>0</v>
      </c>
      <c r="QY65" s="1">
        <v>0</v>
      </c>
      <c r="RK65" s="1">
        <v>0</v>
      </c>
      <c r="SA65" s="1">
        <v>0</v>
      </c>
      <c r="SG65" s="1">
        <v>0</v>
      </c>
      <c r="SO65" s="1">
        <v>0</v>
      </c>
      <c r="TB65" s="1">
        <v>0</v>
      </c>
      <c r="TS65" s="1">
        <v>0</v>
      </c>
      <c r="UD65" s="1">
        <v>0</v>
      </c>
      <c r="UG65" s="1">
        <v>0</v>
      </c>
      <c r="UQ65" s="1">
        <v>0</v>
      </c>
      <c r="VA65" s="1">
        <v>0</v>
      </c>
      <c r="VG65" s="1">
        <v>0</v>
      </c>
      <c r="WY65" s="1">
        <v>0</v>
      </c>
      <c r="XB65" s="1">
        <v>0</v>
      </c>
      <c r="XG65" s="1">
        <v>0</v>
      </c>
      <c r="XI65" s="1">
        <v>1</v>
      </c>
      <c r="XK65" s="108"/>
      <c r="XL65" s="1">
        <v>0</v>
      </c>
      <c r="XM65" s="1">
        <v>0</v>
      </c>
      <c r="XN65" s="1">
        <v>0</v>
      </c>
      <c r="XO65" s="1">
        <v>0</v>
      </c>
      <c r="XP65" s="1">
        <v>0</v>
      </c>
      <c r="XQ65" s="1">
        <v>0</v>
      </c>
      <c r="XR65" s="1">
        <v>0</v>
      </c>
      <c r="XS65" s="1">
        <v>0</v>
      </c>
      <c r="XT65" s="1">
        <v>0</v>
      </c>
      <c r="XU65" s="1">
        <v>0</v>
      </c>
      <c r="XV65" s="1">
        <v>0</v>
      </c>
      <c r="XW65" s="1">
        <v>0</v>
      </c>
      <c r="XX65" s="1">
        <v>0</v>
      </c>
      <c r="XY65" s="1">
        <v>0</v>
      </c>
      <c r="XZ65" s="1">
        <v>0</v>
      </c>
      <c r="YA65" s="1">
        <v>0</v>
      </c>
      <c r="YB65" s="1">
        <v>0</v>
      </c>
      <c r="YC65" s="1">
        <v>1</v>
      </c>
      <c r="YD65" s="132"/>
      <c r="YE65" s="133">
        <v>1</v>
      </c>
      <c r="YF65" s="133">
        <v>169000</v>
      </c>
      <c r="YG65" s="130">
        <v>1</v>
      </c>
      <c r="YH65" s="130">
        <v>169000</v>
      </c>
      <c r="YI65" s="129">
        <v>1</v>
      </c>
      <c r="YJ65" s="128">
        <v>169000</v>
      </c>
      <c r="YK65" s="177"/>
      <c r="YL65">
        <v>1</v>
      </c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>
        <v>0</v>
      </c>
      <c r="ACD65" s="25" t="e">
        <v>#DIV/0!</v>
      </c>
      <c r="ACE65" s="11">
        <v>1</v>
      </c>
      <c r="ACF65" s="11">
        <v>169000</v>
      </c>
      <c r="ACG65" s="1">
        <v>5</v>
      </c>
      <c r="ACH65" s="1">
        <v>1</v>
      </c>
      <c r="ACI65" s="11">
        <v>169000</v>
      </c>
      <c r="ACJ65" s="45">
        <v>1</v>
      </c>
      <c r="ACK65" s="13">
        <v>169000</v>
      </c>
      <c r="ACL65">
        <v>1</v>
      </c>
      <c r="ACM65" s="25">
        <v>169000</v>
      </c>
      <c r="ACN65" s="11">
        <v>169000</v>
      </c>
      <c r="ACO65" s="65"/>
      <c r="ACR65" s="39" t="s">
        <v>407</v>
      </c>
      <c r="ACZ65" s="1" t="s">
        <v>259</v>
      </c>
      <c r="ADD65" s="1" t="s">
        <v>189</v>
      </c>
      <c r="ADU65" s="1">
        <v>2</v>
      </c>
      <c r="ADV65" s="457"/>
      <c r="AEE65" s="1">
        <v>0</v>
      </c>
      <c r="AFN65" s="1">
        <v>1</v>
      </c>
      <c r="AGL65" s="1">
        <v>169000</v>
      </c>
      <c r="AGM65" s="11">
        <v>0</v>
      </c>
      <c r="AHJ65" s="1">
        <v>169000</v>
      </c>
      <c r="AIK65" s="1">
        <v>4</v>
      </c>
      <c r="AIL65" s="1">
        <v>1</v>
      </c>
      <c r="AIY65" s="11"/>
      <c r="AIZ65" s="11"/>
      <c r="AJB65" s="11"/>
      <c r="AJC65" s="1">
        <v>169000</v>
      </c>
      <c r="AJD65" s="1">
        <v>1</v>
      </c>
      <c r="AJE65" s="1">
        <v>1</v>
      </c>
      <c r="AJF65" s="435">
        <v>100</v>
      </c>
      <c r="AJG65" s="45"/>
      <c r="AJH65" s="381">
        <v>169000</v>
      </c>
      <c r="AJI65" s="11">
        <v>169000</v>
      </c>
      <c r="AJJ65" s="60"/>
      <c r="AJK65" s="12"/>
      <c r="AJW65" s="1">
        <v>0</v>
      </c>
      <c r="AJZ65" s="1">
        <v>0</v>
      </c>
      <c r="AKA65" s="60"/>
      <c r="AKB65" s="1" t="s">
        <v>260</v>
      </c>
      <c r="AKC65" s="1" t="s">
        <v>260</v>
      </c>
      <c r="AKD65" s="1" t="s">
        <v>261</v>
      </c>
      <c r="AKE65" s="1" t="s">
        <v>260</v>
      </c>
      <c r="AKF65" s="1" t="s">
        <v>260</v>
      </c>
      <c r="AKG65" s="1" t="s">
        <v>260</v>
      </c>
      <c r="AKH65" s="1" t="s">
        <v>260</v>
      </c>
      <c r="AKI65" s="1" t="s">
        <v>260</v>
      </c>
      <c r="AKJ65" s="1" t="s">
        <v>262</v>
      </c>
      <c r="AKK65" s="1" t="s">
        <v>260</v>
      </c>
      <c r="AKL65" s="1" t="s">
        <v>260</v>
      </c>
      <c r="AKM65" s="1" t="s">
        <v>260</v>
      </c>
      <c r="AKN65" s="1" t="s">
        <v>260</v>
      </c>
      <c r="AKO65" s="1" t="s">
        <v>260</v>
      </c>
      <c r="AKP65" s="1" t="s">
        <v>260</v>
      </c>
      <c r="AKQ65" s="1" t="s">
        <v>260</v>
      </c>
      <c r="AKR65" s="1" t="s">
        <v>263</v>
      </c>
      <c r="AKS65" s="1" t="s">
        <v>260</v>
      </c>
      <c r="AKT65" s="1" t="s">
        <v>260</v>
      </c>
      <c r="AKU65" s="1" t="s">
        <v>260</v>
      </c>
      <c r="AKV65" s="1" t="s">
        <v>260</v>
      </c>
      <c r="AKW65" s="1" t="s">
        <v>260</v>
      </c>
      <c r="AKX65" s="1" t="s">
        <v>260</v>
      </c>
      <c r="AKY65" s="1" t="s">
        <v>260</v>
      </c>
      <c r="AKZ65" s="1" t="s">
        <v>260</v>
      </c>
      <c r="ALA65" s="1" t="s">
        <v>260</v>
      </c>
      <c r="ALB65" s="1" t="s">
        <v>260</v>
      </c>
      <c r="ALC65" s="1" t="s">
        <v>260</v>
      </c>
      <c r="ALD65" s="1" t="s">
        <v>260</v>
      </c>
      <c r="ALE65" s="1" t="s">
        <v>260</v>
      </c>
      <c r="ALF65" s="1" t="s">
        <v>260</v>
      </c>
      <c r="ALG65" s="1" t="s">
        <v>260</v>
      </c>
      <c r="ALH65" s="1" t="s">
        <v>260</v>
      </c>
      <c r="ALI65" s="1" t="s">
        <v>260</v>
      </c>
      <c r="ALJ65" s="1" t="s">
        <v>260</v>
      </c>
      <c r="ALK65" s="1" t="s">
        <v>260</v>
      </c>
      <c r="ALL65" s="1" t="s">
        <v>260</v>
      </c>
      <c r="ALN65" s="11" t="e">
        <v>#DIV/0!</v>
      </c>
      <c r="ALO65" s="28">
        <v>169000</v>
      </c>
      <c r="ALU65" s="60"/>
      <c r="ALV65" s="1">
        <v>1</v>
      </c>
      <c r="ALY65" s="1">
        <v>1</v>
      </c>
      <c r="AMD65" s="1">
        <v>1</v>
      </c>
      <c r="AMJ65" s="403"/>
    </row>
    <row r="66" spans="1:1024" s="1" customFormat="1" ht="15" customHeight="1" x14ac:dyDescent="0.25">
      <c r="A66" s="268"/>
      <c r="B66" s="113">
        <v>230</v>
      </c>
      <c r="C66" s="473" t="s">
        <v>810</v>
      </c>
      <c r="D66" s="304" t="s">
        <v>1112</v>
      </c>
      <c r="E66" s="1">
        <v>2006</v>
      </c>
      <c r="F66" s="1">
        <v>1</v>
      </c>
      <c r="G66" s="1">
        <v>1</v>
      </c>
      <c r="J66" s="1">
        <v>1</v>
      </c>
      <c r="K66" s="1">
        <v>2007</v>
      </c>
      <c r="L66" s="1">
        <v>2007</v>
      </c>
      <c r="M66" s="1">
        <v>1</v>
      </c>
      <c r="AK66" s="1">
        <v>1</v>
      </c>
      <c r="AW66" s="1">
        <v>1</v>
      </c>
      <c r="AY66" s="1">
        <v>1</v>
      </c>
      <c r="BA66" s="1">
        <v>1</v>
      </c>
      <c r="BB66" s="1">
        <v>13</v>
      </c>
      <c r="BE66" s="1">
        <v>1</v>
      </c>
      <c r="CF66" s="1">
        <v>1</v>
      </c>
      <c r="CG66" s="1">
        <v>1</v>
      </c>
      <c r="CH66" s="246"/>
      <c r="CP66" s="1">
        <v>0</v>
      </c>
      <c r="CS66" s="1">
        <v>0</v>
      </c>
      <c r="DO66" s="1">
        <v>0</v>
      </c>
      <c r="DX66" s="1">
        <v>0</v>
      </c>
      <c r="EE66" s="1">
        <v>0</v>
      </c>
      <c r="EH66" s="1">
        <v>0</v>
      </c>
      <c r="FF66" s="116"/>
      <c r="GP66" s="1">
        <v>0</v>
      </c>
      <c r="GY66" s="1">
        <v>0</v>
      </c>
      <c r="HC66" s="1">
        <v>0</v>
      </c>
      <c r="HS66" s="1">
        <v>0</v>
      </c>
      <c r="HX66" s="1">
        <v>0</v>
      </c>
      <c r="ID66" s="1">
        <v>0</v>
      </c>
      <c r="IN66" s="1">
        <v>0</v>
      </c>
      <c r="IW66" s="1">
        <v>0</v>
      </c>
      <c r="IZ66" s="1">
        <v>0</v>
      </c>
      <c r="JJ66" s="1">
        <v>0</v>
      </c>
      <c r="JV66" s="1">
        <v>0</v>
      </c>
      <c r="KB66" s="1">
        <v>0</v>
      </c>
      <c r="LG66" s="1">
        <v>0</v>
      </c>
      <c r="LT66" s="1">
        <v>0</v>
      </c>
      <c r="MA66" s="1">
        <v>0</v>
      </c>
      <c r="MF66" s="1">
        <v>0</v>
      </c>
      <c r="MM66" s="1">
        <v>0</v>
      </c>
      <c r="MS66" s="1">
        <v>0</v>
      </c>
      <c r="MU66" s="115"/>
      <c r="OI66" s="120"/>
      <c r="PD66" s="1">
        <v>0</v>
      </c>
      <c r="QF66" s="1">
        <v>0</v>
      </c>
      <c r="QY66" s="1">
        <v>0</v>
      </c>
      <c r="RK66" s="1">
        <v>0</v>
      </c>
      <c r="SA66" s="1">
        <v>0</v>
      </c>
      <c r="SG66" s="1">
        <v>0</v>
      </c>
      <c r="SO66" s="1">
        <v>0</v>
      </c>
      <c r="TB66" s="1">
        <v>0</v>
      </c>
      <c r="TS66" s="1">
        <v>0</v>
      </c>
      <c r="UD66" s="1">
        <v>0</v>
      </c>
      <c r="UG66" s="1">
        <v>0</v>
      </c>
      <c r="UQ66" s="1">
        <v>0</v>
      </c>
      <c r="VA66" s="1">
        <v>0</v>
      </c>
      <c r="VG66" s="1">
        <v>0</v>
      </c>
      <c r="WY66" s="1">
        <v>0</v>
      </c>
      <c r="XB66" s="1">
        <v>0</v>
      </c>
      <c r="XG66" s="1">
        <v>0</v>
      </c>
      <c r="XK66" s="108"/>
      <c r="XL66" s="1">
        <v>0</v>
      </c>
      <c r="XM66" s="1">
        <v>0</v>
      </c>
      <c r="XN66" s="1">
        <v>0</v>
      </c>
      <c r="XO66" s="1">
        <v>0</v>
      </c>
      <c r="XP66" s="1">
        <v>0</v>
      </c>
      <c r="XQ66" s="1">
        <v>0</v>
      </c>
      <c r="XR66" s="1">
        <v>0</v>
      </c>
      <c r="XS66" s="1">
        <v>0</v>
      </c>
      <c r="XT66" s="1">
        <v>0</v>
      </c>
      <c r="XU66" s="1">
        <v>0</v>
      </c>
      <c r="XV66" s="1">
        <v>0</v>
      </c>
      <c r="XW66" s="1">
        <v>0</v>
      </c>
      <c r="XX66" s="1">
        <v>0</v>
      </c>
      <c r="XY66" s="1">
        <v>0</v>
      </c>
      <c r="XZ66" s="1">
        <v>0</v>
      </c>
      <c r="YA66" s="1">
        <v>0</v>
      </c>
      <c r="YB66" s="1">
        <v>0</v>
      </c>
      <c r="YC66" s="1">
        <v>0</v>
      </c>
      <c r="YD66" s="132"/>
      <c r="YE66" s="133"/>
      <c r="YF66" s="133" t="e">
        <v>#DIV/0!</v>
      </c>
      <c r="YG66" s="130"/>
      <c r="YH66" s="130" t="e">
        <v>#DIV/0!</v>
      </c>
      <c r="YI66" s="129"/>
      <c r="YJ66" s="128" t="e">
        <v>#DIV/0!</v>
      </c>
      <c r="YK66" s="177"/>
      <c r="YL66">
        <v>1</v>
      </c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>
        <v>0</v>
      </c>
      <c r="ACD66" s="25" t="e">
        <v>#DIV/0!</v>
      </c>
      <c r="ACE66" s="11">
        <v>0</v>
      </c>
      <c r="ACF66" s="11" t="e">
        <v>#DIV/0!</v>
      </c>
      <c r="ACG66" s="1">
        <v>5</v>
      </c>
      <c r="ACH66" s="1">
        <v>1</v>
      </c>
      <c r="ACI66" s="11">
        <v>93000</v>
      </c>
      <c r="ACJ66" s="45">
        <v>1</v>
      </c>
      <c r="ACK66" s="13">
        <v>93000</v>
      </c>
      <c r="ACL66">
        <v>1</v>
      </c>
      <c r="ACM66" s="25">
        <v>93000</v>
      </c>
      <c r="ACN66" s="11">
        <v>93000</v>
      </c>
      <c r="ACO66" s="65"/>
      <c r="ACR66" s="39" t="s">
        <v>407</v>
      </c>
      <c r="ACZ66" s="1" t="s">
        <v>259</v>
      </c>
      <c r="ADD66" s="1" t="s">
        <v>185</v>
      </c>
      <c r="ADU66" s="1">
        <v>2</v>
      </c>
      <c r="ADV66" s="457"/>
      <c r="AEE66" s="1">
        <v>0</v>
      </c>
      <c r="AFN66" s="1">
        <v>1</v>
      </c>
      <c r="AGL66" s="1">
        <v>93000</v>
      </c>
      <c r="AGM66" s="11">
        <v>0</v>
      </c>
      <c r="AHJ66" s="1">
        <v>93000</v>
      </c>
      <c r="AIK66" s="1">
        <v>1</v>
      </c>
      <c r="AIL66" s="1">
        <v>1</v>
      </c>
      <c r="AIY66" s="11"/>
      <c r="AIZ66" s="11"/>
      <c r="AJB66" s="11"/>
      <c r="AJC66" s="1">
        <v>93000</v>
      </c>
      <c r="AJD66" s="1">
        <v>1</v>
      </c>
      <c r="AJE66" s="1">
        <v>1</v>
      </c>
      <c r="AJF66" s="435">
        <v>100</v>
      </c>
      <c r="AJG66" s="45"/>
      <c r="AJH66" s="381">
        <v>93000</v>
      </c>
      <c r="AJI66" s="11" t="e">
        <v>#DIV/0!</v>
      </c>
      <c r="AJJ66" s="60"/>
      <c r="AJK66" s="12"/>
      <c r="AJW66" s="1">
        <v>0</v>
      </c>
      <c r="AJZ66" s="1">
        <v>0</v>
      </c>
      <c r="AKA66" s="60"/>
      <c r="AKB66" s="1" t="s">
        <v>260</v>
      </c>
      <c r="AKC66" s="1" t="s">
        <v>260</v>
      </c>
      <c r="AKD66" s="1" t="s">
        <v>261</v>
      </c>
      <c r="AKE66" s="1" t="s">
        <v>260</v>
      </c>
      <c r="AKF66" s="1" t="s">
        <v>260</v>
      </c>
      <c r="AKG66" s="1" t="s">
        <v>260</v>
      </c>
      <c r="AKH66" s="1" t="s">
        <v>260</v>
      </c>
      <c r="AKI66" s="1" t="s">
        <v>260</v>
      </c>
      <c r="AKJ66" s="1" t="s">
        <v>262</v>
      </c>
      <c r="AKK66" s="1" t="s">
        <v>260</v>
      </c>
      <c r="AKL66" s="1" t="s">
        <v>260</v>
      </c>
      <c r="AKM66" s="1" t="s">
        <v>260</v>
      </c>
      <c r="AKN66" s="1" t="s">
        <v>260</v>
      </c>
      <c r="AKO66" s="1" t="s">
        <v>260</v>
      </c>
      <c r="AKP66" s="1" t="s">
        <v>260</v>
      </c>
      <c r="AKQ66" s="1" t="s">
        <v>260</v>
      </c>
      <c r="AKR66" s="1" t="s">
        <v>263</v>
      </c>
      <c r="AKS66" s="1" t="s">
        <v>260</v>
      </c>
      <c r="AKT66" s="1" t="s">
        <v>260</v>
      </c>
      <c r="AKU66" s="1" t="s">
        <v>260</v>
      </c>
      <c r="AKV66" s="1" t="s">
        <v>260</v>
      </c>
      <c r="AKW66" s="1" t="s">
        <v>260</v>
      </c>
      <c r="AKX66" s="1" t="s">
        <v>260</v>
      </c>
      <c r="AKY66" s="1" t="s">
        <v>260</v>
      </c>
      <c r="AKZ66" s="1" t="s">
        <v>260</v>
      </c>
      <c r="ALA66" s="1" t="s">
        <v>260</v>
      </c>
      <c r="ALB66" s="1" t="s">
        <v>260</v>
      </c>
      <c r="ALC66" s="1" t="s">
        <v>260</v>
      </c>
      <c r="ALD66" s="1" t="s">
        <v>260</v>
      </c>
      <c r="ALE66" s="1" t="s">
        <v>260</v>
      </c>
      <c r="ALF66" s="1" t="s">
        <v>260</v>
      </c>
      <c r="ALG66" s="1" t="s">
        <v>260</v>
      </c>
      <c r="ALH66" s="1" t="s">
        <v>260</v>
      </c>
      <c r="ALI66" s="1" t="s">
        <v>260</v>
      </c>
      <c r="ALJ66" s="1" t="s">
        <v>260</v>
      </c>
      <c r="ALK66" s="1" t="s">
        <v>260</v>
      </c>
      <c r="ALL66" s="1" t="s">
        <v>260</v>
      </c>
      <c r="ALN66" s="11" t="e">
        <v>#DIV/0!</v>
      </c>
      <c r="ALO66" s="28">
        <v>93000</v>
      </c>
      <c r="ALU66" s="60"/>
      <c r="ALV66" s="1">
        <v>1</v>
      </c>
      <c r="AMD66" s="1">
        <v>1</v>
      </c>
      <c r="AMJ66" s="403"/>
    </row>
    <row r="67" spans="1:1024" s="1" customFormat="1" ht="15" customHeight="1" x14ac:dyDescent="0.25">
      <c r="A67" s="268"/>
      <c r="B67" s="113">
        <v>231</v>
      </c>
      <c r="C67" s="473" t="s">
        <v>810</v>
      </c>
      <c r="D67" s="304" t="s">
        <v>1000</v>
      </c>
      <c r="E67" s="1">
        <v>2006</v>
      </c>
      <c r="F67" s="1">
        <v>1</v>
      </c>
      <c r="G67" s="1">
        <v>1</v>
      </c>
      <c r="J67" s="1">
        <v>1</v>
      </c>
      <c r="K67" s="1">
        <v>2001</v>
      </c>
      <c r="L67" s="1">
        <v>2001</v>
      </c>
      <c r="M67" s="1">
        <v>1</v>
      </c>
      <c r="AE67" s="1">
        <v>1</v>
      </c>
      <c r="AW67" s="1">
        <v>1</v>
      </c>
      <c r="AY67" s="1">
        <v>1</v>
      </c>
      <c r="BA67" s="1">
        <v>1</v>
      </c>
      <c r="BB67" s="1">
        <v>13</v>
      </c>
      <c r="BE67" s="1">
        <v>1</v>
      </c>
      <c r="CF67" s="1">
        <v>1</v>
      </c>
      <c r="CG67" s="1">
        <v>1</v>
      </c>
      <c r="CH67" s="246"/>
      <c r="CP67" s="1">
        <v>0</v>
      </c>
      <c r="CS67" s="1">
        <v>0</v>
      </c>
      <c r="DO67" s="1">
        <v>0</v>
      </c>
      <c r="DX67" s="1">
        <v>0</v>
      </c>
      <c r="EE67" s="1">
        <v>0</v>
      </c>
      <c r="EH67" s="1">
        <v>0</v>
      </c>
      <c r="FF67" s="116"/>
      <c r="GP67" s="1">
        <v>0</v>
      </c>
      <c r="GY67" s="1">
        <v>0</v>
      </c>
      <c r="HC67" s="1">
        <v>0</v>
      </c>
      <c r="HS67" s="1">
        <v>0</v>
      </c>
      <c r="HX67" s="1">
        <v>0</v>
      </c>
      <c r="ID67" s="1">
        <v>0</v>
      </c>
      <c r="IN67" s="1">
        <v>0</v>
      </c>
      <c r="IW67" s="1">
        <v>0</v>
      </c>
      <c r="IZ67" s="1">
        <v>0</v>
      </c>
      <c r="JJ67" s="1">
        <v>0</v>
      </c>
      <c r="JV67" s="1">
        <v>0</v>
      </c>
      <c r="KB67" s="1">
        <v>0</v>
      </c>
      <c r="LG67" s="1">
        <v>0</v>
      </c>
      <c r="LT67" s="1">
        <v>0</v>
      </c>
      <c r="MA67" s="1">
        <v>0</v>
      </c>
      <c r="MF67" s="1">
        <v>0</v>
      </c>
      <c r="MM67" s="1">
        <v>0</v>
      </c>
      <c r="MS67" s="1">
        <v>0</v>
      </c>
      <c r="MU67" s="115"/>
      <c r="OI67" s="120"/>
      <c r="PD67" s="1">
        <v>0</v>
      </c>
      <c r="QF67" s="1">
        <v>0</v>
      </c>
      <c r="QY67" s="1">
        <v>0</v>
      </c>
      <c r="RK67" s="1">
        <v>0</v>
      </c>
      <c r="SA67" s="1">
        <v>0</v>
      </c>
      <c r="SG67" s="1">
        <v>0</v>
      </c>
      <c r="SO67" s="1">
        <v>0</v>
      </c>
      <c r="TB67" s="1">
        <v>0</v>
      </c>
      <c r="TS67" s="1">
        <v>0</v>
      </c>
      <c r="UD67" s="1">
        <v>0</v>
      </c>
      <c r="UG67" s="1">
        <v>0</v>
      </c>
      <c r="UQ67" s="1">
        <v>0</v>
      </c>
      <c r="VA67" s="1">
        <v>0</v>
      </c>
      <c r="VG67" s="1">
        <v>0</v>
      </c>
      <c r="WY67" s="1">
        <v>0</v>
      </c>
      <c r="XB67" s="1">
        <v>0</v>
      </c>
      <c r="XG67" s="1">
        <v>0</v>
      </c>
      <c r="XI67" s="1">
        <v>1</v>
      </c>
      <c r="XK67" s="108"/>
      <c r="XL67" s="1">
        <v>0</v>
      </c>
      <c r="XM67" s="1">
        <v>0</v>
      </c>
      <c r="XN67" s="1">
        <v>0</v>
      </c>
      <c r="XO67" s="1">
        <v>0</v>
      </c>
      <c r="XP67" s="1">
        <v>0</v>
      </c>
      <c r="XQ67" s="1">
        <v>0</v>
      </c>
      <c r="XR67" s="1">
        <v>0</v>
      </c>
      <c r="XS67" s="1">
        <v>0</v>
      </c>
      <c r="XT67" s="1">
        <v>0</v>
      </c>
      <c r="XU67" s="1">
        <v>0</v>
      </c>
      <c r="XV67" s="1">
        <v>0</v>
      </c>
      <c r="XW67" s="1">
        <v>0</v>
      </c>
      <c r="XX67" s="1">
        <v>0</v>
      </c>
      <c r="XY67" s="1">
        <v>0</v>
      </c>
      <c r="XZ67" s="1">
        <v>0</v>
      </c>
      <c r="YA67" s="1">
        <v>0</v>
      </c>
      <c r="YB67" s="1">
        <v>0</v>
      </c>
      <c r="YC67" s="1">
        <v>1</v>
      </c>
      <c r="YD67" s="132"/>
      <c r="YE67" s="133">
        <v>1</v>
      </c>
      <c r="YF67" s="133">
        <v>156000</v>
      </c>
      <c r="YG67" s="130">
        <v>1</v>
      </c>
      <c r="YH67" s="130">
        <v>156000</v>
      </c>
      <c r="YI67" s="129">
        <v>1</v>
      </c>
      <c r="YJ67" s="128">
        <v>156000</v>
      </c>
      <c r="YK67" s="177"/>
      <c r="YL67">
        <v>1</v>
      </c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>
        <v>0</v>
      </c>
      <c r="ACD67" s="25" t="e">
        <v>#DIV/0!</v>
      </c>
      <c r="ACE67" s="11">
        <v>1</v>
      </c>
      <c r="ACF67" s="11">
        <v>156000</v>
      </c>
      <c r="ACG67" s="1">
        <v>5</v>
      </c>
      <c r="ACH67" s="1">
        <v>1</v>
      </c>
      <c r="ACI67" s="11">
        <v>156000</v>
      </c>
      <c r="ACJ67" s="45">
        <v>1</v>
      </c>
      <c r="ACK67" s="13">
        <v>156000</v>
      </c>
      <c r="ACL67">
        <v>1</v>
      </c>
      <c r="ACM67" s="25">
        <v>156000</v>
      </c>
      <c r="ACN67" s="11">
        <v>156000</v>
      </c>
      <c r="ACO67" s="65"/>
      <c r="ACR67" s="39" t="s">
        <v>407</v>
      </c>
      <c r="ACZ67" s="1" t="s">
        <v>259</v>
      </c>
      <c r="ADD67" s="1" t="s">
        <v>189</v>
      </c>
      <c r="ADU67" s="1">
        <v>2</v>
      </c>
      <c r="ADV67" s="457"/>
      <c r="AEE67" s="1">
        <v>0</v>
      </c>
      <c r="AFN67" s="1">
        <v>1</v>
      </c>
      <c r="AGL67" s="1">
        <v>156000</v>
      </c>
      <c r="AGM67" s="11">
        <v>0</v>
      </c>
      <c r="AHJ67" s="1">
        <v>156000</v>
      </c>
      <c r="AIK67" s="1">
        <v>2</v>
      </c>
      <c r="AIL67" s="1">
        <v>1</v>
      </c>
      <c r="AIY67" s="11"/>
      <c r="AIZ67" s="11"/>
      <c r="AJB67" s="11"/>
      <c r="AJC67" s="1">
        <v>156000</v>
      </c>
      <c r="AJD67" s="1">
        <v>1</v>
      </c>
      <c r="AJE67" s="1">
        <v>1</v>
      </c>
      <c r="AJF67" s="435">
        <v>100</v>
      </c>
      <c r="AJG67" s="45"/>
      <c r="AJH67" s="381">
        <v>156000</v>
      </c>
      <c r="AJI67" s="11">
        <v>156000</v>
      </c>
      <c r="AJJ67" s="60"/>
      <c r="AJK67" s="12"/>
      <c r="AJW67" s="1">
        <v>0</v>
      </c>
      <c r="AJZ67" s="1">
        <v>0</v>
      </c>
      <c r="AKA67" s="60"/>
      <c r="AKB67" s="1" t="s">
        <v>260</v>
      </c>
      <c r="AKC67" s="1" t="s">
        <v>260</v>
      </c>
      <c r="AKD67" s="1" t="s">
        <v>261</v>
      </c>
      <c r="AKE67" s="1" t="s">
        <v>260</v>
      </c>
      <c r="AKF67" s="1" t="s">
        <v>260</v>
      </c>
      <c r="AKG67" s="1" t="s">
        <v>260</v>
      </c>
      <c r="AKH67" s="1" t="s">
        <v>260</v>
      </c>
      <c r="AKI67" s="1" t="s">
        <v>260</v>
      </c>
      <c r="AKJ67" s="1" t="s">
        <v>262</v>
      </c>
      <c r="AKK67" s="1" t="s">
        <v>260</v>
      </c>
      <c r="AKL67" s="1" t="s">
        <v>260</v>
      </c>
      <c r="AKM67" s="1" t="s">
        <v>260</v>
      </c>
      <c r="AKN67" s="1" t="s">
        <v>260</v>
      </c>
      <c r="AKO67" s="1" t="s">
        <v>260</v>
      </c>
      <c r="AKP67" s="1" t="s">
        <v>260</v>
      </c>
      <c r="AKQ67" s="1" t="s">
        <v>260</v>
      </c>
      <c r="AKR67" s="1" t="s">
        <v>263</v>
      </c>
      <c r="AKS67" s="1" t="s">
        <v>260</v>
      </c>
      <c r="AKT67" s="1" t="s">
        <v>260</v>
      </c>
      <c r="AKU67" s="1" t="s">
        <v>260</v>
      </c>
      <c r="AKV67" s="1" t="s">
        <v>260</v>
      </c>
      <c r="AKW67" s="1" t="s">
        <v>260</v>
      </c>
      <c r="AKX67" s="1" t="s">
        <v>260</v>
      </c>
      <c r="AKY67" s="1" t="s">
        <v>260</v>
      </c>
      <c r="AKZ67" s="1" t="s">
        <v>260</v>
      </c>
      <c r="ALA67" s="1" t="s">
        <v>260</v>
      </c>
      <c r="ALB67" s="1" t="s">
        <v>260</v>
      </c>
      <c r="ALC67" s="1" t="s">
        <v>260</v>
      </c>
      <c r="ALD67" s="1" t="s">
        <v>260</v>
      </c>
      <c r="ALE67" s="1" t="s">
        <v>260</v>
      </c>
      <c r="ALF67" s="1" t="s">
        <v>260</v>
      </c>
      <c r="ALG67" s="1" t="s">
        <v>260</v>
      </c>
      <c r="ALH67" s="1" t="s">
        <v>260</v>
      </c>
      <c r="ALI67" s="1" t="s">
        <v>260</v>
      </c>
      <c r="ALJ67" s="1" t="s">
        <v>260</v>
      </c>
      <c r="ALK67" s="1" t="s">
        <v>260</v>
      </c>
      <c r="ALL67" s="1" t="s">
        <v>260</v>
      </c>
      <c r="ALN67" s="11" t="e">
        <v>#DIV/0!</v>
      </c>
      <c r="ALO67" s="28">
        <v>156000</v>
      </c>
      <c r="ALU67" s="60"/>
      <c r="ALV67" s="1">
        <v>1</v>
      </c>
      <c r="AMD67" s="1">
        <v>1</v>
      </c>
      <c r="AMJ67" s="403"/>
    </row>
    <row r="68" spans="1:1024" s="1" customFormat="1" ht="15" customHeight="1" x14ac:dyDescent="0.25">
      <c r="A68" s="268"/>
      <c r="B68" s="113">
        <v>232</v>
      </c>
      <c r="C68" s="473" t="s">
        <v>810</v>
      </c>
      <c r="D68" s="304" t="s">
        <v>999</v>
      </c>
      <c r="E68" s="1">
        <v>2006</v>
      </c>
      <c r="F68" s="1">
        <v>1</v>
      </c>
      <c r="G68" s="1">
        <v>1</v>
      </c>
      <c r="J68" s="1">
        <v>1</v>
      </c>
      <c r="K68" s="1">
        <v>1998</v>
      </c>
      <c r="L68" s="1">
        <v>2001</v>
      </c>
      <c r="AB68" s="1">
        <v>1</v>
      </c>
      <c r="AC68" s="1">
        <v>1</v>
      </c>
      <c r="AD68" s="1">
        <v>1</v>
      </c>
      <c r="AE68" s="1">
        <v>1</v>
      </c>
      <c r="AW68" s="1">
        <v>1</v>
      </c>
      <c r="AY68" s="1">
        <v>1</v>
      </c>
      <c r="BA68" s="1">
        <v>1</v>
      </c>
      <c r="BB68" s="1">
        <v>13</v>
      </c>
      <c r="BE68" s="1">
        <v>1</v>
      </c>
      <c r="CF68" s="1">
        <v>1</v>
      </c>
      <c r="CG68" s="1">
        <v>1</v>
      </c>
      <c r="CH68" s="246"/>
      <c r="CP68" s="1">
        <v>0</v>
      </c>
      <c r="CS68" s="1">
        <v>0</v>
      </c>
      <c r="DO68" s="1">
        <v>0</v>
      </c>
      <c r="DX68" s="1">
        <v>0</v>
      </c>
      <c r="EE68" s="1">
        <v>0</v>
      </c>
      <c r="EH68" s="1">
        <v>0</v>
      </c>
      <c r="FF68" s="116"/>
      <c r="GP68" s="1">
        <v>0</v>
      </c>
      <c r="GY68" s="1">
        <v>0</v>
      </c>
      <c r="HC68" s="1">
        <v>0</v>
      </c>
      <c r="HS68" s="1">
        <v>0</v>
      </c>
      <c r="HX68" s="1">
        <v>0</v>
      </c>
      <c r="ID68" s="1">
        <v>0</v>
      </c>
      <c r="IN68" s="1">
        <v>0</v>
      </c>
      <c r="IW68" s="1">
        <v>0</v>
      </c>
      <c r="IZ68" s="1">
        <v>0</v>
      </c>
      <c r="JJ68" s="1">
        <v>0</v>
      </c>
      <c r="JV68" s="1">
        <v>0</v>
      </c>
      <c r="KB68" s="1">
        <v>0</v>
      </c>
      <c r="LG68" s="1">
        <v>0</v>
      </c>
      <c r="LT68" s="1">
        <v>0</v>
      </c>
      <c r="MA68" s="1">
        <v>0</v>
      </c>
      <c r="MF68" s="1">
        <v>0</v>
      </c>
      <c r="MM68" s="1">
        <v>0</v>
      </c>
      <c r="MS68" s="1">
        <v>0</v>
      </c>
      <c r="MU68" s="115"/>
      <c r="OI68" s="120"/>
      <c r="PD68" s="1">
        <v>0</v>
      </c>
      <c r="QF68" s="1">
        <v>0</v>
      </c>
      <c r="QY68" s="1">
        <v>0</v>
      </c>
      <c r="RK68" s="1">
        <v>0</v>
      </c>
      <c r="SA68" s="1">
        <v>0</v>
      </c>
      <c r="SG68" s="1">
        <v>0</v>
      </c>
      <c r="SO68" s="1">
        <v>0</v>
      </c>
      <c r="TB68" s="1">
        <v>0</v>
      </c>
      <c r="TS68" s="1">
        <v>0</v>
      </c>
      <c r="UD68" s="1">
        <v>0</v>
      </c>
      <c r="UG68" s="1">
        <v>0</v>
      </c>
      <c r="UQ68" s="1">
        <v>0</v>
      </c>
      <c r="VA68" s="1">
        <v>0</v>
      </c>
      <c r="VG68" s="1">
        <v>0</v>
      </c>
      <c r="WY68" s="1">
        <v>0</v>
      </c>
      <c r="XB68" s="1">
        <v>0</v>
      </c>
      <c r="XG68" s="1">
        <v>0</v>
      </c>
      <c r="XK68" s="108"/>
      <c r="XL68" s="1">
        <v>0</v>
      </c>
      <c r="XM68" s="1">
        <v>0</v>
      </c>
      <c r="XN68" s="1">
        <v>0</v>
      </c>
      <c r="XO68" s="1">
        <v>0</v>
      </c>
      <c r="XP68" s="1">
        <v>0</v>
      </c>
      <c r="XQ68" s="1">
        <v>0</v>
      </c>
      <c r="XR68" s="1">
        <v>0</v>
      </c>
      <c r="XS68" s="1">
        <v>0</v>
      </c>
      <c r="XT68" s="1">
        <v>0</v>
      </c>
      <c r="XU68" s="1">
        <v>0</v>
      </c>
      <c r="XV68" s="1">
        <v>0</v>
      </c>
      <c r="XW68" s="1">
        <v>0</v>
      </c>
      <c r="XX68" s="1">
        <v>0</v>
      </c>
      <c r="XY68" s="1">
        <v>0</v>
      </c>
      <c r="XZ68" s="1">
        <v>0</v>
      </c>
      <c r="YA68" s="1">
        <v>0</v>
      </c>
      <c r="YB68" s="1">
        <v>0</v>
      </c>
      <c r="YC68" s="1">
        <v>0</v>
      </c>
      <c r="YD68" s="132"/>
      <c r="YE68" s="133"/>
      <c r="YF68" s="133" t="e">
        <v>#DIV/0!</v>
      </c>
      <c r="YG68" s="130"/>
      <c r="YH68" s="130" t="e">
        <v>#DIV/0!</v>
      </c>
      <c r="YI68" s="129"/>
      <c r="YJ68" s="128" t="e">
        <v>#DIV/0!</v>
      </c>
      <c r="YK68" s="177"/>
      <c r="YL68">
        <v>1</v>
      </c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>
        <v>0</v>
      </c>
      <c r="ACD68" s="25" t="e">
        <v>#DIV/0!</v>
      </c>
      <c r="ACE68" s="11">
        <v>0</v>
      </c>
      <c r="ACF68" s="11" t="e">
        <v>#DIV/0!</v>
      </c>
      <c r="ACG68" s="1">
        <v>5</v>
      </c>
      <c r="ACH68" s="1">
        <v>1</v>
      </c>
      <c r="ACI68" s="11">
        <v>58000</v>
      </c>
      <c r="ACJ68" s="45">
        <v>1</v>
      </c>
      <c r="ACK68" s="13">
        <v>58000</v>
      </c>
      <c r="ACL68">
        <v>1</v>
      </c>
      <c r="ACM68" s="25">
        <v>58000</v>
      </c>
      <c r="ACN68" s="11">
        <v>58000</v>
      </c>
      <c r="ACO68" s="65"/>
      <c r="ACR68" s="39" t="s">
        <v>407</v>
      </c>
      <c r="ACZ68" s="1" t="s">
        <v>259</v>
      </c>
      <c r="ADD68" s="1" t="s">
        <v>189</v>
      </c>
      <c r="ADU68" s="1">
        <v>2</v>
      </c>
      <c r="ADV68" s="457"/>
      <c r="AEE68" s="1">
        <v>0</v>
      </c>
      <c r="AFN68" s="1">
        <v>1</v>
      </c>
      <c r="AGL68" s="1">
        <v>58000</v>
      </c>
      <c r="AGM68" s="11">
        <v>0</v>
      </c>
      <c r="AHJ68" s="1">
        <v>58000</v>
      </c>
      <c r="AIK68" s="1">
        <v>2</v>
      </c>
      <c r="AIL68" s="1">
        <v>1</v>
      </c>
      <c r="AIY68" s="11"/>
      <c r="AIZ68" s="11"/>
      <c r="AJB68" s="11"/>
      <c r="AJC68" s="1">
        <v>58000</v>
      </c>
      <c r="AJD68" s="1">
        <v>1</v>
      </c>
      <c r="AJE68" s="1">
        <v>1</v>
      </c>
      <c r="AJF68" s="435">
        <v>100</v>
      </c>
      <c r="AJG68" s="45"/>
      <c r="AJH68" s="381">
        <v>58000</v>
      </c>
      <c r="AJI68" s="11" t="e">
        <v>#DIV/0!</v>
      </c>
      <c r="AJJ68" s="60"/>
      <c r="AJK68" s="12"/>
      <c r="AJW68" s="1">
        <v>0</v>
      </c>
      <c r="AJZ68" s="1">
        <v>0</v>
      </c>
      <c r="AKA68" s="60"/>
      <c r="AKB68" s="1" t="s">
        <v>260</v>
      </c>
      <c r="AKC68" s="1" t="s">
        <v>260</v>
      </c>
      <c r="AKD68" s="1" t="s">
        <v>261</v>
      </c>
      <c r="AKE68" s="1" t="s">
        <v>260</v>
      </c>
      <c r="AKF68" s="1" t="s">
        <v>260</v>
      </c>
      <c r="AKG68" s="1" t="s">
        <v>260</v>
      </c>
      <c r="AKH68" s="1" t="s">
        <v>260</v>
      </c>
      <c r="AKI68" s="1" t="s">
        <v>260</v>
      </c>
      <c r="AKJ68" s="1" t="s">
        <v>262</v>
      </c>
      <c r="AKK68" s="1" t="s">
        <v>260</v>
      </c>
      <c r="AKL68" s="1" t="s">
        <v>260</v>
      </c>
      <c r="AKM68" s="1" t="s">
        <v>260</v>
      </c>
      <c r="AKN68" s="1" t="s">
        <v>260</v>
      </c>
      <c r="AKO68" s="1" t="s">
        <v>260</v>
      </c>
      <c r="AKP68" s="1" t="s">
        <v>260</v>
      </c>
      <c r="AKQ68" s="1" t="s">
        <v>260</v>
      </c>
      <c r="AKR68" s="1" t="s">
        <v>263</v>
      </c>
      <c r="AKS68" s="1" t="s">
        <v>260</v>
      </c>
      <c r="AKT68" s="1" t="s">
        <v>260</v>
      </c>
      <c r="AKU68" s="1" t="s">
        <v>260</v>
      </c>
      <c r="AKV68" s="1" t="s">
        <v>260</v>
      </c>
      <c r="AKW68" s="1" t="s">
        <v>260</v>
      </c>
      <c r="AKX68" s="1" t="s">
        <v>260</v>
      </c>
      <c r="AKY68" s="1" t="s">
        <v>260</v>
      </c>
      <c r="AKZ68" s="1" t="s">
        <v>260</v>
      </c>
      <c r="ALA68" s="1" t="s">
        <v>260</v>
      </c>
      <c r="ALB68" s="1" t="s">
        <v>260</v>
      </c>
      <c r="ALC68" s="1" t="s">
        <v>260</v>
      </c>
      <c r="ALD68" s="1" t="s">
        <v>260</v>
      </c>
      <c r="ALE68" s="1" t="s">
        <v>260</v>
      </c>
      <c r="ALF68" s="1" t="s">
        <v>260</v>
      </c>
      <c r="ALG68" s="1" t="s">
        <v>260</v>
      </c>
      <c r="ALH68" s="1" t="s">
        <v>260</v>
      </c>
      <c r="ALI68" s="1" t="s">
        <v>260</v>
      </c>
      <c r="ALJ68" s="1" t="s">
        <v>260</v>
      </c>
      <c r="ALK68" s="1" t="s">
        <v>260</v>
      </c>
      <c r="ALL68" s="1" t="s">
        <v>260</v>
      </c>
      <c r="ALN68" s="11" t="e">
        <v>#DIV/0!</v>
      </c>
      <c r="ALO68" s="28">
        <v>58000</v>
      </c>
      <c r="ALU68" s="60"/>
      <c r="ALV68" s="1">
        <v>1</v>
      </c>
      <c r="AMD68" s="1">
        <v>1</v>
      </c>
      <c r="AMJ68" s="403"/>
    </row>
    <row r="69" spans="1:1024" s="1" customFormat="1" ht="15" customHeight="1" x14ac:dyDescent="0.25">
      <c r="A69" s="268"/>
      <c r="B69" s="113">
        <v>233</v>
      </c>
      <c r="C69" s="473" t="s">
        <v>810</v>
      </c>
      <c r="D69" s="304" t="s">
        <v>906</v>
      </c>
      <c r="E69" s="1">
        <v>2006</v>
      </c>
      <c r="F69" s="1">
        <v>1</v>
      </c>
      <c r="G69" s="1">
        <v>1</v>
      </c>
      <c r="J69" s="1">
        <v>1</v>
      </c>
      <c r="K69" s="1">
        <v>2000</v>
      </c>
      <c r="L69" s="1">
        <v>2000</v>
      </c>
      <c r="M69" s="1">
        <v>1</v>
      </c>
      <c r="AD69" s="1">
        <v>1</v>
      </c>
      <c r="AW69" s="1">
        <v>1</v>
      </c>
      <c r="AY69" s="1">
        <v>1</v>
      </c>
      <c r="BA69" s="1">
        <v>1</v>
      </c>
      <c r="BB69" s="1">
        <v>13</v>
      </c>
      <c r="BE69" s="1">
        <v>1</v>
      </c>
      <c r="CG69" s="1">
        <v>1</v>
      </c>
      <c r="CH69" s="246"/>
      <c r="CP69" s="1">
        <v>0</v>
      </c>
      <c r="CS69" s="1">
        <v>0</v>
      </c>
      <c r="DO69" s="1">
        <v>0</v>
      </c>
      <c r="DX69" s="1">
        <v>0</v>
      </c>
      <c r="EE69" s="1">
        <v>0</v>
      </c>
      <c r="EH69" s="1">
        <v>0</v>
      </c>
      <c r="FF69" s="116"/>
      <c r="GP69" s="1">
        <v>0</v>
      </c>
      <c r="GY69" s="1">
        <v>0</v>
      </c>
      <c r="HC69" s="1">
        <v>0</v>
      </c>
      <c r="HS69" s="1">
        <v>0</v>
      </c>
      <c r="HX69" s="1">
        <v>0</v>
      </c>
      <c r="ID69" s="1">
        <v>0</v>
      </c>
      <c r="IN69" s="1">
        <v>0</v>
      </c>
      <c r="IW69" s="1">
        <v>0</v>
      </c>
      <c r="IZ69" s="1">
        <v>0</v>
      </c>
      <c r="JJ69" s="1">
        <v>0</v>
      </c>
      <c r="JV69" s="1">
        <v>0</v>
      </c>
      <c r="KB69" s="1">
        <v>0</v>
      </c>
      <c r="LG69" s="1">
        <v>0</v>
      </c>
      <c r="LT69" s="1">
        <v>0</v>
      </c>
      <c r="MA69" s="1">
        <v>0</v>
      </c>
      <c r="MF69" s="1">
        <v>0</v>
      </c>
      <c r="MM69" s="1">
        <v>0</v>
      </c>
      <c r="MS69" s="1">
        <v>0</v>
      </c>
      <c r="MU69" s="115"/>
      <c r="OI69" s="120"/>
      <c r="PD69" s="1">
        <v>0</v>
      </c>
      <c r="QF69" s="1">
        <v>0</v>
      </c>
      <c r="QY69" s="1">
        <v>0</v>
      </c>
      <c r="RK69" s="1">
        <v>0</v>
      </c>
      <c r="SA69" s="1">
        <v>0</v>
      </c>
      <c r="SG69" s="1">
        <v>0</v>
      </c>
      <c r="SO69" s="1">
        <v>0</v>
      </c>
      <c r="TB69" s="1">
        <v>0</v>
      </c>
      <c r="TS69" s="1">
        <v>0</v>
      </c>
      <c r="UD69" s="1">
        <v>0</v>
      </c>
      <c r="UG69" s="1">
        <v>0</v>
      </c>
      <c r="UQ69" s="1">
        <v>0</v>
      </c>
      <c r="VA69" s="1">
        <v>0</v>
      </c>
      <c r="VG69" s="1">
        <v>0</v>
      </c>
      <c r="WY69" s="1">
        <v>0</v>
      </c>
      <c r="XB69" s="1">
        <v>0</v>
      </c>
      <c r="XG69" s="1">
        <v>0</v>
      </c>
      <c r="XI69" s="1">
        <v>1</v>
      </c>
      <c r="XK69" s="108"/>
      <c r="XL69" s="1">
        <v>0</v>
      </c>
      <c r="XM69" s="1">
        <v>0</v>
      </c>
      <c r="XN69" s="1">
        <v>0</v>
      </c>
      <c r="XO69" s="1">
        <v>0</v>
      </c>
      <c r="XP69" s="1">
        <v>0</v>
      </c>
      <c r="XQ69" s="1">
        <v>0</v>
      </c>
      <c r="XR69" s="1">
        <v>0</v>
      </c>
      <c r="XS69" s="1">
        <v>0</v>
      </c>
      <c r="XT69" s="1">
        <v>0</v>
      </c>
      <c r="XU69" s="1">
        <v>0</v>
      </c>
      <c r="XV69" s="1">
        <v>0</v>
      </c>
      <c r="XW69" s="1">
        <v>0</v>
      </c>
      <c r="XX69" s="1">
        <v>0</v>
      </c>
      <c r="XY69" s="1">
        <v>0</v>
      </c>
      <c r="XZ69" s="1">
        <v>0</v>
      </c>
      <c r="YA69" s="1">
        <v>0</v>
      </c>
      <c r="YB69" s="1">
        <v>0</v>
      </c>
      <c r="YC69" s="1">
        <v>1</v>
      </c>
      <c r="YD69" s="132"/>
      <c r="YE69" s="133">
        <v>1</v>
      </c>
      <c r="YF69" s="133">
        <v>70000</v>
      </c>
      <c r="YG69" s="130">
        <v>1</v>
      </c>
      <c r="YH69" s="130">
        <v>70000</v>
      </c>
      <c r="YI69" s="129">
        <v>1</v>
      </c>
      <c r="YJ69" s="128">
        <v>70000</v>
      </c>
      <c r="YK69" s="177"/>
      <c r="YL69">
        <v>1</v>
      </c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>
        <v>0</v>
      </c>
      <c r="ACD69" s="25" t="e">
        <v>#DIV/0!</v>
      </c>
      <c r="ACE69" s="11">
        <v>1</v>
      </c>
      <c r="ACF69" s="11">
        <v>70000</v>
      </c>
      <c r="ACG69" s="1">
        <v>5</v>
      </c>
      <c r="ACH69" s="1">
        <v>1</v>
      </c>
      <c r="ACI69" s="11">
        <v>70000</v>
      </c>
      <c r="ACJ69" s="45">
        <v>1</v>
      </c>
      <c r="ACK69" s="13">
        <v>70000</v>
      </c>
      <c r="ACL69">
        <v>1</v>
      </c>
      <c r="ACM69" s="25">
        <v>70000</v>
      </c>
      <c r="ACN69" s="11">
        <v>70000</v>
      </c>
      <c r="ACO69" s="65"/>
      <c r="ACR69" s="39" t="s">
        <v>407</v>
      </c>
      <c r="ACZ69" s="1" t="s">
        <v>259</v>
      </c>
      <c r="ADD69" s="1" t="s">
        <v>189</v>
      </c>
      <c r="ADU69" s="1">
        <v>2</v>
      </c>
      <c r="ADV69" s="457"/>
      <c r="AEE69" s="1">
        <v>0</v>
      </c>
      <c r="AFN69" s="1">
        <v>1</v>
      </c>
      <c r="AGL69" s="1">
        <v>70000</v>
      </c>
      <c r="AGM69" s="11">
        <v>0</v>
      </c>
      <c r="AHJ69" s="1">
        <v>70000</v>
      </c>
      <c r="AIK69" s="1">
        <v>2</v>
      </c>
      <c r="AIL69" s="1">
        <v>1</v>
      </c>
      <c r="AIY69" s="11"/>
      <c r="AIZ69" s="11"/>
      <c r="AJB69" s="11"/>
      <c r="AJC69" s="1">
        <v>70000</v>
      </c>
      <c r="AJD69" s="1">
        <v>1</v>
      </c>
      <c r="AJE69" s="1">
        <v>1</v>
      </c>
      <c r="AJF69" s="435">
        <v>100</v>
      </c>
      <c r="AJG69" s="45"/>
      <c r="AJH69" s="381">
        <v>70000</v>
      </c>
      <c r="AJI69" s="11">
        <v>70000</v>
      </c>
      <c r="AJJ69" s="60"/>
      <c r="AJK69" s="12"/>
      <c r="AJW69" s="1">
        <v>0</v>
      </c>
      <c r="AJZ69" s="1">
        <v>0</v>
      </c>
      <c r="AKA69" s="60"/>
      <c r="AKB69" s="1" t="s">
        <v>260</v>
      </c>
      <c r="AKC69" s="1" t="s">
        <v>260</v>
      </c>
      <c r="AKD69" s="1" t="s">
        <v>261</v>
      </c>
      <c r="AKE69" s="1" t="s">
        <v>260</v>
      </c>
      <c r="AKF69" s="1" t="s">
        <v>260</v>
      </c>
      <c r="AKG69" s="1" t="s">
        <v>260</v>
      </c>
      <c r="AKH69" s="1" t="s">
        <v>260</v>
      </c>
      <c r="AKI69" s="1" t="s">
        <v>260</v>
      </c>
      <c r="AKJ69" s="1" t="s">
        <v>262</v>
      </c>
      <c r="AKK69" s="1" t="s">
        <v>260</v>
      </c>
      <c r="AKL69" s="1" t="s">
        <v>260</v>
      </c>
      <c r="AKM69" s="1" t="s">
        <v>260</v>
      </c>
      <c r="AKN69" s="1" t="s">
        <v>260</v>
      </c>
      <c r="AKO69" s="1" t="s">
        <v>260</v>
      </c>
      <c r="AKP69" s="1" t="s">
        <v>260</v>
      </c>
      <c r="AKQ69" s="1" t="s">
        <v>260</v>
      </c>
      <c r="AKR69" s="1" t="s">
        <v>263</v>
      </c>
      <c r="AKS69" s="1" t="s">
        <v>260</v>
      </c>
      <c r="AKT69" s="1" t="s">
        <v>260</v>
      </c>
      <c r="AKU69" s="1" t="s">
        <v>260</v>
      </c>
      <c r="AKV69" s="1" t="s">
        <v>260</v>
      </c>
      <c r="AKW69" s="1" t="s">
        <v>260</v>
      </c>
      <c r="AKX69" s="1" t="s">
        <v>260</v>
      </c>
      <c r="AKY69" s="1" t="s">
        <v>260</v>
      </c>
      <c r="AKZ69" s="1" t="s">
        <v>260</v>
      </c>
      <c r="ALA69" s="1" t="s">
        <v>260</v>
      </c>
      <c r="ALB69" s="1" t="s">
        <v>260</v>
      </c>
      <c r="ALC69" s="1" t="s">
        <v>260</v>
      </c>
      <c r="ALD69" s="1" t="s">
        <v>260</v>
      </c>
      <c r="ALE69" s="1" t="s">
        <v>260</v>
      </c>
      <c r="ALF69" s="1" t="s">
        <v>260</v>
      </c>
      <c r="ALG69" s="1" t="s">
        <v>260</v>
      </c>
      <c r="ALH69" s="1" t="s">
        <v>260</v>
      </c>
      <c r="ALI69" s="1" t="s">
        <v>260</v>
      </c>
      <c r="ALJ69" s="1" t="s">
        <v>260</v>
      </c>
      <c r="ALK69" s="1" t="s">
        <v>260</v>
      </c>
      <c r="ALL69" s="1" t="s">
        <v>260</v>
      </c>
      <c r="ALN69" s="11" t="e">
        <v>#DIV/0!</v>
      </c>
      <c r="ALO69" s="28">
        <v>70000</v>
      </c>
      <c r="ALU69" s="60"/>
      <c r="ALV69" s="1">
        <v>1</v>
      </c>
      <c r="AMD69" s="1">
        <v>1</v>
      </c>
      <c r="AMJ69" s="403"/>
    </row>
    <row r="70" spans="1:1024" s="1" customFormat="1" ht="15" customHeight="1" x14ac:dyDescent="0.25">
      <c r="A70" s="268"/>
      <c r="B70" s="113">
        <v>234</v>
      </c>
      <c r="C70" s="473" t="s">
        <v>810</v>
      </c>
      <c r="D70" s="304" t="s">
        <v>907</v>
      </c>
      <c r="E70" s="1">
        <v>2006</v>
      </c>
      <c r="F70" s="1">
        <v>1</v>
      </c>
      <c r="G70" s="1">
        <v>1</v>
      </c>
      <c r="J70" s="1">
        <v>1</v>
      </c>
      <c r="K70" s="1">
        <v>1998</v>
      </c>
      <c r="L70" s="1">
        <v>2001</v>
      </c>
      <c r="M70" s="1">
        <v>1</v>
      </c>
      <c r="AB70" s="1">
        <v>1</v>
      </c>
      <c r="AC70" s="1">
        <v>1</v>
      </c>
      <c r="AD70" s="1">
        <v>1</v>
      </c>
      <c r="AE70" s="1">
        <v>1</v>
      </c>
      <c r="AW70" s="1">
        <v>1</v>
      </c>
      <c r="AY70" s="1">
        <v>1</v>
      </c>
      <c r="BA70" s="1">
        <v>1</v>
      </c>
      <c r="BB70" s="1">
        <v>13</v>
      </c>
      <c r="BE70" s="1">
        <v>1</v>
      </c>
      <c r="CG70" s="1">
        <v>1</v>
      </c>
      <c r="CH70" s="246"/>
      <c r="CP70" s="1">
        <v>0</v>
      </c>
      <c r="CS70" s="1">
        <v>0</v>
      </c>
      <c r="DO70" s="1">
        <v>0</v>
      </c>
      <c r="DX70" s="1">
        <v>0</v>
      </c>
      <c r="EE70" s="1">
        <v>0</v>
      </c>
      <c r="EH70" s="1">
        <v>0</v>
      </c>
      <c r="FF70" s="116"/>
      <c r="GP70" s="1">
        <v>0</v>
      </c>
      <c r="GY70" s="1">
        <v>0</v>
      </c>
      <c r="HC70" s="1">
        <v>0</v>
      </c>
      <c r="HS70" s="1">
        <v>0</v>
      </c>
      <c r="HX70" s="1">
        <v>0</v>
      </c>
      <c r="ID70" s="1">
        <v>0</v>
      </c>
      <c r="IN70" s="1">
        <v>0</v>
      </c>
      <c r="IW70" s="1">
        <v>0</v>
      </c>
      <c r="IZ70" s="1">
        <v>0</v>
      </c>
      <c r="JJ70" s="1">
        <v>0</v>
      </c>
      <c r="JV70" s="1">
        <v>0</v>
      </c>
      <c r="KB70" s="1">
        <v>0</v>
      </c>
      <c r="LG70" s="1">
        <v>0</v>
      </c>
      <c r="LT70" s="1">
        <v>0</v>
      </c>
      <c r="MA70" s="1">
        <v>0</v>
      </c>
      <c r="MF70" s="1">
        <v>0</v>
      </c>
      <c r="MM70" s="1">
        <v>0</v>
      </c>
      <c r="MS70" s="1">
        <v>0</v>
      </c>
      <c r="MU70" s="115"/>
      <c r="OI70" s="120"/>
      <c r="PD70" s="1">
        <v>0</v>
      </c>
      <c r="QF70" s="1">
        <v>0</v>
      </c>
      <c r="QY70" s="1">
        <v>0</v>
      </c>
      <c r="RK70" s="1">
        <v>0</v>
      </c>
      <c r="SA70" s="1">
        <v>0</v>
      </c>
      <c r="SG70" s="1">
        <v>0</v>
      </c>
      <c r="SO70" s="1">
        <v>0</v>
      </c>
      <c r="TB70" s="1">
        <v>0</v>
      </c>
      <c r="TS70" s="1">
        <v>0</v>
      </c>
      <c r="UD70" s="1">
        <v>0</v>
      </c>
      <c r="UG70" s="1">
        <v>0</v>
      </c>
      <c r="UQ70" s="1">
        <v>0</v>
      </c>
      <c r="VA70" s="1">
        <v>0</v>
      </c>
      <c r="VG70" s="1">
        <v>0</v>
      </c>
      <c r="WY70" s="1">
        <v>0</v>
      </c>
      <c r="XB70" s="1">
        <v>0</v>
      </c>
      <c r="XG70" s="1">
        <v>0</v>
      </c>
      <c r="XK70" s="108"/>
      <c r="XL70" s="1">
        <v>0</v>
      </c>
      <c r="XM70" s="1">
        <v>0</v>
      </c>
      <c r="XN70" s="1">
        <v>0</v>
      </c>
      <c r="XO70" s="1">
        <v>0</v>
      </c>
      <c r="XP70" s="1">
        <v>0</v>
      </c>
      <c r="XQ70" s="1">
        <v>0</v>
      </c>
      <c r="XR70" s="1">
        <v>0</v>
      </c>
      <c r="XS70" s="1">
        <v>0</v>
      </c>
      <c r="XT70" s="1">
        <v>0</v>
      </c>
      <c r="XU70" s="1">
        <v>0</v>
      </c>
      <c r="XV70" s="1">
        <v>0</v>
      </c>
      <c r="XW70" s="1">
        <v>0</v>
      </c>
      <c r="XX70" s="1">
        <v>0</v>
      </c>
      <c r="XY70" s="1">
        <v>0</v>
      </c>
      <c r="XZ70" s="1">
        <v>0</v>
      </c>
      <c r="YA70" s="1">
        <v>0</v>
      </c>
      <c r="YB70" s="1">
        <v>0</v>
      </c>
      <c r="YC70" s="1">
        <v>0</v>
      </c>
      <c r="YD70" s="132"/>
      <c r="YE70" s="133"/>
      <c r="YF70" s="133" t="e">
        <v>#DIV/0!</v>
      </c>
      <c r="YG70" s="130"/>
      <c r="YH70" s="130" t="e">
        <v>#DIV/0!</v>
      </c>
      <c r="YI70" s="129"/>
      <c r="YJ70" s="128" t="e">
        <v>#DIV/0!</v>
      </c>
      <c r="YK70" s="177"/>
      <c r="YL70">
        <v>1</v>
      </c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>
        <v>0</v>
      </c>
      <c r="ACD70" s="25" t="e">
        <v>#DIV/0!</v>
      </c>
      <c r="ACE70" s="11">
        <v>0</v>
      </c>
      <c r="ACF70" s="11" t="e">
        <v>#DIV/0!</v>
      </c>
      <c r="ACG70" s="1">
        <v>5</v>
      </c>
      <c r="ACH70" s="1">
        <v>1</v>
      </c>
      <c r="ACI70" s="11">
        <v>48000</v>
      </c>
      <c r="ACJ70" s="45">
        <v>1</v>
      </c>
      <c r="ACK70" s="13">
        <v>48000</v>
      </c>
      <c r="ACL70">
        <v>1</v>
      </c>
      <c r="ACM70" s="25">
        <v>48000</v>
      </c>
      <c r="ACN70" s="11">
        <v>48000</v>
      </c>
      <c r="ACO70" s="65"/>
      <c r="ACR70" s="39" t="s">
        <v>407</v>
      </c>
      <c r="ACZ70" s="1" t="s">
        <v>259</v>
      </c>
      <c r="ADD70" s="1" t="s">
        <v>189</v>
      </c>
      <c r="ADU70" s="1">
        <v>2</v>
      </c>
      <c r="ADV70" s="457"/>
      <c r="AEE70" s="1">
        <v>0</v>
      </c>
      <c r="AFN70" s="1">
        <v>1</v>
      </c>
      <c r="AGL70" s="1">
        <v>48000</v>
      </c>
      <c r="AGM70" s="11">
        <v>0</v>
      </c>
      <c r="AHJ70" s="1">
        <v>48000</v>
      </c>
      <c r="AIK70" s="1">
        <v>1</v>
      </c>
      <c r="AIL70" s="1">
        <v>1</v>
      </c>
      <c r="AIY70" s="11"/>
      <c r="AIZ70" s="11"/>
      <c r="AJB70" s="11"/>
      <c r="AJC70" s="1">
        <v>48000</v>
      </c>
      <c r="AJD70" s="1">
        <v>1</v>
      </c>
      <c r="AJE70" s="1">
        <v>1</v>
      </c>
      <c r="AJF70" s="435">
        <v>100</v>
      </c>
      <c r="AJG70" s="45"/>
      <c r="AJH70" s="381">
        <v>48000</v>
      </c>
      <c r="AJI70" s="11" t="e">
        <v>#DIV/0!</v>
      </c>
      <c r="AJJ70" s="60"/>
      <c r="AJK70" s="12"/>
      <c r="AJW70" s="1">
        <v>0</v>
      </c>
      <c r="AJZ70" s="1">
        <v>0</v>
      </c>
      <c r="AKA70" s="60"/>
      <c r="AKB70" s="1" t="s">
        <v>260</v>
      </c>
      <c r="AKC70" s="1" t="s">
        <v>260</v>
      </c>
      <c r="AKD70" s="1" t="s">
        <v>261</v>
      </c>
      <c r="AKE70" s="1" t="s">
        <v>260</v>
      </c>
      <c r="AKF70" s="1" t="s">
        <v>260</v>
      </c>
      <c r="AKG70" s="1" t="s">
        <v>260</v>
      </c>
      <c r="AKH70" s="1" t="s">
        <v>260</v>
      </c>
      <c r="AKI70" s="1" t="s">
        <v>260</v>
      </c>
      <c r="AKJ70" s="1" t="s">
        <v>262</v>
      </c>
      <c r="AKK70" s="1" t="s">
        <v>260</v>
      </c>
      <c r="AKL70" s="1" t="s">
        <v>260</v>
      </c>
      <c r="AKM70" s="1" t="s">
        <v>260</v>
      </c>
      <c r="AKN70" s="1" t="s">
        <v>260</v>
      </c>
      <c r="AKO70" s="1" t="s">
        <v>260</v>
      </c>
      <c r="AKP70" s="1" t="s">
        <v>260</v>
      </c>
      <c r="AKQ70" s="1" t="s">
        <v>260</v>
      </c>
      <c r="AKR70" s="1" t="s">
        <v>263</v>
      </c>
      <c r="AKS70" s="1" t="s">
        <v>260</v>
      </c>
      <c r="AKT70" s="1" t="s">
        <v>260</v>
      </c>
      <c r="AKU70" s="1" t="s">
        <v>260</v>
      </c>
      <c r="AKV70" s="1" t="s">
        <v>260</v>
      </c>
      <c r="AKW70" s="1" t="s">
        <v>260</v>
      </c>
      <c r="AKX70" s="1" t="s">
        <v>260</v>
      </c>
      <c r="AKY70" s="1" t="s">
        <v>260</v>
      </c>
      <c r="AKZ70" s="1" t="s">
        <v>260</v>
      </c>
      <c r="ALA70" s="1" t="s">
        <v>260</v>
      </c>
      <c r="ALB70" s="1" t="s">
        <v>260</v>
      </c>
      <c r="ALC70" s="1" t="s">
        <v>260</v>
      </c>
      <c r="ALD70" s="1" t="s">
        <v>260</v>
      </c>
      <c r="ALE70" s="1" t="s">
        <v>260</v>
      </c>
      <c r="ALF70" s="1" t="s">
        <v>260</v>
      </c>
      <c r="ALG70" s="1" t="s">
        <v>260</v>
      </c>
      <c r="ALH70" s="1" t="s">
        <v>260</v>
      </c>
      <c r="ALI70" s="1" t="s">
        <v>260</v>
      </c>
      <c r="ALJ70" s="1" t="s">
        <v>260</v>
      </c>
      <c r="ALK70" s="1" t="s">
        <v>260</v>
      </c>
      <c r="ALL70" s="1" t="s">
        <v>260</v>
      </c>
      <c r="ALN70" s="11" t="e">
        <v>#DIV/0!</v>
      </c>
      <c r="ALO70" s="28">
        <v>48000</v>
      </c>
      <c r="ALU70" s="60"/>
      <c r="ALV70" s="1">
        <v>1</v>
      </c>
      <c r="AMD70" s="1">
        <v>1</v>
      </c>
      <c r="AMJ70" s="403"/>
    </row>
    <row r="71" spans="1:1024" s="1" customFormat="1" ht="15" customHeight="1" x14ac:dyDescent="0.25">
      <c r="A71" s="268"/>
      <c r="B71" s="113">
        <v>235</v>
      </c>
      <c r="C71" s="473" t="s">
        <v>810</v>
      </c>
      <c r="D71" s="304" t="s">
        <v>908</v>
      </c>
      <c r="E71" s="1">
        <v>2006</v>
      </c>
      <c r="F71" s="1">
        <v>1</v>
      </c>
      <c r="G71" s="1">
        <v>1</v>
      </c>
      <c r="J71" s="1">
        <v>1</v>
      </c>
      <c r="K71" s="1">
        <v>1997</v>
      </c>
      <c r="L71" s="1">
        <v>2001</v>
      </c>
      <c r="M71" s="1">
        <v>1</v>
      </c>
      <c r="AA71" s="1">
        <v>1</v>
      </c>
      <c r="AB71" s="1">
        <v>1</v>
      </c>
      <c r="AC71" s="1">
        <v>1</v>
      </c>
      <c r="AD71" s="1">
        <v>1</v>
      </c>
      <c r="AE71" s="1">
        <v>1</v>
      </c>
      <c r="AW71" s="1">
        <v>1</v>
      </c>
      <c r="AY71" s="1">
        <v>1</v>
      </c>
      <c r="BA71" s="1">
        <v>1</v>
      </c>
      <c r="BB71" s="1">
        <v>13</v>
      </c>
      <c r="BE71" s="1">
        <v>1</v>
      </c>
      <c r="CF71" s="1">
        <v>1</v>
      </c>
      <c r="CG71" s="1">
        <v>1</v>
      </c>
      <c r="CH71" s="246"/>
      <c r="CP71" s="1">
        <v>0</v>
      </c>
      <c r="CS71" s="1">
        <v>0</v>
      </c>
      <c r="DO71" s="1">
        <v>0</v>
      </c>
      <c r="DX71" s="1">
        <v>0</v>
      </c>
      <c r="EE71" s="1">
        <v>0</v>
      </c>
      <c r="EH71" s="1">
        <v>0</v>
      </c>
      <c r="FF71" s="116"/>
      <c r="GP71" s="1">
        <v>0</v>
      </c>
      <c r="GY71" s="1">
        <v>0</v>
      </c>
      <c r="HC71" s="1">
        <v>0</v>
      </c>
      <c r="HS71" s="1">
        <v>0</v>
      </c>
      <c r="HX71" s="1">
        <v>0</v>
      </c>
      <c r="ID71" s="1">
        <v>0</v>
      </c>
      <c r="IN71" s="1">
        <v>0</v>
      </c>
      <c r="IW71" s="1">
        <v>0</v>
      </c>
      <c r="IZ71" s="1">
        <v>0</v>
      </c>
      <c r="JJ71" s="1">
        <v>0</v>
      </c>
      <c r="JV71" s="1">
        <v>0</v>
      </c>
      <c r="KB71" s="1">
        <v>0</v>
      </c>
      <c r="LG71" s="1">
        <v>0</v>
      </c>
      <c r="LT71" s="1">
        <v>0</v>
      </c>
      <c r="MA71" s="1">
        <v>0</v>
      </c>
      <c r="MF71" s="1">
        <v>0</v>
      </c>
      <c r="MM71" s="1">
        <v>0</v>
      </c>
      <c r="MS71" s="1">
        <v>0</v>
      </c>
      <c r="MU71" s="115"/>
      <c r="OI71" s="120"/>
      <c r="PD71" s="1">
        <v>0</v>
      </c>
      <c r="QF71" s="1">
        <v>0</v>
      </c>
      <c r="QY71" s="1">
        <v>0</v>
      </c>
      <c r="RK71" s="1">
        <v>0</v>
      </c>
      <c r="SA71" s="1">
        <v>0</v>
      </c>
      <c r="SG71" s="1">
        <v>0</v>
      </c>
      <c r="SO71" s="1">
        <v>0</v>
      </c>
      <c r="TB71" s="1">
        <v>0</v>
      </c>
      <c r="TS71" s="1">
        <v>0</v>
      </c>
      <c r="UD71" s="1">
        <v>0</v>
      </c>
      <c r="UG71" s="1">
        <v>0</v>
      </c>
      <c r="UQ71" s="1">
        <v>0</v>
      </c>
      <c r="VA71" s="1">
        <v>0</v>
      </c>
      <c r="VG71" s="1">
        <v>0</v>
      </c>
      <c r="WY71" s="1">
        <v>0</v>
      </c>
      <c r="XB71" s="1">
        <v>0</v>
      </c>
      <c r="XG71" s="1">
        <v>0</v>
      </c>
      <c r="XK71" s="108"/>
      <c r="XL71" s="1">
        <v>0</v>
      </c>
      <c r="XM71" s="1">
        <v>0</v>
      </c>
      <c r="XN71" s="1">
        <v>0</v>
      </c>
      <c r="XO71" s="1">
        <v>0</v>
      </c>
      <c r="XP71" s="1">
        <v>0</v>
      </c>
      <c r="XQ71" s="1">
        <v>0</v>
      </c>
      <c r="XR71" s="1">
        <v>0</v>
      </c>
      <c r="XS71" s="1">
        <v>0</v>
      </c>
      <c r="XT71" s="1">
        <v>0</v>
      </c>
      <c r="XU71" s="1">
        <v>0</v>
      </c>
      <c r="XV71" s="1">
        <v>0</v>
      </c>
      <c r="XW71" s="1">
        <v>0</v>
      </c>
      <c r="XX71" s="1">
        <v>0</v>
      </c>
      <c r="XY71" s="1">
        <v>0</v>
      </c>
      <c r="XZ71" s="1">
        <v>0</v>
      </c>
      <c r="YA71" s="1">
        <v>0</v>
      </c>
      <c r="YB71" s="1">
        <v>0</v>
      </c>
      <c r="YC71" s="1">
        <v>0</v>
      </c>
      <c r="YD71" s="132"/>
      <c r="YE71" s="133"/>
      <c r="YF71" s="133" t="e">
        <v>#DIV/0!</v>
      </c>
      <c r="YG71" s="130"/>
      <c r="YH71" s="130" t="e">
        <v>#DIV/0!</v>
      </c>
      <c r="YI71" s="129"/>
      <c r="YJ71" s="128" t="e">
        <v>#DIV/0!</v>
      </c>
      <c r="YK71" s="177"/>
      <c r="YL71">
        <v>1</v>
      </c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>
        <v>0</v>
      </c>
      <c r="ACD71" s="25" t="e">
        <v>#DIV/0!</v>
      </c>
      <c r="ACE71" s="11">
        <v>0</v>
      </c>
      <c r="ACF71" s="11" t="e">
        <v>#DIV/0!</v>
      </c>
      <c r="ACG71" s="1">
        <v>5</v>
      </c>
      <c r="ACH71" s="1">
        <v>1</v>
      </c>
      <c r="ACI71" s="11">
        <v>35000</v>
      </c>
      <c r="ACJ71" s="45">
        <v>1</v>
      </c>
      <c r="ACK71" s="13">
        <v>35000</v>
      </c>
      <c r="ACL71">
        <v>1</v>
      </c>
      <c r="ACM71" s="25">
        <v>35000</v>
      </c>
      <c r="ACN71" s="11">
        <v>35000</v>
      </c>
      <c r="ACO71" s="65"/>
      <c r="ACR71" s="39" t="s">
        <v>407</v>
      </c>
      <c r="ACZ71" s="1" t="s">
        <v>259</v>
      </c>
      <c r="ADD71" s="1" t="s">
        <v>189</v>
      </c>
      <c r="ADU71" s="1">
        <v>2</v>
      </c>
      <c r="ADV71" s="457"/>
      <c r="AEE71" s="1">
        <v>0</v>
      </c>
      <c r="AFN71" s="1">
        <v>1</v>
      </c>
      <c r="AGL71" s="1">
        <v>35000</v>
      </c>
      <c r="AGM71" s="11">
        <v>0</v>
      </c>
      <c r="AHJ71" s="1">
        <v>35000</v>
      </c>
      <c r="AIK71" s="1">
        <v>1</v>
      </c>
      <c r="AIL71" s="1">
        <v>1</v>
      </c>
      <c r="AIY71" s="11"/>
      <c r="AIZ71" s="11"/>
      <c r="AJB71" s="11"/>
      <c r="AJC71" s="1">
        <v>35000</v>
      </c>
      <c r="AJD71" s="1">
        <v>1</v>
      </c>
      <c r="AJE71" s="1">
        <v>1</v>
      </c>
      <c r="AJF71" s="435">
        <v>100</v>
      </c>
      <c r="AJG71" s="45"/>
      <c r="AJH71" s="381">
        <v>35000</v>
      </c>
      <c r="AJI71" s="11" t="e">
        <v>#DIV/0!</v>
      </c>
      <c r="AJJ71" s="60"/>
      <c r="AJK71" s="12"/>
      <c r="AJW71" s="1">
        <v>0</v>
      </c>
      <c r="AJZ71" s="1">
        <v>0</v>
      </c>
      <c r="AKA71" s="60"/>
      <c r="AKB71" s="1" t="s">
        <v>260</v>
      </c>
      <c r="AKC71" s="1" t="s">
        <v>260</v>
      </c>
      <c r="AKD71" s="1" t="s">
        <v>261</v>
      </c>
      <c r="AKE71" s="1" t="s">
        <v>260</v>
      </c>
      <c r="AKF71" s="1" t="s">
        <v>260</v>
      </c>
      <c r="AKG71" s="1" t="s">
        <v>260</v>
      </c>
      <c r="AKH71" s="1" t="s">
        <v>260</v>
      </c>
      <c r="AKI71" s="1" t="s">
        <v>260</v>
      </c>
      <c r="AKJ71" s="1" t="s">
        <v>262</v>
      </c>
      <c r="AKK71" s="1" t="s">
        <v>260</v>
      </c>
      <c r="AKL71" s="1" t="s">
        <v>260</v>
      </c>
      <c r="AKM71" s="1" t="s">
        <v>260</v>
      </c>
      <c r="AKN71" s="1" t="s">
        <v>260</v>
      </c>
      <c r="AKO71" s="1" t="s">
        <v>260</v>
      </c>
      <c r="AKP71" s="1" t="s">
        <v>260</v>
      </c>
      <c r="AKQ71" s="1" t="s">
        <v>260</v>
      </c>
      <c r="AKR71" s="1" t="s">
        <v>263</v>
      </c>
      <c r="AKS71" s="1" t="s">
        <v>260</v>
      </c>
      <c r="AKT71" s="1" t="s">
        <v>260</v>
      </c>
      <c r="AKU71" s="1" t="s">
        <v>260</v>
      </c>
      <c r="AKV71" s="1" t="s">
        <v>260</v>
      </c>
      <c r="AKW71" s="1" t="s">
        <v>260</v>
      </c>
      <c r="AKX71" s="1" t="s">
        <v>260</v>
      </c>
      <c r="AKY71" s="1" t="s">
        <v>260</v>
      </c>
      <c r="AKZ71" s="1" t="s">
        <v>260</v>
      </c>
      <c r="ALA71" s="1" t="s">
        <v>260</v>
      </c>
      <c r="ALB71" s="1" t="s">
        <v>260</v>
      </c>
      <c r="ALC71" s="1" t="s">
        <v>260</v>
      </c>
      <c r="ALD71" s="1" t="s">
        <v>260</v>
      </c>
      <c r="ALE71" s="1" t="s">
        <v>260</v>
      </c>
      <c r="ALF71" s="1" t="s">
        <v>260</v>
      </c>
      <c r="ALG71" s="1" t="s">
        <v>260</v>
      </c>
      <c r="ALH71" s="1" t="s">
        <v>260</v>
      </c>
      <c r="ALI71" s="1" t="s">
        <v>260</v>
      </c>
      <c r="ALJ71" s="1" t="s">
        <v>260</v>
      </c>
      <c r="ALK71" s="1" t="s">
        <v>260</v>
      </c>
      <c r="ALL71" s="1" t="s">
        <v>260</v>
      </c>
      <c r="ALN71" s="11" t="e">
        <v>#DIV/0!</v>
      </c>
      <c r="ALO71" s="28">
        <v>35000</v>
      </c>
      <c r="ALU71" s="60"/>
      <c r="ALV71" s="1">
        <v>1</v>
      </c>
      <c r="AMD71" s="1">
        <v>1</v>
      </c>
      <c r="AMJ71" s="403"/>
    </row>
    <row r="72" spans="1:1024" s="1" customFormat="1" ht="15" customHeight="1" x14ac:dyDescent="0.25">
      <c r="A72" s="268"/>
      <c r="B72" s="113">
        <v>236</v>
      </c>
      <c r="C72" s="473" t="s">
        <v>810</v>
      </c>
      <c r="D72" s="304" t="s">
        <v>909</v>
      </c>
      <c r="E72" s="1">
        <v>2006</v>
      </c>
      <c r="F72" s="1">
        <v>1</v>
      </c>
      <c r="G72" s="1">
        <v>1</v>
      </c>
      <c r="J72" s="1">
        <v>1</v>
      </c>
      <c r="K72" s="1">
        <v>1998</v>
      </c>
      <c r="L72" s="1">
        <v>2000</v>
      </c>
      <c r="M72" s="1">
        <v>1</v>
      </c>
      <c r="AB72" s="1">
        <v>1</v>
      </c>
      <c r="AC72" s="1">
        <v>1</v>
      </c>
      <c r="AD72" s="1">
        <v>1</v>
      </c>
      <c r="AW72" s="1">
        <v>1</v>
      </c>
      <c r="AY72" s="1">
        <v>1</v>
      </c>
      <c r="BA72" s="1">
        <v>1</v>
      </c>
      <c r="BB72" s="1">
        <v>13</v>
      </c>
      <c r="BE72" s="1">
        <v>1</v>
      </c>
      <c r="CF72" s="1">
        <v>1</v>
      </c>
      <c r="CG72" s="1">
        <v>1</v>
      </c>
      <c r="CH72" s="246"/>
      <c r="CP72" s="1">
        <v>0</v>
      </c>
      <c r="CS72" s="1">
        <v>0</v>
      </c>
      <c r="DO72" s="1">
        <v>0</v>
      </c>
      <c r="DX72" s="1">
        <v>0</v>
      </c>
      <c r="EE72" s="1">
        <v>0</v>
      </c>
      <c r="EH72" s="1">
        <v>0</v>
      </c>
      <c r="FF72" s="116"/>
      <c r="GP72" s="1">
        <v>0</v>
      </c>
      <c r="GY72" s="1">
        <v>0</v>
      </c>
      <c r="HC72" s="1">
        <v>0</v>
      </c>
      <c r="HS72" s="1">
        <v>0</v>
      </c>
      <c r="HX72" s="1">
        <v>0</v>
      </c>
      <c r="ID72" s="1">
        <v>0</v>
      </c>
      <c r="IN72" s="1">
        <v>0</v>
      </c>
      <c r="IW72" s="1">
        <v>0</v>
      </c>
      <c r="IZ72" s="1">
        <v>0</v>
      </c>
      <c r="JJ72" s="1">
        <v>0</v>
      </c>
      <c r="JV72" s="1">
        <v>0</v>
      </c>
      <c r="KB72" s="1">
        <v>0</v>
      </c>
      <c r="LG72" s="1">
        <v>0</v>
      </c>
      <c r="LT72" s="1">
        <v>0</v>
      </c>
      <c r="MA72" s="1">
        <v>0</v>
      </c>
      <c r="MF72" s="1">
        <v>0</v>
      </c>
      <c r="MM72" s="1">
        <v>0</v>
      </c>
      <c r="MS72" s="1">
        <v>0</v>
      </c>
      <c r="MU72" s="115"/>
      <c r="OI72" s="120"/>
      <c r="PD72" s="1">
        <v>0</v>
      </c>
      <c r="QF72" s="1">
        <v>0</v>
      </c>
      <c r="QY72" s="1">
        <v>0</v>
      </c>
      <c r="RK72" s="1">
        <v>0</v>
      </c>
      <c r="SA72" s="1">
        <v>0</v>
      </c>
      <c r="SG72" s="1">
        <v>0</v>
      </c>
      <c r="SO72" s="1">
        <v>0</v>
      </c>
      <c r="TB72" s="1">
        <v>0</v>
      </c>
      <c r="TS72" s="1">
        <v>0</v>
      </c>
      <c r="UD72" s="1">
        <v>0</v>
      </c>
      <c r="UG72" s="1">
        <v>0</v>
      </c>
      <c r="UQ72" s="1">
        <v>0</v>
      </c>
      <c r="VA72" s="1">
        <v>0</v>
      </c>
      <c r="VG72" s="1">
        <v>0</v>
      </c>
      <c r="WY72" s="1">
        <v>0</v>
      </c>
      <c r="XB72" s="1">
        <v>0</v>
      </c>
      <c r="XG72" s="1">
        <v>0</v>
      </c>
      <c r="XI72" s="1">
        <v>1</v>
      </c>
      <c r="XK72" s="108"/>
      <c r="XL72" s="1">
        <v>0</v>
      </c>
      <c r="XM72" s="1">
        <v>0</v>
      </c>
      <c r="XN72" s="1">
        <v>0</v>
      </c>
      <c r="XO72" s="1">
        <v>0</v>
      </c>
      <c r="XP72" s="1">
        <v>0</v>
      </c>
      <c r="XQ72" s="1">
        <v>0</v>
      </c>
      <c r="XR72" s="1">
        <v>0</v>
      </c>
      <c r="XS72" s="1">
        <v>0</v>
      </c>
      <c r="XT72" s="1">
        <v>0</v>
      </c>
      <c r="XU72" s="1">
        <v>0</v>
      </c>
      <c r="XV72" s="1">
        <v>0</v>
      </c>
      <c r="XW72" s="1">
        <v>0</v>
      </c>
      <c r="XX72" s="1">
        <v>0</v>
      </c>
      <c r="XY72" s="1">
        <v>0</v>
      </c>
      <c r="XZ72" s="1">
        <v>0</v>
      </c>
      <c r="YA72" s="1">
        <v>0</v>
      </c>
      <c r="YB72" s="1">
        <v>0</v>
      </c>
      <c r="YC72" s="1">
        <v>1</v>
      </c>
      <c r="YD72" s="132"/>
      <c r="YE72" s="133">
        <v>1</v>
      </c>
      <c r="YF72" s="133">
        <v>46000</v>
      </c>
      <c r="YG72" s="130">
        <v>1</v>
      </c>
      <c r="YH72" s="130">
        <v>46000</v>
      </c>
      <c r="YI72" s="129">
        <v>1</v>
      </c>
      <c r="YJ72" s="128">
        <v>46000</v>
      </c>
      <c r="YK72" s="177"/>
      <c r="YL72">
        <v>1</v>
      </c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>
        <v>0</v>
      </c>
      <c r="ACD72" s="25" t="e">
        <v>#DIV/0!</v>
      </c>
      <c r="ACE72" s="11">
        <v>1</v>
      </c>
      <c r="ACF72" s="11">
        <v>46000</v>
      </c>
      <c r="ACG72" s="1">
        <v>5</v>
      </c>
      <c r="ACH72" s="1">
        <v>1</v>
      </c>
      <c r="ACI72" s="11">
        <v>46000</v>
      </c>
      <c r="ACJ72" s="45">
        <v>1</v>
      </c>
      <c r="ACK72" s="13">
        <v>46000</v>
      </c>
      <c r="ACL72">
        <v>1</v>
      </c>
      <c r="ACM72" s="25">
        <v>46000</v>
      </c>
      <c r="ACN72" s="11">
        <v>46000</v>
      </c>
      <c r="ACO72" s="65"/>
      <c r="ACR72" s="39" t="s">
        <v>407</v>
      </c>
      <c r="ACZ72" s="1" t="s">
        <v>259</v>
      </c>
      <c r="ADD72" s="1" t="s">
        <v>189</v>
      </c>
      <c r="ADU72" s="1">
        <v>2</v>
      </c>
      <c r="ADV72" s="457"/>
      <c r="AEE72" s="1">
        <v>0</v>
      </c>
      <c r="AFN72" s="1">
        <v>1</v>
      </c>
      <c r="AGL72" s="1">
        <v>46000</v>
      </c>
      <c r="AGM72" s="11">
        <v>0</v>
      </c>
      <c r="AHJ72" s="1">
        <v>46000</v>
      </c>
      <c r="AIK72" s="1">
        <v>1</v>
      </c>
      <c r="AIL72" s="1">
        <v>1</v>
      </c>
      <c r="AIY72" s="11"/>
      <c r="AIZ72" s="11"/>
      <c r="AJB72" s="11"/>
      <c r="AJC72" s="1">
        <v>46000</v>
      </c>
      <c r="AJD72" s="1">
        <v>1</v>
      </c>
      <c r="AJE72" s="1">
        <v>1</v>
      </c>
      <c r="AJF72" s="435">
        <v>100</v>
      </c>
      <c r="AJG72" s="45"/>
      <c r="AJH72" s="381">
        <v>46000</v>
      </c>
      <c r="AJI72" s="11">
        <v>46000</v>
      </c>
      <c r="AJJ72" s="60"/>
      <c r="AJK72" s="12"/>
      <c r="AJW72" s="1">
        <v>0</v>
      </c>
      <c r="AJZ72" s="1">
        <v>0</v>
      </c>
      <c r="AKA72" s="60"/>
      <c r="AKB72" s="1" t="s">
        <v>260</v>
      </c>
      <c r="AKC72" s="1" t="s">
        <v>260</v>
      </c>
      <c r="AKD72" s="1" t="s">
        <v>261</v>
      </c>
      <c r="AKE72" s="1" t="s">
        <v>260</v>
      </c>
      <c r="AKF72" s="1" t="s">
        <v>260</v>
      </c>
      <c r="AKG72" s="1" t="s">
        <v>260</v>
      </c>
      <c r="AKH72" s="1" t="s">
        <v>260</v>
      </c>
      <c r="AKI72" s="1" t="s">
        <v>260</v>
      </c>
      <c r="AKJ72" s="1" t="s">
        <v>262</v>
      </c>
      <c r="AKK72" s="1" t="s">
        <v>260</v>
      </c>
      <c r="AKL72" s="1" t="s">
        <v>260</v>
      </c>
      <c r="AKM72" s="1" t="s">
        <v>260</v>
      </c>
      <c r="AKN72" s="1" t="s">
        <v>260</v>
      </c>
      <c r="AKO72" s="1" t="s">
        <v>260</v>
      </c>
      <c r="AKP72" s="1" t="s">
        <v>260</v>
      </c>
      <c r="AKQ72" s="1" t="s">
        <v>260</v>
      </c>
      <c r="AKR72" s="1" t="s">
        <v>263</v>
      </c>
      <c r="AKS72" s="1" t="s">
        <v>260</v>
      </c>
      <c r="AKT72" s="1" t="s">
        <v>260</v>
      </c>
      <c r="AKU72" s="1" t="s">
        <v>260</v>
      </c>
      <c r="AKV72" s="1" t="s">
        <v>260</v>
      </c>
      <c r="AKW72" s="1" t="s">
        <v>260</v>
      </c>
      <c r="AKX72" s="1" t="s">
        <v>260</v>
      </c>
      <c r="AKY72" s="1" t="s">
        <v>260</v>
      </c>
      <c r="AKZ72" s="1" t="s">
        <v>260</v>
      </c>
      <c r="ALA72" s="1" t="s">
        <v>260</v>
      </c>
      <c r="ALB72" s="1" t="s">
        <v>260</v>
      </c>
      <c r="ALC72" s="1" t="s">
        <v>260</v>
      </c>
      <c r="ALD72" s="1" t="s">
        <v>260</v>
      </c>
      <c r="ALE72" s="1" t="s">
        <v>260</v>
      </c>
      <c r="ALF72" s="1" t="s">
        <v>260</v>
      </c>
      <c r="ALG72" s="1" t="s">
        <v>260</v>
      </c>
      <c r="ALH72" s="1" t="s">
        <v>260</v>
      </c>
      <c r="ALI72" s="1" t="s">
        <v>260</v>
      </c>
      <c r="ALJ72" s="1" t="s">
        <v>260</v>
      </c>
      <c r="ALK72" s="1" t="s">
        <v>260</v>
      </c>
      <c r="ALL72" s="1" t="s">
        <v>260</v>
      </c>
      <c r="ALN72" s="11" t="e">
        <v>#DIV/0!</v>
      </c>
      <c r="ALO72" s="28">
        <v>46000</v>
      </c>
      <c r="ALU72" s="60"/>
      <c r="ALV72" s="1">
        <v>1</v>
      </c>
      <c r="AMD72" s="1">
        <v>1</v>
      </c>
      <c r="AMJ72" s="403"/>
    </row>
    <row r="73" spans="1:1024" s="1" customFormat="1" ht="15" customHeight="1" x14ac:dyDescent="0.25">
      <c r="A73" s="268"/>
      <c r="B73" s="113">
        <v>237</v>
      </c>
      <c r="C73" s="473" t="s">
        <v>810</v>
      </c>
      <c r="D73" s="304" t="s">
        <v>910</v>
      </c>
      <c r="E73" s="1">
        <v>2006</v>
      </c>
      <c r="F73" s="1">
        <v>1</v>
      </c>
      <c r="G73" s="1">
        <v>1</v>
      </c>
      <c r="J73" s="1">
        <v>1</v>
      </c>
      <c r="K73" s="1">
        <v>1998</v>
      </c>
      <c r="L73" s="1">
        <v>2002</v>
      </c>
      <c r="M73" s="1">
        <v>1</v>
      </c>
      <c r="AB73" s="1">
        <v>1</v>
      </c>
      <c r="AC73" s="1">
        <v>1</v>
      </c>
      <c r="AD73" s="1">
        <v>1</v>
      </c>
      <c r="AE73" s="1">
        <v>1</v>
      </c>
      <c r="AF73" s="1">
        <v>1</v>
      </c>
      <c r="AW73" s="1">
        <v>1</v>
      </c>
      <c r="AY73" s="1">
        <v>1</v>
      </c>
      <c r="BA73" s="1">
        <v>1</v>
      </c>
      <c r="BB73" s="1">
        <v>13</v>
      </c>
      <c r="BE73" s="1">
        <v>1</v>
      </c>
      <c r="CF73" s="1">
        <v>1</v>
      </c>
      <c r="CG73" s="1">
        <v>1</v>
      </c>
      <c r="CH73" s="246"/>
      <c r="CP73" s="1">
        <v>0</v>
      </c>
      <c r="CS73" s="1">
        <v>0</v>
      </c>
      <c r="DO73" s="1">
        <v>0</v>
      </c>
      <c r="DX73" s="1">
        <v>0</v>
      </c>
      <c r="EE73" s="1">
        <v>0</v>
      </c>
      <c r="EH73" s="1">
        <v>0</v>
      </c>
      <c r="FF73" s="116"/>
      <c r="GP73" s="1">
        <v>0</v>
      </c>
      <c r="GY73" s="1">
        <v>0</v>
      </c>
      <c r="HC73" s="1">
        <v>0</v>
      </c>
      <c r="HS73" s="1">
        <v>0</v>
      </c>
      <c r="HX73" s="1">
        <v>0</v>
      </c>
      <c r="ID73" s="1">
        <v>0</v>
      </c>
      <c r="IN73" s="1">
        <v>0</v>
      </c>
      <c r="IW73" s="1">
        <v>0</v>
      </c>
      <c r="IZ73" s="1">
        <v>0</v>
      </c>
      <c r="JJ73" s="1">
        <v>0</v>
      </c>
      <c r="JV73" s="1">
        <v>0</v>
      </c>
      <c r="KB73" s="1">
        <v>0</v>
      </c>
      <c r="LG73" s="1">
        <v>0</v>
      </c>
      <c r="LT73" s="1">
        <v>0</v>
      </c>
      <c r="MA73" s="1">
        <v>0</v>
      </c>
      <c r="MF73" s="1">
        <v>0</v>
      </c>
      <c r="MM73" s="1">
        <v>0</v>
      </c>
      <c r="MS73" s="1">
        <v>0</v>
      </c>
      <c r="MU73" s="115"/>
      <c r="OI73" s="120"/>
      <c r="PD73" s="1">
        <v>0</v>
      </c>
      <c r="QF73" s="1">
        <v>0</v>
      </c>
      <c r="QY73" s="1">
        <v>0</v>
      </c>
      <c r="RK73" s="1">
        <v>0</v>
      </c>
      <c r="SA73" s="1">
        <v>0</v>
      </c>
      <c r="SG73" s="1">
        <v>0</v>
      </c>
      <c r="SO73" s="1">
        <v>0</v>
      </c>
      <c r="TB73" s="1">
        <v>0</v>
      </c>
      <c r="TS73" s="1">
        <v>0</v>
      </c>
      <c r="UD73" s="1">
        <v>0</v>
      </c>
      <c r="UG73" s="1">
        <v>0</v>
      </c>
      <c r="UQ73" s="1">
        <v>0</v>
      </c>
      <c r="VA73" s="1">
        <v>0</v>
      </c>
      <c r="VG73" s="1">
        <v>0</v>
      </c>
      <c r="WY73" s="1">
        <v>0</v>
      </c>
      <c r="XB73" s="1">
        <v>0</v>
      </c>
      <c r="XG73" s="1">
        <v>0</v>
      </c>
      <c r="XK73" s="108"/>
      <c r="XL73" s="1">
        <v>0</v>
      </c>
      <c r="XM73" s="1">
        <v>0</v>
      </c>
      <c r="XN73" s="1">
        <v>0</v>
      </c>
      <c r="XO73" s="1">
        <v>0</v>
      </c>
      <c r="XP73" s="1">
        <v>0</v>
      </c>
      <c r="XQ73" s="1">
        <v>0</v>
      </c>
      <c r="XR73" s="1">
        <v>0</v>
      </c>
      <c r="XS73" s="1">
        <v>0</v>
      </c>
      <c r="XT73" s="1">
        <v>0</v>
      </c>
      <c r="XU73" s="1">
        <v>0</v>
      </c>
      <c r="XV73" s="1">
        <v>0</v>
      </c>
      <c r="XW73" s="1">
        <v>0</v>
      </c>
      <c r="XX73" s="1">
        <v>0</v>
      </c>
      <c r="XY73" s="1">
        <v>0</v>
      </c>
      <c r="XZ73" s="1">
        <v>0</v>
      </c>
      <c r="YA73" s="1">
        <v>0</v>
      </c>
      <c r="YB73" s="1">
        <v>0</v>
      </c>
      <c r="YC73" s="1">
        <v>0</v>
      </c>
      <c r="YD73" s="132"/>
      <c r="YE73" s="133"/>
      <c r="YF73" s="133" t="e">
        <v>#DIV/0!</v>
      </c>
      <c r="YG73" s="130"/>
      <c r="YH73" s="130" t="e">
        <v>#DIV/0!</v>
      </c>
      <c r="YI73" s="129"/>
      <c r="YJ73" s="128" t="e">
        <v>#DIV/0!</v>
      </c>
      <c r="YK73" s="177"/>
      <c r="YL73">
        <v>1</v>
      </c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>
        <v>0</v>
      </c>
      <c r="ACD73" s="25" t="e">
        <v>#DIV/0!</v>
      </c>
      <c r="ACE73" s="11">
        <v>0</v>
      </c>
      <c r="ACF73" s="11" t="e">
        <v>#DIV/0!</v>
      </c>
      <c r="ACG73" s="1">
        <v>5</v>
      </c>
      <c r="ACH73" s="1">
        <v>1</v>
      </c>
      <c r="ACI73" s="11">
        <v>95000</v>
      </c>
      <c r="ACJ73" s="45">
        <v>1</v>
      </c>
      <c r="ACK73" s="13">
        <v>95000</v>
      </c>
      <c r="ACL73">
        <v>1</v>
      </c>
      <c r="ACM73" s="25">
        <v>95000</v>
      </c>
      <c r="ACN73" s="11">
        <v>95000</v>
      </c>
      <c r="ACO73" s="65"/>
      <c r="ACR73" s="39" t="s">
        <v>407</v>
      </c>
      <c r="ACZ73" s="1" t="s">
        <v>259</v>
      </c>
      <c r="ADD73" s="1" t="s">
        <v>189</v>
      </c>
      <c r="ADU73" s="1">
        <v>2</v>
      </c>
      <c r="ADV73" s="457"/>
      <c r="AEE73" s="1">
        <v>0</v>
      </c>
      <c r="AFN73" s="1">
        <v>1</v>
      </c>
      <c r="AGL73" s="1">
        <v>95000</v>
      </c>
      <c r="AGM73" s="11">
        <v>0</v>
      </c>
      <c r="AHJ73" s="1">
        <v>95000</v>
      </c>
      <c r="AIK73" s="1">
        <v>1</v>
      </c>
      <c r="AIL73" s="1">
        <v>1</v>
      </c>
      <c r="AIY73" s="11"/>
      <c r="AIZ73" s="11"/>
      <c r="AJB73" s="11"/>
      <c r="AJC73" s="1">
        <v>95000</v>
      </c>
      <c r="AJD73" s="1">
        <v>1</v>
      </c>
      <c r="AJE73" s="1">
        <v>1</v>
      </c>
      <c r="AJF73" s="435">
        <v>100</v>
      </c>
      <c r="AJG73" s="45"/>
      <c r="AJH73" s="381">
        <v>95000</v>
      </c>
      <c r="AJI73" s="11" t="e">
        <v>#DIV/0!</v>
      </c>
      <c r="AJJ73" s="60"/>
      <c r="AJK73" s="12"/>
      <c r="AJW73" s="1">
        <v>0</v>
      </c>
      <c r="AJZ73" s="1">
        <v>0</v>
      </c>
      <c r="AKA73" s="60"/>
      <c r="AKB73" s="1" t="s">
        <v>260</v>
      </c>
      <c r="AKC73" s="1" t="s">
        <v>260</v>
      </c>
      <c r="AKD73" s="1" t="s">
        <v>261</v>
      </c>
      <c r="AKE73" s="1" t="s">
        <v>260</v>
      </c>
      <c r="AKF73" s="1" t="s">
        <v>260</v>
      </c>
      <c r="AKG73" s="1" t="s">
        <v>260</v>
      </c>
      <c r="AKH73" s="1" t="s">
        <v>260</v>
      </c>
      <c r="AKI73" s="1" t="s">
        <v>260</v>
      </c>
      <c r="AKJ73" s="1" t="s">
        <v>262</v>
      </c>
      <c r="AKK73" s="1" t="s">
        <v>260</v>
      </c>
      <c r="AKL73" s="1" t="s">
        <v>260</v>
      </c>
      <c r="AKM73" s="1" t="s">
        <v>260</v>
      </c>
      <c r="AKN73" s="1" t="s">
        <v>260</v>
      </c>
      <c r="AKO73" s="1" t="s">
        <v>260</v>
      </c>
      <c r="AKP73" s="1" t="s">
        <v>260</v>
      </c>
      <c r="AKQ73" s="1" t="s">
        <v>260</v>
      </c>
      <c r="AKR73" s="1" t="s">
        <v>263</v>
      </c>
      <c r="AKS73" s="1" t="s">
        <v>260</v>
      </c>
      <c r="AKT73" s="1" t="s">
        <v>260</v>
      </c>
      <c r="AKU73" s="1" t="s">
        <v>260</v>
      </c>
      <c r="AKV73" s="1" t="s">
        <v>260</v>
      </c>
      <c r="AKW73" s="1" t="s">
        <v>260</v>
      </c>
      <c r="AKX73" s="1" t="s">
        <v>260</v>
      </c>
      <c r="AKY73" s="1" t="s">
        <v>260</v>
      </c>
      <c r="AKZ73" s="1" t="s">
        <v>260</v>
      </c>
      <c r="ALA73" s="1" t="s">
        <v>260</v>
      </c>
      <c r="ALB73" s="1" t="s">
        <v>260</v>
      </c>
      <c r="ALC73" s="1" t="s">
        <v>260</v>
      </c>
      <c r="ALD73" s="1" t="s">
        <v>260</v>
      </c>
      <c r="ALE73" s="1" t="s">
        <v>260</v>
      </c>
      <c r="ALF73" s="1" t="s">
        <v>260</v>
      </c>
      <c r="ALG73" s="1" t="s">
        <v>260</v>
      </c>
      <c r="ALH73" s="1" t="s">
        <v>260</v>
      </c>
      <c r="ALI73" s="1" t="s">
        <v>260</v>
      </c>
      <c r="ALJ73" s="1" t="s">
        <v>260</v>
      </c>
      <c r="ALK73" s="1" t="s">
        <v>260</v>
      </c>
      <c r="ALL73" s="1" t="s">
        <v>260</v>
      </c>
      <c r="ALN73" s="11" t="e">
        <v>#DIV/0!</v>
      </c>
      <c r="ALO73" s="28">
        <v>95000</v>
      </c>
      <c r="ALU73" s="60"/>
      <c r="ALV73" s="1">
        <v>1</v>
      </c>
      <c r="AMD73" s="1">
        <v>1</v>
      </c>
      <c r="AMJ73" s="403"/>
    </row>
    <row r="74" spans="1:1024" s="1" customFormat="1" ht="15" customHeight="1" x14ac:dyDescent="0.25">
      <c r="A74" s="268"/>
      <c r="B74" s="113">
        <v>238</v>
      </c>
      <c r="C74" s="473" t="s">
        <v>810</v>
      </c>
      <c r="D74" s="304" t="s">
        <v>911</v>
      </c>
      <c r="E74" s="1">
        <v>2006</v>
      </c>
      <c r="F74" s="1">
        <v>1</v>
      </c>
      <c r="G74" s="1">
        <v>1</v>
      </c>
      <c r="J74" s="1">
        <v>1</v>
      </c>
      <c r="K74" s="1">
        <v>1998</v>
      </c>
      <c r="L74" s="1">
        <v>2001</v>
      </c>
      <c r="AB74" s="1">
        <v>1</v>
      </c>
      <c r="AC74" s="1">
        <v>1</v>
      </c>
      <c r="AD74" s="1">
        <v>1</v>
      </c>
      <c r="AE74" s="1">
        <v>1</v>
      </c>
      <c r="AW74" s="1">
        <v>1</v>
      </c>
      <c r="AY74" s="1">
        <v>1</v>
      </c>
      <c r="BA74" s="1">
        <v>1</v>
      </c>
      <c r="BB74" s="1">
        <v>13</v>
      </c>
      <c r="BE74" s="1">
        <v>1</v>
      </c>
      <c r="CF74" s="1">
        <v>1</v>
      </c>
      <c r="CG74" s="1">
        <v>1</v>
      </c>
      <c r="CH74" s="246"/>
      <c r="CP74" s="1">
        <v>0</v>
      </c>
      <c r="CS74" s="1">
        <v>0</v>
      </c>
      <c r="DO74" s="1">
        <v>0</v>
      </c>
      <c r="DX74" s="1">
        <v>0</v>
      </c>
      <c r="EE74" s="1">
        <v>0</v>
      </c>
      <c r="EH74" s="1">
        <v>0</v>
      </c>
      <c r="FF74" s="116"/>
      <c r="GP74" s="1">
        <v>0</v>
      </c>
      <c r="GY74" s="1">
        <v>0</v>
      </c>
      <c r="HC74" s="1">
        <v>0</v>
      </c>
      <c r="HS74" s="1">
        <v>0</v>
      </c>
      <c r="HX74" s="1">
        <v>0</v>
      </c>
      <c r="ID74" s="1">
        <v>0</v>
      </c>
      <c r="IN74" s="1">
        <v>0</v>
      </c>
      <c r="IW74" s="1">
        <v>0</v>
      </c>
      <c r="IZ74" s="1">
        <v>0</v>
      </c>
      <c r="JJ74" s="1">
        <v>0</v>
      </c>
      <c r="JV74" s="1">
        <v>0</v>
      </c>
      <c r="KB74" s="1">
        <v>0</v>
      </c>
      <c r="LG74" s="1">
        <v>0</v>
      </c>
      <c r="LT74" s="1">
        <v>0</v>
      </c>
      <c r="MA74" s="1">
        <v>0</v>
      </c>
      <c r="MF74" s="1">
        <v>0</v>
      </c>
      <c r="MM74" s="1">
        <v>0</v>
      </c>
      <c r="MS74" s="1">
        <v>0</v>
      </c>
      <c r="MU74" s="115"/>
      <c r="OI74" s="120"/>
      <c r="PD74" s="1">
        <v>0</v>
      </c>
      <c r="QF74" s="1">
        <v>0</v>
      </c>
      <c r="QY74" s="1">
        <v>0</v>
      </c>
      <c r="RK74" s="1">
        <v>0</v>
      </c>
      <c r="SA74" s="1">
        <v>0</v>
      </c>
      <c r="SG74" s="1">
        <v>0</v>
      </c>
      <c r="SO74" s="1">
        <v>0</v>
      </c>
      <c r="TB74" s="1">
        <v>0</v>
      </c>
      <c r="TS74" s="1">
        <v>0</v>
      </c>
      <c r="UD74" s="1">
        <v>0</v>
      </c>
      <c r="UG74" s="1">
        <v>0</v>
      </c>
      <c r="UQ74" s="1">
        <v>0</v>
      </c>
      <c r="VA74" s="1">
        <v>0</v>
      </c>
      <c r="VG74" s="1">
        <v>0</v>
      </c>
      <c r="WY74" s="1">
        <v>0</v>
      </c>
      <c r="XB74" s="1">
        <v>0</v>
      </c>
      <c r="XG74" s="1">
        <v>0</v>
      </c>
      <c r="XK74" s="108"/>
      <c r="XL74" s="1">
        <v>0</v>
      </c>
      <c r="XM74" s="1">
        <v>0</v>
      </c>
      <c r="XN74" s="1">
        <v>0</v>
      </c>
      <c r="XO74" s="1">
        <v>0</v>
      </c>
      <c r="XP74" s="1">
        <v>0</v>
      </c>
      <c r="XQ74" s="1">
        <v>0</v>
      </c>
      <c r="XR74" s="1">
        <v>0</v>
      </c>
      <c r="XS74" s="1">
        <v>0</v>
      </c>
      <c r="XT74" s="1">
        <v>0</v>
      </c>
      <c r="XU74" s="1">
        <v>0</v>
      </c>
      <c r="XV74" s="1">
        <v>0</v>
      </c>
      <c r="XW74" s="1">
        <v>0</v>
      </c>
      <c r="XX74" s="1">
        <v>0</v>
      </c>
      <c r="XY74" s="1">
        <v>0</v>
      </c>
      <c r="XZ74" s="1">
        <v>0</v>
      </c>
      <c r="YA74" s="1">
        <v>0</v>
      </c>
      <c r="YB74" s="1">
        <v>0</v>
      </c>
      <c r="YC74" s="1">
        <v>0</v>
      </c>
      <c r="YD74" s="132"/>
      <c r="YE74" s="133"/>
      <c r="YF74" s="133" t="e">
        <v>#DIV/0!</v>
      </c>
      <c r="YG74" s="130"/>
      <c r="YH74" s="130" t="e">
        <v>#DIV/0!</v>
      </c>
      <c r="YI74" s="129"/>
      <c r="YJ74" s="128" t="e">
        <v>#DIV/0!</v>
      </c>
      <c r="YK74" s="177"/>
      <c r="YL74">
        <v>1</v>
      </c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>
        <v>0</v>
      </c>
      <c r="ACD74" s="25" t="e">
        <v>#DIV/0!</v>
      </c>
      <c r="ACE74" s="11">
        <v>0</v>
      </c>
      <c r="ACF74" s="11" t="e">
        <v>#DIV/0!</v>
      </c>
      <c r="ACG74" s="1">
        <v>5</v>
      </c>
      <c r="ACH74" s="1">
        <v>1</v>
      </c>
      <c r="ACI74" s="11">
        <v>103000</v>
      </c>
      <c r="ACJ74" s="45">
        <v>1</v>
      </c>
      <c r="ACK74" s="13">
        <v>103000</v>
      </c>
      <c r="ACL74">
        <v>1</v>
      </c>
      <c r="ACM74" s="25">
        <v>103000</v>
      </c>
      <c r="ACN74" s="11">
        <v>103000</v>
      </c>
      <c r="ACO74" s="65"/>
      <c r="ACR74" s="39" t="s">
        <v>407</v>
      </c>
      <c r="ACZ74" s="1" t="s">
        <v>259</v>
      </c>
      <c r="ADD74" s="1" t="s">
        <v>189</v>
      </c>
      <c r="ADU74" s="1">
        <v>2</v>
      </c>
      <c r="ADV74" s="457"/>
      <c r="AEE74" s="1">
        <v>0</v>
      </c>
      <c r="AFN74" s="1">
        <v>1</v>
      </c>
      <c r="AGL74" s="1">
        <v>103000</v>
      </c>
      <c r="AGM74" s="11">
        <v>0</v>
      </c>
      <c r="AHJ74" s="1">
        <v>103000</v>
      </c>
      <c r="AIK74" s="1">
        <v>2</v>
      </c>
      <c r="AIL74" s="1">
        <v>1</v>
      </c>
      <c r="AIY74" s="11"/>
      <c r="AIZ74" s="11"/>
      <c r="AJB74" s="11"/>
      <c r="AJC74" s="1">
        <v>103000</v>
      </c>
      <c r="AJD74" s="1">
        <v>1</v>
      </c>
      <c r="AJE74" s="1">
        <v>1</v>
      </c>
      <c r="AJF74" s="435">
        <v>100</v>
      </c>
      <c r="AJG74" s="45"/>
      <c r="AJH74" s="381">
        <v>103000</v>
      </c>
      <c r="AJI74" s="11" t="e">
        <v>#DIV/0!</v>
      </c>
      <c r="AJJ74" s="60"/>
      <c r="AJK74" s="12"/>
      <c r="AJW74" s="1">
        <v>0</v>
      </c>
      <c r="AJZ74" s="1">
        <v>0</v>
      </c>
      <c r="AKA74" s="60"/>
      <c r="AKB74" s="1" t="s">
        <v>260</v>
      </c>
      <c r="AKC74" s="1" t="s">
        <v>260</v>
      </c>
      <c r="AKD74" s="1" t="s">
        <v>261</v>
      </c>
      <c r="AKE74" s="1" t="s">
        <v>260</v>
      </c>
      <c r="AKF74" s="1" t="s">
        <v>260</v>
      </c>
      <c r="AKG74" s="1" t="s">
        <v>260</v>
      </c>
      <c r="AKH74" s="1" t="s">
        <v>260</v>
      </c>
      <c r="AKI74" s="1" t="s">
        <v>260</v>
      </c>
      <c r="AKJ74" s="1" t="s">
        <v>262</v>
      </c>
      <c r="AKK74" s="1" t="s">
        <v>260</v>
      </c>
      <c r="AKL74" s="1" t="s">
        <v>260</v>
      </c>
      <c r="AKM74" s="1" t="s">
        <v>260</v>
      </c>
      <c r="AKN74" s="1" t="s">
        <v>260</v>
      </c>
      <c r="AKO74" s="1" t="s">
        <v>260</v>
      </c>
      <c r="AKP74" s="1" t="s">
        <v>260</v>
      </c>
      <c r="AKQ74" s="1" t="s">
        <v>260</v>
      </c>
      <c r="AKR74" s="1" t="s">
        <v>263</v>
      </c>
      <c r="AKS74" s="1" t="s">
        <v>260</v>
      </c>
      <c r="AKT74" s="1" t="s">
        <v>260</v>
      </c>
      <c r="AKU74" s="1" t="s">
        <v>260</v>
      </c>
      <c r="AKV74" s="1" t="s">
        <v>260</v>
      </c>
      <c r="AKW74" s="1" t="s">
        <v>260</v>
      </c>
      <c r="AKX74" s="1" t="s">
        <v>260</v>
      </c>
      <c r="AKY74" s="1" t="s">
        <v>260</v>
      </c>
      <c r="AKZ74" s="1" t="s">
        <v>260</v>
      </c>
      <c r="ALA74" s="1" t="s">
        <v>260</v>
      </c>
      <c r="ALB74" s="1" t="s">
        <v>260</v>
      </c>
      <c r="ALC74" s="1" t="s">
        <v>260</v>
      </c>
      <c r="ALD74" s="1" t="s">
        <v>260</v>
      </c>
      <c r="ALE74" s="1" t="s">
        <v>260</v>
      </c>
      <c r="ALF74" s="1" t="s">
        <v>260</v>
      </c>
      <c r="ALG74" s="1" t="s">
        <v>260</v>
      </c>
      <c r="ALH74" s="1" t="s">
        <v>260</v>
      </c>
      <c r="ALI74" s="1" t="s">
        <v>260</v>
      </c>
      <c r="ALJ74" s="1" t="s">
        <v>260</v>
      </c>
      <c r="ALK74" s="1" t="s">
        <v>260</v>
      </c>
      <c r="ALL74" s="1" t="s">
        <v>260</v>
      </c>
      <c r="ALN74" s="11" t="e">
        <v>#DIV/0!</v>
      </c>
      <c r="ALO74" s="28">
        <v>103000</v>
      </c>
      <c r="ALU74" s="60"/>
      <c r="ALV74" s="1">
        <v>1</v>
      </c>
      <c r="AMD74" s="1">
        <v>1</v>
      </c>
      <c r="AMJ74" s="403"/>
    </row>
    <row r="75" spans="1:1024" s="1" customFormat="1" ht="15" customHeight="1" x14ac:dyDescent="0.25">
      <c r="A75" s="268"/>
      <c r="B75" s="113">
        <v>239</v>
      </c>
      <c r="C75" s="473" t="s">
        <v>810</v>
      </c>
      <c r="D75" s="304" t="s">
        <v>508</v>
      </c>
      <c r="E75" s="1">
        <v>2006</v>
      </c>
      <c r="F75" s="1">
        <v>1</v>
      </c>
      <c r="G75" s="1">
        <v>1</v>
      </c>
      <c r="J75" s="1">
        <v>1</v>
      </c>
      <c r="K75" s="1">
        <v>1997</v>
      </c>
      <c r="L75" s="1">
        <v>2000</v>
      </c>
      <c r="M75" s="1">
        <v>1</v>
      </c>
      <c r="AA75" s="1">
        <v>1</v>
      </c>
      <c r="AB75" s="1">
        <v>1</v>
      </c>
      <c r="AC75" s="1">
        <v>1</v>
      </c>
      <c r="AD75" s="1">
        <v>1</v>
      </c>
      <c r="AW75" s="1">
        <v>1</v>
      </c>
      <c r="AY75" s="1">
        <v>1</v>
      </c>
      <c r="BA75" s="1">
        <v>1</v>
      </c>
      <c r="BB75" s="1">
        <v>13</v>
      </c>
      <c r="BE75" s="1">
        <v>1</v>
      </c>
      <c r="CF75" s="1">
        <v>1</v>
      </c>
      <c r="CG75" s="1">
        <v>1</v>
      </c>
      <c r="CH75" s="246"/>
      <c r="CP75" s="1">
        <v>0</v>
      </c>
      <c r="CS75" s="1">
        <v>0</v>
      </c>
      <c r="DO75" s="1">
        <v>0</v>
      </c>
      <c r="DX75" s="1">
        <v>0</v>
      </c>
      <c r="EE75" s="1">
        <v>0</v>
      </c>
      <c r="EH75" s="1">
        <v>0</v>
      </c>
      <c r="FF75" s="116"/>
      <c r="GP75" s="1">
        <v>0</v>
      </c>
      <c r="GY75" s="1">
        <v>0</v>
      </c>
      <c r="HC75" s="1">
        <v>0</v>
      </c>
      <c r="HS75" s="1">
        <v>0</v>
      </c>
      <c r="HX75" s="1">
        <v>0</v>
      </c>
      <c r="ID75" s="1">
        <v>0</v>
      </c>
      <c r="IN75" s="1">
        <v>0</v>
      </c>
      <c r="IW75" s="1">
        <v>0</v>
      </c>
      <c r="IZ75" s="1">
        <v>0</v>
      </c>
      <c r="JJ75" s="1">
        <v>0</v>
      </c>
      <c r="JV75" s="1">
        <v>0</v>
      </c>
      <c r="KB75" s="1">
        <v>0</v>
      </c>
      <c r="LG75" s="1">
        <v>0</v>
      </c>
      <c r="LT75" s="1">
        <v>0</v>
      </c>
      <c r="MA75" s="1">
        <v>0</v>
      </c>
      <c r="MF75" s="1">
        <v>0</v>
      </c>
      <c r="MM75" s="1">
        <v>0</v>
      </c>
      <c r="MS75" s="1">
        <v>0</v>
      </c>
      <c r="MU75" s="115"/>
      <c r="OI75" s="120"/>
      <c r="PD75" s="1">
        <v>0</v>
      </c>
      <c r="QF75" s="1">
        <v>0</v>
      </c>
      <c r="QY75" s="1">
        <v>0</v>
      </c>
      <c r="RK75" s="1">
        <v>0</v>
      </c>
      <c r="SA75" s="1">
        <v>0</v>
      </c>
      <c r="SG75" s="1">
        <v>0</v>
      </c>
      <c r="SO75" s="1">
        <v>0</v>
      </c>
      <c r="TB75" s="1">
        <v>0</v>
      </c>
      <c r="TS75" s="1">
        <v>0</v>
      </c>
      <c r="UD75" s="1">
        <v>0</v>
      </c>
      <c r="UG75" s="1">
        <v>0</v>
      </c>
      <c r="UQ75" s="1">
        <v>0</v>
      </c>
      <c r="VA75" s="1">
        <v>0</v>
      </c>
      <c r="VG75" s="1">
        <v>0</v>
      </c>
      <c r="WY75" s="1">
        <v>0</v>
      </c>
      <c r="XB75" s="1">
        <v>0</v>
      </c>
      <c r="XG75" s="1">
        <v>0</v>
      </c>
      <c r="XI75" s="1">
        <v>1</v>
      </c>
      <c r="XK75" s="108"/>
      <c r="XL75" s="1">
        <v>0</v>
      </c>
      <c r="XM75" s="1">
        <v>0</v>
      </c>
      <c r="XN75" s="1">
        <v>0</v>
      </c>
      <c r="XO75" s="1">
        <v>0</v>
      </c>
      <c r="XP75" s="1">
        <v>0</v>
      </c>
      <c r="XQ75" s="1">
        <v>0</v>
      </c>
      <c r="XR75" s="1">
        <v>0</v>
      </c>
      <c r="XS75" s="1">
        <v>0</v>
      </c>
      <c r="XT75" s="1">
        <v>0</v>
      </c>
      <c r="XU75" s="1">
        <v>0</v>
      </c>
      <c r="XV75" s="1">
        <v>0</v>
      </c>
      <c r="XW75" s="1">
        <v>0</v>
      </c>
      <c r="XX75" s="1">
        <v>0</v>
      </c>
      <c r="XY75" s="1">
        <v>0</v>
      </c>
      <c r="XZ75" s="1">
        <v>0</v>
      </c>
      <c r="YA75" s="1">
        <v>0</v>
      </c>
      <c r="YB75" s="1">
        <v>0</v>
      </c>
      <c r="YC75" s="1">
        <v>1</v>
      </c>
      <c r="YD75" s="132"/>
      <c r="YE75" s="133">
        <v>1</v>
      </c>
      <c r="YF75" s="133">
        <v>71000</v>
      </c>
      <c r="YG75" s="130">
        <v>1</v>
      </c>
      <c r="YH75" s="130">
        <v>71000</v>
      </c>
      <c r="YI75" s="129">
        <v>1</v>
      </c>
      <c r="YJ75" s="128">
        <v>71000</v>
      </c>
      <c r="YK75" s="177"/>
      <c r="YL75">
        <v>1</v>
      </c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>
        <v>0</v>
      </c>
      <c r="ACD75" s="25" t="e">
        <v>#DIV/0!</v>
      </c>
      <c r="ACE75" s="11">
        <v>1</v>
      </c>
      <c r="ACF75" s="11">
        <v>71000</v>
      </c>
      <c r="ACG75" s="1">
        <v>5</v>
      </c>
      <c r="ACH75" s="1">
        <v>1</v>
      </c>
      <c r="ACI75" s="11">
        <v>71000</v>
      </c>
      <c r="ACJ75" s="45">
        <v>1</v>
      </c>
      <c r="ACK75" s="13">
        <v>71000</v>
      </c>
      <c r="ACL75">
        <v>1</v>
      </c>
      <c r="ACM75" s="25">
        <v>71000</v>
      </c>
      <c r="ACN75" s="11">
        <v>71000</v>
      </c>
      <c r="ACO75" s="65"/>
      <c r="ACR75" s="39" t="s">
        <v>407</v>
      </c>
      <c r="ACZ75" s="1" t="s">
        <v>259</v>
      </c>
      <c r="ADD75" s="1" t="s">
        <v>189</v>
      </c>
      <c r="ADU75" s="1">
        <v>2</v>
      </c>
      <c r="ADV75" s="457"/>
      <c r="AEE75" s="1">
        <v>0</v>
      </c>
      <c r="AFN75" s="1">
        <v>1</v>
      </c>
      <c r="AGL75" s="1">
        <v>71000</v>
      </c>
      <c r="AGM75" s="11">
        <v>0</v>
      </c>
      <c r="AHJ75" s="1">
        <v>71000</v>
      </c>
      <c r="AIK75" s="1">
        <v>1</v>
      </c>
      <c r="AIL75" s="1">
        <v>1</v>
      </c>
      <c r="AIY75" s="11"/>
      <c r="AIZ75" s="11"/>
      <c r="AJB75" s="11"/>
      <c r="AJC75" s="1">
        <v>71000</v>
      </c>
      <c r="AJD75" s="1">
        <v>1</v>
      </c>
      <c r="AJE75" s="1">
        <v>1</v>
      </c>
      <c r="AJF75" s="435">
        <v>100</v>
      </c>
      <c r="AJG75" s="45"/>
      <c r="AJH75" s="381">
        <v>71000</v>
      </c>
      <c r="AJI75" s="11">
        <v>71000</v>
      </c>
      <c r="AJJ75" s="60"/>
      <c r="AJK75" s="12"/>
      <c r="AJW75" s="1">
        <v>0</v>
      </c>
      <c r="AJZ75" s="1">
        <v>0</v>
      </c>
      <c r="AKA75" s="60"/>
      <c r="AKB75" s="1" t="s">
        <v>260</v>
      </c>
      <c r="AKC75" s="1" t="s">
        <v>260</v>
      </c>
      <c r="AKD75" s="1" t="s">
        <v>261</v>
      </c>
      <c r="AKE75" s="1" t="s">
        <v>260</v>
      </c>
      <c r="AKF75" s="1" t="s">
        <v>260</v>
      </c>
      <c r="AKG75" s="1" t="s">
        <v>260</v>
      </c>
      <c r="AKH75" s="1" t="s">
        <v>260</v>
      </c>
      <c r="AKI75" s="1" t="s">
        <v>260</v>
      </c>
      <c r="AKJ75" s="1" t="s">
        <v>262</v>
      </c>
      <c r="AKK75" s="1" t="s">
        <v>260</v>
      </c>
      <c r="AKL75" s="1" t="s">
        <v>260</v>
      </c>
      <c r="AKM75" s="1" t="s">
        <v>260</v>
      </c>
      <c r="AKN75" s="1" t="s">
        <v>260</v>
      </c>
      <c r="AKO75" s="1" t="s">
        <v>260</v>
      </c>
      <c r="AKP75" s="1" t="s">
        <v>260</v>
      </c>
      <c r="AKQ75" s="1" t="s">
        <v>260</v>
      </c>
      <c r="AKR75" s="1" t="s">
        <v>263</v>
      </c>
      <c r="AKS75" s="1" t="s">
        <v>260</v>
      </c>
      <c r="AKT75" s="1" t="s">
        <v>260</v>
      </c>
      <c r="AKU75" s="1" t="s">
        <v>260</v>
      </c>
      <c r="AKV75" s="1" t="s">
        <v>260</v>
      </c>
      <c r="AKW75" s="1" t="s">
        <v>260</v>
      </c>
      <c r="AKX75" s="1" t="s">
        <v>260</v>
      </c>
      <c r="AKY75" s="1" t="s">
        <v>260</v>
      </c>
      <c r="AKZ75" s="1" t="s">
        <v>260</v>
      </c>
      <c r="ALA75" s="1" t="s">
        <v>260</v>
      </c>
      <c r="ALB75" s="1" t="s">
        <v>260</v>
      </c>
      <c r="ALC75" s="1" t="s">
        <v>260</v>
      </c>
      <c r="ALD75" s="1" t="s">
        <v>260</v>
      </c>
      <c r="ALE75" s="1" t="s">
        <v>260</v>
      </c>
      <c r="ALF75" s="1" t="s">
        <v>260</v>
      </c>
      <c r="ALG75" s="1" t="s">
        <v>260</v>
      </c>
      <c r="ALH75" s="1" t="s">
        <v>260</v>
      </c>
      <c r="ALI75" s="1" t="s">
        <v>260</v>
      </c>
      <c r="ALJ75" s="1" t="s">
        <v>260</v>
      </c>
      <c r="ALK75" s="1" t="s">
        <v>260</v>
      </c>
      <c r="ALL75" s="1" t="s">
        <v>260</v>
      </c>
      <c r="ALN75" s="11" t="e">
        <v>#DIV/0!</v>
      </c>
      <c r="ALO75" s="28">
        <v>71000</v>
      </c>
      <c r="ALU75" s="60"/>
      <c r="ALV75" s="1">
        <v>1</v>
      </c>
      <c r="AMD75" s="1">
        <v>1</v>
      </c>
      <c r="AMJ75" s="403"/>
    </row>
    <row r="76" spans="1:1024" s="1" customFormat="1" ht="15" customHeight="1" x14ac:dyDescent="0.25">
      <c r="A76" s="268"/>
      <c r="B76" s="113">
        <v>240</v>
      </c>
      <c r="C76" s="473" t="s">
        <v>810</v>
      </c>
      <c r="D76" s="304" t="s">
        <v>912</v>
      </c>
      <c r="E76" s="1">
        <v>2006</v>
      </c>
      <c r="F76" s="1">
        <v>1</v>
      </c>
      <c r="G76" s="1">
        <v>1</v>
      </c>
      <c r="J76" s="1">
        <v>1</v>
      </c>
      <c r="K76" s="1">
        <v>2000</v>
      </c>
      <c r="L76" s="1">
        <v>2000</v>
      </c>
      <c r="M76" s="1">
        <v>1</v>
      </c>
      <c r="AD76" s="1">
        <v>1</v>
      </c>
      <c r="AW76" s="1">
        <v>1</v>
      </c>
      <c r="AY76" s="1">
        <v>1</v>
      </c>
      <c r="BA76" s="1">
        <v>1</v>
      </c>
      <c r="BB76" s="1">
        <v>13</v>
      </c>
      <c r="BE76" s="1">
        <v>1</v>
      </c>
      <c r="CF76" s="1">
        <v>1</v>
      </c>
      <c r="CG76" s="1">
        <v>1</v>
      </c>
      <c r="CH76" s="246"/>
      <c r="CP76" s="1">
        <v>0</v>
      </c>
      <c r="CS76" s="1">
        <v>0</v>
      </c>
      <c r="DO76" s="1">
        <v>0</v>
      </c>
      <c r="DX76" s="1">
        <v>0</v>
      </c>
      <c r="EE76" s="1">
        <v>0</v>
      </c>
      <c r="EH76" s="1">
        <v>0</v>
      </c>
      <c r="FF76" s="116"/>
      <c r="GP76" s="1">
        <v>0</v>
      </c>
      <c r="GY76" s="1">
        <v>0</v>
      </c>
      <c r="HC76" s="1">
        <v>0</v>
      </c>
      <c r="HS76" s="1">
        <v>0</v>
      </c>
      <c r="HX76" s="1">
        <v>0</v>
      </c>
      <c r="ID76" s="1">
        <v>0</v>
      </c>
      <c r="IN76" s="1">
        <v>0</v>
      </c>
      <c r="IW76" s="1">
        <v>0</v>
      </c>
      <c r="IZ76" s="1">
        <v>0</v>
      </c>
      <c r="JJ76" s="1">
        <v>0</v>
      </c>
      <c r="JV76" s="1">
        <v>0</v>
      </c>
      <c r="KB76" s="1">
        <v>0</v>
      </c>
      <c r="LG76" s="1">
        <v>0</v>
      </c>
      <c r="LT76" s="1">
        <v>0</v>
      </c>
      <c r="MA76" s="1">
        <v>0</v>
      </c>
      <c r="MF76" s="1">
        <v>0</v>
      </c>
      <c r="MM76" s="1">
        <v>0</v>
      </c>
      <c r="MS76" s="1">
        <v>0</v>
      </c>
      <c r="MU76" s="115"/>
      <c r="OI76" s="120"/>
      <c r="PD76" s="1">
        <v>0</v>
      </c>
      <c r="QF76" s="1">
        <v>0</v>
      </c>
      <c r="QY76" s="1">
        <v>0</v>
      </c>
      <c r="RK76" s="1">
        <v>0</v>
      </c>
      <c r="SA76" s="1">
        <v>0</v>
      </c>
      <c r="SG76" s="1">
        <v>0</v>
      </c>
      <c r="SO76" s="1">
        <v>0</v>
      </c>
      <c r="TB76" s="1">
        <v>0</v>
      </c>
      <c r="TS76" s="1">
        <v>0</v>
      </c>
      <c r="UD76" s="1">
        <v>0</v>
      </c>
      <c r="UG76" s="1">
        <v>0</v>
      </c>
      <c r="UQ76" s="1">
        <v>0</v>
      </c>
      <c r="VA76" s="1">
        <v>0</v>
      </c>
      <c r="VG76" s="1">
        <v>0</v>
      </c>
      <c r="WY76" s="1">
        <v>0</v>
      </c>
      <c r="XB76" s="1">
        <v>0</v>
      </c>
      <c r="XG76" s="1">
        <v>0</v>
      </c>
      <c r="XI76" s="1">
        <v>1</v>
      </c>
      <c r="XK76" s="108"/>
      <c r="XL76" s="1">
        <v>0</v>
      </c>
      <c r="XM76" s="1">
        <v>0</v>
      </c>
      <c r="XN76" s="1">
        <v>0</v>
      </c>
      <c r="XO76" s="1">
        <v>0</v>
      </c>
      <c r="XP76" s="1">
        <v>0</v>
      </c>
      <c r="XQ76" s="1">
        <v>0</v>
      </c>
      <c r="XR76" s="1">
        <v>0</v>
      </c>
      <c r="XS76" s="1">
        <v>0</v>
      </c>
      <c r="XT76" s="1">
        <v>0</v>
      </c>
      <c r="XU76" s="1">
        <v>0</v>
      </c>
      <c r="XV76" s="1">
        <v>0</v>
      </c>
      <c r="XW76" s="1">
        <v>0</v>
      </c>
      <c r="XX76" s="1">
        <v>0</v>
      </c>
      <c r="XY76" s="1">
        <v>0</v>
      </c>
      <c r="XZ76" s="1">
        <v>0</v>
      </c>
      <c r="YA76" s="1">
        <v>0</v>
      </c>
      <c r="YB76" s="1">
        <v>0</v>
      </c>
      <c r="YC76" s="1">
        <v>1</v>
      </c>
      <c r="YD76" s="132"/>
      <c r="YE76" s="133">
        <v>1</v>
      </c>
      <c r="YF76" s="133">
        <v>41000</v>
      </c>
      <c r="YG76" s="130">
        <v>1</v>
      </c>
      <c r="YH76" s="130">
        <v>41000</v>
      </c>
      <c r="YI76" s="129">
        <v>1</v>
      </c>
      <c r="YJ76" s="128">
        <v>41000</v>
      </c>
      <c r="YK76" s="177"/>
      <c r="YL76">
        <v>1</v>
      </c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>
        <v>0</v>
      </c>
      <c r="ACD76" s="25" t="e">
        <v>#DIV/0!</v>
      </c>
      <c r="ACE76" s="11">
        <v>1</v>
      </c>
      <c r="ACF76" s="11">
        <v>41000</v>
      </c>
      <c r="ACG76" s="1">
        <v>5</v>
      </c>
      <c r="ACH76" s="1">
        <v>1</v>
      </c>
      <c r="ACI76" s="11">
        <v>41000</v>
      </c>
      <c r="ACJ76" s="45">
        <v>1</v>
      </c>
      <c r="ACK76" s="13">
        <v>41000</v>
      </c>
      <c r="ACL76">
        <v>1</v>
      </c>
      <c r="ACM76" s="25">
        <v>41000</v>
      </c>
      <c r="ACN76" s="11">
        <v>41000</v>
      </c>
      <c r="ACO76" s="65"/>
      <c r="ACR76" s="39" t="s">
        <v>407</v>
      </c>
      <c r="ACZ76" s="1" t="s">
        <v>259</v>
      </c>
      <c r="ADD76" s="1" t="s">
        <v>189</v>
      </c>
      <c r="ADU76" s="1">
        <v>2</v>
      </c>
      <c r="ADV76" s="457"/>
      <c r="AEE76" s="1">
        <v>0</v>
      </c>
      <c r="AFN76" s="1">
        <v>1</v>
      </c>
      <c r="AGL76" s="1">
        <v>41000</v>
      </c>
      <c r="AGM76" s="11">
        <v>0</v>
      </c>
      <c r="AHJ76" s="1">
        <v>41000</v>
      </c>
      <c r="AIK76" s="1">
        <v>1</v>
      </c>
      <c r="AIL76" s="1">
        <v>1</v>
      </c>
      <c r="AIY76" s="11"/>
      <c r="AIZ76" s="11"/>
      <c r="AJB76" s="11"/>
      <c r="AJC76" s="1">
        <v>41000</v>
      </c>
      <c r="AJD76" s="1">
        <v>1</v>
      </c>
      <c r="AJE76" s="1">
        <v>1</v>
      </c>
      <c r="AJF76" s="435">
        <v>100</v>
      </c>
      <c r="AJG76" s="45"/>
      <c r="AJH76" s="381">
        <v>41000</v>
      </c>
      <c r="AJI76" s="11">
        <v>41000</v>
      </c>
      <c r="AJJ76" s="60"/>
      <c r="AJK76" s="12"/>
      <c r="AJW76" s="1">
        <v>0</v>
      </c>
      <c r="AJZ76" s="1">
        <v>0</v>
      </c>
      <c r="AKA76" s="60"/>
      <c r="AKB76" s="1" t="s">
        <v>260</v>
      </c>
      <c r="AKC76" s="1" t="s">
        <v>260</v>
      </c>
      <c r="AKD76" s="1" t="s">
        <v>261</v>
      </c>
      <c r="AKE76" s="1" t="s">
        <v>260</v>
      </c>
      <c r="AKF76" s="1" t="s">
        <v>260</v>
      </c>
      <c r="AKG76" s="1" t="s">
        <v>260</v>
      </c>
      <c r="AKH76" s="1" t="s">
        <v>260</v>
      </c>
      <c r="AKI76" s="1" t="s">
        <v>260</v>
      </c>
      <c r="AKJ76" s="1" t="s">
        <v>262</v>
      </c>
      <c r="AKK76" s="1" t="s">
        <v>260</v>
      </c>
      <c r="AKL76" s="1" t="s">
        <v>260</v>
      </c>
      <c r="AKM76" s="1" t="s">
        <v>260</v>
      </c>
      <c r="AKN76" s="1" t="s">
        <v>260</v>
      </c>
      <c r="AKO76" s="1" t="s">
        <v>260</v>
      </c>
      <c r="AKP76" s="1" t="s">
        <v>260</v>
      </c>
      <c r="AKQ76" s="1" t="s">
        <v>260</v>
      </c>
      <c r="AKR76" s="1" t="s">
        <v>263</v>
      </c>
      <c r="AKS76" s="1" t="s">
        <v>260</v>
      </c>
      <c r="AKT76" s="1" t="s">
        <v>260</v>
      </c>
      <c r="AKU76" s="1" t="s">
        <v>260</v>
      </c>
      <c r="AKV76" s="1" t="s">
        <v>260</v>
      </c>
      <c r="AKW76" s="1" t="s">
        <v>260</v>
      </c>
      <c r="AKX76" s="1" t="s">
        <v>260</v>
      </c>
      <c r="AKY76" s="1" t="s">
        <v>260</v>
      </c>
      <c r="AKZ76" s="1" t="s">
        <v>260</v>
      </c>
      <c r="ALA76" s="1" t="s">
        <v>260</v>
      </c>
      <c r="ALB76" s="1" t="s">
        <v>260</v>
      </c>
      <c r="ALC76" s="1" t="s">
        <v>260</v>
      </c>
      <c r="ALD76" s="1" t="s">
        <v>260</v>
      </c>
      <c r="ALE76" s="1" t="s">
        <v>260</v>
      </c>
      <c r="ALF76" s="1" t="s">
        <v>260</v>
      </c>
      <c r="ALG76" s="1" t="s">
        <v>260</v>
      </c>
      <c r="ALH76" s="1" t="s">
        <v>260</v>
      </c>
      <c r="ALI76" s="1" t="s">
        <v>260</v>
      </c>
      <c r="ALJ76" s="1" t="s">
        <v>260</v>
      </c>
      <c r="ALK76" s="1" t="s">
        <v>260</v>
      </c>
      <c r="ALL76" s="1" t="s">
        <v>260</v>
      </c>
      <c r="ALN76" s="11" t="e">
        <v>#DIV/0!</v>
      </c>
      <c r="ALO76" s="28">
        <v>41000</v>
      </c>
      <c r="ALU76" s="60"/>
      <c r="ALV76" s="1">
        <v>1</v>
      </c>
      <c r="AMD76" s="1">
        <v>1</v>
      </c>
      <c r="AMJ76" s="403"/>
    </row>
    <row r="77" spans="1:1024" s="1" customFormat="1" ht="15" customHeight="1" x14ac:dyDescent="0.25">
      <c r="A77" s="268"/>
      <c r="B77" s="113">
        <v>243</v>
      </c>
      <c r="C77" s="473" t="s">
        <v>810</v>
      </c>
      <c r="D77" s="304" t="s">
        <v>914</v>
      </c>
      <c r="E77" s="1">
        <v>2007</v>
      </c>
      <c r="F77" s="1">
        <v>1</v>
      </c>
      <c r="G77" s="1">
        <v>1</v>
      </c>
      <c r="J77" s="1">
        <v>1</v>
      </c>
      <c r="K77" s="1">
        <v>1998</v>
      </c>
      <c r="L77" s="1">
        <v>2000</v>
      </c>
      <c r="AB77" s="1">
        <v>1</v>
      </c>
      <c r="AC77" s="1">
        <v>1</v>
      </c>
      <c r="AD77" s="1">
        <v>1</v>
      </c>
      <c r="AW77" s="1">
        <v>1</v>
      </c>
      <c r="AY77" s="1">
        <v>1</v>
      </c>
      <c r="BA77" s="1">
        <v>1</v>
      </c>
      <c r="BB77" s="1">
        <v>13</v>
      </c>
      <c r="BE77" s="1">
        <v>1</v>
      </c>
      <c r="CF77" s="1">
        <v>1</v>
      </c>
      <c r="CG77" s="1">
        <v>1</v>
      </c>
      <c r="CH77" s="246"/>
      <c r="CP77" s="1">
        <v>0</v>
      </c>
      <c r="CS77" s="1">
        <v>0</v>
      </c>
      <c r="DO77" s="1">
        <v>0</v>
      </c>
      <c r="DX77" s="1">
        <v>0</v>
      </c>
      <c r="EE77" s="1">
        <v>0</v>
      </c>
      <c r="EH77" s="1">
        <v>0</v>
      </c>
      <c r="FF77" s="116"/>
      <c r="GP77" s="1">
        <v>0</v>
      </c>
      <c r="GY77" s="1">
        <v>0</v>
      </c>
      <c r="HC77" s="1">
        <v>0</v>
      </c>
      <c r="HS77" s="1">
        <v>0</v>
      </c>
      <c r="HX77" s="1">
        <v>0</v>
      </c>
      <c r="ID77" s="1">
        <v>0</v>
      </c>
      <c r="IN77" s="1">
        <v>0</v>
      </c>
      <c r="IW77" s="1">
        <v>0</v>
      </c>
      <c r="IZ77" s="1">
        <v>0</v>
      </c>
      <c r="JJ77" s="1">
        <v>0</v>
      </c>
      <c r="JV77" s="1">
        <v>0</v>
      </c>
      <c r="KB77" s="1">
        <v>0</v>
      </c>
      <c r="LG77" s="1">
        <v>0</v>
      </c>
      <c r="LT77" s="1">
        <v>0</v>
      </c>
      <c r="MA77" s="1">
        <v>0</v>
      </c>
      <c r="MF77" s="1">
        <v>0</v>
      </c>
      <c r="MM77" s="1">
        <v>0</v>
      </c>
      <c r="MS77" s="1">
        <v>0</v>
      </c>
      <c r="MU77" s="115"/>
      <c r="OI77" s="120"/>
      <c r="PD77" s="1">
        <v>0</v>
      </c>
      <c r="QF77" s="1">
        <v>0</v>
      </c>
      <c r="QY77" s="1">
        <v>0</v>
      </c>
      <c r="RK77" s="1">
        <v>0</v>
      </c>
      <c r="SA77" s="1">
        <v>0</v>
      </c>
      <c r="SG77" s="1">
        <v>0</v>
      </c>
      <c r="SO77" s="1">
        <v>0</v>
      </c>
      <c r="TB77" s="1">
        <v>0</v>
      </c>
      <c r="TS77" s="1">
        <v>0</v>
      </c>
      <c r="UD77" s="1">
        <v>0</v>
      </c>
      <c r="UG77" s="1">
        <v>0</v>
      </c>
      <c r="UQ77" s="1">
        <v>0</v>
      </c>
      <c r="VA77" s="1">
        <v>0</v>
      </c>
      <c r="VG77" s="1">
        <v>0</v>
      </c>
      <c r="WY77" s="1">
        <v>0</v>
      </c>
      <c r="XB77" s="1">
        <v>0</v>
      </c>
      <c r="XG77" s="1">
        <v>0</v>
      </c>
      <c r="XI77" s="1">
        <v>1</v>
      </c>
      <c r="XK77" s="108"/>
      <c r="XL77" s="1">
        <v>0</v>
      </c>
      <c r="XM77" s="1">
        <v>0</v>
      </c>
      <c r="XN77" s="1">
        <v>0</v>
      </c>
      <c r="XO77" s="1">
        <v>0</v>
      </c>
      <c r="XP77" s="1">
        <v>0</v>
      </c>
      <c r="XQ77" s="1">
        <v>0</v>
      </c>
      <c r="XR77" s="1">
        <v>0</v>
      </c>
      <c r="XS77" s="1">
        <v>0</v>
      </c>
      <c r="XT77" s="1">
        <v>0</v>
      </c>
      <c r="XU77" s="1">
        <v>0</v>
      </c>
      <c r="XV77" s="1">
        <v>0</v>
      </c>
      <c r="XW77" s="1">
        <v>0</v>
      </c>
      <c r="XX77" s="1">
        <v>0</v>
      </c>
      <c r="XY77" s="1">
        <v>0</v>
      </c>
      <c r="XZ77" s="1">
        <v>0</v>
      </c>
      <c r="YA77" s="1">
        <v>0</v>
      </c>
      <c r="YB77" s="1">
        <v>0</v>
      </c>
      <c r="YC77" s="1">
        <v>1</v>
      </c>
      <c r="YD77" s="132"/>
      <c r="YE77" s="133">
        <v>1</v>
      </c>
      <c r="YF77" s="133">
        <v>44000</v>
      </c>
      <c r="YG77" s="130">
        <v>1</v>
      </c>
      <c r="YH77" s="130">
        <v>44000</v>
      </c>
      <c r="YI77" s="129">
        <v>1</v>
      </c>
      <c r="YJ77" s="128">
        <v>44000</v>
      </c>
      <c r="YK77" s="177"/>
      <c r="YL77">
        <v>1</v>
      </c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>
        <v>0</v>
      </c>
      <c r="ACD77" s="25" t="e">
        <v>#DIV/0!</v>
      </c>
      <c r="ACE77" s="11">
        <v>1</v>
      </c>
      <c r="ACF77" s="11">
        <v>44000</v>
      </c>
      <c r="ACG77" s="1">
        <v>5</v>
      </c>
      <c r="ACH77" s="1">
        <v>1</v>
      </c>
      <c r="ACI77" s="11">
        <v>44000</v>
      </c>
      <c r="ACJ77" s="45">
        <v>1</v>
      </c>
      <c r="ACK77" s="13">
        <v>44000</v>
      </c>
      <c r="ACL77">
        <v>1</v>
      </c>
      <c r="ACM77" s="25">
        <v>44000</v>
      </c>
      <c r="ACN77" s="11">
        <v>44000</v>
      </c>
      <c r="ACO77" s="65"/>
      <c r="ACR77" s="39" t="s">
        <v>407</v>
      </c>
      <c r="ACZ77" s="1" t="s">
        <v>259</v>
      </c>
      <c r="ADD77" s="1" t="s">
        <v>189</v>
      </c>
      <c r="ADU77" s="1">
        <v>2</v>
      </c>
      <c r="ADV77" s="457"/>
      <c r="AEE77" s="1">
        <v>0</v>
      </c>
      <c r="AFN77" s="1">
        <v>1</v>
      </c>
      <c r="AGL77" s="1">
        <v>44000</v>
      </c>
      <c r="AGM77" s="11">
        <v>0</v>
      </c>
      <c r="AHJ77" s="1">
        <v>44000</v>
      </c>
      <c r="AIK77" s="1">
        <v>2</v>
      </c>
      <c r="AIL77" s="1">
        <v>1</v>
      </c>
      <c r="AIY77" s="11"/>
      <c r="AIZ77" s="11"/>
      <c r="AJB77" s="11"/>
      <c r="AJC77" s="1">
        <v>44000</v>
      </c>
      <c r="AJD77" s="1">
        <v>1</v>
      </c>
      <c r="AJE77" s="1">
        <v>1</v>
      </c>
      <c r="AJF77" s="435">
        <v>100</v>
      </c>
      <c r="AJG77" s="45"/>
      <c r="AJH77" s="381">
        <v>44000</v>
      </c>
      <c r="AJI77" s="11">
        <v>44000</v>
      </c>
      <c r="AJJ77" s="60"/>
      <c r="AJK77" s="12"/>
      <c r="AJW77" s="1">
        <v>0</v>
      </c>
      <c r="AJZ77" s="1">
        <v>0</v>
      </c>
      <c r="AKA77" s="60"/>
      <c r="AKB77" s="1" t="s">
        <v>260</v>
      </c>
      <c r="AKC77" s="1" t="s">
        <v>260</v>
      </c>
      <c r="AKD77" s="1" t="s">
        <v>261</v>
      </c>
      <c r="AKE77" s="1" t="s">
        <v>260</v>
      </c>
      <c r="AKF77" s="1" t="s">
        <v>260</v>
      </c>
      <c r="AKG77" s="1" t="s">
        <v>260</v>
      </c>
      <c r="AKH77" s="1" t="s">
        <v>260</v>
      </c>
      <c r="AKI77" s="1" t="s">
        <v>260</v>
      </c>
      <c r="AKJ77" s="1" t="s">
        <v>262</v>
      </c>
      <c r="AKK77" s="1" t="s">
        <v>260</v>
      </c>
      <c r="AKL77" s="1" t="s">
        <v>260</v>
      </c>
      <c r="AKM77" s="1" t="s">
        <v>260</v>
      </c>
      <c r="AKN77" s="1" t="s">
        <v>260</v>
      </c>
      <c r="AKO77" s="1" t="s">
        <v>260</v>
      </c>
      <c r="AKP77" s="1" t="s">
        <v>260</v>
      </c>
      <c r="AKQ77" s="1" t="s">
        <v>260</v>
      </c>
      <c r="AKR77" s="1" t="s">
        <v>263</v>
      </c>
      <c r="AKS77" s="1" t="s">
        <v>260</v>
      </c>
      <c r="AKT77" s="1" t="s">
        <v>260</v>
      </c>
      <c r="AKU77" s="1" t="s">
        <v>260</v>
      </c>
      <c r="AKV77" s="1" t="s">
        <v>260</v>
      </c>
      <c r="AKW77" s="1" t="s">
        <v>260</v>
      </c>
      <c r="AKX77" s="1" t="s">
        <v>260</v>
      </c>
      <c r="AKY77" s="1" t="s">
        <v>260</v>
      </c>
      <c r="AKZ77" s="1" t="s">
        <v>260</v>
      </c>
      <c r="ALA77" s="1" t="s">
        <v>260</v>
      </c>
      <c r="ALB77" s="1" t="s">
        <v>260</v>
      </c>
      <c r="ALC77" s="1" t="s">
        <v>260</v>
      </c>
      <c r="ALD77" s="1" t="s">
        <v>260</v>
      </c>
      <c r="ALE77" s="1" t="s">
        <v>260</v>
      </c>
      <c r="ALF77" s="1" t="s">
        <v>260</v>
      </c>
      <c r="ALG77" s="1" t="s">
        <v>260</v>
      </c>
      <c r="ALH77" s="1" t="s">
        <v>260</v>
      </c>
      <c r="ALI77" s="1" t="s">
        <v>260</v>
      </c>
      <c r="ALJ77" s="1" t="s">
        <v>260</v>
      </c>
      <c r="ALK77" s="1" t="s">
        <v>260</v>
      </c>
      <c r="ALL77" s="1" t="s">
        <v>260</v>
      </c>
      <c r="ALN77" s="11" t="e">
        <v>#DIV/0!</v>
      </c>
      <c r="ALO77" s="28">
        <v>44000</v>
      </c>
      <c r="ALU77" s="60"/>
      <c r="ALV77" s="1">
        <v>1</v>
      </c>
      <c r="AMD77" s="1">
        <v>1</v>
      </c>
      <c r="AMJ77" s="403"/>
    </row>
    <row r="78" spans="1:1024" s="1" customFormat="1" ht="15" customHeight="1" x14ac:dyDescent="0.25">
      <c r="A78" s="268"/>
      <c r="B78" s="113">
        <v>244</v>
      </c>
      <c r="C78" s="473" t="s">
        <v>810</v>
      </c>
      <c r="D78" s="304" t="s">
        <v>915</v>
      </c>
      <c r="E78" s="1">
        <v>2007</v>
      </c>
      <c r="F78" s="1">
        <v>1</v>
      </c>
      <c r="G78" s="1">
        <v>1</v>
      </c>
      <c r="J78" s="1">
        <v>1</v>
      </c>
      <c r="K78" s="1">
        <v>2000</v>
      </c>
      <c r="L78" s="1">
        <v>2000</v>
      </c>
      <c r="M78" s="1">
        <v>1</v>
      </c>
      <c r="AD78" s="1">
        <v>1</v>
      </c>
      <c r="AW78" s="1">
        <v>1</v>
      </c>
      <c r="AY78" s="1">
        <v>1</v>
      </c>
      <c r="BA78" s="1">
        <v>1</v>
      </c>
      <c r="BB78" s="1">
        <v>13</v>
      </c>
      <c r="BE78" s="1">
        <v>1</v>
      </c>
      <c r="CF78" s="1">
        <v>1</v>
      </c>
      <c r="CG78" s="1">
        <v>1</v>
      </c>
      <c r="CH78" s="246"/>
      <c r="CP78" s="1">
        <v>0</v>
      </c>
      <c r="CS78" s="1">
        <v>0</v>
      </c>
      <c r="DO78" s="1">
        <v>0</v>
      </c>
      <c r="DX78" s="1">
        <v>0</v>
      </c>
      <c r="EE78" s="1">
        <v>0</v>
      </c>
      <c r="EH78" s="1">
        <v>0</v>
      </c>
      <c r="FF78" s="116"/>
      <c r="GP78" s="1">
        <v>0</v>
      </c>
      <c r="GY78" s="1">
        <v>0</v>
      </c>
      <c r="HC78" s="1">
        <v>0</v>
      </c>
      <c r="HS78" s="1">
        <v>0</v>
      </c>
      <c r="HX78" s="1">
        <v>0</v>
      </c>
      <c r="ID78" s="1">
        <v>0</v>
      </c>
      <c r="IN78" s="1">
        <v>0</v>
      </c>
      <c r="IW78" s="1">
        <v>0</v>
      </c>
      <c r="IZ78" s="1">
        <v>0</v>
      </c>
      <c r="JJ78" s="1">
        <v>0</v>
      </c>
      <c r="JV78" s="1">
        <v>0</v>
      </c>
      <c r="KB78" s="1">
        <v>0</v>
      </c>
      <c r="LG78" s="1">
        <v>0</v>
      </c>
      <c r="LT78" s="1">
        <v>0</v>
      </c>
      <c r="MA78" s="1">
        <v>0</v>
      </c>
      <c r="MF78" s="1">
        <v>0</v>
      </c>
      <c r="MM78" s="1">
        <v>0</v>
      </c>
      <c r="MS78" s="1">
        <v>0</v>
      </c>
      <c r="MU78" s="115"/>
      <c r="OI78" s="120"/>
      <c r="PD78" s="1">
        <v>0</v>
      </c>
      <c r="QF78" s="1">
        <v>0</v>
      </c>
      <c r="QY78" s="1">
        <v>0</v>
      </c>
      <c r="RK78" s="1">
        <v>0</v>
      </c>
      <c r="SA78" s="1">
        <v>0</v>
      </c>
      <c r="SG78" s="1">
        <v>0</v>
      </c>
      <c r="SO78" s="1">
        <v>0</v>
      </c>
      <c r="TB78" s="1">
        <v>0</v>
      </c>
      <c r="TS78" s="1">
        <v>0</v>
      </c>
      <c r="UD78" s="1">
        <v>0</v>
      </c>
      <c r="UG78" s="1">
        <v>0</v>
      </c>
      <c r="UQ78" s="1">
        <v>0</v>
      </c>
      <c r="VA78" s="1">
        <v>0</v>
      </c>
      <c r="VG78" s="1">
        <v>0</v>
      </c>
      <c r="WY78" s="1">
        <v>0</v>
      </c>
      <c r="XB78" s="1">
        <v>0</v>
      </c>
      <c r="XG78" s="1">
        <v>0</v>
      </c>
      <c r="XI78" s="1">
        <v>1</v>
      </c>
      <c r="XK78" s="108"/>
      <c r="XL78" s="1">
        <v>0</v>
      </c>
      <c r="XM78" s="1">
        <v>0</v>
      </c>
      <c r="XN78" s="1">
        <v>0</v>
      </c>
      <c r="XO78" s="1">
        <v>0</v>
      </c>
      <c r="XP78" s="1">
        <v>0</v>
      </c>
      <c r="XQ78" s="1">
        <v>0</v>
      </c>
      <c r="XR78" s="1">
        <v>0</v>
      </c>
      <c r="XS78" s="1">
        <v>0</v>
      </c>
      <c r="XT78" s="1">
        <v>0</v>
      </c>
      <c r="XU78" s="1">
        <v>0</v>
      </c>
      <c r="XV78" s="1">
        <v>0</v>
      </c>
      <c r="XW78" s="1">
        <v>0</v>
      </c>
      <c r="XX78" s="1">
        <v>0</v>
      </c>
      <c r="XY78" s="1">
        <v>0</v>
      </c>
      <c r="XZ78" s="1">
        <v>0</v>
      </c>
      <c r="YA78" s="1">
        <v>0</v>
      </c>
      <c r="YB78" s="1">
        <v>0</v>
      </c>
      <c r="YC78" s="1">
        <v>1</v>
      </c>
      <c r="YD78" s="132"/>
      <c r="YE78" s="133">
        <v>1</v>
      </c>
      <c r="YF78" s="133">
        <v>34000</v>
      </c>
      <c r="YG78" s="130">
        <v>1</v>
      </c>
      <c r="YH78" s="130">
        <v>34000</v>
      </c>
      <c r="YI78" s="129">
        <v>1</v>
      </c>
      <c r="YJ78" s="128">
        <v>34000</v>
      </c>
      <c r="YK78" s="177"/>
      <c r="YL78">
        <v>1</v>
      </c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>
        <v>0</v>
      </c>
      <c r="ACD78" s="25" t="e">
        <v>#DIV/0!</v>
      </c>
      <c r="ACE78" s="11">
        <v>1</v>
      </c>
      <c r="ACF78" s="11">
        <v>34000</v>
      </c>
      <c r="ACG78" s="1">
        <v>5</v>
      </c>
      <c r="ACH78" s="1">
        <v>1</v>
      </c>
      <c r="ACI78" s="11">
        <v>34000</v>
      </c>
      <c r="ACJ78" s="45">
        <v>1</v>
      </c>
      <c r="ACK78" s="13">
        <v>34000</v>
      </c>
      <c r="ACL78">
        <v>1</v>
      </c>
      <c r="ACM78" s="25">
        <v>34000</v>
      </c>
      <c r="ACN78" s="11">
        <v>34000</v>
      </c>
      <c r="ACO78" s="65"/>
      <c r="ACR78" s="39" t="s">
        <v>407</v>
      </c>
      <c r="ACZ78" s="1" t="s">
        <v>259</v>
      </c>
      <c r="ADD78" s="1" t="s">
        <v>189</v>
      </c>
      <c r="ADU78" s="1">
        <v>2</v>
      </c>
      <c r="ADV78" s="457"/>
      <c r="AEE78" s="1">
        <v>0</v>
      </c>
      <c r="AFN78" s="1">
        <v>1</v>
      </c>
      <c r="AGL78" s="1">
        <v>34000</v>
      </c>
      <c r="AGM78" s="11">
        <v>0</v>
      </c>
      <c r="AHJ78" s="1">
        <v>34000</v>
      </c>
      <c r="AIK78" s="1">
        <v>1</v>
      </c>
      <c r="AIL78" s="1">
        <v>1</v>
      </c>
      <c r="AIY78" s="11"/>
      <c r="AIZ78" s="11"/>
      <c r="AJB78" s="11"/>
      <c r="AJC78" s="1">
        <v>34000</v>
      </c>
      <c r="AJD78" s="1">
        <v>1</v>
      </c>
      <c r="AJE78" s="1">
        <v>1</v>
      </c>
      <c r="AJF78" s="435">
        <v>100</v>
      </c>
      <c r="AJG78" s="45"/>
      <c r="AJH78" s="381">
        <v>34000</v>
      </c>
      <c r="AJI78" s="11">
        <v>34000</v>
      </c>
      <c r="AJJ78" s="60"/>
      <c r="AJK78" s="12"/>
      <c r="AJW78" s="1">
        <v>0</v>
      </c>
      <c r="AJZ78" s="1">
        <v>0</v>
      </c>
      <c r="AKA78" s="60"/>
      <c r="AKB78" s="1" t="s">
        <v>260</v>
      </c>
      <c r="AKC78" s="1" t="s">
        <v>260</v>
      </c>
      <c r="AKD78" s="1" t="s">
        <v>261</v>
      </c>
      <c r="AKE78" s="1" t="s">
        <v>260</v>
      </c>
      <c r="AKF78" s="1" t="s">
        <v>260</v>
      </c>
      <c r="AKG78" s="1" t="s">
        <v>260</v>
      </c>
      <c r="AKH78" s="1" t="s">
        <v>260</v>
      </c>
      <c r="AKI78" s="1" t="s">
        <v>260</v>
      </c>
      <c r="AKJ78" s="1" t="s">
        <v>262</v>
      </c>
      <c r="AKK78" s="1" t="s">
        <v>260</v>
      </c>
      <c r="AKL78" s="1" t="s">
        <v>260</v>
      </c>
      <c r="AKM78" s="1" t="s">
        <v>260</v>
      </c>
      <c r="AKN78" s="1" t="s">
        <v>260</v>
      </c>
      <c r="AKO78" s="1" t="s">
        <v>260</v>
      </c>
      <c r="AKP78" s="1" t="s">
        <v>260</v>
      </c>
      <c r="AKQ78" s="1" t="s">
        <v>260</v>
      </c>
      <c r="AKR78" s="1" t="s">
        <v>263</v>
      </c>
      <c r="AKS78" s="1" t="s">
        <v>260</v>
      </c>
      <c r="AKT78" s="1" t="s">
        <v>260</v>
      </c>
      <c r="AKU78" s="1" t="s">
        <v>260</v>
      </c>
      <c r="AKV78" s="1" t="s">
        <v>260</v>
      </c>
      <c r="AKW78" s="1" t="s">
        <v>260</v>
      </c>
      <c r="AKX78" s="1" t="s">
        <v>260</v>
      </c>
      <c r="AKY78" s="1" t="s">
        <v>260</v>
      </c>
      <c r="AKZ78" s="1" t="s">
        <v>260</v>
      </c>
      <c r="ALA78" s="1" t="s">
        <v>260</v>
      </c>
      <c r="ALB78" s="1" t="s">
        <v>260</v>
      </c>
      <c r="ALC78" s="1" t="s">
        <v>260</v>
      </c>
      <c r="ALD78" s="1" t="s">
        <v>260</v>
      </c>
      <c r="ALE78" s="1" t="s">
        <v>260</v>
      </c>
      <c r="ALF78" s="1" t="s">
        <v>260</v>
      </c>
      <c r="ALG78" s="1" t="s">
        <v>260</v>
      </c>
      <c r="ALH78" s="1" t="s">
        <v>260</v>
      </c>
      <c r="ALI78" s="1" t="s">
        <v>260</v>
      </c>
      <c r="ALJ78" s="1" t="s">
        <v>260</v>
      </c>
      <c r="ALK78" s="1" t="s">
        <v>260</v>
      </c>
      <c r="ALL78" s="1" t="s">
        <v>260</v>
      </c>
      <c r="ALN78" s="11" t="e">
        <v>#DIV/0!</v>
      </c>
      <c r="ALO78" s="28">
        <v>34000</v>
      </c>
      <c r="ALU78" s="60"/>
      <c r="ALV78" s="1">
        <v>1</v>
      </c>
      <c r="AMD78" s="1">
        <v>1</v>
      </c>
      <c r="AMJ78" s="403"/>
    </row>
    <row r="79" spans="1:1024" s="1" customFormat="1" ht="15" customHeight="1" x14ac:dyDescent="0.25">
      <c r="A79" s="268"/>
      <c r="B79" s="113">
        <v>245</v>
      </c>
      <c r="C79" s="473" t="s">
        <v>810</v>
      </c>
      <c r="D79" s="304" t="s">
        <v>916</v>
      </c>
      <c r="E79" s="1">
        <v>2007</v>
      </c>
      <c r="F79" s="1">
        <v>1</v>
      </c>
      <c r="G79" s="1">
        <v>1</v>
      </c>
      <c r="J79" s="1">
        <v>1</v>
      </c>
      <c r="K79" s="1">
        <v>2000</v>
      </c>
      <c r="L79" s="1">
        <v>2001</v>
      </c>
      <c r="AD79" s="1">
        <v>1</v>
      </c>
      <c r="AE79" s="1">
        <v>1</v>
      </c>
      <c r="AW79" s="1">
        <v>1</v>
      </c>
      <c r="AY79" s="1">
        <v>1</v>
      </c>
      <c r="BA79" s="1">
        <v>1</v>
      </c>
      <c r="BB79" s="1">
        <v>13</v>
      </c>
      <c r="BE79" s="1">
        <v>1</v>
      </c>
      <c r="CF79" s="1">
        <v>1</v>
      </c>
      <c r="CG79" s="1">
        <v>1</v>
      </c>
      <c r="CH79" s="246"/>
      <c r="CP79" s="1">
        <v>0</v>
      </c>
      <c r="CS79" s="1">
        <v>0</v>
      </c>
      <c r="DO79" s="1">
        <v>0</v>
      </c>
      <c r="DX79" s="1">
        <v>0</v>
      </c>
      <c r="EE79" s="1">
        <v>0</v>
      </c>
      <c r="EH79" s="1">
        <v>0</v>
      </c>
      <c r="FF79" s="116"/>
      <c r="GP79" s="1">
        <v>0</v>
      </c>
      <c r="GY79" s="1">
        <v>0</v>
      </c>
      <c r="HC79" s="1">
        <v>0</v>
      </c>
      <c r="HS79" s="1">
        <v>0</v>
      </c>
      <c r="HX79" s="1">
        <v>0</v>
      </c>
      <c r="ID79" s="1">
        <v>0</v>
      </c>
      <c r="IN79" s="1">
        <v>0</v>
      </c>
      <c r="IW79" s="1">
        <v>0</v>
      </c>
      <c r="IZ79" s="1">
        <v>0</v>
      </c>
      <c r="JJ79" s="1">
        <v>0</v>
      </c>
      <c r="JV79" s="1">
        <v>0</v>
      </c>
      <c r="KB79" s="1">
        <v>0</v>
      </c>
      <c r="LG79" s="1">
        <v>0</v>
      </c>
      <c r="LT79" s="1">
        <v>0</v>
      </c>
      <c r="MA79" s="1">
        <v>0</v>
      </c>
      <c r="MF79" s="1">
        <v>0</v>
      </c>
      <c r="MM79" s="1">
        <v>0</v>
      </c>
      <c r="MS79" s="1">
        <v>0</v>
      </c>
      <c r="MU79" s="115"/>
      <c r="OI79" s="120"/>
      <c r="PD79" s="1">
        <v>0</v>
      </c>
      <c r="QF79" s="1">
        <v>0</v>
      </c>
      <c r="QY79" s="1">
        <v>0</v>
      </c>
      <c r="RK79" s="1">
        <v>0</v>
      </c>
      <c r="SA79" s="1">
        <v>0</v>
      </c>
      <c r="SG79" s="1">
        <v>0</v>
      </c>
      <c r="SO79" s="1">
        <v>0</v>
      </c>
      <c r="TB79" s="1">
        <v>0</v>
      </c>
      <c r="TS79" s="1">
        <v>0</v>
      </c>
      <c r="UD79" s="1">
        <v>0</v>
      </c>
      <c r="UG79" s="1">
        <v>0</v>
      </c>
      <c r="UQ79" s="1">
        <v>0</v>
      </c>
      <c r="VA79" s="1">
        <v>0</v>
      </c>
      <c r="VG79" s="1">
        <v>0</v>
      </c>
      <c r="WY79" s="1">
        <v>0</v>
      </c>
      <c r="XB79" s="1">
        <v>0</v>
      </c>
      <c r="XG79" s="1">
        <v>0</v>
      </c>
      <c r="XK79" s="108"/>
      <c r="XL79" s="1">
        <v>0</v>
      </c>
      <c r="XM79" s="1">
        <v>0</v>
      </c>
      <c r="XN79" s="1">
        <v>0</v>
      </c>
      <c r="XO79" s="1">
        <v>0</v>
      </c>
      <c r="XP79" s="1">
        <v>0</v>
      </c>
      <c r="XQ79" s="1">
        <v>0</v>
      </c>
      <c r="XR79" s="1">
        <v>0</v>
      </c>
      <c r="XS79" s="1">
        <v>0</v>
      </c>
      <c r="XT79" s="1">
        <v>0</v>
      </c>
      <c r="XU79" s="1">
        <v>0</v>
      </c>
      <c r="XV79" s="1">
        <v>0</v>
      </c>
      <c r="XW79" s="1">
        <v>0</v>
      </c>
      <c r="XX79" s="1">
        <v>0</v>
      </c>
      <c r="XY79" s="1">
        <v>0</v>
      </c>
      <c r="XZ79" s="1">
        <v>0</v>
      </c>
      <c r="YA79" s="1">
        <v>0</v>
      </c>
      <c r="YB79" s="1">
        <v>0</v>
      </c>
      <c r="YC79" s="1">
        <v>0</v>
      </c>
      <c r="YD79" s="132"/>
      <c r="YE79" s="133"/>
      <c r="YF79" s="133" t="e">
        <v>#DIV/0!</v>
      </c>
      <c r="YG79" s="130"/>
      <c r="YH79" s="130" t="e">
        <v>#DIV/0!</v>
      </c>
      <c r="YI79" s="129"/>
      <c r="YJ79" s="128" t="e">
        <v>#DIV/0!</v>
      </c>
      <c r="YK79" s="177"/>
      <c r="YL79">
        <v>1</v>
      </c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>
        <v>0</v>
      </c>
      <c r="ACD79" s="25" t="e">
        <v>#DIV/0!</v>
      </c>
      <c r="ACE79" s="11">
        <v>0</v>
      </c>
      <c r="ACF79" s="11" t="e">
        <v>#DIV/0!</v>
      </c>
      <c r="ACG79" s="1">
        <v>5</v>
      </c>
      <c r="ACH79" s="1">
        <v>1</v>
      </c>
      <c r="ACI79" s="11">
        <v>114000</v>
      </c>
      <c r="ACJ79" s="45">
        <v>1</v>
      </c>
      <c r="ACK79" s="13">
        <v>114000</v>
      </c>
      <c r="ACL79">
        <v>1</v>
      </c>
      <c r="ACM79" s="25">
        <v>114000</v>
      </c>
      <c r="ACN79" s="11">
        <v>114000</v>
      </c>
      <c r="ACO79" s="65"/>
      <c r="ACR79" s="39" t="s">
        <v>407</v>
      </c>
      <c r="ACZ79" s="1" t="s">
        <v>259</v>
      </c>
      <c r="ADD79" s="1" t="s">
        <v>189</v>
      </c>
      <c r="ADU79" s="1">
        <v>2</v>
      </c>
      <c r="ADV79" s="457"/>
      <c r="AEE79" s="1">
        <v>0</v>
      </c>
      <c r="AFN79" s="1">
        <v>1</v>
      </c>
      <c r="AGL79" s="1">
        <v>114000</v>
      </c>
      <c r="AGM79" s="11">
        <v>0</v>
      </c>
      <c r="AHJ79" s="1">
        <v>114000</v>
      </c>
      <c r="AIK79" s="1">
        <v>2</v>
      </c>
      <c r="AIL79" s="1">
        <v>1</v>
      </c>
      <c r="AIY79" s="11"/>
      <c r="AIZ79" s="11"/>
      <c r="AJB79" s="11"/>
      <c r="AJC79" s="1">
        <v>114000</v>
      </c>
      <c r="AJD79" s="1">
        <v>1</v>
      </c>
      <c r="AJE79" s="1">
        <v>1</v>
      </c>
      <c r="AJF79" s="435">
        <v>100</v>
      </c>
      <c r="AJG79" s="45"/>
      <c r="AJH79" s="381">
        <v>114000</v>
      </c>
      <c r="AJI79" s="11" t="e">
        <v>#DIV/0!</v>
      </c>
      <c r="AJJ79" s="60"/>
      <c r="AJK79" s="12"/>
      <c r="AJW79" s="1">
        <v>0</v>
      </c>
      <c r="AJZ79" s="1">
        <v>0</v>
      </c>
      <c r="AKA79" s="60"/>
      <c r="AKB79" s="1" t="s">
        <v>260</v>
      </c>
      <c r="AKC79" s="1" t="s">
        <v>260</v>
      </c>
      <c r="AKD79" s="1" t="s">
        <v>261</v>
      </c>
      <c r="AKE79" s="1" t="s">
        <v>260</v>
      </c>
      <c r="AKF79" s="1" t="s">
        <v>260</v>
      </c>
      <c r="AKG79" s="1" t="s">
        <v>260</v>
      </c>
      <c r="AKH79" s="1" t="s">
        <v>260</v>
      </c>
      <c r="AKI79" s="1" t="s">
        <v>260</v>
      </c>
      <c r="AKJ79" s="1" t="s">
        <v>262</v>
      </c>
      <c r="AKK79" s="1" t="s">
        <v>260</v>
      </c>
      <c r="AKL79" s="1" t="s">
        <v>260</v>
      </c>
      <c r="AKM79" s="1" t="s">
        <v>260</v>
      </c>
      <c r="AKN79" s="1" t="s">
        <v>260</v>
      </c>
      <c r="AKO79" s="1" t="s">
        <v>260</v>
      </c>
      <c r="AKP79" s="1" t="s">
        <v>260</v>
      </c>
      <c r="AKQ79" s="1" t="s">
        <v>260</v>
      </c>
      <c r="AKR79" s="1" t="s">
        <v>263</v>
      </c>
      <c r="AKS79" s="1" t="s">
        <v>260</v>
      </c>
      <c r="AKT79" s="1" t="s">
        <v>260</v>
      </c>
      <c r="AKU79" s="1" t="s">
        <v>260</v>
      </c>
      <c r="AKV79" s="1" t="s">
        <v>260</v>
      </c>
      <c r="AKW79" s="1" t="s">
        <v>260</v>
      </c>
      <c r="AKX79" s="1" t="s">
        <v>260</v>
      </c>
      <c r="AKY79" s="1" t="s">
        <v>260</v>
      </c>
      <c r="AKZ79" s="1" t="s">
        <v>260</v>
      </c>
      <c r="ALA79" s="1" t="s">
        <v>260</v>
      </c>
      <c r="ALB79" s="1" t="s">
        <v>260</v>
      </c>
      <c r="ALC79" s="1" t="s">
        <v>260</v>
      </c>
      <c r="ALD79" s="1" t="s">
        <v>260</v>
      </c>
      <c r="ALE79" s="1" t="s">
        <v>260</v>
      </c>
      <c r="ALF79" s="1" t="s">
        <v>260</v>
      </c>
      <c r="ALG79" s="1" t="s">
        <v>260</v>
      </c>
      <c r="ALH79" s="1" t="s">
        <v>260</v>
      </c>
      <c r="ALI79" s="1" t="s">
        <v>260</v>
      </c>
      <c r="ALJ79" s="1" t="s">
        <v>260</v>
      </c>
      <c r="ALK79" s="1" t="s">
        <v>260</v>
      </c>
      <c r="ALL79" s="1" t="s">
        <v>260</v>
      </c>
      <c r="ALN79" s="11" t="e">
        <v>#DIV/0!</v>
      </c>
      <c r="ALO79" s="28">
        <v>114000</v>
      </c>
      <c r="ALU79" s="60"/>
      <c r="ALV79" s="1">
        <v>1</v>
      </c>
      <c r="AMD79" s="1">
        <v>1</v>
      </c>
      <c r="AMJ79" s="403"/>
    </row>
    <row r="80" spans="1:1024" s="1" customFormat="1" ht="15" customHeight="1" x14ac:dyDescent="0.25">
      <c r="A80" s="268"/>
      <c r="B80" s="113">
        <v>246</v>
      </c>
      <c r="C80" s="473" t="s">
        <v>810</v>
      </c>
      <c r="D80" s="304" t="s">
        <v>917</v>
      </c>
      <c r="E80" s="1">
        <v>2007</v>
      </c>
      <c r="F80" s="1">
        <v>1</v>
      </c>
      <c r="G80" s="1">
        <v>1</v>
      </c>
      <c r="J80" s="1">
        <v>1</v>
      </c>
      <c r="K80" s="1">
        <v>1998</v>
      </c>
      <c r="L80" s="1">
        <v>2001</v>
      </c>
      <c r="M80" s="1">
        <v>1</v>
      </c>
      <c r="AB80" s="1">
        <v>1</v>
      </c>
      <c r="AC80" s="1">
        <v>1</v>
      </c>
      <c r="AD80" s="1">
        <v>1</v>
      </c>
      <c r="AE80" s="1">
        <v>1</v>
      </c>
      <c r="AW80" s="1">
        <v>1</v>
      </c>
      <c r="AY80" s="1">
        <v>1</v>
      </c>
      <c r="BA80" s="1">
        <v>1</v>
      </c>
      <c r="BB80" s="1">
        <v>13</v>
      </c>
      <c r="BE80" s="1">
        <v>1</v>
      </c>
      <c r="CG80" s="1">
        <v>1</v>
      </c>
      <c r="CH80" s="246"/>
      <c r="CP80" s="1">
        <v>0</v>
      </c>
      <c r="CS80" s="1">
        <v>0</v>
      </c>
      <c r="DO80" s="1">
        <v>0</v>
      </c>
      <c r="DX80" s="1">
        <v>0</v>
      </c>
      <c r="EE80" s="1">
        <v>0</v>
      </c>
      <c r="EH80" s="1">
        <v>0</v>
      </c>
      <c r="FF80" s="116"/>
      <c r="GP80" s="1">
        <v>0</v>
      </c>
      <c r="GY80" s="1">
        <v>0</v>
      </c>
      <c r="HC80" s="1">
        <v>0</v>
      </c>
      <c r="HS80" s="1">
        <v>0</v>
      </c>
      <c r="HX80" s="1">
        <v>0</v>
      </c>
      <c r="ID80" s="1">
        <v>0</v>
      </c>
      <c r="IN80" s="1">
        <v>0</v>
      </c>
      <c r="IW80" s="1">
        <v>0</v>
      </c>
      <c r="IZ80" s="1">
        <v>0</v>
      </c>
      <c r="JJ80" s="1">
        <v>0</v>
      </c>
      <c r="JV80" s="1">
        <v>0</v>
      </c>
      <c r="KB80" s="1">
        <v>0</v>
      </c>
      <c r="LG80" s="1">
        <v>0</v>
      </c>
      <c r="LT80" s="1">
        <v>0</v>
      </c>
      <c r="MA80" s="1">
        <v>0</v>
      </c>
      <c r="MF80" s="1">
        <v>0</v>
      </c>
      <c r="MM80" s="1">
        <v>0</v>
      </c>
      <c r="MS80" s="1">
        <v>0</v>
      </c>
      <c r="MU80" s="115"/>
      <c r="OI80" s="120"/>
      <c r="PD80" s="1">
        <v>0</v>
      </c>
      <c r="QF80" s="1">
        <v>0</v>
      </c>
      <c r="QY80" s="1">
        <v>0</v>
      </c>
      <c r="RK80" s="1">
        <v>0</v>
      </c>
      <c r="SA80" s="1">
        <v>0</v>
      </c>
      <c r="SG80" s="1">
        <v>0</v>
      </c>
      <c r="SO80" s="1">
        <v>0</v>
      </c>
      <c r="TB80" s="1">
        <v>0</v>
      </c>
      <c r="TS80" s="1">
        <v>0</v>
      </c>
      <c r="UD80" s="1">
        <v>0</v>
      </c>
      <c r="UG80" s="1">
        <v>0</v>
      </c>
      <c r="UQ80" s="1">
        <v>0</v>
      </c>
      <c r="VA80" s="1">
        <v>0</v>
      </c>
      <c r="VG80" s="1">
        <v>0</v>
      </c>
      <c r="WY80" s="1">
        <v>0</v>
      </c>
      <c r="XB80" s="1">
        <v>0</v>
      </c>
      <c r="XG80" s="1">
        <v>0</v>
      </c>
      <c r="XK80" s="108"/>
      <c r="XL80" s="1">
        <v>0</v>
      </c>
      <c r="XM80" s="1">
        <v>0</v>
      </c>
      <c r="XN80" s="1">
        <v>0</v>
      </c>
      <c r="XO80" s="1">
        <v>0</v>
      </c>
      <c r="XP80" s="1">
        <v>0</v>
      </c>
      <c r="XQ80" s="1">
        <v>0</v>
      </c>
      <c r="XR80" s="1">
        <v>0</v>
      </c>
      <c r="XS80" s="1">
        <v>0</v>
      </c>
      <c r="XT80" s="1">
        <v>0</v>
      </c>
      <c r="XU80" s="1">
        <v>0</v>
      </c>
      <c r="XV80" s="1">
        <v>0</v>
      </c>
      <c r="XW80" s="1">
        <v>0</v>
      </c>
      <c r="XX80" s="1">
        <v>0</v>
      </c>
      <c r="XY80" s="1">
        <v>0</v>
      </c>
      <c r="XZ80" s="1">
        <v>0</v>
      </c>
      <c r="YA80" s="1">
        <v>0</v>
      </c>
      <c r="YB80" s="1">
        <v>0</v>
      </c>
      <c r="YC80" s="1">
        <v>0</v>
      </c>
      <c r="YD80" s="132"/>
      <c r="YE80" s="133"/>
      <c r="YF80" s="133" t="e">
        <v>#DIV/0!</v>
      </c>
      <c r="YG80" s="130"/>
      <c r="YH80" s="130" t="e">
        <v>#DIV/0!</v>
      </c>
      <c r="YI80" s="129"/>
      <c r="YJ80" s="128" t="e">
        <v>#DIV/0!</v>
      </c>
      <c r="YK80" s="177"/>
      <c r="YL80">
        <v>1</v>
      </c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>
        <v>0</v>
      </c>
      <c r="ACD80" s="25" t="e">
        <v>#DIV/0!</v>
      </c>
      <c r="ACE80" s="11">
        <v>0</v>
      </c>
      <c r="ACF80" s="11" t="e">
        <v>#DIV/0!</v>
      </c>
      <c r="ACG80" s="1">
        <v>5</v>
      </c>
      <c r="ACH80" s="1">
        <v>1</v>
      </c>
      <c r="ACI80" s="11">
        <v>44000</v>
      </c>
      <c r="ACJ80" s="45">
        <v>1</v>
      </c>
      <c r="ACK80" s="13">
        <v>44000</v>
      </c>
      <c r="ACL80">
        <v>1</v>
      </c>
      <c r="ACM80" s="25">
        <v>44000</v>
      </c>
      <c r="ACN80" s="11">
        <v>44000</v>
      </c>
      <c r="ACO80" s="65"/>
      <c r="ACR80" s="1" t="s">
        <v>258</v>
      </c>
      <c r="ACZ80" s="1" t="s">
        <v>259</v>
      </c>
      <c r="ADD80" s="1" t="s">
        <v>185</v>
      </c>
      <c r="ADU80" s="1">
        <v>2</v>
      </c>
      <c r="ADV80" s="457"/>
      <c r="AEE80" s="1">
        <v>0</v>
      </c>
      <c r="AFN80" s="1">
        <v>1</v>
      </c>
      <c r="AGL80" s="1">
        <v>44000</v>
      </c>
      <c r="AGM80" s="11">
        <v>0</v>
      </c>
      <c r="AHJ80" s="1">
        <v>44000</v>
      </c>
      <c r="AIK80" s="1">
        <v>1</v>
      </c>
      <c r="AIL80" s="1">
        <v>1</v>
      </c>
      <c r="AIY80" s="11"/>
      <c r="AIZ80" s="11"/>
      <c r="AJB80" s="11"/>
      <c r="AJC80" s="1">
        <v>44000</v>
      </c>
      <c r="AJD80" s="1">
        <v>1</v>
      </c>
      <c r="AJE80" s="1">
        <v>1</v>
      </c>
      <c r="AJF80" s="435">
        <v>100</v>
      </c>
      <c r="AJG80" s="45"/>
      <c r="AJH80" s="381">
        <v>44000</v>
      </c>
      <c r="AJI80" s="11" t="e">
        <v>#DIV/0!</v>
      </c>
      <c r="AJJ80" s="60"/>
      <c r="AJK80" s="12"/>
      <c r="AJW80" s="1">
        <v>0</v>
      </c>
      <c r="AJZ80" s="1">
        <v>0</v>
      </c>
      <c r="AKA80" s="60"/>
      <c r="AKB80" s="1" t="s">
        <v>260</v>
      </c>
      <c r="AKC80" s="1" t="s">
        <v>260</v>
      </c>
      <c r="AKD80" s="1" t="s">
        <v>261</v>
      </c>
      <c r="AKE80" s="1" t="s">
        <v>260</v>
      </c>
      <c r="AKF80" s="1" t="s">
        <v>260</v>
      </c>
      <c r="AKG80" s="1" t="s">
        <v>260</v>
      </c>
      <c r="AKH80" s="1" t="s">
        <v>260</v>
      </c>
      <c r="AKI80" s="1" t="s">
        <v>260</v>
      </c>
      <c r="AKJ80" s="1" t="s">
        <v>262</v>
      </c>
      <c r="AKK80" s="1" t="s">
        <v>260</v>
      </c>
      <c r="AKL80" s="1" t="s">
        <v>260</v>
      </c>
      <c r="AKM80" s="1" t="s">
        <v>260</v>
      </c>
      <c r="AKN80" s="1" t="s">
        <v>260</v>
      </c>
      <c r="AKO80" s="1" t="s">
        <v>260</v>
      </c>
      <c r="AKP80" s="1" t="s">
        <v>260</v>
      </c>
      <c r="AKQ80" s="1" t="s">
        <v>260</v>
      </c>
      <c r="AKR80" s="1" t="s">
        <v>263</v>
      </c>
      <c r="AKS80" s="1" t="s">
        <v>260</v>
      </c>
      <c r="AKT80" s="1" t="s">
        <v>260</v>
      </c>
      <c r="AKU80" s="1" t="s">
        <v>260</v>
      </c>
      <c r="AKV80" s="1" t="s">
        <v>260</v>
      </c>
      <c r="AKW80" s="1" t="s">
        <v>260</v>
      </c>
      <c r="AKX80" s="1" t="s">
        <v>260</v>
      </c>
      <c r="AKY80" s="1" t="s">
        <v>260</v>
      </c>
      <c r="AKZ80" s="1" t="s">
        <v>260</v>
      </c>
      <c r="ALA80" s="1" t="s">
        <v>260</v>
      </c>
      <c r="ALB80" s="1" t="s">
        <v>260</v>
      </c>
      <c r="ALC80" s="1" t="s">
        <v>260</v>
      </c>
      <c r="ALD80" s="1" t="s">
        <v>260</v>
      </c>
      <c r="ALE80" s="1" t="s">
        <v>260</v>
      </c>
      <c r="ALF80" s="1" t="s">
        <v>260</v>
      </c>
      <c r="ALG80" s="1" t="s">
        <v>260</v>
      </c>
      <c r="ALH80" s="1" t="s">
        <v>260</v>
      </c>
      <c r="ALI80" s="1" t="s">
        <v>260</v>
      </c>
      <c r="ALJ80" s="1" t="s">
        <v>260</v>
      </c>
      <c r="ALK80" s="1" t="s">
        <v>260</v>
      </c>
      <c r="ALL80" s="1" t="s">
        <v>260</v>
      </c>
      <c r="ALN80" s="11" t="e">
        <v>#DIV/0!</v>
      </c>
      <c r="ALO80" s="28">
        <v>44000</v>
      </c>
      <c r="ALU80" s="60"/>
      <c r="ALV80" s="1">
        <v>1</v>
      </c>
      <c r="AMD80" s="1">
        <v>1</v>
      </c>
      <c r="AMJ80" s="403"/>
    </row>
    <row r="81" spans="1:1024" s="1" customFormat="1" ht="15" customHeight="1" x14ac:dyDescent="0.25">
      <c r="A81" s="268"/>
      <c r="B81" s="113">
        <v>247</v>
      </c>
      <c r="C81" s="473" t="s">
        <v>810</v>
      </c>
      <c r="D81" s="304" t="s">
        <v>918</v>
      </c>
      <c r="E81" s="1">
        <v>2007</v>
      </c>
      <c r="F81" s="1">
        <v>1</v>
      </c>
      <c r="G81" s="1">
        <v>1</v>
      </c>
      <c r="J81" s="1">
        <v>1</v>
      </c>
      <c r="K81" s="1">
        <v>2000</v>
      </c>
      <c r="L81" s="1">
        <v>2001</v>
      </c>
      <c r="M81" s="1">
        <v>1</v>
      </c>
      <c r="AD81" s="1">
        <v>1</v>
      </c>
      <c r="AE81" s="1">
        <v>1</v>
      </c>
      <c r="AW81" s="1">
        <v>1</v>
      </c>
      <c r="AY81" s="1">
        <v>1</v>
      </c>
      <c r="BA81" s="1">
        <v>1</v>
      </c>
      <c r="BB81" s="1">
        <v>13</v>
      </c>
      <c r="BE81" s="1">
        <v>1</v>
      </c>
      <c r="CF81" s="1">
        <v>1</v>
      </c>
      <c r="CG81" s="1">
        <v>1</v>
      </c>
      <c r="CH81" s="246"/>
      <c r="CP81" s="1">
        <v>0</v>
      </c>
      <c r="CS81" s="1">
        <v>0</v>
      </c>
      <c r="DO81" s="1">
        <v>0</v>
      </c>
      <c r="DX81" s="1">
        <v>0</v>
      </c>
      <c r="EE81" s="1">
        <v>0</v>
      </c>
      <c r="EH81" s="1">
        <v>0</v>
      </c>
      <c r="FF81" s="116"/>
      <c r="GP81" s="1">
        <v>0</v>
      </c>
      <c r="GY81" s="1">
        <v>0</v>
      </c>
      <c r="HC81" s="1">
        <v>0</v>
      </c>
      <c r="HS81" s="1">
        <v>0</v>
      </c>
      <c r="HX81" s="1">
        <v>0</v>
      </c>
      <c r="ID81" s="1">
        <v>0</v>
      </c>
      <c r="IN81" s="1">
        <v>0</v>
      </c>
      <c r="IW81" s="1">
        <v>0</v>
      </c>
      <c r="IZ81" s="1">
        <v>0</v>
      </c>
      <c r="JJ81" s="1">
        <v>0</v>
      </c>
      <c r="JV81" s="1">
        <v>0</v>
      </c>
      <c r="KB81" s="1">
        <v>0</v>
      </c>
      <c r="LG81" s="1">
        <v>0</v>
      </c>
      <c r="LT81" s="1">
        <v>0</v>
      </c>
      <c r="MA81" s="1">
        <v>0</v>
      </c>
      <c r="MF81" s="1">
        <v>0</v>
      </c>
      <c r="MM81" s="1">
        <v>0</v>
      </c>
      <c r="MS81" s="1">
        <v>0</v>
      </c>
      <c r="MU81" s="115"/>
      <c r="OI81" s="120"/>
      <c r="PD81" s="1">
        <v>0</v>
      </c>
      <c r="QF81" s="1">
        <v>0</v>
      </c>
      <c r="QY81" s="1">
        <v>0</v>
      </c>
      <c r="RK81" s="1">
        <v>0</v>
      </c>
      <c r="SA81" s="1">
        <v>0</v>
      </c>
      <c r="SG81" s="1">
        <v>0</v>
      </c>
      <c r="SO81" s="1">
        <v>0</v>
      </c>
      <c r="TB81" s="1">
        <v>0</v>
      </c>
      <c r="TS81" s="1">
        <v>0</v>
      </c>
      <c r="UD81" s="1">
        <v>0</v>
      </c>
      <c r="UG81" s="1">
        <v>0</v>
      </c>
      <c r="UQ81" s="1">
        <v>0</v>
      </c>
      <c r="VA81" s="1">
        <v>0</v>
      </c>
      <c r="VG81" s="1">
        <v>0</v>
      </c>
      <c r="WY81" s="1">
        <v>0</v>
      </c>
      <c r="XB81" s="1">
        <v>0</v>
      </c>
      <c r="XG81" s="1">
        <v>0</v>
      </c>
      <c r="XI81" s="1">
        <v>1</v>
      </c>
      <c r="XK81" s="108"/>
      <c r="XL81" s="1">
        <v>0</v>
      </c>
      <c r="XM81" s="1">
        <v>0</v>
      </c>
      <c r="XN81" s="1">
        <v>0</v>
      </c>
      <c r="XO81" s="1">
        <v>0</v>
      </c>
      <c r="XP81" s="1">
        <v>0</v>
      </c>
      <c r="XQ81" s="1">
        <v>0</v>
      </c>
      <c r="XR81" s="1">
        <v>0</v>
      </c>
      <c r="XS81" s="1">
        <v>0</v>
      </c>
      <c r="XT81" s="1">
        <v>0</v>
      </c>
      <c r="XU81" s="1">
        <v>0</v>
      </c>
      <c r="XV81" s="1">
        <v>0</v>
      </c>
      <c r="XW81" s="1">
        <v>0</v>
      </c>
      <c r="XX81" s="1">
        <v>0</v>
      </c>
      <c r="XY81" s="1">
        <v>0</v>
      </c>
      <c r="XZ81" s="1">
        <v>0</v>
      </c>
      <c r="YA81" s="1">
        <v>0</v>
      </c>
      <c r="YB81" s="1">
        <v>0</v>
      </c>
      <c r="YC81" s="1">
        <v>1</v>
      </c>
      <c r="YD81" s="132"/>
      <c r="YE81" s="133">
        <v>1</v>
      </c>
      <c r="YF81" s="133">
        <v>57000</v>
      </c>
      <c r="YG81" s="130">
        <v>1</v>
      </c>
      <c r="YH81" s="130">
        <v>57000</v>
      </c>
      <c r="YI81" s="129">
        <v>1</v>
      </c>
      <c r="YJ81" s="128">
        <v>57000</v>
      </c>
      <c r="YK81" s="177"/>
      <c r="YL81">
        <v>1</v>
      </c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>
        <v>0</v>
      </c>
      <c r="ACD81" s="25" t="e">
        <v>#DIV/0!</v>
      </c>
      <c r="ACE81" s="11">
        <v>1</v>
      </c>
      <c r="ACF81" s="11">
        <v>57000</v>
      </c>
      <c r="ACG81" s="1">
        <v>5</v>
      </c>
      <c r="ACH81" s="1">
        <v>1</v>
      </c>
      <c r="ACI81" s="11">
        <v>57000</v>
      </c>
      <c r="ACJ81" s="45">
        <v>1</v>
      </c>
      <c r="ACK81" s="13">
        <v>57000</v>
      </c>
      <c r="ACL81">
        <v>1</v>
      </c>
      <c r="ACM81" s="25">
        <v>57000</v>
      </c>
      <c r="ACN81" s="11">
        <v>57000</v>
      </c>
      <c r="ACO81" s="65"/>
      <c r="ACR81" s="39" t="s">
        <v>407</v>
      </c>
      <c r="ACZ81" s="1" t="s">
        <v>259</v>
      </c>
      <c r="ADD81" s="1" t="s">
        <v>189</v>
      </c>
      <c r="ADU81" s="1">
        <v>2</v>
      </c>
      <c r="ADV81" s="457"/>
      <c r="AEE81" s="1">
        <v>0</v>
      </c>
      <c r="AFN81" s="1">
        <v>1</v>
      </c>
      <c r="AGL81" s="1">
        <v>57000</v>
      </c>
      <c r="AGM81" s="11">
        <v>0</v>
      </c>
      <c r="AHJ81" s="1">
        <v>57000</v>
      </c>
      <c r="AIK81" s="1">
        <v>1</v>
      </c>
      <c r="AIL81" s="1">
        <v>1</v>
      </c>
      <c r="AIY81" s="11"/>
      <c r="AIZ81" s="11"/>
      <c r="AJB81" s="11"/>
      <c r="AJC81" s="1">
        <v>57000</v>
      </c>
      <c r="AJD81" s="1">
        <v>1</v>
      </c>
      <c r="AJE81" s="1">
        <v>1</v>
      </c>
      <c r="AJF81" s="435">
        <v>100</v>
      </c>
      <c r="AJG81" s="45"/>
      <c r="AJH81" s="381">
        <v>57000</v>
      </c>
      <c r="AJI81" s="11">
        <v>57000</v>
      </c>
      <c r="AJJ81" s="60"/>
      <c r="AJK81" s="12"/>
      <c r="AJW81" s="1">
        <v>0</v>
      </c>
      <c r="AJZ81" s="1">
        <v>0</v>
      </c>
      <c r="AKA81" s="60"/>
      <c r="AKB81" s="1" t="s">
        <v>260</v>
      </c>
      <c r="AKC81" s="1" t="s">
        <v>260</v>
      </c>
      <c r="AKD81" s="1" t="s">
        <v>261</v>
      </c>
      <c r="AKE81" s="1" t="s">
        <v>260</v>
      </c>
      <c r="AKF81" s="1" t="s">
        <v>260</v>
      </c>
      <c r="AKG81" s="1" t="s">
        <v>260</v>
      </c>
      <c r="AKH81" s="1" t="s">
        <v>260</v>
      </c>
      <c r="AKI81" s="1" t="s">
        <v>260</v>
      </c>
      <c r="AKJ81" s="1" t="s">
        <v>262</v>
      </c>
      <c r="AKK81" s="1" t="s">
        <v>260</v>
      </c>
      <c r="AKL81" s="1" t="s">
        <v>260</v>
      </c>
      <c r="AKM81" s="1" t="s">
        <v>260</v>
      </c>
      <c r="AKN81" s="1" t="s">
        <v>260</v>
      </c>
      <c r="AKO81" s="1" t="s">
        <v>260</v>
      </c>
      <c r="AKP81" s="1" t="s">
        <v>260</v>
      </c>
      <c r="AKQ81" s="1" t="s">
        <v>260</v>
      </c>
      <c r="AKR81" s="1" t="s">
        <v>263</v>
      </c>
      <c r="AKS81" s="1" t="s">
        <v>260</v>
      </c>
      <c r="AKT81" s="1" t="s">
        <v>260</v>
      </c>
      <c r="AKU81" s="1" t="s">
        <v>260</v>
      </c>
      <c r="AKV81" s="1" t="s">
        <v>260</v>
      </c>
      <c r="AKW81" s="1" t="s">
        <v>260</v>
      </c>
      <c r="AKX81" s="1" t="s">
        <v>260</v>
      </c>
      <c r="AKY81" s="1" t="s">
        <v>260</v>
      </c>
      <c r="AKZ81" s="1" t="s">
        <v>260</v>
      </c>
      <c r="ALA81" s="1" t="s">
        <v>260</v>
      </c>
      <c r="ALB81" s="1" t="s">
        <v>260</v>
      </c>
      <c r="ALC81" s="1" t="s">
        <v>260</v>
      </c>
      <c r="ALD81" s="1" t="s">
        <v>260</v>
      </c>
      <c r="ALE81" s="1" t="s">
        <v>260</v>
      </c>
      <c r="ALF81" s="1" t="s">
        <v>260</v>
      </c>
      <c r="ALG81" s="1" t="s">
        <v>260</v>
      </c>
      <c r="ALH81" s="1" t="s">
        <v>260</v>
      </c>
      <c r="ALI81" s="1" t="s">
        <v>260</v>
      </c>
      <c r="ALJ81" s="1" t="s">
        <v>260</v>
      </c>
      <c r="ALK81" s="1" t="s">
        <v>260</v>
      </c>
      <c r="ALL81" s="1" t="s">
        <v>260</v>
      </c>
      <c r="ALN81" s="11" t="e">
        <v>#DIV/0!</v>
      </c>
      <c r="ALO81" s="28">
        <v>57000</v>
      </c>
      <c r="ALU81" s="60"/>
      <c r="ALV81" s="1">
        <v>1</v>
      </c>
      <c r="AMD81" s="1">
        <v>1</v>
      </c>
      <c r="AMJ81" s="403"/>
    </row>
    <row r="82" spans="1:1024" s="1" customFormat="1" ht="15" customHeight="1" x14ac:dyDescent="0.25">
      <c r="A82" s="268"/>
      <c r="B82" s="113">
        <v>248</v>
      </c>
      <c r="C82" s="473" t="s">
        <v>810</v>
      </c>
      <c r="D82" s="304" t="s">
        <v>919</v>
      </c>
      <c r="E82" s="1">
        <v>2007</v>
      </c>
      <c r="F82" s="1">
        <v>1</v>
      </c>
      <c r="G82" s="1">
        <v>1</v>
      </c>
      <c r="J82" s="1">
        <v>1</v>
      </c>
      <c r="K82" s="1">
        <v>2000</v>
      </c>
      <c r="L82" s="1">
        <v>2001</v>
      </c>
      <c r="M82" s="1">
        <v>1</v>
      </c>
      <c r="AD82" s="1">
        <v>1</v>
      </c>
      <c r="AE82" s="1">
        <v>1</v>
      </c>
      <c r="AW82" s="1">
        <v>1</v>
      </c>
      <c r="AY82" s="1">
        <v>1</v>
      </c>
      <c r="BA82" s="1">
        <v>1</v>
      </c>
      <c r="BB82" s="1">
        <v>13</v>
      </c>
      <c r="BE82" s="1">
        <v>1</v>
      </c>
      <c r="CF82" s="1">
        <v>1</v>
      </c>
      <c r="CG82" s="1">
        <v>1</v>
      </c>
      <c r="CH82" s="246"/>
      <c r="CP82" s="1">
        <v>0</v>
      </c>
      <c r="CS82" s="1">
        <v>0</v>
      </c>
      <c r="DO82" s="1">
        <v>0</v>
      </c>
      <c r="DX82" s="1">
        <v>0</v>
      </c>
      <c r="EE82" s="1">
        <v>0</v>
      </c>
      <c r="EH82" s="1">
        <v>0</v>
      </c>
      <c r="FF82" s="116"/>
      <c r="GP82" s="1">
        <v>0</v>
      </c>
      <c r="GY82" s="1">
        <v>0</v>
      </c>
      <c r="HC82" s="1">
        <v>0</v>
      </c>
      <c r="HS82" s="1">
        <v>0</v>
      </c>
      <c r="HX82" s="1">
        <v>0</v>
      </c>
      <c r="ID82" s="1">
        <v>0</v>
      </c>
      <c r="IN82" s="1">
        <v>0</v>
      </c>
      <c r="IW82" s="1">
        <v>0</v>
      </c>
      <c r="IZ82" s="1">
        <v>0</v>
      </c>
      <c r="JJ82" s="1">
        <v>0</v>
      </c>
      <c r="JV82" s="1">
        <v>0</v>
      </c>
      <c r="KB82" s="1">
        <v>0</v>
      </c>
      <c r="LG82" s="1">
        <v>0</v>
      </c>
      <c r="LT82" s="1">
        <v>0</v>
      </c>
      <c r="MA82" s="1">
        <v>0</v>
      </c>
      <c r="MF82" s="1">
        <v>0</v>
      </c>
      <c r="MM82" s="1">
        <v>0</v>
      </c>
      <c r="MS82" s="1">
        <v>0</v>
      </c>
      <c r="MU82" s="115"/>
      <c r="OI82" s="120"/>
      <c r="PD82" s="1">
        <v>0</v>
      </c>
      <c r="QF82" s="1">
        <v>0</v>
      </c>
      <c r="QY82" s="1">
        <v>0</v>
      </c>
      <c r="RK82" s="1">
        <v>0</v>
      </c>
      <c r="SA82" s="1">
        <v>0</v>
      </c>
      <c r="SG82" s="1">
        <v>0</v>
      </c>
      <c r="SO82" s="1">
        <v>0</v>
      </c>
      <c r="TB82" s="1">
        <v>0</v>
      </c>
      <c r="TS82" s="1">
        <v>0</v>
      </c>
      <c r="UD82" s="1">
        <v>0</v>
      </c>
      <c r="UG82" s="1">
        <v>0</v>
      </c>
      <c r="UQ82" s="1">
        <v>0</v>
      </c>
      <c r="VA82" s="1">
        <v>0</v>
      </c>
      <c r="VG82" s="1">
        <v>0</v>
      </c>
      <c r="WY82" s="1">
        <v>0</v>
      </c>
      <c r="XB82" s="1">
        <v>0</v>
      </c>
      <c r="XG82" s="1">
        <v>0</v>
      </c>
      <c r="XK82" s="108"/>
      <c r="XL82" s="1">
        <v>0</v>
      </c>
      <c r="XM82" s="1">
        <v>0</v>
      </c>
      <c r="XN82" s="1">
        <v>0</v>
      </c>
      <c r="XO82" s="1">
        <v>0</v>
      </c>
      <c r="XP82" s="1">
        <v>0</v>
      </c>
      <c r="XQ82" s="1">
        <v>0</v>
      </c>
      <c r="XR82" s="1">
        <v>0</v>
      </c>
      <c r="XS82" s="1">
        <v>0</v>
      </c>
      <c r="XT82" s="1">
        <v>0</v>
      </c>
      <c r="XU82" s="1">
        <v>0</v>
      </c>
      <c r="XV82" s="1">
        <v>0</v>
      </c>
      <c r="XW82" s="1">
        <v>0</v>
      </c>
      <c r="XX82" s="1">
        <v>0</v>
      </c>
      <c r="XY82" s="1">
        <v>0</v>
      </c>
      <c r="XZ82" s="1">
        <v>0</v>
      </c>
      <c r="YA82" s="1">
        <v>0</v>
      </c>
      <c r="YB82" s="1">
        <v>0</v>
      </c>
      <c r="YC82" s="1">
        <v>0</v>
      </c>
      <c r="YD82" s="132"/>
      <c r="YE82" s="133"/>
      <c r="YF82" s="133" t="e">
        <v>#DIV/0!</v>
      </c>
      <c r="YG82" s="130"/>
      <c r="YH82" s="130" t="e">
        <v>#DIV/0!</v>
      </c>
      <c r="YI82" s="129"/>
      <c r="YJ82" s="128" t="e">
        <v>#DIV/0!</v>
      </c>
      <c r="YK82" s="177"/>
      <c r="YL82">
        <v>1</v>
      </c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>
        <v>0</v>
      </c>
      <c r="ACD82" s="25" t="e">
        <v>#DIV/0!</v>
      </c>
      <c r="ACE82" s="11">
        <v>0</v>
      </c>
      <c r="ACF82" s="11" t="e">
        <v>#DIV/0!</v>
      </c>
      <c r="ACG82" s="1">
        <v>5</v>
      </c>
      <c r="ACH82" s="1">
        <v>1</v>
      </c>
      <c r="ACI82" s="11">
        <v>94000</v>
      </c>
      <c r="ACJ82" s="45">
        <v>1</v>
      </c>
      <c r="ACK82" s="13">
        <v>94000</v>
      </c>
      <c r="ACL82">
        <v>1</v>
      </c>
      <c r="ACM82" s="25">
        <v>94000</v>
      </c>
      <c r="ACN82" s="11">
        <v>94000</v>
      </c>
      <c r="ACO82" s="65"/>
      <c r="ACR82" s="39" t="s">
        <v>407</v>
      </c>
      <c r="ACZ82" s="1" t="s">
        <v>259</v>
      </c>
      <c r="ADD82" s="1" t="s">
        <v>189</v>
      </c>
      <c r="ADU82" s="1">
        <v>2</v>
      </c>
      <c r="ADV82" s="457"/>
      <c r="AEE82" s="1">
        <v>0</v>
      </c>
      <c r="AFN82" s="1">
        <v>1</v>
      </c>
      <c r="AGL82" s="1">
        <v>94000</v>
      </c>
      <c r="AGM82" s="11">
        <v>0</v>
      </c>
      <c r="AHJ82" s="1">
        <v>94000</v>
      </c>
      <c r="AIK82" s="1">
        <v>1</v>
      </c>
      <c r="AIL82" s="1">
        <v>1</v>
      </c>
      <c r="AIY82" s="11"/>
      <c r="AIZ82" s="11"/>
      <c r="AJB82" s="11"/>
      <c r="AJC82" s="1">
        <v>94000</v>
      </c>
      <c r="AJD82" s="1">
        <v>1</v>
      </c>
      <c r="AJE82" s="1">
        <v>1</v>
      </c>
      <c r="AJF82" s="435">
        <v>100</v>
      </c>
      <c r="AJG82" s="45"/>
      <c r="AJH82" s="381">
        <v>94000</v>
      </c>
      <c r="AJI82" s="11" t="e">
        <v>#DIV/0!</v>
      </c>
      <c r="AJJ82" s="60"/>
      <c r="AJK82" s="12"/>
      <c r="AJW82" s="1">
        <v>0</v>
      </c>
      <c r="AJZ82" s="1">
        <v>0</v>
      </c>
      <c r="AKA82" s="60"/>
      <c r="AKB82" s="1" t="s">
        <v>260</v>
      </c>
      <c r="AKC82" s="1" t="s">
        <v>260</v>
      </c>
      <c r="AKD82" s="1" t="s">
        <v>261</v>
      </c>
      <c r="AKE82" s="1" t="s">
        <v>260</v>
      </c>
      <c r="AKF82" s="1" t="s">
        <v>260</v>
      </c>
      <c r="AKG82" s="1" t="s">
        <v>260</v>
      </c>
      <c r="AKH82" s="1" t="s">
        <v>260</v>
      </c>
      <c r="AKI82" s="1" t="s">
        <v>260</v>
      </c>
      <c r="AKJ82" s="1" t="s">
        <v>262</v>
      </c>
      <c r="AKK82" s="1" t="s">
        <v>260</v>
      </c>
      <c r="AKL82" s="1" t="s">
        <v>260</v>
      </c>
      <c r="AKM82" s="1" t="s">
        <v>260</v>
      </c>
      <c r="AKN82" s="1" t="s">
        <v>260</v>
      </c>
      <c r="AKO82" s="1" t="s">
        <v>260</v>
      </c>
      <c r="AKP82" s="1" t="s">
        <v>260</v>
      </c>
      <c r="AKQ82" s="1" t="s">
        <v>260</v>
      </c>
      <c r="AKR82" s="1" t="s">
        <v>263</v>
      </c>
      <c r="AKS82" s="1" t="s">
        <v>260</v>
      </c>
      <c r="AKT82" s="1" t="s">
        <v>260</v>
      </c>
      <c r="AKU82" s="1" t="s">
        <v>260</v>
      </c>
      <c r="AKV82" s="1" t="s">
        <v>260</v>
      </c>
      <c r="AKW82" s="1" t="s">
        <v>260</v>
      </c>
      <c r="AKX82" s="1" t="s">
        <v>260</v>
      </c>
      <c r="AKY82" s="1" t="s">
        <v>260</v>
      </c>
      <c r="AKZ82" s="1" t="s">
        <v>260</v>
      </c>
      <c r="ALA82" s="1" t="s">
        <v>260</v>
      </c>
      <c r="ALB82" s="1" t="s">
        <v>260</v>
      </c>
      <c r="ALC82" s="1" t="s">
        <v>260</v>
      </c>
      <c r="ALD82" s="1" t="s">
        <v>260</v>
      </c>
      <c r="ALE82" s="1" t="s">
        <v>260</v>
      </c>
      <c r="ALF82" s="1" t="s">
        <v>260</v>
      </c>
      <c r="ALG82" s="1" t="s">
        <v>260</v>
      </c>
      <c r="ALH82" s="1" t="s">
        <v>260</v>
      </c>
      <c r="ALI82" s="1" t="s">
        <v>260</v>
      </c>
      <c r="ALJ82" s="1" t="s">
        <v>260</v>
      </c>
      <c r="ALK82" s="1" t="s">
        <v>260</v>
      </c>
      <c r="ALL82" s="1" t="s">
        <v>260</v>
      </c>
      <c r="ALN82" s="11" t="e">
        <v>#DIV/0!</v>
      </c>
      <c r="ALO82" s="28">
        <v>94000</v>
      </c>
      <c r="ALU82" s="60"/>
      <c r="ALV82" s="1">
        <v>1</v>
      </c>
      <c r="AMD82" s="1">
        <v>1</v>
      </c>
      <c r="AMJ82" s="403"/>
    </row>
    <row r="83" spans="1:1024" s="1" customFormat="1" ht="15" customHeight="1" x14ac:dyDescent="0.25">
      <c r="A83" s="268"/>
      <c r="B83" s="113">
        <v>249</v>
      </c>
      <c r="C83" s="473" t="s">
        <v>810</v>
      </c>
      <c r="D83" s="304" t="s">
        <v>920</v>
      </c>
      <c r="E83" s="1">
        <v>2007</v>
      </c>
      <c r="F83" s="1">
        <v>1</v>
      </c>
      <c r="G83" s="1">
        <v>1</v>
      </c>
      <c r="J83" s="1">
        <v>1</v>
      </c>
      <c r="K83" s="1">
        <v>2001</v>
      </c>
      <c r="L83" s="1">
        <v>2001</v>
      </c>
      <c r="M83" s="1">
        <v>1</v>
      </c>
      <c r="AE83" s="1">
        <v>1</v>
      </c>
      <c r="AW83" s="1">
        <v>1</v>
      </c>
      <c r="AY83" s="1">
        <v>1</v>
      </c>
      <c r="BA83" s="1">
        <v>1</v>
      </c>
      <c r="BB83" s="1">
        <v>13</v>
      </c>
      <c r="BE83" s="1">
        <v>1</v>
      </c>
      <c r="CG83" s="1">
        <v>1</v>
      </c>
      <c r="CH83" s="246"/>
      <c r="CP83" s="1">
        <v>0</v>
      </c>
      <c r="CS83" s="1">
        <v>0</v>
      </c>
      <c r="DO83" s="1">
        <v>0</v>
      </c>
      <c r="DX83" s="1">
        <v>0</v>
      </c>
      <c r="EE83" s="1">
        <v>0</v>
      </c>
      <c r="EH83" s="1">
        <v>0</v>
      </c>
      <c r="FF83" s="116"/>
      <c r="GP83" s="1">
        <v>0</v>
      </c>
      <c r="GY83" s="1">
        <v>0</v>
      </c>
      <c r="HC83" s="1">
        <v>0</v>
      </c>
      <c r="HS83" s="1">
        <v>0</v>
      </c>
      <c r="HX83" s="1">
        <v>0</v>
      </c>
      <c r="ID83" s="1">
        <v>0</v>
      </c>
      <c r="IN83" s="1">
        <v>0</v>
      </c>
      <c r="IW83" s="1">
        <v>0</v>
      </c>
      <c r="IZ83" s="1">
        <v>0</v>
      </c>
      <c r="JJ83" s="1">
        <v>0</v>
      </c>
      <c r="JV83" s="1">
        <v>0</v>
      </c>
      <c r="KB83" s="1">
        <v>0</v>
      </c>
      <c r="LG83" s="1">
        <v>0</v>
      </c>
      <c r="LT83" s="1">
        <v>0</v>
      </c>
      <c r="MA83" s="1">
        <v>0</v>
      </c>
      <c r="MF83" s="1">
        <v>0</v>
      </c>
      <c r="MM83" s="1">
        <v>0</v>
      </c>
      <c r="MS83" s="1">
        <v>0</v>
      </c>
      <c r="MU83" s="115"/>
      <c r="OI83" s="120"/>
      <c r="PD83" s="1">
        <v>0</v>
      </c>
      <c r="QF83" s="1">
        <v>0</v>
      </c>
      <c r="QY83" s="1">
        <v>0</v>
      </c>
      <c r="RK83" s="1">
        <v>0</v>
      </c>
      <c r="SA83" s="1">
        <v>0</v>
      </c>
      <c r="SG83" s="1">
        <v>0</v>
      </c>
      <c r="SO83" s="1">
        <v>0</v>
      </c>
      <c r="TB83" s="1">
        <v>0</v>
      </c>
      <c r="TS83" s="1">
        <v>0</v>
      </c>
      <c r="UD83" s="1">
        <v>0</v>
      </c>
      <c r="UG83" s="1">
        <v>0</v>
      </c>
      <c r="UQ83" s="1">
        <v>0</v>
      </c>
      <c r="VA83" s="1">
        <v>0</v>
      </c>
      <c r="VG83" s="1">
        <v>0</v>
      </c>
      <c r="WY83" s="1">
        <v>0</v>
      </c>
      <c r="XB83" s="1">
        <v>0</v>
      </c>
      <c r="XG83" s="1">
        <v>0</v>
      </c>
      <c r="XK83" s="108"/>
      <c r="XL83" s="1">
        <v>0</v>
      </c>
      <c r="XM83" s="1">
        <v>0</v>
      </c>
      <c r="XN83" s="1">
        <v>0</v>
      </c>
      <c r="XO83" s="1">
        <v>0</v>
      </c>
      <c r="XP83" s="1">
        <v>0</v>
      </c>
      <c r="XQ83" s="1">
        <v>0</v>
      </c>
      <c r="XR83" s="1">
        <v>0</v>
      </c>
      <c r="XS83" s="1">
        <v>0</v>
      </c>
      <c r="XT83" s="1">
        <v>0</v>
      </c>
      <c r="XU83" s="1">
        <v>0</v>
      </c>
      <c r="XV83" s="1">
        <v>0</v>
      </c>
      <c r="XW83" s="1">
        <v>0</v>
      </c>
      <c r="XX83" s="1">
        <v>0</v>
      </c>
      <c r="XY83" s="1">
        <v>0</v>
      </c>
      <c r="XZ83" s="1">
        <v>0</v>
      </c>
      <c r="YA83" s="1">
        <v>0</v>
      </c>
      <c r="YB83" s="1">
        <v>0</v>
      </c>
      <c r="YC83" s="1">
        <v>0</v>
      </c>
      <c r="YD83" s="132"/>
      <c r="YE83" s="133"/>
      <c r="YF83" s="133" t="e">
        <v>#DIV/0!</v>
      </c>
      <c r="YG83" s="130"/>
      <c r="YH83" s="130" t="e">
        <v>#DIV/0!</v>
      </c>
      <c r="YI83" s="129"/>
      <c r="YJ83" s="128" t="e">
        <v>#DIV/0!</v>
      </c>
      <c r="YK83" s="177"/>
      <c r="YL83">
        <v>1</v>
      </c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>
        <v>0</v>
      </c>
      <c r="ACD83" s="25" t="e">
        <v>#DIV/0!</v>
      </c>
      <c r="ACE83" s="11">
        <v>0</v>
      </c>
      <c r="ACF83" s="11" t="e">
        <v>#DIV/0!</v>
      </c>
      <c r="ACG83" s="1">
        <v>5</v>
      </c>
      <c r="ACH83" s="1">
        <v>1</v>
      </c>
      <c r="ACI83" s="11">
        <v>59000</v>
      </c>
      <c r="ACJ83" s="45">
        <v>1</v>
      </c>
      <c r="ACK83" s="13">
        <v>59000</v>
      </c>
      <c r="ACL83">
        <v>1</v>
      </c>
      <c r="ACM83" s="25">
        <v>59000</v>
      </c>
      <c r="ACN83" s="11">
        <v>59000</v>
      </c>
      <c r="ACO83" s="65"/>
      <c r="ACR83" s="39" t="s">
        <v>407</v>
      </c>
      <c r="ACZ83" s="1" t="s">
        <v>259</v>
      </c>
      <c r="ADD83" s="1" t="s">
        <v>185</v>
      </c>
      <c r="ADU83" s="1">
        <v>2</v>
      </c>
      <c r="ADV83" s="457"/>
      <c r="AEE83" s="1">
        <v>0</v>
      </c>
      <c r="AFN83" s="1">
        <v>1</v>
      </c>
      <c r="AGL83" s="1">
        <v>59000</v>
      </c>
      <c r="AGM83" s="11">
        <v>0</v>
      </c>
      <c r="AHJ83" s="1">
        <v>59000</v>
      </c>
      <c r="AIK83" s="1">
        <v>1</v>
      </c>
      <c r="AIL83" s="1">
        <v>1</v>
      </c>
      <c r="AIY83" s="11"/>
      <c r="AIZ83" s="11"/>
      <c r="AJB83" s="11"/>
      <c r="AJC83" s="1">
        <v>59000</v>
      </c>
      <c r="AJD83" s="1">
        <v>1</v>
      </c>
      <c r="AJE83" s="1">
        <v>1</v>
      </c>
      <c r="AJF83" s="435">
        <v>100</v>
      </c>
      <c r="AJG83" s="45"/>
      <c r="AJH83" s="381">
        <v>59000</v>
      </c>
      <c r="AJI83" s="11" t="e">
        <v>#DIV/0!</v>
      </c>
      <c r="AJJ83" s="60"/>
      <c r="AJK83" s="12"/>
      <c r="AJW83" s="1">
        <v>0</v>
      </c>
      <c r="AJZ83" s="1">
        <v>0</v>
      </c>
      <c r="AKA83" s="60"/>
      <c r="AKB83" s="1" t="s">
        <v>260</v>
      </c>
      <c r="AKC83" s="1" t="s">
        <v>260</v>
      </c>
      <c r="AKD83" s="1" t="s">
        <v>261</v>
      </c>
      <c r="AKE83" s="1" t="s">
        <v>260</v>
      </c>
      <c r="AKF83" s="1" t="s">
        <v>260</v>
      </c>
      <c r="AKG83" s="1" t="s">
        <v>260</v>
      </c>
      <c r="AKH83" s="1" t="s">
        <v>260</v>
      </c>
      <c r="AKI83" s="1" t="s">
        <v>260</v>
      </c>
      <c r="AKJ83" s="1" t="s">
        <v>262</v>
      </c>
      <c r="AKK83" s="1" t="s">
        <v>260</v>
      </c>
      <c r="AKL83" s="1" t="s">
        <v>260</v>
      </c>
      <c r="AKM83" s="1" t="s">
        <v>260</v>
      </c>
      <c r="AKN83" s="1" t="s">
        <v>260</v>
      </c>
      <c r="AKO83" s="1" t="s">
        <v>260</v>
      </c>
      <c r="AKP83" s="1" t="s">
        <v>260</v>
      </c>
      <c r="AKQ83" s="1" t="s">
        <v>260</v>
      </c>
      <c r="AKR83" s="1" t="s">
        <v>263</v>
      </c>
      <c r="AKS83" s="1" t="s">
        <v>260</v>
      </c>
      <c r="AKT83" s="1" t="s">
        <v>260</v>
      </c>
      <c r="AKU83" s="1" t="s">
        <v>260</v>
      </c>
      <c r="AKV83" s="1" t="s">
        <v>260</v>
      </c>
      <c r="AKW83" s="1" t="s">
        <v>260</v>
      </c>
      <c r="AKX83" s="1" t="s">
        <v>260</v>
      </c>
      <c r="AKY83" s="1" t="s">
        <v>260</v>
      </c>
      <c r="AKZ83" s="1" t="s">
        <v>260</v>
      </c>
      <c r="ALA83" s="1" t="s">
        <v>260</v>
      </c>
      <c r="ALB83" s="1" t="s">
        <v>260</v>
      </c>
      <c r="ALC83" s="1" t="s">
        <v>260</v>
      </c>
      <c r="ALD83" s="1" t="s">
        <v>260</v>
      </c>
      <c r="ALE83" s="1" t="s">
        <v>260</v>
      </c>
      <c r="ALF83" s="1" t="s">
        <v>260</v>
      </c>
      <c r="ALG83" s="1" t="s">
        <v>260</v>
      </c>
      <c r="ALH83" s="1" t="s">
        <v>260</v>
      </c>
      <c r="ALI83" s="1" t="s">
        <v>260</v>
      </c>
      <c r="ALJ83" s="1" t="s">
        <v>260</v>
      </c>
      <c r="ALK83" s="1" t="s">
        <v>260</v>
      </c>
      <c r="ALL83" s="1" t="s">
        <v>260</v>
      </c>
      <c r="ALN83" s="11" t="e">
        <v>#DIV/0!</v>
      </c>
      <c r="ALO83" s="28">
        <v>59000</v>
      </c>
      <c r="ALU83" s="60"/>
      <c r="ALV83" s="1">
        <v>1</v>
      </c>
      <c r="AMD83" s="1">
        <v>1</v>
      </c>
      <c r="AMJ83" s="403"/>
    </row>
    <row r="84" spans="1:1024" s="1" customFormat="1" ht="15" customHeight="1" x14ac:dyDescent="0.25">
      <c r="A84" s="268"/>
      <c r="B84" s="113">
        <v>250</v>
      </c>
      <c r="C84" s="473" t="s">
        <v>810</v>
      </c>
      <c r="D84" s="304" t="s">
        <v>921</v>
      </c>
      <c r="E84" s="1">
        <v>2007</v>
      </c>
      <c r="F84" s="1">
        <v>1</v>
      </c>
      <c r="G84" s="1">
        <v>1</v>
      </c>
      <c r="J84" s="1">
        <v>1</v>
      </c>
      <c r="K84" s="1">
        <v>1998</v>
      </c>
      <c r="L84" s="1">
        <v>2001</v>
      </c>
      <c r="AB84" s="1">
        <v>1</v>
      </c>
      <c r="AC84" s="1">
        <v>1</v>
      </c>
      <c r="AD84" s="1">
        <v>1</v>
      </c>
      <c r="AE84" s="1">
        <v>1</v>
      </c>
      <c r="AW84" s="1">
        <v>1</v>
      </c>
      <c r="AY84" s="1">
        <v>1</v>
      </c>
      <c r="BA84" s="1">
        <v>1</v>
      </c>
      <c r="BB84" s="1">
        <v>13</v>
      </c>
      <c r="BE84" s="1">
        <v>1</v>
      </c>
      <c r="CF84" s="1">
        <v>1</v>
      </c>
      <c r="CG84" s="1">
        <v>1</v>
      </c>
      <c r="CH84" s="246"/>
      <c r="CP84" s="1">
        <v>0</v>
      </c>
      <c r="CS84" s="1">
        <v>0</v>
      </c>
      <c r="DO84" s="1">
        <v>0</v>
      </c>
      <c r="DX84" s="1">
        <v>0</v>
      </c>
      <c r="EE84" s="1">
        <v>0</v>
      </c>
      <c r="EH84" s="1">
        <v>0</v>
      </c>
      <c r="FF84" s="116"/>
      <c r="GP84" s="1">
        <v>0</v>
      </c>
      <c r="GY84" s="1">
        <v>0</v>
      </c>
      <c r="HC84" s="1">
        <v>0</v>
      </c>
      <c r="HS84" s="1">
        <v>0</v>
      </c>
      <c r="HX84" s="1">
        <v>0</v>
      </c>
      <c r="ID84" s="1">
        <v>0</v>
      </c>
      <c r="IN84" s="1">
        <v>0</v>
      </c>
      <c r="IW84" s="1">
        <v>0</v>
      </c>
      <c r="IZ84" s="1">
        <v>0</v>
      </c>
      <c r="JJ84" s="1">
        <v>0</v>
      </c>
      <c r="JV84" s="1">
        <v>0</v>
      </c>
      <c r="KB84" s="1">
        <v>0</v>
      </c>
      <c r="LG84" s="1">
        <v>0</v>
      </c>
      <c r="LT84" s="1">
        <v>0</v>
      </c>
      <c r="MA84" s="1">
        <v>0</v>
      </c>
      <c r="MF84" s="1">
        <v>0</v>
      </c>
      <c r="MM84" s="1">
        <v>0</v>
      </c>
      <c r="MS84" s="1">
        <v>0</v>
      </c>
      <c r="MU84" s="115"/>
      <c r="OI84" s="120"/>
      <c r="PD84" s="1">
        <v>0</v>
      </c>
      <c r="QF84" s="1">
        <v>0</v>
      </c>
      <c r="QY84" s="1">
        <v>0</v>
      </c>
      <c r="RK84" s="1">
        <v>0</v>
      </c>
      <c r="SA84" s="1">
        <v>0</v>
      </c>
      <c r="SG84" s="1">
        <v>0</v>
      </c>
      <c r="SO84" s="1">
        <v>0</v>
      </c>
      <c r="TB84" s="1">
        <v>0</v>
      </c>
      <c r="TS84" s="1">
        <v>0</v>
      </c>
      <c r="UD84" s="1">
        <v>0</v>
      </c>
      <c r="UG84" s="1">
        <v>0</v>
      </c>
      <c r="UQ84" s="1">
        <v>0</v>
      </c>
      <c r="VA84" s="1">
        <v>0</v>
      </c>
      <c r="VG84" s="1">
        <v>0</v>
      </c>
      <c r="WY84" s="1">
        <v>0</v>
      </c>
      <c r="XB84" s="1">
        <v>0</v>
      </c>
      <c r="XG84" s="1">
        <v>0</v>
      </c>
      <c r="XK84" s="108"/>
      <c r="XL84" s="1">
        <v>0</v>
      </c>
      <c r="XM84" s="1">
        <v>0</v>
      </c>
      <c r="XN84" s="1">
        <v>0</v>
      </c>
      <c r="XO84" s="1">
        <v>0</v>
      </c>
      <c r="XP84" s="1">
        <v>0</v>
      </c>
      <c r="XQ84" s="1">
        <v>0</v>
      </c>
      <c r="XR84" s="1">
        <v>0</v>
      </c>
      <c r="XS84" s="1">
        <v>0</v>
      </c>
      <c r="XT84" s="1">
        <v>0</v>
      </c>
      <c r="XU84" s="1">
        <v>0</v>
      </c>
      <c r="XV84" s="1">
        <v>0</v>
      </c>
      <c r="XW84" s="1">
        <v>0</v>
      </c>
      <c r="XX84" s="1">
        <v>0</v>
      </c>
      <c r="XY84" s="1">
        <v>0</v>
      </c>
      <c r="XZ84" s="1">
        <v>0</v>
      </c>
      <c r="YA84" s="1">
        <v>0</v>
      </c>
      <c r="YB84" s="1">
        <v>0</v>
      </c>
      <c r="YC84" s="1">
        <v>0</v>
      </c>
      <c r="YD84" s="132"/>
      <c r="YE84" s="133"/>
      <c r="YF84" s="133" t="e">
        <v>#DIV/0!</v>
      </c>
      <c r="YG84" s="130"/>
      <c r="YH84" s="130" t="e">
        <v>#DIV/0!</v>
      </c>
      <c r="YI84" s="129"/>
      <c r="YJ84" s="128" t="e">
        <v>#DIV/0!</v>
      </c>
      <c r="YK84" s="177"/>
      <c r="YL84">
        <v>1</v>
      </c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>
        <v>0</v>
      </c>
      <c r="ACD84" s="25" t="e">
        <v>#DIV/0!</v>
      </c>
      <c r="ACE84" s="11">
        <v>0</v>
      </c>
      <c r="ACF84" s="11" t="e">
        <v>#DIV/0!</v>
      </c>
      <c r="ACG84" s="1">
        <v>5</v>
      </c>
      <c r="ACH84" s="1">
        <v>1</v>
      </c>
      <c r="ACI84" s="11">
        <v>87000</v>
      </c>
      <c r="ACJ84" s="45">
        <v>1</v>
      </c>
      <c r="ACK84" s="13">
        <v>87000</v>
      </c>
      <c r="ACL84">
        <v>1</v>
      </c>
      <c r="ACM84" s="25">
        <v>87000</v>
      </c>
      <c r="ACN84" s="11">
        <v>87000</v>
      </c>
      <c r="ACO84" s="65"/>
      <c r="ACR84" s="39" t="s">
        <v>407</v>
      </c>
      <c r="ACZ84" s="1" t="s">
        <v>259</v>
      </c>
      <c r="ADD84" s="1" t="s">
        <v>189</v>
      </c>
      <c r="ADU84" s="1">
        <v>2</v>
      </c>
      <c r="ADV84" s="457"/>
      <c r="AEE84" s="1">
        <v>0</v>
      </c>
      <c r="AFN84" s="1">
        <v>1</v>
      </c>
      <c r="AGL84" s="1">
        <v>87000</v>
      </c>
      <c r="AGM84" s="11">
        <v>0</v>
      </c>
      <c r="AHJ84" s="1">
        <v>87000</v>
      </c>
      <c r="AIK84" s="1">
        <v>2</v>
      </c>
      <c r="AIL84" s="1">
        <v>1</v>
      </c>
      <c r="AIY84" s="11"/>
      <c r="AIZ84" s="11"/>
      <c r="AJB84" s="11"/>
      <c r="AJC84" s="1">
        <v>87000</v>
      </c>
      <c r="AJD84" s="1">
        <v>1</v>
      </c>
      <c r="AJE84" s="1">
        <v>1</v>
      </c>
      <c r="AJF84" s="435">
        <v>100</v>
      </c>
      <c r="AJG84" s="45"/>
      <c r="AJH84" s="381">
        <v>87000</v>
      </c>
      <c r="AJI84" s="11" t="e">
        <v>#DIV/0!</v>
      </c>
      <c r="AJJ84" s="60"/>
      <c r="AJK84" s="12"/>
      <c r="AJW84" s="1">
        <v>0</v>
      </c>
      <c r="AJZ84" s="1">
        <v>0</v>
      </c>
      <c r="AKA84" s="60"/>
      <c r="AKB84" s="1" t="s">
        <v>260</v>
      </c>
      <c r="AKC84" s="1" t="s">
        <v>260</v>
      </c>
      <c r="AKD84" s="1" t="s">
        <v>261</v>
      </c>
      <c r="AKE84" s="1" t="s">
        <v>260</v>
      </c>
      <c r="AKF84" s="1" t="s">
        <v>260</v>
      </c>
      <c r="AKG84" s="1" t="s">
        <v>260</v>
      </c>
      <c r="AKH84" s="1" t="s">
        <v>260</v>
      </c>
      <c r="AKI84" s="1" t="s">
        <v>260</v>
      </c>
      <c r="AKJ84" s="1" t="s">
        <v>262</v>
      </c>
      <c r="AKK84" s="1" t="s">
        <v>260</v>
      </c>
      <c r="AKL84" s="1" t="s">
        <v>260</v>
      </c>
      <c r="AKM84" s="1" t="s">
        <v>260</v>
      </c>
      <c r="AKN84" s="1" t="s">
        <v>260</v>
      </c>
      <c r="AKO84" s="1" t="s">
        <v>260</v>
      </c>
      <c r="AKP84" s="1" t="s">
        <v>260</v>
      </c>
      <c r="AKQ84" s="1" t="s">
        <v>260</v>
      </c>
      <c r="AKR84" s="1" t="s">
        <v>263</v>
      </c>
      <c r="AKS84" s="1" t="s">
        <v>260</v>
      </c>
      <c r="AKT84" s="1" t="s">
        <v>260</v>
      </c>
      <c r="AKU84" s="1" t="s">
        <v>260</v>
      </c>
      <c r="AKV84" s="1" t="s">
        <v>260</v>
      </c>
      <c r="AKW84" s="1" t="s">
        <v>260</v>
      </c>
      <c r="AKX84" s="1" t="s">
        <v>260</v>
      </c>
      <c r="AKY84" s="1" t="s">
        <v>260</v>
      </c>
      <c r="AKZ84" s="1" t="s">
        <v>260</v>
      </c>
      <c r="ALA84" s="1" t="s">
        <v>260</v>
      </c>
      <c r="ALB84" s="1" t="s">
        <v>260</v>
      </c>
      <c r="ALC84" s="1" t="s">
        <v>260</v>
      </c>
      <c r="ALD84" s="1" t="s">
        <v>260</v>
      </c>
      <c r="ALE84" s="1" t="s">
        <v>260</v>
      </c>
      <c r="ALF84" s="1" t="s">
        <v>260</v>
      </c>
      <c r="ALG84" s="1" t="s">
        <v>260</v>
      </c>
      <c r="ALH84" s="1" t="s">
        <v>260</v>
      </c>
      <c r="ALI84" s="1" t="s">
        <v>260</v>
      </c>
      <c r="ALJ84" s="1" t="s">
        <v>260</v>
      </c>
      <c r="ALK84" s="1" t="s">
        <v>260</v>
      </c>
      <c r="ALL84" s="1" t="s">
        <v>260</v>
      </c>
      <c r="ALN84" s="11" t="e">
        <v>#DIV/0!</v>
      </c>
      <c r="ALO84" s="28">
        <v>87000</v>
      </c>
      <c r="ALU84" s="60"/>
      <c r="ALV84" s="1">
        <v>1</v>
      </c>
      <c r="AMD84" s="1">
        <v>1</v>
      </c>
      <c r="AMJ84" s="403"/>
    </row>
    <row r="85" spans="1:1024" s="1" customFormat="1" ht="15" customHeight="1" x14ac:dyDescent="0.25">
      <c r="A85" s="268"/>
      <c r="B85" s="113">
        <v>254</v>
      </c>
      <c r="C85" s="473" t="s">
        <v>810</v>
      </c>
      <c r="D85" s="304" t="s">
        <v>925</v>
      </c>
      <c r="E85" s="1">
        <v>2008</v>
      </c>
      <c r="F85" s="1">
        <v>1</v>
      </c>
      <c r="G85" s="1">
        <v>1</v>
      </c>
      <c r="J85" s="1">
        <v>1</v>
      </c>
      <c r="K85" s="1">
        <v>1998</v>
      </c>
      <c r="L85" s="1">
        <v>2002</v>
      </c>
      <c r="M85" s="1">
        <v>1</v>
      </c>
      <c r="AB85" s="1">
        <v>1</v>
      </c>
      <c r="AC85" s="1">
        <v>1</v>
      </c>
      <c r="AD85" s="1">
        <v>1</v>
      </c>
      <c r="AE85" s="1">
        <v>1</v>
      </c>
      <c r="AF85" s="1">
        <v>1</v>
      </c>
      <c r="AW85" s="1">
        <v>1</v>
      </c>
      <c r="AY85" s="1">
        <v>1</v>
      </c>
      <c r="BA85" s="1">
        <v>1</v>
      </c>
      <c r="BB85" s="1">
        <v>13</v>
      </c>
      <c r="BE85" s="1">
        <v>1</v>
      </c>
      <c r="CF85" s="1">
        <v>1</v>
      </c>
      <c r="CG85" s="1">
        <v>1</v>
      </c>
      <c r="CH85" s="246"/>
      <c r="CP85" s="1">
        <v>0</v>
      </c>
      <c r="CS85" s="1">
        <v>0</v>
      </c>
      <c r="DO85" s="1">
        <v>0</v>
      </c>
      <c r="DX85" s="1">
        <v>0</v>
      </c>
      <c r="EE85" s="1">
        <v>0</v>
      </c>
      <c r="EH85" s="1">
        <v>0</v>
      </c>
      <c r="FF85" s="116"/>
      <c r="GP85" s="1">
        <v>0</v>
      </c>
      <c r="GY85" s="1">
        <v>0</v>
      </c>
      <c r="HC85" s="1">
        <v>0</v>
      </c>
      <c r="HS85" s="1">
        <v>0</v>
      </c>
      <c r="HX85" s="1">
        <v>0</v>
      </c>
      <c r="ID85" s="1">
        <v>0</v>
      </c>
      <c r="IN85" s="1">
        <v>0</v>
      </c>
      <c r="IW85" s="1">
        <v>0</v>
      </c>
      <c r="IZ85" s="1">
        <v>0</v>
      </c>
      <c r="JJ85" s="1">
        <v>0</v>
      </c>
      <c r="JV85" s="1">
        <v>0</v>
      </c>
      <c r="KB85" s="1">
        <v>0</v>
      </c>
      <c r="LG85" s="1">
        <v>0</v>
      </c>
      <c r="LT85" s="1">
        <v>0</v>
      </c>
      <c r="MA85" s="1">
        <v>0</v>
      </c>
      <c r="MF85" s="1">
        <v>0</v>
      </c>
      <c r="MM85" s="1">
        <v>0</v>
      </c>
      <c r="MS85" s="1">
        <v>0</v>
      </c>
      <c r="MU85" s="115"/>
      <c r="OI85" s="120"/>
      <c r="PD85" s="1">
        <v>0</v>
      </c>
      <c r="QF85" s="1">
        <v>0</v>
      </c>
      <c r="QY85" s="1">
        <v>0</v>
      </c>
      <c r="RK85" s="1">
        <v>0</v>
      </c>
      <c r="SA85" s="1">
        <v>0</v>
      </c>
      <c r="SG85" s="1">
        <v>0</v>
      </c>
      <c r="SO85" s="1">
        <v>0</v>
      </c>
      <c r="TB85" s="1">
        <v>0</v>
      </c>
      <c r="TS85" s="1">
        <v>0</v>
      </c>
      <c r="UD85" s="1">
        <v>0</v>
      </c>
      <c r="UG85" s="1">
        <v>0</v>
      </c>
      <c r="UQ85" s="1">
        <v>0</v>
      </c>
      <c r="VA85" s="1">
        <v>0</v>
      </c>
      <c r="VG85" s="1">
        <v>0</v>
      </c>
      <c r="WY85" s="1">
        <v>0</v>
      </c>
      <c r="XB85" s="1">
        <v>0</v>
      </c>
      <c r="XG85" s="1">
        <v>0</v>
      </c>
      <c r="XI85" s="1">
        <v>1</v>
      </c>
      <c r="XK85" s="108"/>
      <c r="XL85" s="1">
        <v>0</v>
      </c>
      <c r="XM85" s="1">
        <v>0</v>
      </c>
      <c r="XN85" s="1">
        <v>0</v>
      </c>
      <c r="XO85" s="1">
        <v>0</v>
      </c>
      <c r="XP85" s="1">
        <v>0</v>
      </c>
      <c r="XQ85" s="1">
        <v>0</v>
      </c>
      <c r="XR85" s="1">
        <v>0</v>
      </c>
      <c r="XS85" s="1">
        <v>0</v>
      </c>
      <c r="XT85" s="1">
        <v>0</v>
      </c>
      <c r="XU85" s="1">
        <v>0</v>
      </c>
      <c r="XV85" s="1">
        <v>0</v>
      </c>
      <c r="XW85" s="1">
        <v>0</v>
      </c>
      <c r="XX85" s="1">
        <v>0</v>
      </c>
      <c r="XY85" s="1">
        <v>0</v>
      </c>
      <c r="XZ85" s="1">
        <v>0</v>
      </c>
      <c r="YA85" s="1">
        <v>0</v>
      </c>
      <c r="YB85" s="1">
        <v>0</v>
      </c>
      <c r="YC85" s="1">
        <v>1</v>
      </c>
      <c r="YD85" s="132"/>
      <c r="YE85" s="133">
        <v>1</v>
      </c>
      <c r="YF85" s="133">
        <v>97000</v>
      </c>
      <c r="YG85" s="130">
        <v>1</v>
      </c>
      <c r="YH85" s="130">
        <v>97000</v>
      </c>
      <c r="YI85" s="129">
        <v>1</v>
      </c>
      <c r="YJ85" s="128">
        <v>97000</v>
      </c>
      <c r="YK85" s="177"/>
      <c r="YL85">
        <v>1</v>
      </c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>
        <v>0</v>
      </c>
      <c r="ACD85" s="25" t="e">
        <v>#DIV/0!</v>
      </c>
      <c r="ACE85" s="11">
        <v>1</v>
      </c>
      <c r="ACF85" s="11">
        <v>97000</v>
      </c>
      <c r="ACG85" s="1">
        <v>5</v>
      </c>
      <c r="ACH85" s="1">
        <v>1</v>
      </c>
      <c r="ACI85" s="11">
        <v>97000</v>
      </c>
      <c r="ACJ85" s="45">
        <v>1</v>
      </c>
      <c r="ACK85" s="13">
        <v>97000</v>
      </c>
      <c r="ACL85">
        <v>1</v>
      </c>
      <c r="ACM85" s="25">
        <v>97000</v>
      </c>
      <c r="ACN85" s="11">
        <v>97000</v>
      </c>
      <c r="ACO85" s="65"/>
      <c r="ACR85" s="39" t="s">
        <v>407</v>
      </c>
      <c r="ACZ85" s="1" t="s">
        <v>259</v>
      </c>
      <c r="ADD85" s="1" t="s">
        <v>185</v>
      </c>
      <c r="ADU85" s="1">
        <v>2</v>
      </c>
      <c r="ADV85" s="457"/>
      <c r="AEE85" s="1">
        <v>0</v>
      </c>
      <c r="AFN85" s="1">
        <v>1</v>
      </c>
      <c r="AGL85" s="1">
        <v>97000</v>
      </c>
      <c r="AGM85" s="11">
        <v>0</v>
      </c>
      <c r="AHJ85" s="1">
        <v>97000</v>
      </c>
      <c r="AIK85" s="1">
        <v>1</v>
      </c>
      <c r="AIL85" s="1">
        <v>1</v>
      </c>
      <c r="AIY85" s="11"/>
      <c r="AIZ85" s="11"/>
      <c r="AJB85" s="11"/>
      <c r="AJC85" s="1">
        <v>97000</v>
      </c>
      <c r="AJD85" s="1">
        <v>1</v>
      </c>
      <c r="AJE85" s="1">
        <v>1</v>
      </c>
      <c r="AJF85" s="435">
        <v>100</v>
      </c>
      <c r="AJG85" s="45"/>
      <c r="AJH85" s="381">
        <v>97000</v>
      </c>
      <c r="AJI85" s="11">
        <v>97000</v>
      </c>
      <c r="AJJ85" s="60"/>
      <c r="AJK85" s="12"/>
      <c r="AJW85" s="1">
        <v>0</v>
      </c>
      <c r="AJZ85" s="1">
        <v>0</v>
      </c>
      <c r="AKA85" s="60"/>
      <c r="AKB85" s="1" t="s">
        <v>260</v>
      </c>
      <c r="AKC85" s="1" t="s">
        <v>260</v>
      </c>
      <c r="AKD85" s="1" t="s">
        <v>261</v>
      </c>
      <c r="AKE85" s="1" t="s">
        <v>260</v>
      </c>
      <c r="AKF85" s="1" t="s">
        <v>260</v>
      </c>
      <c r="AKG85" s="1" t="s">
        <v>260</v>
      </c>
      <c r="AKH85" s="1" t="s">
        <v>260</v>
      </c>
      <c r="AKI85" s="1" t="s">
        <v>260</v>
      </c>
      <c r="AKJ85" s="1" t="s">
        <v>262</v>
      </c>
      <c r="AKK85" s="1" t="s">
        <v>260</v>
      </c>
      <c r="AKL85" s="1" t="s">
        <v>260</v>
      </c>
      <c r="AKM85" s="1" t="s">
        <v>260</v>
      </c>
      <c r="AKN85" s="1" t="s">
        <v>260</v>
      </c>
      <c r="AKO85" s="1" t="s">
        <v>260</v>
      </c>
      <c r="AKP85" s="1" t="s">
        <v>260</v>
      </c>
      <c r="AKQ85" s="1" t="s">
        <v>260</v>
      </c>
      <c r="AKR85" s="1" t="s">
        <v>263</v>
      </c>
      <c r="AKS85" s="1" t="s">
        <v>260</v>
      </c>
      <c r="AKT85" s="1" t="s">
        <v>260</v>
      </c>
      <c r="AKU85" s="1" t="s">
        <v>260</v>
      </c>
      <c r="AKV85" s="1" t="s">
        <v>260</v>
      </c>
      <c r="AKW85" s="1" t="s">
        <v>260</v>
      </c>
      <c r="AKX85" s="1" t="s">
        <v>260</v>
      </c>
      <c r="AKY85" s="1" t="s">
        <v>260</v>
      </c>
      <c r="AKZ85" s="1" t="s">
        <v>260</v>
      </c>
      <c r="ALA85" s="1" t="s">
        <v>260</v>
      </c>
      <c r="ALB85" s="1" t="s">
        <v>260</v>
      </c>
      <c r="ALC85" s="1" t="s">
        <v>260</v>
      </c>
      <c r="ALD85" s="1" t="s">
        <v>260</v>
      </c>
      <c r="ALE85" s="1" t="s">
        <v>260</v>
      </c>
      <c r="ALF85" s="1" t="s">
        <v>260</v>
      </c>
      <c r="ALG85" s="1" t="s">
        <v>260</v>
      </c>
      <c r="ALH85" s="1" t="s">
        <v>260</v>
      </c>
      <c r="ALI85" s="1" t="s">
        <v>260</v>
      </c>
      <c r="ALJ85" s="1" t="s">
        <v>260</v>
      </c>
      <c r="ALK85" s="1" t="s">
        <v>260</v>
      </c>
      <c r="ALL85" s="1" t="s">
        <v>260</v>
      </c>
      <c r="ALN85" s="11" t="e">
        <v>#DIV/0!</v>
      </c>
      <c r="ALO85" s="28">
        <v>97000</v>
      </c>
      <c r="ALU85" s="60"/>
      <c r="ALV85" s="1">
        <v>1</v>
      </c>
      <c r="AMD85" s="1">
        <v>1</v>
      </c>
      <c r="AMJ85" s="403"/>
    </row>
    <row r="86" spans="1:1024" s="1" customFormat="1" ht="15" customHeight="1" x14ac:dyDescent="0.25">
      <c r="A86" s="268"/>
      <c r="B86" s="113">
        <v>255</v>
      </c>
      <c r="C86" s="473" t="s">
        <v>810</v>
      </c>
      <c r="D86" s="304" t="s">
        <v>926</v>
      </c>
      <c r="E86" s="1">
        <v>2008</v>
      </c>
      <c r="F86" s="1">
        <v>1</v>
      </c>
      <c r="G86" s="1">
        <v>1</v>
      </c>
      <c r="J86" s="1">
        <v>1</v>
      </c>
      <c r="K86" s="1">
        <v>1997</v>
      </c>
      <c r="L86" s="1">
        <v>2001</v>
      </c>
      <c r="M86" s="1">
        <v>1</v>
      </c>
      <c r="AA86" s="1">
        <v>1</v>
      </c>
      <c r="AB86" s="1">
        <v>1</v>
      </c>
      <c r="AC86" s="1">
        <v>1</v>
      </c>
      <c r="AD86" s="1">
        <v>1</v>
      </c>
      <c r="AE86" s="1">
        <v>1</v>
      </c>
      <c r="AW86" s="1">
        <v>1</v>
      </c>
      <c r="AY86" s="1">
        <v>1</v>
      </c>
      <c r="BA86" s="1">
        <v>1</v>
      </c>
      <c r="BB86" s="1">
        <v>13</v>
      </c>
      <c r="BE86" s="1">
        <v>1</v>
      </c>
      <c r="CG86" s="1">
        <v>1</v>
      </c>
      <c r="CH86" s="246"/>
      <c r="CP86" s="1">
        <v>0</v>
      </c>
      <c r="CS86" s="1">
        <v>0</v>
      </c>
      <c r="DO86" s="1">
        <v>0</v>
      </c>
      <c r="DX86" s="1">
        <v>0</v>
      </c>
      <c r="EE86" s="1">
        <v>0</v>
      </c>
      <c r="EH86" s="1">
        <v>0</v>
      </c>
      <c r="FF86" s="116"/>
      <c r="GP86" s="1">
        <v>0</v>
      </c>
      <c r="GY86" s="1">
        <v>0</v>
      </c>
      <c r="HC86" s="1">
        <v>0</v>
      </c>
      <c r="HS86" s="1">
        <v>0</v>
      </c>
      <c r="HX86" s="1">
        <v>0</v>
      </c>
      <c r="ID86" s="1">
        <v>0</v>
      </c>
      <c r="IN86" s="1">
        <v>0</v>
      </c>
      <c r="IW86" s="1">
        <v>0</v>
      </c>
      <c r="IZ86" s="1">
        <v>0</v>
      </c>
      <c r="JJ86" s="1">
        <v>0</v>
      </c>
      <c r="JV86" s="1">
        <v>0</v>
      </c>
      <c r="KB86" s="1">
        <v>0</v>
      </c>
      <c r="LG86" s="1">
        <v>0</v>
      </c>
      <c r="LT86" s="1">
        <v>0</v>
      </c>
      <c r="MA86" s="1">
        <v>0</v>
      </c>
      <c r="MF86" s="1">
        <v>0</v>
      </c>
      <c r="MM86" s="1">
        <v>0</v>
      </c>
      <c r="MS86" s="1">
        <v>0</v>
      </c>
      <c r="MU86" s="115"/>
      <c r="OI86" s="120"/>
      <c r="PD86" s="1">
        <v>0</v>
      </c>
      <c r="QF86" s="1">
        <v>0</v>
      </c>
      <c r="QY86" s="1">
        <v>0</v>
      </c>
      <c r="RK86" s="1">
        <v>0</v>
      </c>
      <c r="SA86" s="1">
        <v>0</v>
      </c>
      <c r="SG86" s="1">
        <v>0</v>
      </c>
      <c r="SO86" s="1">
        <v>0</v>
      </c>
      <c r="TB86" s="1">
        <v>0</v>
      </c>
      <c r="TS86" s="1">
        <v>0</v>
      </c>
      <c r="UD86" s="1">
        <v>0</v>
      </c>
      <c r="UG86" s="1">
        <v>0</v>
      </c>
      <c r="UQ86" s="1">
        <v>0</v>
      </c>
      <c r="VA86" s="1">
        <v>0</v>
      </c>
      <c r="VG86" s="1">
        <v>0</v>
      </c>
      <c r="WY86" s="1">
        <v>0</v>
      </c>
      <c r="XB86" s="1">
        <v>0</v>
      </c>
      <c r="XG86" s="1">
        <v>0</v>
      </c>
      <c r="XI86" s="1">
        <v>1</v>
      </c>
      <c r="XK86" s="108"/>
      <c r="XL86" s="1">
        <v>0</v>
      </c>
      <c r="XM86" s="1">
        <v>0</v>
      </c>
      <c r="XN86" s="1">
        <v>0</v>
      </c>
      <c r="XO86" s="1">
        <v>0</v>
      </c>
      <c r="XP86" s="1">
        <v>0</v>
      </c>
      <c r="XQ86" s="1">
        <v>0</v>
      </c>
      <c r="XR86" s="1">
        <v>0</v>
      </c>
      <c r="XS86" s="1">
        <v>0</v>
      </c>
      <c r="XT86" s="1">
        <v>0</v>
      </c>
      <c r="XU86" s="1">
        <v>0</v>
      </c>
      <c r="XV86" s="1">
        <v>0</v>
      </c>
      <c r="XW86" s="1">
        <v>0</v>
      </c>
      <c r="XX86" s="1">
        <v>0</v>
      </c>
      <c r="XY86" s="1">
        <v>0</v>
      </c>
      <c r="XZ86" s="1">
        <v>0</v>
      </c>
      <c r="YA86" s="1">
        <v>0</v>
      </c>
      <c r="YB86" s="1">
        <v>0</v>
      </c>
      <c r="YC86" s="1">
        <v>1</v>
      </c>
      <c r="YD86" s="132"/>
      <c r="YE86" s="133">
        <v>1</v>
      </c>
      <c r="YF86" s="133">
        <v>70000</v>
      </c>
      <c r="YG86" s="130">
        <v>1</v>
      </c>
      <c r="YH86" s="130">
        <v>70000</v>
      </c>
      <c r="YI86" s="129">
        <v>1</v>
      </c>
      <c r="YJ86" s="128">
        <v>70000</v>
      </c>
      <c r="YK86" s="177"/>
      <c r="YL86">
        <v>1</v>
      </c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>
        <v>0</v>
      </c>
      <c r="ACD86" s="25" t="e">
        <v>#DIV/0!</v>
      </c>
      <c r="ACE86" s="11">
        <v>1</v>
      </c>
      <c r="ACF86" s="11">
        <v>70000</v>
      </c>
      <c r="ACG86" s="1">
        <v>5</v>
      </c>
      <c r="ACH86" s="1">
        <v>1</v>
      </c>
      <c r="ACI86" s="11">
        <v>70000</v>
      </c>
      <c r="ACJ86" s="45">
        <v>1</v>
      </c>
      <c r="ACK86" s="13">
        <v>70000</v>
      </c>
      <c r="ACL86">
        <v>1</v>
      </c>
      <c r="ACM86" s="25">
        <v>70000</v>
      </c>
      <c r="ACN86" s="11">
        <v>70000</v>
      </c>
      <c r="ACO86" s="65"/>
      <c r="ACR86" s="39" t="s">
        <v>407</v>
      </c>
      <c r="ACZ86" s="1" t="s">
        <v>259</v>
      </c>
      <c r="ADD86" s="1" t="s">
        <v>185</v>
      </c>
      <c r="ADU86" s="1">
        <v>2</v>
      </c>
      <c r="ADV86" s="457"/>
      <c r="AEE86" s="1">
        <v>0</v>
      </c>
      <c r="AFN86" s="1">
        <v>1</v>
      </c>
      <c r="AGL86" s="1">
        <v>70000</v>
      </c>
      <c r="AGM86" s="11">
        <v>0</v>
      </c>
      <c r="AHJ86" s="1">
        <v>70000</v>
      </c>
      <c r="AIK86" s="1">
        <v>2</v>
      </c>
      <c r="AIL86" s="1">
        <v>1</v>
      </c>
      <c r="AIY86" s="11"/>
      <c r="AIZ86" s="11"/>
      <c r="AJB86" s="11"/>
      <c r="AJC86" s="1">
        <v>70000</v>
      </c>
      <c r="AJD86" s="1">
        <v>1</v>
      </c>
      <c r="AJE86" s="1">
        <v>1</v>
      </c>
      <c r="AJF86" s="435">
        <v>100</v>
      </c>
      <c r="AJG86" s="45"/>
      <c r="AJH86" s="381">
        <v>70000</v>
      </c>
      <c r="AJI86" s="11">
        <v>70000</v>
      </c>
      <c r="AJJ86" s="60"/>
      <c r="AJK86" s="12"/>
      <c r="AJW86" s="1">
        <v>0</v>
      </c>
      <c r="AJZ86" s="1">
        <v>0</v>
      </c>
      <c r="AKA86" s="60"/>
      <c r="AKB86" s="1" t="s">
        <v>260</v>
      </c>
      <c r="AKC86" s="1" t="s">
        <v>260</v>
      </c>
      <c r="AKD86" s="1" t="s">
        <v>261</v>
      </c>
      <c r="AKE86" s="1" t="s">
        <v>260</v>
      </c>
      <c r="AKF86" s="1" t="s">
        <v>260</v>
      </c>
      <c r="AKG86" s="1" t="s">
        <v>260</v>
      </c>
      <c r="AKH86" s="1" t="s">
        <v>260</v>
      </c>
      <c r="AKI86" s="1" t="s">
        <v>260</v>
      </c>
      <c r="AKJ86" s="1" t="s">
        <v>262</v>
      </c>
      <c r="AKK86" s="1" t="s">
        <v>260</v>
      </c>
      <c r="AKL86" s="1" t="s">
        <v>260</v>
      </c>
      <c r="AKM86" s="1" t="s">
        <v>260</v>
      </c>
      <c r="AKN86" s="1" t="s">
        <v>260</v>
      </c>
      <c r="AKO86" s="1" t="s">
        <v>260</v>
      </c>
      <c r="AKP86" s="1" t="s">
        <v>260</v>
      </c>
      <c r="AKQ86" s="1" t="s">
        <v>260</v>
      </c>
      <c r="AKR86" s="1" t="s">
        <v>263</v>
      </c>
      <c r="AKS86" s="1" t="s">
        <v>260</v>
      </c>
      <c r="AKT86" s="1" t="s">
        <v>260</v>
      </c>
      <c r="AKU86" s="1" t="s">
        <v>260</v>
      </c>
      <c r="AKV86" s="1" t="s">
        <v>260</v>
      </c>
      <c r="AKW86" s="1" t="s">
        <v>260</v>
      </c>
      <c r="AKX86" s="1" t="s">
        <v>260</v>
      </c>
      <c r="AKY86" s="1" t="s">
        <v>260</v>
      </c>
      <c r="AKZ86" s="1" t="s">
        <v>260</v>
      </c>
      <c r="ALA86" s="1" t="s">
        <v>260</v>
      </c>
      <c r="ALB86" s="1" t="s">
        <v>260</v>
      </c>
      <c r="ALC86" s="1" t="s">
        <v>260</v>
      </c>
      <c r="ALD86" s="1" t="s">
        <v>260</v>
      </c>
      <c r="ALE86" s="1" t="s">
        <v>260</v>
      </c>
      <c r="ALF86" s="1" t="s">
        <v>260</v>
      </c>
      <c r="ALG86" s="1" t="s">
        <v>260</v>
      </c>
      <c r="ALH86" s="1" t="s">
        <v>260</v>
      </c>
      <c r="ALI86" s="1" t="s">
        <v>260</v>
      </c>
      <c r="ALJ86" s="1" t="s">
        <v>260</v>
      </c>
      <c r="ALK86" s="1" t="s">
        <v>260</v>
      </c>
      <c r="ALL86" s="1" t="s">
        <v>260</v>
      </c>
      <c r="ALN86" s="11" t="e">
        <v>#DIV/0!</v>
      </c>
      <c r="ALO86" s="28">
        <v>70000</v>
      </c>
      <c r="ALU86" s="60"/>
      <c r="ALV86" s="1">
        <v>1</v>
      </c>
      <c r="AMD86" s="1">
        <v>1</v>
      </c>
      <c r="AMJ86" s="403"/>
    </row>
    <row r="87" spans="1:1024" s="1" customFormat="1" ht="15" customHeight="1" x14ac:dyDescent="0.25">
      <c r="A87" s="268"/>
      <c r="B87" s="113">
        <v>256</v>
      </c>
      <c r="C87" s="473" t="s">
        <v>810</v>
      </c>
      <c r="D87" s="304" t="s">
        <v>927</v>
      </c>
      <c r="E87" s="1">
        <v>2008</v>
      </c>
      <c r="F87" s="1">
        <v>1</v>
      </c>
      <c r="G87" s="1">
        <v>1</v>
      </c>
      <c r="J87" s="1">
        <v>1</v>
      </c>
      <c r="K87" s="1">
        <v>2002</v>
      </c>
      <c r="L87" s="1">
        <v>2002</v>
      </c>
      <c r="M87" s="1">
        <v>1</v>
      </c>
      <c r="AF87" s="1">
        <v>1</v>
      </c>
      <c r="AW87" s="1">
        <v>1</v>
      </c>
      <c r="AY87" s="1">
        <v>1</v>
      </c>
      <c r="BA87" s="1">
        <v>1</v>
      </c>
      <c r="BB87" s="1">
        <v>13</v>
      </c>
      <c r="BE87" s="1">
        <v>1</v>
      </c>
      <c r="CG87" s="1">
        <v>1</v>
      </c>
      <c r="CH87" s="246"/>
      <c r="CP87" s="1">
        <v>0</v>
      </c>
      <c r="CS87" s="1">
        <v>0</v>
      </c>
      <c r="DO87" s="1">
        <v>0</v>
      </c>
      <c r="DX87" s="1">
        <v>0</v>
      </c>
      <c r="EE87" s="1">
        <v>0</v>
      </c>
      <c r="EH87" s="1">
        <v>0</v>
      </c>
      <c r="FF87" s="116"/>
      <c r="GP87" s="1">
        <v>0</v>
      </c>
      <c r="GY87" s="1">
        <v>0</v>
      </c>
      <c r="HC87" s="1">
        <v>0</v>
      </c>
      <c r="HS87" s="1">
        <v>0</v>
      </c>
      <c r="HX87" s="1">
        <v>0</v>
      </c>
      <c r="ID87" s="1">
        <v>0</v>
      </c>
      <c r="IN87" s="1">
        <v>0</v>
      </c>
      <c r="IW87" s="1">
        <v>0</v>
      </c>
      <c r="IZ87" s="1">
        <v>0</v>
      </c>
      <c r="JJ87" s="1">
        <v>0</v>
      </c>
      <c r="JV87" s="1">
        <v>0</v>
      </c>
      <c r="KB87" s="1">
        <v>0</v>
      </c>
      <c r="LG87" s="1">
        <v>0</v>
      </c>
      <c r="LT87" s="1">
        <v>0</v>
      </c>
      <c r="MA87" s="1">
        <v>0</v>
      </c>
      <c r="MF87" s="1">
        <v>0</v>
      </c>
      <c r="MM87" s="1">
        <v>0</v>
      </c>
      <c r="MS87" s="1">
        <v>0</v>
      </c>
      <c r="MU87" s="115"/>
      <c r="OI87" s="120"/>
      <c r="PD87" s="1">
        <v>0</v>
      </c>
      <c r="QF87" s="1">
        <v>0</v>
      </c>
      <c r="QY87" s="1">
        <v>0</v>
      </c>
      <c r="RK87" s="1">
        <v>0</v>
      </c>
      <c r="SA87" s="1">
        <v>0</v>
      </c>
      <c r="SG87" s="1">
        <v>0</v>
      </c>
      <c r="SO87" s="1">
        <v>0</v>
      </c>
      <c r="TB87" s="1">
        <v>0</v>
      </c>
      <c r="TS87" s="1">
        <v>0</v>
      </c>
      <c r="UD87" s="1">
        <v>0</v>
      </c>
      <c r="UG87" s="1">
        <v>0</v>
      </c>
      <c r="UQ87" s="1">
        <v>0</v>
      </c>
      <c r="VA87" s="1">
        <v>0</v>
      </c>
      <c r="VG87" s="1">
        <v>0</v>
      </c>
      <c r="WY87" s="1">
        <v>0</v>
      </c>
      <c r="XB87" s="1">
        <v>0</v>
      </c>
      <c r="XG87" s="1">
        <v>0</v>
      </c>
      <c r="XK87" s="108"/>
      <c r="XL87" s="1">
        <v>0</v>
      </c>
      <c r="XM87" s="1">
        <v>0</v>
      </c>
      <c r="XN87" s="1">
        <v>0</v>
      </c>
      <c r="XO87" s="1">
        <v>0</v>
      </c>
      <c r="XP87" s="1">
        <v>0</v>
      </c>
      <c r="XQ87" s="1">
        <v>0</v>
      </c>
      <c r="XR87" s="1">
        <v>0</v>
      </c>
      <c r="XS87" s="1">
        <v>0</v>
      </c>
      <c r="XT87" s="1">
        <v>0</v>
      </c>
      <c r="XU87" s="1">
        <v>0</v>
      </c>
      <c r="XV87" s="1">
        <v>0</v>
      </c>
      <c r="XW87" s="1">
        <v>0</v>
      </c>
      <c r="XX87" s="1">
        <v>0</v>
      </c>
      <c r="XY87" s="1">
        <v>0</v>
      </c>
      <c r="XZ87" s="1">
        <v>0</v>
      </c>
      <c r="YA87" s="1">
        <v>0</v>
      </c>
      <c r="YB87" s="1">
        <v>0</v>
      </c>
      <c r="YC87" s="1">
        <v>0</v>
      </c>
      <c r="YD87" s="132"/>
      <c r="YE87" s="133"/>
      <c r="YF87" s="133" t="e">
        <v>#DIV/0!</v>
      </c>
      <c r="YG87" s="130"/>
      <c r="YH87" s="130" t="e">
        <v>#DIV/0!</v>
      </c>
      <c r="YI87" s="129"/>
      <c r="YJ87" s="128" t="e">
        <v>#DIV/0!</v>
      </c>
      <c r="YK87" s="177"/>
      <c r="YL87">
        <v>1</v>
      </c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>
        <v>0</v>
      </c>
      <c r="ACD87" s="25" t="e">
        <v>#DIV/0!</v>
      </c>
      <c r="ACE87" s="11">
        <v>0</v>
      </c>
      <c r="ACF87" s="11" t="e">
        <v>#DIV/0!</v>
      </c>
      <c r="ACG87" s="1">
        <v>5</v>
      </c>
      <c r="ACH87" s="1">
        <v>1</v>
      </c>
      <c r="ACI87" s="11">
        <v>37000</v>
      </c>
      <c r="ACJ87" s="45">
        <v>1</v>
      </c>
      <c r="ACK87" s="13">
        <v>37000</v>
      </c>
      <c r="ACL87">
        <v>1</v>
      </c>
      <c r="ACM87" s="25">
        <v>37000</v>
      </c>
      <c r="ACN87" s="11">
        <v>37000</v>
      </c>
      <c r="ACO87" s="65"/>
      <c r="ACR87" s="1" t="s">
        <v>258</v>
      </c>
      <c r="ACZ87" s="1" t="s">
        <v>259</v>
      </c>
      <c r="ADD87" s="1" t="s">
        <v>185</v>
      </c>
      <c r="ADU87" s="1">
        <v>2</v>
      </c>
      <c r="ADV87" s="457"/>
      <c r="AEE87" s="1">
        <v>0</v>
      </c>
      <c r="AFN87" s="1">
        <v>1</v>
      </c>
      <c r="AGL87" s="1">
        <v>37000</v>
      </c>
      <c r="AGM87" s="11">
        <v>0</v>
      </c>
      <c r="AHJ87" s="1">
        <v>37000</v>
      </c>
      <c r="AIK87" s="1">
        <v>1</v>
      </c>
      <c r="AIL87" s="1">
        <v>1</v>
      </c>
      <c r="AIY87" s="11"/>
      <c r="AIZ87" s="11"/>
      <c r="AJB87" s="11"/>
      <c r="AJC87" s="1">
        <v>37000</v>
      </c>
      <c r="AJD87" s="1">
        <v>1</v>
      </c>
      <c r="AJE87" s="1">
        <v>1</v>
      </c>
      <c r="AJF87" s="435">
        <v>100</v>
      </c>
      <c r="AJG87" s="45"/>
      <c r="AJH87" s="381">
        <v>37000</v>
      </c>
      <c r="AJI87" s="11" t="e">
        <v>#DIV/0!</v>
      </c>
      <c r="AJJ87" s="60"/>
      <c r="AJK87" s="12"/>
      <c r="AJW87" s="1">
        <v>0</v>
      </c>
      <c r="AJZ87" s="1">
        <v>0</v>
      </c>
      <c r="AKA87" s="60"/>
      <c r="AKB87" s="1" t="s">
        <v>260</v>
      </c>
      <c r="AKC87" s="1" t="s">
        <v>260</v>
      </c>
      <c r="AKD87" s="1" t="s">
        <v>261</v>
      </c>
      <c r="AKE87" s="1" t="s">
        <v>260</v>
      </c>
      <c r="AKF87" s="1" t="s">
        <v>260</v>
      </c>
      <c r="AKG87" s="1" t="s">
        <v>260</v>
      </c>
      <c r="AKH87" s="1" t="s">
        <v>260</v>
      </c>
      <c r="AKI87" s="1" t="s">
        <v>260</v>
      </c>
      <c r="AKJ87" s="1" t="s">
        <v>262</v>
      </c>
      <c r="AKK87" s="1" t="s">
        <v>260</v>
      </c>
      <c r="AKL87" s="1" t="s">
        <v>260</v>
      </c>
      <c r="AKM87" s="1" t="s">
        <v>260</v>
      </c>
      <c r="AKN87" s="1" t="s">
        <v>260</v>
      </c>
      <c r="AKO87" s="1" t="s">
        <v>260</v>
      </c>
      <c r="AKP87" s="1" t="s">
        <v>260</v>
      </c>
      <c r="AKQ87" s="1" t="s">
        <v>260</v>
      </c>
      <c r="AKR87" s="1" t="s">
        <v>263</v>
      </c>
      <c r="AKS87" s="1" t="s">
        <v>260</v>
      </c>
      <c r="AKT87" s="1" t="s">
        <v>260</v>
      </c>
      <c r="AKU87" s="1" t="s">
        <v>260</v>
      </c>
      <c r="AKV87" s="1" t="s">
        <v>260</v>
      </c>
      <c r="AKW87" s="1" t="s">
        <v>260</v>
      </c>
      <c r="AKX87" s="1" t="s">
        <v>260</v>
      </c>
      <c r="AKY87" s="1" t="s">
        <v>260</v>
      </c>
      <c r="AKZ87" s="1" t="s">
        <v>260</v>
      </c>
      <c r="ALA87" s="1" t="s">
        <v>260</v>
      </c>
      <c r="ALB87" s="1" t="s">
        <v>260</v>
      </c>
      <c r="ALC87" s="1" t="s">
        <v>260</v>
      </c>
      <c r="ALD87" s="1" t="s">
        <v>260</v>
      </c>
      <c r="ALE87" s="1" t="s">
        <v>260</v>
      </c>
      <c r="ALF87" s="1" t="s">
        <v>260</v>
      </c>
      <c r="ALG87" s="1" t="s">
        <v>260</v>
      </c>
      <c r="ALH87" s="1" t="s">
        <v>260</v>
      </c>
      <c r="ALI87" s="1" t="s">
        <v>260</v>
      </c>
      <c r="ALJ87" s="1" t="s">
        <v>260</v>
      </c>
      <c r="ALK87" s="1" t="s">
        <v>260</v>
      </c>
      <c r="ALL87" s="1" t="s">
        <v>260</v>
      </c>
      <c r="ALN87" s="11" t="e">
        <v>#DIV/0!</v>
      </c>
      <c r="ALO87" s="28">
        <v>37000</v>
      </c>
      <c r="ALU87" s="60"/>
      <c r="ALV87" s="1">
        <v>1</v>
      </c>
      <c r="AMD87" s="1">
        <v>1</v>
      </c>
      <c r="AMJ87" s="403"/>
    </row>
    <row r="88" spans="1:1024" s="1" customFormat="1" ht="15" customHeight="1" x14ac:dyDescent="0.25">
      <c r="A88" s="268"/>
      <c r="B88" s="113">
        <v>257</v>
      </c>
      <c r="C88" s="473" t="s">
        <v>810</v>
      </c>
      <c r="D88" s="304" t="s">
        <v>928</v>
      </c>
      <c r="E88" s="1">
        <v>2008</v>
      </c>
      <c r="F88" s="1">
        <v>1</v>
      </c>
      <c r="G88" s="1">
        <v>1</v>
      </c>
      <c r="J88" s="1">
        <v>1</v>
      </c>
      <c r="K88" s="1">
        <v>1997</v>
      </c>
      <c r="L88" s="1">
        <v>2000</v>
      </c>
      <c r="M88" s="1">
        <v>1</v>
      </c>
      <c r="AA88" s="1">
        <v>1</v>
      </c>
      <c r="AB88" s="1">
        <v>1</v>
      </c>
      <c r="AC88" s="1">
        <v>1</v>
      </c>
      <c r="AD88" s="1">
        <v>1</v>
      </c>
      <c r="AW88" s="1">
        <v>1</v>
      </c>
      <c r="AY88" s="1">
        <v>1</v>
      </c>
      <c r="BA88" s="1">
        <v>1</v>
      </c>
      <c r="BB88" s="1">
        <v>13</v>
      </c>
      <c r="BE88" s="1">
        <v>1</v>
      </c>
      <c r="CF88" s="1">
        <v>1</v>
      </c>
      <c r="CG88" s="1">
        <v>1</v>
      </c>
      <c r="CH88" s="246"/>
      <c r="CP88" s="1">
        <v>0</v>
      </c>
      <c r="CS88" s="1">
        <v>0</v>
      </c>
      <c r="DO88" s="1">
        <v>0</v>
      </c>
      <c r="DX88" s="1">
        <v>0</v>
      </c>
      <c r="EE88" s="1">
        <v>0</v>
      </c>
      <c r="EH88" s="1">
        <v>0</v>
      </c>
      <c r="FF88" s="116"/>
      <c r="GP88" s="1">
        <v>0</v>
      </c>
      <c r="GY88" s="1">
        <v>0</v>
      </c>
      <c r="HC88" s="1">
        <v>0</v>
      </c>
      <c r="HS88" s="1">
        <v>0</v>
      </c>
      <c r="HX88" s="1">
        <v>0</v>
      </c>
      <c r="ID88" s="1">
        <v>0</v>
      </c>
      <c r="IN88" s="1">
        <v>0</v>
      </c>
      <c r="IW88" s="1">
        <v>0</v>
      </c>
      <c r="IZ88" s="1">
        <v>0</v>
      </c>
      <c r="JJ88" s="1">
        <v>0</v>
      </c>
      <c r="JV88" s="1">
        <v>0</v>
      </c>
      <c r="KB88" s="1">
        <v>0</v>
      </c>
      <c r="LG88" s="1">
        <v>0</v>
      </c>
      <c r="LT88" s="1">
        <v>0</v>
      </c>
      <c r="MA88" s="1">
        <v>0</v>
      </c>
      <c r="MF88" s="1">
        <v>0</v>
      </c>
      <c r="MM88" s="1">
        <v>0</v>
      </c>
      <c r="MS88" s="1">
        <v>0</v>
      </c>
      <c r="MU88" s="115"/>
      <c r="OI88" s="120"/>
      <c r="PD88" s="1">
        <v>0</v>
      </c>
      <c r="QF88" s="1">
        <v>0</v>
      </c>
      <c r="QY88" s="1">
        <v>0</v>
      </c>
      <c r="RK88" s="1">
        <v>0</v>
      </c>
      <c r="SA88" s="1">
        <v>0</v>
      </c>
      <c r="SG88" s="1">
        <v>0</v>
      </c>
      <c r="SO88" s="1">
        <v>0</v>
      </c>
      <c r="TB88" s="1">
        <v>0</v>
      </c>
      <c r="TS88" s="1">
        <v>0</v>
      </c>
      <c r="UD88" s="1">
        <v>0</v>
      </c>
      <c r="UG88" s="1">
        <v>0</v>
      </c>
      <c r="UQ88" s="1">
        <v>0</v>
      </c>
      <c r="VA88" s="1">
        <v>0</v>
      </c>
      <c r="VG88" s="1">
        <v>0</v>
      </c>
      <c r="WY88" s="1">
        <v>0</v>
      </c>
      <c r="XB88" s="1">
        <v>0</v>
      </c>
      <c r="XG88" s="1">
        <v>0</v>
      </c>
      <c r="XK88" s="108"/>
      <c r="XL88" s="1">
        <v>0</v>
      </c>
      <c r="XM88" s="1">
        <v>0</v>
      </c>
      <c r="XN88" s="1">
        <v>0</v>
      </c>
      <c r="XO88" s="1">
        <v>0</v>
      </c>
      <c r="XP88" s="1">
        <v>0</v>
      </c>
      <c r="XQ88" s="1">
        <v>0</v>
      </c>
      <c r="XR88" s="1">
        <v>0</v>
      </c>
      <c r="XS88" s="1">
        <v>0</v>
      </c>
      <c r="XT88" s="1">
        <v>0</v>
      </c>
      <c r="XU88" s="1">
        <v>0</v>
      </c>
      <c r="XV88" s="1">
        <v>0</v>
      </c>
      <c r="XW88" s="1">
        <v>0</v>
      </c>
      <c r="XX88" s="1">
        <v>0</v>
      </c>
      <c r="XY88" s="1">
        <v>0</v>
      </c>
      <c r="XZ88" s="1">
        <v>0</v>
      </c>
      <c r="YA88" s="1">
        <v>0</v>
      </c>
      <c r="YB88" s="1">
        <v>0</v>
      </c>
      <c r="YC88" s="1">
        <v>0</v>
      </c>
      <c r="YD88" s="132"/>
      <c r="YE88" s="133"/>
      <c r="YF88" s="133" t="e">
        <v>#DIV/0!</v>
      </c>
      <c r="YG88" s="130"/>
      <c r="YH88" s="130" t="e">
        <v>#DIV/0!</v>
      </c>
      <c r="YI88" s="129"/>
      <c r="YJ88" s="128" t="e">
        <v>#DIV/0!</v>
      </c>
      <c r="YK88" s="177"/>
      <c r="YL88">
        <v>1</v>
      </c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>
        <v>0</v>
      </c>
      <c r="ACD88" s="25" t="e">
        <v>#DIV/0!</v>
      </c>
      <c r="ACE88" s="11">
        <v>0</v>
      </c>
      <c r="ACF88" s="11" t="e">
        <v>#DIV/0!</v>
      </c>
      <c r="ACG88" s="1">
        <v>5</v>
      </c>
      <c r="ACH88" s="1">
        <v>1</v>
      </c>
      <c r="ACI88" s="11">
        <v>22000</v>
      </c>
      <c r="ACJ88" s="45">
        <v>1</v>
      </c>
      <c r="ACK88" s="13">
        <v>22000</v>
      </c>
      <c r="ACL88">
        <v>1</v>
      </c>
      <c r="ACM88" s="25">
        <v>22000</v>
      </c>
      <c r="ACN88" s="11">
        <v>22000</v>
      </c>
      <c r="ACO88" s="65"/>
      <c r="ACR88" s="39" t="s">
        <v>407</v>
      </c>
      <c r="ACZ88" s="1" t="s">
        <v>259</v>
      </c>
      <c r="ADD88" s="1" t="s">
        <v>185</v>
      </c>
      <c r="ADU88" s="1">
        <v>2</v>
      </c>
      <c r="ADV88" s="457"/>
      <c r="AEE88" s="1">
        <v>0</v>
      </c>
      <c r="AFN88" s="1">
        <v>1</v>
      </c>
      <c r="AGL88" s="1">
        <v>22000</v>
      </c>
      <c r="AGM88" s="11">
        <v>0</v>
      </c>
      <c r="AHJ88" s="1">
        <v>22000</v>
      </c>
      <c r="AIK88" s="1">
        <v>1</v>
      </c>
      <c r="AIL88" s="1">
        <v>1</v>
      </c>
      <c r="AIY88" s="11"/>
      <c r="AIZ88" s="11"/>
      <c r="AJB88" s="11"/>
      <c r="AJC88" s="1">
        <v>22000</v>
      </c>
      <c r="AJD88" s="1">
        <v>1</v>
      </c>
      <c r="AJE88" s="1">
        <v>1</v>
      </c>
      <c r="AJF88" s="435">
        <v>100</v>
      </c>
      <c r="AJG88" s="45"/>
      <c r="AJH88" s="381">
        <v>22000</v>
      </c>
      <c r="AJI88" s="11" t="e">
        <v>#DIV/0!</v>
      </c>
      <c r="AJJ88" s="60"/>
      <c r="AJK88" s="12"/>
      <c r="AJW88" s="1">
        <v>0</v>
      </c>
      <c r="AJZ88" s="1">
        <v>0</v>
      </c>
      <c r="AKA88" s="60"/>
      <c r="AKB88" s="1" t="s">
        <v>260</v>
      </c>
      <c r="AKC88" s="1" t="s">
        <v>260</v>
      </c>
      <c r="AKD88" s="1" t="s">
        <v>261</v>
      </c>
      <c r="AKE88" s="1" t="s">
        <v>260</v>
      </c>
      <c r="AKF88" s="1" t="s">
        <v>260</v>
      </c>
      <c r="AKG88" s="1" t="s">
        <v>260</v>
      </c>
      <c r="AKH88" s="1" t="s">
        <v>260</v>
      </c>
      <c r="AKI88" s="1" t="s">
        <v>260</v>
      </c>
      <c r="AKJ88" s="1" t="s">
        <v>262</v>
      </c>
      <c r="AKK88" s="1" t="s">
        <v>260</v>
      </c>
      <c r="AKL88" s="1" t="s">
        <v>260</v>
      </c>
      <c r="AKM88" s="1" t="s">
        <v>260</v>
      </c>
      <c r="AKN88" s="1" t="s">
        <v>260</v>
      </c>
      <c r="AKO88" s="1" t="s">
        <v>260</v>
      </c>
      <c r="AKP88" s="1" t="s">
        <v>260</v>
      </c>
      <c r="AKQ88" s="1" t="s">
        <v>260</v>
      </c>
      <c r="AKR88" s="1" t="s">
        <v>263</v>
      </c>
      <c r="AKS88" s="1" t="s">
        <v>260</v>
      </c>
      <c r="AKT88" s="1" t="s">
        <v>260</v>
      </c>
      <c r="AKU88" s="1" t="s">
        <v>260</v>
      </c>
      <c r="AKV88" s="1" t="s">
        <v>260</v>
      </c>
      <c r="AKW88" s="1" t="s">
        <v>260</v>
      </c>
      <c r="AKX88" s="1" t="s">
        <v>260</v>
      </c>
      <c r="AKY88" s="1" t="s">
        <v>260</v>
      </c>
      <c r="AKZ88" s="1" t="s">
        <v>260</v>
      </c>
      <c r="ALA88" s="1" t="s">
        <v>260</v>
      </c>
      <c r="ALB88" s="1" t="s">
        <v>260</v>
      </c>
      <c r="ALC88" s="1" t="s">
        <v>260</v>
      </c>
      <c r="ALD88" s="1" t="s">
        <v>260</v>
      </c>
      <c r="ALE88" s="1" t="s">
        <v>260</v>
      </c>
      <c r="ALF88" s="1" t="s">
        <v>260</v>
      </c>
      <c r="ALG88" s="1" t="s">
        <v>260</v>
      </c>
      <c r="ALH88" s="1" t="s">
        <v>260</v>
      </c>
      <c r="ALI88" s="1" t="s">
        <v>260</v>
      </c>
      <c r="ALJ88" s="1" t="s">
        <v>260</v>
      </c>
      <c r="ALK88" s="1" t="s">
        <v>260</v>
      </c>
      <c r="ALL88" s="1" t="s">
        <v>260</v>
      </c>
      <c r="ALN88" s="11" t="e">
        <v>#DIV/0!</v>
      </c>
      <c r="ALO88" s="28">
        <v>22000</v>
      </c>
      <c r="ALU88" s="60"/>
      <c r="ALV88" s="1">
        <v>1</v>
      </c>
      <c r="AMD88" s="1">
        <v>1</v>
      </c>
      <c r="AMJ88" s="403"/>
    </row>
    <row r="89" spans="1:1024" s="1" customFormat="1" ht="15" customHeight="1" x14ac:dyDescent="0.25">
      <c r="A89" s="268"/>
      <c r="B89" s="113">
        <v>258</v>
      </c>
      <c r="C89" s="473" t="s">
        <v>810</v>
      </c>
      <c r="D89" s="304" t="s">
        <v>929</v>
      </c>
      <c r="E89" s="1">
        <v>2008</v>
      </c>
      <c r="F89" s="1">
        <v>1</v>
      </c>
      <c r="G89" s="1">
        <v>1</v>
      </c>
      <c r="J89" s="1">
        <v>1</v>
      </c>
      <c r="K89" s="1">
        <v>1997</v>
      </c>
      <c r="L89" s="1">
        <v>2001</v>
      </c>
      <c r="M89" s="1">
        <v>1</v>
      </c>
      <c r="AA89" s="1">
        <v>1</v>
      </c>
      <c r="AB89" s="1">
        <v>1</v>
      </c>
      <c r="AC89" s="1">
        <v>1</v>
      </c>
      <c r="AD89" s="1">
        <v>1</v>
      </c>
      <c r="AE89" s="1">
        <v>1</v>
      </c>
      <c r="AW89" s="1">
        <v>1</v>
      </c>
      <c r="AY89" s="1">
        <v>1</v>
      </c>
      <c r="BA89" s="1">
        <v>1</v>
      </c>
      <c r="BB89" s="1">
        <v>13</v>
      </c>
      <c r="BE89" s="1">
        <v>1</v>
      </c>
      <c r="CF89" s="1">
        <v>1</v>
      </c>
      <c r="CG89" s="1">
        <v>1</v>
      </c>
      <c r="CH89" s="246"/>
      <c r="CP89" s="1">
        <v>0</v>
      </c>
      <c r="CS89" s="1">
        <v>0</v>
      </c>
      <c r="DO89" s="1">
        <v>0</v>
      </c>
      <c r="DX89" s="1">
        <v>0</v>
      </c>
      <c r="EE89" s="1">
        <v>0</v>
      </c>
      <c r="EH89" s="1">
        <v>0</v>
      </c>
      <c r="FF89" s="116"/>
      <c r="GP89" s="1">
        <v>0</v>
      </c>
      <c r="GY89" s="1">
        <v>0</v>
      </c>
      <c r="HC89" s="1">
        <v>0</v>
      </c>
      <c r="HS89" s="1">
        <v>0</v>
      </c>
      <c r="HX89" s="1">
        <v>0</v>
      </c>
      <c r="ID89" s="1">
        <v>0</v>
      </c>
      <c r="IN89" s="1">
        <v>0</v>
      </c>
      <c r="IW89" s="1">
        <v>0</v>
      </c>
      <c r="IZ89" s="1">
        <v>0</v>
      </c>
      <c r="JJ89" s="1">
        <v>0</v>
      </c>
      <c r="JV89" s="1">
        <v>0</v>
      </c>
      <c r="KB89" s="1">
        <v>0</v>
      </c>
      <c r="LG89" s="1">
        <v>0</v>
      </c>
      <c r="LT89" s="1">
        <v>0</v>
      </c>
      <c r="MA89" s="1">
        <v>0</v>
      </c>
      <c r="MF89" s="1">
        <v>0</v>
      </c>
      <c r="MM89" s="1">
        <v>0</v>
      </c>
      <c r="MS89" s="1">
        <v>0</v>
      </c>
      <c r="MU89" s="115"/>
      <c r="OI89" s="120"/>
      <c r="PD89" s="1">
        <v>0</v>
      </c>
      <c r="QF89" s="1">
        <v>0</v>
      </c>
      <c r="QY89" s="1">
        <v>0</v>
      </c>
      <c r="RK89" s="1">
        <v>0</v>
      </c>
      <c r="SA89" s="1">
        <v>0</v>
      </c>
      <c r="SG89" s="1">
        <v>0</v>
      </c>
      <c r="SO89" s="1">
        <v>0</v>
      </c>
      <c r="TB89" s="1">
        <v>0</v>
      </c>
      <c r="TS89" s="1">
        <v>0</v>
      </c>
      <c r="UD89" s="1">
        <v>0</v>
      </c>
      <c r="UG89" s="1">
        <v>0</v>
      </c>
      <c r="UQ89" s="1">
        <v>0</v>
      </c>
      <c r="VA89" s="1">
        <v>0</v>
      </c>
      <c r="VG89" s="1">
        <v>0</v>
      </c>
      <c r="WY89" s="1">
        <v>0</v>
      </c>
      <c r="XB89" s="1">
        <v>0</v>
      </c>
      <c r="XG89" s="1">
        <v>0</v>
      </c>
      <c r="XK89" s="108"/>
      <c r="XL89" s="1">
        <v>0</v>
      </c>
      <c r="XM89" s="1">
        <v>0</v>
      </c>
      <c r="XN89" s="1">
        <v>0</v>
      </c>
      <c r="XO89" s="1">
        <v>0</v>
      </c>
      <c r="XP89" s="1">
        <v>0</v>
      </c>
      <c r="XQ89" s="1">
        <v>0</v>
      </c>
      <c r="XR89" s="1">
        <v>0</v>
      </c>
      <c r="XS89" s="1">
        <v>0</v>
      </c>
      <c r="XT89" s="1">
        <v>0</v>
      </c>
      <c r="XU89" s="1">
        <v>0</v>
      </c>
      <c r="XV89" s="1">
        <v>0</v>
      </c>
      <c r="XW89" s="1">
        <v>0</v>
      </c>
      <c r="XX89" s="1">
        <v>0</v>
      </c>
      <c r="XY89" s="1">
        <v>0</v>
      </c>
      <c r="XZ89" s="1">
        <v>0</v>
      </c>
      <c r="YA89" s="1">
        <v>0</v>
      </c>
      <c r="YB89" s="1">
        <v>0</v>
      </c>
      <c r="YC89" s="1">
        <v>0</v>
      </c>
      <c r="YD89" s="132"/>
      <c r="YE89" s="133"/>
      <c r="YF89" s="133" t="e">
        <v>#DIV/0!</v>
      </c>
      <c r="YG89" s="130"/>
      <c r="YH89" s="130" t="e">
        <v>#DIV/0!</v>
      </c>
      <c r="YI89" s="129"/>
      <c r="YJ89" s="128" t="e">
        <v>#DIV/0!</v>
      </c>
      <c r="YK89" s="177"/>
      <c r="YL89">
        <v>1</v>
      </c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>
        <v>0</v>
      </c>
      <c r="ACD89" s="25" t="e">
        <v>#DIV/0!</v>
      </c>
      <c r="ACE89" s="11">
        <v>0</v>
      </c>
      <c r="ACF89" s="11" t="e">
        <v>#DIV/0!</v>
      </c>
      <c r="ACG89" s="1">
        <v>5</v>
      </c>
      <c r="ACH89" s="1">
        <v>1</v>
      </c>
      <c r="ACI89" s="11">
        <v>34000</v>
      </c>
      <c r="ACJ89" s="45">
        <v>1</v>
      </c>
      <c r="ACK89" s="13">
        <v>34000</v>
      </c>
      <c r="ACL89">
        <v>1</v>
      </c>
      <c r="ACM89" s="25">
        <v>34000</v>
      </c>
      <c r="ACN89" s="11">
        <v>34000</v>
      </c>
      <c r="ACO89" s="65"/>
      <c r="ACR89" s="39" t="s">
        <v>407</v>
      </c>
      <c r="ACZ89" s="1" t="s">
        <v>259</v>
      </c>
      <c r="ADD89" s="1" t="s">
        <v>185</v>
      </c>
      <c r="ADU89" s="1">
        <v>2</v>
      </c>
      <c r="ADV89" s="457"/>
      <c r="AEE89" s="1">
        <v>0</v>
      </c>
      <c r="AFN89" s="1">
        <v>1</v>
      </c>
      <c r="AGL89" s="1">
        <v>34000</v>
      </c>
      <c r="AGM89" s="11">
        <v>0</v>
      </c>
      <c r="AHJ89" s="1">
        <v>34000</v>
      </c>
      <c r="AIK89" s="1">
        <v>1</v>
      </c>
      <c r="AIL89" s="1">
        <v>1</v>
      </c>
      <c r="AIY89" s="11"/>
      <c r="AIZ89" s="11"/>
      <c r="AJB89" s="11"/>
      <c r="AJC89" s="1">
        <v>34000</v>
      </c>
      <c r="AJD89" s="1">
        <v>1</v>
      </c>
      <c r="AJE89" s="1">
        <v>1</v>
      </c>
      <c r="AJF89" s="435">
        <v>100</v>
      </c>
      <c r="AJG89" s="45"/>
      <c r="AJH89" s="381">
        <v>34000</v>
      </c>
      <c r="AJI89" s="11" t="e">
        <v>#DIV/0!</v>
      </c>
      <c r="AJJ89" s="60"/>
      <c r="AJK89" s="12"/>
      <c r="AJW89" s="1">
        <v>0</v>
      </c>
      <c r="AJZ89" s="1">
        <v>0</v>
      </c>
      <c r="AKA89" s="60"/>
      <c r="AKB89" s="1" t="s">
        <v>260</v>
      </c>
      <c r="AKC89" s="1" t="s">
        <v>260</v>
      </c>
      <c r="AKD89" s="1" t="s">
        <v>261</v>
      </c>
      <c r="AKE89" s="1" t="s">
        <v>260</v>
      </c>
      <c r="AKF89" s="1" t="s">
        <v>260</v>
      </c>
      <c r="AKG89" s="1" t="s">
        <v>260</v>
      </c>
      <c r="AKH89" s="1" t="s">
        <v>260</v>
      </c>
      <c r="AKI89" s="1" t="s">
        <v>260</v>
      </c>
      <c r="AKJ89" s="1" t="s">
        <v>262</v>
      </c>
      <c r="AKK89" s="1" t="s">
        <v>260</v>
      </c>
      <c r="AKL89" s="1" t="s">
        <v>260</v>
      </c>
      <c r="AKM89" s="1" t="s">
        <v>260</v>
      </c>
      <c r="AKN89" s="1" t="s">
        <v>260</v>
      </c>
      <c r="AKO89" s="1" t="s">
        <v>260</v>
      </c>
      <c r="AKP89" s="1" t="s">
        <v>260</v>
      </c>
      <c r="AKQ89" s="1" t="s">
        <v>260</v>
      </c>
      <c r="AKR89" s="1" t="s">
        <v>263</v>
      </c>
      <c r="AKS89" s="1" t="s">
        <v>260</v>
      </c>
      <c r="AKT89" s="1" t="s">
        <v>260</v>
      </c>
      <c r="AKU89" s="1" t="s">
        <v>260</v>
      </c>
      <c r="AKV89" s="1" t="s">
        <v>260</v>
      </c>
      <c r="AKW89" s="1" t="s">
        <v>260</v>
      </c>
      <c r="AKX89" s="1" t="s">
        <v>260</v>
      </c>
      <c r="AKY89" s="1" t="s">
        <v>260</v>
      </c>
      <c r="AKZ89" s="1" t="s">
        <v>260</v>
      </c>
      <c r="ALA89" s="1" t="s">
        <v>260</v>
      </c>
      <c r="ALB89" s="1" t="s">
        <v>260</v>
      </c>
      <c r="ALC89" s="1" t="s">
        <v>260</v>
      </c>
      <c r="ALD89" s="1" t="s">
        <v>260</v>
      </c>
      <c r="ALE89" s="1" t="s">
        <v>260</v>
      </c>
      <c r="ALF89" s="1" t="s">
        <v>260</v>
      </c>
      <c r="ALG89" s="1" t="s">
        <v>260</v>
      </c>
      <c r="ALH89" s="1" t="s">
        <v>260</v>
      </c>
      <c r="ALI89" s="1" t="s">
        <v>260</v>
      </c>
      <c r="ALJ89" s="1" t="s">
        <v>260</v>
      </c>
      <c r="ALK89" s="1" t="s">
        <v>260</v>
      </c>
      <c r="ALL89" s="1" t="s">
        <v>260</v>
      </c>
      <c r="ALN89" s="11" t="e">
        <v>#DIV/0!</v>
      </c>
      <c r="ALO89" s="28">
        <v>34000</v>
      </c>
      <c r="ALU89" s="60"/>
      <c r="ALV89" s="1">
        <v>1</v>
      </c>
      <c r="AMD89" s="1">
        <v>1</v>
      </c>
      <c r="AMJ89" s="403"/>
    </row>
    <row r="90" spans="1:1024" s="1" customFormat="1" ht="15" customHeight="1" x14ac:dyDescent="0.25">
      <c r="A90" s="268"/>
      <c r="B90" s="113">
        <v>259</v>
      </c>
      <c r="C90" s="473" t="s">
        <v>810</v>
      </c>
      <c r="D90" s="304" t="s">
        <v>930</v>
      </c>
      <c r="E90" s="1">
        <v>2008</v>
      </c>
      <c r="F90" s="1">
        <v>1</v>
      </c>
      <c r="G90" s="1">
        <v>1</v>
      </c>
      <c r="H90" s="1">
        <v>1</v>
      </c>
      <c r="I90" s="1">
        <v>1</v>
      </c>
      <c r="J90" s="1">
        <v>2</v>
      </c>
      <c r="K90" s="1">
        <v>1999</v>
      </c>
      <c r="L90" s="1">
        <v>2001</v>
      </c>
      <c r="M90" s="1">
        <v>1</v>
      </c>
      <c r="AC90" s="1">
        <v>1</v>
      </c>
      <c r="AD90" s="1">
        <v>1</v>
      </c>
      <c r="AE90" s="1">
        <v>1</v>
      </c>
      <c r="AW90" s="1">
        <v>1</v>
      </c>
      <c r="AY90" s="1">
        <v>1</v>
      </c>
      <c r="BA90" s="1">
        <v>1</v>
      </c>
      <c r="BB90" s="1">
        <v>13</v>
      </c>
      <c r="BE90" s="1">
        <v>1</v>
      </c>
      <c r="CF90" s="1">
        <v>1</v>
      </c>
      <c r="CG90" s="1">
        <v>1</v>
      </c>
      <c r="CH90" s="246"/>
      <c r="CP90" s="1">
        <v>0</v>
      </c>
      <c r="CS90" s="1">
        <v>0</v>
      </c>
      <c r="DO90" s="1">
        <v>0</v>
      </c>
      <c r="DX90" s="1">
        <v>0</v>
      </c>
      <c r="EE90" s="1">
        <v>0</v>
      </c>
      <c r="EH90" s="1">
        <v>0</v>
      </c>
      <c r="FF90" s="116"/>
      <c r="GP90" s="1">
        <v>0</v>
      </c>
      <c r="GY90" s="1">
        <v>0</v>
      </c>
      <c r="HC90" s="1">
        <v>0</v>
      </c>
      <c r="HS90" s="1">
        <v>0</v>
      </c>
      <c r="HX90" s="1">
        <v>0</v>
      </c>
      <c r="ID90" s="1">
        <v>0</v>
      </c>
      <c r="IN90" s="1">
        <v>0</v>
      </c>
      <c r="IW90" s="1">
        <v>0</v>
      </c>
      <c r="IZ90" s="1">
        <v>0</v>
      </c>
      <c r="JJ90" s="1">
        <v>0</v>
      </c>
      <c r="JV90" s="1">
        <v>0</v>
      </c>
      <c r="KB90" s="1">
        <v>0</v>
      </c>
      <c r="LG90" s="1">
        <v>0</v>
      </c>
      <c r="LT90" s="1">
        <v>0</v>
      </c>
      <c r="MA90" s="1">
        <v>0</v>
      </c>
      <c r="MF90" s="1">
        <v>0</v>
      </c>
      <c r="MM90" s="1">
        <v>0</v>
      </c>
      <c r="MS90" s="1">
        <v>0</v>
      </c>
      <c r="MU90" s="115"/>
      <c r="OI90" s="120"/>
      <c r="PD90" s="1">
        <v>0</v>
      </c>
      <c r="QF90" s="1">
        <v>0</v>
      </c>
      <c r="QY90" s="1">
        <v>0</v>
      </c>
      <c r="RK90" s="1">
        <v>0</v>
      </c>
      <c r="SA90" s="1">
        <v>0</v>
      </c>
      <c r="SG90" s="1">
        <v>0</v>
      </c>
      <c r="SO90" s="1">
        <v>0</v>
      </c>
      <c r="TB90" s="1">
        <v>0</v>
      </c>
      <c r="TS90" s="1">
        <v>0</v>
      </c>
      <c r="UD90" s="1">
        <v>0</v>
      </c>
      <c r="UG90" s="1">
        <v>0</v>
      </c>
      <c r="UQ90" s="1">
        <v>0</v>
      </c>
      <c r="VA90" s="1">
        <v>0</v>
      </c>
      <c r="VG90" s="1">
        <v>0</v>
      </c>
      <c r="WY90" s="1">
        <v>0</v>
      </c>
      <c r="XB90" s="1">
        <v>0</v>
      </c>
      <c r="XG90" s="1">
        <v>0</v>
      </c>
      <c r="XK90" s="108"/>
      <c r="XL90" s="1">
        <v>0</v>
      </c>
      <c r="XM90" s="1">
        <v>0</v>
      </c>
      <c r="XN90" s="1">
        <v>0</v>
      </c>
      <c r="XO90" s="1">
        <v>0</v>
      </c>
      <c r="XP90" s="1">
        <v>0</v>
      </c>
      <c r="XQ90" s="1">
        <v>0</v>
      </c>
      <c r="XR90" s="1">
        <v>0</v>
      </c>
      <c r="XS90" s="1">
        <v>0</v>
      </c>
      <c r="XT90" s="1">
        <v>0</v>
      </c>
      <c r="XU90" s="1">
        <v>0</v>
      </c>
      <c r="XV90" s="1">
        <v>0</v>
      </c>
      <c r="XW90" s="1">
        <v>0</v>
      </c>
      <c r="XX90" s="1">
        <v>0</v>
      </c>
      <c r="XY90" s="1">
        <v>0</v>
      </c>
      <c r="XZ90" s="1">
        <v>0</v>
      </c>
      <c r="YA90" s="1">
        <v>0</v>
      </c>
      <c r="YB90" s="1">
        <v>0</v>
      </c>
      <c r="YC90" s="1">
        <v>0</v>
      </c>
      <c r="YD90" s="132"/>
      <c r="YE90" s="133"/>
      <c r="YF90" s="133" t="e">
        <v>#DIV/0!</v>
      </c>
      <c r="YG90" s="130"/>
      <c r="YH90" s="130" t="e">
        <v>#DIV/0!</v>
      </c>
      <c r="YI90" s="129"/>
      <c r="YJ90" s="128" t="e">
        <v>#DIV/0!</v>
      </c>
      <c r="YK90" s="177"/>
      <c r="YL90">
        <v>1</v>
      </c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>
        <v>0</v>
      </c>
      <c r="ACD90" s="25" t="e">
        <v>#DIV/0!</v>
      </c>
      <c r="ACE90" s="11">
        <v>0</v>
      </c>
      <c r="ACF90" s="11" t="e">
        <v>#DIV/0!</v>
      </c>
      <c r="ACG90" s="1">
        <v>5</v>
      </c>
      <c r="ACH90" s="1">
        <v>1</v>
      </c>
      <c r="ACI90" s="11">
        <v>25000</v>
      </c>
      <c r="ACJ90" s="45">
        <v>1</v>
      </c>
      <c r="ACK90" s="13">
        <v>25000</v>
      </c>
      <c r="ACL90">
        <v>1</v>
      </c>
      <c r="ACM90" s="25">
        <v>25000</v>
      </c>
      <c r="ACN90" s="11">
        <v>25000</v>
      </c>
      <c r="ACO90" s="65"/>
      <c r="ACR90" s="39" t="s">
        <v>407</v>
      </c>
      <c r="ACZ90" s="1" t="s">
        <v>259</v>
      </c>
      <c r="ADD90" s="1" t="s">
        <v>185</v>
      </c>
      <c r="ADU90" s="1">
        <v>2</v>
      </c>
      <c r="ADV90" s="457"/>
      <c r="AEE90" s="1">
        <v>0</v>
      </c>
      <c r="AFN90" s="1">
        <v>1</v>
      </c>
      <c r="AGL90" s="1">
        <v>25000</v>
      </c>
      <c r="AGM90" s="11">
        <v>0</v>
      </c>
      <c r="AHJ90" s="1">
        <v>25000</v>
      </c>
      <c r="AIK90" s="1">
        <v>1</v>
      </c>
      <c r="AIL90" s="1">
        <v>1</v>
      </c>
      <c r="AIY90" s="11"/>
      <c r="AIZ90" s="11"/>
      <c r="AJB90" s="11"/>
      <c r="AJC90" s="1">
        <v>25000</v>
      </c>
      <c r="AJD90" s="1">
        <v>1</v>
      </c>
      <c r="AJE90" s="1">
        <v>1</v>
      </c>
      <c r="AJF90" s="435">
        <v>100</v>
      </c>
      <c r="AJG90" s="45"/>
      <c r="AJH90" s="381">
        <v>25000</v>
      </c>
      <c r="AJI90" s="11" t="e">
        <v>#DIV/0!</v>
      </c>
      <c r="AJJ90" s="60"/>
      <c r="AJK90" s="12"/>
      <c r="AJW90" s="1">
        <v>0</v>
      </c>
      <c r="AJZ90" s="1">
        <v>0</v>
      </c>
      <c r="AKA90" s="60"/>
      <c r="AKB90" s="1" t="s">
        <v>260</v>
      </c>
      <c r="AKC90" s="1" t="s">
        <v>260</v>
      </c>
      <c r="AKD90" s="1" t="s">
        <v>261</v>
      </c>
      <c r="AKE90" s="1" t="s">
        <v>260</v>
      </c>
      <c r="AKF90" s="1" t="s">
        <v>260</v>
      </c>
      <c r="AKG90" s="1" t="s">
        <v>260</v>
      </c>
      <c r="AKH90" s="1" t="s">
        <v>260</v>
      </c>
      <c r="AKI90" s="1" t="s">
        <v>260</v>
      </c>
      <c r="AKJ90" s="1" t="s">
        <v>262</v>
      </c>
      <c r="AKK90" s="1" t="s">
        <v>260</v>
      </c>
      <c r="AKL90" s="1" t="s">
        <v>260</v>
      </c>
      <c r="AKM90" s="1" t="s">
        <v>260</v>
      </c>
      <c r="AKN90" s="1" t="s">
        <v>260</v>
      </c>
      <c r="AKO90" s="1" t="s">
        <v>260</v>
      </c>
      <c r="AKP90" s="1" t="s">
        <v>260</v>
      </c>
      <c r="AKQ90" s="1" t="s">
        <v>260</v>
      </c>
      <c r="AKR90" s="1" t="s">
        <v>263</v>
      </c>
      <c r="AKS90" s="1" t="s">
        <v>260</v>
      </c>
      <c r="AKT90" s="1" t="s">
        <v>260</v>
      </c>
      <c r="AKU90" s="1" t="s">
        <v>260</v>
      </c>
      <c r="AKV90" s="1" t="s">
        <v>260</v>
      </c>
      <c r="AKW90" s="1" t="s">
        <v>260</v>
      </c>
      <c r="AKX90" s="1" t="s">
        <v>260</v>
      </c>
      <c r="AKY90" s="1" t="s">
        <v>260</v>
      </c>
      <c r="AKZ90" s="1" t="s">
        <v>260</v>
      </c>
      <c r="ALA90" s="1" t="s">
        <v>260</v>
      </c>
      <c r="ALB90" s="1" t="s">
        <v>260</v>
      </c>
      <c r="ALC90" s="1" t="s">
        <v>260</v>
      </c>
      <c r="ALD90" s="1" t="s">
        <v>260</v>
      </c>
      <c r="ALE90" s="1" t="s">
        <v>260</v>
      </c>
      <c r="ALF90" s="1" t="s">
        <v>260</v>
      </c>
      <c r="ALG90" s="1" t="s">
        <v>260</v>
      </c>
      <c r="ALH90" s="1" t="s">
        <v>260</v>
      </c>
      <c r="ALI90" s="1" t="s">
        <v>260</v>
      </c>
      <c r="ALJ90" s="1" t="s">
        <v>260</v>
      </c>
      <c r="ALK90" s="1" t="s">
        <v>260</v>
      </c>
      <c r="ALL90" s="1" t="s">
        <v>260</v>
      </c>
      <c r="ALN90" s="11" t="e">
        <v>#DIV/0!</v>
      </c>
      <c r="ALO90" s="28">
        <v>25000</v>
      </c>
      <c r="ALU90" s="60"/>
      <c r="ALV90" s="1">
        <v>1</v>
      </c>
      <c r="AMD90" s="1">
        <v>1</v>
      </c>
      <c r="AMJ90" s="403"/>
    </row>
    <row r="91" spans="1:1024" s="1" customFormat="1" ht="15" customHeight="1" x14ac:dyDescent="0.25">
      <c r="A91" s="268"/>
      <c r="B91" s="113">
        <v>260</v>
      </c>
      <c r="C91" s="473" t="s">
        <v>810</v>
      </c>
      <c r="D91" s="304" t="s">
        <v>931</v>
      </c>
      <c r="E91" s="1">
        <v>2008</v>
      </c>
      <c r="F91" s="1">
        <v>1</v>
      </c>
      <c r="G91" s="1">
        <v>1</v>
      </c>
      <c r="J91" s="1">
        <v>1</v>
      </c>
      <c r="K91" s="1">
        <v>1998</v>
      </c>
      <c r="L91" s="1">
        <v>2002</v>
      </c>
      <c r="M91" s="1">
        <v>1</v>
      </c>
      <c r="AB91" s="1">
        <v>1</v>
      </c>
      <c r="AC91" s="1">
        <v>1</v>
      </c>
      <c r="AD91" s="1">
        <v>1</v>
      </c>
      <c r="AE91" s="1">
        <v>1</v>
      </c>
      <c r="AF91" s="1">
        <v>1</v>
      </c>
      <c r="AW91" s="1">
        <v>1</v>
      </c>
      <c r="AY91" s="1">
        <v>1</v>
      </c>
      <c r="BA91" s="1">
        <v>1</v>
      </c>
      <c r="BB91" s="1">
        <v>13</v>
      </c>
      <c r="BE91" s="1">
        <v>1</v>
      </c>
      <c r="CG91" s="1">
        <v>1</v>
      </c>
      <c r="CH91" s="246"/>
      <c r="CP91" s="1">
        <v>0</v>
      </c>
      <c r="CS91" s="1">
        <v>0</v>
      </c>
      <c r="DO91" s="1">
        <v>0</v>
      </c>
      <c r="DX91" s="1">
        <v>0</v>
      </c>
      <c r="EE91" s="1">
        <v>0</v>
      </c>
      <c r="EH91" s="1">
        <v>0</v>
      </c>
      <c r="FF91" s="116"/>
      <c r="GP91" s="1">
        <v>0</v>
      </c>
      <c r="GY91" s="1">
        <v>0</v>
      </c>
      <c r="HC91" s="1">
        <v>0</v>
      </c>
      <c r="HS91" s="1">
        <v>0</v>
      </c>
      <c r="HX91" s="1">
        <v>0</v>
      </c>
      <c r="ID91" s="1">
        <v>0</v>
      </c>
      <c r="IN91" s="1">
        <v>0</v>
      </c>
      <c r="IW91" s="1">
        <v>0</v>
      </c>
      <c r="IZ91" s="1">
        <v>0</v>
      </c>
      <c r="JJ91" s="1">
        <v>0</v>
      </c>
      <c r="JV91" s="1">
        <v>0</v>
      </c>
      <c r="KB91" s="1">
        <v>0</v>
      </c>
      <c r="LG91" s="1">
        <v>0</v>
      </c>
      <c r="LT91" s="1">
        <v>0</v>
      </c>
      <c r="MA91" s="1">
        <v>0</v>
      </c>
      <c r="MF91" s="1">
        <v>0</v>
      </c>
      <c r="MM91" s="1">
        <v>0</v>
      </c>
      <c r="MS91" s="1">
        <v>0</v>
      </c>
      <c r="MU91" s="115"/>
      <c r="OI91" s="120"/>
      <c r="PD91" s="1">
        <v>0</v>
      </c>
      <c r="QF91" s="1">
        <v>0</v>
      </c>
      <c r="QY91" s="1">
        <v>0</v>
      </c>
      <c r="RK91" s="1">
        <v>0</v>
      </c>
      <c r="SA91" s="1">
        <v>0</v>
      </c>
      <c r="SG91" s="1">
        <v>0</v>
      </c>
      <c r="SO91" s="1">
        <v>0</v>
      </c>
      <c r="TB91" s="1">
        <v>0</v>
      </c>
      <c r="TS91" s="1">
        <v>0</v>
      </c>
      <c r="UD91" s="1">
        <v>0</v>
      </c>
      <c r="UG91" s="1">
        <v>0</v>
      </c>
      <c r="UQ91" s="1">
        <v>0</v>
      </c>
      <c r="VA91" s="1">
        <v>0</v>
      </c>
      <c r="VG91" s="1">
        <v>0</v>
      </c>
      <c r="WY91" s="1">
        <v>0</v>
      </c>
      <c r="XB91" s="1">
        <v>0</v>
      </c>
      <c r="XG91" s="1">
        <v>0</v>
      </c>
      <c r="XK91" s="108"/>
      <c r="XL91" s="1">
        <v>0</v>
      </c>
      <c r="XM91" s="1">
        <v>0</v>
      </c>
      <c r="XN91" s="1">
        <v>0</v>
      </c>
      <c r="XO91" s="1">
        <v>0</v>
      </c>
      <c r="XP91" s="1">
        <v>0</v>
      </c>
      <c r="XQ91" s="1">
        <v>0</v>
      </c>
      <c r="XR91" s="1">
        <v>0</v>
      </c>
      <c r="XS91" s="1">
        <v>0</v>
      </c>
      <c r="XT91" s="1">
        <v>0</v>
      </c>
      <c r="XU91" s="1">
        <v>0</v>
      </c>
      <c r="XV91" s="1">
        <v>0</v>
      </c>
      <c r="XW91" s="1">
        <v>0</v>
      </c>
      <c r="XX91" s="1">
        <v>0</v>
      </c>
      <c r="XY91" s="1">
        <v>0</v>
      </c>
      <c r="XZ91" s="1">
        <v>0</v>
      </c>
      <c r="YA91" s="1">
        <v>0</v>
      </c>
      <c r="YB91" s="1">
        <v>0</v>
      </c>
      <c r="YC91" s="1">
        <v>0</v>
      </c>
      <c r="YD91" s="132"/>
      <c r="YE91" s="133"/>
      <c r="YF91" s="133" t="e">
        <v>#DIV/0!</v>
      </c>
      <c r="YG91" s="130"/>
      <c r="YH91" s="130" t="e">
        <v>#DIV/0!</v>
      </c>
      <c r="YI91" s="129"/>
      <c r="YJ91" s="128" t="e">
        <v>#DIV/0!</v>
      </c>
      <c r="YK91" s="177"/>
      <c r="YL91">
        <v>1</v>
      </c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>
        <v>0</v>
      </c>
      <c r="ACD91" s="25" t="e">
        <v>#DIV/0!</v>
      </c>
      <c r="ACE91" s="11">
        <v>0</v>
      </c>
      <c r="ACF91" s="11" t="e">
        <v>#DIV/0!</v>
      </c>
      <c r="ACG91" s="1">
        <v>5</v>
      </c>
      <c r="ACH91" s="1">
        <v>1</v>
      </c>
      <c r="ACI91" s="11">
        <v>18000</v>
      </c>
      <c r="ACJ91" s="45">
        <v>1</v>
      </c>
      <c r="ACK91" s="13">
        <v>18000</v>
      </c>
      <c r="ACL91">
        <v>1</v>
      </c>
      <c r="ACM91" s="25">
        <v>18000</v>
      </c>
      <c r="ACN91" s="11">
        <v>18000</v>
      </c>
      <c r="ACO91" s="65"/>
      <c r="ACR91" s="39" t="s">
        <v>407</v>
      </c>
      <c r="ACZ91" s="1" t="s">
        <v>259</v>
      </c>
      <c r="ADD91" s="1" t="s">
        <v>185</v>
      </c>
      <c r="ADU91" s="1">
        <v>2</v>
      </c>
      <c r="ADV91" s="457"/>
      <c r="AEE91" s="1">
        <v>0</v>
      </c>
      <c r="AFN91" s="1">
        <v>1</v>
      </c>
      <c r="AGL91" s="1">
        <v>18000</v>
      </c>
      <c r="AGM91" s="11">
        <v>0</v>
      </c>
      <c r="AHJ91" s="1">
        <v>18000</v>
      </c>
      <c r="AIK91" s="1">
        <v>1</v>
      </c>
      <c r="AIL91" s="1">
        <v>1</v>
      </c>
      <c r="AIY91" s="11"/>
      <c r="AIZ91" s="11"/>
      <c r="AJB91" s="11"/>
      <c r="AJC91" s="1">
        <v>18000</v>
      </c>
      <c r="AJD91" s="1">
        <v>1</v>
      </c>
      <c r="AJE91" s="1">
        <v>1</v>
      </c>
      <c r="AJF91" s="435">
        <v>100</v>
      </c>
      <c r="AJG91" s="45"/>
      <c r="AJH91" s="381">
        <v>18000</v>
      </c>
      <c r="AJI91" s="11" t="e">
        <v>#DIV/0!</v>
      </c>
      <c r="AJJ91" s="60"/>
      <c r="AJK91" s="12"/>
      <c r="AJW91" s="1">
        <v>0</v>
      </c>
      <c r="AJZ91" s="1">
        <v>0</v>
      </c>
      <c r="AKA91" s="60"/>
      <c r="AKB91" s="1" t="s">
        <v>260</v>
      </c>
      <c r="AKC91" s="1" t="s">
        <v>260</v>
      </c>
      <c r="AKD91" s="1" t="s">
        <v>261</v>
      </c>
      <c r="AKE91" s="1" t="s">
        <v>260</v>
      </c>
      <c r="AKF91" s="1" t="s">
        <v>260</v>
      </c>
      <c r="AKG91" s="1" t="s">
        <v>260</v>
      </c>
      <c r="AKH91" s="1" t="s">
        <v>260</v>
      </c>
      <c r="AKI91" s="1" t="s">
        <v>260</v>
      </c>
      <c r="AKJ91" s="1" t="s">
        <v>262</v>
      </c>
      <c r="AKK91" s="1" t="s">
        <v>260</v>
      </c>
      <c r="AKL91" s="1" t="s">
        <v>260</v>
      </c>
      <c r="AKM91" s="1" t="s">
        <v>260</v>
      </c>
      <c r="AKN91" s="1" t="s">
        <v>260</v>
      </c>
      <c r="AKO91" s="1" t="s">
        <v>260</v>
      </c>
      <c r="AKP91" s="1" t="s">
        <v>260</v>
      </c>
      <c r="AKQ91" s="1" t="s">
        <v>260</v>
      </c>
      <c r="AKR91" s="1" t="s">
        <v>263</v>
      </c>
      <c r="AKS91" s="1" t="s">
        <v>260</v>
      </c>
      <c r="AKT91" s="1" t="s">
        <v>260</v>
      </c>
      <c r="AKU91" s="1" t="s">
        <v>260</v>
      </c>
      <c r="AKV91" s="1" t="s">
        <v>260</v>
      </c>
      <c r="AKW91" s="1" t="s">
        <v>260</v>
      </c>
      <c r="AKX91" s="1" t="s">
        <v>260</v>
      </c>
      <c r="AKY91" s="1" t="s">
        <v>260</v>
      </c>
      <c r="AKZ91" s="1" t="s">
        <v>260</v>
      </c>
      <c r="ALA91" s="1" t="s">
        <v>260</v>
      </c>
      <c r="ALB91" s="1" t="s">
        <v>260</v>
      </c>
      <c r="ALC91" s="1" t="s">
        <v>260</v>
      </c>
      <c r="ALD91" s="1" t="s">
        <v>260</v>
      </c>
      <c r="ALE91" s="1" t="s">
        <v>260</v>
      </c>
      <c r="ALF91" s="1" t="s">
        <v>260</v>
      </c>
      <c r="ALG91" s="1" t="s">
        <v>260</v>
      </c>
      <c r="ALH91" s="1" t="s">
        <v>260</v>
      </c>
      <c r="ALI91" s="1" t="s">
        <v>260</v>
      </c>
      <c r="ALJ91" s="1" t="s">
        <v>260</v>
      </c>
      <c r="ALK91" s="1" t="s">
        <v>260</v>
      </c>
      <c r="ALL91" s="1" t="s">
        <v>260</v>
      </c>
      <c r="ALN91" s="11" t="e">
        <v>#DIV/0!</v>
      </c>
      <c r="ALO91" s="28">
        <v>18000</v>
      </c>
      <c r="ALU91" s="60"/>
      <c r="ALV91" s="1">
        <v>1</v>
      </c>
      <c r="AMD91" s="1">
        <v>1</v>
      </c>
      <c r="AMJ91" s="403"/>
    </row>
    <row r="92" spans="1:1024" s="1" customFormat="1" ht="15" customHeight="1" x14ac:dyDescent="0.25">
      <c r="A92" s="268"/>
      <c r="B92" s="113">
        <v>261</v>
      </c>
      <c r="C92" s="473" t="s">
        <v>810</v>
      </c>
      <c r="D92" s="304" t="s">
        <v>932</v>
      </c>
      <c r="E92" s="1">
        <v>2008</v>
      </c>
      <c r="F92" s="1">
        <v>1</v>
      </c>
      <c r="G92" s="1">
        <v>1</v>
      </c>
      <c r="J92" s="1">
        <v>1</v>
      </c>
      <c r="K92" s="1">
        <v>1999</v>
      </c>
      <c r="L92" s="1">
        <v>2001</v>
      </c>
      <c r="M92" s="1">
        <v>1</v>
      </c>
      <c r="AC92" s="1">
        <v>1</v>
      </c>
      <c r="AD92" s="1">
        <v>1</v>
      </c>
      <c r="AE92" s="1">
        <v>1</v>
      </c>
      <c r="AW92" s="1">
        <v>1</v>
      </c>
      <c r="AY92" s="1">
        <v>1</v>
      </c>
      <c r="BA92" s="1">
        <v>1</v>
      </c>
      <c r="BB92" s="1">
        <v>13</v>
      </c>
      <c r="BE92" s="1">
        <v>1</v>
      </c>
      <c r="CF92" s="1">
        <v>1</v>
      </c>
      <c r="CG92" s="1">
        <v>1</v>
      </c>
      <c r="CH92" s="246"/>
      <c r="CP92" s="1">
        <v>0</v>
      </c>
      <c r="CS92" s="1">
        <v>0</v>
      </c>
      <c r="DO92" s="1">
        <v>0</v>
      </c>
      <c r="DX92" s="1">
        <v>0</v>
      </c>
      <c r="EE92" s="1">
        <v>0</v>
      </c>
      <c r="EH92" s="1">
        <v>0</v>
      </c>
      <c r="FF92" s="116"/>
      <c r="GP92" s="1">
        <v>0</v>
      </c>
      <c r="GY92" s="1">
        <v>0</v>
      </c>
      <c r="HC92" s="1">
        <v>0</v>
      </c>
      <c r="HS92" s="1">
        <v>0</v>
      </c>
      <c r="HX92" s="1">
        <v>0</v>
      </c>
      <c r="ID92" s="1">
        <v>0</v>
      </c>
      <c r="IN92" s="1">
        <v>0</v>
      </c>
      <c r="IW92" s="1">
        <v>0</v>
      </c>
      <c r="IZ92" s="1">
        <v>0</v>
      </c>
      <c r="JJ92" s="1">
        <v>0</v>
      </c>
      <c r="JV92" s="1">
        <v>0</v>
      </c>
      <c r="KB92" s="1">
        <v>0</v>
      </c>
      <c r="LG92" s="1">
        <v>0</v>
      </c>
      <c r="LT92" s="1">
        <v>0</v>
      </c>
      <c r="MA92" s="1">
        <v>0</v>
      </c>
      <c r="MF92" s="1">
        <v>0</v>
      </c>
      <c r="MM92" s="1">
        <v>0</v>
      </c>
      <c r="MS92" s="1">
        <v>0</v>
      </c>
      <c r="MU92" s="115"/>
      <c r="OI92" s="120"/>
      <c r="PD92" s="1">
        <v>0</v>
      </c>
      <c r="QF92" s="1">
        <v>0</v>
      </c>
      <c r="QY92" s="1">
        <v>0</v>
      </c>
      <c r="RK92" s="1">
        <v>0</v>
      </c>
      <c r="SA92" s="1">
        <v>0</v>
      </c>
      <c r="SG92" s="1">
        <v>0</v>
      </c>
      <c r="SO92" s="1">
        <v>0</v>
      </c>
      <c r="TB92" s="1">
        <v>0</v>
      </c>
      <c r="TS92" s="1">
        <v>0</v>
      </c>
      <c r="UD92" s="1">
        <v>0</v>
      </c>
      <c r="UG92" s="1">
        <v>0</v>
      </c>
      <c r="UQ92" s="1">
        <v>0</v>
      </c>
      <c r="VA92" s="1">
        <v>0</v>
      </c>
      <c r="VG92" s="1">
        <v>0</v>
      </c>
      <c r="WY92" s="1">
        <v>0</v>
      </c>
      <c r="XB92" s="1">
        <v>0</v>
      </c>
      <c r="XG92" s="1">
        <v>0</v>
      </c>
      <c r="XK92" s="108"/>
      <c r="XL92" s="1">
        <v>0</v>
      </c>
      <c r="XM92" s="1">
        <v>0</v>
      </c>
      <c r="XN92" s="1">
        <v>0</v>
      </c>
      <c r="XO92" s="1">
        <v>0</v>
      </c>
      <c r="XP92" s="1">
        <v>0</v>
      </c>
      <c r="XQ92" s="1">
        <v>0</v>
      </c>
      <c r="XR92" s="1">
        <v>0</v>
      </c>
      <c r="XS92" s="1">
        <v>0</v>
      </c>
      <c r="XT92" s="1">
        <v>0</v>
      </c>
      <c r="XU92" s="1">
        <v>0</v>
      </c>
      <c r="XV92" s="1">
        <v>0</v>
      </c>
      <c r="XW92" s="1">
        <v>0</v>
      </c>
      <c r="XX92" s="1">
        <v>0</v>
      </c>
      <c r="XY92" s="1">
        <v>0</v>
      </c>
      <c r="XZ92" s="1">
        <v>0</v>
      </c>
      <c r="YA92" s="1">
        <v>0</v>
      </c>
      <c r="YB92" s="1">
        <v>0</v>
      </c>
      <c r="YC92" s="1">
        <v>0</v>
      </c>
      <c r="YD92" s="132"/>
      <c r="YE92" s="133"/>
      <c r="YF92" s="133" t="e">
        <v>#DIV/0!</v>
      </c>
      <c r="YG92" s="130"/>
      <c r="YH92" s="130" t="e">
        <v>#DIV/0!</v>
      </c>
      <c r="YI92" s="129"/>
      <c r="YJ92" s="128" t="e">
        <v>#DIV/0!</v>
      </c>
      <c r="YK92" s="177"/>
      <c r="YL92">
        <v>1</v>
      </c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>
        <v>0</v>
      </c>
      <c r="ACD92" s="25" t="e">
        <v>#DIV/0!</v>
      </c>
      <c r="ACE92" s="11">
        <v>0</v>
      </c>
      <c r="ACF92" s="11" t="e">
        <v>#DIV/0!</v>
      </c>
      <c r="ACG92" s="1">
        <v>5</v>
      </c>
      <c r="ACH92" s="1">
        <v>1</v>
      </c>
      <c r="ACI92" s="11">
        <v>47000</v>
      </c>
      <c r="ACJ92" s="45">
        <v>1</v>
      </c>
      <c r="ACK92" s="13">
        <v>47000</v>
      </c>
      <c r="ACL92">
        <v>1</v>
      </c>
      <c r="ACM92" s="25">
        <v>47000</v>
      </c>
      <c r="ACN92" s="11">
        <v>47000</v>
      </c>
      <c r="ACO92" s="65"/>
      <c r="ACR92" s="39" t="s">
        <v>407</v>
      </c>
      <c r="ACZ92" s="1" t="s">
        <v>259</v>
      </c>
      <c r="ADD92" s="1" t="s">
        <v>185</v>
      </c>
      <c r="ADU92" s="1">
        <v>2</v>
      </c>
      <c r="ADV92" s="457"/>
      <c r="AEE92" s="1">
        <v>0</v>
      </c>
      <c r="AFN92" s="1">
        <v>1</v>
      </c>
      <c r="AGL92" s="1">
        <v>47000</v>
      </c>
      <c r="AGM92" s="11">
        <v>0</v>
      </c>
      <c r="AHJ92" s="1">
        <v>47000</v>
      </c>
      <c r="AIK92" s="1">
        <v>3</v>
      </c>
      <c r="AIL92" s="1">
        <v>1</v>
      </c>
      <c r="AIY92" s="11"/>
      <c r="AIZ92" s="11"/>
      <c r="AJB92" s="11"/>
      <c r="AJC92" s="1">
        <v>47000</v>
      </c>
      <c r="AJD92" s="1">
        <v>1</v>
      </c>
      <c r="AJE92" s="1">
        <v>1</v>
      </c>
      <c r="AJF92" s="435">
        <v>100</v>
      </c>
      <c r="AJG92" s="45"/>
      <c r="AJH92" s="381">
        <v>47000</v>
      </c>
      <c r="AJI92" s="11" t="e">
        <v>#DIV/0!</v>
      </c>
      <c r="AJJ92" s="60"/>
      <c r="AJK92" s="12"/>
      <c r="AJW92" s="1">
        <v>0</v>
      </c>
      <c r="AJZ92" s="1">
        <v>0</v>
      </c>
      <c r="AKA92" s="60"/>
      <c r="AKB92" s="1" t="s">
        <v>260</v>
      </c>
      <c r="AKC92" s="1" t="s">
        <v>260</v>
      </c>
      <c r="AKD92" s="1" t="s">
        <v>261</v>
      </c>
      <c r="AKE92" s="1" t="s">
        <v>260</v>
      </c>
      <c r="AKF92" s="1" t="s">
        <v>260</v>
      </c>
      <c r="AKG92" s="1" t="s">
        <v>260</v>
      </c>
      <c r="AKH92" s="1" t="s">
        <v>260</v>
      </c>
      <c r="AKI92" s="1" t="s">
        <v>260</v>
      </c>
      <c r="AKJ92" s="1" t="s">
        <v>262</v>
      </c>
      <c r="AKK92" s="1" t="s">
        <v>260</v>
      </c>
      <c r="AKL92" s="1" t="s">
        <v>260</v>
      </c>
      <c r="AKM92" s="1" t="s">
        <v>260</v>
      </c>
      <c r="AKN92" s="1" t="s">
        <v>260</v>
      </c>
      <c r="AKO92" s="1" t="s">
        <v>260</v>
      </c>
      <c r="AKP92" s="1" t="s">
        <v>260</v>
      </c>
      <c r="AKQ92" s="1" t="s">
        <v>260</v>
      </c>
      <c r="AKR92" s="1" t="s">
        <v>263</v>
      </c>
      <c r="AKS92" s="1" t="s">
        <v>260</v>
      </c>
      <c r="AKT92" s="1" t="s">
        <v>260</v>
      </c>
      <c r="AKU92" s="1" t="s">
        <v>260</v>
      </c>
      <c r="AKV92" s="1" t="s">
        <v>260</v>
      </c>
      <c r="AKW92" s="1" t="s">
        <v>260</v>
      </c>
      <c r="AKX92" s="1" t="s">
        <v>260</v>
      </c>
      <c r="AKY92" s="1" t="s">
        <v>260</v>
      </c>
      <c r="AKZ92" s="1" t="s">
        <v>260</v>
      </c>
      <c r="ALA92" s="1" t="s">
        <v>260</v>
      </c>
      <c r="ALB92" s="1" t="s">
        <v>260</v>
      </c>
      <c r="ALC92" s="1" t="s">
        <v>260</v>
      </c>
      <c r="ALD92" s="1" t="s">
        <v>260</v>
      </c>
      <c r="ALE92" s="1" t="s">
        <v>260</v>
      </c>
      <c r="ALF92" s="1" t="s">
        <v>260</v>
      </c>
      <c r="ALG92" s="1" t="s">
        <v>260</v>
      </c>
      <c r="ALH92" s="1" t="s">
        <v>260</v>
      </c>
      <c r="ALI92" s="1" t="s">
        <v>260</v>
      </c>
      <c r="ALJ92" s="1" t="s">
        <v>260</v>
      </c>
      <c r="ALK92" s="1" t="s">
        <v>260</v>
      </c>
      <c r="ALL92" s="1" t="s">
        <v>260</v>
      </c>
      <c r="ALN92" s="11" t="e">
        <v>#DIV/0!</v>
      </c>
      <c r="ALO92" s="28">
        <v>47000</v>
      </c>
      <c r="ALU92" s="60"/>
      <c r="ALV92" s="1">
        <v>1</v>
      </c>
      <c r="AMD92" s="1">
        <v>1</v>
      </c>
      <c r="AMJ92" s="403"/>
    </row>
    <row r="93" spans="1:1024" s="1" customFormat="1" ht="15" customHeight="1" x14ac:dyDescent="0.25">
      <c r="A93" s="268"/>
      <c r="B93" s="113">
        <v>262</v>
      </c>
      <c r="C93" s="473" t="s">
        <v>810</v>
      </c>
      <c r="D93" s="304" t="s">
        <v>933</v>
      </c>
      <c r="E93" s="1">
        <v>2008</v>
      </c>
      <c r="F93" s="1">
        <v>1</v>
      </c>
      <c r="G93" s="1">
        <v>1</v>
      </c>
      <c r="J93" s="1">
        <v>1</v>
      </c>
      <c r="K93" s="1">
        <v>2000</v>
      </c>
      <c r="L93" s="1">
        <v>2000</v>
      </c>
      <c r="M93" s="1">
        <v>1</v>
      </c>
      <c r="AD93" s="1">
        <v>1</v>
      </c>
      <c r="AW93" s="1">
        <v>1</v>
      </c>
      <c r="AY93" s="1">
        <v>1</v>
      </c>
      <c r="BA93" s="1">
        <v>1</v>
      </c>
      <c r="BB93" s="1">
        <v>13</v>
      </c>
      <c r="BE93" s="1">
        <v>1</v>
      </c>
      <c r="CF93" s="1">
        <v>1</v>
      </c>
      <c r="CG93" s="1">
        <v>1</v>
      </c>
      <c r="CH93" s="246"/>
      <c r="CP93" s="1">
        <v>0</v>
      </c>
      <c r="CS93" s="1">
        <v>0</v>
      </c>
      <c r="DO93" s="1">
        <v>0</v>
      </c>
      <c r="DX93" s="1">
        <v>0</v>
      </c>
      <c r="EE93" s="1">
        <v>0</v>
      </c>
      <c r="EH93" s="1">
        <v>0</v>
      </c>
      <c r="FF93" s="116"/>
      <c r="GP93" s="1">
        <v>0</v>
      </c>
      <c r="GY93" s="1">
        <v>0</v>
      </c>
      <c r="HC93" s="1">
        <v>0</v>
      </c>
      <c r="HS93" s="1">
        <v>0</v>
      </c>
      <c r="HX93" s="1">
        <v>0</v>
      </c>
      <c r="ID93" s="1">
        <v>0</v>
      </c>
      <c r="IN93" s="1">
        <v>0</v>
      </c>
      <c r="IW93" s="1">
        <v>0</v>
      </c>
      <c r="IZ93" s="1">
        <v>0</v>
      </c>
      <c r="JJ93" s="1">
        <v>0</v>
      </c>
      <c r="JV93" s="1">
        <v>0</v>
      </c>
      <c r="KB93" s="1">
        <v>0</v>
      </c>
      <c r="LG93" s="1">
        <v>0</v>
      </c>
      <c r="LT93" s="1">
        <v>0</v>
      </c>
      <c r="MA93" s="1">
        <v>0</v>
      </c>
      <c r="MF93" s="1">
        <v>0</v>
      </c>
      <c r="MM93" s="1">
        <v>0</v>
      </c>
      <c r="MS93" s="1">
        <v>0</v>
      </c>
      <c r="MU93" s="115"/>
      <c r="OI93" s="120"/>
      <c r="PD93" s="1">
        <v>0</v>
      </c>
      <c r="QF93" s="1">
        <v>0</v>
      </c>
      <c r="QY93" s="1">
        <v>0</v>
      </c>
      <c r="RK93" s="1">
        <v>0</v>
      </c>
      <c r="SA93" s="1">
        <v>0</v>
      </c>
      <c r="SG93" s="1">
        <v>0</v>
      </c>
      <c r="SO93" s="1">
        <v>0</v>
      </c>
      <c r="TB93" s="1">
        <v>0</v>
      </c>
      <c r="TS93" s="1">
        <v>0</v>
      </c>
      <c r="UD93" s="1">
        <v>0</v>
      </c>
      <c r="UG93" s="1">
        <v>0</v>
      </c>
      <c r="UQ93" s="1">
        <v>0</v>
      </c>
      <c r="VA93" s="1">
        <v>0</v>
      </c>
      <c r="VG93" s="1">
        <v>0</v>
      </c>
      <c r="WY93" s="1">
        <v>0</v>
      </c>
      <c r="XB93" s="1">
        <v>0</v>
      </c>
      <c r="XG93" s="1">
        <v>0</v>
      </c>
      <c r="XK93" s="108"/>
      <c r="XL93" s="1">
        <v>0</v>
      </c>
      <c r="XM93" s="1">
        <v>0</v>
      </c>
      <c r="XN93" s="1">
        <v>0</v>
      </c>
      <c r="XO93" s="1">
        <v>0</v>
      </c>
      <c r="XP93" s="1">
        <v>0</v>
      </c>
      <c r="XQ93" s="1">
        <v>0</v>
      </c>
      <c r="XR93" s="1">
        <v>0</v>
      </c>
      <c r="XS93" s="1">
        <v>0</v>
      </c>
      <c r="XT93" s="1">
        <v>0</v>
      </c>
      <c r="XU93" s="1">
        <v>0</v>
      </c>
      <c r="XV93" s="1">
        <v>0</v>
      </c>
      <c r="XW93" s="1">
        <v>0</v>
      </c>
      <c r="XX93" s="1">
        <v>0</v>
      </c>
      <c r="XY93" s="1">
        <v>0</v>
      </c>
      <c r="XZ93" s="1">
        <v>0</v>
      </c>
      <c r="YA93" s="1">
        <v>0</v>
      </c>
      <c r="YB93" s="1">
        <v>0</v>
      </c>
      <c r="YC93" s="1">
        <v>0</v>
      </c>
      <c r="YD93" s="132"/>
      <c r="YE93" s="133"/>
      <c r="YF93" s="133" t="e">
        <v>#DIV/0!</v>
      </c>
      <c r="YG93" s="130"/>
      <c r="YH93" s="130" t="e">
        <v>#DIV/0!</v>
      </c>
      <c r="YI93" s="129"/>
      <c r="YJ93" s="128" t="e">
        <v>#DIV/0!</v>
      </c>
      <c r="YK93" s="177"/>
      <c r="YL93">
        <v>1</v>
      </c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>
        <v>0</v>
      </c>
      <c r="ACD93" s="25" t="e">
        <v>#DIV/0!</v>
      </c>
      <c r="ACE93" s="11">
        <v>0</v>
      </c>
      <c r="ACF93" s="11" t="e">
        <v>#DIV/0!</v>
      </c>
      <c r="ACG93" s="1">
        <v>5</v>
      </c>
      <c r="ACH93" s="1">
        <v>1</v>
      </c>
      <c r="ACI93" s="11">
        <v>66000</v>
      </c>
      <c r="ACJ93" s="45">
        <v>1</v>
      </c>
      <c r="ACK93" s="13">
        <v>66000</v>
      </c>
      <c r="ACL93">
        <v>1</v>
      </c>
      <c r="ACM93" s="25">
        <v>66000</v>
      </c>
      <c r="ACN93" s="11">
        <v>66000</v>
      </c>
      <c r="ACO93" s="65"/>
      <c r="ACR93" s="39" t="s">
        <v>407</v>
      </c>
      <c r="ACZ93" s="1" t="s">
        <v>259</v>
      </c>
      <c r="ADD93" s="1" t="s">
        <v>185</v>
      </c>
      <c r="ADU93" s="1">
        <v>2</v>
      </c>
      <c r="ADV93" s="457"/>
      <c r="AEE93" s="1">
        <v>0</v>
      </c>
      <c r="AFN93" s="1">
        <v>1</v>
      </c>
      <c r="AGL93" s="1">
        <v>66000</v>
      </c>
      <c r="AGM93" s="11">
        <v>0</v>
      </c>
      <c r="AHJ93" s="1">
        <v>66000</v>
      </c>
      <c r="AIK93" s="1">
        <v>1</v>
      </c>
      <c r="AIL93" s="1">
        <v>1</v>
      </c>
      <c r="AIY93" s="11"/>
      <c r="AIZ93" s="11"/>
      <c r="AJB93" s="11"/>
      <c r="AJC93" s="1">
        <v>66000</v>
      </c>
      <c r="AJD93" s="1">
        <v>1</v>
      </c>
      <c r="AJE93" s="1">
        <v>1</v>
      </c>
      <c r="AJF93" s="435">
        <v>100</v>
      </c>
      <c r="AJG93" s="45"/>
      <c r="AJH93" s="381">
        <v>66000</v>
      </c>
      <c r="AJI93" s="11" t="e">
        <v>#DIV/0!</v>
      </c>
      <c r="AJJ93" s="60"/>
      <c r="AJK93" s="12"/>
      <c r="AJW93" s="1">
        <v>0</v>
      </c>
      <c r="AJZ93" s="1">
        <v>0</v>
      </c>
      <c r="AKA93" s="60"/>
      <c r="AKB93" s="1" t="s">
        <v>260</v>
      </c>
      <c r="AKC93" s="1" t="s">
        <v>260</v>
      </c>
      <c r="AKD93" s="1" t="s">
        <v>261</v>
      </c>
      <c r="AKE93" s="1" t="s">
        <v>260</v>
      </c>
      <c r="AKF93" s="1" t="s">
        <v>260</v>
      </c>
      <c r="AKG93" s="1" t="s">
        <v>260</v>
      </c>
      <c r="AKH93" s="1" t="s">
        <v>260</v>
      </c>
      <c r="AKI93" s="1" t="s">
        <v>260</v>
      </c>
      <c r="AKJ93" s="1" t="s">
        <v>262</v>
      </c>
      <c r="AKK93" s="1" t="s">
        <v>260</v>
      </c>
      <c r="AKL93" s="1" t="s">
        <v>260</v>
      </c>
      <c r="AKM93" s="1" t="s">
        <v>260</v>
      </c>
      <c r="AKN93" s="1" t="s">
        <v>260</v>
      </c>
      <c r="AKO93" s="1" t="s">
        <v>260</v>
      </c>
      <c r="AKP93" s="1" t="s">
        <v>260</v>
      </c>
      <c r="AKQ93" s="1" t="s">
        <v>260</v>
      </c>
      <c r="AKR93" s="1" t="s">
        <v>263</v>
      </c>
      <c r="AKS93" s="1" t="s">
        <v>260</v>
      </c>
      <c r="AKT93" s="1" t="s">
        <v>260</v>
      </c>
      <c r="AKU93" s="1" t="s">
        <v>260</v>
      </c>
      <c r="AKV93" s="1" t="s">
        <v>260</v>
      </c>
      <c r="AKW93" s="1" t="s">
        <v>260</v>
      </c>
      <c r="AKX93" s="1" t="s">
        <v>260</v>
      </c>
      <c r="AKY93" s="1" t="s">
        <v>260</v>
      </c>
      <c r="AKZ93" s="1" t="s">
        <v>260</v>
      </c>
      <c r="ALA93" s="1" t="s">
        <v>260</v>
      </c>
      <c r="ALB93" s="1" t="s">
        <v>260</v>
      </c>
      <c r="ALC93" s="1" t="s">
        <v>260</v>
      </c>
      <c r="ALD93" s="1" t="s">
        <v>260</v>
      </c>
      <c r="ALE93" s="1" t="s">
        <v>260</v>
      </c>
      <c r="ALF93" s="1" t="s">
        <v>260</v>
      </c>
      <c r="ALG93" s="1" t="s">
        <v>260</v>
      </c>
      <c r="ALH93" s="1" t="s">
        <v>260</v>
      </c>
      <c r="ALI93" s="1" t="s">
        <v>260</v>
      </c>
      <c r="ALJ93" s="1" t="s">
        <v>260</v>
      </c>
      <c r="ALK93" s="1" t="s">
        <v>260</v>
      </c>
      <c r="ALL93" s="1" t="s">
        <v>260</v>
      </c>
      <c r="ALN93" s="11" t="e">
        <v>#DIV/0!</v>
      </c>
      <c r="ALO93" s="28">
        <v>66000</v>
      </c>
      <c r="ALU93" s="60"/>
      <c r="ALV93" s="1">
        <v>1</v>
      </c>
      <c r="AMD93" s="1">
        <v>1</v>
      </c>
      <c r="AMJ93" s="403"/>
    </row>
    <row r="94" spans="1:1024" s="1" customFormat="1" ht="15" customHeight="1" x14ac:dyDescent="0.25">
      <c r="A94" s="268"/>
      <c r="B94" s="113">
        <v>263</v>
      </c>
      <c r="C94" s="473" t="s">
        <v>810</v>
      </c>
      <c r="D94" s="304" t="s">
        <v>934</v>
      </c>
      <c r="E94" s="1">
        <v>2008</v>
      </c>
      <c r="F94" s="1">
        <v>1</v>
      </c>
      <c r="G94" s="1">
        <v>1</v>
      </c>
      <c r="J94" s="1">
        <v>1</v>
      </c>
      <c r="K94" s="1">
        <v>1996</v>
      </c>
      <c r="L94" s="1">
        <v>2001</v>
      </c>
      <c r="M94" s="1">
        <v>1</v>
      </c>
      <c r="Z94" s="1">
        <v>1</v>
      </c>
      <c r="AA94" s="1">
        <v>1</v>
      </c>
      <c r="AB94" s="1">
        <v>1</v>
      </c>
      <c r="AC94" s="1">
        <v>1</v>
      </c>
      <c r="AD94" s="1">
        <v>1</v>
      </c>
      <c r="AE94" s="1">
        <v>1</v>
      </c>
      <c r="AW94" s="1">
        <v>1</v>
      </c>
      <c r="AY94" s="1">
        <v>1</v>
      </c>
      <c r="BA94" s="1">
        <v>1</v>
      </c>
      <c r="BB94" s="1">
        <v>13</v>
      </c>
      <c r="BE94" s="1">
        <v>1</v>
      </c>
      <c r="CF94" s="1">
        <v>1</v>
      </c>
      <c r="CG94" s="1">
        <v>1</v>
      </c>
      <c r="CH94" s="246"/>
      <c r="CP94" s="1">
        <v>0</v>
      </c>
      <c r="CS94" s="1">
        <v>0</v>
      </c>
      <c r="DO94" s="1">
        <v>0</v>
      </c>
      <c r="DX94" s="1">
        <v>0</v>
      </c>
      <c r="EE94" s="1">
        <v>0</v>
      </c>
      <c r="EH94" s="1">
        <v>0</v>
      </c>
      <c r="FF94" s="116"/>
      <c r="GP94" s="1">
        <v>0</v>
      </c>
      <c r="GY94" s="1">
        <v>0</v>
      </c>
      <c r="HC94" s="1">
        <v>0</v>
      </c>
      <c r="HS94" s="1">
        <v>0</v>
      </c>
      <c r="HX94" s="1">
        <v>0</v>
      </c>
      <c r="ID94" s="1">
        <v>0</v>
      </c>
      <c r="IN94" s="1">
        <v>0</v>
      </c>
      <c r="IW94" s="1">
        <v>0</v>
      </c>
      <c r="IZ94" s="1">
        <v>0</v>
      </c>
      <c r="JJ94" s="1">
        <v>0</v>
      </c>
      <c r="JV94" s="1">
        <v>0</v>
      </c>
      <c r="KB94" s="1">
        <v>0</v>
      </c>
      <c r="LG94" s="1">
        <v>0</v>
      </c>
      <c r="LT94" s="1">
        <v>0</v>
      </c>
      <c r="MA94" s="1">
        <v>0</v>
      </c>
      <c r="MF94" s="1">
        <v>0</v>
      </c>
      <c r="MM94" s="1">
        <v>0</v>
      </c>
      <c r="MS94" s="1">
        <v>0</v>
      </c>
      <c r="MU94" s="115"/>
      <c r="OI94" s="120"/>
      <c r="PD94" s="1">
        <v>0</v>
      </c>
      <c r="QF94" s="1">
        <v>0</v>
      </c>
      <c r="QY94" s="1">
        <v>0</v>
      </c>
      <c r="RK94" s="1">
        <v>0</v>
      </c>
      <c r="SA94" s="1">
        <v>0</v>
      </c>
      <c r="SG94" s="1">
        <v>0</v>
      </c>
      <c r="SO94" s="1">
        <v>0</v>
      </c>
      <c r="TB94" s="1">
        <v>0</v>
      </c>
      <c r="TS94" s="1">
        <v>0</v>
      </c>
      <c r="UD94" s="1">
        <v>0</v>
      </c>
      <c r="UG94" s="1">
        <v>0</v>
      </c>
      <c r="UQ94" s="1">
        <v>0</v>
      </c>
      <c r="VA94" s="1">
        <v>0</v>
      </c>
      <c r="VG94" s="1">
        <v>0</v>
      </c>
      <c r="WY94" s="1">
        <v>0</v>
      </c>
      <c r="XB94" s="1">
        <v>0</v>
      </c>
      <c r="XG94" s="1">
        <v>0</v>
      </c>
      <c r="XK94" s="108"/>
      <c r="XL94" s="1">
        <v>0</v>
      </c>
      <c r="XM94" s="1">
        <v>0</v>
      </c>
      <c r="XN94" s="1">
        <v>0</v>
      </c>
      <c r="XO94" s="1">
        <v>0</v>
      </c>
      <c r="XP94" s="1">
        <v>0</v>
      </c>
      <c r="XQ94" s="1">
        <v>0</v>
      </c>
      <c r="XR94" s="1">
        <v>0</v>
      </c>
      <c r="XS94" s="1">
        <v>0</v>
      </c>
      <c r="XT94" s="1">
        <v>0</v>
      </c>
      <c r="XU94" s="1">
        <v>0</v>
      </c>
      <c r="XV94" s="1">
        <v>0</v>
      </c>
      <c r="XW94" s="1">
        <v>0</v>
      </c>
      <c r="XX94" s="1">
        <v>0</v>
      </c>
      <c r="XY94" s="1">
        <v>0</v>
      </c>
      <c r="XZ94" s="1">
        <v>0</v>
      </c>
      <c r="YA94" s="1">
        <v>0</v>
      </c>
      <c r="YB94" s="1">
        <v>0</v>
      </c>
      <c r="YC94" s="1">
        <v>0</v>
      </c>
      <c r="YD94" s="132"/>
      <c r="YE94" s="133"/>
      <c r="YF94" s="133" t="e">
        <v>#DIV/0!</v>
      </c>
      <c r="YG94" s="130"/>
      <c r="YH94" s="130" t="e">
        <v>#DIV/0!</v>
      </c>
      <c r="YI94" s="129"/>
      <c r="YJ94" s="128" t="e">
        <v>#DIV/0!</v>
      </c>
      <c r="YK94" s="177"/>
      <c r="YL94">
        <v>1</v>
      </c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>
        <v>0</v>
      </c>
      <c r="ACD94" s="25" t="e">
        <v>#DIV/0!</v>
      </c>
      <c r="ACE94" s="11">
        <v>0</v>
      </c>
      <c r="ACF94" s="11" t="e">
        <v>#DIV/0!</v>
      </c>
      <c r="ACG94" s="1">
        <v>5</v>
      </c>
      <c r="ACH94" s="1">
        <v>1</v>
      </c>
      <c r="ACI94" s="11">
        <v>180000</v>
      </c>
      <c r="ACJ94" s="45">
        <v>1</v>
      </c>
      <c r="ACK94" s="13">
        <v>180000</v>
      </c>
      <c r="ACL94">
        <v>1</v>
      </c>
      <c r="ACM94" s="25">
        <v>180000</v>
      </c>
      <c r="ACN94" s="11">
        <v>180000</v>
      </c>
      <c r="ACO94" s="65"/>
      <c r="ACR94" s="39" t="s">
        <v>407</v>
      </c>
      <c r="ACZ94" s="1" t="s">
        <v>259</v>
      </c>
      <c r="ADD94" s="1" t="s">
        <v>185</v>
      </c>
      <c r="ADU94" s="1">
        <v>2</v>
      </c>
      <c r="ADV94" s="457"/>
      <c r="AEE94" s="1">
        <v>0</v>
      </c>
      <c r="AGL94" s="1">
        <v>180000</v>
      </c>
      <c r="AGM94" s="11">
        <v>0</v>
      </c>
      <c r="AHJ94" s="1">
        <v>180000</v>
      </c>
      <c r="AIK94" s="1">
        <v>2</v>
      </c>
      <c r="AIL94" s="1">
        <v>1</v>
      </c>
      <c r="AIY94" s="11"/>
      <c r="AIZ94" s="11"/>
      <c r="AJB94" s="11"/>
      <c r="AJC94" s="1">
        <v>180000</v>
      </c>
      <c r="AJD94" s="1">
        <v>1</v>
      </c>
      <c r="AJE94" s="1">
        <v>1</v>
      </c>
      <c r="AJF94" s="435">
        <v>100</v>
      </c>
      <c r="AJG94" s="45"/>
      <c r="AJH94" s="381">
        <v>180000</v>
      </c>
      <c r="AJI94" s="11" t="e">
        <v>#DIV/0!</v>
      </c>
      <c r="AJJ94" s="60"/>
      <c r="AJK94" s="12"/>
      <c r="AJW94" s="1">
        <v>0</v>
      </c>
      <c r="AJZ94" s="1">
        <v>0</v>
      </c>
      <c r="AKA94" s="60"/>
      <c r="AKB94" s="1" t="s">
        <v>260</v>
      </c>
      <c r="AKC94" s="1" t="s">
        <v>260</v>
      </c>
      <c r="AKD94" s="1" t="s">
        <v>261</v>
      </c>
      <c r="AKE94" s="1" t="s">
        <v>260</v>
      </c>
      <c r="AKF94" s="1" t="s">
        <v>260</v>
      </c>
      <c r="AKG94" s="1" t="s">
        <v>260</v>
      </c>
      <c r="AKH94" s="1" t="s">
        <v>260</v>
      </c>
      <c r="AKI94" s="1" t="s">
        <v>260</v>
      </c>
      <c r="AKJ94" s="1" t="s">
        <v>262</v>
      </c>
      <c r="AKK94" s="1" t="s">
        <v>260</v>
      </c>
      <c r="AKL94" s="1" t="s">
        <v>260</v>
      </c>
      <c r="AKM94" s="1" t="s">
        <v>260</v>
      </c>
      <c r="AKN94" s="1" t="s">
        <v>260</v>
      </c>
      <c r="AKO94" s="1" t="s">
        <v>260</v>
      </c>
      <c r="AKP94" s="1" t="s">
        <v>260</v>
      </c>
      <c r="AKQ94" s="1" t="s">
        <v>260</v>
      </c>
      <c r="AKR94" s="1" t="s">
        <v>263</v>
      </c>
      <c r="AKS94" s="1" t="s">
        <v>260</v>
      </c>
      <c r="AKT94" s="1" t="s">
        <v>260</v>
      </c>
      <c r="AKU94" s="1" t="s">
        <v>260</v>
      </c>
      <c r="AKV94" s="1" t="s">
        <v>260</v>
      </c>
      <c r="AKW94" s="1" t="s">
        <v>260</v>
      </c>
      <c r="AKX94" s="1" t="s">
        <v>260</v>
      </c>
      <c r="AKY94" s="1" t="s">
        <v>260</v>
      </c>
      <c r="AKZ94" s="1" t="s">
        <v>260</v>
      </c>
      <c r="ALA94" s="1" t="s">
        <v>260</v>
      </c>
      <c r="ALB94" s="1" t="s">
        <v>260</v>
      </c>
      <c r="ALC94" s="1" t="s">
        <v>260</v>
      </c>
      <c r="ALD94" s="1" t="s">
        <v>260</v>
      </c>
      <c r="ALE94" s="1" t="s">
        <v>260</v>
      </c>
      <c r="ALF94" s="1" t="s">
        <v>260</v>
      </c>
      <c r="ALG94" s="1" t="s">
        <v>260</v>
      </c>
      <c r="ALH94" s="1" t="s">
        <v>260</v>
      </c>
      <c r="ALI94" s="1" t="s">
        <v>260</v>
      </c>
      <c r="ALJ94" s="1" t="s">
        <v>260</v>
      </c>
      <c r="ALK94" s="1" t="s">
        <v>260</v>
      </c>
      <c r="ALL94" s="1" t="s">
        <v>260</v>
      </c>
      <c r="ALN94" s="11" t="e">
        <v>#DIV/0!</v>
      </c>
      <c r="ALO94" s="28">
        <v>180000</v>
      </c>
      <c r="ALU94" s="60"/>
      <c r="ALV94" s="1">
        <v>1</v>
      </c>
      <c r="AMD94" s="1">
        <v>1</v>
      </c>
      <c r="AMJ94" s="403"/>
    </row>
    <row r="95" spans="1:1024" s="1" customFormat="1" ht="15" customHeight="1" x14ac:dyDescent="0.25">
      <c r="A95" s="268"/>
      <c r="B95" s="113">
        <v>265</v>
      </c>
      <c r="C95" s="473" t="s">
        <v>810</v>
      </c>
      <c r="D95" s="304" t="s">
        <v>936</v>
      </c>
      <c r="E95" s="1">
        <v>2009</v>
      </c>
      <c r="F95" s="1">
        <v>1</v>
      </c>
      <c r="G95" s="1">
        <v>1</v>
      </c>
      <c r="J95" s="1">
        <v>1</v>
      </c>
      <c r="K95" s="1">
        <v>2000</v>
      </c>
      <c r="L95" s="1">
        <v>2000</v>
      </c>
      <c r="M95" s="1">
        <v>1</v>
      </c>
      <c r="AD95" s="1">
        <v>1</v>
      </c>
      <c r="AW95" s="1">
        <v>1</v>
      </c>
      <c r="AY95" s="1">
        <v>1</v>
      </c>
      <c r="BA95" s="1">
        <v>1</v>
      </c>
      <c r="BB95" s="1">
        <v>13</v>
      </c>
      <c r="BE95" s="1">
        <v>1</v>
      </c>
      <c r="CG95" s="1">
        <v>1</v>
      </c>
      <c r="CH95" s="246"/>
      <c r="CP95" s="1">
        <v>0</v>
      </c>
      <c r="CS95" s="1">
        <v>0</v>
      </c>
      <c r="DO95" s="1">
        <v>0</v>
      </c>
      <c r="DX95" s="1">
        <v>0</v>
      </c>
      <c r="EE95" s="1">
        <v>0</v>
      </c>
      <c r="EH95" s="1">
        <v>0</v>
      </c>
      <c r="FF95" s="116"/>
      <c r="GP95" s="1">
        <v>0</v>
      </c>
      <c r="GY95" s="1">
        <v>0</v>
      </c>
      <c r="HC95" s="1">
        <v>0</v>
      </c>
      <c r="HS95" s="1">
        <v>0</v>
      </c>
      <c r="HX95" s="1">
        <v>0</v>
      </c>
      <c r="ID95" s="1">
        <v>0</v>
      </c>
      <c r="IN95" s="1">
        <v>0</v>
      </c>
      <c r="IW95" s="1">
        <v>0</v>
      </c>
      <c r="IZ95" s="1">
        <v>0</v>
      </c>
      <c r="JJ95" s="1">
        <v>0</v>
      </c>
      <c r="JV95" s="1">
        <v>0</v>
      </c>
      <c r="KB95" s="1">
        <v>0</v>
      </c>
      <c r="LG95" s="1">
        <v>0</v>
      </c>
      <c r="LT95" s="1">
        <v>0</v>
      </c>
      <c r="MA95" s="1">
        <v>0</v>
      </c>
      <c r="MF95" s="1">
        <v>0</v>
      </c>
      <c r="MM95" s="1">
        <v>0</v>
      </c>
      <c r="MS95" s="1">
        <v>0</v>
      </c>
      <c r="MU95" s="115"/>
      <c r="OI95" s="120"/>
      <c r="PD95" s="1">
        <v>0</v>
      </c>
      <c r="QF95" s="1">
        <v>0</v>
      </c>
      <c r="QY95" s="1">
        <v>0</v>
      </c>
      <c r="RK95" s="1">
        <v>0</v>
      </c>
      <c r="SA95" s="1">
        <v>0</v>
      </c>
      <c r="SG95" s="1">
        <v>0</v>
      </c>
      <c r="SO95" s="1">
        <v>0</v>
      </c>
      <c r="TB95" s="1">
        <v>0</v>
      </c>
      <c r="TS95" s="1">
        <v>0</v>
      </c>
      <c r="UD95" s="1">
        <v>0</v>
      </c>
      <c r="UG95" s="1">
        <v>0</v>
      </c>
      <c r="UQ95" s="1">
        <v>0</v>
      </c>
      <c r="VA95" s="1">
        <v>0</v>
      </c>
      <c r="VG95" s="1">
        <v>0</v>
      </c>
      <c r="WY95" s="1">
        <v>0</v>
      </c>
      <c r="XB95" s="1">
        <v>0</v>
      </c>
      <c r="XG95" s="1">
        <v>0</v>
      </c>
      <c r="XI95" s="1">
        <v>1</v>
      </c>
      <c r="XK95" s="108"/>
      <c r="XL95" s="1">
        <v>0</v>
      </c>
      <c r="XM95" s="1">
        <v>0</v>
      </c>
      <c r="XN95" s="1">
        <v>0</v>
      </c>
      <c r="XO95" s="1">
        <v>0</v>
      </c>
      <c r="XP95" s="1">
        <v>0</v>
      </c>
      <c r="XQ95" s="1">
        <v>0</v>
      </c>
      <c r="XR95" s="1">
        <v>0</v>
      </c>
      <c r="XS95" s="1">
        <v>0</v>
      </c>
      <c r="XT95" s="1">
        <v>0</v>
      </c>
      <c r="XU95" s="1">
        <v>0</v>
      </c>
      <c r="XV95" s="1">
        <v>0</v>
      </c>
      <c r="XW95" s="1">
        <v>0</v>
      </c>
      <c r="XX95" s="1">
        <v>0</v>
      </c>
      <c r="XY95" s="1">
        <v>0</v>
      </c>
      <c r="XZ95" s="1">
        <v>0</v>
      </c>
      <c r="YA95" s="1">
        <v>0</v>
      </c>
      <c r="YB95" s="1">
        <v>0</v>
      </c>
      <c r="YC95" s="1">
        <v>1</v>
      </c>
      <c r="YD95" s="132"/>
      <c r="YE95" s="133">
        <v>1</v>
      </c>
      <c r="YF95" s="133">
        <v>74000</v>
      </c>
      <c r="YG95" s="130">
        <v>1</v>
      </c>
      <c r="YH95" s="130">
        <v>74000</v>
      </c>
      <c r="YI95" s="129">
        <v>1</v>
      </c>
      <c r="YJ95" s="128">
        <v>74000</v>
      </c>
      <c r="YK95" s="177"/>
      <c r="YL95">
        <v>1</v>
      </c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>
        <v>0</v>
      </c>
      <c r="ACD95" s="25" t="e">
        <v>#DIV/0!</v>
      </c>
      <c r="ACE95" s="11">
        <v>1</v>
      </c>
      <c r="ACF95" s="11">
        <v>74000</v>
      </c>
      <c r="ACG95" s="1">
        <v>5</v>
      </c>
      <c r="ACH95" s="1">
        <v>1</v>
      </c>
      <c r="ACI95" s="11">
        <v>74000</v>
      </c>
      <c r="ACJ95" s="45">
        <v>1</v>
      </c>
      <c r="ACK95" s="13">
        <v>74000</v>
      </c>
      <c r="ACL95">
        <v>1</v>
      </c>
      <c r="ACM95" s="25">
        <v>74000</v>
      </c>
      <c r="ACN95" s="11">
        <v>74000</v>
      </c>
      <c r="ACO95" s="65"/>
      <c r="ACR95" s="39" t="s">
        <v>407</v>
      </c>
      <c r="ACZ95" s="1" t="s">
        <v>259</v>
      </c>
      <c r="ADD95" s="1" t="s">
        <v>185</v>
      </c>
      <c r="ADU95" s="1">
        <v>2</v>
      </c>
      <c r="ADV95" s="457"/>
      <c r="AEE95" s="1">
        <v>0</v>
      </c>
      <c r="AFN95" s="1">
        <v>1</v>
      </c>
      <c r="AGL95" s="1">
        <v>74000</v>
      </c>
      <c r="AGM95" s="11">
        <v>0</v>
      </c>
      <c r="AHJ95" s="1">
        <v>74000</v>
      </c>
      <c r="AIK95" s="1">
        <v>1</v>
      </c>
      <c r="AIL95" s="1">
        <v>1</v>
      </c>
      <c r="AIX95" s="1">
        <v>1</v>
      </c>
      <c r="AIY95" s="11"/>
      <c r="AIZ95" s="11"/>
      <c r="AJB95" s="11"/>
      <c r="AJC95" s="1">
        <v>74000</v>
      </c>
      <c r="AJD95" s="1">
        <v>1</v>
      </c>
      <c r="AJE95" s="1">
        <v>1</v>
      </c>
      <c r="AJF95" s="435">
        <v>100</v>
      </c>
      <c r="AJG95" s="45"/>
      <c r="AJH95" s="381">
        <v>74000</v>
      </c>
      <c r="AJI95" s="11">
        <v>74000</v>
      </c>
      <c r="AJJ95" s="60"/>
      <c r="AJK95" s="12"/>
      <c r="AJW95" s="1">
        <v>0</v>
      </c>
      <c r="AJZ95" s="1">
        <v>0</v>
      </c>
      <c r="AKA95" s="60"/>
      <c r="AKB95" s="1" t="s">
        <v>260</v>
      </c>
      <c r="AKC95" s="1" t="s">
        <v>260</v>
      </c>
      <c r="AKD95" s="1" t="s">
        <v>261</v>
      </c>
      <c r="AKE95" s="1" t="s">
        <v>260</v>
      </c>
      <c r="AKF95" s="1" t="s">
        <v>260</v>
      </c>
      <c r="AKG95" s="1" t="s">
        <v>260</v>
      </c>
      <c r="AKH95" s="1" t="s">
        <v>260</v>
      </c>
      <c r="AKI95" s="1" t="s">
        <v>260</v>
      </c>
      <c r="AKJ95" s="1" t="s">
        <v>262</v>
      </c>
      <c r="AKK95" s="1" t="s">
        <v>260</v>
      </c>
      <c r="AKL95" s="1" t="s">
        <v>260</v>
      </c>
      <c r="AKM95" s="1" t="s">
        <v>260</v>
      </c>
      <c r="AKN95" s="1" t="s">
        <v>260</v>
      </c>
      <c r="AKO95" s="1" t="s">
        <v>260</v>
      </c>
      <c r="AKP95" s="1" t="s">
        <v>260</v>
      </c>
      <c r="AKQ95" s="1" t="s">
        <v>260</v>
      </c>
      <c r="AKR95" s="1" t="s">
        <v>263</v>
      </c>
      <c r="AKS95" s="1" t="s">
        <v>260</v>
      </c>
      <c r="AKT95" s="1" t="s">
        <v>260</v>
      </c>
      <c r="AKU95" s="1" t="s">
        <v>260</v>
      </c>
      <c r="AKV95" s="1" t="s">
        <v>260</v>
      </c>
      <c r="AKW95" s="1" t="s">
        <v>260</v>
      </c>
      <c r="AKX95" s="1" t="s">
        <v>260</v>
      </c>
      <c r="AKY95" s="1" t="s">
        <v>260</v>
      </c>
      <c r="AKZ95" s="1" t="s">
        <v>260</v>
      </c>
      <c r="ALA95" s="1" t="s">
        <v>260</v>
      </c>
      <c r="ALB95" s="1" t="s">
        <v>260</v>
      </c>
      <c r="ALC95" s="1" t="s">
        <v>260</v>
      </c>
      <c r="ALD95" s="1" t="s">
        <v>260</v>
      </c>
      <c r="ALE95" s="1" t="s">
        <v>260</v>
      </c>
      <c r="ALF95" s="1" t="s">
        <v>260</v>
      </c>
      <c r="ALG95" s="1" t="s">
        <v>260</v>
      </c>
      <c r="ALH95" s="1" t="s">
        <v>260</v>
      </c>
      <c r="ALI95" s="1" t="s">
        <v>260</v>
      </c>
      <c r="ALJ95" s="1" t="s">
        <v>260</v>
      </c>
      <c r="ALK95" s="1" t="s">
        <v>260</v>
      </c>
      <c r="ALL95" s="1" t="s">
        <v>260</v>
      </c>
      <c r="ALN95" s="11" t="e">
        <v>#DIV/0!</v>
      </c>
      <c r="ALO95" s="28">
        <v>74000</v>
      </c>
      <c r="ALU95" s="60"/>
      <c r="ALV95" s="1">
        <v>1</v>
      </c>
      <c r="AMD95" s="1">
        <v>1</v>
      </c>
      <c r="AMJ95" s="403"/>
    </row>
    <row r="96" spans="1:1024" s="1" customFormat="1" ht="15" customHeight="1" x14ac:dyDescent="0.25">
      <c r="A96" s="268"/>
      <c r="B96" s="113">
        <v>266</v>
      </c>
      <c r="C96" s="473" t="s">
        <v>810</v>
      </c>
      <c r="D96" s="304" t="s">
        <v>937</v>
      </c>
      <c r="E96" s="1">
        <v>2009</v>
      </c>
      <c r="F96" s="1">
        <v>1</v>
      </c>
      <c r="G96" s="1">
        <v>1</v>
      </c>
      <c r="J96" s="1">
        <v>1</v>
      </c>
      <c r="K96" s="1">
        <v>1997</v>
      </c>
      <c r="L96" s="1">
        <v>2000</v>
      </c>
      <c r="AA96" s="1">
        <v>1</v>
      </c>
      <c r="AB96" s="1">
        <v>1</v>
      </c>
      <c r="AC96" s="1">
        <v>1</v>
      </c>
      <c r="AD96" s="1">
        <v>1</v>
      </c>
      <c r="AW96" s="1">
        <v>1</v>
      </c>
      <c r="AY96" s="1">
        <v>1</v>
      </c>
      <c r="BA96" s="1">
        <v>1</v>
      </c>
      <c r="BB96" s="1">
        <v>13</v>
      </c>
      <c r="BE96" s="1">
        <v>1</v>
      </c>
      <c r="CF96" s="1">
        <v>1</v>
      </c>
      <c r="CG96" s="1">
        <v>1</v>
      </c>
      <c r="CH96" s="246"/>
      <c r="CP96" s="1">
        <v>0</v>
      </c>
      <c r="CS96" s="1">
        <v>0</v>
      </c>
      <c r="DO96" s="1">
        <v>0</v>
      </c>
      <c r="DX96" s="1">
        <v>0</v>
      </c>
      <c r="EE96" s="1">
        <v>0</v>
      </c>
      <c r="EH96" s="1">
        <v>0</v>
      </c>
      <c r="FF96" s="116"/>
      <c r="GP96" s="1">
        <v>0</v>
      </c>
      <c r="GY96" s="1">
        <v>0</v>
      </c>
      <c r="HC96" s="1">
        <v>0</v>
      </c>
      <c r="HS96" s="1">
        <v>0</v>
      </c>
      <c r="HX96" s="1">
        <v>0</v>
      </c>
      <c r="ID96" s="1">
        <v>0</v>
      </c>
      <c r="IN96" s="1">
        <v>0</v>
      </c>
      <c r="IW96" s="1">
        <v>0</v>
      </c>
      <c r="IZ96" s="1">
        <v>0</v>
      </c>
      <c r="JJ96" s="1">
        <v>0</v>
      </c>
      <c r="JV96" s="1">
        <v>0</v>
      </c>
      <c r="KB96" s="1">
        <v>0</v>
      </c>
      <c r="LG96" s="1">
        <v>0</v>
      </c>
      <c r="LT96" s="1">
        <v>0</v>
      </c>
      <c r="MA96" s="1">
        <v>0</v>
      </c>
      <c r="MF96" s="1">
        <v>0</v>
      </c>
      <c r="MM96" s="1">
        <v>0</v>
      </c>
      <c r="MS96" s="1">
        <v>0</v>
      </c>
      <c r="MU96" s="115"/>
      <c r="OI96" s="120"/>
      <c r="PD96" s="1">
        <v>0</v>
      </c>
      <c r="QF96" s="1">
        <v>0</v>
      </c>
      <c r="QY96" s="1">
        <v>0</v>
      </c>
      <c r="RK96" s="1">
        <v>0</v>
      </c>
      <c r="SA96" s="1">
        <v>0</v>
      </c>
      <c r="SG96" s="1">
        <v>0</v>
      </c>
      <c r="SO96" s="1">
        <v>0</v>
      </c>
      <c r="TB96" s="1">
        <v>0</v>
      </c>
      <c r="TS96" s="1">
        <v>0</v>
      </c>
      <c r="UD96" s="1">
        <v>0</v>
      </c>
      <c r="UG96" s="1">
        <v>0</v>
      </c>
      <c r="UQ96" s="1">
        <v>0</v>
      </c>
      <c r="VA96" s="1">
        <v>0</v>
      </c>
      <c r="VG96" s="1">
        <v>0</v>
      </c>
      <c r="WY96" s="1">
        <v>0</v>
      </c>
      <c r="XB96" s="1">
        <v>0</v>
      </c>
      <c r="XG96" s="1">
        <v>0</v>
      </c>
      <c r="XI96" s="1">
        <v>1</v>
      </c>
      <c r="XK96" s="108"/>
      <c r="XL96" s="1">
        <v>0</v>
      </c>
      <c r="XM96" s="1">
        <v>0</v>
      </c>
      <c r="XN96" s="1">
        <v>0</v>
      </c>
      <c r="XO96" s="1">
        <v>0</v>
      </c>
      <c r="XP96" s="1">
        <v>0</v>
      </c>
      <c r="XQ96" s="1">
        <v>0</v>
      </c>
      <c r="XR96" s="1">
        <v>0</v>
      </c>
      <c r="XS96" s="1">
        <v>0</v>
      </c>
      <c r="XT96" s="1">
        <v>0</v>
      </c>
      <c r="XU96" s="1">
        <v>0</v>
      </c>
      <c r="XV96" s="1">
        <v>0</v>
      </c>
      <c r="XW96" s="1">
        <v>0</v>
      </c>
      <c r="XX96" s="1">
        <v>0</v>
      </c>
      <c r="XY96" s="1">
        <v>0</v>
      </c>
      <c r="XZ96" s="1">
        <v>0</v>
      </c>
      <c r="YA96" s="1">
        <v>0</v>
      </c>
      <c r="YB96" s="1">
        <v>0</v>
      </c>
      <c r="YC96" s="1">
        <v>1</v>
      </c>
      <c r="YD96" s="132"/>
      <c r="YE96" s="133">
        <v>1</v>
      </c>
      <c r="YF96" s="133">
        <v>193000</v>
      </c>
      <c r="YG96" s="130">
        <v>1</v>
      </c>
      <c r="YH96" s="130">
        <v>193000</v>
      </c>
      <c r="YI96" s="129">
        <v>1</v>
      </c>
      <c r="YJ96" s="128">
        <v>193000</v>
      </c>
      <c r="YK96" s="177"/>
      <c r="YL96">
        <v>1</v>
      </c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>
        <v>0</v>
      </c>
      <c r="ACD96" s="25" t="e">
        <v>#DIV/0!</v>
      </c>
      <c r="ACE96" s="11">
        <v>1</v>
      </c>
      <c r="ACF96" s="11">
        <v>193000</v>
      </c>
      <c r="ACG96" s="1">
        <v>5</v>
      </c>
      <c r="ACH96" s="1">
        <v>1</v>
      </c>
      <c r="ACI96" s="11">
        <v>193000</v>
      </c>
      <c r="ACJ96" s="45">
        <v>1</v>
      </c>
      <c r="ACK96" s="13">
        <v>193000</v>
      </c>
      <c r="ACL96">
        <v>1</v>
      </c>
      <c r="ACM96" s="25">
        <v>193000</v>
      </c>
      <c r="ACN96" s="11">
        <v>193000</v>
      </c>
      <c r="ACO96" s="65"/>
      <c r="ACR96" s="39" t="s">
        <v>407</v>
      </c>
      <c r="ACZ96" s="1" t="s">
        <v>259</v>
      </c>
      <c r="ADD96" s="1" t="s">
        <v>185</v>
      </c>
      <c r="ADU96" s="1">
        <v>2</v>
      </c>
      <c r="ADV96" s="457"/>
      <c r="AEE96" s="1">
        <v>0</v>
      </c>
      <c r="AFN96" s="1">
        <v>1</v>
      </c>
      <c r="AGL96" s="1">
        <v>193000</v>
      </c>
      <c r="AGM96" s="11">
        <v>0</v>
      </c>
      <c r="AHJ96" s="1">
        <v>193000</v>
      </c>
      <c r="AIK96" s="1">
        <v>4</v>
      </c>
      <c r="AIL96" s="1">
        <v>1</v>
      </c>
      <c r="AIY96" s="11"/>
      <c r="AIZ96" s="11"/>
      <c r="AJB96" s="11"/>
      <c r="AJC96" s="1">
        <v>193000</v>
      </c>
      <c r="AJD96" s="1">
        <v>1</v>
      </c>
      <c r="AJE96" s="1">
        <v>1</v>
      </c>
      <c r="AJF96" s="435">
        <v>100</v>
      </c>
      <c r="AJG96" s="45"/>
      <c r="AJH96" s="381">
        <v>193000</v>
      </c>
      <c r="AJI96" s="11">
        <v>193000</v>
      </c>
      <c r="AJJ96" s="60"/>
      <c r="AJK96" s="12"/>
      <c r="AJW96" s="1">
        <v>0</v>
      </c>
      <c r="AJZ96" s="1">
        <v>0</v>
      </c>
      <c r="AKA96" s="60"/>
      <c r="AKB96" s="1" t="s">
        <v>260</v>
      </c>
      <c r="AKC96" s="1" t="s">
        <v>260</v>
      </c>
      <c r="AKD96" s="1" t="s">
        <v>261</v>
      </c>
      <c r="AKE96" s="1" t="s">
        <v>260</v>
      </c>
      <c r="AKF96" s="1" t="s">
        <v>260</v>
      </c>
      <c r="AKG96" s="1" t="s">
        <v>260</v>
      </c>
      <c r="AKH96" s="1" t="s">
        <v>260</v>
      </c>
      <c r="AKI96" s="1" t="s">
        <v>260</v>
      </c>
      <c r="AKJ96" s="1" t="s">
        <v>262</v>
      </c>
      <c r="AKK96" s="1" t="s">
        <v>260</v>
      </c>
      <c r="AKL96" s="1" t="s">
        <v>260</v>
      </c>
      <c r="AKM96" s="1" t="s">
        <v>260</v>
      </c>
      <c r="AKN96" s="1" t="s">
        <v>260</v>
      </c>
      <c r="AKO96" s="1" t="s">
        <v>260</v>
      </c>
      <c r="AKP96" s="1" t="s">
        <v>260</v>
      </c>
      <c r="AKQ96" s="1" t="s">
        <v>260</v>
      </c>
      <c r="AKR96" s="1" t="s">
        <v>263</v>
      </c>
      <c r="AKS96" s="1" t="s">
        <v>260</v>
      </c>
      <c r="AKT96" s="1" t="s">
        <v>260</v>
      </c>
      <c r="AKU96" s="1" t="s">
        <v>260</v>
      </c>
      <c r="AKV96" s="1" t="s">
        <v>260</v>
      </c>
      <c r="AKW96" s="1" t="s">
        <v>260</v>
      </c>
      <c r="AKX96" s="1" t="s">
        <v>260</v>
      </c>
      <c r="AKY96" s="1" t="s">
        <v>260</v>
      </c>
      <c r="AKZ96" s="1" t="s">
        <v>260</v>
      </c>
      <c r="ALA96" s="1" t="s">
        <v>260</v>
      </c>
      <c r="ALB96" s="1" t="s">
        <v>260</v>
      </c>
      <c r="ALC96" s="1" t="s">
        <v>260</v>
      </c>
      <c r="ALD96" s="1" t="s">
        <v>260</v>
      </c>
      <c r="ALE96" s="1" t="s">
        <v>260</v>
      </c>
      <c r="ALF96" s="1" t="s">
        <v>260</v>
      </c>
      <c r="ALG96" s="1" t="s">
        <v>260</v>
      </c>
      <c r="ALH96" s="1" t="s">
        <v>260</v>
      </c>
      <c r="ALI96" s="1" t="s">
        <v>260</v>
      </c>
      <c r="ALJ96" s="1" t="s">
        <v>260</v>
      </c>
      <c r="ALK96" s="1" t="s">
        <v>260</v>
      </c>
      <c r="ALL96" s="1" t="s">
        <v>260</v>
      </c>
      <c r="ALN96" s="11" t="e">
        <v>#DIV/0!</v>
      </c>
      <c r="ALO96" s="28">
        <v>193000</v>
      </c>
      <c r="ALU96" s="60"/>
      <c r="ALV96" s="1">
        <v>1</v>
      </c>
      <c r="AMD96" s="1">
        <v>1</v>
      </c>
      <c r="AMJ96" s="403"/>
    </row>
    <row r="97" spans="1:1024" s="1" customFormat="1" ht="15" customHeight="1" x14ac:dyDescent="0.25">
      <c r="A97" s="268"/>
      <c r="B97" s="113">
        <v>268</v>
      </c>
      <c r="C97" s="473" t="s">
        <v>810</v>
      </c>
      <c r="D97" s="304" t="s">
        <v>831</v>
      </c>
      <c r="E97" s="1">
        <v>2009</v>
      </c>
      <c r="F97" s="1">
        <v>1</v>
      </c>
      <c r="G97" s="1">
        <v>1</v>
      </c>
      <c r="J97" s="1">
        <v>1</v>
      </c>
      <c r="K97" s="1">
        <v>1999</v>
      </c>
      <c r="L97" s="1">
        <v>2000</v>
      </c>
      <c r="AC97" s="1">
        <v>1</v>
      </c>
      <c r="AD97" s="1">
        <v>1</v>
      </c>
      <c r="AE97" s="1">
        <v>1</v>
      </c>
      <c r="AW97" s="1">
        <v>1</v>
      </c>
      <c r="AY97" s="1">
        <v>1</v>
      </c>
      <c r="BA97" s="1">
        <v>1</v>
      </c>
      <c r="BB97" s="1">
        <v>13</v>
      </c>
      <c r="BE97" s="1">
        <v>1</v>
      </c>
      <c r="CG97" s="1">
        <v>1</v>
      </c>
      <c r="CH97" s="246"/>
      <c r="CP97" s="1">
        <v>0</v>
      </c>
      <c r="CS97" s="1">
        <v>0</v>
      </c>
      <c r="DO97" s="1">
        <v>0</v>
      </c>
      <c r="DX97" s="1">
        <v>0</v>
      </c>
      <c r="EE97" s="1">
        <v>0</v>
      </c>
      <c r="EH97" s="1">
        <v>0</v>
      </c>
      <c r="FF97" s="116"/>
      <c r="GP97" s="1">
        <v>0</v>
      </c>
      <c r="GY97" s="1">
        <v>0</v>
      </c>
      <c r="HC97" s="1">
        <v>0</v>
      </c>
      <c r="HS97" s="1">
        <v>0</v>
      </c>
      <c r="HX97" s="1">
        <v>0</v>
      </c>
      <c r="ID97" s="1">
        <v>0</v>
      </c>
      <c r="IN97" s="1">
        <v>0</v>
      </c>
      <c r="IW97" s="1">
        <v>0</v>
      </c>
      <c r="IZ97" s="1">
        <v>0</v>
      </c>
      <c r="JJ97" s="1">
        <v>0</v>
      </c>
      <c r="JV97" s="1">
        <v>0</v>
      </c>
      <c r="KB97" s="1">
        <v>0</v>
      </c>
      <c r="LG97" s="1">
        <v>0</v>
      </c>
      <c r="LT97" s="1">
        <v>0</v>
      </c>
      <c r="MA97" s="1">
        <v>0</v>
      </c>
      <c r="MF97" s="1">
        <v>0</v>
      </c>
      <c r="MM97" s="1">
        <v>0</v>
      </c>
      <c r="MS97" s="1">
        <v>0</v>
      </c>
      <c r="MU97" s="115"/>
      <c r="OI97" s="120"/>
      <c r="PD97" s="1">
        <v>0</v>
      </c>
      <c r="QF97" s="1">
        <v>0</v>
      </c>
      <c r="QY97" s="1">
        <v>0</v>
      </c>
      <c r="RK97" s="1">
        <v>0</v>
      </c>
      <c r="SA97" s="1">
        <v>0</v>
      </c>
      <c r="SG97" s="1">
        <v>0</v>
      </c>
      <c r="SO97" s="1">
        <v>0</v>
      </c>
      <c r="TB97" s="1">
        <v>0</v>
      </c>
      <c r="TS97" s="1">
        <v>0</v>
      </c>
      <c r="UD97" s="1">
        <v>0</v>
      </c>
      <c r="UG97" s="1">
        <v>0</v>
      </c>
      <c r="UQ97" s="1">
        <v>0</v>
      </c>
      <c r="VA97" s="1">
        <v>0</v>
      </c>
      <c r="VG97" s="1">
        <v>0</v>
      </c>
      <c r="WY97" s="1">
        <v>0</v>
      </c>
      <c r="XB97" s="1">
        <v>0</v>
      </c>
      <c r="XG97" s="1">
        <v>0</v>
      </c>
      <c r="XI97" s="1">
        <v>1</v>
      </c>
      <c r="XK97" s="108"/>
      <c r="XL97" s="1">
        <v>0</v>
      </c>
      <c r="XM97" s="1">
        <v>0</v>
      </c>
      <c r="XN97" s="1">
        <v>0</v>
      </c>
      <c r="XO97" s="1">
        <v>0</v>
      </c>
      <c r="XP97" s="1">
        <v>0</v>
      </c>
      <c r="XQ97" s="1">
        <v>0</v>
      </c>
      <c r="XR97" s="1">
        <v>0</v>
      </c>
      <c r="XS97" s="1">
        <v>0</v>
      </c>
      <c r="XT97" s="1">
        <v>0</v>
      </c>
      <c r="XU97" s="1">
        <v>0</v>
      </c>
      <c r="XV97" s="1">
        <v>0</v>
      </c>
      <c r="XW97" s="1">
        <v>0</v>
      </c>
      <c r="XX97" s="1">
        <v>0</v>
      </c>
      <c r="XY97" s="1">
        <v>0</v>
      </c>
      <c r="XZ97" s="1">
        <v>0</v>
      </c>
      <c r="YA97" s="1">
        <v>0</v>
      </c>
      <c r="YB97" s="1">
        <v>0</v>
      </c>
      <c r="YC97" s="1">
        <v>1</v>
      </c>
      <c r="YD97" s="132"/>
      <c r="YE97" s="133">
        <v>1</v>
      </c>
      <c r="YF97" s="133">
        <v>41000</v>
      </c>
      <c r="YG97" s="130">
        <v>1</v>
      </c>
      <c r="YH97" s="130">
        <v>41000</v>
      </c>
      <c r="YI97" s="129">
        <v>1</v>
      </c>
      <c r="YJ97" s="128">
        <v>41000</v>
      </c>
      <c r="YK97" s="177"/>
      <c r="YL97">
        <v>1</v>
      </c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>
        <v>0</v>
      </c>
      <c r="ACD97" s="25" t="e">
        <v>#DIV/0!</v>
      </c>
      <c r="ACE97" s="11">
        <v>1</v>
      </c>
      <c r="ACF97" s="11">
        <v>41000</v>
      </c>
      <c r="ACG97" s="1">
        <v>5</v>
      </c>
      <c r="ACH97" s="1">
        <v>1</v>
      </c>
      <c r="ACI97" s="11">
        <v>41000</v>
      </c>
      <c r="ACJ97" s="45">
        <v>1</v>
      </c>
      <c r="ACK97" s="13">
        <v>41000</v>
      </c>
      <c r="ACL97">
        <v>1</v>
      </c>
      <c r="ACM97" s="25">
        <v>41000</v>
      </c>
      <c r="ACN97" s="11">
        <v>41000</v>
      </c>
      <c r="ACO97" s="65"/>
      <c r="ACR97" s="39" t="s">
        <v>407</v>
      </c>
      <c r="ACZ97" s="1" t="s">
        <v>259</v>
      </c>
      <c r="ADD97" s="1" t="s">
        <v>185</v>
      </c>
      <c r="ADU97" s="1">
        <v>2</v>
      </c>
      <c r="ADV97" s="457"/>
      <c r="AEE97" s="1">
        <v>0</v>
      </c>
      <c r="AFN97" s="1">
        <v>1</v>
      </c>
      <c r="AGL97" s="1">
        <v>41000</v>
      </c>
      <c r="AGM97" s="11">
        <v>0</v>
      </c>
      <c r="AHJ97" s="1">
        <v>41000</v>
      </c>
      <c r="AIK97" s="1">
        <v>2</v>
      </c>
      <c r="AIL97" s="1">
        <v>1</v>
      </c>
      <c r="AIY97" s="11"/>
      <c r="AIZ97" s="11"/>
      <c r="AJB97" s="11"/>
      <c r="AJC97" s="1">
        <v>41000</v>
      </c>
      <c r="AJD97" s="1">
        <v>1</v>
      </c>
      <c r="AJE97" s="1">
        <v>1</v>
      </c>
      <c r="AJF97" s="435">
        <v>100</v>
      </c>
      <c r="AJG97" s="45"/>
      <c r="AJH97" s="381">
        <v>41000</v>
      </c>
      <c r="AJI97" s="11">
        <v>41000</v>
      </c>
      <c r="AJJ97" s="60"/>
      <c r="AJK97" s="12"/>
      <c r="AJW97" s="1">
        <v>0</v>
      </c>
      <c r="AJZ97" s="1">
        <v>0</v>
      </c>
      <c r="AKA97" s="60"/>
      <c r="AKB97" s="1" t="s">
        <v>260</v>
      </c>
      <c r="AKC97" s="1" t="s">
        <v>260</v>
      </c>
      <c r="AKD97" s="1" t="s">
        <v>261</v>
      </c>
      <c r="AKE97" s="1" t="s">
        <v>260</v>
      </c>
      <c r="AKF97" s="1" t="s">
        <v>260</v>
      </c>
      <c r="AKG97" s="1" t="s">
        <v>260</v>
      </c>
      <c r="AKH97" s="1" t="s">
        <v>260</v>
      </c>
      <c r="AKI97" s="1" t="s">
        <v>260</v>
      </c>
      <c r="AKJ97" s="1" t="s">
        <v>262</v>
      </c>
      <c r="AKK97" s="1" t="s">
        <v>260</v>
      </c>
      <c r="AKL97" s="1" t="s">
        <v>260</v>
      </c>
      <c r="AKM97" s="1" t="s">
        <v>260</v>
      </c>
      <c r="AKN97" s="1" t="s">
        <v>260</v>
      </c>
      <c r="AKO97" s="1" t="s">
        <v>260</v>
      </c>
      <c r="AKP97" s="1" t="s">
        <v>260</v>
      </c>
      <c r="AKQ97" s="1" t="s">
        <v>260</v>
      </c>
      <c r="AKR97" s="1" t="s">
        <v>263</v>
      </c>
      <c r="AKS97" s="1" t="s">
        <v>260</v>
      </c>
      <c r="AKT97" s="1" t="s">
        <v>260</v>
      </c>
      <c r="AKU97" s="1" t="s">
        <v>260</v>
      </c>
      <c r="AKV97" s="1" t="s">
        <v>260</v>
      </c>
      <c r="AKW97" s="1" t="s">
        <v>260</v>
      </c>
      <c r="AKX97" s="1" t="s">
        <v>260</v>
      </c>
      <c r="AKY97" s="1" t="s">
        <v>260</v>
      </c>
      <c r="AKZ97" s="1" t="s">
        <v>260</v>
      </c>
      <c r="ALA97" s="1" t="s">
        <v>260</v>
      </c>
      <c r="ALB97" s="1" t="s">
        <v>260</v>
      </c>
      <c r="ALC97" s="1" t="s">
        <v>260</v>
      </c>
      <c r="ALD97" s="1" t="s">
        <v>260</v>
      </c>
      <c r="ALE97" s="1" t="s">
        <v>260</v>
      </c>
      <c r="ALF97" s="1" t="s">
        <v>260</v>
      </c>
      <c r="ALG97" s="1" t="s">
        <v>260</v>
      </c>
      <c r="ALH97" s="1" t="s">
        <v>260</v>
      </c>
      <c r="ALI97" s="1" t="s">
        <v>260</v>
      </c>
      <c r="ALJ97" s="1" t="s">
        <v>260</v>
      </c>
      <c r="ALK97" s="1" t="s">
        <v>260</v>
      </c>
      <c r="ALL97" s="1" t="s">
        <v>260</v>
      </c>
      <c r="ALN97" s="11" t="e">
        <v>#DIV/0!</v>
      </c>
      <c r="ALO97" s="28">
        <v>41000</v>
      </c>
      <c r="ALU97" s="60"/>
      <c r="ALV97" s="1">
        <v>1</v>
      </c>
      <c r="AMD97" s="1">
        <v>1</v>
      </c>
      <c r="AMJ97" s="403"/>
    </row>
    <row r="98" spans="1:1024" s="1" customFormat="1" ht="15" customHeight="1" x14ac:dyDescent="0.25">
      <c r="A98" s="268"/>
      <c r="B98" s="113">
        <v>269</v>
      </c>
      <c r="C98" s="473" t="s">
        <v>810</v>
      </c>
      <c r="D98" s="304" t="s">
        <v>832</v>
      </c>
      <c r="E98" s="1">
        <v>2009</v>
      </c>
      <c r="F98" s="1">
        <v>1</v>
      </c>
      <c r="G98" s="1">
        <v>1</v>
      </c>
      <c r="J98" s="1">
        <v>1</v>
      </c>
      <c r="K98" s="1">
        <v>2000</v>
      </c>
      <c r="L98" s="1">
        <v>2001</v>
      </c>
      <c r="M98" s="1">
        <v>1</v>
      </c>
      <c r="AD98" s="1">
        <v>1</v>
      </c>
      <c r="AE98" s="1">
        <v>1</v>
      </c>
      <c r="AW98" s="1">
        <v>1</v>
      </c>
      <c r="AY98" s="1">
        <v>1</v>
      </c>
      <c r="BA98" s="1">
        <v>1</v>
      </c>
      <c r="BB98" s="1">
        <v>13</v>
      </c>
      <c r="BE98" s="1">
        <v>1</v>
      </c>
      <c r="CG98" s="1">
        <v>1</v>
      </c>
      <c r="CH98" s="246"/>
      <c r="CP98" s="1">
        <v>0</v>
      </c>
      <c r="CS98" s="1">
        <v>0</v>
      </c>
      <c r="DO98" s="1">
        <v>0</v>
      </c>
      <c r="DX98" s="1">
        <v>0</v>
      </c>
      <c r="EE98" s="1">
        <v>0</v>
      </c>
      <c r="EH98" s="1">
        <v>0</v>
      </c>
      <c r="FF98" s="116"/>
      <c r="GP98" s="1">
        <v>0</v>
      </c>
      <c r="GY98" s="1">
        <v>0</v>
      </c>
      <c r="HC98" s="1">
        <v>0</v>
      </c>
      <c r="HS98" s="1">
        <v>0</v>
      </c>
      <c r="HX98" s="1">
        <v>0</v>
      </c>
      <c r="ID98" s="1">
        <v>0</v>
      </c>
      <c r="IN98" s="1">
        <v>0</v>
      </c>
      <c r="IW98" s="1">
        <v>0</v>
      </c>
      <c r="IZ98" s="1">
        <v>0</v>
      </c>
      <c r="JJ98" s="1">
        <v>0</v>
      </c>
      <c r="JV98" s="1">
        <v>0</v>
      </c>
      <c r="KB98" s="1">
        <v>0</v>
      </c>
      <c r="LG98" s="1">
        <v>0</v>
      </c>
      <c r="LT98" s="1">
        <v>0</v>
      </c>
      <c r="MA98" s="1">
        <v>0</v>
      </c>
      <c r="MF98" s="1">
        <v>0</v>
      </c>
      <c r="MM98" s="1">
        <v>0</v>
      </c>
      <c r="MS98" s="1">
        <v>0</v>
      </c>
      <c r="MU98" s="115"/>
      <c r="OI98" s="120"/>
      <c r="PD98" s="1">
        <v>0</v>
      </c>
      <c r="QF98" s="1">
        <v>0</v>
      </c>
      <c r="QY98" s="1">
        <v>0</v>
      </c>
      <c r="RK98" s="1">
        <v>0</v>
      </c>
      <c r="SA98" s="1">
        <v>0</v>
      </c>
      <c r="SG98" s="1">
        <v>0</v>
      </c>
      <c r="SO98" s="1">
        <v>0</v>
      </c>
      <c r="TB98" s="1">
        <v>0</v>
      </c>
      <c r="TS98" s="1">
        <v>0</v>
      </c>
      <c r="UD98" s="1">
        <v>0</v>
      </c>
      <c r="UG98" s="1">
        <v>0</v>
      </c>
      <c r="UQ98" s="1">
        <v>0</v>
      </c>
      <c r="VA98" s="1">
        <v>0</v>
      </c>
      <c r="VG98" s="1">
        <v>0</v>
      </c>
      <c r="WY98" s="1">
        <v>0</v>
      </c>
      <c r="XB98" s="1">
        <v>0</v>
      </c>
      <c r="XG98" s="1">
        <v>0</v>
      </c>
      <c r="XK98" s="108"/>
      <c r="XL98" s="1">
        <v>0</v>
      </c>
      <c r="XM98" s="1">
        <v>0</v>
      </c>
      <c r="XN98" s="1">
        <v>0</v>
      </c>
      <c r="XO98" s="1">
        <v>0</v>
      </c>
      <c r="XP98" s="1">
        <v>0</v>
      </c>
      <c r="XQ98" s="1">
        <v>0</v>
      </c>
      <c r="XR98" s="1">
        <v>0</v>
      </c>
      <c r="XS98" s="1">
        <v>0</v>
      </c>
      <c r="XT98" s="1">
        <v>0</v>
      </c>
      <c r="XU98" s="1">
        <v>0</v>
      </c>
      <c r="XV98" s="1">
        <v>0</v>
      </c>
      <c r="XW98" s="1">
        <v>0</v>
      </c>
      <c r="XX98" s="1">
        <v>0</v>
      </c>
      <c r="XY98" s="1">
        <v>0</v>
      </c>
      <c r="XZ98" s="1">
        <v>0</v>
      </c>
      <c r="YA98" s="1">
        <v>0</v>
      </c>
      <c r="YB98" s="1">
        <v>0</v>
      </c>
      <c r="YC98" s="1">
        <v>0</v>
      </c>
      <c r="YD98" s="132"/>
      <c r="YE98" s="133"/>
      <c r="YF98" s="133" t="e">
        <v>#DIV/0!</v>
      </c>
      <c r="YG98" s="130"/>
      <c r="YH98" s="130" t="e">
        <v>#DIV/0!</v>
      </c>
      <c r="YI98" s="129"/>
      <c r="YJ98" s="128" t="e">
        <v>#DIV/0!</v>
      </c>
      <c r="YK98" s="177"/>
      <c r="YL98">
        <v>1</v>
      </c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>
        <v>0</v>
      </c>
      <c r="ACD98" s="25" t="e">
        <v>#DIV/0!</v>
      </c>
      <c r="ACE98" s="11">
        <v>0</v>
      </c>
      <c r="ACF98" s="11" t="e">
        <v>#DIV/0!</v>
      </c>
      <c r="ACG98" s="1">
        <v>5</v>
      </c>
      <c r="ACH98" s="1">
        <v>1</v>
      </c>
      <c r="ACI98" s="11">
        <v>139000</v>
      </c>
      <c r="ACJ98" s="45">
        <v>1</v>
      </c>
      <c r="ACK98" s="13">
        <v>139000</v>
      </c>
      <c r="ACL98">
        <v>1</v>
      </c>
      <c r="ACM98" s="25">
        <v>139000</v>
      </c>
      <c r="ACN98" s="11">
        <v>139000</v>
      </c>
      <c r="ACO98" s="65"/>
      <c r="ACR98" s="1" t="s">
        <v>258</v>
      </c>
      <c r="ACZ98" s="1" t="s">
        <v>259</v>
      </c>
      <c r="ADD98" s="1" t="s">
        <v>185</v>
      </c>
      <c r="ADU98" s="1">
        <v>2</v>
      </c>
      <c r="ADV98" s="457"/>
      <c r="AEE98" s="1">
        <v>0</v>
      </c>
      <c r="AFN98" s="1">
        <v>1</v>
      </c>
      <c r="AGL98" s="1">
        <v>139000</v>
      </c>
      <c r="AGM98" s="11">
        <v>0</v>
      </c>
      <c r="AHJ98" s="1">
        <v>139000</v>
      </c>
      <c r="AIK98" s="1">
        <v>1</v>
      </c>
      <c r="AIL98" s="1">
        <v>1</v>
      </c>
      <c r="AIY98" s="11"/>
      <c r="AIZ98" s="11"/>
      <c r="AJB98" s="11"/>
      <c r="AJC98" s="1">
        <v>139000</v>
      </c>
      <c r="AJD98" s="1">
        <v>1</v>
      </c>
      <c r="AJE98" s="1">
        <v>1</v>
      </c>
      <c r="AJF98" s="435">
        <v>100</v>
      </c>
      <c r="AJG98" s="45"/>
      <c r="AJH98" s="381">
        <v>139000</v>
      </c>
      <c r="AJI98" s="11" t="e">
        <v>#DIV/0!</v>
      </c>
      <c r="AJJ98" s="60"/>
      <c r="AJK98" s="12"/>
      <c r="AJW98" s="1">
        <v>0</v>
      </c>
      <c r="AJZ98" s="1">
        <v>0</v>
      </c>
      <c r="AKA98" s="60"/>
      <c r="AKB98" s="1" t="s">
        <v>260</v>
      </c>
      <c r="AKC98" s="1" t="s">
        <v>260</v>
      </c>
      <c r="AKD98" s="1" t="s">
        <v>261</v>
      </c>
      <c r="AKE98" s="1" t="s">
        <v>260</v>
      </c>
      <c r="AKF98" s="1" t="s">
        <v>260</v>
      </c>
      <c r="AKG98" s="1" t="s">
        <v>260</v>
      </c>
      <c r="AKH98" s="1" t="s">
        <v>260</v>
      </c>
      <c r="AKI98" s="1" t="s">
        <v>260</v>
      </c>
      <c r="AKJ98" s="1" t="s">
        <v>262</v>
      </c>
      <c r="AKK98" s="1" t="s">
        <v>260</v>
      </c>
      <c r="AKL98" s="1" t="s">
        <v>260</v>
      </c>
      <c r="AKM98" s="1" t="s">
        <v>260</v>
      </c>
      <c r="AKN98" s="1" t="s">
        <v>260</v>
      </c>
      <c r="AKO98" s="1" t="s">
        <v>260</v>
      </c>
      <c r="AKP98" s="1" t="s">
        <v>260</v>
      </c>
      <c r="AKQ98" s="1" t="s">
        <v>260</v>
      </c>
      <c r="AKR98" s="1" t="s">
        <v>263</v>
      </c>
      <c r="AKS98" s="1" t="s">
        <v>260</v>
      </c>
      <c r="AKT98" s="1" t="s">
        <v>260</v>
      </c>
      <c r="AKU98" s="1" t="s">
        <v>260</v>
      </c>
      <c r="AKV98" s="1" t="s">
        <v>260</v>
      </c>
      <c r="AKW98" s="1" t="s">
        <v>260</v>
      </c>
      <c r="AKX98" s="1" t="s">
        <v>260</v>
      </c>
      <c r="AKY98" s="1" t="s">
        <v>260</v>
      </c>
      <c r="AKZ98" s="1" t="s">
        <v>260</v>
      </c>
      <c r="ALA98" s="1" t="s">
        <v>260</v>
      </c>
      <c r="ALB98" s="1" t="s">
        <v>260</v>
      </c>
      <c r="ALC98" s="1" t="s">
        <v>260</v>
      </c>
      <c r="ALD98" s="1" t="s">
        <v>260</v>
      </c>
      <c r="ALE98" s="1" t="s">
        <v>260</v>
      </c>
      <c r="ALF98" s="1" t="s">
        <v>260</v>
      </c>
      <c r="ALG98" s="1" t="s">
        <v>260</v>
      </c>
      <c r="ALH98" s="1" t="s">
        <v>260</v>
      </c>
      <c r="ALI98" s="1" t="s">
        <v>260</v>
      </c>
      <c r="ALJ98" s="1" t="s">
        <v>260</v>
      </c>
      <c r="ALK98" s="1" t="s">
        <v>260</v>
      </c>
      <c r="ALL98" s="1" t="s">
        <v>260</v>
      </c>
      <c r="ALN98" s="11" t="e">
        <v>#DIV/0!</v>
      </c>
      <c r="ALO98" s="28">
        <v>139000</v>
      </c>
      <c r="ALU98" s="60"/>
      <c r="ALV98" s="1">
        <v>1</v>
      </c>
      <c r="AMD98" s="1">
        <v>1</v>
      </c>
      <c r="AMJ98" s="403"/>
    </row>
    <row r="99" spans="1:1024" s="1" customFormat="1" ht="15" customHeight="1" x14ac:dyDescent="0.25">
      <c r="A99" s="268"/>
      <c r="B99" s="113">
        <v>270</v>
      </c>
      <c r="C99" s="473" t="s">
        <v>810</v>
      </c>
      <c r="D99" s="304" t="s">
        <v>833</v>
      </c>
      <c r="E99" s="1">
        <v>2009</v>
      </c>
      <c r="F99" s="1">
        <v>1</v>
      </c>
      <c r="G99" s="1">
        <v>1</v>
      </c>
      <c r="J99" s="1">
        <v>1</v>
      </c>
      <c r="K99" s="1">
        <v>1997</v>
      </c>
      <c r="L99" s="1">
        <v>2000</v>
      </c>
      <c r="M99" s="1">
        <v>1</v>
      </c>
      <c r="AA99" s="1">
        <v>1</v>
      </c>
      <c r="AB99" s="1">
        <v>1</v>
      </c>
      <c r="AC99" s="1">
        <v>1</v>
      </c>
      <c r="AD99" s="1">
        <v>1</v>
      </c>
      <c r="AW99" s="1">
        <v>1</v>
      </c>
      <c r="AY99" s="1">
        <v>1</v>
      </c>
      <c r="BA99" s="1">
        <v>1</v>
      </c>
      <c r="BB99" s="1">
        <v>13</v>
      </c>
      <c r="BE99" s="1">
        <v>1</v>
      </c>
      <c r="CG99" s="1">
        <v>1</v>
      </c>
      <c r="CH99" s="246"/>
      <c r="CP99" s="1">
        <v>0</v>
      </c>
      <c r="CS99" s="1">
        <v>0</v>
      </c>
      <c r="DO99" s="1">
        <v>0</v>
      </c>
      <c r="DX99" s="1">
        <v>0</v>
      </c>
      <c r="EE99" s="1">
        <v>0</v>
      </c>
      <c r="EH99" s="1">
        <v>0</v>
      </c>
      <c r="FF99" s="116"/>
      <c r="GP99" s="1">
        <v>0</v>
      </c>
      <c r="GY99" s="1">
        <v>0</v>
      </c>
      <c r="HC99" s="1">
        <v>0</v>
      </c>
      <c r="HS99" s="1">
        <v>0</v>
      </c>
      <c r="HX99" s="1">
        <v>0</v>
      </c>
      <c r="ID99" s="1">
        <v>0</v>
      </c>
      <c r="IN99" s="1">
        <v>0</v>
      </c>
      <c r="IW99" s="1">
        <v>0</v>
      </c>
      <c r="IZ99" s="1">
        <v>0</v>
      </c>
      <c r="JJ99" s="1">
        <v>0</v>
      </c>
      <c r="JV99" s="1">
        <v>0</v>
      </c>
      <c r="KB99" s="1">
        <v>0</v>
      </c>
      <c r="LG99" s="1">
        <v>0</v>
      </c>
      <c r="LT99" s="1">
        <v>0</v>
      </c>
      <c r="MA99" s="1">
        <v>0</v>
      </c>
      <c r="MF99" s="1">
        <v>0</v>
      </c>
      <c r="MM99" s="1">
        <v>0</v>
      </c>
      <c r="MS99" s="1">
        <v>0</v>
      </c>
      <c r="MU99" s="115"/>
      <c r="OI99" s="120"/>
      <c r="PD99" s="1">
        <v>0</v>
      </c>
      <c r="QF99" s="1">
        <v>0</v>
      </c>
      <c r="QY99" s="1">
        <v>0</v>
      </c>
      <c r="RK99" s="1">
        <v>0</v>
      </c>
      <c r="SA99" s="1">
        <v>0</v>
      </c>
      <c r="SG99" s="1">
        <v>0</v>
      </c>
      <c r="SO99" s="1">
        <v>0</v>
      </c>
      <c r="TB99" s="1">
        <v>0</v>
      </c>
      <c r="TS99" s="1">
        <v>0</v>
      </c>
      <c r="UD99" s="1">
        <v>0</v>
      </c>
      <c r="UG99" s="1">
        <v>0</v>
      </c>
      <c r="UQ99" s="1">
        <v>0</v>
      </c>
      <c r="VA99" s="1">
        <v>0</v>
      </c>
      <c r="VG99" s="1">
        <v>0</v>
      </c>
      <c r="WY99" s="1">
        <v>0</v>
      </c>
      <c r="XB99" s="1">
        <v>0</v>
      </c>
      <c r="XG99" s="1">
        <v>0</v>
      </c>
      <c r="XK99" s="108"/>
      <c r="XL99" s="1">
        <v>0</v>
      </c>
      <c r="XM99" s="1">
        <v>0</v>
      </c>
      <c r="XN99" s="1">
        <v>0</v>
      </c>
      <c r="XO99" s="1">
        <v>0</v>
      </c>
      <c r="XP99" s="1">
        <v>0</v>
      </c>
      <c r="XQ99" s="1">
        <v>0</v>
      </c>
      <c r="XR99" s="1">
        <v>0</v>
      </c>
      <c r="XS99" s="1">
        <v>0</v>
      </c>
      <c r="XT99" s="1">
        <v>0</v>
      </c>
      <c r="XU99" s="1">
        <v>0</v>
      </c>
      <c r="XV99" s="1">
        <v>0</v>
      </c>
      <c r="XW99" s="1">
        <v>0</v>
      </c>
      <c r="XX99" s="1">
        <v>0</v>
      </c>
      <c r="XY99" s="1">
        <v>0</v>
      </c>
      <c r="XZ99" s="1">
        <v>0</v>
      </c>
      <c r="YA99" s="1">
        <v>0</v>
      </c>
      <c r="YB99" s="1">
        <v>0</v>
      </c>
      <c r="YC99" s="1">
        <v>0</v>
      </c>
      <c r="YD99" s="132"/>
      <c r="YE99" s="133"/>
      <c r="YF99" s="133" t="e">
        <v>#DIV/0!</v>
      </c>
      <c r="YG99" s="130"/>
      <c r="YH99" s="130" t="e">
        <v>#DIV/0!</v>
      </c>
      <c r="YI99" s="129"/>
      <c r="YJ99" s="128" t="e">
        <v>#DIV/0!</v>
      </c>
      <c r="YK99" s="177"/>
      <c r="YL99">
        <v>1</v>
      </c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>
        <v>0</v>
      </c>
      <c r="ACD99" s="25" t="e">
        <v>#DIV/0!</v>
      </c>
      <c r="ACE99" s="11">
        <v>0</v>
      </c>
      <c r="ACF99" s="11" t="e">
        <v>#DIV/0!</v>
      </c>
      <c r="ACG99" s="1">
        <v>5</v>
      </c>
      <c r="ACH99" s="1">
        <v>1</v>
      </c>
      <c r="ACI99" s="11">
        <v>100000</v>
      </c>
      <c r="ACJ99" s="45">
        <v>1</v>
      </c>
      <c r="ACK99" s="13">
        <v>100000</v>
      </c>
      <c r="ACL99">
        <v>1</v>
      </c>
      <c r="ACM99" s="25">
        <v>100000</v>
      </c>
      <c r="ACN99" s="11">
        <v>100000</v>
      </c>
      <c r="ACO99" s="65"/>
      <c r="ACR99" s="39" t="s">
        <v>407</v>
      </c>
      <c r="ACZ99" s="1" t="s">
        <v>259</v>
      </c>
      <c r="ADD99" s="1" t="s">
        <v>185</v>
      </c>
      <c r="ADU99" s="1">
        <v>2</v>
      </c>
      <c r="ADV99" s="457"/>
      <c r="AEE99" s="1">
        <v>0</v>
      </c>
      <c r="AFN99" s="1">
        <v>1</v>
      </c>
      <c r="AGL99" s="1">
        <v>100000</v>
      </c>
      <c r="AGM99" s="11">
        <v>0</v>
      </c>
      <c r="AHJ99" s="1">
        <v>100000</v>
      </c>
      <c r="AIK99" s="1">
        <v>1</v>
      </c>
      <c r="AIL99" s="1">
        <v>1</v>
      </c>
      <c r="AIY99" s="11"/>
      <c r="AIZ99" s="11"/>
      <c r="AJB99" s="11"/>
      <c r="AJC99" s="1">
        <v>100000</v>
      </c>
      <c r="AJD99" s="1">
        <v>1</v>
      </c>
      <c r="AJE99" s="1">
        <v>1</v>
      </c>
      <c r="AJF99" s="435">
        <v>100</v>
      </c>
      <c r="AJG99" s="45"/>
      <c r="AJH99" s="381">
        <v>100000</v>
      </c>
      <c r="AJI99" s="11" t="e">
        <v>#DIV/0!</v>
      </c>
      <c r="AJJ99" s="60"/>
      <c r="AJK99" s="12"/>
      <c r="AJW99" s="1">
        <v>0</v>
      </c>
      <c r="AJZ99" s="1">
        <v>0</v>
      </c>
      <c r="AKA99" s="60"/>
      <c r="AKB99" s="1" t="s">
        <v>260</v>
      </c>
      <c r="AKC99" s="1" t="s">
        <v>260</v>
      </c>
      <c r="AKD99" s="1" t="s">
        <v>261</v>
      </c>
      <c r="AKE99" s="1" t="s">
        <v>260</v>
      </c>
      <c r="AKF99" s="1" t="s">
        <v>260</v>
      </c>
      <c r="AKG99" s="1" t="s">
        <v>260</v>
      </c>
      <c r="AKH99" s="1" t="s">
        <v>260</v>
      </c>
      <c r="AKI99" s="1" t="s">
        <v>260</v>
      </c>
      <c r="AKJ99" s="1" t="s">
        <v>262</v>
      </c>
      <c r="AKK99" s="1" t="s">
        <v>260</v>
      </c>
      <c r="AKL99" s="1" t="s">
        <v>260</v>
      </c>
      <c r="AKM99" s="1" t="s">
        <v>260</v>
      </c>
      <c r="AKN99" s="1" t="s">
        <v>260</v>
      </c>
      <c r="AKO99" s="1" t="s">
        <v>260</v>
      </c>
      <c r="AKP99" s="1" t="s">
        <v>260</v>
      </c>
      <c r="AKQ99" s="1" t="s">
        <v>260</v>
      </c>
      <c r="AKR99" s="1" t="s">
        <v>263</v>
      </c>
      <c r="AKS99" s="1" t="s">
        <v>260</v>
      </c>
      <c r="AKT99" s="1" t="s">
        <v>260</v>
      </c>
      <c r="AKU99" s="1" t="s">
        <v>260</v>
      </c>
      <c r="AKV99" s="1" t="s">
        <v>260</v>
      </c>
      <c r="AKW99" s="1" t="s">
        <v>260</v>
      </c>
      <c r="AKX99" s="1" t="s">
        <v>260</v>
      </c>
      <c r="AKY99" s="1" t="s">
        <v>260</v>
      </c>
      <c r="AKZ99" s="1" t="s">
        <v>260</v>
      </c>
      <c r="ALA99" s="1" t="s">
        <v>260</v>
      </c>
      <c r="ALB99" s="1" t="s">
        <v>260</v>
      </c>
      <c r="ALC99" s="1" t="s">
        <v>260</v>
      </c>
      <c r="ALD99" s="1" t="s">
        <v>260</v>
      </c>
      <c r="ALE99" s="1" t="s">
        <v>260</v>
      </c>
      <c r="ALF99" s="1" t="s">
        <v>260</v>
      </c>
      <c r="ALG99" s="1" t="s">
        <v>260</v>
      </c>
      <c r="ALH99" s="1" t="s">
        <v>260</v>
      </c>
      <c r="ALI99" s="1" t="s">
        <v>260</v>
      </c>
      <c r="ALJ99" s="1" t="s">
        <v>260</v>
      </c>
      <c r="ALK99" s="1" t="s">
        <v>260</v>
      </c>
      <c r="ALL99" s="1" t="s">
        <v>260</v>
      </c>
      <c r="ALN99" s="11" t="e">
        <v>#DIV/0!</v>
      </c>
      <c r="ALO99" s="28">
        <v>100000</v>
      </c>
      <c r="ALU99" s="60"/>
      <c r="ALV99" s="1">
        <v>1</v>
      </c>
      <c r="AMD99" s="1">
        <v>1</v>
      </c>
      <c r="AMJ99" s="403"/>
    </row>
    <row r="100" spans="1:1024" s="1" customFormat="1" ht="15" customHeight="1" x14ac:dyDescent="0.25">
      <c r="A100" s="268"/>
      <c r="B100" s="113">
        <v>271</v>
      </c>
      <c r="C100" s="473" t="s">
        <v>810</v>
      </c>
      <c r="D100" s="304" t="s">
        <v>613</v>
      </c>
      <c r="E100" s="1">
        <v>2009</v>
      </c>
      <c r="F100" s="1">
        <v>1</v>
      </c>
      <c r="G100" s="1">
        <v>1</v>
      </c>
      <c r="J100" s="1">
        <v>1</v>
      </c>
      <c r="M100" s="1">
        <v>1</v>
      </c>
      <c r="AW100" s="1">
        <v>1</v>
      </c>
      <c r="AY100" s="1">
        <v>1</v>
      </c>
      <c r="BA100" s="1">
        <v>1</v>
      </c>
      <c r="BB100" s="1">
        <v>13</v>
      </c>
      <c r="BE100" s="1">
        <v>1</v>
      </c>
      <c r="CG100" s="1">
        <v>1</v>
      </c>
      <c r="CH100" s="246"/>
      <c r="CP100" s="1">
        <v>0</v>
      </c>
      <c r="CS100" s="1">
        <v>0</v>
      </c>
      <c r="DO100" s="1">
        <v>0</v>
      </c>
      <c r="DX100" s="1">
        <v>0</v>
      </c>
      <c r="EE100" s="1">
        <v>0</v>
      </c>
      <c r="EH100" s="1">
        <v>0</v>
      </c>
      <c r="FF100" s="116"/>
      <c r="GP100" s="1">
        <v>0</v>
      </c>
      <c r="GY100" s="1">
        <v>0</v>
      </c>
      <c r="HC100" s="1">
        <v>0</v>
      </c>
      <c r="HS100" s="1">
        <v>0</v>
      </c>
      <c r="HX100" s="1">
        <v>0</v>
      </c>
      <c r="ID100" s="1">
        <v>0</v>
      </c>
      <c r="IN100" s="1">
        <v>0</v>
      </c>
      <c r="IW100" s="1">
        <v>0</v>
      </c>
      <c r="IZ100" s="1">
        <v>0</v>
      </c>
      <c r="JJ100" s="1">
        <v>0</v>
      </c>
      <c r="JV100" s="1">
        <v>0</v>
      </c>
      <c r="KB100" s="1">
        <v>0</v>
      </c>
      <c r="LG100" s="1">
        <v>0</v>
      </c>
      <c r="LT100" s="1">
        <v>0</v>
      </c>
      <c r="MA100" s="1">
        <v>0</v>
      </c>
      <c r="MF100" s="1">
        <v>0</v>
      </c>
      <c r="MM100" s="1">
        <v>0</v>
      </c>
      <c r="MS100" s="1">
        <v>0</v>
      </c>
      <c r="MU100" s="115"/>
      <c r="OI100" s="120"/>
      <c r="PD100" s="1">
        <v>0</v>
      </c>
      <c r="QF100" s="1">
        <v>0</v>
      </c>
      <c r="QY100" s="1">
        <v>0</v>
      </c>
      <c r="RK100" s="1">
        <v>0</v>
      </c>
      <c r="SA100" s="1">
        <v>0</v>
      </c>
      <c r="SG100" s="1">
        <v>0</v>
      </c>
      <c r="SO100" s="1">
        <v>0</v>
      </c>
      <c r="TB100" s="1">
        <v>0</v>
      </c>
      <c r="TS100" s="1">
        <v>0</v>
      </c>
      <c r="UD100" s="1">
        <v>0</v>
      </c>
      <c r="UG100" s="1">
        <v>0</v>
      </c>
      <c r="UQ100" s="1">
        <v>0</v>
      </c>
      <c r="VA100" s="1">
        <v>0</v>
      </c>
      <c r="VG100" s="1">
        <v>0</v>
      </c>
      <c r="WY100" s="1">
        <v>0</v>
      </c>
      <c r="XB100" s="1">
        <v>0</v>
      </c>
      <c r="XG100" s="1">
        <v>0</v>
      </c>
      <c r="XK100" s="108"/>
      <c r="XL100" s="1">
        <v>0</v>
      </c>
      <c r="XM100" s="1">
        <v>0</v>
      </c>
      <c r="XN100" s="1">
        <v>0</v>
      </c>
      <c r="XO100" s="1">
        <v>0</v>
      </c>
      <c r="XP100" s="1">
        <v>0</v>
      </c>
      <c r="XQ100" s="1">
        <v>0</v>
      </c>
      <c r="XR100" s="1">
        <v>0</v>
      </c>
      <c r="XS100" s="1">
        <v>0</v>
      </c>
      <c r="XT100" s="1">
        <v>0</v>
      </c>
      <c r="XU100" s="1">
        <v>0</v>
      </c>
      <c r="XV100" s="1">
        <v>0</v>
      </c>
      <c r="XW100" s="1">
        <v>0</v>
      </c>
      <c r="XX100" s="1">
        <v>0</v>
      </c>
      <c r="XY100" s="1">
        <v>0</v>
      </c>
      <c r="XZ100" s="1">
        <v>0</v>
      </c>
      <c r="YA100" s="1">
        <v>0</v>
      </c>
      <c r="YB100" s="1">
        <v>0</v>
      </c>
      <c r="YC100" s="1">
        <v>0</v>
      </c>
      <c r="YD100" s="132"/>
      <c r="YE100" s="133"/>
      <c r="YF100" s="133" t="e">
        <v>#DIV/0!</v>
      </c>
      <c r="YG100" s="130"/>
      <c r="YH100" s="130" t="e">
        <v>#DIV/0!</v>
      </c>
      <c r="YI100" s="129"/>
      <c r="YJ100" s="128" t="e">
        <v>#DIV/0!</v>
      </c>
      <c r="YK100" s="177"/>
      <c r="YL100">
        <v>1</v>
      </c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>
        <v>0</v>
      </c>
      <c r="ACD100" s="25" t="e">
        <v>#DIV/0!</v>
      </c>
      <c r="ACE100" s="11">
        <v>0</v>
      </c>
      <c r="ACF100" s="11" t="e">
        <v>#DIV/0!</v>
      </c>
      <c r="ACG100" s="1">
        <v>5</v>
      </c>
      <c r="ACH100" s="1">
        <v>1</v>
      </c>
      <c r="ACI100" s="11">
        <v>65000</v>
      </c>
      <c r="ACJ100" s="45">
        <v>1</v>
      </c>
      <c r="ACK100" s="13">
        <v>65000</v>
      </c>
      <c r="ACL100">
        <v>1</v>
      </c>
      <c r="ACM100" s="25">
        <v>65000</v>
      </c>
      <c r="ACN100" s="11">
        <v>65000</v>
      </c>
      <c r="ACO100" s="65"/>
      <c r="ACR100" s="39" t="s">
        <v>407</v>
      </c>
      <c r="ACZ100" s="1" t="s">
        <v>259</v>
      </c>
      <c r="ADD100" s="1" t="s">
        <v>185</v>
      </c>
      <c r="ADU100" s="1">
        <v>2</v>
      </c>
      <c r="ADV100" s="457"/>
      <c r="AEE100" s="1">
        <v>0</v>
      </c>
      <c r="AFN100" s="1">
        <v>1</v>
      </c>
      <c r="AGL100" s="1">
        <v>65000</v>
      </c>
      <c r="AGM100" s="11">
        <v>0</v>
      </c>
      <c r="AHJ100" s="1">
        <v>65000</v>
      </c>
      <c r="AHY100" s="1">
        <v>1</v>
      </c>
      <c r="AHZ100" s="1">
        <v>1</v>
      </c>
      <c r="AIG100" s="1">
        <v>1</v>
      </c>
      <c r="AIH100" s="1">
        <v>1</v>
      </c>
      <c r="AIJ100" s="1">
        <v>1</v>
      </c>
      <c r="AIK100" s="1">
        <v>2</v>
      </c>
      <c r="AIL100" s="1">
        <v>1</v>
      </c>
      <c r="AIY100" s="11"/>
      <c r="AIZ100" s="11"/>
      <c r="AJB100" s="11"/>
      <c r="AJC100" s="1">
        <v>65000</v>
      </c>
      <c r="AJD100" s="1">
        <v>1</v>
      </c>
      <c r="AJE100" s="1">
        <v>1</v>
      </c>
      <c r="AJF100" s="435">
        <v>100</v>
      </c>
      <c r="AJG100" s="45"/>
      <c r="AJH100" s="381">
        <v>65000</v>
      </c>
      <c r="AJI100" s="11" t="e">
        <v>#DIV/0!</v>
      </c>
      <c r="AJJ100" s="60"/>
      <c r="AJK100" s="12"/>
      <c r="AJW100" s="1">
        <v>0</v>
      </c>
      <c r="AJZ100" s="1">
        <v>0</v>
      </c>
      <c r="AKA100" s="60"/>
      <c r="AKB100" s="1" t="s">
        <v>260</v>
      </c>
      <c r="AKC100" s="1" t="s">
        <v>260</v>
      </c>
      <c r="AKD100" s="1" t="s">
        <v>261</v>
      </c>
      <c r="AKE100" s="1" t="s">
        <v>260</v>
      </c>
      <c r="AKF100" s="1" t="s">
        <v>260</v>
      </c>
      <c r="AKG100" s="1" t="s">
        <v>260</v>
      </c>
      <c r="AKH100" s="1" t="s">
        <v>260</v>
      </c>
      <c r="AKI100" s="1" t="s">
        <v>260</v>
      </c>
      <c r="AKJ100" s="1" t="s">
        <v>262</v>
      </c>
      <c r="AKK100" s="1" t="s">
        <v>260</v>
      </c>
      <c r="AKL100" s="1" t="s">
        <v>260</v>
      </c>
      <c r="AKM100" s="1" t="s">
        <v>260</v>
      </c>
      <c r="AKN100" s="1" t="s">
        <v>260</v>
      </c>
      <c r="AKO100" s="1" t="s">
        <v>260</v>
      </c>
      <c r="AKP100" s="1" t="s">
        <v>260</v>
      </c>
      <c r="AKQ100" s="1" t="s">
        <v>260</v>
      </c>
      <c r="AKR100" s="1" t="s">
        <v>263</v>
      </c>
      <c r="AKS100" s="1" t="s">
        <v>260</v>
      </c>
      <c r="AKT100" s="1" t="s">
        <v>260</v>
      </c>
      <c r="AKU100" s="1" t="s">
        <v>260</v>
      </c>
      <c r="AKV100" s="1" t="s">
        <v>260</v>
      </c>
      <c r="AKW100" s="1" t="s">
        <v>260</v>
      </c>
      <c r="AKX100" s="1" t="s">
        <v>260</v>
      </c>
      <c r="AKY100" s="1" t="s">
        <v>260</v>
      </c>
      <c r="AKZ100" s="1" t="s">
        <v>260</v>
      </c>
      <c r="ALA100" s="1" t="s">
        <v>260</v>
      </c>
      <c r="ALB100" s="1" t="s">
        <v>260</v>
      </c>
      <c r="ALC100" s="1" t="s">
        <v>260</v>
      </c>
      <c r="ALD100" s="1" t="s">
        <v>260</v>
      </c>
      <c r="ALE100" s="1" t="s">
        <v>260</v>
      </c>
      <c r="ALF100" s="1" t="s">
        <v>260</v>
      </c>
      <c r="ALG100" s="1" t="s">
        <v>260</v>
      </c>
      <c r="ALH100" s="1" t="s">
        <v>260</v>
      </c>
      <c r="ALI100" s="1" t="s">
        <v>260</v>
      </c>
      <c r="ALJ100" s="1" t="s">
        <v>260</v>
      </c>
      <c r="ALK100" s="1" t="s">
        <v>260</v>
      </c>
      <c r="ALL100" s="1" t="s">
        <v>260</v>
      </c>
      <c r="ALN100" s="11" t="e">
        <v>#DIV/0!</v>
      </c>
      <c r="ALO100" s="28">
        <v>65000</v>
      </c>
      <c r="ALU100" s="60"/>
      <c r="ALV100" s="1">
        <v>1</v>
      </c>
      <c r="ALY100" s="1">
        <v>1</v>
      </c>
      <c r="ALZ100" s="1">
        <v>1</v>
      </c>
      <c r="AMD100" s="1">
        <v>1</v>
      </c>
      <c r="AMJ100" s="403"/>
    </row>
    <row r="101" spans="1:1024" s="1" customFormat="1" ht="15" customHeight="1" x14ac:dyDescent="0.25">
      <c r="A101" s="268"/>
      <c r="B101" s="113">
        <v>272</v>
      </c>
      <c r="C101" s="473" t="s">
        <v>810</v>
      </c>
      <c r="D101" s="304" t="s">
        <v>834</v>
      </c>
      <c r="E101" s="1">
        <v>2009</v>
      </c>
      <c r="F101" s="1">
        <v>1</v>
      </c>
      <c r="G101" s="1">
        <v>1</v>
      </c>
      <c r="J101" s="1">
        <v>1</v>
      </c>
      <c r="K101" s="1">
        <v>1997</v>
      </c>
      <c r="L101" s="1">
        <v>2000</v>
      </c>
      <c r="M101" s="1">
        <v>1</v>
      </c>
      <c r="AA101" s="1">
        <v>1</v>
      </c>
      <c r="AB101" s="1">
        <v>1</v>
      </c>
      <c r="AC101" s="1">
        <v>1</v>
      </c>
      <c r="AD101" s="1">
        <v>1</v>
      </c>
      <c r="AY101" s="1">
        <v>1</v>
      </c>
      <c r="BA101" s="1">
        <v>1</v>
      </c>
      <c r="BB101" s="1">
        <v>10</v>
      </c>
      <c r="CG101" s="1">
        <v>1</v>
      </c>
      <c r="CH101" s="246"/>
      <c r="CP101" s="1">
        <v>0</v>
      </c>
      <c r="CS101" s="1">
        <v>0</v>
      </c>
      <c r="DO101" s="1">
        <v>0</v>
      </c>
      <c r="DX101" s="1">
        <v>0</v>
      </c>
      <c r="EE101" s="1">
        <v>0</v>
      </c>
      <c r="EH101" s="1">
        <v>0</v>
      </c>
      <c r="FF101" s="116"/>
      <c r="GP101" s="1">
        <v>0</v>
      </c>
      <c r="GY101" s="1">
        <v>0</v>
      </c>
      <c r="HC101" s="1">
        <v>0</v>
      </c>
      <c r="HS101" s="1">
        <v>0</v>
      </c>
      <c r="HX101" s="1">
        <v>0</v>
      </c>
      <c r="ID101" s="1">
        <v>0</v>
      </c>
      <c r="IN101" s="1">
        <v>0</v>
      </c>
      <c r="IW101" s="1">
        <v>0</v>
      </c>
      <c r="IZ101" s="1">
        <v>0</v>
      </c>
      <c r="JJ101" s="1">
        <v>0</v>
      </c>
      <c r="JV101" s="1">
        <v>0</v>
      </c>
      <c r="KB101" s="1">
        <v>0</v>
      </c>
      <c r="LG101" s="1">
        <v>0</v>
      </c>
      <c r="LT101" s="1">
        <v>0</v>
      </c>
      <c r="MA101" s="1">
        <v>0</v>
      </c>
      <c r="MF101" s="1">
        <v>0</v>
      </c>
      <c r="MM101" s="1">
        <v>0</v>
      </c>
      <c r="MS101" s="1">
        <v>0</v>
      </c>
      <c r="MU101" s="115"/>
      <c r="OI101" s="120"/>
      <c r="PD101" s="1">
        <v>0</v>
      </c>
      <c r="QF101" s="1">
        <v>0</v>
      </c>
      <c r="QY101" s="1">
        <v>0</v>
      </c>
      <c r="RK101" s="1">
        <v>0</v>
      </c>
      <c r="SA101" s="1">
        <v>0</v>
      </c>
      <c r="SG101" s="1">
        <v>0</v>
      </c>
      <c r="SO101" s="1">
        <v>0</v>
      </c>
      <c r="TB101" s="1">
        <v>0</v>
      </c>
      <c r="TS101" s="1">
        <v>0</v>
      </c>
      <c r="UD101" s="1">
        <v>0</v>
      </c>
      <c r="UG101" s="1">
        <v>0</v>
      </c>
      <c r="UQ101" s="1">
        <v>0</v>
      </c>
      <c r="VA101" s="1">
        <v>0</v>
      </c>
      <c r="VG101" s="1">
        <v>0</v>
      </c>
      <c r="WY101" s="1">
        <v>0</v>
      </c>
      <c r="XB101" s="1">
        <v>0</v>
      </c>
      <c r="XG101" s="1">
        <v>0</v>
      </c>
      <c r="XK101" s="108"/>
      <c r="XL101" s="1">
        <v>0</v>
      </c>
      <c r="XM101" s="1">
        <v>0</v>
      </c>
      <c r="XN101" s="1">
        <v>0</v>
      </c>
      <c r="XO101" s="1">
        <v>0</v>
      </c>
      <c r="XP101" s="1">
        <v>0</v>
      </c>
      <c r="XQ101" s="1">
        <v>0</v>
      </c>
      <c r="XR101" s="1">
        <v>0</v>
      </c>
      <c r="XS101" s="1">
        <v>0</v>
      </c>
      <c r="XT101" s="1">
        <v>0</v>
      </c>
      <c r="XU101" s="1">
        <v>0</v>
      </c>
      <c r="XV101" s="1">
        <v>0</v>
      </c>
      <c r="XW101" s="1">
        <v>0</v>
      </c>
      <c r="XX101" s="1">
        <v>0</v>
      </c>
      <c r="XY101" s="1">
        <v>0</v>
      </c>
      <c r="XZ101" s="1">
        <v>0</v>
      </c>
      <c r="YA101" s="1">
        <v>0</v>
      </c>
      <c r="YB101" s="1">
        <v>0</v>
      </c>
      <c r="YC101" s="1">
        <v>0</v>
      </c>
      <c r="YD101" s="132"/>
      <c r="YE101" s="133"/>
      <c r="YF101" s="133" t="e">
        <v>#DIV/0!</v>
      </c>
      <c r="YG101" s="130"/>
      <c r="YH101" s="130" t="e">
        <v>#DIV/0!</v>
      </c>
      <c r="YI101" s="129"/>
      <c r="YJ101" s="128" t="e">
        <v>#DIV/0!</v>
      </c>
      <c r="YK101" s="177"/>
      <c r="YL101">
        <v>1</v>
      </c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>
        <v>0</v>
      </c>
      <c r="ACD101" s="25" t="e">
        <v>#DIV/0!</v>
      </c>
      <c r="ACE101" s="11">
        <v>0</v>
      </c>
      <c r="ACF101" s="11" t="e">
        <v>#DIV/0!</v>
      </c>
      <c r="ACG101" s="1">
        <v>5</v>
      </c>
      <c r="ACH101" s="1">
        <v>1</v>
      </c>
      <c r="ACI101" s="11">
        <v>35000</v>
      </c>
      <c r="ACJ101" s="45">
        <v>1</v>
      </c>
      <c r="ACK101" s="13">
        <v>35000</v>
      </c>
      <c r="ACL101">
        <v>1</v>
      </c>
      <c r="ACM101" s="25">
        <v>35000</v>
      </c>
      <c r="ACN101" s="11">
        <v>35000</v>
      </c>
      <c r="ACO101" s="65"/>
      <c r="ACR101" s="39" t="s">
        <v>407</v>
      </c>
      <c r="ACZ101" s="1" t="s">
        <v>259</v>
      </c>
      <c r="ADD101" s="1" t="s">
        <v>185</v>
      </c>
      <c r="ADU101" s="1">
        <v>2</v>
      </c>
      <c r="ADV101" s="457"/>
      <c r="AEE101" s="1">
        <v>0</v>
      </c>
      <c r="AFN101" s="1">
        <v>1</v>
      </c>
      <c r="AGL101" s="1">
        <v>35000</v>
      </c>
      <c r="AGM101" s="11">
        <v>0</v>
      </c>
      <c r="AHJ101" s="1">
        <v>35000</v>
      </c>
      <c r="AIK101" s="1">
        <v>1</v>
      </c>
      <c r="AIL101" s="1">
        <v>1</v>
      </c>
      <c r="AIY101" s="11"/>
      <c r="AIZ101" s="11"/>
      <c r="AJB101" s="11"/>
      <c r="AJC101" s="1">
        <v>35000</v>
      </c>
      <c r="AJD101" s="1">
        <v>1</v>
      </c>
      <c r="AJE101" s="1">
        <v>1</v>
      </c>
      <c r="AJF101" s="435">
        <v>100</v>
      </c>
      <c r="AJG101" s="45"/>
      <c r="AJH101" s="381">
        <v>35000</v>
      </c>
      <c r="AJI101" s="11" t="e">
        <v>#DIV/0!</v>
      </c>
      <c r="AJJ101" s="60"/>
      <c r="AJK101" s="12"/>
      <c r="AJW101" s="1">
        <v>0</v>
      </c>
      <c r="AJZ101" s="1">
        <v>0</v>
      </c>
      <c r="AKA101" s="60"/>
      <c r="AKB101" s="1" t="s">
        <v>260</v>
      </c>
      <c r="AKC101" s="1" t="s">
        <v>260</v>
      </c>
      <c r="AKD101" s="1" t="s">
        <v>261</v>
      </c>
      <c r="AKE101" s="1" t="s">
        <v>260</v>
      </c>
      <c r="AKF101" s="1" t="s">
        <v>260</v>
      </c>
      <c r="AKG101" s="1" t="s">
        <v>260</v>
      </c>
      <c r="AKH101" s="1" t="s">
        <v>260</v>
      </c>
      <c r="AKI101" s="1" t="s">
        <v>260</v>
      </c>
      <c r="AKJ101" s="1" t="s">
        <v>262</v>
      </c>
      <c r="AKK101" s="1" t="s">
        <v>260</v>
      </c>
      <c r="AKL101" s="1" t="s">
        <v>260</v>
      </c>
      <c r="AKM101" s="1" t="s">
        <v>260</v>
      </c>
      <c r="AKN101" s="1" t="s">
        <v>260</v>
      </c>
      <c r="AKO101" s="1" t="s">
        <v>260</v>
      </c>
      <c r="AKP101" s="1" t="s">
        <v>260</v>
      </c>
      <c r="AKQ101" s="1" t="s">
        <v>260</v>
      </c>
      <c r="AKR101" s="1" t="s">
        <v>263</v>
      </c>
      <c r="AKS101" s="1" t="s">
        <v>260</v>
      </c>
      <c r="AKT101" s="1" t="s">
        <v>260</v>
      </c>
      <c r="AKU101" s="1" t="s">
        <v>260</v>
      </c>
      <c r="AKV101" s="1" t="s">
        <v>260</v>
      </c>
      <c r="AKW101" s="1" t="s">
        <v>260</v>
      </c>
      <c r="AKX101" s="1" t="s">
        <v>260</v>
      </c>
      <c r="AKY101" s="1" t="s">
        <v>260</v>
      </c>
      <c r="AKZ101" s="1" t="s">
        <v>260</v>
      </c>
      <c r="ALA101" s="1" t="s">
        <v>260</v>
      </c>
      <c r="ALB101" s="1" t="s">
        <v>260</v>
      </c>
      <c r="ALC101" s="1" t="s">
        <v>260</v>
      </c>
      <c r="ALD101" s="1" t="s">
        <v>260</v>
      </c>
      <c r="ALE101" s="1" t="s">
        <v>260</v>
      </c>
      <c r="ALF101" s="1" t="s">
        <v>260</v>
      </c>
      <c r="ALG101" s="1" t="s">
        <v>260</v>
      </c>
      <c r="ALH101" s="1" t="s">
        <v>260</v>
      </c>
      <c r="ALI101" s="1" t="s">
        <v>260</v>
      </c>
      <c r="ALJ101" s="1" t="s">
        <v>260</v>
      </c>
      <c r="ALK101" s="1" t="s">
        <v>260</v>
      </c>
      <c r="ALL101" s="1" t="s">
        <v>260</v>
      </c>
      <c r="ALN101" s="11" t="e">
        <v>#DIV/0!</v>
      </c>
      <c r="ALO101" s="28">
        <v>35000</v>
      </c>
      <c r="ALU101" s="60"/>
      <c r="ALV101" s="1">
        <v>1</v>
      </c>
      <c r="AMD101" s="1">
        <v>1</v>
      </c>
      <c r="AMJ101" s="403"/>
    </row>
    <row r="102" spans="1:1024" s="1" customFormat="1" ht="15" customHeight="1" x14ac:dyDescent="0.25">
      <c r="A102" s="268"/>
      <c r="B102" s="113">
        <v>273</v>
      </c>
      <c r="C102" s="473" t="s">
        <v>810</v>
      </c>
      <c r="D102" s="304" t="s">
        <v>835</v>
      </c>
      <c r="E102" s="1">
        <v>2010</v>
      </c>
      <c r="F102" s="1">
        <v>1</v>
      </c>
      <c r="G102" s="1">
        <v>1</v>
      </c>
      <c r="J102" s="1">
        <v>1</v>
      </c>
      <c r="K102" s="1">
        <v>2001</v>
      </c>
      <c r="L102" s="1">
        <v>2003</v>
      </c>
      <c r="AE102" s="1">
        <v>1</v>
      </c>
      <c r="AF102" s="1">
        <v>1</v>
      </c>
      <c r="AG102" s="1">
        <v>1</v>
      </c>
      <c r="AW102" s="1">
        <v>1</v>
      </c>
      <c r="AY102" s="1">
        <v>1</v>
      </c>
      <c r="BA102" s="1">
        <v>1</v>
      </c>
      <c r="BB102" s="1">
        <v>13</v>
      </c>
      <c r="BE102" s="1">
        <v>1</v>
      </c>
      <c r="CF102" s="1">
        <v>1</v>
      </c>
      <c r="CG102" s="1">
        <v>1</v>
      </c>
      <c r="CH102" s="246"/>
      <c r="CP102" s="1">
        <v>0</v>
      </c>
      <c r="CS102" s="1">
        <v>0</v>
      </c>
      <c r="DO102" s="1">
        <v>0</v>
      </c>
      <c r="DX102" s="1">
        <v>0</v>
      </c>
      <c r="EE102" s="1">
        <v>0</v>
      </c>
      <c r="EH102" s="1">
        <v>0</v>
      </c>
      <c r="FF102" s="116"/>
      <c r="GP102" s="1">
        <v>0</v>
      </c>
      <c r="GY102" s="1">
        <v>0</v>
      </c>
      <c r="HC102" s="1">
        <v>0</v>
      </c>
      <c r="HS102" s="1">
        <v>0</v>
      </c>
      <c r="HX102" s="1">
        <v>0</v>
      </c>
      <c r="ID102" s="1">
        <v>0</v>
      </c>
      <c r="IN102" s="1">
        <v>0</v>
      </c>
      <c r="IW102" s="1">
        <v>0</v>
      </c>
      <c r="IZ102" s="1">
        <v>0</v>
      </c>
      <c r="JJ102" s="1">
        <v>0</v>
      </c>
      <c r="JV102" s="1">
        <v>0</v>
      </c>
      <c r="KB102" s="1">
        <v>0</v>
      </c>
      <c r="LG102" s="1">
        <v>0</v>
      </c>
      <c r="LT102" s="1">
        <v>0</v>
      </c>
      <c r="MA102" s="1">
        <v>0</v>
      </c>
      <c r="MF102" s="1">
        <v>0</v>
      </c>
      <c r="MM102" s="1">
        <v>0</v>
      </c>
      <c r="MS102" s="1">
        <v>0</v>
      </c>
      <c r="MU102" s="115"/>
      <c r="OI102" s="120"/>
      <c r="PD102" s="1">
        <v>0</v>
      </c>
      <c r="QF102" s="1">
        <v>0</v>
      </c>
      <c r="QY102" s="1">
        <v>0</v>
      </c>
      <c r="RK102" s="1">
        <v>0</v>
      </c>
      <c r="SA102" s="1">
        <v>0</v>
      </c>
      <c r="SG102" s="1">
        <v>0</v>
      </c>
      <c r="SO102" s="1">
        <v>0</v>
      </c>
      <c r="TB102" s="1">
        <v>0</v>
      </c>
      <c r="TS102" s="1">
        <v>0</v>
      </c>
      <c r="UD102" s="1">
        <v>0</v>
      </c>
      <c r="UG102" s="1">
        <v>0</v>
      </c>
      <c r="UQ102" s="1">
        <v>0</v>
      </c>
      <c r="VA102" s="1">
        <v>0</v>
      </c>
      <c r="VG102" s="1">
        <v>0</v>
      </c>
      <c r="WY102" s="1">
        <v>0</v>
      </c>
      <c r="XB102" s="1">
        <v>0</v>
      </c>
      <c r="XG102" s="1">
        <v>0</v>
      </c>
      <c r="XK102" s="108"/>
      <c r="XL102" s="1">
        <v>0</v>
      </c>
      <c r="XM102" s="1">
        <v>0</v>
      </c>
      <c r="XN102" s="1">
        <v>0</v>
      </c>
      <c r="XO102" s="1">
        <v>0</v>
      </c>
      <c r="XP102" s="1">
        <v>0</v>
      </c>
      <c r="XQ102" s="1">
        <v>0</v>
      </c>
      <c r="XR102" s="1">
        <v>0</v>
      </c>
      <c r="XS102" s="1">
        <v>0</v>
      </c>
      <c r="XT102" s="1">
        <v>0</v>
      </c>
      <c r="XU102" s="1">
        <v>0</v>
      </c>
      <c r="XV102" s="1">
        <v>0</v>
      </c>
      <c r="XW102" s="1">
        <v>0</v>
      </c>
      <c r="XX102" s="1">
        <v>0</v>
      </c>
      <c r="XY102" s="1">
        <v>0</v>
      </c>
      <c r="XZ102" s="1">
        <v>0</v>
      </c>
      <c r="YA102" s="1">
        <v>0</v>
      </c>
      <c r="YB102" s="1">
        <v>0</v>
      </c>
      <c r="YC102" s="1">
        <v>0</v>
      </c>
      <c r="YD102" s="132"/>
      <c r="YE102" s="133"/>
      <c r="YF102" s="133" t="e">
        <v>#DIV/0!</v>
      </c>
      <c r="YG102" s="130"/>
      <c r="YH102" s="130" t="e">
        <v>#DIV/0!</v>
      </c>
      <c r="YI102" s="129"/>
      <c r="YJ102" s="128" t="e">
        <v>#DIV/0!</v>
      </c>
      <c r="YK102" s="177"/>
      <c r="YL102">
        <v>1</v>
      </c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>
        <v>0</v>
      </c>
      <c r="ACD102" s="25" t="e">
        <v>#DIV/0!</v>
      </c>
      <c r="ACE102" s="11">
        <v>0</v>
      </c>
      <c r="ACF102" s="11" t="e">
        <v>#DIV/0!</v>
      </c>
      <c r="ACG102" s="1">
        <v>5</v>
      </c>
      <c r="ACH102" s="1">
        <v>1</v>
      </c>
      <c r="ACI102" s="11">
        <v>29000</v>
      </c>
      <c r="ACJ102" s="45">
        <v>1</v>
      </c>
      <c r="ACK102" s="13">
        <v>29000</v>
      </c>
      <c r="ACL102">
        <v>1</v>
      </c>
      <c r="ACM102" s="25">
        <v>29000</v>
      </c>
      <c r="ACN102" s="11">
        <v>29000</v>
      </c>
      <c r="ACO102" s="65"/>
      <c r="ACR102" s="1" t="s">
        <v>258</v>
      </c>
      <c r="ACZ102" s="1" t="s">
        <v>259</v>
      </c>
      <c r="ADD102" s="1" t="s">
        <v>185</v>
      </c>
      <c r="ADU102" s="1">
        <v>2</v>
      </c>
      <c r="ADV102" s="457"/>
      <c r="AEE102" s="1">
        <v>0</v>
      </c>
      <c r="AFN102" s="1">
        <v>1</v>
      </c>
      <c r="AGL102" s="1">
        <v>29000</v>
      </c>
      <c r="AGM102" s="11">
        <v>0</v>
      </c>
      <c r="AHJ102" s="1">
        <v>29000</v>
      </c>
      <c r="AIK102" s="1">
        <v>1</v>
      </c>
      <c r="AIL102" s="1">
        <v>1</v>
      </c>
      <c r="AIY102" s="11"/>
      <c r="AIZ102" s="11"/>
      <c r="AJB102" s="11"/>
      <c r="AJC102" s="1">
        <v>29000</v>
      </c>
      <c r="AJD102" s="1">
        <v>1</v>
      </c>
      <c r="AJE102" s="1">
        <v>1</v>
      </c>
      <c r="AJF102" s="435">
        <v>100</v>
      </c>
      <c r="AJG102" s="45"/>
      <c r="AJH102" s="381">
        <v>29000</v>
      </c>
      <c r="AJI102" s="11" t="e">
        <v>#DIV/0!</v>
      </c>
      <c r="AJJ102" s="60"/>
      <c r="AJK102" s="12"/>
      <c r="AJW102" s="1">
        <v>0</v>
      </c>
      <c r="AJZ102" s="1">
        <v>0</v>
      </c>
      <c r="AKA102" s="60"/>
      <c r="AKB102" s="1" t="s">
        <v>260</v>
      </c>
      <c r="AKC102" s="1" t="s">
        <v>260</v>
      </c>
      <c r="AKD102" s="1" t="s">
        <v>261</v>
      </c>
      <c r="AKE102" s="1" t="s">
        <v>260</v>
      </c>
      <c r="AKF102" s="1" t="s">
        <v>260</v>
      </c>
      <c r="AKG102" s="1" t="s">
        <v>260</v>
      </c>
      <c r="AKH102" s="1" t="s">
        <v>260</v>
      </c>
      <c r="AKI102" s="1" t="s">
        <v>260</v>
      </c>
      <c r="AKJ102" s="1" t="s">
        <v>262</v>
      </c>
      <c r="AKK102" s="1" t="s">
        <v>260</v>
      </c>
      <c r="AKL102" s="1" t="s">
        <v>260</v>
      </c>
      <c r="AKM102" s="1" t="s">
        <v>260</v>
      </c>
      <c r="AKN102" s="1" t="s">
        <v>260</v>
      </c>
      <c r="AKO102" s="1" t="s">
        <v>260</v>
      </c>
      <c r="AKP102" s="1" t="s">
        <v>260</v>
      </c>
      <c r="AKQ102" s="1" t="s">
        <v>260</v>
      </c>
      <c r="AKR102" s="1" t="s">
        <v>263</v>
      </c>
      <c r="AKS102" s="1" t="s">
        <v>260</v>
      </c>
      <c r="AKT102" s="1" t="s">
        <v>260</v>
      </c>
      <c r="AKU102" s="1" t="s">
        <v>260</v>
      </c>
      <c r="AKV102" s="1" t="s">
        <v>260</v>
      </c>
      <c r="AKW102" s="1" t="s">
        <v>260</v>
      </c>
      <c r="AKX102" s="1" t="s">
        <v>260</v>
      </c>
      <c r="AKY102" s="1" t="s">
        <v>260</v>
      </c>
      <c r="AKZ102" s="1" t="s">
        <v>260</v>
      </c>
      <c r="ALA102" s="1" t="s">
        <v>260</v>
      </c>
      <c r="ALB102" s="1" t="s">
        <v>260</v>
      </c>
      <c r="ALC102" s="1" t="s">
        <v>260</v>
      </c>
      <c r="ALD102" s="1" t="s">
        <v>260</v>
      </c>
      <c r="ALE102" s="1" t="s">
        <v>260</v>
      </c>
      <c r="ALF102" s="1" t="s">
        <v>260</v>
      </c>
      <c r="ALG102" s="1" t="s">
        <v>260</v>
      </c>
      <c r="ALH102" s="1" t="s">
        <v>260</v>
      </c>
      <c r="ALI102" s="1" t="s">
        <v>260</v>
      </c>
      <c r="ALJ102" s="1" t="s">
        <v>260</v>
      </c>
      <c r="ALK102" s="1" t="s">
        <v>260</v>
      </c>
      <c r="ALL102" s="1" t="s">
        <v>260</v>
      </c>
      <c r="ALN102" s="11" t="e">
        <v>#DIV/0!</v>
      </c>
      <c r="ALO102" s="28">
        <v>29000</v>
      </c>
      <c r="ALU102" s="60"/>
      <c r="ALV102" s="1">
        <v>1</v>
      </c>
      <c r="ALY102" s="1">
        <v>1</v>
      </c>
      <c r="AMD102" s="1">
        <v>1</v>
      </c>
      <c r="AMJ102" s="403"/>
    </row>
    <row r="103" spans="1:1024" s="1" customFormat="1" ht="15" customHeight="1" x14ac:dyDescent="0.25">
      <c r="A103" s="268"/>
      <c r="B103" s="113">
        <v>275</v>
      </c>
      <c r="C103" s="473" t="s">
        <v>810</v>
      </c>
      <c r="D103" s="304" t="s">
        <v>837</v>
      </c>
      <c r="E103" s="1">
        <v>2010</v>
      </c>
      <c r="F103" s="1">
        <v>1</v>
      </c>
      <c r="G103" s="1">
        <v>1</v>
      </c>
      <c r="J103" s="1">
        <v>1</v>
      </c>
      <c r="K103" s="1">
        <v>1997</v>
      </c>
      <c r="L103" s="1">
        <v>2000</v>
      </c>
      <c r="M103" s="1">
        <v>1</v>
      </c>
      <c r="AA103" s="1">
        <v>1</v>
      </c>
      <c r="AB103" s="1">
        <v>1</v>
      </c>
      <c r="AC103" s="1">
        <v>1</v>
      </c>
      <c r="AD103" s="1">
        <v>1</v>
      </c>
      <c r="AW103" s="1">
        <v>1</v>
      </c>
      <c r="AY103" s="1">
        <v>1</v>
      </c>
      <c r="BA103" s="1">
        <v>1</v>
      </c>
      <c r="BB103" s="1">
        <v>13</v>
      </c>
      <c r="BE103" s="1">
        <v>1</v>
      </c>
      <c r="CF103" s="1">
        <v>1</v>
      </c>
      <c r="CG103" s="1">
        <v>1</v>
      </c>
      <c r="CH103" s="246"/>
      <c r="CP103" s="1">
        <v>0</v>
      </c>
      <c r="CS103" s="1">
        <v>0</v>
      </c>
      <c r="DO103" s="1">
        <v>0</v>
      </c>
      <c r="DX103" s="1">
        <v>0</v>
      </c>
      <c r="EE103" s="1">
        <v>0</v>
      </c>
      <c r="EH103" s="1">
        <v>0</v>
      </c>
      <c r="FF103" s="116"/>
      <c r="GP103" s="1">
        <v>0</v>
      </c>
      <c r="GY103" s="1">
        <v>0</v>
      </c>
      <c r="HC103" s="1">
        <v>0</v>
      </c>
      <c r="HS103" s="1">
        <v>0</v>
      </c>
      <c r="HX103" s="1">
        <v>0</v>
      </c>
      <c r="ID103" s="1">
        <v>0</v>
      </c>
      <c r="IN103" s="1">
        <v>0</v>
      </c>
      <c r="IW103" s="1">
        <v>0</v>
      </c>
      <c r="IZ103" s="1">
        <v>0</v>
      </c>
      <c r="JJ103" s="1">
        <v>0</v>
      </c>
      <c r="JV103" s="1">
        <v>0</v>
      </c>
      <c r="KB103" s="1">
        <v>0</v>
      </c>
      <c r="LG103" s="1">
        <v>0</v>
      </c>
      <c r="LT103" s="1">
        <v>0</v>
      </c>
      <c r="MA103" s="1">
        <v>0</v>
      </c>
      <c r="MF103" s="1">
        <v>0</v>
      </c>
      <c r="MM103" s="1">
        <v>0</v>
      </c>
      <c r="MS103" s="1">
        <v>0</v>
      </c>
      <c r="MU103" s="115"/>
      <c r="OI103" s="120"/>
      <c r="PD103" s="1">
        <v>0</v>
      </c>
      <c r="QF103" s="1">
        <v>0</v>
      </c>
      <c r="QY103" s="1">
        <v>0</v>
      </c>
      <c r="RK103" s="1">
        <v>0</v>
      </c>
      <c r="SA103" s="1">
        <v>0</v>
      </c>
      <c r="SG103" s="1">
        <v>0</v>
      </c>
      <c r="SO103" s="1">
        <v>0</v>
      </c>
      <c r="TB103" s="1">
        <v>0</v>
      </c>
      <c r="TS103" s="1">
        <v>0</v>
      </c>
      <c r="UD103" s="1">
        <v>0</v>
      </c>
      <c r="UG103" s="1">
        <v>0</v>
      </c>
      <c r="UQ103" s="1">
        <v>0</v>
      </c>
      <c r="VA103" s="1">
        <v>0</v>
      </c>
      <c r="VG103" s="1">
        <v>0</v>
      </c>
      <c r="WY103" s="1">
        <v>0</v>
      </c>
      <c r="XB103" s="1">
        <v>0</v>
      </c>
      <c r="XG103" s="1">
        <v>0</v>
      </c>
      <c r="XI103" s="1">
        <v>1</v>
      </c>
      <c r="XK103" s="108"/>
      <c r="XL103" s="1">
        <v>0</v>
      </c>
      <c r="XM103" s="1">
        <v>0</v>
      </c>
      <c r="XN103" s="1">
        <v>0</v>
      </c>
      <c r="XO103" s="1">
        <v>0</v>
      </c>
      <c r="XP103" s="1">
        <v>0</v>
      </c>
      <c r="XQ103" s="1">
        <v>0</v>
      </c>
      <c r="XR103" s="1">
        <v>0</v>
      </c>
      <c r="XS103" s="1">
        <v>0</v>
      </c>
      <c r="XT103" s="1">
        <v>0</v>
      </c>
      <c r="XU103" s="1">
        <v>0</v>
      </c>
      <c r="XV103" s="1">
        <v>0</v>
      </c>
      <c r="XW103" s="1">
        <v>0</v>
      </c>
      <c r="XX103" s="1">
        <v>0</v>
      </c>
      <c r="XY103" s="1">
        <v>0</v>
      </c>
      <c r="XZ103" s="1">
        <v>0</v>
      </c>
      <c r="YA103" s="1">
        <v>0</v>
      </c>
      <c r="YB103" s="1">
        <v>0</v>
      </c>
      <c r="YC103" s="1">
        <v>1</v>
      </c>
      <c r="YD103" s="132"/>
      <c r="YE103" s="133">
        <v>1</v>
      </c>
      <c r="YF103" s="133">
        <v>18000</v>
      </c>
      <c r="YG103" s="130">
        <v>1</v>
      </c>
      <c r="YH103" s="130">
        <v>18000</v>
      </c>
      <c r="YI103" s="129">
        <v>1</v>
      </c>
      <c r="YJ103" s="128">
        <v>18000</v>
      </c>
      <c r="YK103" s="177"/>
      <c r="YL103">
        <v>1</v>
      </c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>
        <v>0</v>
      </c>
      <c r="ACD103" s="25" t="e">
        <v>#DIV/0!</v>
      </c>
      <c r="ACE103" s="11">
        <v>1</v>
      </c>
      <c r="ACF103" s="11">
        <v>18000</v>
      </c>
      <c r="ACG103" s="1">
        <v>5</v>
      </c>
      <c r="ACH103" s="1">
        <v>1</v>
      </c>
      <c r="ACI103" s="11">
        <v>18000</v>
      </c>
      <c r="ACJ103" s="45">
        <v>1</v>
      </c>
      <c r="ACK103" s="13">
        <v>18000</v>
      </c>
      <c r="ACL103">
        <v>1</v>
      </c>
      <c r="ACM103" s="25">
        <v>18000</v>
      </c>
      <c r="ACN103" s="11">
        <v>18000</v>
      </c>
      <c r="ACO103" s="65"/>
      <c r="ACR103" s="39" t="s">
        <v>407</v>
      </c>
      <c r="ACZ103" s="1" t="s">
        <v>259</v>
      </c>
      <c r="ADD103" s="1" t="s">
        <v>185</v>
      </c>
      <c r="ADU103" s="1">
        <v>2</v>
      </c>
      <c r="ADV103" s="457"/>
      <c r="AEE103" s="1">
        <v>0</v>
      </c>
      <c r="AFN103" s="1">
        <v>1</v>
      </c>
      <c r="AGL103" s="1">
        <v>18000</v>
      </c>
      <c r="AGM103" s="11">
        <v>0</v>
      </c>
      <c r="AHJ103" s="1">
        <v>18000</v>
      </c>
      <c r="AIK103" s="1">
        <v>1</v>
      </c>
      <c r="AIL103" s="1">
        <v>1</v>
      </c>
      <c r="AIY103" s="11"/>
      <c r="AIZ103" s="11"/>
      <c r="AJB103" s="11"/>
      <c r="AJC103" s="1">
        <v>18000</v>
      </c>
      <c r="AJD103" s="1">
        <v>1</v>
      </c>
      <c r="AJE103" s="1">
        <v>1</v>
      </c>
      <c r="AJF103" s="435">
        <v>100</v>
      </c>
      <c r="AJG103" s="45"/>
      <c r="AJH103" s="381">
        <v>18000</v>
      </c>
      <c r="AJI103" s="11">
        <v>18000</v>
      </c>
      <c r="AJJ103" s="60"/>
      <c r="AJK103" s="12"/>
      <c r="AJW103" s="1">
        <v>0</v>
      </c>
      <c r="AJZ103" s="1">
        <v>0</v>
      </c>
      <c r="AKA103" s="60"/>
      <c r="AKB103" s="1" t="s">
        <v>260</v>
      </c>
      <c r="AKC103" s="1" t="s">
        <v>260</v>
      </c>
      <c r="AKD103" s="1" t="s">
        <v>261</v>
      </c>
      <c r="AKE103" s="1" t="s">
        <v>260</v>
      </c>
      <c r="AKF103" s="1" t="s">
        <v>260</v>
      </c>
      <c r="AKG103" s="1" t="s">
        <v>260</v>
      </c>
      <c r="AKH103" s="1" t="s">
        <v>260</v>
      </c>
      <c r="AKI103" s="1" t="s">
        <v>260</v>
      </c>
      <c r="AKJ103" s="1" t="s">
        <v>262</v>
      </c>
      <c r="AKK103" s="1" t="s">
        <v>260</v>
      </c>
      <c r="AKL103" s="1" t="s">
        <v>260</v>
      </c>
      <c r="AKM103" s="1" t="s">
        <v>260</v>
      </c>
      <c r="AKN103" s="1" t="s">
        <v>260</v>
      </c>
      <c r="AKO103" s="1" t="s">
        <v>260</v>
      </c>
      <c r="AKP103" s="1" t="s">
        <v>260</v>
      </c>
      <c r="AKQ103" s="1" t="s">
        <v>260</v>
      </c>
      <c r="AKR103" s="1" t="s">
        <v>263</v>
      </c>
      <c r="AKS103" s="1" t="s">
        <v>260</v>
      </c>
      <c r="AKT103" s="1" t="s">
        <v>260</v>
      </c>
      <c r="AKU103" s="1" t="s">
        <v>260</v>
      </c>
      <c r="AKV103" s="1" t="s">
        <v>260</v>
      </c>
      <c r="AKW103" s="1" t="s">
        <v>260</v>
      </c>
      <c r="AKX103" s="1" t="s">
        <v>260</v>
      </c>
      <c r="AKY103" s="1" t="s">
        <v>260</v>
      </c>
      <c r="AKZ103" s="1" t="s">
        <v>260</v>
      </c>
      <c r="ALA103" s="1" t="s">
        <v>260</v>
      </c>
      <c r="ALB103" s="1" t="s">
        <v>260</v>
      </c>
      <c r="ALC103" s="1" t="s">
        <v>260</v>
      </c>
      <c r="ALD103" s="1" t="s">
        <v>260</v>
      </c>
      <c r="ALE103" s="1" t="s">
        <v>260</v>
      </c>
      <c r="ALF103" s="1" t="s">
        <v>260</v>
      </c>
      <c r="ALG103" s="1" t="s">
        <v>260</v>
      </c>
      <c r="ALH103" s="1" t="s">
        <v>260</v>
      </c>
      <c r="ALI103" s="1" t="s">
        <v>260</v>
      </c>
      <c r="ALJ103" s="1" t="s">
        <v>260</v>
      </c>
      <c r="ALK103" s="1" t="s">
        <v>260</v>
      </c>
      <c r="ALL103" s="1" t="s">
        <v>260</v>
      </c>
      <c r="ALN103" s="11" t="e">
        <v>#DIV/0!</v>
      </c>
      <c r="ALO103" s="28">
        <v>18000</v>
      </c>
      <c r="ALU103" s="60"/>
      <c r="ALV103" s="1">
        <v>1</v>
      </c>
      <c r="AMD103" s="1">
        <v>1</v>
      </c>
      <c r="AMJ103" s="403"/>
    </row>
    <row r="104" spans="1:1024" s="1" customFormat="1" ht="15" customHeight="1" x14ac:dyDescent="0.25">
      <c r="A104" s="268"/>
      <c r="B104" s="113">
        <v>277</v>
      </c>
      <c r="C104" s="473" t="s">
        <v>810</v>
      </c>
      <c r="D104" s="304" t="s">
        <v>707</v>
      </c>
      <c r="E104" s="1">
        <v>2010</v>
      </c>
      <c r="F104" s="1">
        <v>1</v>
      </c>
      <c r="G104" s="1">
        <v>1</v>
      </c>
      <c r="J104" s="1">
        <v>1</v>
      </c>
      <c r="K104" s="1">
        <v>2000</v>
      </c>
      <c r="L104" s="1">
        <v>2000</v>
      </c>
      <c r="M104" s="1">
        <v>1</v>
      </c>
      <c r="AD104" s="1">
        <v>1</v>
      </c>
      <c r="AW104" s="1">
        <v>1</v>
      </c>
      <c r="AY104" s="1">
        <v>1</v>
      </c>
      <c r="BA104" s="1">
        <v>1</v>
      </c>
      <c r="BB104" s="1">
        <v>13</v>
      </c>
      <c r="BE104" s="1">
        <v>1</v>
      </c>
      <c r="CG104" s="1">
        <v>1</v>
      </c>
      <c r="CH104" s="246"/>
      <c r="CP104" s="1">
        <v>0</v>
      </c>
      <c r="CS104" s="1">
        <v>0</v>
      </c>
      <c r="DO104" s="1">
        <v>0</v>
      </c>
      <c r="DX104" s="1">
        <v>0</v>
      </c>
      <c r="EE104" s="1">
        <v>0</v>
      </c>
      <c r="EH104" s="1">
        <v>0</v>
      </c>
      <c r="FF104" s="116"/>
      <c r="GP104" s="1">
        <v>0</v>
      </c>
      <c r="GY104" s="1">
        <v>0</v>
      </c>
      <c r="HC104" s="1">
        <v>0</v>
      </c>
      <c r="HS104" s="1">
        <v>0</v>
      </c>
      <c r="HX104" s="1">
        <v>0</v>
      </c>
      <c r="ID104" s="1">
        <v>0</v>
      </c>
      <c r="IN104" s="1">
        <v>0</v>
      </c>
      <c r="IW104" s="1">
        <v>0</v>
      </c>
      <c r="IZ104" s="1">
        <v>0</v>
      </c>
      <c r="JJ104" s="1">
        <v>0</v>
      </c>
      <c r="JV104" s="1">
        <v>0</v>
      </c>
      <c r="KB104" s="1">
        <v>0</v>
      </c>
      <c r="LG104" s="1">
        <v>0</v>
      </c>
      <c r="LT104" s="1">
        <v>0</v>
      </c>
      <c r="MA104" s="1">
        <v>0</v>
      </c>
      <c r="MF104" s="1">
        <v>0</v>
      </c>
      <c r="MM104" s="1">
        <v>0</v>
      </c>
      <c r="MS104" s="1">
        <v>0</v>
      </c>
      <c r="MU104" s="115"/>
      <c r="OI104" s="120"/>
      <c r="PD104" s="1">
        <v>0</v>
      </c>
      <c r="QF104" s="1">
        <v>0</v>
      </c>
      <c r="QY104" s="1">
        <v>0</v>
      </c>
      <c r="RK104" s="1">
        <v>0</v>
      </c>
      <c r="SA104" s="1">
        <v>0</v>
      </c>
      <c r="SG104" s="1">
        <v>0</v>
      </c>
      <c r="SO104" s="1">
        <v>0</v>
      </c>
      <c r="TB104" s="1">
        <v>0</v>
      </c>
      <c r="TS104" s="1">
        <v>0</v>
      </c>
      <c r="UD104" s="1">
        <v>0</v>
      </c>
      <c r="UG104" s="1">
        <v>0</v>
      </c>
      <c r="UQ104" s="1">
        <v>0</v>
      </c>
      <c r="VA104" s="1">
        <v>0</v>
      </c>
      <c r="VG104" s="1">
        <v>0</v>
      </c>
      <c r="WY104" s="1">
        <v>0</v>
      </c>
      <c r="XB104" s="1">
        <v>0</v>
      </c>
      <c r="XG104" s="1">
        <v>0</v>
      </c>
      <c r="XK104" s="108"/>
      <c r="XL104" s="1">
        <v>0</v>
      </c>
      <c r="XM104" s="1">
        <v>0</v>
      </c>
      <c r="XN104" s="1">
        <v>0</v>
      </c>
      <c r="XO104" s="1">
        <v>0</v>
      </c>
      <c r="XP104" s="1">
        <v>0</v>
      </c>
      <c r="XQ104" s="1">
        <v>0</v>
      </c>
      <c r="XR104" s="1">
        <v>0</v>
      </c>
      <c r="XS104" s="1">
        <v>0</v>
      </c>
      <c r="XT104" s="1">
        <v>0</v>
      </c>
      <c r="XU104" s="1">
        <v>0</v>
      </c>
      <c r="XV104" s="1">
        <v>0</v>
      </c>
      <c r="XW104" s="1">
        <v>0</v>
      </c>
      <c r="XX104" s="1">
        <v>0</v>
      </c>
      <c r="XY104" s="1">
        <v>0</v>
      </c>
      <c r="XZ104" s="1">
        <v>0</v>
      </c>
      <c r="YA104" s="1">
        <v>0</v>
      </c>
      <c r="YB104" s="1">
        <v>0</v>
      </c>
      <c r="YC104" s="1">
        <v>0</v>
      </c>
      <c r="YD104" s="132"/>
      <c r="YE104" s="133"/>
      <c r="YF104" s="133" t="e">
        <v>#DIV/0!</v>
      </c>
      <c r="YG104" s="130"/>
      <c r="YH104" s="130" t="e">
        <v>#DIV/0!</v>
      </c>
      <c r="YI104" s="129"/>
      <c r="YJ104" s="128" t="e">
        <v>#DIV/0!</v>
      </c>
      <c r="YK104" s="177"/>
      <c r="YL104">
        <v>1</v>
      </c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>
        <v>0</v>
      </c>
      <c r="ACD104" s="25" t="e">
        <v>#DIV/0!</v>
      </c>
      <c r="ACE104" s="11">
        <v>0</v>
      </c>
      <c r="ACF104" s="11" t="e">
        <v>#DIV/0!</v>
      </c>
      <c r="ACG104" s="1">
        <v>5</v>
      </c>
      <c r="ACH104" s="1">
        <v>1</v>
      </c>
      <c r="ACI104" s="11">
        <v>56000</v>
      </c>
      <c r="ACJ104" s="45">
        <v>1</v>
      </c>
      <c r="ACK104" s="13">
        <v>56000</v>
      </c>
      <c r="ACL104">
        <v>1</v>
      </c>
      <c r="ACM104" s="25">
        <v>56000</v>
      </c>
      <c r="ACN104" s="11">
        <v>56000</v>
      </c>
      <c r="ACO104" s="65"/>
      <c r="ACR104" s="39" t="s">
        <v>407</v>
      </c>
      <c r="ACZ104" s="1" t="s">
        <v>259</v>
      </c>
      <c r="ADD104" s="1" t="s">
        <v>185</v>
      </c>
      <c r="ADU104" s="1">
        <v>2</v>
      </c>
      <c r="ADV104" s="457"/>
      <c r="AEE104" s="1">
        <v>0</v>
      </c>
      <c r="AFN104" s="1">
        <v>1</v>
      </c>
      <c r="AGL104" s="1">
        <v>56000</v>
      </c>
      <c r="AGM104" s="11">
        <v>0</v>
      </c>
      <c r="AHJ104" s="1">
        <v>56000</v>
      </c>
      <c r="AIK104" s="1">
        <v>1</v>
      </c>
      <c r="AIL104" s="1">
        <v>1</v>
      </c>
      <c r="AIY104" s="11"/>
      <c r="AIZ104" s="11"/>
      <c r="AJB104" s="11"/>
      <c r="AJC104" s="1">
        <v>56000</v>
      </c>
      <c r="AJD104" s="1">
        <v>1</v>
      </c>
      <c r="AJE104" s="1">
        <v>1</v>
      </c>
      <c r="AJF104" s="435">
        <v>100</v>
      </c>
      <c r="AJG104" s="45"/>
      <c r="AJH104" s="381">
        <v>56000</v>
      </c>
      <c r="AJI104" s="11" t="e">
        <v>#DIV/0!</v>
      </c>
      <c r="AJJ104" s="60"/>
      <c r="AJK104" s="12"/>
      <c r="AJW104" s="1">
        <v>0</v>
      </c>
      <c r="AJZ104" s="1">
        <v>0</v>
      </c>
      <c r="AKA104" s="60"/>
      <c r="AKB104" s="1" t="s">
        <v>260</v>
      </c>
      <c r="AKC104" s="1" t="s">
        <v>260</v>
      </c>
      <c r="AKD104" s="1" t="s">
        <v>261</v>
      </c>
      <c r="AKE104" s="1" t="s">
        <v>260</v>
      </c>
      <c r="AKF104" s="1" t="s">
        <v>260</v>
      </c>
      <c r="AKG104" s="1" t="s">
        <v>260</v>
      </c>
      <c r="AKH104" s="1" t="s">
        <v>260</v>
      </c>
      <c r="AKI104" s="1" t="s">
        <v>260</v>
      </c>
      <c r="AKJ104" s="1" t="s">
        <v>262</v>
      </c>
      <c r="AKK104" s="1" t="s">
        <v>260</v>
      </c>
      <c r="AKL104" s="1" t="s">
        <v>260</v>
      </c>
      <c r="AKM104" s="1" t="s">
        <v>260</v>
      </c>
      <c r="AKN104" s="1" t="s">
        <v>260</v>
      </c>
      <c r="AKO104" s="1" t="s">
        <v>260</v>
      </c>
      <c r="AKP104" s="1" t="s">
        <v>260</v>
      </c>
      <c r="AKQ104" s="1" t="s">
        <v>260</v>
      </c>
      <c r="AKR104" s="1" t="s">
        <v>263</v>
      </c>
      <c r="AKS104" s="1" t="s">
        <v>260</v>
      </c>
      <c r="AKT104" s="1" t="s">
        <v>260</v>
      </c>
      <c r="AKU104" s="1" t="s">
        <v>260</v>
      </c>
      <c r="AKV104" s="1" t="s">
        <v>260</v>
      </c>
      <c r="AKW104" s="1" t="s">
        <v>260</v>
      </c>
      <c r="AKX104" s="1" t="s">
        <v>260</v>
      </c>
      <c r="AKY104" s="1" t="s">
        <v>260</v>
      </c>
      <c r="AKZ104" s="1" t="s">
        <v>260</v>
      </c>
      <c r="ALA104" s="1" t="s">
        <v>260</v>
      </c>
      <c r="ALB104" s="1" t="s">
        <v>260</v>
      </c>
      <c r="ALC104" s="1" t="s">
        <v>260</v>
      </c>
      <c r="ALD104" s="1" t="s">
        <v>260</v>
      </c>
      <c r="ALE104" s="1" t="s">
        <v>260</v>
      </c>
      <c r="ALF104" s="1" t="s">
        <v>260</v>
      </c>
      <c r="ALG104" s="1" t="s">
        <v>260</v>
      </c>
      <c r="ALH104" s="1" t="s">
        <v>260</v>
      </c>
      <c r="ALI104" s="1" t="s">
        <v>260</v>
      </c>
      <c r="ALJ104" s="1" t="s">
        <v>260</v>
      </c>
      <c r="ALK104" s="1" t="s">
        <v>260</v>
      </c>
      <c r="ALL104" s="1" t="s">
        <v>260</v>
      </c>
      <c r="ALN104" s="11" t="e">
        <v>#DIV/0!</v>
      </c>
      <c r="ALO104" s="28">
        <v>56000</v>
      </c>
      <c r="ALU104" s="60"/>
      <c r="ALV104" s="1">
        <v>1</v>
      </c>
      <c r="AMD104" s="1">
        <v>1</v>
      </c>
      <c r="AMJ104" s="403"/>
    </row>
    <row r="105" spans="1:1024" s="1" customFormat="1" ht="15" customHeight="1" x14ac:dyDescent="0.25">
      <c r="A105" s="268"/>
      <c r="B105" s="113">
        <v>278</v>
      </c>
      <c r="C105" s="473" t="s">
        <v>810</v>
      </c>
      <c r="D105" s="304" t="s">
        <v>839</v>
      </c>
      <c r="E105" s="1">
        <v>2010</v>
      </c>
      <c r="F105" s="1">
        <v>1</v>
      </c>
      <c r="G105" s="1">
        <v>1</v>
      </c>
      <c r="J105" s="1">
        <v>1</v>
      </c>
      <c r="K105" s="1">
        <v>1997</v>
      </c>
      <c r="L105" s="1">
        <v>2000</v>
      </c>
      <c r="M105" s="1">
        <v>1</v>
      </c>
      <c r="AA105" s="1">
        <v>1</v>
      </c>
      <c r="AB105" s="1">
        <v>1</v>
      </c>
      <c r="AC105" s="1">
        <v>1</v>
      </c>
      <c r="AD105" s="1">
        <v>1</v>
      </c>
      <c r="AW105" s="1">
        <v>1</v>
      </c>
      <c r="AY105" s="1">
        <v>1</v>
      </c>
      <c r="BA105" s="1">
        <v>1</v>
      </c>
      <c r="BB105" s="1">
        <v>13</v>
      </c>
      <c r="BE105" s="1">
        <v>1</v>
      </c>
      <c r="CF105" s="1">
        <v>1</v>
      </c>
      <c r="CG105" s="1">
        <v>1</v>
      </c>
      <c r="CH105" s="246"/>
      <c r="CP105" s="1">
        <v>0</v>
      </c>
      <c r="CS105" s="1">
        <v>0</v>
      </c>
      <c r="DO105" s="1">
        <v>0</v>
      </c>
      <c r="DX105" s="1">
        <v>0</v>
      </c>
      <c r="EE105" s="1">
        <v>0</v>
      </c>
      <c r="EH105" s="1">
        <v>0</v>
      </c>
      <c r="FF105" s="116"/>
      <c r="GP105" s="1">
        <v>0</v>
      </c>
      <c r="GY105" s="1">
        <v>0</v>
      </c>
      <c r="HC105" s="1">
        <v>0</v>
      </c>
      <c r="HS105" s="1">
        <v>0</v>
      </c>
      <c r="HX105" s="1">
        <v>0</v>
      </c>
      <c r="ID105" s="1">
        <v>0</v>
      </c>
      <c r="IN105" s="1">
        <v>0</v>
      </c>
      <c r="IW105" s="1">
        <v>0</v>
      </c>
      <c r="IZ105" s="1">
        <v>0</v>
      </c>
      <c r="JJ105" s="1">
        <v>0</v>
      </c>
      <c r="JV105" s="1">
        <v>0</v>
      </c>
      <c r="KB105" s="1">
        <v>0</v>
      </c>
      <c r="LG105" s="1">
        <v>0</v>
      </c>
      <c r="LT105" s="1">
        <v>0</v>
      </c>
      <c r="MA105" s="1">
        <v>0</v>
      </c>
      <c r="MF105" s="1">
        <v>0</v>
      </c>
      <c r="MM105" s="1">
        <v>0</v>
      </c>
      <c r="MS105" s="1">
        <v>0</v>
      </c>
      <c r="MU105" s="115"/>
      <c r="OI105" s="120"/>
      <c r="PD105" s="1">
        <v>0</v>
      </c>
      <c r="QF105" s="1">
        <v>0</v>
      </c>
      <c r="QY105" s="1">
        <v>0</v>
      </c>
      <c r="RK105" s="1">
        <v>0</v>
      </c>
      <c r="SA105" s="1">
        <v>0</v>
      </c>
      <c r="SG105" s="1">
        <v>0</v>
      </c>
      <c r="SO105" s="1">
        <v>0</v>
      </c>
      <c r="TB105" s="1">
        <v>0</v>
      </c>
      <c r="TS105" s="1">
        <v>0</v>
      </c>
      <c r="UD105" s="1">
        <v>0</v>
      </c>
      <c r="UG105" s="1">
        <v>0</v>
      </c>
      <c r="UQ105" s="1">
        <v>0</v>
      </c>
      <c r="VA105" s="1">
        <v>0</v>
      </c>
      <c r="VG105" s="1">
        <v>0</v>
      </c>
      <c r="WY105" s="1">
        <v>0</v>
      </c>
      <c r="XB105" s="1">
        <v>0</v>
      </c>
      <c r="XG105" s="1">
        <v>0</v>
      </c>
      <c r="XI105" s="1">
        <v>1</v>
      </c>
      <c r="XK105" s="108"/>
      <c r="XL105" s="1">
        <v>0</v>
      </c>
      <c r="XM105" s="1">
        <v>0</v>
      </c>
      <c r="XN105" s="1">
        <v>0</v>
      </c>
      <c r="XO105" s="1">
        <v>0</v>
      </c>
      <c r="XP105" s="1">
        <v>0</v>
      </c>
      <c r="XQ105" s="1">
        <v>0</v>
      </c>
      <c r="XR105" s="1">
        <v>0</v>
      </c>
      <c r="XS105" s="1">
        <v>0</v>
      </c>
      <c r="XT105" s="1">
        <v>0</v>
      </c>
      <c r="XU105" s="1">
        <v>0</v>
      </c>
      <c r="XV105" s="1">
        <v>0</v>
      </c>
      <c r="XW105" s="1">
        <v>0</v>
      </c>
      <c r="XX105" s="1">
        <v>0</v>
      </c>
      <c r="XY105" s="1">
        <v>0</v>
      </c>
      <c r="XZ105" s="1">
        <v>0</v>
      </c>
      <c r="YA105" s="1">
        <v>0</v>
      </c>
      <c r="YB105" s="1">
        <v>0</v>
      </c>
      <c r="YC105" s="1">
        <v>1</v>
      </c>
      <c r="YD105" s="132"/>
      <c r="YE105" s="133">
        <v>1</v>
      </c>
      <c r="YF105" s="133">
        <v>39000</v>
      </c>
      <c r="YG105" s="130">
        <v>1</v>
      </c>
      <c r="YH105" s="130">
        <v>39000</v>
      </c>
      <c r="YI105" s="129">
        <v>1</v>
      </c>
      <c r="YJ105" s="128">
        <v>39000</v>
      </c>
      <c r="YK105" s="177"/>
      <c r="YL105">
        <v>1</v>
      </c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>
        <v>0</v>
      </c>
      <c r="ACD105" s="25" t="e">
        <v>#DIV/0!</v>
      </c>
      <c r="ACE105" s="11">
        <v>1</v>
      </c>
      <c r="ACF105" s="11">
        <v>39000</v>
      </c>
      <c r="ACG105" s="1">
        <v>5</v>
      </c>
      <c r="ACH105" s="1">
        <v>1</v>
      </c>
      <c r="ACI105" s="11">
        <v>39000</v>
      </c>
      <c r="ACJ105" s="45">
        <v>1</v>
      </c>
      <c r="ACK105" s="13">
        <v>39000</v>
      </c>
      <c r="ACL105">
        <v>1</v>
      </c>
      <c r="ACM105" s="25">
        <v>39000</v>
      </c>
      <c r="ACN105" s="11">
        <v>39000</v>
      </c>
      <c r="ACO105" s="65"/>
      <c r="ACR105" s="39" t="s">
        <v>407</v>
      </c>
      <c r="ACZ105" s="1" t="s">
        <v>259</v>
      </c>
      <c r="ADD105" s="1" t="s">
        <v>185</v>
      </c>
      <c r="ADU105" s="1">
        <v>2</v>
      </c>
      <c r="ADV105" s="457"/>
      <c r="AEE105" s="1">
        <v>0</v>
      </c>
      <c r="AFN105" s="1">
        <v>1</v>
      </c>
      <c r="AGL105" s="1">
        <v>39000</v>
      </c>
      <c r="AGM105" s="11">
        <v>0</v>
      </c>
      <c r="AHJ105" s="1">
        <v>39000</v>
      </c>
      <c r="AIK105" s="1">
        <v>1</v>
      </c>
      <c r="AIL105" s="1">
        <v>1</v>
      </c>
      <c r="AIY105" s="11"/>
      <c r="AIZ105" s="11"/>
      <c r="AJB105" s="11"/>
      <c r="AJC105" s="1">
        <v>39000</v>
      </c>
      <c r="AJD105" s="1">
        <v>1</v>
      </c>
      <c r="AJE105" s="1">
        <v>1</v>
      </c>
      <c r="AJF105" s="435">
        <v>100</v>
      </c>
      <c r="AJG105" s="45"/>
      <c r="AJH105" s="381">
        <v>39000</v>
      </c>
      <c r="AJI105" s="11">
        <v>39000</v>
      </c>
      <c r="AJJ105" s="60"/>
      <c r="AJK105" s="12"/>
      <c r="AJW105" s="1">
        <v>0</v>
      </c>
      <c r="AJZ105" s="1">
        <v>0</v>
      </c>
      <c r="AKA105" s="60"/>
      <c r="AKB105" s="1" t="s">
        <v>260</v>
      </c>
      <c r="AKC105" s="1" t="s">
        <v>260</v>
      </c>
      <c r="AKD105" s="1" t="s">
        <v>261</v>
      </c>
      <c r="AKE105" s="1" t="s">
        <v>260</v>
      </c>
      <c r="AKF105" s="1" t="s">
        <v>260</v>
      </c>
      <c r="AKG105" s="1" t="s">
        <v>260</v>
      </c>
      <c r="AKH105" s="1" t="s">
        <v>260</v>
      </c>
      <c r="AKI105" s="1" t="s">
        <v>260</v>
      </c>
      <c r="AKJ105" s="1" t="s">
        <v>262</v>
      </c>
      <c r="AKK105" s="1" t="s">
        <v>260</v>
      </c>
      <c r="AKL105" s="1" t="s">
        <v>260</v>
      </c>
      <c r="AKM105" s="1" t="s">
        <v>260</v>
      </c>
      <c r="AKN105" s="1" t="s">
        <v>260</v>
      </c>
      <c r="AKO105" s="1" t="s">
        <v>260</v>
      </c>
      <c r="AKP105" s="1" t="s">
        <v>260</v>
      </c>
      <c r="AKQ105" s="1" t="s">
        <v>260</v>
      </c>
      <c r="AKR105" s="1" t="s">
        <v>263</v>
      </c>
      <c r="AKS105" s="1" t="s">
        <v>260</v>
      </c>
      <c r="AKT105" s="1" t="s">
        <v>260</v>
      </c>
      <c r="AKU105" s="1" t="s">
        <v>260</v>
      </c>
      <c r="AKV105" s="1" t="s">
        <v>260</v>
      </c>
      <c r="AKW105" s="1" t="s">
        <v>260</v>
      </c>
      <c r="AKX105" s="1" t="s">
        <v>260</v>
      </c>
      <c r="AKY105" s="1" t="s">
        <v>260</v>
      </c>
      <c r="AKZ105" s="1" t="s">
        <v>260</v>
      </c>
      <c r="ALA105" s="1" t="s">
        <v>260</v>
      </c>
      <c r="ALB105" s="1" t="s">
        <v>260</v>
      </c>
      <c r="ALC105" s="1" t="s">
        <v>260</v>
      </c>
      <c r="ALD105" s="1" t="s">
        <v>260</v>
      </c>
      <c r="ALE105" s="1" t="s">
        <v>260</v>
      </c>
      <c r="ALF105" s="1" t="s">
        <v>260</v>
      </c>
      <c r="ALG105" s="1" t="s">
        <v>260</v>
      </c>
      <c r="ALH105" s="1" t="s">
        <v>260</v>
      </c>
      <c r="ALI105" s="1" t="s">
        <v>260</v>
      </c>
      <c r="ALJ105" s="1" t="s">
        <v>260</v>
      </c>
      <c r="ALK105" s="1" t="s">
        <v>260</v>
      </c>
      <c r="ALL105" s="1" t="s">
        <v>260</v>
      </c>
      <c r="ALN105" s="11" t="e">
        <v>#DIV/0!</v>
      </c>
      <c r="ALO105" s="28">
        <v>39000</v>
      </c>
      <c r="ALU105" s="60"/>
      <c r="ALV105" s="1">
        <v>1</v>
      </c>
      <c r="AMD105" s="1">
        <v>1</v>
      </c>
      <c r="AMJ105" s="40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N434"/>
  <sheetViews>
    <sheetView tabSelected="1" topLeftCell="C1" zoomScale="130" zoomScaleNormal="130" zoomScalePageLayoutView="130" workbookViewId="0">
      <pane xSplit="6700" ySplit="5200" topLeftCell="J383" activePane="bottomRight"/>
      <selection activeCell="B1" sqref="A1:XFD1048576"/>
      <selection pane="topRight" activeCell="ACJ1" sqref="ACJ1"/>
      <selection pane="bottomLeft" activeCell="C400" sqref="C400:C402"/>
      <selection pane="bottomRight" activeCell="ACJ409" sqref="ACJ409"/>
    </sheetView>
  </sheetViews>
  <sheetFormatPr baseColWidth="10" defaultColWidth="19.6640625" defaultRowHeight="21" x14ac:dyDescent="0.25"/>
  <cols>
    <col min="1" max="1" width="19.6640625" style="272"/>
    <col min="2" max="2" width="19.6640625" style="170"/>
    <col min="3" max="3" width="19.6640625" style="474"/>
    <col min="4" max="4" width="19.6640625" style="306"/>
    <col min="86" max="86" width="19.6640625" style="246"/>
    <col min="162" max="162" width="19.6640625" style="116"/>
    <col min="359" max="359" width="19.6640625" style="115"/>
    <col min="399" max="399" width="19.6640625" style="120"/>
    <col min="635" max="635" width="19.6640625" style="108"/>
    <col min="654" max="654" width="19.6640625" style="132"/>
    <col min="655" max="656" width="19.6640625" style="134"/>
    <col min="657" max="658" width="19.6640625" style="131"/>
    <col min="659" max="660" width="19.6640625" style="129"/>
    <col min="661" max="661" width="19.6640625" style="177"/>
    <col min="758" max="758" width="19.6640625" style="25"/>
    <col min="763" max="763" width="19.6640625" style="25"/>
    <col min="764" max="764" width="19.6640625" style="90"/>
    <col min="765" max="765" width="19.6640625" style="91"/>
    <col min="767" max="768" width="19.6640625" style="25"/>
    <col min="769" max="769" width="10.1640625" style="65" customWidth="1"/>
    <col min="772" max="772" width="19.6640625" style="70"/>
    <col min="802" max="802" width="19.6640625" style="469"/>
    <col min="870" max="871" width="19.6640625" style="25"/>
    <col min="874" max="874" width="39.33203125" customWidth="1"/>
    <col min="878" max="878" width="5" style="518" customWidth="1"/>
    <col min="879" max="879" width="8.5" customWidth="1"/>
    <col min="880" max="880" width="9.33203125" customWidth="1"/>
    <col min="881" max="881" width="13" customWidth="1"/>
    <col min="882" max="882" width="9.33203125" customWidth="1"/>
    <col min="883" max="883" width="17.1640625" customWidth="1"/>
    <col min="884" max="884" width="9.33203125" customWidth="1"/>
    <col min="886" max="886" width="9.6640625" customWidth="1"/>
    <col min="888" max="888" width="10.1640625" customWidth="1"/>
    <col min="890" max="890" width="8.6640625" customWidth="1"/>
    <col min="892" max="892" width="9.6640625" customWidth="1"/>
    <col min="894" max="894" width="3.1640625" style="518" customWidth="1"/>
    <col min="939" max="940" width="19.6640625" style="25"/>
    <col min="942" max="942" width="19.6640625" style="25"/>
    <col min="946" max="946" width="19.6640625" style="439"/>
    <col min="947" max="947" width="19.6640625" style="46"/>
    <col min="948" max="948" width="19.6640625" style="391"/>
    <col min="949" max="949" width="19.6640625" style="25"/>
    <col min="950" max="950" width="19.6640625" style="60"/>
    <col min="951" max="951" width="19.6640625" style="2"/>
    <col min="967" max="967" width="19.6640625" style="60"/>
    <col min="1006" max="1006" width="19.6640625" style="25"/>
    <col min="1007" max="1007" width="19.6640625" style="30"/>
    <col min="1013" max="1013" width="19.6640625" style="60"/>
    <col min="1028" max="1028" width="19.6640625" style="403"/>
  </cols>
  <sheetData>
    <row r="1" spans="1:1028" s="376" customFormat="1" ht="178" customHeight="1" thickBot="1" x14ac:dyDescent="0.25">
      <c r="A1" s="330"/>
      <c r="B1" s="331"/>
      <c r="C1" s="534" t="s">
        <v>1851</v>
      </c>
      <c r="D1" s="333" t="s">
        <v>1843</v>
      </c>
      <c r="E1" s="334" t="s">
        <v>161</v>
      </c>
      <c r="F1" s="334" t="s">
        <v>1336</v>
      </c>
      <c r="G1" s="334" t="s">
        <v>227</v>
      </c>
      <c r="H1" s="334" t="s">
        <v>196</v>
      </c>
      <c r="I1" s="334" t="s">
        <v>228</v>
      </c>
      <c r="J1" s="334" t="s">
        <v>1310</v>
      </c>
      <c r="K1" s="530" t="s">
        <v>229</v>
      </c>
      <c r="L1" s="530" t="s">
        <v>328</v>
      </c>
      <c r="M1" s="530" t="s">
        <v>163</v>
      </c>
      <c r="N1" s="530" t="s">
        <v>1389</v>
      </c>
      <c r="O1" s="530" t="s">
        <v>164</v>
      </c>
      <c r="P1" s="530" t="s">
        <v>165</v>
      </c>
      <c r="Q1" s="530" t="s">
        <v>197</v>
      </c>
      <c r="R1" s="530" t="s">
        <v>240</v>
      </c>
      <c r="S1" s="530" t="s">
        <v>241</v>
      </c>
      <c r="T1" s="530" t="s">
        <v>281</v>
      </c>
      <c r="U1" s="530" t="s">
        <v>282</v>
      </c>
      <c r="V1" s="530" t="s">
        <v>283</v>
      </c>
      <c r="W1" s="530" t="s">
        <v>284</v>
      </c>
      <c r="X1" s="530" t="s">
        <v>285</v>
      </c>
      <c r="Y1" s="530" t="s">
        <v>286</v>
      </c>
      <c r="Z1" s="530" t="s">
        <v>287</v>
      </c>
      <c r="AA1" s="530" t="s">
        <v>288</v>
      </c>
      <c r="AB1" s="530" t="s">
        <v>371</v>
      </c>
      <c r="AC1" s="530" t="s">
        <v>372</v>
      </c>
      <c r="AD1" s="530" t="s">
        <v>198</v>
      </c>
      <c r="AE1" s="530" t="s">
        <v>199</v>
      </c>
      <c r="AF1" s="530" t="s">
        <v>200</v>
      </c>
      <c r="AG1" s="530" t="s">
        <v>201</v>
      </c>
      <c r="AH1" s="530" t="s">
        <v>202</v>
      </c>
      <c r="AI1" s="530" t="s">
        <v>203</v>
      </c>
      <c r="AJ1" s="530" t="s">
        <v>204</v>
      </c>
      <c r="AK1" s="530" t="s">
        <v>205</v>
      </c>
      <c r="AL1" s="530" t="s">
        <v>1372</v>
      </c>
      <c r="AM1" s="530" t="s">
        <v>206</v>
      </c>
      <c r="AN1" s="530" t="s">
        <v>207</v>
      </c>
      <c r="AO1" s="530" t="s">
        <v>242</v>
      </c>
      <c r="AP1" s="530" t="s">
        <v>243</v>
      </c>
      <c r="AQ1" s="530" t="s">
        <v>244</v>
      </c>
      <c r="AR1" s="530" t="s">
        <v>1312</v>
      </c>
      <c r="AS1" s="530" t="s">
        <v>1313</v>
      </c>
      <c r="AT1" s="530" t="s">
        <v>1314</v>
      </c>
      <c r="AU1" s="530" t="s">
        <v>1337</v>
      </c>
      <c r="AV1" s="530" t="s">
        <v>1850</v>
      </c>
      <c r="AW1" s="363" t="s">
        <v>1849</v>
      </c>
      <c r="AX1" s="335" t="s">
        <v>1331</v>
      </c>
      <c r="AY1" s="532" t="s">
        <v>167</v>
      </c>
      <c r="AZ1" s="533" t="s">
        <v>168</v>
      </c>
      <c r="BA1" s="531" t="s">
        <v>169</v>
      </c>
      <c r="BB1" s="531" t="s">
        <v>1364</v>
      </c>
      <c r="BC1" s="531" t="s">
        <v>1822</v>
      </c>
      <c r="BD1" s="531" t="s">
        <v>1823</v>
      </c>
      <c r="BE1" s="531" t="s">
        <v>1824</v>
      </c>
      <c r="BF1" s="531" t="s">
        <v>1825</v>
      </c>
      <c r="BG1" s="531" t="s">
        <v>170</v>
      </c>
      <c r="BH1" s="531" t="s">
        <v>171</v>
      </c>
      <c r="BI1" s="531" t="s">
        <v>172</v>
      </c>
      <c r="BJ1" s="531" t="s">
        <v>173</v>
      </c>
      <c r="BK1" s="531" t="s">
        <v>174</v>
      </c>
      <c r="BL1" s="531" t="s">
        <v>1388</v>
      </c>
      <c r="BM1" s="531" t="s">
        <v>1417</v>
      </c>
      <c r="BN1" s="338" t="s">
        <v>1304</v>
      </c>
      <c r="BO1" s="338" t="s">
        <v>176</v>
      </c>
      <c r="BP1" s="338" t="s">
        <v>1265</v>
      </c>
      <c r="BQ1" s="338" t="s">
        <v>93</v>
      </c>
      <c r="BR1" s="338" t="s">
        <v>1333</v>
      </c>
      <c r="BS1" s="338" t="s">
        <v>1334</v>
      </c>
      <c r="BT1" s="338" t="s">
        <v>178</v>
      </c>
      <c r="BU1" s="338" t="s">
        <v>179</v>
      </c>
      <c r="BV1" s="338" t="s">
        <v>1332</v>
      </c>
      <c r="BW1" s="338" t="s">
        <v>177</v>
      </c>
      <c r="BX1" s="338" t="s">
        <v>94</v>
      </c>
      <c r="BY1" s="338" t="s">
        <v>95</v>
      </c>
      <c r="BZ1" s="338" t="s">
        <v>175</v>
      </c>
      <c r="CA1" s="338" t="s">
        <v>96</v>
      </c>
      <c r="CB1" s="338" t="s">
        <v>97</v>
      </c>
      <c r="CC1" s="338" t="s">
        <v>1377</v>
      </c>
      <c r="CD1" s="338" t="s">
        <v>293</v>
      </c>
      <c r="CE1" s="334" t="s">
        <v>98</v>
      </c>
      <c r="CF1" s="334" t="s">
        <v>99</v>
      </c>
      <c r="CG1" s="334" t="s">
        <v>294</v>
      </c>
      <c r="CH1" s="339"/>
      <c r="CI1" s="340" t="s">
        <v>1686</v>
      </c>
      <c r="CJ1" s="340" t="s">
        <v>1749</v>
      </c>
      <c r="CK1" s="340" t="s">
        <v>1753</v>
      </c>
      <c r="CL1" s="340" t="s">
        <v>1713</v>
      </c>
      <c r="CM1" s="340" t="s">
        <v>1730</v>
      </c>
      <c r="CN1" s="340" t="s">
        <v>1756</v>
      </c>
      <c r="CO1" s="340" t="s">
        <v>1699</v>
      </c>
      <c r="CP1" s="341" t="s">
        <v>1761</v>
      </c>
      <c r="CQ1" s="341" t="s">
        <v>1762</v>
      </c>
      <c r="CR1" s="340">
        <v>2500</v>
      </c>
      <c r="CS1" s="341" t="s">
        <v>1589</v>
      </c>
      <c r="CT1" s="341" t="s">
        <v>1805</v>
      </c>
      <c r="CU1" s="340" t="s">
        <v>1590</v>
      </c>
      <c r="CV1" s="340">
        <v>3140</v>
      </c>
      <c r="CW1" s="340" t="s">
        <v>1653</v>
      </c>
      <c r="CX1" s="340">
        <v>3181</v>
      </c>
      <c r="CY1" s="340">
        <v>3183</v>
      </c>
      <c r="CZ1" s="340" t="s">
        <v>1522</v>
      </c>
      <c r="DA1" s="340">
        <v>3200</v>
      </c>
      <c r="DB1" s="340">
        <v>3206</v>
      </c>
      <c r="DC1" s="340">
        <v>3300</v>
      </c>
      <c r="DD1" s="340">
        <v>3330</v>
      </c>
      <c r="DE1" s="340">
        <v>3420</v>
      </c>
      <c r="DF1" s="340" t="s">
        <v>1815</v>
      </c>
      <c r="DG1" s="340">
        <v>3600</v>
      </c>
      <c r="DH1" s="340">
        <v>3610</v>
      </c>
      <c r="DI1" s="340">
        <v>3703</v>
      </c>
      <c r="DJ1" s="340">
        <v>3710</v>
      </c>
      <c r="DK1" s="340">
        <v>3720</v>
      </c>
      <c r="DL1" s="340">
        <v>3730</v>
      </c>
      <c r="DM1" s="340">
        <v>3790</v>
      </c>
      <c r="DN1" s="340">
        <v>3792</v>
      </c>
      <c r="DO1" s="341" t="s">
        <v>1591</v>
      </c>
      <c r="DP1" s="341" t="s">
        <v>1763</v>
      </c>
      <c r="DQ1" s="340" t="s">
        <v>1592</v>
      </c>
      <c r="DR1" s="340">
        <v>4100</v>
      </c>
      <c r="DS1" s="340">
        <v>4400</v>
      </c>
      <c r="DT1" s="340">
        <v>4638</v>
      </c>
      <c r="DU1" s="340">
        <v>4720</v>
      </c>
      <c r="DV1" s="340">
        <v>4740</v>
      </c>
      <c r="DW1" s="340">
        <v>4745</v>
      </c>
      <c r="DX1" s="342" t="s">
        <v>1610</v>
      </c>
      <c r="DY1" s="342" t="s">
        <v>1764</v>
      </c>
      <c r="DZ1" s="340" t="s">
        <v>1609</v>
      </c>
      <c r="EA1" s="340">
        <v>5400</v>
      </c>
      <c r="EB1" s="340">
        <v>5510</v>
      </c>
      <c r="EC1" s="340">
        <v>5514</v>
      </c>
      <c r="ED1" s="340">
        <v>5400</v>
      </c>
      <c r="EE1" s="341" t="s">
        <v>1593</v>
      </c>
      <c r="EF1" s="341" t="s">
        <v>1765</v>
      </c>
      <c r="EG1" s="340" t="s">
        <v>1690</v>
      </c>
      <c r="EH1" s="341" t="s">
        <v>1689</v>
      </c>
      <c r="EI1" s="341" t="s">
        <v>1766</v>
      </c>
      <c r="EJ1" s="340" t="s">
        <v>1523</v>
      </c>
      <c r="EK1" s="340">
        <v>7100</v>
      </c>
      <c r="EL1" s="340" t="s">
        <v>1524</v>
      </c>
      <c r="EM1" s="340" t="s">
        <v>1525</v>
      </c>
      <c r="EN1" s="340" t="s">
        <v>1526</v>
      </c>
      <c r="EO1" s="340">
        <v>7200</v>
      </c>
      <c r="EP1" s="340">
        <v>7315</v>
      </c>
      <c r="EQ1" s="340">
        <v>7320</v>
      </c>
      <c r="ER1" s="340">
        <v>7330</v>
      </c>
      <c r="ES1" s="340">
        <v>7460</v>
      </c>
      <c r="ET1" s="340">
        <v>7500</v>
      </c>
      <c r="EU1" s="340">
        <v>7600</v>
      </c>
      <c r="EV1" s="340">
        <v>7620</v>
      </c>
      <c r="EW1" s="340">
        <v>7650</v>
      </c>
      <c r="EX1" s="340" t="s">
        <v>1527</v>
      </c>
      <c r="EY1" s="340">
        <v>7700</v>
      </c>
      <c r="EZ1" s="340">
        <v>7710</v>
      </c>
      <c r="FA1" s="340">
        <v>7720</v>
      </c>
      <c r="FB1" s="340">
        <v>7760</v>
      </c>
      <c r="FC1" s="340">
        <v>7800</v>
      </c>
      <c r="FD1" s="340">
        <v>7811</v>
      </c>
      <c r="FE1" s="340">
        <v>7840</v>
      </c>
      <c r="FF1" s="340" t="s">
        <v>1594</v>
      </c>
      <c r="FG1" s="340">
        <v>8033</v>
      </c>
      <c r="FH1" s="340">
        <v>8110</v>
      </c>
      <c r="FI1" s="340">
        <v>8130</v>
      </c>
      <c r="FJ1" s="340">
        <v>8170</v>
      </c>
      <c r="FK1" s="340" t="s">
        <v>1528</v>
      </c>
      <c r="FL1" s="340" t="s">
        <v>1529</v>
      </c>
      <c r="FM1" s="340">
        <v>8200</v>
      </c>
      <c r="FN1" s="340">
        <v>8210</v>
      </c>
      <c r="FO1" s="340" t="s">
        <v>1530</v>
      </c>
      <c r="FP1" s="340" t="s">
        <v>1531</v>
      </c>
      <c r="FQ1" s="340">
        <v>8240</v>
      </c>
      <c r="FR1" s="340">
        <v>8290</v>
      </c>
      <c r="FS1" s="340" t="s">
        <v>1532</v>
      </c>
      <c r="FT1" s="340" t="s">
        <v>1533</v>
      </c>
      <c r="FU1" s="340">
        <v>8300</v>
      </c>
      <c r="FV1" s="340">
        <v>8310</v>
      </c>
      <c r="FW1" s="340" t="s">
        <v>1534</v>
      </c>
      <c r="FX1" s="340">
        <v>8329</v>
      </c>
      <c r="FY1" s="340">
        <v>8391</v>
      </c>
      <c r="FZ1" s="340" t="s">
        <v>1535</v>
      </c>
      <c r="GA1" s="340">
        <v>8440</v>
      </c>
      <c r="GB1" s="340" t="s">
        <v>1536</v>
      </c>
      <c r="GC1" s="340">
        <v>8480</v>
      </c>
      <c r="GD1" s="340">
        <v>8510</v>
      </c>
      <c r="GE1" s="340" t="s">
        <v>1537</v>
      </c>
      <c r="GF1" s="340">
        <v>8787</v>
      </c>
      <c r="GG1" s="340">
        <v>8800</v>
      </c>
      <c r="GH1" s="340">
        <v>8810</v>
      </c>
      <c r="GI1" s="340">
        <v>8820</v>
      </c>
      <c r="GJ1" s="340">
        <v>8860</v>
      </c>
      <c r="GK1" s="340">
        <v>8880</v>
      </c>
      <c r="GL1" s="340">
        <v>8900</v>
      </c>
      <c r="GM1" s="340" t="s">
        <v>1813</v>
      </c>
      <c r="GN1" s="340">
        <v>8950</v>
      </c>
      <c r="GO1" s="340">
        <v>8980</v>
      </c>
      <c r="GP1" s="341" t="s">
        <v>1608</v>
      </c>
      <c r="GQ1" s="341" t="s">
        <v>1767</v>
      </c>
      <c r="GR1" s="340" t="s">
        <v>1595</v>
      </c>
      <c r="GS1" s="340">
        <v>9001</v>
      </c>
      <c r="GT1" s="340">
        <v>9135</v>
      </c>
      <c r="GU1" s="340">
        <v>9193</v>
      </c>
      <c r="GV1" s="340">
        <v>9290</v>
      </c>
      <c r="GW1" s="340">
        <v>9367</v>
      </c>
      <c r="GX1" s="340">
        <v>9670</v>
      </c>
      <c r="GY1" s="341" t="s">
        <v>1607</v>
      </c>
      <c r="GZ1" s="341" t="s">
        <v>1768</v>
      </c>
      <c r="HA1" s="340" t="s">
        <v>1597</v>
      </c>
      <c r="HB1" s="340" t="s">
        <v>1538</v>
      </c>
      <c r="HC1" s="341" t="s">
        <v>1596</v>
      </c>
      <c r="HD1" s="341" t="s">
        <v>1806</v>
      </c>
      <c r="HE1" s="340" t="s">
        <v>1598</v>
      </c>
      <c r="HF1" s="340" t="s">
        <v>1600</v>
      </c>
      <c r="HG1" s="340" t="s">
        <v>1601</v>
      </c>
      <c r="HH1" s="340">
        <v>11180</v>
      </c>
      <c r="HI1" s="340" t="s">
        <v>1814</v>
      </c>
      <c r="HJ1" s="340" t="s">
        <v>1602</v>
      </c>
      <c r="HK1" s="340" t="s">
        <v>1807</v>
      </c>
      <c r="HL1" s="340">
        <v>11330</v>
      </c>
      <c r="HM1" s="340">
        <v>11360</v>
      </c>
      <c r="HN1" s="340">
        <v>11370</v>
      </c>
      <c r="HO1" s="340">
        <v>11380</v>
      </c>
      <c r="HP1" s="340">
        <v>11500</v>
      </c>
      <c r="HQ1" s="340">
        <v>11540</v>
      </c>
      <c r="HR1" s="340">
        <v>11550</v>
      </c>
      <c r="HS1" s="341" t="s">
        <v>1599</v>
      </c>
      <c r="HT1" s="341" t="s">
        <v>1769</v>
      </c>
      <c r="HU1" s="340" t="s">
        <v>1606</v>
      </c>
      <c r="HV1" s="340">
        <v>12110</v>
      </c>
      <c r="HW1" s="340">
        <v>12500</v>
      </c>
      <c r="HX1" s="341" t="s">
        <v>1603</v>
      </c>
      <c r="HY1" s="341" t="s">
        <v>1770</v>
      </c>
      <c r="HZ1" s="340" t="s">
        <v>1604</v>
      </c>
      <c r="IA1" s="340" t="s">
        <v>1539</v>
      </c>
      <c r="IB1" s="340">
        <v>13300</v>
      </c>
      <c r="IC1" s="340">
        <v>13620</v>
      </c>
      <c r="ID1" s="341" t="s">
        <v>1605</v>
      </c>
      <c r="IE1" s="341" t="s">
        <v>1771</v>
      </c>
      <c r="IF1" s="340" t="s">
        <v>1540</v>
      </c>
      <c r="IG1" s="340">
        <v>14012</v>
      </c>
      <c r="IH1" s="340">
        <v>14500</v>
      </c>
      <c r="II1" s="340">
        <v>14720</v>
      </c>
      <c r="IJ1" s="340">
        <v>14730</v>
      </c>
      <c r="IK1" s="340">
        <v>14900</v>
      </c>
      <c r="IL1" s="340">
        <v>14920</v>
      </c>
      <c r="IM1" s="340">
        <v>14940</v>
      </c>
      <c r="IN1" s="341" t="s">
        <v>1660</v>
      </c>
      <c r="IO1" s="341" t="s">
        <v>1772</v>
      </c>
      <c r="IP1" s="340" t="s">
        <v>1541</v>
      </c>
      <c r="IQ1" s="340">
        <v>15270</v>
      </c>
      <c r="IR1" s="340">
        <v>15318</v>
      </c>
      <c r="IS1" s="340">
        <v>15700</v>
      </c>
      <c r="IT1" s="340">
        <v>15900</v>
      </c>
      <c r="IU1" s="340">
        <v>15911</v>
      </c>
      <c r="IV1" s="340">
        <v>15920</v>
      </c>
      <c r="IW1" s="341" t="s">
        <v>1661</v>
      </c>
      <c r="IX1" s="341" t="s">
        <v>1773</v>
      </c>
      <c r="IY1" s="340" t="s">
        <v>1662</v>
      </c>
      <c r="IZ1" s="341" t="s">
        <v>1691</v>
      </c>
      <c r="JA1" s="341" t="s">
        <v>1774</v>
      </c>
      <c r="JB1" s="340" t="s">
        <v>1663</v>
      </c>
      <c r="JC1" s="340">
        <v>17121</v>
      </c>
      <c r="JD1" s="340">
        <v>17230</v>
      </c>
      <c r="JE1" s="340" t="s">
        <v>1542</v>
      </c>
      <c r="JF1" s="340">
        <v>17300</v>
      </c>
      <c r="JG1" s="340" t="s">
        <v>1543</v>
      </c>
      <c r="JH1" s="340" t="s">
        <v>1544</v>
      </c>
      <c r="JI1" s="340" t="s">
        <v>1816</v>
      </c>
      <c r="JJ1" s="341" t="s">
        <v>1664</v>
      </c>
      <c r="JK1" s="341" t="s">
        <v>1775</v>
      </c>
      <c r="JL1" s="340" t="s">
        <v>1611</v>
      </c>
      <c r="JM1" s="340">
        <v>18140</v>
      </c>
      <c r="JN1" s="340" t="s">
        <v>1545</v>
      </c>
      <c r="JO1" s="340">
        <v>18220</v>
      </c>
      <c r="JP1" s="340">
        <v>18290</v>
      </c>
      <c r="JQ1" s="340">
        <v>18320</v>
      </c>
      <c r="JR1" s="340">
        <v>18500</v>
      </c>
      <c r="JS1" s="340">
        <v>18600</v>
      </c>
      <c r="JT1" s="340">
        <v>18630</v>
      </c>
      <c r="JU1" s="340">
        <v>18690</v>
      </c>
      <c r="JV1" s="341" t="s">
        <v>1612</v>
      </c>
      <c r="JW1" s="341" t="s">
        <v>1776</v>
      </c>
      <c r="JX1" s="340" t="s">
        <v>1613</v>
      </c>
      <c r="JY1" s="340" t="s">
        <v>1546</v>
      </c>
      <c r="JZ1" s="340">
        <v>19200</v>
      </c>
      <c r="KA1" s="340" t="s">
        <v>1547</v>
      </c>
      <c r="KB1" s="341" t="s">
        <v>1614</v>
      </c>
      <c r="KC1" s="341" t="s">
        <v>1777</v>
      </c>
      <c r="KD1" s="340" t="s">
        <v>1615</v>
      </c>
      <c r="KE1" s="340" t="s">
        <v>1741</v>
      </c>
      <c r="KF1" s="340" t="s">
        <v>1698</v>
      </c>
      <c r="KG1" s="340" t="s">
        <v>1759</v>
      </c>
      <c r="KH1" s="340" t="s">
        <v>1709</v>
      </c>
      <c r="KI1" s="340" t="s">
        <v>1734</v>
      </c>
      <c r="KJ1" s="340" t="s">
        <v>1731</v>
      </c>
      <c r="KK1" s="340" t="s">
        <v>1755</v>
      </c>
      <c r="KL1" s="340" t="s">
        <v>1685</v>
      </c>
      <c r="KM1" s="340">
        <v>20180</v>
      </c>
      <c r="KN1" s="340" t="s">
        <v>1697</v>
      </c>
      <c r="KO1" s="340" t="s">
        <v>1708</v>
      </c>
      <c r="KP1" s="340">
        <v>20200</v>
      </c>
      <c r="KQ1" s="340" t="s">
        <v>1742</v>
      </c>
      <c r="KR1" s="340" t="s">
        <v>1733</v>
      </c>
      <c r="KS1" s="340" t="s">
        <v>1747</v>
      </c>
      <c r="KT1" s="340">
        <v>20280</v>
      </c>
      <c r="KU1" s="340" t="s">
        <v>1721</v>
      </c>
      <c r="KV1" s="340" t="s">
        <v>1729</v>
      </c>
      <c r="KW1" s="340" t="s">
        <v>1720</v>
      </c>
      <c r="KX1" s="340" t="s">
        <v>1712</v>
      </c>
      <c r="KY1" s="340" t="s">
        <v>1702</v>
      </c>
      <c r="KZ1" s="340" t="s">
        <v>1751</v>
      </c>
      <c r="LA1" s="340" t="s">
        <v>1695</v>
      </c>
      <c r="LB1" s="340">
        <v>20730</v>
      </c>
      <c r="LC1" s="340" t="s">
        <v>1727</v>
      </c>
      <c r="LD1" s="340" t="s">
        <v>1701</v>
      </c>
      <c r="LE1" s="340" t="s">
        <v>1718</v>
      </c>
      <c r="LF1" s="340">
        <v>20820</v>
      </c>
      <c r="LG1" s="341" t="s">
        <v>1616</v>
      </c>
      <c r="LH1" s="341" t="s">
        <v>1778</v>
      </c>
      <c r="LI1" s="340" t="s">
        <v>1617</v>
      </c>
      <c r="LJ1" s="340">
        <v>21110</v>
      </c>
      <c r="LK1" s="340">
        <v>21290</v>
      </c>
      <c r="LL1" s="340">
        <v>21400</v>
      </c>
      <c r="LM1" s="340">
        <v>21410</v>
      </c>
      <c r="LN1" s="340">
        <v>21440</v>
      </c>
      <c r="LO1" s="340">
        <v>21450</v>
      </c>
      <c r="LP1" s="340">
        <v>21500</v>
      </c>
      <c r="LQ1" s="340">
        <v>21700</v>
      </c>
      <c r="LR1" s="340">
        <v>21800</v>
      </c>
      <c r="LS1" s="340">
        <v>21850</v>
      </c>
      <c r="LT1" s="341" t="s">
        <v>1618</v>
      </c>
      <c r="LU1" s="341" t="s">
        <v>1779</v>
      </c>
      <c r="LV1" s="340" t="s">
        <v>1619</v>
      </c>
      <c r="LW1" s="340" t="s">
        <v>1548</v>
      </c>
      <c r="LX1" s="340">
        <v>23210</v>
      </c>
      <c r="LY1" s="340">
        <v>23640</v>
      </c>
      <c r="LZ1" s="340">
        <v>23700</v>
      </c>
      <c r="MA1" s="341" t="s">
        <v>1620</v>
      </c>
      <c r="MB1" s="341" t="s">
        <v>1780</v>
      </c>
      <c r="MC1" s="340" t="s">
        <v>1621</v>
      </c>
      <c r="MD1" s="340" t="s">
        <v>1549</v>
      </c>
      <c r="ME1" s="340">
        <v>24400</v>
      </c>
      <c r="MF1" s="341" t="s">
        <v>1622</v>
      </c>
      <c r="MG1" s="341" t="s">
        <v>1781</v>
      </c>
      <c r="MH1" s="340" t="s">
        <v>1623</v>
      </c>
      <c r="MI1" s="340">
        <v>25300</v>
      </c>
      <c r="MJ1" s="340" t="s">
        <v>1550</v>
      </c>
      <c r="MK1" s="340">
        <v>25700</v>
      </c>
      <c r="ML1" s="340" t="s">
        <v>1551</v>
      </c>
      <c r="MM1" s="341" t="s">
        <v>1624</v>
      </c>
      <c r="MN1" s="341" t="s">
        <v>1782</v>
      </c>
      <c r="MO1" s="340" t="s">
        <v>1625</v>
      </c>
      <c r="MP1" s="340">
        <v>26120</v>
      </c>
      <c r="MQ1" s="340" t="s">
        <v>1626</v>
      </c>
      <c r="MR1" s="340">
        <v>27880</v>
      </c>
      <c r="MS1" s="341" t="s">
        <v>1627</v>
      </c>
      <c r="MT1" s="341" t="s">
        <v>1783</v>
      </c>
      <c r="MU1" s="340" t="s">
        <v>1628</v>
      </c>
      <c r="MV1" s="340">
        <v>28100</v>
      </c>
      <c r="MW1" s="340">
        <v>28200</v>
      </c>
      <c r="MX1" s="340" t="s">
        <v>1553</v>
      </c>
      <c r="MY1" s="340">
        <v>28100</v>
      </c>
      <c r="MZ1" s="340">
        <v>28180</v>
      </c>
      <c r="NA1" s="340">
        <v>28189</v>
      </c>
      <c r="NB1" s="340">
        <v>28200</v>
      </c>
      <c r="NC1" s="340" t="s">
        <v>1554</v>
      </c>
      <c r="ND1" s="340" t="s">
        <v>1555</v>
      </c>
      <c r="NE1" s="340" t="s">
        <v>1552</v>
      </c>
      <c r="NF1" s="340">
        <v>28260</v>
      </c>
      <c r="NG1" s="340" t="s">
        <v>1556</v>
      </c>
      <c r="NH1" s="340">
        <v>28320</v>
      </c>
      <c r="NI1" s="340">
        <v>28340</v>
      </c>
      <c r="NJ1" s="340">
        <v>28350</v>
      </c>
      <c r="NK1" s="340">
        <v>28380</v>
      </c>
      <c r="NL1" s="340">
        <v>28340</v>
      </c>
      <c r="NM1" s="340">
        <v>28410</v>
      </c>
      <c r="NN1" s="340">
        <v>28430</v>
      </c>
      <c r="NO1" s="340">
        <v>28440</v>
      </c>
      <c r="NP1" s="340">
        <v>28520</v>
      </c>
      <c r="NQ1" s="340">
        <v>28597</v>
      </c>
      <c r="NR1" s="340">
        <v>28600</v>
      </c>
      <c r="NS1" s="340" t="s">
        <v>1557</v>
      </c>
      <c r="NT1" s="340">
        <v>28660</v>
      </c>
      <c r="NU1" s="340">
        <v>28670</v>
      </c>
      <c r="NV1" s="340">
        <v>28700</v>
      </c>
      <c r="NW1" s="340">
        <v>28710</v>
      </c>
      <c r="NX1" s="340">
        <v>28800</v>
      </c>
      <c r="NY1" s="340">
        <v>28807</v>
      </c>
      <c r="NZ1" s="340">
        <v>28850</v>
      </c>
      <c r="OA1" s="340">
        <v>28890</v>
      </c>
      <c r="OB1" s="340">
        <v>28900</v>
      </c>
      <c r="OC1" s="340">
        <v>28910</v>
      </c>
      <c r="OD1" s="340">
        <v>28920</v>
      </c>
      <c r="OE1" s="340">
        <v>28930</v>
      </c>
      <c r="OF1" s="340">
        <v>28940</v>
      </c>
      <c r="OG1" s="340" t="s">
        <v>1558</v>
      </c>
      <c r="OH1" s="340">
        <v>28980</v>
      </c>
      <c r="OI1" s="340" t="s">
        <v>1629</v>
      </c>
      <c r="OJ1" s="340">
        <v>29100</v>
      </c>
      <c r="OK1" s="340">
        <v>29120</v>
      </c>
      <c r="OL1" s="340">
        <v>29180</v>
      </c>
      <c r="OM1" s="340">
        <v>29400</v>
      </c>
      <c r="ON1" s="340">
        <v>29532</v>
      </c>
      <c r="OO1" s="340" t="s">
        <v>1559</v>
      </c>
      <c r="OP1" s="340" t="s">
        <v>1560</v>
      </c>
      <c r="OQ1" s="340" t="s">
        <v>1817</v>
      </c>
      <c r="OR1" s="340" t="s">
        <v>1561</v>
      </c>
      <c r="OS1" s="340" t="s">
        <v>1818</v>
      </c>
      <c r="OT1" s="340" t="s">
        <v>1819</v>
      </c>
      <c r="OU1" s="340">
        <v>29660</v>
      </c>
      <c r="OV1" s="340" t="s">
        <v>1562</v>
      </c>
      <c r="OW1" s="340" t="s">
        <v>1812</v>
      </c>
      <c r="OX1" s="340">
        <v>29688</v>
      </c>
      <c r="OY1" s="340" t="s">
        <v>1563</v>
      </c>
      <c r="OZ1" s="340" t="s">
        <v>1564</v>
      </c>
      <c r="PA1" s="340">
        <v>29700</v>
      </c>
      <c r="PB1" s="340">
        <v>29749</v>
      </c>
      <c r="PC1" s="340">
        <v>29770</v>
      </c>
      <c r="PD1" s="341" t="s">
        <v>1630</v>
      </c>
      <c r="PE1" s="341" t="s">
        <v>1784</v>
      </c>
      <c r="PF1" s="340" t="s">
        <v>1631</v>
      </c>
      <c r="PG1" s="340">
        <v>30200</v>
      </c>
      <c r="PH1" s="340">
        <v>30300</v>
      </c>
      <c r="PI1" s="340">
        <v>30395</v>
      </c>
      <c r="PJ1" s="340">
        <v>30430</v>
      </c>
      <c r="PK1" s="340">
        <v>30500</v>
      </c>
      <c r="PL1" s="340">
        <v>30564</v>
      </c>
      <c r="PM1" s="340" t="s">
        <v>1565</v>
      </c>
      <c r="PN1" s="340">
        <v>30570</v>
      </c>
      <c r="PO1" s="340">
        <v>30579</v>
      </c>
      <c r="PP1" s="340">
        <v>30588</v>
      </c>
      <c r="PQ1" s="340">
        <v>30600</v>
      </c>
      <c r="PR1" s="340">
        <v>30700</v>
      </c>
      <c r="PS1" s="340">
        <v>30710</v>
      </c>
      <c r="PT1" s="340">
        <v>30730</v>
      </c>
      <c r="PU1" s="340">
        <v>30740</v>
      </c>
      <c r="PV1" s="340">
        <v>30850</v>
      </c>
      <c r="PW1" s="340">
        <v>30870</v>
      </c>
      <c r="PX1" s="340" t="s">
        <v>1566</v>
      </c>
      <c r="PY1" s="340" t="s">
        <v>1684</v>
      </c>
      <c r="PZ1" s="340">
        <v>31600</v>
      </c>
      <c r="QA1" s="340" t="s">
        <v>1723</v>
      </c>
      <c r="QB1" s="340" t="s">
        <v>1754</v>
      </c>
      <c r="QC1" s="340" t="s">
        <v>1632</v>
      </c>
      <c r="QD1" s="340">
        <v>32004</v>
      </c>
      <c r="QE1" s="340">
        <v>32660</v>
      </c>
      <c r="QF1" s="341" t="s">
        <v>1633</v>
      </c>
      <c r="QG1" s="341" t="s">
        <v>1785</v>
      </c>
      <c r="QH1" s="340" t="s">
        <v>1567</v>
      </c>
      <c r="QI1" s="340">
        <v>33012</v>
      </c>
      <c r="QJ1" s="340">
        <v>33160</v>
      </c>
      <c r="QK1" s="340" t="s">
        <v>1568</v>
      </c>
      <c r="QL1" s="340">
        <v>33190</v>
      </c>
      <c r="QM1" s="340">
        <v>33200</v>
      </c>
      <c r="QN1" s="340">
        <v>33300</v>
      </c>
      <c r="QO1" s="340">
        <v>33394</v>
      </c>
      <c r="QP1" s="340" t="s">
        <v>1570</v>
      </c>
      <c r="QQ1" s="340">
        <v>33500</v>
      </c>
      <c r="QR1" s="340">
        <v>33510</v>
      </c>
      <c r="QS1" s="340" t="s">
        <v>1571</v>
      </c>
      <c r="QT1" s="340" t="s">
        <v>1569</v>
      </c>
      <c r="QU1" s="340" t="s">
        <v>1634</v>
      </c>
      <c r="QV1" s="340">
        <v>34230</v>
      </c>
      <c r="QW1" s="340">
        <v>34320</v>
      </c>
      <c r="QX1" s="340">
        <v>34450</v>
      </c>
      <c r="QY1" s="341" t="s">
        <v>1635</v>
      </c>
      <c r="QZ1" s="341" t="s">
        <v>1786</v>
      </c>
      <c r="RA1" s="340" t="s">
        <v>1572</v>
      </c>
      <c r="RB1" s="340" t="s">
        <v>1573</v>
      </c>
      <c r="RC1" s="340">
        <v>35110</v>
      </c>
      <c r="RD1" s="340" t="s">
        <v>1574</v>
      </c>
      <c r="RE1" s="340">
        <v>35140</v>
      </c>
      <c r="RF1" s="340">
        <v>35200</v>
      </c>
      <c r="RG1" s="340">
        <v>35260</v>
      </c>
      <c r="RH1" s="340">
        <v>35290</v>
      </c>
      <c r="RI1" s="340">
        <v>35500</v>
      </c>
      <c r="RJ1" s="340">
        <v>35613</v>
      </c>
      <c r="RK1" s="341" t="s">
        <v>1636</v>
      </c>
      <c r="RL1" s="341" t="s">
        <v>1787</v>
      </c>
      <c r="RM1" s="340" t="s">
        <v>1637</v>
      </c>
      <c r="RN1" s="340">
        <v>36200</v>
      </c>
      <c r="RO1" s="340">
        <v>36620</v>
      </c>
      <c r="RP1" s="340">
        <v>36630</v>
      </c>
      <c r="RQ1" s="340">
        <v>36300</v>
      </c>
      <c r="RR1" s="340" t="s">
        <v>1820</v>
      </c>
      <c r="RS1" s="340">
        <v>36626</v>
      </c>
      <c r="RT1" s="340" t="s">
        <v>1575</v>
      </c>
      <c r="RU1" s="340" t="s">
        <v>1576</v>
      </c>
      <c r="RV1" s="340">
        <v>36800</v>
      </c>
      <c r="RW1" s="340">
        <v>36910</v>
      </c>
      <c r="RX1" s="340">
        <v>36945</v>
      </c>
      <c r="RY1" s="340">
        <v>36960</v>
      </c>
      <c r="RZ1" s="340">
        <v>36800</v>
      </c>
      <c r="SA1" s="341" t="s">
        <v>1638</v>
      </c>
      <c r="SB1" s="341" t="s">
        <v>1788</v>
      </c>
      <c r="SC1" s="340" t="s">
        <v>1639</v>
      </c>
      <c r="SD1" s="340" t="s">
        <v>1577</v>
      </c>
      <c r="SE1" s="340">
        <v>37500</v>
      </c>
      <c r="SF1" s="340">
        <v>37900</v>
      </c>
      <c r="SG1" s="341" t="s">
        <v>1640</v>
      </c>
      <c r="SH1" s="341" t="s">
        <v>1640</v>
      </c>
      <c r="SI1" s="340" t="s">
        <v>1641</v>
      </c>
      <c r="SJ1" s="340">
        <v>38530</v>
      </c>
      <c r="SK1" s="340">
        <v>38570</v>
      </c>
      <c r="SL1" s="340">
        <v>38650</v>
      </c>
      <c r="SM1" s="340">
        <v>38670</v>
      </c>
      <c r="SN1" s="340" t="s">
        <v>1578</v>
      </c>
      <c r="SO1" s="341" t="s">
        <v>1642</v>
      </c>
      <c r="SP1" s="341" t="s">
        <v>1789</v>
      </c>
      <c r="SQ1" s="340" t="s">
        <v>1643</v>
      </c>
      <c r="SR1" s="340" t="s">
        <v>1579</v>
      </c>
      <c r="SS1" s="340">
        <v>39300</v>
      </c>
      <c r="ST1" s="340">
        <v>39310</v>
      </c>
      <c r="SU1" s="340">
        <v>39313</v>
      </c>
      <c r="SV1" s="340">
        <v>39318</v>
      </c>
      <c r="SW1" s="340">
        <v>39600</v>
      </c>
      <c r="SX1" s="340" t="s">
        <v>1580</v>
      </c>
      <c r="SY1" s="340">
        <v>39770</v>
      </c>
      <c r="SZ1" s="341" t="s">
        <v>1644</v>
      </c>
      <c r="TA1" s="340">
        <v>40150</v>
      </c>
      <c r="TB1" s="341" t="s">
        <v>1645</v>
      </c>
      <c r="TC1" s="341" t="s">
        <v>1790</v>
      </c>
      <c r="TD1" s="340" t="s">
        <v>1646</v>
      </c>
      <c r="TE1" s="340">
        <v>41230</v>
      </c>
      <c r="TF1" s="340">
        <v>41350</v>
      </c>
      <c r="TG1" s="340">
        <v>41410</v>
      </c>
      <c r="TH1" s="340">
        <v>41500</v>
      </c>
      <c r="TI1" s="340">
        <v>41560</v>
      </c>
      <c r="TJ1" s="340" t="s">
        <v>1809</v>
      </c>
      <c r="TK1" s="340">
        <v>41740</v>
      </c>
      <c r="TL1" s="340">
        <v>41900</v>
      </c>
      <c r="TM1" s="340">
        <v>41907</v>
      </c>
      <c r="TN1" s="340">
        <v>41920</v>
      </c>
      <c r="TO1" s="340">
        <v>41927</v>
      </c>
      <c r="TP1" s="340" t="s">
        <v>1581</v>
      </c>
      <c r="TQ1" s="340">
        <v>41950</v>
      </c>
      <c r="TR1" s="340">
        <v>41970</v>
      </c>
      <c r="TS1" s="341" t="s">
        <v>1647</v>
      </c>
      <c r="TT1" s="341" t="s">
        <v>1791</v>
      </c>
      <c r="TU1" s="340" t="s">
        <v>1648</v>
      </c>
      <c r="TV1" s="340">
        <v>43200</v>
      </c>
      <c r="TW1" s="340">
        <v>43480</v>
      </c>
      <c r="TX1" s="340">
        <v>43580</v>
      </c>
      <c r="TY1" s="340">
        <v>43700</v>
      </c>
      <c r="TZ1" s="340" t="s">
        <v>1582</v>
      </c>
      <c r="UA1" s="340">
        <v>43820</v>
      </c>
      <c r="UB1" s="340">
        <v>43870</v>
      </c>
      <c r="UC1" s="340">
        <v>43881</v>
      </c>
      <c r="UD1" s="341" t="s">
        <v>1649</v>
      </c>
      <c r="UE1" s="341" t="s">
        <v>1792</v>
      </c>
      <c r="UF1" s="340">
        <v>44414</v>
      </c>
      <c r="UG1" s="341" t="s">
        <v>1687</v>
      </c>
      <c r="UH1" s="341" t="s">
        <v>1793</v>
      </c>
      <c r="UI1" s="340" t="s">
        <v>1650</v>
      </c>
      <c r="UJ1" s="340" t="s">
        <v>1583</v>
      </c>
      <c r="UK1" s="340" t="s">
        <v>1584</v>
      </c>
      <c r="UL1" s="340">
        <v>45540</v>
      </c>
      <c r="UM1" s="340">
        <v>45800</v>
      </c>
      <c r="UN1" s="340">
        <v>45830</v>
      </c>
      <c r="UO1" s="340">
        <v>45900</v>
      </c>
      <c r="UP1" s="340">
        <v>45910</v>
      </c>
      <c r="UQ1" s="341" t="s">
        <v>1651</v>
      </c>
      <c r="UR1" s="341" t="s">
        <v>1794</v>
      </c>
      <c r="US1" s="340" t="s">
        <v>1585</v>
      </c>
      <c r="UT1" s="340" t="s">
        <v>1586</v>
      </c>
      <c r="UU1" s="340">
        <v>46540</v>
      </c>
      <c r="UV1" s="340">
        <v>46800</v>
      </c>
      <c r="UW1" s="340">
        <v>46900</v>
      </c>
      <c r="UX1" s="340">
        <v>46910</v>
      </c>
      <c r="UY1" s="340">
        <v>46930</v>
      </c>
      <c r="UZ1" s="340">
        <v>46940</v>
      </c>
      <c r="VA1" s="341" t="s">
        <v>1654</v>
      </c>
      <c r="VB1" s="341" t="s">
        <v>1795</v>
      </c>
      <c r="VC1" s="340" t="s">
        <v>1652</v>
      </c>
      <c r="VD1" s="340">
        <v>47140</v>
      </c>
      <c r="VE1" s="340">
        <v>47196</v>
      </c>
      <c r="VF1" s="340">
        <v>47400</v>
      </c>
      <c r="VG1" s="341" t="s">
        <v>1655</v>
      </c>
      <c r="VH1" s="341" t="s">
        <v>1796</v>
      </c>
      <c r="VI1" s="340" t="s">
        <v>1656</v>
      </c>
      <c r="VJ1" s="340">
        <v>48100</v>
      </c>
      <c r="VK1" s="340" t="s">
        <v>1736</v>
      </c>
      <c r="VL1" s="340" t="s">
        <v>1703</v>
      </c>
      <c r="VM1" s="340" t="s">
        <v>1757</v>
      </c>
      <c r="VN1" s="340" t="s">
        <v>1737</v>
      </c>
      <c r="VO1" s="340" t="s">
        <v>1739</v>
      </c>
      <c r="VP1" s="340" t="s">
        <v>1748</v>
      </c>
      <c r="VQ1" s="340" t="s">
        <v>1738</v>
      </c>
      <c r="VR1" s="340" t="s">
        <v>1696</v>
      </c>
      <c r="VS1" s="340" t="s">
        <v>1704</v>
      </c>
      <c r="VT1" s="340" t="s">
        <v>1728</v>
      </c>
      <c r="VU1" s="340" t="s">
        <v>1707</v>
      </c>
      <c r="VV1" s="340" t="s">
        <v>1735</v>
      </c>
      <c r="VW1" s="340" t="s">
        <v>1710</v>
      </c>
      <c r="VX1" s="340" t="s">
        <v>1711</v>
      </c>
      <c r="VY1" s="340" t="s">
        <v>1705</v>
      </c>
      <c r="VZ1" s="340" t="s">
        <v>1706</v>
      </c>
      <c r="WA1" s="340">
        <v>48392</v>
      </c>
      <c r="WB1" s="340" t="s">
        <v>1744</v>
      </c>
      <c r="WC1" s="340" t="s">
        <v>1746</v>
      </c>
      <c r="WD1" s="340" t="s">
        <v>1758</v>
      </c>
      <c r="WE1" s="340">
        <v>48500</v>
      </c>
      <c r="WF1" s="340" t="s">
        <v>1719</v>
      </c>
      <c r="WG1" s="340" t="s">
        <v>1717</v>
      </c>
      <c r="WH1" s="340" t="s">
        <v>1743</v>
      </c>
      <c r="WI1" s="340" t="s">
        <v>1732</v>
      </c>
      <c r="WJ1" s="340" t="s">
        <v>1750</v>
      </c>
      <c r="WK1" s="340">
        <v>48700</v>
      </c>
      <c r="WL1" s="340" t="s">
        <v>1714</v>
      </c>
      <c r="WM1" s="340" t="s">
        <v>1700</v>
      </c>
      <c r="WN1" s="340" t="s">
        <v>1725</v>
      </c>
      <c r="WO1" s="340" t="s">
        <v>1726</v>
      </c>
      <c r="WP1" s="340" t="s">
        <v>1724</v>
      </c>
      <c r="WQ1" s="340" t="s">
        <v>1745</v>
      </c>
      <c r="WR1" s="340" t="s">
        <v>1740</v>
      </c>
      <c r="WS1" s="340" t="s">
        <v>1722</v>
      </c>
      <c r="WT1" s="340" t="s">
        <v>1715</v>
      </c>
      <c r="WU1" s="340" t="s">
        <v>1716</v>
      </c>
      <c r="WV1" s="340" t="s">
        <v>1752</v>
      </c>
      <c r="WW1" s="340" t="s">
        <v>1587</v>
      </c>
      <c r="WX1" s="340">
        <v>48998</v>
      </c>
      <c r="WY1" s="341" t="s">
        <v>1692</v>
      </c>
      <c r="WZ1" s="341" t="s">
        <v>1797</v>
      </c>
      <c r="XA1" s="340" t="s">
        <v>1657</v>
      </c>
      <c r="XB1" s="341" t="s">
        <v>1693</v>
      </c>
      <c r="XC1" s="341" t="s">
        <v>1798</v>
      </c>
      <c r="XD1" s="340" t="s">
        <v>1658</v>
      </c>
      <c r="XE1" s="340">
        <v>50180</v>
      </c>
      <c r="XF1" s="340">
        <v>50196</v>
      </c>
      <c r="XG1" s="341" t="s">
        <v>1659</v>
      </c>
      <c r="XH1" s="341" t="s">
        <v>1821</v>
      </c>
      <c r="XI1" s="340" t="s">
        <v>1588</v>
      </c>
      <c r="XJ1" s="340" t="s">
        <v>1808</v>
      </c>
      <c r="XK1" s="343"/>
      <c r="XL1" s="344" t="s">
        <v>1665</v>
      </c>
      <c r="XM1" s="344" t="s">
        <v>1666</v>
      </c>
      <c r="XN1" s="344" t="s">
        <v>1667</v>
      </c>
      <c r="XO1" s="344" t="s">
        <v>1668</v>
      </c>
      <c r="XP1" s="344" t="s">
        <v>1669</v>
      </c>
      <c r="XQ1" s="344" t="s">
        <v>1670</v>
      </c>
      <c r="XR1" s="344" t="s">
        <v>1671</v>
      </c>
      <c r="XS1" s="344" t="s">
        <v>1672</v>
      </c>
      <c r="XT1" s="344" t="s">
        <v>1673</v>
      </c>
      <c r="XU1" s="344" t="s">
        <v>1674</v>
      </c>
      <c r="XV1" s="344" t="s">
        <v>1675</v>
      </c>
      <c r="XW1" s="344" t="s">
        <v>1676</v>
      </c>
      <c r="XX1" s="344" t="s">
        <v>1677</v>
      </c>
      <c r="XY1" s="344" t="s">
        <v>1678</v>
      </c>
      <c r="XZ1" s="344" t="s">
        <v>1679</v>
      </c>
      <c r="YA1" s="344" t="s">
        <v>1680</v>
      </c>
      <c r="YB1" s="344" t="s">
        <v>1681</v>
      </c>
      <c r="YC1" s="344" t="s">
        <v>1694</v>
      </c>
      <c r="YD1" s="345"/>
      <c r="YE1" s="346" t="s">
        <v>1799</v>
      </c>
      <c r="YF1" s="346" t="s">
        <v>1801</v>
      </c>
      <c r="YG1" s="340" t="s">
        <v>1760</v>
      </c>
      <c r="YH1" s="340" t="s">
        <v>1802</v>
      </c>
      <c r="YI1" s="341" t="s">
        <v>1682</v>
      </c>
      <c r="YJ1" s="341" t="s">
        <v>1803</v>
      </c>
      <c r="YK1" s="347"/>
      <c r="YL1" s="346" t="s">
        <v>1520</v>
      </c>
      <c r="YM1" s="346" t="s">
        <v>1425</v>
      </c>
      <c r="YN1" s="346" t="s">
        <v>1426</v>
      </c>
      <c r="YO1" s="346" t="s">
        <v>1427</v>
      </c>
      <c r="YP1" s="346" t="s">
        <v>1428</v>
      </c>
      <c r="YQ1" s="346" t="s">
        <v>1429</v>
      </c>
      <c r="YR1" s="346" t="s">
        <v>1430</v>
      </c>
      <c r="YS1" s="346" t="s">
        <v>1431</v>
      </c>
      <c r="YT1" s="346" t="s">
        <v>1432</v>
      </c>
      <c r="YU1" s="346" t="s">
        <v>1433</v>
      </c>
      <c r="YV1" s="346" t="s">
        <v>1434</v>
      </c>
      <c r="YW1" s="346" t="s">
        <v>1435</v>
      </c>
      <c r="YX1" s="346" t="s">
        <v>1436</v>
      </c>
      <c r="YY1" s="346" t="s">
        <v>1437</v>
      </c>
      <c r="YZ1" s="346" t="s">
        <v>1438</v>
      </c>
      <c r="ZA1" s="346" t="s">
        <v>1439</v>
      </c>
      <c r="ZB1" s="346" t="s">
        <v>1440</v>
      </c>
      <c r="ZC1" s="346" t="s">
        <v>1441</v>
      </c>
      <c r="ZD1" s="346" t="s">
        <v>1442</v>
      </c>
      <c r="ZE1" s="346" t="s">
        <v>1443</v>
      </c>
      <c r="ZF1" s="346" t="s">
        <v>1444</v>
      </c>
      <c r="ZG1" s="346" t="s">
        <v>1495</v>
      </c>
      <c r="ZH1" s="346" t="s">
        <v>1445</v>
      </c>
      <c r="ZI1" s="346" t="s">
        <v>1497</v>
      </c>
      <c r="ZJ1" s="346" t="s">
        <v>1501</v>
      </c>
      <c r="ZK1" s="346" t="s">
        <v>1502</v>
      </c>
      <c r="ZL1" s="346" t="s">
        <v>1503</v>
      </c>
      <c r="ZM1" s="346" t="s">
        <v>1505</v>
      </c>
      <c r="ZN1" s="346" t="s">
        <v>1504</v>
      </c>
      <c r="ZO1" s="346" t="s">
        <v>1446</v>
      </c>
      <c r="ZP1" s="346" t="s">
        <v>1498</v>
      </c>
      <c r="ZQ1" s="346" t="s">
        <v>1447</v>
      </c>
      <c r="ZR1" s="346" t="s">
        <v>1448</v>
      </c>
      <c r="ZS1" s="346" t="s">
        <v>1449</v>
      </c>
      <c r="ZT1" s="346" t="s">
        <v>1450</v>
      </c>
      <c r="ZU1" s="346" t="s">
        <v>1451</v>
      </c>
      <c r="ZV1" s="346" t="s">
        <v>1452</v>
      </c>
      <c r="ZW1" s="346" t="s">
        <v>1453</v>
      </c>
      <c r="ZX1" s="346" t="s">
        <v>1494</v>
      </c>
      <c r="ZY1" s="346" t="s">
        <v>1454</v>
      </c>
      <c r="ZZ1" s="346" t="s">
        <v>1455</v>
      </c>
      <c r="AAA1" s="346" t="s">
        <v>1456</v>
      </c>
      <c r="AAB1" s="346" t="s">
        <v>1509</v>
      </c>
      <c r="AAC1" s="346" t="s">
        <v>1457</v>
      </c>
      <c r="AAD1" s="346" t="s">
        <v>1507</v>
      </c>
      <c r="AAE1" s="346" t="s">
        <v>1458</v>
      </c>
      <c r="AAF1" s="346" t="s">
        <v>1516</v>
      </c>
      <c r="AAG1" s="346" t="s">
        <v>1459</v>
      </c>
      <c r="AAH1" s="346" t="s">
        <v>1460</v>
      </c>
      <c r="AAI1" s="346" t="s">
        <v>1461</v>
      </c>
      <c r="AAJ1" s="346" t="s">
        <v>1462</v>
      </c>
      <c r="AAK1" s="346" t="s">
        <v>1463</v>
      </c>
      <c r="AAL1" s="346" t="s">
        <v>1510</v>
      </c>
      <c r="AAM1" s="346" t="s">
        <v>1506</v>
      </c>
      <c r="AAN1" s="346" t="s">
        <v>1464</v>
      </c>
      <c r="AAO1" s="346" t="s">
        <v>1465</v>
      </c>
      <c r="AAP1" s="346" t="s">
        <v>1517</v>
      </c>
      <c r="AAQ1" s="346" t="s">
        <v>1466</v>
      </c>
      <c r="AAR1" s="346" t="s">
        <v>1467</v>
      </c>
      <c r="AAS1" s="346" t="s">
        <v>1468</v>
      </c>
      <c r="AAT1" s="346" t="s">
        <v>1469</v>
      </c>
      <c r="AAU1" s="346" t="s">
        <v>1470</v>
      </c>
      <c r="AAV1" s="346" t="s">
        <v>1471</v>
      </c>
      <c r="AAW1" s="346" t="s">
        <v>1513</v>
      </c>
      <c r="AAX1" s="346" t="s">
        <v>1472</v>
      </c>
      <c r="AAY1" s="346" t="s">
        <v>1491</v>
      </c>
      <c r="AAZ1" s="346">
        <v>486</v>
      </c>
      <c r="ABA1" s="346" t="s">
        <v>1492</v>
      </c>
      <c r="ABB1" s="346" t="s">
        <v>1493</v>
      </c>
      <c r="ABC1" s="346" t="s">
        <v>1500</v>
      </c>
      <c r="ABD1" s="346" t="s">
        <v>1499</v>
      </c>
      <c r="ABE1" s="346" t="s">
        <v>1496</v>
      </c>
      <c r="ABF1" s="346" t="s">
        <v>1473</v>
      </c>
      <c r="ABG1" s="346" t="s">
        <v>1474</v>
      </c>
      <c r="ABH1" s="346" t="s">
        <v>1475</v>
      </c>
      <c r="ABI1" s="346" t="s">
        <v>1476</v>
      </c>
      <c r="ABJ1" s="346" t="s">
        <v>1511</v>
      </c>
      <c r="ABK1" s="346" t="s">
        <v>1477</v>
      </c>
      <c r="ABL1" s="346" t="s">
        <v>1478</v>
      </c>
      <c r="ABM1" s="346" t="s">
        <v>1479</v>
      </c>
      <c r="ABN1" s="346" t="s">
        <v>1480</v>
      </c>
      <c r="ABO1" s="346" t="s">
        <v>1481</v>
      </c>
      <c r="ABP1" s="346" t="s">
        <v>1512</v>
      </c>
      <c r="ABQ1" s="346" t="s">
        <v>1482</v>
      </c>
      <c r="ABR1" s="346" t="s">
        <v>1483</v>
      </c>
      <c r="ABS1" s="346" t="s">
        <v>1484</v>
      </c>
      <c r="ABT1" s="346" t="s">
        <v>1485</v>
      </c>
      <c r="ABU1" s="346" t="s">
        <v>1486</v>
      </c>
      <c r="ABV1" s="346" t="s">
        <v>1487</v>
      </c>
      <c r="ABW1" s="346" t="s">
        <v>1488</v>
      </c>
      <c r="ABX1" s="346" t="s">
        <v>1489</v>
      </c>
      <c r="ABY1" s="346" t="s">
        <v>1514</v>
      </c>
      <c r="ABZ1" s="346" t="s">
        <v>1508</v>
      </c>
      <c r="ACA1" s="346" t="s">
        <v>1490</v>
      </c>
      <c r="ACB1" s="346" t="s">
        <v>1515</v>
      </c>
      <c r="ACC1" s="346" t="s">
        <v>1518</v>
      </c>
      <c r="ACD1" s="348" t="s">
        <v>1800</v>
      </c>
      <c r="ACE1" s="340" t="s">
        <v>1828</v>
      </c>
      <c r="ACF1" s="340" t="s">
        <v>1829</v>
      </c>
      <c r="ACG1" s="340" t="s">
        <v>1830</v>
      </c>
      <c r="ACH1" s="340" t="s">
        <v>7</v>
      </c>
      <c r="ACI1" s="349" t="s">
        <v>1683</v>
      </c>
      <c r="ACJ1" s="350" t="s">
        <v>1415</v>
      </c>
      <c r="ACK1" s="351" t="s">
        <v>1416</v>
      </c>
      <c r="ACL1" s="340" t="s">
        <v>1520</v>
      </c>
      <c r="ACM1" s="349" t="s">
        <v>1521</v>
      </c>
      <c r="ACN1" s="349" t="s">
        <v>1519</v>
      </c>
      <c r="ACO1" s="352"/>
      <c r="ACP1" s="486" t="s">
        <v>208</v>
      </c>
      <c r="ACQ1" s="486" t="s">
        <v>1853</v>
      </c>
      <c r="ACR1" s="486" t="s">
        <v>106</v>
      </c>
      <c r="ACS1" s="486" t="s">
        <v>107</v>
      </c>
      <c r="ACT1" s="486" t="s">
        <v>209</v>
      </c>
      <c r="ACU1" s="486" t="s">
        <v>128</v>
      </c>
      <c r="ACV1" s="486" t="s">
        <v>108</v>
      </c>
      <c r="ACW1" s="486" t="s">
        <v>129</v>
      </c>
      <c r="ACX1" s="486" t="s">
        <v>109</v>
      </c>
      <c r="ACY1" s="486" t="s">
        <v>110</v>
      </c>
      <c r="ACZ1" s="486" t="s">
        <v>130</v>
      </c>
      <c r="ADA1" s="486" t="s">
        <v>111</v>
      </c>
      <c r="ADB1" s="486" t="s">
        <v>131</v>
      </c>
      <c r="ADC1" s="486" t="s">
        <v>112</v>
      </c>
      <c r="ADD1" s="486" t="s">
        <v>113</v>
      </c>
      <c r="ADE1" s="486" t="s">
        <v>114</v>
      </c>
      <c r="ADF1" s="486" t="s">
        <v>132</v>
      </c>
      <c r="ADG1" s="486" t="s">
        <v>133</v>
      </c>
      <c r="ADH1" s="486" t="s">
        <v>134</v>
      </c>
      <c r="ADI1" s="486" t="s">
        <v>115</v>
      </c>
      <c r="ADJ1" s="486" t="s">
        <v>116</v>
      </c>
      <c r="ADK1" s="486" t="s">
        <v>117</v>
      </c>
      <c r="ADL1" s="486" t="s">
        <v>118</v>
      </c>
      <c r="ADM1" s="486" t="s">
        <v>119</v>
      </c>
      <c r="ADN1" s="486" t="s">
        <v>120</v>
      </c>
      <c r="ADO1" s="486" t="s">
        <v>121</v>
      </c>
      <c r="ADP1" s="486" t="s">
        <v>122</v>
      </c>
      <c r="ADQ1" s="486" t="s">
        <v>123</v>
      </c>
      <c r="ADR1" s="486" t="s">
        <v>124</v>
      </c>
      <c r="ADS1" s="486" t="s">
        <v>125</v>
      </c>
      <c r="ADT1" s="486" t="s">
        <v>1413</v>
      </c>
      <c r="ADU1" s="486" t="s">
        <v>1412</v>
      </c>
      <c r="ADV1" s="456"/>
      <c r="ADW1" s="356" t="s">
        <v>126</v>
      </c>
      <c r="ADX1" s="356" t="s">
        <v>127</v>
      </c>
      <c r="ADY1" s="356" t="s">
        <v>65</v>
      </c>
      <c r="ADZ1" s="356" t="s">
        <v>66</v>
      </c>
      <c r="AEA1" s="356" t="s">
        <v>67</v>
      </c>
      <c r="AEB1" s="356" t="s">
        <v>68</v>
      </c>
      <c r="AEC1" s="356" t="s">
        <v>1835</v>
      </c>
      <c r="AED1" s="356" t="s">
        <v>1833</v>
      </c>
      <c r="AEE1" s="356" t="s">
        <v>1834</v>
      </c>
      <c r="AEF1" s="356" t="s">
        <v>71</v>
      </c>
      <c r="AEG1" s="356" t="s">
        <v>72</v>
      </c>
      <c r="AEH1" s="356" t="s">
        <v>152</v>
      </c>
      <c r="AEI1" s="356" t="s">
        <v>73</v>
      </c>
      <c r="AEJ1" s="356" t="s">
        <v>153</v>
      </c>
      <c r="AEK1" s="356" t="s">
        <v>74</v>
      </c>
      <c r="AEL1" s="356" t="s">
        <v>75</v>
      </c>
      <c r="AEM1" s="356" t="s">
        <v>76</v>
      </c>
      <c r="AEN1" s="356" t="s">
        <v>77</v>
      </c>
      <c r="AEO1" s="356" t="s">
        <v>78</v>
      </c>
      <c r="AEP1" s="356" t="s">
        <v>230</v>
      </c>
      <c r="AEQ1" s="356" t="s">
        <v>162</v>
      </c>
      <c r="AER1" s="357" t="s">
        <v>166</v>
      </c>
      <c r="AES1" s="358"/>
      <c r="AET1" s="357" t="s">
        <v>81</v>
      </c>
      <c r="AEU1" s="359"/>
      <c r="AEV1" s="357" t="s">
        <v>82</v>
      </c>
      <c r="AEW1" s="357" t="s">
        <v>83</v>
      </c>
      <c r="AEX1" s="359"/>
      <c r="AEY1" s="357" t="s">
        <v>1317</v>
      </c>
      <c r="AEZ1" s="357"/>
      <c r="AFA1" s="357" t="s">
        <v>84</v>
      </c>
      <c r="AFB1" s="359"/>
      <c r="AFC1" s="357" t="s">
        <v>85</v>
      </c>
      <c r="AFD1" s="357" t="s">
        <v>1351</v>
      </c>
      <c r="AFE1" s="359"/>
      <c r="AFF1" s="357" t="s">
        <v>86</v>
      </c>
      <c r="AFG1" s="359"/>
      <c r="AFH1" s="357" t="s">
        <v>87</v>
      </c>
      <c r="AFI1" s="359"/>
      <c r="AFJ1" s="357" t="s">
        <v>88</v>
      </c>
      <c r="AFK1" s="357" t="s">
        <v>89</v>
      </c>
      <c r="AFL1" s="357" t="s">
        <v>90</v>
      </c>
      <c r="AFM1" s="357" t="s">
        <v>1286</v>
      </c>
      <c r="AFN1" s="357" t="s">
        <v>91</v>
      </c>
      <c r="AFO1" s="357" t="s">
        <v>92</v>
      </c>
      <c r="AFP1" s="357" t="s">
        <v>1414</v>
      </c>
      <c r="AFQ1" s="357" t="s">
        <v>1393</v>
      </c>
      <c r="AFR1" s="357" t="s">
        <v>1285</v>
      </c>
      <c r="AFS1" s="357" t="s">
        <v>38</v>
      </c>
      <c r="AFT1" s="357" t="s">
        <v>39</v>
      </c>
      <c r="AFU1" s="357" t="s">
        <v>40</v>
      </c>
      <c r="AFV1" s="357" t="s">
        <v>41</v>
      </c>
      <c r="AFW1" s="357" t="s">
        <v>1281</v>
      </c>
      <c r="AFX1" s="357" t="s">
        <v>42</v>
      </c>
      <c r="AFY1" s="357" t="s">
        <v>43</v>
      </c>
      <c r="AFZ1" s="357" t="s">
        <v>44</v>
      </c>
      <c r="AGA1" s="357" t="s">
        <v>100</v>
      </c>
      <c r="AGB1" s="357" t="s">
        <v>101</v>
      </c>
      <c r="AGC1" s="360" t="s">
        <v>1284</v>
      </c>
      <c r="AGD1" s="357" t="s">
        <v>0</v>
      </c>
      <c r="AGE1" s="357" t="s">
        <v>1</v>
      </c>
      <c r="AGF1" s="357" t="s">
        <v>45</v>
      </c>
      <c r="AGG1" s="357" t="s">
        <v>1329</v>
      </c>
      <c r="AGH1" s="357" t="s">
        <v>1156</v>
      </c>
      <c r="AGI1" s="357" t="s">
        <v>1371</v>
      </c>
      <c r="AGJ1" s="357" t="s">
        <v>1283</v>
      </c>
      <c r="AGK1" s="357" t="s">
        <v>1318</v>
      </c>
      <c r="AGL1" s="361" t="s">
        <v>102</v>
      </c>
      <c r="AGM1" s="362" t="s">
        <v>46</v>
      </c>
      <c r="AGN1" s="363" t="s">
        <v>49</v>
      </c>
      <c r="AGO1" s="363" t="s">
        <v>48</v>
      </c>
      <c r="AGP1" s="363" t="s">
        <v>52</v>
      </c>
      <c r="AGQ1" s="363" t="s">
        <v>51</v>
      </c>
      <c r="AGR1" s="363" t="s">
        <v>1358</v>
      </c>
      <c r="AGS1" s="363" t="s">
        <v>48</v>
      </c>
      <c r="AGT1" s="516"/>
      <c r="AGU1" s="363" t="s">
        <v>1266</v>
      </c>
      <c r="AGV1" s="363" t="s">
        <v>104</v>
      </c>
      <c r="AGW1" s="363" t="s">
        <v>103</v>
      </c>
      <c r="AGX1" s="363" t="s">
        <v>104</v>
      </c>
      <c r="AGY1" s="363" t="s">
        <v>1357</v>
      </c>
      <c r="AGZ1" s="363" t="s">
        <v>104</v>
      </c>
      <c r="AHA1" s="363" t="s">
        <v>47</v>
      </c>
      <c r="AHB1" s="363" t="s">
        <v>48</v>
      </c>
      <c r="AHC1" s="363" t="s">
        <v>50</v>
      </c>
      <c r="AHD1" s="363" t="s">
        <v>51</v>
      </c>
      <c r="AHE1" s="363" t="s">
        <v>53</v>
      </c>
      <c r="AHF1" s="363" t="s">
        <v>51</v>
      </c>
      <c r="AHG1" s="363" t="s">
        <v>1293</v>
      </c>
      <c r="AHH1" s="363" t="s">
        <v>1294</v>
      </c>
      <c r="AHI1" s="363" t="s">
        <v>1845</v>
      </c>
      <c r="AHJ1" s="516"/>
      <c r="AHK1" s="363" t="s">
        <v>1846</v>
      </c>
      <c r="AHL1" s="363" t="s">
        <v>54</v>
      </c>
      <c r="AHM1" s="363" t="s">
        <v>55</v>
      </c>
      <c r="AHN1" s="364" t="s">
        <v>56</v>
      </c>
      <c r="AHO1" s="365" t="s">
        <v>57</v>
      </c>
      <c r="AHP1" s="363" t="s">
        <v>58</v>
      </c>
      <c r="AHQ1" s="363" t="s">
        <v>59</v>
      </c>
      <c r="AHR1" s="363" t="s">
        <v>60</v>
      </c>
      <c r="AHS1" s="363" t="s">
        <v>61</v>
      </c>
      <c r="AHT1" s="363" t="s">
        <v>62</v>
      </c>
      <c r="AHU1" s="363" t="s">
        <v>63</v>
      </c>
      <c r="AHV1" s="363" t="s">
        <v>135</v>
      </c>
      <c r="AHW1" s="363" t="s">
        <v>136</v>
      </c>
      <c r="AHX1" s="363" t="s">
        <v>64</v>
      </c>
      <c r="AHY1" s="363" t="s">
        <v>137</v>
      </c>
      <c r="AHZ1" s="363" t="s">
        <v>138</v>
      </c>
      <c r="AIA1" s="363" t="s">
        <v>139</v>
      </c>
      <c r="AIB1" s="363" t="s">
        <v>8</v>
      </c>
      <c r="AIC1" s="363" t="s">
        <v>140</v>
      </c>
      <c r="AID1" s="363" t="s">
        <v>141</v>
      </c>
      <c r="AIE1" s="363" t="s">
        <v>9</v>
      </c>
      <c r="AIF1" s="363" t="s">
        <v>142</v>
      </c>
      <c r="AIG1" s="363" t="s">
        <v>10</v>
      </c>
      <c r="AIH1" s="363" t="s">
        <v>143</v>
      </c>
      <c r="AII1" s="363" t="s">
        <v>11</v>
      </c>
      <c r="AIJ1" s="363" t="s">
        <v>12</v>
      </c>
      <c r="AIK1" s="363" t="s">
        <v>144</v>
      </c>
      <c r="AIL1" s="363" t="s">
        <v>145</v>
      </c>
      <c r="AIM1" s="363" t="s">
        <v>1356</v>
      </c>
      <c r="AIN1" s="363" t="s">
        <v>1355</v>
      </c>
      <c r="AIO1" s="363" t="s">
        <v>13</v>
      </c>
      <c r="AIP1" s="363" t="s">
        <v>146</v>
      </c>
      <c r="AIQ1" s="363" t="s">
        <v>14</v>
      </c>
      <c r="AIR1" s="363" t="s">
        <v>147</v>
      </c>
      <c r="AIS1" s="363" t="s">
        <v>148</v>
      </c>
      <c r="AIT1" s="363" t="s">
        <v>1338</v>
      </c>
      <c r="AIU1" s="363" t="s">
        <v>15</v>
      </c>
      <c r="AIV1" s="363" t="s">
        <v>149</v>
      </c>
      <c r="AIW1" s="363" t="s">
        <v>150</v>
      </c>
      <c r="AIX1" s="363" t="s">
        <v>1297</v>
      </c>
      <c r="AIY1" s="363" t="s">
        <v>1296</v>
      </c>
      <c r="AIZ1" s="363" t="s">
        <v>1303</v>
      </c>
      <c r="AJA1" s="363" t="s">
        <v>2</v>
      </c>
      <c r="AJB1" s="363" t="s">
        <v>151</v>
      </c>
      <c r="AJC1" s="362" t="s">
        <v>16</v>
      </c>
      <c r="AJD1" s="362" t="s">
        <v>1353</v>
      </c>
      <c r="AJE1" s="366" t="s">
        <v>3</v>
      </c>
      <c r="AJF1" s="362" t="s">
        <v>4</v>
      </c>
      <c r="AJG1" s="366" t="s">
        <v>5</v>
      </c>
      <c r="AJH1" s="363" t="s">
        <v>6</v>
      </c>
      <c r="AJI1" s="363" t="s">
        <v>216</v>
      </c>
      <c r="AJJ1" s="433" t="s">
        <v>18</v>
      </c>
      <c r="AJK1" s="367" t="s">
        <v>19</v>
      </c>
      <c r="AJL1" s="379" t="s">
        <v>79</v>
      </c>
      <c r="AJM1" s="361" t="s">
        <v>1339</v>
      </c>
      <c r="AJN1" s="369"/>
      <c r="AJO1" s="370" t="s">
        <v>1289</v>
      </c>
      <c r="AJP1" s="371" t="s">
        <v>80</v>
      </c>
      <c r="AJQ1" s="371" t="s">
        <v>218</v>
      </c>
      <c r="AJR1" s="371" t="s">
        <v>217</v>
      </c>
      <c r="AJS1" s="371" t="s">
        <v>154</v>
      </c>
      <c r="AJT1" s="371" t="s">
        <v>155</v>
      </c>
      <c r="AJU1" s="371" t="s">
        <v>156</v>
      </c>
      <c r="AJV1" s="371" t="s">
        <v>1291</v>
      </c>
      <c r="AJW1" s="371" t="s">
        <v>20</v>
      </c>
      <c r="AJX1" s="371" t="s">
        <v>21</v>
      </c>
      <c r="AJY1" s="371" t="s">
        <v>158</v>
      </c>
      <c r="AJZ1" s="371" t="s">
        <v>1369</v>
      </c>
      <c r="AKA1" s="371" t="s">
        <v>1370</v>
      </c>
      <c r="AKB1" s="371" t="s">
        <v>22</v>
      </c>
      <c r="AKC1" s="371" t="s">
        <v>157</v>
      </c>
      <c r="AKD1" s="371" t="s">
        <v>1368</v>
      </c>
      <c r="AKE1" s="369"/>
      <c r="AKF1" s="372" t="s">
        <v>159</v>
      </c>
      <c r="AKG1" s="372" t="s">
        <v>223</v>
      </c>
      <c r="AKH1" s="372" t="s">
        <v>224</v>
      </c>
      <c r="AKI1" s="372" t="s">
        <v>225</v>
      </c>
      <c r="AKJ1" s="372" t="s">
        <v>226</v>
      </c>
      <c r="AKK1" s="372" t="s">
        <v>323</v>
      </c>
      <c r="AKL1" s="372" t="s">
        <v>324</v>
      </c>
      <c r="AKM1" s="372" t="s">
        <v>325</v>
      </c>
      <c r="AKN1" s="372" t="s">
        <v>326</v>
      </c>
      <c r="AKO1" s="372" t="s">
        <v>327</v>
      </c>
      <c r="AKP1" s="372" t="s">
        <v>413</v>
      </c>
      <c r="AKQ1" s="372" t="s">
        <v>329</v>
      </c>
      <c r="AKR1" s="372" t="s">
        <v>231</v>
      </c>
      <c r="AKS1" s="372" t="s">
        <v>232</v>
      </c>
      <c r="AKT1" s="372" t="s">
        <v>233</v>
      </c>
      <c r="AKU1" s="372" t="s">
        <v>234</v>
      </c>
      <c r="AKV1" s="372" t="s">
        <v>235</v>
      </c>
      <c r="AKW1" s="372" t="s">
        <v>236</v>
      </c>
      <c r="AKX1" s="372" t="s">
        <v>237</v>
      </c>
      <c r="AKY1" s="372" t="s">
        <v>238</v>
      </c>
      <c r="AKZ1" s="372" t="s">
        <v>239</v>
      </c>
      <c r="ALA1" s="372" t="s">
        <v>332</v>
      </c>
      <c r="ALB1" s="372" t="s">
        <v>333</v>
      </c>
      <c r="ALC1" s="372" t="s">
        <v>334</v>
      </c>
      <c r="ALD1" s="372" t="s">
        <v>335</v>
      </c>
      <c r="ALE1" s="372" t="s">
        <v>336</v>
      </c>
      <c r="ALF1" s="372" t="s">
        <v>337</v>
      </c>
      <c r="ALG1" s="372" t="s">
        <v>338</v>
      </c>
      <c r="ALH1" s="372" t="s">
        <v>245</v>
      </c>
      <c r="ALI1" s="372" t="s">
        <v>246</v>
      </c>
      <c r="ALJ1" s="372" t="s">
        <v>247</v>
      </c>
      <c r="ALK1" s="372" t="s">
        <v>248</v>
      </c>
      <c r="ALL1" s="372" t="s">
        <v>249</v>
      </c>
      <c r="ALM1" s="372" t="s">
        <v>250</v>
      </c>
      <c r="ALN1" s="372" t="s">
        <v>251</v>
      </c>
      <c r="ALO1" s="372" t="s">
        <v>252</v>
      </c>
      <c r="ALP1" s="372" t="s">
        <v>253</v>
      </c>
      <c r="ALQ1" s="372" t="s">
        <v>254</v>
      </c>
      <c r="ALR1" s="373" t="s">
        <v>1376</v>
      </c>
      <c r="ALS1" s="368" t="s">
        <v>79</v>
      </c>
      <c r="ALT1" s="374" t="s">
        <v>24</v>
      </c>
      <c r="ALU1" s="374" t="s">
        <v>23</v>
      </c>
      <c r="ALV1" s="374" t="s">
        <v>25</v>
      </c>
      <c r="ALW1" s="374" t="s">
        <v>1362</v>
      </c>
      <c r="ALX1" s="374" t="s">
        <v>26</v>
      </c>
      <c r="ALY1" s="369"/>
      <c r="ALZ1" s="375" t="s">
        <v>27</v>
      </c>
      <c r="AMA1" s="375" t="s">
        <v>255</v>
      </c>
      <c r="AMB1" s="375" t="s">
        <v>28</v>
      </c>
      <c r="AMC1" s="375" t="s">
        <v>29</v>
      </c>
      <c r="AMD1" s="375" t="s">
        <v>30</v>
      </c>
      <c r="AME1" s="375" t="s">
        <v>31</v>
      </c>
      <c r="AMF1" s="375" t="s">
        <v>32</v>
      </c>
      <c r="AMG1" s="375" t="s">
        <v>33</v>
      </c>
      <c r="AMH1" s="375" t="s">
        <v>1354</v>
      </c>
      <c r="AMI1" s="375" t="s">
        <v>34</v>
      </c>
      <c r="AMJ1" s="375" t="s">
        <v>35</v>
      </c>
      <c r="AMK1" s="375" t="s">
        <v>36</v>
      </c>
      <c r="AML1" s="375" t="s">
        <v>37</v>
      </c>
      <c r="AMM1" s="375" t="s">
        <v>1315</v>
      </c>
      <c r="AMN1" s="401"/>
    </row>
    <row r="2" spans="1:1028" s="317" customFormat="1" ht="17" customHeight="1" thickTop="1" thickBot="1" x14ac:dyDescent="0.25">
      <c r="A2" s="315"/>
      <c r="B2" s="316"/>
      <c r="C2" s="484" t="s">
        <v>1302</v>
      </c>
      <c r="D2" s="377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315"/>
      <c r="AJ2" s="315"/>
      <c r="AK2" s="315"/>
      <c r="AL2" s="315"/>
      <c r="AM2" s="315"/>
      <c r="AN2" s="315"/>
      <c r="AO2" s="315"/>
      <c r="AP2" s="315"/>
      <c r="AQ2" s="315"/>
      <c r="AR2" s="315"/>
      <c r="AS2" s="315"/>
      <c r="AW2" s="315"/>
      <c r="AX2" s="318"/>
      <c r="AY2" s="318"/>
      <c r="AZ2" s="315"/>
      <c r="BA2" s="315"/>
      <c r="BB2" s="315"/>
      <c r="BC2" s="315"/>
      <c r="BD2" s="315"/>
      <c r="BE2" s="315"/>
      <c r="BF2" s="315"/>
      <c r="BG2" s="315"/>
      <c r="BH2" s="315"/>
      <c r="BI2" s="315"/>
      <c r="BJ2" s="315"/>
      <c r="BK2" s="315"/>
      <c r="BL2" s="315"/>
      <c r="BM2" s="315"/>
      <c r="BN2" s="315"/>
      <c r="BO2" s="315"/>
      <c r="BP2" s="315"/>
      <c r="BQ2" s="315"/>
      <c r="BR2" s="315"/>
      <c r="BS2" s="315"/>
      <c r="BT2" s="315"/>
      <c r="BU2" s="315"/>
      <c r="BV2" s="315"/>
      <c r="BW2" s="315"/>
      <c r="BX2" s="315"/>
      <c r="BY2" s="315"/>
      <c r="BZ2" s="315"/>
      <c r="CA2" s="315"/>
      <c r="CB2" s="315"/>
      <c r="CC2" s="315"/>
      <c r="CD2" s="315"/>
      <c r="CE2" s="315"/>
      <c r="CF2" s="315"/>
      <c r="CG2" s="315"/>
      <c r="CH2" s="315"/>
      <c r="CI2" s="315"/>
      <c r="CJ2" s="315"/>
      <c r="CK2" s="315"/>
      <c r="CL2" s="315"/>
      <c r="CM2" s="315"/>
      <c r="CN2" s="315"/>
      <c r="CO2" s="315"/>
      <c r="CP2" s="315"/>
      <c r="CQ2" s="315"/>
      <c r="CR2" s="315"/>
      <c r="CS2" s="315"/>
      <c r="CT2" s="315"/>
      <c r="CU2" s="315"/>
      <c r="CV2" s="315"/>
      <c r="CW2" s="315"/>
      <c r="CX2" s="315"/>
      <c r="CY2" s="315"/>
      <c r="CZ2" s="315"/>
      <c r="DA2" s="315"/>
      <c r="DB2" s="315"/>
      <c r="DC2" s="315"/>
      <c r="DD2" s="315"/>
      <c r="DE2" s="315"/>
      <c r="DF2" s="315"/>
      <c r="DG2" s="315"/>
      <c r="DH2" s="315"/>
      <c r="DI2" s="315"/>
      <c r="DJ2" s="315"/>
      <c r="DK2" s="315"/>
      <c r="DL2" s="315"/>
      <c r="DM2" s="315"/>
      <c r="DN2" s="315"/>
      <c r="DO2" s="315"/>
      <c r="DP2" s="315"/>
      <c r="DQ2" s="315"/>
      <c r="DR2" s="315"/>
      <c r="DS2" s="315"/>
      <c r="DT2" s="315"/>
      <c r="DU2" s="315"/>
      <c r="DV2" s="315"/>
      <c r="DW2" s="315"/>
      <c r="DX2" s="319"/>
      <c r="DY2" s="319"/>
      <c r="DZ2" s="315"/>
      <c r="EA2" s="315"/>
      <c r="EB2" s="315"/>
      <c r="EC2" s="315"/>
      <c r="ED2" s="315"/>
      <c r="EE2" s="315"/>
      <c r="EF2" s="315"/>
      <c r="EG2" s="315"/>
      <c r="EH2" s="315"/>
      <c r="EI2" s="315"/>
      <c r="EJ2" s="315"/>
      <c r="EK2" s="315"/>
      <c r="EL2" s="315"/>
      <c r="EM2" s="315"/>
      <c r="EN2" s="315"/>
      <c r="EO2" s="315"/>
      <c r="EP2" s="315"/>
      <c r="EQ2" s="315"/>
      <c r="ER2" s="315"/>
      <c r="ES2" s="315"/>
      <c r="ET2" s="315"/>
      <c r="EU2" s="315"/>
      <c r="EV2" s="315"/>
      <c r="EW2" s="315"/>
      <c r="EX2" s="315"/>
      <c r="EY2" s="315"/>
      <c r="EZ2" s="315"/>
      <c r="FA2" s="315"/>
      <c r="FB2" s="315"/>
      <c r="FC2" s="315"/>
      <c r="FD2" s="315"/>
      <c r="FE2" s="315"/>
      <c r="FF2" s="315"/>
      <c r="FG2" s="315"/>
      <c r="FH2" s="315"/>
      <c r="FI2" s="315"/>
      <c r="FJ2" s="315"/>
      <c r="FK2" s="315"/>
      <c r="FL2" s="315"/>
      <c r="FM2" s="315"/>
      <c r="FN2" s="315"/>
      <c r="FO2" s="315"/>
      <c r="FP2" s="315"/>
      <c r="FQ2" s="315"/>
      <c r="FR2" s="315"/>
      <c r="FS2" s="315"/>
      <c r="FT2" s="315"/>
      <c r="FU2" s="315"/>
      <c r="FV2" s="315"/>
      <c r="FW2" s="315"/>
      <c r="FX2" s="315"/>
      <c r="FY2" s="315"/>
      <c r="FZ2" s="315"/>
      <c r="GA2" s="315"/>
      <c r="GB2" s="315"/>
      <c r="GC2" s="315"/>
      <c r="GD2" s="315"/>
      <c r="GE2" s="315"/>
      <c r="GF2" s="315"/>
      <c r="GG2" s="315"/>
      <c r="GH2" s="315"/>
      <c r="GI2" s="315"/>
      <c r="GJ2" s="315"/>
      <c r="GK2" s="315"/>
      <c r="GL2" s="315"/>
      <c r="GM2" s="315"/>
      <c r="GN2" s="315"/>
      <c r="GO2" s="315"/>
      <c r="GP2" s="315"/>
      <c r="GQ2" s="315"/>
      <c r="GR2" s="315"/>
      <c r="GS2" s="315"/>
      <c r="GT2" s="315"/>
      <c r="GU2" s="315"/>
      <c r="GV2" s="315"/>
      <c r="GW2" s="315"/>
      <c r="GX2" s="315"/>
      <c r="GY2" s="315"/>
      <c r="GZ2" s="315"/>
      <c r="HA2" s="315"/>
      <c r="HB2" s="315"/>
      <c r="HC2" s="315"/>
      <c r="HD2" s="315"/>
      <c r="HE2" s="315"/>
      <c r="HF2" s="315"/>
      <c r="HG2" s="315"/>
      <c r="HH2" s="315"/>
      <c r="HI2" s="315"/>
      <c r="HJ2" s="315"/>
      <c r="HK2" s="315"/>
      <c r="HL2" s="315"/>
      <c r="HM2" s="315"/>
      <c r="HN2" s="315"/>
      <c r="HO2" s="315"/>
      <c r="HP2" s="315"/>
      <c r="HQ2" s="315"/>
      <c r="HR2" s="315"/>
      <c r="HS2" s="315"/>
      <c r="HT2" s="315"/>
      <c r="HU2" s="315"/>
      <c r="HV2" s="315"/>
      <c r="HW2" s="315"/>
      <c r="HX2" s="315"/>
      <c r="HY2" s="315"/>
      <c r="HZ2" s="315"/>
      <c r="IA2" s="315"/>
      <c r="IB2" s="315"/>
      <c r="IC2" s="315"/>
      <c r="ID2" s="315"/>
      <c r="IE2" s="315"/>
      <c r="IF2" s="315"/>
      <c r="IG2" s="315"/>
      <c r="IH2" s="315"/>
      <c r="II2" s="315"/>
      <c r="IJ2" s="315"/>
      <c r="IK2" s="315"/>
      <c r="IL2" s="315"/>
      <c r="IM2" s="315"/>
      <c r="IN2" s="315"/>
      <c r="IO2" s="315"/>
      <c r="IP2" s="315"/>
      <c r="IQ2" s="315"/>
      <c r="IR2" s="315"/>
      <c r="IS2" s="315"/>
      <c r="IT2" s="315"/>
      <c r="IU2" s="315"/>
      <c r="IV2" s="315"/>
      <c r="IW2" s="315"/>
      <c r="IX2" s="315"/>
      <c r="IY2" s="315"/>
      <c r="IZ2" s="315"/>
      <c r="JA2" s="315"/>
      <c r="JB2" s="315"/>
      <c r="JC2" s="315"/>
      <c r="JD2" s="315"/>
      <c r="JE2" s="315"/>
      <c r="JF2" s="315"/>
      <c r="JG2" s="315"/>
      <c r="JH2" s="315"/>
      <c r="JI2" s="315"/>
      <c r="JJ2" s="315"/>
      <c r="JK2" s="315"/>
      <c r="JL2" s="315"/>
      <c r="JM2" s="315"/>
      <c r="JN2" s="315"/>
      <c r="JO2" s="315"/>
      <c r="JP2" s="315"/>
      <c r="JQ2" s="315"/>
      <c r="JR2" s="315"/>
      <c r="JS2" s="315"/>
      <c r="JT2" s="315"/>
      <c r="JU2" s="315"/>
      <c r="JV2" s="315"/>
      <c r="JW2" s="315"/>
      <c r="JX2" s="315"/>
      <c r="JY2" s="315"/>
      <c r="JZ2" s="315"/>
      <c r="KA2" s="315"/>
      <c r="KB2" s="315"/>
      <c r="KC2" s="315"/>
      <c r="KD2" s="315"/>
      <c r="KE2" s="315"/>
      <c r="KF2" s="315"/>
      <c r="KG2" s="315"/>
      <c r="KH2" s="315"/>
      <c r="KI2" s="315"/>
      <c r="KJ2" s="315"/>
      <c r="KK2" s="315"/>
      <c r="KL2" s="315"/>
      <c r="KM2" s="315"/>
      <c r="KN2" s="315"/>
      <c r="KO2" s="315"/>
      <c r="KP2" s="315"/>
      <c r="KQ2" s="315"/>
      <c r="KR2" s="315"/>
      <c r="KS2" s="315"/>
      <c r="KT2" s="315"/>
      <c r="KU2" s="315"/>
      <c r="KV2" s="315"/>
      <c r="KW2" s="315"/>
      <c r="KX2" s="315"/>
      <c r="KY2" s="315"/>
      <c r="KZ2" s="315"/>
      <c r="LA2" s="315"/>
      <c r="LB2" s="315"/>
      <c r="LC2" s="315"/>
      <c r="LD2" s="315"/>
      <c r="LE2" s="315"/>
      <c r="LF2" s="315"/>
      <c r="LG2" s="315"/>
      <c r="LH2" s="315"/>
      <c r="LI2" s="315"/>
      <c r="LJ2" s="315"/>
      <c r="LK2" s="315"/>
      <c r="LL2" s="315"/>
      <c r="LM2" s="315"/>
      <c r="LN2" s="315"/>
      <c r="LO2" s="315"/>
      <c r="LP2" s="315"/>
      <c r="LQ2" s="315"/>
      <c r="LR2" s="315"/>
      <c r="LS2" s="315"/>
      <c r="LT2" s="315"/>
      <c r="LU2" s="315"/>
      <c r="LV2" s="315"/>
      <c r="LW2" s="315"/>
      <c r="LX2" s="315"/>
      <c r="LY2" s="315"/>
      <c r="LZ2" s="315"/>
      <c r="MA2" s="315"/>
      <c r="MB2" s="315"/>
      <c r="MC2" s="315"/>
      <c r="MD2" s="315"/>
      <c r="ME2" s="315"/>
      <c r="MF2" s="315"/>
      <c r="MG2" s="315"/>
      <c r="MH2" s="315"/>
      <c r="MI2" s="315"/>
      <c r="MJ2" s="315"/>
      <c r="MK2" s="315"/>
      <c r="ML2" s="315"/>
      <c r="MM2" s="315"/>
      <c r="MN2" s="315"/>
      <c r="MO2" s="315"/>
      <c r="MP2" s="315"/>
      <c r="MQ2" s="315"/>
      <c r="MR2" s="315"/>
      <c r="MS2" s="315"/>
      <c r="MT2" s="315"/>
      <c r="MU2" s="315"/>
      <c r="MV2" s="315"/>
      <c r="MW2" s="315"/>
      <c r="MX2" s="315"/>
      <c r="MY2" s="315"/>
      <c r="MZ2" s="315"/>
      <c r="NA2" s="315"/>
      <c r="NB2" s="315"/>
      <c r="NC2" s="315"/>
      <c r="ND2" s="315"/>
      <c r="NE2" s="315"/>
      <c r="NF2" s="315"/>
      <c r="NG2" s="315"/>
      <c r="NH2" s="315"/>
      <c r="NI2" s="315"/>
      <c r="NJ2" s="315"/>
      <c r="NK2" s="315"/>
      <c r="NL2" s="315"/>
      <c r="NM2" s="315"/>
      <c r="NN2" s="315"/>
      <c r="NO2" s="315"/>
      <c r="NP2" s="315"/>
      <c r="NQ2" s="315"/>
      <c r="NR2" s="315"/>
      <c r="NS2" s="315"/>
      <c r="NT2" s="315"/>
      <c r="NU2" s="315"/>
      <c r="NV2" s="315"/>
      <c r="NW2" s="315"/>
      <c r="NX2" s="315"/>
      <c r="NY2" s="315"/>
      <c r="NZ2" s="315"/>
      <c r="OA2" s="315"/>
      <c r="OB2" s="315"/>
      <c r="OC2" s="315"/>
      <c r="OD2" s="315"/>
      <c r="OE2" s="315"/>
      <c r="OF2" s="315"/>
      <c r="OG2" s="315"/>
      <c r="OH2" s="315"/>
      <c r="OI2" s="315"/>
      <c r="OJ2" s="315"/>
      <c r="OK2" s="315"/>
      <c r="OL2" s="315"/>
      <c r="OM2" s="315"/>
      <c r="ON2" s="315"/>
      <c r="OO2" s="315"/>
      <c r="OP2" s="315"/>
      <c r="OQ2" s="315"/>
      <c r="OR2" s="315"/>
      <c r="OS2" s="315"/>
      <c r="OT2" s="315"/>
      <c r="OU2" s="315"/>
      <c r="OV2" s="315"/>
      <c r="OW2" s="315"/>
      <c r="OX2" s="315"/>
      <c r="OY2" s="315"/>
      <c r="OZ2" s="315"/>
      <c r="PA2" s="315"/>
      <c r="PB2" s="315"/>
      <c r="PC2" s="315"/>
      <c r="PD2" s="315"/>
      <c r="PE2" s="315"/>
      <c r="PF2" s="315"/>
      <c r="PG2" s="315"/>
      <c r="PH2" s="315"/>
      <c r="PI2" s="315"/>
      <c r="PJ2" s="315"/>
      <c r="PK2" s="315"/>
      <c r="PL2" s="315"/>
      <c r="PM2" s="315"/>
      <c r="PN2" s="315"/>
      <c r="PO2" s="315"/>
      <c r="PP2" s="315"/>
      <c r="PQ2" s="315"/>
      <c r="PR2" s="315"/>
      <c r="PS2" s="315"/>
      <c r="PT2" s="315"/>
      <c r="PU2" s="315"/>
      <c r="PV2" s="315"/>
      <c r="PW2" s="315"/>
      <c r="PX2" s="315"/>
      <c r="PY2" s="315"/>
      <c r="PZ2" s="315"/>
      <c r="QA2" s="315"/>
      <c r="QB2" s="315"/>
      <c r="QC2" s="315"/>
      <c r="QD2" s="315"/>
      <c r="QE2" s="315"/>
      <c r="QF2" s="315"/>
      <c r="QG2" s="315"/>
      <c r="QH2" s="315"/>
      <c r="QI2" s="315"/>
      <c r="QJ2" s="315"/>
      <c r="QK2" s="315"/>
      <c r="QL2" s="315"/>
      <c r="QM2" s="315"/>
      <c r="QN2" s="315"/>
      <c r="QO2" s="315"/>
      <c r="QP2" s="315"/>
      <c r="QQ2" s="315"/>
      <c r="QR2" s="315"/>
      <c r="QS2" s="315"/>
      <c r="QT2" s="315"/>
      <c r="QU2" s="315"/>
      <c r="QV2" s="315"/>
      <c r="QW2" s="315"/>
      <c r="QX2" s="315"/>
      <c r="QY2" s="315"/>
      <c r="QZ2" s="315"/>
      <c r="RA2" s="315"/>
      <c r="RB2" s="315"/>
      <c r="RC2" s="315"/>
      <c r="RD2" s="315"/>
      <c r="RE2" s="315"/>
      <c r="RF2" s="315"/>
      <c r="RG2" s="315"/>
      <c r="RH2" s="315"/>
      <c r="RI2" s="315"/>
      <c r="RJ2" s="315"/>
      <c r="RK2" s="315"/>
      <c r="RL2" s="315"/>
      <c r="RM2" s="315"/>
      <c r="RN2" s="315"/>
      <c r="RO2" s="315"/>
      <c r="RP2" s="315"/>
      <c r="RQ2" s="315"/>
      <c r="RR2" s="315"/>
      <c r="RS2" s="315"/>
      <c r="RT2" s="315"/>
      <c r="RU2" s="315"/>
      <c r="RV2" s="315"/>
      <c r="RW2" s="315"/>
      <c r="RZ2" s="315"/>
      <c r="SA2" s="315"/>
      <c r="SB2" s="315"/>
      <c r="SC2" s="315"/>
      <c r="SD2" s="315"/>
      <c r="SE2" s="315"/>
      <c r="SF2" s="315"/>
      <c r="SG2" s="315"/>
      <c r="SH2" s="315"/>
      <c r="SI2" s="315"/>
      <c r="SJ2" s="315"/>
      <c r="SK2" s="315"/>
      <c r="SL2" s="315"/>
      <c r="SM2" s="315"/>
      <c r="SN2" s="315"/>
      <c r="SO2" s="315"/>
      <c r="SP2" s="315"/>
      <c r="SQ2" s="315"/>
      <c r="SR2" s="315"/>
      <c r="SS2" s="315"/>
      <c r="ST2" s="315"/>
      <c r="SU2" s="315"/>
      <c r="SV2" s="315"/>
      <c r="SW2" s="315"/>
      <c r="SX2" s="315"/>
      <c r="SY2" s="315"/>
      <c r="SZ2" s="315"/>
      <c r="TA2" s="315"/>
      <c r="TB2" s="315"/>
      <c r="TC2" s="315"/>
      <c r="TD2" s="315"/>
      <c r="TE2" s="315"/>
      <c r="TF2" s="315"/>
      <c r="TG2" s="315"/>
      <c r="TH2" s="315"/>
      <c r="TI2" s="315"/>
      <c r="TJ2" s="315"/>
      <c r="TK2" s="315"/>
      <c r="TL2" s="315"/>
      <c r="TM2" s="315"/>
      <c r="TN2" s="315"/>
      <c r="TO2" s="315"/>
      <c r="TP2" s="315"/>
      <c r="TQ2" s="315"/>
      <c r="TR2" s="315"/>
      <c r="TS2" s="315"/>
      <c r="TT2" s="315"/>
      <c r="TU2" s="315"/>
      <c r="TV2" s="315"/>
      <c r="TW2" s="315"/>
      <c r="TX2" s="315"/>
      <c r="TY2" s="315"/>
      <c r="TZ2" s="315"/>
      <c r="UA2" s="315"/>
      <c r="UB2" s="315"/>
      <c r="UC2" s="315"/>
      <c r="UD2" s="315"/>
      <c r="UE2" s="315"/>
      <c r="UF2" s="315"/>
      <c r="UG2" s="315"/>
      <c r="UH2" s="315"/>
      <c r="UI2" s="315"/>
      <c r="UJ2" s="315"/>
      <c r="UK2" s="315"/>
      <c r="UL2" s="315"/>
      <c r="UM2" s="315"/>
      <c r="UN2" s="315"/>
      <c r="UO2" s="315"/>
      <c r="UP2" s="315"/>
      <c r="UQ2" s="315"/>
      <c r="UR2" s="315"/>
      <c r="US2" s="315"/>
      <c r="UT2" s="315"/>
      <c r="UU2" s="315"/>
      <c r="UV2" s="315"/>
      <c r="UW2" s="315"/>
      <c r="UX2" s="315"/>
      <c r="UY2" s="315"/>
      <c r="UZ2" s="315"/>
      <c r="VA2" s="315"/>
      <c r="VB2" s="315"/>
      <c r="VC2" s="315"/>
      <c r="VD2" s="315"/>
      <c r="VE2" s="315"/>
      <c r="VF2" s="315"/>
      <c r="VG2" s="315"/>
      <c r="VH2" s="315"/>
      <c r="VI2" s="315"/>
      <c r="VJ2" s="315"/>
      <c r="VK2" s="315"/>
      <c r="VL2" s="315"/>
      <c r="VM2" s="315"/>
      <c r="VN2" s="315"/>
      <c r="VO2" s="315"/>
      <c r="VP2" s="315"/>
      <c r="VQ2" s="315"/>
      <c r="VR2" s="315"/>
      <c r="VS2" s="315"/>
      <c r="VT2" s="315"/>
      <c r="VU2" s="315"/>
      <c r="VV2" s="315"/>
      <c r="VW2" s="315"/>
      <c r="VX2" s="315"/>
      <c r="VY2" s="315"/>
      <c r="VZ2" s="315"/>
      <c r="WA2" s="315"/>
      <c r="WB2" s="315"/>
      <c r="WC2" s="315"/>
      <c r="WD2" s="315"/>
      <c r="WE2" s="315"/>
      <c r="WF2" s="315"/>
      <c r="WG2" s="315"/>
      <c r="WH2" s="315"/>
      <c r="WI2" s="315"/>
      <c r="WJ2" s="315"/>
      <c r="WK2" s="315"/>
      <c r="WL2" s="315"/>
      <c r="WM2" s="315"/>
      <c r="WN2" s="315"/>
      <c r="WO2" s="315"/>
      <c r="WP2" s="315"/>
      <c r="WQ2" s="315"/>
      <c r="WR2" s="315"/>
      <c r="WS2" s="315"/>
      <c r="WT2" s="315"/>
      <c r="WU2" s="315"/>
      <c r="WV2" s="315"/>
      <c r="WW2" s="315"/>
      <c r="WX2" s="315"/>
      <c r="WY2" s="315"/>
      <c r="WZ2" s="315"/>
      <c r="XA2" s="315"/>
      <c r="XB2" s="315"/>
      <c r="XC2" s="315"/>
      <c r="XD2" s="315"/>
      <c r="XE2" s="315"/>
      <c r="XF2" s="315"/>
      <c r="XG2" s="315"/>
      <c r="XH2" s="315"/>
      <c r="XI2" s="315"/>
      <c r="XJ2" s="315"/>
      <c r="XK2" s="315"/>
      <c r="XL2" s="315"/>
      <c r="XM2" s="315"/>
      <c r="XN2" s="315"/>
      <c r="XO2" s="315"/>
      <c r="XP2" s="315"/>
      <c r="XQ2" s="315"/>
      <c r="XR2" s="315"/>
      <c r="XS2" s="315"/>
      <c r="XT2" s="315"/>
      <c r="XU2" s="315"/>
      <c r="XV2" s="315"/>
      <c r="XW2" s="315"/>
      <c r="XX2" s="315"/>
      <c r="XY2" s="315"/>
      <c r="XZ2" s="315"/>
      <c r="YA2" s="315"/>
      <c r="YB2" s="315"/>
      <c r="YC2" s="315"/>
      <c r="YD2" s="315"/>
      <c r="YE2" s="315"/>
      <c r="YF2" s="315"/>
      <c r="YG2" s="315"/>
      <c r="YH2" s="315"/>
      <c r="YI2" s="315"/>
      <c r="YJ2" s="315"/>
      <c r="YK2" s="315"/>
      <c r="YL2" s="315"/>
      <c r="YM2" s="315"/>
      <c r="YN2" s="315"/>
      <c r="YO2" s="315"/>
      <c r="YP2" s="315"/>
      <c r="YQ2" s="315"/>
      <c r="YR2" s="315"/>
      <c r="YS2" s="315"/>
      <c r="YT2" s="315"/>
      <c r="YU2" s="315"/>
      <c r="YV2" s="315"/>
      <c r="YW2" s="315"/>
      <c r="YX2" s="315"/>
      <c r="YY2" s="315"/>
      <c r="YZ2" s="315"/>
      <c r="ZA2" s="315"/>
      <c r="ZB2" s="315"/>
      <c r="ZC2" s="315"/>
      <c r="ZD2" s="315"/>
      <c r="ZE2" s="315"/>
      <c r="ZF2" s="315"/>
      <c r="ZG2" s="315"/>
      <c r="ZH2" s="315"/>
      <c r="ZI2" s="315"/>
      <c r="ZJ2" s="315"/>
      <c r="ZK2" s="315"/>
      <c r="ZL2" s="315"/>
      <c r="ZM2" s="315"/>
      <c r="ZN2" s="315"/>
      <c r="ZO2" s="315"/>
      <c r="ZP2" s="315"/>
      <c r="ZQ2" s="315"/>
      <c r="ZR2" s="315"/>
      <c r="ZS2" s="315"/>
      <c r="ZT2" s="315"/>
      <c r="ZU2" s="315"/>
      <c r="ZV2" s="315"/>
      <c r="ZW2" s="315"/>
      <c r="ZX2" s="315"/>
      <c r="ZY2" s="315"/>
      <c r="ZZ2" s="315"/>
      <c r="AAA2" s="315"/>
      <c r="AAB2" s="315"/>
      <c r="AAC2" s="315"/>
      <c r="AAD2" s="315"/>
      <c r="AAE2" s="315"/>
      <c r="AAF2" s="315"/>
      <c r="AAG2" s="315"/>
      <c r="AAH2" s="315"/>
      <c r="AAI2" s="315"/>
      <c r="AAJ2" s="315"/>
      <c r="AAK2" s="315"/>
      <c r="AAL2" s="315"/>
      <c r="AAM2" s="315"/>
      <c r="AAN2" s="315"/>
      <c r="AAO2" s="315"/>
      <c r="AAP2" s="315"/>
      <c r="AAQ2" s="315"/>
      <c r="AAR2" s="315"/>
      <c r="AAS2" s="315"/>
      <c r="AAT2" s="315"/>
      <c r="AAU2" s="315"/>
      <c r="AAV2" s="315"/>
      <c r="AAW2" s="315"/>
      <c r="AAX2" s="315"/>
      <c r="AAY2" s="315"/>
      <c r="AAZ2" s="315"/>
      <c r="ABA2" s="315"/>
      <c r="ABB2" s="315"/>
      <c r="ABC2" s="315"/>
      <c r="ABD2" s="315"/>
      <c r="ABE2" s="315"/>
      <c r="ABF2" s="315"/>
      <c r="ABG2" s="315"/>
      <c r="ABH2" s="315"/>
      <c r="ABI2" s="315"/>
      <c r="ABJ2" s="315"/>
      <c r="ABK2" s="315"/>
      <c r="ABL2" s="315"/>
      <c r="ABM2" s="315"/>
      <c r="ABN2" s="315"/>
      <c r="ABO2" s="315"/>
      <c r="ABP2" s="315"/>
      <c r="ABQ2" s="315"/>
      <c r="ABR2" s="315"/>
      <c r="ABS2" s="315"/>
      <c r="ABT2" s="315"/>
      <c r="ABU2" s="315"/>
      <c r="ABV2" s="315"/>
      <c r="ABW2" s="315"/>
      <c r="ABX2" s="315"/>
      <c r="ABY2" s="315"/>
      <c r="ABZ2" s="315"/>
      <c r="ACA2" s="315"/>
      <c r="ACB2" s="315"/>
      <c r="ACC2" s="315"/>
      <c r="ACD2" s="320"/>
      <c r="ACE2" s="315"/>
      <c r="ACF2" s="315"/>
      <c r="ACG2" s="400"/>
      <c r="ACH2" s="315"/>
      <c r="ACI2" s="320"/>
      <c r="ACJ2" s="321"/>
      <c r="ACK2" s="322"/>
      <c r="ACL2" s="315"/>
      <c r="ACM2" s="320"/>
      <c r="ACN2" s="320"/>
      <c r="ACO2" s="315"/>
      <c r="ACP2" s="315"/>
      <c r="ACQ2" s="315"/>
      <c r="ACR2" s="323"/>
      <c r="ACS2" s="315"/>
      <c r="ACT2" s="315"/>
      <c r="ACU2" s="315"/>
      <c r="ACV2" s="315"/>
      <c r="ACW2" s="315"/>
      <c r="ACX2" s="315"/>
      <c r="ACY2" s="315"/>
      <c r="ACZ2" s="315"/>
      <c r="ADA2" s="315"/>
      <c r="ADB2" s="315"/>
      <c r="ADC2" s="315"/>
      <c r="ADD2" s="315"/>
      <c r="ADE2" s="315"/>
      <c r="ADF2" s="315"/>
      <c r="ADG2" s="315"/>
      <c r="ADH2" s="315"/>
      <c r="ADI2" s="315"/>
      <c r="ADJ2" s="315"/>
      <c r="ADK2" s="315"/>
      <c r="ADL2" s="315"/>
      <c r="ADM2" s="315"/>
      <c r="ADN2" s="315"/>
      <c r="ADO2" s="315"/>
      <c r="ADP2" s="315"/>
      <c r="ADQ2" s="315"/>
      <c r="ADR2" s="315"/>
      <c r="ADS2" s="315"/>
      <c r="ADT2" s="315"/>
      <c r="ADU2" s="315"/>
      <c r="ADV2" s="315"/>
      <c r="ADW2" s="315"/>
      <c r="ADX2" s="315"/>
      <c r="ADY2" s="315"/>
      <c r="ADZ2" s="315"/>
      <c r="AEA2" s="315"/>
      <c r="AEB2" s="315"/>
      <c r="AEC2" s="315"/>
      <c r="AED2" s="315">
        <v>-2</v>
      </c>
      <c r="AEE2" s="315"/>
      <c r="AEF2" s="315"/>
      <c r="AEG2" s="315"/>
      <c r="AEH2" s="315"/>
      <c r="AEI2" s="315"/>
      <c r="AEJ2" s="315"/>
      <c r="AEK2" s="315"/>
      <c r="AEL2" s="315"/>
      <c r="AEM2" s="315"/>
      <c r="AEN2" s="315"/>
      <c r="AEO2" s="315"/>
      <c r="AEP2" s="315"/>
      <c r="AEQ2" s="315"/>
      <c r="AER2" s="315"/>
      <c r="AES2" s="324"/>
      <c r="AET2" s="315"/>
      <c r="AEU2" s="325"/>
      <c r="AEV2" s="315"/>
      <c r="AEW2" s="315"/>
      <c r="AEX2" s="325"/>
      <c r="AEY2" s="315"/>
      <c r="AEZ2" s="315"/>
      <c r="AFA2" s="315"/>
      <c r="AFB2" s="325"/>
      <c r="AFC2" s="315"/>
      <c r="AFD2" s="315"/>
      <c r="AFE2" s="325"/>
      <c r="AFF2" s="315"/>
      <c r="AFG2" s="325"/>
      <c r="AFH2" s="315"/>
      <c r="AFI2" s="325"/>
      <c r="AFJ2" s="315"/>
      <c r="AFK2" s="315"/>
      <c r="AFL2" s="315"/>
      <c r="AFM2" s="326"/>
      <c r="AFN2" s="315"/>
      <c r="AFO2" s="315"/>
      <c r="AFP2" s="315"/>
      <c r="AFQ2" s="315"/>
      <c r="AFR2" s="315"/>
      <c r="AFS2" s="315"/>
      <c r="AFT2" s="315"/>
      <c r="AFU2" s="315"/>
      <c r="AFV2" s="315"/>
      <c r="AFW2" s="315"/>
      <c r="AFX2" s="315"/>
      <c r="AFY2" s="315"/>
      <c r="AFZ2" s="315"/>
      <c r="AGA2" s="315"/>
      <c r="AGB2" s="315"/>
      <c r="AGC2" s="327"/>
      <c r="AGD2" s="315"/>
      <c r="AGE2" s="315"/>
      <c r="AGF2" s="315"/>
      <c r="AGG2" s="326"/>
      <c r="AGH2" s="315"/>
      <c r="AGI2" s="315"/>
      <c r="AGJ2" s="315"/>
      <c r="AGK2" s="315"/>
      <c r="AGL2" s="320"/>
      <c r="AGM2" s="320"/>
      <c r="AGN2" s="315"/>
      <c r="AGO2" s="315"/>
      <c r="AGP2" s="315"/>
      <c r="AGQ2" s="315"/>
      <c r="AGR2" s="315"/>
      <c r="AGS2" s="315"/>
      <c r="AGT2" s="517"/>
      <c r="AGU2" s="315"/>
      <c r="AGV2" s="315"/>
      <c r="AGW2" s="315"/>
      <c r="AGX2" s="315"/>
      <c r="AGY2" s="315"/>
      <c r="AGZ2" s="315"/>
      <c r="AHA2" s="315"/>
      <c r="AHB2" s="315"/>
      <c r="AHC2" s="315"/>
      <c r="AHD2" s="315"/>
      <c r="AHE2" s="315"/>
      <c r="AHF2" s="315"/>
      <c r="AHG2" s="315"/>
      <c r="AHH2" s="315"/>
      <c r="AHI2" s="315"/>
      <c r="AHJ2" s="517"/>
      <c r="AHK2" s="315"/>
      <c r="AHL2" s="315"/>
      <c r="AHM2" s="315"/>
      <c r="AHN2" s="315"/>
      <c r="AHO2" s="315"/>
      <c r="AHP2" s="315"/>
      <c r="AHQ2" s="315"/>
      <c r="AHR2" s="315"/>
      <c r="AHS2" s="315"/>
      <c r="AHT2" s="315"/>
      <c r="AHU2" s="315"/>
      <c r="AHV2" s="315"/>
      <c r="AHW2" s="315"/>
      <c r="AHX2" s="315"/>
      <c r="AHY2" s="315"/>
      <c r="AHZ2" s="315"/>
      <c r="AIA2" s="315"/>
      <c r="AIB2" s="315"/>
      <c r="AIC2" s="315"/>
      <c r="AID2" s="315"/>
      <c r="AIE2" s="315"/>
      <c r="AIF2" s="315"/>
      <c r="AIG2" s="315"/>
      <c r="AIH2" s="315"/>
      <c r="AII2" s="315"/>
      <c r="AIJ2" s="315"/>
      <c r="AIK2" s="315"/>
      <c r="AIL2" s="315"/>
      <c r="AIM2" s="315"/>
      <c r="AIN2" s="315"/>
      <c r="AIO2" s="315"/>
      <c r="AIP2" s="315"/>
      <c r="AIQ2" s="315"/>
      <c r="AIR2" s="315"/>
      <c r="AIS2" s="315"/>
      <c r="AIT2" s="315"/>
      <c r="AIU2" s="315"/>
      <c r="AIV2" s="315"/>
      <c r="AIW2" s="315"/>
      <c r="AIX2" s="315"/>
      <c r="AIY2" s="315"/>
      <c r="AIZ2" s="315"/>
      <c r="AJA2" s="315"/>
      <c r="AJB2" s="315"/>
      <c r="AJC2" s="320"/>
      <c r="AJD2" s="320"/>
      <c r="AJE2" s="315"/>
      <c r="AJF2" s="320"/>
      <c r="AJG2" s="315"/>
      <c r="AJH2" s="315"/>
      <c r="AJI2" s="315"/>
      <c r="AJJ2" s="434"/>
      <c r="AJK2" s="321"/>
      <c r="AJL2" s="380"/>
      <c r="AJM2" s="320"/>
      <c r="AJN2" s="328"/>
      <c r="AJO2" s="328"/>
      <c r="AJP2" s="315"/>
      <c r="AJQ2" s="315"/>
      <c r="AJR2" s="315"/>
      <c r="AJS2" s="315"/>
      <c r="AJT2" s="315"/>
      <c r="AJU2" s="315"/>
      <c r="AJV2" s="315"/>
      <c r="AJW2" s="315"/>
      <c r="AJX2" s="315"/>
      <c r="AJY2" s="315"/>
      <c r="AJZ2" s="315"/>
      <c r="AKA2" s="315"/>
      <c r="AKB2" s="315"/>
      <c r="AKC2" s="315"/>
      <c r="AKD2" s="315"/>
      <c r="AKE2" s="328"/>
      <c r="AKF2" s="315"/>
      <c r="AKG2" s="315"/>
      <c r="AKH2" s="315"/>
      <c r="AKI2" s="315"/>
      <c r="AKJ2" s="315"/>
      <c r="AKK2" s="315"/>
      <c r="AKL2" s="315"/>
      <c r="AKM2" s="315"/>
      <c r="AKN2" s="315"/>
      <c r="AKO2" s="315"/>
      <c r="AKP2" s="315"/>
      <c r="AKQ2" s="315"/>
      <c r="AKR2" s="315"/>
      <c r="AKS2" s="315"/>
      <c r="AKT2" s="315"/>
      <c r="AKU2" s="315"/>
      <c r="AKV2" s="315"/>
      <c r="AKW2" s="315"/>
      <c r="AKX2" s="315"/>
      <c r="AKY2" s="315"/>
      <c r="AKZ2" s="315"/>
      <c r="ALA2" s="315"/>
      <c r="ALB2" s="315"/>
      <c r="ALC2" s="315"/>
      <c r="ALD2" s="315"/>
      <c r="ALE2" s="315"/>
      <c r="ALF2" s="315"/>
      <c r="ALG2" s="315"/>
      <c r="ALH2" s="315"/>
      <c r="ALI2" s="315"/>
      <c r="ALJ2" s="315"/>
      <c r="ALK2" s="315"/>
      <c r="ALL2" s="315"/>
      <c r="ALM2" s="315"/>
      <c r="ALN2" s="315"/>
      <c r="ALO2" s="315"/>
      <c r="ALP2" s="315"/>
      <c r="ALQ2" s="315"/>
      <c r="ALR2" s="320"/>
      <c r="ALS2" s="329"/>
      <c r="ALT2" s="315"/>
      <c r="ALU2" s="315"/>
      <c r="ALV2" s="315"/>
      <c r="ALW2" s="315"/>
      <c r="ALX2" s="315"/>
      <c r="ALY2" s="328"/>
      <c r="ALZ2" s="315"/>
      <c r="AMA2" s="315"/>
      <c r="AMB2" s="315"/>
      <c r="AMC2" s="315"/>
      <c r="AMD2" s="315"/>
      <c r="AME2" s="315"/>
      <c r="AMF2" s="315"/>
      <c r="AMG2" s="315"/>
      <c r="AMH2" s="315"/>
      <c r="AMI2" s="315"/>
      <c r="AMJ2" s="315"/>
      <c r="AMK2" s="315"/>
      <c r="AML2" s="315"/>
      <c r="AMM2" s="315"/>
      <c r="AMN2" s="402"/>
    </row>
    <row r="3" spans="1:1028" s="1" customFormat="1" ht="16" customHeight="1" thickTop="1" x14ac:dyDescent="0.25">
      <c r="A3" s="268"/>
      <c r="B3" s="113">
        <v>1</v>
      </c>
      <c r="C3" s="473" t="s">
        <v>256</v>
      </c>
      <c r="D3" s="304" t="s">
        <v>257</v>
      </c>
      <c r="E3" s="1">
        <v>2001</v>
      </c>
      <c r="H3" s="1">
        <v>1</v>
      </c>
      <c r="I3" s="1">
        <v>1</v>
      </c>
      <c r="J3" s="1">
        <v>1</v>
      </c>
      <c r="K3" s="1">
        <v>1999</v>
      </c>
      <c r="L3" s="1">
        <v>1999</v>
      </c>
      <c r="M3" s="1">
        <v>1</v>
      </c>
      <c r="AC3" s="1">
        <v>1</v>
      </c>
      <c r="AY3" s="1">
        <v>1</v>
      </c>
      <c r="BA3" s="1">
        <v>1</v>
      </c>
      <c r="BB3" s="1">
        <v>11</v>
      </c>
      <c r="BC3" s="1">
        <v>1</v>
      </c>
      <c r="BG3" s="1">
        <v>2</v>
      </c>
      <c r="CG3" s="1">
        <v>1</v>
      </c>
      <c r="CH3" s="246"/>
      <c r="CP3" s="1">
        <f>SUM(CI3:CO3)</f>
        <v>0</v>
      </c>
      <c r="CS3" s="1">
        <f t="shared" ref="CS3:CS66" si="0">SUM(CR3:CR3)</f>
        <v>0</v>
      </c>
      <c r="CU3" s="1">
        <v>1</v>
      </c>
      <c r="DO3" s="1">
        <f>SUM(CU3:DN3)</f>
        <v>1</v>
      </c>
      <c r="DP3" s="1">
        <v>1</v>
      </c>
      <c r="DX3" s="1">
        <f>SUM(DQ3:DW3)</f>
        <v>0</v>
      </c>
      <c r="EE3" s="1">
        <f>SUM(DZ3:ED3)</f>
        <v>0</v>
      </c>
      <c r="EH3" s="1">
        <f>SUM(EG3)</f>
        <v>0</v>
      </c>
      <c r="FF3" s="116"/>
      <c r="GP3" s="1">
        <f t="shared" ref="GP3:GP66" si="1">SUM(FF3:GO3)</f>
        <v>0</v>
      </c>
      <c r="GY3" s="1">
        <f>SUM(GR3:GX3)</f>
        <v>0</v>
      </c>
      <c r="HC3" s="1">
        <f>SUM(HA3:HB3)</f>
        <v>0</v>
      </c>
      <c r="HS3" s="1">
        <f>SUM(HE3:HR3)</f>
        <v>0</v>
      </c>
      <c r="HX3" s="1">
        <f t="shared" ref="HX3:HX66" si="2">SUM(HU3:HW3)</f>
        <v>0</v>
      </c>
      <c r="ID3" s="1">
        <f t="shared" ref="ID3:ID66" si="3">SUM(HZ3:IC3)</f>
        <v>0</v>
      </c>
      <c r="IN3" s="1">
        <f>SUM(IF3:IM3)</f>
        <v>0</v>
      </c>
      <c r="IW3" s="1">
        <f>SUM(IP3:IV3)</f>
        <v>0</v>
      </c>
      <c r="IZ3" s="1">
        <f t="shared" ref="IZ3:IZ66" si="4">SUM(IY3)</f>
        <v>0</v>
      </c>
      <c r="JJ3" s="1">
        <f t="shared" ref="JJ3:JJ66" si="5">SUM(JB3:JI3)</f>
        <v>0</v>
      </c>
      <c r="JV3" s="1">
        <f>SUM(JL3:JU3)</f>
        <v>0</v>
      </c>
      <c r="KB3" s="1">
        <f>SUM(JX3:KA3)</f>
        <v>0</v>
      </c>
      <c r="LG3" s="1">
        <f t="shared" ref="LG3:LG66" si="6">SUM(KD3:LF3)</f>
        <v>0</v>
      </c>
      <c r="LT3" s="1">
        <f>SUM(LI3:LS3)</f>
        <v>0</v>
      </c>
      <c r="MA3" s="1">
        <f>SUM(LV3:LZ3)</f>
        <v>0</v>
      </c>
      <c r="MF3" s="1">
        <f>SUM(MC3:ME3)</f>
        <v>0</v>
      </c>
      <c r="MM3" s="1">
        <f>SUM(MH3:ML3)</f>
        <v>0</v>
      </c>
      <c r="MS3" s="1">
        <f>SUM(MO3:MR3)</f>
        <v>0</v>
      </c>
      <c r="MU3" s="115"/>
      <c r="OI3" s="120"/>
      <c r="PD3" s="1">
        <f t="shared" ref="PD3:PD66" si="7">SUM(OI3:PC3)</f>
        <v>0</v>
      </c>
      <c r="QF3" s="1">
        <f>SUM(QC3:QE3)</f>
        <v>0</v>
      </c>
      <c r="QY3" s="1">
        <f>SUM(QU3:QX3)</f>
        <v>0</v>
      </c>
      <c r="RK3" s="1">
        <f>SUM(RA3:RJ3)</f>
        <v>0</v>
      </c>
      <c r="SA3" s="1">
        <f>SUM(RM3:RZ3)</f>
        <v>0</v>
      </c>
      <c r="SG3" s="1">
        <f>SUM(SC3:SF3)</f>
        <v>0</v>
      </c>
      <c r="SO3" s="1">
        <f>SUM(SI3:SN3)</f>
        <v>0</v>
      </c>
      <c r="SZ3" s="1">
        <f>SUM(SQ3:SY3)</f>
        <v>0</v>
      </c>
      <c r="TB3" s="1">
        <f>SUM(TA3)</f>
        <v>0</v>
      </c>
      <c r="TS3" s="1">
        <f t="shared" ref="TS3:TS66" si="8">SUM(TD3:TR3)</f>
        <v>0</v>
      </c>
      <c r="UD3" s="1">
        <f t="shared" ref="UD3:UD66" si="9">SUM(TU3:UC3)</f>
        <v>0</v>
      </c>
      <c r="UG3" s="1">
        <f t="shared" ref="UG3:UG66" si="10">SUM(UF3)</f>
        <v>0</v>
      </c>
      <c r="UQ3" s="1">
        <f>SUM(UI3:UP3)</f>
        <v>0</v>
      </c>
      <c r="VA3" s="1">
        <f>SUM(US3:UZ3)</f>
        <v>0</v>
      </c>
      <c r="VG3" s="1">
        <f>SUM(VC3:VF3)</f>
        <v>0</v>
      </c>
      <c r="WY3" s="1">
        <f t="shared" ref="WY3:WY66" si="11">SUM(VI3:WX3)</f>
        <v>0</v>
      </c>
      <c r="XB3" s="1">
        <f>SUM(XA3)</f>
        <v>0</v>
      </c>
      <c r="XG3" s="1">
        <f t="shared" ref="XG3:XG66" si="12">SUM(XD3:XF3)</f>
        <v>0</v>
      </c>
      <c r="XK3" s="108"/>
      <c r="XL3" s="1">
        <f t="shared" ref="XL3:XL66" si="13">SUM(TS3+PD3+MA3+LT3+JV3+IN3+HS3+DX3)</f>
        <v>0</v>
      </c>
      <c r="XM3" s="1">
        <f t="shared" ref="XM3:XM66" si="14">SUM(XG3+UG3)</f>
        <v>0</v>
      </c>
      <c r="XN3" s="1">
        <f>SUM(QH3:QX3)</f>
        <v>0</v>
      </c>
      <c r="XO3" s="1">
        <f t="shared" ref="XO3:XO66" si="15">SUM(EJ3:FE3)</f>
        <v>0</v>
      </c>
      <c r="XP3" s="1">
        <f>SUM(SO3+RK3)</f>
        <v>0</v>
      </c>
      <c r="XQ3" s="1">
        <f t="shared" ref="XQ3:XQ66" si="16">SUM(SQ3:SY3)</f>
        <v>0</v>
      </c>
      <c r="XR3" s="1">
        <f t="shared" ref="XR3:XR66" si="17">SUM(UQ3+ID3+CS3)</f>
        <v>0</v>
      </c>
      <c r="XS3" s="1">
        <f t="shared" ref="XS3:XS66" si="18">SUM(XB3+VG3+UQ3+SZ3+SG3+QY3+KB3+GY3+EE3)</f>
        <v>0</v>
      </c>
      <c r="XT3" s="1">
        <f>SUM(UD3+MM3+JJ3+GP3)</f>
        <v>0</v>
      </c>
      <c r="XU3" s="1">
        <f t="shared" ref="XU3:XU66" si="19">VA3+HX3+DO3</f>
        <v>1</v>
      </c>
      <c r="XV3" s="1">
        <f t="shared" ref="XV3:XV66" si="20">SUM(HC3+EH3)</f>
        <v>0</v>
      </c>
      <c r="XW3" s="1">
        <f t="shared" ref="XW3:XW66" si="21">SUM(SA3+QF3+MS3+IW3)</f>
        <v>0</v>
      </c>
      <c r="XX3" s="1">
        <f t="shared" ref="XX3:XX66" si="22">SUM(MO3:MP3)</f>
        <v>0</v>
      </c>
      <c r="XY3" s="1">
        <f t="shared" ref="XY3:XY66" si="23">SUM(MU3:OH3)</f>
        <v>0</v>
      </c>
      <c r="XZ3" s="1">
        <f t="shared" ref="XZ3:XZ66" si="24">SUM(PF3:QE3)</f>
        <v>0</v>
      </c>
      <c r="YA3" s="1">
        <f t="shared" ref="YA3:YA66" si="25">SUM(WY3+LG3+CP3)</f>
        <v>0</v>
      </c>
      <c r="YB3" s="1">
        <f t="shared" ref="YB3:YB66" si="26">SUM(PX3:QB3)</f>
        <v>0</v>
      </c>
      <c r="YC3" s="1">
        <f t="shared" ref="YC3:YC66" si="27">SUM(XI3:XJ3)</f>
        <v>0</v>
      </c>
      <c r="YD3" s="132"/>
      <c r="YE3" s="133">
        <f t="shared" ref="YE3:YE24" si="28">SUM(XL3:YC3)</f>
        <v>1</v>
      </c>
      <c r="YF3" s="133">
        <f t="shared" ref="YF3:YF66" si="29">(AJL3/YE3)*YL3</f>
        <v>6000</v>
      </c>
      <c r="YG3" s="130">
        <v>1</v>
      </c>
      <c r="YH3" s="130">
        <f t="shared" ref="YH3:YH66" si="30">(AJL3/YG3)*YL3</f>
        <v>6000</v>
      </c>
      <c r="YI3" s="129">
        <v>1</v>
      </c>
      <c r="YJ3" s="128">
        <f t="shared" ref="YJ3:YJ66" si="31">(AJL3/YI3)*YL3</f>
        <v>6000</v>
      </c>
      <c r="YK3" s="177"/>
      <c r="YL3">
        <v>1</v>
      </c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>
        <f>SUM(YM3:ACB3)</f>
        <v>0</v>
      </c>
      <c r="ACD3" s="25"/>
      <c r="ACE3" s="11">
        <f t="shared" ref="ACE3:ACE66" si="32">SUM(YE3+ACC3)</f>
        <v>1</v>
      </c>
      <c r="ACF3" s="11">
        <f t="shared" ref="ACF3:ACF66" si="33">(AJL3/ACE3)</f>
        <v>6000</v>
      </c>
      <c r="ACG3" s="1">
        <v>5</v>
      </c>
      <c r="ACH3" s="1">
        <v>1</v>
      </c>
      <c r="ACI3" s="11">
        <f t="shared" ref="ACI3:ACI66" si="34">AJL3/ACH3</f>
        <v>6000</v>
      </c>
      <c r="ACJ3" s="45">
        <v>1</v>
      </c>
      <c r="ACK3" s="13">
        <f t="shared" ref="ACK3:ACK66" si="35">AJL3*ACJ3</f>
        <v>6000</v>
      </c>
      <c r="ACL3">
        <v>1</v>
      </c>
      <c r="ACM3" s="25">
        <f t="shared" ref="ACM3:ACM66" si="36">AJL3*ACL3</f>
        <v>6000</v>
      </c>
      <c r="ACN3" s="11">
        <f t="shared" ref="ACN3:ACN66" si="37">AJL3/ACH3</f>
        <v>6000</v>
      </c>
      <c r="ACO3" s="65"/>
      <c r="ACR3" s="1" t="s">
        <v>258</v>
      </c>
      <c r="ACX3" s="1">
        <v>8</v>
      </c>
      <c r="ACY3" s="1">
        <v>1</v>
      </c>
      <c r="ACZ3" s="1" t="s">
        <v>259</v>
      </c>
      <c r="ADB3" s="1">
        <v>31</v>
      </c>
      <c r="ADC3" s="1">
        <v>1</v>
      </c>
      <c r="ADN3" s="1">
        <v>1</v>
      </c>
      <c r="ADV3" s="457"/>
      <c r="AEE3" s="1">
        <f>AEC3+AED3</f>
        <v>0</v>
      </c>
      <c r="AFV3" s="1">
        <v>1</v>
      </c>
      <c r="AGM3" s="11"/>
      <c r="AGT3" s="518"/>
      <c r="AHJ3" s="518"/>
      <c r="AJC3" s="11"/>
      <c r="AJD3" s="11"/>
      <c r="AJF3" s="11">
        <v>6000</v>
      </c>
      <c r="AJJ3" s="435"/>
      <c r="AJK3" s="45"/>
      <c r="AJL3" s="381">
        <v>6000</v>
      </c>
      <c r="AJM3" s="11">
        <f t="shared" ref="AJM3:AJM66" si="38">(AJL3/ACE3)</f>
        <v>6000</v>
      </c>
      <c r="AJN3" s="60"/>
      <c r="AJO3" s="12"/>
      <c r="AKA3" s="1">
        <f>SUM(AJP3+AJQ3+AJR3+AJS3+AJT3+AJU3+AJV3+AJW3+AJX3+AJY3)</f>
        <v>0</v>
      </c>
      <c r="AKC3" s="1">
        <f>SUM(AJP3:AJY3)</f>
        <v>0</v>
      </c>
      <c r="AKD3" s="1">
        <f>SUM(AKA3+AKB3+AKC3)</f>
        <v>0</v>
      </c>
      <c r="AKE3" s="60"/>
      <c r="AKF3" s="1" t="s">
        <v>260</v>
      </c>
      <c r="AKG3" s="1" t="s">
        <v>260</v>
      </c>
      <c r="AKH3" s="1" t="s">
        <v>261</v>
      </c>
      <c r="AKI3" s="1" t="s">
        <v>260</v>
      </c>
      <c r="AKJ3" s="1" t="s">
        <v>260</v>
      </c>
      <c r="AKK3" s="1" t="s">
        <v>260</v>
      </c>
      <c r="AKL3" s="1" t="s">
        <v>260</v>
      </c>
      <c r="AKM3" s="1" t="s">
        <v>260</v>
      </c>
      <c r="AKN3" s="1" t="s">
        <v>262</v>
      </c>
      <c r="AKO3" s="1" t="s">
        <v>260</v>
      </c>
      <c r="AKP3" s="1" t="s">
        <v>260</v>
      </c>
      <c r="AKQ3" s="1" t="s">
        <v>260</v>
      </c>
      <c r="AKR3" s="1" t="s">
        <v>260</v>
      </c>
      <c r="AKS3" s="1" t="s">
        <v>260</v>
      </c>
      <c r="AKT3" s="1" t="s">
        <v>260</v>
      </c>
      <c r="AKU3" s="1" t="s">
        <v>260</v>
      </c>
      <c r="AKV3" s="1" t="s">
        <v>263</v>
      </c>
      <c r="AKW3" s="1" t="s">
        <v>260</v>
      </c>
      <c r="AKX3" s="1" t="s">
        <v>260</v>
      </c>
      <c r="AKY3" s="1" t="s">
        <v>260</v>
      </c>
      <c r="AKZ3" s="1" t="s">
        <v>260</v>
      </c>
      <c r="ALA3" s="1" t="s">
        <v>260</v>
      </c>
      <c r="ALB3" s="1" t="s">
        <v>260</v>
      </c>
      <c r="ALC3" s="1" t="s">
        <v>260</v>
      </c>
      <c r="ALD3" s="1" t="s">
        <v>260</v>
      </c>
      <c r="ALE3" s="1" t="s">
        <v>260</v>
      </c>
      <c r="ALF3" s="1" t="s">
        <v>260</v>
      </c>
      <c r="ALG3" s="1" t="s">
        <v>260</v>
      </c>
      <c r="ALH3" s="1" t="s">
        <v>260</v>
      </c>
      <c r="ALI3" s="1" t="s">
        <v>260</v>
      </c>
      <c r="ALJ3" s="1" t="s">
        <v>260</v>
      </c>
      <c r="ALK3" s="1" t="s">
        <v>260</v>
      </c>
      <c r="ALL3" s="1" t="s">
        <v>260</v>
      </c>
      <c r="ALM3" s="1" t="s">
        <v>260</v>
      </c>
      <c r="ALN3" s="1" t="s">
        <v>260</v>
      </c>
      <c r="ALO3" s="1" t="s">
        <v>260</v>
      </c>
      <c r="ALP3" s="1" t="s">
        <v>260</v>
      </c>
      <c r="ALR3" s="11" t="e">
        <f>ALS3/ALQ3</f>
        <v>#DIV/0!</v>
      </c>
      <c r="ALS3" s="28">
        <v>6000</v>
      </c>
      <c r="ALY3" s="60"/>
      <c r="ALZ3" s="1">
        <v>1</v>
      </c>
      <c r="AMA3" s="1">
        <v>1</v>
      </c>
      <c r="AMN3" s="403"/>
    </row>
    <row r="4" spans="1:1028" s="1" customFormat="1" ht="16" customHeight="1" x14ac:dyDescent="0.25">
      <c r="A4" s="268"/>
      <c r="B4" s="113">
        <v>2</v>
      </c>
      <c r="C4" s="473" t="s">
        <v>256</v>
      </c>
      <c r="D4" s="304" t="s">
        <v>264</v>
      </c>
      <c r="E4" s="1">
        <v>2003</v>
      </c>
      <c r="H4" s="1">
        <v>3</v>
      </c>
      <c r="I4" s="1">
        <v>1</v>
      </c>
      <c r="J4" s="1">
        <v>3</v>
      </c>
      <c r="K4" s="1">
        <v>1998</v>
      </c>
      <c r="L4" s="1">
        <v>1998</v>
      </c>
      <c r="M4" s="1">
        <v>1</v>
      </c>
      <c r="AB4" s="1">
        <v>1</v>
      </c>
      <c r="AY4" s="1">
        <v>1</v>
      </c>
      <c r="BA4" s="1">
        <v>1</v>
      </c>
      <c r="BB4" s="1">
        <v>13</v>
      </c>
      <c r="BE4" s="1">
        <v>1</v>
      </c>
      <c r="BG4" s="1">
        <v>3</v>
      </c>
      <c r="CG4" s="1">
        <v>1</v>
      </c>
      <c r="CH4" s="246"/>
      <c r="CP4" s="1">
        <f t="shared" ref="CP4:CP67" si="39">SUM(CI4:CO4)</f>
        <v>0</v>
      </c>
      <c r="CS4" s="1">
        <f t="shared" si="0"/>
        <v>0</v>
      </c>
      <c r="DN4" s="1">
        <v>1</v>
      </c>
      <c r="DO4" s="1">
        <f t="shared" ref="DO4:DO67" si="40">SUM(CU4:DN4)</f>
        <v>1</v>
      </c>
      <c r="DP4" s="1">
        <v>1</v>
      </c>
      <c r="DX4" s="1">
        <f t="shared" ref="DX4:DX67" si="41">SUM(DQ4:DW4)</f>
        <v>0</v>
      </c>
      <c r="EE4" s="1">
        <f t="shared" ref="EE4:EE67" si="42">SUM(DZ4:ED4)</f>
        <v>0</v>
      </c>
      <c r="EH4" s="1">
        <f t="shared" ref="EH4:EH67" si="43">SUM(EG4)</f>
        <v>0</v>
      </c>
      <c r="FF4" s="116"/>
      <c r="GP4" s="1">
        <f t="shared" si="1"/>
        <v>0</v>
      </c>
      <c r="GY4" s="1">
        <f t="shared" ref="GY4:GY67" si="44">SUM(GR4:GX4)</f>
        <v>0</v>
      </c>
      <c r="HC4" s="1">
        <f t="shared" ref="HC4:HC67" si="45">SUM(HA4:HB4)</f>
        <v>0</v>
      </c>
      <c r="HS4" s="1">
        <f t="shared" ref="HS4:HS67" si="46">SUM(HE4:HR4)</f>
        <v>0</v>
      </c>
      <c r="HX4" s="1">
        <f t="shared" si="2"/>
        <v>0</v>
      </c>
      <c r="ID4" s="1">
        <f t="shared" si="3"/>
        <v>0</v>
      </c>
      <c r="IN4" s="1">
        <f t="shared" ref="IN4:IN67" si="47">SUM(IF4:IM4)</f>
        <v>0</v>
      </c>
      <c r="IW4" s="1">
        <f t="shared" ref="IW4:IW67" si="48">SUM(IP4:IV4)</f>
        <v>0</v>
      </c>
      <c r="IZ4" s="1">
        <f t="shared" si="4"/>
        <v>0</v>
      </c>
      <c r="JJ4" s="1">
        <f t="shared" si="5"/>
        <v>0</v>
      </c>
      <c r="JV4" s="1">
        <f t="shared" ref="JV4:JV67" si="49">SUM(JL4:JU4)</f>
        <v>0</v>
      </c>
      <c r="KB4" s="1">
        <f t="shared" ref="KB4:KB67" si="50">SUM(JX4:KA4)</f>
        <v>0</v>
      </c>
      <c r="LG4" s="1">
        <f t="shared" si="6"/>
        <v>0</v>
      </c>
      <c r="LT4" s="1">
        <f t="shared" ref="LT4:LT67" si="51">SUM(LI4:LS4)</f>
        <v>0</v>
      </c>
      <c r="MA4" s="1">
        <f t="shared" ref="MA4:MA67" si="52">SUM(LV4:LZ4)</f>
        <v>0</v>
      </c>
      <c r="MF4" s="1">
        <f t="shared" ref="MF4:MF67" si="53">SUM(MC4:ME4)</f>
        <v>0</v>
      </c>
      <c r="MM4" s="1">
        <f t="shared" ref="MM4:MM67" si="54">SUM(MH4:ML4)</f>
        <v>0</v>
      </c>
      <c r="MS4" s="1">
        <f t="shared" ref="MS4:MS67" si="55">SUM(MO4:MR4)</f>
        <v>0</v>
      </c>
      <c r="MU4" s="115"/>
      <c r="OI4" s="120"/>
      <c r="PD4" s="1">
        <f t="shared" si="7"/>
        <v>0</v>
      </c>
      <c r="QC4" s="1">
        <v>1</v>
      </c>
      <c r="QF4" s="1">
        <f t="shared" ref="QF4:QF67" si="56">SUM(QC4:QE4)</f>
        <v>1</v>
      </c>
      <c r="QG4" s="1">
        <v>1</v>
      </c>
      <c r="QY4" s="1">
        <f t="shared" ref="QY4:QY67" si="57">SUM(QU4:QX4)</f>
        <v>0</v>
      </c>
      <c r="RK4" s="1">
        <f t="shared" ref="RK4:RK67" si="58">SUM(RA4:RJ4)</f>
        <v>0</v>
      </c>
      <c r="SA4" s="1">
        <f t="shared" ref="SA4:SA67" si="59">SUM(RM4:RZ4)</f>
        <v>0</v>
      </c>
      <c r="SG4" s="1">
        <f t="shared" ref="SG4:SG67" si="60">SUM(SC4:SF4)</f>
        <v>0</v>
      </c>
      <c r="SO4" s="1">
        <f t="shared" ref="SO4:SO67" si="61">SUM(SI4:SN4)</f>
        <v>0</v>
      </c>
      <c r="TB4" s="1">
        <f t="shared" ref="TB4:TB67" si="62">SUM(TA4)</f>
        <v>0</v>
      </c>
      <c r="TS4" s="1">
        <f t="shared" si="8"/>
        <v>0</v>
      </c>
      <c r="UD4" s="1">
        <f t="shared" si="9"/>
        <v>0</v>
      </c>
      <c r="UG4" s="1">
        <f t="shared" si="10"/>
        <v>0</v>
      </c>
      <c r="UQ4" s="1">
        <f t="shared" ref="UQ4:UQ67" si="63">SUM(UI4:UP4)</f>
        <v>0</v>
      </c>
      <c r="VA4" s="1">
        <f t="shared" ref="VA4:VA67" si="64">SUM(US4:UZ4)</f>
        <v>0</v>
      </c>
      <c r="VG4" s="1">
        <f t="shared" ref="VG4:VG67" si="65">SUM(VC4:VF4)</f>
        <v>0</v>
      </c>
      <c r="WY4" s="1">
        <f t="shared" si="11"/>
        <v>0</v>
      </c>
      <c r="XB4" s="1">
        <f t="shared" ref="XB4:XB67" si="66">SUM(XA4)</f>
        <v>0</v>
      </c>
      <c r="XG4" s="1">
        <f t="shared" si="12"/>
        <v>0</v>
      </c>
      <c r="XJ4" s="1">
        <v>1</v>
      </c>
      <c r="XK4" s="108"/>
      <c r="XL4" s="1">
        <f t="shared" si="13"/>
        <v>0</v>
      </c>
      <c r="XM4" s="1">
        <f t="shared" si="14"/>
        <v>0</v>
      </c>
      <c r="XN4" s="1">
        <f t="shared" ref="XN4:XN67" si="67">SUM(QH4:QX4)</f>
        <v>0</v>
      </c>
      <c r="XO4" s="1">
        <f t="shared" si="15"/>
        <v>0</v>
      </c>
      <c r="XP4" s="1">
        <f t="shared" ref="XP4:XP67" si="68">SUM(SO4+RK4)</f>
        <v>0</v>
      </c>
      <c r="XQ4" s="1">
        <f t="shared" si="16"/>
        <v>0</v>
      </c>
      <c r="XR4" s="1">
        <f t="shared" si="17"/>
        <v>0</v>
      </c>
      <c r="XS4" s="1">
        <f t="shared" si="18"/>
        <v>0</v>
      </c>
      <c r="XT4" s="1">
        <f t="shared" ref="XT4:XT67" si="69">SUM(UD4+MM4+GP4+JJ4)</f>
        <v>0</v>
      </c>
      <c r="XU4" s="1">
        <f t="shared" si="19"/>
        <v>1</v>
      </c>
      <c r="XV4" s="1">
        <f t="shared" si="20"/>
        <v>0</v>
      </c>
      <c r="XW4" s="1">
        <f t="shared" si="21"/>
        <v>1</v>
      </c>
      <c r="XX4" s="1">
        <f t="shared" si="22"/>
        <v>0</v>
      </c>
      <c r="XY4" s="1">
        <f t="shared" si="23"/>
        <v>0</v>
      </c>
      <c r="XZ4" s="1">
        <f t="shared" si="24"/>
        <v>1</v>
      </c>
      <c r="YA4" s="1">
        <f t="shared" si="25"/>
        <v>0</v>
      </c>
      <c r="YB4" s="1">
        <f t="shared" si="26"/>
        <v>0</v>
      </c>
      <c r="YC4" s="1">
        <f t="shared" si="27"/>
        <v>1</v>
      </c>
      <c r="YD4" s="132"/>
      <c r="YE4" s="133">
        <f t="shared" si="28"/>
        <v>4</v>
      </c>
      <c r="YF4" s="133">
        <f t="shared" si="29"/>
        <v>229250</v>
      </c>
      <c r="YG4" s="130">
        <v>4</v>
      </c>
      <c r="YH4" s="130">
        <f t="shared" si="30"/>
        <v>229250</v>
      </c>
      <c r="YI4" s="129">
        <v>4</v>
      </c>
      <c r="YJ4" s="128">
        <f t="shared" si="31"/>
        <v>229250</v>
      </c>
      <c r="YK4" s="177"/>
      <c r="YL4">
        <v>1</v>
      </c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>
        <f t="shared" ref="ACC4:ACC67" si="70">SUM(YM4:ACB4)</f>
        <v>0</v>
      </c>
      <c r="ACD4" s="25"/>
      <c r="ACE4" s="11">
        <f t="shared" si="32"/>
        <v>4</v>
      </c>
      <c r="ACF4" s="11">
        <f t="shared" si="33"/>
        <v>229250</v>
      </c>
      <c r="ACG4" s="1">
        <v>4</v>
      </c>
      <c r="ACH4" s="1">
        <v>1</v>
      </c>
      <c r="ACI4" s="11">
        <f t="shared" si="34"/>
        <v>917000</v>
      </c>
      <c r="ACJ4" s="45">
        <v>1</v>
      </c>
      <c r="ACK4" s="13">
        <f t="shared" si="35"/>
        <v>917000</v>
      </c>
      <c r="ACL4">
        <v>1</v>
      </c>
      <c r="ACM4" s="25">
        <f t="shared" si="36"/>
        <v>917000</v>
      </c>
      <c r="ACN4" s="11">
        <f t="shared" si="37"/>
        <v>917000</v>
      </c>
      <c r="ACO4" s="65"/>
      <c r="ACR4" s="1" t="s">
        <v>258</v>
      </c>
      <c r="ACS4" s="1">
        <v>1</v>
      </c>
      <c r="ACZ4" s="1" t="s">
        <v>259</v>
      </c>
      <c r="ADV4" s="457"/>
      <c r="AEE4" s="1">
        <f t="shared" ref="AEE4:AEE67" si="71">AEC4+AED4</f>
        <v>0</v>
      </c>
      <c r="AFA4" s="1">
        <v>1</v>
      </c>
      <c r="AFN4" s="1">
        <v>1</v>
      </c>
      <c r="AFP4" s="1">
        <v>1</v>
      </c>
      <c r="AFV4" s="1">
        <v>1</v>
      </c>
      <c r="AGL4" s="1">
        <v>94000</v>
      </c>
      <c r="AGM4" s="11" t="e">
        <f>AGU4+AGW4+AGY4+AHA4+#REF!+#REF!+AHC4+AGP4+AHE4</f>
        <v>#REF!</v>
      </c>
      <c r="AGT4" s="518"/>
      <c r="AHJ4" s="518"/>
      <c r="AHN4" s="1">
        <v>97000</v>
      </c>
      <c r="AIC4" s="1">
        <v>2</v>
      </c>
      <c r="AID4" s="1">
        <v>1</v>
      </c>
      <c r="AIE4" s="1">
        <v>1</v>
      </c>
      <c r="AIF4" s="1">
        <v>1</v>
      </c>
      <c r="AIN4" s="1">
        <v>1</v>
      </c>
      <c r="AIV4" s="1">
        <v>4000</v>
      </c>
      <c r="AIW4" s="1">
        <v>1</v>
      </c>
      <c r="AJC4" s="11">
        <v>820000</v>
      </c>
      <c r="AJD4" s="11"/>
      <c r="AJE4" s="1">
        <v>845.36</v>
      </c>
      <c r="AJF4" s="11"/>
      <c r="AJG4" s="1">
        <v>97000</v>
      </c>
      <c r="AJH4" s="1">
        <v>1</v>
      </c>
      <c r="AJI4" s="1">
        <v>1</v>
      </c>
      <c r="AJJ4" s="435">
        <v>10.577971646673937</v>
      </c>
      <c r="AJK4" s="45"/>
      <c r="AJL4" s="381">
        <v>917000</v>
      </c>
      <c r="AJM4" s="11">
        <f t="shared" si="38"/>
        <v>229250</v>
      </c>
      <c r="AJN4" s="60"/>
      <c r="AJO4" s="12">
        <v>0.5</v>
      </c>
      <c r="AJP4" s="1">
        <v>2</v>
      </c>
      <c r="AKA4" s="1">
        <f t="shared" ref="AKA4:AKA67" si="72">SUM(AJP4+AJQ4+AJR4+AJS4+AJT4+AJU4+AJV4+AJW4+AJX4+AJY4)</f>
        <v>2</v>
      </c>
      <c r="AKD4" s="1">
        <f t="shared" ref="AKD4:AKD67" si="73">SUM(AKA4+AKB4+AKC4)</f>
        <v>2</v>
      </c>
      <c r="AKE4" s="60"/>
      <c r="AKF4" s="1" t="s">
        <v>265</v>
      </c>
      <c r="AKG4" s="1" t="s">
        <v>180</v>
      </c>
      <c r="AKH4" s="1" t="s">
        <v>181</v>
      </c>
      <c r="AKI4" s="1" t="s">
        <v>182</v>
      </c>
      <c r="AKJ4" s="1" t="s">
        <v>260</v>
      </c>
      <c r="AKK4" s="1" t="s">
        <v>260</v>
      </c>
      <c r="AKL4" s="1" t="s">
        <v>260</v>
      </c>
      <c r="AKM4" s="1" t="s">
        <v>260</v>
      </c>
      <c r="AKN4" s="1" t="s">
        <v>262</v>
      </c>
      <c r="AKO4" s="1" t="s">
        <v>260</v>
      </c>
      <c r="AKP4" s="1" t="s">
        <v>260</v>
      </c>
      <c r="AKQ4" s="1" t="s">
        <v>260</v>
      </c>
      <c r="AKR4" s="1" t="s">
        <v>260</v>
      </c>
      <c r="AKS4" s="1" t="s">
        <v>260</v>
      </c>
      <c r="AKT4" s="1" t="s">
        <v>260</v>
      </c>
      <c r="AKU4" s="1" t="s">
        <v>260</v>
      </c>
      <c r="AKV4" s="1" t="s">
        <v>263</v>
      </c>
      <c r="AKW4" s="1" t="s">
        <v>260</v>
      </c>
      <c r="AKX4" s="1" t="s">
        <v>260</v>
      </c>
      <c r="AKY4" s="1" t="s">
        <v>260</v>
      </c>
      <c r="AKZ4" s="1" t="s">
        <v>260</v>
      </c>
      <c r="ALA4" s="1" t="s">
        <v>260</v>
      </c>
      <c r="ALB4" s="1" t="s">
        <v>260</v>
      </c>
      <c r="ALC4" s="1" t="s">
        <v>260</v>
      </c>
      <c r="ALD4" s="1" t="s">
        <v>260</v>
      </c>
      <c r="ALE4" s="1" t="s">
        <v>260</v>
      </c>
      <c r="ALF4" s="1" t="s">
        <v>260</v>
      </c>
      <c r="ALG4" s="1" t="s">
        <v>260</v>
      </c>
      <c r="ALH4" s="1" t="s">
        <v>260</v>
      </c>
      <c r="ALI4" s="1" t="s">
        <v>260</v>
      </c>
      <c r="ALJ4" s="1" t="s">
        <v>260</v>
      </c>
      <c r="ALK4" s="1" t="s">
        <v>260</v>
      </c>
      <c r="ALL4" s="1" t="s">
        <v>260</v>
      </c>
      <c r="ALM4" s="1" t="s">
        <v>260</v>
      </c>
      <c r="ALN4" s="1" t="s">
        <v>260</v>
      </c>
      <c r="ALO4" s="1" t="s">
        <v>260</v>
      </c>
      <c r="ALP4" s="1" t="s">
        <v>260</v>
      </c>
      <c r="ALQ4" s="1">
        <v>4</v>
      </c>
      <c r="ALR4" s="11">
        <f t="shared" ref="ALR4:ALR67" si="74">ALS4/ALQ4</f>
        <v>229250</v>
      </c>
      <c r="ALS4" s="28">
        <v>917000</v>
      </c>
      <c r="ALU4" s="1">
        <v>2</v>
      </c>
      <c r="ALV4" s="1">
        <v>2</v>
      </c>
      <c r="ALY4" s="60"/>
      <c r="ALZ4" s="1">
        <v>1</v>
      </c>
      <c r="AMB4" s="1">
        <v>1</v>
      </c>
      <c r="AMC4" s="1">
        <v>1</v>
      </c>
      <c r="AMD4" s="1">
        <v>1</v>
      </c>
      <c r="AMM4" s="1">
        <v>1</v>
      </c>
      <c r="AMN4" s="403"/>
    </row>
    <row r="5" spans="1:1028" s="1" customFormat="1" ht="16" customHeight="1" x14ac:dyDescent="0.25">
      <c r="A5" s="268"/>
      <c r="B5" s="113">
        <v>3</v>
      </c>
      <c r="C5" s="473" t="s">
        <v>256</v>
      </c>
      <c r="D5" s="304" t="s">
        <v>183</v>
      </c>
      <c r="E5" s="1">
        <v>2005</v>
      </c>
      <c r="H5" s="1">
        <v>1</v>
      </c>
      <c r="I5" s="1">
        <v>1</v>
      </c>
      <c r="J5" s="1">
        <v>1</v>
      </c>
      <c r="K5" s="1">
        <v>1999</v>
      </c>
      <c r="L5" s="1">
        <v>1999</v>
      </c>
      <c r="M5" s="1">
        <v>1</v>
      </c>
      <c r="AC5" s="1">
        <v>1</v>
      </c>
      <c r="AY5" s="1">
        <v>1</v>
      </c>
      <c r="BA5" s="1">
        <v>1</v>
      </c>
      <c r="BB5" s="1">
        <v>11</v>
      </c>
      <c r="BC5" s="1">
        <v>1</v>
      </c>
      <c r="BG5" s="1">
        <v>2</v>
      </c>
      <c r="CG5" s="1">
        <v>1</v>
      </c>
      <c r="CH5" s="246"/>
      <c r="CP5" s="1">
        <f t="shared" si="39"/>
        <v>0</v>
      </c>
      <c r="CS5" s="1">
        <f t="shared" si="0"/>
        <v>0</v>
      </c>
      <c r="DD5" s="1">
        <v>1</v>
      </c>
      <c r="DO5" s="1">
        <f t="shared" si="40"/>
        <v>1</v>
      </c>
      <c r="DP5" s="1">
        <v>1</v>
      </c>
      <c r="DX5" s="1">
        <f t="shared" si="41"/>
        <v>0</v>
      </c>
      <c r="EE5" s="1">
        <f t="shared" si="42"/>
        <v>0</v>
      </c>
      <c r="EH5" s="1">
        <f t="shared" si="43"/>
        <v>0</v>
      </c>
      <c r="FF5" s="116"/>
      <c r="GP5" s="1">
        <f t="shared" si="1"/>
        <v>0</v>
      </c>
      <c r="GY5" s="1">
        <f t="shared" si="44"/>
        <v>0</v>
      </c>
      <c r="HC5" s="1">
        <f t="shared" si="45"/>
        <v>0</v>
      </c>
      <c r="HS5" s="1">
        <f t="shared" si="46"/>
        <v>0</v>
      </c>
      <c r="HX5" s="1">
        <f t="shared" si="2"/>
        <v>0</v>
      </c>
      <c r="ID5" s="1">
        <f t="shared" si="3"/>
        <v>0</v>
      </c>
      <c r="IN5" s="1">
        <f t="shared" si="47"/>
        <v>0</v>
      </c>
      <c r="IW5" s="1">
        <f t="shared" si="48"/>
        <v>0</v>
      </c>
      <c r="IZ5" s="1">
        <f t="shared" si="4"/>
        <v>0</v>
      </c>
      <c r="JJ5" s="1">
        <f t="shared" si="5"/>
        <v>0</v>
      </c>
      <c r="JV5" s="1">
        <f t="shared" si="49"/>
        <v>0</v>
      </c>
      <c r="KB5" s="1">
        <f t="shared" si="50"/>
        <v>0</v>
      </c>
      <c r="LG5" s="1">
        <f t="shared" si="6"/>
        <v>0</v>
      </c>
      <c r="LT5" s="1">
        <f t="shared" si="51"/>
        <v>0</v>
      </c>
      <c r="MA5" s="1">
        <f t="shared" si="52"/>
        <v>0</v>
      </c>
      <c r="MF5" s="1">
        <f t="shared" si="53"/>
        <v>0</v>
      </c>
      <c r="MM5" s="1">
        <f t="shared" si="54"/>
        <v>0</v>
      </c>
      <c r="MS5" s="1">
        <f t="shared" si="55"/>
        <v>0</v>
      </c>
      <c r="MU5" s="115"/>
      <c r="OI5" s="120"/>
      <c r="PD5" s="1">
        <f t="shared" si="7"/>
        <v>0</v>
      </c>
      <c r="QF5" s="1">
        <f t="shared" si="56"/>
        <v>0</v>
      </c>
      <c r="QY5" s="1">
        <f t="shared" si="57"/>
        <v>0</v>
      </c>
      <c r="RK5" s="1">
        <f t="shared" si="58"/>
        <v>0</v>
      </c>
      <c r="SA5" s="1">
        <f t="shared" si="59"/>
        <v>0</v>
      </c>
      <c r="SG5" s="1">
        <f t="shared" si="60"/>
        <v>0</v>
      </c>
      <c r="SO5" s="1">
        <f t="shared" si="61"/>
        <v>0</v>
      </c>
      <c r="TB5" s="1">
        <f t="shared" si="62"/>
        <v>0</v>
      </c>
      <c r="TS5" s="1">
        <f t="shared" si="8"/>
        <v>0</v>
      </c>
      <c r="UD5" s="1">
        <f t="shared" si="9"/>
        <v>0</v>
      </c>
      <c r="UG5" s="1">
        <f t="shared" si="10"/>
        <v>0</v>
      </c>
      <c r="UQ5" s="1">
        <f t="shared" si="63"/>
        <v>0</v>
      </c>
      <c r="VA5" s="1">
        <f t="shared" si="64"/>
        <v>0</v>
      </c>
      <c r="VG5" s="1">
        <f t="shared" si="65"/>
        <v>0</v>
      </c>
      <c r="WY5" s="1">
        <f t="shared" si="11"/>
        <v>0</v>
      </c>
      <c r="XB5" s="1">
        <f t="shared" si="66"/>
        <v>0</v>
      </c>
      <c r="XG5" s="1">
        <f t="shared" si="12"/>
        <v>0</v>
      </c>
      <c r="XK5" s="108"/>
      <c r="XL5" s="1">
        <f t="shared" si="13"/>
        <v>0</v>
      </c>
      <c r="XM5" s="1">
        <f t="shared" si="14"/>
        <v>0</v>
      </c>
      <c r="XN5" s="1">
        <f t="shared" si="67"/>
        <v>0</v>
      </c>
      <c r="XO5" s="1">
        <f t="shared" si="15"/>
        <v>0</v>
      </c>
      <c r="XP5" s="1">
        <f t="shared" si="68"/>
        <v>0</v>
      </c>
      <c r="XQ5" s="1">
        <f t="shared" si="16"/>
        <v>0</v>
      </c>
      <c r="XR5" s="1">
        <f t="shared" si="17"/>
        <v>0</v>
      </c>
      <c r="XS5" s="1">
        <f t="shared" si="18"/>
        <v>0</v>
      </c>
      <c r="XT5" s="1">
        <f t="shared" si="69"/>
        <v>0</v>
      </c>
      <c r="XU5" s="1">
        <f t="shared" si="19"/>
        <v>1</v>
      </c>
      <c r="XV5" s="1">
        <f t="shared" si="20"/>
        <v>0</v>
      </c>
      <c r="XW5" s="1">
        <f t="shared" si="21"/>
        <v>0</v>
      </c>
      <c r="XX5" s="1">
        <f t="shared" si="22"/>
        <v>0</v>
      </c>
      <c r="XY5" s="1">
        <f t="shared" si="23"/>
        <v>0</v>
      </c>
      <c r="XZ5" s="1">
        <f t="shared" si="24"/>
        <v>0</v>
      </c>
      <c r="YA5" s="1">
        <f t="shared" si="25"/>
        <v>0</v>
      </c>
      <c r="YB5" s="1">
        <f t="shared" si="26"/>
        <v>0</v>
      </c>
      <c r="YC5" s="1">
        <f t="shared" si="27"/>
        <v>0</v>
      </c>
      <c r="YD5" s="132"/>
      <c r="YE5" s="133">
        <f t="shared" si="28"/>
        <v>1</v>
      </c>
      <c r="YF5" s="133">
        <f t="shared" si="29"/>
        <v>35000</v>
      </c>
      <c r="YG5" s="130">
        <v>1</v>
      </c>
      <c r="YH5" s="130">
        <f t="shared" si="30"/>
        <v>35000</v>
      </c>
      <c r="YI5" s="129">
        <v>1</v>
      </c>
      <c r="YJ5" s="128">
        <f t="shared" si="31"/>
        <v>35000</v>
      </c>
      <c r="YK5" s="177"/>
      <c r="YL5">
        <v>1</v>
      </c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>
        <f t="shared" si="70"/>
        <v>0</v>
      </c>
      <c r="ACD5" s="25"/>
      <c r="ACE5" s="11">
        <f t="shared" si="32"/>
        <v>1</v>
      </c>
      <c r="ACF5" s="11">
        <f t="shared" si="33"/>
        <v>35000</v>
      </c>
      <c r="ACG5" s="1">
        <v>5</v>
      </c>
      <c r="ACH5" s="1">
        <v>1</v>
      </c>
      <c r="ACI5" s="11">
        <f t="shared" si="34"/>
        <v>35000</v>
      </c>
      <c r="ACJ5" s="45">
        <v>1</v>
      </c>
      <c r="ACK5" s="13">
        <f t="shared" si="35"/>
        <v>35000</v>
      </c>
      <c r="ACL5">
        <v>1</v>
      </c>
      <c r="ACM5" s="25">
        <f t="shared" si="36"/>
        <v>35000</v>
      </c>
      <c r="ACN5" s="11">
        <f t="shared" si="37"/>
        <v>35000</v>
      </c>
      <c r="ACO5" s="65"/>
      <c r="ACR5" s="1" t="s">
        <v>258</v>
      </c>
      <c r="ACS5" s="1">
        <v>1</v>
      </c>
      <c r="ACU5" s="1">
        <v>1</v>
      </c>
      <c r="ACZ5" s="1" t="s">
        <v>259</v>
      </c>
      <c r="ADN5" s="1">
        <v>1</v>
      </c>
      <c r="ADS5" s="1">
        <v>1</v>
      </c>
      <c r="ADU5" s="1">
        <v>3</v>
      </c>
      <c r="ADV5" s="457"/>
      <c r="AEE5" s="1">
        <f t="shared" si="71"/>
        <v>0</v>
      </c>
      <c r="AFM5" s="1">
        <v>1</v>
      </c>
      <c r="AFV5" s="1">
        <v>1</v>
      </c>
      <c r="AGM5" s="11" t="e">
        <f>AGU5+AGW5+AGY5+AHA5+#REF!+#REF!+AHC5+AGP5+AHE5</f>
        <v>#REF!</v>
      </c>
      <c r="AGT5" s="518"/>
      <c r="AHJ5" s="518"/>
      <c r="AJC5" s="11">
        <v>35000</v>
      </c>
      <c r="AJD5" s="11"/>
      <c r="AJE5" s="1">
        <v>100</v>
      </c>
      <c r="AJF5" s="11"/>
      <c r="AJI5" s="1">
        <v>1</v>
      </c>
      <c r="AJJ5" s="435"/>
      <c r="AJK5" s="45"/>
      <c r="AJL5" s="381">
        <v>35000</v>
      </c>
      <c r="AJM5" s="11">
        <f t="shared" si="38"/>
        <v>35000</v>
      </c>
      <c r="AJN5" s="60"/>
      <c r="AJO5" s="12">
        <v>4</v>
      </c>
      <c r="AJP5" s="1">
        <v>1</v>
      </c>
      <c r="AKA5" s="1">
        <f t="shared" si="72"/>
        <v>1</v>
      </c>
      <c r="AKD5" s="1">
        <f t="shared" si="73"/>
        <v>1</v>
      </c>
      <c r="AKE5" s="60"/>
      <c r="AKF5" s="1" t="s">
        <v>260</v>
      </c>
      <c r="AKG5" s="1" t="s">
        <v>260</v>
      </c>
      <c r="AKH5" s="1" t="s">
        <v>261</v>
      </c>
      <c r="AKI5" s="1" t="s">
        <v>260</v>
      </c>
      <c r="AKJ5" s="1" t="s">
        <v>260</v>
      </c>
      <c r="AKK5" s="1" t="s">
        <v>260</v>
      </c>
      <c r="AKL5" s="1" t="s">
        <v>260</v>
      </c>
      <c r="AKM5" s="1" t="s">
        <v>260</v>
      </c>
      <c r="AKN5" s="1" t="s">
        <v>262</v>
      </c>
      <c r="AKO5" s="1" t="s">
        <v>260</v>
      </c>
      <c r="AKP5" s="1" t="s">
        <v>260</v>
      </c>
      <c r="AKQ5" s="1" t="s">
        <v>260</v>
      </c>
      <c r="AKR5" s="1" t="s">
        <v>260</v>
      </c>
      <c r="AKS5" s="1" t="s">
        <v>260</v>
      </c>
      <c r="AKT5" s="1" t="s">
        <v>260</v>
      </c>
      <c r="AKU5" s="1" t="s">
        <v>260</v>
      </c>
      <c r="AKV5" s="1" t="s">
        <v>263</v>
      </c>
      <c r="AKW5" s="1" t="s">
        <v>260</v>
      </c>
      <c r="AKX5" s="1" t="s">
        <v>260</v>
      </c>
      <c r="AKY5" s="1" t="s">
        <v>260</v>
      </c>
      <c r="AKZ5" s="1" t="s">
        <v>260</v>
      </c>
      <c r="ALA5" s="1" t="s">
        <v>260</v>
      </c>
      <c r="ALB5" s="1" t="s">
        <v>260</v>
      </c>
      <c r="ALC5" s="1" t="s">
        <v>260</v>
      </c>
      <c r="ALD5" s="1" t="s">
        <v>260</v>
      </c>
      <c r="ALE5" s="1" t="s">
        <v>260</v>
      </c>
      <c r="ALF5" s="1" t="s">
        <v>260</v>
      </c>
      <c r="ALG5" s="1" t="s">
        <v>260</v>
      </c>
      <c r="ALH5" s="1" t="s">
        <v>260</v>
      </c>
      <c r="ALI5" s="1" t="s">
        <v>260</v>
      </c>
      <c r="ALJ5" s="1" t="s">
        <v>260</v>
      </c>
      <c r="ALK5" s="1" t="s">
        <v>260</v>
      </c>
      <c r="ALL5" s="1" t="s">
        <v>260</v>
      </c>
      <c r="ALM5" s="1" t="s">
        <v>260</v>
      </c>
      <c r="ALN5" s="1" t="s">
        <v>260</v>
      </c>
      <c r="ALO5" s="1" t="s">
        <v>260</v>
      </c>
      <c r="ALP5" s="1" t="s">
        <v>260</v>
      </c>
      <c r="ALR5" s="11" t="e">
        <f t="shared" si="74"/>
        <v>#DIV/0!</v>
      </c>
      <c r="ALS5" s="28">
        <v>35000</v>
      </c>
      <c r="ALY5" s="60"/>
      <c r="ALZ5" s="1">
        <v>1</v>
      </c>
      <c r="AMA5" s="1">
        <v>1</v>
      </c>
      <c r="AMD5" s="1">
        <v>1</v>
      </c>
      <c r="AMN5" s="403"/>
    </row>
    <row r="6" spans="1:1028" s="1" customFormat="1" ht="16" customHeight="1" x14ac:dyDescent="0.25">
      <c r="A6" s="268"/>
      <c r="B6" s="113">
        <v>4</v>
      </c>
      <c r="C6" s="473" t="s">
        <v>256</v>
      </c>
      <c r="D6" s="304" t="s">
        <v>184</v>
      </c>
      <c r="E6" s="1">
        <v>2010</v>
      </c>
      <c r="F6" s="1">
        <v>3</v>
      </c>
      <c r="G6" s="1">
        <v>1</v>
      </c>
      <c r="H6" s="1">
        <v>1</v>
      </c>
      <c r="I6" s="1">
        <v>1</v>
      </c>
      <c r="J6" s="1">
        <v>4</v>
      </c>
      <c r="K6" s="1">
        <v>2008</v>
      </c>
      <c r="L6" s="1">
        <v>2009</v>
      </c>
      <c r="M6" s="1">
        <v>2</v>
      </c>
      <c r="AL6" s="1">
        <v>1</v>
      </c>
      <c r="AM6" s="1">
        <v>1</v>
      </c>
      <c r="AY6" s="1">
        <v>1</v>
      </c>
      <c r="BH6" s="1">
        <v>1</v>
      </c>
      <c r="CG6" s="1">
        <v>1</v>
      </c>
      <c r="CH6" s="246"/>
      <c r="CP6" s="1">
        <f t="shared" si="39"/>
        <v>0</v>
      </c>
      <c r="CS6" s="1">
        <f t="shared" si="0"/>
        <v>0</v>
      </c>
      <c r="CU6" s="1">
        <v>1</v>
      </c>
      <c r="DO6" s="1">
        <f t="shared" si="40"/>
        <v>1</v>
      </c>
      <c r="DP6" s="1">
        <v>1</v>
      </c>
      <c r="DX6" s="1">
        <f t="shared" si="41"/>
        <v>0</v>
      </c>
      <c r="EE6" s="1">
        <f t="shared" si="42"/>
        <v>0</v>
      </c>
      <c r="EH6" s="1">
        <f t="shared" si="43"/>
        <v>0</v>
      </c>
      <c r="FF6" s="116"/>
      <c r="GP6" s="1">
        <f t="shared" si="1"/>
        <v>0</v>
      </c>
      <c r="GY6" s="1">
        <f t="shared" si="44"/>
        <v>0</v>
      </c>
      <c r="HC6" s="1">
        <f t="shared" si="45"/>
        <v>0</v>
      </c>
      <c r="HS6" s="1">
        <f t="shared" si="46"/>
        <v>0</v>
      </c>
      <c r="HX6" s="1">
        <f t="shared" si="2"/>
        <v>0</v>
      </c>
      <c r="ID6" s="1">
        <f t="shared" si="3"/>
        <v>0</v>
      </c>
      <c r="IN6" s="1">
        <f t="shared" si="47"/>
        <v>0</v>
      </c>
      <c r="IW6" s="1">
        <f t="shared" si="48"/>
        <v>0</v>
      </c>
      <c r="IZ6" s="1">
        <f t="shared" si="4"/>
        <v>0</v>
      </c>
      <c r="JJ6" s="1">
        <f t="shared" si="5"/>
        <v>0</v>
      </c>
      <c r="JV6" s="1">
        <f t="shared" si="49"/>
        <v>0</v>
      </c>
      <c r="KB6" s="1">
        <f t="shared" si="50"/>
        <v>0</v>
      </c>
      <c r="LG6" s="1">
        <f t="shared" si="6"/>
        <v>0</v>
      </c>
      <c r="LT6" s="1">
        <f t="shared" si="51"/>
        <v>0</v>
      </c>
      <c r="MA6" s="1">
        <f t="shared" si="52"/>
        <v>0</v>
      </c>
      <c r="MF6" s="1">
        <f t="shared" si="53"/>
        <v>0</v>
      </c>
      <c r="MM6" s="1">
        <f t="shared" si="54"/>
        <v>0</v>
      </c>
      <c r="MS6" s="1">
        <f t="shared" si="55"/>
        <v>0</v>
      </c>
      <c r="MU6" s="115"/>
      <c r="OI6" s="120"/>
      <c r="PD6" s="1">
        <f t="shared" si="7"/>
        <v>0</v>
      </c>
      <c r="QF6" s="1">
        <f t="shared" si="56"/>
        <v>0</v>
      </c>
      <c r="QY6" s="1">
        <f t="shared" si="57"/>
        <v>0</v>
      </c>
      <c r="RK6" s="1">
        <f t="shared" si="58"/>
        <v>0</v>
      </c>
      <c r="SA6" s="1">
        <f t="shared" si="59"/>
        <v>0</v>
      </c>
      <c r="SG6" s="1">
        <f t="shared" si="60"/>
        <v>0</v>
      </c>
      <c r="SO6" s="1">
        <f t="shared" si="61"/>
        <v>0</v>
      </c>
      <c r="TB6" s="1">
        <f t="shared" si="62"/>
        <v>0</v>
      </c>
      <c r="TS6" s="1">
        <f t="shared" si="8"/>
        <v>0</v>
      </c>
      <c r="UD6" s="1">
        <f t="shared" si="9"/>
        <v>0</v>
      </c>
      <c r="UG6" s="1">
        <f t="shared" si="10"/>
        <v>0</v>
      </c>
      <c r="UQ6" s="1">
        <f t="shared" si="63"/>
        <v>0</v>
      </c>
      <c r="VA6" s="1">
        <f t="shared" si="64"/>
        <v>0</v>
      </c>
      <c r="VG6" s="1">
        <f t="shared" si="65"/>
        <v>0</v>
      </c>
      <c r="WY6" s="1">
        <f t="shared" si="11"/>
        <v>0</v>
      </c>
      <c r="XB6" s="1">
        <f t="shared" si="66"/>
        <v>0</v>
      </c>
      <c r="XG6" s="1">
        <f t="shared" si="12"/>
        <v>0</v>
      </c>
      <c r="XK6" s="108"/>
      <c r="XL6" s="1">
        <f t="shared" si="13"/>
        <v>0</v>
      </c>
      <c r="XM6" s="1">
        <f t="shared" si="14"/>
        <v>0</v>
      </c>
      <c r="XN6" s="1">
        <f t="shared" si="67"/>
        <v>0</v>
      </c>
      <c r="XO6" s="1">
        <f t="shared" si="15"/>
        <v>0</v>
      </c>
      <c r="XP6" s="1">
        <f t="shared" si="68"/>
        <v>0</v>
      </c>
      <c r="XQ6" s="1">
        <f t="shared" si="16"/>
        <v>0</v>
      </c>
      <c r="XR6" s="1">
        <f t="shared" si="17"/>
        <v>0</v>
      </c>
      <c r="XS6" s="1">
        <f t="shared" si="18"/>
        <v>0</v>
      </c>
      <c r="XT6" s="1">
        <f t="shared" si="69"/>
        <v>0</v>
      </c>
      <c r="XU6" s="1">
        <f t="shared" si="19"/>
        <v>1</v>
      </c>
      <c r="XV6" s="1">
        <f t="shared" si="20"/>
        <v>0</v>
      </c>
      <c r="XW6" s="1">
        <f t="shared" si="21"/>
        <v>0</v>
      </c>
      <c r="XX6" s="1">
        <f t="shared" si="22"/>
        <v>0</v>
      </c>
      <c r="XY6" s="1">
        <f t="shared" si="23"/>
        <v>0</v>
      </c>
      <c r="XZ6" s="1">
        <f t="shared" si="24"/>
        <v>0</v>
      </c>
      <c r="YA6" s="1">
        <f t="shared" si="25"/>
        <v>0</v>
      </c>
      <c r="YB6" s="1">
        <f t="shared" si="26"/>
        <v>0</v>
      </c>
      <c r="YC6" s="1">
        <f t="shared" si="27"/>
        <v>0</v>
      </c>
      <c r="YD6" s="132"/>
      <c r="YE6" s="133">
        <f t="shared" si="28"/>
        <v>1</v>
      </c>
      <c r="YF6" s="133">
        <f t="shared" si="29"/>
        <v>303000</v>
      </c>
      <c r="YG6" s="130">
        <v>1</v>
      </c>
      <c r="YH6" s="130">
        <f t="shared" si="30"/>
        <v>303000</v>
      </c>
      <c r="YI6" s="129">
        <v>1</v>
      </c>
      <c r="YJ6" s="128">
        <f t="shared" si="31"/>
        <v>303000</v>
      </c>
      <c r="YK6" s="177"/>
      <c r="YL6">
        <v>1</v>
      </c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>
        <v>1</v>
      </c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>
        <f t="shared" si="70"/>
        <v>1</v>
      </c>
      <c r="ACD6" s="25">
        <f>(AJL6/ACC6)*YL6</f>
        <v>303000</v>
      </c>
      <c r="ACE6" s="11">
        <f t="shared" si="32"/>
        <v>2</v>
      </c>
      <c r="ACF6" s="11">
        <f t="shared" si="33"/>
        <v>151500</v>
      </c>
      <c r="ACG6" s="1">
        <v>2</v>
      </c>
      <c r="ACH6" s="1">
        <v>1</v>
      </c>
      <c r="ACI6" s="11">
        <f t="shared" si="34"/>
        <v>303000</v>
      </c>
      <c r="ACJ6" s="11"/>
      <c r="ACK6" s="13">
        <f t="shared" si="35"/>
        <v>0</v>
      </c>
      <c r="ACL6">
        <v>1</v>
      </c>
      <c r="ACM6" s="25">
        <f t="shared" si="36"/>
        <v>303000</v>
      </c>
      <c r="ACN6" s="11">
        <f t="shared" si="37"/>
        <v>303000</v>
      </c>
      <c r="ACO6" s="65"/>
      <c r="ACR6" s="1" t="s">
        <v>258</v>
      </c>
      <c r="ACS6" s="1">
        <v>1</v>
      </c>
      <c r="ACV6" s="1">
        <v>1</v>
      </c>
      <c r="ACZ6" s="1" t="s">
        <v>259</v>
      </c>
      <c r="ADD6" s="1" t="s">
        <v>185</v>
      </c>
      <c r="ADO6" s="1">
        <v>1</v>
      </c>
      <c r="ADU6" s="1">
        <v>2</v>
      </c>
      <c r="ADV6" s="457"/>
      <c r="AEE6" s="1">
        <f t="shared" si="71"/>
        <v>0</v>
      </c>
      <c r="AER6" s="1">
        <v>1</v>
      </c>
      <c r="AEY6" s="1">
        <v>1</v>
      </c>
      <c r="AFF6" s="1">
        <v>1</v>
      </c>
      <c r="AFJ6" s="1">
        <v>1</v>
      </c>
      <c r="AGL6" s="1">
        <v>30000</v>
      </c>
      <c r="AGM6" s="11" t="e">
        <f>AGU6+AGW6+AGY6+AHA6+#REF!+#REF!+AHC6+AGP6+AHE6</f>
        <v>#REF!</v>
      </c>
      <c r="AGT6" s="518"/>
      <c r="AHJ6" s="518"/>
      <c r="AJB6" s="1">
        <v>1</v>
      </c>
      <c r="AJC6" s="11">
        <v>288000</v>
      </c>
      <c r="AJD6" s="11"/>
      <c r="AJE6" s="1">
        <v>960</v>
      </c>
      <c r="AJF6" s="11">
        <v>15000</v>
      </c>
      <c r="AJJ6" s="435"/>
      <c r="AJK6" s="45"/>
      <c r="AJL6" s="381">
        <v>303000</v>
      </c>
      <c r="AJM6" s="11">
        <f t="shared" si="38"/>
        <v>151500</v>
      </c>
      <c r="AJN6" s="60"/>
      <c r="AJO6" s="12"/>
      <c r="AKA6" s="1">
        <f t="shared" si="72"/>
        <v>0</v>
      </c>
      <c r="AKD6" s="1">
        <f t="shared" si="73"/>
        <v>0</v>
      </c>
      <c r="AKE6" s="60"/>
      <c r="AKF6" s="1" t="s">
        <v>186</v>
      </c>
      <c r="AKG6" s="1" t="s">
        <v>260</v>
      </c>
      <c r="AKH6" s="1" t="s">
        <v>261</v>
      </c>
      <c r="AKI6" s="1" t="s">
        <v>260</v>
      </c>
      <c r="AKJ6" s="1" t="s">
        <v>260</v>
      </c>
      <c r="AKK6" s="1" t="s">
        <v>260</v>
      </c>
      <c r="AKL6" s="1" t="s">
        <v>260</v>
      </c>
      <c r="AKM6" s="1" t="s">
        <v>260</v>
      </c>
      <c r="AKN6" s="1" t="s">
        <v>262</v>
      </c>
      <c r="AKO6" s="1" t="s">
        <v>260</v>
      </c>
      <c r="AKP6" s="1" t="s">
        <v>260</v>
      </c>
      <c r="AKQ6" s="1" t="s">
        <v>260</v>
      </c>
      <c r="AKR6" s="1" t="s">
        <v>260</v>
      </c>
      <c r="AKS6" s="1" t="s">
        <v>260</v>
      </c>
      <c r="AKT6" s="1" t="s">
        <v>260</v>
      </c>
      <c r="AKU6" s="1" t="s">
        <v>260</v>
      </c>
      <c r="AKV6" s="1" t="s">
        <v>263</v>
      </c>
      <c r="AKW6" s="1" t="s">
        <v>260</v>
      </c>
      <c r="AKX6" s="1" t="s">
        <v>260</v>
      </c>
      <c r="AKY6" s="1" t="s">
        <v>260</v>
      </c>
      <c r="AKZ6" s="1" t="s">
        <v>260</v>
      </c>
      <c r="ALA6" s="1" t="s">
        <v>260</v>
      </c>
      <c r="ALB6" s="1" t="s">
        <v>260</v>
      </c>
      <c r="ALC6" s="1" t="s">
        <v>260</v>
      </c>
      <c r="ALD6" s="1" t="s">
        <v>260</v>
      </c>
      <c r="ALE6" s="1" t="s">
        <v>260</v>
      </c>
      <c r="ALF6" s="1" t="s">
        <v>260</v>
      </c>
      <c r="ALG6" s="1" t="s">
        <v>260</v>
      </c>
      <c r="ALH6" s="1" t="s">
        <v>260</v>
      </c>
      <c r="ALI6" s="1" t="s">
        <v>260</v>
      </c>
      <c r="ALJ6" s="1" t="s">
        <v>260</v>
      </c>
      <c r="ALK6" s="1" t="s">
        <v>260</v>
      </c>
      <c r="ALL6" s="1" t="s">
        <v>260</v>
      </c>
      <c r="ALM6" s="1" t="s">
        <v>260</v>
      </c>
      <c r="ALN6" s="1" t="s">
        <v>260</v>
      </c>
      <c r="ALO6" s="1" t="s">
        <v>260</v>
      </c>
      <c r="ALP6" s="1" t="s">
        <v>260</v>
      </c>
      <c r="ALQ6" s="1">
        <v>1</v>
      </c>
      <c r="ALR6" s="11">
        <f t="shared" si="74"/>
        <v>303000</v>
      </c>
      <c r="ALS6" s="28">
        <v>303000</v>
      </c>
      <c r="ALT6" s="1">
        <v>1</v>
      </c>
      <c r="ALY6" s="60"/>
      <c r="ALZ6" s="1">
        <v>1</v>
      </c>
      <c r="AMA6" s="1">
        <v>1</v>
      </c>
      <c r="AMC6" s="1">
        <v>1</v>
      </c>
      <c r="AMD6" s="1">
        <v>1</v>
      </c>
      <c r="AMM6" s="1">
        <v>1</v>
      </c>
      <c r="AMN6" s="403"/>
    </row>
    <row r="7" spans="1:1028" s="20" customFormat="1" ht="16" customHeight="1" x14ac:dyDescent="0.25">
      <c r="A7" s="269"/>
      <c r="B7" s="113">
        <v>5</v>
      </c>
      <c r="C7" s="473" t="s">
        <v>187</v>
      </c>
      <c r="D7" s="304" t="s">
        <v>188</v>
      </c>
      <c r="E7" s="20">
        <v>2009</v>
      </c>
      <c r="F7" s="20">
        <v>2</v>
      </c>
      <c r="G7" s="20">
        <v>1</v>
      </c>
      <c r="H7" s="20">
        <v>6</v>
      </c>
      <c r="I7" s="20">
        <v>1</v>
      </c>
      <c r="J7" s="20">
        <v>8</v>
      </c>
      <c r="K7" s="20">
        <v>2007</v>
      </c>
      <c r="L7" s="20">
        <v>2007</v>
      </c>
      <c r="M7" s="20">
        <v>1</v>
      </c>
      <c r="AK7" s="20">
        <v>1</v>
      </c>
      <c r="AY7" s="20">
        <v>1</v>
      </c>
      <c r="BH7" s="20">
        <v>1</v>
      </c>
      <c r="CG7" s="20">
        <v>1</v>
      </c>
      <c r="CH7" s="247"/>
      <c r="CP7" s="20">
        <f t="shared" si="39"/>
        <v>0</v>
      </c>
      <c r="CS7" s="20">
        <f t="shared" si="0"/>
        <v>0</v>
      </c>
      <c r="DO7" s="20">
        <f t="shared" si="40"/>
        <v>0</v>
      </c>
      <c r="DX7" s="20">
        <f t="shared" si="41"/>
        <v>0</v>
      </c>
      <c r="EE7" s="20">
        <f t="shared" si="42"/>
        <v>0</v>
      </c>
      <c r="EH7" s="20">
        <f t="shared" si="43"/>
        <v>0</v>
      </c>
      <c r="GP7" s="20">
        <f t="shared" si="1"/>
        <v>0</v>
      </c>
      <c r="GY7" s="20">
        <f t="shared" si="44"/>
        <v>0</v>
      </c>
      <c r="HC7" s="20">
        <f t="shared" si="45"/>
        <v>0</v>
      </c>
      <c r="HS7" s="20">
        <f t="shared" si="46"/>
        <v>0</v>
      </c>
      <c r="HX7" s="20">
        <f t="shared" si="2"/>
        <v>0</v>
      </c>
      <c r="ID7" s="20">
        <f t="shared" si="3"/>
        <v>0</v>
      </c>
      <c r="IN7" s="20">
        <f t="shared" si="47"/>
        <v>0</v>
      </c>
      <c r="IP7" s="20">
        <v>1</v>
      </c>
      <c r="IW7" s="20">
        <f t="shared" si="48"/>
        <v>1</v>
      </c>
      <c r="IX7" s="20">
        <v>1</v>
      </c>
      <c r="IZ7" s="20">
        <f t="shared" si="4"/>
        <v>0</v>
      </c>
      <c r="JJ7" s="20">
        <f t="shared" si="5"/>
        <v>0</v>
      </c>
      <c r="JV7" s="20">
        <f t="shared" si="49"/>
        <v>0</v>
      </c>
      <c r="KB7" s="20">
        <f t="shared" si="50"/>
        <v>0</v>
      </c>
      <c r="LG7" s="20">
        <f t="shared" si="6"/>
        <v>0</v>
      </c>
      <c r="LT7" s="20">
        <f t="shared" si="51"/>
        <v>0</v>
      </c>
      <c r="MA7" s="20">
        <f t="shared" si="52"/>
        <v>0</v>
      </c>
      <c r="MF7" s="20">
        <f t="shared" si="53"/>
        <v>0</v>
      </c>
      <c r="MM7" s="20">
        <f t="shared" si="54"/>
        <v>0</v>
      </c>
      <c r="MS7" s="20">
        <f t="shared" si="55"/>
        <v>0</v>
      </c>
      <c r="MU7" s="19"/>
      <c r="PD7" s="20">
        <f t="shared" si="7"/>
        <v>0</v>
      </c>
      <c r="QF7" s="20">
        <f t="shared" si="56"/>
        <v>0</v>
      </c>
      <c r="QY7" s="20">
        <f t="shared" si="57"/>
        <v>0</v>
      </c>
      <c r="RK7" s="20">
        <f t="shared" si="58"/>
        <v>0</v>
      </c>
      <c r="SA7" s="20">
        <f t="shared" si="59"/>
        <v>0</v>
      </c>
      <c r="SG7" s="20">
        <f t="shared" si="60"/>
        <v>0</v>
      </c>
      <c r="SO7" s="20">
        <f t="shared" si="61"/>
        <v>0</v>
      </c>
      <c r="TB7" s="20">
        <f t="shared" si="62"/>
        <v>0</v>
      </c>
      <c r="TS7" s="20">
        <f t="shared" si="8"/>
        <v>0</v>
      </c>
      <c r="UD7" s="20">
        <f t="shared" si="9"/>
        <v>0</v>
      </c>
      <c r="UG7" s="20">
        <f t="shared" si="10"/>
        <v>0</v>
      </c>
      <c r="UQ7" s="20">
        <f t="shared" si="63"/>
        <v>0</v>
      </c>
      <c r="VA7" s="20">
        <f t="shared" si="64"/>
        <v>0</v>
      </c>
      <c r="VG7" s="20">
        <f t="shared" si="65"/>
        <v>0</v>
      </c>
      <c r="WY7" s="20">
        <f t="shared" si="11"/>
        <v>0</v>
      </c>
      <c r="XB7" s="20">
        <f t="shared" si="66"/>
        <v>0</v>
      </c>
      <c r="XG7" s="20">
        <f t="shared" si="12"/>
        <v>0</v>
      </c>
      <c r="XK7" s="194"/>
      <c r="XL7" s="20">
        <f t="shared" si="13"/>
        <v>0</v>
      </c>
      <c r="XM7" s="20">
        <f t="shared" si="14"/>
        <v>0</v>
      </c>
      <c r="XN7" s="20">
        <f t="shared" si="67"/>
        <v>0</v>
      </c>
      <c r="XO7" s="20">
        <f t="shared" si="15"/>
        <v>0</v>
      </c>
      <c r="XP7" s="20">
        <f t="shared" si="68"/>
        <v>0</v>
      </c>
      <c r="XQ7" s="20">
        <f t="shared" si="16"/>
        <v>0</v>
      </c>
      <c r="XR7" s="20">
        <f t="shared" si="17"/>
        <v>0</v>
      </c>
      <c r="XS7" s="20">
        <f t="shared" si="18"/>
        <v>0</v>
      </c>
      <c r="XT7" s="20">
        <f t="shared" si="69"/>
        <v>0</v>
      </c>
      <c r="XU7" s="20">
        <f t="shared" si="19"/>
        <v>0</v>
      </c>
      <c r="XV7" s="20">
        <f t="shared" si="20"/>
        <v>0</v>
      </c>
      <c r="XW7" s="20">
        <f t="shared" si="21"/>
        <v>1</v>
      </c>
      <c r="XX7" s="20">
        <f t="shared" si="22"/>
        <v>0</v>
      </c>
      <c r="XY7" s="20">
        <f t="shared" si="23"/>
        <v>0</v>
      </c>
      <c r="XZ7" s="20">
        <f t="shared" si="24"/>
        <v>0</v>
      </c>
      <c r="YA7" s="20">
        <f t="shared" si="25"/>
        <v>0</v>
      </c>
      <c r="YB7" s="20">
        <f t="shared" si="26"/>
        <v>0</v>
      </c>
      <c r="YC7" s="20">
        <f t="shared" si="27"/>
        <v>0</v>
      </c>
      <c r="YD7" s="195"/>
      <c r="YE7" s="21">
        <f t="shared" si="28"/>
        <v>1</v>
      </c>
      <c r="YF7" s="133">
        <f t="shared" si="29"/>
        <v>54000</v>
      </c>
      <c r="YG7" s="21">
        <v>1</v>
      </c>
      <c r="YH7" s="130">
        <f t="shared" si="30"/>
        <v>54000</v>
      </c>
      <c r="YI7" s="20">
        <v>1</v>
      </c>
      <c r="YJ7" s="128">
        <f t="shared" si="31"/>
        <v>54000</v>
      </c>
      <c r="YK7" s="195"/>
      <c r="YL7" s="20">
        <v>1</v>
      </c>
      <c r="AAX7" s="20">
        <v>1</v>
      </c>
      <c r="ACC7" s="20">
        <f t="shared" si="70"/>
        <v>1</v>
      </c>
      <c r="ACD7" s="25">
        <f>(AJL7/ACC7)*YL7</f>
        <v>54000</v>
      </c>
      <c r="ACE7" s="21">
        <f t="shared" si="32"/>
        <v>2</v>
      </c>
      <c r="ACF7" s="11">
        <f t="shared" si="33"/>
        <v>27000</v>
      </c>
      <c r="ACG7" s="20">
        <v>2</v>
      </c>
      <c r="ACH7" s="20">
        <v>1</v>
      </c>
      <c r="ACI7" s="11">
        <f t="shared" si="34"/>
        <v>54000</v>
      </c>
      <c r="ACJ7" s="21"/>
      <c r="ACK7" s="13">
        <f t="shared" si="35"/>
        <v>0</v>
      </c>
      <c r="ACL7" s="20">
        <v>1</v>
      </c>
      <c r="ACM7" s="25">
        <f t="shared" si="36"/>
        <v>54000</v>
      </c>
      <c r="ACN7" s="11">
        <f t="shared" si="37"/>
        <v>54000</v>
      </c>
      <c r="ACR7" s="20" t="s">
        <v>258</v>
      </c>
      <c r="ACS7" s="20">
        <v>1</v>
      </c>
      <c r="ACV7" s="20">
        <v>1</v>
      </c>
      <c r="ACZ7" s="20" t="s">
        <v>259</v>
      </c>
      <c r="ADB7" s="20">
        <v>31</v>
      </c>
      <c r="ADC7" s="20">
        <v>1</v>
      </c>
      <c r="ADD7" s="20" t="s">
        <v>189</v>
      </c>
      <c r="ADN7" s="20">
        <v>1</v>
      </c>
      <c r="ADO7" s="20">
        <v>1</v>
      </c>
      <c r="ADU7" s="20">
        <v>2</v>
      </c>
      <c r="ADV7" s="458"/>
      <c r="AEE7" s="1">
        <f t="shared" si="71"/>
        <v>0</v>
      </c>
      <c r="AFC7" s="20">
        <v>1</v>
      </c>
      <c r="AFD7" s="20">
        <v>1</v>
      </c>
      <c r="AFF7" s="20">
        <v>1</v>
      </c>
      <c r="AFH7" s="20">
        <v>1</v>
      </c>
      <c r="AGM7" s="21" t="e">
        <f>AGU7+AGW7+AGY7+AHA7+#REF!+#REF!+AHC7+AGP7+AHE7</f>
        <v>#REF!</v>
      </c>
      <c r="AGT7" s="518"/>
      <c r="AHJ7" s="518"/>
      <c r="AJC7" s="21">
        <v>16000</v>
      </c>
      <c r="AJD7" s="21"/>
      <c r="AJE7" s="20">
        <v>100</v>
      </c>
      <c r="AJF7" s="21">
        <v>38000</v>
      </c>
      <c r="AJJ7" s="436"/>
      <c r="AJK7" s="50"/>
      <c r="AJL7" s="382">
        <v>54000</v>
      </c>
      <c r="AJM7" s="11">
        <f t="shared" si="38"/>
        <v>27000</v>
      </c>
      <c r="AJN7" s="22"/>
      <c r="AJO7" s="22"/>
      <c r="AKA7" s="20">
        <f t="shared" si="72"/>
        <v>0</v>
      </c>
      <c r="AKD7" s="20">
        <f t="shared" si="73"/>
        <v>0</v>
      </c>
      <c r="AKE7" s="22"/>
      <c r="AKF7" s="20" t="s">
        <v>190</v>
      </c>
      <c r="AKG7" s="20" t="s">
        <v>273</v>
      </c>
      <c r="AKH7" s="20" t="s">
        <v>274</v>
      </c>
      <c r="AKI7" s="20" t="s">
        <v>191</v>
      </c>
      <c r="AKJ7" s="20" t="s">
        <v>260</v>
      </c>
      <c r="AKK7" s="20" t="s">
        <v>260</v>
      </c>
      <c r="AKL7" s="20" t="s">
        <v>260</v>
      </c>
      <c r="AKM7" s="20" t="s">
        <v>260</v>
      </c>
      <c r="AKN7" s="20" t="s">
        <v>262</v>
      </c>
      <c r="AKO7" s="20" t="s">
        <v>260</v>
      </c>
      <c r="AKP7" s="20" t="s">
        <v>260</v>
      </c>
      <c r="AKQ7" s="20" t="s">
        <v>260</v>
      </c>
      <c r="AKR7" s="20" t="s">
        <v>260</v>
      </c>
      <c r="AKS7" s="20" t="s">
        <v>260</v>
      </c>
      <c r="AKT7" s="20" t="s">
        <v>260</v>
      </c>
      <c r="AKU7" s="20" t="s">
        <v>260</v>
      </c>
      <c r="AKV7" s="20" t="s">
        <v>263</v>
      </c>
      <c r="AKW7" s="20" t="s">
        <v>260</v>
      </c>
      <c r="AKX7" s="20" t="s">
        <v>260</v>
      </c>
      <c r="AKY7" s="20" t="s">
        <v>260</v>
      </c>
      <c r="AKZ7" s="20" t="s">
        <v>260</v>
      </c>
      <c r="ALA7" s="20" t="s">
        <v>260</v>
      </c>
      <c r="ALB7" s="20" t="s">
        <v>260</v>
      </c>
      <c r="ALC7" s="20" t="s">
        <v>260</v>
      </c>
      <c r="ALD7" s="20" t="s">
        <v>260</v>
      </c>
      <c r="ALE7" s="20" t="s">
        <v>260</v>
      </c>
      <c r="ALF7" s="20" t="s">
        <v>260</v>
      </c>
      <c r="ALG7" s="20" t="s">
        <v>260</v>
      </c>
      <c r="ALH7" s="20" t="s">
        <v>260</v>
      </c>
      <c r="ALI7" s="20" t="s">
        <v>260</v>
      </c>
      <c r="ALJ7" s="20" t="s">
        <v>260</v>
      </c>
      <c r="ALK7" s="20" t="s">
        <v>260</v>
      </c>
      <c r="ALL7" s="20" t="s">
        <v>260</v>
      </c>
      <c r="ALM7" s="20" t="s">
        <v>260</v>
      </c>
      <c r="ALN7" s="20" t="s">
        <v>260</v>
      </c>
      <c r="ALO7" s="20" t="s">
        <v>260</v>
      </c>
      <c r="ALP7" s="20" t="s">
        <v>260</v>
      </c>
      <c r="ALQ7" s="20">
        <v>4</v>
      </c>
      <c r="ALR7" s="21">
        <f t="shared" si="74"/>
        <v>13500</v>
      </c>
      <c r="ALS7" s="114">
        <v>54000</v>
      </c>
      <c r="ALU7" s="20">
        <v>2</v>
      </c>
      <c r="ALX7" s="20">
        <v>2</v>
      </c>
      <c r="ALY7" s="22"/>
      <c r="ALZ7" s="20">
        <v>1</v>
      </c>
      <c r="AMC7" s="20">
        <v>1</v>
      </c>
      <c r="AMN7" s="403"/>
    </row>
    <row r="8" spans="1:1028" s="1" customFormat="1" ht="16" customHeight="1" x14ac:dyDescent="0.25">
      <c r="A8" s="268"/>
      <c r="B8" s="113">
        <v>6</v>
      </c>
      <c r="C8" s="473" t="s">
        <v>187</v>
      </c>
      <c r="D8" s="304" t="s">
        <v>1052</v>
      </c>
      <c r="E8" s="1">
        <v>2009</v>
      </c>
      <c r="F8" s="1">
        <v>1</v>
      </c>
      <c r="G8" s="1">
        <v>1</v>
      </c>
      <c r="J8" s="1">
        <v>1</v>
      </c>
      <c r="K8" s="1">
        <v>2007</v>
      </c>
      <c r="L8" s="1">
        <v>2008</v>
      </c>
      <c r="M8" s="1">
        <v>2</v>
      </c>
      <c r="AK8" s="1">
        <v>1</v>
      </c>
      <c r="AL8" s="1">
        <v>1</v>
      </c>
      <c r="AY8" s="1">
        <v>1</v>
      </c>
      <c r="BA8" s="1">
        <v>1</v>
      </c>
      <c r="BB8" s="1">
        <v>11</v>
      </c>
      <c r="BC8" s="1">
        <v>1</v>
      </c>
      <c r="BG8" s="1">
        <v>1</v>
      </c>
      <c r="CG8" s="1">
        <v>1</v>
      </c>
      <c r="CH8" s="246"/>
      <c r="CP8" s="1">
        <f t="shared" si="39"/>
        <v>0</v>
      </c>
      <c r="CS8" s="1">
        <f t="shared" si="0"/>
        <v>0</v>
      </c>
      <c r="DO8" s="1">
        <f t="shared" si="40"/>
        <v>0</v>
      </c>
      <c r="DX8" s="1">
        <f t="shared" si="41"/>
        <v>0</v>
      </c>
      <c r="EE8" s="1">
        <f t="shared" si="42"/>
        <v>0</v>
      </c>
      <c r="EH8" s="1">
        <f t="shared" si="43"/>
        <v>0</v>
      </c>
      <c r="FF8" s="116"/>
      <c r="GP8" s="1">
        <f t="shared" si="1"/>
        <v>0</v>
      </c>
      <c r="GY8" s="1">
        <f t="shared" si="44"/>
        <v>0</v>
      </c>
      <c r="HC8" s="1">
        <f t="shared" si="45"/>
        <v>0</v>
      </c>
      <c r="HS8" s="1">
        <f t="shared" si="46"/>
        <v>0</v>
      </c>
      <c r="HX8" s="1">
        <f t="shared" si="2"/>
        <v>0</v>
      </c>
      <c r="ID8" s="1">
        <f t="shared" si="3"/>
        <v>0</v>
      </c>
      <c r="IN8" s="1">
        <f t="shared" si="47"/>
        <v>0</v>
      </c>
      <c r="IT8" s="1">
        <v>1</v>
      </c>
      <c r="IU8" s="1">
        <v>1</v>
      </c>
      <c r="IW8" s="1">
        <f t="shared" si="48"/>
        <v>2</v>
      </c>
      <c r="IX8" s="1">
        <v>1</v>
      </c>
      <c r="IZ8" s="1">
        <f t="shared" si="4"/>
        <v>0</v>
      </c>
      <c r="JJ8" s="1">
        <f t="shared" si="5"/>
        <v>0</v>
      </c>
      <c r="JV8" s="1">
        <f t="shared" si="49"/>
        <v>0</v>
      </c>
      <c r="KB8" s="1">
        <f t="shared" si="50"/>
        <v>0</v>
      </c>
      <c r="LG8" s="1">
        <f t="shared" si="6"/>
        <v>0</v>
      </c>
      <c r="LT8" s="1">
        <f t="shared" si="51"/>
        <v>0</v>
      </c>
      <c r="MA8" s="1">
        <f t="shared" si="52"/>
        <v>0</v>
      </c>
      <c r="MF8" s="1">
        <f t="shared" si="53"/>
        <v>0</v>
      </c>
      <c r="MM8" s="1">
        <f t="shared" si="54"/>
        <v>0</v>
      </c>
      <c r="MS8" s="1">
        <f t="shared" si="55"/>
        <v>0</v>
      </c>
      <c r="MU8" s="115"/>
      <c r="OI8" s="120"/>
      <c r="PD8" s="1">
        <f t="shared" si="7"/>
        <v>0</v>
      </c>
      <c r="QF8" s="1">
        <f t="shared" si="56"/>
        <v>0</v>
      </c>
      <c r="QY8" s="1">
        <f t="shared" si="57"/>
        <v>0</v>
      </c>
      <c r="RK8" s="1">
        <f t="shared" si="58"/>
        <v>0</v>
      </c>
      <c r="SA8" s="1">
        <f t="shared" si="59"/>
        <v>0</v>
      </c>
      <c r="SG8" s="1">
        <f t="shared" si="60"/>
        <v>0</v>
      </c>
      <c r="SO8" s="1">
        <f t="shared" si="61"/>
        <v>0</v>
      </c>
      <c r="TB8" s="1">
        <f t="shared" si="62"/>
        <v>0</v>
      </c>
      <c r="TS8" s="1">
        <f t="shared" si="8"/>
        <v>0</v>
      </c>
      <c r="UD8" s="1">
        <f t="shared" si="9"/>
        <v>0</v>
      </c>
      <c r="UG8" s="1">
        <f t="shared" si="10"/>
        <v>0</v>
      </c>
      <c r="UQ8" s="1">
        <f t="shared" si="63"/>
        <v>0</v>
      </c>
      <c r="VA8" s="1">
        <f t="shared" si="64"/>
        <v>0</v>
      </c>
      <c r="VG8" s="1">
        <f t="shared" si="65"/>
        <v>0</v>
      </c>
      <c r="WY8" s="1">
        <f t="shared" si="11"/>
        <v>0</v>
      </c>
      <c r="XB8" s="1">
        <f t="shared" si="66"/>
        <v>0</v>
      </c>
      <c r="XG8" s="1">
        <f t="shared" si="12"/>
        <v>0</v>
      </c>
      <c r="XK8" s="108"/>
      <c r="XL8" s="1">
        <f t="shared" si="13"/>
        <v>0</v>
      </c>
      <c r="XM8" s="1">
        <f t="shared" si="14"/>
        <v>0</v>
      </c>
      <c r="XN8" s="1">
        <f t="shared" si="67"/>
        <v>0</v>
      </c>
      <c r="XO8" s="1">
        <f t="shared" si="15"/>
        <v>0</v>
      </c>
      <c r="XP8" s="1">
        <f t="shared" si="68"/>
        <v>0</v>
      </c>
      <c r="XQ8" s="1">
        <f t="shared" si="16"/>
        <v>0</v>
      </c>
      <c r="XR8" s="1">
        <f t="shared" si="17"/>
        <v>0</v>
      </c>
      <c r="XS8" s="1">
        <f t="shared" si="18"/>
        <v>0</v>
      </c>
      <c r="XT8" s="1">
        <f t="shared" si="69"/>
        <v>0</v>
      </c>
      <c r="XU8" s="1">
        <f t="shared" si="19"/>
        <v>0</v>
      </c>
      <c r="XV8" s="1">
        <f t="shared" si="20"/>
        <v>0</v>
      </c>
      <c r="XW8" s="1">
        <f t="shared" si="21"/>
        <v>2</v>
      </c>
      <c r="XX8" s="1">
        <f t="shared" si="22"/>
        <v>0</v>
      </c>
      <c r="XY8" s="1">
        <f t="shared" si="23"/>
        <v>0</v>
      </c>
      <c r="XZ8" s="1">
        <f t="shared" si="24"/>
        <v>0</v>
      </c>
      <c r="YA8" s="1">
        <f t="shared" si="25"/>
        <v>0</v>
      </c>
      <c r="YB8" s="1">
        <f t="shared" si="26"/>
        <v>0</v>
      </c>
      <c r="YC8" s="1">
        <f t="shared" si="27"/>
        <v>0</v>
      </c>
      <c r="YD8" s="132"/>
      <c r="YE8" s="133">
        <f t="shared" si="28"/>
        <v>2</v>
      </c>
      <c r="YF8" s="133">
        <f t="shared" si="29"/>
        <v>33000</v>
      </c>
      <c r="YG8" s="130">
        <v>1</v>
      </c>
      <c r="YH8" s="130">
        <f t="shared" si="30"/>
        <v>66000</v>
      </c>
      <c r="YI8" s="129">
        <v>1</v>
      </c>
      <c r="YJ8" s="128">
        <f t="shared" si="31"/>
        <v>66000</v>
      </c>
      <c r="YK8" s="177"/>
      <c r="YL8">
        <v>1</v>
      </c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>
        <f t="shared" si="70"/>
        <v>0</v>
      </c>
      <c r="ACD8" s="25"/>
      <c r="ACE8" s="11">
        <f t="shared" si="32"/>
        <v>2</v>
      </c>
      <c r="ACF8" s="11">
        <f t="shared" si="33"/>
        <v>33000</v>
      </c>
      <c r="ACG8" s="1">
        <v>5</v>
      </c>
      <c r="ACH8" s="1">
        <v>1</v>
      </c>
      <c r="ACI8" s="11">
        <f t="shared" si="34"/>
        <v>66000</v>
      </c>
      <c r="ACJ8" s="45">
        <v>1</v>
      </c>
      <c r="ACK8" s="13">
        <f t="shared" si="35"/>
        <v>66000</v>
      </c>
      <c r="ACL8">
        <v>1</v>
      </c>
      <c r="ACM8" s="25">
        <f t="shared" si="36"/>
        <v>66000</v>
      </c>
      <c r="ACN8" s="11">
        <f t="shared" si="37"/>
        <v>66000</v>
      </c>
      <c r="ACO8" s="65"/>
      <c r="ACR8" s="1" t="s">
        <v>258</v>
      </c>
      <c r="ACZ8" s="1" t="s">
        <v>259</v>
      </c>
      <c r="ADA8" s="1">
        <v>1</v>
      </c>
      <c r="ADO8" s="1">
        <v>1</v>
      </c>
      <c r="ADU8" s="1">
        <v>2</v>
      </c>
      <c r="ADV8" s="457"/>
      <c r="AEE8" s="1">
        <f t="shared" si="71"/>
        <v>0</v>
      </c>
      <c r="AFA8" s="1">
        <v>1</v>
      </c>
      <c r="AFM8" s="1">
        <v>1</v>
      </c>
      <c r="AGL8" s="11">
        <v>40000</v>
      </c>
      <c r="AGM8" s="11">
        <f>AGU8+AHC8</f>
        <v>26000</v>
      </c>
      <c r="AGT8" s="518"/>
      <c r="AGU8" s="1">
        <v>5000</v>
      </c>
      <c r="AGV8" s="1">
        <v>1</v>
      </c>
      <c r="AHC8" s="1">
        <v>21000</v>
      </c>
      <c r="AHD8" s="1">
        <v>1</v>
      </c>
      <c r="AHJ8" s="518"/>
      <c r="AHK8" s="1">
        <v>1</v>
      </c>
      <c r="AHM8" s="1">
        <v>1</v>
      </c>
      <c r="AHN8" s="1">
        <v>66000</v>
      </c>
      <c r="AHO8" s="1">
        <v>65</v>
      </c>
      <c r="AIC8" s="1">
        <v>2</v>
      </c>
      <c r="AID8" s="1">
        <v>1</v>
      </c>
      <c r="AIN8" s="1">
        <v>1</v>
      </c>
      <c r="AJB8" s="1">
        <v>1</v>
      </c>
      <c r="AJC8" s="11"/>
      <c r="AJD8" s="11"/>
      <c r="AJF8" s="11"/>
      <c r="AJG8" s="1">
        <v>66000</v>
      </c>
      <c r="AJH8" s="1">
        <v>1</v>
      </c>
      <c r="AJI8" s="1">
        <v>1</v>
      </c>
      <c r="AJJ8" s="435">
        <v>100</v>
      </c>
      <c r="AJK8" s="45"/>
      <c r="AJL8" s="381">
        <v>66000</v>
      </c>
      <c r="AJM8" s="11">
        <f t="shared" si="38"/>
        <v>33000</v>
      </c>
      <c r="AJN8" s="60"/>
      <c r="AJO8" s="12"/>
      <c r="AKA8" s="1">
        <f t="shared" si="72"/>
        <v>0</v>
      </c>
      <c r="AKD8" s="1">
        <f t="shared" si="73"/>
        <v>0</v>
      </c>
      <c r="AKE8" s="60"/>
      <c r="AKF8" s="1" t="s">
        <v>192</v>
      </c>
      <c r="AKG8" s="1" t="s">
        <v>260</v>
      </c>
      <c r="AKH8" s="1" t="s">
        <v>261</v>
      </c>
      <c r="AKI8" s="1" t="s">
        <v>260</v>
      </c>
      <c r="AKJ8" s="1" t="s">
        <v>260</v>
      </c>
      <c r="AKK8" s="1" t="s">
        <v>260</v>
      </c>
      <c r="AKL8" s="1" t="s">
        <v>260</v>
      </c>
      <c r="AKM8" s="1" t="s">
        <v>260</v>
      </c>
      <c r="AKN8" s="1" t="s">
        <v>262</v>
      </c>
      <c r="AKO8" s="1" t="s">
        <v>260</v>
      </c>
      <c r="AKP8" s="1" t="s">
        <v>260</v>
      </c>
      <c r="AKQ8" s="1" t="s">
        <v>260</v>
      </c>
      <c r="AKR8" s="1" t="s">
        <v>260</v>
      </c>
      <c r="AKS8" s="1" t="s">
        <v>260</v>
      </c>
      <c r="AKT8" s="1" t="s">
        <v>260</v>
      </c>
      <c r="AKU8" s="1" t="s">
        <v>260</v>
      </c>
      <c r="AKV8" s="1" t="s">
        <v>263</v>
      </c>
      <c r="AKW8" s="1" t="s">
        <v>260</v>
      </c>
      <c r="AKX8" s="1" t="s">
        <v>260</v>
      </c>
      <c r="AKY8" s="1" t="s">
        <v>260</v>
      </c>
      <c r="AKZ8" s="1" t="s">
        <v>260</v>
      </c>
      <c r="ALA8" s="1" t="s">
        <v>260</v>
      </c>
      <c r="ALB8" s="1" t="s">
        <v>260</v>
      </c>
      <c r="ALC8" s="1" t="s">
        <v>260</v>
      </c>
      <c r="ALD8" s="1" t="s">
        <v>260</v>
      </c>
      <c r="ALE8" s="1" t="s">
        <v>260</v>
      </c>
      <c r="ALF8" s="1" t="s">
        <v>260</v>
      </c>
      <c r="ALG8" s="1" t="s">
        <v>260</v>
      </c>
      <c r="ALH8" s="1" t="s">
        <v>260</v>
      </c>
      <c r="ALI8" s="1" t="s">
        <v>260</v>
      </c>
      <c r="ALJ8" s="1" t="s">
        <v>260</v>
      </c>
      <c r="ALK8" s="1" t="s">
        <v>260</v>
      </c>
      <c r="ALL8" s="1" t="s">
        <v>260</v>
      </c>
      <c r="ALM8" s="1" t="s">
        <v>260</v>
      </c>
      <c r="ALN8" s="1" t="s">
        <v>260</v>
      </c>
      <c r="ALO8" s="1" t="s">
        <v>260</v>
      </c>
      <c r="ALP8" s="1" t="s">
        <v>260</v>
      </c>
      <c r="ALQ8" s="1">
        <v>1</v>
      </c>
      <c r="ALR8" s="11">
        <f t="shared" si="74"/>
        <v>66000</v>
      </c>
      <c r="ALS8" s="28">
        <v>66000</v>
      </c>
      <c r="ALU8" s="1">
        <v>1</v>
      </c>
      <c r="ALY8" s="60"/>
      <c r="ALZ8" s="1">
        <v>1</v>
      </c>
      <c r="AMC8" s="1">
        <v>1</v>
      </c>
      <c r="AMF8" s="1">
        <v>1</v>
      </c>
      <c r="AMN8" s="403"/>
    </row>
    <row r="9" spans="1:1028" s="1" customFormat="1" ht="15" customHeight="1" x14ac:dyDescent="0.25">
      <c r="A9" s="268"/>
      <c r="B9" s="113">
        <v>7</v>
      </c>
      <c r="C9" s="473" t="s">
        <v>1053</v>
      </c>
      <c r="D9" s="304" t="s">
        <v>194</v>
      </c>
      <c r="E9" s="1">
        <v>2008</v>
      </c>
      <c r="F9" s="1">
        <v>1</v>
      </c>
      <c r="G9" s="1">
        <v>1</v>
      </c>
      <c r="J9" s="1">
        <v>1</v>
      </c>
      <c r="K9" s="1">
        <v>1999</v>
      </c>
      <c r="L9" s="1">
        <v>2000</v>
      </c>
      <c r="M9" s="1">
        <v>2</v>
      </c>
      <c r="AC9" s="1">
        <v>1</v>
      </c>
      <c r="AD9" s="1">
        <v>1</v>
      </c>
      <c r="AW9" s="1">
        <v>1</v>
      </c>
      <c r="AY9" s="1">
        <v>1</v>
      </c>
      <c r="BA9" s="1">
        <v>1</v>
      </c>
      <c r="BB9" s="1">
        <v>13</v>
      </c>
      <c r="BE9" s="1">
        <v>1</v>
      </c>
      <c r="BG9" s="1">
        <v>3</v>
      </c>
      <c r="BH9" s="1">
        <v>1</v>
      </c>
      <c r="CG9" s="1">
        <v>2</v>
      </c>
      <c r="CH9" s="246"/>
      <c r="CP9" s="1">
        <f t="shared" si="39"/>
        <v>0</v>
      </c>
      <c r="CS9" s="1">
        <f t="shared" si="0"/>
        <v>0</v>
      </c>
      <c r="DO9" s="1">
        <f t="shared" si="40"/>
        <v>0</v>
      </c>
      <c r="DQ9" s="1">
        <v>1</v>
      </c>
      <c r="DX9" s="1">
        <f t="shared" si="41"/>
        <v>1</v>
      </c>
      <c r="DY9" s="1">
        <v>1</v>
      </c>
      <c r="EE9" s="1">
        <f t="shared" si="42"/>
        <v>0</v>
      </c>
      <c r="EH9" s="1">
        <f t="shared" si="43"/>
        <v>0</v>
      </c>
      <c r="FF9" s="116"/>
      <c r="GP9" s="1">
        <f t="shared" si="1"/>
        <v>0</v>
      </c>
      <c r="GY9" s="1">
        <f t="shared" si="44"/>
        <v>0</v>
      </c>
      <c r="HC9" s="1">
        <f t="shared" si="45"/>
        <v>0</v>
      </c>
      <c r="HS9" s="1">
        <f t="shared" si="46"/>
        <v>0</v>
      </c>
      <c r="HX9" s="1">
        <f t="shared" si="2"/>
        <v>0</v>
      </c>
      <c r="ID9" s="1">
        <f t="shared" si="3"/>
        <v>0</v>
      </c>
      <c r="IN9" s="1">
        <f t="shared" si="47"/>
        <v>0</v>
      </c>
      <c r="IW9" s="1">
        <f t="shared" si="48"/>
        <v>0</v>
      </c>
      <c r="IZ9" s="1">
        <f t="shared" si="4"/>
        <v>0</v>
      </c>
      <c r="JJ9" s="1">
        <f t="shared" si="5"/>
        <v>0</v>
      </c>
      <c r="JV9" s="1">
        <f t="shared" si="49"/>
        <v>0</v>
      </c>
      <c r="KB9" s="1">
        <f t="shared" si="50"/>
        <v>0</v>
      </c>
      <c r="LG9" s="1">
        <f t="shared" si="6"/>
        <v>0</v>
      </c>
      <c r="LT9" s="1">
        <f t="shared" si="51"/>
        <v>0</v>
      </c>
      <c r="MA9" s="1">
        <f t="shared" si="52"/>
        <v>0</v>
      </c>
      <c r="MF9" s="1">
        <f t="shared" si="53"/>
        <v>0</v>
      </c>
      <c r="MM9" s="1">
        <f t="shared" si="54"/>
        <v>0</v>
      </c>
      <c r="MS9" s="1">
        <f t="shared" si="55"/>
        <v>0</v>
      </c>
      <c r="MU9" s="115"/>
      <c r="OI9" s="120"/>
      <c r="PD9" s="1">
        <f t="shared" si="7"/>
        <v>0</v>
      </c>
      <c r="QF9" s="1">
        <f t="shared" si="56"/>
        <v>0</v>
      </c>
      <c r="QY9" s="1">
        <f t="shared" si="57"/>
        <v>0</v>
      </c>
      <c r="RK9" s="1">
        <f t="shared" si="58"/>
        <v>0</v>
      </c>
      <c r="SA9" s="1">
        <f t="shared" si="59"/>
        <v>0</v>
      </c>
      <c r="SG9" s="1">
        <f t="shared" si="60"/>
        <v>0</v>
      </c>
      <c r="SO9" s="1">
        <f t="shared" si="61"/>
        <v>0</v>
      </c>
      <c r="TB9" s="1">
        <f t="shared" si="62"/>
        <v>0</v>
      </c>
      <c r="TS9" s="1">
        <f t="shared" si="8"/>
        <v>0</v>
      </c>
      <c r="UD9" s="1">
        <f t="shared" si="9"/>
        <v>0</v>
      </c>
      <c r="UG9" s="1">
        <f t="shared" si="10"/>
        <v>0</v>
      </c>
      <c r="UQ9" s="1">
        <f t="shared" si="63"/>
        <v>0</v>
      </c>
      <c r="VA9" s="1">
        <f t="shared" si="64"/>
        <v>0</v>
      </c>
      <c r="VG9" s="1">
        <f t="shared" si="65"/>
        <v>0</v>
      </c>
      <c r="WY9" s="1">
        <f t="shared" si="11"/>
        <v>0</v>
      </c>
      <c r="XB9" s="1">
        <f t="shared" si="66"/>
        <v>0</v>
      </c>
      <c r="XG9" s="1">
        <f t="shared" si="12"/>
        <v>0</v>
      </c>
      <c r="XK9" s="108"/>
      <c r="XL9" s="1">
        <f t="shared" si="13"/>
        <v>1</v>
      </c>
      <c r="XM9" s="1">
        <f t="shared" si="14"/>
        <v>0</v>
      </c>
      <c r="XN9" s="1">
        <f t="shared" si="67"/>
        <v>0</v>
      </c>
      <c r="XO9" s="1">
        <f t="shared" si="15"/>
        <v>0</v>
      </c>
      <c r="XP9" s="1">
        <f t="shared" si="68"/>
        <v>0</v>
      </c>
      <c r="XQ9" s="1">
        <f t="shared" si="16"/>
        <v>0</v>
      </c>
      <c r="XR9" s="1">
        <f t="shared" si="17"/>
        <v>0</v>
      </c>
      <c r="XS9" s="1">
        <f t="shared" si="18"/>
        <v>0</v>
      </c>
      <c r="XT9" s="1">
        <f t="shared" si="69"/>
        <v>0</v>
      </c>
      <c r="XU9" s="1">
        <f t="shared" si="19"/>
        <v>0</v>
      </c>
      <c r="XV9" s="1">
        <f t="shared" si="20"/>
        <v>0</v>
      </c>
      <c r="XW9" s="1">
        <f t="shared" si="21"/>
        <v>0</v>
      </c>
      <c r="XX9" s="1">
        <f t="shared" si="22"/>
        <v>0</v>
      </c>
      <c r="XY9" s="1">
        <f t="shared" si="23"/>
        <v>0</v>
      </c>
      <c r="XZ9" s="1">
        <f t="shared" si="24"/>
        <v>0</v>
      </c>
      <c r="YA9" s="1">
        <f t="shared" si="25"/>
        <v>0</v>
      </c>
      <c r="YB9" s="1">
        <f t="shared" si="26"/>
        <v>0</v>
      </c>
      <c r="YC9" s="1">
        <f t="shared" si="27"/>
        <v>0</v>
      </c>
      <c r="YD9" s="132"/>
      <c r="YE9" s="133">
        <f t="shared" si="28"/>
        <v>1</v>
      </c>
      <c r="YF9" s="133">
        <f t="shared" si="29"/>
        <v>200300</v>
      </c>
      <c r="YG9" s="130">
        <v>1</v>
      </c>
      <c r="YH9" s="130">
        <f t="shared" si="30"/>
        <v>200300</v>
      </c>
      <c r="YI9" s="129">
        <v>1</v>
      </c>
      <c r="YJ9" s="128">
        <f t="shared" si="31"/>
        <v>200300</v>
      </c>
      <c r="YK9" s="177"/>
      <c r="YL9">
        <v>1</v>
      </c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>
        <f t="shared" si="70"/>
        <v>0</v>
      </c>
      <c r="ACD9" s="25"/>
      <c r="ACE9" s="11">
        <f t="shared" si="32"/>
        <v>1</v>
      </c>
      <c r="ACF9" s="11">
        <f t="shared" si="33"/>
        <v>200300</v>
      </c>
      <c r="ACG9" s="1">
        <v>6</v>
      </c>
      <c r="ACH9" s="1">
        <v>1</v>
      </c>
      <c r="ACI9" s="11">
        <f t="shared" si="34"/>
        <v>200300</v>
      </c>
      <c r="ACJ9" s="11"/>
      <c r="ACK9" s="13">
        <f t="shared" si="35"/>
        <v>0</v>
      </c>
      <c r="ACL9">
        <v>1</v>
      </c>
      <c r="ACM9" s="25">
        <f t="shared" si="36"/>
        <v>200300</v>
      </c>
      <c r="ACN9" s="11">
        <f t="shared" si="37"/>
        <v>200300</v>
      </c>
      <c r="ACO9" s="65"/>
      <c r="ACR9" s="1" t="s">
        <v>258</v>
      </c>
      <c r="ACZ9" s="1" t="s">
        <v>259</v>
      </c>
      <c r="ADU9" s="1">
        <v>5</v>
      </c>
      <c r="ADV9" s="457"/>
      <c r="AEE9" s="1">
        <f t="shared" si="71"/>
        <v>0</v>
      </c>
      <c r="AFM9" s="1">
        <v>1</v>
      </c>
      <c r="AGL9" s="11">
        <v>90000</v>
      </c>
      <c r="AGM9" s="11" t="e">
        <f>AGU9+AGW9+AGY9+AHA9+#REF!+#REF!+AHC9+AGP9+AHE9</f>
        <v>#REF!</v>
      </c>
      <c r="AGR9" s="1">
        <v>5000</v>
      </c>
      <c r="AGS9" s="1">
        <v>1</v>
      </c>
      <c r="AGT9" s="518"/>
      <c r="AHI9" s="1">
        <v>1</v>
      </c>
      <c r="AHJ9" s="518"/>
      <c r="AHL9" s="1">
        <v>1</v>
      </c>
      <c r="AHM9" s="1">
        <v>1</v>
      </c>
      <c r="AHN9" s="1">
        <v>98300</v>
      </c>
      <c r="AHO9" s="1">
        <v>9.2219999999999995</v>
      </c>
      <c r="AIC9" s="1">
        <v>2</v>
      </c>
      <c r="AID9" s="1">
        <v>1</v>
      </c>
      <c r="AIE9" s="1">
        <v>1</v>
      </c>
      <c r="AIF9" s="1">
        <v>1</v>
      </c>
      <c r="AIN9" s="1">
        <v>1</v>
      </c>
      <c r="AJC9" s="11">
        <v>102000</v>
      </c>
      <c r="AJD9" s="11"/>
      <c r="AJE9" s="1">
        <v>103.76</v>
      </c>
      <c r="AJF9" s="11">
        <v>98300</v>
      </c>
      <c r="AJJ9" s="435"/>
      <c r="AJK9" s="45"/>
      <c r="AJL9" s="381">
        <v>200300</v>
      </c>
      <c r="AJM9" s="11">
        <f t="shared" si="38"/>
        <v>200300</v>
      </c>
      <c r="AJN9" s="60"/>
      <c r="AJO9" s="12"/>
      <c r="AKA9" s="1">
        <f t="shared" si="72"/>
        <v>0</v>
      </c>
      <c r="AKD9" s="1">
        <f t="shared" si="73"/>
        <v>0</v>
      </c>
      <c r="AKE9" s="60"/>
      <c r="AKF9" s="1" t="s">
        <v>195</v>
      </c>
      <c r="AKG9" s="1" t="s">
        <v>279</v>
      </c>
      <c r="AKH9" s="1" t="s">
        <v>280</v>
      </c>
      <c r="AKI9" s="1" t="s">
        <v>370</v>
      </c>
      <c r="AKJ9" s="1" t="s">
        <v>373</v>
      </c>
      <c r="AKK9" s="1" t="s">
        <v>289</v>
      </c>
      <c r="AKL9" s="1" t="s">
        <v>290</v>
      </c>
      <c r="AKM9" s="1" t="s">
        <v>260</v>
      </c>
      <c r="AKN9" s="1" t="s">
        <v>262</v>
      </c>
      <c r="AKO9" s="1" t="s">
        <v>260</v>
      </c>
      <c r="AKP9" s="1" t="s">
        <v>260</v>
      </c>
      <c r="AKQ9" s="1" t="s">
        <v>260</v>
      </c>
      <c r="AKR9" s="1" t="s">
        <v>260</v>
      </c>
      <c r="AKS9" s="1" t="s">
        <v>260</v>
      </c>
      <c r="AKT9" s="1" t="s">
        <v>260</v>
      </c>
      <c r="AKU9" s="1" t="s">
        <v>260</v>
      </c>
      <c r="AKV9" s="1" t="s">
        <v>263</v>
      </c>
      <c r="AKW9" s="1" t="s">
        <v>260</v>
      </c>
      <c r="AKX9" s="1" t="s">
        <v>260</v>
      </c>
      <c r="AKY9" s="1" t="s">
        <v>260</v>
      </c>
      <c r="AKZ9" s="1" t="s">
        <v>260</v>
      </c>
      <c r="ALA9" s="1" t="s">
        <v>260</v>
      </c>
      <c r="ALB9" s="1" t="s">
        <v>260</v>
      </c>
      <c r="ALC9" s="1" t="s">
        <v>260</v>
      </c>
      <c r="ALD9" s="1" t="s">
        <v>260</v>
      </c>
      <c r="ALE9" s="1" t="s">
        <v>260</v>
      </c>
      <c r="ALF9" s="1" t="s">
        <v>260</v>
      </c>
      <c r="ALG9" s="1" t="s">
        <v>260</v>
      </c>
      <c r="ALH9" s="1" t="s">
        <v>260</v>
      </c>
      <c r="ALI9" s="1" t="s">
        <v>260</v>
      </c>
      <c r="ALJ9" s="1" t="s">
        <v>260</v>
      </c>
      <c r="ALK9" s="1" t="s">
        <v>260</v>
      </c>
      <c r="ALL9" s="1" t="s">
        <v>260</v>
      </c>
      <c r="ALM9" s="1" t="s">
        <v>260</v>
      </c>
      <c r="ALN9" s="1" t="s">
        <v>260</v>
      </c>
      <c r="ALO9" s="1" t="s">
        <v>260</v>
      </c>
      <c r="ALP9" s="1" t="s">
        <v>260</v>
      </c>
      <c r="ALQ9" s="1">
        <v>7</v>
      </c>
      <c r="ALR9" s="11">
        <f t="shared" si="74"/>
        <v>28614.285714285714</v>
      </c>
      <c r="ALS9" s="53">
        <v>200300</v>
      </c>
      <c r="ALT9" s="1">
        <v>2</v>
      </c>
      <c r="ALU9" s="1">
        <v>4</v>
      </c>
      <c r="ALX9" s="1">
        <v>1</v>
      </c>
      <c r="ALY9" s="60"/>
      <c r="ALZ9" s="1">
        <v>1</v>
      </c>
      <c r="AMC9" s="1">
        <v>1</v>
      </c>
      <c r="AMD9" s="1">
        <v>1</v>
      </c>
      <c r="AMF9" s="1">
        <v>1</v>
      </c>
      <c r="AMN9" s="403"/>
    </row>
    <row r="10" spans="1:1028" s="1" customFormat="1" ht="19" customHeight="1" x14ac:dyDescent="0.25">
      <c r="A10" s="268"/>
      <c r="B10" s="113">
        <v>8</v>
      </c>
      <c r="C10" s="473" t="s">
        <v>193</v>
      </c>
      <c r="D10" s="304" t="s">
        <v>291</v>
      </c>
      <c r="E10" s="1">
        <v>2010</v>
      </c>
      <c r="H10" s="1">
        <v>2</v>
      </c>
      <c r="I10" s="1">
        <v>1</v>
      </c>
      <c r="J10" s="1">
        <v>2</v>
      </c>
      <c r="K10" s="1">
        <v>1996</v>
      </c>
      <c r="L10" s="1">
        <v>2002</v>
      </c>
      <c r="M10" s="1">
        <v>6</v>
      </c>
      <c r="Z10" s="1">
        <v>1</v>
      </c>
      <c r="AA10" s="1">
        <v>1</v>
      </c>
      <c r="AB10" s="1">
        <v>1</v>
      </c>
      <c r="AD10" s="1">
        <v>1</v>
      </c>
      <c r="AE10" s="1">
        <v>1</v>
      </c>
      <c r="AF10" s="1">
        <v>1</v>
      </c>
      <c r="AW10" s="1">
        <v>1</v>
      </c>
      <c r="AY10" s="1">
        <v>1</v>
      </c>
      <c r="BA10" s="1">
        <v>1</v>
      </c>
      <c r="BB10" s="1">
        <v>10</v>
      </c>
      <c r="CG10" s="1">
        <v>1</v>
      </c>
      <c r="CH10" s="246"/>
      <c r="CP10" s="1">
        <f t="shared" si="39"/>
        <v>0</v>
      </c>
      <c r="CS10" s="1">
        <f t="shared" si="0"/>
        <v>0</v>
      </c>
      <c r="DO10" s="1">
        <f t="shared" si="40"/>
        <v>0</v>
      </c>
      <c r="DW10" s="1">
        <v>1</v>
      </c>
      <c r="DX10" s="1">
        <f t="shared" si="41"/>
        <v>1</v>
      </c>
      <c r="DY10" s="1">
        <v>1</v>
      </c>
      <c r="EE10" s="1">
        <f t="shared" si="42"/>
        <v>0</v>
      </c>
      <c r="EH10" s="1">
        <f t="shared" si="43"/>
        <v>0</v>
      </c>
      <c r="FF10" s="116"/>
      <c r="GP10" s="1">
        <f t="shared" si="1"/>
        <v>0</v>
      </c>
      <c r="GY10" s="1">
        <f t="shared" si="44"/>
        <v>0</v>
      </c>
      <c r="HC10" s="1">
        <f t="shared" si="45"/>
        <v>0</v>
      </c>
      <c r="HS10" s="1">
        <f t="shared" si="46"/>
        <v>0</v>
      </c>
      <c r="HX10" s="1">
        <f t="shared" si="2"/>
        <v>0</v>
      </c>
      <c r="ID10" s="1">
        <f t="shared" si="3"/>
        <v>0</v>
      </c>
      <c r="IN10" s="1">
        <f t="shared" si="47"/>
        <v>0</v>
      </c>
      <c r="IW10" s="1">
        <f t="shared" si="48"/>
        <v>0</v>
      </c>
      <c r="IZ10" s="1">
        <f t="shared" si="4"/>
        <v>0</v>
      </c>
      <c r="JJ10" s="1">
        <f t="shared" si="5"/>
        <v>0</v>
      </c>
      <c r="JV10" s="1">
        <f t="shared" si="49"/>
        <v>0</v>
      </c>
      <c r="KB10" s="1">
        <f t="shared" si="50"/>
        <v>0</v>
      </c>
      <c r="LG10" s="1">
        <f t="shared" si="6"/>
        <v>0</v>
      </c>
      <c r="LT10" s="1">
        <f t="shared" si="51"/>
        <v>0</v>
      </c>
      <c r="MA10" s="1">
        <f t="shared" si="52"/>
        <v>0</v>
      </c>
      <c r="MF10" s="1">
        <f t="shared" si="53"/>
        <v>0</v>
      </c>
      <c r="MM10" s="1">
        <f t="shared" si="54"/>
        <v>0</v>
      </c>
      <c r="MS10" s="1">
        <f t="shared" si="55"/>
        <v>0</v>
      </c>
      <c r="MU10" s="115"/>
      <c r="OI10" s="120"/>
      <c r="PD10" s="1">
        <f t="shared" si="7"/>
        <v>0</v>
      </c>
      <c r="QF10" s="1">
        <f t="shared" si="56"/>
        <v>0</v>
      </c>
      <c r="QY10" s="1">
        <f t="shared" si="57"/>
        <v>0</v>
      </c>
      <c r="RK10" s="1">
        <f t="shared" si="58"/>
        <v>0</v>
      </c>
      <c r="SA10" s="1">
        <f t="shared" si="59"/>
        <v>0</v>
      </c>
      <c r="SG10" s="1">
        <f t="shared" si="60"/>
        <v>0</v>
      </c>
      <c r="SO10" s="1">
        <f t="shared" si="61"/>
        <v>0</v>
      </c>
      <c r="TB10" s="1">
        <f t="shared" si="62"/>
        <v>0</v>
      </c>
      <c r="TS10" s="1">
        <f t="shared" si="8"/>
        <v>0</v>
      </c>
      <c r="UD10" s="1">
        <f t="shared" si="9"/>
        <v>0</v>
      </c>
      <c r="UG10" s="1">
        <f t="shared" si="10"/>
        <v>0</v>
      </c>
      <c r="UQ10" s="1">
        <f t="shared" si="63"/>
        <v>0</v>
      </c>
      <c r="VA10" s="1">
        <f t="shared" si="64"/>
        <v>0</v>
      </c>
      <c r="VG10" s="1">
        <f t="shared" si="65"/>
        <v>0</v>
      </c>
      <c r="WY10" s="1">
        <f t="shared" si="11"/>
        <v>0</v>
      </c>
      <c r="XB10" s="1">
        <f t="shared" si="66"/>
        <v>0</v>
      </c>
      <c r="XG10" s="1">
        <f t="shared" si="12"/>
        <v>0</v>
      </c>
      <c r="XK10" s="108"/>
      <c r="XL10" s="1">
        <f t="shared" si="13"/>
        <v>1</v>
      </c>
      <c r="XM10" s="1">
        <f t="shared" si="14"/>
        <v>0</v>
      </c>
      <c r="XN10" s="1">
        <f t="shared" si="67"/>
        <v>0</v>
      </c>
      <c r="XO10" s="1">
        <f t="shared" si="15"/>
        <v>0</v>
      </c>
      <c r="XP10" s="1">
        <f t="shared" si="68"/>
        <v>0</v>
      </c>
      <c r="XQ10" s="1">
        <f t="shared" si="16"/>
        <v>0</v>
      </c>
      <c r="XR10" s="1">
        <f t="shared" si="17"/>
        <v>0</v>
      </c>
      <c r="XS10" s="1">
        <f t="shared" si="18"/>
        <v>0</v>
      </c>
      <c r="XT10" s="1">
        <f t="shared" si="69"/>
        <v>0</v>
      </c>
      <c r="XU10" s="1">
        <f t="shared" si="19"/>
        <v>0</v>
      </c>
      <c r="XV10" s="1">
        <f t="shared" si="20"/>
        <v>0</v>
      </c>
      <c r="XW10" s="1">
        <f t="shared" si="21"/>
        <v>0</v>
      </c>
      <c r="XX10" s="1">
        <f t="shared" si="22"/>
        <v>0</v>
      </c>
      <c r="XY10" s="1">
        <f t="shared" si="23"/>
        <v>0</v>
      </c>
      <c r="XZ10" s="1">
        <f t="shared" si="24"/>
        <v>0</v>
      </c>
      <c r="YA10" s="1">
        <f t="shared" si="25"/>
        <v>0</v>
      </c>
      <c r="YB10" s="1">
        <f t="shared" si="26"/>
        <v>0</v>
      </c>
      <c r="YC10" s="1">
        <f t="shared" si="27"/>
        <v>0</v>
      </c>
      <c r="YD10" s="132"/>
      <c r="YE10" s="133">
        <f t="shared" si="28"/>
        <v>1</v>
      </c>
      <c r="YF10" s="133">
        <f t="shared" si="29"/>
        <v>118000</v>
      </c>
      <c r="YG10" s="130">
        <v>1</v>
      </c>
      <c r="YH10" s="130">
        <f t="shared" si="30"/>
        <v>118000</v>
      </c>
      <c r="YI10" s="129">
        <v>1</v>
      </c>
      <c r="YJ10" s="128">
        <f t="shared" si="31"/>
        <v>118000</v>
      </c>
      <c r="YK10" s="177"/>
      <c r="YL10">
        <v>1</v>
      </c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>
        <f t="shared" si="70"/>
        <v>0</v>
      </c>
      <c r="ACD10" s="25"/>
      <c r="ACE10" s="11">
        <f t="shared" si="32"/>
        <v>1</v>
      </c>
      <c r="ACF10" s="11">
        <f t="shared" si="33"/>
        <v>118000</v>
      </c>
      <c r="ACG10" s="1">
        <v>5</v>
      </c>
      <c r="ACH10" s="1">
        <v>1</v>
      </c>
      <c r="ACI10" s="11">
        <f t="shared" si="34"/>
        <v>118000</v>
      </c>
      <c r="ACJ10" s="45">
        <v>1</v>
      </c>
      <c r="ACK10" s="13">
        <f t="shared" si="35"/>
        <v>118000</v>
      </c>
      <c r="ACL10">
        <v>1</v>
      </c>
      <c r="ACM10" s="25">
        <f t="shared" si="36"/>
        <v>118000</v>
      </c>
      <c r="ACN10" s="11">
        <f t="shared" si="37"/>
        <v>118000</v>
      </c>
      <c r="ACO10" s="65"/>
      <c r="ACR10" s="1" t="s">
        <v>292</v>
      </c>
      <c r="ACS10" s="1">
        <v>1</v>
      </c>
      <c r="ACT10" s="1">
        <v>1</v>
      </c>
      <c r="ACU10" s="1">
        <v>1</v>
      </c>
      <c r="ACV10" s="1">
        <v>1</v>
      </c>
      <c r="ACZ10" s="1" t="s">
        <v>259</v>
      </c>
      <c r="ADU10" s="1">
        <v>2</v>
      </c>
      <c r="ADV10" s="457"/>
      <c r="AEE10" s="1">
        <f t="shared" si="71"/>
        <v>0</v>
      </c>
      <c r="AFA10" s="1">
        <v>1</v>
      </c>
      <c r="AFY10" s="1">
        <v>1</v>
      </c>
      <c r="AGL10" s="11">
        <v>15000</v>
      </c>
      <c r="AGM10" s="11" t="e">
        <f>AGU10+AGW10+AGY10+AHA10+#REF!+#REF!+AHC10+AGP10+AHE10</f>
        <v>#REF!</v>
      </c>
      <c r="AGP10" s="1">
        <v>1000</v>
      </c>
      <c r="AGQ10" s="1">
        <v>1</v>
      </c>
      <c r="AGT10" s="518"/>
      <c r="AHI10" s="1">
        <v>1</v>
      </c>
      <c r="AHJ10" s="518"/>
      <c r="AHM10" s="1">
        <v>1</v>
      </c>
      <c r="AHN10" s="1">
        <v>16000</v>
      </c>
      <c r="AHO10" s="1">
        <v>6.6669999999999998</v>
      </c>
      <c r="AHZ10" s="1">
        <v>1</v>
      </c>
      <c r="AIA10" s="1">
        <v>1</v>
      </c>
      <c r="AJC10" s="11">
        <v>102000</v>
      </c>
      <c r="AJD10" s="11"/>
      <c r="AJE10" s="1">
        <v>637.5</v>
      </c>
      <c r="AJF10" s="11">
        <v>3000</v>
      </c>
      <c r="AJG10" s="1">
        <v>13000</v>
      </c>
      <c r="AJH10" s="1">
        <v>1</v>
      </c>
      <c r="AJJ10" s="435">
        <v>11.016949152542372</v>
      </c>
      <c r="AJK10" s="45">
        <v>433.33333333333331</v>
      </c>
      <c r="AJL10" s="381">
        <v>118000</v>
      </c>
      <c r="AJM10" s="11">
        <f t="shared" si="38"/>
        <v>118000</v>
      </c>
      <c r="AJN10" s="60"/>
      <c r="AJO10" s="12"/>
      <c r="AKA10" s="1">
        <f t="shared" si="72"/>
        <v>0</v>
      </c>
      <c r="AKD10" s="1">
        <f t="shared" si="73"/>
        <v>0</v>
      </c>
      <c r="AKE10" s="60"/>
      <c r="AKF10" s="1" t="s">
        <v>186</v>
      </c>
      <c r="AKG10" s="1" t="s">
        <v>260</v>
      </c>
      <c r="AKH10" s="1" t="s">
        <v>261</v>
      </c>
      <c r="AKI10" s="1" t="s">
        <v>260</v>
      </c>
      <c r="AKJ10" s="1" t="s">
        <v>260</v>
      </c>
      <c r="AKK10" s="1" t="s">
        <v>260</v>
      </c>
      <c r="AKL10" s="1" t="s">
        <v>260</v>
      </c>
      <c r="AKM10" s="1" t="s">
        <v>260</v>
      </c>
      <c r="AKN10" s="1" t="s">
        <v>262</v>
      </c>
      <c r="AKO10" s="1" t="s">
        <v>260</v>
      </c>
      <c r="AKP10" s="1" t="s">
        <v>260</v>
      </c>
      <c r="AKQ10" s="1" t="s">
        <v>260</v>
      </c>
      <c r="AKR10" s="1" t="s">
        <v>260</v>
      </c>
      <c r="AKS10" s="1" t="s">
        <v>260</v>
      </c>
      <c r="AKT10" s="1" t="s">
        <v>260</v>
      </c>
      <c r="AKU10" s="1" t="s">
        <v>260</v>
      </c>
      <c r="AKV10" s="1" t="s">
        <v>263</v>
      </c>
      <c r="AKW10" s="1" t="s">
        <v>260</v>
      </c>
      <c r="AKX10" s="1" t="s">
        <v>260</v>
      </c>
      <c r="AKY10" s="1" t="s">
        <v>260</v>
      </c>
      <c r="AKZ10" s="1" t="s">
        <v>260</v>
      </c>
      <c r="ALA10" s="1" t="s">
        <v>260</v>
      </c>
      <c r="ALB10" s="1" t="s">
        <v>260</v>
      </c>
      <c r="ALC10" s="1" t="s">
        <v>260</v>
      </c>
      <c r="ALD10" s="1" t="s">
        <v>260</v>
      </c>
      <c r="ALE10" s="1" t="s">
        <v>260</v>
      </c>
      <c r="ALF10" s="1" t="s">
        <v>260</v>
      </c>
      <c r="ALG10" s="1" t="s">
        <v>260</v>
      </c>
      <c r="ALH10" s="1" t="s">
        <v>260</v>
      </c>
      <c r="ALI10" s="1" t="s">
        <v>260</v>
      </c>
      <c r="ALJ10" s="1" t="s">
        <v>260</v>
      </c>
      <c r="ALK10" s="1" t="s">
        <v>260</v>
      </c>
      <c r="ALL10" s="1" t="s">
        <v>260</v>
      </c>
      <c r="ALM10" s="1" t="s">
        <v>260</v>
      </c>
      <c r="ALN10" s="1" t="s">
        <v>260</v>
      </c>
      <c r="ALO10" s="1" t="s">
        <v>260</v>
      </c>
      <c r="ALP10" s="1" t="s">
        <v>260</v>
      </c>
      <c r="ALQ10" s="1">
        <v>1</v>
      </c>
      <c r="ALR10" s="11">
        <f t="shared" si="74"/>
        <v>118000</v>
      </c>
      <c r="ALS10" s="28">
        <v>118000</v>
      </c>
      <c r="ALT10" s="1">
        <v>1</v>
      </c>
      <c r="ALY10" s="60"/>
      <c r="ALZ10" s="1">
        <v>1</v>
      </c>
      <c r="AMF10" s="1">
        <v>1</v>
      </c>
      <c r="AMG10" s="1">
        <v>1</v>
      </c>
      <c r="AMN10" s="403"/>
    </row>
    <row r="11" spans="1:1028" s="4" customFormat="1" ht="19" customHeight="1" x14ac:dyDescent="0.25">
      <c r="A11" s="270"/>
      <c r="B11" s="113">
        <v>9</v>
      </c>
      <c r="C11" s="473" t="s">
        <v>193</v>
      </c>
      <c r="D11" s="304" t="s">
        <v>1054</v>
      </c>
      <c r="E11" s="4">
        <v>2011</v>
      </c>
      <c r="H11" s="4">
        <v>4</v>
      </c>
      <c r="J11" s="4">
        <v>4</v>
      </c>
      <c r="K11" s="4">
        <v>1999</v>
      </c>
      <c r="L11" s="4">
        <v>2005</v>
      </c>
      <c r="M11" s="4">
        <v>7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X11" s="4">
        <v>1</v>
      </c>
      <c r="BR11" s="4">
        <v>1</v>
      </c>
      <c r="BV11" s="4">
        <v>1</v>
      </c>
      <c r="CG11" s="4">
        <v>2</v>
      </c>
      <c r="CH11" s="252"/>
      <c r="CP11" s="4">
        <f t="shared" si="39"/>
        <v>0</v>
      </c>
      <c r="CS11" s="4">
        <f t="shared" si="0"/>
        <v>0</v>
      </c>
      <c r="DO11" s="4">
        <f t="shared" si="40"/>
        <v>0</v>
      </c>
      <c r="DU11" s="4">
        <v>1</v>
      </c>
      <c r="DV11" s="4">
        <v>1</v>
      </c>
      <c r="DX11" s="4">
        <f t="shared" si="41"/>
        <v>2</v>
      </c>
      <c r="DY11" s="4">
        <v>1</v>
      </c>
      <c r="EE11" s="4">
        <f t="shared" si="42"/>
        <v>0</v>
      </c>
      <c r="EH11" s="4">
        <f t="shared" si="43"/>
        <v>0</v>
      </c>
      <c r="GP11" s="4">
        <f t="shared" si="1"/>
        <v>0</v>
      </c>
      <c r="GY11" s="4">
        <f t="shared" si="44"/>
        <v>0</v>
      </c>
      <c r="HC11" s="4">
        <f t="shared" si="45"/>
        <v>0</v>
      </c>
      <c r="HS11" s="4">
        <f t="shared" si="46"/>
        <v>0</v>
      </c>
      <c r="HX11" s="4">
        <f t="shared" si="2"/>
        <v>0</v>
      </c>
      <c r="ID11" s="4">
        <f t="shared" si="3"/>
        <v>0</v>
      </c>
      <c r="IN11" s="4">
        <f t="shared" si="47"/>
        <v>0</v>
      </c>
      <c r="IW11" s="4">
        <f t="shared" si="48"/>
        <v>0</v>
      </c>
      <c r="IZ11" s="4">
        <f t="shared" si="4"/>
        <v>0</v>
      </c>
      <c r="JJ11" s="4">
        <f t="shared" si="5"/>
        <v>0</v>
      </c>
      <c r="JV11" s="4">
        <f t="shared" si="49"/>
        <v>0</v>
      </c>
      <c r="KB11" s="4">
        <f t="shared" si="50"/>
        <v>0</v>
      </c>
      <c r="LG11" s="4">
        <f t="shared" si="6"/>
        <v>0</v>
      </c>
      <c r="LT11" s="4">
        <f t="shared" si="51"/>
        <v>0</v>
      </c>
      <c r="MA11" s="4">
        <f t="shared" si="52"/>
        <v>0</v>
      </c>
      <c r="MF11" s="4">
        <f t="shared" si="53"/>
        <v>0</v>
      </c>
      <c r="MM11" s="4">
        <f t="shared" si="54"/>
        <v>0</v>
      </c>
      <c r="MS11" s="4">
        <f t="shared" si="55"/>
        <v>0</v>
      </c>
      <c r="MU11" s="189"/>
      <c r="PD11" s="4">
        <f t="shared" si="7"/>
        <v>0</v>
      </c>
      <c r="QF11" s="4">
        <f t="shared" si="56"/>
        <v>0</v>
      </c>
      <c r="QY11" s="4">
        <f t="shared" si="57"/>
        <v>0</v>
      </c>
      <c r="RK11" s="4">
        <f t="shared" si="58"/>
        <v>0</v>
      </c>
      <c r="RV11" s="4">
        <v>1</v>
      </c>
      <c r="SA11" s="4">
        <f t="shared" si="59"/>
        <v>1</v>
      </c>
      <c r="SB11" s="4">
        <v>1</v>
      </c>
      <c r="SG11" s="4">
        <f t="shared" si="60"/>
        <v>0</v>
      </c>
      <c r="SO11" s="4">
        <f t="shared" si="61"/>
        <v>0</v>
      </c>
      <c r="TB11" s="4">
        <f t="shared" si="62"/>
        <v>0</v>
      </c>
      <c r="TD11" s="4">
        <v>1</v>
      </c>
      <c r="TS11" s="4">
        <f t="shared" si="8"/>
        <v>1</v>
      </c>
      <c r="TT11" s="4">
        <v>1</v>
      </c>
      <c r="UD11" s="4">
        <f t="shared" si="9"/>
        <v>0</v>
      </c>
      <c r="UG11" s="4">
        <f t="shared" si="10"/>
        <v>0</v>
      </c>
      <c r="UQ11" s="4">
        <f t="shared" si="63"/>
        <v>0</v>
      </c>
      <c r="VA11" s="4">
        <f t="shared" si="64"/>
        <v>0</v>
      </c>
      <c r="VG11" s="4">
        <f t="shared" si="65"/>
        <v>0</v>
      </c>
      <c r="WY11" s="4">
        <f t="shared" si="11"/>
        <v>0</v>
      </c>
      <c r="XB11" s="4">
        <f t="shared" si="66"/>
        <v>0</v>
      </c>
      <c r="XG11" s="4">
        <f t="shared" si="12"/>
        <v>0</v>
      </c>
      <c r="XK11" s="200"/>
      <c r="XL11" s="4">
        <f t="shared" si="13"/>
        <v>3</v>
      </c>
      <c r="XM11" s="4">
        <f t="shared" si="14"/>
        <v>0</v>
      </c>
      <c r="XN11" s="4">
        <f t="shared" si="67"/>
        <v>0</v>
      </c>
      <c r="XO11" s="4">
        <f t="shared" si="15"/>
        <v>0</v>
      </c>
      <c r="XP11" s="4">
        <f t="shared" si="68"/>
        <v>0</v>
      </c>
      <c r="XQ11" s="4">
        <f t="shared" si="16"/>
        <v>0</v>
      </c>
      <c r="XR11" s="4">
        <f t="shared" si="17"/>
        <v>0</v>
      </c>
      <c r="XS11" s="4">
        <f t="shared" si="18"/>
        <v>0</v>
      </c>
      <c r="XT11" s="4">
        <f t="shared" si="69"/>
        <v>0</v>
      </c>
      <c r="XU11" s="4">
        <f t="shared" si="19"/>
        <v>0</v>
      </c>
      <c r="XV11" s="4">
        <f t="shared" si="20"/>
        <v>0</v>
      </c>
      <c r="XW11" s="4">
        <f t="shared" si="21"/>
        <v>1</v>
      </c>
      <c r="XX11" s="4">
        <f t="shared" si="22"/>
        <v>0</v>
      </c>
      <c r="XY11" s="4">
        <f t="shared" si="23"/>
        <v>0</v>
      </c>
      <c r="XZ11" s="4">
        <f t="shared" si="24"/>
        <v>0</v>
      </c>
      <c r="YA11" s="4">
        <f t="shared" si="25"/>
        <v>0</v>
      </c>
      <c r="YB11" s="4">
        <f t="shared" si="26"/>
        <v>0</v>
      </c>
      <c r="YC11" s="4">
        <f t="shared" si="27"/>
        <v>0</v>
      </c>
      <c r="YD11" s="191"/>
      <c r="YE11" s="5">
        <f t="shared" si="28"/>
        <v>4</v>
      </c>
      <c r="YF11" s="133">
        <f t="shared" si="29"/>
        <v>945000</v>
      </c>
      <c r="YG11" s="5">
        <v>3</v>
      </c>
      <c r="YH11" s="130">
        <f t="shared" si="30"/>
        <v>1260000</v>
      </c>
      <c r="YI11" s="4">
        <v>1</v>
      </c>
      <c r="YJ11" s="128">
        <f t="shared" si="31"/>
        <v>3780000</v>
      </c>
      <c r="YK11" s="191"/>
      <c r="YL11" s="4">
        <v>1</v>
      </c>
      <c r="ACC11" s="4">
        <f t="shared" si="70"/>
        <v>0</v>
      </c>
      <c r="ACD11" s="25"/>
      <c r="ACE11" s="5">
        <f t="shared" si="32"/>
        <v>4</v>
      </c>
      <c r="ACF11" s="11">
        <f t="shared" si="33"/>
        <v>945000</v>
      </c>
      <c r="ACG11" s="4">
        <v>5</v>
      </c>
      <c r="ACH11" s="4">
        <v>1</v>
      </c>
      <c r="ACI11" s="11">
        <f t="shared" si="34"/>
        <v>3780000</v>
      </c>
      <c r="ACJ11" s="37">
        <v>1</v>
      </c>
      <c r="ACK11" s="13">
        <f t="shared" si="35"/>
        <v>3780000</v>
      </c>
      <c r="ACL11" s="4">
        <v>1</v>
      </c>
      <c r="ACM11" s="25">
        <f t="shared" si="36"/>
        <v>3780000</v>
      </c>
      <c r="ACN11" s="11">
        <f t="shared" si="37"/>
        <v>3780000</v>
      </c>
      <c r="ACO11" s="200"/>
      <c r="ACR11" s="72" t="s">
        <v>1250</v>
      </c>
      <c r="ACS11" s="4">
        <v>1</v>
      </c>
      <c r="ACT11" s="4">
        <v>1</v>
      </c>
      <c r="ACV11" s="4">
        <v>1</v>
      </c>
      <c r="ADL11" s="4">
        <v>1</v>
      </c>
      <c r="ADP11" s="4">
        <v>1</v>
      </c>
      <c r="ADU11" s="4">
        <v>4</v>
      </c>
      <c r="ADW11" s="4">
        <v>4</v>
      </c>
      <c r="ADX11" s="4">
        <v>1</v>
      </c>
      <c r="AEE11" s="1">
        <f t="shared" si="71"/>
        <v>0</v>
      </c>
      <c r="AEI11" s="4">
        <v>1</v>
      </c>
      <c r="AFN11" s="4">
        <v>1</v>
      </c>
      <c r="AFP11" s="4">
        <v>1</v>
      </c>
      <c r="AGM11" s="5"/>
      <c r="AGT11" s="518"/>
      <c r="AHJ11" s="518"/>
      <c r="AHZ11" s="4">
        <v>1</v>
      </c>
      <c r="AIA11" s="4">
        <v>1</v>
      </c>
      <c r="AIB11" s="4">
        <v>1</v>
      </c>
      <c r="AJC11" s="5"/>
      <c r="AJD11" s="5"/>
      <c r="AJF11" s="5"/>
      <c r="AJJ11" s="437"/>
      <c r="AJK11" s="37"/>
      <c r="AJL11" s="383">
        <v>3780000</v>
      </c>
      <c r="AJM11" s="11">
        <f t="shared" si="38"/>
        <v>945000</v>
      </c>
      <c r="AJN11" s="201"/>
      <c r="AJO11" s="6">
        <v>3</v>
      </c>
      <c r="AJR11" s="4">
        <v>3</v>
      </c>
      <c r="AKA11" s="4">
        <f t="shared" si="72"/>
        <v>3</v>
      </c>
      <c r="AKD11" s="4">
        <v>3</v>
      </c>
      <c r="AKE11" s="201"/>
      <c r="ALR11" s="5" t="e">
        <f t="shared" si="74"/>
        <v>#DIV/0!</v>
      </c>
      <c r="ALS11" s="5">
        <v>3780000</v>
      </c>
      <c r="ALY11" s="201"/>
      <c r="AME11" s="4">
        <v>1</v>
      </c>
      <c r="AMN11" s="403"/>
    </row>
    <row r="12" spans="1:1028" s="1" customFormat="1" ht="15" customHeight="1" x14ac:dyDescent="0.25">
      <c r="A12" s="268"/>
      <c r="B12" s="113">
        <v>10</v>
      </c>
      <c r="C12" s="473" t="s">
        <v>1170</v>
      </c>
      <c r="D12" s="304" t="s">
        <v>376</v>
      </c>
      <c r="E12" s="1">
        <v>1995</v>
      </c>
      <c r="F12" s="1">
        <v>2</v>
      </c>
      <c r="G12" s="1">
        <v>1</v>
      </c>
      <c r="J12" s="1">
        <v>2</v>
      </c>
      <c r="K12" s="1">
        <v>1992</v>
      </c>
      <c r="L12" s="1">
        <v>1994</v>
      </c>
      <c r="M12" s="1">
        <v>3</v>
      </c>
      <c r="V12" s="1">
        <v>1</v>
      </c>
      <c r="W12" s="1">
        <v>1</v>
      </c>
      <c r="X12" s="1">
        <v>1</v>
      </c>
      <c r="AW12" s="1">
        <v>1</v>
      </c>
      <c r="AY12" s="1">
        <v>1</v>
      </c>
      <c r="BA12" s="1">
        <v>1</v>
      </c>
      <c r="BB12" s="1">
        <v>11</v>
      </c>
      <c r="BC12" s="1">
        <v>1</v>
      </c>
      <c r="CG12" s="1">
        <v>1</v>
      </c>
      <c r="CH12" s="246"/>
      <c r="CP12" s="1">
        <f t="shared" si="39"/>
        <v>0</v>
      </c>
      <c r="CS12" s="1">
        <f t="shared" si="0"/>
        <v>0</v>
      </c>
      <c r="DO12" s="1">
        <f t="shared" si="40"/>
        <v>0</v>
      </c>
      <c r="DX12" s="1">
        <f t="shared" si="41"/>
        <v>0</v>
      </c>
      <c r="EE12" s="1">
        <f t="shared" si="42"/>
        <v>0</v>
      </c>
      <c r="EH12" s="1">
        <f t="shared" si="43"/>
        <v>0</v>
      </c>
      <c r="EQ12" s="1">
        <v>1</v>
      </c>
      <c r="FF12" s="116"/>
      <c r="GP12" s="1">
        <f t="shared" si="1"/>
        <v>0</v>
      </c>
      <c r="GY12" s="1">
        <f t="shared" si="44"/>
        <v>0</v>
      </c>
      <c r="HC12" s="1">
        <f t="shared" si="45"/>
        <v>0</v>
      </c>
      <c r="HS12" s="1">
        <f t="shared" si="46"/>
        <v>0</v>
      </c>
      <c r="HX12" s="1">
        <f t="shared" si="2"/>
        <v>0</v>
      </c>
      <c r="ID12" s="1">
        <f t="shared" si="3"/>
        <v>0</v>
      </c>
      <c r="IN12" s="1">
        <f t="shared" si="47"/>
        <v>0</v>
      </c>
      <c r="IW12" s="1">
        <f t="shared" si="48"/>
        <v>0</v>
      </c>
      <c r="IZ12" s="1">
        <f t="shared" si="4"/>
        <v>0</v>
      </c>
      <c r="JJ12" s="1">
        <f t="shared" si="5"/>
        <v>0</v>
      </c>
      <c r="JV12" s="1">
        <f t="shared" si="49"/>
        <v>0</v>
      </c>
      <c r="KB12" s="1">
        <f t="shared" si="50"/>
        <v>0</v>
      </c>
      <c r="LG12" s="1">
        <f t="shared" si="6"/>
        <v>0</v>
      </c>
      <c r="LT12" s="1">
        <f t="shared" si="51"/>
        <v>0</v>
      </c>
      <c r="MA12" s="1">
        <f t="shared" si="52"/>
        <v>0</v>
      </c>
      <c r="MF12" s="1">
        <f t="shared" si="53"/>
        <v>0</v>
      </c>
      <c r="MI12" s="1">
        <v>1</v>
      </c>
      <c r="MM12" s="1">
        <f t="shared" si="54"/>
        <v>1</v>
      </c>
      <c r="MN12" s="1">
        <v>1</v>
      </c>
      <c r="MS12" s="1">
        <f t="shared" si="55"/>
        <v>0</v>
      </c>
      <c r="MU12" s="115"/>
      <c r="OI12" s="120"/>
      <c r="PD12" s="1">
        <f t="shared" si="7"/>
        <v>0</v>
      </c>
      <c r="QF12" s="1">
        <f t="shared" si="56"/>
        <v>0</v>
      </c>
      <c r="QY12" s="1">
        <f t="shared" si="57"/>
        <v>0</v>
      </c>
      <c r="RK12" s="1">
        <f t="shared" si="58"/>
        <v>0</v>
      </c>
      <c r="SA12" s="1">
        <f t="shared" si="59"/>
        <v>0</v>
      </c>
      <c r="SG12" s="1">
        <f t="shared" si="60"/>
        <v>0</v>
      </c>
      <c r="SO12" s="1">
        <f t="shared" si="61"/>
        <v>0</v>
      </c>
      <c r="TB12" s="1">
        <f t="shared" si="62"/>
        <v>0</v>
      </c>
      <c r="TS12" s="1">
        <f t="shared" si="8"/>
        <v>0</v>
      </c>
      <c r="UD12" s="1">
        <f t="shared" si="9"/>
        <v>0</v>
      </c>
      <c r="UG12" s="1">
        <f t="shared" si="10"/>
        <v>0</v>
      </c>
      <c r="UQ12" s="1">
        <f t="shared" si="63"/>
        <v>0</v>
      </c>
      <c r="VA12" s="1">
        <f t="shared" si="64"/>
        <v>0</v>
      </c>
      <c r="VG12" s="1">
        <f t="shared" si="65"/>
        <v>0</v>
      </c>
      <c r="WY12" s="1">
        <f t="shared" si="11"/>
        <v>0</v>
      </c>
      <c r="XB12" s="1">
        <f t="shared" si="66"/>
        <v>0</v>
      </c>
      <c r="XG12" s="1">
        <f t="shared" si="12"/>
        <v>0</v>
      </c>
      <c r="XK12" s="108"/>
      <c r="XL12" s="1">
        <f t="shared" si="13"/>
        <v>0</v>
      </c>
      <c r="XM12" s="1">
        <f t="shared" si="14"/>
        <v>0</v>
      </c>
      <c r="XN12" s="1">
        <f t="shared" si="67"/>
        <v>0</v>
      </c>
      <c r="XO12" s="1">
        <f t="shared" si="15"/>
        <v>1</v>
      </c>
      <c r="XP12" s="1">
        <f t="shared" si="68"/>
        <v>0</v>
      </c>
      <c r="XQ12" s="1">
        <f t="shared" si="16"/>
        <v>0</v>
      </c>
      <c r="XR12" s="1">
        <f t="shared" si="17"/>
        <v>0</v>
      </c>
      <c r="XS12" s="1">
        <f t="shared" si="18"/>
        <v>0</v>
      </c>
      <c r="XT12" s="1">
        <f t="shared" si="69"/>
        <v>1</v>
      </c>
      <c r="XU12" s="1">
        <f t="shared" si="19"/>
        <v>0</v>
      </c>
      <c r="XV12" s="1">
        <f t="shared" si="20"/>
        <v>0</v>
      </c>
      <c r="XW12" s="1">
        <f t="shared" si="21"/>
        <v>0</v>
      </c>
      <c r="XX12" s="1">
        <f t="shared" si="22"/>
        <v>0</v>
      </c>
      <c r="XY12" s="1">
        <f t="shared" si="23"/>
        <v>0</v>
      </c>
      <c r="XZ12" s="1">
        <f t="shared" si="24"/>
        <v>0</v>
      </c>
      <c r="YA12" s="1">
        <f t="shared" si="25"/>
        <v>0</v>
      </c>
      <c r="YB12" s="1">
        <f t="shared" si="26"/>
        <v>0</v>
      </c>
      <c r="YC12" s="1">
        <f t="shared" si="27"/>
        <v>0</v>
      </c>
      <c r="YD12" s="132"/>
      <c r="YE12" s="133">
        <f t="shared" si="28"/>
        <v>2</v>
      </c>
      <c r="YF12" s="133">
        <f t="shared" si="29"/>
        <v>220750</v>
      </c>
      <c r="YG12" s="130">
        <v>2</v>
      </c>
      <c r="YH12" s="130">
        <f t="shared" si="30"/>
        <v>220750</v>
      </c>
      <c r="YI12" s="129">
        <v>1</v>
      </c>
      <c r="YJ12" s="128">
        <f t="shared" si="31"/>
        <v>441500</v>
      </c>
      <c r="YK12" s="177"/>
      <c r="YL12">
        <v>0.5</v>
      </c>
      <c r="YM12"/>
      <c r="YN12"/>
      <c r="YO12">
        <v>1</v>
      </c>
      <c r="YP12">
        <v>1</v>
      </c>
      <c r="YQ12">
        <v>1</v>
      </c>
      <c r="YR12"/>
      <c r="YS12"/>
      <c r="YT12"/>
      <c r="YU12">
        <v>1</v>
      </c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>
        <v>1</v>
      </c>
      <c r="AAH12"/>
      <c r="AAI12"/>
      <c r="AAJ12"/>
      <c r="AAK12"/>
      <c r="AAL12"/>
      <c r="AAM12"/>
      <c r="AAN12">
        <v>1</v>
      </c>
      <c r="AAO12"/>
      <c r="AAP12"/>
      <c r="AAQ12"/>
      <c r="AAR12"/>
      <c r="AAS12"/>
      <c r="AAT12"/>
      <c r="AAU12"/>
      <c r="AAV12"/>
      <c r="AAW12"/>
      <c r="AAX12">
        <v>1</v>
      </c>
      <c r="AAY12">
        <v>1</v>
      </c>
      <c r="AAZ12"/>
      <c r="ABA12">
        <v>1</v>
      </c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>
        <f t="shared" si="70"/>
        <v>9</v>
      </c>
      <c r="ACD12" s="25">
        <f t="shared" ref="ACD12:ACD17" si="75">(AJL12/ACC12)*YL12</f>
        <v>49055.555555555555</v>
      </c>
      <c r="ACE12" s="11">
        <f t="shared" si="32"/>
        <v>11</v>
      </c>
      <c r="ACF12" s="11">
        <f t="shared" si="33"/>
        <v>80272.727272727279</v>
      </c>
      <c r="ACG12" s="1">
        <v>14</v>
      </c>
      <c r="ACH12" s="1">
        <v>2</v>
      </c>
      <c r="ACI12" s="11">
        <f t="shared" si="34"/>
        <v>441500</v>
      </c>
      <c r="ACJ12" s="11"/>
      <c r="ACK12" s="13">
        <f t="shared" si="35"/>
        <v>0</v>
      </c>
      <c r="ACL12">
        <v>0.5</v>
      </c>
      <c r="ACM12" s="25">
        <f t="shared" si="36"/>
        <v>441500</v>
      </c>
      <c r="ACN12" s="11">
        <f t="shared" si="37"/>
        <v>441500</v>
      </c>
      <c r="ACO12" s="65"/>
      <c r="ACP12" s="1">
        <v>1</v>
      </c>
      <c r="ACQ12" s="1">
        <v>2</v>
      </c>
      <c r="ACR12" s="39" t="s">
        <v>295</v>
      </c>
      <c r="ACS12" s="1">
        <v>1</v>
      </c>
      <c r="ACU12" s="1">
        <v>1</v>
      </c>
      <c r="ACZ12" s="1" t="s">
        <v>259</v>
      </c>
      <c r="ADU12" s="1">
        <v>6</v>
      </c>
      <c r="ADV12" s="457"/>
      <c r="AEE12" s="1">
        <f t="shared" si="71"/>
        <v>0</v>
      </c>
      <c r="AEY12" s="1">
        <v>1</v>
      </c>
      <c r="AFA12" s="1">
        <v>1</v>
      </c>
      <c r="AFC12" s="1">
        <v>1</v>
      </c>
      <c r="AFF12" s="1">
        <v>1</v>
      </c>
      <c r="AFJ12" s="1">
        <v>1</v>
      </c>
      <c r="AFL12" s="1">
        <v>1</v>
      </c>
      <c r="AFQ12" s="1">
        <v>1</v>
      </c>
      <c r="AFR12" s="1">
        <v>1</v>
      </c>
      <c r="AFY12" s="1">
        <v>1</v>
      </c>
      <c r="AGM12" s="11" t="e">
        <f>AGU12+AGW12+AGY12+AHA12+#REF!+#REF!+AHC12+AGP12+AHE12</f>
        <v>#REF!</v>
      </c>
      <c r="AGT12" s="518"/>
      <c r="AHJ12" s="518"/>
      <c r="AJC12" s="11">
        <v>108000</v>
      </c>
      <c r="AJD12" s="11"/>
      <c r="AJE12" s="1">
        <v>12</v>
      </c>
      <c r="AJF12" s="11">
        <v>775000</v>
      </c>
      <c r="AJJ12" s="435"/>
      <c r="AJK12" s="45"/>
      <c r="AJL12" s="381">
        <v>883000</v>
      </c>
      <c r="AJM12" s="11">
        <f t="shared" si="38"/>
        <v>80272.727272727279</v>
      </c>
      <c r="AJN12" s="60"/>
      <c r="AJO12" s="12"/>
      <c r="AJP12" s="1">
        <v>4</v>
      </c>
      <c r="AJQ12" s="1">
        <v>1</v>
      </c>
      <c r="AJR12" s="1">
        <v>1</v>
      </c>
      <c r="AJZ12" s="1">
        <v>1</v>
      </c>
      <c r="AKA12" s="1">
        <f t="shared" si="72"/>
        <v>6</v>
      </c>
      <c r="AKB12" s="1">
        <v>4</v>
      </c>
      <c r="AKC12" s="1">
        <v>4</v>
      </c>
      <c r="AKD12" s="1">
        <f t="shared" si="73"/>
        <v>14</v>
      </c>
      <c r="AKE12" s="60"/>
      <c r="AKF12" s="1" t="s">
        <v>260</v>
      </c>
      <c r="AKG12" s="1" t="s">
        <v>260</v>
      </c>
      <c r="AKH12" s="1" t="s">
        <v>261</v>
      </c>
      <c r="AKI12" s="1" t="s">
        <v>260</v>
      </c>
      <c r="AKJ12" s="1" t="s">
        <v>260</v>
      </c>
      <c r="AKK12" s="1" t="s">
        <v>260</v>
      </c>
      <c r="AKL12" s="1" t="s">
        <v>260</v>
      </c>
      <c r="AKM12" s="1" t="s">
        <v>260</v>
      </c>
      <c r="AKN12" s="1" t="s">
        <v>262</v>
      </c>
      <c r="AKO12" s="1" t="s">
        <v>260</v>
      </c>
      <c r="AKP12" s="1" t="s">
        <v>260</v>
      </c>
      <c r="AKQ12" s="1" t="s">
        <v>260</v>
      </c>
      <c r="AKR12" s="1" t="s">
        <v>260</v>
      </c>
      <c r="AKS12" s="1" t="s">
        <v>260</v>
      </c>
      <c r="AKT12" s="1" t="s">
        <v>260</v>
      </c>
      <c r="AKU12" s="1" t="s">
        <v>260</v>
      </c>
      <c r="AKV12" s="1" t="s">
        <v>263</v>
      </c>
      <c r="AKW12" s="1" t="s">
        <v>260</v>
      </c>
      <c r="AKX12" s="1" t="s">
        <v>260</v>
      </c>
      <c r="AKY12" s="1" t="s">
        <v>260</v>
      </c>
      <c r="AKZ12" s="1" t="s">
        <v>260</v>
      </c>
      <c r="ALA12" s="1" t="s">
        <v>260</v>
      </c>
      <c r="ALB12" s="1" t="s">
        <v>260</v>
      </c>
      <c r="ALC12" s="1" t="s">
        <v>260</v>
      </c>
      <c r="ALD12" s="1" t="s">
        <v>260</v>
      </c>
      <c r="ALE12" s="1" t="s">
        <v>260</v>
      </c>
      <c r="ALF12" s="1" t="s">
        <v>260</v>
      </c>
      <c r="ALG12" s="1" t="s">
        <v>260</v>
      </c>
      <c r="ALH12" s="1" t="s">
        <v>260</v>
      </c>
      <c r="ALI12" s="1" t="s">
        <v>260</v>
      </c>
      <c r="ALJ12" s="1" t="s">
        <v>260</v>
      </c>
      <c r="ALK12" s="1" t="s">
        <v>260</v>
      </c>
      <c r="ALL12" s="1" t="s">
        <v>260</v>
      </c>
      <c r="ALM12" s="1" t="s">
        <v>260</v>
      </c>
      <c r="ALN12" s="1" t="s">
        <v>260</v>
      </c>
      <c r="ALO12" s="1" t="s">
        <v>260</v>
      </c>
      <c r="ALP12" s="1" t="s">
        <v>260</v>
      </c>
      <c r="ALR12" s="11" t="e">
        <f t="shared" si="74"/>
        <v>#DIV/0!</v>
      </c>
      <c r="ALS12" s="28">
        <v>883000</v>
      </c>
      <c r="ALY12" s="60"/>
      <c r="ALZ12" s="1">
        <v>1</v>
      </c>
      <c r="AMB12" s="1">
        <v>1</v>
      </c>
      <c r="AMC12" s="1">
        <v>1</v>
      </c>
      <c r="AMG12" s="1">
        <v>1</v>
      </c>
      <c r="AMH12" s="1">
        <v>1</v>
      </c>
      <c r="AMN12" s="403"/>
    </row>
    <row r="13" spans="1:1028" s="1" customFormat="1" ht="15" customHeight="1" x14ac:dyDescent="0.25">
      <c r="A13" s="268"/>
      <c r="B13" s="113">
        <v>11</v>
      </c>
      <c r="C13" s="473" t="s">
        <v>1170</v>
      </c>
      <c r="D13" s="304" t="s">
        <v>296</v>
      </c>
      <c r="E13" s="1">
        <v>1995</v>
      </c>
      <c r="F13" s="1">
        <v>2</v>
      </c>
      <c r="G13" s="1">
        <v>1</v>
      </c>
      <c r="J13" s="1">
        <v>2</v>
      </c>
      <c r="K13" s="1">
        <v>1992</v>
      </c>
      <c r="L13" s="1">
        <v>1994</v>
      </c>
      <c r="M13" s="1">
        <v>3</v>
      </c>
      <c r="V13" s="1">
        <v>1</v>
      </c>
      <c r="W13" s="1">
        <v>1</v>
      </c>
      <c r="X13" s="1">
        <v>1</v>
      </c>
      <c r="AY13" s="1">
        <v>1</v>
      </c>
      <c r="BA13" s="1">
        <v>1</v>
      </c>
      <c r="BB13" s="1">
        <v>11</v>
      </c>
      <c r="BC13" s="1">
        <v>1</v>
      </c>
      <c r="CG13" s="1">
        <v>1</v>
      </c>
      <c r="CH13" s="246"/>
      <c r="CP13" s="1">
        <f t="shared" si="39"/>
        <v>0</v>
      </c>
      <c r="CS13" s="1">
        <f t="shared" si="0"/>
        <v>0</v>
      </c>
      <c r="DO13" s="1">
        <f t="shared" si="40"/>
        <v>0</v>
      </c>
      <c r="DX13" s="1">
        <f t="shared" si="41"/>
        <v>0</v>
      </c>
      <c r="EE13" s="1">
        <f t="shared" si="42"/>
        <v>0</v>
      </c>
      <c r="EH13" s="1">
        <f t="shared" si="43"/>
        <v>0</v>
      </c>
      <c r="EQ13" s="1">
        <v>1</v>
      </c>
      <c r="FF13" s="116"/>
      <c r="GP13" s="1">
        <f t="shared" si="1"/>
        <v>0</v>
      </c>
      <c r="GY13" s="1">
        <f t="shared" si="44"/>
        <v>0</v>
      </c>
      <c r="HC13" s="1">
        <f t="shared" si="45"/>
        <v>0</v>
      </c>
      <c r="HS13" s="1">
        <f t="shared" si="46"/>
        <v>0</v>
      </c>
      <c r="HX13" s="1">
        <f t="shared" si="2"/>
        <v>0</v>
      </c>
      <c r="ID13" s="1">
        <f t="shared" si="3"/>
        <v>0</v>
      </c>
      <c r="IN13" s="1">
        <f t="shared" si="47"/>
        <v>0</v>
      </c>
      <c r="IW13" s="1">
        <f t="shared" si="48"/>
        <v>0</v>
      </c>
      <c r="IZ13" s="1">
        <f t="shared" si="4"/>
        <v>0</v>
      </c>
      <c r="JJ13" s="1">
        <f t="shared" si="5"/>
        <v>0</v>
      </c>
      <c r="JV13" s="1">
        <f t="shared" si="49"/>
        <v>0</v>
      </c>
      <c r="KB13" s="1">
        <f t="shared" si="50"/>
        <v>0</v>
      </c>
      <c r="LG13" s="1">
        <f t="shared" si="6"/>
        <v>0</v>
      </c>
      <c r="LT13" s="1">
        <f t="shared" si="51"/>
        <v>0</v>
      </c>
      <c r="MA13" s="1">
        <f t="shared" si="52"/>
        <v>0</v>
      </c>
      <c r="MF13" s="1">
        <f t="shared" si="53"/>
        <v>0</v>
      </c>
      <c r="MI13" s="1">
        <v>1</v>
      </c>
      <c r="MM13" s="1">
        <f t="shared" si="54"/>
        <v>1</v>
      </c>
      <c r="MN13" s="1">
        <v>1</v>
      </c>
      <c r="MS13" s="1">
        <f t="shared" si="55"/>
        <v>0</v>
      </c>
      <c r="MU13" s="115"/>
      <c r="OI13" s="120"/>
      <c r="PD13" s="1">
        <f t="shared" si="7"/>
        <v>0</v>
      </c>
      <c r="QF13" s="1">
        <f t="shared" si="56"/>
        <v>0</v>
      </c>
      <c r="QY13" s="1">
        <f t="shared" si="57"/>
        <v>0</v>
      </c>
      <c r="RK13" s="1">
        <f t="shared" si="58"/>
        <v>0</v>
      </c>
      <c r="SA13" s="1">
        <f t="shared" si="59"/>
        <v>0</v>
      </c>
      <c r="SG13" s="1">
        <f t="shared" si="60"/>
        <v>0</v>
      </c>
      <c r="SO13" s="1">
        <f t="shared" si="61"/>
        <v>0</v>
      </c>
      <c r="TB13" s="1">
        <f t="shared" si="62"/>
        <v>0</v>
      </c>
      <c r="TD13" s="1">
        <v>1</v>
      </c>
      <c r="TS13" s="1">
        <f>SUM(TD13:TR13)</f>
        <v>1</v>
      </c>
      <c r="TT13" s="1">
        <v>1</v>
      </c>
      <c r="UD13" s="1">
        <f t="shared" si="9"/>
        <v>0</v>
      </c>
      <c r="UG13" s="1">
        <f t="shared" si="10"/>
        <v>0</v>
      </c>
      <c r="UQ13" s="1">
        <f t="shared" si="63"/>
        <v>0</v>
      </c>
      <c r="VA13" s="1">
        <f t="shared" si="64"/>
        <v>0</v>
      </c>
      <c r="VG13" s="1">
        <f t="shared" si="65"/>
        <v>0</v>
      </c>
      <c r="WY13" s="1">
        <f t="shared" si="11"/>
        <v>0</v>
      </c>
      <c r="XB13" s="1">
        <f t="shared" si="66"/>
        <v>0</v>
      </c>
      <c r="XG13" s="1">
        <f t="shared" si="12"/>
        <v>0</v>
      </c>
      <c r="XK13" s="108"/>
      <c r="XL13" s="1">
        <f t="shared" si="13"/>
        <v>1</v>
      </c>
      <c r="XM13" s="1">
        <f t="shared" si="14"/>
        <v>0</v>
      </c>
      <c r="XN13" s="1">
        <f t="shared" si="67"/>
        <v>0</v>
      </c>
      <c r="XO13" s="1">
        <f t="shared" si="15"/>
        <v>1</v>
      </c>
      <c r="XP13" s="1">
        <f t="shared" si="68"/>
        <v>0</v>
      </c>
      <c r="XQ13" s="1">
        <f t="shared" si="16"/>
        <v>0</v>
      </c>
      <c r="XR13" s="1">
        <f t="shared" si="17"/>
        <v>0</v>
      </c>
      <c r="XS13" s="1">
        <f t="shared" si="18"/>
        <v>0</v>
      </c>
      <c r="XT13" s="1">
        <f t="shared" si="69"/>
        <v>1</v>
      </c>
      <c r="XU13" s="1">
        <f t="shared" si="19"/>
        <v>0</v>
      </c>
      <c r="XV13" s="1">
        <f t="shared" si="20"/>
        <v>0</v>
      </c>
      <c r="XW13" s="1">
        <f t="shared" si="21"/>
        <v>0</v>
      </c>
      <c r="XX13" s="1">
        <f t="shared" si="22"/>
        <v>0</v>
      </c>
      <c r="XY13" s="1">
        <f t="shared" si="23"/>
        <v>0</v>
      </c>
      <c r="XZ13" s="1">
        <f t="shared" si="24"/>
        <v>0</v>
      </c>
      <c r="YA13" s="1">
        <f t="shared" si="25"/>
        <v>0</v>
      </c>
      <c r="YB13" s="1">
        <f t="shared" si="26"/>
        <v>0</v>
      </c>
      <c r="YC13" s="1">
        <f t="shared" si="27"/>
        <v>0</v>
      </c>
      <c r="YD13" s="132"/>
      <c r="YE13" s="133">
        <f t="shared" si="28"/>
        <v>3</v>
      </c>
      <c r="YF13" s="133">
        <f t="shared" si="29"/>
        <v>128833.33333333333</v>
      </c>
      <c r="YG13" s="130">
        <v>3</v>
      </c>
      <c r="YH13" s="130">
        <f t="shared" si="30"/>
        <v>128833.33333333333</v>
      </c>
      <c r="YI13" s="129">
        <v>3</v>
      </c>
      <c r="YJ13" s="128">
        <f t="shared" si="31"/>
        <v>128833.33333333333</v>
      </c>
      <c r="YK13" s="177"/>
      <c r="YL13">
        <v>0.5</v>
      </c>
      <c r="YM13"/>
      <c r="YN13"/>
      <c r="YO13">
        <v>1</v>
      </c>
      <c r="YP13">
        <v>1</v>
      </c>
      <c r="YQ13">
        <v>1</v>
      </c>
      <c r="YR13">
        <v>1</v>
      </c>
      <c r="YS13"/>
      <c r="YT13"/>
      <c r="YU13">
        <v>1</v>
      </c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>
        <v>1</v>
      </c>
      <c r="AAH13"/>
      <c r="AAI13"/>
      <c r="AAJ13"/>
      <c r="AAK13"/>
      <c r="AAL13"/>
      <c r="AAM13"/>
      <c r="AAN13">
        <v>1</v>
      </c>
      <c r="AAO13"/>
      <c r="AAP13"/>
      <c r="AAQ13"/>
      <c r="AAR13"/>
      <c r="AAS13"/>
      <c r="AAT13"/>
      <c r="AAU13"/>
      <c r="AAV13"/>
      <c r="AAW13"/>
      <c r="AAX13">
        <v>1</v>
      </c>
      <c r="AAY13">
        <v>1</v>
      </c>
      <c r="AAZ13"/>
      <c r="ABA13">
        <v>1</v>
      </c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>
        <f t="shared" si="70"/>
        <v>10</v>
      </c>
      <c r="ACD13" s="25">
        <f t="shared" si="75"/>
        <v>38650</v>
      </c>
      <c r="ACE13" s="11">
        <f t="shared" si="32"/>
        <v>13</v>
      </c>
      <c r="ACF13" s="11">
        <f t="shared" si="33"/>
        <v>59461.538461538461</v>
      </c>
      <c r="ACG13" s="1">
        <v>14</v>
      </c>
      <c r="ACH13" s="1">
        <v>2</v>
      </c>
      <c r="ACI13" s="11">
        <f t="shared" si="34"/>
        <v>386500</v>
      </c>
      <c r="ACJ13" s="11"/>
      <c r="ACK13" s="13">
        <f t="shared" si="35"/>
        <v>0</v>
      </c>
      <c r="ACL13">
        <v>0.5</v>
      </c>
      <c r="ACM13" s="25">
        <f t="shared" si="36"/>
        <v>386500</v>
      </c>
      <c r="ACN13" s="11">
        <f t="shared" si="37"/>
        <v>386500</v>
      </c>
      <c r="ACO13" s="65"/>
      <c r="ACP13" s="1">
        <v>1</v>
      </c>
      <c r="ACQ13" s="1">
        <v>3</v>
      </c>
      <c r="ACR13" s="39" t="s">
        <v>295</v>
      </c>
      <c r="ACS13" s="1">
        <v>1</v>
      </c>
      <c r="ACU13" s="1">
        <v>1</v>
      </c>
      <c r="ACZ13" s="1" t="s">
        <v>259</v>
      </c>
      <c r="ADU13" s="1">
        <v>4</v>
      </c>
      <c r="ADV13" s="457"/>
      <c r="AEE13" s="1">
        <f t="shared" si="71"/>
        <v>0</v>
      </c>
      <c r="AEV13" s="1">
        <v>1</v>
      </c>
      <c r="AEY13" s="1">
        <v>1</v>
      </c>
      <c r="AFA13" s="1">
        <v>1</v>
      </c>
      <c r="AFC13" s="1">
        <v>1</v>
      </c>
      <c r="AFF13" s="1">
        <v>1</v>
      </c>
      <c r="AFJ13" s="1">
        <v>1</v>
      </c>
      <c r="AFQ13" s="1">
        <v>1</v>
      </c>
      <c r="AFR13" s="1">
        <v>1</v>
      </c>
      <c r="AFY13" s="1">
        <v>1</v>
      </c>
      <c r="AGM13" s="11" t="e">
        <f>AGU13+AGW13+AGY13+AHA13+#REF!+#REF!+AHC13+AGP13+AHE13</f>
        <v>#REF!</v>
      </c>
      <c r="AGT13" s="518"/>
      <c r="AHJ13" s="518"/>
      <c r="AJC13" s="11"/>
      <c r="AJD13" s="11"/>
      <c r="AJF13" s="11">
        <v>773000</v>
      </c>
      <c r="AJJ13" s="435"/>
      <c r="AJK13" s="45"/>
      <c r="AJL13" s="381">
        <v>773000</v>
      </c>
      <c r="AJM13" s="11">
        <f t="shared" si="38"/>
        <v>59461.538461538461</v>
      </c>
      <c r="AJN13" s="60"/>
      <c r="AJO13" s="12">
        <v>4</v>
      </c>
      <c r="AJP13" s="1">
        <v>2</v>
      </c>
      <c r="AJQ13" s="1">
        <v>1</v>
      </c>
      <c r="AJR13" s="1">
        <v>1</v>
      </c>
      <c r="AJZ13" s="1">
        <v>1</v>
      </c>
      <c r="AKA13" s="1">
        <f t="shared" si="72"/>
        <v>4</v>
      </c>
      <c r="AKB13" s="1">
        <v>5</v>
      </c>
      <c r="AKC13" s="1">
        <v>4</v>
      </c>
      <c r="AKD13" s="1">
        <f t="shared" si="73"/>
        <v>13</v>
      </c>
      <c r="AKE13" s="60"/>
      <c r="AKF13" s="1" t="s">
        <v>297</v>
      </c>
      <c r="AKG13" s="1" t="s">
        <v>298</v>
      </c>
      <c r="AKH13" s="1" t="s">
        <v>299</v>
      </c>
      <c r="AKI13" s="1" t="s">
        <v>265</v>
      </c>
      <c r="AKJ13" s="1" t="s">
        <v>300</v>
      </c>
      <c r="AKK13" s="1" t="s">
        <v>301</v>
      </c>
      <c r="AKL13" s="1" t="s">
        <v>302</v>
      </c>
      <c r="AKM13" s="1" t="s">
        <v>303</v>
      </c>
      <c r="AKN13" s="1" t="s">
        <v>304</v>
      </c>
      <c r="AKO13" s="1" t="s">
        <v>305</v>
      </c>
      <c r="AKP13" s="1" t="s">
        <v>210</v>
      </c>
      <c r="AKQ13" s="1" t="s">
        <v>211</v>
      </c>
      <c r="AKR13" s="1" t="s">
        <v>212</v>
      </c>
      <c r="AKS13" s="1" t="s">
        <v>1359</v>
      </c>
      <c r="AKT13" s="1" t="s">
        <v>213</v>
      </c>
      <c r="AKU13" s="1" t="s">
        <v>214</v>
      </c>
      <c r="AKV13" s="1" t="s">
        <v>215</v>
      </c>
      <c r="AKW13" s="1" t="s">
        <v>315</v>
      </c>
      <c r="AKX13" s="1" t="s">
        <v>316</v>
      </c>
      <c r="AKY13" s="1" t="s">
        <v>219</v>
      </c>
      <c r="AKZ13" s="1" t="s">
        <v>220</v>
      </c>
      <c r="ALA13" s="1" t="s">
        <v>221</v>
      </c>
      <c r="ALB13" s="1" t="s">
        <v>222</v>
      </c>
      <c r="ALC13" s="1" t="s">
        <v>320</v>
      </c>
      <c r="ALD13" s="1" t="s">
        <v>321</v>
      </c>
      <c r="ALE13" s="1" t="s">
        <v>322</v>
      </c>
      <c r="ALF13" s="1" t="s">
        <v>414</v>
      </c>
      <c r="ALG13" s="1" t="s">
        <v>330</v>
      </c>
      <c r="ALH13" s="1" t="s">
        <v>331</v>
      </c>
      <c r="ALI13" s="1" t="s">
        <v>415</v>
      </c>
      <c r="ALJ13" s="1" t="s">
        <v>339</v>
      </c>
      <c r="ALK13" s="1" t="s">
        <v>260</v>
      </c>
      <c r="ALL13" s="1" t="s">
        <v>260</v>
      </c>
      <c r="ALM13" s="1" t="s">
        <v>260</v>
      </c>
      <c r="ALN13" s="1" t="s">
        <v>260</v>
      </c>
      <c r="ALO13" s="1" t="s">
        <v>260</v>
      </c>
      <c r="ALP13" s="1" t="s">
        <v>260</v>
      </c>
      <c r="ALQ13" s="1">
        <v>31</v>
      </c>
      <c r="ALR13" s="11">
        <f t="shared" si="74"/>
        <v>24935.483870967742</v>
      </c>
      <c r="ALS13" s="28">
        <v>773000</v>
      </c>
      <c r="ALT13" s="1">
        <v>3</v>
      </c>
      <c r="ALU13" s="1">
        <v>1</v>
      </c>
      <c r="ALV13" s="1">
        <v>27</v>
      </c>
      <c r="ALY13" s="60"/>
      <c r="ALZ13" s="1">
        <v>1</v>
      </c>
      <c r="AMB13" s="1">
        <v>1</v>
      </c>
      <c r="AMN13" s="403"/>
    </row>
    <row r="14" spans="1:1028" s="1" customFormat="1" ht="15" customHeight="1" x14ac:dyDescent="0.25">
      <c r="A14" s="268"/>
      <c r="B14" s="113">
        <v>12</v>
      </c>
      <c r="C14" s="473" t="s">
        <v>1170</v>
      </c>
      <c r="D14" s="304" t="s">
        <v>340</v>
      </c>
      <c r="E14" s="1">
        <v>1998</v>
      </c>
      <c r="F14" s="1">
        <v>4</v>
      </c>
      <c r="G14" s="1">
        <v>1</v>
      </c>
      <c r="J14" s="1">
        <v>4</v>
      </c>
      <c r="K14" s="1">
        <v>1997</v>
      </c>
      <c r="L14" s="1">
        <v>1997</v>
      </c>
      <c r="M14" s="1">
        <v>1</v>
      </c>
      <c r="AA14" s="1">
        <v>1</v>
      </c>
      <c r="AY14" s="1">
        <v>1</v>
      </c>
      <c r="BA14" s="1">
        <v>1</v>
      </c>
      <c r="BB14" s="1">
        <v>12</v>
      </c>
      <c r="BD14" s="1">
        <v>1</v>
      </c>
      <c r="BG14" s="1">
        <v>2</v>
      </c>
      <c r="CG14" s="1">
        <v>1</v>
      </c>
      <c r="CH14" s="246"/>
      <c r="CP14" s="1">
        <f t="shared" si="39"/>
        <v>0</v>
      </c>
      <c r="CS14" s="1">
        <f t="shared" si="0"/>
        <v>0</v>
      </c>
      <c r="CV14" s="1">
        <v>1</v>
      </c>
      <c r="CY14" s="1">
        <v>1</v>
      </c>
      <c r="DO14" s="1">
        <f t="shared" si="40"/>
        <v>2</v>
      </c>
      <c r="DP14" s="1">
        <v>1</v>
      </c>
      <c r="DX14" s="1">
        <f t="shared" si="41"/>
        <v>0</v>
      </c>
      <c r="EE14" s="1">
        <f t="shared" si="42"/>
        <v>0</v>
      </c>
      <c r="EH14" s="1">
        <f t="shared" si="43"/>
        <v>0</v>
      </c>
      <c r="FF14" s="116"/>
      <c r="GP14" s="1">
        <f t="shared" si="1"/>
        <v>0</v>
      </c>
      <c r="GY14" s="1">
        <f t="shared" si="44"/>
        <v>0</v>
      </c>
      <c r="HC14" s="1">
        <f t="shared" si="45"/>
        <v>0</v>
      </c>
      <c r="HS14" s="1">
        <f t="shared" si="46"/>
        <v>0</v>
      </c>
      <c r="HX14" s="1">
        <f t="shared" si="2"/>
        <v>0</v>
      </c>
      <c r="ID14" s="1">
        <f t="shared" si="3"/>
        <v>0</v>
      </c>
      <c r="IN14" s="1">
        <f t="shared" si="47"/>
        <v>0</v>
      </c>
      <c r="IW14" s="1">
        <f t="shared" si="48"/>
        <v>0</v>
      </c>
      <c r="IZ14" s="1">
        <f t="shared" si="4"/>
        <v>0</v>
      </c>
      <c r="JJ14" s="1">
        <f t="shared" si="5"/>
        <v>0</v>
      </c>
      <c r="JV14" s="1">
        <f t="shared" si="49"/>
        <v>0</v>
      </c>
      <c r="KB14" s="1">
        <f t="shared" si="50"/>
        <v>0</v>
      </c>
      <c r="LG14" s="1">
        <f t="shared" si="6"/>
        <v>0</v>
      </c>
      <c r="LT14" s="1">
        <f t="shared" si="51"/>
        <v>0</v>
      </c>
      <c r="MA14" s="1">
        <f t="shared" si="52"/>
        <v>0</v>
      </c>
      <c r="MF14" s="1">
        <f t="shared" si="53"/>
        <v>0</v>
      </c>
      <c r="MM14" s="1">
        <f t="shared" si="54"/>
        <v>0</v>
      </c>
      <c r="MS14" s="1">
        <f t="shared" si="55"/>
        <v>0</v>
      </c>
      <c r="MU14" s="115">
        <v>1</v>
      </c>
      <c r="OI14" s="120"/>
      <c r="PD14" s="1">
        <f t="shared" si="7"/>
        <v>0</v>
      </c>
      <c r="QF14" s="1">
        <f t="shared" si="56"/>
        <v>0</v>
      </c>
      <c r="QY14" s="1">
        <f t="shared" si="57"/>
        <v>0</v>
      </c>
      <c r="RK14" s="1">
        <f t="shared" si="58"/>
        <v>0</v>
      </c>
      <c r="SA14" s="1">
        <f t="shared" si="59"/>
        <v>0</v>
      </c>
      <c r="SG14" s="1">
        <f t="shared" si="60"/>
        <v>0</v>
      </c>
      <c r="SO14" s="1">
        <f t="shared" si="61"/>
        <v>0</v>
      </c>
      <c r="TB14" s="1">
        <f t="shared" si="62"/>
        <v>0</v>
      </c>
      <c r="TS14" s="1">
        <f t="shared" si="8"/>
        <v>0</v>
      </c>
      <c r="UD14" s="1">
        <f t="shared" si="9"/>
        <v>0</v>
      </c>
      <c r="UG14" s="1">
        <f t="shared" si="10"/>
        <v>0</v>
      </c>
      <c r="UQ14" s="1">
        <f t="shared" si="63"/>
        <v>0</v>
      </c>
      <c r="VA14" s="1">
        <f t="shared" si="64"/>
        <v>0</v>
      </c>
      <c r="VG14" s="1">
        <f t="shared" si="65"/>
        <v>0</v>
      </c>
      <c r="WY14" s="1">
        <f t="shared" si="11"/>
        <v>0</v>
      </c>
      <c r="XB14" s="1">
        <f t="shared" si="66"/>
        <v>0</v>
      </c>
      <c r="XG14" s="1">
        <f t="shared" si="12"/>
        <v>0</v>
      </c>
      <c r="XK14" s="108"/>
      <c r="XL14" s="1">
        <f t="shared" si="13"/>
        <v>0</v>
      </c>
      <c r="XM14" s="1">
        <f t="shared" si="14"/>
        <v>0</v>
      </c>
      <c r="XN14" s="1">
        <f t="shared" si="67"/>
        <v>0</v>
      </c>
      <c r="XO14" s="1">
        <f t="shared" si="15"/>
        <v>0</v>
      </c>
      <c r="XP14" s="1">
        <f t="shared" si="68"/>
        <v>0</v>
      </c>
      <c r="XQ14" s="1">
        <f t="shared" si="16"/>
        <v>0</v>
      </c>
      <c r="XR14" s="1">
        <f t="shared" si="17"/>
        <v>0</v>
      </c>
      <c r="XS14" s="1">
        <f t="shared" si="18"/>
        <v>0</v>
      </c>
      <c r="XT14" s="1">
        <f t="shared" si="69"/>
        <v>0</v>
      </c>
      <c r="XU14" s="1">
        <f t="shared" si="19"/>
        <v>2</v>
      </c>
      <c r="XV14" s="1">
        <f t="shared" si="20"/>
        <v>0</v>
      </c>
      <c r="XW14" s="1">
        <f t="shared" si="21"/>
        <v>0</v>
      </c>
      <c r="XX14" s="1">
        <f t="shared" si="22"/>
        <v>0</v>
      </c>
      <c r="XY14" s="1">
        <f t="shared" si="23"/>
        <v>1</v>
      </c>
      <c r="XZ14" s="1">
        <f t="shared" si="24"/>
        <v>0</v>
      </c>
      <c r="YA14" s="1">
        <f t="shared" si="25"/>
        <v>0</v>
      </c>
      <c r="YB14" s="1">
        <f t="shared" si="26"/>
        <v>0</v>
      </c>
      <c r="YC14" s="1">
        <f t="shared" si="27"/>
        <v>0</v>
      </c>
      <c r="YD14" s="132"/>
      <c r="YE14" s="133">
        <f t="shared" si="28"/>
        <v>3</v>
      </c>
      <c r="YF14" s="133">
        <f t="shared" si="29"/>
        <v>110833.33333333333</v>
      </c>
      <c r="YG14" s="130">
        <v>2</v>
      </c>
      <c r="YH14" s="130">
        <f t="shared" si="30"/>
        <v>166250</v>
      </c>
      <c r="YI14" s="129">
        <v>2</v>
      </c>
      <c r="YJ14" s="128">
        <f t="shared" si="31"/>
        <v>166250</v>
      </c>
      <c r="YK14" s="177"/>
      <c r="YL14">
        <v>0.5</v>
      </c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>
        <v>1</v>
      </c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>
        <f t="shared" si="70"/>
        <v>1</v>
      </c>
      <c r="ACD14" s="25">
        <f t="shared" si="75"/>
        <v>332500</v>
      </c>
      <c r="ACE14" s="11">
        <f t="shared" si="32"/>
        <v>4</v>
      </c>
      <c r="ACF14" s="11">
        <f t="shared" si="33"/>
        <v>166250</v>
      </c>
      <c r="ACG14" s="1">
        <v>124</v>
      </c>
      <c r="ACH14" s="1">
        <v>3</v>
      </c>
      <c r="ACI14" s="11">
        <f t="shared" si="34"/>
        <v>221666.66666666666</v>
      </c>
      <c r="ACJ14" s="11"/>
      <c r="ACK14" s="13">
        <f t="shared" si="35"/>
        <v>0</v>
      </c>
      <c r="ACL14">
        <v>0.5</v>
      </c>
      <c r="ACM14" s="25">
        <f t="shared" si="36"/>
        <v>332500</v>
      </c>
      <c r="ACN14" s="11">
        <f t="shared" si="37"/>
        <v>221666.66666666666</v>
      </c>
      <c r="ACO14" s="65"/>
      <c r="ACP14" s="1">
        <v>1</v>
      </c>
      <c r="ACQ14" s="1">
        <v>3</v>
      </c>
      <c r="ACR14" s="1" t="s">
        <v>258</v>
      </c>
      <c r="ACS14" s="1">
        <v>1</v>
      </c>
      <c r="ACT14" s="1">
        <v>1</v>
      </c>
      <c r="ACU14" s="1">
        <v>1</v>
      </c>
      <c r="ACV14" s="1">
        <v>1</v>
      </c>
      <c r="ACZ14" s="1" t="s">
        <v>259</v>
      </c>
      <c r="ADB14" s="1">
        <v>23</v>
      </c>
      <c r="ADC14" s="1">
        <v>1</v>
      </c>
      <c r="ADD14" s="1" t="s">
        <v>341</v>
      </c>
      <c r="ADE14" s="1">
        <v>1</v>
      </c>
      <c r="ADF14" s="1">
        <v>2</v>
      </c>
      <c r="ADG14" s="1">
        <v>2</v>
      </c>
      <c r="ADI14" s="1">
        <v>1</v>
      </c>
      <c r="ADO14" s="1">
        <v>1</v>
      </c>
      <c r="ADU14" s="1">
        <v>2</v>
      </c>
      <c r="ADV14" s="457"/>
      <c r="AEE14" s="1">
        <f t="shared" si="71"/>
        <v>0</v>
      </c>
      <c r="AER14" s="1">
        <v>1</v>
      </c>
      <c r="AFE14" s="1" t="s">
        <v>1056</v>
      </c>
      <c r="AFG14" s="1">
        <v>0.05</v>
      </c>
      <c r="AFJ14" s="1">
        <v>1</v>
      </c>
      <c r="AFM14" s="1">
        <v>1</v>
      </c>
      <c r="AFX14" s="1">
        <v>1</v>
      </c>
      <c r="AGL14" s="1">
        <v>450000</v>
      </c>
      <c r="AGM14" s="11" t="e">
        <f>AGU14+AGW14+AGY14+AHA14+#REF!+#REF!+AHC14+AGP14+AHE14</f>
        <v>#REF!</v>
      </c>
      <c r="AGT14" s="518"/>
      <c r="AHJ14" s="518"/>
      <c r="AHN14" s="1">
        <v>450000</v>
      </c>
      <c r="AHP14" s="1">
        <v>2</v>
      </c>
      <c r="AHQ14" s="1">
        <v>1</v>
      </c>
      <c r="AIB14" s="1">
        <v>1</v>
      </c>
      <c r="AIC14" s="1">
        <v>2</v>
      </c>
      <c r="AID14" s="1">
        <v>1</v>
      </c>
      <c r="AIG14" s="1">
        <v>1</v>
      </c>
      <c r="AIH14" s="1">
        <v>1</v>
      </c>
      <c r="AIN14" s="1">
        <v>1</v>
      </c>
      <c r="AJB14" s="1">
        <v>1</v>
      </c>
      <c r="AJC14" s="11">
        <v>50000</v>
      </c>
      <c r="AJD14" s="11"/>
      <c r="AJE14" s="1">
        <v>11.11</v>
      </c>
      <c r="AJF14" s="11">
        <v>615000</v>
      </c>
      <c r="AJJ14" s="435"/>
      <c r="AJK14" s="45"/>
      <c r="AJL14" s="381">
        <v>665000</v>
      </c>
      <c r="AJM14" s="11">
        <f t="shared" si="38"/>
        <v>166250</v>
      </c>
      <c r="AJN14" s="60"/>
      <c r="AJO14" s="12"/>
      <c r="AJP14" s="1">
        <v>2</v>
      </c>
      <c r="AJR14" s="1">
        <v>1</v>
      </c>
      <c r="AJZ14" s="1">
        <v>1</v>
      </c>
      <c r="AKA14" s="1">
        <f t="shared" si="72"/>
        <v>3</v>
      </c>
      <c r="AKC14" s="1">
        <v>5</v>
      </c>
      <c r="AKD14" s="1">
        <f t="shared" si="73"/>
        <v>8</v>
      </c>
      <c r="AKE14" s="60"/>
      <c r="AKF14" s="1" t="s">
        <v>342</v>
      </c>
      <c r="AKG14" s="1" t="s">
        <v>343</v>
      </c>
      <c r="AKH14" s="1" t="s">
        <v>344</v>
      </c>
      <c r="AKI14" s="1" t="s">
        <v>345</v>
      </c>
      <c r="AKJ14" s="1" t="s">
        <v>186</v>
      </c>
      <c r="AKK14" s="1" t="s">
        <v>346</v>
      </c>
      <c r="AKL14" s="1" t="s">
        <v>347</v>
      </c>
      <c r="AKM14" s="1" t="s">
        <v>260</v>
      </c>
      <c r="AKN14" s="1" t="s">
        <v>262</v>
      </c>
      <c r="AKO14" s="1" t="s">
        <v>260</v>
      </c>
      <c r="AKP14" s="1" t="s">
        <v>260</v>
      </c>
      <c r="AKQ14" s="1" t="s">
        <v>260</v>
      </c>
      <c r="AKR14" s="1" t="s">
        <v>260</v>
      </c>
      <c r="AKS14" s="1" t="s">
        <v>260</v>
      </c>
      <c r="AKT14" s="1" t="s">
        <v>260</v>
      </c>
      <c r="AKU14" s="1" t="s">
        <v>260</v>
      </c>
      <c r="AKV14" s="1" t="s">
        <v>263</v>
      </c>
      <c r="AKW14" s="1" t="s">
        <v>260</v>
      </c>
      <c r="AKX14" s="1" t="s">
        <v>260</v>
      </c>
      <c r="AKY14" s="1" t="s">
        <v>260</v>
      </c>
      <c r="AKZ14" s="1" t="s">
        <v>260</v>
      </c>
      <c r="ALA14" s="1" t="s">
        <v>260</v>
      </c>
      <c r="ALB14" s="1" t="s">
        <v>260</v>
      </c>
      <c r="ALC14" s="1" t="s">
        <v>260</v>
      </c>
      <c r="ALD14" s="1" t="s">
        <v>260</v>
      </c>
      <c r="ALE14" s="1" t="s">
        <v>260</v>
      </c>
      <c r="ALF14" s="1" t="s">
        <v>260</v>
      </c>
      <c r="ALG14" s="1" t="s">
        <v>260</v>
      </c>
      <c r="ALH14" s="1" t="s">
        <v>260</v>
      </c>
      <c r="ALI14" s="1" t="s">
        <v>260</v>
      </c>
      <c r="ALJ14" s="1" t="s">
        <v>260</v>
      </c>
      <c r="ALK14" s="1" t="s">
        <v>260</v>
      </c>
      <c r="ALL14" s="1" t="s">
        <v>260</v>
      </c>
      <c r="ALM14" s="1" t="s">
        <v>260</v>
      </c>
      <c r="ALN14" s="1" t="s">
        <v>260</v>
      </c>
      <c r="ALO14" s="1" t="s">
        <v>260</v>
      </c>
      <c r="ALP14" s="1" t="s">
        <v>260</v>
      </c>
      <c r="ALQ14" s="1">
        <v>7</v>
      </c>
      <c r="ALR14" s="11">
        <f t="shared" si="74"/>
        <v>95000</v>
      </c>
      <c r="ALS14" s="28">
        <v>665000</v>
      </c>
      <c r="ALT14" s="1">
        <v>3</v>
      </c>
      <c r="ALU14" s="1">
        <v>2</v>
      </c>
      <c r="ALV14" s="1">
        <v>1</v>
      </c>
      <c r="ALX14" s="1">
        <v>1</v>
      </c>
      <c r="ALY14" s="60"/>
      <c r="ALZ14" s="1">
        <v>1</v>
      </c>
      <c r="AMC14" s="1">
        <v>1</v>
      </c>
      <c r="AMN14" s="403"/>
    </row>
    <row r="15" spans="1:1028" s="1" customFormat="1" ht="15" customHeight="1" x14ac:dyDescent="0.25">
      <c r="A15" s="268"/>
      <c r="B15" s="113">
        <v>13</v>
      </c>
      <c r="C15" s="473" t="s">
        <v>1170</v>
      </c>
      <c r="D15" s="304" t="s">
        <v>348</v>
      </c>
      <c r="E15" s="1">
        <v>1999</v>
      </c>
      <c r="F15" s="1">
        <v>3</v>
      </c>
      <c r="G15" s="1">
        <v>1</v>
      </c>
      <c r="H15" s="1">
        <v>3</v>
      </c>
      <c r="I15" s="1">
        <v>1</v>
      </c>
      <c r="J15" s="1">
        <v>6</v>
      </c>
      <c r="K15" s="1">
        <v>1991</v>
      </c>
      <c r="L15" s="1">
        <v>1992</v>
      </c>
      <c r="M15" s="1">
        <v>2</v>
      </c>
      <c r="U15" s="1">
        <v>1</v>
      </c>
      <c r="V15" s="1">
        <v>1</v>
      </c>
      <c r="AY15" s="1">
        <v>1</v>
      </c>
      <c r="BA15" s="1">
        <v>1</v>
      </c>
      <c r="BB15" s="1">
        <v>11</v>
      </c>
      <c r="BC15" s="1">
        <v>1</v>
      </c>
      <c r="CG15" s="1">
        <v>1</v>
      </c>
      <c r="CH15" s="246"/>
      <c r="CP15" s="1">
        <f t="shared" si="39"/>
        <v>0</v>
      </c>
      <c r="CS15" s="1">
        <f t="shared" si="0"/>
        <v>0</v>
      </c>
      <c r="DO15" s="1">
        <f t="shared" si="40"/>
        <v>0</v>
      </c>
      <c r="DX15" s="1">
        <f t="shared" si="41"/>
        <v>0</v>
      </c>
      <c r="EE15" s="1">
        <f t="shared" si="42"/>
        <v>0</v>
      </c>
      <c r="EH15" s="1">
        <f t="shared" si="43"/>
        <v>0</v>
      </c>
      <c r="FF15" s="116"/>
      <c r="GP15" s="1">
        <f t="shared" si="1"/>
        <v>0</v>
      </c>
      <c r="GY15" s="1">
        <f t="shared" si="44"/>
        <v>0</v>
      </c>
      <c r="HC15" s="1">
        <f t="shared" si="45"/>
        <v>0</v>
      </c>
      <c r="HI15" s="1">
        <v>1</v>
      </c>
      <c r="HS15" s="1">
        <f t="shared" si="46"/>
        <v>1</v>
      </c>
      <c r="HT15" s="1">
        <v>1</v>
      </c>
      <c r="HX15" s="1">
        <f t="shared" si="2"/>
        <v>0</v>
      </c>
      <c r="ID15" s="1">
        <f t="shared" si="3"/>
        <v>0</v>
      </c>
      <c r="IN15" s="1">
        <f t="shared" si="47"/>
        <v>0</v>
      </c>
      <c r="IW15" s="1">
        <f t="shared" si="48"/>
        <v>0</v>
      </c>
      <c r="IZ15" s="1">
        <f t="shared" si="4"/>
        <v>0</v>
      </c>
      <c r="JJ15" s="1">
        <f t="shared" si="5"/>
        <v>0</v>
      </c>
      <c r="JL15" s="1">
        <v>1</v>
      </c>
      <c r="JV15" s="1">
        <f t="shared" si="49"/>
        <v>1</v>
      </c>
      <c r="JW15" s="1">
        <v>1</v>
      </c>
      <c r="KB15" s="1">
        <f t="shared" si="50"/>
        <v>0</v>
      </c>
      <c r="LG15" s="1">
        <f t="shared" si="6"/>
        <v>0</v>
      </c>
      <c r="LT15" s="1">
        <f t="shared" si="51"/>
        <v>0</v>
      </c>
      <c r="MA15" s="1">
        <f t="shared" si="52"/>
        <v>0</v>
      </c>
      <c r="MF15" s="1">
        <f t="shared" si="53"/>
        <v>0</v>
      </c>
      <c r="MM15" s="1">
        <f t="shared" si="54"/>
        <v>0</v>
      </c>
      <c r="MS15" s="1">
        <f t="shared" si="55"/>
        <v>0</v>
      </c>
      <c r="MU15" s="115">
        <v>1</v>
      </c>
      <c r="OI15" s="120"/>
      <c r="OQ15" s="1">
        <v>1</v>
      </c>
      <c r="PD15" s="1">
        <f t="shared" si="7"/>
        <v>1</v>
      </c>
      <c r="PE15" s="1">
        <v>1</v>
      </c>
      <c r="QF15" s="1">
        <f t="shared" si="56"/>
        <v>0</v>
      </c>
      <c r="QY15" s="1">
        <f t="shared" si="57"/>
        <v>0</v>
      </c>
      <c r="RK15" s="1">
        <f t="shared" si="58"/>
        <v>0</v>
      </c>
      <c r="SA15" s="1">
        <f t="shared" si="59"/>
        <v>0</v>
      </c>
      <c r="SG15" s="1">
        <f t="shared" si="60"/>
        <v>0</v>
      </c>
      <c r="SO15" s="1">
        <f t="shared" si="61"/>
        <v>0</v>
      </c>
      <c r="TB15" s="1">
        <f t="shared" si="62"/>
        <v>0</v>
      </c>
      <c r="TS15" s="1">
        <f t="shared" si="8"/>
        <v>0</v>
      </c>
      <c r="UD15" s="1">
        <f t="shared" si="9"/>
        <v>0</v>
      </c>
      <c r="UG15" s="1">
        <f t="shared" si="10"/>
        <v>0</v>
      </c>
      <c r="UQ15" s="1">
        <f t="shared" si="63"/>
        <v>0</v>
      </c>
      <c r="VA15" s="1">
        <f t="shared" si="64"/>
        <v>0</v>
      </c>
      <c r="VG15" s="1">
        <f t="shared" si="65"/>
        <v>0</v>
      </c>
      <c r="WY15" s="1">
        <f t="shared" si="11"/>
        <v>0</v>
      </c>
      <c r="XB15" s="1">
        <f t="shared" si="66"/>
        <v>0</v>
      </c>
      <c r="XG15" s="1">
        <f t="shared" si="12"/>
        <v>0</v>
      </c>
      <c r="XI15" s="1">
        <v>1</v>
      </c>
      <c r="XK15" s="108"/>
      <c r="XL15" s="1">
        <f t="shared" si="13"/>
        <v>3</v>
      </c>
      <c r="XM15" s="1">
        <f t="shared" si="14"/>
        <v>0</v>
      </c>
      <c r="XN15" s="1">
        <f t="shared" si="67"/>
        <v>0</v>
      </c>
      <c r="XO15" s="1">
        <f t="shared" si="15"/>
        <v>0</v>
      </c>
      <c r="XP15" s="1">
        <f t="shared" si="68"/>
        <v>0</v>
      </c>
      <c r="XQ15" s="1">
        <f t="shared" si="16"/>
        <v>0</v>
      </c>
      <c r="XR15" s="1">
        <f t="shared" si="17"/>
        <v>0</v>
      </c>
      <c r="XS15" s="1">
        <f t="shared" si="18"/>
        <v>0</v>
      </c>
      <c r="XT15" s="1">
        <f t="shared" si="69"/>
        <v>0</v>
      </c>
      <c r="XU15" s="1">
        <f t="shared" si="19"/>
        <v>0</v>
      </c>
      <c r="XV15" s="1">
        <f t="shared" si="20"/>
        <v>0</v>
      </c>
      <c r="XW15" s="1">
        <f t="shared" si="21"/>
        <v>0</v>
      </c>
      <c r="XX15" s="1">
        <f t="shared" si="22"/>
        <v>0</v>
      </c>
      <c r="XY15" s="1">
        <f t="shared" si="23"/>
        <v>1</v>
      </c>
      <c r="XZ15" s="1">
        <f t="shared" si="24"/>
        <v>0</v>
      </c>
      <c r="YA15" s="1">
        <f t="shared" si="25"/>
        <v>0</v>
      </c>
      <c r="YB15" s="1">
        <f t="shared" si="26"/>
        <v>0</v>
      </c>
      <c r="YC15" s="1">
        <f t="shared" si="27"/>
        <v>1</v>
      </c>
      <c r="YD15" s="132"/>
      <c r="YE15" s="133">
        <f t="shared" si="28"/>
        <v>5</v>
      </c>
      <c r="YF15" s="133">
        <f t="shared" si="29"/>
        <v>270000</v>
      </c>
      <c r="YG15" s="130">
        <v>5</v>
      </c>
      <c r="YH15" s="130">
        <f t="shared" si="30"/>
        <v>270000</v>
      </c>
      <c r="YI15" s="129">
        <v>3</v>
      </c>
      <c r="YJ15" s="128">
        <f t="shared" si="31"/>
        <v>450000</v>
      </c>
      <c r="YK15" s="177"/>
      <c r="YL15">
        <v>0.5</v>
      </c>
      <c r="YM15"/>
      <c r="YN15"/>
      <c r="YO15">
        <v>1</v>
      </c>
      <c r="YP15"/>
      <c r="YQ15"/>
      <c r="YR15">
        <v>1</v>
      </c>
      <c r="YS15"/>
      <c r="YT15"/>
      <c r="YU15"/>
      <c r="YV15"/>
      <c r="YW15"/>
      <c r="YX15"/>
      <c r="YY15"/>
      <c r="YZ15"/>
      <c r="ZA15"/>
      <c r="ZB15"/>
      <c r="ZC15">
        <v>1</v>
      </c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>
        <v>1</v>
      </c>
      <c r="AAH15"/>
      <c r="AAI15"/>
      <c r="AAJ15"/>
      <c r="AAK15"/>
      <c r="AAL15"/>
      <c r="AAM15"/>
      <c r="AAN15">
        <v>1</v>
      </c>
      <c r="AAO15"/>
      <c r="AAP15"/>
      <c r="AAQ15"/>
      <c r="AAR15"/>
      <c r="AAS15"/>
      <c r="AAT15"/>
      <c r="AAU15"/>
      <c r="AAV15"/>
      <c r="AAW15"/>
      <c r="AAX15">
        <v>1</v>
      </c>
      <c r="AAY15">
        <v>1</v>
      </c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>
        <f t="shared" si="70"/>
        <v>7</v>
      </c>
      <c r="ACD15" s="25">
        <f t="shared" si="75"/>
        <v>192857.14285714287</v>
      </c>
      <c r="ACE15" s="11">
        <f t="shared" si="32"/>
        <v>12</v>
      </c>
      <c r="ACF15" s="11">
        <f t="shared" si="33"/>
        <v>225000</v>
      </c>
      <c r="ACG15" s="1">
        <v>14</v>
      </c>
      <c r="ACH15" s="1">
        <v>2</v>
      </c>
      <c r="ACI15" s="11">
        <f t="shared" si="34"/>
        <v>1350000</v>
      </c>
      <c r="ACJ15" s="11"/>
      <c r="ACK15" s="13">
        <f t="shared" si="35"/>
        <v>0</v>
      </c>
      <c r="ACL15">
        <v>0.5</v>
      </c>
      <c r="ACM15" s="25">
        <f t="shared" si="36"/>
        <v>1350000</v>
      </c>
      <c r="ACN15" s="11">
        <f t="shared" si="37"/>
        <v>1350000</v>
      </c>
      <c r="ACO15" s="65"/>
      <c r="ACR15" s="1" t="s">
        <v>349</v>
      </c>
      <c r="ACS15" s="1">
        <v>1</v>
      </c>
      <c r="ACT15" s="1">
        <v>1</v>
      </c>
      <c r="ACZ15" s="1" t="s">
        <v>350</v>
      </c>
      <c r="ADA15" s="1">
        <v>1</v>
      </c>
      <c r="ADD15" s="1" t="s">
        <v>185</v>
      </c>
      <c r="ADL15" s="1">
        <v>1</v>
      </c>
      <c r="ADR15" s="1">
        <v>1</v>
      </c>
      <c r="ADU15" s="1">
        <v>3</v>
      </c>
      <c r="ADV15" s="457"/>
      <c r="AEE15" s="1">
        <f t="shared" si="71"/>
        <v>0</v>
      </c>
      <c r="AEL15" s="1">
        <v>1</v>
      </c>
      <c r="AEV15" s="1">
        <v>1</v>
      </c>
      <c r="AFC15" s="1">
        <v>1</v>
      </c>
      <c r="AFF15" s="1">
        <v>1</v>
      </c>
      <c r="AFG15" s="1">
        <v>0.02</v>
      </c>
      <c r="AFJ15" s="1">
        <v>1</v>
      </c>
      <c r="AFM15" s="1">
        <v>1</v>
      </c>
      <c r="AFY15" s="1">
        <v>1</v>
      </c>
      <c r="AGM15" s="11" t="e">
        <f>AGU15+AGW15+AGY15+AHA15+#REF!+#REF!+AHC15+AGP15+AHE15</f>
        <v>#REF!</v>
      </c>
      <c r="AGT15" s="518"/>
      <c r="AHJ15" s="518"/>
      <c r="AJA15" s="1">
        <v>1</v>
      </c>
      <c r="AJB15" s="1">
        <v>1</v>
      </c>
      <c r="AJC15" s="11"/>
      <c r="AJD15" s="11"/>
      <c r="AJF15" s="11">
        <v>2700000</v>
      </c>
      <c r="AJJ15" s="435"/>
      <c r="AJK15" s="45"/>
      <c r="AJL15" s="381">
        <v>2700000</v>
      </c>
      <c r="AJM15" s="11">
        <f t="shared" si="38"/>
        <v>225000</v>
      </c>
      <c r="AJN15" s="60"/>
      <c r="AJO15" s="12">
        <v>3</v>
      </c>
      <c r="AJP15" s="1">
        <v>1</v>
      </c>
      <c r="AJQ15" s="1">
        <v>3</v>
      </c>
      <c r="AKA15" s="1">
        <f t="shared" si="72"/>
        <v>4</v>
      </c>
      <c r="AKB15" s="1">
        <v>1</v>
      </c>
      <c r="AKC15" s="1">
        <v>2</v>
      </c>
      <c r="AKD15" s="1">
        <f t="shared" si="73"/>
        <v>7</v>
      </c>
      <c r="AKE15" s="60"/>
      <c r="AKF15" s="1" t="s">
        <v>351</v>
      </c>
      <c r="AKG15" s="1" t="s">
        <v>352</v>
      </c>
      <c r="AKH15" s="1" t="s">
        <v>353</v>
      </c>
      <c r="AKI15" s="1" t="s">
        <v>354</v>
      </c>
      <c r="AKJ15" s="1" t="s">
        <v>266</v>
      </c>
      <c r="AKK15" s="1" t="s">
        <v>267</v>
      </c>
      <c r="AKL15" s="1" t="s">
        <v>268</v>
      </c>
      <c r="AKM15" s="1" t="s">
        <v>269</v>
      </c>
      <c r="AKN15" s="1" t="s">
        <v>270</v>
      </c>
      <c r="AKO15" s="1" t="s">
        <v>271</v>
      </c>
      <c r="AKP15" s="1" t="s">
        <v>272</v>
      </c>
      <c r="AKQ15" s="1" t="s">
        <v>364</v>
      </c>
      <c r="AKR15" s="1" t="s">
        <v>260</v>
      </c>
      <c r="AKS15" s="1" t="s">
        <v>260</v>
      </c>
      <c r="AKT15" s="1" t="s">
        <v>260</v>
      </c>
      <c r="AKU15" s="1" t="s">
        <v>260</v>
      </c>
      <c r="AKV15" s="1" t="s">
        <v>263</v>
      </c>
      <c r="AKW15" s="1" t="s">
        <v>260</v>
      </c>
      <c r="AKX15" s="1" t="s">
        <v>260</v>
      </c>
      <c r="AKY15" s="1" t="s">
        <v>260</v>
      </c>
      <c r="AKZ15" s="1" t="s">
        <v>260</v>
      </c>
      <c r="ALA15" s="1" t="s">
        <v>260</v>
      </c>
      <c r="ALB15" s="1" t="s">
        <v>260</v>
      </c>
      <c r="ALC15" s="1" t="s">
        <v>260</v>
      </c>
      <c r="ALD15" s="1" t="s">
        <v>260</v>
      </c>
      <c r="ALE15" s="1" t="s">
        <v>260</v>
      </c>
      <c r="ALF15" s="1" t="s">
        <v>260</v>
      </c>
      <c r="ALG15" s="1" t="s">
        <v>260</v>
      </c>
      <c r="ALH15" s="1" t="s">
        <v>260</v>
      </c>
      <c r="ALI15" s="1" t="s">
        <v>260</v>
      </c>
      <c r="ALJ15" s="1" t="s">
        <v>260</v>
      </c>
      <c r="ALK15" s="1" t="s">
        <v>260</v>
      </c>
      <c r="ALL15" s="1" t="s">
        <v>260</v>
      </c>
      <c r="ALM15" s="1" t="s">
        <v>260</v>
      </c>
      <c r="ALN15" s="1" t="s">
        <v>260</v>
      </c>
      <c r="ALO15" s="1" t="s">
        <v>260</v>
      </c>
      <c r="ALP15" s="1" t="s">
        <v>260</v>
      </c>
      <c r="ALQ15" s="1">
        <v>12</v>
      </c>
      <c r="ALR15" s="11">
        <f t="shared" si="74"/>
        <v>225000</v>
      </c>
      <c r="ALS15" s="28">
        <v>2700000</v>
      </c>
      <c r="ALT15" s="1">
        <v>2</v>
      </c>
      <c r="ALV15" s="1">
        <v>9</v>
      </c>
      <c r="ALW15" s="1">
        <v>1</v>
      </c>
      <c r="ALY15" s="60"/>
      <c r="ALZ15" s="1">
        <v>1</v>
      </c>
      <c r="AMB15" s="1">
        <v>1</v>
      </c>
      <c r="AMN15" s="403"/>
    </row>
    <row r="16" spans="1:1028" s="1" customFormat="1" ht="15" customHeight="1" x14ac:dyDescent="0.25">
      <c r="A16" s="268"/>
      <c r="B16" s="113">
        <v>14</v>
      </c>
      <c r="C16" s="473" t="s">
        <v>1170</v>
      </c>
      <c r="D16" s="304" t="s">
        <v>955</v>
      </c>
      <c r="E16" s="1">
        <v>1999</v>
      </c>
      <c r="H16" s="1">
        <v>3</v>
      </c>
      <c r="I16" s="1">
        <v>1</v>
      </c>
      <c r="J16" s="1">
        <v>3</v>
      </c>
      <c r="K16" s="1">
        <v>1997</v>
      </c>
      <c r="L16" s="1">
        <v>1997</v>
      </c>
      <c r="M16" s="1">
        <v>1</v>
      </c>
      <c r="AA16" s="1">
        <v>1</v>
      </c>
      <c r="AY16" s="1">
        <v>1</v>
      </c>
      <c r="BA16" s="1">
        <v>1</v>
      </c>
      <c r="BB16" s="1">
        <v>11</v>
      </c>
      <c r="BC16" s="1">
        <v>1</v>
      </c>
      <c r="CG16" s="1">
        <v>1</v>
      </c>
      <c r="CH16" s="246"/>
      <c r="CP16" s="1">
        <f t="shared" si="39"/>
        <v>0</v>
      </c>
      <c r="CS16" s="1">
        <f t="shared" si="0"/>
        <v>0</v>
      </c>
      <c r="DO16" s="1">
        <f t="shared" si="40"/>
        <v>0</v>
      </c>
      <c r="DX16" s="1">
        <f t="shared" si="41"/>
        <v>0</v>
      </c>
      <c r="EE16" s="1">
        <f t="shared" si="42"/>
        <v>0</v>
      </c>
      <c r="EH16" s="1">
        <f t="shared" si="43"/>
        <v>0</v>
      </c>
      <c r="FF16" s="116"/>
      <c r="GP16" s="1">
        <f t="shared" si="1"/>
        <v>0</v>
      </c>
      <c r="GY16" s="1">
        <f t="shared" si="44"/>
        <v>0</v>
      </c>
      <c r="HC16" s="1">
        <f t="shared" si="45"/>
        <v>0</v>
      </c>
      <c r="HS16" s="1">
        <f t="shared" si="46"/>
        <v>0</v>
      </c>
      <c r="HX16" s="1">
        <f t="shared" si="2"/>
        <v>0</v>
      </c>
      <c r="IC16" s="1">
        <v>1</v>
      </c>
      <c r="ID16" s="1">
        <f t="shared" si="3"/>
        <v>1</v>
      </c>
      <c r="IE16" s="1">
        <v>1</v>
      </c>
      <c r="IN16" s="1">
        <f t="shared" si="47"/>
        <v>0</v>
      </c>
      <c r="IW16" s="1">
        <f t="shared" si="48"/>
        <v>0</v>
      </c>
      <c r="IZ16" s="1">
        <f t="shared" si="4"/>
        <v>0</v>
      </c>
      <c r="JJ16" s="1">
        <f t="shared" si="5"/>
        <v>0</v>
      </c>
      <c r="JV16" s="1">
        <f t="shared" si="49"/>
        <v>0</v>
      </c>
      <c r="KB16" s="1">
        <f t="shared" si="50"/>
        <v>0</v>
      </c>
      <c r="LG16" s="1">
        <f t="shared" si="6"/>
        <v>0</v>
      </c>
      <c r="LT16" s="1">
        <f t="shared" si="51"/>
        <v>0</v>
      </c>
      <c r="MA16" s="1">
        <f t="shared" si="52"/>
        <v>0</v>
      </c>
      <c r="MF16" s="1">
        <f t="shared" si="53"/>
        <v>0</v>
      </c>
      <c r="MM16" s="1">
        <f t="shared" si="54"/>
        <v>0</v>
      </c>
      <c r="MS16" s="1">
        <f t="shared" si="55"/>
        <v>0</v>
      </c>
      <c r="MU16" s="115">
        <v>1</v>
      </c>
      <c r="OI16" s="120">
        <v>1</v>
      </c>
      <c r="PD16" s="1">
        <f t="shared" si="7"/>
        <v>1</v>
      </c>
      <c r="PE16" s="1">
        <v>1</v>
      </c>
      <c r="QF16" s="1">
        <f t="shared" si="56"/>
        <v>0</v>
      </c>
      <c r="QY16" s="1">
        <f t="shared" si="57"/>
        <v>0</v>
      </c>
      <c r="RK16" s="1">
        <f t="shared" si="58"/>
        <v>0</v>
      </c>
      <c r="RN16" s="1">
        <v>1</v>
      </c>
      <c r="RT16" s="1">
        <v>1</v>
      </c>
      <c r="SA16" s="1">
        <f t="shared" si="59"/>
        <v>2</v>
      </c>
      <c r="SB16" s="1">
        <v>1</v>
      </c>
      <c r="SG16" s="1">
        <f t="shared" si="60"/>
        <v>0</v>
      </c>
      <c r="SO16" s="1">
        <f t="shared" si="61"/>
        <v>0</v>
      </c>
      <c r="TB16" s="1">
        <f t="shared" si="62"/>
        <v>0</v>
      </c>
      <c r="TS16" s="1">
        <f t="shared" si="8"/>
        <v>0</v>
      </c>
      <c r="UD16" s="1">
        <f t="shared" si="9"/>
        <v>0</v>
      </c>
      <c r="UG16" s="1">
        <f t="shared" si="10"/>
        <v>0</v>
      </c>
      <c r="UQ16" s="1">
        <f t="shared" si="63"/>
        <v>0</v>
      </c>
      <c r="US16" s="1">
        <v>1</v>
      </c>
      <c r="VA16" s="1">
        <f t="shared" si="64"/>
        <v>1</v>
      </c>
      <c r="VB16" s="1">
        <v>1</v>
      </c>
      <c r="VG16" s="1">
        <f t="shared" si="65"/>
        <v>0</v>
      </c>
      <c r="WY16" s="1">
        <f t="shared" si="11"/>
        <v>0</v>
      </c>
      <c r="XA16" s="1">
        <v>1</v>
      </c>
      <c r="XB16" s="1">
        <f t="shared" si="66"/>
        <v>1</v>
      </c>
      <c r="XC16" s="1">
        <v>1</v>
      </c>
      <c r="XG16" s="1">
        <f t="shared" si="12"/>
        <v>0</v>
      </c>
      <c r="XK16" s="108"/>
      <c r="XL16" s="1">
        <f t="shared" si="13"/>
        <v>1</v>
      </c>
      <c r="XM16" s="1">
        <f t="shared" si="14"/>
        <v>0</v>
      </c>
      <c r="XN16" s="1">
        <f t="shared" si="67"/>
        <v>0</v>
      </c>
      <c r="XO16" s="1">
        <f t="shared" si="15"/>
        <v>0</v>
      </c>
      <c r="XP16" s="1">
        <f t="shared" si="68"/>
        <v>0</v>
      </c>
      <c r="XQ16" s="1">
        <f t="shared" si="16"/>
        <v>0</v>
      </c>
      <c r="XR16" s="1">
        <f t="shared" si="17"/>
        <v>1</v>
      </c>
      <c r="XS16" s="1">
        <f t="shared" si="18"/>
        <v>1</v>
      </c>
      <c r="XT16" s="1">
        <f t="shared" si="69"/>
        <v>0</v>
      </c>
      <c r="XU16" s="1">
        <f t="shared" si="19"/>
        <v>1</v>
      </c>
      <c r="XV16" s="1">
        <f t="shared" si="20"/>
        <v>0</v>
      </c>
      <c r="XW16" s="1">
        <f t="shared" si="21"/>
        <v>2</v>
      </c>
      <c r="XX16" s="1">
        <f t="shared" si="22"/>
        <v>0</v>
      </c>
      <c r="XY16" s="1">
        <f t="shared" si="23"/>
        <v>1</v>
      </c>
      <c r="XZ16" s="1">
        <f t="shared" si="24"/>
        <v>0</v>
      </c>
      <c r="YA16" s="1">
        <f t="shared" si="25"/>
        <v>0</v>
      </c>
      <c r="YB16" s="1">
        <f t="shared" si="26"/>
        <v>0</v>
      </c>
      <c r="YC16" s="1">
        <f t="shared" si="27"/>
        <v>0</v>
      </c>
      <c r="YD16" s="132"/>
      <c r="YE16" s="133">
        <f t="shared" si="28"/>
        <v>7</v>
      </c>
      <c r="YF16" s="133">
        <f t="shared" si="29"/>
        <v>85714.28571428571</v>
      </c>
      <c r="YG16" s="130">
        <v>5</v>
      </c>
      <c r="YH16" s="130">
        <f t="shared" si="30"/>
        <v>120000</v>
      </c>
      <c r="YI16" s="129">
        <v>5</v>
      </c>
      <c r="YJ16" s="128">
        <f t="shared" si="31"/>
        <v>120000</v>
      </c>
      <c r="YK16" s="177"/>
      <c r="YL16">
        <v>0.5</v>
      </c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>
        <v>1</v>
      </c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>
        <f t="shared" si="70"/>
        <v>1</v>
      </c>
      <c r="ACD16" s="25">
        <f t="shared" si="75"/>
        <v>600000</v>
      </c>
      <c r="ACE16" s="11">
        <f t="shared" si="32"/>
        <v>8</v>
      </c>
      <c r="ACF16" s="11">
        <f t="shared" si="33"/>
        <v>150000</v>
      </c>
      <c r="ACG16" s="1">
        <v>14</v>
      </c>
      <c r="ACH16" s="1">
        <v>2</v>
      </c>
      <c r="ACI16" s="11">
        <f t="shared" si="34"/>
        <v>600000</v>
      </c>
      <c r="ACJ16" s="11"/>
      <c r="ACK16" s="13">
        <f t="shared" si="35"/>
        <v>0</v>
      </c>
      <c r="ACL16">
        <v>0.5</v>
      </c>
      <c r="ACM16" s="25">
        <f t="shared" si="36"/>
        <v>600000</v>
      </c>
      <c r="ACN16" s="11">
        <f t="shared" si="37"/>
        <v>600000</v>
      </c>
      <c r="ACO16" s="65"/>
      <c r="ACP16" s="1">
        <v>1</v>
      </c>
      <c r="ACR16" s="39" t="s">
        <v>295</v>
      </c>
      <c r="ACS16" s="1">
        <v>1</v>
      </c>
      <c r="ACT16" s="1">
        <v>1</v>
      </c>
      <c r="ACV16" s="1">
        <v>1</v>
      </c>
      <c r="ACZ16" s="1" t="s">
        <v>259</v>
      </c>
      <c r="ADL16" s="1">
        <v>1</v>
      </c>
      <c r="ADO16" s="1">
        <v>1</v>
      </c>
      <c r="ADU16" s="1">
        <v>2</v>
      </c>
      <c r="ADV16" s="457"/>
      <c r="ADW16" s="1">
        <v>4</v>
      </c>
      <c r="AEE16" s="1">
        <f t="shared" si="71"/>
        <v>0</v>
      </c>
      <c r="AFF16" s="1">
        <v>1</v>
      </c>
      <c r="AFG16" s="1" t="s">
        <v>956</v>
      </c>
      <c r="AFH16" s="1">
        <v>1</v>
      </c>
      <c r="AFI16" s="1" t="s">
        <v>1276</v>
      </c>
      <c r="AFJ16" s="1">
        <v>1</v>
      </c>
      <c r="AFK16" s="1">
        <v>1</v>
      </c>
      <c r="AFL16" s="1">
        <v>1</v>
      </c>
      <c r="AGM16" s="11" t="e">
        <f>AGU16+AGW16+AGY16+AHA16+#REF!+#REF!+AHC16+AGP16+AHE16</f>
        <v>#REF!</v>
      </c>
      <c r="AGT16" s="518"/>
      <c r="AHJ16" s="518"/>
      <c r="AJC16" s="11">
        <v>396000</v>
      </c>
      <c r="AJD16" s="11"/>
      <c r="AJE16" s="1">
        <v>33</v>
      </c>
      <c r="AJF16" s="11">
        <v>804000</v>
      </c>
      <c r="AJJ16" s="435"/>
      <c r="AJK16" s="45"/>
      <c r="AJL16" s="381">
        <v>1200000</v>
      </c>
      <c r="AJM16" s="11">
        <f t="shared" si="38"/>
        <v>150000</v>
      </c>
      <c r="AJN16" s="60"/>
      <c r="AJO16" s="12"/>
      <c r="AKA16" s="1">
        <f t="shared" si="72"/>
        <v>0</v>
      </c>
      <c r="AKD16" s="1">
        <f t="shared" si="73"/>
        <v>0</v>
      </c>
      <c r="AKE16" s="60"/>
      <c r="AKF16" s="1" t="s">
        <v>345</v>
      </c>
      <c r="AKG16" s="1" t="s">
        <v>365</v>
      </c>
      <c r="AKH16" s="1" t="s">
        <v>261</v>
      </c>
      <c r="AKI16" s="1" t="s">
        <v>260</v>
      </c>
      <c r="AKJ16" s="1" t="s">
        <v>260</v>
      </c>
      <c r="AKK16" s="1" t="s">
        <v>260</v>
      </c>
      <c r="AKL16" s="1" t="s">
        <v>260</v>
      </c>
      <c r="AKM16" s="1" t="s">
        <v>260</v>
      </c>
      <c r="AKN16" s="1" t="s">
        <v>262</v>
      </c>
      <c r="AKO16" s="1" t="s">
        <v>260</v>
      </c>
      <c r="AKP16" s="1" t="s">
        <v>260</v>
      </c>
      <c r="AKQ16" s="1" t="s">
        <v>260</v>
      </c>
      <c r="AKR16" s="1" t="s">
        <v>260</v>
      </c>
      <c r="AKS16" s="1" t="s">
        <v>260</v>
      </c>
      <c r="AKT16" s="1" t="s">
        <v>260</v>
      </c>
      <c r="AKU16" s="1" t="s">
        <v>260</v>
      </c>
      <c r="AKV16" s="1" t="s">
        <v>263</v>
      </c>
      <c r="AKW16" s="1" t="s">
        <v>260</v>
      </c>
      <c r="AKX16" s="1" t="s">
        <v>260</v>
      </c>
      <c r="AKY16" s="1" t="s">
        <v>260</v>
      </c>
      <c r="AKZ16" s="1" t="s">
        <v>260</v>
      </c>
      <c r="ALA16" s="1" t="s">
        <v>260</v>
      </c>
      <c r="ALB16" s="1" t="s">
        <v>260</v>
      </c>
      <c r="ALC16" s="1" t="s">
        <v>260</v>
      </c>
      <c r="ALD16" s="1" t="s">
        <v>260</v>
      </c>
      <c r="ALE16" s="1" t="s">
        <v>260</v>
      </c>
      <c r="ALF16" s="1" t="s">
        <v>260</v>
      </c>
      <c r="ALG16" s="1" t="s">
        <v>260</v>
      </c>
      <c r="ALH16" s="1" t="s">
        <v>260</v>
      </c>
      <c r="ALI16" s="1" t="s">
        <v>260</v>
      </c>
      <c r="ALJ16" s="1" t="s">
        <v>260</v>
      </c>
      <c r="ALK16" s="1" t="s">
        <v>260</v>
      </c>
      <c r="ALL16" s="1" t="s">
        <v>260</v>
      </c>
      <c r="ALM16" s="1" t="s">
        <v>260</v>
      </c>
      <c r="ALN16" s="1" t="s">
        <v>260</v>
      </c>
      <c r="ALO16" s="1" t="s">
        <v>260</v>
      </c>
      <c r="ALP16" s="1" t="s">
        <v>260</v>
      </c>
      <c r="ALQ16" s="1">
        <v>2</v>
      </c>
      <c r="ALR16" s="11">
        <f t="shared" si="74"/>
        <v>600000</v>
      </c>
      <c r="ALS16" s="28">
        <v>1200000</v>
      </c>
      <c r="ALT16" s="1">
        <v>1</v>
      </c>
      <c r="ALU16" s="1">
        <v>1</v>
      </c>
      <c r="ALY16" s="60"/>
      <c r="ALZ16" s="1">
        <v>1</v>
      </c>
      <c r="AMB16" s="1">
        <v>1</v>
      </c>
      <c r="AMN16" s="403"/>
    </row>
    <row r="17" spans="1:1022 1027:1028" s="3" customFormat="1" ht="15" customHeight="1" x14ac:dyDescent="0.25">
      <c r="A17" s="271"/>
      <c r="B17" s="113">
        <v>15</v>
      </c>
      <c r="C17" s="473" t="s">
        <v>375</v>
      </c>
      <c r="D17" s="304" t="s">
        <v>275</v>
      </c>
      <c r="E17" s="3">
        <v>1999</v>
      </c>
      <c r="F17" s="3">
        <v>12</v>
      </c>
      <c r="G17" s="3">
        <v>1</v>
      </c>
      <c r="H17" s="3">
        <v>2</v>
      </c>
      <c r="I17" s="3">
        <v>1</v>
      </c>
      <c r="J17" s="3">
        <v>14</v>
      </c>
      <c r="K17" s="3">
        <v>1992</v>
      </c>
      <c r="L17" s="3">
        <v>1993</v>
      </c>
      <c r="M17" s="3">
        <v>2</v>
      </c>
      <c r="V17" s="3">
        <v>1</v>
      </c>
      <c r="W17" s="3">
        <v>1</v>
      </c>
      <c r="AW17" s="3">
        <v>1</v>
      </c>
      <c r="AY17" s="3">
        <v>1</v>
      </c>
      <c r="BA17" s="3">
        <v>1</v>
      </c>
      <c r="BB17" s="3">
        <v>11</v>
      </c>
      <c r="BC17" s="3">
        <v>1</v>
      </c>
      <c r="BG17" s="3">
        <v>3</v>
      </c>
      <c r="CG17" s="3">
        <v>1</v>
      </c>
      <c r="CH17" s="248"/>
      <c r="CP17" s="1">
        <f t="shared" si="39"/>
        <v>0</v>
      </c>
      <c r="CQ17" s="1"/>
      <c r="CS17" s="1">
        <f t="shared" si="0"/>
        <v>0</v>
      </c>
      <c r="CT17" s="1"/>
      <c r="DB17" s="3">
        <v>1</v>
      </c>
      <c r="DG17" s="3">
        <v>1</v>
      </c>
      <c r="DH17" s="3">
        <v>1</v>
      </c>
      <c r="DI17" s="3">
        <v>1</v>
      </c>
      <c r="DO17" s="1">
        <f t="shared" si="40"/>
        <v>4</v>
      </c>
      <c r="DP17" s="1">
        <v>1</v>
      </c>
      <c r="DX17" s="1">
        <f t="shared" si="41"/>
        <v>0</v>
      </c>
      <c r="DY17" s="1"/>
      <c r="EE17" s="1">
        <f t="shared" si="42"/>
        <v>0</v>
      </c>
      <c r="EF17" s="1"/>
      <c r="EH17" s="1">
        <f t="shared" si="43"/>
        <v>0</v>
      </c>
      <c r="EI17" s="1"/>
      <c r="FF17" s="117"/>
      <c r="GP17" s="1">
        <f t="shared" si="1"/>
        <v>0</v>
      </c>
      <c r="GQ17" s="1"/>
      <c r="GY17" s="1">
        <f t="shared" si="44"/>
        <v>0</v>
      </c>
      <c r="GZ17" s="1"/>
      <c r="HC17" s="1">
        <f t="shared" si="45"/>
        <v>0</v>
      </c>
      <c r="HD17" s="1"/>
      <c r="HS17" s="1">
        <f t="shared" si="46"/>
        <v>0</v>
      </c>
      <c r="HT17" s="1"/>
      <c r="HX17" s="1">
        <f t="shared" si="2"/>
        <v>0</v>
      </c>
      <c r="HY17" s="1"/>
      <c r="ID17" s="1">
        <f t="shared" si="3"/>
        <v>0</v>
      </c>
      <c r="IE17" s="1"/>
      <c r="IN17" s="1">
        <f t="shared" si="47"/>
        <v>0</v>
      </c>
      <c r="IW17" s="1">
        <f t="shared" si="48"/>
        <v>0</v>
      </c>
      <c r="IX17" s="1"/>
      <c r="IZ17" s="1">
        <f t="shared" si="4"/>
        <v>0</v>
      </c>
      <c r="JA17" s="1"/>
      <c r="JJ17" s="1">
        <f t="shared" si="5"/>
        <v>0</v>
      </c>
      <c r="JK17" s="1"/>
      <c r="JV17" s="1">
        <f t="shared" si="49"/>
        <v>0</v>
      </c>
      <c r="JW17" s="1"/>
      <c r="KB17" s="1">
        <f t="shared" si="50"/>
        <v>0</v>
      </c>
      <c r="KC17" s="1"/>
      <c r="LG17" s="1">
        <f t="shared" si="6"/>
        <v>0</v>
      </c>
      <c r="LH17" s="1"/>
      <c r="LT17" s="1">
        <f t="shared" si="51"/>
        <v>0</v>
      </c>
      <c r="LU17" s="1"/>
      <c r="MA17" s="1">
        <f t="shared" si="52"/>
        <v>0</v>
      </c>
      <c r="MB17" s="1"/>
      <c r="MF17" s="1">
        <f t="shared" si="53"/>
        <v>0</v>
      </c>
      <c r="MG17" s="1"/>
      <c r="MM17" s="1">
        <f t="shared" si="54"/>
        <v>0</v>
      </c>
      <c r="MN17" s="1"/>
      <c r="MS17" s="1">
        <f t="shared" si="55"/>
        <v>0</v>
      </c>
      <c r="MT17" s="1"/>
      <c r="MU17" s="115"/>
      <c r="OI17" s="121"/>
      <c r="OQ17" s="3">
        <v>1</v>
      </c>
      <c r="PD17" s="1">
        <f t="shared" si="7"/>
        <v>1</v>
      </c>
      <c r="PE17" s="1">
        <v>1</v>
      </c>
      <c r="QF17" s="1">
        <f t="shared" si="56"/>
        <v>0</v>
      </c>
      <c r="QG17" s="1"/>
      <c r="QY17" s="1">
        <f t="shared" si="57"/>
        <v>0</v>
      </c>
      <c r="RK17" s="1">
        <f t="shared" si="58"/>
        <v>0</v>
      </c>
      <c r="RL17" s="1"/>
      <c r="SA17" s="1">
        <f t="shared" si="59"/>
        <v>0</v>
      </c>
      <c r="SG17" s="1">
        <f t="shared" si="60"/>
        <v>0</v>
      </c>
      <c r="SO17" s="1">
        <f t="shared" si="61"/>
        <v>0</v>
      </c>
      <c r="TB17" s="1">
        <f t="shared" si="62"/>
        <v>0</v>
      </c>
      <c r="TJ17" s="3">
        <v>1</v>
      </c>
      <c r="TS17" s="1">
        <f t="shared" si="8"/>
        <v>1</v>
      </c>
      <c r="TT17" s="1">
        <v>1</v>
      </c>
      <c r="UD17" s="1">
        <f t="shared" si="9"/>
        <v>0</v>
      </c>
      <c r="UE17" s="1"/>
      <c r="UG17" s="1">
        <f t="shared" si="10"/>
        <v>0</v>
      </c>
      <c r="UH17" s="1"/>
      <c r="UM17" s="3">
        <v>1</v>
      </c>
      <c r="UN17" s="3">
        <v>1</v>
      </c>
      <c r="UQ17" s="1">
        <f t="shared" si="63"/>
        <v>2</v>
      </c>
      <c r="UR17" s="1">
        <v>1</v>
      </c>
      <c r="VA17" s="1">
        <f t="shared" si="64"/>
        <v>0</v>
      </c>
      <c r="VB17" s="1"/>
      <c r="VG17" s="1">
        <f t="shared" si="65"/>
        <v>0</v>
      </c>
      <c r="VH17" s="1"/>
      <c r="WY17" s="1">
        <f t="shared" si="11"/>
        <v>0</v>
      </c>
      <c r="WZ17" s="1"/>
      <c r="XB17" s="1">
        <f t="shared" si="66"/>
        <v>0</v>
      </c>
      <c r="XC17" s="1"/>
      <c r="XG17" s="1">
        <f t="shared" si="12"/>
        <v>0</v>
      </c>
      <c r="XH17" s="1"/>
      <c r="XK17" s="109"/>
      <c r="XL17" s="1">
        <f t="shared" si="13"/>
        <v>2</v>
      </c>
      <c r="XM17" s="1">
        <f t="shared" si="14"/>
        <v>0</v>
      </c>
      <c r="XN17" s="1">
        <f t="shared" si="67"/>
        <v>0</v>
      </c>
      <c r="XO17" s="1">
        <f t="shared" si="15"/>
        <v>0</v>
      </c>
      <c r="XP17" s="1">
        <f t="shared" si="68"/>
        <v>0</v>
      </c>
      <c r="XQ17" s="1">
        <f t="shared" si="16"/>
        <v>0</v>
      </c>
      <c r="XR17" s="1">
        <f t="shared" si="17"/>
        <v>2</v>
      </c>
      <c r="XS17" s="1">
        <f t="shared" si="18"/>
        <v>2</v>
      </c>
      <c r="XT17" s="1">
        <f t="shared" si="69"/>
        <v>0</v>
      </c>
      <c r="XU17" s="1">
        <f t="shared" si="19"/>
        <v>4</v>
      </c>
      <c r="XV17" s="1">
        <f t="shared" si="20"/>
        <v>0</v>
      </c>
      <c r="XW17" s="1">
        <f t="shared" si="21"/>
        <v>0</v>
      </c>
      <c r="XX17" s="1">
        <f t="shared" si="22"/>
        <v>0</v>
      </c>
      <c r="XY17" s="1">
        <f t="shared" si="23"/>
        <v>0</v>
      </c>
      <c r="XZ17" s="1">
        <f t="shared" si="24"/>
        <v>0</v>
      </c>
      <c r="YA17" s="1">
        <f t="shared" si="25"/>
        <v>0</v>
      </c>
      <c r="YB17" s="1">
        <f t="shared" si="26"/>
        <v>0</v>
      </c>
      <c r="YC17" s="1">
        <f t="shared" si="27"/>
        <v>0</v>
      </c>
      <c r="YD17" s="132"/>
      <c r="YE17" s="133">
        <f t="shared" si="28"/>
        <v>10</v>
      </c>
      <c r="YF17" s="133">
        <f t="shared" si="29"/>
        <v>725700</v>
      </c>
      <c r="YG17" s="130">
        <v>4</v>
      </c>
      <c r="YH17" s="130">
        <f t="shared" si="30"/>
        <v>1814250</v>
      </c>
      <c r="YI17" s="135">
        <v>4</v>
      </c>
      <c r="YJ17" s="128">
        <f t="shared" si="31"/>
        <v>1814250</v>
      </c>
      <c r="YK17" s="178"/>
      <c r="YL17">
        <v>0.5</v>
      </c>
      <c r="YM17"/>
      <c r="YN17"/>
      <c r="YO17"/>
      <c r="YP17"/>
      <c r="YQ17">
        <v>1</v>
      </c>
      <c r="YR17"/>
      <c r="YS17"/>
      <c r="YT17"/>
      <c r="YU17"/>
      <c r="YV17"/>
      <c r="YW17">
        <v>1</v>
      </c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>
        <v>1</v>
      </c>
      <c r="AAO17"/>
      <c r="AAP17"/>
      <c r="AAQ17"/>
      <c r="AAR17"/>
      <c r="AAS17"/>
      <c r="AAT17"/>
      <c r="AAU17"/>
      <c r="AAV17"/>
      <c r="AAW17"/>
      <c r="AAX17">
        <v>1</v>
      </c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>
        <f t="shared" si="70"/>
        <v>4</v>
      </c>
      <c r="ACD17" s="25">
        <f t="shared" si="75"/>
        <v>1814250</v>
      </c>
      <c r="ACE17" s="11">
        <f t="shared" si="32"/>
        <v>14</v>
      </c>
      <c r="ACF17" s="11">
        <f t="shared" si="33"/>
        <v>1036714.2857142857</v>
      </c>
      <c r="ACG17" s="3">
        <v>14</v>
      </c>
      <c r="ACH17" s="3">
        <v>2</v>
      </c>
      <c r="ACI17" s="11">
        <f t="shared" si="34"/>
        <v>7257000</v>
      </c>
      <c r="ACJ17" s="11"/>
      <c r="ACK17" s="13">
        <f t="shared" si="35"/>
        <v>0</v>
      </c>
      <c r="ACL17">
        <v>0.5</v>
      </c>
      <c r="ACM17" s="25">
        <f t="shared" si="36"/>
        <v>7257000</v>
      </c>
      <c r="ACN17" s="11">
        <f t="shared" si="37"/>
        <v>7257000</v>
      </c>
      <c r="ACO17" s="66"/>
      <c r="ACP17" s="3">
        <v>1</v>
      </c>
      <c r="ACQ17" s="3">
        <v>3</v>
      </c>
      <c r="ACR17" s="69" t="s">
        <v>295</v>
      </c>
      <c r="ACS17" s="3">
        <v>1</v>
      </c>
      <c r="ACT17" s="3">
        <v>1</v>
      </c>
      <c r="ACX17" s="3">
        <v>6</v>
      </c>
      <c r="ACY17" s="3">
        <v>1</v>
      </c>
      <c r="ACZ17" s="3" t="s">
        <v>276</v>
      </c>
      <c r="ADA17" s="3">
        <v>1</v>
      </c>
      <c r="ADD17" s="3" t="s">
        <v>185</v>
      </c>
      <c r="ADL17" s="3">
        <v>1</v>
      </c>
      <c r="ADN17" s="3">
        <v>1</v>
      </c>
      <c r="ADS17" s="3">
        <v>1</v>
      </c>
      <c r="ADU17" s="3">
        <v>1</v>
      </c>
      <c r="ADV17" s="459"/>
      <c r="ADW17" s="3">
        <v>4</v>
      </c>
      <c r="AEE17" s="1">
        <f t="shared" si="71"/>
        <v>0</v>
      </c>
      <c r="AEK17" s="3">
        <v>1</v>
      </c>
      <c r="AFC17" s="3">
        <v>1</v>
      </c>
      <c r="AFM17" s="3">
        <v>1</v>
      </c>
      <c r="AFR17" s="3">
        <v>1</v>
      </c>
      <c r="AFW17" s="3">
        <v>1</v>
      </c>
      <c r="AFY17" s="3">
        <v>1</v>
      </c>
      <c r="AGL17" s="3">
        <v>176000</v>
      </c>
      <c r="AGM17" s="14" t="e">
        <f>AGU17+AGW17+AGY17+AHA17+#REF!+#REF!+AHC17+AGP17+AHE17</f>
        <v>#REF!</v>
      </c>
      <c r="AGT17" s="519"/>
      <c r="AHJ17" s="519"/>
      <c r="AHN17" s="3">
        <v>176000</v>
      </c>
      <c r="AIC17" s="3">
        <v>4</v>
      </c>
      <c r="AID17" s="3">
        <v>1</v>
      </c>
      <c r="AIE17" s="3">
        <v>1</v>
      </c>
      <c r="AIF17" s="3">
        <v>1</v>
      </c>
      <c r="AIN17" s="3">
        <v>1</v>
      </c>
      <c r="AIZ17" s="3" t="s">
        <v>1277</v>
      </c>
      <c r="AJB17" s="3">
        <v>1</v>
      </c>
      <c r="AJC17" s="14">
        <v>800000</v>
      </c>
      <c r="AJD17" s="14"/>
      <c r="AJE17" s="3">
        <v>454.55</v>
      </c>
      <c r="AJF17" s="14">
        <v>13714000</v>
      </c>
      <c r="AJJ17" s="438"/>
      <c r="AJK17" s="47"/>
      <c r="AJL17" s="381">
        <v>14514000</v>
      </c>
      <c r="AJM17" s="11">
        <f t="shared" si="38"/>
        <v>1036714.2857142857</v>
      </c>
      <c r="AJN17" s="61"/>
      <c r="AJO17" s="15">
        <v>4</v>
      </c>
      <c r="AJP17" s="3">
        <v>2</v>
      </c>
      <c r="AJQ17" s="3">
        <v>1</v>
      </c>
      <c r="AJR17" s="3">
        <v>1</v>
      </c>
      <c r="AJZ17" s="1">
        <v>1</v>
      </c>
      <c r="AKA17" s="1">
        <f t="shared" si="72"/>
        <v>4</v>
      </c>
      <c r="AKB17" s="3">
        <v>1</v>
      </c>
      <c r="AKC17" s="3">
        <v>5</v>
      </c>
      <c r="AKD17" s="1">
        <f t="shared" si="73"/>
        <v>10</v>
      </c>
      <c r="AKE17" s="61"/>
      <c r="AKF17" s="3" t="s">
        <v>279</v>
      </c>
      <c r="AKG17" s="3" t="s">
        <v>277</v>
      </c>
      <c r="AKH17" s="3" t="s">
        <v>278</v>
      </c>
      <c r="AKI17" s="3" t="s">
        <v>368</v>
      </c>
      <c r="AKJ17" s="3" t="s">
        <v>345</v>
      </c>
      <c r="AKK17" s="3" t="s">
        <v>342</v>
      </c>
      <c r="AKL17" s="3" t="s">
        <v>369</v>
      </c>
      <c r="AKM17" s="3" t="s">
        <v>192</v>
      </c>
      <c r="AKN17" s="3" t="s">
        <v>448</v>
      </c>
      <c r="AKO17" s="3" t="s">
        <v>374</v>
      </c>
      <c r="AKP17" s="3" t="s">
        <v>450</v>
      </c>
      <c r="AKQ17" s="3" t="s">
        <v>377</v>
      </c>
      <c r="AKR17" s="3" t="s">
        <v>378</v>
      </c>
      <c r="AKS17" s="3" t="s">
        <v>260</v>
      </c>
      <c r="AKT17" s="3" t="s">
        <v>260</v>
      </c>
      <c r="AKU17" s="3" t="s">
        <v>260</v>
      </c>
      <c r="AKV17" s="3" t="s">
        <v>263</v>
      </c>
      <c r="AKW17" s="3" t="s">
        <v>260</v>
      </c>
      <c r="AKX17" s="3" t="s">
        <v>260</v>
      </c>
      <c r="AKY17" s="3" t="s">
        <v>260</v>
      </c>
      <c r="AKZ17" s="3" t="s">
        <v>260</v>
      </c>
      <c r="ALA17" s="3" t="s">
        <v>260</v>
      </c>
      <c r="ALB17" s="3" t="s">
        <v>260</v>
      </c>
      <c r="ALC17" s="3" t="s">
        <v>260</v>
      </c>
      <c r="ALD17" s="3" t="s">
        <v>260</v>
      </c>
      <c r="ALE17" s="3" t="s">
        <v>260</v>
      </c>
      <c r="ALF17" s="3" t="s">
        <v>260</v>
      </c>
      <c r="ALG17" s="3" t="s">
        <v>260</v>
      </c>
      <c r="ALH17" s="3" t="s">
        <v>260</v>
      </c>
      <c r="ALI17" s="3" t="s">
        <v>260</v>
      </c>
      <c r="ALJ17" s="3" t="s">
        <v>260</v>
      </c>
      <c r="ALK17" s="3" t="s">
        <v>260</v>
      </c>
      <c r="ALL17" s="3" t="s">
        <v>260</v>
      </c>
      <c r="ALM17" s="3" t="s">
        <v>260</v>
      </c>
      <c r="ALN17" s="3" t="s">
        <v>260</v>
      </c>
      <c r="ALO17" s="3" t="s">
        <v>260</v>
      </c>
      <c r="ALP17" s="3" t="s">
        <v>260</v>
      </c>
      <c r="ALQ17" s="3">
        <v>13</v>
      </c>
      <c r="ALR17" s="11">
        <f t="shared" si="74"/>
        <v>1116461.5384615385</v>
      </c>
      <c r="ALS17" s="31">
        <v>14514000</v>
      </c>
      <c r="ALT17" s="3">
        <v>7</v>
      </c>
      <c r="ALU17" s="3">
        <v>2</v>
      </c>
      <c r="ALV17" s="3">
        <v>4</v>
      </c>
      <c r="ALY17" s="61"/>
      <c r="ALZ17" s="3">
        <v>1</v>
      </c>
      <c r="AMB17" s="3">
        <v>1</v>
      </c>
      <c r="AMC17" s="3">
        <v>1</v>
      </c>
      <c r="AMD17" s="3">
        <v>1</v>
      </c>
      <c r="AMG17" s="3">
        <v>1</v>
      </c>
      <c r="AMM17" s="3">
        <v>1</v>
      </c>
      <c r="AMN17" s="404"/>
    </row>
    <row r="18" spans="1:1022 1027:1028" s="1" customFormat="1" ht="15" customHeight="1" x14ac:dyDescent="0.25">
      <c r="A18" s="268"/>
      <c r="B18" s="113">
        <v>16</v>
      </c>
      <c r="C18" s="473" t="s">
        <v>375</v>
      </c>
      <c r="D18" s="304" t="s">
        <v>379</v>
      </c>
      <c r="E18" s="1">
        <v>1999</v>
      </c>
      <c r="F18" s="1">
        <v>1</v>
      </c>
      <c r="G18" s="1">
        <v>1</v>
      </c>
      <c r="H18" s="1">
        <v>3</v>
      </c>
      <c r="I18" s="1">
        <v>1</v>
      </c>
      <c r="J18" s="1">
        <v>4</v>
      </c>
      <c r="K18" s="1">
        <v>1989</v>
      </c>
      <c r="L18" s="1">
        <v>1993</v>
      </c>
      <c r="M18" s="1">
        <v>3</v>
      </c>
      <c r="S18" s="1">
        <v>1</v>
      </c>
      <c r="T18" s="1">
        <v>1</v>
      </c>
      <c r="W18" s="1">
        <v>1</v>
      </c>
      <c r="AW18" s="1">
        <v>1</v>
      </c>
      <c r="AY18" s="1">
        <v>1</v>
      </c>
      <c r="BA18" s="1">
        <v>1</v>
      </c>
      <c r="BB18" s="1">
        <v>13</v>
      </c>
      <c r="BE18" s="1">
        <v>1</v>
      </c>
      <c r="BG18" s="1">
        <v>3</v>
      </c>
      <c r="CG18" s="1">
        <v>1</v>
      </c>
      <c r="CH18" s="246"/>
      <c r="CP18" s="1">
        <f t="shared" si="39"/>
        <v>0</v>
      </c>
      <c r="CS18" s="1">
        <f t="shared" si="0"/>
        <v>0</v>
      </c>
      <c r="DO18" s="1">
        <f t="shared" si="40"/>
        <v>0</v>
      </c>
      <c r="DX18" s="1">
        <f t="shared" si="41"/>
        <v>0</v>
      </c>
      <c r="EE18" s="1">
        <f t="shared" si="42"/>
        <v>0</v>
      </c>
      <c r="EH18" s="1">
        <f t="shared" si="43"/>
        <v>0</v>
      </c>
      <c r="FF18" s="116"/>
      <c r="GP18" s="1">
        <f t="shared" si="1"/>
        <v>0</v>
      </c>
      <c r="GY18" s="1">
        <f t="shared" si="44"/>
        <v>0</v>
      </c>
      <c r="HC18" s="1">
        <f t="shared" si="45"/>
        <v>0</v>
      </c>
      <c r="HQ18" s="1">
        <v>1</v>
      </c>
      <c r="HR18" s="1">
        <v>1</v>
      </c>
      <c r="HS18" s="1">
        <f t="shared" si="46"/>
        <v>2</v>
      </c>
      <c r="HT18" s="1">
        <v>1</v>
      </c>
      <c r="HX18" s="1">
        <f t="shared" si="2"/>
        <v>0</v>
      </c>
      <c r="ID18" s="1">
        <f t="shared" si="3"/>
        <v>0</v>
      </c>
      <c r="IN18" s="1">
        <f t="shared" si="47"/>
        <v>0</v>
      </c>
      <c r="IW18" s="1">
        <f t="shared" si="48"/>
        <v>0</v>
      </c>
      <c r="IZ18" s="1">
        <f t="shared" si="4"/>
        <v>0</v>
      </c>
      <c r="JJ18" s="1">
        <f t="shared" si="5"/>
        <v>0</v>
      </c>
      <c r="JV18" s="1">
        <f t="shared" si="49"/>
        <v>0</v>
      </c>
      <c r="KB18" s="1">
        <f t="shared" si="50"/>
        <v>0</v>
      </c>
      <c r="LG18" s="1">
        <f t="shared" si="6"/>
        <v>0</v>
      </c>
      <c r="LT18" s="1">
        <f t="shared" si="51"/>
        <v>0</v>
      </c>
      <c r="MA18" s="1">
        <f t="shared" si="52"/>
        <v>0</v>
      </c>
      <c r="MF18" s="1">
        <f t="shared" si="53"/>
        <v>0</v>
      </c>
      <c r="MM18" s="1">
        <f t="shared" si="54"/>
        <v>0</v>
      </c>
      <c r="MS18" s="1">
        <f t="shared" si="55"/>
        <v>0</v>
      </c>
      <c r="MU18" s="115"/>
      <c r="OI18" s="120"/>
      <c r="PD18" s="1">
        <f t="shared" si="7"/>
        <v>0</v>
      </c>
      <c r="QF18" s="1">
        <f t="shared" si="56"/>
        <v>0</v>
      </c>
      <c r="QY18" s="1">
        <f t="shared" si="57"/>
        <v>0</v>
      </c>
      <c r="RK18" s="1">
        <f t="shared" si="58"/>
        <v>0</v>
      </c>
      <c r="SA18" s="1">
        <f t="shared" si="59"/>
        <v>0</v>
      </c>
      <c r="SG18" s="1">
        <f t="shared" si="60"/>
        <v>0</v>
      </c>
      <c r="SO18" s="1">
        <f t="shared" si="61"/>
        <v>0</v>
      </c>
      <c r="TB18" s="1">
        <f t="shared" si="62"/>
        <v>0</v>
      </c>
      <c r="TS18" s="1">
        <f t="shared" si="8"/>
        <v>0</v>
      </c>
      <c r="UD18" s="1">
        <f t="shared" si="9"/>
        <v>0</v>
      </c>
      <c r="UG18" s="1">
        <f t="shared" si="10"/>
        <v>0</v>
      </c>
      <c r="UQ18" s="1">
        <f t="shared" si="63"/>
        <v>0</v>
      </c>
      <c r="VA18" s="1">
        <f t="shared" si="64"/>
        <v>0</v>
      </c>
      <c r="VG18" s="1">
        <f t="shared" si="65"/>
        <v>0</v>
      </c>
      <c r="WY18" s="1">
        <f t="shared" si="11"/>
        <v>0</v>
      </c>
      <c r="XB18" s="1">
        <f t="shared" si="66"/>
        <v>0</v>
      </c>
      <c r="XG18" s="1">
        <f t="shared" si="12"/>
        <v>0</v>
      </c>
      <c r="XK18" s="108"/>
      <c r="XL18" s="1">
        <f t="shared" si="13"/>
        <v>2</v>
      </c>
      <c r="XM18" s="1">
        <f t="shared" si="14"/>
        <v>0</v>
      </c>
      <c r="XN18" s="1">
        <f t="shared" si="67"/>
        <v>0</v>
      </c>
      <c r="XO18" s="1">
        <f t="shared" si="15"/>
        <v>0</v>
      </c>
      <c r="XP18" s="1">
        <f t="shared" si="68"/>
        <v>0</v>
      </c>
      <c r="XQ18" s="1">
        <f t="shared" si="16"/>
        <v>0</v>
      </c>
      <c r="XR18" s="1">
        <f t="shared" si="17"/>
        <v>0</v>
      </c>
      <c r="XS18" s="1">
        <f t="shared" si="18"/>
        <v>0</v>
      </c>
      <c r="XT18" s="1">
        <f t="shared" si="69"/>
        <v>0</v>
      </c>
      <c r="XU18" s="1">
        <f t="shared" si="19"/>
        <v>0</v>
      </c>
      <c r="XV18" s="1">
        <f t="shared" si="20"/>
        <v>0</v>
      </c>
      <c r="XW18" s="1">
        <f t="shared" si="21"/>
        <v>0</v>
      </c>
      <c r="XX18" s="1">
        <f t="shared" si="22"/>
        <v>0</v>
      </c>
      <c r="XY18" s="1">
        <f t="shared" si="23"/>
        <v>0</v>
      </c>
      <c r="XZ18" s="1">
        <f t="shared" si="24"/>
        <v>0</v>
      </c>
      <c r="YA18" s="1">
        <f t="shared" si="25"/>
        <v>0</v>
      </c>
      <c r="YB18" s="1">
        <f t="shared" si="26"/>
        <v>0</v>
      </c>
      <c r="YC18" s="1">
        <f t="shared" si="27"/>
        <v>0</v>
      </c>
      <c r="YD18" s="132"/>
      <c r="YE18" s="133">
        <f t="shared" si="28"/>
        <v>2</v>
      </c>
      <c r="YF18" s="133">
        <f t="shared" si="29"/>
        <v>699500</v>
      </c>
      <c r="YG18" s="130">
        <v>1</v>
      </c>
      <c r="YH18" s="130">
        <f t="shared" si="30"/>
        <v>1399000</v>
      </c>
      <c r="YI18" s="129">
        <v>1</v>
      </c>
      <c r="YJ18" s="128">
        <f t="shared" si="31"/>
        <v>1399000</v>
      </c>
      <c r="YK18" s="177"/>
      <c r="YL18">
        <v>1</v>
      </c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>
        <f t="shared" si="70"/>
        <v>0</v>
      </c>
      <c r="ACD18" s="25"/>
      <c r="ACE18" s="11">
        <f t="shared" si="32"/>
        <v>2</v>
      </c>
      <c r="ACF18" s="11">
        <f t="shared" si="33"/>
        <v>699500</v>
      </c>
      <c r="ACG18" s="1">
        <v>5</v>
      </c>
      <c r="ACH18" s="1">
        <v>1</v>
      </c>
      <c r="ACI18" s="11">
        <f t="shared" si="34"/>
        <v>1399000</v>
      </c>
      <c r="ACJ18" s="45">
        <v>1</v>
      </c>
      <c r="ACK18" s="13">
        <f t="shared" si="35"/>
        <v>1399000</v>
      </c>
      <c r="ACL18">
        <v>1</v>
      </c>
      <c r="ACM18" s="25">
        <f t="shared" si="36"/>
        <v>1399000</v>
      </c>
      <c r="ACN18" s="11">
        <f t="shared" si="37"/>
        <v>1399000</v>
      </c>
      <c r="ACO18" s="65"/>
      <c r="ACR18" s="39" t="s">
        <v>295</v>
      </c>
      <c r="ACS18" s="1">
        <v>1</v>
      </c>
      <c r="ACU18" s="1">
        <v>1</v>
      </c>
      <c r="ACV18" s="1">
        <v>1</v>
      </c>
      <c r="ACZ18" s="1" t="s">
        <v>259</v>
      </c>
      <c r="ADD18" s="1" t="s">
        <v>185</v>
      </c>
      <c r="ADU18" s="1">
        <v>3</v>
      </c>
      <c r="ADV18" s="457"/>
      <c r="ADW18" s="1">
        <v>4</v>
      </c>
      <c r="ADY18" s="1">
        <v>1</v>
      </c>
      <c r="AEE18" s="1">
        <f t="shared" si="71"/>
        <v>0</v>
      </c>
      <c r="AFC18" s="1">
        <v>1</v>
      </c>
      <c r="AFJ18" s="1">
        <v>1</v>
      </c>
      <c r="AFM18" s="1">
        <v>1</v>
      </c>
      <c r="AFN18" s="1">
        <v>1</v>
      </c>
      <c r="AFY18" s="1">
        <v>1</v>
      </c>
      <c r="AGL18" s="11">
        <v>410000</v>
      </c>
      <c r="AGM18" s="11" t="e">
        <f>AGU18+AGW18+AGY18+AHA18+#REF!+#REF!+AHC18+AGP18+AHE18</f>
        <v>#REF!</v>
      </c>
      <c r="AGT18" s="518"/>
      <c r="AGU18" s="1">
        <v>230000</v>
      </c>
      <c r="AGV18" s="1">
        <v>1</v>
      </c>
      <c r="AHJ18" s="518"/>
      <c r="AHK18" s="1">
        <v>1</v>
      </c>
      <c r="AHM18" s="1">
        <v>1</v>
      </c>
      <c r="AHN18" s="1">
        <v>640000</v>
      </c>
      <c r="AHO18" s="1">
        <v>56.097999999999999</v>
      </c>
      <c r="AHR18" s="1">
        <v>2</v>
      </c>
      <c r="AHS18" s="1">
        <v>1</v>
      </c>
      <c r="AIB18" s="1">
        <v>1</v>
      </c>
      <c r="AJC18" s="11"/>
      <c r="AJD18" s="11"/>
      <c r="AJF18" s="11">
        <v>1399000</v>
      </c>
      <c r="AJJ18" s="435"/>
      <c r="AJK18" s="45"/>
      <c r="AJL18" s="381">
        <v>1399000</v>
      </c>
      <c r="AJM18" s="11">
        <f t="shared" si="38"/>
        <v>699500</v>
      </c>
      <c r="AJN18" s="60"/>
      <c r="AJO18" s="12"/>
      <c r="AKA18" s="1">
        <f t="shared" si="72"/>
        <v>0</v>
      </c>
      <c r="AKD18" s="1">
        <f t="shared" si="73"/>
        <v>0</v>
      </c>
      <c r="AKE18" s="60"/>
      <c r="AKF18" s="1" t="s">
        <v>279</v>
      </c>
      <c r="AKG18" s="1" t="s">
        <v>1363</v>
      </c>
      <c r="AKH18" s="1" t="s">
        <v>380</v>
      </c>
      <c r="AKI18" s="1" t="s">
        <v>260</v>
      </c>
      <c r="AKJ18" s="1" t="s">
        <v>260</v>
      </c>
      <c r="AKK18" s="1" t="s">
        <v>260</v>
      </c>
      <c r="AKL18" s="1" t="s">
        <v>260</v>
      </c>
      <c r="AKM18" s="1" t="s">
        <v>260</v>
      </c>
      <c r="AKN18" s="1" t="s">
        <v>262</v>
      </c>
      <c r="AKO18" s="1" t="s">
        <v>260</v>
      </c>
      <c r="AKP18" s="1" t="s">
        <v>260</v>
      </c>
      <c r="AKQ18" s="1" t="s">
        <v>260</v>
      </c>
      <c r="AKR18" s="1" t="s">
        <v>260</v>
      </c>
      <c r="AKS18" s="1" t="s">
        <v>260</v>
      </c>
      <c r="AKT18" s="1" t="s">
        <v>260</v>
      </c>
      <c r="AKU18" s="1" t="s">
        <v>260</v>
      </c>
      <c r="AKV18" s="1" t="s">
        <v>263</v>
      </c>
      <c r="AKW18" s="1" t="s">
        <v>260</v>
      </c>
      <c r="AKX18" s="1" t="s">
        <v>260</v>
      </c>
      <c r="AKY18" s="1" t="s">
        <v>260</v>
      </c>
      <c r="AKZ18" s="1" t="s">
        <v>260</v>
      </c>
      <c r="ALA18" s="1" t="s">
        <v>260</v>
      </c>
      <c r="ALB18" s="1" t="s">
        <v>260</v>
      </c>
      <c r="ALC18" s="1" t="s">
        <v>260</v>
      </c>
      <c r="ALD18" s="1" t="s">
        <v>260</v>
      </c>
      <c r="ALE18" s="1" t="s">
        <v>260</v>
      </c>
      <c r="ALF18" s="1" t="s">
        <v>260</v>
      </c>
      <c r="ALG18" s="1" t="s">
        <v>260</v>
      </c>
      <c r="ALH18" s="1" t="s">
        <v>260</v>
      </c>
      <c r="ALI18" s="1" t="s">
        <v>260</v>
      </c>
      <c r="ALJ18" s="1" t="s">
        <v>260</v>
      </c>
      <c r="ALK18" s="1" t="s">
        <v>260</v>
      </c>
      <c r="ALL18" s="1" t="s">
        <v>260</v>
      </c>
      <c r="ALM18" s="1" t="s">
        <v>260</v>
      </c>
      <c r="ALN18" s="1" t="s">
        <v>260</v>
      </c>
      <c r="ALO18" s="1" t="s">
        <v>260</v>
      </c>
      <c r="ALP18" s="1" t="s">
        <v>260</v>
      </c>
      <c r="ALQ18" s="1">
        <v>3</v>
      </c>
      <c r="ALR18" s="11">
        <f t="shared" si="74"/>
        <v>466333.33333333331</v>
      </c>
      <c r="ALS18" s="28">
        <v>1399000</v>
      </c>
      <c r="ALT18" s="1">
        <v>2</v>
      </c>
      <c r="ALU18" s="1">
        <v>1</v>
      </c>
      <c r="ALY18" s="60"/>
      <c r="ALZ18" s="1">
        <v>1</v>
      </c>
      <c r="AMB18" s="1">
        <v>1</v>
      </c>
      <c r="AMC18" s="1">
        <v>1</v>
      </c>
      <c r="AMN18" s="403"/>
    </row>
    <row r="19" spans="1:1022 1027:1028" s="1" customFormat="1" ht="15" customHeight="1" x14ac:dyDescent="0.25">
      <c r="A19" s="268"/>
      <c r="B19" s="113">
        <v>17</v>
      </c>
      <c r="C19" s="473" t="s">
        <v>375</v>
      </c>
      <c r="D19" s="304" t="s">
        <v>381</v>
      </c>
      <c r="E19" s="1">
        <v>1999</v>
      </c>
      <c r="H19" s="1">
        <v>2</v>
      </c>
      <c r="I19" s="1">
        <v>1</v>
      </c>
      <c r="J19" s="1">
        <v>2</v>
      </c>
      <c r="K19" s="1">
        <v>1991</v>
      </c>
      <c r="L19" s="1">
        <v>1991</v>
      </c>
      <c r="M19" s="1">
        <v>1</v>
      </c>
      <c r="U19" s="1">
        <v>1</v>
      </c>
      <c r="AW19" s="1">
        <v>1</v>
      </c>
      <c r="AY19" s="1">
        <v>1</v>
      </c>
      <c r="BA19" s="1">
        <v>1</v>
      </c>
      <c r="BB19" s="1">
        <v>13</v>
      </c>
      <c r="BE19" s="1">
        <v>1</v>
      </c>
      <c r="CG19" s="1">
        <v>1</v>
      </c>
      <c r="CH19" s="246"/>
      <c r="CP19" s="1">
        <f t="shared" si="39"/>
        <v>0</v>
      </c>
      <c r="CS19" s="1">
        <f t="shared" si="0"/>
        <v>0</v>
      </c>
      <c r="DO19" s="1">
        <f t="shared" si="40"/>
        <v>0</v>
      </c>
      <c r="DX19" s="1">
        <f t="shared" si="41"/>
        <v>0</v>
      </c>
      <c r="EE19" s="1">
        <f t="shared" si="42"/>
        <v>0</v>
      </c>
      <c r="EH19" s="1">
        <f t="shared" si="43"/>
        <v>0</v>
      </c>
      <c r="FF19" s="116"/>
      <c r="GP19" s="1">
        <f t="shared" si="1"/>
        <v>0</v>
      </c>
      <c r="GY19" s="1">
        <f t="shared" si="44"/>
        <v>0</v>
      </c>
      <c r="HC19" s="1">
        <f t="shared" si="45"/>
        <v>0</v>
      </c>
      <c r="HS19" s="1">
        <f t="shared" si="46"/>
        <v>0</v>
      </c>
      <c r="HX19" s="1">
        <f t="shared" si="2"/>
        <v>0</v>
      </c>
      <c r="ID19" s="1">
        <f t="shared" si="3"/>
        <v>0</v>
      </c>
      <c r="IN19" s="1">
        <f t="shared" si="47"/>
        <v>0</v>
      </c>
      <c r="IW19" s="1">
        <f t="shared" si="48"/>
        <v>0</v>
      </c>
      <c r="IZ19" s="1">
        <f t="shared" si="4"/>
        <v>0</v>
      </c>
      <c r="JJ19" s="1">
        <f t="shared" si="5"/>
        <v>0</v>
      </c>
      <c r="JV19" s="1">
        <f t="shared" si="49"/>
        <v>0</v>
      </c>
      <c r="KB19" s="1">
        <f t="shared" si="50"/>
        <v>0</v>
      </c>
      <c r="LG19" s="1">
        <f t="shared" si="6"/>
        <v>0</v>
      </c>
      <c r="LT19" s="1">
        <f t="shared" si="51"/>
        <v>0</v>
      </c>
      <c r="MA19" s="1">
        <f t="shared" si="52"/>
        <v>0</v>
      </c>
      <c r="MF19" s="1">
        <f t="shared" si="53"/>
        <v>0</v>
      </c>
      <c r="MM19" s="1">
        <f t="shared" si="54"/>
        <v>0</v>
      </c>
      <c r="MS19" s="1">
        <f t="shared" si="55"/>
        <v>0</v>
      </c>
      <c r="MU19" s="115"/>
      <c r="OI19" s="120"/>
      <c r="PD19" s="1">
        <f t="shared" si="7"/>
        <v>0</v>
      </c>
      <c r="QF19" s="1">
        <f t="shared" si="56"/>
        <v>0</v>
      </c>
      <c r="QY19" s="1">
        <f t="shared" si="57"/>
        <v>0</v>
      </c>
      <c r="RK19" s="1">
        <f t="shared" si="58"/>
        <v>0</v>
      </c>
      <c r="SA19" s="1">
        <f t="shared" si="59"/>
        <v>0</v>
      </c>
      <c r="SG19" s="1">
        <f t="shared" si="60"/>
        <v>0</v>
      </c>
      <c r="SO19" s="1">
        <f t="shared" si="61"/>
        <v>0</v>
      </c>
      <c r="TB19" s="1">
        <f t="shared" si="62"/>
        <v>0</v>
      </c>
      <c r="TD19" s="1">
        <v>1</v>
      </c>
      <c r="TS19" s="1">
        <f t="shared" si="8"/>
        <v>1</v>
      </c>
      <c r="TT19" s="1">
        <v>1</v>
      </c>
      <c r="UD19" s="1">
        <f t="shared" si="9"/>
        <v>0</v>
      </c>
      <c r="UG19" s="1">
        <f t="shared" si="10"/>
        <v>0</v>
      </c>
      <c r="UQ19" s="1">
        <f t="shared" si="63"/>
        <v>0</v>
      </c>
      <c r="VA19" s="1">
        <f t="shared" si="64"/>
        <v>0</v>
      </c>
      <c r="VG19" s="1">
        <f t="shared" si="65"/>
        <v>0</v>
      </c>
      <c r="WY19" s="1">
        <f t="shared" si="11"/>
        <v>0</v>
      </c>
      <c r="XB19" s="1">
        <f t="shared" si="66"/>
        <v>0</v>
      </c>
      <c r="XG19" s="1">
        <f t="shared" si="12"/>
        <v>0</v>
      </c>
      <c r="XK19" s="108"/>
      <c r="XL19" s="1">
        <f t="shared" si="13"/>
        <v>1</v>
      </c>
      <c r="XM19" s="1">
        <f t="shared" si="14"/>
        <v>0</v>
      </c>
      <c r="XN19" s="1">
        <f t="shared" si="67"/>
        <v>0</v>
      </c>
      <c r="XO19" s="1">
        <f t="shared" si="15"/>
        <v>0</v>
      </c>
      <c r="XP19" s="1">
        <f t="shared" si="68"/>
        <v>0</v>
      </c>
      <c r="XQ19" s="1">
        <f t="shared" si="16"/>
        <v>0</v>
      </c>
      <c r="XR19" s="1">
        <f t="shared" si="17"/>
        <v>0</v>
      </c>
      <c r="XS19" s="1">
        <f t="shared" si="18"/>
        <v>0</v>
      </c>
      <c r="XT19" s="1">
        <f t="shared" si="69"/>
        <v>0</v>
      </c>
      <c r="XU19" s="1">
        <f t="shared" si="19"/>
        <v>0</v>
      </c>
      <c r="XV19" s="1">
        <f t="shared" si="20"/>
        <v>0</v>
      </c>
      <c r="XW19" s="1">
        <f t="shared" si="21"/>
        <v>0</v>
      </c>
      <c r="XX19" s="1">
        <f t="shared" si="22"/>
        <v>0</v>
      </c>
      <c r="XY19" s="1">
        <f t="shared" si="23"/>
        <v>0</v>
      </c>
      <c r="XZ19" s="1">
        <f t="shared" si="24"/>
        <v>0</v>
      </c>
      <c r="YA19" s="1">
        <f t="shared" si="25"/>
        <v>0</v>
      </c>
      <c r="YB19" s="1">
        <f t="shared" si="26"/>
        <v>0</v>
      </c>
      <c r="YC19" s="1">
        <f t="shared" si="27"/>
        <v>0</v>
      </c>
      <c r="YD19" s="132"/>
      <c r="YE19" s="133">
        <f t="shared" si="28"/>
        <v>1</v>
      </c>
      <c r="YF19" s="133">
        <f t="shared" si="29"/>
        <v>663000</v>
      </c>
      <c r="YG19" s="130">
        <v>1</v>
      </c>
      <c r="YH19" s="130">
        <f t="shared" si="30"/>
        <v>663000</v>
      </c>
      <c r="YI19" s="129">
        <v>1</v>
      </c>
      <c r="YJ19" s="128">
        <f t="shared" si="31"/>
        <v>663000</v>
      </c>
      <c r="YK19" s="177"/>
      <c r="YL19">
        <v>1</v>
      </c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>
        <v>1</v>
      </c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>
        <f t="shared" si="70"/>
        <v>1</v>
      </c>
      <c r="ACD19" s="25">
        <f>(AJL19/ACC19)*YL19</f>
        <v>663000</v>
      </c>
      <c r="ACE19" s="11">
        <f t="shared" si="32"/>
        <v>2</v>
      </c>
      <c r="ACF19" s="11">
        <f t="shared" si="33"/>
        <v>331500</v>
      </c>
      <c r="ACG19" s="1">
        <v>3</v>
      </c>
      <c r="ACH19" s="1">
        <v>1</v>
      </c>
      <c r="ACI19" s="11">
        <f t="shared" si="34"/>
        <v>663000</v>
      </c>
      <c r="ACJ19" s="11"/>
      <c r="ACK19" s="13">
        <f t="shared" si="35"/>
        <v>0</v>
      </c>
      <c r="ACL19">
        <v>1</v>
      </c>
      <c r="ACM19" s="25">
        <f t="shared" si="36"/>
        <v>663000</v>
      </c>
      <c r="ACN19" s="11">
        <f t="shared" si="37"/>
        <v>663000</v>
      </c>
      <c r="ACO19" s="65"/>
      <c r="ACR19" s="39" t="s">
        <v>295</v>
      </c>
      <c r="ACZ19" s="1" t="s">
        <v>259</v>
      </c>
      <c r="ADD19" s="1" t="s">
        <v>185</v>
      </c>
      <c r="ADL19" s="1">
        <v>1</v>
      </c>
      <c r="ADS19" s="1">
        <v>1</v>
      </c>
      <c r="ADU19" s="1">
        <v>4</v>
      </c>
      <c r="ADV19" s="457"/>
      <c r="ADW19" s="1">
        <v>8</v>
      </c>
      <c r="AEE19" s="1">
        <f t="shared" si="71"/>
        <v>0</v>
      </c>
      <c r="AEI19" s="1">
        <v>2</v>
      </c>
      <c r="AER19" s="1">
        <v>1</v>
      </c>
      <c r="AFA19" s="1">
        <v>1</v>
      </c>
      <c r="AFF19" s="1">
        <v>1</v>
      </c>
      <c r="AFM19" s="1">
        <v>1</v>
      </c>
      <c r="AFN19" s="1">
        <v>1</v>
      </c>
      <c r="AFW19" s="1">
        <v>1</v>
      </c>
      <c r="AGL19" s="1">
        <v>663000</v>
      </c>
      <c r="AGM19" s="11" t="e">
        <f>AGU19+AGW19+AGY19+AHA19+#REF!+#REF!+AHC19+AGP19+AHE19</f>
        <v>#REF!</v>
      </c>
      <c r="AGT19" s="518"/>
      <c r="AHJ19" s="518"/>
      <c r="AHN19" s="1">
        <v>663000</v>
      </c>
      <c r="AHR19" s="1">
        <v>1</v>
      </c>
      <c r="AHS19" s="1">
        <v>1</v>
      </c>
      <c r="AIB19" s="1">
        <v>1</v>
      </c>
      <c r="AIE19" s="1">
        <v>1</v>
      </c>
      <c r="AIF19" s="1">
        <v>1</v>
      </c>
      <c r="AIN19" s="1">
        <v>1</v>
      </c>
      <c r="AJC19" s="11"/>
      <c r="AJD19" s="11"/>
      <c r="AJF19" s="11"/>
      <c r="AJG19" s="1">
        <v>663000</v>
      </c>
      <c r="AJH19" s="1">
        <v>1</v>
      </c>
      <c r="AJI19" s="1">
        <v>1</v>
      </c>
      <c r="AJJ19" s="435">
        <v>100</v>
      </c>
      <c r="AJK19" s="45"/>
      <c r="AJL19" s="381">
        <v>663000</v>
      </c>
      <c r="AJM19" s="11">
        <f t="shared" si="38"/>
        <v>331500</v>
      </c>
      <c r="AJN19" s="60"/>
      <c r="AJO19" s="12"/>
      <c r="AKA19" s="1">
        <f t="shared" si="72"/>
        <v>0</v>
      </c>
      <c r="AKC19" s="1">
        <v>2</v>
      </c>
      <c r="AKD19" s="1">
        <f t="shared" si="73"/>
        <v>2</v>
      </c>
      <c r="AKE19" s="60"/>
      <c r="AKF19" s="1" t="s">
        <v>382</v>
      </c>
      <c r="AKG19" s="1" t="s">
        <v>260</v>
      </c>
      <c r="AKH19" s="1" t="s">
        <v>261</v>
      </c>
      <c r="AKI19" s="1" t="s">
        <v>260</v>
      </c>
      <c r="AKJ19" s="1" t="s">
        <v>260</v>
      </c>
      <c r="AKK19" s="1" t="s">
        <v>260</v>
      </c>
      <c r="AKL19" s="1" t="s">
        <v>260</v>
      </c>
      <c r="AKM19" s="1" t="s">
        <v>260</v>
      </c>
      <c r="AKN19" s="1" t="s">
        <v>262</v>
      </c>
      <c r="AKO19" s="1" t="s">
        <v>260</v>
      </c>
      <c r="AKP19" s="1" t="s">
        <v>260</v>
      </c>
      <c r="AKQ19" s="1" t="s">
        <v>260</v>
      </c>
      <c r="AKR19" s="1" t="s">
        <v>260</v>
      </c>
      <c r="AKS19" s="1" t="s">
        <v>260</v>
      </c>
      <c r="AKT19" s="1" t="s">
        <v>260</v>
      </c>
      <c r="AKU19" s="1" t="s">
        <v>260</v>
      </c>
      <c r="AKV19" s="1" t="s">
        <v>263</v>
      </c>
      <c r="AKW19" s="1" t="s">
        <v>260</v>
      </c>
      <c r="AKX19" s="1" t="s">
        <v>260</v>
      </c>
      <c r="AKY19" s="1" t="s">
        <v>260</v>
      </c>
      <c r="AKZ19" s="1" t="s">
        <v>260</v>
      </c>
      <c r="ALA19" s="1" t="s">
        <v>260</v>
      </c>
      <c r="ALB19" s="1" t="s">
        <v>260</v>
      </c>
      <c r="ALC19" s="1" t="s">
        <v>260</v>
      </c>
      <c r="ALD19" s="1" t="s">
        <v>260</v>
      </c>
      <c r="ALE19" s="1" t="s">
        <v>260</v>
      </c>
      <c r="ALF19" s="1" t="s">
        <v>260</v>
      </c>
      <c r="ALG19" s="1" t="s">
        <v>260</v>
      </c>
      <c r="ALH19" s="1" t="s">
        <v>260</v>
      </c>
      <c r="ALI19" s="1" t="s">
        <v>260</v>
      </c>
      <c r="ALJ19" s="1" t="s">
        <v>260</v>
      </c>
      <c r="ALK19" s="1" t="s">
        <v>260</v>
      </c>
      <c r="ALL19" s="1" t="s">
        <v>260</v>
      </c>
      <c r="ALM19" s="1" t="s">
        <v>260</v>
      </c>
      <c r="ALN19" s="1" t="s">
        <v>260</v>
      </c>
      <c r="ALO19" s="1" t="s">
        <v>260</v>
      </c>
      <c r="ALP19" s="1" t="s">
        <v>260</v>
      </c>
      <c r="ALQ19" s="1">
        <v>1</v>
      </c>
      <c r="ALR19" s="11">
        <f t="shared" si="74"/>
        <v>663000</v>
      </c>
      <c r="ALS19" s="28">
        <v>663000</v>
      </c>
      <c r="ALV19" s="1">
        <v>1</v>
      </c>
      <c r="ALY19" s="60"/>
      <c r="ALZ19" s="1">
        <v>1</v>
      </c>
      <c r="AMD19" s="1">
        <v>1</v>
      </c>
      <c r="AMG19" s="1">
        <v>1</v>
      </c>
      <c r="AMN19" s="403"/>
    </row>
    <row r="20" spans="1:1022 1027:1028" s="1" customFormat="1" ht="15" customHeight="1" x14ac:dyDescent="0.25">
      <c r="A20" s="268"/>
      <c r="B20" s="113">
        <v>18</v>
      </c>
      <c r="C20" s="473" t="s">
        <v>375</v>
      </c>
      <c r="D20" s="304" t="s">
        <v>383</v>
      </c>
      <c r="E20" s="1">
        <v>1999</v>
      </c>
      <c r="F20" s="1">
        <v>1</v>
      </c>
      <c r="G20" s="1">
        <v>1</v>
      </c>
      <c r="H20" s="1">
        <v>3</v>
      </c>
      <c r="I20" s="1">
        <v>1</v>
      </c>
      <c r="J20" s="1">
        <v>4</v>
      </c>
      <c r="K20" s="1">
        <v>1987</v>
      </c>
      <c r="L20" s="1">
        <v>1990</v>
      </c>
      <c r="M20" s="1">
        <v>4</v>
      </c>
      <c r="Q20" s="1">
        <v>1</v>
      </c>
      <c r="R20" s="1">
        <v>1</v>
      </c>
      <c r="S20" s="1">
        <v>1</v>
      </c>
      <c r="T20" s="1">
        <v>1</v>
      </c>
      <c r="AY20" s="1">
        <v>1</v>
      </c>
      <c r="BA20" s="1">
        <v>1</v>
      </c>
      <c r="BB20" s="1">
        <v>13</v>
      </c>
      <c r="BE20" s="1">
        <v>1</v>
      </c>
      <c r="BG20" s="1">
        <v>3</v>
      </c>
      <c r="CG20" s="1">
        <v>1</v>
      </c>
      <c r="CH20" s="246"/>
      <c r="CP20" s="1">
        <f t="shared" si="39"/>
        <v>0</v>
      </c>
      <c r="CS20" s="1">
        <f t="shared" si="0"/>
        <v>0</v>
      </c>
      <c r="DO20" s="1">
        <f t="shared" si="40"/>
        <v>0</v>
      </c>
      <c r="DX20" s="1">
        <f t="shared" si="41"/>
        <v>0</v>
      </c>
      <c r="EE20" s="1">
        <f t="shared" si="42"/>
        <v>0</v>
      </c>
      <c r="EH20" s="1">
        <f t="shared" si="43"/>
        <v>0</v>
      </c>
      <c r="FF20" s="116"/>
      <c r="GP20" s="1">
        <f t="shared" si="1"/>
        <v>0</v>
      </c>
      <c r="GY20" s="1">
        <f t="shared" si="44"/>
        <v>0</v>
      </c>
      <c r="HC20" s="1">
        <f t="shared" si="45"/>
        <v>0</v>
      </c>
      <c r="HQ20" s="1">
        <v>1</v>
      </c>
      <c r="HR20" s="1">
        <v>1</v>
      </c>
      <c r="HS20" s="1">
        <f t="shared" si="46"/>
        <v>2</v>
      </c>
      <c r="HT20" s="1">
        <v>1</v>
      </c>
      <c r="HX20" s="1">
        <f t="shared" si="2"/>
        <v>0</v>
      </c>
      <c r="ID20" s="1">
        <f t="shared" si="3"/>
        <v>0</v>
      </c>
      <c r="IN20" s="1">
        <f t="shared" si="47"/>
        <v>0</v>
      </c>
      <c r="IW20" s="1">
        <f t="shared" si="48"/>
        <v>0</v>
      </c>
      <c r="IZ20" s="1">
        <f t="shared" si="4"/>
        <v>0</v>
      </c>
      <c r="JJ20" s="1">
        <f t="shared" si="5"/>
        <v>0</v>
      </c>
      <c r="JV20" s="1">
        <f t="shared" si="49"/>
        <v>0</v>
      </c>
      <c r="KB20" s="1">
        <f t="shared" si="50"/>
        <v>0</v>
      </c>
      <c r="LG20" s="1">
        <f t="shared" si="6"/>
        <v>0</v>
      </c>
      <c r="LT20" s="1">
        <f t="shared" si="51"/>
        <v>0</v>
      </c>
      <c r="MA20" s="1">
        <f t="shared" si="52"/>
        <v>0</v>
      </c>
      <c r="MF20" s="1">
        <f t="shared" si="53"/>
        <v>0</v>
      </c>
      <c r="MM20" s="1">
        <f t="shared" si="54"/>
        <v>0</v>
      </c>
      <c r="MS20" s="1">
        <f t="shared" si="55"/>
        <v>0</v>
      </c>
      <c r="MU20" s="115"/>
      <c r="OI20" s="120"/>
      <c r="PD20" s="1">
        <f t="shared" si="7"/>
        <v>0</v>
      </c>
      <c r="QF20" s="1">
        <f t="shared" si="56"/>
        <v>0</v>
      </c>
      <c r="QY20" s="1">
        <f t="shared" si="57"/>
        <v>0</v>
      </c>
      <c r="RK20" s="1">
        <f t="shared" si="58"/>
        <v>0</v>
      </c>
      <c r="SA20" s="1">
        <f t="shared" si="59"/>
        <v>0</v>
      </c>
      <c r="SG20" s="1">
        <f t="shared" si="60"/>
        <v>0</v>
      </c>
      <c r="SO20" s="1">
        <f t="shared" si="61"/>
        <v>0</v>
      </c>
      <c r="TB20" s="1">
        <f t="shared" si="62"/>
        <v>0</v>
      </c>
      <c r="TS20" s="1">
        <f t="shared" si="8"/>
        <v>0</v>
      </c>
      <c r="UD20" s="1">
        <f t="shared" si="9"/>
        <v>0</v>
      </c>
      <c r="UG20" s="1">
        <f t="shared" si="10"/>
        <v>0</v>
      </c>
      <c r="UQ20" s="1">
        <f t="shared" si="63"/>
        <v>0</v>
      </c>
      <c r="VA20" s="1">
        <f t="shared" si="64"/>
        <v>0</v>
      </c>
      <c r="VG20" s="1">
        <f t="shared" si="65"/>
        <v>0</v>
      </c>
      <c r="WY20" s="1">
        <f t="shared" si="11"/>
        <v>0</v>
      </c>
      <c r="XB20" s="1">
        <f t="shared" si="66"/>
        <v>0</v>
      </c>
      <c r="XG20" s="1">
        <f t="shared" si="12"/>
        <v>0</v>
      </c>
      <c r="XK20" s="108"/>
      <c r="XL20" s="1">
        <f t="shared" si="13"/>
        <v>2</v>
      </c>
      <c r="XM20" s="1">
        <f t="shared" si="14"/>
        <v>0</v>
      </c>
      <c r="XN20" s="1">
        <f t="shared" si="67"/>
        <v>0</v>
      </c>
      <c r="XO20" s="1">
        <f t="shared" si="15"/>
        <v>0</v>
      </c>
      <c r="XP20" s="1">
        <f t="shared" si="68"/>
        <v>0</v>
      </c>
      <c r="XQ20" s="1">
        <f t="shared" si="16"/>
        <v>0</v>
      </c>
      <c r="XR20" s="1">
        <f t="shared" si="17"/>
        <v>0</v>
      </c>
      <c r="XS20" s="1">
        <f t="shared" si="18"/>
        <v>0</v>
      </c>
      <c r="XT20" s="1">
        <f t="shared" si="69"/>
        <v>0</v>
      </c>
      <c r="XU20" s="1">
        <f t="shared" si="19"/>
        <v>0</v>
      </c>
      <c r="XV20" s="1">
        <f t="shared" si="20"/>
        <v>0</v>
      </c>
      <c r="XW20" s="1">
        <f t="shared" si="21"/>
        <v>0</v>
      </c>
      <c r="XX20" s="1">
        <f t="shared" si="22"/>
        <v>0</v>
      </c>
      <c r="XY20" s="1">
        <f t="shared" si="23"/>
        <v>0</v>
      </c>
      <c r="XZ20" s="1">
        <f t="shared" si="24"/>
        <v>0</v>
      </c>
      <c r="YA20" s="1">
        <f t="shared" si="25"/>
        <v>0</v>
      </c>
      <c r="YB20" s="1">
        <f t="shared" si="26"/>
        <v>0</v>
      </c>
      <c r="YC20" s="1">
        <f t="shared" si="27"/>
        <v>0</v>
      </c>
      <c r="YD20" s="132"/>
      <c r="YE20" s="133">
        <f t="shared" si="28"/>
        <v>2</v>
      </c>
      <c r="YF20" s="133">
        <f t="shared" si="29"/>
        <v>108000</v>
      </c>
      <c r="YG20" s="130">
        <v>1</v>
      </c>
      <c r="YH20" s="130">
        <f t="shared" si="30"/>
        <v>216000</v>
      </c>
      <c r="YI20" s="129">
        <v>1</v>
      </c>
      <c r="YJ20" s="128">
        <f t="shared" si="31"/>
        <v>216000</v>
      </c>
      <c r="YK20" s="177"/>
      <c r="YL20">
        <v>1</v>
      </c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>
        <f t="shared" si="70"/>
        <v>0</v>
      </c>
      <c r="ACD20" s="25"/>
      <c r="ACE20" s="11">
        <f t="shared" si="32"/>
        <v>2</v>
      </c>
      <c r="ACF20" s="11">
        <f t="shared" si="33"/>
        <v>108000</v>
      </c>
      <c r="ACG20" s="1">
        <v>5</v>
      </c>
      <c r="ACH20" s="1">
        <v>1</v>
      </c>
      <c r="ACI20" s="11">
        <f t="shared" si="34"/>
        <v>216000</v>
      </c>
      <c r="ACJ20" s="45">
        <v>1</v>
      </c>
      <c r="ACK20" s="13">
        <f t="shared" si="35"/>
        <v>216000</v>
      </c>
      <c r="ACL20">
        <v>1</v>
      </c>
      <c r="ACM20" s="25">
        <f t="shared" si="36"/>
        <v>216000</v>
      </c>
      <c r="ACN20" s="11">
        <f t="shared" si="37"/>
        <v>216000</v>
      </c>
      <c r="ACO20" s="65"/>
      <c r="ACR20" s="1" t="s">
        <v>349</v>
      </c>
      <c r="ACX20" s="1">
        <v>2</v>
      </c>
      <c r="ACY20" s="1">
        <v>1</v>
      </c>
      <c r="ACZ20" s="1" t="s">
        <v>384</v>
      </c>
      <c r="ADA20" s="1">
        <v>1</v>
      </c>
      <c r="ADD20" s="1" t="s">
        <v>185</v>
      </c>
      <c r="ADU20" s="1">
        <v>2</v>
      </c>
      <c r="ADV20" s="457"/>
      <c r="ADW20" s="1">
        <v>4</v>
      </c>
      <c r="AEE20" s="1">
        <f t="shared" si="71"/>
        <v>0</v>
      </c>
      <c r="AEI20" s="1">
        <v>1</v>
      </c>
      <c r="AFA20" s="1">
        <v>1</v>
      </c>
      <c r="AFC20" s="1">
        <v>1</v>
      </c>
      <c r="AFF20" s="1">
        <v>1</v>
      </c>
      <c r="AFL20" s="1">
        <v>1</v>
      </c>
      <c r="AFN20" s="1">
        <v>1</v>
      </c>
      <c r="AFY20" s="1">
        <v>1</v>
      </c>
      <c r="AGL20" s="1">
        <v>216000</v>
      </c>
      <c r="AGM20" s="11" t="e">
        <f>AGU20+AGW20+AGY20+AHA20+#REF!+#REF!+AHC20+AGP20+AHE20</f>
        <v>#REF!</v>
      </c>
      <c r="AGT20" s="518"/>
      <c r="AHJ20" s="518"/>
      <c r="AHN20" s="1">
        <v>216000</v>
      </c>
      <c r="AHP20" s="1">
        <v>1</v>
      </c>
      <c r="AHQ20" s="1">
        <v>1</v>
      </c>
      <c r="AIB20" s="1">
        <v>1</v>
      </c>
      <c r="AIO20" s="1">
        <v>1</v>
      </c>
      <c r="AIP20" s="1">
        <v>1</v>
      </c>
      <c r="AJC20" s="11"/>
      <c r="AJD20" s="11"/>
      <c r="AJF20" s="11">
        <v>89000</v>
      </c>
      <c r="AJG20" s="1">
        <v>127000</v>
      </c>
      <c r="AJH20" s="1">
        <v>1</v>
      </c>
      <c r="AJJ20" s="435">
        <v>58.796296296296291</v>
      </c>
      <c r="AJK20" s="45">
        <v>142.69662921348313</v>
      </c>
      <c r="AJL20" s="381">
        <v>216000</v>
      </c>
      <c r="AJM20" s="11">
        <f t="shared" si="38"/>
        <v>108000</v>
      </c>
      <c r="AJN20" s="60"/>
      <c r="AJO20" s="12"/>
      <c r="AJP20" s="1">
        <v>1</v>
      </c>
      <c r="AKA20" s="1">
        <f t="shared" si="72"/>
        <v>1</v>
      </c>
      <c r="AKC20" s="1">
        <v>2</v>
      </c>
      <c r="AKD20" s="1">
        <f t="shared" si="73"/>
        <v>3</v>
      </c>
      <c r="AKE20" s="60"/>
      <c r="AKF20" s="1" t="s">
        <v>385</v>
      </c>
      <c r="AKG20" s="1" t="s">
        <v>279</v>
      </c>
      <c r="AKH20" s="1" t="s">
        <v>386</v>
      </c>
      <c r="AKI20" s="1" t="s">
        <v>260</v>
      </c>
      <c r="AKJ20" s="1" t="s">
        <v>260</v>
      </c>
      <c r="AKK20" s="1" t="s">
        <v>260</v>
      </c>
      <c r="AKL20" s="1" t="s">
        <v>260</v>
      </c>
      <c r="AKM20" s="1" t="s">
        <v>260</v>
      </c>
      <c r="AKN20" s="1" t="s">
        <v>262</v>
      </c>
      <c r="AKO20" s="1" t="s">
        <v>260</v>
      </c>
      <c r="AKP20" s="1" t="s">
        <v>260</v>
      </c>
      <c r="AKQ20" s="1" t="s">
        <v>260</v>
      </c>
      <c r="AKR20" s="1" t="s">
        <v>260</v>
      </c>
      <c r="AKS20" s="1" t="s">
        <v>260</v>
      </c>
      <c r="AKT20" s="1" t="s">
        <v>260</v>
      </c>
      <c r="AKU20" s="1" t="s">
        <v>260</v>
      </c>
      <c r="AKV20" s="1" t="s">
        <v>263</v>
      </c>
      <c r="AKW20" s="1" t="s">
        <v>260</v>
      </c>
      <c r="AKX20" s="1" t="s">
        <v>260</v>
      </c>
      <c r="AKY20" s="1" t="s">
        <v>260</v>
      </c>
      <c r="AKZ20" s="1" t="s">
        <v>260</v>
      </c>
      <c r="ALA20" s="1" t="s">
        <v>260</v>
      </c>
      <c r="ALB20" s="1" t="s">
        <v>260</v>
      </c>
      <c r="ALC20" s="1" t="s">
        <v>260</v>
      </c>
      <c r="ALD20" s="1" t="s">
        <v>260</v>
      </c>
      <c r="ALE20" s="1" t="s">
        <v>260</v>
      </c>
      <c r="ALF20" s="1" t="s">
        <v>260</v>
      </c>
      <c r="ALG20" s="1" t="s">
        <v>260</v>
      </c>
      <c r="ALH20" s="1" t="s">
        <v>260</v>
      </c>
      <c r="ALI20" s="1" t="s">
        <v>260</v>
      </c>
      <c r="ALJ20" s="1" t="s">
        <v>260</v>
      </c>
      <c r="ALK20" s="1" t="s">
        <v>260</v>
      </c>
      <c r="ALL20" s="1" t="s">
        <v>260</v>
      </c>
      <c r="ALM20" s="1" t="s">
        <v>260</v>
      </c>
      <c r="ALN20" s="1" t="s">
        <v>260</v>
      </c>
      <c r="ALO20" s="1" t="s">
        <v>260</v>
      </c>
      <c r="ALP20" s="1" t="s">
        <v>260</v>
      </c>
      <c r="ALQ20" s="1">
        <v>3</v>
      </c>
      <c r="ALR20" s="11">
        <f t="shared" si="74"/>
        <v>72000</v>
      </c>
      <c r="ALS20" s="28">
        <v>216000</v>
      </c>
      <c r="ALT20" s="1">
        <v>2</v>
      </c>
      <c r="ALU20" s="1">
        <v>1</v>
      </c>
      <c r="ALY20" s="60"/>
      <c r="ALZ20" s="1">
        <v>1</v>
      </c>
      <c r="AMC20" s="1">
        <v>1</v>
      </c>
      <c r="AMH20" s="1">
        <v>1</v>
      </c>
      <c r="AMN20" s="403"/>
    </row>
    <row r="21" spans="1:1022 1027:1028" s="1" customFormat="1" ht="15" customHeight="1" x14ac:dyDescent="0.25">
      <c r="A21" s="268"/>
      <c r="B21" s="113">
        <v>19</v>
      </c>
      <c r="C21" s="473" t="s">
        <v>375</v>
      </c>
      <c r="D21" s="304" t="s">
        <v>387</v>
      </c>
      <c r="E21" s="1">
        <v>2000</v>
      </c>
      <c r="F21" s="1">
        <v>5</v>
      </c>
      <c r="G21" s="1">
        <v>1</v>
      </c>
      <c r="H21" s="1">
        <v>1</v>
      </c>
      <c r="I21" s="1">
        <v>1</v>
      </c>
      <c r="J21" s="1">
        <v>6</v>
      </c>
      <c r="K21" s="1">
        <v>1994</v>
      </c>
      <c r="L21" s="1">
        <v>1997</v>
      </c>
      <c r="M21" s="1">
        <v>4</v>
      </c>
      <c r="X21" s="1">
        <v>1</v>
      </c>
      <c r="Y21" s="1">
        <v>1</v>
      </c>
      <c r="Z21" s="1">
        <v>1</v>
      </c>
      <c r="AA21" s="1">
        <v>1</v>
      </c>
      <c r="AY21" s="1">
        <v>1</v>
      </c>
      <c r="BA21" s="1">
        <v>1</v>
      </c>
      <c r="BB21" s="1">
        <v>11</v>
      </c>
      <c r="BC21" s="1">
        <v>1</v>
      </c>
      <c r="CG21" s="1">
        <v>1</v>
      </c>
      <c r="CH21" s="246"/>
      <c r="CP21" s="1">
        <f t="shared" si="39"/>
        <v>0</v>
      </c>
      <c r="CS21" s="1">
        <f t="shared" si="0"/>
        <v>0</v>
      </c>
      <c r="DO21" s="1">
        <f t="shared" si="40"/>
        <v>0</v>
      </c>
      <c r="DX21" s="1">
        <f t="shared" si="41"/>
        <v>0</v>
      </c>
      <c r="EE21" s="1">
        <f t="shared" si="42"/>
        <v>0</v>
      </c>
      <c r="EH21" s="1">
        <f t="shared" si="43"/>
        <v>0</v>
      </c>
      <c r="FF21" s="116"/>
      <c r="GP21" s="1">
        <f t="shared" si="1"/>
        <v>0</v>
      </c>
      <c r="GY21" s="1">
        <f t="shared" si="44"/>
        <v>0</v>
      </c>
      <c r="HC21" s="1">
        <f t="shared" si="45"/>
        <v>0</v>
      </c>
      <c r="HS21" s="1">
        <f t="shared" si="46"/>
        <v>0</v>
      </c>
      <c r="HX21" s="1">
        <f t="shared" si="2"/>
        <v>0</v>
      </c>
      <c r="ID21" s="1">
        <f t="shared" si="3"/>
        <v>0</v>
      </c>
      <c r="IN21" s="1">
        <f t="shared" si="47"/>
        <v>0</v>
      </c>
      <c r="IW21" s="1">
        <f t="shared" si="48"/>
        <v>0</v>
      </c>
      <c r="IZ21" s="1">
        <f t="shared" si="4"/>
        <v>0</v>
      </c>
      <c r="JI21" s="1">
        <v>1</v>
      </c>
      <c r="JJ21" s="1">
        <f t="shared" si="5"/>
        <v>1</v>
      </c>
      <c r="JK21" s="1">
        <v>1</v>
      </c>
      <c r="JV21" s="1">
        <f t="shared" si="49"/>
        <v>0</v>
      </c>
      <c r="KB21" s="1">
        <f t="shared" si="50"/>
        <v>0</v>
      </c>
      <c r="LG21" s="1">
        <f t="shared" si="6"/>
        <v>0</v>
      </c>
      <c r="LT21" s="1">
        <f t="shared" si="51"/>
        <v>0</v>
      </c>
      <c r="MA21" s="1">
        <f t="shared" si="52"/>
        <v>0</v>
      </c>
      <c r="MF21" s="1">
        <f t="shared" si="53"/>
        <v>0</v>
      </c>
      <c r="MM21" s="1">
        <f t="shared" si="54"/>
        <v>0</v>
      </c>
      <c r="MS21" s="1">
        <f t="shared" si="55"/>
        <v>0</v>
      </c>
      <c r="MU21" s="115">
        <v>1</v>
      </c>
      <c r="NE21" s="1">
        <v>1</v>
      </c>
      <c r="NU21" s="1">
        <v>1</v>
      </c>
      <c r="OI21" s="120"/>
      <c r="PD21" s="1">
        <f t="shared" si="7"/>
        <v>0</v>
      </c>
      <c r="QF21" s="1">
        <f t="shared" si="56"/>
        <v>0</v>
      </c>
      <c r="QY21" s="1">
        <f t="shared" si="57"/>
        <v>0</v>
      </c>
      <c r="RK21" s="1">
        <f t="shared" si="58"/>
        <v>0</v>
      </c>
      <c r="SA21" s="1">
        <f t="shared" si="59"/>
        <v>0</v>
      </c>
      <c r="SG21" s="1">
        <f t="shared" si="60"/>
        <v>0</v>
      </c>
      <c r="SI21" s="1">
        <v>1</v>
      </c>
      <c r="SO21" s="1">
        <f t="shared" si="61"/>
        <v>1</v>
      </c>
      <c r="SP21" s="1">
        <v>1</v>
      </c>
      <c r="TB21" s="1">
        <f t="shared" si="62"/>
        <v>0</v>
      </c>
      <c r="TS21" s="1">
        <f t="shared" si="8"/>
        <v>0</v>
      </c>
      <c r="UD21" s="1">
        <f t="shared" si="9"/>
        <v>0</v>
      </c>
      <c r="UG21" s="1">
        <f t="shared" si="10"/>
        <v>0</v>
      </c>
      <c r="UQ21" s="1">
        <f t="shared" si="63"/>
        <v>0</v>
      </c>
      <c r="VA21" s="1">
        <f t="shared" si="64"/>
        <v>0</v>
      </c>
      <c r="VG21" s="1">
        <f t="shared" si="65"/>
        <v>0</v>
      </c>
      <c r="WY21" s="1">
        <f t="shared" si="11"/>
        <v>0</v>
      </c>
      <c r="XB21" s="1">
        <f t="shared" si="66"/>
        <v>0</v>
      </c>
      <c r="XG21" s="1">
        <f t="shared" si="12"/>
        <v>0</v>
      </c>
      <c r="XK21" s="108"/>
      <c r="XL21" s="1">
        <f t="shared" si="13"/>
        <v>0</v>
      </c>
      <c r="XM21" s="1">
        <f t="shared" si="14"/>
        <v>0</v>
      </c>
      <c r="XN21" s="1">
        <f t="shared" si="67"/>
        <v>0</v>
      </c>
      <c r="XO21" s="1">
        <f t="shared" si="15"/>
        <v>0</v>
      </c>
      <c r="XP21" s="1">
        <f t="shared" si="68"/>
        <v>1</v>
      </c>
      <c r="XQ21" s="1">
        <f t="shared" si="16"/>
        <v>0</v>
      </c>
      <c r="XR21" s="1">
        <f t="shared" si="17"/>
        <v>0</v>
      </c>
      <c r="XS21" s="1">
        <f t="shared" si="18"/>
        <v>0</v>
      </c>
      <c r="XT21" s="1">
        <f t="shared" si="69"/>
        <v>1</v>
      </c>
      <c r="XU21" s="1">
        <f t="shared" si="19"/>
        <v>0</v>
      </c>
      <c r="XV21" s="1">
        <f t="shared" si="20"/>
        <v>0</v>
      </c>
      <c r="XW21" s="1">
        <f t="shared" si="21"/>
        <v>0</v>
      </c>
      <c r="XX21" s="1">
        <f t="shared" si="22"/>
        <v>0</v>
      </c>
      <c r="XY21" s="1">
        <f t="shared" si="23"/>
        <v>3</v>
      </c>
      <c r="XZ21" s="1">
        <f t="shared" si="24"/>
        <v>0</v>
      </c>
      <c r="YA21" s="1">
        <f t="shared" si="25"/>
        <v>0</v>
      </c>
      <c r="YB21" s="1">
        <f t="shared" si="26"/>
        <v>0</v>
      </c>
      <c r="YC21" s="1">
        <f t="shared" si="27"/>
        <v>0</v>
      </c>
      <c r="YD21" s="132"/>
      <c r="YE21" s="133">
        <f t="shared" si="28"/>
        <v>5</v>
      </c>
      <c r="YF21" s="133">
        <f t="shared" si="29"/>
        <v>227500</v>
      </c>
      <c r="YG21" s="130">
        <v>4</v>
      </c>
      <c r="YH21" s="130">
        <f t="shared" si="30"/>
        <v>284375</v>
      </c>
      <c r="YI21" s="129">
        <v>2</v>
      </c>
      <c r="YJ21" s="128">
        <f t="shared" si="31"/>
        <v>568750</v>
      </c>
      <c r="YK21" s="177"/>
      <c r="YL21">
        <v>0.5</v>
      </c>
      <c r="YM21"/>
      <c r="YN21"/>
      <c r="YO21">
        <v>1</v>
      </c>
      <c r="YP21"/>
      <c r="YQ21">
        <v>1</v>
      </c>
      <c r="YR21">
        <v>1</v>
      </c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>
        <v>1</v>
      </c>
      <c r="AAH21">
        <v>1</v>
      </c>
      <c r="AAI21">
        <v>1</v>
      </c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>
        <v>1</v>
      </c>
      <c r="AAY21">
        <v>1</v>
      </c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>
        <f t="shared" si="70"/>
        <v>8</v>
      </c>
      <c r="ACD21" s="25">
        <f>(AJL21/ACC21)*YL21</f>
        <v>142187.5</v>
      </c>
      <c r="ACE21" s="11">
        <f t="shared" si="32"/>
        <v>13</v>
      </c>
      <c r="ACF21" s="11">
        <f t="shared" si="33"/>
        <v>175000</v>
      </c>
      <c r="ACG21" s="1">
        <v>24</v>
      </c>
      <c r="ACH21" s="1">
        <v>2</v>
      </c>
      <c r="ACI21" s="11">
        <f t="shared" si="34"/>
        <v>1137500</v>
      </c>
      <c r="ACJ21" s="45">
        <v>0.5</v>
      </c>
      <c r="ACK21" s="13">
        <f t="shared" si="35"/>
        <v>1137500</v>
      </c>
      <c r="ACL21">
        <v>0.5</v>
      </c>
      <c r="ACM21" s="25">
        <f t="shared" si="36"/>
        <v>1137500</v>
      </c>
      <c r="ACN21" s="11">
        <f t="shared" si="37"/>
        <v>1137500</v>
      </c>
      <c r="ACO21" s="65"/>
      <c r="ACR21" s="1" t="s">
        <v>388</v>
      </c>
      <c r="ACX21" s="1">
        <v>2</v>
      </c>
      <c r="ACY21" s="1">
        <v>1</v>
      </c>
      <c r="ACZ21" s="1" t="s">
        <v>259</v>
      </c>
      <c r="ADD21" s="1" t="s">
        <v>185</v>
      </c>
      <c r="ADO21" s="1">
        <v>1</v>
      </c>
      <c r="ADR21" s="1">
        <v>1</v>
      </c>
      <c r="ADU21" s="1">
        <v>1</v>
      </c>
      <c r="ADV21" s="457"/>
      <c r="ADW21" s="1">
        <v>4</v>
      </c>
      <c r="ADX21" s="1">
        <v>1</v>
      </c>
      <c r="AEE21" s="1">
        <f t="shared" si="71"/>
        <v>0</v>
      </c>
      <c r="AEJ21" s="1">
        <v>1</v>
      </c>
      <c r="AER21" s="1">
        <v>1</v>
      </c>
      <c r="AES21" s="1">
        <v>0.05</v>
      </c>
      <c r="AET21" s="1">
        <v>1</v>
      </c>
      <c r="AEU21" s="1">
        <v>0.02</v>
      </c>
      <c r="AEV21" s="1">
        <v>1</v>
      </c>
      <c r="AEX21" s="1" t="s">
        <v>1278</v>
      </c>
      <c r="AEY21" s="1">
        <v>1</v>
      </c>
      <c r="AFC21" s="1">
        <v>1</v>
      </c>
      <c r="AFD21" s="1">
        <v>1</v>
      </c>
      <c r="AFF21" s="1">
        <v>1</v>
      </c>
      <c r="AFH21" s="1">
        <v>1</v>
      </c>
      <c r="AFJ21" s="1">
        <v>1</v>
      </c>
      <c r="AFK21" s="1">
        <v>1</v>
      </c>
      <c r="AFP21" s="1">
        <v>1</v>
      </c>
      <c r="AGL21" s="1">
        <v>60000</v>
      </c>
      <c r="AGM21" s="11" t="e">
        <f>AGU21+AGW21+AGY21+AHA21+#REF!+#REF!+AHC21+AGP21+AHE21</f>
        <v>#REF!</v>
      </c>
      <c r="AGT21" s="518"/>
      <c r="AHJ21" s="518"/>
      <c r="AHN21" s="1">
        <v>60000</v>
      </c>
      <c r="AIC21" s="1">
        <v>3</v>
      </c>
      <c r="AID21" s="1">
        <v>1</v>
      </c>
      <c r="AIN21" s="1">
        <v>1</v>
      </c>
      <c r="AIT21" s="1">
        <v>60000</v>
      </c>
      <c r="AIU21" s="1">
        <v>1</v>
      </c>
      <c r="AJA21" s="1">
        <v>1</v>
      </c>
      <c r="AJB21" s="1">
        <v>1</v>
      </c>
      <c r="AJC21" s="11">
        <v>275000</v>
      </c>
      <c r="AJD21" s="11"/>
      <c r="AJE21" s="1">
        <v>458.33</v>
      </c>
      <c r="AJF21" s="11">
        <v>2000000</v>
      </c>
      <c r="AJJ21" s="435"/>
      <c r="AJK21" s="45"/>
      <c r="AJL21" s="381">
        <v>2275000</v>
      </c>
      <c r="AJM21" s="11">
        <f t="shared" si="38"/>
        <v>175000</v>
      </c>
      <c r="AJN21" s="60"/>
      <c r="AJO21" s="12">
        <v>4</v>
      </c>
      <c r="AJP21" s="1">
        <v>1</v>
      </c>
      <c r="AKA21" s="1">
        <f t="shared" si="72"/>
        <v>1</v>
      </c>
      <c r="AKD21" s="1">
        <f t="shared" si="73"/>
        <v>1</v>
      </c>
      <c r="AKE21" s="60"/>
      <c r="AKF21" s="1" t="s">
        <v>389</v>
      </c>
      <c r="AKG21" s="1" t="s">
        <v>272</v>
      </c>
      <c r="AKH21" s="1" t="s">
        <v>261</v>
      </c>
      <c r="AKI21" s="1" t="s">
        <v>260</v>
      </c>
      <c r="AKJ21" s="1" t="s">
        <v>260</v>
      </c>
      <c r="AKK21" s="1" t="s">
        <v>260</v>
      </c>
      <c r="AKL21" s="1" t="s">
        <v>260</v>
      </c>
      <c r="AKM21" s="1" t="s">
        <v>260</v>
      </c>
      <c r="AKN21" s="1" t="s">
        <v>262</v>
      </c>
      <c r="AKO21" s="1" t="s">
        <v>260</v>
      </c>
      <c r="AKP21" s="1" t="s">
        <v>260</v>
      </c>
      <c r="AKQ21" s="1" t="s">
        <v>260</v>
      </c>
      <c r="AKR21" s="1" t="s">
        <v>260</v>
      </c>
      <c r="AKS21" s="1" t="s">
        <v>260</v>
      </c>
      <c r="AKT21" s="1" t="s">
        <v>260</v>
      </c>
      <c r="AKU21" s="1" t="s">
        <v>260</v>
      </c>
      <c r="AKV21" s="1" t="s">
        <v>263</v>
      </c>
      <c r="AKW21" s="1" t="s">
        <v>260</v>
      </c>
      <c r="AKX21" s="1" t="s">
        <v>260</v>
      </c>
      <c r="AKY21" s="1" t="s">
        <v>260</v>
      </c>
      <c r="AKZ21" s="1" t="s">
        <v>260</v>
      </c>
      <c r="ALA21" s="1" t="s">
        <v>260</v>
      </c>
      <c r="ALB21" s="1" t="s">
        <v>260</v>
      </c>
      <c r="ALC21" s="1" t="s">
        <v>260</v>
      </c>
      <c r="ALD21" s="1" t="s">
        <v>260</v>
      </c>
      <c r="ALE21" s="1" t="s">
        <v>260</v>
      </c>
      <c r="ALF21" s="1" t="s">
        <v>260</v>
      </c>
      <c r="ALG21" s="1" t="s">
        <v>260</v>
      </c>
      <c r="ALH21" s="1" t="s">
        <v>260</v>
      </c>
      <c r="ALI21" s="1" t="s">
        <v>260</v>
      </c>
      <c r="ALJ21" s="1" t="s">
        <v>260</v>
      </c>
      <c r="ALK21" s="1" t="s">
        <v>260</v>
      </c>
      <c r="ALL21" s="1" t="s">
        <v>260</v>
      </c>
      <c r="ALM21" s="1" t="s">
        <v>260</v>
      </c>
      <c r="ALN21" s="1" t="s">
        <v>260</v>
      </c>
      <c r="ALO21" s="1" t="s">
        <v>260</v>
      </c>
      <c r="ALP21" s="1" t="s">
        <v>260</v>
      </c>
      <c r="ALQ21" s="1">
        <v>2</v>
      </c>
      <c r="ALR21" s="11">
        <f t="shared" si="74"/>
        <v>1137500</v>
      </c>
      <c r="ALS21" s="53">
        <v>2275000</v>
      </c>
      <c r="ALT21" s="1">
        <v>1</v>
      </c>
      <c r="ALX21" s="1">
        <v>1</v>
      </c>
      <c r="ALY21" s="60"/>
      <c r="ALZ21" s="1">
        <v>1</v>
      </c>
      <c r="AMB21" s="1">
        <v>1</v>
      </c>
      <c r="AMC21" s="1">
        <v>1</v>
      </c>
      <c r="AMH21" s="1">
        <v>1</v>
      </c>
      <c r="AMN21" s="403"/>
    </row>
    <row r="22" spans="1:1022 1027:1028" s="1" customFormat="1" ht="15" customHeight="1" x14ac:dyDescent="0.25">
      <c r="A22" s="268"/>
      <c r="B22" s="113">
        <v>20</v>
      </c>
      <c r="C22" s="473" t="s">
        <v>375</v>
      </c>
      <c r="D22" s="304" t="s">
        <v>390</v>
      </c>
      <c r="E22" s="1">
        <v>2000</v>
      </c>
      <c r="F22" s="1">
        <v>1</v>
      </c>
      <c r="G22" s="1">
        <v>1</v>
      </c>
      <c r="H22" s="1">
        <v>2</v>
      </c>
      <c r="I22" s="1">
        <v>1</v>
      </c>
      <c r="J22" s="1">
        <v>3</v>
      </c>
      <c r="K22" s="1">
        <v>1997</v>
      </c>
      <c r="L22" s="1">
        <v>1998</v>
      </c>
      <c r="M22" s="1">
        <v>2</v>
      </c>
      <c r="AA22" s="1">
        <v>1</v>
      </c>
      <c r="AB22" s="1">
        <v>1</v>
      </c>
      <c r="AY22" s="1">
        <v>1</v>
      </c>
      <c r="BA22" s="1">
        <v>1</v>
      </c>
      <c r="BB22" s="1">
        <v>12</v>
      </c>
      <c r="BD22" s="1">
        <v>1</v>
      </c>
      <c r="BG22" s="1">
        <v>2</v>
      </c>
      <c r="CG22" s="1">
        <v>1</v>
      </c>
      <c r="CH22" s="246"/>
      <c r="CP22" s="1">
        <f t="shared" si="39"/>
        <v>0</v>
      </c>
      <c r="CS22" s="1">
        <f t="shared" si="0"/>
        <v>0</v>
      </c>
      <c r="DO22" s="1">
        <f t="shared" si="40"/>
        <v>0</v>
      </c>
      <c r="DX22" s="1">
        <f t="shared" si="41"/>
        <v>0</v>
      </c>
      <c r="EE22" s="1">
        <f t="shared" si="42"/>
        <v>0</v>
      </c>
      <c r="EH22" s="1">
        <f t="shared" si="43"/>
        <v>0</v>
      </c>
      <c r="FF22" s="116"/>
      <c r="GP22" s="1">
        <f t="shared" si="1"/>
        <v>0</v>
      </c>
      <c r="GY22" s="1">
        <f t="shared" si="44"/>
        <v>0</v>
      </c>
      <c r="HC22" s="1">
        <f t="shared" si="45"/>
        <v>0</v>
      </c>
      <c r="HS22" s="1">
        <f t="shared" si="46"/>
        <v>0</v>
      </c>
      <c r="HX22" s="1">
        <f t="shared" si="2"/>
        <v>0</v>
      </c>
      <c r="ID22" s="1">
        <f t="shared" si="3"/>
        <v>0</v>
      </c>
      <c r="IN22" s="1">
        <f t="shared" si="47"/>
        <v>0</v>
      </c>
      <c r="IW22" s="1">
        <f t="shared" si="48"/>
        <v>0</v>
      </c>
      <c r="IZ22" s="1">
        <f t="shared" si="4"/>
        <v>0</v>
      </c>
      <c r="JJ22" s="1">
        <f t="shared" si="5"/>
        <v>0</v>
      </c>
      <c r="JV22" s="1">
        <f t="shared" si="49"/>
        <v>0</v>
      </c>
      <c r="KB22" s="1">
        <f t="shared" si="50"/>
        <v>0</v>
      </c>
      <c r="LG22" s="1">
        <f t="shared" si="6"/>
        <v>0</v>
      </c>
      <c r="LT22" s="1">
        <f t="shared" si="51"/>
        <v>0</v>
      </c>
      <c r="MA22" s="1">
        <f t="shared" si="52"/>
        <v>0</v>
      </c>
      <c r="MF22" s="1">
        <f t="shared" si="53"/>
        <v>0</v>
      </c>
      <c r="MM22" s="1">
        <f t="shared" si="54"/>
        <v>0</v>
      </c>
      <c r="MS22" s="1">
        <f t="shared" si="55"/>
        <v>0</v>
      </c>
      <c r="MU22" s="115">
        <v>1</v>
      </c>
      <c r="OI22" s="120"/>
      <c r="PD22" s="1">
        <f t="shared" si="7"/>
        <v>0</v>
      </c>
      <c r="QF22" s="1">
        <f t="shared" si="56"/>
        <v>0</v>
      </c>
      <c r="QU22" s="1">
        <v>1</v>
      </c>
      <c r="QY22" s="1">
        <f t="shared" si="57"/>
        <v>1</v>
      </c>
      <c r="QZ22" s="1">
        <v>1</v>
      </c>
      <c r="RK22" s="1">
        <f t="shared" si="58"/>
        <v>0</v>
      </c>
      <c r="SA22" s="1">
        <f t="shared" si="59"/>
        <v>0</v>
      </c>
      <c r="SG22" s="1">
        <f t="shared" si="60"/>
        <v>0</v>
      </c>
      <c r="SO22" s="1">
        <f t="shared" si="61"/>
        <v>0</v>
      </c>
      <c r="TB22" s="1">
        <f t="shared" si="62"/>
        <v>0</v>
      </c>
      <c r="TS22" s="1">
        <f t="shared" si="8"/>
        <v>0</v>
      </c>
      <c r="UD22" s="1">
        <f t="shared" si="9"/>
        <v>0</v>
      </c>
      <c r="UG22" s="1">
        <f t="shared" si="10"/>
        <v>0</v>
      </c>
      <c r="UQ22" s="1">
        <f t="shared" si="63"/>
        <v>0</v>
      </c>
      <c r="VA22" s="1">
        <f t="shared" si="64"/>
        <v>0</v>
      </c>
      <c r="VG22" s="1">
        <f t="shared" si="65"/>
        <v>0</v>
      </c>
      <c r="WY22" s="1">
        <f t="shared" si="11"/>
        <v>0</v>
      </c>
      <c r="XB22" s="1">
        <f t="shared" si="66"/>
        <v>0</v>
      </c>
      <c r="XG22" s="1">
        <f t="shared" si="12"/>
        <v>0</v>
      </c>
      <c r="XK22" s="108"/>
      <c r="XL22" s="1">
        <f t="shared" si="13"/>
        <v>0</v>
      </c>
      <c r="XM22" s="1">
        <f t="shared" si="14"/>
        <v>0</v>
      </c>
      <c r="XN22" s="1">
        <f t="shared" si="67"/>
        <v>1</v>
      </c>
      <c r="XO22" s="1">
        <f t="shared" si="15"/>
        <v>0</v>
      </c>
      <c r="XP22" s="1">
        <f t="shared" si="68"/>
        <v>0</v>
      </c>
      <c r="XQ22" s="1">
        <f t="shared" si="16"/>
        <v>0</v>
      </c>
      <c r="XR22" s="1">
        <f t="shared" si="17"/>
        <v>0</v>
      </c>
      <c r="XS22" s="1">
        <f t="shared" si="18"/>
        <v>1</v>
      </c>
      <c r="XT22" s="1">
        <f t="shared" si="69"/>
        <v>0</v>
      </c>
      <c r="XU22" s="1">
        <f t="shared" si="19"/>
        <v>0</v>
      </c>
      <c r="XV22" s="1">
        <f t="shared" si="20"/>
        <v>0</v>
      </c>
      <c r="XW22" s="1">
        <f t="shared" si="21"/>
        <v>0</v>
      </c>
      <c r="XX22" s="1">
        <f t="shared" si="22"/>
        <v>0</v>
      </c>
      <c r="XY22" s="1">
        <f t="shared" si="23"/>
        <v>1</v>
      </c>
      <c r="XZ22" s="1">
        <f t="shared" si="24"/>
        <v>0</v>
      </c>
      <c r="YA22" s="1">
        <f t="shared" si="25"/>
        <v>0</v>
      </c>
      <c r="YB22" s="1">
        <f t="shared" si="26"/>
        <v>0</v>
      </c>
      <c r="YC22" s="1">
        <f t="shared" si="27"/>
        <v>0</v>
      </c>
      <c r="YD22" s="132"/>
      <c r="YE22" s="133">
        <f t="shared" si="28"/>
        <v>3</v>
      </c>
      <c r="YF22" s="133">
        <f t="shared" si="29"/>
        <v>266666.66666666669</v>
      </c>
      <c r="YG22" s="130">
        <v>2</v>
      </c>
      <c r="YH22" s="130">
        <f t="shared" si="30"/>
        <v>400000</v>
      </c>
      <c r="YI22" s="129">
        <v>1</v>
      </c>
      <c r="YJ22" s="128">
        <f t="shared" si="31"/>
        <v>800000</v>
      </c>
      <c r="YK22" s="177"/>
      <c r="YL22">
        <v>1</v>
      </c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>
        <f t="shared" si="70"/>
        <v>0</v>
      </c>
      <c r="ACD22" s="25"/>
      <c r="ACE22" s="11">
        <f t="shared" si="32"/>
        <v>3</v>
      </c>
      <c r="ACF22" s="11">
        <f t="shared" si="33"/>
        <v>266666.66666666669</v>
      </c>
      <c r="ACG22" s="1">
        <v>5</v>
      </c>
      <c r="ACH22" s="1">
        <v>1</v>
      </c>
      <c r="ACI22" s="11">
        <f t="shared" si="34"/>
        <v>800000</v>
      </c>
      <c r="ACJ22" s="45">
        <v>0.5</v>
      </c>
      <c r="ACK22" s="13">
        <f t="shared" si="35"/>
        <v>400000</v>
      </c>
      <c r="ACL22">
        <v>1</v>
      </c>
      <c r="ACM22" s="25">
        <f t="shared" si="36"/>
        <v>800000</v>
      </c>
      <c r="ACN22" s="11">
        <f t="shared" si="37"/>
        <v>800000</v>
      </c>
      <c r="ACO22" s="65"/>
      <c r="ACR22" s="39" t="s">
        <v>295</v>
      </c>
      <c r="ACS22" s="1">
        <v>1</v>
      </c>
      <c r="ACT22" s="1">
        <v>1</v>
      </c>
      <c r="ACU22" s="1">
        <v>1</v>
      </c>
      <c r="ACV22" s="1">
        <v>1</v>
      </c>
      <c r="ACZ22" s="1" t="s">
        <v>259</v>
      </c>
      <c r="ADD22" s="1" t="s">
        <v>341</v>
      </c>
      <c r="ADE22" s="1">
        <v>1</v>
      </c>
      <c r="ADG22" s="1">
        <v>1</v>
      </c>
      <c r="ADH22" s="1">
        <v>2</v>
      </c>
      <c r="ADI22" s="1">
        <v>1</v>
      </c>
      <c r="ADN22" s="1">
        <v>1</v>
      </c>
      <c r="ADR22" s="1">
        <v>1</v>
      </c>
      <c r="ADU22" s="1">
        <v>1</v>
      </c>
      <c r="ADV22" s="457"/>
      <c r="AEE22" s="1">
        <f t="shared" si="71"/>
        <v>0</v>
      </c>
      <c r="AFC22" s="1">
        <v>1</v>
      </c>
      <c r="AFF22" s="1">
        <v>1</v>
      </c>
      <c r="AFM22" s="1">
        <v>1</v>
      </c>
      <c r="AGL22" s="1">
        <v>160000</v>
      </c>
      <c r="AGM22" s="11" t="e">
        <f>AGU22+AGW22+AGY22+AHA22+#REF!+#REF!+AHC22+AGP22+AHE22</f>
        <v>#REF!</v>
      </c>
      <c r="AGT22" s="518"/>
      <c r="AHJ22" s="518"/>
      <c r="AHN22" s="1">
        <v>160000</v>
      </c>
      <c r="AIC22" s="1">
        <v>4</v>
      </c>
      <c r="AID22" s="1">
        <v>1</v>
      </c>
      <c r="AIE22" s="1">
        <v>1</v>
      </c>
      <c r="AIF22" s="1">
        <v>1</v>
      </c>
      <c r="AIN22" s="1">
        <v>1</v>
      </c>
      <c r="AJA22" s="1">
        <v>1</v>
      </c>
      <c r="AJB22" s="1">
        <v>1</v>
      </c>
      <c r="AJC22" s="11">
        <v>472000</v>
      </c>
      <c r="AJD22" s="11"/>
      <c r="AJE22" s="1">
        <v>295</v>
      </c>
      <c r="AJF22" s="11">
        <v>328000</v>
      </c>
      <c r="AJJ22" s="435"/>
      <c r="AJK22" s="45"/>
      <c r="AJL22" s="381">
        <v>800000</v>
      </c>
      <c r="AJM22" s="11">
        <f t="shared" si="38"/>
        <v>266666.66666666669</v>
      </c>
      <c r="AJN22" s="60"/>
      <c r="AJO22" s="12">
        <v>1</v>
      </c>
      <c r="AJP22" s="1">
        <v>1</v>
      </c>
      <c r="AKA22" s="1">
        <f t="shared" si="72"/>
        <v>1</v>
      </c>
      <c r="AKB22" s="1">
        <v>1</v>
      </c>
      <c r="AKD22" s="1">
        <f t="shared" si="73"/>
        <v>2</v>
      </c>
      <c r="AKE22" s="60"/>
      <c r="AKF22" s="1" t="s">
        <v>391</v>
      </c>
      <c r="AKG22" s="1" t="s">
        <v>392</v>
      </c>
      <c r="AKH22" s="1" t="s">
        <v>393</v>
      </c>
      <c r="AKI22" s="1" t="s">
        <v>342</v>
      </c>
      <c r="AKJ22" s="1" t="s">
        <v>186</v>
      </c>
      <c r="AKK22" s="1" t="s">
        <v>394</v>
      </c>
      <c r="AKL22" s="1" t="s">
        <v>260</v>
      </c>
      <c r="AKM22" s="1" t="s">
        <v>260</v>
      </c>
      <c r="AKN22" s="1" t="s">
        <v>262</v>
      </c>
      <c r="AKO22" s="1" t="s">
        <v>260</v>
      </c>
      <c r="AKP22" s="1" t="s">
        <v>260</v>
      </c>
      <c r="AKQ22" s="1" t="s">
        <v>260</v>
      </c>
      <c r="AKR22" s="1" t="s">
        <v>260</v>
      </c>
      <c r="AKS22" s="1" t="s">
        <v>260</v>
      </c>
      <c r="AKT22" s="1" t="s">
        <v>260</v>
      </c>
      <c r="AKU22" s="1" t="s">
        <v>260</v>
      </c>
      <c r="AKV22" s="1" t="s">
        <v>263</v>
      </c>
      <c r="AKW22" s="1" t="s">
        <v>260</v>
      </c>
      <c r="AKX22" s="1" t="s">
        <v>260</v>
      </c>
      <c r="AKY22" s="1" t="s">
        <v>260</v>
      </c>
      <c r="AKZ22" s="1" t="s">
        <v>260</v>
      </c>
      <c r="ALA22" s="1" t="s">
        <v>260</v>
      </c>
      <c r="ALB22" s="1" t="s">
        <v>260</v>
      </c>
      <c r="ALC22" s="1" t="s">
        <v>260</v>
      </c>
      <c r="ALD22" s="1" t="s">
        <v>260</v>
      </c>
      <c r="ALE22" s="1" t="s">
        <v>260</v>
      </c>
      <c r="ALF22" s="1" t="s">
        <v>260</v>
      </c>
      <c r="ALG22" s="1" t="s">
        <v>260</v>
      </c>
      <c r="ALH22" s="1" t="s">
        <v>260</v>
      </c>
      <c r="ALI22" s="1" t="s">
        <v>260</v>
      </c>
      <c r="ALJ22" s="1" t="s">
        <v>260</v>
      </c>
      <c r="ALK22" s="1" t="s">
        <v>260</v>
      </c>
      <c r="ALL22" s="1" t="s">
        <v>260</v>
      </c>
      <c r="ALM22" s="1" t="s">
        <v>260</v>
      </c>
      <c r="ALN22" s="1" t="s">
        <v>260</v>
      </c>
      <c r="ALO22" s="1" t="s">
        <v>260</v>
      </c>
      <c r="ALP22" s="1" t="s">
        <v>260</v>
      </c>
      <c r="ALQ22" s="1">
        <v>6</v>
      </c>
      <c r="ALR22" s="11">
        <f t="shared" si="74"/>
        <v>133333.33333333334</v>
      </c>
      <c r="ALS22" s="28">
        <v>800000</v>
      </c>
      <c r="ALT22" s="1">
        <v>2</v>
      </c>
      <c r="ALU22" s="1">
        <v>3</v>
      </c>
      <c r="ALV22" s="1">
        <v>1</v>
      </c>
      <c r="ALY22" s="60"/>
      <c r="ALZ22" s="1">
        <v>1</v>
      </c>
      <c r="AMC22" s="1">
        <v>1</v>
      </c>
      <c r="AMD22" s="1">
        <v>1</v>
      </c>
      <c r="AMH22" s="1">
        <v>1</v>
      </c>
      <c r="AMN22" s="403"/>
    </row>
    <row r="23" spans="1:1022 1027:1028" s="1" customFormat="1" ht="15" customHeight="1" x14ac:dyDescent="0.25">
      <c r="A23" s="268"/>
      <c r="B23" s="113">
        <v>21</v>
      </c>
      <c r="C23" s="473" t="s">
        <v>375</v>
      </c>
      <c r="D23" s="304" t="s">
        <v>306</v>
      </c>
      <c r="E23" s="1">
        <v>2000</v>
      </c>
      <c r="F23" s="1">
        <v>1</v>
      </c>
      <c r="G23" s="1">
        <v>1</v>
      </c>
      <c r="J23" s="1">
        <v>1</v>
      </c>
      <c r="K23" s="1">
        <v>1998</v>
      </c>
      <c r="L23" s="1">
        <v>1998</v>
      </c>
      <c r="M23" s="1">
        <v>1</v>
      </c>
      <c r="AB23" s="1">
        <v>1</v>
      </c>
      <c r="AY23" s="1">
        <v>1</v>
      </c>
      <c r="BA23" s="1">
        <v>1</v>
      </c>
      <c r="BB23" s="1">
        <v>11</v>
      </c>
      <c r="BC23" s="1">
        <v>1</v>
      </c>
      <c r="BG23" s="1">
        <v>2</v>
      </c>
      <c r="CG23" s="1">
        <v>1</v>
      </c>
      <c r="CH23" s="246"/>
      <c r="CP23" s="1">
        <f t="shared" si="39"/>
        <v>0</v>
      </c>
      <c r="CS23" s="1">
        <f t="shared" si="0"/>
        <v>0</v>
      </c>
      <c r="DO23" s="1">
        <f t="shared" si="40"/>
        <v>0</v>
      </c>
      <c r="DX23" s="1">
        <f t="shared" si="41"/>
        <v>0</v>
      </c>
      <c r="EE23" s="1">
        <f t="shared" si="42"/>
        <v>0</v>
      </c>
      <c r="EH23" s="1">
        <f t="shared" si="43"/>
        <v>0</v>
      </c>
      <c r="FF23" s="116"/>
      <c r="GP23" s="1">
        <f t="shared" si="1"/>
        <v>0</v>
      </c>
      <c r="GY23" s="1">
        <f t="shared" si="44"/>
        <v>0</v>
      </c>
      <c r="HC23" s="1">
        <f t="shared" si="45"/>
        <v>0</v>
      </c>
      <c r="HS23" s="1">
        <f t="shared" si="46"/>
        <v>0</v>
      </c>
      <c r="HX23" s="1">
        <f t="shared" si="2"/>
        <v>0</v>
      </c>
      <c r="ID23" s="1">
        <f t="shared" si="3"/>
        <v>0</v>
      </c>
      <c r="IN23" s="1">
        <f t="shared" si="47"/>
        <v>0</v>
      </c>
      <c r="IW23" s="1">
        <f t="shared" si="48"/>
        <v>0</v>
      </c>
      <c r="IZ23" s="1">
        <f t="shared" si="4"/>
        <v>0</v>
      </c>
      <c r="JJ23" s="1">
        <f t="shared" si="5"/>
        <v>0</v>
      </c>
      <c r="JV23" s="1">
        <f t="shared" si="49"/>
        <v>0</v>
      </c>
      <c r="KB23" s="1">
        <f t="shared" si="50"/>
        <v>0</v>
      </c>
      <c r="LG23" s="1">
        <f t="shared" si="6"/>
        <v>0</v>
      </c>
      <c r="LT23" s="1">
        <f t="shared" si="51"/>
        <v>0</v>
      </c>
      <c r="MA23" s="1">
        <f t="shared" si="52"/>
        <v>0</v>
      </c>
      <c r="MF23" s="1">
        <f t="shared" si="53"/>
        <v>0</v>
      </c>
      <c r="MM23" s="1">
        <f t="shared" si="54"/>
        <v>0</v>
      </c>
      <c r="MS23" s="1">
        <f t="shared" si="55"/>
        <v>0</v>
      </c>
      <c r="MU23" s="115">
        <v>1</v>
      </c>
      <c r="NO23" s="1">
        <v>1</v>
      </c>
      <c r="OI23" s="120"/>
      <c r="PD23" s="1">
        <f t="shared" si="7"/>
        <v>0</v>
      </c>
      <c r="QF23" s="1">
        <f t="shared" si="56"/>
        <v>0</v>
      </c>
      <c r="QY23" s="1">
        <f t="shared" si="57"/>
        <v>0</v>
      </c>
      <c r="RK23" s="1">
        <f t="shared" si="58"/>
        <v>0</v>
      </c>
      <c r="SA23" s="1">
        <f t="shared" si="59"/>
        <v>0</v>
      </c>
      <c r="SG23" s="1">
        <f t="shared" si="60"/>
        <v>0</v>
      </c>
      <c r="SO23" s="1">
        <f t="shared" si="61"/>
        <v>0</v>
      </c>
      <c r="TB23" s="1">
        <f t="shared" si="62"/>
        <v>0</v>
      </c>
      <c r="TS23" s="1">
        <f t="shared" si="8"/>
        <v>0</v>
      </c>
      <c r="UD23" s="1">
        <f t="shared" si="9"/>
        <v>0</v>
      </c>
      <c r="UG23" s="1">
        <f t="shared" si="10"/>
        <v>0</v>
      </c>
      <c r="UQ23" s="1">
        <f t="shared" si="63"/>
        <v>0</v>
      </c>
      <c r="VA23" s="1">
        <f t="shared" si="64"/>
        <v>0</v>
      </c>
      <c r="VG23" s="1">
        <f t="shared" si="65"/>
        <v>0</v>
      </c>
      <c r="WY23" s="1">
        <f t="shared" si="11"/>
        <v>0</v>
      </c>
      <c r="XB23" s="1">
        <f t="shared" si="66"/>
        <v>0</v>
      </c>
      <c r="XG23" s="1">
        <f t="shared" si="12"/>
        <v>0</v>
      </c>
      <c r="XK23" s="108"/>
      <c r="XL23" s="1">
        <f t="shared" si="13"/>
        <v>0</v>
      </c>
      <c r="XM23" s="1">
        <f t="shared" si="14"/>
        <v>0</v>
      </c>
      <c r="XN23" s="1">
        <f t="shared" si="67"/>
        <v>0</v>
      </c>
      <c r="XO23" s="1">
        <f t="shared" si="15"/>
        <v>0</v>
      </c>
      <c r="XP23" s="1">
        <f t="shared" si="68"/>
        <v>0</v>
      </c>
      <c r="XQ23" s="1">
        <f t="shared" si="16"/>
        <v>0</v>
      </c>
      <c r="XR23" s="1">
        <f t="shared" si="17"/>
        <v>0</v>
      </c>
      <c r="XS23" s="1">
        <f t="shared" si="18"/>
        <v>0</v>
      </c>
      <c r="XT23" s="1">
        <f t="shared" si="69"/>
        <v>0</v>
      </c>
      <c r="XU23" s="1">
        <f t="shared" si="19"/>
        <v>0</v>
      </c>
      <c r="XV23" s="1">
        <f t="shared" si="20"/>
        <v>0</v>
      </c>
      <c r="XW23" s="1">
        <f t="shared" si="21"/>
        <v>0</v>
      </c>
      <c r="XX23" s="1">
        <f t="shared" si="22"/>
        <v>0</v>
      </c>
      <c r="XY23" s="1">
        <f t="shared" si="23"/>
        <v>2</v>
      </c>
      <c r="XZ23" s="1">
        <f t="shared" si="24"/>
        <v>0</v>
      </c>
      <c r="YA23" s="1">
        <f t="shared" si="25"/>
        <v>0</v>
      </c>
      <c r="YB23" s="1">
        <f t="shared" si="26"/>
        <v>0</v>
      </c>
      <c r="YC23" s="1">
        <f t="shared" si="27"/>
        <v>0</v>
      </c>
      <c r="YD23" s="132"/>
      <c r="YE23" s="133">
        <f t="shared" si="28"/>
        <v>2</v>
      </c>
      <c r="YF23" s="133">
        <f t="shared" si="29"/>
        <v>359000</v>
      </c>
      <c r="YG23" s="130">
        <v>1</v>
      </c>
      <c r="YH23" s="130">
        <f t="shared" si="30"/>
        <v>718000</v>
      </c>
      <c r="YI23" s="129">
        <v>2</v>
      </c>
      <c r="YJ23" s="128">
        <f t="shared" si="31"/>
        <v>359000</v>
      </c>
      <c r="YK23" s="177"/>
      <c r="YL23">
        <v>1</v>
      </c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>
        <v>1</v>
      </c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>
        <f t="shared" si="70"/>
        <v>1</v>
      </c>
      <c r="ACD23" s="25">
        <f>(AJL23/ACC23)*YL23</f>
        <v>718000</v>
      </c>
      <c r="ACE23" s="11">
        <f t="shared" si="32"/>
        <v>3</v>
      </c>
      <c r="ACF23" s="11">
        <f t="shared" si="33"/>
        <v>239333.33333333334</v>
      </c>
      <c r="ACG23" s="1">
        <v>2</v>
      </c>
      <c r="ACH23" s="1">
        <v>1</v>
      </c>
      <c r="ACI23" s="11">
        <f t="shared" si="34"/>
        <v>718000</v>
      </c>
      <c r="ACJ23" s="11"/>
      <c r="ACK23" s="13">
        <f t="shared" si="35"/>
        <v>0</v>
      </c>
      <c r="ACL23">
        <v>1</v>
      </c>
      <c r="ACM23" s="25">
        <f t="shared" si="36"/>
        <v>718000</v>
      </c>
      <c r="ACN23" s="11">
        <f t="shared" si="37"/>
        <v>718000</v>
      </c>
      <c r="ACO23" s="65"/>
      <c r="ACR23" s="39" t="s">
        <v>295</v>
      </c>
      <c r="ACZ23" s="1" t="s">
        <v>307</v>
      </c>
      <c r="ADA23" s="1">
        <v>1</v>
      </c>
      <c r="ADD23" s="1" t="s">
        <v>189</v>
      </c>
      <c r="ADL23" s="1">
        <v>1</v>
      </c>
      <c r="ADO23" s="1">
        <v>1</v>
      </c>
      <c r="ADU23" s="1">
        <v>6</v>
      </c>
      <c r="ADV23" s="457"/>
      <c r="ADW23" s="1">
        <v>8</v>
      </c>
      <c r="ADX23" s="1">
        <v>1</v>
      </c>
      <c r="AEE23" s="1">
        <f t="shared" si="71"/>
        <v>0</v>
      </c>
      <c r="AEO23" s="1">
        <v>1</v>
      </c>
      <c r="AFF23" s="1">
        <v>1</v>
      </c>
      <c r="AFG23" s="1">
        <v>0.03</v>
      </c>
      <c r="AFJ23" s="1">
        <v>1</v>
      </c>
      <c r="AFL23" s="1">
        <v>1</v>
      </c>
      <c r="AFM23" s="1">
        <v>1</v>
      </c>
      <c r="AGM23" s="11" t="e">
        <f>AGU23+AGW23+AGY23+AHA23+#REF!+#REF!+AHC23+AGP23+AHE23</f>
        <v>#REF!</v>
      </c>
      <c r="AGT23" s="518"/>
      <c r="AHJ23" s="518"/>
      <c r="AJC23" s="11"/>
      <c r="AJD23" s="11"/>
      <c r="AJF23" s="11">
        <v>718000</v>
      </c>
      <c r="AJJ23" s="435"/>
      <c r="AJK23" s="45"/>
      <c r="AJL23" s="381">
        <v>718000</v>
      </c>
      <c r="AJM23" s="11">
        <f t="shared" si="38"/>
        <v>239333.33333333334</v>
      </c>
      <c r="AJN23" s="60"/>
      <c r="AJO23" s="12">
        <v>4</v>
      </c>
      <c r="AJQ23" s="1">
        <v>1</v>
      </c>
      <c r="AKA23" s="1">
        <f t="shared" si="72"/>
        <v>1</v>
      </c>
      <c r="AKB23" s="1">
        <v>1</v>
      </c>
      <c r="AKD23" s="1">
        <f t="shared" si="73"/>
        <v>2</v>
      </c>
      <c r="AKE23" s="60"/>
      <c r="AKF23" s="1" t="s">
        <v>308</v>
      </c>
      <c r="AKG23" s="1" t="s">
        <v>260</v>
      </c>
      <c r="AKH23" s="1" t="s">
        <v>261</v>
      </c>
      <c r="AKI23" s="1" t="s">
        <v>260</v>
      </c>
      <c r="AKJ23" s="1" t="s">
        <v>260</v>
      </c>
      <c r="AKK23" s="1" t="s">
        <v>260</v>
      </c>
      <c r="AKL23" s="1" t="s">
        <v>260</v>
      </c>
      <c r="AKM23" s="1" t="s">
        <v>260</v>
      </c>
      <c r="AKN23" s="1" t="s">
        <v>262</v>
      </c>
      <c r="AKO23" s="1" t="s">
        <v>260</v>
      </c>
      <c r="AKP23" s="1" t="s">
        <v>260</v>
      </c>
      <c r="AKQ23" s="1" t="s">
        <v>260</v>
      </c>
      <c r="AKR23" s="1" t="s">
        <v>260</v>
      </c>
      <c r="AKS23" s="1" t="s">
        <v>260</v>
      </c>
      <c r="AKT23" s="1" t="s">
        <v>260</v>
      </c>
      <c r="AKU23" s="1" t="s">
        <v>260</v>
      </c>
      <c r="AKV23" s="1" t="s">
        <v>263</v>
      </c>
      <c r="AKW23" s="1" t="s">
        <v>260</v>
      </c>
      <c r="AKX23" s="1" t="s">
        <v>260</v>
      </c>
      <c r="AKY23" s="1" t="s">
        <v>260</v>
      </c>
      <c r="AKZ23" s="1" t="s">
        <v>260</v>
      </c>
      <c r="ALA23" s="1" t="s">
        <v>260</v>
      </c>
      <c r="ALB23" s="1" t="s">
        <v>260</v>
      </c>
      <c r="ALC23" s="1" t="s">
        <v>260</v>
      </c>
      <c r="ALD23" s="1" t="s">
        <v>260</v>
      </c>
      <c r="ALE23" s="1" t="s">
        <v>260</v>
      </c>
      <c r="ALF23" s="1" t="s">
        <v>260</v>
      </c>
      <c r="ALG23" s="1" t="s">
        <v>260</v>
      </c>
      <c r="ALH23" s="1" t="s">
        <v>260</v>
      </c>
      <c r="ALI23" s="1" t="s">
        <v>260</v>
      </c>
      <c r="ALJ23" s="1" t="s">
        <v>260</v>
      </c>
      <c r="ALK23" s="1" t="s">
        <v>260</v>
      </c>
      <c r="ALL23" s="1" t="s">
        <v>260</v>
      </c>
      <c r="ALM23" s="1" t="s">
        <v>260</v>
      </c>
      <c r="ALN23" s="1" t="s">
        <v>260</v>
      </c>
      <c r="ALO23" s="1" t="s">
        <v>260</v>
      </c>
      <c r="ALP23" s="1" t="s">
        <v>260</v>
      </c>
      <c r="ALQ23" s="1">
        <v>1</v>
      </c>
      <c r="ALR23" s="11">
        <f t="shared" si="74"/>
        <v>718000</v>
      </c>
      <c r="ALS23" s="28">
        <v>718000</v>
      </c>
      <c r="ALT23" s="1">
        <v>1</v>
      </c>
      <c r="ALY23" s="60"/>
      <c r="ALZ23" s="1">
        <v>1</v>
      </c>
      <c r="AMB23" s="1">
        <v>1</v>
      </c>
      <c r="AMG23" s="1">
        <v>1</v>
      </c>
      <c r="AMN23" s="403"/>
    </row>
    <row r="24" spans="1:1022 1027:1028" s="1" customFormat="1" ht="15" customHeight="1" x14ac:dyDescent="0.25">
      <c r="A24" s="268"/>
      <c r="B24" s="113">
        <v>22</v>
      </c>
      <c r="C24" s="473" t="s">
        <v>375</v>
      </c>
      <c r="D24" s="304" t="s">
        <v>309</v>
      </c>
      <c r="E24" s="1">
        <v>2000</v>
      </c>
      <c r="F24" s="1">
        <v>4</v>
      </c>
      <c r="G24" s="1">
        <v>1</v>
      </c>
      <c r="J24" s="1">
        <v>4</v>
      </c>
      <c r="K24" s="1">
        <v>1997</v>
      </c>
      <c r="L24" s="1">
        <v>1997</v>
      </c>
      <c r="M24" s="1">
        <v>1</v>
      </c>
      <c r="AA24" s="1">
        <v>1</v>
      </c>
      <c r="AY24" s="1">
        <v>1</v>
      </c>
      <c r="BA24" s="1">
        <v>1</v>
      </c>
      <c r="BB24" s="1">
        <v>12</v>
      </c>
      <c r="BD24" s="1">
        <v>1</v>
      </c>
      <c r="BG24" s="1">
        <v>3</v>
      </c>
      <c r="CG24" s="1">
        <v>1</v>
      </c>
      <c r="CH24" s="246"/>
      <c r="CP24" s="1">
        <f t="shared" si="39"/>
        <v>0</v>
      </c>
      <c r="CS24" s="1">
        <f t="shared" si="0"/>
        <v>0</v>
      </c>
      <c r="CV24" s="1">
        <v>1</v>
      </c>
      <c r="CW24" s="1">
        <v>1</v>
      </c>
      <c r="DO24" s="1">
        <f t="shared" si="40"/>
        <v>2</v>
      </c>
      <c r="DP24" s="1">
        <v>1</v>
      </c>
      <c r="DX24" s="1">
        <f t="shared" si="41"/>
        <v>0</v>
      </c>
      <c r="EE24" s="1">
        <f t="shared" si="42"/>
        <v>0</v>
      </c>
      <c r="EH24" s="1">
        <f t="shared" si="43"/>
        <v>0</v>
      </c>
      <c r="FF24" s="116"/>
      <c r="GP24" s="1">
        <f t="shared" si="1"/>
        <v>0</v>
      </c>
      <c r="GY24" s="1">
        <f t="shared" si="44"/>
        <v>0</v>
      </c>
      <c r="HC24" s="1">
        <f t="shared" si="45"/>
        <v>0</v>
      </c>
      <c r="HS24" s="1">
        <f t="shared" si="46"/>
        <v>0</v>
      </c>
      <c r="HX24" s="1">
        <f t="shared" si="2"/>
        <v>0</v>
      </c>
      <c r="ID24" s="1">
        <f t="shared" si="3"/>
        <v>0</v>
      </c>
      <c r="IN24" s="1">
        <f t="shared" si="47"/>
        <v>0</v>
      </c>
      <c r="IW24" s="1">
        <f t="shared" si="48"/>
        <v>0</v>
      </c>
      <c r="IZ24" s="1">
        <f t="shared" si="4"/>
        <v>0</v>
      </c>
      <c r="JJ24" s="1">
        <f t="shared" si="5"/>
        <v>0</v>
      </c>
      <c r="JV24" s="1">
        <f t="shared" si="49"/>
        <v>0</v>
      </c>
      <c r="KB24" s="1">
        <f t="shared" si="50"/>
        <v>0</v>
      </c>
      <c r="LG24" s="1">
        <f t="shared" si="6"/>
        <v>0</v>
      </c>
      <c r="LT24" s="1">
        <f t="shared" si="51"/>
        <v>0</v>
      </c>
      <c r="MA24" s="1">
        <f t="shared" si="52"/>
        <v>0</v>
      </c>
      <c r="MF24" s="1">
        <f t="shared" si="53"/>
        <v>0</v>
      </c>
      <c r="MM24" s="1">
        <f t="shared" si="54"/>
        <v>0</v>
      </c>
      <c r="MS24" s="1">
        <f t="shared" si="55"/>
        <v>0</v>
      </c>
      <c r="MU24" s="115">
        <v>1</v>
      </c>
      <c r="OI24" s="120"/>
      <c r="PD24" s="1">
        <f t="shared" si="7"/>
        <v>0</v>
      </c>
      <c r="QF24" s="1">
        <f t="shared" si="56"/>
        <v>0</v>
      </c>
      <c r="QY24" s="1">
        <f t="shared" si="57"/>
        <v>0</v>
      </c>
      <c r="RK24" s="1">
        <f t="shared" si="58"/>
        <v>0</v>
      </c>
      <c r="SA24" s="1">
        <f t="shared" si="59"/>
        <v>0</v>
      </c>
      <c r="SG24" s="1">
        <f t="shared" si="60"/>
        <v>0</v>
      </c>
      <c r="SO24" s="1">
        <f t="shared" si="61"/>
        <v>0</v>
      </c>
      <c r="TB24" s="1">
        <f t="shared" si="62"/>
        <v>0</v>
      </c>
      <c r="TS24" s="1">
        <f t="shared" si="8"/>
        <v>0</v>
      </c>
      <c r="UD24" s="1">
        <f t="shared" si="9"/>
        <v>0</v>
      </c>
      <c r="UG24" s="1">
        <f t="shared" si="10"/>
        <v>0</v>
      </c>
      <c r="UQ24" s="1">
        <f t="shared" si="63"/>
        <v>0</v>
      </c>
      <c r="VA24" s="1">
        <f t="shared" si="64"/>
        <v>0</v>
      </c>
      <c r="VG24" s="1">
        <f t="shared" si="65"/>
        <v>0</v>
      </c>
      <c r="WY24" s="1">
        <f t="shared" si="11"/>
        <v>0</v>
      </c>
      <c r="XB24" s="1">
        <f t="shared" si="66"/>
        <v>0</v>
      </c>
      <c r="XG24" s="1">
        <f t="shared" si="12"/>
        <v>0</v>
      </c>
      <c r="XK24" s="108"/>
      <c r="XL24" s="1">
        <f t="shared" si="13"/>
        <v>0</v>
      </c>
      <c r="XM24" s="1">
        <f t="shared" si="14"/>
        <v>0</v>
      </c>
      <c r="XN24" s="1">
        <f t="shared" si="67"/>
        <v>0</v>
      </c>
      <c r="XO24" s="1">
        <f t="shared" si="15"/>
        <v>0</v>
      </c>
      <c r="XP24" s="1">
        <f t="shared" si="68"/>
        <v>0</v>
      </c>
      <c r="XQ24" s="1">
        <f t="shared" si="16"/>
        <v>0</v>
      </c>
      <c r="XR24" s="1">
        <f t="shared" si="17"/>
        <v>0</v>
      </c>
      <c r="XS24" s="1">
        <f t="shared" si="18"/>
        <v>0</v>
      </c>
      <c r="XT24" s="1">
        <f t="shared" si="69"/>
        <v>0</v>
      </c>
      <c r="XU24" s="1">
        <f t="shared" si="19"/>
        <v>2</v>
      </c>
      <c r="XV24" s="1">
        <f t="shared" si="20"/>
        <v>0</v>
      </c>
      <c r="XW24" s="1">
        <f t="shared" si="21"/>
        <v>0</v>
      </c>
      <c r="XX24" s="1">
        <f t="shared" si="22"/>
        <v>0</v>
      </c>
      <c r="XY24" s="1">
        <f t="shared" si="23"/>
        <v>1</v>
      </c>
      <c r="XZ24" s="1">
        <f t="shared" si="24"/>
        <v>0</v>
      </c>
      <c r="YA24" s="1">
        <f t="shared" si="25"/>
        <v>0</v>
      </c>
      <c r="YB24" s="1">
        <f t="shared" si="26"/>
        <v>0</v>
      </c>
      <c r="YC24" s="1">
        <f t="shared" si="27"/>
        <v>0</v>
      </c>
      <c r="YD24" s="132"/>
      <c r="YE24" s="133">
        <f t="shared" si="28"/>
        <v>3</v>
      </c>
      <c r="YF24" s="133">
        <f t="shared" si="29"/>
        <v>134666.66666666666</v>
      </c>
      <c r="YG24" s="130">
        <v>2</v>
      </c>
      <c r="YH24" s="130">
        <f t="shared" si="30"/>
        <v>202000</v>
      </c>
      <c r="YI24" s="129">
        <v>2</v>
      </c>
      <c r="YJ24" s="128">
        <f t="shared" si="31"/>
        <v>202000</v>
      </c>
      <c r="YK24" s="177"/>
      <c r="YL24">
        <v>1</v>
      </c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>
        <f t="shared" si="70"/>
        <v>0</v>
      </c>
      <c r="ACD24" s="25"/>
      <c r="ACE24" s="11">
        <f t="shared" si="32"/>
        <v>3</v>
      </c>
      <c r="ACF24" s="11">
        <f t="shared" si="33"/>
        <v>134666.66666666666</v>
      </c>
      <c r="ACG24" s="1">
        <v>4</v>
      </c>
      <c r="ACH24" s="1">
        <v>1</v>
      </c>
      <c r="ACI24" s="11">
        <f t="shared" si="34"/>
        <v>404000</v>
      </c>
      <c r="ACJ24" s="11"/>
      <c r="ACK24" s="13">
        <f t="shared" si="35"/>
        <v>0</v>
      </c>
      <c r="ACL24">
        <v>1</v>
      </c>
      <c r="ACM24" s="25">
        <f t="shared" si="36"/>
        <v>404000</v>
      </c>
      <c r="ACN24" s="11">
        <f t="shared" si="37"/>
        <v>404000</v>
      </c>
      <c r="ACO24" s="65"/>
      <c r="ACR24" s="1" t="s">
        <v>388</v>
      </c>
      <c r="ACS24" s="1">
        <v>1</v>
      </c>
      <c r="ACT24" s="1">
        <v>1</v>
      </c>
      <c r="ACU24" s="1">
        <v>1</v>
      </c>
      <c r="ACZ24" s="1" t="s">
        <v>259</v>
      </c>
      <c r="ADD24" s="1" t="s">
        <v>185</v>
      </c>
      <c r="ADG24" s="1">
        <v>1</v>
      </c>
      <c r="ADI24" s="1">
        <v>1</v>
      </c>
      <c r="ADO24" s="1">
        <v>1</v>
      </c>
      <c r="ADU24" s="1">
        <v>2</v>
      </c>
      <c r="ADV24" s="457"/>
      <c r="AEE24" s="1">
        <f t="shared" si="71"/>
        <v>0</v>
      </c>
      <c r="AER24" s="1">
        <v>1</v>
      </c>
      <c r="AFJ24" s="1">
        <v>1</v>
      </c>
      <c r="AFN24" s="1">
        <v>1</v>
      </c>
      <c r="AFX24" s="1">
        <v>1</v>
      </c>
      <c r="AGL24" s="1">
        <v>150000</v>
      </c>
      <c r="AGM24" s="11" t="e">
        <f>AGU24+AGW24+AGY24+AHA24+#REF!+#REF!+AHC24+AGP24+AHE24</f>
        <v>#REF!</v>
      </c>
      <c r="AGT24" s="518"/>
      <c r="AHJ24" s="518"/>
      <c r="AHN24" s="1">
        <v>150000</v>
      </c>
      <c r="AHP24" s="1">
        <v>1</v>
      </c>
      <c r="AHQ24" s="1">
        <v>1</v>
      </c>
      <c r="AHR24" s="1">
        <v>1</v>
      </c>
      <c r="AHS24" s="1">
        <v>1</v>
      </c>
      <c r="AIB24" s="1">
        <v>1</v>
      </c>
      <c r="AIC24" s="1">
        <v>2</v>
      </c>
      <c r="AID24" s="1">
        <v>1</v>
      </c>
      <c r="AIG24" s="1">
        <v>1</v>
      </c>
      <c r="AIH24" s="1">
        <v>1</v>
      </c>
      <c r="AIN24" s="1">
        <v>1</v>
      </c>
      <c r="AJB24" s="1">
        <v>1</v>
      </c>
      <c r="AJC24" s="11">
        <v>48000</v>
      </c>
      <c r="AJD24" s="11"/>
      <c r="AJE24" s="1">
        <v>32</v>
      </c>
      <c r="AJF24" s="11">
        <v>356000</v>
      </c>
      <c r="AJJ24" s="435"/>
      <c r="AJK24" s="45"/>
      <c r="AJL24" s="381">
        <v>404000</v>
      </c>
      <c r="AJM24" s="11">
        <f t="shared" si="38"/>
        <v>134666.66666666666</v>
      </c>
      <c r="AJN24" s="60"/>
      <c r="AJO24" s="12"/>
      <c r="AJQ24" s="1">
        <v>1</v>
      </c>
      <c r="AKA24" s="1">
        <f t="shared" si="72"/>
        <v>1</v>
      </c>
      <c r="AKD24" s="1">
        <f t="shared" si="73"/>
        <v>1</v>
      </c>
      <c r="AKE24" s="60"/>
      <c r="AKF24" s="1" t="s">
        <v>310</v>
      </c>
      <c r="AKG24" s="1" t="s">
        <v>311</v>
      </c>
      <c r="AKH24" s="1" t="s">
        <v>312</v>
      </c>
      <c r="AKI24" s="1" t="s">
        <v>343</v>
      </c>
      <c r="AKJ24" s="1" t="s">
        <v>313</v>
      </c>
      <c r="AKK24" s="1" t="s">
        <v>260</v>
      </c>
      <c r="AKL24" s="1" t="s">
        <v>260</v>
      </c>
      <c r="AKM24" s="1" t="s">
        <v>260</v>
      </c>
      <c r="AKN24" s="1" t="s">
        <v>262</v>
      </c>
      <c r="AKO24" s="1" t="s">
        <v>260</v>
      </c>
      <c r="AKP24" s="1" t="s">
        <v>260</v>
      </c>
      <c r="AKQ24" s="1" t="s">
        <v>260</v>
      </c>
      <c r="AKR24" s="1" t="s">
        <v>260</v>
      </c>
      <c r="AKS24" s="1" t="s">
        <v>260</v>
      </c>
      <c r="AKT24" s="1" t="s">
        <v>260</v>
      </c>
      <c r="AKU24" s="1" t="s">
        <v>260</v>
      </c>
      <c r="AKV24" s="1" t="s">
        <v>263</v>
      </c>
      <c r="AKW24" s="1" t="s">
        <v>260</v>
      </c>
      <c r="AKX24" s="1" t="s">
        <v>260</v>
      </c>
      <c r="AKY24" s="1" t="s">
        <v>260</v>
      </c>
      <c r="AKZ24" s="1" t="s">
        <v>260</v>
      </c>
      <c r="ALA24" s="1" t="s">
        <v>260</v>
      </c>
      <c r="ALB24" s="1" t="s">
        <v>260</v>
      </c>
      <c r="ALC24" s="1" t="s">
        <v>260</v>
      </c>
      <c r="ALD24" s="1" t="s">
        <v>260</v>
      </c>
      <c r="ALE24" s="1" t="s">
        <v>260</v>
      </c>
      <c r="ALF24" s="1" t="s">
        <v>260</v>
      </c>
      <c r="ALG24" s="1" t="s">
        <v>260</v>
      </c>
      <c r="ALH24" s="1" t="s">
        <v>260</v>
      </c>
      <c r="ALI24" s="1" t="s">
        <v>260</v>
      </c>
      <c r="ALJ24" s="1" t="s">
        <v>260</v>
      </c>
      <c r="ALK24" s="1" t="s">
        <v>260</v>
      </c>
      <c r="ALL24" s="1" t="s">
        <v>260</v>
      </c>
      <c r="ALM24" s="1" t="s">
        <v>260</v>
      </c>
      <c r="ALN24" s="1" t="s">
        <v>260</v>
      </c>
      <c r="ALO24" s="1" t="s">
        <v>260</v>
      </c>
      <c r="ALP24" s="1" t="s">
        <v>260</v>
      </c>
      <c r="ALQ24" s="1">
        <v>5</v>
      </c>
      <c r="ALR24" s="11">
        <f t="shared" si="74"/>
        <v>80800</v>
      </c>
      <c r="ALS24" s="28">
        <v>404000</v>
      </c>
      <c r="ALT24" s="1">
        <v>1</v>
      </c>
      <c r="ALU24" s="1">
        <v>2</v>
      </c>
      <c r="ALV24" s="1">
        <v>1</v>
      </c>
      <c r="ALX24" s="1">
        <v>1</v>
      </c>
      <c r="ALY24" s="60"/>
      <c r="ALZ24" s="1">
        <v>1</v>
      </c>
      <c r="AMC24" s="1">
        <v>1</v>
      </c>
      <c r="AMN24" s="403"/>
    </row>
    <row r="25" spans="1:1022 1027:1028" s="1" customFormat="1" ht="15" customHeight="1" x14ac:dyDescent="0.25">
      <c r="A25" s="268"/>
      <c r="B25" s="113">
        <v>23</v>
      </c>
      <c r="C25" s="473" t="s">
        <v>375</v>
      </c>
      <c r="D25" s="304" t="s">
        <v>314</v>
      </c>
      <c r="E25" s="1">
        <v>2001</v>
      </c>
      <c r="F25" s="1">
        <v>1</v>
      </c>
      <c r="G25" s="1">
        <v>1</v>
      </c>
      <c r="J25" s="1">
        <v>1</v>
      </c>
      <c r="K25" s="1">
        <v>1992</v>
      </c>
      <c r="L25" s="1">
        <v>1993</v>
      </c>
      <c r="M25" s="1">
        <v>2</v>
      </c>
      <c r="V25" s="1">
        <v>1</v>
      </c>
      <c r="W25" s="1">
        <v>1</v>
      </c>
      <c r="AY25" s="1">
        <v>1</v>
      </c>
      <c r="BA25" s="1">
        <v>1</v>
      </c>
      <c r="BB25" s="1">
        <v>11</v>
      </c>
      <c r="BC25" s="1">
        <v>1</v>
      </c>
      <c r="CG25" s="1">
        <v>1</v>
      </c>
      <c r="CH25" s="246"/>
      <c r="CP25" s="1">
        <f t="shared" si="39"/>
        <v>0</v>
      </c>
      <c r="CS25" s="1">
        <f t="shared" si="0"/>
        <v>0</v>
      </c>
      <c r="DO25" s="1">
        <f t="shared" si="40"/>
        <v>0</v>
      </c>
      <c r="DX25" s="1">
        <f t="shared" si="41"/>
        <v>0</v>
      </c>
      <c r="EE25" s="1">
        <f t="shared" si="42"/>
        <v>0</v>
      </c>
      <c r="EH25" s="1">
        <f t="shared" si="43"/>
        <v>0</v>
      </c>
      <c r="FF25" s="116"/>
      <c r="GP25" s="1">
        <f t="shared" si="1"/>
        <v>0</v>
      </c>
      <c r="GY25" s="1">
        <f t="shared" si="44"/>
        <v>0</v>
      </c>
      <c r="HC25" s="1">
        <f t="shared" si="45"/>
        <v>0</v>
      </c>
      <c r="HS25" s="1">
        <f t="shared" si="46"/>
        <v>0</v>
      </c>
      <c r="HX25" s="1">
        <f t="shared" si="2"/>
        <v>0</v>
      </c>
      <c r="ID25" s="1">
        <f t="shared" si="3"/>
        <v>0</v>
      </c>
      <c r="IN25" s="1">
        <f t="shared" si="47"/>
        <v>0</v>
      </c>
      <c r="IW25" s="1">
        <f t="shared" si="48"/>
        <v>0</v>
      </c>
      <c r="IZ25" s="1">
        <f t="shared" si="4"/>
        <v>0</v>
      </c>
      <c r="JJ25" s="1">
        <f t="shared" si="5"/>
        <v>0</v>
      </c>
      <c r="JV25" s="1">
        <f t="shared" si="49"/>
        <v>0</v>
      </c>
      <c r="KB25" s="1">
        <f t="shared" si="50"/>
        <v>0</v>
      </c>
      <c r="LG25" s="1">
        <f t="shared" si="6"/>
        <v>0</v>
      </c>
      <c r="LT25" s="1">
        <f t="shared" si="51"/>
        <v>0</v>
      </c>
      <c r="MA25" s="1">
        <f t="shared" si="52"/>
        <v>0</v>
      </c>
      <c r="MF25" s="1">
        <f t="shared" si="53"/>
        <v>0</v>
      </c>
      <c r="MM25" s="1">
        <f t="shared" si="54"/>
        <v>0</v>
      </c>
      <c r="MS25" s="1">
        <f t="shared" si="55"/>
        <v>0</v>
      </c>
      <c r="MU25" s="115"/>
      <c r="OI25" s="120"/>
      <c r="PD25" s="1">
        <f t="shared" si="7"/>
        <v>0</v>
      </c>
      <c r="QF25" s="1">
        <f t="shared" si="56"/>
        <v>0</v>
      </c>
      <c r="QY25" s="1">
        <f t="shared" si="57"/>
        <v>0</v>
      </c>
      <c r="RK25" s="1">
        <f t="shared" si="58"/>
        <v>0</v>
      </c>
      <c r="SA25" s="1">
        <f t="shared" si="59"/>
        <v>0</v>
      </c>
      <c r="SG25" s="1">
        <f t="shared" si="60"/>
        <v>0</v>
      </c>
      <c r="SO25" s="1">
        <f t="shared" si="61"/>
        <v>0</v>
      </c>
      <c r="TB25" s="1">
        <f t="shared" si="62"/>
        <v>0</v>
      </c>
      <c r="TS25" s="1">
        <f t="shared" si="8"/>
        <v>0</v>
      </c>
      <c r="UD25" s="1">
        <f t="shared" si="9"/>
        <v>0</v>
      </c>
      <c r="UG25" s="1">
        <f t="shared" si="10"/>
        <v>0</v>
      </c>
      <c r="UQ25" s="1">
        <f t="shared" si="63"/>
        <v>0</v>
      </c>
      <c r="VA25" s="1">
        <f t="shared" si="64"/>
        <v>0</v>
      </c>
      <c r="VG25" s="1">
        <f t="shared" si="65"/>
        <v>0</v>
      </c>
      <c r="WY25" s="1">
        <f t="shared" si="11"/>
        <v>0</v>
      </c>
      <c r="XB25" s="1">
        <f t="shared" si="66"/>
        <v>0</v>
      </c>
      <c r="XG25" s="1">
        <f t="shared" si="12"/>
        <v>0</v>
      </c>
      <c r="XK25" s="108"/>
      <c r="XL25" s="1">
        <f t="shared" si="13"/>
        <v>0</v>
      </c>
      <c r="XM25" s="1">
        <f t="shared" si="14"/>
        <v>0</v>
      </c>
      <c r="XN25" s="1">
        <f t="shared" si="67"/>
        <v>0</v>
      </c>
      <c r="XO25" s="1">
        <f t="shared" si="15"/>
        <v>0</v>
      </c>
      <c r="XP25" s="1">
        <f t="shared" si="68"/>
        <v>0</v>
      </c>
      <c r="XQ25" s="1">
        <f t="shared" si="16"/>
        <v>0</v>
      </c>
      <c r="XR25" s="1">
        <f t="shared" si="17"/>
        <v>0</v>
      </c>
      <c r="XS25" s="1">
        <f t="shared" si="18"/>
        <v>0</v>
      </c>
      <c r="XT25" s="1">
        <f t="shared" si="69"/>
        <v>0</v>
      </c>
      <c r="XU25" s="1">
        <f t="shared" si="19"/>
        <v>0</v>
      </c>
      <c r="XV25" s="1">
        <f t="shared" si="20"/>
        <v>0</v>
      </c>
      <c r="XW25" s="1">
        <f t="shared" si="21"/>
        <v>0</v>
      </c>
      <c r="XX25" s="1">
        <f t="shared" si="22"/>
        <v>0</v>
      </c>
      <c r="XY25" s="1">
        <f t="shared" si="23"/>
        <v>0</v>
      </c>
      <c r="XZ25" s="1">
        <f t="shared" si="24"/>
        <v>0</v>
      </c>
      <c r="YA25" s="1">
        <f t="shared" si="25"/>
        <v>0</v>
      </c>
      <c r="YB25" s="1">
        <f t="shared" si="26"/>
        <v>0</v>
      </c>
      <c r="YC25" s="1">
        <f t="shared" si="27"/>
        <v>0</v>
      </c>
      <c r="YD25" s="132"/>
      <c r="YE25" s="133"/>
      <c r="YF25" s="133" t="e">
        <f t="shared" si="29"/>
        <v>#DIV/0!</v>
      </c>
      <c r="YG25" s="130"/>
      <c r="YH25" s="130" t="e">
        <f t="shared" si="30"/>
        <v>#DIV/0!</v>
      </c>
      <c r="YI25" s="129"/>
      <c r="YJ25" s="128" t="e">
        <f t="shared" si="31"/>
        <v>#DIV/0!</v>
      </c>
      <c r="YK25" s="177"/>
      <c r="YL25">
        <v>1</v>
      </c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>
        <v>1</v>
      </c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>
        <v>1</v>
      </c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>
        <f t="shared" si="70"/>
        <v>2</v>
      </c>
      <c r="ACD25" s="25">
        <f>(AJL25/ACC25)*YL25</f>
        <v>1232500</v>
      </c>
      <c r="ACE25" s="11">
        <f t="shared" si="32"/>
        <v>2</v>
      </c>
      <c r="ACF25" s="11">
        <f t="shared" si="33"/>
        <v>1232500</v>
      </c>
      <c r="ACG25" s="1">
        <v>23</v>
      </c>
      <c r="ACH25" s="1">
        <v>2</v>
      </c>
      <c r="ACI25" s="11">
        <f t="shared" si="34"/>
        <v>1232500</v>
      </c>
      <c r="ACJ25" s="11"/>
      <c r="ACK25" s="13">
        <f t="shared" si="35"/>
        <v>0</v>
      </c>
      <c r="ACL25">
        <v>1</v>
      </c>
      <c r="ACM25" s="25">
        <f t="shared" si="36"/>
        <v>2465000</v>
      </c>
      <c r="ACN25" s="11">
        <f t="shared" si="37"/>
        <v>1232500</v>
      </c>
      <c r="ACO25" s="65"/>
      <c r="ACR25" s="39" t="s">
        <v>295</v>
      </c>
      <c r="ACS25" s="1">
        <v>1</v>
      </c>
      <c r="ACU25" s="1">
        <v>1</v>
      </c>
      <c r="ACZ25" s="1" t="s">
        <v>259</v>
      </c>
      <c r="ADD25" s="1" t="s">
        <v>185</v>
      </c>
      <c r="ADO25" s="1">
        <v>1</v>
      </c>
      <c r="ADV25" s="457"/>
      <c r="AEE25" s="1">
        <f t="shared" si="71"/>
        <v>0</v>
      </c>
      <c r="AFA25" s="1">
        <v>1</v>
      </c>
      <c r="AFM25" s="1">
        <v>1</v>
      </c>
      <c r="AFP25" s="1">
        <v>1</v>
      </c>
      <c r="AGM25" s="11" t="e">
        <f>AGU25+AGW25+AGY25+AHA25+#REF!+#REF!+AHC25+AGP25+AHE25</f>
        <v>#REF!</v>
      </c>
      <c r="AGT25" s="518"/>
      <c r="AHJ25" s="518"/>
      <c r="AJC25" s="11">
        <v>739000</v>
      </c>
      <c r="AJD25" s="11"/>
      <c r="AJE25" s="1">
        <v>1</v>
      </c>
      <c r="AJF25" s="11">
        <v>1726000</v>
      </c>
      <c r="AJJ25" s="435"/>
      <c r="AJK25" s="45"/>
      <c r="AJL25" s="381">
        <v>2465000</v>
      </c>
      <c r="AJM25" s="11">
        <f t="shared" si="38"/>
        <v>1232500</v>
      </c>
      <c r="AJN25" s="60"/>
      <c r="AJO25" s="12">
        <v>1</v>
      </c>
      <c r="AKA25" s="1">
        <f t="shared" si="72"/>
        <v>0</v>
      </c>
      <c r="AKB25" s="1">
        <v>1</v>
      </c>
      <c r="AKC25" s="1">
        <v>1</v>
      </c>
      <c r="AKD25" s="1">
        <f t="shared" si="73"/>
        <v>2</v>
      </c>
      <c r="AKE25" s="60"/>
      <c r="AKF25" s="1" t="s">
        <v>260</v>
      </c>
      <c r="AKG25" s="1" t="s">
        <v>260</v>
      </c>
      <c r="AKH25" s="1" t="s">
        <v>261</v>
      </c>
      <c r="AKI25" s="1" t="s">
        <v>260</v>
      </c>
      <c r="AKJ25" s="1" t="s">
        <v>260</v>
      </c>
      <c r="AKK25" s="1" t="s">
        <v>260</v>
      </c>
      <c r="AKL25" s="1" t="s">
        <v>260</v>
      </c>
      <c r="AKM25" s="1" t="s">
        <v>260</v>
      </c>
      <c r="AKN25" s="1" t="s">
        <v>262</v>
      </c>
      <c r="AKO25" s="1" t="s">
        <v>260</v>
      </c>
      <c r="AKP25" s="1" t="s">
        <v>260</v>
      </c>
      <c r="AKQ25" s="1" t="s">
        <v>260</v>
      </c>
      <c r="AKR25" s="1" t="s">
        <v>260</v>
      </c>
      <c r="AKS25" s="1" t="s">
        <v>260</v>
      </c>
      <c r="AKT25" s="1" t="s">
        <v>260</v>
      </c>
      <c r="AKU25" s="1" t="s">
        <v>260</v>
      </c>
      <c r="AKV25" s="1" t="s">
        <v>263</v>
      </c>
      <c r="AKW25" s="1" t="s">
        <v>260</v>
      </c>
      <c r="AKX25" s="1" t="s">
        <v>260</v>
      </c>
      <c r="AKY25" s="1" t="s">
        <v>260</v>
      </c>
      <c r="AKZ25" s="1" t="s">
        <v>260</v>
      </c>
      <c r="ALA25" s="1" t="s">
        <v>260</v>
      </c>
      <c r="ALB25" s="1" t="s">
        <v>260</v>
      </c>
      <c r="ALC25" s="1" t="s">
        <v>260</v>
      </c>
      <c r="ALD25" s="1" t="s">
        <v>260</v>
      </c>
      <c r="ALE25" s="1" t="s">
        <v>260</v>
      </c>
      <c r="ALF25" s="1" t="s">
        <v>260</v>
      </c>
      <c r="ALG25" s="1" t="s">
        <v>260</v>
      </c>
      <c r="ALH25" s="1" t="s">
        <v>260</v>
      </c>
      <c r="ALI25" s="1" t="s">
        <v>260</v>
      </c>
      <c r="ALJ25" s="1" t="s">
        <v>260</v>
      </c>
      <c r="ALK25" s="1" t="s">
        <v>260</v>
      </c>
      <c r="ALL25" s="1" t="s">
        <v>260</v>
      </c>
      <c r="ALM25" s="1" t="s">
        <v>260</v>
      </c>
      <c r="ALN25" s="1" t="s">
        <v>260</v>
      </c>
      <c r="ALO25" s="1" t="s">
        <v>260</v>
      </c>
      <c r="ALP25" s="1" t="s">
        <v>260</v>
      </c>
      <c r="ALR25" s="11" t="e">
        <f t="shared" si="74"/>
        <v>#DIV/0!</v>
      </c>
      <c r="ALS25" s="28">
        <v>2465000</v>
      </c>
      <c r="ALY25" s="60"/>
      <c r="ALZ25" s="1">
        <v>1</v>
      </c>
      <c r="AMB25" s="1">
        <v>1</v>
      </c>
      <c r="AMN25" s="403"/>
    </row>
    <row r="26" spans="1:1022 1027:1028" s="1" customFormat="1" ht="15" customHeight="1" x14ac:dyDescent="0.25">
      <c r="A26" s="268"/>
      <c r="B26" s="113">
        <v>24</v>
      </c>
      <c r="C26" s="473" t="s">
        <v>375</v>
      </c>
      <c r="D26" s="304" t="s">
        <v>406</v>
      </c>
      <c r="E26" s="1">
        <v>2001</v>
      </c>
      <c r="H26" s="1">
        <v>1</v>
      </c>
      <c r="I26" s="1">
        <v>1</v>
      </c>
      <c r="J26" s="1">
        <v>1</v>
      </c>
      <c r="K26" s="1">
        <v>1998</v>
      </c>
      <c r="L26" s="1">
        <v>1999</v>
      </c>
      <c r="M26" s="1">
        <v>2</v>
      </c>
      <c r="AB26" s="1">
        <v>1</v>
      </c>
      <c r="AC26" s="1">
        <v>1</v>
      </c>
      <c r="AY26" s="1">
        <v>1</v>
      </c>
      <c r="BA26" s="1">
        <v>1</v>
      </c>
      <c r="BB26" s="1">
        <v>13</v>
      </c>
      <c r="BE26" s="1">
        <v>1</v>
      </c>
      <c r="BG26" s="1">
        <v>3</v>
      </c>
      <c r="CG26" s="1">
        <v>1</v>
      </c>
      <c r="CH26" s="246"/>
      <c r="CP26" s="1">
        <f t="shared" si="39"/>
        <v>0</v>
      </c>
      <c r="CS26" s="1">
        <f t="shared" si="0"/>
        <v>0</v>
      </c>
      <c r="DF26" s="1">
        <v>1</v>
      </c>
      <c r="DO26" s="1">
        <f t="shared" si="40"/>
        <v>1</v>
      </c>
      <c r="DP26" s="1">
        <v>1</v>
      </c>
      <c r="DX26" s="1">
        <f t="shared" si="41"/>
        <v>0</v>
      </c>
      <c r="EE26" s="1">
        <f t="shared" si="42"/>
        <v>0</v>
      </c>
      <c r="EH26" s="1">
        <f t="shared" si="43"/>
        <v>0</v>
      </c>
      <c r="FF26" s="116"/>
      <c r="GP26" s="1">
        <f t="shared" si="1"/>
        <v>0</v>
      </c>
      <c r="GY26" s="1">
        <f t="shared" si="44"/>
        <v>0</v>
      </c>
      <c r="HC26" s="1">
        <f t="shared" si="45"/>
        <v>0</v>
      </c>
      <c r="HS26" s="1">
        <f t="shared" si="46"/>
        <v>0</v>
      </c>
      <c r="HX26" s="1">
        <f t="shared" si="2"/>
        <v>0</v>
      </c>
      <c r="ID26" s="1">
        <f t="shared" si="3"/>
        <v>0</v>
      </c>
      <c r="IN26" s="1">
        <f t="shared" si="47"/>
        <v>0</v>
      </c>
      <c r="IW26" s="1">
        <f t="shared" si="48"/>
        <v>0</v>
      </c>
      <c r="IZ26" s="1">
        <f t="shared" si="4"/>
        <v>0</v>
      </c>
      <c r="JJ26" s="1">
        <f t="shared" si="5"/>
        <v>0</v>
      </c>
      <c r="JV26" s="1">
        <f t="shared" si="49"/>
        <v>0</v>
      </c>
      <c r="KB26" s="1">
        <f t="shared" si="50"/>
        <v>0</v>
      </c>
      <c r="LG26" s="1">
        <f t="shared" si="6"/>
        <v>0</v>
      </c>
      <c r="LT26" s="1">
        <f t="shared" si="51"/>
        <v>0</v>
      </c>
      <c r="MA26" s="1">
        <f t="shared" si="52"/>
        <v>0</v>
      </c>
      <c r="MF26" s="1">
        <f t="shared" si="53"/>
        <v>0</v>
      </c>
      <c r="MM26" s="1">
        <f t="shared" si="54"/>
        <v>0</v>
      </c>
      <c r="MS26" s="1">
        <f t="shared" si="55"/>
        <v>0</v>
      </c>
      <c r="MU26" s="115"/>
      <c r="OI26" s="120"/>
      <c r="PD26" s="1">
        <f t="shared" si="7"/>
        <v>0</v>
      </c>
      <c r="QF26" s="1">
        <f t="shared" si="56"/>
        <v>0</v>
      </c>
      <c r="QY26" s="1">
        <f t="shared" si="57"/>
        <v>0</v>
      </c>
      <c r="RK26" s="1">
        <f t="shared" si="58"/>
        <v>0</v>
      </c>
      <c r="SA26" s="1">
        <f t="shared" si="59"/>
        <v>0</v>
      </c>
      <c r="SG26" s="1">
        <f t="shared" si="60"/>
        <v>0</v>
      </c>
      <c r="SO26" s="1">
        <f t="shared" si="61"/>
        <v>0</v>
      </c>
      <c r="TB26" s="1">
        <f t="shared" si="62"/>
        <v>0</v>
      </c>
      <c r="TS26" s="1">
        <f t="shared" si="8"/>
        <v>0</v>
      </c>
      <c r="UD26" s="1">
        <f t="shared" si="9"/>
        <v>0</v>
      </c>
      <c r="UG26" s="1">
        <f t="shared" si="10"/>
        <v>0</v>
      </c>
      <c r="UQ26" s="1">
        <f t="shared" si="63"/>
        <v>0</v>
      </c>
      <c r="VA26" s="1">
        <f t="shared" si="64"/>
        <v>0</v>
      </c>
      <c r="VG26" s="1">
        <f t="shared" si="65"/>
        <v>0</v>
      </c>
      <c r="WY26" s="1">
        <f t="shared" si="11"/>
        <v>0</v>
      </c>
      <c r="XB26" s="1">
        <f t="shared" si="66"/>
        <v>0</v>
      </c>
      <c r="XG26" s="1">
        <f t="shared" si="12"/>
        <v>0</v>
      </c>
      <c r="XK26" s="108"/>
      <c r="XL26" s="1">
        <f t="shared" si="13"/>
        <v>0</v>
      </c>
      <c r="XM26" s="1">
        <f t="shared" si="14"/>
        <v>0</v>
      </c>
      <c r="XN26" s="1">
        <f t="shared" si="67"/>
        <v>0</v>
      </c>
      <c r="XO26" s="1">
        <f t="shared" si="15"/>
        <v>0</v>
      </c>
      <c r="XP26" s="1">
        <f t="shared" si="68"/>
        <v>0</v>
      </c>
      <c r="XQ26" s="1">
        <f t="shared" si="16"/>
        <v>0</v>
      </c>
      <c r="XR26" s="1">
        <f t="shared" si="17"/>
        <v>0</v>
      </c>
      <c r="XS26" s="1">
        <f t="shared" si="18"/>
        <v>0</v>
      </c>
      <c r="XT26" s="1">
        <f t="shared" si="69"/>
        <v>0</v>
      </c>
      <c r="XU26" s="1">
        <f t="shared" si="19"/>
        <v>1</v>
      </c>
      <c r="XV26" s="1">
        <f t="shared" si="20"/>
        <v>0</v>
      </c>
      <c r="XW26" s="1">
        <f t="shared" si="21"/>
        <v>0</v>
      </c>
      <c r="XX26" s="1">
        <f t="shared" si="22"/>
        <v>0</v>
      </c>
      <c r="XY26" s="1">
        <f t="shared" si="23"/>
        <v>0</v>
      </c>
      <c r="XZ26" s="1">
        <f t="shared" si="24"/>
        <v>0</v>
      </c>
      <c r="YA26" s="1">
        <f t="shared" si="25"/>
        <v>0</v>
      </c>
      <c r="YB26" s="1">
        <f t="shared" si="26"/>
        <v>0</v>
      </c>
      <c r="YC26" s="1">
        <f t="shared" si="27"/>
        <v>0</v>
      </c>
      <c r="YD26" s="132"/>
      <c r="YE26" s="133">
        <f t="shared" ref="YE26:YE39" si="76">SUM(XL26:YC26)</f>
        <v>1</v>
      </c>
      <c r="YF26" s="133">
        <f t="shared" si="29"/>
        <v>231000</v>
      </c>
      <c r="YG26" s="130">
        <v>1</v>
      </c>
      <c r="YH26" s="130">
        <f t="shared" si="30"/>
        <v>231000</v>
      </c>
      <c r="YI26" s="129">
        <v>1</v>
      </c>
      <c r="YJ26" s="128">
        <f t="shared" si="31"/>
        <v>231000</v>
      </c>
      <c r="YK26" s="177"/>
      <c r="YL26">
        <v>1</v>
      </c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>
        <f t="shared" si="70"/>
        <v>0</v>
      </c>
      <c r="ACD26" s="25"/>
      <c r="ACE26" s="11">
        <f t="shared" si="32"/>
        <v>1</v>
      </c>
      <c r="ACF26" s="11">
        <f t="shared" si="33"/>
        <v>231000</v>
      </c>
      <c r="ACG26" s="1">
        <v>5</v>
      </c>
      <c r="ACH26" s="1">
        <v>1</v>
      </c>
      <c r="ACI26" s="11">
        <f t="shared" si="34"/>
        <v>231000</v>
      </c>
      <c r="ACJ26" s="45">
        <v>1</v>
      </c>
      <c r="ACK26" s="13">
        <f t="shared" si="35"/>
        <v>231000</v>
      </c>
      <c r="ACL26">
        <v>1</v>
      </c>
      <c r="ACM26" s="25">
        <f t="shared" si="36"/>
        <v>231000</v>
      </c>
      <c r="ACN26" s="11">
        <f t="shared" si="37"/>
        <v>231000</v>
      </c>
      <c r="ACO26" s="65"/>
      <c r="ACR26" s="39" t="s">
        <v>407</v>
      </c>
      <c r="ACS26" s="1">
        <v>1</v>
      </c>
      <c r="ACV26" s="1">
        <v>1</v>
      </c>
      <c r="ACZ26" s="1" t="s">
        <v>259</v>
      </c>
      <c r="ADC26" s="1">
        <v>1</v>
      </c>
      <c r="ADD26" s="1" t="s">
        <v>185</v>
      </c>
      <c r="ADV26" s="457"/>
      <c r="AEE26" s="1">
        <f t="shared" si="71"/>
        <v>0</v>
      </c>
      <c r="AER26" s="1">
        <v>1</v>
      </c>
      <c r="AFM26" s="1">
        <v>1</v>
      </c>
      <c r="AGM26" s="11" t="e">
        <f>AGU26+AGW26+AGY26+AHA26+#REF!+#REF!+AHC26+AGP26+AHE26</f>
        <v>#REF!</v>
      </c>
      <c r="AGT26" s="518"/>
      <c r="AHJ26" s="518"/>
      <c r="AIT26" s="1">
        <v>1</v>
      </c>
      <c r="AIU26" s="1">
        <v>1</v>
      </c>
      <c r="AJB26" s="1">
        <v>1</v>
      </c>
      <c r="AJC26" s="11">
        <v>69000</v>
      </c>
      <c r="AJD26" s="11"/>
      <c r="AJE26" s="1">
        <v>31</v>
      </c>
      <c r="AJF26" s="11">
        <v>162000</v>
      </c>
      <c r="AJJ26" s="435"/>
      <c r="AJK26" s="45"/>
      <c r="AJL26" s="381">
        <v>231000</v>
      </c>
      <c r="AJM26" s="11">
        <f t="shared" si="38"/>
        <v>231000</v>
      </c>
      <c r="AJN26" s="60"/>
      <c r="AJO26" s="12"/>
      <c r="AKA26" s="1">
        <f t="shared" si="72"/>
        <v>0</v>
      </c>
      <c r="AKD26" s="1">
        <f t="shared" si="73"/>
        <v>0</v>
      </c>
      <c r="AKE26" s="60"/>
      <c r="AKF26" s="1" t="s">
        <v>408</v>
      </c>
      <c r="AKG26" s="1" t="s">
        <v>260</v>
      </c>
      <c r="AKH26" s="1" t="s">
        <v>261</v>
      </c>
      <c r="AKI26" s="1" t="s">
        <v>260</v>
      </c>
      <c r="AKJ26" s="1" t="s">
        <v>260</v>
      </c>
      <c r="AKK26" s="1" t="s">
        <v>260</v>
      </c>
      <c r="AKL26" s="1" t="s">
        <v>260</v>
      </c>
      <c r="AKM26" s="1" t="s">
        <v>260</v>
      </c>
      <c r="AKN26" s="1" t="s">
        <v>262</v>
      </c>
      <c r="AKO26" s="1" t="s">
        <v>260</v>
      </c>
      <c r="AKP26" s="1" t="s">
        <v>260</v>
      </c>
      <c r="AKQ26" s="1" t="s">
        <v>260</v>
      </c>
      <c r="AKR26" s="1" t="s">
        <v>260</v>
      </c>
      <c r="AKS26" s="1" t="s">
        <v>260</v>
      </c>
      <c r="AKT26" s="1" t="s">
        <v>260</v>
      </c>
      <c r="AKU26" s="1" t="s">
        <v>260</v>
      </c>
      <c r="AKV26" s="1" t="s">
        <v>263</v>
      </c>
      <c r="AKW26" s="1" t="s">
        <v>260</v>
      </c>
      <c r="AKX26" s="1" t="s">
        <v>260</v>
      </c>
      <c r="AKY26" s="1" t="s">
        <v>260</v>
      </c>
      <c r="AKZ26" s="1" t="s">
        <v>260</v>
      </c>
      <c r="ALA26" s="1" t="s">
        <v>260</v>
      </c>
      <c r="ALB26" s="1" t="s">
        <v>260</v>
      </c>
      <c r="ALC26" s="1" t="s">
        <v>260</v>
      </c>
      <c r="ALD26" s="1" t="s">
        <v>260</v>
      </c>
      <c r="ALE26" s="1" t="s">
        <v>260</v>
      </c>
      <c r="ALF26" s="1" t="s">
        <v>260</v>
      </c>
      <c r="ALG26" s="1" t="s">
        <v>260</v>
      </c>
      <c r="ALH26" s="1" t="s">
        <v>260</v>
      </c>
      <c r="ALI26" s="1" t="s">
        <v>260</v>
      </c>
      <c r="ALJ26" s="1" t="s">
        <v>260</v>
      </c>
      <c r="ALK26" s="1" t="s">
        <v>260</v>
      </c>
      <c r="ALL26" s="1" t="s">
        <v>260</v>
      </c>
      <c r="ALM26" s="1" t="s">
        <v>260</v>
      </c>
      <c r="ALN26" s="1" t="s">
        <v>260</v>
      </c>
      <c r="ALO26" s="1" t="s">
        <v>260</v>
      </c>
      <c r="ALP26" s="1" t="s">
        <v>260</v>
      </c>
      <c r="ALQ26" s="1">
        <v>1</v>
      </c>
      <c r="ALR26" s="11">
        <f t="shared" si="74"/>
        <v>231000</v>
      </c>
      <c r="ALS26" s="28">
        <v>231000</v>
      </c>
      <c r="ALU26" s="1">
        <v>1</v>
      </c>
      <c r="ALY26" s="60"/>
      <c r="AMA26" s="1">
        <v>1</v>
      </c>
      <c r="AMN26" s="403"/>
    </row>
    <row r="27" spans="1:1022 1027:1028" s="1" customFormat="1" ht="15" customHeight="1" x14ac:dyDescent="0.25">
      <c r="A27" s="268"/>
      <c r="B27" s="113">
        <v>25</v>
      </c>
      <c r="C27" s="473" t="s">
        <v>375</v>
      </c>
      <c r="D27" s="304" t="s">
        <v>317</v>
      </c>
      <c r="E27" s="1">
        <v>2001</v>
      </c>
      <c r="H27" s="1">
        <v>2</v>
      </c>
      <c r="I27" s="1">
        <v>1</v>
      </c>
      <c r="J27" s="1">
        <v>2</v>
      </c>
      <c r="K27" s="1">
        <v>1998</v>
      </c>
      <c r="L27" s="1">
        <v>1999</v>
      </c>
      <c r="M27" s="1">
        <v>2</v>
      </c>
      <c r="AB27" s="1">
        <v>1</v>
      </c>
      <c r="AC27" s="1">
        <v>1</v>
      </c>
      <c r="AY27" s="1">
        <v>1</v>
      </c>
      <c r="BA27" s="1">
        <v>1</v>
      </c>
      <c r="BB27" s="1">
        <v>24</v>
      </c>
      <c r="BD27" s="1">
        <v>1</v>
      </c>
      <c r="BE27" s="1">
        <v>1</v>
      </c>
      <c r="BG27" s="1">
        <v>2</v>
      </c>
      <c r="CG27" s="1">
        <v>1</v>
      </c>
      <c r="CH27" s="246"/>
      <c r="CP27" s="1">
        <f t="shared" si="39"/>
        <v>0</v>
      </c>
      <c r="CS27" s="1">
        <f t="shared" si="0"/>
        <v>0</v>
      </c>
      <c r="DO27" s="1">
        <f t="shared" si="40"/>
        <v>0</v>
      </c>
      <c r="DX27" s="1">
        <f t="shared" si="41"/>
        <v>0</v>
      </c>
      <c r="EE27" s="1">
        <f t="shared" si="42"/>
        <v>0</v>
      </c>
      <c r="EH27" s="1">
        <f t="shared" si="43"/>
        <v>0</v>
      </c>
      <c r="FF27" s="116"/>
      <c r="GP27" s="1">
        <f t="shared" si="1"/>
        <v>0</v>
      </c>
      <c r="GY27" s="1">
        <f t="shared" si="44"/>
        <v>0</v>
      </c>
      <c r="HC27" s="1">
        <f t="shared" si="45"/>
        <v>0</v>
      </c>
      <c r="HS27" s="1">
        <f t="shared" si="46"/>
        <v>0</v>
      </c>
      <c r="HX27" s="1">
        <f t="shared" si="2"/>
        <v>0</v>
      </c>
      <c r="ID27" s="1">
        <f t="shared" si="3"/>
        <v>0</v>
      </c>
      <c r="IN27" s="1">
        <f t="shared" si="47"/>
        <v>0</v>
      </c>
      <c r="IW27" s="1">
        <f t="shared" si="48"/>
        <v>0</v>
      </c>
      <c r="IZ27" s="1">
        <f t="shared" si="4"/>
        <v>0</v>
      </c>
      <c r="JJ27" s="1">
        <f t="shared" si="5"/>
        <v>0</v>
      </c>
      <c r="JV27" s="1">
        <f t="shared" si="49"/>
        <v>0</v>
      </c>
      <c r="KB27" s="1">
        <f t="shared" si="50"/>
        <v>0</v>
      </c>
      <c r="LG27" s="1">
        <f t="shared" si="6"/>
        <v>0</v>
      </c>
      <c r="LT27" s="1">
        <f t="shared" si="51"/>
        <v>0</v>
      </c>
      <c r="MA27" s="1">
        <f t="shared" si="52"/>
        <v>0</v>
      </c>
      <c r="MF27" s="1">
        <f t="shared" si="53"/>
        <v>0</v>
      </c>
      <c r="MM27" s="1">
        <f t="shared" si="54"/>
        <v>0</v>
      </c>
      <c r="MS27" s="1">
        <f t="shared" si="55"/>
        <v>0</v>
      </c>
      <c r="MU27" s="115">
        <v>1</v>
      </c>
      <c r="OI27" s="120"/>
      <c r="PD27" s="1">
        <f t="shared" si="7"/>
        <v>0</v>
      </c>
      <c r="QF27" s="1">
        <f t="shared" si="56"/>
        <v>0</v>
      </c>
      <c r="QY27" s="1">
        <f t="shared" si="57"/>
        <v>0</v>
      </c>
      <c r="RK27" s="1">
        <f t="shared" si="58"/>
        <v>0</v>
      </c>
      <c r="SA27" s="1">
        <f t="shared" si="59"/>
        <v>0</v>
      </c>
      <c r="SG27" s="1">
        <f t="shared" si="60"/>
        <v>0</v>
      </c>
      <c r="SO27" s="1">
        <f t="shared" si="61"/>
        <v>0</v>
      </c>
      <c r="TB27" s="1">
        <f t="shared" si="62"/>
        <v>0</v>
      </c>
      <c r="TS27" s="1">
        <f t="shared" si="8"/>
        <v>0</v>
      </c>
      <c r="UD27" s="1">
        <f t="shared" si="9"/>
        <v>0</v>
      </c>
      <c r="UG27" s="1">
        <f t="shared" si="10"/>
        <v>0</v>
      </c>
      <c r="UQ27" s="1">
        <f t="shared" si="63"/>
        <v>0</v>
      </c>
      <c r="VA27" s="1">
        <f t="shared" si="64"/>
        <v>0</v>
      </c>
      <c r="VC27" s="1">
        <v>1</v>
      </c>
      <c r="VG27" s="1">
        <f t="shared" si="65"/>
        <v>1</v>
      </c>
      <c r="VH27" s="1">
        <v>1</v>
      </c>
      <c r="WY27" s="1">
        <f t="shared" si="11"/>
        <v>0</v>
      </c>
      <c r="XB27" s="1">
        <f t="shared" si="66"/>
        <v>0</v>
      </c>
      <c r="XG27" s="1">
        <f t="shared" si="12"/>
        <v>0</v>
      </c>
      <c r="XK27" s="108"/>
      <c r="XL27" s="1">
        <f t="shared" si="13"/>
        <v>0</v>
      </c>
      <c r="XM27" s="1">
        <f t="shared" si="14"/>
        <v>0</v>
      </c>
      <c r="XN27" s="1">
        <f t="shared" si="67"/>
        <v>0</v>
      </c>
      <c r="XO27" s="1">
        <f t="shared" si="15"/>
        <v>0</v>
      </c>
      <c r="XP27" s="1">
        <f t="shared" si="68"/>
        <v>0</v>
      </c>
      <c r="XQ27" s="1">
        <f t="shared" si="16"/>
        <v>0</v>
      </c>
      <c r="XR27" s="1">
        <f t="shared" si="17"/>
        <v>0</v>
      </c>
      <c r="XS27" s="1">
        <f t="shared" si="18"/>
        <v>1</v>
      </c>
      <c r="XT27" s="1">
        <f t="shared" si="69"/>
        <v>0</v>
      </c>
      <c r="XU27" s="1">
        <f t="shared" si="19"/>
        <v>0</v>
      </c>
      <c r="XV27" s="1">
        <f t="shared" si="20"/>
        <v>0</v>
      </c>
      <c r="XW27" s="1">
        <f t="shared" si="21"/>
        <v>0</v>
      </c>
      <c r="XX27" s="1">
        <f t="shared" si="22"/>
        <v>0</v>
      </c>
      <c r="XY27" s="1">
        <f t="shared" si="23"/>
        <v>1</v>
      </c>
      <c r="XZ27" s="1">
        <f t="shared" si="24"/>
        <v>0</v>
      </c>
      <c r="YA27" s="1">
        <f t="shared" si="25"/>
        <v>0</v>
      </c>
      <c r="YB27" s="1">
        <f t="shared" si="26"/>
        <v>0</v>
      </c>
      <c r="YC27" s="1">
        <f t="shared" si="27"/>
        <v>0</v>
      </c>
      <c r="YD27" s="132"/>
      <c r="YE27" s="133">
        <f t="shared" si="76"/>
        <v>2</v>
      </c>
      <c r="YF27" s="133">
        <f t="shared" si="29"/>
        <v>40750</v>
      </c>
      <c r="YG27" s="130">
        <v>1</v>
      </c>
      <c r="YH27" s="130">
        <f t="shared" si="30"/>
        <v>81500</v>
      </c>
      <c r="YI27" s="129">
        <v>2</v>
      </c>
      <c r="YJ27" s="128">
        <f t="shared" si="31"/>
        <v>40750</v>
      </c>
      <c r="YK27" s="177"/>
      <c r="YL27">
        <v>1</v>
      </c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>
        <f t="shared" si="70"/>
        <v>0</v>
      </c>
      <c r="ACD27" s="25"/>
      <c r="ACE27" s="11">
        <f t="shared" si="32"/>
        <v>2</v>
      </c>
      <c r="ACF27" s="11">
        <f t="shared" si="33"/>
        <v>40750</v>
      </c>
      <c r="ACG27" s="1">
        <v>4</v>
      </c>
      <c r="ACH27" s="1">
        <v>1</v>
      </c>
      <c r="ACI27" s="11">
        <f t="shared" si="34"/>
        <v>81500</v>
      </c>
      <c r="ACJ27" s="45">
        <v>1</v>
      </c>
      <c r="ACK27" s="13">
        <f t="shared" si="35"/>
        <v>81500</v>
      </c>
      <c r="ACL27">
        <v>1</v>
      </c>
      <c r="ACM27" s="25">
        <f t="shared" si="36"/>
        <v>81500</v>
      </c>
      <c r="ACN27" s="11">
        <f t="shared" si="37"/>
        <v>81500</v>
      </c>
      <c r="ACO27" s="65"/>
      <c r="ACR27" s="1" t="s">
        <v>258</v>
      </c>
      <c r="ACS27" s="1">
        <v>1</v>
      </c>
      <c r="ACT27" s="1">
        <v>1</v>
      </c>
      <c r="ACU27" s="1">
        <v>1</v>
      </c>
      <c r="ACV27" s="1">
        <v>1</v>
      </c>
      <c r="ACZ27" s="1" t="s">
        <v>259</v>
      </c>
      <c r="ADB27" s="1">
        <v>21</v>
      </c>
      <c r="ADC27" s="1">
        <v>1</v>
      </c>
      <c r="ADD27" s="1" t="s">
        <v>189</v>
      </c>
      <c r="ADU27" s="1">
        <v>4</v>
      </c>
      <c r="ADV27" s="457"/>
      <c r="AEE27" s="1">
        <f t="shared" si="71"/>
        <v>0</v>
      </c>
      <c r="AFM27" s="1">
        <v>1</v>
      </c>
      <c r="AGL27" s="1">
        <v>80000</v>
      </c>
      <c r="AGM27" s="11" t="e">
        <f>AGU27+AGW27+AGY27+AHA27+#REF!+#REF!+AHC27+AGP27+AHE27</f>
        <v>#REF!</v>
      </c>
      <c r="AGT27" s="518"/>
      <c r="AHJ27" s="518"/>
      <c r="AHN27" s="1">
        <v>80000</v>
      </c>
      <c r="AIC27" s="1">
        <v>4</v>
      </c>
      <c r="AID27" s="1">
        <v>1</v>
      </c>
      <c r="AIN27" s="1">
        <v>1</v>
      </c>
      <c r="AJC27" s="11">
        <v>1500</v>
      </c>
      <c r="AJD27" s="11"/>
      <c r="AJE27" s="1">
        <v>1.88</v>
      </c>
      <c r="AJF27" s="11">
        <v>80000</v>
      </c>
      <c r="AJJ27" s="435"/>
      <c r="AJK27" s="45"/>
      <c r="AJL27" s="381">
        <v>81500</v>
      </c>
      <c r="AJM27" s="11">
        <f t="shared" si="38"/>
        <v>40750</v>
      </c>
      <c r="AJN27" s="60"/>
      <c r="AJO27" s="12"/>
      <c r="AKA27" s="1">
        <f t="shared" si="72"/>
        <v>0</v>
      </c>
      <c r="AKD27" s="1">
        <f t="shared" si="73"/>
        <v>0</v>
      </c>
      <c r="AKE27" s="60"/>
      <c r="AKF27" s="1" t="s">
        <v>318</v>
      </c>
      <c r="AKG27" s="1" t="s">
        <v>260</v>
      </c>
      <c r="AKH27" s="1" t="s">
        <v>261</v>
      </c>
      <c r="AKI27" s="1" t="s">
        <v>260</v>
      </c>
      <c r="AKJ27" s="1" t="s">
        <v>260</v>
      </c>
      <c r="AKK27" s="1" t="s">
        <v>260</v>
      </c>
      <c r="AKL27" s="1" t="s">
        <v>260</v>
      </c>
      <c r="AKM27" s="1" t="s">
        <v>260</v>
      </c>
      <c r="AKN27" s="1" t="s">
        <v>262</v>
      </c>
      <c r="AKO27" s="1" t="s">
        <v>260</v>
      </c>
      <c r="AKP27" s="1" t="s">
        <v>260</v>
      </c>
      <c r="AKQ27" s="1" t="s">
        <v>260</v>
      </c>
      <c r="AKR27" s="1" t="s">
        <v>260</v>
      </c>
      <c r="AKS27" s="1" t="s">
        <v>260</v>
      </c>
      <c r="AKT27" s="1" t="s">
        <v>260</v>
      </c>
      <c r="AKU27" s="1" t="s">
        <v>260</v>
      </c>
      <c r="AKV27" s="1" t="s">
        <v>263</v>
      </c>
      <c r="AKW27" s="1" t="s">
        <v>260</v>
      </c>
      <c r="AKX27" s="1" t="s">
        <v>260</v>
      </c>
      <c r="AKY27" s="1" t="s">
        <v>260</v>
      </c>
      <c r="AKZ27" s="1" t="s">
        <v>260</v>
      </c>
      <c r="ALA27" s="1" t="s">
        <v>260</v>
      </c>
      <c r="ALB27" s="1" t="s">
        <v>260</v>
      </c>
      <c r="ALC27" s="1" t="s">
        <v>260</v>
      </c>
      <c r="ALD27" s="1" t="s">
        <v>260</v>
      </c>
      <c r="ALE27" s="1" t="s">
        <v>260</v>
      </c>
      <c r="ALF27" s="1" t="s">
        <v>260</v>
      </c>
      <c r="ALG27" s="1" t="s">
        <v>260</v>
      </c>
      <c r="ALH27" s="1" t="s">
        <v>260</v>
      </c>
      <c r="ALI27" s="1" t="s">
        <v>260</v>
      </c>
      <c r="ALJ27" s="1" t="s">
        <v>260</v>
      </c>
      <c r="ALK27" s="1" t="s">
        <v>260</v>
      </c>
      <c r="ALL27" s="1" t="s">
        <v>260</v>
      </c>
      <c r="ALM27" s="1" t="s">
        <v>260</v>
      </c>
      <c r="ALN27" s="1" t="s">
        <v>260</v>
      </c>
      <c r="ALO27" s="1" t="s">
        <v>260</v>
      </c>
      <c r="ALP27" s="1" t="s">
        <v>260</v>
      </c>
      <c r="ALQ27" s="1">
        <v>1</v>
      </c>
      <c r="ALR27" s="11">
        <f t="shared" si="74"/>
        <v>81500</v>
      </c>
      <c r="ALS27" s="28">
        <v>81500</v>
      </c>
      <c r="ALT27" s="1">
        <v>1</v>
      </c>
      <c r="ALY27" s="60"/>
      <c r="ALZ27" s="1">
        <v>1</v>
      </c>
      <c r="AMB27" s="1">
        <v>1</v>
      </c>
      <c r="AMC27" s="1">
        <v>1</v>
      </c>
      <c r="AMN27" s="403"/>
    </row>
    <row r="28" spans="1:1022 1027:1028" s="1" customFormat="1" ht="15" customHeight="1" x14ac:dyDescent="0.25">
      <c r="A28" s="268"/>
      <c r="B28" s="113">
        <v>26</v>
      </c>
      <c r="C28" s="473" t="s">
        <v>375</v>
      </c>
      <c r="D28" s="304" t="s">
        <v>319</v>
      </c>
      <c r="E28" s="1">
        <v>2002</v>
      </c>
      <c r="F28" s="1">
        <v>1</v>
      </c>
      <c r="G28" s="1">
        <v>1</v>
      </c>
      <c r="J28" s="1">
        <v>1</v>
      </c>
      <c r="K28" s="1">
        <v>1999</v>
      </c>
      <c r="L28" s="1">
        <v>1999</v>
      </c>
      <c r="M28" s="1">
        <v>1</v>
      </c>
      <c r="AC28" s="1">
        <v>1</v>
      </c>
      <c r="AY28" s="1">
        <v>1</v>
      </c>
      <c r="BA28" s="1">
        <v>1</v>
      </c>
      <c r="BB28" s="1">
        <v>12</v>
      </c>
      <c r="BD28" s="1">
        <v>1</v>
      </c>
      <c r="BG28" s="1">
        <v>2</v>
      </c>
      <c r="CG28" s="1">
        <v>1</v>
      </c>
      <c r="CH28" s="246"/>
      <c r="CP28" s="1">
        <f t="shared" si="39"/>
        <v>0</v>
      </c>
      <c r="CS28" s="1">
        <f t="shared" si="0"/>
        <v>0</v>
      </c>
      <c r="DO28" s="1">
        <f t="shared" si="40"/>
        <v>0</v>
      </c>
      <c r="DX28" s="1">
        <f t="shared" si="41"/>
        <v>0</v>
      </c>
      <c r="EE28" s="1">
        <f t="shared" si="42"/>
        <v>0</v>
      </c>
      <c r="EH28" s="1">
        <f t="shared" si="43"/>
        <v>0</v>
      </c>
      <c r="FF28" s="116"/>
      <c r="GP28" s="1">
        <f t="shared" si="1"/>
        <v>0</v>
      </c>
      <c r="GY28" s="1">
        <f t="shared" si="44"/>
        <v>0</v>
      </c>
      <c r="HC28" s="1">
        <f t="shared" si="45"/>
        <v>0</v>
      </c>
      <c r="HS28" s="1">
        <f t="shared" si="46"/>
        <v>0</v>
      </c>
      <c r="HX28" s="1">
        <f t="shared" si="2"/>
        <v>0</v>
      </c>
      <c r="ID28" s="1">
        <f t="shared" si="3"/>
        <v>0</v>
      </c>
      <c r="IN28" s="1">
        <f t="shared" si="47"/>
        <v>0</v>
      </c>
      <c r="IW28" s="1">
        <f t="shared" si="48"/>
        <v>0</v>
      </c>
      <c r="IZ28" s="1">
        <f t="shared" si="4"/>
        <v>0</v>
      </c>
      <c r="JJ28" s="1">
        <f t="shared" si="5"/>
        <v>0</v>
      </c>
      <c r="JV28" s="1">
        <f t="shared" si="49"/>
        <v>0</v>
      </c>
      <c r="KB28" s="1">
        <f t="shared" si="50"/>
        <v>0</v>
      </c>
      <c r="LG28" s="1">
        <f t="shared" si="6"/>
        <v>0</v>
      </c>
      <c r="LT28" s="1">
        <f t="shared" si="51"/>
        <v>0</v>
      </c>
      <c r="MA28" s="1">
        <f t="shared" si="52"/>
        <v>0</v>
      </c>
      <c r="MF28" s="1">
        <f t="shared" si="53"/>
        <v>0</v>
      </c>
      <c r="MM28" s="1">
        <f t="shared" si="54"/>
        <v>0</v>
      </c>
      <c r="MS28" s="1">
        <f t="shared" si="55"/>
        <v>0</v>
      </c>
      <c r="MU28" s="115">
        <v>1</v>
      </c>
      <c r="NL28" s="1">
        <v>1</v>
      </c>
      <c r="OI28" s="120"/>
      <c r="PD28" s="1">
        <f t="shared" si="7"/>
        <v>0</v>
      </c>
      <c r="QF28" s="1">
        <f t="shared" si="56"/>
        <v>0</v>
      </c>
      <c r="QY28" s="1">
        <f t="shared" si="57"/>
        <v>0</v>
      </c>
      <c r="RK28" s="1">
        <f t="shared" si="58"/>
        <v>0</v>
      </c>
      <c r="SA28" s="1">
        <f t="shared" si="59"/>
        <v>0</v>
      </c>
      <c r="SG28" s="1">
        <f t="shared" si="60"/>
        <v>0</v>
      </c>
      <c r="SO28" s="1">
        <f t="shared" si="61"/>
        <v>0</v>
      </c>
      <c r="TB28" s="1">
        <f t="shared" si="62"/>
        <v>0</v>
      </c>
      <c r="TS28" s="1">
        <f t="shared" si="8"/>
        <v>0</v>
      </c>
      <c r="UD28" s="1">
        <f t="shared" si="9"/>
        <v>0</v>
      </c>
      <c r="UG28" s="1">
        <f t="shared" si="10"/>
        <v>0</v>
      </c>
      <c r="UQ28" s="1">
        <f t="shared" si="63"/>
        <v>0</v>
      </c>
      <c r="VA28" s="1">
        <f t="shared" si="64"/>
        <v>0</v>
      </c>
      <c r="VG28" s="1">
        <f t="shared" si="65"/>
        <v>0</v>
      </c>
      <c r="WY28" s="1">
        <f t="shared" si="11"/>
        <v>0</v>
      </c>
      <c r="XB28" s="1">
        <f t="shared" si="66"/>
        <v>0</v>
      </c>
      <c r="XG28" s="1">
        <f t="shared" si="12"/>
        <v>0</v>
      </c>
      <c r="XK28" s="108"/>
      <c r="XL28" s="1">
        <f t="shared" si="13"/>
        <v>0</v>
      </c>
      <c r="XM28" s="1">
        <f t="shared" si="14"/>
        <v>0</v>
      </c>
      <c r="XN28" s="1">
        <f t="shared" si="67"/>
        <v>0</v>
      </c>
      <c r="XO28" s="1">
        <f t="shared" si="15"/>
        <v>0</v>
      </c>
      <c r="XP28" s="1">
        <f t="shared" si="68"/>
        <v>0</v>
      </c>
      <c r="XQ28" s="1">
        <f t="shared" si="16"/>
        <v>0</v>
      </c>
      <c r="XR28" s="1">
        <f t="shared" si="17"/>
        <v>0</v>
      </c>
      <c r="XS28" s="1">
        <f t="shared" si="18"/>
        <v>0</v>
      </c>
      <c r="XT28" s="1">
        <f t="shared" si="69"/>
        <v>0</v>
      </c>
      <c r="XU28" s="1">
        <f t="shared" si="19"/>
        <v>0</v>
      </c>
      <c r="XV28" s="1">
        <f t="shared" si="20"/>
        <v>0</v>
      </c>
      <c r="XW28" s="1">
        <f t="shared" si="21"/>
        <v>0</v>
      </c>
      <c r="XX28" s="1">
        <f t="shared" si="22"/>
        <v>0</v>
      </c>
      <c r="XY28" s="1">
        <f t="shared" si="23"/>
        <v>2</v>
      </c>
      <c r="XZ28" s="1">
        <f t="shared" si="24"/>
        <v>0</v>
      </c>
      <c r="YA28" s="1">
        <f t="shared" si="25"/>
        <v>0</v>
      </c>
      <c r="YB28" s="1">
        <f t="shared" si="26"/>
        <v>0</v>
      </c>
      <c r="YC28" s="1">
        <f t="shared" si="27"/>
        <v>0</v>
      </c>
      <c r="YD28" s="132"/>
      <c r="YE28" s="133">
        <f t="shared" si="76"/>
        <v>2</v>
      </c>
      <c r="YF28" s="133">
        <f t="shared" si="29"/>
        <v>70000</v>
      </c>
      <c r="YG28" s="130">
        <v>1</v>
      </c>
      <c r="YH28" s="130">
        <f t="shared" si="30"/>
        <v>140000</v>
      </c>
      <c r="YI28" s="129">
        <v>1</v>
      </c>
      <c r="YJ28" s="128">
        <f t="shared" si="31"/>
        <v>140000</v>
      </c>
      <c r="YK28" s="177"/>
      <c r="YL28">
        <v>1</v>
      </c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>
        <v>1</v>
      </c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>
        <f t="shared" si="70"/>
        <v>1</v>
      </c>
      <c r="ACD28" s="25">
        <f>(AJL28/ACC28)*YL28</f>
        <v>140000</v>
      </c>
      <c r="ACE28" s="11">
        <f t="shared" si="32"/>
        <v>3</v>
      </c>
      <c r="ACF28" s="11">
        <f t="shared" si="33"/>
        <v>46666.666666666664</v>
      </c>
      <c r="ACG28" s="1">
        <v>2</v>
      </c>
      <c r="ACH28" s="1">
        <v>1</v>
      </c>
      <c r="ACI28" s="11">
        <f t="shared" si="34"/>
        <v>140000</v>
      </c>
      <c r="ACJ28" s="11"/>
      <c r="ACK28" s="13">
        <f t="shared" si="35"/>
        <v>0</v>
      </c>
      <c r="ACL28">
        <v>1</v>
      </c>
      <c r="ACM28" s="25">
        <f t="shared" si="36"/>
        <v>140000</v>
      </c>
      <c r="ACN28" s="11">
        <f t="shared" si="37"/>
        <v>140000</v>
      </c>
      <c r="ACO28" s="65"/>
      <c r="ACR28" s="1" t="s">
        <v>292</v>
      </c>
      <c r="ACS28" s="1">
        <v>1</v>
      </c>
      <c r="ACU28" s="1">
        <v>1</v>
      </c>
      <c r="ACV28" s="1">
        <v>1</v>
      </c>
      <c r="ACZ28" s="1" t="s">
        <v>259</v>
      </c>
      <c r="ADD28" s="1" t="s">
        <v>189</v>
      </c>
      <c r="ADV28" s="457"/>
      <c r="AEE28" s="1">
        <f t="shared" si="71"/>
        <v>0</v>
      </c>
      <c r="AFF28" s="1">
        <v>1</v>
      </c>
      <c r="AGL28" s="1">
        <v>140000</v>
      </c>
      <c r="AGM28" s="11" t="e">
        <f>AGU28+AGW28+AGY28+AHA28+#REF!+#REF!+AHC28+AGP28+AHE28</f>
        <v>#REF!</v>
      </c>
      <c r="AGT28" s="518"/>
      <c r="AHJ28" s="518"/>
      <c r="AHN28" s="1">
        <v>140000</v>
      </c>
      <c r="AIC28" s="1">
        <v>2</v>
      </c>
      <c r="AID28" s="1">
        <v>1</v>
      </c>
      <c r="AIE28" s="1">
        <v>2</v>
      </c>
      <c r="AIF28" s="1">
        <v>1</v>
      </c>
      <c r="AIN28" s="1">
        <v>1</v>
      </c>
      <c r="AJC28" s="11"/>
      <c r="AJD28" s="11"/>
      <c r="AJF28" s="11">
        <v>140000</v>
      </c>
      <c r="AJJ28" s="435"/>
      <c r="AJK28" s="45"/>
      <c r="AJL28" s="381">
        <v>140000</v>
      </c>
      <c r="AJM28" s="11">
        <f t="shared" si="38"/>
        <v>46666.666666666664</v>
      </c>
      <c r="AJN28" s="60"/>
      <c r="AJO28" s="12"/>
      <c r="AKA28" s="1">
        <f t="shared" si="72"/>
        <v>0</v>
      </c>
      <c r="AKC28" s="1">
        <v>1</v>
      </c>
      <c r="AKD28" s="1">
        <f t="shared" si="73"/>
        <v>1</v>
      </c>
      <c r="AKE28" s="60"/>
      <c r="AKF28" s="1" t="s">
        <v>411</v>
      </c>
      <c r="AKG28" s="1" t="s">
        <v>389</v>
      </c>
      <c r="AKH28" s="1" t="s">
        <v>261</v>
      </c>
      <c r="AKI28" s="1" t="s">
        <v>260</v>
      </c>
      <c r="AKJ28" s="1" t="s">
        <v>1365</v>
      </c>
      <c r="AKK28" s="1" t="s">
        <v>260</v>
      </c>
      <c r="AKL28" s="1" t="s">
        <v>260</v>
      </c>
      <c r="AKM28" s="1" t="s">
        <v>260</v>
      </c>
      <c r="AKN28" s="1" t="s">
        <v>262</v>
      </c>
      <c r="AKO28" s="1" t="s">
        <v>260</v>
      </c>
      <c r="AKP28" s="1" t="s">
        <v>260</v>
      </c>
      <c r="AKQ28" s="1" t="s">
        <v>260</v>
      </c>
      <c r="AKR28" s="1" t="s">
        <v>260</v>
      </c>
      <c r="AKS28" s="1" t="s">
        <v>260</v>
      </c>
      <c r="AKT28" s="1" t="s">
        <v>260</v>
      </c>
      <c r="AKU28" s="1" t="s">
        <v>260</v>
      </c>
      <c r="AKV28" s="1" t="s">
        <v>263</v>
      </c>
      <c r="AKW28" s="1" t="s">
        <v>260</v>
      </c>
      <c r="AKX28" s="1" t="s">
        <v>260</v>
      </c>
      <c r="AKY28" s="1" t="s">
        <v>260</v>
      </c>
      <c r="AKZ28" s="1" t="s">
        <v>260</v>
      </c>
      <c r="ALA28" s="1" t="s">
        <v>260</v>
      </c>
      <c r="ALB28" s="1" t="s">
        <v>260</v>
      </c>
      <c r="ALC28" s="1" t="s">
        <v>260</v>
      </c>
      <c r="ALD28" s="1" t="s">
        <v>260</v>
      </c>
      <c r="ALE28" s="1" t="s">
        <v>260</v>
      </c>
      <c r="ALF28" s="1" t="s">
        <v>260</v>
      </c>
      <c r="ALG28" s="1" t="s">
        <v>260</v>
      </c>
      <c r="ALH28" s="1" t="s">
        <v>260</v>
      </c>
      <c r="ALI28" s="1" t="s">
        <v>260</v>
      </c>
      <c r="ALJ28" s="1" t="s">
        <v>260</v>
      </c>
      <c r="ALK28" s="1" t="s">
        <v>260</v>
      </c>
      <c r="ALL28" s="1" t="s">
        <v>260</v>
      </c>
      <c r="ALM28" s="1" t="s">
        <v>260</v>
      </c>
      <c r="ALN28" s="1" t="s">
        <v>260</v>
      </c>
      <c r="ALO28" s="1" t="s">
        <v>260</v>
      </c>
      <c r="ALP28" s="1" t="s">
        <v>260</v>
      </c>
      <c r="ALQ28" s="1">
        <v>2</v>
      </c>
      <c r="ALR28" s="11">
        <f t="shared" si="74"/>
        <v>70000</v>
      </c>
      <c r="ALS28" s="28">
        <v>140000</v>
      </c>
      <c r="ALX28" s="1">
        <v>2</v>
      </c>
      <c r="ALY28" s="60"/>
      <c r="AMD28" s="1">
        <v>1</v>
      </c>
      <c r="AMN28" s="403"/>
    </row>
    <row r="29" spans="1:1022 1027:1028" s="1" customFormat="1" ht="15" customHeight="1" x14ac:dyDescent="0.25">
      <c r="A29" s="268"/>
      <c r="B29" s="113">
        <v>27</v>
      </c>
      <c r="C29" s="473" t="s">
        <v>375</v>
      </c>
      <c r="D29" s="304" t="s">
        <v>412</v>
      </c>
      <c r="E29" s="1">
        <v>2002</v>
      </c>
      <c r="F29" s="1">
        <v>13</v>
      </c>
      <c r="G29" s="1">
        <v>1</v>
      </c>
      <c r="J29" s="1">
        <v>13</v>
      </c>
      <c r="K29" s="1">
        <v>1995</v>
      </c>
      <c r="L29" s="1">
        <v>1996</v>
      </c>
      <c r="M29" s="1">
        <v>2</v>
      </c>
      <c r="Y29" s="1">
        <v>1</v>
      </c>
      <c r="Z29" s="1">
        <v>1</v>
      </c>
      <c r="AY29" s="1">
        <v>1</v>
      </c>
      <c r="BA29" s="1">
        <v>1</v>
      </c>
      <c r="BB29" s="1">
        <v>11</v>
      </c>
      <c r="BC29" s="1">
        <v>1</v>
      </c>
      <c r="CG29" s="1">
        <v>1</v>
      </c>
      <c r="CH29" s="246"/>
      <c r="CP29" s="1">
        <f t="shared" si="39"/>
        <v>0</v>
      </c>
      <c r="CS29" s="1">
        <f t="shared" si="0"/>
        <v>0</v>
      </c>
      <c r="DO29" s="1">
        <f t="shared" si="40"/>
        <v>0</v>
      </c>
      <c r="DX29" s="1">
        <f t="shared" si="41"/>
        <v>0</v>
      </c>
      <c r="EE29" s="1">
        <f t="shared" si="42"/>
        <v>0</v>
      </c>
      <c r="EH29" s="1">
        <f t="shared" si="43"/>
        <v>0</v>
      </c>
      <c r="FF29" s="116"/>
      <c r="GP29" s="1">
        <f t="shared" si="1"/>
        <v>0</v>
      </c>
      <c r="GY29" s="1">
        <f t="shared" si="44"/>
        <v>0</v>
      </c>
      <c r="HC29" s="1">
        <f t="shared" si="45"/>
        <v>0</v>
      </c>
      <c r="HS29" s="1">
        <f t="shared" si="46"/>
        <v>0</v>
      </c>
      <c r="HX29" s="1">
        <f t="shared" si="2"/>
        <v>0</v>
      </c>
      <c r="ID29" s="1">
        <f t="shared" si="3"/>
        <v>0</v>
      </c>
      <c r="IN29" s="1">
        <f t="shared" si="47"/>
        <v>0</v>
      </c>
      <c r="IW29" s="1">
        <f t="shared" si="48"/>
        <v>0</v>
      </c>
      <c r="IZ29" s="1">
        <f t="shared" si="4"/>
        <v>0</v>
      </c>
      <c r="JJ29" s="1">
        <f t="shared" si="5"/>
        <v>0</v>
      </c>
      <c r="JV29" s="1">
        <f t="shared" si="49"/>
        <v>0</v>
      </c>
      <c r="KB29" s="1">
        <f t="shared" si="50"/>
        <v>0</v>
      </c>
      <c r="LG29" s="1">
        <f t="shared" si="6"/>
        <v>0</v>
      </c>
      <c r="LT29" s="1">
        <f t="shared" si="51"/>
        <v>0</v>
      </c>
      <c r="MA29" s="1">
        <f t="shared" si="52"/>
        <v>0</v>
      </c>
      <c r="MF29" s="1">
        <f t="shared" si="53"/>
        <v>0</v>
      </c>
      <c r="MM29" s="1">
        <f t="shared" si="54"/>
        <v>0</v>
      </c>
      <c r="MS29" s="1">
        <f t="shared" si="55"/>
        <v>0</v>
      </c>
      <c r="MU29" s="115">
        <v>1</v>
      </c>
      <c r="OI29" s="120"/>
      <c r="PD29" s="1">
        <f t="shared" si="7"/>
        <v>0</v>
      </c>
      <c r="QF29" s="1">
        <f t="shared" si="56"/>
        <v>0</v>
      </c>
      <c r="QY29" s="1">
        <f t="shared" si="57"/>
        <v>0</v>
      </c>
      <c r="RK29" s="1">
        <f t="shared" si="58"/>
        <v>0</v>
      </c>
      <c r="SA29" s="1">
        <f t="shared" si="59"/>
        <v>0</v>
      </c>
      <c r="SG29" s="1">
        <f t="shared" si="60"/>
        <v>0</v>
      </c>
      <c r="SO29" s="1">
        <f t="shared" si="61"/>
        <v>0</v>
      </c>
      <c r="TB29" s="1">
        <f t="shared" si="62"/>
        <v>0</v>
      </c>
      <c r="TS29" s="1">
        <f t="shared" si="8"/>
        <v>0</v>
      </c>
      <c r="UD29" s="1">
        <f t="shared" si="9"/>
        <v>0</v>
      </c>
      <c r="UG29" s="1">
        <f t="shared" si="10"/>
        <v>0</v>
      </c>
      <c r="UQ29" s="1">
        <f t="shared" si="63"/>
        <v>0</v>
      </c>
      <c r="VA29" s="1">
        <f t="shared" si="64"/>
        <v>0</v>
      </c>
      <c r="VG29" s="1">
        <f t="shared" si="65"/>
        <v>0</v>
      </c>
      <c r="WY29" s="1">
        <f t="shared" si="11"/>
        <v>0</v>
      </c>
      <c r="XB29" s="1">
        <f t="shared" si="66"/>
        <v>0</v>
      </c>
      <c r="XG29" s="1">
        <f t="shared" si="12"/>
        <v>0</v>
      </c>
      <c r="XK29" s="108"/>
      <c r="XL29" s="1">
        <f t="shared" si="13"/>
        <v>0</v>
      </c>
      <c r="XM29" s="1">
        <f t="shared" si="14"/>
        <v>0</v>
      </c>
      <c r="XN29" s="1">
        <f t="shared" si="67"/>
        <v>0</v>
      </c>
      <c r="XO29" s="1">
        <f t="shared" si="15"/>
        <v>0</v>
      </c>
      <c r="XP29" s="1">
        <f t="shared" si="68"/>
        <v>0</v>
      </c>
      <c r="XQ29" s="1">
        <f t="shared" si="16"/>
        <v>0</v>
      </c>
      <c r="XR29" s="1">
        <f t="shared" si="17"/>
        <v>0</v>
      </c>
      <c r="XS29" s="1">
        <f t="shared" si="18"/>
        <v>0</v>
      </c>
      <c r="XT29" s="1">
        <f t="shared" si="69"/>
        <v>0</v>
      </c>
      <c r="XU29" s="1">
        <f t="shared" si="19"/>
        <v>0</v>
      </c>
      <c r="XV29" s="1">
        <f t="shared" si="20"/>
        <v>0</v>
      </c>
      <c r="XW29" s="1">
        <f t="shared" si="21"/>
        <v>0</v>
      </c>
      <c r="XX29" s="1">
        <f t="shared" si="22"/>
        <v>0</v>
      </c>
      <c r="XY29" s="1">
        <f t="shared" si="23"/>
        <v>1</v>
      </c>
      <c r="XZ29" s="1">
        <f t="shared" si="24"/>
        <v>0</v>
      </c>
      <c r="YA29" s="1">
        <f t="shared" si="25"/>
        <v>0</v>
      </c>
      <c r="YB29" s="1">
        <f t="shared" si="26"/>
        <v>0</v>
      </c>
      <c r="YC29" s="1">
        <f t="shared" si="27"/>
        <v>0</v>
      </c>
      <c r="YD29" s="132"/>
      <c r="YE29" s="133">
        <f t="shared" si="76"/>
        <v>1</v>
      </c>
      <c r="YF29" s="133">
        <f t="shared" si="29"/>
        <v>3583000</v>
      </c>
      <c r="YG29" s="130">
        <v>1</v>
      </c>
      <c r="YH29" s="130">
        <f t="shared" si="30"/>
        <v>3583000</v>
      </c>
      <c r="YI29" s="129">
        <v>1</v>
      </c>
      <c r="YJ29" s="128">
        <f t="shared" si="31"/>
        <v>3583000</v>
      </c>
      <c r="YK29" s="177"/>
      <c r="YL29">
        <v>1</v>
      </c>
      <c r="YM29"/>
      <c r="YN29"/>
      <c r="YO29">
        <v>1</v>
      </c>
      <c r="YP29"/>
      <c r="YQ29"/>
      <c r="YR29">
        <v>1</v>
      </c>
      <c r="YS29"/>
      <c r="YT29"/>
      <c r="YU29"/>
      <c r="YV29"/>
      <c r="YW29"/>
      <c r="YX29"/>
      <c r="YY29"/>
      <c r="YZ29"/>
      <c r="ZA29"/>
      <c r="ZB29"/>
      <c r="ZC29"/>
      <c r="ZD29">
        <v>1</v>
      </c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>
        <v>1</v>
      </c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>
        <v>1</v>
      </c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>
        <f t="shared" si="70"/>
        <v>5</v>
      </c>
      <c r="ACD29" s="25">
        <f>(AJL29/ACC29)*YL29</f>
        <v>716600</v>
      </c>
      <c r="ACE29" s="11">
        <f t="shared" si="32"/>
        <v>6</v>
      </c>
      <c r="ACF29" s="11">
        <f t="shared" si="33"/>
        <v>597166.66666666663</v>
      </c>
      <c r="ACG29" s="1">
        <v>1</v>
      </c>
      <c r="ACH29" s="1">
        <v>1</v>
      </c>
      <c r="ACI29" s="11">
        <f t="shared" si="34"/>
        <v>3583000</v>
      </c>
      <c r="ACJ29" s="11"/>
      <c r="ACK29" s="13">
        <f t="shared" si="35"/>
        <v>0</v>
      </c>
      <c r="ACL29">
        <v>1</v>
      </c>
      <c r="ACM29" s="25">
        <f t="shared" si="36"/>
        <v>3583000</v>
      </c>
      <c r="ACN29" s="11">
        <f t="shared" si="37"/>
        <v>3583000</v>
      </c>
      <c r="ACO29" s="65"/>
      <c r="ACR29" s="39" t="s">
        <v>295</v>
      </c>
      <c r="ACS29" s="1">
        <v>1</v>
      </c>
      <c r="ACU29" s="1">
        <v>1</v>
      </c>
      <c r="ACV29" s="1">
        <v>1</v>
      </c>
      <c r="ACZ29" s="1" t="s">
        <v>482</v>
      </c>
      <c r="ADA29" s="1">
        <v>1</v>
      </c>
      <c r="ADB29" s="1">
        <v>31</v>
      </c>
      <c r="ADC29" s="1">
        <v>1</v>
      </c>
      <c r="ADD29" s="1" t="s">
        <v>189</v>
      </c>
      <c r="ADL29" s="1">
        <v>1</v>
      </c>
      <c r="ADU29" s="1">
        <v>6</v>
      </c>
      <c r="ADV29" s="457"/>
      <c r="ADW29" s="1">
        <v>2</v>
      </c>
      <c r="ADX29" s="1">
        <v>1</v>
      </c>
      <c r="AEE29" s="1">
        <f t="shared" si="71"/>
        <v>0</v>
      </c>
      <c r="AFC29" s="1">
        <v>1</v>
      </c>
      <c r="AFD29" s="1">
        <v>1</v>
      </c>
      <c r="AFF29" s="1">
        <v>1</v>
      </c>
      <c r="AFJ29" s="1">
        <v>1</v>
      </c>
      <c r="AFM29" s="1">
        <v>1</v>
      </c>
      <c r="AFQ29" s="1">
        <v>1</v>
      </c>
      <c r="AGL29" s="1">
        <v>600000</v>
      </c>
      <c r="AGM29" s="11" t="e">
        <f>AGU29+AGW29+AGY29+AHA29+#REF!+#REF!+AHC29+AGP29+AHE29</f>
        <v>#REF!</v>
      </c>
      <c r="AGT29" s="518"/>
      <c r="AHJ29" s="518"/>
      <c r="AHN29" s="1">
        <v>600000</v>
      </c>
      <c r="AHR29" s="1">
        <v>2</v>
      </c>
      <c r="AHS29" s="1">
        <v>1</v>
      </c>
      <c r="AIB29" s="1">
        <v>1</v>
      </c>
      <c r="AIC29" s="1">
        <v>1</v>
      </c>
      <c r="AID29" s="1">
        <v>1</v>
      </c>
      <c r="AIE29" s="1">
        <v>1</v>
      </c>
      <c r="AIF29" s="1">
        <v>1</v>
      </c>
      <c r="AIN29" s="1">
        <v>1</v>
      </c>
      <c r="AIR29" s="1">
        <v>3</v>
      </c>
      <c r="AIS29" s="1">
        <v>1</v>
      </c>
      <c r="AJC29" s="11">
        <v>83000</v>
      </c>
      <c r="AJD29" s="11"/>
      <c r="AJE29" s="1">
        <v>13.83</v>
      </c>
      <c r="AJF29" s="11">
        <v>3500000</v>
      </c>
      <c r="AJJ29" s="435"/>
      <c r="AJK29" s="45"/>
      <c r="AJL29" s="381">
        <v>3583000</v>
      </c>
      <c r="AJM29" s="11">
        <f t="shared" si="38"/>
        <v>597166.66666666663</v>
      </c>
      <c r="AJN29" s="60"/>
      <c r="AJO29" s="12">
        <v>1.8</v>
      </c>
      <c r="AJP29" s="1">
        <v>2</v>
      </c>
      <c r="AJQ29" s="1">
        <v>1</v>
      </c>
      <c r="AKA29" s="1">
        <f t="shared" si="72"/>
        <v>3</v>
      </c>
      <c r="AKB29" s="1">
        <v>1</v>
      </c>
      <c r="AKC29" s="1">
        <v>2</v>
      </c>
      <c r="AKD29" s="1">
        <f t="shared" si="73"/>
        <v>6</v>
      </c>
      <c r="AKE29" s="60"/>
      <c r="AKF29" s="1" t="s">
        <v>212</v>
      </c>
      <c r="AKG29" s="1" t="s">
        <v>416</v>
      </c>
      <c r="AKH29" s="1" t="s">
        <v>417</v>
      </c>
      <c r="AKI29" s="1" t="s">
        <v>418</v>
      </c>
      <c r="AKJ29" s="1" t="s">
        <v>419</v>
      </c>
      <c r="AKK29" s="1" t="s">
        <v>272</v>
      </c>
      <c r="AKL29" s="1" t="s">
        <v>420</v>
      </c>
      <c r="AKM29" s="1" t="s">
        <v>346</v>
      </c>
      <c r="AKN29" s="1" t="s">
        <v>262</v>
      </c>
      <c r="AKO29" s="1" t="s">
        <v>260</v>
      </c>
      <c r="AKP29" s="1" t="s">
        <v>260</v>
      </c>
      <c r="AKQ29" s="1" t="s">
        <v>260</v>
      </c>
      <c r="AKR29" s="1" t="s">
        <v>260</v>
      </c>
      <c r="AKS29" s="1" t="s">
        <v>260</v>
      </c>
      <c r="AKT29" s="1" t="s">
        <v>260</v>
      </c>
      <c r="AKU29" s="1" t="s">
        <v>260</v>
      </c>
      <c r="AKV29" s="1" t="s">
        <v>263</v>
      </c>
      <c r="AKW29" s="1" t="s">
        <v>260</v>
      </c>
      <c r="AKX29" s="1" t="s">
        <v>260</v>
      </c>
      <c r="AKY29" s="1" t="s">
        <v>260</v>
      </c>
      <c r="AKZ29" s="1" t="s">
        <v>260</v>
      </c>
      <c r="ALA29" s="1" t="s">
        <v>260</v>
      </c>
      <c r="ALB29" s="1" t="s">
        <v>260</v>
      </c>
      <c r="ALC29" s="1" t="s">
        <v>260</v>
      </c>
      <c r="ALD29" s="1" t="s">
        <v>260</v>
      </c>
      <c r="ALE29" s="1" t="s">
        <v>260</v>
      </c>
      <c r="ALF29" s="1" t="s">
        <v>260</v>
      </c>
      <c r="ALG29" s="1" t="s">
        <v>260</v>
      </c>
      <c r="ALH29" s="1" t="s">
        <v>260</v>
      </c>
      <c r="ALI29" s="1" t="s">
        <v>260</v>
      </c>
      <c r="ALJ29" s="1" t="s">
        <v>260</v>
      </c>
      <c r="ALK29" s="1" t="s">
        <v>260</v>
      </c>
      <c r="ALL29" s="1" t="s">
        <v>260</v>
      </c>
      <c r="ALM29" s="1" t="s">
        <v>260</v>
      </c>
      <c r="ALN29" s="1" t="s">
        <v>260</v>
      </c>
      <c r="ALO29" s="1" t="s">
        <v>260</v>
      </c>
      <c r="ALP29" s="1" t="s">
        <v>260</v>
      </c>
      <c r="ALQ29" s="1">
        <v>8</v>
      </c>
      <c r="ALR29" s="11">
        <f t="shared" si="74"/>
        <v>447875</v>
      </c>
      <c r="ALS29" s="28">
        <v>3583000</v>
      </c>
      <c r="ALT29" s="1">
        <v>2</v>
      </c>
      <c r="ALV29" s="1">
        <v>6</v>
      </c>
      <c r="ALY29" s="60"/>
      <c r="ALZ29" s="1">
        <v>1</v>
      </c>
      <c r="AMB29" s="1">
        <v>1</v>
      </c>
      <c r="AMD29" s="1">
        <v>1</v>
      </c>
      <c r="AMH29" s="1">
        <v>1</v>
      </c>
      <c r="AMN29" s="403"/>
    </row>
    <row r="30" spans="1:1022 1027:1028" s="1" customFormat="1" ht="15" customHeight="1" x14ac:dyDescent="0.25">
      <c r="A30" s="268"/>
      <c r="B30" s="113">
        <v>28</v>
      </c>
      <c r="C30" s="473" t="s">
        <v>375</v>
      </c>
      <c r="D30" s="304" t="s">
        <v>421</v>
      </c>
      <c r="E30" s="1">
        <v>2002</v>
      </c>
      <c r="F30" s="1">
        <v>5</v>
      </c>
      <c r="G30" s="1">
        <v>1</v>
      </c>
      <c r="J30" s="1">
        <v>5</v>
      </c>
      <c r="K30" s="1">
        <v>1997</v>
      </c>
      <c r="L30" s="1">
        <v>1999</v>
      </c>
      <c r="M30" s="1">
        <v>3</v>
      </c>
      <c r="AA30" s="1">
        <v>1</v>
      </c>
      <c r="AB30" s="1">
        <v>1</v>
      </c>
      <c r="AC30" s="1">
        <v>1</v>
      </c>
      <c r="AW30" s="1">
        <v>1</v>
      </c>
      <c r="AY30" s="1">
        <v>1</v>
      </c>
      <c r="BA30" s="1">
        <v>1</v>
      </c>
      <c r="BB30" s="1">
        <v>12</v>
      </c>
      <c r="BD30" s="1">
        <v>1</v>
      </c>
      <c r="BG30" s="1">
        <v>3</v>
      </c>
      <c r="CG30" s="1">
        <v>1</v>
      </c>
      <c r="CH30" s="246"/>
      <c r="CP30" s="1">
        <f t="shared" si="39"/>
        <v>0</v>
      </c>
      <c r="CS30" s="1">
        <f t="shared" si="0"/>
        <v>0</v>
      </c>
      <c r="DO30" s="1">
        <f t="shared" si="40"/>
        <v>0</v>
      </c>
      <c r="DX30" s="1">
        <f t="shared" si="41"/>
        <v>0</v>
      </c>
      <c r="EE30" s="1">
        <f t="shared" si="42"/>
        <v>0</v>
      </c>
      <c r="EH30" s="1">
        <f t="shared" si="43"/>
        <v>0</v>
      </c>
      <c r="FF30" s="116"/>
      <c r="GP30" s="1">
        <f t="shared" si="1"/>
        <v>0</v>
      </c>
      <c r="GY30" s="1">
        <f t="shared" si="44"/>
        <v>0</v>
      </c>
      <c r="HC30" s="1">
        <f t="shared" si="45"/>
        <v>0</v>
      </c>
      <c r="HO30" s="1">
        <v>1</v>
      </c>
      <c r="HS30" s="1">
        <f t="shared" si="46"/>
        <v>1</v>
      </c>
      <c r="HT30" s="1">
        <v>1</v>
      </c>
      <c r="HX30" s="1">
        <f t="shared" si="2"/>
        <v>0</v>
      </c>
      <c r="ID30" s="1">
        <f t="shared" si="3"/>
        <v>0</v>
      </c>
      <c r="IN30" s="1">
        <f t="shared" si="47"/>
        <v>0</v>
      </c>
      <c r="IW30" s="1">
        <f t="shared" si="48"/>
        <v>0</v>
      </c>
      <c r="IZ30" s="1">
        <f t="shared" si="4"/>
        <v>0</v>
      </c>
      <c r="JJ30" s="1">
        <f t="shared" si="5"/>
        <v>0</v>
      </c>
      <c r="JV30" s="1">
        <f t="shared" si="49"/>
        <v>0</v>
      </c>
      <c r="KB30" s="1">
        <f t="shared" si="50"/>
        <v>0</v>
      </c>
      <c r="LG30" s="1">
        <f t="shared" si="6"/>
        <v>0</v>
      </c>
      <c r="LT30" s="1">
        <f t="shared" si="51"/>
        <v>0</v>
      </c>
      <c r="MA30" s="1">
        <f t="shared" si="52"/>
        <v>0</v>
      </c>
      <c r="MF30" s="1">
        <f t="shared" si="53"/>
        <v>0</v>
      </c>
      <c r="MM30" s="1">
        <f t="shared" si="54"/>
        <v>0</v>
      </c>
      <c r="MS30" s="1">
        <f t="shared" si="55"/>
        <v>0</v>
      </c>
      <c r="MU30" s="115"/>
      <c r="OI30" s="120"/>
      <c r="OO30" s="1">
        <v>1</v>
      </c>
      <c r="OW30" s="1">
        <v>1</v>
      </c>
      <c r="PD30" s="1">
        <f t="shared" si="7"/>
        <v>2</v>
      </c>
      <c r="PE30" s="1">
        <v>1</v>
      </c>
      <c r="QF30" s="1">
        <f t="shared" si="56"/>
        <v>0</v>
      </c>
      <c r="QY30" s="1">
        <f t="shared" si="57"/>
        <v>0</v>
      </c>
      <c r="RK30" s="1">
        <f t="shared" si="58"/>
        <v>0</v>
      </c>
      <c r="SA30" s="1">
        <f t="shared" si="59"/>
        <v>0</v>
      </c>
      <c r="SG30" s="1">
        <f t="shared" si="60"/>
        <v>0</v>
      </c>
      <c r="SO30" s="1">
        <f t="shared" si="61"/>
        <v>0</v>
      </c>
      <c r="TB30" s="1">
        <f t="shared" si="62"/>
        <v>0</v>
      </c>
      <c r="TS30" s="1">
        <f t="shared" si="8"/>
        <v>0</v>
      </c>
      <c r="UD30" s="1">
        <f t="shared" si="9"/>
        <v>0</v>
      </c>
      <c r="UG30" s="1">
        <f t="shared" si="10"/>
        <v>0</v>
      </c>
      <c r="UQ30" s="1">
        <f t="shared" si="63"/>
        <v>0</v>
      </c>
      <c r="VA30" s="1">
        <f t="shared" si="64"/>
        <v>0</v>
      </c>
      <c r="VG30" s="1">
        <f t="shared" si="65"/>
        <v>0</v>
      </c>
      <c r="WY30" s="1">
        <f t="shared" si="11"/>
        <v>0</v>
      </c>
      <c r="XB30" s="1">
        <f t="shared" si="66"/>
        <v>0</v>
      </c>
      <c r="XG30" s="1">
        <f t="shared" si="12"/>
        <v>0</v>
      </c>
      <c r="XK30" s="108"/>
      <c r="XL30" s="1">
        <f t="shared" si="13"/>
        <v>3</v>
      </c>
      <c r="XM30" s="1">
        <f t="shared" si="14"/>
        <v>0</v>
      </c>
      <c r="XN30" s="1">
        <f t="shared" si="67"/>
        <v>0</v>
      </c>
      <c r="XO30" s="1">
        <f t="shared" si="15"/>
        <v>0</v>
      </c>
      <c r="XP30" s="1">
        <f t="shared" si="68"/>
        <v>0</v>
      </c>
      <c r="XQ30" s="1">
        <f t="shared" si="16"/>
        <v>0</v>
      </c>
      <c r="XR30" s="1">
        <f t="shared" si="17"/>
        <v>0</v>
      </c>
      <c r="XS30" s="1">
        <f t="shared" si="18"/>
        <v>0</v>
      </c>
      <c r="XT30" s="1">
        <f t="shared" si="69"/>
        <v>0</v>
      </c>
      <c r="XU30" s="1">
        <f t="shared" si="19"/>
        <v>0</v>
      </c>
      <c r="XV30" s="1">
        <f t="shared" si="20"/>
        <v>0</v>
      </c>
      <c r="XW30" s="1">
        <f t="shared" si="21"/>
        <v>0</v>
      </c>
      <c r="XX30" s="1">
        <f t="shared" si="22"/>
        <v>0</v>
      </c>
      <c r="XY30" s="1">
        <f t="shared" si="23"/>
        <v>0</v>
      </c>
      <c r="XZ30" s="1">
        <f t="shared" si="24"/>
        <v>0</v>
      </c>
      <c r="YA30" s="1">
        <f t="shared" si="25"/>
        <v>0</v>
      </c>
      <c r="YB30" s="1">
        <f t="shared" si="26"/>
        <v>0</v>
      </c>
      <c r="YC30" s="1">
        <f t="shared" si="27"/>
        <v>0</v>
      </c>
      <c r="YD30" s="132"/>
      <c r="YE30" s="133">
        <f t="shared" si="76"/>
        <v>3</v>
      </c>
      <c r="YF30" s="133">
        <f t="shared" si="29"/>
        <v>166666.66666666666</v>
      </c>
      <c r="YG30" s="130">
        <v>2</v>
      </c>
      <c r="YH30" s="130">
        <f t="shared" si="30"/>
        <v>250000</v>
      </c>
      <c r="YI30" s="129">
        <v>1</v>
      </c>
      <c r="YJ30" s="128">
        <f t="shared" si="31"/>
        <v>500000</v>
      </c>
      <c r="YK30" s="177"/>
      <c r="YL30">
        <v>0.5</v>
      </c>
      <c r="YM30"/>
      <c r="YN30"/>
      <c r="YO30"/>
      <c r="YP30"/>
      <c r="YQ30"/>
      <c r="YR30">
        <v>1</v>
      </c>
      <c r="YS30">
        <v>1</v>
      </c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>
        <f t="shared" si="70"/>
        <v>2</v>
      </c>
      <c r="ACD30" s="25">
        <f>(AJL30/ACC30)*YL30</f>
        <v>250000</v>
      </c>
      <c r="ACE30" s="11">
        <f t="shared" si="32"/>
        <v>5</v>
      </c>
      <c r="ACF30" s="11">
        <f t="shared" si="33"/>
        <v>200000</v>
      </c>
      <c r="ACG30" s="1">
        <v>35</v>
      </c>
      <c r="ACH30" s="1">
        <v>2</v>
      </c>
      <c r="ACI30" s="11">
        <f t="shared" si="34"/>
        <v>500000</v>
      </c>
      <c r="ACJ30" s="11"/>
      <c r="ACK30" s="13">
        <f t="shared" si="35"/>
        <v>0</v>
      </c>
      <c r="ACL30">
        <v>0.5</v>
      </c>
      <c r="ACM30" s="25">
        <f t="shared" si="36"/>
        <v>500000</v>
      </c>
      <c r="ACN30" s="11">
        <f t="shared" si="37"/>
        <v>500000</v>
      </c>
      <c r="ACO30" s="65"/>
      <c r="ACP30" s="1">
        <v>1</v>
      </c>
      <c r="ACQ30" s="1">
        <v>5</v>
      </c>
      <c r="ACR30" s="39" t="s">
        <v>295</v>
      </c>
      <c r="ACS30" s="1">
        <v>1</v>
      </c>
      <c r="ACT30" s="1">
        <v>1</v>
      </c>
      <c r="ACZ30" s="1" t="s">
        <v>259</v>
      </c>
      <c r="ADB30" s="1">
        <v>23</v>
      </c>
      <c r="ADC30" s="1">
        <v>1</v>
      </c>
      <c r="ADD30" s="1" t="s">
        <v>189</v>
      </c>
      <c r="ADF30" s="1">
        <v>3</v>
      </c>
      <c r="ADG30" s="1">
        <v>3</v>
      </c>
      <c r="ADI30" s="1">
        <v>1</v>
      </c>
      <c r="ADL30" s="1">
        <v>1</v>
      </c>
      <c r="ADU30" s="1">
        <v>6</v>
      </c>
      <c r="ADV30" s="457"/>
      <c r="ADW30" s="1">
        <v>7</v>
      </c>
      <c r="AEB30" s="1">
        <v>1</v>
      </c>
      <c r="AEC30" s="1">
        <v>1</v>
      </c>
      <c r="AEE30" s="1">
        <f t="shared" si="71"/>
        <v>1</v>
      </c>
      <c r="AEM30" s="1">
        <v>1</v>
      </c>
      <c r="AEO30" s="1">
        <v>1</v>
      </c>
      <c r="AFM30" s="1">
        <v>1</v>
      </c>
      <c r="AFO30" s="1">
        <v>1</v>
      </c>
      <c r="AFQ30" s="1">
        <v>1</v>
      </c>
      <c r="AFT30" s="1">
        <v>1</v>
      </c>
      <c r="AGL30" s="1">
        <v>1000000</v>
      </c>
      <c r="AGM30" s="11" t="e">
        <f>AGU30+AGW30+AGY30+AHA30+#REF!+#REF!+AHC30+AGP30+AHE30</f>
        <v>#REF!</v>
      </c>
      <c r="AGT30" s="518"/>
      <c r="AHJ30" s="518"/>
      <c r="AHN30" s="1">
        <v>1000000</v>
      </c>
      <c r="AHR30" s="1">
        <v>4</v>
      </c>
      <c r="AHS30" s="1">
        <v>1</v>
      </c>
      <c r="AHV30" s="1">
        <v>4</v>
      </c>
      <c r="AHW30" s="1">
        <v>1</v>
      </c>
      <c r="AHX30" s="1">
        <v>2</v>
      </c>
      <c r="AHY30" s="1">
        <v>1</v>
      </c>
      <c r="AHZ30" s="1">
        <v>2</v>
      </c>
      <c r="AIA30" s="1">
        <v>1</v>
      </c>
      <c r="AIB30" s="1">
        <v>1</v>
      </c>
      <c r="AIC30" s="1">
        <v>1</v>
      </c>
      <c r="AID30" s="1">
        <v>1</v>
      </c>
      <c r="AIE30" s="1">
        <v>1</v>
      </c>
      <c r="AIF30" s="1">
        <v>1</v>
      </c>
      <c r="AIN30" s="1">
        <v>1</v>
      </c>
      <c r="AIX30" s="1">
        <v>1</v>
      </c>
      <c r="AJB30" s="1">
        <v>1</v>
      </c>
      <c r="AJC30" s="11"/>
      <c r="AJD30" s="11"/>
      <c r="AJF30" s="11">
        <v>1000000</v>
      </c>
      <c r="AJJ30" s="435"/>
      <c r="AJK30" s="45"/>
      <c r="AJL30" s="381">
        <v>1000000</v>
      </c>
      <c r="AJM30" s="11">
        <f t="shared" si="38"/>
        <v>200000</v>
      </c>
      <c r="AJN30" s="60"/>
      <c r="AJO30" s="12">
        <v>1.4</v>
      </c>
      <c r="AJP30" s="1">
        <v>5</v>
      </c>
      <c r="AJS30" s="1">
        <v>1</v>
      </c>
      <c r="AJZ30" s="1">
        <v>1</v>
      </c>
      <c r="AKA30" s="1">
        <f t="shared" si="72"/>
        <v>6</v>
      </c>
      <c r="AKB30" s="1">
        <v>2</v>
      </c>
      <c r="AKC30" s="1">
        <v>1</v>
      </c>
      <c r="AKD30" s="1">
        <f t="shared" si="73"/>
        <v>9</v>
      </c>
      <c r="AKE30" s="60"/>
      <c r="AKF30" s="1" t="s">
        <v>422</v>
      </c>
      <c r="AKG30" s="1" t="s">
        <v>423</v>
      </c>
      <c r="AKH30" s="1" t="s">
        <v>261</v>
      </c>
      <c r="AKI30" s="1" t="s">
        <v>260</v>
      </c>
      <c r="AKJ30" s="1" t="s">
        <v>260</v>
      </c>
      <c r="AKK30" s="1" t="s">
        <v>260</v>
      </c>
      <c r="AKL30" s="1" t="s">
        <v>260</v>
      </c>
      <c r="AKM30" s="1" t="s">
        <v>260</v>
      </c>
      <c r="AKN30" s="1" t="s">
        <v>262</v>
      </c>
      <c r="AKO30" s="1" t="s">
        <v>260</v>
      </c>
      <c r="AKP30" s="1" t="s">
        <v>260</v>
      </c>
      <c r="AKQ30" s="1" t="s">
        <v>260</v>
      </c>
      <c r="AKR30" s="1" t="s">
        <v>260</v>
      </c>
      <c r="AKS30" s="1" t="s">
        <v>260</v>
      </c>
      <c r="AKT30" s="1" t="s">
        <v>260</v>
      </c>
      <c r="AKU30" s="1" t="s">
        <v>260</v>
      </c>
      <c r="AKV30" s="1" t="s">
        <v>263</v>
      </c>
      <c r="AKW30" s="1" t="s">
        <v>260</v>
      </c>
      <c r="AKX30" s="1" t="s">
        <v>260</v>
      </c>
      <c r="AKY30" s="1" t="s">
        <v>260</v>
      </c>
      <c r="AKZ30" s="1" t="s">
        <v>260</v>
      </c>
      <c r="ALA30" s="1" t="s">
        <v>260</v>
      </c>
      <c r="ALB30" s="1" t="s">
        <v>260</v>
      </c>
      <c r="ALC30" s="1" t="s">
        <v>260</v>
      </c>
      <c r="ALD30" s="1" t="s">
        <v>260</v>
      </c>
      <c r="ALE30" s="1" t="s">
        <v>260</v>
      </c>
      <c r="ALF30" s="1" t="s">
        <v>260</v>
      </c>
      <c r="ALG30" s="1" t="s">
        <v>260</v>
      </c>
      <c r="ALH30" s="1" t="s">
        <v>260</v>
      </c>
      <c r="ALI30" s="1" t="s">
        <v>260</v>
      </c>
      <c r="ALJ30" s="1" t="s">
        <v>260</v>
      </c>
      <c r="ALK30" s="1" t="s">
        <v>260</v>
      </c>
      <c r="ALL30" s="1" t="s">
        <v>260</v>
      </c>
      <c r="ALM30" s="1" t="s">
        <v>260</v>
      </c>
      <c r="ALN30" s="1" t="s">
        <v>260</v>
      </c>
      <c r="ALO30" s="1" t="s">
        <v>260</v>
      </c>
      <c r="ALP30" s="1" t="s">
        <v>260</v>
      </c>
      <c r="ALQ30" s="1">
        <v>2</v>
      </c>
      <c r="ALR30" s="11">
        <f t="shared" si="74"/>
        <v>500000</v>
      </c>
      <c r="ALS30" s="28">
        <v>1000000</v>
      </c>
      <c r="ALV30" s="1">
        <v>2</v>
      </c>
      <c r="ALY30" s="60"/>
      <c r="ALZ30" s="1">
        <v>1</v>
      </c>
      <c r="AMB30" s="1">
        <v>1</v>
      </c>
      <c r="AMC30" s="1">
        <v>1</v>
      </c>
      <c r="AMD30" s="1">
        <v>1</v>
      </c>
      <c r="AME30" s="1">
        <v>1</v>
      </c>
      <c r="AMG30" s="1">
        <v>1</v>
      </c>
      <c r="AMH30" s="1">
        <v>1</v>
      </c>
      <c r="AMN30" s="403"/>
    </row>
    <row r="31" spans="1:1022 1027:1028" s="1" customFormat="1" ht="15" customHeight="1" x14ac:dyDescent="0.25">
      <c r="A31" s="268"/>
      <c r="B31" s="113">
        <v>29</v>
      </c>
      <c r="C31" s="473" t="s">
        <v>375</v>
      </c>
      <c r="D31" s="305" t="s">
        <v>424</v>
      </c>
      <c r="E31" s="1">
        <v>2002</v>
      </c>
      <c r="F31" s="1">
        <v>3</v>
      </c>
      <c r="G31" s="1">
        <v>1</v>
      </c>
      <c r="H31" s="1">
        <v>2</v>
      </c>
      <c r="I31" s="1">
        <v>1</v>
      </c>
      <c r="J31" s="1">
        <v>5</v>
      </c>
      <c r="K31" s="1">
        <v>1985</v>
      </c>
      <c r="L31" s="1">
        <v>1995</v>
      </c>
      <c r="M31" s="1">
        <v>11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Y31" s="1">
        <v>1</v>
      </c>
      <c r="AY31" s="1">
        <v>1</v>
      </c>
      <c r="BA31" s="1">
        <v>1</v>
      </c>
      <c r="BB31" s="1">
        <v>13</v>
      </c>
      <c r="BE31" s="1">
        <v>1</v>
      </c>
      <c r="BG31" s="1">
        <v>3</v>
      </c>
      <c r="CG31" s="1">
        <v>1</v>
      </c>
      <c r="CH31" s="246"/>
      <c r="CP31" s="1">
        <f t="shared" si="39"/>
        <v>0</v>
      </c>
      <c r="CS31" s="1">
        <f t="shared" si="0"/>
        <v>0</v>
      </c>
      <c r="DO31" s="1">
        <f t="shared" si="40"/>
        <v>0</v>
      </c>
      <c r="DX31" s="1">
        <f t="shared" si="41"/>
        <v>0</v>
      </c>
      <c r="EE31" s="1">
        <f t="shared" si="42"/>
        <v>0</v>
      </c>
      <c r="EH31" s="1">
        <f t="shared" si="43"/>
        <v>0</v>
      </c>
      <c r="FF31" s="116"/>
      <c r="GP31" s="1">
        <f t="shared" si="1"/>
        <v>0</v>
      </c>
      <c r="GY31" s="1">
        <f t="shared" si="44"/>
        <v>0</v>
      </c>
      <c r="HC31" s="1">
        <f t="shared" si="45"/>
        <v>0</v>
      </c>
      <c r="HS31" s="1">
        <f t="shared" si="46"/>
        <v>0</v>
      </c>
      <c r="HX31" s="1">
        <f t="shared" si="2"/>
        <v>0</v>
      </c>
      <c r="ID31" s="1">
        <f t="shared" si="3"/>
        <v>0</v>
      </c>
      <c r="IN31" s="1">
        <f t="shared" si="47"/>
        <v>0</v>
      </c>
      <c r="IW31" s="1">
        <f t="shared" si="48"/>
        <v>0</v>
      </c>
      <c r="IZ31" s="1">
        <f t="shared" si="4"/>
        <v>0</v>
      </c>
      <c r="JJ31" s="1">
        <f t="shared" si="5"/>
        <v>0</v>
      </c>
      <c r="JV31" s="1">
        <f t="shared" si="49"/>
        <v>0</v>
      </c>
      <c r="KB31" s="1">
        <f t="shared" si="50"/>
        <v>0</v>
      </c>
      <c r="LG31" s="1">
        <f t="shared" si="6"/>
        <v>0</v>
      </c>
      <c r="LT31" s="1">
        <f t="shared" si="51"/>
        <v>0</v>
      </c>
      <c r="MA31" s="1">
        <f t="shared" si="52"/>
        <v>0</v>
      </c>
      <c r="MF31" s="1">
        <f t="shared" si="53"/>
        <v>0</v>
      </c>
      <c r="MM31" s="1">
        <f t="shared" si="54"/>
        <v>0</v>
      </c>
      <c r="MS31" s="1">
        <f t="shared" si="55"/>
        <v>0</v>
      </c>
      <c r="MU31" s="115"/>
      <c r="OI31" s="120"/>
      <c r="PD31" s="1">
        <f t="shared" si="7"/>
        <v>0</v>
      </c>
      <c r="QF31" s="1">
        <f t="shared" si="56"/>
        <v>0</v>
      </c>
      <c r="QY31" s="1">
        <f t="shared" si="57"/>
        <v>0</v>
      </c>
      <c r="RK31" s="1">
        <f t="shared" si="58"/>
        <v>0</v>
      </c>
      <c r="RM31" s="1">
        <v>1</v>
      </c>
      <c r="RR31" s="1">
        <v>1</v>
      </c>
      <c r="RX31" s="1">
        <v>1</v>
      </c>
      <c r="RY31" s="1">
        <v>1</v>
      </c>
      <c r="SA31" s="1">
        <f t="shared" si="59"/>
        <v>4</v>
      </c>
      <c r="SB31" s="1">
        <v>1</v>
      </c>
      <c r="SG31" s="1">
        <f t="shared" si="60"/>
        <v>0</v>
      </c>
      <c r="SO31" s="1">
        <f t="shared" si="61"/>
        <v>0</v>
      </c>
      <c r="TB31" s="1">
        <f t="shared" si="62"/>
        <v>0</v>
      </c>
      <c r="TS31" s="1">
        <f t="shared" si="8"/>
        <v>0</v>
      </c>
      <c r="UD31" s="1">
        <f t="shared" si="9"/>
        <v>0</v>
      </c>
      <c r="UG31" s="1">
        <f t="shared" si="10"/>
        <v>0</v>
      </c>
      <c r="UQ31" s="1">
        <f t="shared" si="63"/>
        <v>0</v>
      </c>
      <c r="VA31" s="1">
        <f t="shared" si="64"/>
        <v>0</v>
      </c>
      <c r="VG31" s="1">
        <f t="shared" si="65"/>
        <v>0</v>
      </c>
      <c r="WY31" s="1">
        <f t="shared" si="11"/>
        <v>0</v>
      </c>
      <c r="XB31" s="1">
        <f t="shared" si="66"/>
        <v>0</v>
      </c>
      <c r="XG31" s="1">
        <f t="shared" si="12"/>
        <v>0</v>
      </c>
      <c r="XK31" s="108"/>
      <c r="XL31" s="1">
        <f t="shared" si="13"/>
        <v>0</v>
      </c>
      <c r="XM31" s="1">
        <f t="shared" si="14"/>
        <v>0</v>
      </c>
      <c r="XN31" s="1">
        <f t="shared" si="67"/>
        <v>0</v>
      </c>
      <c r="XO31" s="1">
        <f t="shared" si="15"/>
        <v>0</v>
      </c>
      <c r="XP31" s="1">
        <f t="shared" si="68"/>
        <v>0</v>
      </c>
      <c r="XQ31" s="1">
        <f t="shared" si="16"/>
        <v>0</v>
      </c>
      <c r="XR31" s="1">
        <f t="shared" si="17"/>
        <v>0</v>
      </c>
      <c r="XS31" s="1">
        <f t="shared" si="18"/>
        <v>0</v>
      </c>
      <c r="XT31" s="1">
        <f t="shared" si="69"/>
        <v>0</v>
      </c>
      <c r="XU31" s="1">
        <f t="shared" si="19"/>
        <v>0</v>
      </c>
      <c r="XV31" s="1">
        <f t="shared" si="20"/>
        <v>0</v>
      </c>
      <c r="XW31" s="1">
        <f t="shared" si="21"/>
        <v>4</v>
      </c>
      <c r="XX31" s="1">
        <f t="shared" si="22"/>
        <v>0</v>
      </c>
      <c r="XY31" s="1">
        <f t="shared" si="23"/>
        <v>0</v>
      </c>
      <c r="XZ31" s="1">
        <f t="shared" si="24"/>
        <v>0</v>
      </c>
      <c r="YA31" s="1">
        <f t="shared" si="25"/>
        <v>0</v>
      </c>
      <c r="YB31" s="1">
        <f t="shared" si="26"/>
        <v>0</v>
      </c>
      <c r="YC31" s="1">
        <f t="shared" si="27"/>
        <v>0</v>
      </c>
      <c r="YD31" s="132"/>
      <c r="YE31" s="133">
        <f t="shared" si="76"/>
        <v>4</v>
      </c>
      <c r="YF31" s="133">
        <f t="shared" si="29"/>
        <v>950000</v>
      </c>
      <c r="YG31" s="130">
        <v>1</v>
      </c>
      <c r="YH31" s="130">
        <f t="shared" si="30"/>
        <v>3800000</v>
      </c>
      <c r="YI31" s="129">
        <v>1</v>
      </c>
      <c r="YJ31" s="128">
        <f t="shared" si="31"/>
        <v>3800000</v>
      </c>
      <c r="YK31" s="177"/>
      <c r="YL31">
        <v>1</v>
      </c>
      <c r="YM31"/>
      <c r="YN31"/>
      <c r="YO31"/>
      <c r="YP31"/>
      <c r="YQ31"/>
      <c r="YR31"/>
      <c r="YS31"/>
      <c r="YT31"/>
      <c r="YU31"/>
      <c r="YV31">
        <v>1</v>
      </c>
      <c r="YW31"/>
      <c r="YX31"/>
      <c r="YY31"/>
      <c r="YZ31"/>
      <c r="ZA31"/>
      <c r="ZB31"/>
      <c r="ZC31">
        <v>1</v>
      </c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>
        <v>1</v>
      </c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>
        <f t="shared" si="70"/>
        <v>3</v>
      </c>
      <c r="ACD31" s="25">
        <f>(AJL31/ACC31)*YL31</f>
        <v>1266666.6666666667</v>
      </c>
      <c r="ACE31" s="11">
        <f t="shared" si="32"/>
        <v>7</v>
      </c>
      <c r="ACF31" s="11">
        <f t="shared" si="33"/>
        <v>542857.14285714284</v>
      </c>
      <c r="ACG31" s="1">
        <v>3</v>
      </c>
      <c r="ACH31" s="1">
        <v>1</v>
      </c>
      <c r="ACI31" s="11">
        <f t="shared" si="34"/>
        <v>3800000</v>
      </c>
      <c r="ACJ31" s="11"/>
      <c r="ACK31" s="13">
        <f t="shared" si="35"/>
        <v>0</v>
      </c>
      <c r="ACL31">
        <v>1</v>
      </c>
      <c r="ACM31" s="25">
        <f t="shared" si="36"/>
        <v>3800000</v>
      </c>
      <c r="ACN31" s="11">
        <f t="shared" si="37"/>
        <v>3800000</v>
      </c>
      <c r="ACO31" s="65"/>
      <c r="ACR31" s="1" t="s">
        <v>292</v>
      </c>
      <c r="ACS31" s="1">
        <v>1</v>
      </c>
      <c r="ACT31" s="1">
        <v>1</v>
      </c>
      <c r="ACU31" s="1">
        <v>1</v>
      </c>
      <c r="ACX31" s="1">
        <v>2</v>
      </c>
      <c r="ACY31" s="1">
        <v>1</v>
      </c>
      <c r="ACZ31" s="1" t="s">
        <v>425</v>
      </c>
      <c r="ADA31" s="1">
        <v>1</v>
      </c>
      <c r="ADD31" s="1" t="s">
        <v>189</v>
      </c>
      <c r="ADL31" s="1">
        <v>1</v>
      </c>
      <c r="ADN31" s="1">
        <v>1</v>
      </c>
      <c r="ADU31" s="1">
        <v>6</v>
      </c>
      <c r="ADV31" s="457"/>
      <c r="ADW31" s="1">
        <v>7</v>
      </c>
      <c r="ADY31" s="1">
        <v>1</v>
      </c>
      <c r="AEB31" s="1">
        <v>1</v>
      </c>
      <c r="AEC31" s="1">
        <v>1</v>
      </c>
      <c r="AEE31" s="1">
        <f t="shared" si="71"/>
        <v>1</v>
      </c>
      <c r="AEG31" s="1">
        <v>1</v>
      </c>
      <c r="AFE31" s="1" t="s">
        <v>1279</v>
      </c>
      <c r="AFJ31" s="1">
        <v>1</v>
      </c>
      <c r="AFM31" s="1">
        <v>1</v>
      </c>
      <c r="AFQ31" s="1">
        <v>1</v>
      </c>
      <c r="AFT31" s="1">
        <v>1</v>
      </c>
      <c r="AFW31" s="1">
        <v>1</v>
      </c>
      <c r="AGL31" s="11">
        <v>640000</v>
      </c>
      <c r="AGM31" s="11" t="e">
        <f>AGU31+AGW31+AGY31+AHA31+#REF!+#REF!+AHC31+AGP31+AHE31</f>
        <v>#REF!</v>
      </c>
      <c r="AGN31" s="1">
        <v>5000</v>
      </c>
      <c r="AGO31" s="1">
        <v>1</v>
      </c>
      <c r="AGT31" s="518"/>
      <c r="AHI31" s="1">
        <v>1</v>
      </c>
      <c r="AHJ31" s="518"/>
      <c r="AHM31" s="1">
        <v>1</v>
      </c>
      <c r="AHN31" s="1">
        <v>640000</v>
      </c>
      <c r="AHP31" s="1">
        <v>1</v>
      </c>
      <c r="AHQ31" s="1">
        <v>1</v>
      </c>
      <c r="AHT31" s="1">
        <v>1</v>
      </c>
      <c r="AHX31" s="1">
        <v>2</v>
      </c>
      <c r="AHY31" s="1">
        <v>1</v>
      </c>
      <c r="AHZ31" s="1">
        <v>17</v>
      </c>
      <c r="AIA31" s="1">
        <v>1</v>
      </c>
      <c r="AIB31" s="1">
        <v>1</v>
      </c>
      <c r="AIN31" s="1">
        <v>1</v>
      </c>
      <c r="AJB31" s="1">
        <v>1</v>
      </c>
      <c r="AJC31" s="11"/>
      <c r="AJD31" s="11"/>
      <c r="AJF31" s="11">
        <v>3800000</v>
      </c>
      <c r="AJJ31" s="435"/>
      <c r="AJK31" s="45"/>
      <c r="AJL31" s="381">
        <v>3800000</v>
      </c>
      <c r="AJM31" s="11">
        <f t="shared" si="38"/>
        <v>542857.14285714284</v>
      </c>
      <c r="AJN31" s="60"/>
      <c r="AJO31" s="12"/>
      <c r="AJP31" s="1">
        <v>2</v>
      </c>
      <c r="AJQ31" s="1">
        <v>1</v>
      </c>
      <c r="AKA31" s="1">
        <f t="shared" si="72"/>
        <v>3</v>
      </c>
      <c r="AKB31" s="1">
        <v>1</v>
      </c>
      <c r="AKC31" s="1">
        <v>2</v>
      </c>
      <c r="AKD31" s="1">
        <f t="shared" si="73"/>
        <v>6</v>
      </c>
      <c r="AKE31" s="60"/>
      <c r="AKF31" s="1" t="s">
        <v>426</v>
      </c>
      <c r="AKG31" s="1" t="s">
        <v>427</v>
      </c>
      <c r="AKH31" s="1" t="s">
        <v>428</v>
      </c>
      <c r="AKI31" s="1" t="s">
        <v>429</v>
      </c>
      <c r="AKJ31" s="1" t="s">
        <v>430</v>
      </c>
      <c r="AKK31" s="1" t="s">
        <v>431</v>
      </c>
      <c r="AKL31" s="1" t="s">
        <v>432</v>
      </c>
      <c r="AKM31" s="1" t="s">
        <v>433</v>
      </c>
      <c r="AKN31" s="1" t="s">
        <v>262</v>
      </c>
      <c r="AKO31" s="1" t="s">
        <v>260</v>
      </c>
      <c r="AKP31" s="1" t="s">
        <v>260</v>
      </c>
      <c r="AKQ31" s="1" t="s">
        <v>260</v>
      </c>
      <c r="AKR31" s="1" t="s">
        <v>260</v>
      </c>
      <c r="AKS31" s="1" t="s">
        <v>260</v>
      </c>
      <c r="AKT31" s="1" t="s">
        <v>260</v>
      </c>
      <c r="AKU31" s="1" t="s">
        <v>260</v>
      </c>
      <c r="AKV31" s="1" t="s">
        <v>263</v>
      </c>
      <c r="AKW31" s="1" t="s">
        <v>260</v>
      </c>
      <c r="AKX31" s="1" t="s">
        <v>260</v>
      </c>
      <c r="AKY31" s="1" t="s">
        <v>260</v>
      </c>
      <c r="AKZ31" s="1" t="s">
        <v>260</v>
      </c>
      <c r="ALA31" s="1" t="s">
        <v>260</v>
      </c>
      <c r="ALB31" s="1" t="s">
        <v>260</v>
      </c>
      <c r="ALC31" s="1" t="s">
        <v>260</v>
      </c>
      <c r="ALD31" s="1" t="s">
        <v>260</v>
      </c>
      <c r="ALE31" s="1" t="s">
        <v>260</v>
      </c>
      <c r="ALF31" s="1" t="s">
        <v>260</v>
      </c>
      <c r="ALG31" s="1" t="s">
        <v>260</v>
      </c>
      <c r="ALH31" s="1" t="s">
        <v>260</v>
      </c>
      <c r="ALI31" s="1" t="s">
        <v>260</v>
      </c>
      <c r="ALJ31" s="1" t="s">
        <v>260</v>
      </c>
      <c r="ALK31" s="1" t="s">
        <v>260</v>
      </c>
      <c r="ALL31" s="1" t="s">
        <v>260</v>
      </c>
      <c r="ALM31" s="1" t="s">
        <v>260</v>
      </c>
      <c r="ALN31" s="1" t="s">
        <v>260</v>
      </c>
      <c r="ALO31" s="1" t="s">
        <v>260</v>
      </c>
      <c r="ALP31" s="1" t="s">
        <v>260</v>
      </c>
      <c r="ALQ31" s="1">
        <v>8</v>
      </c>
      <c r="ALR31" s="11">
        <f t="shared" si="74"/>
        <v>475000</v>
      </c>
      <c r="ALS31" s="28">
        <v>3800000</v>
      </c>
      <c r="ALT31" s="1">
        <v>4</v>
      </c>
      <c r="ALU31" s="1">
        <v>2</v>
      </c>
      <c r="ALV31" s="1">
        <v>2</v>
      </c>
      <c r="ALY31" s="60"/>
      <c r="ALZ31" s="1">
        <v>1</v>
      </c>
      <c r="AMC31" s="1">
        <v>1</v>
      </c>
      <c r="AMD31" s="1">
        <v>1</v>
      </c>
      <c r="AME31" s="1">
        <v>1</v>
      </c>
      <c r="AMF31" s="1">
        <v>1</v>
      </c>
      <c r="AMH31" s="1">
        <v>1</v>
      </c>
      <c r="AMN31" s="403"/>
    </row>
    <row r="32" spans="1:1022 1027:1028" s="1" customFormat="1" ht="15" customHeight="1" x14ac:dyDescent="0.25">
      <c r="A32" s="268"/>
      <c r="B32" s="113">
        <v>30</v>
      </c>
      <c r="C32" s="473" t="s">
        <v>375</v>
      </c>
      <c r="D32" s="304" t="s">
        <v>434</v>
      </c>
      <c r="E32" s="1">
        <v>2003</v>
      </c>
      <c r="F32" s="1">
        <v>1</v>
      </c>
      <c r="G32" s="1">
        <v>1</v>
      </c>
      <c r="J32" s="1">
        <v>1</v>
      </c>
      <c r="K32" s="1">
        <v>1994</v>
      </c>
      <c r="L32" s="1">
        <v>1994</v>
      </c>
      <c r="M32" s="1">
        <v>1</v>
      </c>
      <c r="X32" s="1">
        <v>1</v>
      </c>
      <c r="AY32" s="1">
        <v>1</v>
      </c>
      <c r="BA32" s="1">
        <v>1</v>
      </c>
      <c r="BB32" s="1">
        <v>11</v>
      </c>
      <c r="BC32" s="1">
        <v>1</v>
      </c>
      <c r="BG32" s="1">
        <v>1</v>
      </c>
      <c r="CG32" s="1">
        <v>1</v>
      </c>
      <c r="CH32" s="246"/>
      <c r="CP32" s="1">
        <f t="shared" si="39"/>
        <v>0</v>
      </c>
      <c r="CS32" s="1">
        <f t="shared" si="0"/>
        <v>0</v>
      </c>
      <c r="DO32" s="1">
        <f t="shared" si="40"/>
        <v>0</v>
      </c>
      <c r="DX32" s="1">
        <f t="shared" si="41"/>
        <v>0</v>
      </c>
      <c r="EE32" s="1">
        <f t="shared" si="42"/>
        <v>0</v>
      </c>
      <c r="EH32" s="1">
        <f t="shared" si="43"/>
        <v>0</v>
      </c>
      <c r="FF32" s="116"/>
      <c r="GP32" s="1">
        <f t="shared" si="1"/>
        <v>0</v>
      </c>
      <c r="GY32" s="1">
        <f t="shared" si="44"/>
        <v>0</v>
      </c>
      <c r="HC32" s="1">
        <f t="shared" si="45"/>
        <v>0</v>
      </c>
      <c r="HS32" s="1">
        <f t="shared" si="46"/>
        <v>0</v>
      </c>
      <c r="HX32" s="1">
        <f t="shared" si="2"/>
        <v>0</v>
      </c>
      <c r="ID32" s="1">
        <f t="shared" si="3"/>
        <v>0</v>
      </c>
      <c r="IN32" s="1">
        <f t="shared" si="47"/>
        <v>0</v>
      </c>
      <c r="IW32" s="1">
        <f t="shared" si="48"/>
        <v>0</v>
      </c>
      <c r="IZ32" s="1">
        <f t="shared" si="4"/>
        <v>0</v>
      </c>
      <c r="JJ32" s="1">
        <f t="shared" si="5"/>
        <v>0</v>
      </c>
      <c r="JV32" s="1">
        <f t="shared" si="49"/>
        <v>0</v>
      </c>
      <c r="KB32" s="1">
        <f t="shared" si="50"/>
        <v>0</v>
      </c>
      <c r="LG32" s="1">
        <f t="shared" si="6"/>
        <v>0</v>
      </c>
      <c r="LT32" s="1">
        <f t="shared" si="51"/>
        <v>0</v>
      </c>
      <c r="MA32" s="1">
        <f t="shared" si="52"/>
        <v>0</v>
      </c>
      <c r="MF32" s="1">
        <f t="shared" si="53"/>
        <v>0</v>
      </c>
      <c r="MM32" s="1">
        <f t="shared" si="54"/>
        <v>0</v>
      </c>
      <c r="MS32" s="1">
        <f t="shared" si="55"/>
        <v>0</v>
      </c>
      <c r="MU32" s="115">
        <v>1</v>
      </c>
      <c r="OI32" s="120"/>
      <c r="PD32" s="1">
        <f t="shared" si="7"/>
        <v>0</v>
      </c>
      <c r="QF32" s="1">
        <f t="shared" si="56"/>
        <v>0</v>
      </c>
      <c r="QY32" s="1">
        <f t="shared" si="57"/>
        <v>0</v>
      </c>
      <c r="RK32" s="1">
        <f t="shared" si="58"/>
        <v>0</v>
      </c>
      <c r="SA32" s="1">
        <f t="shared" si="59"/>
        <v>0</v>
      </c>
      <c r="SG32" s="1">
        <f t="shared" si="60"/>
        <v>0</v>
      </c>
      <c r="SO32" s="1">
        <f t="shared" si="61"/>
        <v>0</v>
      </c>
      <c r="TB32" s="1">
        <f t="shared" si="62"/>
        <v>0</v>
      </c>
      <c r="TS32" s="1">
        <f t="shared" si="8"/>
        <v>0</v>
      </c>
      <c r="UD32" s="1">
        <f t="shared" si="9"/>
        <v>0</v>
      </c>
      <c r="UG32" s="1">
        <f t="shared" si="10"/>
        <v>0</v>
      </c>
      <c r="UQ32" s="1">
        <f t="shared" si="63"/>
        <v>0</v>
      </c>
      <c r="VA32" s="1">
        <f t="shared" si="64"/>
        <v>0</v>
      </c>
      <c r="VG32" s="1">
        <f t="shared" si="65"/>
        <v>0</v>
      </c>
      <c r="WY32" s="1">
        <f t="shared" si="11"/>
        <v>0</v>
      </c>
      <c r="XB32" s="1">
        <f t="shared" si="66"/>
        <v>0</v>
      </c>
      <c r="XG32" s="1">
        <f t="shared" si="12"/>
        <v>0</v>
      </c>
      <c r="XK32" s="108"/>
      <c r="XL32" s="1">
        <f t="shared" si="13"/>
        <v>0</v>
      </c>
      <c r="XM32" s="1">
        <f t="shared" si="14"/>
        <v>0</v>
      </c>
      <c r="XN32" s="1">
        <f t="shared" si="67"/>
        <v>0</v>
      </c>
      <c r="XO32" s="1">
        <f t="shared" si="15"/>
        <v>0</v>
      </c>
      <c r="XP32" s="1">
        <f t="shared" si="68"/>
        <v>0</v>
      </c>
      <c r="XQ32" s="1">
        <f t="shared" si="16"/>
        <v>0</v>
      </c>
      <c r="XR32" s="1">
        <f t="shared" si="17"/>
        <v>0</v>
      </c>
      <c r="XS32" s="1">
        <f t="shared" si="18"/>
        <v>0</v>
      </c>
      <c r="XT32" s="1">
        <f t="shared" si="69"/>
        <v>0</v>
      </c>
      <c r="XU32" s="1">
        <f t="shared" si="19"/>
        <v>0</v>
      </c>
      <c r="XV32" s="1">
        <f t="shared" si="20"/>
        <v>0</v>
      </c>
      <c r="XW32" s="1">
        <f t="shared" si="21"/>
        <v>0</v>
      </c>
      <c r="XX32" s="1">
        <f t="shared" si="22"/>
        <v>0</v>
      </c>
      <c r="XY32" s="1">
        <f t="shared" si="23"/>
        <v>1</v>
      </c>
      <c r="XZ32" s="1">
        <f t="shared" si="24"/>
        <v>0</v>
      </c>
      <c r="YA32" s="1">
        <f t="shared" si="25"/>
        <v>0</v>
      </c>
      <c r="YB32" s="1">
        <f t="shared" si="26"/>
        <v>0</v>
      </c>
      <c r="YC32" s="1">
        <f t="shared" si="27"/>
        <v>0</v>
      </c>
      <c r="YD32" s="132"/>
      <c r="YE32" s="133">
        <f t="shared" si="76"/>
        <v>1</v>
      </c>
      <c r="YF32" s="133">
        <f t="shared" si="29"/>
        <v>9000</v>
      </c>
      <c r="YG32" s="130">
        <v>1</v>
      </c>
      <c r="YH32" s="130">
        <f t="shared" si="30"/>
        <v>9000</v>
      </c>
      <c r="YI32" s="129">
        <v>1</v>
      </c>
      <c r="YJ32" s="128">
        <f t="shared" si="31"/>
        <v>9000</v>
      </c>
      <c r="YK32" s="177"/>
      <c r="YL32">
        <v>1</v>
      </c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>
        <v>1</v>
      </c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>
        <f t="shared" si="70"/>
        <v>1</v>
      </c>
      <c r="ACD32" s="25">
        <f>(AJL32/ACC32)*YL32</f>
        <v>9000</v>
      </c>
      <c r="ACE32" s="11">
        <f t="shared" si="32"/>
        <v>2</v>
      </c>
      <c r="ACF32" s="11">
        <f t="shared" si="33"/>
        <v>4500</v>
      </c>
      <c r="ACG32" s="1">
        <v>2</v>
      </c>
      <c r="ACH32" s="1">
        <v>1</v>
      </c>
      <c r="ACI32" s="11">
        <f t="shared" si="34"/>
        <v>9000</v>
      </c>
      <c r="ACJ32" s="11"/>
      <c r="ACK32" s="13">
        <f t="shared" si="35"/>
        <v>0</v>
      </c>
      <c r="ACL32">
        <v>1</v>
      </c>
      <c r="ACM32" s="25">
        <f t="shared" si="36"/>
        <v>9000</v>
      </c>
      <c r="ACN32" s="11">
        <f t="shared" si="37"/>
        <v>9000</v>
      </c>
      <c r="ACO32" s="65"/>
      <c r="ACR32" s="39" t="s">
        <v>407</v>
      </c>
      <c r="ACZ32" s="1" t="s">
        <v>259</v>
      </c>
      <c r="ADB32" s="1">
        <v>31</v>
      </c>
      <c r="ADC32" s="1">
        <v>1</v>
      </c>
      <c r="ADD32" s="1" t="s">
        <v>189</v>
      </c>
      <c r="ADU32" s="1">
        <v>2</v>
      </c>
      <c r="ADV32" s="457"/>
      <c r="AEE32" s="1">
        <f t="shared" si="71"/>
        <v>0</v>
      </c>
      <c r="AER32" s="1">
        <v>1</v>
      </c>
      <c r="AFF32" s="1">
        <v>1</v>
      </c>
      <c r="AFJ32" s="1">
        <v>1</v>
      </c>
      <c r="AGM32" s="11" t="e">
        <f>AGU32+AGW32+AGY32+AHA32+#REF!+#REF!+AHC32+AGP32+AHE32</f>
        <v>#REF!</v>
      </c>
      <c r="AGT32" s="518"/>
      <c r="AHJ32" s="518"/>
      <c r="AJC32" s="11"/>
      <c r="AJD32" s="11"/>
      <c r="AJF32" s="11">
        <v>9000</v>
      </c>
      <c r="AJJ32" s="435"/>
      <c r="AJK32" s="45"/>
      <c r="AJL32" s="381">
        <v>9000</v>
      </c>
      <c r="AJM32" s="11">
        <f t="shared" si="38"/>
        <v>4500</v>
      </c>
      <c r="AJN32" s="60"/>
      <c r="AJO32" s="12"/>
      <c r="AJP32" s="1">
        <v>5</v>
      </c>
      <c r="AKA32" s="1">
        <f t="shared" si="72"/>
        <v>5</v>
      </c>
      <c r="AKC32" s="1">
        <v>2</v>
      </c>
      <c r="AKD32" s="1">
        <f t="shared" si="73"/>
        <v>7</v>
      </c>
      <c r="AKE32" s="60"/>
      <c r="AKF32" s="1" t="s">
        <v>260</v>
      </c>
      <c r="AKG32" s="1" t="s">
        <v>260</v>
      </c>
      <c r="AKH32" s="1" t="s">
        <v>261</v>
      </c>
      <c r="AKI32" s="1" t="s">
        <v>260</v>
      </c>
      <c r="AKJ32" s="1" t="s">
        <v>260</v>
      </c>
      <c r="AKK32" s="1" t="s">
        <v>260</v>
      </c>
      <c r="AKL32" s="1" t="s">
        <v>260</v>
      </c>
      <c r="AKM32" s="1" t="s">
        <v>260</v>
      </c>
      <c r="AKN32" s="1" t="s">
        <v>262</v>
      </c>
      <c r="AKO32" s="1" t="s">
        <v>260</v>
      </c>
      <c r="AKP32" s="1" t="s">
        <v>260</v>
      </c>
      <c r="AKQ32" s="1" t="s">
        <v>260</v>
      </c>
      <c r="AKR32" s="1" t="s">
        <v>260</v>
      </c>
      <c r="AKS32" s="1" t="s">
        <v>260</v>
      </c>
      <c r="AKT32" s="1" t="s">
        <v>260</v>
      </c>
      <c r="AKU32" s="1" t="s">
        <v>260</v>
      </c>
      <c r="AKV32" s="1" t="s">
        <v>263</v>
      </c>
      <c r="AKW32" s="1" t="s">
        <v>260</v>
      </c>
      <c r="AKX32" s="1" t="s">
        <v>260</v>
      </c>
      <c r="AKY32" s="1" t="s">
        <v>260</v>
      </c>
      <c r="AKZ32" s="1" t="s">
        <v>260</v>
      </c>
      <c r="ALA32" s="1" t="s">
        <v>260</v>
      </c>
      <c r="ALB32" s="1" t="s">
        <v>260</v>
      </c>
      <c r="ALC32" s="1" t="s">
        <v>260</v>
      </c>
      <c r="ALD32" s="1" t="s">
        <v>260</v>
      </c>
      <c r="ALE32" s="1" t="s">
        <v>260</v>
      </c>
      <c r="ALF32" s="1" t="s">
        <v>260</v>
      </c>
      <c r="ALG32" s="1" t="s">
        <v>260</v>
      </c>
      <c r="ALH32" s="1" t="s">
        <v>260</v>
      </c>
      <c r="ALI32" s="1" t="s">
        <v>260</v>
      </c>
      <c r="ALJ32" s="1" t="s">
        <v>260</v>
      </c>
      <c r="ALK32" s="1" t="s">
        <v>260</v>
      </c>
      <c r="ALL32" s="1" t="s">
        <v>260</v>
      </c>
      <c r="ALM32" s="1" t="s">
        <v>260</v>
      </c>
      <c r="ALN32" s="1" t="s">
        <v>260</v>
      </c>
      <c r="ALO32" s="1" t="s">
        <v>260</v>
      </c>
      <c r="ALP32" s="1" t="s">
        <v>260</v>
      </c>
      <c r="ALR32" s="11" t="e">
        <f t="shared" si="74"/>
        <v>#DIV/0!</v>
      </c>
      <c r="ALS32" s="28">
        <v>9000</v>
      </c>
      <c r="ALY32" s="60"/>
      <c r="ALZ32" s="1">
        <v>1</v>
      </c>
      <c r="AMB32" s="1">
        <v>1</v>
      </c>
      <c r="AMN32" s="403"/>
    </row>
    <row r="33" spans="1:1024 1028:1028" s="1" customFormat="1" ht="15" customHeight="1" x14ac:dyDescent="0.25">
      <c r="A33" s="268"/>
      <c r="B33" s="113">
        <v>31</v>
      </c>
      <c r="C33" s="473" t="s">
        <v>375</v>
      </c>
      <c r="D33" s="304" t="s">
        <v>435</v>
      </c>
      <c r="E33" s="1">
        <v>2003</v>
      </c>
      <c r="F33" s="1">
        <v>1</v>
      </c>
      <c r="G33" s="1">
        <v>1</v>
      </c>
      <c r="J33" s="1">
        <v>1</v>
      </c>
      <c r="K33" s="1">
        <v>1997</v>
      </c>
      <c r="L33" s="1">
        <v>1997</v>
      </c>
      <c r="M33" s="1">
        <v>1</v>
      </c>
      <c r="AA33" s="1">
        <v>1</v>
      </c>
      <c r="AY33" s="1">
        <v>1</v>
      </c>
      <c r="BH33" s="1">
        <v>1</v>
      </c>
      <c r="CG33" s="1">
        <v>1</v>
      </c>
      <c r="CH33" s="246"/>
      <c r="CP33" s="1">
        <f t="shared" si="39"/>
        <v>0</v>
      </c>
      <c r="CS33" s="1">
        <f t="shared" si="0"/>
        <v>0</v>
      </c>
      <c r="DO33" s="1">
        <f t="shared" si="40"/>
        <v>0</v>
      </c>
      <c r="DX33" s="1">
        <f t="shared" si="41"/>
        <v>0</v>
      </c>
      <c r="EE33" s="1">
        <f t="shared" si="42"/>
        <v>0</v>
      </c>
      <c r="EH33" s="1">
        <f t="shared" si="43"/>
        <v>0</v>
      </c>
      <c r="FF33" s="116"/>
      <c r="GP33" s="1">
        <f t="shared" si="1"/>
        <v>0</v>
      </c>
      <c r="GY33" s="1">
        <f t="shared" si="44"/>
        <v>0</v>
      </c>
      <c r="HC33" s="1">
        <f t="shared" si="45"/>
        <v>0</v>
      </c>
      <c r="HS33" s="1">
        <f t="shared" si="46"/>
        <v>0</v>
      </c>
      <c r="HX33" s="1">
        <f t="shared" si="2"/>
        <v>0</v>
      </c>
      <c r="ID33" s="1">
        <f t="shared" si="3"/>
        <v>0</v>
      </c>
      <c r="IN33" s="1">
        <f t="shared" si="47"/>
        <v>0</v>
      </c>
      <c r="IW33" s="1">
        <f t="shared" si="48"/>
        <v>0</v>
      </c>
      <c r="IZ33" s="1">
        <f t="shared" si="4"/>
        <v>0</v>
      </c>
      <c r="JJ33" s="1">
        <f t="shared" si="5"/>
        <v>0</v>
      </c>
      <c r="JV33" s="1">
        <f t="shared" si="49"/>
        <v>0</v>
      </c>
      <c r="KB33" s="1">
        <f t="shared" si="50"/>
        <v>0</v>
      </c>
      <c r="LG33" s="1">
        <f t="shared" si="6"/>
        <v>0</v>
      </c>
      <c r="LT33" s="1">
        <f t="shared" si="51"/>
        <v>0</v>
      </c>
      <c r="MA33" s="1">
        <f t="shared" si="52"/>
        <v>0</v>
      </c>
      <c r="MF33" s="1">
        <f t="shared" si="53"/>
        <v>0</v>
      </c>
      <c r="MM33" s="1">
        <f t="shared" si="54"/>
        <v>0</v>
      </c>
      <c r="MS33" s="1">
        <f t="shared" si="55"/>
        <v>0</v>
      </c>
      <c r="MU33" s="115"/>
      <c r="OI33" s="120"/>
      <c r="PD33" s="1">
        <f t="shared" si="7"/>
        <v>0</v>
      </c>
      <c r="QF33" s="1">
        <f t="shared" si="56"/>
        <v>0</v>
      </c>
      <c r="QY33" s="1">
        <f t="shared" si="57"/>
        <v>0</v>
      </c>
      <c r="RK33" s="1">
        <f t="shared" si="58"/>
        <v>0</v>
      </c>
      <c r="SA33" s="1">
        <f t="shared" si="59"/>
        <v>0</v>
      </c>
      <c r="SG33" s="1">
        <f t="shared" si="60"/>
        <v>0</v>
      </c>
      <c r="SO33" s="1">
        <f t="shared" si="61"/>
        <v>0</v>
      </c>
      <c r="TB33" s="1">
        <f t="shared" si="62"/>
        <v>0</v>
      </c>
      <c r="TS33" s="1">
        <f t="shared" si="8"/>
        <v>0</v>
      </c>
      <c r="UD33" s="1">
        <f t="shared" si="9"/>
        <v>0</v>
      </c>
      <c r="UG33" s="1">
        <f t="shared" si="10"/>
        <v>0</v>
      </c>
      <c r="UQ33" s="1">
        <f t="shared" si="63"/>
        <v>0</v>
      </c>
      <c r="UW33" s="1">
        <v>1</v>
      </c>
      <c r="VA33" s="1">
        <f t="shared" si="64"/>
        <v>1</v>
      </c>
      <c r="VB33" s="1">
        <v>1</v>
      </c>
      <c r="VG33" s="1">
        <f t="shared" si="65"/>
        <v>0</v>
      </c>
      <c r="WY33" s="1">
        <f t="shared" si="11"/>
        <v>0</v>
      </c>
      <c r="XB33" s="1">
        <f t="shared" si="66"/>
        <v>0</v>
      </c>
      <c r="XG33" s="1">
        <f t="shared" si="12"/>
        <v>0</v>
      </c>
      <c r="XK33" s="108"/>
      <c r="XL33" s="1">
        <f t="shared" si="13"/>
        <v>0</v>
      </c>
      <c r="XM33" s="1">
        <f t="shared" si="14"/>
        <v>0</v>
      </c>
      <c r="XN33" s="1">
        <f t="shared" si="67"/>
        <v>0</v>
      </c>
      <c r="XO33" s="1">
        <f t="shared" si="15"/>
        <v>0</v>
      </c>
      <c r="XP33" s="1">
        <f t="shared" si="68"/>
        <v>0</v>
      </c>
      <c r="XQ33" s="1">
        <f t="shared" si="16"/>
        <v>0</v>
      </c>
      <c r="XR33" s="1">
        <f t="shared" si="17"/>
        <v>0</v>
      </c>
      <c r="XS33" s="1">
        <f t="shared" si="18"/>
        <v>0</v>
      </c>
      <c r="XT33" s="1">
        <f t="shared" si="69"/>
        <v>0</v>
      </c>
      <c r="XU33" s="1">
        <f t="shared" si="19"/>
        <v>1</v>
      </c>
      <c r="XV33" s="1">
        <f t="shared" si="20"/>
        <v>0</v>
      </c>
      <c r="XW33" s="1">
        <f t="shared" si="21"/>
        <v>0</v>
      </c>
      <c r="XX33" s="1">
        <f t="shared" si="22"/>
        <v>0</v>
      </c>
      <c r="XY33" s="1">
        <f t="shared" si="23"/>
        <v>0</v>
      </c>
      <c r="XZ33" s="1">
        <f t="shared" si="24"/>
        <v>0</v>
      </c>
      <c r="YA33" s="1">
        <f t="shared" si="25"/>
        <v>0</v>
      </c>
      <c r="YB33" s="1">
        <f t="shared" si="26"/>
        <v>0</v>
      </c>
      <c r="YC33" s="1">
        <f t="shared" si="27"/>
        <v>0</v>
      </c>
      <c r="YD33" s="132"/>
      <c r="YE33" s="133">
        <f t="shared" si="76"/>
        <v>1</v>
      </c>
      <c r="YF33" s="133">
        <f t="shared" si="29"/>
        <v>4000</v>
      </c>
      <c r="YG33" s="130">
        <v>1</v>
      </c>
      <c r="YH33" s="130">
        <f t="shared" si="30"/>
        <v>4000</v>
      </c>
      <c r="YI33" s="129">
        <v>1</v>
      </c>
      <c r="YJ33" s="128">
        <f t="shared" si="31"/>
        <v>4000</v>
      </c>
      <c r="YK33" s="177"/>
      <c r="YL33">
        <v>1</v>
      </c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>
        <f t="shared" si="70"/>
        <v>0</v>
      </c>
      <c r="ACD33" s="25"/>
      <c r="ACE33" s="11">
        <f t="shared" si="32"/>
        <v>1</v>
      </c>
      <c r="ACF33" s="11">
        <f t="shared" si="33"/>
        <v>4000</v>
      </c>
      <c r="ACG33" s="1">
        <v>5</v>
      </c>
      <c r="ACH33" s="1">
        <v>1</v>
      </c>
      <c r="ACI33" s="11">
        <f t="shared" si="34"/>
        <v>4000</v>
      </c>
      <c r="ACJ33" s="45">
        <v>1</v>
      </c>
      <c r="ACK33" s="13">
        <f t="shared" si="35"/>
        <v>4000</v>
      </c>
      <c r="ACL33">
        <v>1</v>
      </c>
      <c r="ACM33" s="25">
        <f t="shared" si="36"/>
        <v>4000</v>
      </c>
      <c r="ACN33" s="11">
        <f t="shared" si="37"/>
        <v>4000</v>
      </c>
      <c r="ACO33" s="65"/>
      <c r="ACR33" s="1" t="s">
        <v>258</v>
      </c>
      <c r="ACS33" s="1">
        <v>1</v>
      </c>
      <c r="ACU33" s="1">
        <v>1</v>
      </c>
      <c r="ACZ33" s="1" t="s">
        <v>259</v>
      </c>
      <c r="ADB33" s="1">
        <v>22</v>
      </c>
      <c r="ADC33" s="1">
        <v>1</v>
      </c>
      <c r="ADD33" s="1" t="s">
        <v>189</v>
      </c>
      <c r="ADF33" s="1">
        <v>5</v>
      </c>
      <c r="ADG33" s="1">
        <v>5</v>
      </c>
      <c r="ADI33" s="1">
        <v>1</v>
      </c>
      <c r="ADJ33" s="1">
        <v>2</v>
      </c>
      <c r="ADK33" s="1">
        <v>1</v>
      </c>
      <c r="ADQ33" s="1">
        <v>1</v>
      </c>
      <c r="ADU33" s="1">
        <v>2</v>
      </c>
      <c r="ADV33" s="457"/>
      <c r="AEE33" s="1">
        <f t="shared" si="71"/>
        <v>0</v>
      </c>
      <c r="AFS33" s="1">
        <v>1</v>
      </c>
      <c r="AGL33" s="1">
        <v>2000</v>
      </c>
      <c r="AGM33" s="11" t="e">
        <f>AGU33+AGW33+AGY33+AHA33+#REF!+#REF!+AHC33+AGP33+AHE33</f>
        <v>#REF!</v>
      </c>
      <c r="AGT33" s="518"/>
      <c r="AHJ33" s="518"/>
      <c r="AHN33" s="1">
        <v>2000</v>
      </c>
      <c r="AIK33" s="1">
        <v>1</v>
      </c>
      <c r="AIL33" s="1">
        <v>1</v>
      </c>
      <c r="AIN33" s="1">
        <v>1</v>
      </c>
      <c r="AJB33" s="1">
        <v>1</v>
      </c>
      <c r="AJC33" s="11"/>
      <c r="AJD33" s="11"/>
      <c r="AJF33" s="11">
        <v>4000</v>
      </c>
      <c r="AJJ33" s="435"/>
      <c r="AJK33" s="45"/>
      <c r="AJL33" s="381">
        <v>4000</v>
      </c>
      <c r="AJM33" s="11">
        <f t="shared" si="38"/>
        <v>4000</v>
      </c>
      <c r="AJN33" s="60"/>
      <c r="AJO33" s="12"/>
      <c r="AKA33" s="1">
        <f t="shared" si="72"/>
        <v>0</v>
      </c>
      <c r="AKD33" s="1">
        <f t="shared" si="73"/>
        <v>0</v>
      </c>
      <c r="AKE33" s="60"/>
      <c r="AKF33" s="1" t="s">
        <v>260</v>
      </c>
      <c r="AKG33" s="1" t="s">
        <v>260</v>
      </c>
      <c r="AKH33" s="1" t="s">
        <v>261</v>
      </c>
      <c r="AKI33" s="1" t="s">
        <v>260</v>
      </c>
      <c r="AKJ33" s="1" t="s">
        <v>260</v>
      </c>
      <c r="AKK33" s="1" t="s">
        <v>260</v>
      </c>
      <c r="AKL33" s="1" t="s">
        <v>260</v>
      </c>
      <c r="AKM33" s="1" t="s">
        <v>260</v>
      </c>
      <c r="AKN33" s="1" t="s">
        <v>262</v>
      </c>
      <c r="AKO33" s="1" t="s">
        <v>260</v>
      </c>
      <c r="AKP33" s="1" t="s">
        <v>260</v>
      </c>
      <c r="AKQ33" s="1" t="s">
        <v>260</v>
      </c>
      <c r="AKR33" s="1" t="s">
        <v>260</v>
      </c>
      <c r="AKS33" s="1" t="s">
        <v>260</v>
      </c>
      <c r="AKT33" s="1" t="s">
        <v>260</v>
      </c>
      <c r="AKU33" s="1" t="s">
        <v>260</v>
      </c>
      <c r="AKV33" s="1" t="s">
        <v>263</v>
      </c>
      <c r="AKW33" s="1" t="s">
        <v>260</v>
      </c>
      <c r="AKX33" s="1" t="s">
        <v>260</v>
      </c>
      <c r="AKY33" s="1" t="s">
        <v>260</v>
      </c>
      <c r="AKZ33" s="1" t="s">
        <v>260</v>
      </c>
      <c r="ALA33" s="1" t="s">
        <v>260</v>
      </c>
      <c r="ALB33" s="1" t="s">
        <v>260</v>
      </c>
      <c r="ALC33" s="1" t="s">
        <v>260</v>
      </c>
      <c r="ALD33" s="1" t="s">
        <v>260</v>
      </c>
      <c r="ALE33" s="1" t="s">
        <v>260</v>
      </c>
      <c r="ALF33" s="1" t="s">
        <v>260</v>
      </c>
      <c r="ALG33" s="1" t="s">
        <v>260</v>
      </c>
      <c r="ALH33" s="1" t="s">
        <v>260</v>
      </c>
      <c r="ALI33" s="1" t="s">
        <v>260</v>
      </c>
      <c r="ALJ33" s="1" t="s">
        <v>260</v>
      </c>
      <c r="ALK33" s="1" t="s">
        <v>260</v>
      </c>
      <c r="ALL33" s="1" t="s">
        <v>260</v>
      </c>
      <c r="ALM33" s="1" t="s">
        <v>260</v>
      </c>
      <c r="ALN33" s="1" t="s">
        <v>260</v>
      </c>
      <c r="ALO33" s="1" t="s">
        <v>260</v>
      </c>
      <c r="ALP33" s="1" t="s">
        <v>260</v>
      </c>
      <c r="ALR33" s="11" t="e">
        <f t="shared" si="74"/>
        <v>#DIV/0!</v>
      </c>
      <c r="ALS33" s="28">
        <v>4000</v>
      </c>
      <c r="ALY33" s="60"/>
      <c r="ALZ33" s="1">
        <v>1</v>
      </c>
      <c r="AMC33" s="1">
        <v>1</v>
      </c>
      <c r="AMJ33" s="1">
        <v>1</v>
      </c>
      <c r="AMN33" s="403"/>
    </row>
    <row r="34" spans="1:1024 1028:1028" s="1" customFormat="1" ht="15" customHeight="1" x14ac:dyDescent="0.25">
      <c r="A34" s="268"/>
      <c r="B34" s="113">
        <v>32</v>
      </c>
      <c r="C34" s="473" t="s">
        <v>375</v>
      </c>
      <c r="D34" s="304" t="s">
        <v>355</v>
      </c>
      <c r="E34" s="1">
        <v>2003</v>
      </c>
      <c r="F34" s="1">
        <v>4</v>
      </c>
      <c r="G34" s="1">
        <v>1</v>
      </c>
      <c r="H34" s="1">
        <v>3</v>
      </c>
      <c r="I34" s="1">
        <v>1</v>
      </c>
      <c r="J34" s="1">
        <v>7</v>
      </c>
      <c r="K34" s="1">
        <v>1994</v>
      </c>
      <c r="L34" s="1">
        <v>1994</v>
      </c>
      <c r="M34" s="1">
        <v>1</v>
      </c>
      <c r="X34" s="1">
        <v>1</v>
      </c>
      <c r="AW34" s="1">
        <v>1</v>
      </c>
      <c r="AY34" s="1">
        <v>1</v>
      </c>
      <c r="BA34" s="1">
        <v>1</v>
      </c>
      <c r="BB34" s="1">
        <v>12</v>
      </c>
      <c r="BD34" s="1">
        <v>1</v>
      </c>
      <c r="CG34" s="1">
        <v>1</v>
      </c>
      <c r="CH34" s="246"/>
      <c r="CP34" s="1">
        <f t="shared" si="39"/>
        <v>0</v>
      </c>
      <c r="CS34" s="1">
        <f t="shared" si="0"/>
        <v>0</v>
      </c>
      <c r="DO34" s="1">
        <f t="shared" si="40"/>
        <v>0</v>
      </c>
      <c r="DX34" s="1">
        <f t="shared" si="41"/>
        <v>0</v>
      </c>
      <c r="EE34" s="1">
        <f t="shared" si="42"/>
        <v>0</v>
      </c>
      <c r="EH34" s="1">
        <f t="shared" si="43"/>
        <v>0</v>
      </c>
      <c r="FF34" s="116"/>
      <c r="GP34" s="1">
        <f t="shared" si="1"/>
        <v>0</v>
      </c>
      <c r="GY34" s="1">
        <f t="shared" si="44"/>
        <v>0</v>
      </c>
      <c r="HC34" s="1">
        <f t="shared" si="45"/>
        <v>0</v>
      </c>
      <c r="HS34" s="1">
        <f t="shared" si="46"/>
        <v>0</v>
      </c>
      <c r="HX34" s="1">
        <f t="shared" si="2"/>
        <v>0</v>
      </c>
      <c r="ID34" s="1">
        <f t="shared" si="3"/>
        <v>0</v>
      </c>
      <c r="IN34" s="1">
        <f t="shared" si="47"/>
        <v>0</v>
      </c>
      <c r="IW34" s="1">
        <f t="shared" si="48"/>
        <v>0</v>
      </c>
      <c r="IZ34" s="1">
        <f t="shared" si="4"/>
        <v>0</v>
      </c>
      <c r="JJ34" s="1">
        <f t="shared" si="5"/>
        <v>0</v>
      </c>
      <c r="JV34" s="1">
        <f t="shared" si="49"/>
        <v>0</v>
      </c>
      <c r="KB34" s="1">
        <f t="shared" si="50"/>
        <v>0</v>
      </c>
      <c r="LG34" s="1">
        <f t="shared" si="6"/>
        <v>0</v>
      </c>
      <c r="LT34" s="1">
        <f t="shared" si="51"/>
        <v>0</v>
      </c>
      <c r="MA34" s="1">
        <f t="shared" si="52"/>
        <v>0</v>
      </c>
      <c r="MF34" s="1">
        <f t="shared" si="53"/>
        <v>0</v>
      </c>
      <c r="MM34" s="1">
        <f t="shared" si="54"/>
        <v>0</v>
      </c>
      <c r="MS34" s="1">
        <f t="shared" si="55"/>
        <v>0</v>
      </c>
      <c r="MU34" s="115">
        <v>1</v>
      </c>
      <c r="OC34" s="1">
        <v>1</v>
      </c>
      <c r="OI34" s="120"/>
      <c r="PD34" s="1">
        <f t="shared" si="7"/>
        <v>0</v>
      </c>
      <c r="QF34" s="1">
        <f t="shared" si="56"/>
        <v>0</v>
      </c>
      <c r="QY34" s="1">
        <f t="shared" si="57"/>
        <v>0</v>
      </c>
      <c r="RK34" s="1">
        <f t="shared" si="58"/>
        <v>0</v>
      </c>
      <c r="SA34" s="1">
        <f t="shared" si="59"/>
        <v>0</v>
      </c>
      <c r="SG34" s="1">
        <f t="shared" si="60"/>
        <v>0</v>
      </c>
      <c r="SO34" s="1">
        <f t="shared" si="61"/>
        <v>0</v>
      </c>
      <c r="TB34" s="1">
        <f t="shared" si="62"/>
        <v>0</v>
      </c>
      <c r="TS34" s="1">
        <f t="shared" si="8"/>
        <v>0</v>
      </c>
      <c r="UD34" s="1">
        <f t="shared" si="9"/>
        <v>0</v>
      </c>
      <c r="UG34" s="1">
        <f t="shared" si="10"/>
        <v>0</v>
      </c>
      <c r="UQ34" s="1">
        <f t="shared" si="63"/>
        <v>0</v>
      </c>
      <c r="VA34" s="1">
        <f t="shared" si="64"/>
        <v>0</v>
      </c>
      <c r="VG34" s="1">
        <f t="shared" si="65"/>
        <v>0</v>
      </c>
      <c r="WY34" s="1">
        <f t="shared" si="11"/>
        <v>0</v>
      </c>
      <c r="XB34" s="1">
        <f t="shared" si="66"/>
        <v>0</v>
      </c>
      <c r="XG34" s="1">
        <f t="shared" si="12"/>
        <v>0</v>
      </c>
      <c r="XK34" s="108"/>
      <c r="XL34" s="1">
        <f t="shared" si="13"/>
        <v>0</v>
      </c>
      <c r="XM34" s="1">
        <f t="shared" si="14"/>
        <v>0</v>
      </c>
      <c r="XN34" s="1">
        <f t="shared" si="67"/>
        <v>0</v>
      </c>
      <c r="XO34" s="1">
        <f t="shared" si="15"/>
        <v>0</v>
      </c>
      <c r="XP34" s="1">
        <f t="shared" si="68"/>
        <v>0</v>
      </c>
      <c r="XQ34" s="1">
        <f t="shared" si="16"/>
        <v>0</v>
      </c>
      <c r="XR34" s="1">
        <f t="shared" si="17"/>
        <v>0</v>
      </c>
      <c r="XS34" s="1">
        <f t="shared" si="18"/>
        <v>0</v>
      </c>
      <c r="XT34" s="1">
        <f t="shared" si="69"/>
        <v>0</v>
      </c>
      <c r="XU34" s="1">
        <f t="shared" si="19"/>
        <v>0</v>
      </c>
      <c r="XV34" s="1">
        <f t="shared" si="20"/>
        <v>0</v>
      </c>
      <c r="XW34" s="1">
        <f t="shared" si="21"/>
        <v>0</v>
      </c>
      <c r="XX34" s="1">
        <f t="shared" si="22"/>
        <v>0</v>
      </c>
      <c r="XY34" s="1">
        <f t="shared" si="23"/>
        <v>2</v>
      </c>
      <c r="XZ34" s="1">
        <f t="shared" si="24"/>
        <v>0</v>
      </c>
      <c r="YA34" s="1">
        <f t="shared" si="25"/>
        <v>0</v>
      </c>
      <c r="YB34" s="1">
        <f t="shared" si="26"/>
        <v>0</v>
      </c>
      <c r="YC34" s="1">
        <f t="shared" si="27"/>
        <v>0</v>
      </c>
      <c r="YD34" s="132"/>
      <c r="YE34" s="133">
        <f t="shared" si="76"/>
        <v>2</v>
      </c>
      <c r="YF34" s="133">
        <f t="shared" si="29"/>
        <v>361000</v>
      </c>
      <c r="YG34" s="130">
        <v>1</v>
      </c>
      <c r="YH34" s="130">
        <f t="shared" si="30"/>
        <v>722000</v>
      </c>
      <c r="YI34" s="129">
        <v>1</v>
      </c>
      <c r="YJ34" s="128">
        <f t="shared" si="31"/>
        <v>722000</v>
      </c>
      <c r="YK34" s="177"/>
      <c r="YL34">
        <v>1</v>
      </c>
      <c r="YM34">
        <v>1</v>
      </c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>
        <v>1</v>
      </c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>
        <f t="shared" si="70"/>
        <v>2</v>
      </c>
      <c r="ACD34" s="25">
        <f t="shared" ref="ACD34:ACD42" si="77">(AJL34/ACC34)*YL34</f>
        <v>361000</v>
      </c>
      <c r="ACE34" s="11">
        <f t="shared" si="32"/>
        <v>4</v>
      </c>
      <c r="ACF34" s="11">
        <f t="shared" si="33"/>
        <v>180500</v>
      </c>
      <c r="ACG34" s="1">
        <v>2</v>
      </c>
      <c r="ACH34" s="1">
        <v>1</v>
      </c>
      <c r="ACI34" s="11">
        <f t="shared" si="34"/>
        <v>722000</v>
      </c>
      <c r="ACJ34" s="45">
        <v>0.5</v>
      </c>
      <c r="ACK34" s="13">
        <f t="shared" si="35"/>
        <v>361000</v>
      </c>
      <c r="ACL34">
        <v>1</v>
      </c>
      <c r="ACM34" s="25">
        <f t="shared" si="36"/>
        <v>722000</v>
      </c>
      <c r="ACN34" s="11">
        <f t="shared" si="37"/>
        <v>722000</v>
      </c>
      <c r="ACO34" s="65"/>
      <c r="ACP34" s="1">
        <v>1</v>
      </c>
      <c r="ACQ34" s="1">
        <v>2</v>
      </c>
      <c r="ACR34" s="39" t="s">
        <v>295</v>
      </c>
      <c r="ACS34" s="1">
        <v>1</v>
      </c>
      <c r="ACT34" s="1">
        <v>1</v>
      </c>
      <c r="ACU34" s="1">
        <v>1</v>
      </c>
      <c r="ACX34" s="1">
        <v>2</v>
      </c>
      <c r="ACY34" s="1">
        <v>1</v>
      </c>
      <c r="ACZ34" s="1" t="s">
        <v>259</v>
      </c>
      <c r="ADB34" s="1">
        <v>15</v>
      </c>
      <c r="ADC34" s="1">
        <v>1</v>
      </c>
      <c r="ADD34" s="1" t="s">
        <v>189</v>
      </c>
      <c r="ADF34" s="1">
        <v>9</v>
      </c>
      <c r="ADG34" s="1">
        <v>9</v>
      </c>
      <c r="ADI34" s="1">
        <v>1</v>
      </c>
      <c r="ADN34" s="1">
        <v>1</v>
      </c>
      <c r="ADO34" s="1">
        <v>1</v>
      </c>
      <c r="ADU34" s="1">
        <v>4</v>
      </c>
      <c r="ADV34" s="457"/>
      <c r="ADW34" s="1">
        <v>2</v>
      </c>
      <c r="AEE34" s="1">
        <f t="shared" si="71"/>
        <v>0</v>
      </c>
      <c r="AER34" s="1">
        <v>1</v>
      </c>
      <c r="AFA34" s="1">
        <v>1</v>
      </c>
      <c r="AFM34" s="1">
        <v>1</v>
      </c>
      <c r="AGL34" s="1">
        <v>300000</v>
      </c>
      <c r="AGM34" s="11" t="e">
        <f>AGU34+AGW34+AGY34+AHA34+#REF!+#REF!+AHC34+AGP34+AHE34</f>
        <v>#REF!</v>
      </c>
      <c r="AGT34" s="518"/>
      <c r="AHJ34" s="518"/>
      <c r="AHN34" s="1">
        <v>300000</v>
      </c>
      <c r="AHV34" s="1">
        <v>4</v>
      </c>
      <c r="AHW34" s="1">
        <v>1</v>
      </c>
      <c r="AHX34" s="1">
        <v>1</v>
      </c>
      <c r="AHY34" s="1">
        <v>1</v>
      </c>
      <c r="AIB34" s="1">
        <v>1</v>
      </c>
      <c r="AIC34" s="1">
        <v>3</v>
      </c>
      <c r="AID34" s="1">
        <v>1</v>
      </c>
      <c r="AIN34" s="1">
        <v>1</v>
      </c>
      <c r="AJC34" s="11">
        <v>265000</v>
      </c>
      <c r="AJD34" s="11"/>
      <c r="AJE34" s="1">
        <v>88.33</v>
      </c>
      <c r="AJF34" s="11">
        <v>457000</v>
      </c>
      <c r="AJJ34" s="435"/>
      <c r="AJK34" s="45"/>
      <c r="AJL34" s="381">
        <v>722000</v>
      </c>
      <c r="AJM34" s="11">
        <f t="shared" si="38"/>
        <v>180500</v>
      </c>
      <c r="AJN34" s="60"/>
      <c r="AJO34" s="12"/>
      <c r="AJP34" s="1">
        <v>2</v>
      </c>
      <c r="AKA34" s="1">
        <f t="shared" si="72"/>
        <v>2</v>
      </c>
      <c r="AKC34" s="1">
        <v>1</v>
      </c>
      <c r="AKD34" s="1">
        <f t="shared" si="73"/>
        <v>3</v>
      </c>
      <c r="AKE34" s="60"/>
      <c r="AKF34" s="1" t="s">
        <v>186</v>
      </c>
      <c r="AKG34" s="1" t="s">
        <v>310</v>
      </c>
      <c r="AKH34" s="1" t="s">
        <v>261</v>
      </c>
      <c r="AKI34" s="1" t="s">
        <v>260</v>
      </c>
      <c r="AKJ34" s="1" t="s">
        <v>260</v>
      </c>
      <c r="AKK34" s="1" t="s">
        <v>260</v>
      </c>
      <c r="AKL34" s="1" t="s">
        <v>260</v>
      </c>
      <c r="AKM34" s="1" t="s">
        <v>260</v>
      </c>
      <c r="AKN34" s="1" t="s">
        <v>262</v>
      </c>
      <c r="AKO34" s="1" t="s">
        <v>260</v>
      </c>
      <c r="AKP34" s="1" t="s">
        <v>260</v>
      </c>
      <c r="AKQ34" s="1" t="s">
        <v>260</v>
      </c>
      <c r="AKR34" s="1" t="s">
        <v>260</v>
      </c>
      <c r="AKS34" s="1" t="s">
        <v>260</v>
      </c>
      <c r="AKT34" s="1" t="s">
        <v>260</v>
      </c>
      <c r="AKU34" s="1" t="s">
        <v>260</v>
      </c>
      <c r="AKV34" s="1" t="s">
        <v>263</v>
      </c>
      <c r="AKW34" s="1" t="s">
        <v>260</v>
      </c>
      <c r="AKX34" s="1" t="s">
        <v>260</v>
      </c>
      <c r="AKY34" s="1" t="s">
        <v>260</v>
      </c>
      <c r="AKZ34" s="1" t="s">
        <v>260</v>
      </c>
      <c r="ALA34" s="1" t="s">
        <v>260</v>
      </c>
      <c r="ALB34" s="1" t="s">
        <v>260</v>
      </c>
      <c r="ALC34" s="1" t="s">
        <v>260</v>
      </c>
      <c r="ALD34" s="1" t="s">
        <v>260</v>
      </c>
      <c r="ALE34" s="1" t="s">
        <v>260</v>
      </c>
      <c r="ALF34" s="1" t="s">
        <v>260</v>
      </c>
      <c r="ALG34" s="1" t="s">
        <v>260</v>
      </c>
      <c r="ALH34" s="1" t="s">
        <v>260</v>
      </c>
      <c r="ALI34" s="1" t="s">
        <v>260</v>
      </c>
      <c r="ALJ34" s="1" t="s">
        <v>260</v>
      </c>
      <c r="ALK34" s="1" t="s">
        <v>260</v>
      </c>
      <c r="ALL34" s="1" t="s">
        <v>260</v>
      </c>
      <c r="ALM34" s="1" t="s">
        <v>260</v>
      </c>
      <c r="ALN34" s="1" t="s">
        <v>260</v>
      </c>
      <c r="ALO34" s="1" t="s">
        <v>260</v>
      </c>
      <c r="ALP34" s="1" t="s">
        <v>260</v>
      </c>
      <c r="ALQ34" s="1">
        <v>2</v>
      </c>
      <c r="ALR34" s="11">
        <f t="shared" si="74"/>
        <v>361000</v>
      </c>
      <c r="ALS34" s="28">
        <v>722000</v>
      </c>
      <c r="ALT34" s="1">
        <v>1</v>
      </c>
      <c r="ALU34" s="1">
        <v>1</v>
      </c>
      <c r="ALY34" s="60"/>
      <c r="ALZ34" s="1">
        <v>1</v>
      </c>
      <c r="AMB34" s="1">
        <v>1</v>
      </c>
      <c r="AMC34" s="1">
        <v>1</v>
      </c>
      <c r="AMH34" s="1">
        <v>1</v>
      </c>
      <c r="AMN34" s="403"/>
    </row>
    <row r="35" spans="1:1024 1028:1028" s="1" customFormat="1" ht="15" customHeight="1" x14ac:dyDescent="0.25">
      <c r="A35" s="268"/>
      <c r="B35" s="113">
        <v>33</v>
      </c>
      <c r="C35" s="473" t="s">
        <v>375</v>
      </c>
      <c r="D35" s="304" t="s">
        <v>356</v>
      </c>
      <c r="E35" s="1">
        <v>2003</v>
      </c>
      <c r="F35" s="1">
        <v>14</v>
      </c>
      <c r="G35" s="1">
        <v>1</v>
      </c>
      <c r="H35" s="1">
        <v>1</v>
      </c>
      <c r="I35" s="1">
        <v>1</v>
      </c>
      <c r="J35" s="1">
        <v>15</v>
      </c>
      <c r="K35" s="1">
        <v>1989</v>
      </c>
      <c r="L35" s="1">
        <v>1995</v>
      </c>
      <c r="M35" s="1">
        <v>7</v>
      </c>
      <c r="S35" s="1">
        <v>1</v>
      </c>
      <c r="T35" s="1">
        <v>1</v>
      </c>
      <c r="U35" s="1">
        <v>1</v>
      </c>
      <c r="V35" s="1">
        <v>1</v>
      </c>
      <c r="W35" s="1">
        <v>1</v>
      </c>
      <c r="X35" s="1">
        <v>1</v>
      </c>
      <c r="Y35" s="1">
        <v>1</v>
      </c>
      <c r="AY35" s="1">
        <v>1</v>
      </c>
      <c r="BA35" s="1">
        <v>1</v>
      </c>
      <c r="BB35" s="1">
        <v>22</v>
      </c>
      <c r="BC35" s="1">
        <v>1</v>
      </c>
      <c r="BE35" s="1">
        <v>1</v>
      </c>
      <c r="BG35" s="1">
        <v>3</v>
      </c>
      <c r="CG35" s="1">
        <v>1</v>
      </c>
      <c r="CH35" s="246"/>
      <c r="CP35" s="1">
        <f t="shared" si="39"/>
        <v>0</v>
      </c>
      <c r="CS35" s="1">
        <f t="shared" si="0"/>
        <v>0</v>
      </c>
      <c r="DO35" s="1">
        <f t="shared" si="40"/>
        <v>0</v>
      </c>
      <c r="DX35" s="1">
        <f t="shared" si="41"/>
        <v>0</v>
      </c>
      <c r="EE35" s="1">
        <f t="shared" si="42"/>
        <v>0</v>
      </c>
      <c r="EH35" s="1">
        <f t="shared" si="43"/>
        <v>0</v>
      </c>
      <c r="FF35" s="116"/>
      <c r="GP35" s="1">
        <f t="shared" si="1"/>
        <v>0</v>
      </c>
      <c r="GY35" s="1">
        <f t="shared" si="44"/>
        <v>0</v>
      </c>
      <c r="HC35" s="1">
        <f t="shared" si="45"/>
        <v>0</v>
      </c>
      <c r="HS35" s="1">
        <f t="shared" si="46"/>
        <v>0</v>
      </c>
      <c r="HX35" s="1">
        <f t="shared" si="2"/>
        <v>0</v>
      </c>
      <c r="ID35" s="1">
        <f t="shared" si="3"/>
        <v>0</v>
      </c>
      <c r="IF35" s="1">
        <v>1</v>
      </c>
      <c r="IN35" s="1">
        <f t="shared" si="47"/>
        <v>1</v>
      </c>
      <c r="IO35" s="1">
        <v>1</v>
      </c>
      <c r="IR35" s="1">
        <v>1</v>
      </c>
      <c r="IV35" s="1">
        <v>1</v>
      </c>
      <c r="IW35" s="1">
        <f t="shared" si="48"/>
        <v>2</v>
      </c>
      <c r="IX35" s="1">
        <v>1</v>
      </c>
      <c r="IZ35" s="1">
        <f t="shared" si="4"/>
        <v>0</v>
      </c>
      <c r="JJ35" s="1">
        <f t="shared" si="5"/>
        <v>0</v>
      </c>
      <c r="JV35" s="1">
        <f t="shared" si="49"/>
        <v>0</v>
      </c>
      <c r="KB35" s="1">
        <f t="shared" si="50"/>
        <v>0</v>
      </c>
      <c r="LG35" s="1">
        <f t="shared" si="6"/>
        <v>0</v>
      </c>
      <c r="LT35" s="1">
        <f t="shared" si="51"/>
        <v>0</v>
      </c>
      <c r="MA35" s="1">
        <f t="shared" si="52"/>
        <v>0</v>
      </c>
      <c r="MF35" s="1">
        <f t="shared" si="53"/>
        <v>0</v>
      </c>
      <c r="MM35" s="1">
        <f t="shared" si="54"/>
        <v>0</v>
      </c>
      <c r="MS35" s="1">
        <f t="shared" si="55"/>
        <v>0</v>
      </c>
      <c r="MU35" s="115">
        <v>1</v>
      </c>
      <c r="OI35" s="120"/>
      <c r="PD35" s="1">
        <f t="shared" si="7"/>
        <v>0</v>
      </c>
      <c r="QE35" s="1">
        <v>1</v>
      </c>
      <c r="QF35" s="1">
        <f t="shared" si="56"/>
        <v>1</v>
      </c>
      <c r="QG35" s="1">
        <v>1</v>
      </c>
      <c r="QY35" s="1">
        <f t="shared" si="57"/>
        <v>0</v>
      </c>
      <c r="RK35" s="1">
        <f t="shared" si="58"/>
        <v>0</v>
      </c>
      <c r="RM35" s="1">
        <v>1</v>
      </c>
      <c r="RQ35" s="1">
        <v>1</v>
      </c>
      <c r="RS35" s="1">
        <v>1</v>
      </c>
      <c r="SA35" s="1">
        <f t="shared" si="59"/>
        <v>3</v>
      </c>
      <c r="SB35" s="1">
        <v>1</v>
      </c>
      <c r="SG35" s="1">
        <f t="shared" si="60"/>
        <v>0</v>
      </c>
      <c r="SO35" s="1">
        <f t="shared" si="61"/>
        <v>0</v>
      </c>
      <c r="TB35" s="1">
        <f t="shared" si="62"/>
        <v>0</v>
      </c>
      <c r="TS35" s="1">
        <f t="shared" si="8"/>
        <v>0</v>
      </c>
      <c r="UD35" s="1">
        <f t="shared" si="9"/>
        <v>0</v>
      </c>
      <c r="UG35" s="1">
        <f t="shared" si="10"/>
        <v>0</v>
      </c>
      <c r="UQ35" s="1">
        <f t="shared" si="63"/>
        <v>0</v>
      </c>
      <c r="VA35" s="1">
        <f t="shared" si="64"/>
        <v>0</v>
      </c>
      <c r="VG35" s="1">
        <f t="shared" si="65"/>
        <v>0</v>
      </c>
      <c r="WY35" s="1">
        <f t="shared" si="11"/>
        <v>0</v>
      </c>
      <c r="XB35" s="1">
        <f t="shared" si="66"/>
        <v>0</v>
      </c>
      <c r="XG35" s="1">
        <f t="shared" si="12"/>
        <v>0</v>
      </c>
      <c r="XK35" s="108"/>
      <c r="XL35" s="1">
        <f t="shared" si="13"/>
        <v>1</v>
      </c>
      <c r="XM35" s="1">
        <f t="shared" si="14"/>
        <v>0</v>
      </c>
      <c r="XN35" s="1">
        <f t="shared" si="67"/>
        <v>0</v>
      </c>
      <c r="XO35" s="1">
        <f t="shared" si="15"/>
        <v>0</v>
      </c>
      <c r="XP35" s="1">
        <f t="shared" si="68"/>
        <v>0</v>
      </c>
      <c r="XQ35" s="1">
        <f t="shared" si="16"/>
        <v>0</v>
      </c>
      <c r="XR35" s="1">
        <f t="shared" si="17"/>
        <v>0</v>
      </c>
      <c r="XS35" s="1">
        <f t="shared" si="18"/>
        <v>0</v>
      </c>
      <c r="XT35" s="1">
        <f t="shared" si="69"/>
        <v>0</v>
      </c>
      <c r="XU35" s="1">
        <f t="shared" si="19"/>
        <v>0</v>
      </c>
      <c r="XV35" s="1">
        <f t="shared" si="20"/>
        <v>0</v>
      </c>
      <c r="XW35" s="1">
        <f t="shared" si="21"/>
        <v>6</v>
      </c>
      <c r="XX35" s="1">
        <f t="shared" si="22"/>
        <v>0</v>
      </c>
      <c r="XY35" s="1">
        <f t="shared" si="23"/>
        <v>1</v>
      </c>
      <c r="XZ35" s="1">
        <f t="shared" si="24"/>
        <v>1</v>
      </c>
      <c r="YA35" s="1">
        <f t="shared" si="25"/>
        <v>0</v>
      </c>
      <c r="YB35" s="1">
        <f t="shared" si="26"/>
        <v>0</v>
      </c>
      <c r="YC35" s="1">
        <f t="shared" si="27"/>
        <v>0</v>
      </c>
      <c r="YD35" s="132"/>
      <c r="YE35" s="133">
        <f t="shared" si="76"/>
        <v>9</v>
      </c>
      <c r="YF35" s="133">
        <f t="shared" si="29"/>
        <v>544444.4444444445</v>
      </c>
      <c r="YG35" s="130">
        <v>6</v>
      </c>
      <c r="YH35" s="130">
        <f t="shared" si="30"/>
        <v>816666.66666666663</v>
      </c>
      <c r="YI35" s="129">
        <v>3</v>
      </c>
      <c r="YJ35" s="128">
        <f t="shared" si="31"/>
        <v>1633333.3333333333</v>
      </c>
      <c r="YK35" s="177"/>
      <c r="YL35">
        <v>0.5</v>
      </c>
      <c r="YM35"/>
      <c r="YN35"/>
      <c r="YO35"/>
      <c r="YP35"/>
      <c r="YQ35"/>
      <c r="YR35"/>
      <c r="YS35"/>
      <c r="YT35"/>
      <c r="YU35"/>
      <c r="YV35">
        <v>1</v>
      </c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>
        <f t="shared" si="70"/>
        <v>1</v>
      </c>
      <c r="ACD35" s="25">
        <f t="shared" si="77"/>
        <v>4900000</v>
      </c>
      <c r="ACE35" s="11">
        <f t="shared" si="32"/>
        <v>10</v>
      </c>
      <c r="ACF35" s="11">
        <f t="shared" si="33"/>
        <v>980000</v>
      </c>
      <c r="ACG35" s="1">
        <v>345</v>
      </c>
      <c r="ACH35" s="1">
        <v>2</v>
      </c>
      <c r="ACI35" s="11">
        <f t="shared" si="34"/>
        <v>4900000</v>
      </c>
      <c r="ACJ35" s="45">
        <v>0.5</v>
      </c>
      <c r="ACK35" s="13">
        <f t="shared" si="35"/>
        <v>4900000</v>
      </c>
      <c r="ACL35">
        <v>0.5</v>
      </c>
      <c r="ACM35" s="25">
        <f t="shared" si="36"/>
        <v>4900000</v>
      </c>
      <c r="ACN35" s="11">
        <f t="shared" si="37"/>
        <v>4900000</v>
      </c>
      <c r="ACO35" s="65"/>
      <c r="ACP35" s="1">
        <v>1</v>
      </c>
      <c r="ACQ35" s="1">
        <v>14</v>
      </c>
      <c r="ACR35" s="1" t="s">
        <v>1280</v>
      </c>
      <c r="ACS35" s="1">
        <v>1</v>
      </c>
      <c r="ACT35" s="1">
        <v>1</v>
      </c>
      <c r="ACV35" s="1">
        <v>1</v>
      </c>
      <c r="ACX35" s="1">
        <v>2</v>
      </c>
      <c r="ACY35" s="1">
        <v>1</v>
      </c>
      <c r="ACZ35" s="1" t="s">
        <v>357</v>
      </c>
      <c r="ADA35" s="1">
        <v>1</v>
      </c>
      <c r="ADD35" s="1" t="s">
        <v>189</v>
      </c>
      <c r="ADN35" s="1">
        <v>1</v>
      </c>
      <c r="ADO35" s="1">
        <v>1</v>
      </c>
      <c r="ADU35" s="1">
        <v>3</v>
      </c>
      <c r="ADV35" s="457"/>
      <c r="ADW35" s="1">
        <v>2</v>
      </c>
      <c r="AEC35" s="1">
        <v>1</v>
      </c>
      <c r="AEE35" s="1">
        <f t="shared" si="71"/>
        <v>1</v>
      </c>
      <c r="AEG35" s="1">
        <v>1</v>
      </c>
      <c r="AEI35" s="1">
        <v>1</v>
      </c>
      <c r="AFL35" s="1">
        <v>1</v>
      </c>
      <c r="AFN35" s="1">
        <v>1</v>
      </c>
      <c r="AFT35" s="1">
        <v>1</v>
      </c>
      <c r="AFW35" s="1">
        <v>1</v>
      </c>
      <c r="AGL35" s="11">
        <v>3200000</v>
      </c>
      <c r="AGM35" s="11" t="e">
        <f>AGU35+AGW35+AGY35+AHA35+#REF!+#REF!+AHC35+AGP35+AHE35</f>
        <v>#REF!</v>
      </c>
      <c r="AGN35" s="1">
        <v>1600000</v>
      </c>
      <c r="AGO35" s="1">
        <v>1</v>
      </c>
      <c r="AGT35" s="518"/>
      <c r="AGW35" s="1">
        <v>846000</v>
      </c>
      <c r="AGX35" s="1">
        <v>1</v>
      </c>
      <c r="AHI35" s="1">
        <v>1</v>
      </c>
      <c r="AHJ35" s="518"/>
      <c r="AHK35" s="1">
        <v>1</v>
      </c>
      <c r="AHM35" s="1">
        <v>1</v>
      </c>
      <c r="AHN35" s="1">
        <v>5600000</v>
      </c>
      <c r="AHO35" s="1">
        <v>75</v>
      </c>
      <c r="AHT35" s="1">
        <v>2</v>
      </c>
      <c r="AHU35" s="1">
        <v>82</v>
      </c>
      <c r="AHZ35" s="1">
        <v>54</v>
      </c>
      <c r="AIA35" s="1">
        <v>1</v>
      </c>
      <c r="AIB35" s="1">
        <v>1</v>
      </c>
      <c r="AIC35" s="1">
        <v>7</v>
      </c>
      <c r="AID35" s="1">
        <v>1</v>
      </c>
      <c r="AIE35" s="1">
        <v>6</v>
      </c>
      <c r="AIF35" s="1">
        <v>1</v>
      </c>
      <c r="AIN35" s="1">
        <v>1</v>
      </c>
      <c r="AIO35" s="1">
        <v>1</v>
      </c>
      <c r="AIP35" s="1">
        <v>1</v>
      </c>
      <c r="AJB35" s="1">
        <v>1</v>
      </c>
      <c r="AJC35" s="11"/>
      <c r="AJD35" s="11"/>
      <c r="AJF35" s="11">
        <v>9800000</v>
      </c>
      <c r="AJJ35" s="435"/>
      <c r="AJK35" s="45"/>
      <c r="AJL35" s="381">
        <v>9800000</v>
      </c>
      <c r="AJM35" s="11">
        <f t="shared" si="38"/>
        <v>980000</v>
      </c>
      <c r="AJN35" s="60"/>
      <c r="AJO35" s="12"/>
      <c r="AJP35" s="1">
        <v>14</v>
      </c>
      <c r="AKA35" s="1">
        <f t="shared" si="72"/>
        <v>14</v>
      </c>
      <c r="AKD35" s="1">
        <f t="shared" si="73"/>
        <v>14</v>
      </c>
      <c r="AKE35" s="60"/>
      <c r="AKF35" s="1" t="s">
        <v>346</v>
      </c>
      <c r="AKG35" s="1" t="s">
        <v>358</v>
      </c>
      <c r="AKH35" s="1" t="s">
        <v>359</v>
      </c>
      <c r="AKI35" s="1" t="s">
        <v>360</v>
      </c>
      <c r="AKJ35" s="1" t="s">
        <v>361</v>
      </c>
      <c r="AKK35" s="1" t="s">
        <v>362</v>
      </c>
      <c r="AKL35" s="1" t="s">
        <v>363</v>
      </c>
      <c r="AKM35" s="1" t="s">
        <v>272</v>
      </c>
      <c r="AKN35" s="1" t="s">
        <v>444</v>
      </c>
      <c r="AKO35" s="1" t="s">
        <v>366</v>
      </c>
      <c r="AKP35" s="1" t="s">
        <v>427</v>
      </c>
      <c r="AKQ35" s="1" t="s">
        <v>367</v>
      </c>
      <c r="AKR35" s="1" t="s">
        <v>447</v>
      </c>
      <c r="AKS35" s="1" t="s">
        <v>363</v>
      </c>
      <c r="AKT35" s="1" t="s">
        <v>516</v>
      </c>
      <c r="AKU35" s="1" t="s">
        <v>310</v>
      </c>
      <c r="AKV35" s="1" t="s">
        <v>449</v>
      </c>
      <c r="AKW35" s="1" t="s">
        <v>260</v>
      </c>
      <c r="AKX35" s="1" t="s">
        <v>260</v>
      </c>
      <c r="AKY35" s="1" t="s">
        <v>260</v>
      </c>
      <c r="AKZ35" s="1" t="s">
        <v>260</v>
      </c>
      <c r="ALA35" s="1" t="s">
        <v>260</v>
      </c>
      <c r="ALB35" s="1" t="s">
        <v>260</v>
      </c>
      <c r="ALC35" s="1" t="s">
        <v>260</v>
      </c>
      <c r="ALD35" s="1" t="s">
        <v>260</v>
      </c>
      <c r="ALE35" s="1" t="s">
        <v>260</v>
      </c>
      <c r="ALF35" s="1" t="s">
        <v>260</v>
      </c>
      <c r="ALG35" s="1" t="s">
        <v>260</v>
      </c>
      <c r="ALH35" s="1" t="s">
        <v>260</v>
      </c>
      <c r="ALI35" s="1" t="s">
        <v>260</v>
      </c>
      <c r="ALJ35" s="1" t="s">
        <v>260</v>
      </c>
      <c r="ALK35" s="1" t="s">
        <v>260</v>
      </c>
      <c r="ALL35" s="1" t="s">
        <v>260</v>
      </c>
      <c r="ALM35" s="1" t="s">
        <v>260</v>
      </c>
      <c r="ALN35" s="1" t="s">
        <v>260</v>
      </c>
      <c r="ALO35" s="1" t="s">
        <v>260</v>
      </c>
      <c r="ALP35" s="1" t="s">
        <v>260</v>
      </c>
      <c r="ALQ35" s="1">
        <v>17</v>
      </c>
      <c r="ALR35" s="11">
        <f t="shared" si="74"/>
        <v>576470.5882352941</v>
      </c>
      <c r="ALS35" s="28">
        <v>9800000</v>
      </c>
      <c r="ALT35" s="1">
        <v>9</v>
      </c>
      <c r="ALU35" s="1">
        <v>7</v>
      </c>
      <c r="ALV35" s="1">
        <v>1</v>
      </c>
      <c r="ALY35" s="60"/>
      <c r="ALZ35" s="1">
        <v>1</v>
      </c>
      <c r="AMC35" s="1">
        <v>1</v>
      </c>
      <c r="AMD35" s="1">
        <v>1</v>
      </c>
      <c r="AME35" s="1">
        <v>1</v>
      </c>
      <c r="AMF35" s="1">
        <v>1</v>
      </c>
      <c r="AMG35" s="1">
        <v>1</v>
      </c>
      <c r="AMH35" s="1">
        <v>1</v>
      </c>
      <c r="AMN35" s="403"/>
    </row>
    <row r="36" spans="1:1024 1028:1028" s="1" customFormat="1" ht="15" customHeight="1" x14ac:dyDescent="0.25">
      <c r="A36" s="268"/>
      <c r="B36" s="113">
        <v>34</v>
      </c>
      <c r="C36" s="473" t="s">
        <v>375</v>
      </c>
      <c r="D36" s="304" t="s">
        <v>451</v>
      </c>
      <c r="E36" s="1">
        <v>2003</v>
      </c>
      <c r="F36" s="1">
        <v>5</v>
      </c>
      <c r="G36" s="1">
        <v>1</v>
      </c>
      <c r="J36" s="1">
        <v>5</v>
      </c>
      <c r="K36" s="1">
        <v>1998</v>
      </c>
      <c r="L36" s="1">
        <v>2003</v>
      </c>
      <c r="M36" s="1">
        <v>3</v>
      </c>
      <c r="AB36" s="1">
        <v>1</v>
      </c>
      <c r="AC36" s="1">
        <v>1</v>
      </c>
      <c r="AG36" s="1">
        <v>1</v>
      </c>
      <c r="AY36" s="1">
        <v>1</v>
      </c>
      <c r="BA36" s="1">
        <v>1</v>
      </c>
      <c r="BB36" s="1">
        <v>11</v>
      </c>
      <c r="BC36" s="1">
        <v>1</v>
      </c>
      <c r="BG36" s="1">
        <v>3</v>
      </c>
      <c r="CG36" s="1">
        <v>1</v>
      </c>
      <c r="CH36" s="246"/>
      <c r="CP36" s="1">
        <f t="shared" si="39"/>
        <v>0</v>
      </c>
      <c r="CS36" s="1">
        <f t="shared" si="0"/>
        <v>0</v>
      </c>
      <c r="DO36" s="1">
        <f t="shared" si="40"/>
        <v>0</v>
      </c>
      <c r="DX36" s="1">
        <f t="shared" si="41"/>
        <v>0</v>
      </c>
      <c r="EE36" s="1">
        <f t="shared" si="42"/>
        <v>0</v>
      </c>
      <c r="EH36" s="1">
        <f t="shared" si="43"/>
        <v>0</v>
      </c>
      <c r="FF36" s="116">
        <v>1</v>
      </c>
      <c r="GP36" s="1">
        <f t="shared" si="1"/>
        <v>1</v>
      </c>
      <c r="GQ36" s="1">
        <v>1</v>
      </c>
      <c r="GY36" s="1">
        <f t="shared" si="44"/>
        <v>0</v>
      </c>
      <c r="HC36" s="1">
        <f t="shared" si="45"/>
        <v>0</v>
      </c>
      <c r="HS36" s="1">
        <f t="shared" si="46"/>
        <v>0</v>
      </c>
      <c r="HX36" s="1">
        <f t="shared" si="2"/>
        <v>0</v>
      </c>
      <c r="ID36" s="1">
        <f t="shared" si="3"/>
        <v>0</v>
      </c>
      <c r="IN36" s="1">
        <f t="shared" si="47"/>
        <v>0</v>
      </c>
      <c r="IW36" s="1">
        <f t="shared" si="48"/>
        <v>0</v>
      </c>
      <c r="IZ36" s="1">
        <f t="shared" si="4"/>
        <v>0</v>
      </c>
      <c r="JJ36" s="1">
        <f t="shared" si="5"/>
        <v>0</v>
      </c>
      <c r="JV36" s="1">
        <f t="shared" si="49"/>
        <v>0</v>
      </c>
      <c r="KB36" s="1">
        <f t="shared" si="50"/>
        <v>0</v>
      </c>
      <c r="LG36" s="1">
        <f t="shared" si="6"/>
        <v>0</v>
      </c>
      <c r="LT36" s="1">
        <f t="shared" si="51"/>
        <v>0</v>
      </c>
      <c r="MA36" s="1">
        <f t="shared" si="52"/>
        <v>0</v>
      </c>
      <c r="MF36" s="1">
        <f t="shared" si="53"/>
        <v>0</v>
      </c>
      <c r="ML36" s="1">
        <v>1</v>
      </c>
      <c r="MM36" s="1">
        <f t="shared" si="54"/>
        <v>1</v>
      </c>
      <c r="MN36" s="1">
        <v>1</v>
      </c>
      <c r="MS36" s="1">
        <f t="shared" si="55"/>
        <v>0</v>
      </c>
      <c r="MU36" s="115">
        <v>1</v>
      </c>
      <c r="OI36" s="120"/>
      <c r="PD36" s="1">
        <f t="shared" si="7"/>
        <v>0</v>
      </c>
      <c r="QF36" s="1">
        <f t="shared" si="56"/>
        <v>0</v>
      </c>
      <c r="QY36" s="1">
        <f t="shared" si="57"/>
        <v>0</v>
      </c>
      <c r="RK36" s="1">
        <f t="shared" si="58"/>
        <v>0</v>
      </c>
      <c r="SA36" s="1">
        <f t="shared" si="59"/>
        <v>0</v>
      </c>
      <c r="SG36" s="1">
        <f t="shared" si="60"/>
        <v>0</v>
      </c>
      <c r="SO36" s="1">
        <f t="shared" si="61"/>
        <v>0</v>
      </c>
      <c r="TB36" s="1">
        <f t="shared" si="62"/>
        <v>0</v>
      </c>
      <c r="TS36" s="1">
        <f t="shared" si="8"/>
        <v>0</v>
      </c>
      <c r="UD36" s="1">
        <f t="shared" si="9"/>
        <v>0</v>
      </c>
      <c r="UG36" s="1">
        <f t="shared" si="10"/>
        <v>0</v>
      </c>
      <c r="UQ36" s="1">
        <f t="shared" si="63"/>
        <v>0</v>
      </c>
      <c r="VA36" s="1">
        <f t="shared" si="64"/>
        <v>0</v>
      </c>
      <c r="VG36" s="1">
        <f t="shared" si="65"/>
        <v>0</v>
      </c>
      <c r="WY36" s="1">
        <f t="shared" si="11"/>
        <v>0</v>
      </c>
      <c r="XB36" s="1">
        <f t="shared" si="66"/>
        <v>0</v>
      </c>
      <c r="XG36" s="1">
        <f t="shared" si="12"/>
        <v>0</v>
      </c>
      <c r="XK36" s="108"/>
      <c r="XL36" s="1">
        <f t="shared" si="13"/>
        <v>0</v>
      </c>
      <c r="XM36" s="1">
        <f t="shared" si="14"/>
        <v>0</v>
      </c>
      <c r="XN36" s="1">
        <f t="shared" si="67"/>
        <v>0</v>
      </c>
      <c r="XO36" s="1">
        <f t="shared" si="15"/>
        <v>0</v>
      </c>
      <c r="XP36" s="1">
        <f t="shared" si="68"/>
        <v>0</v>
      </c>
      <c r="XQ36" s="1">
        <f t="shared" si="16"/>
        <v>0</v>
      </c>
      <c r="XR36" s="1">
        <f t="shared" si="17"/>
        <v>0</v>
      </c>
      <c r="XS36" s="1">
        <f t="shared" si="18"/>
        <v>0</v>
      </c>
      <c r="XT36" s="1">
        <f t="shared" si="69"/>
        <v>2</v>
      </c>
      <c r="XU36" s="1">
        <f t="shared" si="19"/>
        <v>0</v>
      </c>
      <c r="XV36" s="1">
        <f t="shared" si="20"/>
        <v>0</v>
      </c>
      <c r="XW36" s="1">
        <f t="shared" si="21"/>
        <v>0</v>
      </c>
      <c r="XX36" s="1">
        <f t="shared" si="22"/>
        <v>0</v>
      </c>
      <c r="XY36" s="1">
        <f t="shared" si="23"/>
        <v>1</v>
      </c>
      <c r="XZ36" s="1">
        <f t="shared" si="24"/>
        <v>0</v>
      </c>
      <c r="YA36" s="1">
        <f t="shared" si="25"/>
        <v>0</v>
      </c>
      <c r="YB36" s="1">
        <f t="shared" si="26"/>
        <v>0</v>
      </c>
      <c r="YC36" s="1">
        <f t="shared" si="27"/>
        <v>0</v>
      </c>
      <c r="YD36" s="132"/>
      <c r="YE36" s="133">
        <f t="shared" si="76"/>
        <v>3</v>
      </c>
      <c r="YF36" s="133">
        <f t="shared" si="29"/>
        <v>1107666.6666666667</v>
      </c>
      <c r="YG36" s="130">
        <v>3</v>
      </c>
      <c r="YH36" s="130">
        <f t="shared" si="30"/>
        <v>1107666.6666666667</v>
      </c>
      <c r="YI36" s="129">
        <v>2</v>
      </c>
      <c r="YJ36" s="128">
        <f t="shared" si="31"/>
        <v>1661500</v>
      </c>
      <c r="YK36" s="177"/>
      <c r="YL36">
        <v>0.5</v>
      </c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>
        <v>1</v>
      </c>
      <c r="ZD36">
        <v>1</v>
      </c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>
        <v>1</v>
      </c>
      <c r="AAH36"/>
      <c r="AAI36"/>
      <c r="AAJ36"/>
      <c r="AAK36"/>
      <c r="AAL36"/>
      <c r="AAM36"/>
      <c r="AAN36">
        <v>1</v>
      </c>
      <c r="AAO36"/>
      <c r="AAP36"/>
      <c r="AAQ36"/>
      <c r="AAR36"/>
      <c r="AAS36"/>
      <c r="AAT36"/>
      <c r="AAU36"/>
      <c r="AAV36"/>
      <c r="AAW36"/>
      <c r="AAX36">
        <v>1</v>
      </c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>
        <f t="shared" si="70"/>
        <v>5</v>
      </c>
      <c r="ACD36" s="25">
        <f t="shared" si="77"/>
        <v>664600</v>
      </c>
      <c r="ACE36" s="11">
        <f t="shared" si="32"/>
        <v>8</v>
      </c>
      <c r="ACF36" s="11">
        <f t="shared" si="33"/>
        <v>830750</v>
      </c>
      <c r="ACG36" s="1">
        <v>14</v>
      </c>
      <c r="ACH36" s="1">
        <v>2</v>
      </c>
      <c r="ACI36" s="11">
        <f t="shared" si="34"/>
        <v>3323000</v>
      </c>
      <c r="ACJ36" s="11"/>
      <c r="ACK36" s="13">
        <f t="shared" si="35"/>
        <v>0</v>
      </c>
      <c r="ACL36">
        <v>0.5</v>
      </c>
      <c r="ACM36" s="25">
        <f t="shared" si="36"/>
        <v>3323000</v>
      </c>
      <c r="ACN36" s="11">
        <f t="shared" si="37"/>
        <v>3323000</v>
      </c>
      <c r="ACO36" s="65"/>
      <c r="ACP36" s="1">
        <v>1</v>
      </c>
      <c r="ACQ36" s="1">
        <v>5</v>
      </c>
      <c r="ACR36" s="39" t="s">
        <v>295</v>
      </c>
      <c r="ACS36" s="1">
        <v>1</v>
      </c>
      <c r="ACU36" s="1">
        <v>1</v>
      </c>
      <c r="ACZ36" s="1" t="s">
        <v>452</v>
      </c>
      <c r="ADA36" s="1">
        <v>1</v>
      </c>
      <c r="ADD36" s="1" t="s">
        <v>189</v>
      </c>
      <c r="ADL36" s="1">
        <v>1</v>
      </c>
      <c r="ADR36" s="1">
        <v>1</v>
      </c>
      <c r="ADU36" s="1">
        <v>6</v>
      </c>
      <c r="ADV36" s="457"/>
      <c r="ADW36" s="1">
        <v>4</v>
      </c>
      <c r="ADY36" s="1">
        <v>1</v>
      </c>
      <c r="AEE36" s="1">
        <f t="shared" si="71"/>
        <v>0</v>
      </c>
      <c r="AEM36" s="1">
        <v>1</v>
      </c>
      <c r="AEV36" s="1">
        <v>1</v>
      </c>
      <c r="AFF36" s="1">
        <v>1</v>
      </c>
      <c r="AFG36" s="1">
        <v>0.09</v>
      </c>
      <c r="AFJ36" s="1">
        <v>1</v>
      </c>
      <c r="AFM36" s="1">
        <v>1</v>
      </c>
      <c r="AGL36" s="1">
        <v>70000</v>
      </c>
      <c r="AGM36" s="11" t="e">
        <f>AGU36+AGW36+AGY36+AHA36+#REF!+#REF!+AHC36+AGP36+AHE36</f>
        <v>#REF!</v>
      </c>
      <c r="AGT36" s="518"/>
      <c r="AHJ36" s="518"/>
      <c r="AHN36" s="1">
        <v>70000</v>
      </c>
      <c r="AIC36" s="1">
        <v>1</v>
      </c>
      <c r="AID36" s="1">
        <v>1</v>
      </c>
      <c r="AIE36" s="1">
        <v>1</v>
      </c>
      <c r="AIF36" s="1">
        <v>1</v>
      </c>
      <c r="AIN36" s="1">
        <v>1</v>
      </c>
      <c r="AJA36" s="1">
        <v>1</v>
      </c>
      <c r="AJC36" s="11">
        <v>46000</v>
      </c>
      <c r="AJD36" s="11"/>
      <c r="AJE36" s="1">
        <v>65.709999999999994</v>
      </c>
      <c r="AJF36" s="11">
        <v>6600000</v>
      </c>
      <c r="AJJ36" s="435"/>
      <c r="AJK36" s="45"/>
      <c r="AJL36" s="381">
        <v>6646000</v>
      </c>
      <c r="AJM36" s="11">
        <f t="shared" si="38"/>
        <v>830750</v>
      </c>
      <c r="AJN36" s="60"/>
      <c r="AJO36" s="12"/>
      <c r="AJQ36" s="1">
        <v>1</v>
      </c>
      <c r="AKA36" s="1">
        <f t="shared" si="72"/>
        <v>1</v>
      </c>
      <c r="AKD36" s="1">
        <f t="shared" si="73"/>
        <v>1</v>
      </c>
      <c r="AKE36" s="60"/>
      <c r="AKF36" s="1" t="s">
        <v>453</v>
      </c>
      <c r="AKG36" s="1" t="s">
        <v>454</v>
      </c>
      <c r="AKH36" s="1" t="s">
        <v>455</v>
      </c>
      <c r="AKI36" s="1" t="s">
        <v>456</v>
      </c>
      <c r="AKJ36" s="1" t="s">
        <v>322</v>
      </c>
      <c r="AKK36" s="1" t="s">
        <v>457</v>
      </c>
      <c r="AKL36" s="1" t="s">
        <v>458</v>
      </c>
      <c r="AKM36" s="1" t="s">
        <v>459</v>
      </c>
      <c r="AKN36" s="1" t="s">
        <v>460</v>
      </c>
      <c r="AKO36" s="1" t="s">
        <v>351</v>
      </c>
      <c r="AKP36" s="1" t="s">
        <v>461</v>
      </c>
      <c r="AKQ36" s="1" t="s">
        <v>1159</v>
      </c>
      <c r="AKR36" s="1" t="s">
        <v>462</v>
      </c>
      <c r="AKS36" s="1" t="s">
        <v>463</v>
      </c>
      <c r="AKT36" s="1" t="s">
        <v>464</v>
      </c>
      <c r="AKU36" s="1" t="s">
        <v>465</v>
      </c>
      <c r="AKV36" s="1" t="s">
        <v>466</v>
      </c>
      <c r="AKW36" s="1" t="s">
        <v>467</v>
      </c>
      <c r="AKX36" s="1" t="s">
        <v>468</v>
      </c>
      <c r="AKY36" s="1" t="s">
        <v>469</v>
      </c>
      <c r="AKZ36" s="1" t="s">
        <v>395</v>
      </c>
      <c r="ALA36" s="1" t="s">
        <v>423</v>
      </c>
      <c r="ALB36" s="1" t="s">
        <v>260</v>
      </c>
      <c r="ALC36" s="1" t="s">
        <v>260</v>
      </c>
      <c r="ALD36" s="1" t="s">
        <v>260</v>
      </c>
      <c r="ALE36" s="1" t="s">
        <v>260</v>
      </c>
      <c r="ALF36" s="1" t="s">
        <v>260</v>
      </c>
      <c r="ALG36" s="1" t="s">
        <v>260</v>
      </c>
      <c r="ALH36" s="1" t="s">
        <v>260</v>
      </c>
      <c r="ALI36" s="1" t="s">
        <v>260</v>
      </c>
      <c r="ALJ36" s="1" t="s">
        <v>260</v>
      </c>
      <c r="ALK36" s="1" t="s">
        <v>260</v>
      </c>
      <c r="ALL36" s="1" t="s">
        <v>260</v>
      </c>
      <c r="ALM36" s="1" t="s">
        <v>260</v>
      </c>
      <c r="ALN36" s="1" t="s">
        <v>260</v>
      </c>
      <c r="ALO36" s="1" t="s">
        <v>260</v>
      </c>
      <c r="ALP36" s="1" t="s">
        <v>260</v>
      </c>
      <c r="ALQ36" s="1">
        <v>22</v>
      </c>
      <c r="ALR36" s="11">
        <f t="shared" si="74"/>
        <v>302090.90909090912</v>
      </c>
      <c r="ALS36" s="28">
        <v>6646000</v>
      </c>
      <c r="ALT36" s="1">
        <v>1</v>
      </c>
      <c r="ALV36" s="1">
        <v>4</v>
      </c>
      <c r="ALW36" s="1">
        <v>17</v>
      </c>
      <c r="ALY36" s="60"/>
      <c r="ALZ36" s="1">
        <v>1</v>
      </c>
      <c r="AMB36" s="1">
        <v>1</v>
      </c>
      <c r="AMC36" s="1">
        <v>1</v>
      </c>
      <c r="AMN36" s="403"/>
    </row>
    <row r="37" spans="1:1024 1028:1028" s="1" customFormat="1" ht="15" customHeight="1" x14ac:dyDescent="0.25">
      <c r="A37" s="268"/>
      <c r="B37" s="113">
        <v>35</v>
      </c>
      <c r="C37" s="473" t="s">
        <v>375</v>
      </c>
      <c r="D37" s="304" t="s">
        <v>396</v>
      </c>
      <c r="E37" s="1">
        <v>2003</v>
      </c>
      <c r="F37" s="1">
        <v>2</v>
      </c>
      <c r="G37" s="1">
        <v>1</v>
      </c>
      <c r="J37" s="1">
        <v>2</v>
      </c>
      <c r="K37" s="1">
        <v>1998</v>
      </c>
      <c r="L37" s="1">
        <v>1999</v>
      </c>
      <c r="M37" s="1">
        <v>2</v>
      </c>
      <c r="AB37" s="1">
        <v>1</v>
      </c>
      <c r="AC37" s="1">
        <v>1</v>
      </c>
      <c r="AY37" s="1">
        <v>1</v>
      </c>
      <c r="BA37" s="1">
        <v>1</v>
      </c>
      <c r="BB37" s="1">
        <v>11</v>
      </c>
      <c r="BC37" s="1">
        <v>1</v>
      </c>
      <c r="BG37" s="1">
        <v>3</v>
      </c>
      <c r="CG37" s="1">
        <v>1</v>
      </c>
      <c r="CH37" s="246"/>
      <c r="CP37" s="1">
        <f t="shared" si="39"/>
        <v>0</v>
      </c>
      <c r="CS37" s="1">
        <f t="shared" si="0"/>
        <v>0</v>
      </c>
      <c r="DO37" s="1">
        <f t="shared" si="40"/>
        <v>0</v>
      </c>
      <c r="DX37" s="1">
        <f t="shared" si="41"/>
        <v>0</v>
      </c>
      <c r="EE37" s="1">
        <f t="shared" si="42"/>
        <v>0</v>
      </c>
      <c r="EH37" s="1">
        <f t="shared" si="43"/>
        <v>0</v>
      </c>
      <c r="FF37" s="116"/>
      <c r="GP37" s="1">
        <f t="shared" si="1"/>
        <v>0</v>
      </c>
      <c r="GY37" s="1">
        <f t="shared" si="44"/>
        <v>0</v>
      </c>
      <c r="HC37" s="1">
        <f t="shared" si="45"/>
        <v>0</v>
      </c>
      <c r="HS37" s="1">
        <f t="shared" si="46"/>
        <v>0</v>
      </c>
      <c r="HX37" s="1">
        <f t="shared" si="2"/>
        <v>0</v>
      </c>
      <c r="ID37" s="1">
        <f t="shared" si="3"/>
        <v>0</v>
      </c>
      <c r="IN37" s="1">
        <f t="shared" si="47"/>
        <v>0</v>
      </c>
      <c r="IW37" s="1">
        <f t="shared" si="48"/>
        <v>0</v>
      </c>
      <c r="IZ37" s="1">
        <f t="shared" si="4"/>
        <v>0</v>
      </c>
      <c r="JJ37" s="1">
        <f t="shared" si="5"/>
        <v>0</v>
      </c>
      <c r="JV37" s="1">
        <f t="shared" si="49"/>
        <v>0</v>
      </c>
      <c r="KB37" s="1">
        <f t="shared" si="50"/>
        <v>0</v>
      </c>
      <c r="LG37" s="1">
        <f t="shared" si="6"/>
        <v>0</v>
      </c>
      <c r="LT37" s="1">
        <f t="shared" si="51"/>
        <v>0</v>
      </c>
      <c r="MA37" s="1">
        <f t="shared" si="52"/>
        <v>0</v>
      </c>
      <c r="MF37" s="1">
        <f t="shared" si="53"/>
        <v>0</v>
      </c>
      <c r="MM37" s="1">
        <f t="shared" si="54"/>
        <v>0</v>
      </c>
      <c r="MS37" s="1">
        <f t="shared" si="55"/>
        <v>0</v>
      </c>
      <c r="MU37" s="115">
        <v>1</v>
      </c>
      <c r="OI37" s="120"/>
      <c r="PD37" s="1">
        <f t="shared" si="7"/>
        <v>0</v>
      </c>
      <c r="QF37" s="1">
        <f t="shared" si="56"/>
        <v>0</v>
      </c>
      <c r="QY37" s="1">
        <f t="shared" si="57"/>
        <v>0</v>
      </c>
      <c r="RK37" s="1">
        <f t="shared" si="58"/>
        <v>0</v>
      </c>
      <c r="SA37" s="1">
        <f t="shared" si="59"/>
        <v>0</v>
      </c>
      <c r="SG37" s="1">
        <f t="shared" si="60"/>
        <v>0</v>
      </c>
      <c r="SO37" s="1">
        <f t="shared" si="61"/>
        <v>0</v>
      </c>
      <c r="TB37" s="1">
        <f t="shared" si="62"/>
        <v>0</v>
      </c>
      <c r="TS37" s="1">
        <f t="shared" si="8"/>
        <v>0</v>
      </c>
      <c r="UD37" s="1">
        <f t="shared" si="9"/>
        <v>0</v>
      </c>
      <c r="UG37" s="1">
        <f t="shared" si="10"/>
        <v>0</v>
      </c>
      <c r="UQ37" s="1">
        <f t="shared" si="63"/>
        <v>0</v>
      </c>
      <c r="VA37" s="1">
        <f t="shared" si="64"/>
        <v>0</v>
      </c>
      <c r="VG37" s="1">
        <f t="shared" si="65"/>
        <v>0</v>
      </c>
      <c r="WY37" s="1">
        <f t="shared" si="11"/>
        <v>0</v>
      </c>
      <c r="XB37" s="1">
        <f t="shared" si="66"/>
        <v>0</v>
      </c>
      <c r="XG37" s="1">
        <f t="shared" si="12"/>
        <v>0</v>
      </c>
      <c r="XK37" s="108"/>
      <c r="XL37" s="1">
        <f t="shared" si="13"/>
        <v>0</v>
      </c>
      <c r="XM37" s="1">
        <f t="shared" si="14"/>
        <v>0</v>
      </c>
      <c r="XN37" s="1">
        <f t="shared" si="67"/>
        <v>0</v>
      </c>
      <c r="XO37" s="1">
        <f t="shared" si="15"/>
        <v>0</v>
      </c>
      <c r="XP37" s="1">
        <f t="shared" si="68"/>
        <v>0</v>
      </c>
      <c r="XQ37" s="1">
        <f t="shared" si="16"/>
        <v>0</v>
      </c>
      <c r="XR37" s="1">
        <f t="shared" si="17"/>
        <v>0</v>
      </c>
      <c r="XS37" s="1">
        <f t="shared" si="18"/>
        <v>0</v>
      </c>
      <c r="XT37" s="1">
        <f t="shared" si="69"/>
        <v>0</v>
      </c>
      <c r="XU37" s="1">
        <f t="shared" si="19"/>
        <v>0</v>
      </c>
      <c r="XV37" s="1">
        <f t="shared" si="20"/>
        <v>0</v>
      </c>
      <c r="XW37" s="1">
        <f t="shared" si="21"/>
        <v>0</v>
      </c>
      <c r="XX37" s="1">
        <f t="shared" si="22"/>
        <v>0</v>
      </c>
      <c r="XY37" s="1">
        <f t="shared" si="23"/>
        <v>1</v>
      </c>
      <c r="XZ37" s="1">
        <f t="shared" si="24"/>
        <v>0</v>
      </c>
      <c r="YA37" s="1">
        <f t="shared" si="25"/>
        <v>0</v>
      </c>
      <c r="YB37" s="1">
        <f t="shared" si="26"/>
        <v>0</v>
      </c>
      <c r="YC37" s="1">
        <f t="shared" si="27"/>
        <v>0</v>
      </c>
      <c r="YD37" s="132"/>
      <c r="YE37" s="133">
        <f t="shared" si="76"/>
        <v>1</v>
      </c>
      <c r="YF37" s="133">
        <f t="shared" si="29"/>
        <v>2539000</v>
      </c>
      <c r="YG37" s="130">
        <v>1</v>
      </c>
      <c r="YH37" s="130">
        <f t="shared" si="30"/>
        <v>2539000</v>
      </c>
      <c r="YI37" s="129">
        <v>1</v>
      </c>
      <c r="YJ37" s="128">
        <f t="shared" si="31"/>
        <v>2539000</v>
      </c>
      <c r="YK37" s="177"/>
      <c r="YL37">
        <v>1</v>
      </c>
      <c r="YM37">
        <v>1</v>
      </c>
      <c r="YN37"/>
      <c r="YO37"/>
      <c r="YP37"/>
      <c r="YQ37"/>
      <c r="YR37"/>
      <c r="YS37"/>
      <c r="YT37"/>
      <c r="YU37"/>
      <c r="YV37"/>
      <c r="YW37">
        <v>1</v>
      </c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>
        <v>1</v>
      </c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>
        <f t="shared" si="70"/>
        <v>3</v>
      </c>
      <c r="ACD37" s="25">
        <f t="shared" si="77"/>
        <v>846333.33333333337</v>
      </c>
      <c r="ACE37" s="11">
        <f t="shared" si="32"/>
        <v>4</v>
      </c>
      <c r="ACF37" s="11">
        <f t="shared" si="33"/>
        <v>634750</v>
      </c>
      <c r="ACG37" s="1">
        <v>1</v>
      </c>
      <c r="ACH37" s="1">
        <v>1</v>
      </c>
      <c r="ACI37" s="11">
        <f t="shared" si="34"/>
        <v>2539000</v>
      </c>
      <c r="ACJ37" s="11"/>
      <c r="ACK37" s="13">
        <f t="shared" si="35"/>
        <v>0</v>
      </c>
      <c r="ACL37">
        <v>1</v>
      </c>
      <c r="ACM37" s="25">
        <f t="shared" si="36"/>
        <v>2539000</v>
      </c>
      <c r="ACN37" s="11">
        <f t="shared" si="37"/>
        <v>2539000</v>
      </c>
      <c r="ACO37" s="65"/>
      <c r="ACP37" s="1">
        <v>1</v>
      </c>
      <c r="ACR37" s="39" t="s">
        <v>407</v>
      </c>
      <c r="ACZ37" s="1" t="s">
        <v>259</v>
      </c>
      <c r="ADD37" s="1" t="s">
        <v>189</v>
      </c>
      <c r="ADU37" s="1">
        <v>4</v>
      </c>
      <c r="ADV37" s="457"/>
      <c r="AEE37" s="1">
        <f t="shared" si="71"/>
        <v>0</v>
      </c>
      <c r="AEV37" s="1">
        <v>1</v>
      </c>
      <c r="AEW37" s="1">
        <v>1</v>
      </c>
      <c r="AFJ37" s="1">
        <v>1</v>
      </c>
      <c r="AFK37" s="1">
        <v>1</v>
      </c>
      <c r="AGM37" s="11" t="e">
        <f>AGU37+AGW37+AGY37+AHA37+#REF!+#REF!+AHC37+AGP37+AHE37</f>
        <v>#REF!</v>
      </c>
      <c r="AGT37" s="518"/>
      <c r="AHJ37" s="518"/>
      <c r="AJC37" s="11">
        <v>439000</v>
      </c>
      <c r="AJD37" s="11"/>
      <c r="AJE37" s="1">
        <v>17</v>
      </c>
      <c r="AJF37" s="11">
        <v>2100000</v>
      </c>
      <c r="AJJ37" s="435"/>
      <c r="AJK37" s="45"/>
      <c r="AJL37" s="381">
        <v>2539000</v>
      </c>
      <c r="AJM37" s="11">
        <f t="shared" si="38"/>
        <v>634750</v>
      </c>
      <c r="AJN37" s="60"/>
      <c r="AJO37" s="12"/>
      <c r="AJP37" s="1">
        <v>2</v>
      </c>
      <c r="AKA37" s="1">
        <f t="shared" si="72"/>
        <v>2</v>
      </c>
      <c r="AKD37" s="1">
        <f t="shared" si="73"/>
        <v>2</v>
      </c>
      <c r="AKE37" s="60"/>
      <c r="AKF37" s="1" t="s">
        <v>397</v>
      </c>
      <c r="AKG37" s="1" t="s">
        <v>260</v>
      </c>
      <c r="AKH37" s="1" t="s">
        <v>261</v>
      </c>
      <c r="AKI37" s="1" t="s">
        <v>260</v>
      </c>
      <c r="AKJ37" s="1" t="s">
        <v>260</v>
      </c>
      <c r="AKK37" s="1" t="s">
        <v>260</v>
      </c>
      <c r="AKL37" s="1" t="s">
        <v>260</v>
      </c>
      <c r="AKM37" s="1" t="s">
        <v>260</v>
      </c>
      <c r="AKN37" s="1" t="s">
        <v>262</v>
      </c>
      <c r="AKO37" s="1" t="s">
        <v>260</v>
      </c>
      <c r="AKP37" s="1" t="s">
        <v>260</v>
      </c>
      <c r="AKQ37" s="1" t="s">
        <v>260</v>
      </c>
      <c r="AKR37" s="1" t="s">
        <v>260</v>
      </c>
      <c r="AKS37" s="1" t="s">
        <v>260</v>
      </c>
      <c r="AKT37" s="1" t="s">
        <v>260</v>
      </c>
      <c r="AKU37" s="1" t="s">
        <v>260</v>
      </c>
      <c r="AKV37" s="1" t="s">
        <v>263</v>
      </c>
      <c r="AKW37" s="1" t="s">
        <v>260</v>
      </c>
      <c r="AKX37" s="1" t="s">
        <v>260</v>
      </c>
      <c r="AKY37" s="1" t="s">
        <v>260</v>
      </c>
      <c r="AKZ37" s="1" t="s">
        <v>260</v>
      </c>
      <c r="ALA37" s="1" t="s">
        <v>260</v>
      </c>
      <c r="ALB37" s="1" t="s">
        <v>260</v>
      </c>
      <c r="ALC37" s="1" t="s">
        <v>260</v>
      </c>
      <c r="ALD37" s="1" t="s">
        <v>260</v>
      </c>
      <c r="ALE37" s="1" t="s">
        <v>260</v>
      </c>
      <c r="ALF37" s="1" t="s">
        <v>260</v>
      </c>
      <c r="ALG37" s="1" t="s">
        <v>260</v>
      </c>
      <c r="ALH37" s="1" t="s">
        <v>260</v>
      </c>
      <c r="ALI37" s="1" t="s">
        <v>260</v>
      </c>
      <c r="ALJ37" s="1" t="s">
        <v>260</v>
      </c>
      <c r="ALK37" s="1" t="s">
        <v>260</v>
      </c>
      <c r="ALL37" s="1" t="s">
        <v>260</v>
      </c>
      <c r="ALM37" s="1" t="s">
        <v>260</v>
      </c>
      <c r="ALN37" s="1" t="s">
        <v>260</v>
      </c>
      <c r="ALO37" s="1" t="s">
        <v>260</v>
      </c>
      <c r="ALP37" s="1" t="s">
        <v>260</v>
      </c>
      <c r="ALQ37" s="1">
        <v>1</v>
      </c>
      <c r="ALR37" s="11">
        <f t="shared" si="74"/>
        <v>2539000</v>
      </c>
      <c r="ALS37" s="28">
        <v>2539000</v>
      </c>
      <c r="ALX37" s="1">
        <v>1</v>
      </c>
      <c r="ALY37" s="60"/>
      <c r="ALZ37" s="1">
        <v>1</v>
      </c>
      <c r="AMB37" s="1">
        <v>1</v>
      </c>
      <c r="AMN37" s="403"/>
    </row>
    <row r="38" spans="1:1024 1028:1028" s="1" customFormat="1" ht="15" customHeight="1" x14ac:dyDescent="0.25">
      <c r="A38" s="268"/>
      <c r="B38" s="113">
        <v>36</v>
      </c>
      <c r="C38" s="473" t="s">
        <v>375</v>
      </c>
      <c r="D38" s="304" t="s">
        <v>398</v>
      </c>
      <c r="E38" s="1">
        <v>2003</v>
      </c>
      <c r="F38" s="1">
        <v>1</v>
      </c>
      <c r="G38" s="1">
        <v>1</v>
      </c>
      <c r="J38" s="1">
        <v>1</v>
      </c>
      <c r="K38" s="1">
        <v>2001</v>
      </c>
      <c r="L38" s="1">
        <v>2001</v>
      </c>
      <c r="M38" s="1">
        <v>1</v>
      </c>
      <c r="AE38" s="1">
        <v>1</v>
      </c>
      <c r="AY38" s="1">
        <v>1</v>
      </c>
      <c r="BA38" s="1">
        <v>1</v>
      </c>
      <c r="BB38" s="1">
        <v>11</v>
      </c>
      <c r="BC38" s="1">
        <v>1</v>
      </c>
      <c r="BG38" s="1">
        <v>2</v>
      </c>
      <c r="CG38" s="1">
        <v>1</v>
      </c>
      <c r="CH38" s="246"/>
      <c r="CP38" s="1">
        <f t="shared" si="39"/>
        <v>0</v>
      </c>
      <c r="CS38" s="1">
        <f t="shared" si="0"/>
        <v>0</v>
      </c>
      <c r="DO38" s="1">
        <f t="shared" si="40"/>
        <v>0</v>
      </c>
      <c r="DX38" s="1">
        <f t="shared" si="41"/>
        <v>0</v>
      </c>
      <c r="EE38" s="1">
        <f t="shared" si="42"/>
        <v>0</v>
      </c>
      <c r="EH38" s="1">
        <f t="shared" si="43"/>
        <v>0</v>
      </c>
      <c r="FF38" s="116"/>
      <c r="GP38" s="1">
        <f t="shared" si="1"/>
        <v>0</v>
      </c>
      <c r="GY38" s="1">
        <f t="shared" si="44"/>
        <v>0</v>
      </c>
      <c r="HC38" s="1">
        <f t="shared" si="45"/>
        <v>0</v>
      </c>
      <c r="HS38" s="1">
        <f t="shared" si="46"/>
        <v>0</v>
      </c>
      <c r="HX38" s="1">
        <f t="shared" si="2"/>
        <v>0</v>
      </c>
      <c r="ID38" s="1">
        <f t="shared" si="3"/>
        <v>0</v>
      </c>
      <c r="IN38" s="1">
        <f t="shared" si="47"/>
        <v>0</v>
      </c>
      <c r="IW38" s="1">
        <f t="shared" si="48"/>
        <v>0</v>
      </c>
      <c r="IZ38" s="1">
        <f t="shared" si="4"/>
        <v>0</v>
      </c>
      <c r="JJ38" s="1">
        <f t="shared" si="5"/>
        <v>0</v>
      </c>
      <c r="JV38" s="1">
        <f t="shared" si="49"/>
        <v>0</v>
      </c>
      <c r="KB38" s="1">
        <f t="shared" si="50"/>
        <v>0</v>
      </c>
      <c r="LG38" s="1">
        <f t="shared" si="6"/>
        <v>0</v>
      </c>
      <c r="LT38" s="1">
        <f t="shared" si="51"/>
        <v>0</v>
      </c>
      <c r="MA38" s="1">
        <f t="shared" si="52"/>
        <v>0</v>
      </c>
      <c r="MF38" s="1">
        <f t="shared" si="53"/>
        <v>0</v>
      </c>
      <c r="MM38" s="1">
        <f t="shared" si="54"/>
        <v>0</v>
      </c>
      <c r="MS38" s="1">
        <f t="shared" si="55"/>
        <v>0</v>
      </c>
      <c r="MU38" s="115"/>
      <c r="OI38" s="120"/>
      <c r="PD38" s="1">
        <f t="shared" si="7"/>
        <v>0</v>
      </c>
      <c r="PF38" s="1">
        <v>1</v>
      </c>
      <c r="QF38" s="1">
        <f t="shared" si="56"/>
        <v>0</v>
      </c>
      <c r="QY38" s="1">
        <f t="shared" si="57"/>
        <v>0</v>
      </c>
      <c r="RK38" s="1">
        <f t="shared" si="58"/>
        <v>0</v>
      </c>
      <c r="SA38" s="1">
        <f t="shared" si="59"/>
        <v>0</v>
      </c>
      <c r="SG38" s="1">
        <f t="shared" si="60"/>
        <v>0</v>
      </c>
      <c r="SO38" s="1">
        <f t="shared" si="61"/>
        <v>0</v>
      </c>
      <c r="TB38" s="1">
        <f t="shared" si="62"/>
        <v>0</v>
      </c>
      <c r="TD38" s="1">
        <v>1</v>
      </c>
      <c r="TS38" s="1">
        <f t="shared" si="8"/>
        <v>1</v>
      </c>
      <c r="TT38" s="1">
        <v>1</v>
      </c>
      <c r="UD38" s="1">
        <f t="shared" si="9"/>
        <v>0</v>
      </c>
      <c r="UG38" s="1">
        <f t="shared" si="10"/>
        <v>0</v>
      </c>
      <c r="UQ38" s="1">
        <f t="shared" si="63"/>
        <v>0</v>
      </c>
      <c r="US38" s="1">
        <v>1</v>
      </c>
      <c r="VA38" s="1">
        <f t="shared" si="64"/>
        <v>1</v>
      </c>
      <c r="VB38" s="1">
        <v>1</v>
      </c>
      <c r="VG38" s="1">
        <f t="shared" si="65"/>
        <v>0</v>
      </c>
      <c r="WY38" s="1">
        <f t="shared" si="11"/>
        <v>0</v>
      </c>
      <c r="XB38" s="1">
        <f t="shared" si="66"/>
        <v>0</v>
      </c>
      <c r="XG38" s="1">
        <f t="shared" si="12"/>
        <v>0</v>
      </c>
      <c r="XK38" s="108"/>
      <c r="XL38" s="1">
        <f t="shared" si="13"/>
        <v>1</v>
      </c>
      <c r="XM38" s="1">
        <f t="shared" si="14"/>
        <v>0</v>
      </c>
      <c r="XN38" s="1">
        <f t="shared" si="67"/>
        <v>0</v>
      </c>
      <c r="XO38" s="1">
        <f t="shared" si="15"/>
        <v>0</v>
      </c>
      <c r="XP38" s="1">
        <f t="shared" si="68"/>
        <v>0</v>
      </c>
      <c r="XQ38" s="1">
        <f t="shared" si="16"/>
        <v>0</v>
      </c>
      <c r="XR38" s="1">
        <f t="shared" si="17"/>
        <v>0</v>
      </c>
      <c r="XS38" s="1">
        <f t="shared" si="18"/>
        <v>0</v>
      </c>
      <c r="XT38" s="1">
        <f t="shared" si="69"/>
        <v>0</v>
      </c>
      <c r="XU38" s="1">
        <f t="shared" si="19"/>
        <v>1</v>
      </c>
      <c r="XV38" s="1">
        <f t="shared" si="20"/>
        <v>0</v>
      </c>
      <c r="XW38" s="1">
        <f t="shared" si="21"/>
        <v>0</v>
      </c>
      <c r="XX38" s="1">
        <f t="shared" si="22"/>
        <v>0</v>
      </c>
      <c r="XY38" s="1">
        <f t="shared" si="23"/>
        <v>0</v>
      </c>
      <c r="XZ38" s="1">
        <f t="shared" si="24"/>
        <v>1</v>
      </c>
      <c r="YA38" s="1">
        <f t="shared" si="25"/>
        <v>0</v>
      </c>
      <c r="YB38" s="1">
        <f t="shared" si="26"/>
        <v>0</v>
      </c>
      <c r="YC38" s="1">
        <f t="shared" si="27"/>
        <v>0</v>
      </c>
      <c r="YD38" s="132"/>
      <c r="YE38" s="133">
        <f t="shared" si="76"/>
        <v>3</v>
      </c>
      <c r="YF38" s="133">
        <f t="shared" si="29"/>
        <v>21166.666666666668</v>
      </c>
      <c r="YG38" s="130">
        <v>3</v>
      </c>
      <c r="YH38" s="130">
        <f t="shared" si="30"/>
        <v>21166.666666666668</v>
      </c>
      <c r="YI38" s="129">
        <v>3</v>
      </c>
      <c r="YJ38" s="128">
        <f t="shared" si="31"/>
        <v>21166.666666666668</v>
      </c>
      <c r="YK38" s="177"/>
      <c r="YL38">
        <v>0.5</v>
      </c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>
        <v>1</v>
      </c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>
        <v>1</v>
      </c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>
        <f t="shared" si="70"/>
        <v>2</v>
      </c>
      <c r="ACD38" s="25">
        <f t="shared" si="77"/>
        <v>31750</v>
      </c>
      <c r="ACE38" s="11">
        <f t="shared" si="32"/>
        <v>5</v>
      </c>
      <c r="ACF38" s="11">
        <f t="shared" si="33"/>
        <v>25400</v>
      </c>
      <c r="ACG38" s="1">
        <v>24</v>
      </c>
      <c r="ACH38" s="1">
        <v>1</v>
      </c>
      <c r="ACI38" s="11">
        <f t="shared" si="34"/>
        <v>127000</v>
      </c>
      <c r="ACJ38" s="11"/>
      <c r="ACK38" s="13">
        <f t="shared" si="35"/>
        <v>0</v>
      </c>
      <c r="ACL38">
        <v>0.5</v>
      </c>
      <c r="ACM38" s="25">
        <f t="shared" si="36"/>
        <v>63500</v>
      </c>
      <c r="ACN38" s="11">
        <f t="shared" si="37"/>
        <v>127000</v>
      </c>
      <c r="ACO38" s="65"/>
      <c r="ACR38" s="39" t="s">
        <v>407</v>
      </c>
      <c r="ACS38" s="1">
        <v>1</v>
      </c>
      <c r="ACU38" s="1">
        <v>1</v>
      </c>
      <c r="ACY38" s="1">
        <v>1</v>
      </c>
      <c r="ACZ38" s="1" t="s">
        <v>399</v>
      </c>
      <c r="ADA38" s="1">
        <v>1</v>
      </c>
      <c r="ADD38" s="1" t="s">
        <v>189</v>
      </c>
      <c r="ADM38" s="1">
        <v>1</v>
      </c>
      <c r="ADN38" s="1">
        <v>1</v>
      </c>
      <c r="ADU38" s="1">
        <v>2</v>
      </c>
      <c r="ADV38" s="457"/>
      <c r="AEE38" s="1">
        <f t="shared" si="71"/>
        <v>0</v>
      </c>
      <c r="AER38" s="1">
        <v>1</v>
      </c>
      <c r="AFF38" s="1">
        <v>1</v>
      </c>
      <c r="AFJ38" s="1">
        <v>1</v>
      </c>
      <c r="AGL38" s="1">
        <v>110000</v>
      </c>
      <c r="AGM38" s="11" t="e">
        <f>AGU38+AGW38+AGY38+AHA38+#REF!+#REF!+AHC38+AGP38+AHE38</f>
        <v>#REF!</v>
      </c>
      <c r="AGT38" s="518"/>
      <c r="AHJ38" s="518"/>
      <c r="AHN38" s="1">
        <v>110000</v>
      </c>
      <c r="AIC38" s="1">
        <v>3</v>
      </c>
      <c r="AID38" s="1">
        <v>1</v>
      </c>
      <c r="AIE38" s="1">
        <v>1</v>
      </c>
      <c r="AIF38" s="1">
        <v>1</v>
      </c>
      <c r="AIN38" s="1">
        <v>1</v>
      </c>
      <c r="AJC38" s="11">
        <v>17000</v>
      </c>
      <c r="AJD38" s="11"/>
      <c r="AJE38" s="1">
        <v>15.45</v>
      </c>
      <c r="AJF38" s="11"/>
      <c r="AJG38" s="1">
        <v>110000</v>
      </c>
      <c r="AJH38" s="1">
        <v>1</v>
      </c>
      <c r="AJI38" s="1">
        <v>1</v>
      </c>
      <c r="AJJ38" s="435">
        <v>86.614173228346459</v>
      </c>
      <c r="AJK38" s="45"/>
      <c r="AJL38" s="381">
        <v>127000</v>
      </c>
      <c r="AJM38" s="11">
        <f t="shared" si="38"/>
        <v>25400</v>
      </c>
      <c r="AJN38" s="60"/>
      <c r="AJO38" s="12"/>
      <c r="AJQ38" s="1">
        <v>1</v>
      </c>
      <c r="AKA38" s="1">
        <f t="shared" si="72"/>
        <v>1</v>
      </c>
      <c r="AKB38" s="1">
        <v>1</v>
      </c>
      <c r="AKC38" s="1">
        <v>2</v>
      </c>
      <c r="AKD38" s="1">
        <f t="shared" si="73"/>
        <v>4</v>
      </c>
      <c r="AKE38" s="60"/>
      <c r="AKF38" s="1" t="s">
        <v>260</v>
      </c>
      <c r="AKG38" s="1" t="s">
        <v>260</v>
      </c>
      <c r="AKH38" s="1" t="s">
        <v>261</v>
      </c>
      <c r="AKI38" s="1" t="s">
        <v>260</v>
      </c>
      <c r="AKJ38" s="1" t="s">
        <v>260</v>
      </c>
      <c r="AKK38" s="1" t="s">
        <v>260</v>
      </c>
      <c r="AKL38" s="1" t="s">
        <v>260</v>
      </c>
      <c r="AKM38" s="1" t="s">
        <v>260</v>
      </c>
      <c r="AKN38" s="1" t="s">
        <v>262</v>
      </c>
      <c r="AKO38" s="1" t="s">
        <v>260</v>
      </c>
      <c r="AKP38" s="1" t="s">
        <v>260</v>
      </c>
      <c r="AKQ38" s="1" t="s">
        <v>260</v>
      </c>
      <c r="AKR38" s="1" t="s">
        <v>260</v>
      </c>
      <c r="AKS38" s="1" t="s">
        <v>260</v>
      </c>
      <c r="AKT38" s="1" t="s">
        <v>260</v>
      </c>
      <c r="AKU38" s="1" t="s">
        <v>260</v>
      </c>
      <c r="AKV38" s="1" t="s">
        <v>263</v>
      </c>
      <c r="AKW38" s="1" t="s">
        <v>260</v>
      </c>
      <c r="AKX38" s="1" t="s">
        <v>260</v>
      </c>
      <c r="AKY38" s="1" t="s">
        <v>260</v>
      </c>
      <c r="AKZ38" s="1" t="s">
        <v>260</v>
      </c>
      <c r="ALA38" s="1" t="s">
        <v>260</v>
      </c>
      <c r="ALB38" s="1" t="s">
        <v>260</v>
      </c>
      <c r="ALC38" s="1" t="s">
        <v>260</v>
      </c>
      <c r="ALD38" s="1" t="s">
        <v>260</v>
      </c>
      <c r="ALE38" s="1" t="s">
        <v>260</v>
      </c>
      <c r="ALF38" s="1" t="s">
        <v>260</v>
      </c>
      <c r="ALG38" s="1" t="s">
        <v>260</v>
      </c>
      <c r="ALH38" s="1" t="s">
        <v>260</v>
      </c>
      <c r="ALI38" s="1" t="s">
        <v>260</v>
      </c>
      <c r="ALJ38" s="1" t="s">
        <v>260</v>
      </c>
      <c r="ALK38" s="1" t="s">
        <v>260</v>
      </c>
      <c r="ALL38" s="1" t="s">
        <v>260</v>
      </c>
      <c r="ALM38" s="1" t="s">
        <v>260</v>
      </c>
      <c r="ALN38" s="1" t="s">
        <v>260</v>
      </c>
      <c r="ALO38" s="1" t="s">
        <v>260</v>
      </c>
      <c r="ALP38" s="1" t="s">
        <v>260</v>
      </c>
      <c r="ALR38" s="11" t="e">
        <f t="shared" si="74"/>
        <v>#DIV/0!</v>
      </c>
      <c r="ALS38" s="28">
        <v>127000</v>
      </c>
      <c r="ALY38" s="60"/>
      <c r="ALZ38" s="1">
        <v>1</v>
      </c>
      <c r="AMB38" s="1">
        <v>1</v>
      </c>
      <c r="AMC38" s="1">
        <v>1</v>
      </c>
      <c r="AMD38" s="1">
        <v>1</v>
      </c>
      <c r="AMH38" s="1">
        <v>1</v>
      </c>
      <c r="AMN38" s="403"/>
    </row>
    <row r="39" spans="1:1024 1028:1028" s="1" customFormat="1" ht="15" customHeight="1" x14ac:dyDescent="0.25">
      <c r="A39" s="268"/>
      <c r="B39" s="113">
        <v>37</v>
      </c>
      <c r="C39" s="473" t="s">
        <v>375</v>
      </c>
      <c r="D39" s="304" t="s">
        <v>400</v>
      </c>
      <c r="E39" s="1">
        <v>2003</v>
      </c>
      <c r="F39" s="1">
        <v>1</v>
      </c>
      <c r="G39" s="1">
        <v>1</v>
      </c>
      <c r="J39" s="1">
        <v>1</v>
      </c>
      <c r="K39" s="1">
        <v>1997</v>
      </c>
      <c r="L39" s="1">
        <v>1998</v>
      </c>
      <c r="M39" s="1">
        <v>2</v>
      </c>
      <c r="AA39" s="1">
        <v>1</v>
      </c>
      <c r="AB39" s="1">
        <v>1</v>
      </c>
      <c r="AW39" s="1">
        <v>1</v>
      </c>
      <c r="AY39" s="1">
        <v>1</v>
      </c>
      <c r="BA39" s="1">
        <v>1</v>
      </c>
      <c r="BB39" s="1">
        <v>12</v>
      </c>
      <c r="BD39" s="1">
        <v>1</v>
      </c>
      <c r="CG39" s="1">
        <v>1</v>
      </c>
      <c r="CH39" s="246"/>
      <c r="CP39" s="1">
        <f t="shared" si="39"/>
        <v>0</v>
      </c>
      <c r="CS39" s="1">
        <f t="shared" si="0"/>
        <v>0</v>
      </c>
      <c r="DO39" s="1">
        <f t="shared" si="40"/>
        <v>0</v>
      </c>
      <c r="DX39" s="1">
        <f t="shared" si="41"/>
        <v>0</v>
      </c>
      <c r="EE39" s="1">
        <f t="shared" si="42"/>
        <v>0</v>
      </c>
      <c r="EH39" s="1">
        <f t="shared" si="43"/>
        <v>0</v>
      </c>
      <c r="FF39" s="116">
        <v>1</v>
      </c>
      <c r="GP39" s="1">
        <f t="shared" si="1"/>
        <v>1</v>
      </c>
      <c r="GQ39" s="1">
        <v>1</v>
      </c>
      <c r="GY39" s="1">
        <f t="shared" si="44"/>
        <v>0</v>
      </c>
      <c r="HC39" s="1">
        <f t="shared" si="45"/>
        <v>0</v>
      </c>
      <c r="HS39" s="1">
        <f t="shared" si="46"/>
        <v>0</v>
      </c>
      <c r="HX39" s="1">
        <f t="shared" si="2"/>
        <v>0</v>
      </c>
      <c r="ID39" s="1">
        <f t="shared" si="3"/>
        <v>0</v>
      </c>
      <c r="IN39" s="1">
        <f t="shared" si="47"/>
        <v>0</v>
      </c>
      <c r="IW39" s="1">
        <f t="shared" si="48"/>
        <v>0</v>
      </c>
      <c r="IZ39" s="1">
        <f t="shared" si="4"/>
        <v>0</v>
      </c>
      <c r="JJ39" s="1">
        <f t="shared" si="5"/>
        <v>0</v>
      </c>
      <c r="JV39" s="1">
        <f t="shared" si="49"/>
        <v>0</v>
      </c>
      <c r="KB39" s="1">
        <f t="shared" si="50"/>
        <v>0</v>
      </c>
      <c r="LG39" s="1">
        <f t="shared" si="6"/>
        <v>0</v>
      </c>
      <c r="LT39" s="1">
        <f t="shared" si="51"/>
        <v>0</v>
      </c>
      <c r="MA39" s="1">
        <f t="shared" si="52"/>
        <v>0</v>
      </c>
      <c r="MF39" s="1">
        <f t="shared" si="53"/>
        <v>0</v>
      </c>
      <c r="MM39" s="1">
        <f t="shared" si="54"/>
        <v>0</v>
      </c>
      <c r="MS39" s="1">
        <f t="shared" si="55"/>
        <v>0</v>
      </c>
      <c r="MU39" s="115">
        <v>1</v>
      </c>
      <c r="OI39" s="120"/>
      <c r="PD39" s="1">
        <f t="shared" si="7"/>
        <v>0</v>
      </c>
      <c r="QF39" s="1">
        <f t="shared" si="56"/>
        <v>0</v>
      </c>
      <c r="QY39" s="1">
        <f t="shared" si="57"/>
        <v>0</v>
      </c>
      <c r="RK39" s="1">
        <f t="shared" si="58"/>
        <v>0</v>
      </c>
      <c r="SA39" s="1">
        <f t="shared" si="59"/>
        <v>0</v>
      </c>
      <c r="SG39" s="1">
        <f t="shared" si="60"/>
        <v>0</v>
      </c>
      <c r="SO39" s="1">
        <f t="shared" si="61"/>
        <v>0</v>
      </c>
      <c r="TB39" s="1">
        <f t="shared" si="62"/>
        <v>0</v>
      </c>
      <c r="TS39" s="1">
        <f t="shared" si="8"/>
        <v>0</v>
      </c>
      <c r="UD39" s="1">
        <f t="shared" si="9"/>
        <v>0</v>
      </c>
      <c r="UG39" s="1">
        <f t="shared" si="10"/>
        <v>0</v>
      </c>
      <c r="UQ39" s="1">
        <f t="shared" si="63"/>
        <v>0</v>
      </c>
      <c r="VA39" s="1">
        <f t="shared" si="64"/>
        <v>0</v>
      </c>
      <c r="VG39" s="1">
        <f t="shared" si="65"/>
        <v>0</v>
      </c>
      <c r="WY39" s="1">
        <f t="shared" si="11"/>
        <v>0</v>
      </c>
      <c r="XB39" s="1">
        <f t="shared" si="66"/>
        <v>0</v>
      </c>
      <c r="XG39" s="1">
        <f t="shared" si="12"/>
        <v>0</v>
      </c>
      <c r="XK39" s="108"/>
      <c r="XL39" s="1">
        <f t="shared" si="13"/>
        <v>0</v>
      </c>
      <c r="XM39" s="1">
        <f t="shared" si="14"/>
        <v>0</v>
      </c>
      <c r="XN39" s="1">
        <f t="shared" si="67"/>
        <v>0</v>
      </c>
      <c r="XO39" s="1">
        <f t="shared" si="15"/>
        <v>0</v>
      </c>
      <c r="XP39" s="1">
        <f t="shared" si="68"/>
        <v>0</v>
      </c>
      <c r="XQ39" s="1">
        <f t="shared" si="16"/>
        <v>0</v>
      </c>
      <c r="XR39" s="1">
        <f t="shared" si="17"/>
        <v>0</v>
      </c>
      <c r="XS39" s="1">
        <f t="shared" si="18"/>
        <v>0</v>
      </c>
      <c r="XT39" s="1">
        <f t="shared" si="69"/>
        <v>1</v>
      </c>
      <c r="XU39" s="1">
        <f t="shared" si="19"/>
        <v>0</v>
      </c>
      <c r="XV39" s="1">
        <f t="shared" si="20"/>
        <v>0</v>
      </c>
      <c r="XW39" s="1">
        <f t="shared" si="21"/>
        <v>0</v>
      </c>
      <c r="XX39" s="1">
        <f t="shared" si="22"/>
        <v>0</v>
      </c>
      <c r="XY39" s="1">
        <f t="shared" si="23"/>
        <v>1</v>
      </c>
      <c r="XZ39" s="1">
        <f t="shared" si="24"/>
        <v>0</v>
      </c>
      <c r="YA39" s="1">
        <f t="shared" si="25"/>
        <v>0</v>
      </c>
      <c r="YB39" s="1">
        <f t="shared" si="26"/>
        <v>0</v>
      </c>
      <c r="YC39" s="1">
        <f t="shared" si="27"/>
        <v>0</v>
      </c>
      <c r="YD39" s="132"/>
      <c r="YE39" s="133">
        <f t="shared" si="76"/>
        <v>2</v>
      </c>
      <c r="YF39" s="133">
        <f t="shared" si="29"/>
        <v>144250</v>
      </c>
      <c r="YG39" s="130">
        <v>2</v>
      </c>
      <c r="YH39" s="130">
        <f t="shared" si="30"/>
        <v>144250</v>
      </c>
      <c r="YI39" s="129">
        <v>2</v>
      </c>
      <c r="YJ39" s="128">
        <f t="shared" si="31"/>
        <v>144250</v>
      </c>
      <c r="YK39" s="177"/>
      <c r="YL39">
        <v>0.5</v>
      </c>
      <c r="YM39"/>
      <c r="YN39"/>
      <c r="YO39"/>
      <c r="YP39">
        <v>1</v>
      </c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>
        <v>1</v>
      </c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>
        <f t="shared" si="70"/>
        <v>2</v>
      </c>
      <c r="ACD39" s="25">
        <f t="shared" si="77"/>
        <v>144250</v>
      </c>
      <c r="ACE39" s="11">
        <f t="shared" si="32"/>
        <v>4</v>
      </c>
      <c r="ACF39" s="11">
        <f t="shared" si="33"/>
        <v>144250</v>
      </c>
      <c r="ACG39" s="1">
        <v>124</v>
      </c>
      <c r="ACH39" s="1">
        <v>3</v>
      </c>
      <c r="ACI39" s="11">
        <f t="shared" si="34"/>
        <v>192333.33333333334</v>
      </c>
      <c r="ACJ39" s="11"/>
      <c r="ACK39" s="13">
        <f t="shared" si="35"/>
        <v>0</v>
      </c>
      <c r="ACL39">
        <v>0.5</v>
      </c>
      <c r="ACM39" s="25">
        <f t="shared" si="36"/>
        <v>288500</v>
      </c>
      <c r="ACN39" s="11">
        <f t="shared" si="37"/>
        <v>192333.33333333334</v>
      </c>
      <c r="ACO39" s="65"/>
      <c r="ACR39" s="39" t="s">
        <v>407</v>
      </c>
      <c r="ACZ39" s="1" t="s">
        <v>259</v>
      </c>
      <c r="ADD39" s="1" t="s">
        <v>401</v>
      </c>
      <c r="ADE39" s="1">
        <v>1</v>
      </c>
      <c r="ADF39" s="1">
        <v>4</v>
      </c>
      <c r="ADG39" s="1">
        <v>4</v>
      </c>
      <c r="ADI39" s="1">
        <v>1</v>
      </c>
      <c r="ADL39" s="1">
        <v>1</v>
      </c>
      <c r="ADO39" s="1">
        <v>1</v>
      </c>
      <c r="ADU39" s="1">
        <v>2</v>
      </c>
      <c r="ADV39" s="457"/>
      <c r="AEE39" s="1">
        <f t="shared" si="71"/>
        <v>0</v>
      </c>
      <c r="AER39" s="1">
        <v>1</v>
      </c>
      <c r="AGM39" s="11" t="e">
        <f>AGU39+AGW39+AGY39+AHA39+#REF!+#REF!+AHC39+AGP39+AHE39</f>
        <v>#REF!</v>
      </c>
      <c r="AGT39" s="518"/>
      <c r="AHJ39" s="518"/>
      <c r="AJC39" s="11">
        <v>577000</v>
      </c>
      <c r="AJD39" s="11"/>
      <c r="AJE39" s="1">
        <v>100</v>
      </c>
      <c r="AJF39" s="11"/>
      <c r="AJI39" s="1">
        <v>1</v>
      </c>
      <c r="AJJ39" s="435"/>
      <c r="AJK39" s="45"/>
      <c r="AJL39" s="381">
        <v>577000</v>
      </c>
      <c r="AJM39" s="11">
        <f t="shared" si="38"/>
        <v>144250</v>
      </c>
      <c r="AJN39" s="60"/>
      <c r="AJO39" s="12">
        <v>4</v>
      </c>
      <c r="AKA39" s="1">
        <f t="shared" si="72"/>
        <v>0</v>
      </c>
      <c r="AKB39" s="1">
        <v>1</v>
      </c>
      <c r="AKC39" s="1">
        <v>1</v>
      </c>
      <c r="AKD39" s="1">
        <f t="shared" si="73"/>
        <v>2</v>
      </c>
      <c r="AKE39" s="60"/>
      <c r="AKF39" s="1" t="s">
        <v>260</v>
      </c>
      <c r="AKG39" s="1" t="s">
        <v>260</v>
      </c>
      <c r="AKH39" s="1" t="s">
        <v>261</v>
      </c>
      <c r="AKI39" s="1" t="s">
        <v>260</v>
      </c>
      <c r="AKJ39" s="1" t="s">
        <v>260</v>
      </c>
      <c r="AKK39" s="1" t="s">
        <v>260</v>
      </c>
      <c r="AKL39" s="1" t="s">
        <v>260</v>
      </c>
      <c r="AKM39" s="1" t="s">
        <v>260</v>
      </c>
      <c r="AKN39" s="1" t="s">
        <v>262</v>
      </c>
      <c r="AKO39" s="1" t="s">
        <v>260</v>
      </c>
      <c r="AKP39" s="1" t="s">
        <v>260</v>
      </c>
      <c r="AKQ39" s="1" t="s">
        <v>260</v>
      </c>
      <c r="AKR39" s="1" t="s">
        <v>260</v>
      </c>
      <c r="AKS39" s="1" t="s">
        <v>260</v>
      </c>
      <c r="AKT39" s="1" t="s">
        <v>260</v>
      </c>
      <c r="AKU39" s="1" t="s">
        <v>260</v>
      </c>
      <c r="AKV39" s="1" t="s">
        <v>263</v>
      </c>
      <c r="AKW39" s="1" t="s">
        <v>260</v>
      </c>
      <c r="AKX39" s="1" t="s">
        <v>260</v>
      </c>
      <c r="AKY39" s="1" t="s">
        <v>260</v>
      </c>
      <c r="AKZ39" s="1" t="s">
        <v>260</v>
      </c>
      <c r="ALA39" s="1" t="s">
        <v>260</v>
      </c>
      <c r="ALB39" s="1" t="s">
        <v>260</v>
      </c>
      <c r="ALC39" s="1" t="s">
        <v>260</v>
      </c>
      <c r="ALD39" s="1" t="s">
        <v>260</v>
      </c>
      <c r="ALE39" s="1" t="s">
        <v>260</v>
      </c>
      <c r="ALF39" s="1" t="s">
        <v>260</v>
      </c>
      <c r="ALG39" s="1" t="s">
        <v>260</v>
      </c>
      <c r="ALH39" s="1" t="s">
        <v>260</v>
      </c>
      <c r="ALI39" s="1" t="s">
        <v>260</v>
      </c>
      <c r="ALJ39" s="1" t="s">
        <v>260</v>
      </c>
      <c r="ALK39" s="1" t="s">
        <v>260</v>
      </c>
      <c r="ALL39" s="1" t="s">
        <v>260</v>
      </c>
      <c r="ALM39" s="1" t="s">
        <v>260</v>
      </c>
      <c r="ALN39" s="1" t="s">
        <v>260</v>
      </c>
      <c r="ALO39" s="1" t="s">
        <v>260</v>
      </c>
      <c r="ALP39" s="1" t="s">
        <v>260</v>
      </c>
      <c r="ALR39" s="11" t="e">
        <f t="shared" si="74"/>
        <v>#DIV/0!</v>
      </c>
      <c r="ALS39" s="28">
        <v>577000</v>
      </c>
      <c r="ALY39" s="60"/>
      <c r="ALZ39" s="1">
        <v>1</v>
      </c>
      <c r="AMB39" s="1">
        <v>1</v>
      </c>
      <c r="AMN39" s="403"/>
    </row>
    <row r="40" spans="1:1024 1028:1028" s="1" customFormat="1" ht="15" customHeight="1" x14ac:dyDescent="0.25">
      <c r="A40" s="268"/>
      <c r="B40" s="113">
        <v>38</v>
      </c>
      <c r="C40" s="473" t="s">
        <v>375</v>
      </c>
      <c r="D40" s="304" t="s">
        <v>402</v>
      </c>
      <c r="E40" s="1">
        <v>2004</v>
      </c>
      <c r="F40" s="1">
        <v>2</v>
      </c>
      <c r="G40" s="1">
        <v>1</v>
      </c>
      <c r="H40" s="1">
        <v>1</v>
      </c>
      <c r="I40" s="1">
        <v>1</v>
      </c>
      <c r="J40" s="1">
        <v>3</v>
      </c>
      <c r="K40" s="1">
        <v>1999</v>
      </c>
      <c r="L40" s="1">
        <v>1999</v>
      </c>
      <c r="M40" s="1">
        <v>1</v>
      </c>
      <c r="AC40" s="1">
        <v>1</v>
      </c>
      <c r="AW40" s="1">
        <v>1</v>
      </c>
      <c r="AY40" s="1">
        <v>1</v>
      </c>
      <c r="BA40" s="1">
        <v>1</v>
      </c>
      <c r="BB40" s="1">
        <v>10</v>
      </c>
      <c r="CG40" s="1">
        <v>1</v>
      </c>
      <c r="CH40" s="246"/>
      <c r="CP40" s="1">
        <f t="shared" si="39"/>
        <v>0</v>
      </c>
      <c r="CS40" s="1">
        <f t="shared" si="0"/>
        <v>0</v>
      </c>
      <c r="DO40" s="1">
        <f t="shared" si="40"/>
        <v>0</v>
      </c>
      <c r="DX40" s="1">
        <f t="shared" si="41"/>
        <v>0</v>
      </c>
      <c r="EE40" s="1">
        <f t="shared" si="42"/>
        <v>0</v>
      </c>
      <c r="EH40" s="1">
        <f t="shared" si="43"/>
        <v>0</v>
      </c>
      <c r="FF40" s="116"/>
      <c r="GP40" s="1">
        <f t="shared" si="1"/>
        <v>0</v>
      </c>
      <c r="GY40" s="1">
        <f t="shared" si="44"/>
        <v>0</v>
      </c>
      <c r="HC40" s="1">
        <f t="shared" si="45"/>
        <v>0</v>
      </c>
      <c r="HS40" s="1">
        <f t="shared" si="46"/>
        <v>0</v>
      </c>
      <c r="HX40" s="1">
        <f t="shared" si="2"/>
        <v>0</v>
      </c>
      <c r="ID40" s="1">
        <f t="shared" si="3"/>
        <v>0</v>
      </c>
      <c r="IN40" s="1">
        <f t="shared" si="47"/>
        <v>0</v>
      </c>
      <c r="IW40" s="1">
        <f t="shared" si="48"/>
        <v>0</v>
      </c>
      <c r="IZ40" s="1">
        <f t="shared" si="4"/>
        <v>0</v>
      </c>
      <c r="JJ40" s="1">
        <f t="shared" si="5"/>
        <v>0</v>
      </c>
      <c r="JV40" s="1">
        <f t="shared" si="49"/>
        <v>0</v>
      </c>
      <c r="KB40" s="1">
        <f t="shared" si="50"/>
        <v>0</v>
      </c>
      <c r="LG40" s="1">
        <f t="shared" si="6"/>
        <v>0</v>
      </c>
      <c r="LT40" s="1">
        <f t="shared" si="51"/>
        <v>0</v>
      </c>
      <c r="MA40" s="1">
        <f t="shared" si="52"/>
        <v>0</v>
      </c>
      <c r="MF40" s="1">
        <f t="shared" si="53"/>
        <v>0</v>
      </c>
      <c r="MM40" s="1">
        <f t="shared" si="54"/>
        <v>0</v>
      </c>
      <c r="MS40" s="1">
        <f t="shared" si="55"/>
        <v>0</v>
      </c>
      <c r="MU40" s="115"/>
      <c r="OI40" s="120"/>
      <c r="PD40" s="1">
        <f t="shared" si="7"/>
        <v>0</v>
      </c>
      <c r="QF40" s="1">
        <f t="shared" si="56"/>
        <v>0</v>
      </c>
      <c r="QY40" s="1">
        <f t="shared" si="57"/>
        <v>0</v>
      </c>
      <c r="RK40" s="1">
        <f t="shared" si="58"/>
        <v>0</v>
      </c>
      <c r="SA40" s="1">
        <f t="shared" si="59"/>
        <v>0</v>
      </c>
      <c r="SG40" s="1">
        <f t="shared" si="60"/>
        <v>0</v>
      </c>
      <c r="SO40" s="1">
        <f t="shared" si="61"/>
        <v>0</v>
      </c>
      <c r="TB40" s="1">
        <f t="shared" si="62"/>
        <v>0</v>
      </c>
      <c r="TS40" s="1">
        <f t="shared" si="8"/>
        <v>0</v>
      </c>
      <c r="UD40" s="1">
        <f t="shared" si="9"/>
        <v>0</v>
      </c>
      <c r="UG40" s="1">
        <f t="shared" si="10"/>
        <v>0</v>
      </c>
      <c r="UQ40" s="1">
        <f t="shared" si="63"/>
        <v>0</v>
      </c>
      <c r="VA40" s="1">
        <f t="shared" si="64"/>
        <v>0</v>
      </c>
      <c r="VG40" s="1">
        <f t="shared" si="65"/>
        <v>0</v>
      </c>
      <c r="WY40" s="1">
        <f t="shared" si="11"/>
        <v>0</v>
      </c>
      <c r="XB40" s="1">
        <f t="shared" si="66"/>
        <v>0</v>
      </c>
      <c r="XG40" s="1">
        <f t="shared" si="12"/>
        <v>0</v>
      </c>
      <c r="XK40" s="108"/>
      <c r="XL40" s="1">
        <f t="shared" si="13"/>
        <v>0</v>
      </c>
      <c r="XM40" s="1">
        <f t="shared" si="14"/>
        <v>0</v>
      </c>
      <c r="XN40" s="1">
        <f t="shared" si="67"/>
        <v>0</v>
      </c>
      <c r="XO40" s="1">
        <f t="shared" si="15"/>
        <v>0</v>
      </c>
      <c r="XP40" s="1">
        <f t="shared" si="68"/>
        <v>0</v>
      </c>
      <c r="XQ40" s="1">
        <f t="shared" si="16"/>
        <v>0</v>
      </c>
      <c r="XR40" s="1">
        <f t="shared" si="17"/>
        <v>0</v>
      </c>
      <c r="XS40" s="1">
        <f t="shared" si="18"/>
        <v>0</v>
      </c>
      <c r="XT40" s="1">
        <f t="shared" si="69"/>
        <v>0</v>
      </c>
      <c r="XU40" s="1">
        <f t="shared" si="19"/>
        <v>0</v>
      </c>
      <c r="XV40" s="1">
        <f t="shared" si="20"/>
        <v>0</v>
      </c>
      <c r="XW40" s="1">
        <f t="shared" si="21"/>
        <v>0</v>
      </c>
      <c r="XX40" s="1">
        <f t="shared" si="22"/>
        <v>0</v>
      </c>
      <c r="XY40" s="1">
        <f t="shared" si="23"/>
        <v>0</v>
      </c>
      <c r="XZ40" s="1">
        <f t="shared" si="24"/>
        <v>0</v>
      </c>
      <c r="YA40" s="1">
        <f t="shared" si="25"/>
        <v>0</v>
      </c>
      <c r="YB40" s="1">
        <f t="shared" si="26"/>
        <v>0</v>
      </c>
      <c r="YC40" s="1">
        <f t="shared" si="27"/>
        <v>0</v>
      </c>
      <c r="YD40" s="132"/>
      <c r="YE40" s="133"/>
      <c r="YF40" s="133" t="e">
        <f t="shared" si="29"/>
        <v>#DIV/0!</v>
      </c>
      <c r="YG40" s="130"/>
      <c r="YH40" s="130" t="e">
        <f t="shared" si="30"/>
        <v>#DIV/0!</v>
      </c>
      <c r="YI40" s="129"/>
      <c r="YJ40" s="128" t="e">
        <f t="shared" si="31"/>
        <v>#DIV/0!</v>
      </c>
      <c r="YK40" s="177"/>
      <c r="YL40">
        <v>1</v>
      </c>
      <c r="YM40"/>
      <c r="YN40"/>
      <c r="YO40">
        <v>1</v>
      </c>
      <c r="YP40"/>
      <c r="YQ40">
        <v>1</v>
      </c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>
        <v>1</v>
      </c>
      <c r="AAH40"/>
      <c r="AAI40"/>
      <c r="AAJ40"/>
      <c r="AAK40"/>
      <c r="AAL40"/>
      <c r="AAM40"/>
      <c r="AAN40">
        <v>1</v>
      </c>
      <c r="AAO40"/>
      <c r="AAP40"/>
      <c r="AAQ40"/>
      <c r="AAR40"/>
      <c r="AAS40"/>
      <c r="AAT40"/>
      <c r="AAU40"/>
      <c r="AAV40"/>
      <c r="AAW40"/>
      <c r="AAX40"/>
      <c r="AAY40"/>
      <c r="AAZ40"/>
      <c r="ABA40">
        <v>1</v>
      </c>
      <c r="ABB40"/>
      <c r="ABC40"/>
      <c r="ABD40"/>
      <c r="ABE40"/>
      <c r="ABF40">
        <v>1</v>
      </c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>
        <f t="shared" si="70"/>
        <v>6</v>
      </c>
      <c r="ACD40" s="25">
        <f t="shared" si="77"/>
        <v>45083.333333333336</v>
      </c>
      <c r="ACE40" s="11">
        <f t="shared" si="32"/>
        <v>6</v>
      </c>
      <c r="ACF40" s="11">
        <f t="shared" si="33"/>
        <v>45083.333333333336</v>
      </c>
      <c r="ACG40" s="1">
        <v>1</v>
      </c>
      <c r="ACH40" s="1">
        <v>1</v>
      </c>
      <c r="ACI40" s="11">
        <f t="shared" si="34"/>
        <v>270500</v>
      </c>
      <c r="ACJ40" s="11"/>
      <c r="ACK40" s="13">
        <f t="shared" si="35"/>
        <v>0</v>
      </c>
      <c r="ACL40">
        <v>1</v>
      </c>
      <c r="ACM40" s="25">
        <f t="shared" si="36"/>
        <v>270500</v>
      </c>
      <c r="ACN40" s="11">
        <f t="shared" si="37"/>
        <v>270500</v>
      </c>
      <c r="ACO40" s="65"/>
      <c r="ACR40" s="39" t="s">
        <v>295</v>
      </c>
      <c r="ACX40" s="1">
        <v>2</v>
      </c>
      <c r="ACY40" s="1">
        <v>1</v>
      </c>
      <c r="ACZ40" s="1" t="s">
        <v>259</v>
      </c>
      <c r="ADD40" s="1" t="s">
        <v>189</v>
      </c>
      <c r="ADU40" s="1">
        <v>5</v>
      </c>
      <c r="ADV40" s="457"/>
      <c r="ADW40" s="1">
        <v>4</v>
      </c>
      <c r="AEC40" s="1">
        <v>1</v>
      </c>
      <c r="AEE40" s="1">
        <f t="shared" si="71"/>
        <v>1</v>
      </c>
      <c r="AFA40" s="1">
        <v>1</v>
      </c>
      <c r="AFC40" s="1">
        <v>1</v>
      </c>
      <c r="AFF40" s="1">
        <v>1</v>
      </c>
      <c r="AFJ40" s="1">
        <v>1</v>
      </c>
      <c r="AFM40" s="1">
        <v>1</v>
      </c>
      <c r="AFQ40" s="1">
        <v>1</v>
      </c>
      <c r="AGM40" s="11" t="e">
        <f>AGU40+AGW40+AGY40+AHA40+#REF!+#REF!+AHC40+AGP40+AHE40</f>
        <v>#REF!</v>
      </c>
      <c r="AGT40" s="518"/>
      <c r="AHJ40" s="518"/>
      <c r="AHQ40" s="1">
        <v>3</v>
      </c>
      <c r="AHU40" s="1">
        <v>3</v>
      </c>
      <c r="AJC40" s="11">
        <v>500</v>
      </c>
      <c r="AJD40" s="11"/>
      <c r="AJF40" s="11">
        <v>270000</v>
      </c>
      <c r="AJJ40" s="435"/>
      <c r="AJK40" s="45"/>
      <c r="AJL40" s="381">
        <v>270500</v>
      </c>
      <c r="AJM40" s="11">
        <f t="shared" si="38"/>
        <v>45083.333333333336</v>
      </c>
      <c r="AJN40" s="60"/>
      <c r="AJO40" s="12"/>
      <c r="AJP40" s="1">
        <v>1</v>
      </c>
      <c r="AJS40" s="1">
        <v>1</v>
      </c>
      <c r="AJZ40" s="1">
        <v>1</v>
      </c>
      <c r="AKA40" s="1">
        <f t="shared" si="72"/>
        <v>2</v>
      </c>
      <c r="AKB40" s="1">
        <v>3</v>
      </c>
      <c r="AKC40" s="1">
        <v>2</v>
      </c>
      <c r="AKD40" s="1">
        <f t="shared" si="73"/>
        <v>7</v>
      </c>
      <c r="AKE40" s="60"/>
      <c r="AKF40" s="1" t="s">
        <v>192</v>
      </c>
      <c r="AKG40" s="1" t="s">
        <v>403</v>
      </c>
      <c r="AKH40" s="1" t="s">
        <v>261</v>
      </c>
      <c r="AKI40" s="1" t="s">
        <v>260</v>
      </c>
      <c r="AKJ40" s="1" t="s">
        <v>260</v>
      </c>
      <c r="AKK40" s="1" t="s">
        <v>260</v>
      </c>
      <c r="AKL40" s="1" t="s">
        <v>260</v>
      </c>
      <c r="AKM40" s="1" t="s">
        <v>260</v>
      </c>
      <c r="AKN40" s="1" t="s">
        <v>262</v>
      </c>
      <c r="AKO40" s="1" t="s">
        <v>260</v>
      </c>
      <c r="AKP40" s="1" t="s">
        <v>260</v>
      </c>
      <c r="AKQ40" s="1" t="s">
        <v>260</v>
      </c>
      <c r="AKR40" s="1" t="s">
        <v>260</v>
      </c>
      <c r="AKS40" s="1" t="s">
        <v>260</v>
      </c>
      <c r="AKT40" s="1" t="s">
        <v>260</v>
      </c>
      <c r="AKU40" s="1" t="s">
        <v>260</v>
      </c>
      <c r="AKV40" s="1" t="s">
        <v>263</v>
      </c>
      <c r="AKW40" s="1" t="s">
        <v>260</v>
      </c>
      <c r="AKX40" s="1" t="s">
        <v>260</v>
      </c>
      <c r="AKY40" s="1" t="s">
        <v>260</v>
      </c>
      <c r="AKZ40" s="1" t="s">
        <v>260</v>
      </c>
      <c r="ALA40" s="1" t="s">
        <v>260</v>
      </c>
      <c r="ALB40" s="1" t="s">
        <v>260</v>
      </c>
      <c r="ALC40" s="1" t="s">
        <v>260</v>
      </c>
      <c r="ALD40" s="1" t="s">
        <v>260</v>
      </c>
      <c r="ALE40" s="1" t="s">
        <v>260</v>
      </c>
      <c r="ALF40" s="1" t="s">
        <v>260</v>
      </c>
      <c r="ALG40" s="1" t="s">
        <v>260</v>
      </c>
      <c r="ALH40" s="1" t="s">
        <v>260</v>
      </c>
      <c r="ALI40" s="1" t="s">
        <v>260</v>
      </c>
      <c r="ALJ40" s="1" t="s">
        <v>260</v>
      </c>
      <c r="ALK40" s="1" t="s">
        <v>260</v>
      </c>
      <c r="ALL40" s="1" t="s">
        <v>260</v>
      </c>
      <c r="ALM40" s="1" t="s">
        <v>260</v>
      </c>
      <c r="ALN40" s="1" t="s">
        <v>260</v>
      </c>
      <c r="ALO40" s="1" t="s">
        <v>260</v>
      </c>
      <c r="ALP40" s="1" t="s">
        <v>260</v>
      </c>
      <c r="ALQ40" s="1">
        <v>2</v>
      </c>
      <c r="ALR40" s="11">
        <f t="shared" si="74"/>
        <v>135250</v>
      </c>
      <c r="ALS40" s="28">
        <v>270500</v>
      </c>
      <c r="ALU40" s="1">
        <v>1</v>
      </c>
      <c r="ALV40" s="1">
        <v>1</v>
      </c>
      <c r="ALY40" s="60"/>
      <c r="ALZ40" s="1">
        <v>1</v>
      </c>
      <c r="AMB40" s="1">
        <v>1</v>
      </c>
      <c r="AMH40" s="1">
        <v>1</v>
      </c>
      <c r="AMN40" s="403"/>
    </row>
    <row r="41" spans="1:1024 1028:1028" s="1" customFormat="1" ht="15" customHeight="1" x14ac:dyDescent="0.25">
      <c r="A41" s="268"/>
      <c r="B41" s="113">
        <v>39</v>
      </c>
      <c r="C41" s="473" t="s">
        <v>375</v>
      </c>
      <c r="D41" s="304" t="s">
        <v>404</v>
      </c>
      <c r="E41" s="1">
        <v>2004</v>
      </c>
      <c r="F41" s="1">
        <v>7</v>
      </c>
      <c r="G41" s="1">
        <v>1</v>
      </c>
      <c r="H41" s="1">
        <v>4</v>
      </c>
      <c r="I41" s="1">
        <v>1</v>
      </c>
      <c r="J41" s="1">
        <v>11</v>
      </c>
      <c r="K41" s="1">
        <v>2000</v>
      </c>
      <c r="L41" s="1">
        <v>2002</v>
      </c>
      <c r="M41" s="1">
        <v>3</v>
      </c>
      <c r="AD41" s="1">
        <v>1</v>
      </c>
      <c r="AE41" s="1">
        <v>1</v>
      </c>
      <c r="AF41" s="1">
        <v>1</v>
      </c>
      <c r="AY41" s="1">
        <v>1</v>
      </c>
      <c r="BA41" s="1">
        <v>1</v>
      </c>
      <c r="BB41" s="1">
        <v>11</v>
      </c>
      <c r="BC41" s="1">
        <v>1</v>
      </c>
      <c r="BG41" s="1">
        <v>3</v>
      </c>
      <c r="CG41" s="1">
        <v>1</v>
      </c>
      <c r="CH41" s="249"/>
      <c r="CP41" s="1">
        <f t="shared" si="39"/>
        <v>0</v>
      </c>
      <c r="CS41" s="1">
        <f t="shared" si="0"/>
        <v>0</v>
      </c>
      <c r="DO41" s="1">
        <f t="shared" si="40"/>
        <v>0</v>
      </c>
      <c r="DX41" s="1">
        <f t="shared" si="41"/>
        <v>0</v>
      </c>
      <c r="EE41" s="1">
        <f t="shared" si="42"/>
        <v>0</v>
      </c>
      <c r="EH41" s="1">
        <f t="shared" si="43"/>
        <v>0</v>
      </c>
      <c r="GP41" s="1">
        <f t="shared" si="1"/>
        <v>0</v>
      </c>
      <c r="GY41" s="1">
        <f t="shared" si="44"/>
        <v>0</v>
      </c>
      <c r="HC41" s="1">
        <f t="shared" si="45"/>
        <v>0</v>
      </c>
      <c r="HS41" s="1">
        <f t="shared" si="46"/>
        <v>0</v>
      </c>
      <c r="HX41" s="1">
        <f t="shared" si="2"/>
        <v>0</v>
      </c>
      <c r="ID41" s="1">
        <f t="shared" si="3"/>
        <v>0</v>
      </c>
      <c r="IN41" s="1">
        <f t="shared" si="47"/>
        <v>0</v>
      </c>
      <c r="IW41" s="1">
        <f t="shared" si="48"/>
        <v>0</v>
      </c>
      <c r="IZ41" s="1">
        <f t="shared" si="4"/>
        <v>0</v>
      </c>
      <c r="JJ41" s="1">
        <f t="shared" si="5"/>
        <v>0</v>
      </c>
      <c r="JV41" s="1">
        <f t="shared" si="49"/>
        <v>0</v>
      </c>
      <c r="KB41" s="1">
        <f t="shared" si="50"/>
        <v>0</v>
      </c>
      <c r="LG41" s="1">
        <f t="shared" si="6"/>
        <v>0</v>
      </c>
      <c r="LT41" s="1">
        <f t="shared" si="51"/>
        <v>0</v>
      </c>
      <c r="MA41" s="1">
        <f t="shared" si="52"/>
        <v>0</v>
      </c>
      <c r="MF41" s="1">
        <f t="shared" si="53"/>
        <v>0</v>
      </c>
      <c r="MM41" s="1">
        <f t="shared" si="54"/>
        <v>0</v>
      </c>
      <c r="MS41" s="1">
        <f t="shared" si="55"/>
        <v>0</v>
      </c>
      <c r="MU41" s="52">
        <v>1</v>
      </c>
      <c r="PD41" s="1">
        <f t="shared" si="7"/>
        <v>0</v>
      </c>
      <c r="QF41" s="1">
        <f t="shared" si="56"/>
        <v>0</v>
      </c>
      <c r="QY41" s="1">
        <f t="shared" si="57"/>
        <v>0</v>
      </c>
      <c r="RK41" s="1">
        <f t="shared" si="58"/>
        <v>0</v>
      </c>
      <c r="SA41" s="1">
        <f t="shared" si="59"/>
        <v>0</v>
      </c>
      <c r="SG41" s="1">
        <f t="shared" si="60"/>
        <v>0</v>
      </c>
      <c r="SO41" s="1">
        <f t="shared" si="61"/>
        <v>0</v>
      </c>
      <c r="TB41" s="1">
        <f t="shared" si="62"/>
        <v>0</v>
      </c>
      <c r="TS41" s="1">
        <f t="shared" si="8"/>
        <v>0</v>
      </c>
      <c r="UD41" s="1">
        <f t="shared" si="9"/>
        <v>0</v>
      </c>
      <c r="UG41" s="1">
        <f t="shared" si="10"/>
        <v>0</v>
      </c>
      <c r="UQ41" s="1">
        <f t="shared" si="63"/>
        <v>0</v>
      </c>
      <c r="VA41" s="1">
        <f t="shared" si="64"/>
        <v>0</v>
      </c>
      <c r="VG41" s="1">
        <f t="shared" si="65"/>
        <v>0</v>
      </c>
      <c r="WY41" s="1">
        <f t="shared" si="11"/>
        <v>0</v>
      </c>
      <c r="XB41" s="1">
        <f t="shared" si="66"/>
        <v>0</v>
      </c>
      <c r="XG41" s="1">
        <f t="shared" si="12"/>
        <v>0</v>
      </c>
      <c r="XL41" s="1">
        <f t="shared" si="13"/>
        <v>0</v>
      </c>
      <c r="XM41" s="1">
        <f t="shared" si="14"/>
        <v>0</v>
      </c>
      <c r="XN41" s="1">
        <f t="shared" si="67"/>
        <v>0</v>
      </c>
      <c r="XO41" s="1">
        <f t="shared" si="15"/>
        <v>0</v>
      </c>
      <c r="XP41" s="1">
        <f t="shared" si="68"/>
        <v>0</v>
      </c>
      <c r="XQ41" s="1">
        <f t="shared" si="16"/>
        <v>0</v>
      </c>
      <c r="XR41" s="1">
        <f t="shared" si="17"/>
        <v>0</v>
      </c>
      <c r="XS41" s="1">
        <f t="shared" si="18"/>
        <v>0</v>
      </c>
      <c r="XT41" s="1">
        <f t="shared" si="69"/>
        <v>0</v>
      </c>
      <c r="XU41" s="1">
        <f t="shared" si="19"/>
        <v>0</v>
      </c>
      <c r="XV41" s="1">
        <f t="shared" si="20"/>
        <v>0</v>
      </c>
      <c r="XW41" s="1">
        <f t="shared" si="21"/>
        <v>0</v>
      </c>
      <c r="XX41" s="1">
        <f t="shared" si="22"/>
        <v>0</v>
      </c>
      <c r="XY41" s="1">
        <f t="shared" si="23"/>
        <v>1</v>
      </c>
      <c r="XZ41" s="1">
        <f t="shared" si="24"/>
        <v>0</v>
      </c>
      <c r="YA41" s="1">
        <f t="shared" si="25"/>
        <v>0</v>
      </c>
      <c r="YB41" s="1">
        <f t="shared" si="26"/>
        <v>0</v>
      </c>
      <c r="YC41" s="1">
        <f t="shared" si="27"/>
        <v>0</v>
      </c>
      <c r="YD41" s="197"/>
      <c r="YE41" s="11">
        <f t="shared" ref="YE41:YE50" si="78">SUM(XL41:YC41)</f>
        <v>1</v>
      </c>
      <c r="YF41" s="133">
        <f t="shared" si="29"/>
        <v>1914500</v>
      </c>
      <c r="YG41" s="11">
        <v>1</v>
      </c>
      <c r="YH41" s="130">
        <f t="shared" si="30"/>
        <v>1914500</v>
      </c>
      <c r="YI41" s="1">
        <v>1</v>
      </c>
      <c r="YJ41" s="128">
        <f t="shared" si="31"/>
        <v>1914500</v>
      </c>
      <c r="YL41" s="1">
        <v>0.5</v>
      </c>
      <c r="YV41" s="1">
        <v>1</v>
      </c>
      <c r="ACC41" s="1">
        <f t="shared" si="70"/>
        <v>1</v>
      </c>
      <c r="ACD41" s="25">
        <f t="shared" si="77"/>
        <v>1914500</v>
      </c>
      <c r="ACE41" s="11">
        <f t="shared" si="32"/>
        <v>2</v>
      </c>
      <c r="ACF41" s="11">
        <f t="shared" si="33"/>
        <v>1914500</v>
      </c>
      <c r="ACG41" s="1">
        <v>13</v>
      </c>
      <c r="ACH41" s="1">
        <v>2</v>
      </c>
      <c r="ACI41" s="11">
        <f t="shared" si="34"/>
        <v>1914500</v>
      </c>
      <c r="ACJ41" s="11"/>
      <c r="ACK41" s="13">
        <f t="shared" si="35"/>
        <v>0</v>
      </c>
      <c r="ACL41" s="1">
        <v>0.5</v>
      </c>
      <c r="ACM41" s="25">
        <f t="shared" si="36"/>
        <v>1914500</v>
      </c>
      <c r="ACN41" s="11">
        <f t="shared" si="37"/>
        <v>1914500</v>
      </c>
      <c r="ACP41" s="1">
        <v>1</v>
      </c>
      <c r="ACQ41" s="1">
        <v>1</v>
      </c>
      <c r="ACR41" s="39" t="s">
        <v>295</v>
      </c>
      <c r="ACS41" s="1">
        <v>1</v>
      </c>
      <c r="ACV41" s="1">
        <v>1</v>
      </c>
      <c r="ACZ41" s="1" t="s">
        <v>405</v>
      </c>
      <c r="ADA41" s="1">
        <v>1</v>
      </c>
      <c r="ADD41" s="1" t="s">
        <v>189</v>
      </c>
      <c r="ADO41" s="1">
        <v>1</v>
      </c>
      <c r="ADU41" s="1">
        <v>6</v>
      </c>
      <c r="ADV41" s="457"/>
      <c r="ADW41" s="1">
        <v>2</v>
      </c>
      <c r="ADX41" s="1">
        <v>2</v>
      </c>
      <c r="AEC41" s="1">
        <v>1</v>
      </c>
      <c r="AEE41" s="1">
        <f t="shared" si="71"/>
        <v>1</v>
      </c>
      <c r="AEY41" s="1">
        <v>1</v>
      </c>
      <c r="AEZ41" s="1" t="s">
        <v>1160</v>
      </c>
      <c r="AFJ41" s="1">
        <v>1</v>
      </c>
      <c r="AFK41" s="1">
        <v>1</v>
      </c>
      <c r="AGM41" s="11" t="e">
        <f>AGU41+AGW41+AGY41+AHA41+#REF!+#REF!+AHC41+AGP41+AHE41</f>
        <v>#REF!</v>
      </c>
      <c r="AGT41" s="518"/>
      <c r="AHJ41" s="518"/>
      <c r="AJC41" s="11">
        <v>229000</v>
      </c>
      <c r="AJD41" s="11"/>
      <c r="AJE41" s="1">
        <v>6</v>
      </c>
      <c r="AJF41" s="11">
        <v>3600000</v>
      </c>
      <c r="AJJ41" s="435"/>
      <c r="AJK41" s="45"/>
      <c r="AJL41" s="381">
        <v>3829000</v>
      </c>
      <c r="AJM41" s="11">
        <f t="shared" si="38"/>
        <v>1914500</v>
      </c>
      <c r="AJN41" s="12"/>
      <c r="AJO41" s="12">
        <v>2.5</v>
      </c>
      <c r="AJP41" s="1">
        <v>2</v>
      </c>
      <c r="AKA41" s="1">
        <f t="shared" si="72"/>
        <v>2</v>
      </c>
      <c r="AKC41" s="1">
        <v>4</v>
      </c>
      <c r="AKD41" s="1">
        <f t="shared" si="73"/>
        <v>6</v>
      </c>
      <c r="AKE41" s="12"/>
      <c r="AKF41" s="1" t="s">
        <v>347</v>
      </c>
      <c r="AKG41" s="1" t="s">
        <v>308</v>
      </c>
      <c r="AKH41" s="1" t="s">
        <v>478</v>
      </c>
      <c r="AKI41" s="1" t="s">
        <v>346</v>
      </c>
      <c r="AKJ41" s="1" t="s">
        <v>343</v>
      </c>
      <c r="AKK41" s="1" t="s">
        <v>409</v>
      </c>
      <c r="AKL41" s="1" t="s">
        <v>260</v>
      </c>
      <c r="AKM41" s="1" t="s">
        <v>260</v>
      </c>
      <c r="AKN41" s="1" t="s">
        <v>262</v>
      </c>
      <c r="AKO41" s="1" t="s">
        <v>260</v>
      </c>
      <c r="AKP41" s="1" t="s">
        <v>260</v>
      </c>
      <c r="AKQ41" s="1" t="s">
        <v>260</v>
      </c>
      <c r="AKR41" s="1" t="s">
        <v>260</v>
      </c>
      <c r="AKS41" s="1" t="s">
        <v>260</v>
      </c>
      <c r="AKT41" s="1" t="s">
        <v>260</v>
      </c>
      <c r="AKU41" s="1" t="s">
        <v>260</v>
      </c>
      <c r="AKV41" s="1" t="s">
        <v>263</v>
      </c>
      <c r="AKW41" s="1" t="s">
        <v>260</v>
      </c>
      <c r="AKX41" s="1" t="s">
        <v>260</v>
      </c>
      <c r="AKY41" s="1" t="s">
        <v>260</v>
      </c>
      <c r="AKZ41" s="1" t="s">
        <v>260</v>
      </c>
      <c r="ALA41" s="1" t="s">
        <v>260</v>
      </c>
      <c r="ALB41" s="1" t="s">
        <v>260</v>
      </c>
      <c r="ALC41" s="1" t="s">
        <v>260</v>
      </c>
      <c r="ALD41" s="1" t="s">
        <v>260</v>
      </c>
      <c r="ALE41" s="1" t="s">
        <v>260</v>
      </c>
      <c r="ALF41" s="1" t="s">
        <v>260</v>
      </c>
      <c r="ALG41" s="1" t="s">
        <v>260</v>
      </c>
      <c r="ALH41" s="1" t="s">
        <v>260</v>
      </c>
      <c r="ALI41" s="1" t="s">
        <v>260</v>
      </c>
      <c r="ALJ41" s="1" t="s">
        <v>260</v>
      </c>
      <c r="ALK41" s="1" t="s">
        <v>260</v>
      </c>
      <c r="ALL41" s="1" t="s">
        <v>260</v>
      </c>
      <c r="ALM41" s="1" t="s">
        <v>260</v>
      </c>
      <c r="ALN41" s="1" t="s">
        <v>260</v>
      </c>
      <c r="ALO41" s="1" t="s">
        <v>260</v>
      </c>
      <c r="ALP41" s="1" t="s">
        <v>260</v>
      </c>
      <c r="ALQ41" s="1">
        <v>6</v>
      </c>
      <c r="ALR41" s="11">
        <f t="shared" si="74"/>
        <v>638166.66666666663</v>
      </c>
      <c r="ALS41" s="28">
        <v>3829000</v>
      </c>
      <c r="ALT41" s="1">
        <v>2</v>
      </c>
      <c r="ALU41" s="1">
        <v>1</v>
      </c>
      <c r="ALV41" s="1">
        <v>1</v>
      </c>
      <c r="ALX41" s="1">
        <v>2</v>
      </c>
      <c r="ALY41" s="12"/>
      <c r="ALZ41" s="1">
        <v>1</v>
      </c>
      <c r="AMB41" s="1">
        <v>1</v>
      </c>
      <c r="AMG41" s="1">
        <v>1</v>
      </c>
      <c r="AMH41" s="1">
        <v>1</v>
      </c>
      <c r="AMN41" s="403"/>
    </row>
    <row r="42" spans="1:1024 1028:1028" s="1" customFormat="1" ht="15" customHeight="1" x14ac:dyDescent="0.25">
      <c r="A42" s="268"/>
      <c r="B42" s="113">
        <v>40</v>
      </c>
      <c r="C42" s="473" t="s">
        <v>375</v>
      </c>
      <c r="D42" s="304" t="s">
        <v>410</v>
      </c>
      <c r="E42" s="1">
        <v>2005</v>
      </c>
      <c r="F42" s="1">
        <v>1</v>
      </c>
      <c r="G42" s="1">
        <v>1</v>
      </c>
      <c r="J42" s="1">
        <v>1</v>
      </c>
      <c r="K42" s="1">
        <v>2000</v>
      </c>
      <c r="L42" s="1">
        <v>2001</v>
      </c>
      <c r="M42" s="1">
        <v>2</v>
      </c>
      <c r="AD42" s="1">
        <v>1</v>
      </c>
      <c r="AE42" s="1">
        <v>1</v>
      </c>
      <c r="AY42" s="1">
        <v>1</v>
      </c>
      <c r="BA42" s="1">
        <v>1</v>
      </c>
      <c r="BB42" s="1">
        <v>11</v>
      </c>
      <c r="BC42" s="1">
        <v>1</v>
      </c>
      <c r="BG42" s="1">
        <v>3</v>
      </c>
      <c r="CG42" s="1">
        <v>1</v>
      </c>
      <c r="CH42" s="246"/>
      <c r="CP42" s="1">
        <f t="shared" si="39"/>
        <v>0</v>
      </c>
      <c r="CS42" s="1">
        <f t="shared" si="0"/>
        <v>0</v>
      </c>
      <c r="DO42" s="1">
        <f t="shared" si="40"/>
        <v>0</v>
      </c>
      <c r="DX42" s="1">
        <f t="shared" si="41"/>
        <v>0</v>
      </c>
      <c r="EE42" s="1">
        <f t="shared" si="42"/>
        <v>0</v>
      </c>
      <c r="EH42" s="1">
        <f t="shared" si="43"/>
        <v>0</v>
      </c>
      <c r="FF42" s="116">
        <v>1</v>
      </c>
      <c r="FM42" s="1">
        <v>1</v>
      </c>
      <c r="GK42" s="1">
        <v>1</v>
      </c>
      <c r="GP42" s="1">
        <f t="shared" si="1"/>
        <v>3</v>
      </c>
      <c r="GQ42" s="1">
        <v>1</v>
      </c>
      <c r="GY42" s="1">
        <f t="shared" si="44"/>
        <v>0</v>
      </c>
      <c r="HC42" s="1">
        <f t="shared" si="45"/>
        <v>0</v>
      </c>
      <c r="HS42" s="1">
        <f t="shared" si="46"/>
        <v>0</v>
      </c>
      <c r="HW42" s="1">
        <v>1</v>
      </c>
      <c r="HX42" s="1">
        <f t="shared" si="2"/>
        <v>1</v>
      </c>
      <c r="HY42" s="1">
        <v>1</v>
      </c>
      <c r="ID42" s="1">
        <f t="shared" si="3"/>
        <v>0</v>
      </c>
      <c r="IN42" s="1">
        <f t="shared" si="47"/>
        <v>0</v>
      </c>
      <c r="IW42" s="1">
        <f t="shared" si="48"/>
        <v>0</v>
      </c>
      <c r="IZ42" s="1">
        <f t="shared" si="4"/>
        <v>0</v>
      </c>
      <c r="JJ42" s="1">
        <f t="shared" si="5"/>
        <v>0</v>
      </c>
      <c r="JV42" s="1">
        <f t="shared" si="49"/>
        <v>0</v>
      </c>
      <c r="KB42" s="1">
        <f t="shared" si="50"/>
        <v>0</v>
      </c>
      <c r="LG42" s="1">
        <f t="shared" si="6"/>
        <v>0</v>
      </c>
      <c r="LT42" s="1">
        <f t="shared" si="51"/>
        <v>0</v>
      </c>
      <c r="MA42" s="1">
        <f t="shared" si="52"/>
        <v>0</v>
      </c>
      <c r="MF42" s="1">
        <f t="shared" si="53"/>
        <v>0</v>
      </c>
      <c r="MM42" s="1">
        <f t="shared" si="54"/>
        <v>0</v>
      </c>
      <c r="MS42" s="1">
        <f t="shared" si="55"/>
        <v>0</v>
      </c>
      <c r="MU42" s="115"/>
      <c r="OI42" s="120">
        <v>1</v>
      </c>
      <c r="OO42" s="1">
        <v>1</v>
      </c>
      <c r="PD42" s="1">
        <f t="shared" si="7"/>
        <v>2</v>
      </c>
      <c r="PE42" s="1">
        <v>1</v>
      </c>
      <c r="QF42" s="1">
        <f t="shared" si="56"/>
        <v>0</v>
      </c>
      <c r="QY42" s="1">
        <f t="shared" si="57"/>
        <v>0</v>
      </c>
      <c r="RK42" s="1">
        <f t="shared" si="58"/>
        <v>0</v>
      </c>
      <c r="SA42" s="1">
        <f t="shared" si="59"/>
        <v>0</v>
      </c>
      <c r="SG42" s="1">
        <f t="shared" si="60"/>
        <v>0</v>
      </c>
      <c r="SO42" s="1">
        <f t="shared" si="61"/>
        <v>0</v>
      </c>
      <c r="TB42" s="1">
        <f t="shared" si="62"/>
        <v>0</v>
      </c>
      <c r="TS42" s="1">
        <f t="shared" si="8"/>
        <v>0</v>
      </c>
      <c r="UD42" s="1">
        <f t="shared" si="9"/>
        <v>0</v>
      </c>
      <c r="UF42" s="1">
        <v>1</v>
      </c>
      <c r="UG42" s="1">
        <f t="shared" si="10"/>
        <v>1</v>
      </c>
      <c r="UH42" s="1">
        <v>1</v>
      </c>
      <c r="UQ42" s="1">
        <f t="shared" si="63"/>
        <v>0</v>
      </c>
      <c r="VA42" s="1">
        <f t="shared" si="64"/>
        <v>0</v>
      </c>
      <c r="VG42" s="1">
        <f t="shared" si="65"/>
        <v>0</v>
      </c>
      <c r="WY42" s="1">
        <f t="shared" si="11"/>
        <v>0</v>
      </c>
      <c r="XB42" s="1">
        <f t="shared" si="66"/>
        <v>0</v>
      </c>
      <c r="XG42" s="1">
        <f t="shared" si="12"/>
        <v>0</v>
      </c>
      <c r="XK42" s="108"/>
      <c r="XL42" s="1">
        <f t="shared" si="13"/>
        <v>2</v>
      </c>
      <c r="XM42" s="1">
        <f t="shared" si="14"/>
        <v>1</v>
      </c>
      <c r="XN42" s="1">
        <f t="shared" si="67"/>
        <v>0</v>
      </c>
      <c r="XO42" s="1">
        <f t="shared" si="15"/>
        <v>0</v>
      </c>
      <c r="XP42" s="1">
        <f t="shared" si="68"/>
        <v>0</v>
      </c>
      <c r="XQ42" s="1">
        <f t="shared" si="16"/>
        <v>0</v>
      </c>
      <c r="XR42" s="1">
        <f t="shared" si="17"/>
        <v>0</v>
      </c>
      <c r="XS42" s="1">
        <f t="shared" si="18"/>
        <v>0</v>
      </c>
      <c r="XT42" s="1">
        <f t="shared" si="69"/>
        <v>3</v>
      </c>
      <c r="XU42" s="1">
        <f t="shared" si="19"/>
        <v>1</v>
      </c>
      <c r="XV42" s="1">
        <f t="shared" si="20"/>
        <v>0</v>
      </c>
      <c r="XW42" s="1">
        <f t="shared" si="21"/>
        <v>0</v>
      </c>
      <c r="XX42" s="1">
        <f t="shared" si="22"/>
        <v>0</v>
      </c>
      <c r="XY42" s="1">
        <f t="shared" si="23"/>
        <v>0</v>
      </c>
      <c r="XZ42" s="1">
        <f t="shared" si="24"/>
        <v>0</v>
      </c>
      <c r="YA42" s="1">
        <f t="shared" si="25"/>
        <v>0</v>
      </c>
      <c r="YB42" s="1">
        <f t="shared" si="26"/>
        <v>0</v>
      </c>
      <c r="YC42" s="1">
        <f t="shared" si="27"/>
        <v>0</v>
      </c>
      <c r="YD42" s="132"/>
      <c r="YE42" s="133">
        <f t="shared" si="78"/>
        <v>7</v>
      </c>
      <c r="YF42" s="133">
        <f t="shared" si="29"/>
        <v>601571.42857142852</v>
      </c>
      <c r="YG42" s="130">
        <v>2</v>
      </c>
      <c r="YH42" s="130">
        <f t="shared" si="30"/>
        <v>2105500</v>
      </c>
      <c r="YI42" s="129">
        <v>3</v>
      </c>
      <c r="YJ42" s="128">
        <f t="shared" si="31"/>
        <v>1403666.6666666667</v>
      </c>
      <c r="YK42" s="177"/>
      <c r="YL42">
        <v>0.5</v>
      </c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>
        <v>1</v>
      </c>
      <c r="ABY42"/>
      <c r="ABZ42"/>
      <c r="ACA42"/>
      <c r="ACB42"/>
      <c r="ACC42">
        <f t="shared" si="70"/>
        <v>1</v>
      </c>
      <c r="ACD42" s="25">
        <f t="shared" si="77"/>
        <v>4211000</v>
      </c>
      <c r="ACE42" s="11">
        <f t="shared" si="32"/>
        <v>8</v>
      </c>
      <c r="ACF42" s="11">
        <f t="shared" si="33"/>
        <v>1052750</v>
      </c>
      <c r="ACG42" s="1">
        <v>24</v>
      </c>
      <c r="ACH42" s="1">
        <v>2</v>
      </c>
      <c r="ACI42" s="11">
        <f t="shared" si="34"/>
        <v>4211000</v>
      </c>
      <c r="ACJ42" s="45">
        <v>0.5</v>
      </c>
      <c r="ACK42" s="13">
        <f t="shared" si="35"/>
        <v>4211000</v>
      </c>
      <c r="ACL42">
        <v>0.5</v>
      </c>
      <c r="ACM42" s="25">
        <f t="shared" si="36"/>
        <v>4211000</v>
      </c>
      <c r="ACN42" s="11">
        <f t="shared" si="37"/>
        <v>4211000</v>
      </c>
      <c r="ACO42" s="65"/>
      <c r="ACP42" s="1">
        <v>1</v>
      </c>
      <c r="ACQ42" s="1">
        <v>1</v>
      </c>
      <c r="ACR42" s="1" t="s">
        <v>388</v>
      </c>
      <c r="ACX42" s="1">
        <v>2</v>
      </c>
      <c r="ACY42" s="1">
        <v>1</v>
      </c>
      <c r="ACZ42" s="1" t="s">
        <v>259</v>
      </c>
      <c r="ADD42" s="1" t="s">
        <v>185</v>
      </c>
      <c r="ADU42" s="1">
        <v>4</v>
      </c>
      <c r="ADV42" s="457"/>
      <c r="ADW42" s="1">
        <v>8</v>
      </c>
      <c r="AEC42" s="1">
        <v>1</v>
      </c>
      <c r="AEE42" s="1">
        <f t="shared" si="71"/>
        <v>1</v>
      </c>
      <c r="AER42" s="1">
        <v>1</v>
      </c>
      <c r="AFA42" s="1">
        <v>1</v>
      </c>
      <c r="AFM42" s="1">
        <v>1</v>
      </c>
      <c r="AFQ42" s="1">
        <v>1</v>
      </c>
      <c r="AFV42" s="1">
        <v>1</v>
      </c>
      <c r="AGL42" s="11">
        <v>3800000</v>
      </c>
      <c r="AGM42" s="11" t="e">
        <f>AGU42+AGW42+AGY42+AHA42+#REF!+#REF!+AHC42+AGP42+AHE42</f>
        <v>#REF!</v>
      </c>
      <c r="AGN42" s="1">
        <v>522000</v>
      </c>
      <c r="AGO42" s="1">
        <v>1</v>
      </c>
      <c r="AGT42" s="518"/>
      <c r="AHI42" s="1">
        <v>1</v>
      </c>
      <c r="AHJ42" s="518"/>
      <c r="AHM42" s="1">
        <v>1</v>
      </c>
      <c r="AHN42" s="1">
        <v>4322000</v>
      </c>
      <c r="AHO42" s="1">
        <v>13.737</v>
      </c>
      <c r="AHR42" s="1">
        <v>1</v>
      </c>
      <c r="AHS42" s="1">
        <v>1</v>
      </c>
      <c r="AHX42" s="1">
        <v>4</v>
      </c>
      <c r="AHY42" s="1">
        <v>1</v>
      </c>
      <c r="AHZ42" s="1">
        <v>2</v>
      </c>
      <c r="AIA42" s="1">
        <v>1</v>
      </c>
      <c r="AIB42" s="1">
        <v>1</v>
      </c>
      <c r="AIC42" s="1">
        <v>6</v>
      </c>
      <c r="AID42" s="1">
        <v>1</v>
      </c>
      <c r="AIE42" s="1">
        <v>5</v>
      </c>
      <c r="AIF42" s="1">
        <v>1</v>
      </c>
      <c r="AIG42" s="1">
        <v>4</v>
      </c>
      <c r="AIH42" s="1">
        <v>1</v>
      </c>
      <c r="AIN42" s="1">
        <v>1</v>
      </c>
      <c r="AIO42" s="1">
        <v>1</v>
      </c>
      <c r="AIP42" s="1">
        <v>1</v>
      </c>
      <c r="AJB42" s="1">
        <v>1</v>
      </c>
      <c r="AJC42" s="11">
        <v>4100000</v>
      </c>
      <c r="AJD42" s="11"/>
      <c r="AJE42" s="1">
        <v>94.86</v>
      </c>
      <c r="AJF42" s="11">
        <v>1700000</v>
      </c>
      <c r="AJG42" s="1">
        <v>2622000</v>
      </c>
      <c r="AJH42" s="1">
        <v>1</v>
      </c>
      <c r="AJJ42" s="435">
        <v>31.132747565898839</v>
      </c>
      <c r="AJK42" s="45">
        <v>154.23529411764704</v>
      </c>
      <c r="AJL42" s="381">
        <v>8422000</v>
      </c>
      <c r="AJM42" s="11">
        <f t="shared" si="38"/>
        <v>1052750</v>
      </c>
      <c r="AJN42" s="60"/>
      <c r="AJO42" s="12">
        <v>1.7</v>
      </c>
      <c r="AJP42" s="1">
        <v>6</v>
      </c>
      <c r="AJQ42" s="1">
        <v>2</v>
      </c>
      <c r="AKA42" s="1">
        <f t="shared" si="72"/>
        <v>8</v>
      </c>
      <c r="AKB42" s="1">
        <v>1</v>
      </c>
      <c r="AKC42" s="1">
        <v>3</v>
      </c>
      <c r="AKD42" s="1">
        <f t="shared" si="73"/>
        <v>12</v>
      </c>
      <c r="AKE42" s="60"/>
      <c r="AKF42" s="1" t="s">
        <v>481</v>
      </c>
      <c r="AKG42" s="1" t="s">
        <v>265</v>
      </c>
      <c r="AKH42" s="1" t="s">
        <v>261</v>
      </c>
      <c r="AKI42" s="1" t="s">
        <v>260</v>
      </c>
      <c r="AKJ42" s="1" t="s">
        <v>260</v>
      </c>
      <c r="AKK42" s="1" t="s">
        <v>260</v>
      </c>
      <c r="AKL42" s="1" t="s">
        <v>260</v>
      </c>
      <c r="AKM42" s="1" t="s">
        <v>260</v>
      </c>
      <c r="AKN42" s="1" t="s">
        <v>262</v>
      </c>
      <c r="AKO42" s="1" t="s">
        <v>260</v>
      </c>
      <c r="AKP42" s="1" t="s">
        <v>260</v>
      </c>
      <c r="AKQ42" s="1" t="s">
        <v>260</v>
      </c>
      <c r="AKR42" s="1" t="s">
        <v>260</v>
      </c>
      <c r="AKS42" s="1" t="s">
        <v>260</v>
      </c>
      <c r="AKT42" s="1" t="s">
        <v>260</v>
      </c>
      <c r="AKU42" s="1" t="s">
        <v>260</v>
      </c>
      <c r="AKV42" s="1" t="s">
        <v>263</v>
      </c>
      <c r="AKW42" s="1" t="s">
        <v>260</v>
      </c>
      <c r="AKX42" s="1" t="s">
        <v>260</v>
      </c>
      <c r="AKY42" s="1" t="s">
        <v>260</v>
      </c>
      <c r="AKZ42" s="1" t="s">
        <v>260</v>
      </c>
      <c r="ALA42" s="1" t="s">
        <v>260</v>
      </c>
      <c r="ALB42" s="1" t="s">
        <v>260</v>
      </c>
      <c r="ALC42" s="1" t="s">
        <v>260</v>
      </c>
      <c r="ALD42" s="1" t="s">
        <v>260</v>
      </c>
      <c r="ALE42" s="1" t="s">
        <v>260</v>
      </c>
      <c r="ALF42" s="1" t="s">
        <v>260</v>
      </c>
      <c r="ALG42" s="1" t="s">
        <v>260</v>
      </c>
      <c r="ALH42" s="1" t="s">
        <v>260</v>
      </c>
      <c r="ALI42" s="1" t="s">
        <v>260</v>
      </c>
      <c r="ALJ42" s="1" t="s">
        <v>260</v>
      </c>
      <c r="ALK42" s="1" t="s">
        <v>260</v>
      </c>
      <c r="ALL42" s="1" t="s">
        <v>260</v>
      </c>
      <c r="ALM42" s="1" t="s">
        <v>260</v>
      </c>
      <c r="ALN42" s="1" t="s">
        <v>260</v>
      </c>
      <c r="ALO42" s="1" t="s">
        <v>260</v>
      </c>
      <c r="ALP42" s="1" t="s">
        <v>260</v>
      </c>
      <c r="ALQ42" s="1">
        <v>2</v>
      </c>
      <c r="ALR42" s="11">
        <f t="shared" si="74"/>
        <v>4211000</v>
      </c>
      <c r="ALS42" s="28">
        <v>8422000</v>
      </c>
      <c r="ALU42" s="1">
        <v>1</v>
      </c>
      <c r="ALV42" s="1">
        <v>1</v>
      </c>
      <c r="ALY42" s="60"/>
      <c r="ALZ42" s="1">
        <v>1</v>
      </c>
      <c r="AMA42" s="1">
        <v>1</v>
      </c>
      <c r="AMB42" s="1">
        <v>1</v>
      </c>
      <c r="AMD42" s="1">
        <v>1</v>
      </c>
      <c r="AME42" s="1">
        <v>1</v>
      </c>
      <c r="AMF42" s="1">
        <v>1</v>
      </c>
      <c r="AMG42" s="1">
        <v>1</v>
      </c>
      <c r="AMN42" s="403"/>
    </row>
    <row r="43" spans="1:1024 1028:1028" s="3" customFormat="1" ht="15" customHeight="1" x14ac:dyDescent="0.25">
      <c r="A43" s="271"/>
      <c r="B43" s="113">
        <v>41</v>
      </c>
      <c r="C43" s="473" t="s">
        <v>375</v>
      </c>
      <c r="D43" s="304" t="s">
        <v>552</v>
      </c>
      <c r="E43" s="3">
        <v>2005</v>
      </c>
      <c r="F43" s="3">
        <v>7</v>
      </c>
      <c r="G43" s="3">
        <v>1</v>
      </c>
      <c r="J43" s="3">
        <v>7</v>
      </c>
      <c r="K43" s="3">
        <v>1999</v>
      </c>
      <c r="L43" s="3">
        <v>2001</v>
      </c>
      <c r="M43" s="3">
        <v>3</v>
      </c>
      <c r="AC43" s="3">
        <v>1</v>
      </c>
      <c r="AD43" s="3">
        <v>1</v>
      </c>
      <c r="AE43" s="3">
        <v>1</v>
      </c>
      <c r="AY43" s="3">
        <v>1</v>
      </c>
      <c r="BA43" s="3">
        <v>1</v>
      </c>
      <c r="BB43" s="3">
        <v>11</v>
      </c>
      <c r="BC43" s="3">
        <v>1</v>
      </c>
      <c r="BG43" s="3">
        <v>3</v>
      </c>
      <c r="CG43" s="3">
        <v>1</v>
      </c>
      <c r="CH43" s="248"/>
      <c r="CP43" s="1">
        <f t="shared" si="39"/>
        <v>0</v>
      </c>
      <c r="CQ43" s="1"/>
      <c r="CS43" s="1">
        <f t="shared" si="0"/>
        <v>0</v>
      </c>
      <c r="CT43" s="1"/>
      <c r="DO43" s="1">
        <f t="shared" si="40"/>
        <v>0</v>
      </c>
      <c r="DP43" s="1"/>
      <c r="DX43" s="1">
        <f t="shared" si="41"/>
        <v>0</v>
      </c>
      <c r="DY43" s="1"/>
      <c r="EE43" s="1">
        <f t="shared" si="42"/>
        <v>0</v>
      </c>
      <c r="EF43" s="1"/>
      <c r="EH43" s="1">
        <f t="shared" si="43"/>
        <v>0</v>
      </c>
      <c r="EI43" s="1"/>
      <c r="FF43" s="117"/>
      <c r="GP43" s="1">
        <f t="shared" si="1"/>
        <v>0</v>
      </c>
      <c r="GQ43" s="1"/>
      <c r="GY43" s="1">
        <f t="shared" si="44"/>
        <v>0</v>
      </c>
      <c r="GZ43" s="1"/>
      <c r="HC43" s="1">
        <f t="shared" si="45"/>
        <v>0</v>
      </c>
      <c r="HD43" s="1"/>
      <c r="HS43" s="1">
        <f t="shared" si="46"/>
        <v>0</v>
      </c>
      <c r="HT43" s="1"/>
      <c r="HX43" s="1">
        <f t="shared" si="2"/>
        <v>0</v>
      </c>
      <c r="HY43" s="1"/>
      <c r="ID43" s="1">
        <f t="shared" si="3"/>
        <v>0</v>
      </c>
      <c r="IE43" s="1"/>
      <c r="IN43" s="1">
        <f t="shared" si="47"/>
        <v>0</v>
      </c>
      <c r="IW43" s="1">
        <f t="shared" si="48"/>
        <v>0</v>
      </c>
      <c r="IX43" s="1"/>
      <c r="IZ43" s="1">
        <f t="shared" si="4"/>
        <v>0</v>
      </c>
      <c r="JA43" s="1"/>
      <c r="JJ43" s="1">
        <f t="shared" si="5"/>
        <v>0</v>
      </c>
      <c r="JK43" s="1"/>
      <c r="JV43" s="1">
        <f t="shared" si="49"/>
        <v>0</v>
      </c>
      <c r="JW43" s="1"/>
      <c r="KB43" s="1">
        <f t="shared" si="50"/>
        <v>0</v>
      </c>
      <c r="KC43" s="1"/>
      <c r="LG43" s="1">
        <f t="shared" si="6"/>
        <v>0</v>
      </c>
      <c r="LH43" s="1"/>
      <c r="LT43" s="1">
        <f t="shared" si="51"/>
        <v>0</v>
      </c>
      <c r="LU43" s="1"/>
      <c r="MA43" s="1">
        <f t="shared" si="52"/>
        <v>0</v>
      </c>
      <c r="MB43" s="1"/>
      <c r="MF43" s="1">
        <f t="shared" si="53"/>
        <v>0</v>
      </c>
      <c r="MG43" s="1"/>
      <c r="MM43" s="1">
        <f t="shared" si="54"/>
        <v>0</v>
      </c>
      <c r="MN43" s="1"/>
      <c r="MS43" s="1">
        <f t="shared" si="55"/>
        <v>0</v>
      </c>
      <c r="MT43" s="1"/>
      <c r="MU43" s="115"/>
      <c r="MV43" s="3">
        <v>1</v>
      </c>
      <c r="MY43" s="3">
        <v>1</v>
      </c>
      <c r="OC43" s="3">
        <v>1</v>
      </c>
      <c r="OI43" s="121"/>
      <c r="PD43" s="1">
        <f t="shared" si="7"/>
        <v>0</v>
      </c>
      <c r="PE43" s="1"/>
      <c r="QF43" s="1">
        <f t="shared" si="56"/>
        <v>0</v>
      </c>
      <c r="QG43" s="1"/>
      <c r="QY43" s="1">
        <f t="shared" si="57"/>
        <v>0</v>
      </c>
      <c r="RK43" s="1">
        <f t="shared" si="58"/>
        <v>0</v>
      </c>
      <c r="RL43" s="1"/>
      <c r="SA43" s="1">
        <f t="shared" si="59"/>
        <v>0</v>
      </c>
      <c r="SG43" s="1">
        <f t="shared" si="60"/>
        <v>0</v>
      </c>
      <c r="SO43" s="1">
        <f t="shared" si="61"/>
        <v>0</v>
      </c>
      <c r="TB43" s="1">
        <f t="shared" si="62"/>
        <v>0</v>
      </c>
      <c r="TS43" s="1">
        <f t="shared" si="8"/>
        <v>0</v>
      </c>
      <c r="TT43" s="1"/>
      <c r="UD43" s="1">
        <f t="shared" si="9"/>
        <v>0</v>
      </c>
      <c r="UE43" s="1"/>
      <c r="UG43" s="1">
        <f t="shared" si="10"/>
        <v>0</v>
      </c>
      <c r="UH43" s="1"/>
      <c r="UQ43" s="1">
        <f t="shared" si="63"/>
        <v>0</v>
      </c>
      <c r="UR43" s="1"/>
      <c r="US43" s="3">
        <v>1</v>
      </c>
      <c r="VA43" s="1">
        <f t="shared" si="64"/>
        <v>1</v>
      </c>
      <c r="VB43" s="1">
        <v>1</v>
      </c>
      <c r="VG43" s="1">
        <f t="shared" si="65"/>
        <v>0</v>
      </c>
      <c r="VH43" s="1"/>
      <c r="WY43" s="1">
        <f t="shared" si="11"/>
        <v>0</v>
      </c>
      <c r="WZ43" s="1"/>
      <c r="XB43" s="1">
        <f t="shared" si="66"/>
        <v>0</v>
      </c>
      <c r="XC43" s="1"/>
      <c r="XG43" s="1">
        <f t="shared" si="12"/>
        <v>0</v>
      </c>
      <c r="XH43" s="1"/>
      <c r="XK43" s="109"/>
      <c r="XL43" s="1">
        <f t="shared" si="13"/>
        <v>0</v>
      </c>
      <c r="XM43" s="1">
        <f t="shared" si="14"/>
        <v>0</v>
      </c>
      <c r="XN43" s="1">
        <f t="shared" si="67"/>
        <v>0</v>
      </c>
      <c r="XO43" s="1">
        <f t="shared" si="15"/>
        <v>0</v>
      </c>
      <c r="XP43" s="1">
        <f t="shared" si="68"/>
        <v>0</v>
      </c>
      <c r="XQ43" s="1">
        <f t="shared" si="16"/>
        <v>0</v>
      </c>
      <c r="XR43" s="1">
        <f t="shared" si="17"/>
        <v>0</v>
      </c>
      <c r="XS43" s="1">
        <f t="shared" si="18"/>
        <v>0</v>
      </c>
      <c r="XT43" s="1">
        <f t="shared" si="69"/>
        <v>0</v>
      </c>
      <c r="XU43" s="1">
        <f t="shared" si="19"/>
        <v>1</v>
      </c>
      <c r="XV43" s="1">
        <f t="shared" si="20"/>
        <v>0</v>
      </c>
      <c r="XW43" s="1">
        <f t="shared" si="21"/>
        <v>0</v>
      </c>
      <c r="XX43" s="1">
        <f t="shared" si="22"/>
        <v>0</v>
      </c>
      <c r="XY43" s="1">
        <f t="shared" si="23"/>
        <v>3</v>
      </c>
      <c r="XZ43" s="1">
        <f t="shared" si="24"/>
        <v>0</v>
      </c>
      <c r="YA43" s="1">
        <f t="shared" si="25"/>
        <v>0</v>
      </c>
      <c r="YB43" s="1">
        <f t="shared" si="26"/>
        <v>0</v>
      </c>
      <c r="YC43" s="1">
        <f t="shared" si="27"/>
        <v>0</v>
      </c>
      <c r="YD43" s="132"/>
      <c r="YE43" s="133">
        <f t="shared" si="78"/>
        <v>4</v>
      </c>
      <c r="YF43" s="133">
        <f t="shared" si="29"/>
        <v>6917000</v>
      </c>
      <c r="YG43" s="130">
        <v>2</v>
      </c>
      <c r="YH43" s="130">
        <f t="shared" si="30"/>
        <v>13834000</v>
      </c>
      <c r="YI43" s="135">
        <v>2</v>
      </c>
      <c r="YJ43" s="128">
        <f t="shared" si="31"/>
        <v>13834000</v>
      </c>
      <c r="YK43" s="178"/>
      <c r="YL43">
        <v>1</v>
      </c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>
        <f t="shared" si="70"/>
        <v>0</v>
      </c>
      <c r="ACD43" s="25"/>
      <c r="ACE43" s="11">
        <f t="shared" si="32"/>
        <v>4</v>
      </c>
      <c r="ACF43" s="11">
        <f t="shared" si="33"/>
        <v>6917000</v>
      </c>
      <c r="ACG43" s="3">
        <v>2</v>
      </c>
      <c r="ACH43" s="3">
        <v>1</v>
      </c>
      <c r="ACI43" s="11">
        <f t="shared" si="34"/>
        <v>27668000</v>
      </c>
      <c r="ACJ43" s="11"/>
      <c r="ACK43" s="13">
        <f t="shared" si="35"/>
        <v>0</v>
      </c>
      <c r="ACL43">
        <v>1</v>
      </c>
      <c r="ACM43" s="25">
        <f t="shared" si="36"/>
        <v>27668000</v>
      </c>
      <c r="ACN43" s="11">
        <f t="shared" si="37"/>
        <v>27668000</v>
      </c>
      <c r="ACO43" s="66"/>
      <c r="ACP43" s="3">
        <v>1</v>
      </c>
      <c r="ACQ43" s="3">
        <v>7</v>
      </c>
      <c r="ACR43" s="3" t="s">
        <v>292</v>
      </c>
      <c r="ACS43" s="3">
        <v>1</v>
      </c>
      <c r="ACT43" s="3">
        <v>1</v>
      </c>
      <c r="ACV43" s="3">
        <v>1</v>
      </c>
      <c r="ACX43" s="3">
        <v>4</v>
      </c>
      <c r="ACY43" s="3">
        <v>1</v>
      </c>
      <c r="ACZ43" s="3" t="s">
        <v>259</v>
      </c>
      <c r="ADA43" s="3">
        <v>1</v>
      </c>
      <c r="ADD43" s="3" t="s">
        <v>185</v>
      </c>
      <c r="ADN43" s="3">
        <v>1</v>
      </c>
      <c r="ADU43" s="3">
        <v>1</v>
      </c>
      <c r="ADV43" s="459"/>
      <c r="AEE43" s="1">
        <f t="shared" si="71"/>
        <v>0</v>
      </c>
      <c r="AER43" s="3">
        <v>1</v>
      </c>
      <c r="AET43" s="3">
        <v>1</v>
      </c>
      <c r="AEV43" s="3">
        <v>1</v>
      </c>
      <c r="AEW43" s="3">
        <v>1</v>
      </c>
      <c r="AFJ43" s="3">
        <v>1</v>
      </c>
      <c r="AFK43" s="3">
        <v>1</v>
      </c>
      <c r="AGM43" s="14" t="e">
        <f>AGU43+AGW43+AGY43+AHA43+#REF!+#REF!+AHC43+AGP43+AHE43</f>
        <v>#REF!</v>
      </c>
      <c r="AGT43" s="519"/>
      <c r="AHI43" s="3">
        <v>1</v>
      </c>
      <c r="AHJ43" s="519"/>
      <c r="AJC43" s="14">
        <v>68000</v>
      </c>
      <c r="AJD43" s="14"/>
      <c r="AJE43" s="3">
        <v>100</v>
      </c>
      <c r="AJF43" s="14">
        <v>27600000</v>
      </c>
      <c r="AJJ43" s="438"/>
      <c r="AJK43" s="47"/>
      <c r="AJL43" s="381">
        <v>27668000</v>
      </c>
      <c r="AJM43" s="11">
        <f t="shared" si="38"/>
        <v>6917000</v>
      </c>
      <c r="AJN43" s="61"/>
      <c r="AJO43" s="15"/>
      <c r="AJP43" s="3">
        <v>3</v>
      </c>
      <c r="AJQ43" s="3">
        <v>1</v>
      </c>
      <c r="AJZ43" s="1"/>
      <c r="AKA43" s="1">
        <f t="shared" si="72"/>
        <v>4</v>
      </c>
      <c r="AKC43" s="3">
        <v>2</v>
      </c>
      <c r="AKD43" s="1">
        <f t="shared" si="73"/>
        <v>6</v>
      </c>
      <c r="AKE43" s="61"/>
      <c r="AKF43" s="3" t="s">
        <v>260</v>
      </c>
      <c r="AKG43" s="3" t="s">
        <v>260</v>
      </c>
      <c r="AKH43" s="3" t="s">
        <v>261</v>
      </c>
      <c r="AKI43" s="3" t="s">
        <v>260</v>
      </c>
      <c r="AKJ43" s="3" t="s">
        <v>260</v>
      </c>
      <c r="AKK43" s="3" t="s">
        <v>260</v>
      </c>
      <c r="AKL43" s="3" t="s">
        <v>260</v>
      </c>
      <c r="AKM43" s="3" t="s">
        <v>260</v>
      </c>
      <c r="AKN43" s="3" t="s">
        <v>262</v>
      </c>
      <c r="AKO43" s="3" t="s">
        <v>260</v>
      </c>
      <c r="AKP43" s="3" t="s">
        <v>260</v>
      </c>
      <c r="AKQ43" s="3" t="s">
        <v>260</v>
      </c>
      <c r="AKR43" s="3" t="s">
        <v>260</v>
      </c>
      <c r="AKS43" s="3" t="s">
        <v>260</v>
      </c>
      <c r="AKT43" s="3" t="s">
        <v>260</v>
      </c>
      <c r="AKU43" s="3" t="s">
        <v>260</v>
      </c>
      <c r="AKV43" s="3" t="s">
        <v>263</v>
      </c>
      <c r="AKW43" s="3" t="s">
        <v>260</v>
      </c>
      <c r="AKX43" s="3" t="s">
        <v>260</v>
      </c>
      <c r="AKY43" s="3" t="s">
        <v>260</v>
      </c>
      <c r="AKZ43" s="3" t="s">
        <v>260</v>
      </c>
      <c r="ALA43" s="3" t="s">
        <v>260</v>
      </c>
      <c r="ALB43" s="3" t="s">
        <v>260</v>
      </c>
      <c r="ALC43" s="3" t="s">
        <v>260</v>
      </c>
      <c r="ALD43" s="3" t="s">
        <v>260</v>
      </c>
      <c r="ALE43" s="3" t="s">
        <v>260</v>
      </c>
      <c r="ALF43" s="3" t="s">
        <v>260</v>
      </c>
      <c r="ALG43" s="3" t="s">
        <v>260</v>
      </c>
      <c r="ALH43" s="3" t="s">
        <v>260</v>
      </c>
      <c r="ALI43" s="3" t="s">
        <v>260</v>
      </c>
      <c r="ALJ43" s="3" t="s">
        <v>260</v>
      </c>
      <c r="ALK43" s="3" t="s">
        <v>260</v>
      </c>
      <c r="ALL43" s="3" t="s">
        <v>260</v>
      </c>
      <c r="ALM43" s="3" t="s">
        <v>260</v>
      </c>
      <c r="ALN43" s="3" t="s">
        <v>260</v>
      </c>
      <c r="ALO43" s="3" t="s">
        <v>260</v>
      </c>
      <c r="ALP43" s="3" t="s">
        <v>260</v>
      </c>
      <c r="ALR43" s="11" t="e">
        <f t="shared" si="74"/>
        <v>#DIV/0!</v>
      </c>
      <c r="ALS43" s="31">
        <v>27668000</v>
      </c>
      <c r="ALY43" s="61"/>
      <c r="ALZ43" s="3">
        <v>1</v>
      </c>
      <c r="AMB43" s="3">
        <v>1</v>
      </c>
      <c r="AMH43" s="3">
        <v>1</v>
      </c>
      <c r="AMN43" s="404"/>
    </row>
    <row r="44" spans="1:1024 1028:1028" s="1" customFormat="1" ht="15" customHeight="1" x14ac:dyDescent="0.25">
      <c r="A44" s="268"/>
      <c r="B44" s="113">
        <v>42</v>
      </c>
      <c r="C44" s="473" t="s">
        <v>375</v>
      </c>
      <c r="D44" s="304" t="s">
        <v>553</v>
      </c>
      <c r="E44" s="1">
        <v>2005</v>
      </c>
      <c r="H44" s="1">
        <v>4</v>
      </c>
      <c r="I44" s="1">
        <v>1</v>
      </c>
      <c r="J44" s="1">
        <v>4</v>
      </c>
      <c r="K44" s="1">
        <v>1994</v>
      </c>
      <c r="L44" s="1">
        <v>2000</v>
      </c>
      <c r="M44" s="1">
        <v>4</v>
      </c>
      <c r="X44" s="1">
        <v>1</v>
      </c>
      <c r="AB44" s="1">
        <v>1</v>
      </c>
      <c r="AC44" s="1">
        <v>1</v>
      </c>
      <c r="AD44" s="1">
        <v>1</v>
      </c>
      <c r="AW44" s="1">
        <v>1</v>
      </c>
      <c r="AY44" s="1">
        <v>1</v>
      </c>
      <c r="BA44" s="1">
        <v>1</v>
      </c>
      <c r="BB44" s="1">
        <v>13</v>
      </c>
      <c r="BE44" s="1">
        <v>1</v>
      </c>
      <c r="CG44" s="1">
        <v>1</v>
      </c>
      <c r="CH44" s="246"/>
      <c r="CP44" s="1">
        <f t="shared" si="39"/>
        <v>0</v>
      </c>
      <c r="CS44" s="1">
        <f t="shared" si="0"/>
        <v>0</v>
      </c>
      <c r="DO44" s="1">
        <f t="shared" si="40"/>
        <v>0</v>
      </c>
      <c r="DX44" s="1">
        <f t="shared" si="41"/>
        <v>0</v>
      </c>
      <c r="EE44" s="1">
        <f t="shared" si="42"/>
        <v>0</v>
      </c>
      <c r="EH44" s="1">
        <f t="shared" si="43"/>
        <v>0</v>
      </c>
      <c r="FF44" s="116"/>
      <c r="GP44" s="1">
        <f t="shared" si="1"/>
        <v>0</v>
      </c>
      <c r="GY44" s="1">
        <f t="shared" si="44"/>
        <v>0</v>
      </c>
      <c r="HC44" s="1">
        <f t="shared" si="45"/>
        <v>0</v>
      </c>
      <c r="HS44" s="1">
        <f t="shared" si="46"/>
        <v>0</v>
      </c>
      <c r="HX44" s="1">
        <f t="shared" si="2"/>
        <v>0</v>
      </c>
      <c r="ID44" s="1">
        <f t="shared" si="3"/>
        <v>0</v>
      </c>
      <c r="IN44" s="1">
        <f t="shared" si="47"/>
        <v>0</v>
      </c>
      <c r="IW44" s="1">
        <f t="shared" si="48"/>
        <v>0</v>
      </c>
      <c r="IZ44" s="1">
        <f t="shared" si="4"/>
        <v>0</v>
      </c>
      <c r="JJ44" s="1">
        <f t="shared" si="5"/>
        <v>0</v>
      </c>
      <c r="JV44" s="1">
        <f t="shared" si="49"/>
        <v>0</v>
      </c>
      <c r="KB44" s="1">
        <f t="shared" si="50"/>
        <v>0</v>
      </c>
      <c r="LG44" s="1">
        <f t="shared" si="6"/>
        <v>0</v>
      </c>
      <c r="LT44" s="1">
        <f t="shared" si="51"/>
        <v>0</v>
      </c>
      <c r="LX44" s="1">
        <v>1</v>
      </c>
      <c r="MA44" s="1">
        <f t="shared" si="52"/>
        <v>1</v>
      </c>
      <c r="MB44" s="1">
        <v>1</v>
      </c>
      <c r="MF44" s="1">
        <f t="shared" si="53"/>
        <v>0</v>
      </c>
      <c r="MM44" s="1">
        <f t="shared" si="54"/>
        <v>0</v>
      </c>
      <c r="MS44" s="1">
        <f t="shared" si="55"/>
        <v>0</v>
      </c>
      <c r="MU44" s="115"/>
      <c r="OI44" s="120"/>
      <c r="OS44" s="1">
        <v>1</v>
      </c>
      <c r="PD44" s="1">
        <f t="shared" si="7"/>
        <v>1</v>
      </c>
      <c r="PE44" s="1">
        <v>1</v>
      </c>
      <c r="QF44" s="1">
        <f t="shared" si="56"/>
        <v>0</v>
      </c>
      <c r="QY44" s="1">
        <f t="shared" si="57"/>
        <v>0</v>
      </c>
      <c r="RK44" s="1">
        <f t="shared" si="58"/>
        <v>0</v>
      </c>
      <c r="SA44" s="1">
        <f t="shared" si="59"/>
        <v>0</v>
      </c>
      <c r="SG44" s="1">
        <f t="shared" si="60"/>
        <v>0</v>
      </c>
      <c r="SO44" s="1">
        <f t="shared" si="61"/>
        <v>0</v>
      </c>
      <c r="TB44" s="1">
        <f t="shared" si="62"/>
        <v>0</v>
      </c>
      <c r="TS44" s="1">
        <f t="shared" si="8"/>
        <v>0</v>
      </c>
      <c r="UD44" s="1">
        <f t="shared" si="9"/>
        <v>0</v>
      </c>
      <c r="UG44" s="1">
        <f t="shared" si="10"/>
        <v>0</v>
      </c>
      <c r="UQ44" s="1">
        <f t="shared" si="63"/>
        <v>0</v>
      </c>
      <c r="VA44" s="1">
        <f t="shared" si="64"/>
        <v>0</v>
      </c>
      <c r="VG44" s="1">
        <f t="shared" si="65"/>
        <v>0</v>
      </c>
      <c r="WY44" s="1">
        <f t="shared" si="11"/>
        <v>0</v>
      </c>
      <c r="XB44" s="1">
        <f t="shared" si="66"/>
        <v>0</v>
      </c>
      <c r="XG44" s="1">
        <f t="shared" si="12"/>
        <v>0</v>
      </c>
      <c r="XI44" s="1">
        <v>1</v>
      </c>
      <c r="XK44" s="108"/>
      <c r="XL44" s="1">
        <f t="shared" si="13"/>
        <v>2</v>
      </c>
      <c r="XM44" s="1">
        <f t="shared" si="14"/>
        <v>0</v>
      </c>
      <c r="XN44" s="1">
        <f t="shared" si="67"/>
        <v>0</v>
      </c>
      <c r="XO44" s="1">
        <f t="shared" si="15"/>
        <v>0</v>
      </c>
      <c r="XP44" s="1">
        <f t="shared" si="68"/>
        <v>0</v>
      </c>
      <c r="XQ44" s="1">
        <f t="shared" si="16"/>
        <v>0</v>
      </c>
      <c r="XR44" s="1">
        <f t="shared" si="17"/>
        <v>0</v>
      </c>
      <c r="XS44" s="1">
        <f t="shared" si="18"/>
        <v>0</v>
      </c>
      <c r="XT44" s="1">
        <f t="shared" si="69"/>
        <v>0</v>
      </c>
      <c r="XU44" s="1">
        <f t="shared" si="19"/>
        <v>0</v>
      </c>
      <c r="XV44" s="1">
        <f t="shared" si="20"/>
        <v>0</v>
      </c>
      <c r="XW44" s="1">
        <f t="shared" si="21"/>
        <v>0</v>
      </c>
      <c r="XX44" s="1">
        <f t="shared" si="22"/>
        <v>0</v>
      </c>
      <c r="XY44" s="1">
        <f t="shared" si="23"/>
        <v>0</v>
      </c>
      <c r="XZ44" s="1">
        <f t="shared" si="24"/>
        <v>0</v>
      </c>
      <c r="YA44" s="1">
        <f t="shared" si="25"/>
        <v>0</v>
      </c>
      <c r="YB44" s="1">
        <f t="shared" si="26"/>
        <v>0</v>
      </c>
      <c r="YC44" s="1">
        <f t="shared" si="27"/>
        <v>1</v>
      </c>
      <c r="YD44" s="132"/>
      <c r="YE44" s="133">
        <f t="shared" si="78"/>
        <v>3</v>
      </c>
      <c r="YF44" s="133">
        <f t="shared" si="29"/>
        <v>100000</v>
      </c>
      <c r="YG44" s="130">
        <v>3</v>
      </c>
      <c r="YH44" s="130">
        <f t="shared" si="30"/>
        <v>100000</v>
      </c>
      <c r="YI44" s="129">
        <v>2</v>
      </c>
      <c r="YJ44" s="128">
        <f t="shared" si="31"/>
        <v>150000</v>
      </c>
      <c r="YK44" s="177"/>
      <c r="YL44">
        <v>0.5</v>
      </c>
      <c r="YM44"/>
      <c r="YN44"/>
      <c r="YO44"/>
      <c r="YP44"/>
      <c r="YQ44"/>
      <c r="YR44">
        <v>1</v>
      </c>
      <c r="YS44"/>
      <c r="YT44"/>
      <c r="YU44"/>
      <c r="YV44"/>
      <c r="YW44"/>
      <c r="YX44"/>
      <c r="YY44"/>
      <c r="YZ44"/>
      <c r="ZA44"/>
      <c r="ZB44"/>
      <c r="ZC44">
        <v>1</v>
      </c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>
        <v>1</v>
      </c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>
        <f t="shared" si="70"/>
        <v>3</v>
      </c>
      <c r="ACD44" s="25">
        <f>(AJL44/ACC44)*YL44</f>
        <v>100000</v>
      </c>
      <c r="ACE44" s="11">
        <f t="shared" si="32"/>
        <v>6</v>
      </c>
      <c r="ACF44" s="11">
        <f t="shared" si="33"/>
        <v>100000</v>
      </c>
      <c r="ACG44" s="1">
        <v>14</v>
      </c>
      <c r="ACH44" s="1">
        <v>2</v>
      </c>
      <c r="ACI44" s="11">
        <f t="shared" si="34"/>
        <v>300000</v>
      </c>
      <c r="ACJ44" s="45">
        <v>0.5</v>
      </c>
      <c r="ACK44" s="13">
        <f t="shared" si="35"/>
        <v>300000</v>
      </c>
      <c r="ACL44">
        <v>0.5</v>
      </c>
      <c r="ACM44" s="25">
        <f t="shared" si="36"/>
        <v>300000</v>
      </c>
      <c r="ACN44" s="11">
        <f t="shared" si="37"/>
        <v>300000</v>
      </c>
      <c r="ACO44" s="65"/>
      <c r="ACR44" s="39" t="s">
        <v>295</v>
      </c>
      <c r="ACS44" s="1">
        <v>1</v>
      </c>
      <c r="ACT44" s="1">
        <v>1</v>
      </c>
      <c r="ACV44" s="1">
        <v>1</v>
      </c>
      <c r="ACZ44" s="1" t="s">
        <v>259</v>
      </c>
      <c r="ADB44" s="1">
        <v>21</v>
      </c>
      <c r="ADC44" s="1">
        <v>1</v>
      </c>
      <c r="ADD44" s="1" t="s">
        <v>189</v>
      </c>
      <c r="ADU44" s="1">
        <v>6</v>
      </c>
      <c r="ADV44" s="457"/>
      <c r="ADW44" s="1">
        <v>7</v>
      </c>
      <c r="ADX44" s="1">
        <v>3</v>
      </c>
      <c r="AEE44" s="1">
        <f t="shared" si="71"/>
        <v>0</v>
      </c>
      <c r="AFF44" s="1">
        <v>1</v>
      </c>
      <c r="AFM44" s="1">
        <v>1</v>
      </c>
      <c r="AFQ44" s="1">
        <v>1</v>
      </c>
      <c r="AGL44" s="1">
        <v>600000</v>
      </c>
      <c r="AGM44" s="11" t="e">
        <f>AGU44+AGW44+AGY44+AHA44+#REF!+#REF!+AHC44+AGP44+AHE44</f>
        <v>#REF!</v>
      </c>
      <c r="AGT44" s="518"/>
      <c r="AHJ44" s="518"/>
      <c r="AHN44" s="1">
        <v>600000</v>
      </c>
      <c r="AJB44" s="1">
        <v>1</v>
      </c>
      <c r="AJC44" s="11"/>
      <c r="AJD44" s="11"/>
      <c r="AJF44" s="11"/>
      <c r="AJG44" s="1">
        <v>600000</v>
      </c>
      <c r="AJH44" s="1">
        <v>1</v>
      </c>
      <c r="AJI44" s="1">
        <v>1</v>
      </c>
      <c r="AJJ44" s="435">
        <v>100</v>
      </c>
      <c r="AJK44" s="45"/>
      <c r="AJL44" s="381">
        <v>600000</v>
      </c>
      <c r="AJM44" s="11">
        <f t="shared" si="38"/>
        <v>100000</v>
      </c>
      <c r="AJN44" s="60"/>
      <c r="AJO44" s="12">
        <v>2.5</v>
      </c>
      <c r="AJP44" s="1">
        <v>1</v>
      </c>
      <c r="AJQ44" s="1">
        <v>3</v>
      </c>
      <c r="AKA44" s="1">
        <f t="shared" si="72"/>
        <v>4</v>
      </c>
      <c r="AKB44" s="1">
        <v>3</v>
      </c>
      <c r="AKC44" s="1">
        <v>1</v>
      </c>
      <c r="AKD44" s="1">
        <f t="shared" si="73"/>
        <v>8</v>
      </c>
      <c r="AKE44" s="60"/>
      <c r="AKF44" s="1" t="s">
        <v>186</v>
      </c>
      <c r="AKG44" s="1" t="s">
        <v>260</v>
      </c>
      <c r="AKH44" s="1" t="s">
        <v>261</v>
      </c>
      <c r="AKI44" s="1" t="s">
        <v>260</v>
      </c>
      <c r="AKJ44" s="1" t="s">
        <v>260</v>
      </c>
      <c r="AKK44" s="1" t="s">
        <v>260</v>
      </c>
      <c r="AKL44" s="1" t="s">
        <v>260</v>
      </c>
      <c r="AKM44" s="1" t="s">
        <v>260</v>
      </c>
      <c r="AKN44" s="1" t="s">
        <v>262</v>
      </c>
      <c r="AKO44" s="1" t="s">
        <v>260</v>
      </c>
      <c r="AKP44" s="1" t="s">
        <v>260</v>
      </c>
      <c r="AKQ44" s="1" t="s">
        <v>260</v>
      </c>
      <c r="AKR44" s="1" t="s">
        <v>260</v>
      </c>
      <c r="AKS44" s="1" t="s">
        <v>260</v>
      </c>
      <c r="AKT44" s="1" t="s">
        <v>260</v>
      </c>
      <c r="AKU44" s="1" t="s">
        <v>260</v>
      </c>
      <c r="AKV44" s="1" t="s">
        <v>263</v>
      </c>
      <c r="AKW44" s="1" t="s">
        <v>260</v>
      </c>
      <c r="AKX44" s="1" t="s">
        <v>260</v>
      </c>
      <c r="AKY44" s="1" t="s">
        <v>260</v>
      </c>
      <c r="AKZ44" s="1" t="s">
        <v>260</v>
      </c>
      <c r="ALA44" s="1" t="s">
        <v>260</v>
      </c>
      <c r="ALB44" s="1" t="s">
        <v>260</v>
      </c>
      <c r="ALC44" s="1" t="s">
        <v>260</v>
      </c>
      <c r="ALD44" s="1" t="s">
        <v>260</v>
      </c>
      <c r="ALE44" s="1" t="s">
        <v>260</v>
      </c>
      <c r="ALF44" s="1" t="s">
        <v>260</v>
      </c>
      <c r="ALG44" s="1" t="s">
        <v>260</v>
      </c>
      <c r="ALH44" s="1" t="s">
        <v>260</v>
      </c>
      <c r="ALI44" s="1" t="s">
        <v>260</v>
      </c>
      <c r="ALJ44" s="1" t="s">
        <v>260</v>
      </c>
      <c r="ALK44" s="1" t="s">
        <v>260</v>
      </c>
      <c r="ALL44" s="1" t="s">
        <v>260</v>
      </c>
      <c r="ALM44" s="1" t="s">
        <v>260</v>
      </c>
      <c r="ALN44" s="1" t="s">
        <v>260</v>
      </c>
      <c r="ALO44" s="1" t="s">
        <v>260</v>
      </c>
      <c r="ALP44" s="1" t="s">
        <v>260</v>
      </c>
      <c r="ALQ44" s="1">
        <v>1</v>
      </c>
      <c r="ALR44" s="11">
        <f t="shared" si="74"/>
        <v>600000</v>
      </c>
      <c r="ALS44" s="28">
        <v>600000</v>
      </c>
      <c r="ALT44" s="1">
        <v>1</v>
      </c>
      <c r="ALY44" s="60"/>
      <c r="ALZ44" s="1">
        <v>1</v>
      </c>
      <c r="AMB44" s="1">
        <v>1</v>
      </c>
      <c r="AMC44" s="1">
        <v>1</v>
      </c>
      <c r="AMD44" s="1">
        <v>1</v>
      </c>
      <c r="AME44" s="1">
        <v>1</v>
      </c>
      <c r="AMN44" s="403"/>
    </row>
    <row r="45" spans="1:1024 1028:1028" s="1" customFormat="1" ht="15" customHeight="1" x14ac:dyDescent="0.25">
      <c r="A45" s="268"/>
      <c r="B45" s="113">
        <v>43</v>
      </c>
      <c r="C45" s="473" t="s">
        <v>375</v>
      </c>
      <c r="D45" s="304" t="s">
        <v>1161</v>
      </c>
      <c r="E45" s="1">
        <v>2005</v>
      </c>
      <c r="F45" s="1">
        <v>1</v>
      </c>
      <c r="G45" s="1">
        <v>1</v>
      </c>
      <c r="J45" s="1">
        <v>1</v>
      </c>
      <c r="K45" s="1">
        <v>1998</v>
      </c>
      <c r="L45" s="1">
        <v>1999</v>
      </c>
      <c r="M45" s="1">
        <v>2</v>
      </c>
      <c r="AB45" s="1">
        <v>1</v>
      </c>
      <c r="AC45" s="1">
        <v>1</v>
      </c>
      <c r="AW45" s="1">
        <v>1</v>
      </c>
      <c r="AY45" s="1">
        <v>1</v>
      </c>
      <c r="BA45" s="1">
        <v>1</v>
      </c>
      <c r="BB45" s="1">
        <v>11</v>
      </c>
      <c r="BC45" s="1">
        <v>1</v>
      </c>
      <c r="BG45" s="1">
        <v>3</v>
      </c>
      <c r="CG45" s="1">
        <v>1</v>
      </c>
      <c r="CH45" s="246"/>
      <c r="CP45" s="1">
        <f t="shared" si="39"/>
        <v>0</v>
      </c>
      <c r="CS45" s="1">
        <f t="shared" si="0"/>
        <v>0</v>
      </c>
      <c r="DO45" s="1">
        <f t="shared" si="40"/>
        <v>0</v>
      </c>
      <c r="DX45" s="1">
        <f t="shared" si="41"/>
        <v>0</v>
      </c>
      <c r="EE45" s="1">
        <f t="shared" si="42"/>
        <v>0</v>
      </c>
      <c r="EH45" s="1">
        <f t="shared" si="43"/>
        <v>0</v>
      </c>
      <c r="FF45" s="116">
        <v>1</v>
      </c>
      <c r="GP45" s="1">
        <f t="shared" si="1"/>
        <v>1</v>
      </c>
      <c r="GQ45" s="1">
        <v>1</v>
      </c>
      <c r="GY45" s="1">
        <f t="shared" si="44"/>
        <v>0</v>
      </c>
      <c r="HC45" s="1">
        <f t="shared" si="45"/>
        <v>0</v>
      </c>
      <c r="HS45" s="1">
        <f t="shared" si="46"/>
        <v>0</v>
      </c>
      <c r="HX45" s="1">
        <f t="shared" si="2"/>
        <v>0</v>
      </c>
      <c r="ID45" s="1">
        <f t="shared" si="3"/>
        <v>0</v>
      </c>
      <c r="IN45" s="1">
        <f t="shared" si="47"/>
        <v>0</v>
      </c>
      <c r="IW45" s="1">
        <f t="shared" si="48"/>
        <v>0</v>
      </c>
      <c r="IZ45" s="1">
        <f t="shared" si="4"/>
        <v>0</v>
      </c>
      <c r="JJ45" s="1">
        <f t="shared" si="5"/>
        <v>0</v>
      </c>
      <c r="JV45" s="1">
        <f t="shared" si="49"/>
        <v>0</v>
      </c>
      <c r="KB45" s="1">
        <f t="shared" si="50"/>
        <v>0</v>
      </c>
      <c r="LG45" s="1">
        <f t="shared" si="6"/>
        <v>0</v>
      </c>
      <c r="LT45" s="1">
        <f t="shared" si="51"/>
        <v>0</v>
      </c>
      <c r="MA45" s="1">
        <f t="shared" si="52"/>
        <v>0</v>
      </c>
      <c r="MF45" s="1">
        <f t="shared" si="53"/>
        <v>0</v>
      </c>
      <c r="MM45" s="1">
        <f t="shared" si="54"/>
        <v>0</v>
      </c>
      <c r="MS45" s="1">
        <f t="shared" si="55"/>
        <v>0</v>
      </c>
      <c r="MU45" s="115">
        <v>1</v>
      </c>
      <c r="OI45" s="120"/>
      <c r="PD45" s="1">
        <f t="shared" si="7"/>
        <v>0</v>
      </c>
      <c r="QF45" s="1">
        <f t="shared" si="56"/>
        <v>0</v>
      </c>
      <c r="QY45" s="1">
        <f t="shared" si="57"/>
        <v>0</v>
      </c>
      <c r="RK45" s="1">
        <f t="shared" si="58"/>
        <v>0</v>
      </c>
      <c r="RN45" s="1">
        <v>1</v>
      </c>
      <c r="SA45" s="1">
        <f t="shared" si="59"/>
        <v>1</v>
      </c>
      <c r="SB45" s="1">
        <v>1</v>
      </c>
      <c r="SG45" s="1">
        <f t="shared" si="60"/>
        <v>0</v>
      </c>
      <c r="SO45" s="1">
        <f t="shared" si="61"/>
        <v>0</v>
      </c>
      <c r="TB45" s="1">
        <f t="shared" si="62"/>
        <v>0</v>
      </c>
      <c r="TS45" s="1">
        <f t="shared" si="8"/>
        <v>0</v>
      </c>
      <c r="UD45" s="1">
        <f t="shared" si="9"/>
        <v>0</v>
      </c>
      <c r="UG45" s="1">
        <f t="shared" si="10"/>
        <v>0</v>
      </c>
      <c r="UQ45" s="1">
        <f t="shared" si="63"/>
        <v>0</v>
      </c>
      <c r="VA45" s="1">
        <f t="shared" si="64"/>
        <v>0</v>
      </c>
      <c r="VG45" s="1">
        <f t="shared" si="65"/>
        <v>0</v>
      </c>
      <c r="WY45" s="1">
        <f t="shared" si="11"/>
        <v>0</v>
      </c>
      <c r="XB45" s="1">
        <f t="shared" si="66"/>
        <v>0</v>
      </c>
      <c r="XG45" s="1">
        <f t="shared" si="12"/>
        <v>0</v>
      </c>
      <c r="XK45" s="108"/>
      <c r="XL45" s="1">
        <f t="shared" si="13"/>
        <v>0</v>
      </c>
      <c r="XM45" s="1">
        <f t="shared" si="14"/>
        <v>0</v>
      </c>
      <c r="XN45" s="1">
        <f t="shared" si="67"/>
        <v>0</v>
      </c>
      <c r="XO45" s="1">
        <f t="shared" si="15"/>
        <v>0</v>
      </c>
      <c r="XP45" s="1">
        <f t="shared" si="68"/>
        <v>0</v>
      </c>
      <c r="XQ45" s="1">
        <f t="shared" si="16"/>
        <v>0</v>
      </c>
      <c r="XR45" s="1">
        <f t="shared" si="17"/>
        <v>0</v>
      </c>
      <c r="XS45" s="1">
        <f t="shared" si="18"/>
        <v>0</v>
      </c>
      <c r="XT45" s="1">
        <f t="shared" si="69"/>
        <v>1</v>
      </c>
      <c r="XU45" s="1">
        <f t="shared" si="19"/>
        <v>0</v>
      </c>
      <c r="XV45" s="1">
        <f t="shared" si="20"/>
        <v>0</v>
      </c>
      <c r="XW45" s="1">
        <f t="shared" si="21"/>
        <v>1</v>
      </c>
      <c r="XX45" s="1">
        <f t="shared" si="22"/>
        <v>0</v>
      </c>
      <c r="XY45" s="1">
        <f t="shared" si="23"/>
        <v>1</v>
      </c>
      <c r="XZ45" s="1">
        <f t="shared" si="24"/>
        <v>0</v>
      </c>
      <c r="YA45" s="1">
        <f t="shared" si="25"/>
        <v>0</v>
      </c>
      <c r="YB45" s="1">
        <f t="shared" si="26"/>
        <v>0</v>
      </c>
      <c r="YC45" s="1">
        <f t="shared" si="27"/>
        <v>0</v>
      </c>
      <c r="YD45" s="132"/>
      <c r="YE45" s="133">
        <f t="shared" si="78"/>
        <v>3</v>
      </c>
      <c r="YF45" s="133">
        <f t="shared" si="29"/>
        <v>883333.33333333337</v>
      </c>
      <c r="YG45" s="130">
        <v>3</v>
      </c>
      <c r="YH45" s="130">
        <f t="shared" si="30"/>
        <v>883333.33333333337</v>
      </c>
      <c r="YI45" s="129">
        <v>2</v>
      </c>
      <c r="YJ45" s="128">
        <f t="shared" si="31"/>
        <v>1325000</v>
      </c>
      <c r="YK45" s="177"/>
      <c r="YL45">
        <v>0.5</v>
      </c>
      <c r="YM45"/>
      <c r="YN45"/>
      <c r="YO45">
        <v>1</v>
      </c>
      <c r="YP45"/>
      <c r="YQ45"/>
      <c r="YR45">
        <v>1</v>
      </c>
      <c r="YS45"/>
      <c r="YT45"/>
      <c r="YU45"/>
      <c r="YV45">
        <v>1</v>
      </c>
      <c r="YW45"/>
      <c r="YX45"/>
      <c r="YY45"/>
      <c r="YZ45"/>
      <c r="ZA45"/>
      <c r="ZB45"/>
      <c r="ZC45">
        <v>1</v>
      </c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>
        <v>1</v>
      </c>
      <c r="AAH45"/>
      <c r="AAI45"/>
      <c r="AAJ45"/>
      <c r="AAK45"/>
      <c r="AAL45"/>
      <c r="AAM45"/>
      <c r="AAN45"/>
      <c r="AAO45"/>
      <c r="AAP45"/>
      <c r="AAQ45"/>
      <c r="AAR45">
        <v>1</v>
      </c>
      <c r="AAS45"/>
      <c r="AAT45"/>
      <c r="AAU45"/>
      <c r="AAV45"/>
      <c r="AAW45"/>
      <c r="AAX45"/>
      <c r="AAY45"/>
      <c r="AAZ45"/>
      <c r="ABA45"/>
      <c r="ABB45">
        <v>1</v>
      </c>
      <c r="ABC45"/>
      <c r="ABD45"/>
      <c r="ABE45"/>
      <c r="ABF45"/>
      <c r="ABG45"/>
      <c r="ABH45"/>
      <c r="ABI45"/>
      <c r="ABJ45"/>
      <c r="ABK45"/>
      <c r="ABL45">
        <v>1</v>
      </c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>
        <f t="shared" si="70"/>
        <v>8</v>
      </c>
      <c r="ACD45" s="25">
        <f>(AJL45/ACC45)*YL45</f>
        <v>331250</v>
      </c>
      <c r="ACE45" s="11">
        <f t="shared" si="32"/>
        <v>11</v>
      </c>
      <c r="ACF45" s="11">
        <f t="shared" si="33"/>
        <v>481818.18181818182</v>
      </c>
      <c r="ACG45" s="1">
        <v>14</v>
      </c>
      <c r="ACH45" s="1">
        <v>2</v>
      </c>
      <c r="ACI45" s="11">
        <f t="shared" si="34"/>
        <v>2650000</v>
      </c>
      <c r="ACJ45" s="11"/>
      <c r="ACK45" s="13">
        <f t="shared" si="35"/>
        <v>0</v>
      </c>
      <c r="ACL45">
        <v>0.5</v>
      </c>
      <c r="ACM45" s="25">
        <f t="shared" si="36"/>
        <v>2650000</v>
      </c>
      <c r="ACN45" s="11">
        <f t="shared" si="37"/>
        <v>2650000</v>
      </c>
      <c r="ACO45" s="65"/>
      <c r="ACR45" s="1" t="s">
        <v>292</v>
      </c>
      <c r="ACZ45" s="1" t="s">
        <v>259</v>
      </c>
      <c r="ADD45" s="1" t="s">
        <v>185</v>
      </c>
      <c r="ADL45" s="1">
        <v>1</v>
      </c>
      <c r="ADV45" s="457"/>
      <c r="AEE45" s="1">
        <f t="shared" si="71"/>
        <v>0</v>
      </c>
      <c r="AFA45" s="1">
        <v>1</v>
      </c>
      <c r="AFF45" s="1">
        <v>1</v>
      </c>
      <c r="AFG45" s="1">
        <v>0.03</v>
      </c>
      <c r="AFJ45" s="1">
        <v>1</v>
      </c>
      <c r="AFM45" s="1">
        <v>1</v>
      </c>
      <c r="AFQ45" s="1">
        <v>1</v>
      </c>
      <c r="AFY45" s="1">
        <v>1</v>
      </c>
      <c r="AGL45" s="11"/>
      <c r="AGM45" s="11" t="e">
        <f>AGU45+AGW45+AGY45+AHA45+#REF!+#REF!+AHC45+AGP45+AHE45</f>
        <v>#REF!</v>
      </c>
      <c r="AGN45" s="1">
        <v>3000</v>
      </c>
      <c r="AGO45" s="1">
        <v>1</v>
      </c>
      <c r="AGT45" s="518"/>
      <c r="AHI45" s="1">
        <v>1</v>
      </c>
      <c r="AHJ45" s="518"/>
      <c r="AHM45" s="1">
        <v>1</v>
      </c>
      <c r="AHN45" s="1">
        <v>3000</v>
      </c>
      <c r="AJB45" s="1">
        <v>1</v>
      </c>
      <c r="AJC45" s="11"/>
      <c r="AJD45" s="11"/>
      <c r="AJF45" s="11">
        <v>5300000</v>
      </c>
      <c r="AJJ45" s="435"/>
      <c r="AJK45" s="45"/>
      <c r="AJL45" s="381">
        <v>5300000</v>
      </c>
      <c r="AJM45" s="11">
        <f t="shared" si="38"/>
        <v>481818.18181818182</v>
      </c>
      <c r="AJN45" s="60"/>
      <c r="AJO45" s="12"/>
      <c r="AJP45" s="1">
        <v>2</v>
      </c>
      <c r="AKA45" s="1">
        <f t="shared" si="72"/>
        <v>2</v>
      </c>
      <c r="AKD45" s="1">
        <f t="shared" si="73"/>
        <v>2</v>
      </c>
      <c r="AKE45" s="60"/>
      <c r="AKF45" s="1" t="s">
        <v>483</v>
      </c>
      <c r="AKG45" s="1" t="s">
        <v>484</v>
      </c>
      <c r="AKH45" s="1" t="s">
        <v>485</v>
      </c>
      <c r="AKI45" s="1" t="s">
        <v>322</v>
      </c>
      <c r="AKJ45" s="1" t="s">
        <v>486</v>
      </c>
      <c r="AKK45" s="1" t="s">
        <v>487</v>
      </c>
      <c r="AKL45" s="1" t="s">
        <v>427</v>
      </c>
      <c r="AKM45" s="1" t="s">
        <v>488</v>
      </c>
      <c r="AKN45" s="1" t="s">
        <v>489</v>
      </c>
      <c r="AKO45" s="1" t="s">
        <v>490</v>
      </c>
      <c r="AKP45" s="1" t="s">
        <v>491</v>
      </c>
      <c r="AKQ45" s="1" t="s">
        <v>492</v>
      </c>
      <c r="AKR45" s="1" t="s">
        <v>493</v>
      </c>
      <c r="AKT45" s="1" t="s">
        <v>260</v>
      </c>
      <c r="AKU45" s="1" t="s">
        <v>260</v>
      </c>
      <c r="AKV45" s="1" t="s">
        <v>263</v>
      </c>
      <c r="AKW45" s="1" t="s">
        <v>260</v>
      </c>
      <c r="AKX45" s="1" t="s">
        <v>260</v>
      </c>
      <c r="AKY45" s="1" t="s">
        <v>260</v>
      </c>
      <c r="AKZ45" s="1" t="s">
        <v>260</v>
      </c>
      <c r="ALA45" s="1" t="s">
        <v>260</v>
      </c>
      <c r="ALB45" s="1" t="s">
        <v>260</v>
      </c>
      <c r="ALC45" s="1" t="s">
        <v>260</v>
      </c>
      <c r="ALD45" s="1" t="s">
        <v>260</v>
      </c>
      <c r="ALE45" s="1" t="s">
        <v>260</v>
      </c>
      <c r="ALF45" s="1" t="s">
        <v>260</v>
      </c>
      <c r="ALG45" s="1" t="s">
        <v>260</v>
      </c>
      <c r="ALH45" s="1" t="s">
        <v>260</v>
      </c>
      <c r="ALI45" s="1" t="s">
        <v>260</v>
      </c>
      <c r="ALJ45" s="1" t="s">
        <v>260</v>
      </c>
      <c r="ALK45" s="1" t="s">
        <v>260</v>
      </c>
      <c r="ALL45" s="1" t="s">
        <v>260</v>
      </c>
      <c r="ALM45" s="1" t="s">
        <v>260</v>
      </c>
      <c r="ALN45" s="1" t="s">
        <v>260</v>
      </c>
      <c r="ALO45" s="1" t="s">
        <v>260</v>
      </c>
      <c r="ALP45" s="1" t="s">
        <v>260</v>
      </c>
      <c r="ALQ45" s="1">
        <v>14</v>
      </c>
      <c r="ALR45" s="11">
        <f t="shared" si="74"/>
        <v>378571.42857142858</v>
      </c>
      <c r="ALS45" s="28">
        <v>5300000</v>
      </c>
      <c r="ALT45" s="1">
        <v>1</v>
      </c>
      <c r="ALU45" s="1">
        <v>1</v>
      </c>
      <c r="ALV45" s="1">
        <v>12</v>
      </c>
      <c r="ALY45" s="60"/>
      <c r="AMA45" s="1">
        <v>1</v>
      </c>
      <c r="AMN45" s="403"/>
    </row>
    <row r="46" spans="1:1024 1028:1028" s="1" customFormat="1" ht="15" customHeight="1" x14ac:dyDescent="0.25">
      <c r="A46" s="268"/>
      <c r="B46" s="113">
        <v>44</v>
      </c>
      <c r="C46" s="473" t="s">
        <v>375</v>
      </c>
      <c r="D46" s="304" t="s">
        <v>494</v>
      </c>
      <c r="E46" s="1">
        <v>2005</v>
      </c>
      <c r="H46" s="1">
        <v>5</v>
      </c>
      <c r="I46" s="1">
        <v>1</v>
      </c>
      <c r="J46" s="1">
        <v>5</v>
      </c>
      <c r="K46" s="1">
        <v>1993</v>
      </c>
      <c r="L46" s="1">
        <v>1994</v>
      </c>
      <c r="M46" s="1">
        <v>2</v>
      </c>
      <c r="W46" s="1">
        <v>1</v>
      </c>
      <c r="X46" s="1">
        <v>1</v>
      </c>
      <c r="AY46" s="1">
        <v>1</v>
      </c>
      <c r="BA46" s="1">
        <v>1</v>
      </c>
      <c r="BB46" s="1">
        <v>11</v>
      </c>
      <c r="BC46" s="1">
        <v>1</v>
      </c>
      <c r="BG46" s="1">
        <v>3</v>
      </c>
      <c r="CG46" s="1">
        <v>1</v>
      </c>
      <c r="CH46" s="246"/>
      <c r="CP46" s="1">
        <f t="shared" si="39"/>
        <v>0</v>
      </c>
      <c r="CR46" s="1">
        <v>1</v>
      </c>
      <c r="CS46" s="1">
        <f t="shared" si="0"/>
        <v>1</v>
      </c>
      <c r="CT46" s="1">
        <v>1</v>
      </c>
      <c r="DO46" s="1">
        <f t="shared" si="40"/>
        <v>0</v>
      </c>
      <c r="DT46" s="1">
        <v>1</v>
      </c>
      <c r="DX46" s="1">
        <f t="shared" si="41"/>
        <v>1</v>
      </c>
      <c r="DY46" s="1">
        <v>1</v>
      </c>
      <c r="EE46" s="1">
        <f t="shared" si="42"/>
        <v>0</v>
      </c>
      <c r="EH46" s="1">
        <f t="shared" si="43"/>
        <v>0</v>
      </c>
      <c r="FF46" s="116">
        <v>1</v>
      </c>
      <c r="GP46" s="1">
        <f t="shared" si="1"/>
        <v>1</v>
      </c>
      <c r="GQ46" s="1">
        <v>1</v>
      </c>
      <c r="GY46" s="1">
        <f t="shared" si="44"/>
        <v>0</v>
      </c>
      <c r="HC46" s="1">
        <f t="shared" si="45"/>
        <v>0</v>
      </c>
      <c r="HS46" s="1">
        <f t="shared" si="46"/>
        <v>0</v>
      </c>
      <c r="HX46" s="1">
        <f t="shared" si="2"/>
        <v>0</v>
      </c>
      <c r="ID46" s="1">
        <f t="shared" si="3"/>
        <v>0</v>
      </c>
      <c r="IN46" s="1">
        <f t="shared" si="47"/>
        <v>0</v>
      </c>
      <c r="IW46" s="1">
        <f t="shared" si="48"/>
        <v>0</v>
      </c>
      <c r="IZ46" s="1">
        <f t="shared" si="4"/>
        <v>0</v>
      </c>
      <c r="JJ46" s="1">
        <f t="shared" si="5"/>
        <v>0</v>
      </c>
      <c r="JV46" s="1">
        <f t="shared" si="49"/>
        <v>0</v>
      </c>
      <c r="KB46" s="1">
        <f t="shared" si="50"/>
        <v>0</v>
      </c>
      <c r="LG46" s="1">
        <f t="shared" si="6"/>
        <v>0</v>
      </c>
      <c r="LT46" s="1">
        <f t="shared" si="51"/>
        <v>0</v>
      </c>
      <c r="MA46" s="1">
        <f t="shared" si="52"/>
        <v>0</v>
      </c>
      <c r="MF46" s="1">
        <f t="shared" si="53"/>
        <v>0</v>
      </c>
      <c r="MM46" s="1">
        <f t="shared" si="54"/>
        <v>0</v>
      </c>
      <c r="MS46" s="1">
        <f t="shared" si="55"/>
        <v>0</v>
      </c>
      <c r="MU46" s="115"/>
      <c r="OI46" s="120"/>
      <c r="OJ46" s="1">
        <v>1</v>
      </c>
      <c r="OO46" s="1">
        <v>1</v>
      </c>
      <c r="PD46" s="1">
        <f t="shared" si="7"/>
        <v>2</v>
      </c>
      <c r="PE46" s="1">
        <v>1</v>
      </c>
      <c r="QF46" s="1">
        <f t="shared" si="56"/>
        <v>0</v>
      </c>
      <c r="QY46" s="1">
        <f t="shared" si="57"/>
        <v>0</v>
      </c>
      <c r="RK46" s="1">
        <f t="shared" si="58"/>
        <v>0</v>
      </c>
      <c r="SA46" s="1">
        <f t="shared" si="59"/>
        <v>0</v>
      </c>
      <c r="SG46" s="1">
        <f t="shared" si="60"/>
        <v>0</v>
      </c>
      <c r="SO46" s="1">
        <f t="shared" si="61"/>
        <v>0</v>
      </c>
      <c r="TB46" s="1">
        <f t="shared" si="62"/>
        <v>0</v>
      </c>
      <c r="TS46" s="1">
        <f t="shared" si="8"/>
        <v>0</v>
      </c>
      <c r="TU46" s="1">
        <v>1</v>
      </c>
      <c r="UD46" s="1">
        <f t="shared" si="9"/>
        <v>1</v>
      </c>
      <c r="UE46" s="1">
        <v>1</v>
      </c>
      <c r="UG46" s="1">
        <f t="shared" si="10"/>
        <v>0</v>
      </c>
      <c r="UQ46" s="1">
        <f t="shared" si="63"/>
        <v>0</v>
      </c>
      <c r="US46" s="1">
        <v>1</v>
      </c>
      <c r="VA46" s="1">
        <f t="shared" si="64"/>
        <v>1</v>
      </c>
      <c r="VB46" s="1">
        <v>1</v>
      </c>
      <c r="VG46" s="1">
        <f t="shared" si="65"/>
        <v>0</v>
      </c>
      <c r="WY46" s="1">
        <f t="shared" si="11"/>
        <v>0</v>
      </c>
      <c r="XB46" s="1">
        <f t="shared" si="66"/>
        <v>0</v>
      </c>
      <c r="XD46" s="1">
        <v>1</v>
      </c>
      <c r="XG46" s="1">
        <f t="shared" si="12"/>
        <v>1</v>
      </c>
      <c r="XH46" s="1">
        <v>1</v>
      </c>
      <c r="XK46" s="108"/>
      <c r="XL46" s="1">
        <f t="shared" si="13"/>
        <v>3</v>
      </c>
      <c r="XM46" s="1">
        <f t="shared" si="14"/>
        <v>1</v>
      </c>
      <c r="XN46" s="1">
        <f t="shared" si="67"/>
        <v>0</v>
      </c>
      <c r="XO46" s="1">
        <f t="shared" si="15"/>
        <v>0</v>
      </c>
      <c r="XP46" s="1">
        <f t="shared" si="68"/>
        <v>0</v>
      </c>
      <c r="XQ46" s="1">
        <f t="shared" si="16"/>
        <v>0</v>
      </c>
      <c r="XR46" s="1">
        <f t="shared" si="17"/>
        <v>1</v>
      </c>
      <c r="XS46" s="1">
        <f t="shared" si="18"/>
        <v>0</v>
      </c>
      <c r="XT46" s="1">
        <f t="shared" si="69"/>
        <v>2</v>
      </c>
      <c r="XU46" s="1">
        <f t="shared" si="19"/>
        <v>1</v>
      </c>
      <c r="XV46" s="1">
        <f t="shared" si="20"/>
        <v>0</v>
      </c>
      <c r="XW46" s="1">
        <f t="shared" si="21"/>
        <v>0</v>
      </c>
      <c r="XX46" s="1">
        <f t="shared" si="22"/>
        <v>0</v>
      </c>
      <c r="XY46" s="1">
        <f t="shared" si="23"/>
        <v>0</v>
      </c>
      <c r="XZ46" s="1">
        <f t="shared" si="24"/>
        <v>0</v>
      </c>
      <c r="YA46" s="1">
        <f t="shared" si="25"/>
        <v>0</v>
      </c>
      <c r="YB46" s="1">
        <f t="shared" si="26"/>
        <v>0</v>
      </c>
      <c r="YC46" s="1">
        <f t="shared" si="27"/>
        <v>0</v>
      </c>
      <c r="YD46" s="132"/>
      <c r="YE46" s="133">
        <f t="shared" si="78"/>
        <v>8</v>
      </c>
      <c r="YF46" s="133">
        <f t="shared" si="29"/>
        <v>94750</v>
      </c>
      <c r="YG46" s="130">
        <v>7</v>
      </c>
      <c r="YH46" s="130">
        <f t="shared" si="30"/>
        <v>108285.71428571429</v>
      </c>
      <c r="YI46" s="129">
        <v>5</v>
      </c>
      <c r="YJ46" s="128">
        <f t="shared" si="31"/>
        <v>151600</v>
      </c>
      <c r="YK46" s="177"/>
      <c r="YL46">
        <v>0.5</v>
      </c>
      <c r="YM46"/>
      <c r="YN46"/>
      <c r="YO46"/>
      <c r="YP46"/>
      <c r="YQ46">
        <v>1</v>
      </c>
      <c r="YR46">
        <v>1</v>
      </c>
      <c r="YS46"/>
      <c r="YT46"/>
      <c r="YU46"/>
      <c r="YV46"/>
      <c r="YW46"/>
      <c r="YX46"/>
      <c r="YY46"/>
      <c r="YZ46"/>
      <c r="ZA46"/>
      <c r="ZB46"/>
      <c r="ZC46"/>
      <c r="ZD46">
        <v>1</v>
      </c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>
        <v>1</v>
      </c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>
        <v>1</v>
      </c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>
        <f t="shared" si="70"/>
        <v>5</v>
      </c>
      <c r="ACD46" s="25">
        <f>(AJL46/ACC46)*YL46</f>
        <v>151600</v>
      </c>
      <c r="ACE46" s="11">
        <f t="shared" si="32"/>
        <v>13</v>
      </c>
      <c r="ACF46" s="11">
        <f t="shared" si="33"/>
        <v>116615.38461538461</v>
      </c>
      <c r="ACG46" s="1">
        <v>14</v>
      </c>
      <c r="ACH46" s="1">
        <v>2</v>
      </c>
      <c r="ACI46" s="11">
        <f t="shared" si="34"/>
        <v>758000</v>
      </c>
      <c r="ACJ46" s="45">
        <v>0.5</v>
      </c>
      <c r="ACK46" s="13">
        <f t="shared" si="35"/>
        <v>758000</v>
      </c>
      <c r="ACL46">
        <v>0.5</v>
      </c>
      <c r="ACM46" s="25">
        <f t="shared" si="36"/>
        <v>758000</v>
      </c>
      <c r="ACN46" s="11">
        <f t="shared" si="37"/>
        <v>758000</v>
      </c>
      <c r="ACO46" s="65"/>
      <c r="ACP46" s="1">
        <v>1</v>
      </c>
      <c r="ACQ46" s="1">
        <v>5</v>
      </c>
      <c r="ACR46" s="39" t="s">
        <v>295</v>
      </c>
      <c r="ACS46" s="1">
        <v>1</v>
      </c>
      <c r="ACU46" s="1">
        <v>1</v>
      </c>
      <c r="ACZ46" s="1" t="s">
        <v>259</v>
      </c>
      <c r="ADD46" s="1" t="s">
        <v>189</v>
      </c>
      <c r="ADL46" s="1">
        <v>1</v>
      </c>
      <c r="ADR46" s="1">
        <v>1</v>
      </c>
      <c r="ADU46" s="1">
        <v>6</v>
      </c>
      <c r="ADV46" s="457"/>
      <c r="ADW46" s="1">
        <v>7</v>
      </c>
      <c r="ADX46" s="1">
        <v>1</v>
      </c>
      <c r="AED46" s="1">
        <v>1</v>
      </c>
      <c r="AEE46" s="1">
        <f t="shared" si="71"/>
        <v>1</v>
      </c>
      <c r="AEI46" s="1">
        <v>1</v>
      </c>
      <c r="AEM46" s="1">
        <v>1</v>
      </c>
      <c r="AFC46" s="1">
        <v>1</v>
      </c>
      <c r="AFF46" s="1">
        <v>1</v>
      </c>
      <c r="AFO46" s="1">
        <v>1</v>
      </c>
      <c r="AFP46" s="1">
        <v>1</v>
      </c>
      <c r="AFQ46" s="1">
        <v>1</v>
      </c>
      <c r="AFU46" s="1">
        <v>1</v>
      </c>
      <c r="AFY46" s="1">
        <v>1</v>
      </c>
      <c r="AGL46" s="11">
        <v>770000</v>
      </c>
      <c r="AGM46" s="11" t="e">
        <f>AGU46+AGW46+AGY46+AHA46+#REF!+#REF!+AHC46+AGP46+AHE46</f>
        <v>#REF!</v>
      </c>
      <c r="AGN46" s="1">
        <v>729000</v>
      </c>
      <c r="AGO46" s="1">
        <v>1</v>
      </c>
      <c r="AGT46" s="518"/>
      <c r="AHI46" s="1">
        <v>1</v>
      </c>
      <c r="AHJ46" s="518"/>
      <c r="AHM46" s="1">
        <v>1</v>
      </c>
      <c r="AHN46" s="1">
        <v>1499000</v>
      </c>
      <c r="AHO46" s="1">
        <v>94.674999999999997</v>
      </c>
      <c r="AHP46" s="1">
        <v>2</v>
      </c>
      <c r="AHQ46" s="1">
        <v>1</v>
      </c>
      <c r="AHV46" s="1">
        <v>2</v>
      </c>
      <c r="AHW46" s="1">
        <v>1</v>
      </c>
      <c r="AHZ46" s="1">
        <v>1</v>
      </c>
      <c r="AIA46" s="1">
        <v>1</v>
      </c>
      <c r="AIB46" s="1">
        <v>1</v>
      </c>
      <c r="AIN46" s="1">
        <v>1</v>
      </c>
      <c r="AJA46" s="1">
        <v>1</v>
      </c>
      <c r="AJC46" s="11">
        <v>16000</v>
      </c>
      <c r="AJD46" s="11"/>
      <c r="AJE46" s="1">
        <v>1.07</v>
      </c>
      <c r="AJF46" s="11">
        <v>1500000</v>
      </c>
      <c r="AJJ46" s="435"/>
      <c r="AJK46" s="45"/>
      <c r="AJL46" s="381">
        <v>1516000</v>
      </c>
      <c r="AJM46" s="11">
        <f t="shared" si="38"/>
        <v>116615.38461538461</v>
      </c>
      <c r="AJN46" s="60"/>
      <c r="AJO46" s="12">
        <v>1.4</v>
      </c>
      <c r="AJP46" s="1">
        <v>7</v>
      </c>
      <c r="AJQ46" s="1">
        <v>2</v>
      </c>
      <c r="AKA46" s="1">
        <f t="shared" si="72"/>
        <v>9</v>
      </c>
      <c r="AKB46" s="1">
        <v>3</v>
      </c>
      <c r="AKC46" s="1">
        <v>3</v>
      </c>
      <c r="AKD46" s="1">
        <f t="shared" si="73"/>
        <v>15</v>
      </c>
      <c r="AKE46" s="60"/>
      <c r="AKF46" s="1" t="s">
        <v>419</v>
      </c>
      <c r="AKG46" s="1" t="s">
        <v>495</v>
      </c>
      <c r="AKH46" s="1" t="s">
        <v>496</v>
      </c>
      <c r="AKI46" s="1" t="s">
        <v>420</v>
      </c>
      <c r="AKJ46" s="1" t="s">
        <v>342</v>
      </c>
      <c r="AKK46" s="1" t="s">
        <v>497</v>
      </c>
      <c r="AKL46" s="1" t="s">
        <v>498</v>
      </c>
      <c r="AKM46" s="1" t="s">
        <v>260</v>
      </c>
      <c r="AKN46" s="1" t="s">
        <v>262</v>
      </c>
      <c r="AKO46" s="1" t="s">
        <v>260</v>
      </c>
      <c r="AKP46" s="1" t="s">
        <v>260</v>
      </c>
      <c r="AKQ46" s="1" t="s">
        <v>260</v>
      </c>
      <c r="AKR46" s="1" t="s">
        <v>260</v>
      </c>
      <c r="AKS46" s="1" t="s">
        <v>260</v>
      </c>
      <c r="AKT46" s="1" t="s">
        <v>260</v>
      </c>
      <c r="AKU46" s="1" t="s">
        <v>260</v>
      </c>
      <c r="AKV46" s="1" t="s">
        <v>263</v>
      </c>
      <c r="AKW46" s="1" t="s">
        <v>260</v>
      </c>
      <c r="AKX46" s="1" t="s">
        <v>260</v>
      </c>
      <c r="AKY46" s="1" t="s">
        <v>260</v>
      </c>
      <c r="AKZ46" s="1" t="s">
        <v>260</v>
      </c>
      <c r="ALA46" s="1" t="s">
        <v>260</v>
      </c>
      <c r="ALB46" s="1" t="s">
        <v>260</v>
      </c>
      <c r="ALC46" s="1" t="s">
        <v>260</v>
      </c>
      <c r="ALD46" s="1" t="s">
        <v>260</v>
      </c>
      <c r="ALE46" s="1" t="s">
        <v>260</v>
      </c>
      <c r="ALF46" s="1" t="s">
        <v>260</v>
      </c>
      <c r="ALG46" s="1" t="s">
        <v>260</v>
      </c>
      <c r="ALH46" s="1" t="s">
        <v>260</v>
      </c>
      <c r="ALI46" s="1" t="s">
        <v>260</v>
      </c>
      <c r="ALJ46" s="1" t="s">
        <v>260</v>
      </c>
      <c r="ALK46" s="1" t="s">
        <v>260</v>
      </c>
      <c r="ALL46" s="1" t="s">
        <v>260</v>
      </c>
      <c r="ALM46" s="1" t="s">
        <v>260</v>
      </c>
      <c r="ALN46" s="1" t="s">
        <v>260</v>
      </c>
      <c r="ALO46" s="1" t="s">
        <v>260</v>
      </c>
      <c r="ALP46" s="1" t="s">
        <v>260</v>
      </c>
      <c r="ALQ46" s="1">
        <v>7</v>
      </c>
      <c r="ALR46" s="11">
        <f t="shared" si="74"/>
        <v>216571.42857142858</v>
      </c>
      <c r="ALS46" s="28">
        <v>1516000</v>
      </c>
      <c r="ALU46" s="1">
        <v>2</v>
      </c>
      <c r="ALV46" s="1">
        <v>5</v>
      </c>
      <c r="ALY46" s="60"/>
      <c r="ALZ46" s="1">
        <v>1</v>
      </c>
      <c r="AMB46" s="1">
        <v>1</v>
      </c>
      <c r="AMD46" s="1">
        <v>1</v>
      </c>
      <c r="AMH46" s="1">
        <v>1</v>
      </c>
      <c r="AMN46" s="403"/>
    </row>
    <row r="47" spans="1:1024 1028:1028" s="3" customFormat="1" ht="15" customHeight="1" x14ac:dyDescent="0.25">
      <c r="A47" s="271"/>
      <c r="B47" s="113">
        <v>45</v>
      </c>
      <c r="C47" s="473" t="s">
        <v>375</v>
      </c>
      <c r="D47" s="304" t="s">
        <v>499</v>
      </c>
      <c r="E47" s="3">
        <v>2005</v>
      </c>
      <c r="H47" s="3">
        <v>5</v>
      </c>
      <c r="I47" s="3">
        <v>1</v>
      </c>
      <c r="J47" s="3">
        <v>5</v>
      </c>
      <c r="K47" s="3">
        <v>1998</v>
      </c>
      <c r="L47" s="3">
        <v>1999</v>
      </c>
      <c r="M47" s="3">
        <v>2</v>
      </c>
      <c r="AB47" s="3">
        <v>1</v>
      </c>
      <c r="AC47" s="3">
        <v>1</v>
      </c>
      <c r="AW47" s="3">
        <v>1</v>
      </c>
      <c r="AY47" s="3">
        <v>1</v>
      </c>
      <c r="BA47" s="3">
        <v>1</v>
      </c>
      <c r="BB47" s="3">
        <v>11</v>
      </c>
      <c r="BC47" s="3">
        <v>1</v>
      </c>
      <c r="BG47" s="3">
        <v>3</v>
      </c>
      <c r="CG47" s="3">
        <v>1</v>
      </c>
      <c r="CH47" s="248"/>
      <c r="CP47" s="1">
        <f t="shared" si="39"/>
        <v>0</v>
      </c>
      <c r="CQ47" s="1"/>
      <c r="CS47" s="1">
        <f t="shared" si="0"/>
        <v>0</v>
      </c>
      <c r="CT47" s="1"/>
      <c r="DO47" s="1">
        <f t="shared" si="40"/>
        <v>0</v>
      </c>
      <c r="DP47" s="1"/>
      <c r="DX47" s="1">
        <f t="shared" si="41"/>
        <v>0</v>
      </c>
      <c r="DY47" s="1"/>
      <c r="EE47" s="1">
        <f t="shared" si="42"/>
        <v>0</v>
      </c>
      <c r="EF47" s="1"/>
      <c r="EH47" s="1">
        <f t="shared" si="43"/>
        <v>0</v>
      </c>
      <c r="EI47" s="1"/>
      <c r="FF47" s="117"/>
      <c r="GP47" s="1">
        <f t="shared" si="1"/>
        <v>0</v>
      </c>
      <c r="GQ47" s="1"/>
      <c r="GR47" s="3">
        <v>1</v>
      </c>
      <c r="GY47" s="1">
        <f t="shared" si="44"/>
        <v>1</v>
      </c>
      <c r="GZ47" s="1">
        <v>1</v>
      </c>
      <c r="HC47" s="1">
        <f t="shared" si="45"/>
        <v>0</v>
      </c>
      <c r="HD47" s="1"/>
      <c r="HS47" s="1">
        <f t="shared" si="46"/>
        <v>0</v>
      </c>
      <c r="HT47" s="1"/>
      <c r="HX47" s="1">
        <f t="shared" si="2"/>
        <v>0</v>
      </c>
      <c r="HY47" s="1"/>
      <c r="ID47" s="1">
        <f t="shared" si="3"/>
        <v>0</v>
      </c>
      <c r="IE47" s="1"/>
      <c r="IN47" s="1">
        <f t="shared" si="47"/>
        <v>0</v>
      </c>
      <c r="IW47" s="1">
        <f t="shared" si="48"/>
        <v>0</v>
      </c>
      <c r="IX47" s="1"/>
      <c r="IZ47" s="1">
        <f t="shared" si="4"/>
        <v>0</v>
      </c>
      <c r="JA47" s="1"/>
      <c r="JJ47" s="1">
        <f t="shared" si="5"/>
        <v>0</v>
      </c>
      <c r="JK47" s="1"/>
      <c r="JV47" s="1">
        <f t="shared" si="49"/>
        <v>0</v>
      </c>
      <c r="JW47" s="1"/>
      <c r="KB47" s="1">
        <f t="shared" si="50"/>
        <v>0</v>
      </c>
      <c r="KC47" s="1"/>
      <c r="LG47" s="1">
        <f t="shared" si="6"/>
        <v>0</v>
      </c>
      <c r="LH47" s="1"/>
      <c r="LT47" s="1">
        <f t="shared" si="51"/>
        <v>0</v>
      </c>
      <c r="LU47" s="1"/>
      <c r="MA47" s="1">
        <f t="shared" si="52"/>
        <v>0</v>
      </c>
      <c r="MB47" s="1"/>
      <c r="MF47" s="1">
        <f t="shared" si="53"/>
        <v>0</v>
      </c>
      <c r="MG47" s="1"/>
      <c r="MM47" s="1">
        <f t="shared" si="54"/>
        <v>0</v>
      </c>
      <c r="MN47" s="1"/>
      <c r="MS47" s="1">
        <f t="shared" si="55"/>
        <v>0</v>
      </c>
      <c r="MT47" s="1"/>
      <c r="MU47" s="115">
        <v>1</v>
      </c>
      <c r="NE47" s="3">
        <v>1</v>
      </c>
      <c r="OI47" s="121"/>
      <c r="OO47" s="3">
        <v>1</v>
      </c>
      <c r="PD47" s="1">
        <f t="shared" si="7"/>
        <v>1</v>
      </c>
      <c r="PE47" s="1">
        <v>1</v>
      </c>
      <c r="QF47" s="1">
        <f t="shared" si="56"/>
        <v>0</v>
      </c>
      <c r="QG47" s="1"/>
      <c r="QY47" s="1">
        <f t="shared" si="57"/>
        <v>0</v>
      </c>
      <c r="RK47" s="1">
        <f t="shared" si="58"/>
        <v>0</v>
      </c>
      <c r="RL47" s="1"/>
      <c r="SA47" s="1">
        <f t="shared" si="59"/>
        <v>0</v>
      </c>
      <c r="SG47" s="1">
        <f t="shared" si="60"/>
        <v>0</v>
      </c>
      <c r="SO47" s="1">
        <f t="shared" si="61"/>
        <v>0</v>
      </c>
      <c r="TB47" s="1">
        <f t="shared" si="62"/>
        <v>0</v>
      </c>
      <c r="TS47" s="1">
        <f t="shared" si="8"/>
        <v>0</v>
      </c>
      <c r="TT47" s="1"/>
      <c r="UD47" s="1">
        <f t="shared" si="9"/>
        <v>0</v>
      </c>
      <c r="UE47" s="1"/>
      <c r="UG47" s="1">
        <f t="shared" si="10"/>
        <v>0</v>
      </c>
      <c r="UH47" s="1"/>
      <c r="UQ47" s="1">
        <f t="shared" si="63"/>
        <v>0</v>
      </c>
      <c r="UR47" s="1"/>
      <c r="VA47" s="1">
        <f t="shared" si="64"/>
        <v>0</v>
      </c>
      <c r="VB47" s="1"/>
      <c r="VG47" s="1">
        <f t="shared" si="65"/>
        <v>0</v>
      </c>
      <c r="VH47" s="1"/>
      <c r="WY47" s="1">
        <f t="shared" si="11"/>
        <v>0</v>
      </c>
      <c r="WZ47" s="1"/>
      <c r="XB47" s="1">
        <f t="shared" si="66"/>
        <v>0</v>
      </c>
      <c r="XC47" s="1"/>
      <c r="XG47" s="1">
        <f t="shared" si="12"/>
        <v>0</v>
      </c>
      <c r="XH47" s="1"/>
      <c r="XK47" s="109"/>
      <c r="XL47" s="1">
        <f t="shared" si="13"/>
        <v>1</v>
      </c>
      <c r="XM47" s="1">
        <f t="shared" si="14"/>
        <v>0</v>
      </c>
      <c r="XN47" s="1">
        <f t="shared" si="67"/>
        <v>0</v>
      </c>
      <c r="XO47" s="1">
        <f t="shared" si="15"/>
        <v>0</v>
      </c>
      <c r="XP47" s="1">
        <f t="shared" si="68"/>
        <v>0</v>
      </c>
      <c r="XQ47" s="1">
        <f t="shared" si="16"/>
        <v>0</v>
      </c>
      <c r="XR47" s="1">
        <f t="shared" si="17"/>
        <v>0</v>
      </c>
      <c r="XS47" s="1">
        <f t="shared" si="18"/>
        <v>1</v>
      </c>
      <c r="XT47" s="1">
        <f t="shared" si="69"/>
        <v>0</v>
      </c>
      <c r="XU47" s="1">
        <f t="shared" si="19"/>
        <v>0</v>
      </c>
      <c r="XV47" s="1">
        <f t="shared" si="20"/>
        <v>0</v>
      </c>
      <c r="XW47" s="1">
        <f t="shared" si="21"/>
        <v>0</v>
      </c>
      <c r="XX47" s="1">
        <f t="shared" si="22"/>
        <v>0</v>
      </c>
      <c r="XY47" s="1">
        <f t="shared" si="23"/>
        <v>2</v>
      </c>
      <c r="XZ47" s="1">
        <f t="shared" si="24"/>
        <v>0</v>
      </c>
      <c r="YA47" s="1">
        <f t="shared" si="25"/>
        <v>0</v>
      </c>
      <c r="YB47" s="1">
        <f t="shared" si="26"/>
        <v>0</v>
      </c>
      <c r="YC47" s="1">
        <f t="shared" si="27"/>
        <v>0</v>
      </c>
      <c r="YD47" s="132"/>
      <c r="YE47" s="133">
        <f t="shared" si="78"/>
        <v>4</v>
      </c>
      <c r="YF47" s="133">
        <f t="shared" si="29"/>
        <v>1305000</v>
      </c>
      <c r="YG47" s="130">
        <v>3</v>
      </c>
      <c r="YH47" s="130">
        <f t="shared" si="30"/>
        <v>1740000</v>
      </c>
      <c r="YI47" s="135">
        <v>3</v>
      </c>
      <c r="YJ47" s="128">
        <f t="shared" si="31"/>
        <v>1740000</v>
      </c>
      <c r="YK47" s="178"/>
      <c r="YL47">
        <v>0.5</v>
      </c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>
        <v>1</v>
      </c>
      <c r="ZD47">
        <v>1</v>
      </c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>
        <v>1</v>
      </c>
      <c r="ZY47"/>
      <c r="ZZ47"/>
      <c r="AAA47"/>
      <c r="AAB47"/>
      <c r="AAC47"/>
      <c r="AAD47"/>
      <c r="AAE47"/>
      <c r="AAF47"/>
      <c r="AAG47">
        <v>1</v>
      </c>
      <c r="AAH47"/>
      <c r="AAI47"/>
      <c r="AAJ47"/>
      <c r="AAK47"/>
      <c r="AAL47"/>
      <c r="AAM47"/>
      <c r="AAN47">
        <v>1</v>
      </c>
      <c r="AAO47"/>
      <c r="AAP47"/>
      <c r="AAQ47"/>
      <c r="AAR47"/>
      <c r="AAS47"/>
      <c r="AAT47"/>
      <c r="AAU47"/>
      <c r="AAV47"/>
      <c r="AAW47"/>
      <c r="AAX47">
        <v>1</v>
      </c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>
        <f t="shared" si="70"/>
        <v>6</v>
      </c>
      <c r="ACD47" s="25">
        <f>(AJL47/ACC47)*YL47</f>
        <v>870000</v>
      </c>
      <c r="ACE47" s="11">
        <f t="shared" si="32"/>
        <v>10</v>
      </c>
      <c r="ACF47" s="11">
        <f t="shared" si="33"/>
        <v>1044000</v>
      </c>
      <c r="ACG47" s="3">
        <v>134</v>
      </c>
      <c r="ACH47" s="3">
        <v>3</v>
      </c>
      <c r="ACI47" s="11">
        <f t="shared" si="34"/>
        <v>3480000</v>
      </c>
      <c r="ACJ47" s="11"/>
      <c r="ACK47" s="13">
        <f t="shared" si="35"/>
        <v>0</v>
      </c>
      <c r="ACL47">
        <v>0.5</v>
      </c>
      <c r="ACM47" s="25">
        <f t="shared" si="36"/>
        <v>5220000</v>
      </c>
      <c r="ACN47" s="11">
        <f t="shared" si="37"/>
        <v>3480000</v>
      </c>
      <c r="ACO47" s="66"/>
      <c r="ACP47" s="3">
        <v>1</v>
      </c>
      <c r="ACQ47" s="3">
        <v>1</v>
      </c>
      <c r="ACR47" s="69" t="s">
        <v>295</v>
      </c>
      <c r="ACS47" s="3">
        <v>1</v>
      </c>
      <c r="ACT47" s="3">
        <v>1</v>
      </c>
      <c r="ACU47" s="3">
        <v>1</v>
      </c>
      <c r="ACV47" s="3">
        <v>1</v>
      </c>
      <c r="ACX47" s="3">
        <v>2</v>
      </c>
      <c r="ACY47" s="3">
        <v>1</v>
      </c>
      <c r="ACZ47" s="3" t="s">
        <v>500</v>
      </c>
      <c r="ADA47" s="3">
        <v>1</v>
      </c>
      <c r="ADB47" s="3">
        <v>31</v>
      </c>
      <c r="ADC47" s="3">
        <v>1</v>
      </c>
      <c r="ADD47" s="3" t="s">
        <v>189</v>
      </c>
      <c r="ADK47" s="3">
        <v>1</v>
      </c>
      <c r="ADN47" s="3">
        <v>1</v>
      </c>
      <c r="ADU47" s="3">
        <v>7</v>
      </c>
      <c r="ADV47" s="459"/>
      <c r="ADW47" s="3">
        <v>7</v>
      </c>
      <c r="ADX47" s="3">
        <v>1</v>
      </c>
      <c r="AEC47" s="3">
        <v>2</v>
      </c>
      <c r="AEE47" s="1">
        <f t="shared" si="71"/>
        <v>2</v>
      </c>
      <c r="AEM47" s="3">
        <v>1</v>
      </c>
      <c r="AEY47" s="3">
        <v>1</v>
      </c>
      <c r="AFA47" s="3">
        <v>1</v>
      </c>
      <c r="AFC47" s="3">
        <v>1</v>
      </c>
      <c r="AFE47" s="3">
        <v>0.02</v>
      </c>
      <c r="AFF47" s="3">
        <v>1</v>
      </c>
      <c r="AFM47" s="3">
        <v>1</v>
      </c>
      <c r="AFQ47" s="3">
        <v>1</v>
      </c>
      <c r="AFR47" s="3">
        <v>1</v>
      </c>
      <c r="AFY47" s="3">
        <v>1</v>
      </c>
      <c r="AGJ47" s="3">
        <v>1</v>
      </c>
      <c r="AGL47" s="3">
        <v>150000</v>
      </c>
      <c r="AGM47" s="14" t="e">
        <f>AGU47+AGW47+AGY47+AHA47+#REF!+#REF!+AHC47+AGP47+AHE47</f>
        <v>#REF!</v>
      </c>
      <c r="AGT47" s="519"/>
      <c r="AHJ47" s="519"/>
      <c r="AHN47" s="3">
        <v>150000</v>
      </c>
      <c r="AIE47" s="3">
        <v>3</v>
      </c>
      <c r="AIF47" s="3">
        <v>1</v>
      </c>
      <c r="AIN47" s="3">
        <v>1</v>
      </c>
      <c r="AJC47" s="14">
        <v>990000</v>
      </c>
      <c r="AJD47" s="14"/>
      <c r="AJE47" s="3">
        <v>660</v>
      </c>
      <c r="AJF47" s="14">
        <v>9450000</v>
      </c>
      <c r="AJJ47" s="438"/>
      <c r="AJK47" s="47"/>
      <c r="AJL47" s="381">
        <v>10440000</v>
      </c>
      <c r="AJM47" s="11">
        <f t="shared" si="38"/>
        <v>1044000</v>
      </c>
      <c r="AJN47" s="61"/>
      <c r="AJO47" s="15">
        <v>0.8</v>
      </c>
      <c r="AJP47" s="3">
        <v>3</v>
      </c>
      <c r="AJQ47" s="3">
        <v>1</v>
      </c>
      <c r="AJZ47" s="1"/>
      <c r="AKA47" s="1">
        <f t="shared" si="72"/>
        <v>4</v>
      </c>
      <c r="AKB47" s="3">
        <v>1</v>
      </c>
      <c r="AKC47" s="3">
        <v>2</v>
      </c>
      <c r="AKD47" s="1">
        <f t="shared" si="73"/>
        <v>7</v>
      </c>
      <c r="AKE47" s="61"/>
      <c r="AKF47" s="3" t="s">
        <v>501</v>
      </c>
      <c r="AKG47" s="3" t="s">
        <v>394</v>
      </c>
      <c r="AKH47" s="3" t="s">
        <v>436</v>
      </c>
      <c r="AKI47" s="3" t="s">
        <v>437</v>
      </c>
      <c r="AKJ47" s="3" t="s">
        <v>365</v>
      </c>
      <c r="AKK47" s="3" t="s">
        <v>438</v>
      </c>
      <c r="AKL47" s="3" t="s">
        <v>439</v>
      </c>
      <c r="AKM47" s="3" t="s">
        <v>440</v>
      </c>
      <c r="AKN47" s="3" t="s">
        <v>441</v>
      </c>
      <c r="AKO47" s="3" t="s">
        <v>442</v>
      </c>
      <c r="AKP47" s="3" t="s">
        <v>443</v>
      </c>
      <c r="AKQ47" s="3" t="s">
        <v>511</v>
      </c>
      <c r="AKR47" s="3" t="s">
        <v>445</v>
      </c>
      <c r="AKS47" s="3" t="s">
        <v>446</v>
      </c>
      <c r="AKT47" s="3" t="s">
        <v>368</v>
      </c>
      <c r="AKU47" s="3" t="s">
        <v>515</v>
      </c>
      <c r="AKV47" s="3" t="s">
        <v>587</v>
      </c>
      <c r="AKW47" s="3" t="s">
        <v>588</v>
      </c>
      <c r="AKX47" s="3" t="s">
        <v>517</v>
      </c>
      <c r="AKY47" s="3" t="s">
        <v>260</v>
      </c>
      <c r="AKZ47" s="3" t="s">
        <v>260</v>
      </c>
      <c r="ALA47" s="3" t="s">
        <v>260</v>
      </c>
      <c r="ALB47" s="3" t="s">
        <v>260</v>
      </c>
      <c r="ALC47" s="3" t="s">
        <v>260</v>
      </c>
      <c r="ALD47" s="3" t="s">
        <v>260</v>
      </c>
      <c r="ALE47" s="3" t="s">
        <v>260</v>
      </c>
      <c r="ALF47" s="3" t="s">
        <v>260</v>
      </c>
      <c r="ALG47" s="3" t="s">
        <v>260</v>
      </c>
      <c r="ALH47" s="3" t="s">
        <v>260</v>
      </c>
      <c r="ALI47" s="3" t="s">
        <v>260</v>
      </c>
      <c r="ALJ47" s="3" t="s">
        <v>260</v>
      </c>
      <c r="ALK47" s="3" t="s">
        <v>260</v>
      </c>
      <c r="ALL47" s="3" t="s">
        <v>260</v>
      </c>
      <c r="ALM47" s="3" t="s">
        <v>260</v>
      </c>
      <c r="ALN47" s="3" t="s">
        <v>260</v>
      </c>
      <c r="ALO47" s="3" t="s">
        <v>260</v>
      </c>
      <c r="ALP47" s="3" t="s">
        <v>260</v>
      </c>
      <c r="ALQ47" s="3">
        <v>19</v>
      </c>
      <c r="ALR47" s="11">
        <f t="shared" si="74"/>
        <v>549473.68421052629</v>
      </c>
      <c r="ALS47" s="31">
        <v>10440000</v>
      </c>
      <c r="ALT47" s="3">
        <v>5</v>
      </c>
      <c r="ALU47" s="3">
        <v>5</v>
      </c>
      <c r="ALV47" s="3">
        <v>9</v>
      </c>
      <c r="ALY47" s="61"/>
      <c r="ALZ47" s="3">
        <v>1</v>
      </c>
      <c r="AMB47" s="3">
        <v>1</v>
      </c>
      <c r="AMC47" s="3">
        <v>1</v>
      </c>
      <c r="AMD47" s="3">
        <v>1</v>
      </c>
      <c r="AMH47" s="3">
        <v>1</v>
      </c>
      <c r="AMN47" s="404"/>
    </row>
    <row r="48" spans="1:1024 1028:1028" s="1" customFormat="1" ht="15" customHeight="1" x14ac:dyDescent="0.25">
      <c r="A48" s="268"/>
      <c r="B48" s="113">
        <v>46</v>
      </c>
      <c r="C48" s="473" t="s">
        <v>375</v>
      </c>
      <c r="D48" s="304" t="s">
        <v>518</v>
      </c>
      <c r="E48" s="1">
        <v>2005</v>
      </c>
      <c r="F48" s="1">
        <v>1</v>
      </c>
      <c r="G48" s="1">
        <v>1</v>
      </c>
      <c r="H48" s="1">
        <v>3</v>
      </c>
      <c r="I48" s="1">
        <v>1</v>
      </c>
      <c r="J48" s="1">
        <v>4</v>
      </c>
      <c r="K48" s="1">
        <v>1997</v>
      </c>
      <c r="L48" s="1">
        <v>1997</v>
      </c>
      <c r="M48" s="1">
        <v>1</v>
      </c>
      <c r="AA48" s="1">
        <v>1</v>
      </c>
      <c r="AY48" s="1">
        <v>1</v>
      </c>
      <c r="BA48" s="1">
        <v>1</v>
      </c>
      <c r="BB48" s="1">
        <v>11</v>
      </c>
      <c r="BC48" s="1">
        <v>1</v>
      </c>
      <c r="BG48" s="1">
        <v>2</v>
      </c>
      <c r="CG48" s="1">
        <v>1</v>
      </c>
      <c r="CH48" s="246"/>
      <c r="CP48" s="1">
        <f t="shared" si="39"/>
        <v>0</v>
      </c>
      <c r="CS48" s="1">
        <f t="shared" si="0"/>
        <v>0</v>
      </c>
      <c r="DO48" s="1">
        <f t="shared" si="40"/>
        <v>0</v>
      </c>
      <c r="DX48" s="1">
        <f t="shared" si="41"/>
        <v>0</v>
      </c>
      <c r="EE48" s="1">
        <f t="shared" si="42"/>
        <v>0</v>
      </c>
      <c r="EH48" s="1">
        <f t="shared" si="43"/>
        <v>0</v>
      </c>
      <c r="FF48" s="116"/>
      <c r="GP48" s="1">
        <f t="shared" si="1"/>
        <v>0</v>
      </c>
      <c r="GY48" s="1">
        <f t="shared" si="44"/>
        <v>0</v>
      </c>
      <c r="HC48" s="1">
        <f t="shared" si="45"/>
        <v>0</v>
      </c>
      <c r="HS48" s="1">
        <f t="shared" si="46"/>
        <v>0</v>
      </c>
      <c r="HX48" s="1">
        <f t="shared" si="2"/>
        <v>0</v>
      </c>
      <c r="ID48" s="1">
        <f t="shared" si="3"/>
        <v>0</v>
      </c>
      <c r="IN48" s="1">
        <f t="shared" si="47"/>
        <v>0</v>
      </c>
      <c r="IW48" s="1">
        <f t="shared" si="48"/>
        <v>0</v>
      </c>
      <c r="IZ48" s="1">
        <f t="shared" si="4"/>
        <v>0</v>
      </c>
      <c r="JJ48" s="1">
        <f t="shared" si="5"/>
        <v>0</v>
      </c>
      <c r="JV48" s="1">
        <f t="shared" si="49"/>
        <v>0</v>
      </c>
      <c r="KB48" s="1">
        <f t="shared" si="50"/>
        <v>0</v>
      </c>
      <c r="LG48" s="1">
        <f t="shared" si="6"/>
        <v>0</v>
      </c>
      <c r="LT48" s="1">
        <f t="shared" si="51"/>
        <v>0</v>
      </c>
      <c r="MA48" s="1">
        <f t="shared" si="52"/>
        <v>0</v>
      </c>
      <c r="MF48" s="1">
        <f t="shared" si="53"/>
        <v>0</v>
      </c>
      <c r="MM48" s="1">
        <f t="shared" si="54"/>
        <v>0</v>
      </c>
      <c r="MS48" s="1">
        <f t="shared" si="55"/>
        <v>0</v>
      </c>
      <c r="MU48" s="115">
        <v>1</v>
      </c>
      <c r="NH48" s="1">
        <v>1</v>
      </c>
      <c r="NP48" s="1">
        <v>1</v>
      </c>
      <c r="OI48" s="120"/>
      <c r="PD48" s="1">
        <f t="shared" si="7"/>
        <v>0</v>
      </c>
      <c r="QF48" s="1">
        <f t="shared" si="56"/>
        <v>0</v>
      </c>
      <c r="QY48" s="1">
        <f t="shared" si="57"/>
        <v>0</v>
      </c>
      <c r="RK48" s="1">
        <f t="shared" si="58"/>
        <v>0</v>
      </c>
      <c r="SA48" s="1">
        <f t="shared" si="59"/>
        <v>0</v>
      </c>
      <c r="SG48" s="1">
        <f t="shared" si="60"/>
        <v>0</v>
      </c>
      <c r="SO48" s="1">
        <f t="shared" si="61"/>
        <v>0</v>
      </c>
      <c r="TB48" s="1">
        <f t="shared" si="62"/>
        <v>0</v>
      </c>
      <c r="TS48" s="1">
        <f t="shared" si="8"/>
        <v>0</v>
      </c>
      <c r="UD48" s="1">
        <f t="shared" si="9"/>
        <v>0</v>
      </c>
      <c r="UG48" s="1">
        <f t="shared" si="10"/>
        <v>0</v>
      </c>
      <c r="UQ48" s="1">
        <f t="shared" si="63"/>
        <v>0</v>
      </c>
      <c r="VA48" s="1">
        <f t="shared" si="64"/>
        <v>0</v>
      </c>
      <c r="VG48" s="1">
        <f t="shared" si="65"/>
        <v>0</v>
      </c>
      <c r="WY48" s="1">
        <f t="shared" si="11"/>
        <v>0</v>
      </c>
      <c r="XB48" s="1">
        <f t="shared" si="66"/>
        <v>0</v>
      </c>
      <c r="XG48" s="1">
        <f t="shared" si="12"/>
        <v>0</v>
      </c>
      <c r="XK48" s="108"/>
      <c r="XL48" s="1">
        <f t="shared" si="13"/>
        <v>0</v>
      </c>
      <c r="XM48" s="1">
        <f t="shared" si="14"/>
        <v>0</v>
      </c>
      <c r="XN48" s="1">
        <f t="shared" si="67"/>
        <v>0</v>
      </c>
      <c r="XO48" s="1">
        <f t="shared" si="15"/>
        <v>0</v>
      </c>
      <c r="XP48" s="1">
        <f t="shared" si="68"/>
        <v>0</v>
      </c>
      <c r="XQ48" s="1">
        <f t="shared" si="16"/>
        <v>0</v>
      </c>
      <c r="XR48" s="1">
        <f t="shared" si="17"/>
        <v>0</v>
      </c>
      <c r="XS48" s="1">
        <f t="shared" si="18"/>
        <v>0</v>
      </c>
      <c r="XT48" s="1">
        <f t="shared" si="69"/>
        <v>0</v>
      </c>
      <c r="XU48" s="1">
        <f t="shared" si="19"/>
        <v>0</v>
      </c>
      <c r="XV48" s="1">
        <f t="shared" si="20"/>
        <v>0</v>
      </c>
      <c r="XW48" s="1">
        <f t="shared" si="21"/>
        <v>0</v>
      </c>
      <c r="XX48" s="1">
        <f t="shared" si="22"/>
        <v>0</v>
      </c>
      <c r="XY48" s="1">
        <f t="shared" si="23"/>
        <v>3</v>
      </c>
      <c r="XZ48" s="1">
        <f t="shared" si="24"/>
        <v>0</v>
      </c>
      <c r="YA48" s="1">
        <f t="shared" si="25"/>
        <v>0</v>
      </c>
      <c r="YB48" s="1">
        <f t="shared" si="26"/>
        <v>0</v>
      </c>
      <c r="YC48" s="1">
        <f t="shared" si="27"/>
        <v>0</v>
      </c>
      <c r="YD48" s="132"/>
      <c r="YE48" s="133">
        <f t="shared" si="78"/>
        <v>3</v>
      </c>
      <c r="YF48" s="133">
        <f t="shared" si="29"/>
        <v>903666.66666666663</v>
      </c>
      <c r="YG48" s="130">
        <v>1</v>
      </c>
      <c r="YH48" s="130">
        <f t="shared" si="30"/>
        <v>2711000</v>
      </c>
      <c r="YI48" s="129">
        <v>1</v>
      </c>
      <c r="YJ48" s="128">
        <f t="shared" si="31"/>
        <v>2711000</v>
      </c>
      <c r="YK48" s="177"/>
      <c r="YL48">
        <v>1</v>
      </c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>
        <v>1</v>
      </c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>
        <f t="shared" si="70"/>
        <v>1</v>
      </c>
      <c r="ACD48" s="25">
        <f>(AJL48/ACC48)*YL48</f>
        <v>2711000</v>
      </c>
      <c r="ACE48" s="11">
        <f t="shared" si="32"/>
        <v>4</v>
      </c>
      <c r="ACF48" s="11">
        <f t="shared" si="33"/>
        <v>677750</v>
      </c>
      <c r="ACG48" s="1">
        <v>2</v>
      </c>
      <c r="ACH48" s="1">
        <v>2</v>
      </c>
      <c r="ACI48" s="11">
        <f t="shared" si="34"/>
        <v>1355500</v>
      </c>
      <c r="ACJ48" s="45">
        <v>0.5</v>
      </c>
      <c r="ACK48" s="13">
        <f t="shared" si="35"/>
        <v>1355500</v>
      </c>
      <c r="ACL48">
        <v>1</v>
      </c>
      <c r="ACM48" s="25">
        <f t="shared" si="36"/>
        <v>2711000</v>
      </c>
      <c r="ACN48" s="11">
        <f t="shared" si="37"/>
        <v>1355500</v>
      </c>
      <c r="ACO48" s="65"/>
      <c r="ACR48" s="1" t="s">
        <v>292</v>
      </c>
      <c r="ACS48" s="1">
        <v>1</v>
      </c>
      <c r="ACU48" s="1">
        <v>1</v>
      </c>
      <c r="ACZ48" s="1" t="s">
        <v>259</v>
      </c>
      <c r="ADD48" s="1" t="s">
        <v>185</v>
      </c>
      <c r="ADL48" s="1">
        <v>1</v>
      </c>
      <c r="ADN48" s="1">
        <v>1</v>
      </c>
      <c r="ADO48" s="1">
        <v>1</v>
      </c>
      <c r="ADU48" s="1">
        <v>3</v>
      </c>
      <c r="ADV48" s="457"/>
      <c r="ADW48" s="1">
        <v>7</v>
      </c>
      <c r="ADX48" s="1">
        <v>3</v>
      </c>
      <c r="AEE48" s="1">
        <f t="shared" si="71"/>
        <v>0</v>
      </c>
      <c r="AFJ48" s="1">
        <v>1</v>
      </c>
      <c r="AFR48" s="1">
        <v>1</v>
      </c>
      <c r="AGM48" s="11" t="e">
        <f>AGU48+AGW48+AGY48+AHA48+#REF!+#REF!+AHC48+AGP48+AHE48</f>
        <v>#REF!</v>
      </c>
      <c r="AGT48" s="518"/>
      <c r="AHJ48" s="518"/>
      <c r="AJC48" s="11">
        <v>11000</v>
      </c>
      <c r="AJD48" s="11"/>
      <c r="AJF48" s="11">
        <v>2700000</v>
      </c>
      <c r="AJJ48" s="435"/>
      <c r="AJK48" s="45"/>
      <c r="AJL48" s="381">
        <v>2711000</v>
      </c>
      <c r="AJM48" s="11">
        <f t="shared" si="38"/>
        <v>677750</v>
      </c>
      <c r="AJN48" s="60"/>
      <c r="AJO48" s="12">
        <v>2.5</v>
      </c>
      <c r="AJP48" s="1">
        <v>2</v>
      </c>
      <c r="AKA48" s="1">
        <f t="shared" si="72"/>
        <v>2</v>
      </c>
      <c r="AKB48" s="1">
        <v>1</v>
      </c>
      <c r="AKD48" s="1">
        <f t="shared" si="73"/>
        <v>3</v>
      </c>
      <c r="AKE48" s="60"/>
      <c r="AKF48" s="1" t="s">
        <v>310</v>
      </c>
      <c r="AKG48" s="1" t="s">
        <v>277</v>
      </c>
      <c r="AKH48" s="1" t="s">
        <v>519</v>
      </c>
      <c r="AKI48" s="1" t="s">
        <v>279</v>
      </c>
      <c r="AKJ48" s="1" t="s">
        <v>272</v>
      </c>
      <c r="AKK48" s="1" t="s">
        <v>346</v>
      </c>
      <c r="AKL48" s="1" t="s">
        <v>308</v>
      </c>
      <c r="AKM48" s="1" t="s">
        <v>374</v>
      </c>
      <c r="AKN48" s="1" t="s">
        <v>262</v>
      </c>
      <c r="AKO48" s="1" t="s">
        <v>260</v>
      </c>
      <c r="AKP48" s="1" t="s">
        <v>260</v>
      </c>
      <c r="AKQ48" s="1" t="s">
        <v>260</v>
      </c>
      <c r="AKR48" s="1" t="s">
        <v>260</v>
      </c>
      <c r="AKS48" s="1" t="s">
        <v>260</v>
      </c>
      <c r="AKT48" s="1" t="s">
        <v>260</v>
      </c>
      <c r="AKU48" s="1" t="s">
        <v>260</v>
      </c>
      <c r="AKV48" s="1" t="s">
        <v>263</v>
      </c>
      <c r="AKW48" s="1" t="s">
        <v>260</v>
      </c>
      <c r="AKX48" s="1" t="s">
        <v>260</v>
      </c>
      <c r="AKY48" s="1" t="s">
        <v>260</v>
      </c>
      <c r="AKZ48" s="1" t="s">
        <v>260</v>
      </c>
      <c r="ALA48" s="1" t="s">
        <v>260</v>
      </c>
      <c r="ALB48" s="1" t="s">
        <v>260</v>
      </c>
      <c r="ALC48" s="1" t="s">
        <v>260</v>
      </c>
      <c r="ALD48" s="1" t="s">
        <v>260</v>
      </c>
      <c r="ALE48" s="1" t="s">
        <v>260</v>
      </c>
      <c r="ALF48" s="1" t="s">
        <v>260</v>
      </c>
      <c r="ALG48" s="1" t="s">
        <v>260</v>
      </c>
      <c r="ALH48" s="1" t="s">
        <v>260</v>
      </c>
      <c r="ALI48" s="1" t="s">
        <v>260</v>
      </c>
      <c r="ALJ48" s="1" t="s">
        <v>260</v>
      </c>
      <c r="ALK48" s="1" t="s">
        <v>260</v>
      </c>
      <c r="ALL48" s="1" t="s">
        <v>260</v>
      </c>
      <c r="ALM48" s="1" t="s">
        <v>260</v>
      </c>
      <c r="ALN48" s="1" t="s">
        <v>260</v>
      </c>
      <c r="ALO48" s="1" t="s">
        <v>260</v>
      </c>
      <c r="ALP48" s="1" t="s">
        <v>260</v>
      </c>
      <c r="ALQ48" s="1">
        <v>8</v>
      </c>
      <c r="ALR48" s="11">
        <f t="shared" si="74"/>
        <v>338875</v>
      </c>
      <c r="ALS48" s="28">
        <v>2711000</v>
      </c>
      <c r="ALT48" s="1">
        <v>7</v>
      </c>
      <c r="ALU48" s="1">
        <v>1</v>
      </c>
      <c r="ALY48" s="60"/>
      <c r="ALZ48" s="1">
        <v>1</v>
      </c>
      <c r="AMB48" s="1">
        <v>1</v>
      </c>
      <c r="AMN48" s="403"/>
    </row>
    <row r="49" spans="1:1022 1026:1028" s="1" customFormat="1" ht="15" customHeight="1" x14ac:dyDescent="0.25">
      <c r="A49" s="268"/>
      <c r="B49" s="113">
        <v>47</v>
      </c>
      <c r="C49" s="473" t="s">
        <v>375</v>
      </c>
      <c r="D49" s="304" t="s">
        <v>520</v>
      </c>
      <c r="E49" s="1">
        <v>2005</v>
      </c>
      <c r="F49" s="1">
        <v>1</v>
      </c>
      <c r="G49" s="1">
        <v>1</v>
      </c>
      <c r="J49" s="1">
        <v>1</v>
      </c>
      <c r="K49" s="1">
        <v>2001</v>
      </c>
      <c r="L49" s="1">
        <v>2001</v>
      </c>
      <c r="M49" s="1">
        <v>1</v>
      </c>
      <c r="AE49" s="1">
        <v>1</v>
      </c>
      <c r="AY49" s="1">
        <v>1</v>
      </c>
      <c r="BA49" s="1">
        <v>1</v>
      </c>
      <c r="BB49" s="1">
        <v>11</v>
      </c>
      <c r="BC49" s="1">
        <v>1</v>
      </c>
      <c r="BG49" s="1">
        <v>3</v>
      </c>
      <c r="CG49" s="1">
        <v>1</v>
      </c>
      <c r="CH49" s="246"/>
      <c r="CP49" s="1">
        <f t="shared" si="39"/>
        <v>0</v>
      </c>
      <c r="CS49" s="1">
        <f t="shared" si="0"/>
        <v>0</v>
      </c>
      <c r="DO49" s="1">
        <f t="shared" si="40"/>
        <v>0</v>
      </c>
      <c r="DX49" s="1">
        <f t="shared" si="41"/>
        <v>0</v>
      </c>
      <c r="EE49" s="1">
        <f t="shared" si="42"/>
        <v>0</v>
      </c>
      <c r="EH49" s="1">
        <f t="shared" si="43"/>
        <v>0</v>
      </c>
      <c r="FF49" s="116"/>
      <c r="GP49" s="1">
        <f t="shared" si="1"/>
        <v>0</v>
      </c>
      <c r="GY49" s="1">
        <f t="shared" si="44"/>
        <v>0</v>
      </c>
      <c r="HC49" s="1">
        <f t="shared" si="45"/>
        <v>0</v>
      </c>
      <c r="HS49" s="1">
        <f t="shared" si="46"/>
        <v>0</v>
      </c>
      <c r="HX49" s="1">
        <f t="shared" si="2"/>
        <v>0</v>
      </c>
      <c r="ID49" s="1">
        <f t="shared" si="3"/>
        <v>0</v>
      </c>
      <c r="IN49" s="1">
        <f t="shared" si="47"/>
        <v>0</v>
      </c>
      <c r="IW49" s="1">
        <f t="shared" si="48"/>
        <v>0</v>
      </c>
      <c r="IZ49" s="1">
        <f t="shared" si="4"/>
        <v>0</v>
      </c>
      <c r="JJ49" s="1">
        <f t="shared" si="5"/>
        <v>0</v>
      </c>
      <c r="JV49" s="1">
        <f t="shared" si="49"/>
        <v>0</v>
      </c>
      <c r="KB49" s="1">
        <f t="shared" si="50"/>
        <v>0</v>
      </c>
      <c r="LG49" s="1">
        <f t="shared" si="6"/>
        <v>0</v>
      </c>
      <c r="LT49" s="1">
        <f t="shared" si="51"/>
        <v>0</v>
      </c>
      <c r="MA49" s="1">
        <f t="shared" si="52"/>
        <v>0</v>
      </c>
      <c r="MF49" s="1">
        <f t="shared" si="53"/>
        <v>0</v>
      </c>
      <c r="MM49" s="1">
        <f t="shared" si="54"/>
        <v>0</v>
      </c>
      <c r="MS49" s="1">
        <f t="shared" si="55"/>
        <v>0</v>
      </c>
      <c r="MU49" s="115">
        <v>1</v>
      </c>
      <c r="OI49" s="120"/>
      <c r="PD49" s="1">
        <f t="shared" si="7"/>
        <v>0</v>
      </c>
      <c r="QF49" s="1">
        <f t="shared" si="56"/>
        <v>0</v>
      </c>
      <c r="QY49" s="1">
        <f t="shared" si="57"/>
        <v>0</v>
      </c>
      <c r="RK49" s="1">
        <f t="shared" si="58"/>
        <v>0</v>
      </c>
      <c r="SA49" s="1">
        <f t="shared" si="59"/>
        <v>0</v>
      </c>
      <c r="SG49" s="1">
        <f t="shared" si="60"/>
        <v>0</v>
      </c>
      <c r="SO49" s="1">
        <f t="shared" si="61"/>
        <v>0</v>
      </c>
      <c r="TB49" s="1">
        <f t="shared" si="62"/>
        <v>0</v>
      </c>
      <c r="TD49" s="1">
        <v>1</v>
      </c>
      <c r="TS49" s="1">
        <f t="shared" si="8"/>
        <v>1</v>
      </c>
      <c r="TT49" s="1">
        <v>1</v>
      </c>
      <c r="UD49" s="1">
        <f t="shared" si="9"/>
        <v>0</v>
      </c>
      <c r="UG49" s="1">
        <f t="shared" si="10"/>
        <v>0</v>
      </c>
      <c r="UQ49" s="1">
        <f t="shared" si="63"/>
        <v>0</v>
      </c>
      <c r="VA49" s="1">
        <f t="shared" si="64"/>
        <v>0</v>
      </c>
      <c r="VG49" s="1">
        <f t="shared" si="65"/>
        <v>0</v>
      </c>
      <c r="WY49" s="1">
        <f t="shared" si="11"/>
        <v>0</v>
      </c>
      <c r="XB49" s="1">
        <f t="shared" si="66"/>
        <v>0</v>
      </c>
      <c r="XG49" s="1">
        <f t="shared" si="12"/>
        <v>0</v>
      </c>
      <c r="XK49" s="108"/>
      <c r="XL49" s="1">
        <f t="shared" si="13"/>
        <v>1</v>
      </c>
      <c r="XM49" s="1">
        <f t="shared" si="14"/>
        <v>0</v>
      </c>
      <c r="XN49" s="1">
        <f t="shared" si="67"/>
        <v>0</v>
      </c>
      <c r="XO49" s="1">
        <f t="shared" si="15"/>
        <v>0</v>
      </c>
      <c r="XP49" s="1">
        <f t="shared" si="68"/>
        <v>0</v>
      </c>
      <c r="XQ49" s="1">
        <f t="shared" si="16"/>
        <v>0</v>
      </c>
      <c r="XR49" s="1">
        <f t="shared" si="17"/>
        <v>0</v>
      </c>
      <c r="XS49" s="1">
        <f t="shared" si="18"/>
        <v>0</v>
      </c>
      <c r="XT49" s="1">
        <f t="shared" si="69"/>
        <v>0</v>
      </c>
      <c r="XU49" s="1">
        <f t="shared" si="19"/>
        <v>0</v>
      </c>
      <c r="XV49" s="1">
        <f t="shared" si="20"/>
        <v>0</v>
      </c>
      <c r="XW49" s="1">
        <f t="shared" si="21"/>
        <v>0</v>
      </c>
      <c r="XX49" s="1">
        <f t="shared" si="22"/>
        <v>0</v>
      </c>
      <c r="XY49" s="1">
        <f t="shared" si="23"/>
        <v>1</v>
      </c>
      <c r="XZ49" s="1">
        <f t="shared" si="24"/>
        <v>0</v>
      </c>
      <c r="YA49" s="1">
        <f t="shared" si="25"/>
        <v>0</v>
      </c>
      <c r="YB49" s="1">
        <f t="shared" si="26"/>
        <v>0</v>
      </c>
      <c r="YC49" s="1">
        <f t="shared" si="27"/>
        <v>0</v>
      </c>
      <c r="YD49" s="132"/>
      <c r="YE49" s="133">
        <f t="shared" si="78"/>
        <v>2</v>
      </c>
      <c r="YF49" s="133">
        <f t="shared" si="29"/>
        <v>56500</v>
      </c>
      <c r="YG49" s="130">
        <v>2</v>
      </c>
      <c r="YH49" s="130">
        <f t="shared" si="30"/>
        <v>56500</v>
      </c>
      <c r="YI49" s="129">
        <v>1</v>
      </c>
      <c r="YJ49" s="128">
        <f t="shared" si="31"/>
        <v>113000</v>
      </c>
      <c r="YK49" s="177"/>
      <c r="YL49">
        <v>1</v>
      </c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>
        <f t="shared" si="70"/>
        <v>0</v>
      </c>
      <c r="ACD49" s="25"/>
      <c r="ACE49" s="11">
        <f t="shared" si="32"/>
        <v>2</v>
      </c>
      <c r="ACF49" s="11">
        <f t="shared" si="33"/>
        <v>56500</v>
      </c>
      <c r="ACG49" s="1">
        <v>4</v>
      </c>
      <c r="ACH49" s="1">
        <v>1</v>
      </c>
      <c r="ACI49" s="11">
        <f t="shared" si="34"/>
        <v>113000</v>
      </c>
      <c r="ACJ49" s="45">
        <v>1</v>
      </c>
      <c r="ACK49" s="13">
        <f t="shared" si="35"/>
        <v>113000</v>
      </c>
      <c r="ACL49">
        <v>1</v>
      </c>
      <c r="ACM49" s="25">
        <f t="shared" si="36"/>
        <v>113000</v>
      </c>
      <c r="ACN49" s="11">
        <f t="shared" si="37"/>
        <v>113000</v>
      </c>
      <c r="ACO49" s="65"/>
      <c r="ACR49" s="39" t="s">
        <v>407</v>
      </c>
      <c r="ACS49" s="1">
        <v>1</v>
      </c>
      <c r="ACT49" s="1">
        <v>1</v>
      </c>
      <c r="ACZ49" s="1" t="s">
        <v>259</v>
      </c>
      <c r="ADD49" s="1" t="s">
        <v>189</v>
      </c>
      <c r="ADR49" s="1" t="s">
        <v>521</v>
      </c>
      <c r="ADV49" s="457"/>
      <c r="AEE49" s="1">
        <f t="shared" si="71"/>
        <v>0</v>
      </c>
      <c r="AEV49" s="1">
        <v>1</v>
      </c>
      <c r="AGM49" s="11" t="e">
        <f>AGU49+AGW49+AGY49+AHA49+#REF!+#REF!+AHC49+AGP49+AHE49</f>
        <v>#REF!</v>
      </c>
      <c r="AGT49" s="518"/>
      <c r="AHJ49" s="518"/>
      <c r="AJA49" s="1" t="s">
        <v>521</v>
      </c>
      <c r="AJC49" s="11">
        <v>113000</v>
      </c>
      <c r="AJD49" s="11"/>
      <c r="AJE49" s="1">
        <v>100</v>
      </c>
      <c r="AJF49" s="11"/>
      <c r="AJI49" s="1">
        <v>1</v>
      </c>
      <c r="AJJ49" s="435"/>
      <c r="AJK49" s="45"/>
      <c r="AJL49" s="381">
        <v>113000</v>
      </c>
      <c r="AJM49" s="11">
        <f t="shared" si="38"/>
        <v>56500</v>
      </c>
      <c r="AJN49" s="60"/>
      <c r="AJO49" s="12"/>
      <c r="AJP49" s="1">
        <v>3</v>
      </c>
      <c r="AJQ49" s="1">
        <v>1</v>
      </c>
      <c r="AKA49" s="1">
        <f t="shared" si="72"/>
        <v>4</v>
      </c>
      <c r="AKD49" s="1">
        <f t="shared" si="73"/>
        <v>4</v>
      </c>
      <c r="AKE49" s="60"/>
      <c r="AKF49" s="1" t="s">
        <v>260</v>
      </c>
      <c r="AKG49" s="1" t="s">
        <v>260</v>
      </c>
      <c r="AKH49" s="1" t="s">
        <v>261</v>
      </c>
      <c r="AKI49" s="1" t="s">
        <v>260</v>
      </c>
      <c r="AKJ49" s="1" t="s">
        <v>260</v>
      </c>
      <c r="AKK49" s="1" t="s">
        <v>260</v>
      </c>
      <c r="AKL49" s="1" t="s">
        <v>260</v>
      </c>
      <c r="AKM49" s="1" t="s">
        <v>260</v>
      </c>
      <c r="AKN49" s="1" t="s">
        <v>262</v>
      </c>
      <c r="AKO49" s="1" t="s">
        <v>260</v>
      </c>
      <c r="AKP49" s="1" t="s">
        <v>260</v>
      </c>
      <c r="AKQ49" s="1" t="s">
        <v>260</v>
      </c>
      <c r="AKR49" s="1" t="s">
        <v>260</v>
      </c>
      <c r="AKS49" s="1" t="s">
        <v>260</v>
      </c>
      <c r="AKT49" s="1" t="s">
        <v>260</v>
      </c>
      <c r="AKU49" s="1" t="s">
        <v>260</v>
      </c>
      <c r="AKV49" s="1" t="s">
        <v>263</v>
      </c>
      <c r="AKW49" s="1" t="s">
        <v>260</v>
      </c>
      <c r="AKX49" s="1" t="s">
        <v>260</v>
      </c>
      <c r="AKY49" s="1" t="s">
        <v>260</v>
      </c>
      <c r="AKZ49" s="1" t="s">
        <v>260</v>
      </c>
      <c r="ALA49" s="1" t="s">
        <v>260</v>
      </c>
      <c r="ALB49" s="1" t="s">
        <v>260</v>
      </c>
      <c r="ALC49" s="1" t="s">
        <v>260</v>
      </c>
      <c r="ALD49" s="1" t="s">
        <v>260</v>
      </c>
      <c r="ALE49" s="1" t="s">
        <v>260</v>
      </c>
      <c r="ALF49" s="1" t="s">
        <v>260</v>
      </c>
      <c r="ALG49" s="1" t="s">
        <v>260</v>
      </c>
      <c r="ALH49" s="1" t="s">
        <v>260</v>
      </c>
      <c r="ALI49" s="1" t="s">
        <v>260</v>
      </c>
      <c r="ALJ49" s="1" t="s">
        <v>260</v>
      </c>
      <c r="ALK49" s="1" t="s">
        <v>260</v>
      </c>
      <c r="ALL49" s="1" t="s">
        <v>260</v>
      </c>
      <c r="ALM49" s="1" t="s">
        <v>260</v>
      </c>
      <c r="ALN49" s="1" t="s">
        <v>260</v>
      </c>
      <c r="ALO49" s="1" t="s">
        <v>260</v>
      </c>
      <c r="ALP49" s="1" t="s">
        <v>260</v>
      </c>
      <c r="ALR49" s="11" t="e">
        <f t="shared" si="74"/>
        <v>#DIV/0!</v>
      </c>
      <c r="ALS49" s="28">
        <v>113000</v>
      </c>
      <c r="ALY49" s="60"/>
      <c r="ALZ49" s="1">
        <v>1</v>
      </c>
      <c r="AMB49" s="1">
        <v>1</v>
      </c>
      <c r="AMN49" s="403"/>
    </row>
    <row r="50" spans="1:1022 1026:1028" s="1" customFormat="1" ht="15" customHeight="1" x14ac:dyDescent="0.25">
      <c r="A50" s="268"/>
      <c r="B50" s="113">
        <v>48</v>
      </c>
      <c r="C50" s="473" t="s">
        <v>375</v>
      </c>
      <c r="D50" s="304" t="s">
        <v>522</v>
      </c>
      <c r="E50" s="1">
        <v>2005</v>
      </c>
      <c r="F50" s="1">
        <v>2</v>
      </c>
      <c r="G50" s="1">
        <v>1</v>
      </c>
      <c r="H50" s="1">
        <v>1</v>
      </c>
      <c r="I50" s="1">
        <v>1</v>
      </c>
      <c r="J50" s="1">
        <v>3</v>
      </c>
      <c r="K50" s="1">
        <v>2000</v>
      </c>
      <c r="L50" s="1">
        <v>2001</v>
      </c>
      <c r="M50" s="1">
        <v>2</v>
      </c>
      <c r="AD50" s="1">
        <v>1</v>
      </c>
      <c r="AE50" s="1">
        <v>1</v>
      </c>
      <c r="AY50" s="1">
        <v>1</v>
      </c>
      <c r="BA50" s="1">
        <v>1</v>
      </c>
      <c r="BB50" s="1">
        <v>11</v>
      </c>
      <c r="BC50" s="1">
        <v>1</v>
      </c>
      <c r="BG50" s="1">
        <v>3</v>
      </c>
      <c r="CG50" s="1">
        <v>1</v>
      </c>
      <c r="CH50" s="246"/>
      <c r="CP50" s="1">
        <f t="shared" si="39"/>
        <v>0</v>
      </c>
      <c r="CS50" s="1">
        <f t="shared" si="0"/>
        <v>0</v>
      </c>
      <c r="DO50" s="1">
        <f t="shared" si="40"/>
        <v>0</v>
      </c>
      <c r="DX50" s="1">
        <f t="shared" si="41"/>
        <v>0</v>
      </c>
      <c r="EE50" s="1">
        <f t="shared" si="42"/>
        <v>0</v>
      </c>
      <c r="EH50" s="1">
        <f t="shared" si="43"/>
        <v>0</v>
      </c>
      <c r="FF50" s="116">
        <v>1</v>
      </c>
      <c r="FT50" s="1">
        <v>1</v>
      </c>
      <c r="GB50" s="1">
        <v>1</v>
      </c>
      <c r="GP50" s="1">
        <f t="shared" si="1"/>
        <v>3</v>
      </c>
      <c r="GQ50" s="1">
        <v>1</v>
      </c>
      <c r="GY50" s="1">
        <f t="shared" si="44"/>
        <v>0</v>
      </c>
      <c r="HC50" s="1">
        <f t="shared" si="45"/>
        <v>0</v>
      </c>
      <c r="HS50" s="1">
        <f t="shared" si="46"/>
        <v>0</v>
      </c>
      <c r="HX50" s="1">
        <f t="shared" si="2"/>
        <v>0</v>
      </c>
      <c r="ID50" s="1">
        <f t="shared" si="3"/>
        <v>0</v>
      </c>
      <c r="IN50" s="1">
        <f t="shared" si="47"/>
        <v>0</v>
      </c>
      <c r="IW50" s="1">
        <f t="shared" si="48"/>
        <v>0</v>
      </c>
      <c r="IZ50" s="1">
        <f t="shared" si="4"/>
        <v>0</v>
      </c>
      <c r="JJ50" s="1">
        <f t="shared" si="5"/>
        <v>0</v>
      </c>
      <c r="JV50" s="1">
        <f t="shared" si="49"/>
        <v>0</v>
      </c>
      <c r="KB50" s="1">
        <f t="shared" si="50"/>
        <v>0</v>
      </c>
      <c r="LG50" s="1">
        <f t="shared" si="6"/>
        <v>0</v>
      </c>
      <c r="LT50" s="1">
        <f t="shared" si="51"/>
        <v>0</v>
      </c>
      <c r="MA50" s="1">
        <f t="shared" si="52"/>
        <v>0</v>
      </c>
      <c r="MF50" s="1">
        <f t="shared" si="53"/>
        <v>0</v>
      </c>
      <c r="MM50" s="1">
        <f t="shared" si="54"/>
        <v>0</v>
      </c>
      <c r="MS50" s="1">
        <f t="shared" si="55"/>
        <v>0</v>
      </c>
      <c r="MU50" s="115">
        <v>1</v>
      </c>
      <c r="OI50" s="120"/>
      <c r="PD50" s="1">
        <f t="shared" si="7"/>
        <v>0</v>
      </c>
      <c r="QF50" s="1">
        <f t="shared" si="56"/>
        <v>0</v>
      </c>
      <c r="QY50" s="1">
        <f t="shared" si="57"/>
        <v>0</v>
      </c>
      <c r="RK50" s="1">
        <f t="shared" si="58"/>
        <v>0</v>
      </c>
      <c r="SA50" s="1">
        <f t="shared" si="59"/>
        <v>0</v>
      </c>
      <c r="SG50" s="1">
        <f t="shared" si="60"/>
        <v>0</v>
      </c>
      <c r="SO50" s="1">
        <f t="shared" si="61"/>
        <v>0</v>
      </c>
      <c r="TB50" s="1">
        <f t="shared" si="62"/>
        <v>0</v>
      </c>
      <c r="TS50" s="1">
        <f t="shared" si="8"/>
        <v>0</v>
      </c>
      <c r="UD50" s="1">
        <f t="shared" si="9"/>
        <v>0</v>
      </c>
      <c r="UG50" s="1">
        <f t="shared" si="10"/>
        <v>0</v>
      </c>
      <c r="UQ50" s="1">
        <f t="shared" si="63"/>
        <v>0</v>
      </c>
      <c r="VA50" s="1">
        <f t="shared" si="64"/>
        <v>0</v>
      </c>
      <c r="VG50" s="1">
        <f t="shared" si="65"/>
        <v>0</v>
      </c>
      <c r="VJ50" s="1">
        <v>1</v>
      </c>
      <c r="WY50" s="1">
        <f t="shared" si="11"/>
        <v>1</v>
      </c>
      <c r="WZ50" s="1">
        <v>1</v>
      </c>
      <c r="XB50" s="1">
        <f t="shared" si="66"/>
        <v>0</v>
      </c>
      <c r="XG50" s="1">
        <f t="shared" si="12"/>
        <v>0</v>
      </c>
      <c r="XK50" s="108"/>
      <c r="XL50" s="1">
        <f t="shared" si="13"/>
        <v>0</v>
      </c>
      <c r="XM50" s="1">
        <f t="shared" si="14"/>
        <v>0</v>
      </c>
      <c r="XN50" s="1">
        <f t="shared" si="67"/>
        <v>0</v>
      </c>
      <c r="XO50" s="1">
        <f t="shared" si="15"/>
        <v>0</v>
      </c>
      <c r="XP50" s="1">
        <f t="shared" si="68"/>
        <v>0</v>
      </c>
      <c r="XQ50" s="1">
        <f t="shared" si="16"/>
        <v>0</v>
      </c>
      <c r="XR50" s="1">
        <f t="shared" si="17"/>
        <v>0</v>
      </c>
      <c r="XS50" s="1">
        <f t="shared" si="18"/>
        <v>0</v>
      </c>
      <c r="XT50" s="1">
        <f t="shared" si="69"/>
        <v>3</v>
      </c>
      <c r="XU50" s="1">
        <f t="shared" si="19"/>
        <v>0</v>
      </c>
      <c r="XV50" s="1">
        <f t="shared" si="20"/>
        <v>0</v>
      </c>
      <c r="XW50" s="1">
        <f t="shared" si="21"/>
        <v>0</v>
      </c>
      <c r="XX50" s="1">
        <f t="shared" si="22"/>
        <v>0</v>
      </c>
      <c r="XY50" s="1">
        <f t="shared" si="23"/>
        <v>1</v>
      </c>
      <c r="XZ50" s="1">
        <f t="shared" si="24"/>
        <v>0</v>
      </c>
      <c r="YA50" s="1">
        <f t="shared" si="25"/>
        <v>1</v>
      </c>
      <c r="YB50" s="1">
        <f t="shared" si="26"/>
        <v>0</v>
      </c>
      <c r="YC50" s="1">
        <f t="shared" si="27"/>
        <v>0</v>
      </c>
      <c r="YD50" s="132"/>
      <c r="YE50" s="133">
        <f t="shared" si="78"/>
        <v>5</v>
      </c>
      <c r="YF50" s="133">
        <f t="shared" si="29"/>
        <v>222500</v>
      </c>
      <c r="YG50" s="130">
        <v>3</v>
      </c>
      <c r="YH50" s="130">
        <f t="shared" si="30"/>
        <v>370833.33333333331</v>
      </c>
      <c r="YI50" s="129">
        <v>3</v>
      </c>
      <c r="YJ50" s="128">
        <f t="shared" si="31"/>
        <v>370833.33333333331</v>
      </c>
      <c r="YK50" s="177"/>
      <c r="YL50">
        <v>0.5</v>
      </c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>
        <v>1</v>
      </c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>
        <f t="shared" si="70"/>
        <v>1</v>
      </c>
      <c r="ACD50" s="25">
        <f>(AJL50/ACC50)*YL50</f>
        <v>1112500</v>
      </c>
      <c r="ACE50" s="11">
        <f t="shared" si="32"/>
        <v>6</v>
      </c>
      <c r="ACF50" s="11">
        <f t="shared" si="33"/>
        <v>370833.33333333331</v>
      </c>
      <c r="ACG50" s="1">
        <v>34</v>
      </c>
      <c r="ACH50" s="1">
        <v>2</v>
      </c>
      <c r="ACI50" s="11">
        <f t="shared" si="34"/>
        <v>1112500</v>
      </c>
      <c r="ACJ50" s="45">
        <v>0.5</v>
      </c>
      <c r="ACK50" s="13">
        <f t="shared" si="35"/>
        <v>1112500</v>
      </c>
      <c r="ACL50">
        <v>0.5</v>
      </c>
      <c r="ACM50" s="25">
        <f t="shared" si="36"/>
        <v>1112500</v>
      </c>
      <c r="ACN50" s="11">
        <f t="shared" si="37"/>
        <v>1112500</v>
      </c>
      <c r="ACO50" s="65"/>
      <c r="ACR50" s="1" t="s">
        <v>388</v>
      </c>
      <c r="ACZ50" s="1" t="s">
        <v>259</v>
      </c>
      <c r="ADD50" s="1" t="s">
        <v>185</v>
      </c>
      <c r="ADN50" s="1">
        <v>1</v>
      </c>
      <c r="ADO50" s="1">
        <v>1</v>
      </c>
      <c r="ADU50" s="1">
        <v>3</v>
      </c>
      <c r="ADV50" s="457"/>
      <c r="ADW50" s="1">
        <v>4</v>
      </c>
      <c r="ADX50" s="1">
        <v>1</v>
      </c>
      <c r="AEE50" s="1">
        <f t="shared" si="71"/>
        <v>0</v>
      </c>
      <c r="AEV50" s="1">
        <v>1</v>
      </c>
      <c r="AFA50" s="1">
        <v>1</v>
      </c>
      <c r="AFC50" s="1">
        <v>1</v>
      </c>
      <c r="AFJ50" s="1">
        <v>1</v>
      </c>
      <c r="AFL50" s="1">
        <v>1</v>
      </c>
      <c r="AFM50" s="1">
        <v>1</v>
      </c>
      <c r="AFP50" s="1">
        <v>1</v>
      </c>
      <c r="AFW50" s="1">
        <v>1</v>
      </c>
      <c r="AGL50" s="11">
        <v>1302000</v>
      </c>
      <c r="AGM50" s="11" t="e">
        <f>AGU50+AGW50+AGY50+AHA50+#REF!+#REF!+AHC50+AGP50+AHE50</f>
        <v>#REF!</v>
      </c>
      <c r="AGT50" s="518"/>
      <c r="AHE50" s="1">
        <v>800000</v>
      </c>
      <c r="AHF50" s="1">
        <v>1</v>
      </c>
      <c r="AHJ50" s="518"/>
      <c r="AHK50" s="1">
        <v>1</v>
      </c>
      <c r="AHL50" s="1" t="s">
        <v>1162</v>
      </c>
      <c r="AHM50" s="1">
        <v>1</v>
      </c>
      <c r="AHN50" s="1">
        <v>2102000</v>
      </c>
      <c r="AHO50" s="1">
        <v>61.444000000000003</v>
      </c>
      <c r="AHR50" s="1">
        <v>2</v>
      </c>
      <c r="AHS50" s="1">
        <v>1</v>
      </c>
      <c r="AHX50" s="1">
        <v>1</v>
      </c>
      <c r="AHY50" s="1">
        <v>1</v>
      </c>
      <c r="AIB50" s="1">
        <v>1</v>
      </c>
      <c r="AIC50" s="1">
        <v>5</v>
      </c>
      <c r="AID50" s="1">
        <v>1</v>
      </c>
      <c r="AIE50" s="1">
        <v>1</v>
      </c>
      <c r="AIF50" s="1">
        <v>1</v>
      </c>
      <c r="AIG50" s="1">
        <v>2</v>
      </c>
      <c r="AIH50" s="1">
        <v>1</v>
      </c>
      <c r="AIN50" s="1">
        <v>1</v>
      </c>
      <c r="AIO50" s="1">
        <v>1</v>
      </c>
      <c r="AIP50" s="1">
        <v>1</v>
      </c>
      <c r="AIR50" s="1">
        <v>2</v>
      </c>
      <c r="AIS50" s="1">
        <v>1</v>
      </c>
      <c r="AJC50" s="11">
        <v>123000</v>
      </c>
      <c r="AJD50" s="11"/>
      <c r="AJE50" s="1">
        <v>5.85</v>
      </c>
      <c r="AJF50" s="11">
        <v>1440000</v>
      </c>
      <c r="AJG50" s="1">
        <v>662000</v>
      </c>
      <c r="AJH50" s="1">
        <v>1</v>
      </c>
      <c r="AJJ50" s="435">
        <v>29.752808988764045</v>
      </c>
      <c r="AJK50" s="45">
        <v>45.972222222222221</v>
      </c>
      <c r="AJL50" s="381">
        <v>2225000</v>
      </c>
      <c r="AJM50" s="11">
        <f t="shared" si="38"/>
        <v>370833.33333333331</v>
      </c>
      <c r="AJN50" s="60"/>
      <c r="AJO50" s="12">
        <v>3</v>
      </c>
      <c r="AJP50" s="1">
        <v>3</v>
      </c>
      <c r="AJQ50" s="1">
        <v>1</v>
      </c>
      <c r="AKA50" s="1">
        <f t="shared" si="72"/>
        <v>4</v>
      </c>
      <c r="AKD50" s="1">
        <f t="shared" si="73"/>
        <v>4</v>
      </c>
      <c r="AKE50" s="60"/>
      <c r="AKF50" s="1" t="s">
        <v>418</v>
      </c>
      <c r="AKG50" s="1" t="s">
        <v>192</v>
      </c>
      <c r="AKH50" s="1" t="s">
        <v>523</v>
      </c>
      <c r="AKI50" s="1" t="s">
        <v>524</v>
      </c>
      <c r="AKJ50" s="1" t="s">
        <v>260</v>
      </c>
      <c r="AKK50" s="1" t="s">
        <v>260</v>
      </c>
      <c r="AKL50" s="1" t="s">
        <v>260</v>
      </c>
      <c r="AKM50" s="1" t="s">
        <v>260</v>
      </c>
      <c r="AKN50" s="1" t="s">
        <v>262</v>
      </c>
      <c r="AKO50" s="1" t="s">
        <v>260</v>
      </c>
      <c r="AKP50" s="1" t="s">
        <v>260</v>
      </c>
      <c r="AKQ50" s="1" t="s">
        <v>260</v>
      </c>
      <c r="AKR50" s="1" t="s">
        <v>260</v>
      </c>
      <c r="AKS50" s="1" t="s">
        <v>260</v>
      </c>
      <c r="AKT50" s="1" t="s">
        <v>260</v>
      </c>
      <c r="AKU50" s="1" t="s">
        <v>260</v>
      </c>
      <c r="AKV50" s="1" t="s">
        <v>263</v>
      </c>
      <c r="AKW50" s="1" t="s">
        <v>260</v>
      </c>
      <c r="AKX50" s="1" t="s">
        <v>260</v>
      </c>
      <c r="AKY50" s="1" t="s">
        <v>260</v>
      </c>
      <c r="AKZ50" s="1" t="s">
        <v>260</v>
      </c>
      <c r="ALA50" s="1" t="s">
        <v>260</v>
      </c>
      <c r="ALB50" s="1" t="s">
        <v>260</v>
      </c>
      <c r="ALC50" s="1" t="s">
        <v>260</v>
      </c>
      <c r="ALD50" s="1" t="s">
        <v>260</v>
      </c>
      <c r="ALE50" s="1" t="s">
        <v>260</v>
      </c>
      <c r="ALF50" s="1" t="s">
        <v>260</v>
      </c>
      <c r="ALG50" s="1" t="s">
        <v>260</v>
      </c>
      <c r="ALH50" s="1" t="s">
        <v>260</v>
      </c>
      <c r="ALI50" s="1" t="s">
        <v>260</v>
      </c>
      <c r="ALJ50" s="1" t="s">
        <v>260</v>
      </c>
      <c r="ALK50" s="1" t="s">
        <v>260</v>
      </c>
      <c r="ALL50" s="1" t="s">
        <v>260</v>
      </c>
      <c r="ALM50" s="1" t="s">
        <v>260</v>
      </c>
      <c r="ALN50" s="1" t="s">
        <v>260</v>
      </c>
      <c r="ALO50" s="1" t="s">
        <v>260</v>
      </c>
      <c r="ALP50" s="1" t="s">
        <v>260</v>
      </c>
      <c r="ALQ50" s="1">
        <v>4</v>
      </c>
      <c r="ALR50" s="11">
        <f t="shared" si="74"/>
        <v>556250</v>
      </c>
      <c r="ALS50" s="28">
        <v>2225000</v>
      </c>
      <c r="ALU50" s="1">
        <v>3</v>
      </c>
      <c r="ALV50" s="1">
        <v>1</v>
      </c>
      <c r="ALY50" s="60"/>
      <c r="ALZ50" s="1">
        <v>1</v>
      </c>
      <c r="AMC50" s="1">
        <v>1</v>
      </c>
      <c r="AMD50" s="1">
        <v>1</v>
      </c>
      <c r="AMG50" s="1">
        <v>1</v>
      </c>
      <c r="AMH50" s="1">
        <v>1</v>
      </c>
      <c r="AMN50" s="403"/>
    </row>
    <row r="51" spans="1:1022 1026:1028" s="1" customFormat="1" ht="15" customHeight="1" x14ac:dyDescent="0.25">
      <c r="A51" s="268"/>
      <c r="B51" s="113">
        <v>49</v>
      </c>
      <c r="C51" s="473" t="s">
        <v>375</v>
      </c>
      <c r="D51" s="304" t="s">
        <v>525</v>
      </c>
      <c r="E51" s="1">
        <v>2005</v>
      </c>
      <c r="H51" s="1">
        <v>1</v>
      </c>
      <c r="I51" s="1">
        <v>1</v>
      </c>
      <c r="J51" s="1">
        <v>1</v>
      </c>
      <c r="K51" s="1">
        <v>1997</v>
      </c>
      <c r="L51" s="1">
        <v>1997</v>
      </c>
      <c r="M51" s="1">
        <v>1</v>
      </c>
      <c r="AA51" s="1">
        <v>1</v>
      </c>
      <c r="AW51" s="1">
        <v>1</v>
      </c>
      <c r="AY51" s="1">
        <v>1</v>
      </c>
      <c r="BA51" s="1">
        <v>1</v>
      </c>
      <c r="BB51" s="1">
        <v>12</v>
      </c>
      <c r="BD51" s="1">
        <v>1</v>
      </c>
      <c r="BG51" s="1">
        <v>3</v>
      </c>
      <c r="CG51" s="1">
        <v>1</v>
      </c>
      <c r="CH51" s="246"/>
      <c r="CP51" s="1">
        <f t="shared" si="39"/>
        <v>0</v>
      </c>
      <c r="CS51" s="1">
        <f t="shared" si="0"/>
        <v>0</v>
      </c>
      <c r="DO51" s="1">
        <f t="shared" si="40"/>
        <v>0</v>
      </c>
      <c r="DX51" s="1">
        <f t="shared" si="41"/>
        <v>0</v>
      </c>
      <c r="EE51" s="1">
        <f t="shared" si="42"/>
        <v>0</v>
      </c>
      <c r="EH51" s="1">
        <f t="shared" si="43"/>
        <v>0</v>
      </c>
      <c r="FF51" s="116"/>
      <c r="GP51" s="1">
        <f t="shared" si="1"/>
        <v>0</v>
      </c>
      <c r="GY51" s="1">
        <f t="shared" si="44"/>
        <v>0</v>
      </c>
      <c r="HC51" s="1">
        <f t="shared" si="45"/>
        <v>0</v>
      </c>
      <c r="HS51" s="1">
        <f t="shared" si="46"/>
        <v>0</v>
      </c>
      <c r="HX51" s="1">
        <f t="shared" si="2"/>
        <v>0</v>
      </c>
      <c r="ID51" s="1">
        <f t="shared" si="3"/>
        <v>0</v>
      </c>
      <c r="IN51" s="1">
        <f t="shared" si="47"/>
        <v>0</v>
      </c>
      <c r="IW51" s="1">
        <f t="shared" si="48"/>
        <v>0</v>
      </c>
      <c r="IZ51" s="1">
        <f t="shared" si="4"/>
        <v>0</v>
      </c>
      <c r="JJ51" s="1">
        <f t="shared" si="5"/>
        <v>0</v>
      </c>
      <c r="JV51" s="1">
        <f t="shared" si="49"/>
        <v>0</v>
      </c>
      <c r="KB51" s="1">
        <f t="shared" si="50"/>
        <v>0</v>
      </c>
      <c r="LG51" s="1">
        <f t="shared" si="6"/>
        <v>0</v>
      </c>
      <c r="LT51" s="1">
        <f t="shared" si="51"/>
        <v>0</v>
      </c>
      <c r="MA51" s="1">
        <f t="shared" si="52"/>
        <v>0</v>
      </c>
      <c r="MF51" s="1">
        <f t="shared" si="53"/>
        <v>0</v>
      </c>
      <c r="MM51" s="1">
        <f t="shared" si="54"/>
        <v>0</v>
      </c>
      <c r="MS51" s="1">
        <f t="shared" si="55"/>
        <v>0</v>
      </c>
      <c r="MU51" s="115"/>
      <c r="OI51" s="120"/>
      <c r="PD51" s="1">
        <f t="shared" si="7"/>
        <v>0</v>
      </c>
      <c r="QF51" s="1">
        <f t="shared" si="56"/>
        <v>0</v>
      </c>
      <c r="QY51" s="1">
        <f t="shared" si="57"/>
        <v>0</v>
      </c>
      <c r="RK51" s="1">
        <f t="shared" si="58"/>
        <v>0</v>
      </c>
      <c r="SA51" s="1">
        <f t="shared" si="59"/>
        <v>0</v>
      </c>
      <c r="SG51" s="1">
        <f t="shared" si="60"/>
        <v>0</v>
      </c>
      <c r="SO51" s="1">
        <f t="shared" si="61"/>
        <v>0</v>
      </c>
      <c r="TB51" s="1">
        <f t="shared" si="62"/>
        <v>0</v>
      </c>
      <c r="TS51" s="1">
        <f t="shared" si="8"/>
        <v>0</v>
      </c>
      <c r="UD51" s="1">
        <f t="shared" si="9"/>
        <v>0</v>
      </c>
      <c r="UG51" s="1">
        <f t="shared" si="10"/>
        <v>0</v>
      </c>
      <c r="UQ51" s="1">
        <f t="shared" si="63"/>
        <v>0</v>
      </c>
      <c r="VA51" s="1">
        <f t="shared" si="64"/>
        <v>0</v>
      </c>
      <c r="VG51" s="1">
        <f t="shared" si="65"/>
        <v>0</v>
      </c>
      <c r="WY51" s="1">
        <f t="shared" si="11"/>
        <v>0</v>
      </c>
      <c r="XB51" s="1">
        <f t="shared" si="66"/>
        <v>0</v>
      </c>
      <c r="XG51" s="1">
        <f t="shared" si="12"/>
        <v>0</v>
      </c>
      <c r="XK51" s="108"/>
      <c r="XL51" s="1">
        <f t="shared" si="13"/>
        <v>0</v>
      </c>
      <c r="XM51" s="1">
        <f t="shared" si="14"/>
        <v>0</v>
      </c>
      <c r="XN51" s="1">
        <f t="shared" si="67"/>
        <v>0</v>
      </c>
      <c r="XO51" s="1">
        <f t="shared" si="15"/>
        <v>0</v>
      </c>
      <c r="XP51" s="1">
        <f t="shared" si="68"/>
        <v>0</v>
      </c>
      <c r="XQ51" s="1">
        <f t="shared" si="16"/>
        <v>0</v>
      </c>
      <c r="XR51" s="1">
        <f t="shared" si="17"/>
        <v>0</v>
      </c>
      <c r="XS51" s="1">
        <f t="shared" si="18"/>
        <v>0</v>
      </c>
      <c r="XT51" s="1">
        <f t="shared" si="69"/>
        <v>0</v>
      </c>
      <c r="XU51" s="1">
        <f t="shared" si="19"/>
        <v>0</v>
      </c>
      <c r="XV51" s="1">
        <f t="shared" si="20"/>
        <v>0</v>
      </c>
      <c r="XW51" s="1">
        <f t="shared" si="21"/>
        <v>0</v>
      </c>
      <c r="XX51" s="1">
        <f t="shared" si="22"/>
        <v>0</v>
      </c>
      <c r="XY51" s="1">
        <f t="shared" si="23"/>
        <v>0</v>
      </c>
      <c r="XZ51" s="1">
        <f t="shared" si="24"/>
        <v>0</v>
      </c>
      <c r="YA51" s="1">
        <f t="shared" si="25"/>
        <v>0</v>
      </c>
      <c r="YB51" s="1">
        <f t="shared" si="26"/>
        <v>0</v>
      </c>
      <c r="YC51" s="1">
        <f t="shared" si="27"/>
        <v>0</v>
      </c>
      <c r="YD51" s="132"/>
      <c r="YE51" s="133"/>
      <c r="YF51" s="133" t="e">
        <f t="shared" si="29"/>
        <v>#DIV/0!</v>
      </c>
      <c r="YG51" s="130"/>
      <c r="YH51" s="130" t="e">
        <f t="shared" si="30"/>
        <v>#DIV/0!</v>
      </c>
      <c r="YI51" s="129"/>
      <c r="YJ51" s="128" t="e">
        <f t="shared" si="31"/>
        <v>#DIV/0!</v>
      </c>
      <c r="YK51" s="177"/>
      <c r="YL51">
        <v>1</v>
      </c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>
        <v>1</v>
      </c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>
        <f t="shared" si="70"/>
        <v>1</v>
      </c>
      <c r="ACD51" s="25">
        <f>(AJL51/ACC51)*YL51</f>
        <v>133000</v>
      </c>
      <c r="ACE51" s="11">
        <f t="shared" si="32"/>
        <v>1</v>
      </c>
      <c r="ACF51" s="11">
        <f t="shared" si="33"/>
        <v>133000</v>
      </c>
      <c r="ACG51" s="1">
        <v>2</v>
      </c>
      <c r="ACH51" s="1">
        <v>1</v>
      </c>
      <c r="ACI51" s="11">
        <f t="shared" si="34"/>
        <v>133000</v>
      </c>
      <c r="ACJ51" s="11"/>
      <c r="ACK51" s="13">
        <f t="shared" si="35"/>
        <v>0</v>
      </c>
      <c r="ACL51">
        <v>1</v>
      </c>
      <c r="ACM51" s="25">
        <f t="shared" si="36"/>
        <v>133000</v>
      </c>
      <c r="ACN51" s="11">
        <f t="shared" si="37"/>
        <v>133000</v>
      </c>
      <c r="ACO51" s="65"/>
      <c r="ACR51" s="39" t="s">
        <v>407</v>
      </c>
      <c r="ACS51" s="1">
        <v>1</v>
      </c>
      <c r="ACU51" s="1">
        <v>1</v>
      </c>
      <c r="ACV51" s="1">
        <v>1</v>
      </c>
      <c r="ACZ51" s="1" t="s">
        <v>259</v>
      </c>
      <c r="ADD51" s="1" t="s">
        <v>189</v>
      </c>
      <c r="ADU51" s="1">
        <v>2</v>
      </c>
      <c r="ADV51" s="457"/>
      <c r="ADW51" s="1">
        <v>8</v>
      </c>
      <c r="ADX51" s="1">
        <v>1</v>
      </c>
      <c r="AEE51" s="1">
        <f t="shared" si="71"/>
        <v>0</v>
      </c>
      <c r="AFF51" s="1">
        <v>1</v>
      </c>
      <c r="AFJ51" s="1">
        <v>1</v>
      </c>
      <c r="AGM51" s="11" t="e">
        <f>AGU51+AGW51+AGY51+AHA51+#REF!+#REF!+AHC51+AGP51+AHE51</f>
        <v>#REF!</v>
      </c>
      <c r="AGT51" s="518"/>
      <c r="AHJ51" s="518"/>
      <c r="AJC51" s="11"/>
      <c r="AJD51" s="11"/>
      <c r="AJF51" s="11">
        <v>133000</v>
      </c>
      <c r="AJJ51" s="435"/>
      <c r="AJK51" s="45"/>
      <c r="AJL51" s="381">
        <v>133000</v>
      </c>
      <c r="AJM51" s="11">
        <f t="shared" si="38"/>
        <v>133000</v>
      </c>
      <c r="AJN51" s="60"/>
      <c r="AJO51" s="12">
        <v>4</v>
      </c>
      <c r="AKA51" s="1">
        <f t="shared" si="72"/>
        <v>0</v>
      </c>
      <c r="AKD51" s="1">
        <f t="shared" si="73"/>
        <v>0</v>
      </c>
      <c r="AKE51" s="60"/>
      <c r="AKF51" s="1" t="s">
        <v>260</v>
      </c>
      <c r="AKG51" s="1" t="s">
        <v>260</v>
      </c>
      <c r="AKH51" s="1" t="s">
        <v>261</v>
      </c>
      <c r="AKI51" s="1" t="s">
        <v>260</v>
      </c>
      <c r="AKJ51" s="1" t="s">
        <v>260</v>
      </c>
      <c r="AKK51" s="1" t="s">
        <v>260</v>
      </c>
      <c r="AKL51" s="1" t="s">
        <v>260</v>
      </c>
      <c r="AKM51" s="1" t="s">
        <v>260</v>
      </c>
      <c r="AKN51" s="1" t="s">
        <v>262</v>
      </c>
      <c r="AKO51" s="1" t="s">
        <v>260</v>
      </c>
      <c r="AKP51" s="1" t="s">
        <v>260</v>
      </c>
      <c r="AKQ51" s="1" t="s">
        <v>260</v>
      </c>
      <c r="AKR51" s="1" t="s">
        <v>260</v>
      </c>
      <c r="AKS51" s="1" t="s">
        <v>260</v>
      </c>
      <c r="AKT51" s="1" t="s">
        <v>260</v>
      </c>
      <c r="AKU51" s="1" t="s">
        <v>260</v>
      </c>
      <c r="AKV51" s="1" t="s">
        <v>263</v>
      </c>
      <c r="AKW51" s="1" t="s">
        <v>260</v>
      </c>
      <c r="AKX51" s="1" t="s">
        <v>260</v>
      </c>
      <c r="AKY51" s="1" t="s">
        <v>260</v>
      </c>
      <c r="AKZ51" s="1" t="s">
        <v>260</v>
      </c>
      <c r="ALA51" s="1" t="s">
        <v>260</v>
      </c>
      <c r="ALB51" s="1" t="s">
        <v>260</v>
      </c>
      <c r="ALC51" s="1" t="s">
        <v>260</v>
      </c>
      <c r="ALD51" s="1" t="s">
        <v>260</v>
      </c>
      <c r="ALE51" s="1" t="s">
        <v>260</v>
      </c>
      <c r="ALF51" s="1" t="s">
        <v>260</v>
      </c>
      <c r="ALG51" s="1" t="s">
        <v>260</v>
      </c>
      <c r="ALH51" s="1" t="s">
        <v>260</v>
      </c>
      <c r="ALI51" s="1" t="s">
        <v>260</v>
      </c>
      <c r="ALJ51" s="1" t="s">
        <v>260</v>
      </c>
      <c r="ALK51" s="1" t="s">
        <v>260</v>
      </c>
      <c r="ALL51" s="1" t="s">
        <v>260</v>
      </c>
      <c r="ALM51" s="1" t="s">
        <v>260</v>
      </c>
      <c r="ALN51" s="1" t="s">
        <v>260</v>
      </c>
      <c r="ALO51" s="1" t="s">
        <v>260</v>
      </c>
      <c r="ALP51" s="1" t="s">
        <v>260</v>
      </c>
      <c r="ALR51" s="11" t="e">
        <f t="shared" si="74"/>
        <v>#DIV/0!</v>
      </c>
      <c r="ALS51" s="28">
        <v>133000</v>
      </c>
      <c r="ALY51" s="60"/>
      <c r="ALZ51" s="1">
        <v>1</v>
      </c>
      <c r="AMB51" s="1">
        <v>1</v>
      </c>
      <c r="AMC51" s="1">
        <v>1</v>
      </c>
      <c r="AMN51" s="403"/>
    </row>
    <row r="52" spans="1:1022 1026:1028" ht="15" customHeight="1" x14ac:dyDescent="0.25">
      <c r="B52" s="113">
        <v>50</v>
      </c>
      <c r="C52" s="473" t="s">
        <v>375</v>
      </c>
      <c r="D52" s="306" t="s">
        <v>526</v>
      </c>
      <c r="E52">
        <v>2005</v>
      </c>
      <c r="H52">
        <v>1</v>
      </c>
      <c r="I52">
        <v>1</v>
      </c>
      <c r="J52">
        <v>1</v>
      </c>
      <c r="K52">
        <v>1997</v>
      </c>
      <c r="L52">
        <v>1997</v>
      </c>
      <c r="M52">
        <v>1</v>
      </c>
      <c r="AA52">
        <v>1</v>
      </c>
      <c r="AW52">
        <v>1</v>
      </c>
      <c r="CP52" s="1">
        <f t="shared" si="39"/>
        <v>0</v>
      </c>
      <c r="CQ52" s="1"/>
      <c r="CS52" s="1">
        <f t="shared" si="0"/>
        <v>0</v>
      </c>
      <c r="CT52" s="1"/>
      <c r="DO52" s="1">
        <f t="shared" si="40"/>
        <v>0</v>
      </c>
      <c r="DP52" s="1"/>
      <c r="DX52" s="1">
        <f t="shared" si="41"/>
        <v>0</v>
      </c>
      <c r="DY52" s="1"/>
      <c r="EE52" s="1">
        <f t="shared" si="42"/>
        <v>0</v>
      </c>
      <c r="EF52" s="1"/>
      <c r="EH52" s="1">
        <f t="shared" si="43"/>
        <v>0</v>
      </c>
      <c r="EI52" s="1"/>
      <c r="GP52" s="1">
        <f t="shared" si="1"/>
        <v>0</v>
      </c>
      <c r="GQ52" s="1"/>
      <c r="GY52" s="1">
        <f t="shared" si="44"/>
        <v>0</v>
      </c>
      <c r="GZ52" s="1"/>
      <c r="HC52" s="1">
        <f t="shared" si="45"/>
        <v>0</v>
      </c>
      <c r="HD52" s="1"/>
      <c r="HS52" s="1">
        <f t="shared" si="46"/>
        <v>0</v>
      </c>
      <c r="HT52" s="1"/>
      <c r="HX52" s="1">
        <f t="shared" si="2"/>
        <v>0</v>
      </c>
      <c r="HY52" s="1"/>
      <c r="ID52" s="1">
        <f t="shared" si="3"/>
        <v>0</v>
      </c>
      <c r="IE52" s="1"/>
      <c r="IN52" s="1">
        <f t="shared" si="47"/>
        <v>0</v>
      </c>
      <c r="IW52" s="1">
        <f t="shared" si="48"/>
        <v>0</v>
      </c>
      <c r="IX52" s="1"/>
      <c r="IZ52" s="1">
        <f t="shared" si="4"/>
        <v>0</v>
      </c>
      <c r="JA52" s="1"/>
      <c r="JJ52" s="1">
        <f t="shared" si="5"/>
        <v>0</v>
      </c>
      <c r="JK52" s="1"/>
      <c r="JV52" s="1">
        <f t="shared" si="49"/>
        <v>0</v>
      </c>
      <c r="JW52" s="1"/>
      <c r="KB52" s="1">
        <f t="shared" si="50"/>
        <v>0</v>
      </c>
      <c r="KC52" s="1"/>
      <c r="LG52" s="1">
        <f t="shared" si="6"/>
        <v>0</v>
      </c>
      <c r="LH52" s="1"/>
      <c r="LT52" s="1">
        <f t="shared" si="51"/>
        <v>0</v>
      </c>
      <c r="LU52" s="1"/>
      <c r="MA52" s="1">
        <f t="shared" si="52"/>
        <v>0</v>
      </c>
      <c r="MB52" s="1"/>
      <c r="MF52" s="1">
        <f t="shared" si="53"/>
        <v>0</v>
      </c>
      <c r="MG52" s="1"/>
      <c r="MM52" s="1">
        <f t="shared" si="54"/>
        <v>0</v>
      </c>
      <c r="MN52" s="1"/>
      <c r="MS52" s="1">
        <f t="shared" si="55"/>
        <v>0</v>
      </c>
      <c r="MT52" s="1"/>
      <c r="PD52" s="1">
        <f t="shared" si="7"/>
        <v>0</v>
      </c>
      <c r="PE52" s="1"/>
      <c r="QF52" s="1">
        <f t="shared" si="56"/>
        <v>0</v>
      </c>
      <c r="QG52" s="1"/>
      <c r="QY52" s="1">
        <f t="shared" si="57"/>
        <v>0</v>
      </c>
      <c r="RK52" s="1">
        <f t="shared" si="58"/>
        <v>0</v>
      </c>
      <c r="RL52" s="1"/>
      <c r="SA52" s="1">
        <f t="shared" si="59"/>
        <v>0</v>
      </c>
      <c r="SG52" s="1">
        <f t="shared" si="60"/>
        <v>0</v>
      </c>
      <c r="SO52" s="1">
        <f t="shared" si="61"/>
        <v>0</v>
      </c>
      <c r="TB52" s="1">
        <f t="shared" si="62"/>
        <v>0</v>
      </c>
      <c r="TS52" s="1">
        <f t="shared" si="8"/>
        <v>0</v>
      </c>
      <c r="TT52" s="1"/>
      <c r="UD52" s="1">
        <f t="shared" si="9"/>
        <v>0</v>
      </c>
      <c r="UE52" s="1"/>
      <c r="UG52" s="1">
        <f t="shared" si="10"/>
        <v>0</v>
      </c>
      <c r="UH52" s="1"/>
      <c r="UQ52" s="1">
        <f t="shared" si="63"/>
        <v>0</v>
      </c>
      <c r="UR52" s="1"/>
      <c r="US52">
        <v>1</v>
      </c>
      <c r="VA52" s="1">
        <f t="shared" si="64"/>
        <v>1</v>
      </c>
      <c r="VB52" s="1">
        <v>1</v>
      </c>
      <c r="VG52" s="1">
        <f t="shared" si="65"/>
        <v>0</v>
      </c>
      <c r="VH52" s="1"/>
      <c r="WY52" s="1">
        <f t="shared" si="11"/>
        <v>0</v>
      </c>
      <c r="WZ52" s="1"/>
      <c r="XB52" s="1">
        <f t="shared" si="66"/>
        <v>0</v>
      </c>
      <c r="XC52" s="1"/>
      <c r="XD52">
        <v>1</v>
      </c>
      <c r="XG52" s="1">
        <f t="shared" si="12"/>
        <v>1</v>
      </c>
      <c r="XH52" s="1">
        <v>1</v>
      </c>
      <c r="XL52" s="1">
        <f t="shared" si="13"/>
        <v>0</v>
      </c>
      <c r="XM52" s="1">
        <f t="shared" si="14"/>
        <v>1</v>
      </c>
      <c r="XN52" s="1">
        <f t="shared" si="67"/>
        <v>0</v>
      </c>
      <c r="XO52" s="1">
        <f t="shared" si="15"/>
        <v>0</v>
      </c>
      <c r="XP52" s="1">
        <f t="shared" si="68"/>
        <v>0</v>
      </c>
      <c r="XQ52" s="1">
        <f t="shared" si="16"/>
        <v>0</v>
      </c>
      <c r="XR52" s="1">
        <f t="shared" si="17"/>
        <v>0</v>
      </c>
      <c r="XS52" s="1">
        <f t="shared" si="18"/>
        <v>0</v>
      </c>
      <c r="XT52" s="1">
        <f t="shared" si="69"/>
        <v>0</v>
      </c>
      <c r="XU52" s="1">
        <f t="shared" si="19"/>
        <v>1</v>
      </c>
      <c r="XV52" s="1">
        <f t="shared" si="20"/>
        <v>0</v>
      </c>
      <c r="XW52" s="1">
        <f t="shared" si="21"/>
        <v>0</v>
      </c>
      <c r="XX52" s="1">
        <f t="shared" si="22"/>
        <v>0</v>
      </c>
      <c r="XY52" s="1">
        <f t="shared" si="23"/>
        <v>0</v>
      </c>
      <c r="XZ52" s="1">
        <f t="shared" si="24"/>
        <v>0</v>
      </c>
      <c r="YA52" s="1">
        <f t="shared" si="25"/>
        <v>0</v>
      </c>
      <c r="YB52" s="1">
        <f t="shared" si="26"/>
        <v>0</v>
      </c>
      <c r="YC52" s="1">
        <f t="shared" si="27"/>
        <v>0</v>
      </c>
      <c r="YE52" s="133">
        <f t="shared" ref="YE52:YE59" si="79">SUM(XL52:YC52)</f>
        <v>2</v>
      </c>
      <c r="YF52" s="133">
        <f t="shared" si="29"/>
        <v>60000</v>
      </c>
      <c r="YG52" s="130">
        <v>2</v>
      </c>
      <c r="YH52" s="130">
        <f t="shared" si="30"/>
        <v>60000</v>
      </c>
      <c r="YI52" s="129">
        <v>2</v>
      </c>
      <c r="YJ52" s="128">
        <f t="shared" si="31"/>
        <v>60000</v>
      </c>
      <c r="YL52">
        <v>0.5</v>
      </c>
      <c r="AAX52">
        <v>1</v>
      </c>
      <c r="ACC52">
        <f t="shared" si="70"/>
        <v>1</v>
      </c>
      <c r="ACD52" s="25">
        <f>(AJL52/ACC52)*YL52</f>
        <v>120000</v>
      </c>
      <c r="ACE52" s="11">
        <f t="shared" si="32"/>
        <v>3</v>
      </c>
      <c r="ACF52" s="11">
        <f t="shared" si="33"/>
        <v>80000</v>
      </c>
      <c r="ACG52">
        <v>24</v>
      </c>
      <c r="ACH52">
        <v>2</v>
      </c>
      <c r="ACI52" s="11">
        <f t="shared" si="34"/>
        <v>120000</v>
      </c>
      <c r="ACJ52" s="45">
        <v>0.5</v>
      </c>
      <c r="ACK52" s="13">
        <f t="shared" si="35"/>
        <v>120000</v>
      </c>
      <c r="ACL52">
        <v>0.5</v>
      </c>
      <c r="ACM52" s="25">
        <f t="shared" si="36"/>
        <v>120000</v>
      </c>
      <c r="ACN52" s="11">
        <f t="shared" si="37"/>
        <v>120000</v>
      </c>
      <c r="ACR52" s="70" t="s">
        <v>295</v>
      </c>
      <c r="ACZ52" t="s">
        <v>259</v>
      </c>
      <c r="ADB52">
        <v>31</v>
      </c>
      <c r="ADC52">
        <v>1</v>
      </c>
      <c r="ADD52" t="s">
        <v>189</v>
      </c>
      <c r="ADO52">
        <v>1</v>
      </c>
      <c r="ADV52"/>
      <c r="AEE52" s="1">
        <f t="shared" si="71"/>
        <v>0</v>
      </c>
      <c r="AFL52">
        <v>1</v>
      </c>
      <c r="AGL52"/>
      <c r="AGM52" s="38" t="e">
        <f>AGU52+AGW52+AGY52+AHA52+#REF!+#REF!+AHC52+AGP52+AHE52</f>
        <v>#REF!</v>
      </c>
      <c r="AJC52" s="25">
        <v>240000</v>
      </c>
      <c r="AJE52">
        <v>100</v>
      </c>
      <c r="AJI52">
        <v>1</v>
      </c>
      <c r="AJL52" s="384">
        <v>240000</v>
      </c>
      <c r="AJM52" s="11">
        <f t="shared" si="38"/>
        <v>80000</v>
      </c>
      <c r="AJP52">
        <v>3</v>
      </c>
      <c r="AJZ52" s="1"/>
      <c r="AKA52" s="1">
        <f t="shared" si="72"/>
        <v>3</v>
      </c>
      <c r="AKC52">
        <v>3</v>
      </c>
      <c r="AKD52" s="1">
        <f t="shared" si="73"/>
        <v>6</v>
      </c>
      <c r="AKF52" t="s">
        <v>422</v>
      </c>
      <c r="AKG52" t="s">
        <v>260</v>
      </c>
      <c r="AKH52" t="s">
        <v>261</v>
      </c>
      <c r="AKI52" t="s">
        <v>260</v>
      </c>
      <c r="AKJ52" t="s">
        <v>260</v>
      </c>
      <c r="AKK52" t="s">
        <v>260</v>
      </c>
      <c r="AKL52" t="s">
        <v>260</v>
      </c>
      <c r="AKM52" t="s">
        <v>260</v>
      </c>
      <c r="AKN52" t="s">
        <v>262</v>
      </c>
      <c r="AKO52" t="s">
        <v>260</v>
      </c>
      <c r="AKP52" t="s">
        <v>260</v>
      </c>
      <c r="AKQ52" t="s">
        <v>260</v>
      </c>
      <c r="AKR52" t="s">
        <v>260</v>
      </c>
      <c r="AKS52" t="s">
        <v>260</v>
      </c>
      <c r="AKT52" t="s">
        <v>260</v>
      </c>
      <c r="AKU52" t="s">
        <v>260</v>
      </c>
      <c r="AKV52" t="s">
        <v>263</v>
      </c>
      <c r="AKW52" t="s">
        <v>260</v>
      </c>
      <c r="AKX52" t="s">
        <v>260</v>
      </c>
      <c r="AKY52" t="s">
        <v>260</v>
      </c>
      <c r="AKZ52" t="s">
        <v>260</v>
      </c>
      <c r="ALA52" t="s">
        <v>260</v>
      </c>
      <c r="ALB52" t="s">
        <v>260</v>
      </c>
      <c r="ALC52" t="s">
        <v>260</v>
      </c>
      <c r="ALD52" t="s">
        <v>260</v>
      </c>
      <c r="ALE52" t="s">
        <v>260</v>
      </c>
      <c r="ALF52" t="s">
        <v>260</v>
      </c>
      <c r="ALG52" t="s">
        <v>260</v>
      </c>
      <c r="ALH52" t="s">
        <v>260</v>
      </c>
      <c r="ALI52" t="s">
        <v>260</v>
      </c>
      <c r="ALJ52" t="s">
        <v>260</v>
      </c>
      <c r="ALK52" t="s">
        <v>260</v>
      </c>
      <c r="ALL52" t="s">
        <v>260</v>
      </c>
      <c r="ALM52" t="s">
        <v>260</v>
      </c>
      <c r="ALN52" t="s">
        <v>260</v>
      </c>
      <c r="ALO52" t="s">
        <v>260</v>
      </c>
      <c r="ALP52" t="s">
        <v>260</v>
      </c>
      <c r="ALQ52">
        <v>1</v>
      </c>
      <c r="ALR52" s="11">
        <f t="shared" si="74"/>
        <v>240000</v>
      </c>
      <c r="ALS52" s="25">
        <v>240000</v>
      </c>
      <c r="ALT52">
        <v>1</v>
      </c>
      <c r="ALZ52">
        <v>1</v>
      </c>
      <c r="AMA52">
        <v>1</v>
      </c>
    </row>
    <row r="53" spans="1:1022 1026:1028" s="1" customFormat="1" ht="15" customHeight="1" x14ac:dyDescent="0.25">
      <c r="A53" s="268"/>
      <c r="B53" s="113">
        <v>51</v>
      </c>
      <c r="C53" s="473" t="s">
        <v>375</v>
      </c>
      <c r="D53" s="304" t="s">
        <v>527</v>
      </c>
      <c r="E53" s="1">
        <v>2005</v>
      </c>
      <c r="F53" s="1">
        <v>5</v>
      </c>
      <c r="G53" s="1">
        <v>1</v>
      </c>
      <c r="H53" s="1">
        <v>2</v>
      </c>
      <c r="I53" s="1">
        <v>1</v>
      </c>
      <c r="J53" s="1">
        <v>7</v>
      </c>
      <c r="K53" s="1">
        <v>2000</v>
      </c>
      <c r="L53" s="1">
        <v>2002</v>
      </c>
      <c r="M53" s="1">
        <v>3</v>
      </c>
      <c r="AD53" s="1">
        <v>1</v>
      </c>
      <c r="AE53" s="1">
        <v>1</v>
      </c>
      <c r="AF53" s="1">
        <v>1</v>
      </c>
      <c r="AY53" s="1">
        <v>1</v>
      </c>
      <c r="BA53" s="1">
        <v>1</v>
      </c>
      <c r="BB53" s="1">
        <v>21</v>
      </c>
      <c r="BC53" s="1">
        <v>1</v>
      </c>
      <c r="BD53" s="1">
        <v>1</v>
      </c>
      <c r="BG53" s="1">
        <v>3</v>
      </c>
      <c r="CG53" s="1">
        <v>1</v>
      </c>
      <c r="CH53" s="246"/>
      <c r="CP53" s="1">
        <f t="shared" si="39"/>
        <v>0</v>
      </c>
      <c r="CS53" s="1">
        <f t="shared" si="0"/>
        <v>0</v>
      </c>
      <c r="DO53" s="1">
        <f t="shared" si="40"/>
        <v>0</v>
      </c>
      <c r="DX53" s="1">
        <f t="shared" si="41"/>
        <v>0</v>
      </c>
      <c r="EE53" s="1">
        <f t="shared" si="42"/>
        <v>0</v>
      </c>
      <c r="EH53" s="1">
        <f t="shared" si="43"/>
        <v>0</v>
      </c>
      <c r="FF53" s="116"/>
      <c r="GP53" s="1">
        <f t="shared" si="1"/>
        <v>0</v>
      </c>
      <c r="GY53" s="1">
        <f t="shared" si="44"/>
        <v>0</v>
      </c>
      <c r="HC53" s="1">
        <f t="shared" si="45"/>
        <v>0</v>
      </c>
      <c r="HS53" s="1">
        <f t="shared" si="46"/>
        <v>0</v>
      </c>
      <c r="HX53" s="1">
        <f t="shared" si="2"/>
        <v>0</v>
      </c>
      <c r="ID53" s="1">
        <f t="shared" si="3"/>
        <v>0</v>
      </c>
      <c r="IN53" s="1">
        <f t="shared" si="47"/>
        <v>0</v>
      </c>
      <c r="IW53" s="1">
        <f t="shared" si="48"/>
        <v>0</v>
      </c>
      <c r="IZ53" s="1">
        <f t="shared" si="4"/>
        <v>0</v>
      </c>
      <c r="JJ53" s="1">
        <f t="shared" si="5"/>
        <v>0</v>
      </c>
      <c r="JV53" s="1">
        <f t="shared" si="49"/>
        <v>0</v>
      </c>
      <c r="KB53" s="1">
        <f t="shared" si="50"/>
        <v>0</v>
      </c>
      <c r="LG53" s="1">
        <f t="shared" si="6"/>
        <v>0</v>
      </c>
      <c r="LT53" s="1">
        <f t="shared" si="51"/>
        <v>0</v>
      </c>
      <c r="MA53" s="1">
        <f t="shared" si="52"/>
        <v>0</v>
      </c>
      <c r="MF53" s="1">
        <f t="shared" si="53"/>
        <v>0</v>
      </c>
      <c r="MM53" s="1">
        <f t="shared" si="54"/>
        <v>0</v>
      </c>
      <c r="MS53" s="1">
        <f t="shared" si="55"/>
        <v>0</v>
      </c>
      <c r="MU53" s="115">
        <v>1</v>
      </c>
      <c r="NE53" s="1">
        <v>1</v>
      </c>
      <c r="OI53" s="120"/>
      <c r="PD53" s="1">
        <f t="shared" si="7"/>
        <v>0</v>
      </c>
      <c r="PG53" s="1">
        <v>1</v>
      </c>
      <c r="PJ53" s="1">
        <v>1</v>
      </c>
      <c r="PK53" s="1">
        <v>1</v>
      </c>
      <c r="PL53" s="1">
        <v>1</v>
      </c>
      <c r="PN53" s="1">
        <v>1</v>
      </c>
      <c r="PO53" s="1">
        <v>1</v>
      </c>
      <c r="PP53" s="1">
        <v>1</v>
      </c>
      <c r="PR53" s="1">
        <v>1</v>
      </c>
      <c r="PW53" s="1">
        <v>1</v>
      </c>
      <c r="QF53" s="1">
        <f t="shared" si="56"/>
        <v>0</v>
      </c>
      <c r="QY53" s="1">
        <f t="shared" si="57"/>
        <v>0</v>
      </c>
      <c r="RK53" s="1">
        <f t="shared" si="58"/>
        <v>0</v>
      </c>
      <c r="SA53" s="1">
        <f t="shared" si="59"/>
        <v>0</v>
      </c>
      <c r="SG53" s="1">
        <f t="shared" si="60"/>
        <v>0</v>
      </c>
      <c r="SO53" s="1">
        <f t="shared" si="61"/>
        <v>0</v>
      </c>
      <c r="TB53" s="1">
        <f t="shared" si="62"/>
        <v>0</v>
      </c>
      <c r="TS53" s="1">
        <f t="shared" si="8"/>
        <v>0</v>
      </c>
      <c r="UD53" s="1">
        <f t="shared" si="9"/>
        <v>0</v>
      </c>
      <c r="UG53" s="1">
        <f t="shared" si="10"/>
        <v>0</v>
      </c>
      <c r="UQ53" s="1">
        <f t="shared" si="63"/>
        <v>0</v>
      </c>
      <c r="VA53" s="1">
        <f t="shared" si="64"/>
        <v>0</v>
      </c>
      <c r="VG53" s="1">
        <f t="shared" si="65"/>
        <v>0</v>
      </c>
      <c r="WY53" s="1">
        <f t="shared" si="11"/>
        <v>0</v>
      </c>
      <c r="XB53" s="1">
        <f t="shared" si="66"/>
        <v>0</v>
      </c>
      <c r="XG53" s="1">
        <f t="shared" si="12"/>
        <v>0</v>
      </c>
      <c r="XK53" s="108"/>
      <c r="XL53" s="1">
        <f t="shared" si="13"/>
        <v>0</v>
      </c>
      <c r="XM53" s="1">
        <f t="shared" si="14"/>
        <v>0</v>
      </c>
      <c r="XN53" s="1">
        <f t="shared" si="67"/>
        <v>0</v>
      </c>
      <c r="XO53" s="1">
        <f t="shared" si="15"/>
        <v>0</v>
      </c>
      <c r="XP53" s="1">
        <f t="shared" si="68"/>
        <v>0</v>
      </c>
      <c r="XQ53" s="1">
        <f t="shared" si="16"/>
        <v>0</v>
      </c>
      <c r="XR53" s="1">
        <f t="shared" si="17"/>
        <v>0</v>
      </c>
      <c r="XS53" s="1">
        <f t="shared" si="18"/>
        <v>0</v>
      </c>
      <c r="XT53" s="1">
        <f t="shared" si="69"/>
        <v>0</v>
      </c>
      <c r="XU53" s="1">
        <f t="shared" si="19"/>
        <v>0</v>
      </c>
      <c r="XV53" s="1">
        <f t="shared" si="20"/>
        <v>0</v>
      </c>
      <c r="XW53" s="1">
        <f t="shared" si="21"/>
        <v>0</v>
      </c>
      <c r="XX53" s="1">
        <f t="shared" si="22"/>
        <v>0</v>
      </c>
      <c r="XY53" s="1">
        <f t="shared" si="23"/>
        <v>2</v>
      </c>
      <c r="XZ53" s="1">
        <f t="shared" si="24"/>
        <v>9</v>
      </c>
      <c r="YA53" s="1">
        <f t="shared" si="25"/>
        <v>0</v>
      </c>
      <c r="YB53" s="1">
        <f t="shared" si="26"/>
        <v>0</v>
      </c>
      <c r="YC53" s="1">
        <f t="shared" si="27"/>
        <v>0</v>
      </c>
      <c r="YD53" s="132"/>
      <c r="YE53" s="133">
        <f t="shared" si="79"/>
        <v>11</v>
      </c>
      <c r="YF53" s="133">
        <f t="shared" si="29"/>
        <v>219136.36363636365</v>
      </c>
      <c r="YG53" s="130">
        <v>1</v>
      </c>
      <c r="YH53" s="130">
        <f t="shared" si="30"/>
        <v>2410500</v>
      </c>
      <c r="YI53" s="129">
        <v>2</v>
      </c>
      <c r="YJ53" s="128">
        <f t="shared" si="31"/>
        <v>1205250</v>
      </c>
      <c r="YK53" s="177"/>
      <c r="YL53">
        <v>0.5</v>
      </c>
      <c r="YM53">
        <v>1</v>
      </c>
      <c r="YN53"/>
      <c r="YO53">
        <v>1</v>
      </c>
      <c r="YP53">
        <v>1</v>
      </c>
      <c r="YQ53">
        <v>1</v>
      </c>
      <c r="YR53">
        <v>1</v>
      </c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>
        <f t="shared" si="70"/>
        <v>5</v>
      </c>
      <c r="ACD53" s="25">
        <f>(AJL53/ACC53)*YL53</f>
        <v>482100</v>
      </c>
      <c r="ACE53" s="11">
        <f t="shared" si="32"/>
        <v>16</v>
      </c>
      <c r="ACF53" s="11">
        <f t="shared" si="33"/>
        <v>301312.5</v>
      </c>
      <c r="ACG53" s="1">
        <v>245</v>
      </c>
      <c r="ACH53" s="1">
        <v>3</v>
      </c>
      <c r="ACI53" s="11">
        <f t="shared" si="34"/>
        <v>1607000</v>
      </c>
      <c r="ACJ53" s="11"/>
      <c r="ACK53" s="13">
        <f t="shared" si="35"/>
        <v>0</v>
      </c>
      <c r="ACL53">
        <v>0.5</v>
      </c>
      <c r="ACM53" s="25">
        <f t="shared" si="36"/>
        <v>2410500</v>
      </c>
      <c r="ACN53" s="11">
        <f t="shared" si="37"/>
        <v>1607000</v>
      </c>
      <c r="ACO53" s="65"/>
      <c r="ACP53" s="1">
        <v>1</v>
      </c>
      <c r="ACQ53" s="1">
        <v>1</v>
      </c>
      <c r="ACR53" s="1" t="s">
        <v>258</v>
      </c>
      <c r="ACS53" s="1">
        <v>1</v>
      </c>
      <c r="ACT53" s="1">
        <v>1</v>
      </c>
      <c r="ACU53" s="1">
        <v>1</v>
      </c>
      <c r="ACV53" s="1">
        <v>1</v>
      </c>
      <c r="ACZ53" s="1" t="s">
        <v>259</v>
      </c>
      <c r="ADA53" s="1">
        <v>1</v>
      </c>
      <c r="ADD53" s="1" t="s">
        <v>185</v>
      </c>
      <c r="ADL53" s="1">
        <v>1</v>
      </c>
      <c r="ADR53" s="1">
        <v>1</v>
      </c>
      <c r="ADU53" s="1">
        <v>4</v>
      </c>
      <c r="ADV53" s="457"/>
      <c r="ADW53" s="1">
        <v>4</v>
      </c>
      <c r="AEC53" s="1">
        <v>2</v>
      </c>
      <c r="AEE53" s="1">
        <f t="shared" si="71"/>
        <v>2</v>
      </c>
      <c r="AEL53" s="1">
        <v>1</v>
      </c>
      <c r="AER53" s="1">
        <v>1</v>
      </c>
      <c r="AFF53" s="1">
        <v>1</v>
      </c>
      <c r="AFM53" s="1">
        <v>1</v>
      </c>
      <c r="AFN53" s="1">
        <v>1</v>
      </c>
      <c r="AFQ53" s="1">
        <v>1</v>
      </c>
      <c r="AFW53" s="1">
        <v>1</v>
      </c>
      <c r="AFZ53" s="1">
        <v>1</v>
      </c>
      <c r="AGL53" s="11">
        <v>1822000</v>
      </c>
      <c r="AGM53" s="11" t="e">
        <f>AGU53+AGW53+AGY53+AHA53+#REF!+#REF!+AHC53+AGP53+AHE53</f>
        <v>#REF!</v>
      </c>
      <c r="AGN53" s="1">
        <v>9000</v>
      </c>
      <c r="AGO53" s="1">
        <v>1</v>
      </c>
      <c r="AGT53" s="518"/>
      <c r="AHC53" s="1">
        <v>1000</v>
      </c>
      <c r="AHD53" s="1">
        <v>1</v>
      </c>
      <c r="AHI53" s="1">
        <v>1</v>
      </c>
      <c r="AHJ53" s="518"/>
      <c r="AHK53" s="1">
        <v>1</v>
      </c>
      <c r="AHM53" s="1">
        <v>1</v>
      </c>
      <c r="AHN53" s="1">
        <v>1831000</v>
      </c>
      <c r="AHO53" s="1">
        <v>0.49399999999999999</v>
      </c>
      <c r="AHP53" s="1">
        <v>9</v>
      </c>
      <c r="AHQ53" s="1">
        <v>1</v>
      </c>
      <c r="AHZ53" s="1">
        <v>6</v>
      </c>
      <c r="AIA53" s="1">
        <v>1</v>
      </c>
      <c r="AIB53" s="1">
        <v>1</v>
      </c>
      <c r="AIC53" s="1">
        <v>16</v>
      </c>
      <c r="AID53" s="1">
        <v>1</v>
      </c>
      <c r="AIE53" s="1">
        <v>20</v>
      </c>
      <c r="AIF53" s="1">
        <v>1</v>
      </c>
      <c r="AIG53" s="1">
        <v>19</v>
      </c>
      <c r="AIH53" s="1">
        <v>1</v>
      </c>
      <c r="AII53" s="1">
        <v>4</v>
      </c>
      <c r="AIJ53" s="1">
        <v>1</v>
      </c>
      <c r="AIK53" s="1">
        <v>3</v>
      </c>
      <c r="AIL53" s="1">
        <v>1</v>
      </c>
      <c r="AIN53" s="1">
        <v>1</v>
      </c>
      <c r="AJA53" s="1">
        <v>1</v>
      </c>
      <c r="AJB53" s="1">
        <v>1</v>
      </c>
      <c r="AJC53" s="11">
        <v>431000</v>
      </c>
      <c r="AJD53" s="11"/>
      <c r="AJE53" s="1">
        <v>23.54</v>
      </c>
      <c r="AJF53" s="11">
        <v>4390000</v>
      </c>
      <c r="AJJ53" s="435"/>
      <c r="AJK53" s="45"/>
      <c r="AJL53" s="381">
        <v>4821000</v>
      </c>
      <c r="AJM53" s="11">
        <f t="shared" si="38"/>
        <v>301312.5</v>
      </c>
      <c r="AJN53" s="60"/>
      <c r="AJO53" s="12">
        <v>2.2999999999999998</v>
      </c>
      <c r="AJP53" s="1">
        <v>8</v>
      </c>
      <c r="AKA53" s="1">
        <f t="shared" si="72"/>
        <v>8</v>
      </c>
      <c r="AKD53" s="1">
        <f t="shared" si="73"/>
        <v>8</v>
      </c>
      <c r="AKE53" s="60"/>
      <c r="AKF53" s="1" t="s">
        <v>310</v>
      </c>
      <c r="AKG53" s="1" t="s">
        <v>528</v>
      </c>
      <c r="AKH53" s="1" t="s">
        <v>529</v>
      </c>
      <c r="AKI53" s="1" t="s">
        <v>290</v>
      </c>
      <c r="AKJ53" s="1" t="s">
        <v>192</v>
      </c>
      <c r="AKK53" s="1" t="s">
        <v>530</v>
      </c>
      <c r="AKL53" s="1" t="s">
        <v>389</v>
      </c>
      <c r="AKM53" s="1" t="s">
        <v>260</v>
      </c>
      <c r="AKN53" s="1" t="s">
        <v>262</v>
      </c>
      <c r="AKO53" s="1" t="s">
        <v>260</v>
      </c>
      <c r="AKP53" s="1" t="s">
        <v>260</v>
      </c>
      <c r="AKQ53" s="1" t="s">
        <v>260</v>
      </c>
      <c r="AKR53" s="1" t="s">
        <v>260</v>
      </c>
      <c r="AKS53" s="1" t="s">
        <v>260</v>
      </c>
      <c r="AKT53" s="1" t="s">
        <v>260</v>
      </c>
      <c r="AKU53" s="1" t="s">
        <v>260</v>
      </c>
      <c r="AKV53" s="1" t="s">
        <v>263</v>
      </c>
      <c r="AKW53" s="1" t="s">
        <v>260</v>
      </c>
      <c r="AKX53" s="1" t="s">
        <v>260</v>
      </c>
      <c r="AKY53" s="1" t="s">
        <v>260</v>
      </c>
      <c r="AKZ53" s="1" t="s">
        <v>260</v>
      </c>
      <c r="ALA53" s="1" t="s">
        <v>260</v>
      </c>
      <c r="ALB53" s="1" t="s">
        <v>260</v>
      </c>
      <c r="ALC53" s="1" t="s">
        <v>260</v>
      </c>
      <c r="ALD53" s="1" t="s">
        <v>260</v>
      </c>
      <c r="ALE53" s="1" t="s">
        <v>260</v>
      </c>
      <c r="ALF53" s="1" t="s">
        <v>260</v>
      </c>
      <c r="ALG53" s="1" t="s">
        <v>260</v>
      </c>
      <c r="ALH53" s="1" t="s">
        <v>260</v>
      </c>
      <c r="ALI53" s="1" t="s">
        <v>260</v>
      </c>
      <c r="ALJ53" s="1" t="s">
        <v>260</v>
      </c>
      <c r="ALK53" s="1" t="s">
        <v>260</v>
      </c>
      <c r="ALL53" s="1" t="s">
        <v>260</v>
      </c>
      <c r="ALM53" s="1" t="s">
        <v>260</v>
      </c>
      <c r="ALN53" s="1" t="s">
        <v>260</v>
      </c>
      <c r="ALO53" s="1" t="s">
        <v>260</v>
      </c>
      <c r="ALP53" s="1" t="s">
        <v>260</v>
      </c>
      <c r="ALQ53" s="1">
        <v>8</v>
      </c>
      <c r="ALR53" s="11">
        <f t="shared" si="74"/>
        <v>602625</v>
      </c>
      <c r="ALS53" s="53">
        <v>4821000</v>
      </c>
      <c r="ALT53" s="1">
        <v>3</v>
      </c>
      <c r="ALU53" s="1">
        <v>3</v>
      </c>
      <c r="ALX53" s="1">
        <v>1</v>
      </c>
      <c r="ALY53" s="60"/>
      <c r="ALZ53" s="1">
        <v>1</v>
      </c>
      <c r="AMB53" s="1">
        <v>1</v>
      </c>
      <c r="AMC53" s="1">
        <v>1</v>
      </c>
      <c r="AMD53" s="1">
        <v>1</v>
      </c>
      <c r="AME53" s="1">
        <v>1</v>
      </c>
      <c r="AMG53" s="1">
        <v>1</v>
      </c>
      <c r="AMH53" s="1">
        <v>1</v>
      </c>
      <c r="AMM53" s="1">
        <v>1</v>
      </c>
      <c r="AMN53" s="403"/>
    </row>
    <row r="54" spans="1:1022 1026:1028" s="1" customFormat="1" ht="15" customHeight="1" x14ac:dyDescent="0.25">
      <c r="A54" s="268"/>
      <c r="B54" s="113">
        <v>52</v>
      </c>
      <c r="C54" s="473" t="s">
        <v>375</v>
      </c>
      <c r="D54" s="304" t="s">
        <v>531</v>
      </c>
      <c r="E54" s="1">
        <v>2006</v>
      </c>
      <c r="H54" s="1">
        <v>1</v>
      </c>
      <c r="I54" s="1">
        <v>1</v>
      </c>
      <c r="J54" s="1">
        <v>1</v>
      </c>
      <c r="K54" s="1">
        <v>1998</v>
      </c>
      <c r="L54" s="1">
        <v>1998</v>
      </c>
      <c r="M54" s="1">
        <v>1</v>
      </c>
      <c r="AB54" s="1">
        <v>1</v>
      </c>
      <c r="AY54" s="1">
        <v>1</v>
      </c>
      <c r="BA54" s="1">
        <v>1</v>
      </c>
      <c r="BB54" s="1">
        <v>22</v>
      </c>
      <c r="BC54" s="1">
        <v>1</v>
      </c>
      <c r="BE54" s="1">
        <v>1</v>
      </c>
      <c r="BG54" s="1">
        <v>3</v>
      </c>
      <c r="CG54" s="1">
        <v>1</v>
      </c>
      <c r="CH54" s="246"/>
      <c r="CP54" s="1">
        <f t="shared" si="39"/>
        <v>0</v>
      </c>
      <c r="CS54" s="1">
        <f t="shared" si="0"/>
        <v>0</v>
      </c>
      <c r="DO54" s="1">
        <f t="shared" si="40"/>
        <v>0</v>
      </c>
      <c r="DX54" s="1">
        <f t="shared" si="41"/>
        <v>0</v>
      </c>
      <c r="EE54" s="1">
        <f t="shared" si="42"/>
        <v>0</v>
      </c>
      <c r="EH54" s="1">
        <f t="shared" si="43"/>
        <v>0</v>
      </c>
      <c r="FF54" s="116"/>
      <c r="GP54" s="1">
        <f t="shared" si="1"/>
        <v>0</v>
      </c>
      <c r="GY54" s="1">
        <f t="shared" si="44"/>
        <v>0</v>
      </c>
      <c r="HC54" s="1">
        <f t="shared" si="45"/>
        <v>0</v>
      </c>
      <c r="HS54" s="1">
        <f t="shared" si="46"/>
        <v>0</v>
      </c>
      <c r="HX54" s="1">
        <f t="shared" si="2"/>
        <v>0</v>
      </c>
      <c r="ID54" s="1">
        <f t="shared" si="3"/>
        <v>0</v>
      </c>
      <c r="IN54" s="1">
        <f t="shared" si="47"/>
        <v>0</v>
      </c>
      <c r="IW54" s="1">
        <f t="shared" si="48"/>
        <v>0</v>
      </c>
      <c r="IZ54" s="1">
        <f t="shared" si="4"/>
        <v>0</v>
      </c>
      <c r="JJ54" s="1">
        <f t="shared" si="5"/>
        <v>0</v>
      </c>
      <c r="JV54" s="1">
        <f t="shared" si="49"/>
        <v>0</v>
      </c>
      <c r="KB54" s="1">
        <f t="shared" si="50"/>
        <v>0</v>
      </c>
      <c r="LG54" s="1">
        <f t="shared" si="6"/>
        <v>0</v>
      </c>
      <c r="LT54" s="1">
        <f t="shared" si="51"/>
        <v>0</v>
      </c>
      <c r="MA54" s="1">
        <f t="shared" si="52"/>
        <v>0</v>
      </c>
      <c r="MF54" s="1">
        <f t="shared" si="53"/>
        <v>0</v>
      </c>
      <c r="MM54" s="1">
        <f t="shared" si="54"/>
        <v>0</v>
      </c>
      <c r="MS54" s="1">
        <f t="shared" si="55"/>
        <v>0</v>
      </c>
      <c r="MU54" s="115"/>
      <c r="OI54" s="120"/>
      <c r="PD54" s="1">
        <f t="shared" si="7"/>
        <v>0</v>
      </c>
      <c r="QF54" s="1">
        <f t="shared" si="56"/>
        <v>0</v>
      </c>
      <c r="QY54" s="1">
        <f t="shared" si="57"/>
        <v>0</v>
      </c>
      <c r="RK54" s="1">
        <f t="shared" si="58"/>
        <v>0</v>
      </c>
      <c r="SA54" s="1">
        <f t="shared" si="59"/>
        <v>0</v>
      </c>
      <c r="SG54" s="1">
        <f t="shared" si="60"/>
        <v>0</v>
      </c>
      <c r="SO54" s="1">
        <f t="shared" si="61"/>
        <v>0</v>
      </c>
      <c r="TB54" s="1">
        <f t="shared" si="62"/>
        <v>0</v>
      </c>
      <c r="TS54" s="1">
        <f t="shared" si="8"/>
        <v>0</v>
      </c>
      <c r="UD54" s="1">
        <f t="shared" si="9"/>
        <v>0</v>
      </c>
      <c r="UG54" s="1">
        <f t="shared" si="10"/>
        <v>0</v>
      </c>
      <c r="UQ54" s="1">
        <f t="shared" si="63"/>
        <v>0</v>
      </c>
      <c r="UT54" s="1">
        <v>1</v>
      </c>
      <c r="VA54" s="1">
        <f t="shared" si="64"/>
        <v>1</v>
      </c>
      <c r="VB54" s="1">
        <v>1</v>
      </c>
      <c r="VG54" s="1">
        <f t="shared" si="65"/>
        <v>0</v>
      </c>
      <c r="WY54" s="1">
        <f t="shared" si="11"/>
        <v>0</v>
      </c>
      <c r="XB54" s="1">
        <f t="shared" si="66"/>
        <v>0</v>
      </c>
      <c r="XG54" s="1">
        <f t="shared" si="12"/>
        <v>0</v>
      </c>
      <c r="XK54" s="108"/>
      <c r="XL54" s="1">
        <f t="shared" si="13"/>
        <v>0</v>
      </c>
      <c r="XM54" s="1">
        <f t="shared" si="14"/>
        <v>0</v>
      </c>
      <c r="XN54" s="1">
        <f t="shared" si="67"/>
        <v>0</v>
      </c>
      <c r="XO54" s="1">
        <f t="shared" si="15"/>
        <v>0</v>
      </c>
      <c r="XP54" s="1">
        <f t="shared" si="68"/>
        <v>0</v>
      </c>
      <c r="XQ54" s="1">
        <f t="shared" si="16"/>
        <v>0</v>
      </c>
      <c r="XR54" s="1">
        <f t="shared" si="17"/>
        <v>0</v>
      </c>
      <c r="XS54" s="1">
        <f t="shared" si="18"/>
        <v>0</v>
      </c>
      <c r="XT54" s="1">
        <f t="shared" si="69"/>
        <v>0</v>
      </c>
      <c r="XU54" s="1">
        <f t="shared" si="19"/>
        <v>1</v>
      </c>
      <c r="XV54" s="1">
        <f t="shared" si="20"/>
        <v>0</v>
      </c>
      <c r="XW54" s="1">
        <f t="shared" si="21"/>
        <v>0</v>
      </c>
      <c r="XX54" s="1">
        <f t="shared" si="22"/>
        <v>0</v>
      </c>
      <c r="XY54" s="1">
        <f t="shared" si="23"/>
        <v>0</v>
      </c>
      <c r="XZ54" s="1">
        <f t="shared" si="24"/>
        <v>0</v>
      </c>
      <c r="YA54" s="1">
        <f t="shared" si="25"/>
        <v>0</v>
      </c>
      <c r="YB54" s="1">
        <f t="shared" si="26"/>
        <v>0</v>
      </c>
      <c r="YC54" s="1">
        <f t="shared" si="27"/>
        <v>0</v>
      </c>
      <c r="YD54" s="132"/>
      <c r="YE54" s="133">
        <f t="shared" si="79"/>
        <v>1</v>
      </c>
      <c r="YF54" s="133">
        <f t="shared" si="29"/>
        <v>274000</v>
      </c>
      <c r="YG54" s="130">
        <v>1</v>
      </c>
      <c r="YH54" s="130">
        <f t="shared" si="30"/>
        <v>274000</v>
      </c>
      <c r="YI54" s="129">
        <v>1</v>
      </c>
      <c r="YJ54" s="128">
        <f t="shared" si="31"/>
        <v>274000</v>
      </c>
      <c r="YK54" s="177"/>
      <c r="YL54">
        <v>1</v>
      </c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>
        <f t="shared" si="70"/>
        <v>0</v>
      </c>
      <c r="ACD54" s="25"/>
      <c r="ACE54" s="11">
        <f t="shared" si="32"/>
        <v>1</v>
      </c>
      <c r="ACF54" s="11">
        <f t="shared" si="33"/>
        <v>274000</v>
      </c>
      <c r="ACG54" s="1">
        <v>5</v>
      </c>
      <c r="ACH54" s="1">
        <v>1</v>
      </c>
      <c r="ACI54" s="11">
        <f t="shared" si="34"/>
        <v>274000</v>
      </c>
      <c r="ACJ54" s="45">
        <v>1</v>
      </c>
      <c r="ACK54" s="13">
        <f t="shared" si="35"/>
        <v>274000</v>
      </c>
      <c r="ACL54">
        <v>1</v>
      </c>
      <c r="ACM54" s="25">
        <f t="shared" si="36"/>
        <v>274000</v>
      </c>
      <c r="ACN54" s="11">
        <f t="shared" si="37"/>
        <v>274000</v>
      </c>
      <c r="ACO54" s="65"/>
      <c r="ACR54" s="39" t="s">
        <v>407</v>
      </c>
      <c r="ACS54" s="1">
        <v>1</v>
      </c>
      <c r="ACU54" s="1">
        <v>1</v>
      </c>
      <c r="ACV54" s="1">
        <v>1</v>
      </c>
      <c r="ACX54" s="1">
        <v>1</v>
      </c>
      <c r="ACY54" s="1">
        <v>1</v>
      </c>
      <c r="ACZ54" s="1" t="s">
        <v>532</v>
      </c>
      <c r="ADA54" s="1">
        <v>1</v>
      </c>
      <c r="ADD54" s="1" t="s">
        <v>189</v>
      </c>
      <c r="ADR54" s="1">
        <v>1</v>
      </c>
      <c r="ADV54" s="457"/>
      <c r="AEE54" s="1">
        <f t="shared" si="71"/>
        <v>0</v>
      </c>
      <c r="AFC54" s="1">
        <v>1</v>
      </c>
      <c r="AFM54" s="1">
        <v>1</v>
      </c>
      <c r="AFV54" s="1">
        <v>1</v>
      </c>
      <c r="AGL54" s="1">
        <v>60000</v>
      </c>
      <c r="AGM54" s="11" t="e">
        <f>AGU54+AGW54+AGY54+AHA54+#REF!+#REF!+AHC54+AGP54+AHE54</f>
        <v>#REF!</v>
      </c>
      <c r="AGT54" s="518"/>
      <c r="AHJ54" s="518"/>
      <c r="AHN54" s="1">
        <v>60000</v>
      </c>
      <c r="AIC54" s="1">
        <v>3</v>
      </c>
      <c r="AID54" s="1">
        <v>1</v>
      </c>
      <c r="AIN54" s="1">
        <v>1</v>
      </c>
      <c r="AJA54" s="1">
        <v>1</v>
      </c>
      <c r="AJC54" s="11">
        <v>214000</v>
      </c>
      <c r="AJD54" s="11"/>
      <c r="AJE54" s="1">
        <v>356.67</v>
      </c>
      <c r="AJF54" s="11">
        <v>55000</v>
      </c>
      <c r="AJG54" s="1">
        <v>5000</v>
      </c>
      <c r="AJH54" s="1">
        <v>1</v>
      </c>
      <c r="AJJ54" s="435">
        <v>1.824817518248175</v>
      </c>
      <c r="AJK54" s="45">
        <v>9.0909090909090917</v>
      </c>
      <c r="AJL54" s="381">
        <v>274000</v>
      </c>
      <c r="AJM54" s="11">
        <f t="shared" si="38"/>
        <v>274000</v>
      </c>
      <c r="AJN54" s="60"/>
      <c r="AJO54" s="12"/>
      <c r="AKA54" s="1">
        <f t="shared" si="72"/>
        <v>0</v>
      </c>
      <c r="AKD54" s="1">
        <f t="shared" si="73"/>
        <v>0</v>
      </c>
      <c r="AKE54" s="60"/>
      <c r="AKF54" s="1" t="s">
        <v>533</v>
      </c>
      <c r="AKG54" s="1" t="s">
        <v>408</v>
      </c>
      <c r="AKH54" s="1" t="s">
        <v>261</v>
      </c>
      <c r="AKI54" s="1" t="s">
        <v>260</v>
      </c>
      <c r="AKJ54" s="1" t="s">
        <v>260</v>
      </c>
      <c r="AKK54" s="1" t="s">
        <v>260</v>
      </c>
      <c r="AKL54" s="1" t="s">
        <v>260</v>
      </c>
      <c r="AKM54" s="1" t="s">
        <v>260</v>
      </c>
      <c r="AKN54" s="1" t="s">
        <v>262</v>
      </c>
      <c r="AKO54" s="1" t="s">
        <v>260</v>
      </c>
      <c r="AKP54" s="1" t="s">
        <v>260</v>
      </c>
      <c r="AKQ54" s="1" t="s">
        <v>260</v>
      </c>
      <c r="AKR54" s="1" t="s">
        <v>260</v>
      </c>
      <c r="AKS54" s="1" t="s">
        <v>260</v>
      </c>
      <c r="AKT54" s="1" t="s">
        <v>260</v>
      </c>
      <c r="AKU54" s="1" t="s">
        <v>260</v>
      </c>
      <c r="AKV54" s="1" t="s">
        <v>263</v>
      </c>
      <c r="AKW54" s="1" t="s">
        <v>260</v>
      </c>
      <c r="AKX54" s="1" t="s">
        <v>260</v>
      </c>
      <c r="AKY54" s="1" t="s">
        <v>260</v>
      </c>
      <c r="AKZ54" s="1" t="s">
        <v>260</v>
      </c>
      <c r="ALA54" s="1" t="s">
        <v>260</v>
      </c>
      <c r="ALB54" s="1" t="s">
        <v>260</v>
      </c>
      <c r="ALC54" s="1" t="s">
        <v>260</v>
      </c>
      <c r="ALD54" s="1" t="s">
        <v>260</v>
      </c>
      <c r="ALE54" s="1" t="s">
        <v>260</v>
      </c>
      <c r="ALF54" s="1" t="s">
        <v>260</v>
      </c>
      <c r="ALG54" s="1" t="s">
        <v>260</v>
      </c>
      <c r="ALH54" s="1" t="s">
        <v>260</v>
      </c>
      <c r="ALI54" s="1" t="s">
        <v>260</v>
      </c>
      <c r="ALJ54" s="1" t="s">
        <v>260</v>
      </c>
      <c r="ALK54" s="1" t="s">
        <v>260</v>
      </c>
      <c r="ALL54" s="1" t="s">
        <v>260</v>
      </c>
      <c r="ALM54" s="1" t="s">
        <v>260</v>
      </c>
      <c r="ALN54" s="1" t="s">
        <v>260</v>
      </c>
      <c r="ALO54" s="1" t="s">
        <v>260</v>
      </c>
      <c r="ALP54" s="1" t="s">
        <v>260</v>
      </c>
      <c r="ALQ54" s="1">
        <v>3</v>
      </c>
      <c r="ALR54" s="11">
        <f t="shared" si="74"/>
        <v>91333.333333333328</v>
      </c>
      <c r="ALS54" s="28">
        <v>274000</v>
      </c>
      <c r="ALU54" s="1">
        <v>2</v>
      </c>
      <c r="ALY54" s="60"/>
      <c r="ALZ54" s="1">
        <v>1</v>
      </c>
      <c r="AMA54" s="1">
        <v>1</v>
      </c>
      <c r="AMB54" s="1">
        <v>1</v>
      </c>
      <c r="AMN54" s="403"/>
    </row>
    <row r="55" spans="1:1022 1026:1028" s="1" customFormat="1" ht="16" customHeight="1" x14ac:dyDescent="0.25">
      <c r="A55" s="268"/>
      <c r="B55" s="113">
        <v>53</v>
      </c>
      <c r="C55" s="473" t="s">
        <v>375</v>
      </c>
      <c r="D55" s="304" t="s">
        <v>534</v>
      </c>
      <c r="E55" s="1">
        <v>2006</v>
      </c>
      <c r="F55" s="1">
        <v>3</v>
      </c>
      <c r="G55" s="1">
        <v>1</v>
      </c>
      <c r="H55" s="1">
        <v>2</v>
      </c>
      <c r="I55" s="1">
        <v>1</v>
      </c>
      <c r="J55" s="1">
        <v>5</v>
      </c>
      <c r="K55" s="1">
        <v>1996</v>
      </c>
      <c r="L55" s="1">
        <v>2000</v>
      </c>
      <c r="M55" s="1">
        <v>4</v>
      </c>
      <c r="AA55" s="1">
        <v>1</v>
      </c>
      <c r="AB55" s="1">
        <v>1</v>
      </c>
      <c r="AC55" s="1">
        <v>1</v>
      </c>
      <c r="AD55" s="1">
        <v>1</v>
      </c>
      <c r="AW55" s="1">
        <v>1</v>
      </c>
      <c r="AY55" s="1">
        <v>1</v>
      </c>
      <c r="BA55" s="1">
        <v>1</v>
      </c>
      <c r="BB55" s="1">
        <v>11</v>
      </c>
      <c r="BC55" s="1">
        <v>1</v>
      </c>
      <c r="CG55" s="1">
        <v>1</v>
      </c>
      <c r="CH55" s="246"/>
      <c r="CP55" s="1">
        <f t="shared" si="39"/>
        <v>0</v>
      </c>
      <c r="CS55" s="1">
        <f t="shared" si="0"/>
        <v>0</v>
      </c>
      <c r="DO55" s="1">
        <f t="shared" si="40"/>
        <v>0</v>
      </c>
      <c r="DQ55" s="1">
        <v>1</v>
      </c>
      <c r="DX55" s="1">
        <f t="shared" si="41"/>
        <v>1</v>
      </c>
      <c r="DY55" s="1">
        <v>1</v>
      </c>
      <c r="EE55" s="1">
        <f t="shared" si="42"/>
        <v>0</v>
      </c>
      <c r="EH55" s="1">
        <f t="shared" si="43"/>
        <v>0</v>
      </c>
      <c r="FF55" s="116"/>
      <c r="GP55" s="1">
        <f t="shared" si="1"/>
        <v>0</v>
      </c>
      <c r="GY55" s="1">
        <f t="shared" si="44"/>
        <v>0</v>
      </c>
      <c r="HC55" s="1">
        <f t="shared" si="45"/>
        <v>0</v>
      </c>
      <c r="HS55" s="1">
        <f t="shared" si="46"/>
        <v>0</v>
      </c>
      <c r="HX55" s="1">
        <f t="shared" si="2"/>
        <v>0</v>
      </c>
      <c r="ID55" s="1">
        <f t="shared" si="3"/>
        <v>0</v>
      </c>
      <c r="IN55" s="1">
        <f t="shared" si="47"/>
        <v>0</v>
      </c>
      <c r="IW55" s="1">
        <f t="shared" si="48"/>
        <v>0</v>
      </c>
      <c r="IZ55" s="1">
        <f t="shared" si="4"/>
        <v>0</v>
      </c>
      <c r="JJ55" s="1">
        <f t="shared" si="5"/>
        <v>0</v>
      </c>
      <c r="JV55" s="1">
        <f t="shared" si="49"/>
        <v>0</v>
      </c>
      <c r="KB55" s="1">
        <f t="shared" si="50"/>
        <v>0</v>
      </c>
      <c r="LG55" s="1">
        <f t="shared" si="6"/>
        <v>0</v>
      </c>
      <c r="LT55" s="1">
        <f t="shared" si="51"/>
        <v>0</v>
      </c>
      <c r="MA55" s="1">
        <f t="shared" si="52"/>
        <v>0</v>
      </c>
      <c r="MF55" s="1">
        <f t="shared" si="53"/>
        <v>0</v>
      </c>
      <c r="MM55" s="1">
        <f t="shared" si="54"/>
        <v>0</v>
      </c>
      <c r="MS55" s="1">
        <f t="shared" si="55"/>
        <v>0</v>
      </c>
      <c r="MU55" s="115">
        <v>1</v>
      </c>
      <c r="OI55" s="120"/>
      <c r="PD55" s="1">
        <f t="shared" si="7"/>
        <v>0</v>
      </c>
      <c r="QF55" s="1">
        <f t="shared" si="56"/>
        <v>0</v>
      </c>
      <c r="QY55" s="1">
        <f t="shared" si="57"/>
        <v>0</v>
      </c>
      <c r="RK55" s="1">
        <f t="shared" si="58"/>
        <v>0</v>
      </c>
      <c r="SA55" s="1">
        <f t="shared" si="59"/>
        <v>0</v>
      </c>
      <c r="SG55" s="1">
        <f t="shared" si="60"/>
        <v>0</v>
      </c>
      <c r="SO55" s="1">
        <f t="shared" si="61"/>
        <v>0</v>
      </c>
      <c r="TB55" s="1">
        <f t="shared" si="62"/>
        <v>0</v>
      </c>
      <c r="TN55" s="1">
        <v>1</v>
      </c>
      <c r="TS55" s="1">
        <f t="shared" si="8"/>
        <v>1</v>
      </c>
      <c r="TT55" s="1">
        <v>1</v>
      </c>
      <c r="UD55" s="1">
        <f t="shared" si="9"/>
        <v>0</v>
      </c>
      <c r="UG55" s="1">
        <f t="shared" si="10"/>
        <v>0</v>
      </c>
      <c r="UQ55" s="1">
        <f t="shared" si="63"/>
        <v>0</v>
      </c>
      <c r="VA55" s="1">
        <f t="shared" si="64"/>
        <v>0</v>
      </c>
      <c r="VG55" s="1">
        <f t="shared" si="65"/>
        <v>0</v>
      </c>
      <c r="WY55" s="1">
        <f t="shared" si="11"/>
        <v>0</v>
      </c>
      <c r="XB55" s="1">
        <f t="shared" si="66"/>
        <v>0</v>
      </c>
      <c r="XG55" s="1">
        <f t="shared" si="12"/>
        <v>0</v>
      </c>
      <c r="XK55" s="108"/>
      <c r="XL55" s="1">
        <f t="shared" si="13"/>
        <v>2</v>
      </c>
      <c r="XM55" s="1">
        <f t="shared" si="14"/>
        <v>0</v>
      </c>
      <c r="XN55" s="1">
        <f t="shared" si="67"/>
        <v>0</v>
      </c>
      <c r="XO55" s="1">
        <f t="shared" si="15"/>
        <v>0</v>
      </c>
      <c r="XP55" s="1">
        <f t="shared" si="68"/>
        <v>0</v>
      </c>
      <c r="XQ55" s="1">
        <f t="shared" si="16"/>
        <v>0</v>
      </c>
      <c r="XR55" s="1">
        <f t="shared" si="17"/>
        <v>0</v>
      </c>
      <c r="XS55" s="1">
        <f t="shared" si="18"/>
        <v>0</v>
      </c>
      <c r="XT55" s="1">
        <f t="shared" si="69"/>
        <v>0</v>
      </c>
      <c r="XU55" s="1">
        <f t="shared" si="19"/>
        <v>0</v>
      </c>
      <c r="XV55" s="1">
        <f t="shared" si="20"/>
        <v>0</v>
      </c>
      <c r="XW55" s="1">
        <f t="shared" si="21"/>
        <v>0</v>
      </c>
      <c r="XX55" s="1">
        <f t="shared" si="22"/>
        <v>0</v>
      </c>
      <c r="XY55" s="1">
        <f t="shared" si="23"/>
        <v>1</v>
      </c>
      <c r="XZ55" s="1">
        <f t="shared" si="24"/>
        <v>0</v>
      </c>
      <c r="YA55" s="1">
        <f t="shared" si="25"/>
        <v>0</v>
      </c>
      <c r="YB55" s="1">
        <f t="shared" si="26"/>
        <v>0</v>
      </c>
      <c r="YC55" s="1">
        <f t="shared" si="27"/>
        <v>0</v>
      </c>
      <c r="YD55" s="132"/>
      <c r="YE55" s="133">
        <f t="shared" si="79"/>
        <v>3</v>
      </c>
      <c r="YF55" s="133">
        <f t="shared" si="29"/>
        <v>485000</v>
      </c>
      <c r="YG55" s="130">
        <v>3</v>
      </c>
      <c r="YH55" s="130">
        <f t="shared" si="30"/>
        <v>485000</v>
      </c>
      <c r="YI55" s="129">
        <v>1</v>
      </c>
      <c r="YJ55" s="128">
        <f t="shared" si="31"/>
        <v>1455000</v>
      </c>
      <c r="YK55" s="177"/>
      <c r="YL55">
        <v>0.5</v>
      </c>
      <c r="YM55"/>
      <c r="YN55"/>
      <c r="YO55">
        <v>1</v>
      </c>
      <c r="YP55"/>
      <c r="YQ55"/>
      <c r="YR55">
        <v>1</v>
      </c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>
        <v>1</v>
      </c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>
        <v>1</v>
      </c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>
        <f t="shared" si="70"/>
        <v>4</v>
      </c>
      <c r="ACD55" s="25">
        <f>(AJL55/ACC55)*YL55</f>
        <v>363750</v>
      </c>
      <c r="ACE55" s="11">
        <f t="shared" si="32"/>
        <v>7</v>
      </c>
      <c r="ACF55" s="11">
        <f t="shared" si="33"/>
        <v>415714.28571428574</v>
      </c>
      <c r="ACG55" s="1">
        <v>14</v>
      </c>
      <c r="ACH55" s="1">
        <v>2</v>
      </c>
      <c r="ACI55" s="11">
        <f t="shared" si="34"/>
        <v>1455000</v>
      </c>
      <c r="ACJ55" s="45">
        <v>0.5</v>
      </c>
      <c r="ACK55" s="13">
        <f t="shared" si="35"/>
        <v>1455000</v>
      </c>
      <c r="ACL55">
        <v>0.5</v>
      </c>
      <c r="ACM55" s="25">
        <f t="shared" si="36"/>
        <v>1455000</v>
      </c>
      <c r="ACN55" s="11">
        <f t="shared" si="37"/>
        <v>1455000</v>
      </c>
      <c r="ACO55" s="65"/>
      <c r="ACP55" s="1">
        <v>1</v>
      </c>
      <c r="ACQ55" s="1">
        <v>1</v>
      </c>
      <c r="ACR55" s="39" t="s">
        <v>295</v>
      </c>
      <c r="ACS55" s="1">
        <v>1</v>
      </c>
      <c r="ACV55" s="1">
        <v>1</v>
      </c>
      <c r="ACZ55" s="1" t="s">
        <v>535</v>
      </c>
      <c r="ADA55" s="1">
        <v>1</v>
      </c>
      <c r="ADB55" s="1">
        <v>31</v>
      </c>
      <c r="ADC55" s="1">
        <v>1</v>
      </c>
      <c r="ADD55" s="1" t="s">
        <v>189</v>
      </c>
      <c r="ADL55" s="1">
        <v>1</v>
      </c>
      <c r="ADO55" s="1">
        <v>1</v>
      </c>
      <c r="ADR55" s="1">
        <v>1</v>
      </c>
      <c r="ADU55" s="1">
        <v>4</v>
      </c>
      <c r="ADV55" s="457"/>
      <c r="ADW55" s="1">
        <v>2</v>
      </c>
      <c r="AEE55" s="1">
        <f t="shared" si="71"/>
        <v>0</v>
      </c>
      <c r="AEN55" s="1">
        <v>1</v>
      </c>
      <c r="AFA55" s="1">
        <v>1</v>
      </c>
      <c r="AFC55" s="1">
        <v>1</v>
      </c>
      <c r="AFF55" s="1">
        <v>1</v>
      </c>
      <c r="AFG55" s="1">
        <v>0.1</v>
      </c>
      <c r="AFJ55" s="1">
        <v>1</v>
      </c>
      <c r="AFM55" s="1">
        <v>1</v>
      </c>
      <c r="AFQ55" s="1">
        <v>1</v>
      </c>
      <c r="AFY55" s="1">
        <v>1</v>
      </c>
      <c r="AGL55" s="1">
        <v>520000</v>
      </c>
      <c r="AGM55" s="11" t="e">
        <f>AGU55+AGW55+AGY55+AHA55+#REF!+#REF!+AHC55+AGP55+AHE55</f>
        <v>#REF!</v>
      </c>
      <c r="AGT55" s="518"/>
      <c r="AHJ55" s="518"/>
      <c r="AHN55" s="1">
        <v>520000</v>
      </c>
      <c r="AHR55" s="1">
        <v>2</v>
      </c>
      <c r="AHS55" s="1">
        <v>1</v>
      </c>
      <c r="AHV55" s="1">
        <v>2</v>
      </c>
      <c r="AHW55" s="1">
        <v>1</v>
      </c>
      <c r="AIB55" s="1">
        <v>1</v>
      </c>
      <c r="AIN55" s="1">
        <v>1</v>
      </c>
      <c r="AIO55" s="1">
        <v>1</v>
      </c>
      <c r="AIP55" s="1">
        <v>1</v>
      </c>
      <c r="AJA55" s="1">
        <v>1</v>
      </c>
      <c r="AJC55" s="11">
        <v>430000</v>
      </c>
      <c r="AJD55" s="11"/>
      <c r="AJE55" s="1">
        <v>82.69</v>
      </c>
      <c r="AJF55" s="11">
        <v>2480000</v>
      </c>
      <c r="AJJ55" s="435"/>
      <c r="AJK55" s="45"/>
      <c r="AJL55" s="381">
        <v>2910000</v>
      </c>
      <c r="AJM55" s="11">
        <f t="shared" si="38"/>
        <v>415714.28571428574</v>
      </c>
      <c r="AJN55" s="60"/>
      <c r="AJO55" s="12"/>
      <c r="AJP55" s="1">
        <v>3</v>
      </c>
      <c r="AKA55" s="1">
        <f t="shared" si="72"/>
        <v>3</v>
      </c>
      <c r="AKB55" s="1">
        <v>6</v>
      </c>
      <c r="AKC55" s="1">
        <v>11</v>
      </c>
      <c r="AKD55" s="1">
        <f t="shared" si="73"/>
        <v>20</v>
      </c>
      <c r="AKE55" s="60"/>
      <c r="AKF55" s="1" t="s">
        <v>279</v>
      </c>
      <c r="AKG55" s="1" t="s">
        <v>536</v>
      </c>
      <c r="AKH55" s="1" t="s">
        <v>537</v>
      </c>
      <c r="AKI55" s="1" t="s">
        <v>538</v>
      </c>
      <c r="AKJ55" s="1" t="s">
        <v>345</v>
      </c>
      <c r="AKK55" s="1" t="s">
        <v>394</v>
      </c>
      <c r="AKL55" s="1" t="s">
        <v>470</v>
      </c>
      <c r="AKM55" s="1" t="s">
        <v>471</v>
      </c>
      <c r="AKN55" s="1" t="s">
        <v>472</v>
      </c>
      <c r="AKO55" s="1" t="s">
        <v>473</v>
      </c>
      <c r="AKP55" s="1" t="s">
        <v>322</v>
      </c>
      <c r="AKQ55" s="1" t="s">
        <v>474</v>
      </c>
      <c r="AKR55" s="1" t="s">
        <v>186</v>
      </c>
      <c r="AKS55" s="1" t="s">
        <v>475</v>
      </c>
      <c r="AKT55" s="1" t="s">
        <v>476</v>
      </c>
      <c r="AKU55" s="1" t="s">
        <v>477</v>
      </c>
      <c r="AKV55" s="1" t="s">
        <v>547</v>
      </c>
      <c r="AKW55" s="1" t="s">
        <v>479</v>
      </c>
      <c r="AKX55" s="1" t="s">
        <v>480</v>
      </c>
      <c r="AKY55" s="1" t="s">
        <v>343</v>
      </c>
      <c r="AKZ55" s="1" t="s">
        <v>551</v>
      </c>
      <c r="ALA55" s="1" t="s">
        <v>622</v>
      </c>
      <c r="ALB55" s="1" t="s">
        <v>623</v>
      </c>
      <c r="ALC55" s="1" t="s">
        <v>625</v>
      </c>
      <c r="ALD55" s="1" t="s">
        <v>554</v>
      </c>
      <c r="ALE55" s="1" t="s">
        <v>220</v>
      </c>
      <c r="ALF55" s="1" t="s">
        <v>555</v>
      </c>
      <c r="ALG55" s="1" t="s">
        <v>556</v>
      </c>
      <c r="ALH55" s="1" t="s">
        <v>557</v>
      </c>
      <c r="ALI55" s="1" t="s">
        <v>558</v>
      </c>
      <c r="ALJ55" s="1" t="s">
        <v>559</v>
      </c>
      <c r="ALK55" s="1" t="s">
        <v>560</v>
      </c>
      <c r="ALL55" s="1" t="s">
        <v>561</v>
      </c>
      <c r="ALM55" s="1" t="s">
        <v>562</v>
      </c>
      <c r="ALN55" s="1" t="s">
        <v>563</v>
      </c>
      <c r="ALO55" s="1" t="s">
        <v>564</v>
      </c>
      <c r="ALP55" s="1" t="s">
        <v>565</v>
      </c>
      <c r="ALQ55" s="1">
        <v>37</v>
      </c>
      <c r="ALR55" s="11">
        <f t="shared" si="74"/>
        <v>78648.648648648654</v>
      </c>
      <c r="ALS55" s="28">
        <v>2910000</v>
      </c>
      <c r="ALT55" s="1">
        <v>3</v>
      </c>
      <c r="ALV55" s="1">
        <v>34</v>
      </c>
      <c r="ALY55" s="60"/>
      <c r="ALZ55" s="1">
        <v>1</v>
      </c>
      <c r="AMB55" s="1">
        <v>1</v>
      </c>
      <c r="AMC55" s="1">
        <v>1</v>
      </c>
      <c r="AMH55" s="1">
        <v>1</v>
      </c>
      <c r="AML55" s="1">
        <v>1</v>
      </c>
      <c r="AMN55" s="403"/>
    </row>
    <row r="56" spans="1:1022 1026:1028" s="1" customFormat="1" ht="15" customHeight="1" x14ac:dyDescent="0.25">
      <c r="A56" s="268"/>
      <c r="B56" s="113">
        <v>54</v>
      </c>
      <c r="C56" s="473" t="s">
        <v>375</v>
      </c>
      <c r="D56" s="304" t="s">
        <v>566</v>
      </c>
      <c r="E56" s="1">
        <v>2006</v>
      </c>
      <c r="H56" s="1">
        <v>7</v>
      </c>
      <c r="I56" s="1">
        <v>1</v>
      </c>
      <c r="J56" s="1">
        <v>7</v>
      </c>
      <c r="K56" s="1">
        <v>2003</v>
      </c>
      <c r="L56" s="1">
        <v>2003</v>
      </c>
      <c r="M56" s="1">
        <v>1</v>
      </c>
      <c r="AG56" s="1">
        <v>1</v>
      </c>
      <c r="AY56" s="1">
        <v>1</v>
      </c>
      <c r="BA56" s="1">
        <v>1</v>
      </c>
      <c r="BB56" s="1">
        <v>26</v>
      </c>
      <c r="BE56" s="1">
        <v>1</v>
      </c>
      <c r="BF56" s="1">
        <v>1</v>
      </c>
      <c r="BG56" s="1">
        <v>3</v>
      </c>
      <c r="CG56" s="1">
        <v>1</v>
      </c>
      <c r="CH56" s="246"/>
      <c r="CP56" s="1">
        <f t="shared" si="39"/>
        <v>0</v>
      </c>
      <c r="CS56" s="1">
        <f t="shared" si="0"/>
        <v>0</v>
      </c>
      <c r="DO56" s="1">
        <f t="shared" si="40"/>
        <v>0</v>
      </c>
      <c r="DX56" s="1">
        <f t="shared" si="41"/>
        <v>0</v>
      </c>
      <c r="EE56" s="1">
        <f t="shared" si="42"/>
        <v>0</v>
      </c>
      <c r="EH56" s="1">
        <f t="shared" si="43"/>
        <v>0</v>
      </c>
      <c r="FF56" s="116"/>
      <c r="GP56" s="1">
        <f t="shared" si="1"/>
        <v>0</v>
      </c>
      <c r="GY56" s="1">
        <f t="shared" si="44"/>
        <v>0</v>
      </c>
      <c r="HC56" s="1">
        <f t="shared" si="45"/>
        <v>0</v>
      </c>
      <c r="HS56" s="1">
        <f t="shared" si="46"/>
        <v>0</v>
      </c>
      <c r="HX56" s="1">
        <f t="shared" si="2"/>
        <v>0</v>
      </c>
      <c r="ID56" s="1">
        <f t="shared" si="3"/>
        <v>0</v>
      </c>
      <c r="IN56" s="1">
        <f t="shared" si="47"/>
        <v>0</v>
      </c>
      <c r="IW56" s="1">
        <f t="shared" si="48"/>
        <v>0</v>
      </c>
      <c r="IZ56" s="1">
        <f t="shared" si="4"/>
        <v>0</v>
      </c>
      <c r="JJ56" s="1">
        <f t="shared" si="5"/>
        <v>0</v>
      </c>
      <c r="JV56" s="1">
        <f t="shared" si="49"/>
        <v>0</v>
      </c>
      <c r="KB56" s="1">
        <f t="shared" si="50"/>
        <v>0</v>
      </c>
      <c r="LG56" s="1">
        <f t="shared" si="6"/>
        <v>0</v>
      </c>
      <c r="LT56" s="1">
        <f t="shared" si="51"/>
        <v>0</v>
      </c>
      <c r="MA56" s="1">
        <f t="shared" si="52"/>
        <v>0</v>
      </c>
      <c r="MF56" s="1">
        <f t="shared" si="53"/>
        <v>0</v>
      </c>
      <c r="MM56" s="1">
        <f t="shared" si="54"/>
        <v>0</v>
      </c>
      <c r="MS56" s="1">
        <f t="shared" si="55"/>
        <v>0</v>
      </c>
      <c r="MU56" s="115"/>
      <c r="OI56" s="120"/>
      <c r="OR56" s="1">
        <v>1</v>
      </c>
      <c r="OT56" s="1">
        <v>1</v>
      </c>
      <c r="PD56" s="1">
        <f t="shared" si="7"/>
        <v>2</v>
      </c>
      <c r="PE56" s="1">
        <v>1</v>
      </c>
      <c r="QF56" s="1">
        <f t="shared" si="56"/>
        <v>0</v>
      </c>
      <c r="QY56" s="1">
        <f t="shared" si="57"/>
        <v>0</v>
      </c>
      <c r="RK56" s="1">
        <f t="shared" si="58"/>
        <v>0</v>
      </c>
      <c r="SA56" s="1">
        <f t="shared" si="59"/>
        <v>0</v>
      </c>
      <c r="SG56" s="1">
        <f t="shared" si="60"/>
        <v>0</v>
      </c>
      <c r="SO56" s="1">
        <f t="shared" si="61"/>
        <v>0</v>
      </c>
      <c r="TB56" s="1">
        <f t="shared" si="62"/>
        <v>0</v>
      </c>
      <c r="TS56" s="1">
        <f t="shared" si="8"/>
        <v>0</v>
      </c>
      <c r="UD56" s="1">
        <f t="shared" si="9"/>
        <v>0</v>
      </c>
      <c r="UG56" s="1">
        <f t="shared" si="10"/>
        <v>0</v>
      </c>
      <c r="UQ56" s="1">
        <f t="shared" si="63"/>
        <v>0</v>
      </c>
      <c r="VA56" s="1">
        <f t="shared" si="64"/>
        <v>0</v>
      </c>
      <c r="VG56" s="1">
        <f t="shared" si="65"/>
        <v>0</v>
      </c>
      <c r="WY56" s="1">
        <f t="shared" si="11"/>
        <v>0</v>
      </c>
      <c r="XB56" s="1">
        <f t="shared" si="66"/>
        <v>0</v>
      </c>
      <c r="XG56" s="1">
        <f t="shared" si="12"/>
        <v>0</v>
      </c>
      <c r="XK56" s="108"/>
      <c r="XL56" s="1">
        <f t="shared" si="13"/>
        <v>2</v>
      </c>
      <c r="XM56" s="1">
        <f t="shared" si="14"/>
        <v>0</v>
      </c>
      <c r="XN56" s="1">
        <f t="shared" si="67"/>
        <v>0</v>
      </c>
      <c r="XO56" s="1">
        <f t="shared" si="15"/>
        <v>0</v>
      </c>
      <c r="XP56" s="1">
        <f t="shared" si="68"/>
        <v>0</v>
      </c>
      <c r="XQ56" s="1">
        <f t="shared" si="16"/>
        <v>0</v>
      </c>
      <c r="XR56" s="1">
        <f t="shared" si="17"/>
        <v>0</v>
      </c>
      <c r="XS56" s="1">
        <f t="shared" si="18"/>
        <v>0</v>
      </c>
      <c r="XT56" s="1">
        <f t="shared" si="69"/>
        <v>0</v>
      </c>
      <c r="XU56" s="1">
        <f t="shared" si="19"/>
        <v>0</v>
      </c>
      <c r="XV56" s="1">
        <f t="shared" si="20"/>
        <v>0</v>
      </c>
      <c r="XW56" s="1">
        <f t="shared" si="21"/>
        <v>0</v>
      </c>
      <c r="XX56" s="1">
        <f t="shared" si="22"/>
        <v>0</v>
      </c>
      <c r="XY56" s="1">
        <f t="shared" si="23"/>
        <v>0</v>
      </c>
      <c r="XZ56" s="1">
        <f t="shared" si="24"/>
        <v>0</v>
      </c>
      <c r="YA56" s="1">
        <f t="shared" si="25"/>
        <v>0</v>
      </c>
      <c r="YB56" s="1">
        <f t="shared" si="26"/>
        <v>0</v>
      </c>
      <c r="YC56" s="1">
        <f t="shared" si="27"/>
        <v>0</v>
      </c>
      <c r="YD56" s="132"/>
      <c r="YE56" s="133">
        <f t="shared" si="79"/>
        <v>2</v>
      </c>
      <c r="YF56" s="133">
        <f t="shared" si="29"/>
        <v>100000</v>
      </c>
      <c r="YG56" s="130">
        <v>1</v>
      </c>
      <c r="YH56" s="130">
        <f t="shared" si="30"/>
        <v>200000</v>
      </c>
      <c r="YI56" s="129">
        <v>2</v>
      </c>
      <c r="YJ56" s="128">
        <f t="shared" si="31"/>
        <v>100000</v>
      </c>
      <c r="YK56" s="177"/>
      <c r="YL56">
        <v>1</v>
      </c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>
        <f t="shared" si="70"/>
        <v>0</v>
      </c>
      <c r="ACD56" s="25"/>
      <c r="ACE56" s="11">
        <f t="shared" si="32"/>
        <v>2</v>
      </c>
      <c r="ACF56" s="11">
        <f t="shared" si="33"/>
        <v>100000</v>
      </c>
      <c r="ACG56" s="1">
        <v>4</v>
      </c>
      <c r="ACH56" s="1">
        <v>1</v>
      </c>
      <c r="ACI56" s="11">
        <f t="shared" si="34"/>
        <v>200000</v>
      </c>
      <c r="ACJ56" s="45">
        <v>1</v>
      </c>
      <c r="ACK56" s="13">
        <f t="shared" si="35"/>
        <v>200000</v>
      </c>
      <c r="ACL56">
        <v>1</v>
      </c>
      <c r="ACM56" s="25">
        <f t="shared" si="36"/>
        <v>200000</v>
      </c>
      <c r="ACN56" s="11">
        <f t="shared" si="37"/>
        <v>200000</v>
      </c>
      <c r="ACO56" s="65"/>
      <c r="ACR56" s="1" t="s">
        <v>258</v>
      </c>
      <c r="ACS56" s="1">
        <v>1</v>
      </c>
      <c r="ACT56" s="1">
        <v>1</v>
      </c>
      <c r="ACU56" s="1">
        <v>1</v>
      </c>
      <c r="ACV56" s="1">
        <v>1</v>
      </c>
      <c r="ACZ56" s="1" t="s">
        <v>259</v>
      </c>
      <c r="ADB56" s="1">
        <v>11</v>
      </c>
      <c r="ADC56" s="1">
        <v>1</v>
      </c>
      <c r="ADD56" s="1" t="s">
        <v>567</v>
      </c>
      <c r="ADE56" s="1">
        <v>1</v>
      </c>
      <c r="ADM56" s="1">
        <v>1</v>
      </c>
      <c r="ADN56" s="1">
        <v>1</v>
      </c>
      <c r="ADU56" s="1">
        <v>5</v>
      </c>
      <c r="ADV56" s="457"/>
      <c r="ADW56" s="1">
        <v>2</v>
      </c>
      <c r="AEE56" s="1">
        <f t="shared" si="71"/>
        <v>0</v>
      </c>
      <c r="AEI56" s="1">
        <v>1</v>
      </c>
      <c r="AEV56" s="1">
        <v>1</v>
      </c>
      <c r="AFF56" s="1">
        <v>1</v>
      </c>
      <c r="AFM56" s="1">
        <v>1</v>
      </c>
      <c r="AFV56" s="1">
        <v>1</v>
      </c>
      <c r="AGL56" s="1">
        <v>180000</v>
      </c>
      <c r="AGM56" s="11" t="e">
        <f>AGU56+AGW56+AGY56+AHA56+#REF!+#REF!+AHC56+AGP56+AHE56</f>
        <v>#REF!</v>
      </c>
      <c r="AGT56" s="518"/>
      <c r="AHJ56" s="518"/>
      <c r="AHN56" s="1">
        <v>180000</v>
      </c>
      <c r="AIE56" s="1">
        <v>1</v>
      </c>
      <c r="AIF56" s="1">
        <v>1</v>
      </c>
      <c r="AII56" s="1">
        <v>2</v>
      </c>
      <c r="AIJ56" s="1">
        <v>1</v>
      </c>
      <c r="AIN56" s="1">
        <v>1</v>
      </c>
      <c r="AIU56" s="1">
        <v>1</v>
      </c>
      <c r="AJB56" s="1">
        <v>1</v>
      </c>
      <c r="AJC56" s="11"/>
      <c r="AJD56" s="11"/>
      <c r="AJF56" s="11">
        <v>200000</v>
      </c>
      <c r="AJJ56" s="435"/>
      <c r="AJK56" s="45"/>
      <c r="AJL56" s="381">
        <v>200000</v>
      </c>
      <c r="AJM56" s="11">
        <f t="shared" si="38"/>
        <v>100000</v>
      </c>
      <c r="AJN56" s="60"/>
      <c r="AJO56" s="12"/>
      <c r="AJP56" s="1">
        <v>1</v>
      </c>
      <c r="AKA56" s="1">
        <f t="shared" si="72"/>
        <v>1</v>
      </c>
      <c r="AKC56" s="1">
        <v>1</v>
      </c>
      <c r="AKD56" s="1">
        <f t="shared" si="73"/>
        <v>2</v>
      </c>
      <c r="AKE56" s="60"/>
      <c r="AKF56" s="1" t="s">
        <v>260</v>
      </c>
      <c r="AKG56" s="1" t="s">
        <v>260</v>
      </c>
      <c r="AKH56" s="1" t="s">
        <v>261</v>
      </c>
      <c r="AKI56" s="1" t="s">
        <v>260</v>
      </c>
      <c r="AKJ56" s="1" t="s">
        <v>260</v>
      </c>
      <c r="AKK56" s="1" t="s">
        <v>260</v>
      </c>
      <c r="AKL56" s="1" t="s">
        <v>260</v>
      </c>
      <c r="AKM56" s="1" t="s">
        <v>260</v>
      </c>
      <c r="AKN56" s="1" t="s">
        <v>262</v>
      </c>
      <c r="AKO56" s="1" t="s">
        <v>260</v>
      </c>
      <c r="AKP56" s="1" t="s">
        <v>260</v>
      </c>
      <c r="AKQ56" s="1" t="s">
        <v>260</v>
      </c>
      <c r="AKR56" s="1" t="s">
        <v>260</v>
      </c>
      <c r="AKS56" s="1" t="s">
        <v>260</v>
      </c>
      <c r="AKT56" s="1" t="s">
        <v>260</v>
      </c>
      <c r="AKU56" s="1" t="s">
        <v>260</v>
      </c>
      <c r="AKV56" s="1" t="s">
        <v>263</v>
      </c>
      <c r="AKW56" s="1" t="s">
        <v>260</v>
      </c>
      <c r="AKX56" s="1" t="s">
        <v>260</v>
      </c>
      <c r="AKY56" s="1" t="s">
        <v>260</v>
      </c>
      <c r="AKZ56" s="1" t="s">
        <v>260</v>
      </c>
      <c r="ALA56" s="1" t="s">
        <v>260</v>
      </c>
      <c r="ALB56" s="1" t="s">
        <v>260</v>
      </c>
      <c r="ALC56" s="1" t="s">
        <v>260</v>
      </c>
      <c r="ALD56" s="1" t="s">
        <v>260</v>
      </c>
      <c r="ALE56" s="1" t="s">
        <v>260</v>
      </c>
      <c r="ALF56" s="1" t="s">
        <v>260</v>
      </c>
      <c r="ALG56" s="1" t="s">
        <v>260</v>
      </c>
      <c r="ALH56" s="1" t="s">
        <v>260</v>
      </c>
      <c r="ALI56" s="1" t="s">
        <v>260</v>
      </c>
      <c r="ALJ56" s="1" t="s">
        <v>260</v>
      </c>
      <c r="ALK56" s="1" t="s">
        <v>260</v>
      </c>
      <c r="ALL56" s="1" t="s">
        <v>260</v>
      </c>
      <c r="ALM56" s="1" t="s">
        <v>260</v>
      </c>
      <c r="ALN56" s="1" t="s">
        <v>260</v>
      </c>
      <c r="ALO56" s="1" t="s">
        <v>260</v>
      </c>
      <c r="ALP56" s="1" t="s">
        <v>260</v>
      </c>
      <c r="ALR56" s="11" t="e">
        <f t="shared" si="74"/>
        <v>#DIV/0!</v>
      </c>
      <c r="ALS56" s="28">
        <v>200000</v>
      </c>
      <c r="ALY56" s="60"/>
      <c r="ALZ56" s="1">
        <v>1</v>
      </c>
      <c r="AMA56" s="1">
        <v>1</v>
      </c>
      <c r="AMD56" s="1">
        <v>1</v>
      </c>
      <c r="AMH56" s="1">
        <v>1</v>
      </c>
      <c r="AMN56" s="403"/>
    </row>
    <row r="57" spans="1:1022 1026:1028" s="3" customFormat="1" ht="15" customHeight="1" x14ac:dyDescent="0.25">
      <c r="A57" s="271"/>
      <c r="B57" s="113">
        <v>55</v>
      </c>
      <c r="C57" s="474" t="s">
        <v>375</v>
      </c>
      <c r="D57" s="304" t="s">
        <v>568</v>
      </c>
      <c r="E57" s="3">
        <v>2006</v>
      </c>
      <c r="F57" s="3">
        <v>7</v>
      </c>
      <c r="G57" s="3">
        <v>1</v>
      </c>
      <c r="H57" s="3">
        <v>1</v>
      </c>
      <c r="I57" s="3">
        <v>1</v>
      </c>
      <c r="J57" s="3">
        <v>8</v>
      </c>
      <c r="K57" s="3">
        <v>1996</v>
      </c>
      <c r="L57" s="3">
        <v>2003</v>
      </c>
      <c r="M57" s="3">
        <v>8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W57" s="3">
        <v>1</v>
      </c>
      <c r="AY57" s="3">
        <v>1</v>
      </c>
      <c r="BA57" s="3">
        <v>1</v>
      </c>
      <c r="BB57" s="3">
        <v>11</v>
      </c>
      <c r="BC57" s="3">
        <v>1</v>
      </c>
      <c r="BG57" s="3">
        <v>3</v>
      </c>
      <c r="CG57" s="3">
        <v>1</v>
      </c>
      <c r="CH57" s="248"/>
      <c r="CP57" s="1">
        <f t="shared" si="39"/>
        <v>0</v>
      </c>
      <c r="CQ57" s="1"/>
      <c r="CS57" s="1">
        <f t="shared" si="0"/>
        <v>0</v>
      </c>
      <c r="CT57" s="1"/>
      <c r="DO57" s="1">
        <f t="shared" si="40"/>
        <v>0</v>
      </c>
      <c r="DP57" s="1"/>
      <c r="DX57" s="1">
        <f t="shared" si="41"/>
        <v>0</v>
      </c>
      <c r="DY57" s="1"/>
      <c r="EE57" s="1">
        <f t="shared" si="42"/>
        <v>0</v>
      </c>
      <c r="EF57" s="1"/>
      <c r="EH57" s="1">
        <f t="shared" si="43"/>
        <v>0</v>
      </c>
      <c r="EI57" s="1"/>
      <c r="FF57" s="117"/>
      <c r="GP57" s="1">
        <f t="shared" si="1"/>
        <v>0</v>
      </c>
      <c r="GQ57" s="1"/>
      <c r="GY57" s="1">
        <f t="shared" si="44"/>
        <v>0</v>
      </c>
      <c r="GZ57" s="1"/>
      <c r="HC57" s="1">
        <f t="shared" si="45"/>
        <v>0</v>
      </c>
      <c r="HD57" s="1"/>
      <c r="HS57" s="1">
        <f t="shared" si="46"/>
        <v>0</v>
      </c>
      <c r="HT57" s="1"/>
      <c r="HX57" s="1">
        <f t="shared" si="2"/>
        <v>0</v>
      </c>
      <c r="HY57" s="1"/>
      <c r="ID57" s="1">
        <f t="shared" si="3"/>
        <v>0</v>
      </c>
      <c r="IE57" s="1"/>
      <c r="IN57" s="1">
        <f t="shared" si="47"/>
        <v>0</v>
      </c>
      <c r="IW57" s="1">
        <f t="shared" si="48"/>
        <v>0</v>
      </c>
      <c r="IX57" s="1"/>
      <c r="IZ57" s="1">
        <f t="shared" si="4"/>
        <v>0</v>
      </c>
      <c r="JA57" s="1"/>
      <c r="JJ57" s="1">
        <f t="shared" si="5"/>
        <v>0</v>
      </c>
      <c r="JK57" s="1"/>
      <c r="JV57" s="1">
        <f t="shared" si="49"/>
        <v>0</v>
      </c>
      <c r="JW57" s="1"/>
      <c r="KB57" s="1">
        <f t="shared" si="50"/>
        <v>0</v>
      </c>
      <c r="KC57" s="1"/>
      <c r="LG57" s="1">
        <f t="shared" si="6"/>
        <v>0</v>
      </c>
      <c r="LH57" s="1"/>
      <c r="LT57" s="1">
        <f t="shared" si="51"/>
        <v>0</v>
      </c>
      <c r="LU57" s="1"/>
      <c r="MA57" s="1">
        <f t="shared" si="52"/>
        <v>0</v>
      </c>
      <c r="MB57" s="1"/>
      <c r="MF57" s="1">
        <f t="shared" si="53"/>
        <v>0</v>
      </c>
      <c r="MG57" s="1"/>
      <c r="MM57" s="1">
        <f t="shared" si="54"/>
        <v>0</v>
      </c>
      <c r="MN57" s="1"/>
      <c r="MS57" s="1">
        <f t="shared" si="55"/>
        <v>0</v>
      </c>
      <c r="MT57" s="1"/>
      <c r="MU57" s="115">
        <v>1</v>
      </c>
      <c r="NA57" s="3">
        <v>1</v>
      </c>
      <c r="OI57" s="121"/>
      <c r="PD57" s="1">
        <f t="shared" si="7"/>
        <v>0</v>
      </c>
      <c r="PE57" s="1"/>
      <c r="QF57" s="1">
        <f t="shared" si="56"/>
        <v>0</v>
      </c>
      <c r="QG57" s="1"/>
      <c r="QY57" s="1">
        <f t="shared" si="57"/>
        <v>0</v>
      </c>
      <c r="RK57" s="1">
        <f t="shared" si="58"/>
        <v>0</v>
      </c>
      <c r="RL57" s="1"/>
      <c r="SA57" s="1">
        <f t="shared" si="59"/>
        <v>0</v>
      </c>
      <c r="SG57" s="1">
        <f t="shared" si="60"/>
        <v>0</v>
      </c>
      <c r="SO57" s="1">
        <f t="shared" si="61"/>
        <v>0</v>
      </c>
      <c r="TB57" s="1">
        <f t="shared" si="62"/>
        <v>0</v>
      </c>
      <c r="TS57" s="1">
        <f t="shared" si="8"/>
        <v>0</v>
      </c>
      <c r="TT57" s="1"/>
      <c r="UD57" s="1">
        <f t="shared" si="9"/>
        <v>0</v>
      </c>
      <c r="UE57" s="1"/>
      <c r="UG57" s="1">
        <f t="shared" si="10"/>
        <v>0</v>
      </c>
      <c r="UH57" s="1"/>
      <c r="UQ57" s="1">
        <f t="shared" si="63"/>
        <v>0</v>
      </c>
      <c r="UR57" s="1"/>
      <c r="VA57" s="1">
        <f t="shared" si="64"/>
        <v>0</v>
      </c>
      <c r="VB57" s="1"/>
      <c r="VG57" s="1">
        <f t="shared" si="65"/>
        <v>0</v>
      </c>
      <c r="VH57" s="1"/>
      <c r="WY57" s="1">
        <f t="shared" si="11"/>
        <v>0</v>
      </c>
      <c r="WZ57" s="1"/>
      <c r="XB57" s="1">
        <f t="shared" si="66"/>
        <v>0</v>
      </c>
      <c r="XC57" s="1"/>
      <c r="XG57" s="1">
        <f t="shared" si="12"/>
        <v>0</v>
      </c>
      <c r="XH57" s="1"/>
      <c r="XK57" s="109"/>
      <c r="XL57" s="1">
        <f t="shared" si="13"/>
        <v>0</v>
      </c>
      <c r="XM57" s="1">
        <f t="shared" si="14"/>
        <v>0</v>
      </c>
      <c r="XN57" s="1">
        <f t="shared" si="67"/>
        <v>0</v>
      </c>
      <c r="XO57" s="1">
        <f t="shared" si="15"/>
        <v>0</v>
      </c>
      <c r="XP57" s="1">
        <f t="shared" si="68"/>
        <v>0</v>
      </c>
      <c r="XQ57" s="1">
        <f t="shared" si="16"/>
        <v>0</v>
      </c>
      <c r="XR57" s="1">
        <f t="shared" si="17"/>
        <v>0</v>
      </c>
      <c r="XS57" s="1">
        <f t="shared" si="18"/>
        <v>0</v>
      </c>
      <c r="XT57" s="1">
        <f t="shared" si="69"/>
        <v>0</v>
      </c>
      <c r="XU57" s="1">
        <f t="shared" si="19"/>
        <v>0</v>
      </c>
      <c r="XV57" s="1">
        <f t="shared" si="20"/>
        <v>0</v>
      </c>
      <c r="XW57" s="1">
        <f t="shared" si="21"/>
        <v>0</v>
      </c>
      <c r="XX57" s="1">
        <f t="shared" si="22"/>
        <v>0</v>
      </c>
      <c r="XY57" s="1">
        <f t="shared" si="23"/>
        <v>2</v>
      </c>
      <c r="XZ57" s="1">
        <f t="shared" si="24"/>
        <v>0</v>
      </c>
      <c r="YA57" s="1">
        <f t="shared" si="25"/>
        <v>0</v>
      </c>
      <c r="YB57" s="1">
        <f t="shared" si="26"/>
        <v>0</v>
      </c>
      <c r="YC57" s="1">
        <f t="shared" si="27"/>
        <v>0</v>
      </c>
      <c r="YD57" s="132"/>
      <c r="YE57" s="133">
        <f t="shared" si="79"/>
        <v>2</v>
      </c>
      <c r="YF57" s="133">
        <f t="shared" si="29"/>
        <v>13850000</v>
      </c>
      <c r="YG57" s="130">
        <v>1</v>
      </c>
      <c r="YH57" s="130">
        <f t="shared" si="30"/>
        <v>27700000</v>
      </c>
      <c r="YI57" s="135">
        <v>1</v>
      </c>
      <c r="YJ57" s="128">
        <f t="shared" si="31"/>
        <v>27700000</v>
      </c>
      <c r="YK57" s="178"/>
      <c r="YL57">
        <v>1</v>
      </c>
      <c r="YM57"/>
      <c r="YN57"/>
      <c r="YO57"/>
      <c r="YP57"/>
      <c r="YQ57"/>
      <c r="YR57">
        <v>1</v>
      </c>
      <c r="YS57"/>
      <c r="YT57"/>
      <c r="YU57"/>
      <c r="YV57"/>
      <c r="YW57"/>
      <c r="YX57"/>
      <c r="YY57"/>
      <c r="YZ57"/>
      <c r="ZA57"/>
      <c r="ZB57"/>
      <c r="ZC57">
        <v>1</v>
      </c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>
        <v>1</v>
      </c>
      <c r="AAH57"/>
      <c r="AAI57"/>
      <c r="AAJ57"/>
      <c r="AAK57"/>
      <c r="AAL57"/>
      <c r="AAM57"/>
      <c r="AAN57">
        <v>1</v>
      </c>
      <c r="AAO57"/>
      <c r="AAP57"/>
      <c r="AAQ57"/>
      <c r="AAR57"/>
      <c r="AAS57"/>
      <c r="AAT57"/>
      <c r="AAU57"/>
      <c r="AAV57"/>
      <c r="AAW57"/>
      <c r="AAX57">
        <v>1</v>
      </c>
      <c r="AAY57">
        <v>1</v>
      </c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>
        <v>1</v>
      </c>
      <c r="ABU57"/>
      <c r="ABV57"/>
      <c r="ABW57"/>
      <c r="ABX57"/>
      <c r="ABY57"/>
      <c r="ABZ57"/>
      <c r="ACA57"/>
      <c r="ACB57"/>
      <c r="ACC57">
        <f t="shared" si="70"/>
        <v>7</v>
      </c>
      <c r="ACD57" s="25">
        <f>(AJL57/ACC57)*YL57</f>
        <v>3957142.8571428573</v>
      </c>
      <c r="ACE57" s="11">
        <f t="shared" si="32"/>
        <v>9</v>
      </c>
      <c r="ACF57" s="11">
        <f t="shared" si="33"/>
        <v>3077777.777777778</v>
      </c>
      <c r="ACG57" s="3">
        <v>12</v>
      </c>
      <c r="ACH57" s="3">
        <v>2</v>
      </c>
      <c r="ACI57" s="11">
        <f t="shared" si="34"/>
        <v>13850000</v>
      </c>
      <c r="ACJ57" s="11"/>
      <c r="ACK57" s="13">
        <f t="shared" si="35"/>
        <v>0</v>
      </c>
      <c r="ACL57">
        <v>1</v>
      </c>
      <c r="ACM57" s="25">
        <f t="shared" si="36"/>
        <v>27700000</v>
      </c>
      <c r="ACN57" s="11">
        <f t="shared" si="37"/>
        <v>13850000</v>
      </c>
      <c r="ACO57" s="66"/>
      <c r="ACP57" s="3">
        <v>1</v>
      </c>
      <c r="ACQ57" s="3">
        <v>9</v>
      </c>
      <c r="ACR57" s="69" t="s">
        <v>295</v>
      </c>
      <c r="ACS57" s="3">
        <v>1</v>
      </c>
      <c r="ACT57" s="3">
        <v>1</v>
      </c>
      <c r="ACV57" s="3">
        <v>1</v>
      </c>
      <c r="ACX57" s="3">
        <v>1</v>
      </c>
      <c r="ACY57" s="3">
        <v>1</v>
      </c>
      <c r="ACZ57" s="3" t="s">
        <v>569</v>
      </c>
      <c r="ADA57" s="3">
        <v>1</v>
      </c>
      <c r="ADB57" s="3">
        <v>31</v>
      </c>
      <c r="ADC57" s="3">
        <v>1</v>
      </c>
      <c r="ADD57" s="3" t="s">
        <v>189</v>
      </c>
      <c r="ADL57" s="3">
        <v>1</v>
      </c>
      <c r="ADN57" s="3">
        <v>1</v>
      </c>
      <c r="ADO57" s="3">
        <v>1</v>
      </c>
      <c r="ADU57" s="3">
        <v>6</v>
      </c>
      <c r="ADV57" s="459"/>
      <c r="ADW57" s="3">
        <v>4</v>
      </c>
      <c r="AEC57" s="3">
        <v>1</v>
      </c>
      <c r="AEE57" s="1">
        <f t="shared" si="71"/>
        <v>1</v>
      </c>
      <c r="AEQ57" s="3">
        <v>1</v>
      </c>
      <c r="AEV57" s="3">
        <v>1</v>
      </c>
      <c r="AEY57" s="3">
        <v>1</v>
      </c>
      <c r="AFA57" s="3">
        <v>1</v>
      </c>
      <c r="AFF57" s="3">
        <v>1</v>
      </c>
      <c r="AFG57" s="3">
        <v>0.1</v>
      </c>
      <c r="AFJ57" s="3">
        <v>1</v>
      </c>
      <c r="AFM57" s="3">
        <v>1</v>
      </c>
      <c r="AFY57" s="3">
        <v>1</v>
      </c>
      <c r="AGJ57" s="3">
        <v>1</v>
      </c>
      <c r="AGL57" s="3">
        <v>1200000</v>
      </c>
      <c r="AGM57" s="14" t="e">
        <f>AGU57+AGW57+AGY57+AHA57+#REF!+#REF!+AHC57+AGP57+AHE57</f>
        <v>#REF!</v>
      </c>
      <c r="AGT57" s="519"/>
      <c r="AHJ57" s="519"/>
      <c r="AHN57" s="3">
        <v>1200000</v>
      </c>
      <c r="AHR57" s="3">
        <v>3</v>
      </c>
      <c r="AHS57" s="3">
        <v>1</v>
      </c>
      <c r="AHU57" s="3">
        <v>3</v>
      </c>
      <c r="AHV57" s="3">
        <v>2</v>
      </c>
      <c r="AHW57" s="3">
        <v>1</v>
      </c>
      <c r="AHX57" s="3">
        <v>1</v>
      </c>
      <c r="AHY57" s="3">
        <v>1</v>
      </c>
      <c r="AIB57" s="3">
        <v>1</v>
      </c>
      <c r="AIC57" s="3">
        <v>2</v>
      </c>
      <c r="AID57" s="3">
        <v>1</v>
      </c>
      <c r="AIE57" s="3">
        <v>2</v>
      </c>
      <c r="AIF57" s="3">
        <v>1</v>
      </c>
      <c r="AIN57" s="3">
        <v>1</v>
      </c>
      <c r="AIQ57" s="3">
        <v>2</v>
      </c>
      <c r="AIT57" s="3">
        <v>78000</v>
      </c>
      <c r="AIU57" s="3">
        <v>1</v>
      </c>
      <c r="AJB57" s="3">
        <v>1</v>
      </c>
      <c r="AJC57" s="14">
        <v>1900000</v>
      </c>
      <c r="AJD57" s="14"/>
      <c r="AJE57" s="3">
        <v>158.33000000000001</v>
      </c>
      <c r="AJF57" s="14">
        <v>25800000</v>
      </c>
      <c r="AJJ57" s="438"/>
      <c r="AJK57" s="47"/>
      <c r="AJL57" s="381">
        <v>27700000</v>
      </c>
      <c r="AJM57" s="11">
        <f t="shared" si="38"/>
        <v>3077777.777777778</v>
      </c>
      <c r="AJN57" s="61"/>
      <c r="AJO57" s="15"/>
      <c r="AJP57" s="3">
        <v>3</v>
      </c>
      <c r="AJQ57" s="3">
        <v>1</v>
      </c>
      <c r="AJZ57" s="1"/>
      <c r="AKA57" s="1">
        <f t="shared" si="72"/>
        <v>4</v>
      </c>
      <c r="AKB57" s="3">
        <v>1</v>
      </c>
      <c r="AKC57" s="3">
        <v>1</v>
      </c>
      <c r="AKD57" s="1">
        <f t="shared" si="73"/>
        <v>6</v>
      </c>
      <c r="AKE57" s="61"/>
      <c r="AKF57" s="3" t="s">
        <v>570</v>
      </c>
      <c r="AKG57" s="3" t="s">
        <v>308</v>
      </c>
      <c r="AKH57" s="3" t="s">
        <v>571</v>
      </c>
      <c r="AKI57" s="3" t="s">
        <v>192</v>
      </c>
      <c r="AKJ57" s="3" t="s">
        <v>572</v>
      </c>
      <c r="AKK57" s="3" t="s">
        <v>573</v>
      </c>
      <c r="AKL57" s="3" t="s">
        <v>423</v>
      </c>
      <c r="AKM57" s="3" t="s">
        <v>502</v>
      </c>
      <c r="AKN57" s="3" t="s">
        <v>503</v>
      </c>
      <c r="AKO57" s="3" t="s">
        <v>342</v>
      </c>
      <c r="AKP57" s="3" t="s">
        <v>186</v>
      </c>
      <c r="AKQ57" s="3" t="s">
        <v>429</v>
      </c>
      <c r="AKR57" s="3" t="s">
        <v>260</v>
      </c>
      <c r="AKS57" s="3" t="s">
        <v>260</v>
      </c>
      <c r="AKT57" s="3" t="s">
        <v>260</v>
      </c>
      <c r="AKU57" s="3" t="s">
        <v>260</v>
      </c>
      <c r="AKV57" s="3" t="s">
        <v>263</v>
      </c>
      <c r="AKW57" s="3" t="s">
        <v>260</v>
      </c>
      <c r="AKX57" s="3" t="s">
        <v>260</v>
      </c>
      <c r="AKY57" s="3" t="s">
        <v>260</v>
      </c>
      <c r="AKZ57" s="3" t="s">
        <v>260</v>
      </c>
      <c r="ALA57" s="3" t="s">
        <v>260</v>
      </c>
      <c r="ALB57" s="3" t="s">
        <v>260</v>
      </c>
      <c r="ALC57" s="3" t="s">
        <v>260</v>
      </c>
      <c r="ALD57" s="3" t="s">
        <v>260</v>
      </c>
      <c r="ALE57" s="3" t="s">
        <v>260</v>
      </c>
      <c r="ALF57" s="3" t="s">
        <v>260</v>
      </c>
      <c r="ALG57" s="3" t="s">
        <v>260</v>
      </c>
      <c r="ALH57" s="3" t="s">
        <v>260</v>
      </c>
      <c r="ALI57" s="3" t="s">
        <v>260</v>
      </c>
      <c r="ALJ57" s="3" t="s">
        <v>260</v>
      </c>
      <c r="ALK57" s="3" t="s">
        <v>260</v>
      </c>
      <c r="ALL57" s="3" t="s">
        <v>260</v>
      </c>
      <c r="ALM57" s="3" t="s">
        <v>260</v>
      </c>
      <c r="ALN57" s="3" t="s">
        <v>260</v>
      </c>
      <c r="ALO57" s="3" t="s">
        <v>260</v>
      </c>
      <c r="ALP57" s="3" t="s">
        <v>260</v>
      </c>
      <c r="ALQ57" s="3">
        <v>12</v>
      </c>
      <c r="ALR57" s="11">
        <f t="shared" si="74"/>
        <v>2308333.3333333335</v>
      </c>
      <c r="ALS57" s="31">
        <v>27700000</v>
      </c>
      <c r="ALT57" s="3">
        <v>4</v>
      </c>
      <c r="ALU57" s="3">
        <v>3</v>
      </c>
      <c r="ALV57" s="3">
        <v>5</v>
      </c>
      <c r="ALY57" s="61"/>
      <c r="ALZ57" s="3">
        <v>1</v>
      </c>
      <c r="AMB57" s="3">
        <v>1</v>
      </c>
      <c r="AMC57" s="3">
        <v>1</v>
      </c>
      <c r="AMD57" s="3">
        <v>1</v>
      </c>
      <c r="AME57" s="3">
        <v>1</v>
      </c>
      <c r="AMH57" s="3">
        <v>1</v>
      </c>
      <c r="AMN57" s="404"/>
    </row>
    <row r="58" spans="1:1022 1026:1028" s="1" customFormat="1" ht="15" customHeight="1" x14ac:dyDescent="0.25">
      <c r="A58" s="268"/>
      <c r="B58" s="113">
        <v>56</v>
      </c>
      <c r="C58" s="473" t="s">
        <v>375</v>
      </c>
      <c r="D58" s="304" t="s">
        <v>504</v>
      </c>
      <c r="E58" s="1">
        <v>2006</v>
      </c>
      <c r="H58" s="1">
        <v>2</v>
      </c>
      <c r="I58" s="1">
        <v>1</v>
      </c>
      <c r="J58" s="1">
        <v>2</v>
      </c>
      <c r="K58" s="1">
        <v>2004</v>
      </c>
      <c r="L58" s="1">
        <v>2004</v>
      </c>
      <c r="M58" s="1">
        <v>1</v>
      </c>
      <c r="AH58" s="1">
        <v>1</v>
      </c>
      <c r="AY58" s="1">
        <v>1</v>
      </c>
      <c r="BA58" s="1">
        <v>1</v>
      </c>
      <c r="BB58" s="1">
        <v>11</v>
      </c>
      <c r="BC58" s="1">
        <v>1</v>
      </c>
      <c r="BG58" s="1">
        <v>3</v>
      </c>
      <c r="CG58" s="1">
        <v>1</v>
      </c>
      <c r="CH58" s="246"/>
      <c r="CP58" s="1">
        <f t="shared" si="39"/>
        <v>0</v>
      </c>
      <c r="CS58" s="1">
        <f t="shared" si="0"/>
        <v>0</v>
      </c>
      <c r="DO58" s="1">
        <f t="shared" si="40"/>
        <v>0</v>
      </c>
      <c r="DX58" s="1">
        <f t="shared" si="41"/>
        <v>0</v>
      </c>
      <c r="EE58" s="1">
        <f t="shared" si="42"/>
        <v>0</v>
      </c>
      <c r="EH58" s="1">
        <f t="shared" si="43"/>
        <v>0</v>
      </c>
      <c r="FF58" s="116"/>
      <c r="GP58" s="1">
        <f t="shared" si="1"/>
        <v>0</v>
      </c>
      <c r="GY58" s="1">
        <f t="shared" si="44"/>
        <v>0</v>
      </c>
      <c r="HC58" s="1">
        <f t="shared" si="45"/>
        <v>0</v>
      </c>
      <c r="HS58" s="1">
        <f t="shared" si="46"/>
        <v>0</v>
      </c>
      <c r="HX58" s="1">
        <f t="shared" si="2"/>
        <v>0</v>
      </c>
      <c r="ID58" s="1">
        <f t="shared" si="3"/>
        <v>0</v>
      </c>
      <c r="IN58" s="1">
        <f t="shared" si="47"/>
        <v>0</v>
      </c>
      <c r="IW58" s="1">
        <f t="shared" si="48"/>
        <v>0</v>
      </c>
      <c r="IZ58" s="1">
        <f t="shared" si="4"/>
        <v>0</v>
      </c>
      <c r="JJ58" s="1">
        <f t="shared" si="5"/>
        <v>0</v>
      </c>
      <c r="JV58" s="1">
        <f t="shared" si="49"/>
        <v>0</v>
      </c>
      <c r="KB58" s="1">
        <f t="shared" si="50"/>
        <v>0</v>
      </c>
      <c r="LG58" s="1">
        <f t="shared" si="6"/>
        <v>0</v>
      </c>
      <c r="LT58" s="1">
        <f t="shared" si="51"/>
        <v>0</v>
      </c>
      <c r="MA58" s="1">
        <f t="shared" si="52"/>
        <v>0</v>
      </c>
      <c r="MF58" s="1">
        <f t="shared" si="53"/>
        <v>0</v>
      </c>
      <c r="MM58" s="1">
        <f t="shared" si="54"/>
        <v>0</v>
      </c>
      <c r="MS58" s="1">
        <f t="shared" si="55"/>
        <v>0</v>
      </c>
      <c r="MU58" s="115">
        <v>1</v>
      </c>
      <c r="OI58" s="120"/>
      <c r="OO58" s="1">
        <v>1</v>
      </c>
      <c r="PD58" s="1">
        <f t="shared" si="7"/>
        <v>1</v>
      </c>
      <c r="PE58" s="1">
        <v>1</v>
      </c>
      <c r="QF58" s="1">
        <f t="shared" si="56"/>
        <v>0</v>
      </c>
      <c r="QY58" s="1">
        <f t="shared" si="57"/>
        <v>0</v>
      </c>
      <c r="RK58" s="1">
        <f t="shared" si="58"/>
        <v>0</v>
      </c>
      <c r="SA58" s="1">
        <f t="shared" si="59"/>
        <v>0</v>
      </c>
      <c r="SG58" s="1">
        <f t="shared" si="60"/>
        <v>0</v>
      </c>
      <c r="SO58" s="1">
        <f t="shared" si="61"/>
        <v>0</v>
      </c>
      <c r="TB58" s="1">
        <f t="shared" si="62"/>
        <v>0</v>
      </c>
      <c r="TS58" s="1">
        <f t="shared" si="8"/>
        <v>0</v>
      </c>
      <c r="UD58" s="1">
        <f t="shared" si="9"/>
        <v>0</v>
      </c>
      <c r="UG58" s="1">
        <f t="shared" si="10"/>
        <v>0</v>
      </c>
      <c r="UQ58" s="1">
        <f t="shared" si="63"/>
        <v>0</v>
      </c>
      <c r="VA58" s="1">
        <f t="shared" si="64"/>
        <v>0</v>
      </c>
      <c r="VG58" s="1">
        <f t="shared" si="65"/>
        <v>0</v>
      </c>
      <c r="WY58" s="1">
        <f t="shared" si="11"/>
        <v>0</v>
      </c>
      <c r="XB58" s="1">
        <f t="shared" si="66"/>
        <v>0</v>
      </c>
      <c r="XG58" s="1">
        <f t="shared" si="12"/>
        <v>0</v>
      </c>
      <c r="XK58" s="108"/>
      <c r="XL58" s="1">
        <f t="shared" si="13"/>
        <v>1</v>
      </c>
      <c r="XM58" s="1">
        <f t="shared" si="14"/>
        <v>0</v>
      </c>
      <c r="XN58" s="1">
        <f t="shared" si="67"/>
        <v>0</v>
      </c>
      <c r="XO58" s="1">
        <f t="shared" si="15"/>
        <v>0</v>
      </c>
      <c r="XP58" s="1">
        <f t="shared" si="68"/>
        <v>0</v>
      </c>
      <c r="XQ58" s="1">
        <f t="shared" si="16"/>
        <v>0</v>
      </c>
      <c r="XR58" s="1">
        <f t="shared" si="17"/>
        <v>0</v>
      </c>
      <c r="XS58" s="1">
        <f t="shared" si="18"/>
        <v>0</v>
      </c>
      <c r="XT58" s="1">
        <f t="shared" si="69"/>
        <v>0</v>
      </c>
      <c r="XU58" s="1">
        <f t="shared" si="19"/>
        <v>0</v>
      </c>
      <c r="XV58" s="1">
        <f t="shared" si="20"/>
        <v>0</v>
      </c>
      <c r="XW58" s="1">
        <f t="shared" si="21"/>
        <v>0</v>
      </c>
      <c r="XX58" s="1">
        <f t="shared" si="22"/>
        <v>0</v>
      </c>
      <c r="XY58" s="1">
        <f t="shared" si="23"/>
        <v>1</v>
      </c>
      <c r="XZ58" s="1">
        <f t="shared" si="24"/>
        <v>0</v>
      </c>
      <c r="YA58" s="1">
        <f t="shared" si="25"/>
        <v>0</v>
      </c>
      <c r="YB58" s="1">
        <f t="shared" si="26"/>
        <v>0</v>
      </c>
      <c r="YC58" s="1">
        <f t="shared" si="27"/>
        <v>0</v>
      </c>
      <c r="YD58" s="132"/>
      <c r="YE58" s="133">
        <f t="shared" si="79"/>
        <v>2</v>
      </c>
      <c r="YF58" s="133">
        <f t="shared" si="29"/>
        <v>112000</v>
      </c>
      <c r="YG58" s="130">
        <v>2</v>
      </c>
      <c r="YH58" s="130">
        <f t="shared" si="30"/>
        <v>112000</v>
      </c>
      <c r="YI58" s="129">
        <v>2</v>
      </c>
      <c r="YJ58" s="128">
        <f t="shared" si="31"/>
        <v>112000</v>
      </c>
      <c r="YK58" s="177"/>
      <c r="YL58">
        <v>1</v>
      </c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>
        <v>1</v>
      </c>
      <c r="ABU58"/>
      <c r="ABV58"/>
      <c r="ABW58"/>
      <c r="ABX58"/>
      <c r="ABY58"/>
      <c r="ABZ58"/>
      <c r="ACA58"/>
      <c r="ACB58"/>
      <c r="ACC58">
        <f t="shared" si="70"/>
        <v>1</v>
      </c>
      <c r="ACD58" s="25">
        <f>(AJL58/ACC58)*YL58</f>
        <v>224000</v>
      </c>
      <c r="ACE58" s="11">
        <f t="shared" si="32"/>
        <v>3</v>
      </c>
      <c r="ACF58" s="11">
        <f t="shared" si="33"/>
        <v>74666.666666666672</v>
      </c>
      <c r="ACG58" s="1">
        <v>4</v>
      </c>
      <c r="ACH58" s="1">
        <v>1</v>
      </c>
      <c r="ACI58" s="11">
        <f t="shared" si="34"/>
        <v>224000</v>
      </c>
      <c r="ACJ58" s="45">
        <v>1</v>
      </c>
      <c r="ACK58" s="13">
        <f t="shared" si="35"/>
        <v>224000</v>
      </c>
      <c r="ACL58">
        <v>1</v>
      </c>
      <c r="ACM58" s="25">
        <f t="shared" si="36"/>
        <v>224000</v>
      </c>
      <c r="ACN58" s="11">
        <f t="shared" si="37"/>
        <v>224000</v>
      </c>
      <c r="ACO58" s="65"/>
      <c r="ACR58" s="1" t="s">
        <v>258</v>
      </c>
      <c r="ACS58" s="1">
        <v>1</v>
      </c>
      <c r="ACV58" s="1">
        <v>1</v>
      </c>
      <c r="ACZ58" s="1" t="s">
        <v>259</v>
      </c>
      <c r="ADD58" s="1" t="s">
        <v>189</v>
      </c>
      <c r="ADO58" s="1">
        <v>1</v>
      </c>
      <c r="ADR58" s="1">
        <v>1</v>
      </c>
      <c r="ADU58" s="1">
        <v>2</v>
      </c>
      <c r="ADV58" s="457"/>
      <c r="AEE58" s="1">
        <f t="shared" si="71"/>
        <v>0</v>
      </c>
      <c r="AFM58" s="1">
        <v>1</v>
      </c>
      <c r="AGL58" s="1">
        <v>180000</v>
      </c>
      <c r="AGM58" s="11" t="e">
        <f>AGU58+AGW58+AGY58+AHA58+#REF!+#REF!+AHC58+AGP58+AHE58</f>
        <v>#REF!</v>
      </c>
      <c r="AGT58" s="518"/>
      <c r="AHJ58" s="518"/>
      <c r="AHN58" s="1">
        <v>180000</v>
      </c>
      <c r="AHP58" s="1">
        <v>1</v>
      </c>
      <c r="AHQ58" s="1">
        <v>1</v>
      </c>
      <c r="AIB58" s="1">
        <v>1</v>
      </c>
      <c r="AIC58" s="1">
        <v>1</v>
      </c>
      <c r="AID58" s="1">
        <v>1</v>
      </c>
      <c r="AIN58" s="1">
        <v>1</v>
      </c>
      <c r="AJA58" s="1">
        <v>1</v>
      </c>
      <c r="AJC58" s="11">
        <v>44000</v>
      </c>
      <c r="AJD58" s="11"/>
      <c r="AJE58" s="1">
        <v>24.44</v>
      </c>
      <c r="AJF58" s="11"/>
      <c r="AJG58" s="1">
        <v>180000</v>
      </c>
      <c r="AJH58" s="1">
        <v>1</v>
      </c>
      <c r="AJI58" s="1">
        <v>1</v>
      </c>
      <c r="AJJ58" s="435">
        <v>80.357142857142861</v>
      </c>
      <c r="AJK58" s="45"/>
      <c r="AJL58" s="381">
        <v>224000</v>
      </c>
      <c r="AJM58" s="11">
        <f t="shared" si="38"/>
        <v>74666.666666666672</v>
      </c>
      <c r="AJN58" s="60"/>
      <c r="AJO58" s="12"/>
      <c r="AJP58" s="1">
        <v>6</v>
      </c>
      <c r="AJQ58" s="1">
        <v>1</v>
      </c>
      <c r="AKA58" s="1">
        <f t="shared" si="72"/>
        <v>7</v>
      </c>
      <c r="AKC58" s="1">
        <v>8</v>
      </c>
      <c r="AKD58" s="1">
        <f t="shared" si="73"/>
        <v>15</v>
      </c>
      <c r="AKE58" s="60"/>
      <c r="AKF58" s="1" t="s">
        <v>260</v>
      </c>
      <c r="AKG58" s="1" t="s">
        <v>260</v>
      </c>
      <c r="AKH58" s="1" t="s">
        <v>261</v>
      </c>
      <c r="AKI58" s="1" t="s">
        <v>260</v>
      </c>
      <c r="AKJ58" s="1" t="s">
        <v>260</v>
      </c>
      <c r="AKK58" s="1" t="s">
        <v>260</v>
      </c>
      <c r="AKL58" s="1" t="s">
        <v>260</v>
      </c>
      <c r="AKM58" s="1" t="s">
        <v>260</v>
      </c>
      <c r="AKN58" s="1" t="s">
        <v>262</v>
      </c>
      <c r="AKO58" s="1" t="s">
        <v>260</v>
      </c>
      <c r="AKP58" s="1" t="s">
        <v>260</v>
      </c>
      <c r="AKQ58" s="1" t="s">
        <v>260</v>
      </c>
      <c r="AKR58" s="1" t="s">
        <v>260</v>
      </c>
      <c r="AKS58" s="1" t="s">
        <v>260</v>
      </c>
      <c r="AKT58" s="1" t="s">
        <v>260</v>
      </c>
      <c r="AKU58" s="1" t="s">
        <v>260</v>
      </c>
      <c r="AKV58" s="1" t="s">
        <v>263</v>
      </c>
      <c r="AKW58" s="1" t="s">
        <v>260</v>
      </c>
      <c r="AKX58" s="1" t="s">
        <v>260</v>
      </c>
      <c r="AKY58" s="1" t="s">
        <v>260</v>
      </c>
      <c r="AKZ58" s="1" t="s">
        <v>260</v>
      </c>
      <c r="ALA58" s="1" t="s">
        <v>260</v>
      </c>
      <c r="ALB58" s="1" t="s">
        <v>260</v>
      </c>
      <c r="ALC58" s="1" t="s">
        <v>260</v>
      </c>
      <c r="ALD58" s="1" t="s">
        <v>260</v>
      </c>
      <c r="ALE58" s="1" t="s">
        <v>260</v>
      </c>
      <c r="ALF58" s="1" t="s">
        <v>260</v>
      </c>
      <c r="ALG58" s="1" t="s">
        <v>260</v>
      </c>
      <c r="ALH58" s="1" t="s">
        <v>260</v>
      </c>
      <c r="ALI58" s="1" t="s">
        <v>260</v>
      </c>
      <c r="ALJ58" s="1" t="s">
        <v>260</v>
      </c>
      <c r="ALK58" s="1" t="s">
        <v>260</v>
      </c>
      <c r="ALL58" s="1" t="s">
        <v>260</v>
      </c>
      <c r="ALM58" s="1" t="s">
        <v>260</v>
      </c>
      <c r="ALN58" s="1" t="s">
        <v>260</v>
      </c>
      <c r="ALO58" s="1" t="s">
        <v>260</v>
      </c>
      <c r="ALP58" s="1" t="s">
        <v>260</v>
      </c>
      <c r="ALR58" s="11" t="e">
        <f t="shared" si="74"/>
        <v>#DIV/0!</v>
      </c>
      <c r="ALS58" s="28">
        <v>224000</v>
      </c>
      <c r="ALY58" s="60"/>
      <c r="ALZ58" s="1">
        <v>1</v>
      </c>
      <c r="AMC58" s="1">
        <v>1</v>
      </c>
      <c r="AMD58" s="1">
        <v>1</v>
      </c>
      <c r="AME58" s="1">
        <v>1</v>
      </c>
      <c r="AMN58" s="403"/>
    </row>
    <row r="59" spans="1:1022 1026:1028" s="1" customFormat="1" ht="15" customHeight="1" x14ac:dyDescent="0.25">
      <c r="A59" s="268"/>
      <c r="B59" s="113">
        <v>57</v>
      </c>
      <c r="C59" s="473" t="s">
        <v>375</v>
      </c>
      <c r="D59" s="304" t="s">
        <v>505</v>
      </c>
      <c r="E59" s="1">
        <v>2006</v>
      </c>
      <c r="F59" s="1">
        <v>7</v>
      </c>
      <c r="G59" s="1">
        <v>1</v>
      </c>
      <c r="H59" s="1">
        <v>1</v>
      </c>
      <c r="I59" s="1">
        <v>1</v>
      </c>
      <c r="J59" s="1">
        <v>8</v>
      </c>
      <c r="K59" s="1">
        <v>2002</v>
      </c>
      <c r="L59" s="1">
        <v>2003</v>
      </c>
      <c r="M59" s="1">
        <v>2</v>
      </c>
      <c r="AF59" s="1">
        <v>1</v>
      </c>
      <c r="AG59" s="1">
        <v>1</v>
      </c>
      <c r="AW59" s="1">
        <v>1</v>
      </c>
      <c r="AY59" s="1">
        <v>1</v>
      </c>
      <c r="BA59" s="1">
        <v>1</v>
      </c>
      <c r="BB59" s="1">
        <v>11</v>
      </c>
      <c r="BC59" s="1">
        <v>1</v>
      </c>
      <c r="BG59" s="1">
        <v>3</v>
      </c>
      <c r="CG59" s="1">
        <v>1</v>
      </c>
      <c r="CH59" s="246"/>
      <c r="CP59" s="1">
        <f t="shared" si="39"/>
        <v>0</v>
      </c>
      <c r="CS59" s="1">
        <f t="shared" si="0"/>
        <v>0</v>
      </c>
      <c r="DO59" s="1">
        <f t="shared" si="40"/>
        <v>0</v>
      </c>
      <c r="DX59" s="1">
        <f t="shared" si="41"/>
        <v>0</v>
      </c>
      <c r="EE59" s="1">
        <f t="shared" si="42"/>
        <v>0</v>
      </c>
      <c r="EH59" s="1">
        <f t="shared" si="43"/>
        <v>0</v>
      </c>
      <c r="FF59" s="116"/>
      <c r="GP59" s="1">
        <f t="shared" si="1"/>
        <v>0</v>
      </c>
      <c r="GY59" s="1">
        <f t="shared" si="44"/>
        <v>0</v>
      </c>
      <c r="HC59" s="1">
        <f t="shared" si="45"/>
        <v>0</v>
      </c>
      <c r="HS59" s="1">
        <f t="shared" si="46"/>
        <v>0</v>
      </c>
      <c r="HX59" s="1">
        <f t="shared" si="2"/>
        <v>0</v>
      </c>
      <c r="ID59" s="1">
        <f t="shared" si="3"/>
        <v>0</v>
      </c>
      <c r="IN59" s="1">
        <f t="shared" si="47"/>
        <v>0</v>
      </c>
      <c r="IW59" s="1">
        <f t="shared" si="48"/>
        <v>0</v>
      </c>
      <c r="IZ59" s="1">
        <f t="shared" si="4"/>
        <v>0</v>
      </c>
      <c r="JJ59" s="1">
        <f t="shared" si="5"/>
        <v>0</v>
      </c>
      <c r="JV59" s="1">
        <f t="shared" si="49"/>
        <v>0</v>
      </c>
      <c r="KB59" s="1">
        <f t="shared" si="50"/>
        <v>0</v>
      </c>
      <c r="LG59" s="1">
        <f t="shared" si="6"/>
        <v>0</v>
      </c>
      <c r="LT59" s="1">
        <f t="shared" si="51"/>
        <v>0</v>
      </c>
      <c r="MA59" s="1">
        <f t="shared" si="52"/>
        <v>0</v>
      </c>
      <c r="MF59" s="1">
        <f t="shared" si="53"/>
        <v>0</v>
      </c>
      <c r="MM59" s="1">
        <f t="shared" si="54"/>
        <v>0</v>
      </c>
      <c r="MS59" s="1">
        <f t="shared" si="55"/>
        <v>0</v>
      </c>
      <c r="MU59" s="115">
        <v>1</v>
      </c>
      <c r="OI59" s="120"/>
      <c r="PD59" s="1">
        <f t="shared" si="7"/>
        <v>0</v>
      </c>
      <c r="QF59" s="1">
        <f t="shared" si="56"/>
        <v>0</v>
      </c>
      <c r="QY59" s="1">
        <f t="shared" si="57"/>
        <v>0</v>
      </c>
      <c r="RK59" s="1">
        <f t="shared" si="58"/>
        <v>0</v>
      </c>
      <c r="SA59" s="1">
        <f t="shared" si="59"/>
        <v>0</v>
      </c>
      <c r="SG59" s="1">
        <f t="shared" si="60"/>
        <v>0</v>
      </c>
      <c r="SO59" s="1">
        <f t="shared" si="61"/>
        <v>0</v>
      </c>
      <c r="TB59" s="1">
        <f t="shared" si="62"/>
        <v>0</v>
      </c>
      <c r="TD59" s="1">
        <v>1</v>
      </c>
      <c r="TS59" s="1">
        <f t="shared" si="8"/>
        <v>1</v>
      </c>
      <c r="TT59" s="1">
        <v>1</v>
      </c>
      <c r="UD59" s="1">
        <f t="shared" si="9"/>
        <v>0</v>
      </c>
      <c r="UG59" s="1">
        <f t="shared" si="10"/>
        <v>0</v>
      </c>
      <c r="UQ59" s="1">
        <f t="shared" si="63"/>
        <v>0</v>
      </c>
      <c r="VA59" s="1">
        <f t="shared" si="64"/>
        <v>0</v>
      </c>
      <c r="VG59" s="1">
        <f t="shared" si="65"/>
        <v>0</v>
      </c>
      <c r="WY59" s="1">
        <f t="shared" si="11"/>
        <v>0</v>
      </c>
      <c r="XB59" s="1">
        <f t="shared" si="66"/>
        <v>0</v>
      </c>
      <c r="XG59" s="1">
        <f t="shared" si="12"/>
        <v>0</v>
      </c>
      <c r="XK59" s="108"/>
      <c r="XL59" s="1">
        <f t="shared" si="13"/>
        <v>1</v>
      </c>
      <c r="XM59" s="1">
        <f t="shared" si="14"/>
        <v>0</v>
      </c>
      <c r="XN59" s="1">
        <f t="shared" si="67"/>
        <v>0</v>
      </c>
      <c r="XO59" s="1">
        <f t="shared" si="15"/>
        <v>0</v>
      </c>
      <c r="XP59" s="1">
        <f t="shared" si="68"/>
        <v>0</v>
      </c>
      <c r="XQ59" s="1">
        <f t="shared" si="16"/>
        <v>0</v>
      </c>
      <c r="XR59" s="1">
        <f t="shared" si="17"/>
        <v>0</v>
      </c>
      <c r="XS59" s="1">
        <f t="shared" si="18"/>
        <v>0</v>
      </c>
      <c r="XT59" s="1">
        <f t="shared" si="69"/>
        <v>0</v>
      </c>
      <c r="XU59" s="1">
        <f t="shared" si="19"/>
        <v>0</v>
      </c>
      <c r="XV59" s="1">
        <f t="shared" si="20"/>
        <v>0</v>
      </c>
      <c r="XW59" s="1">
        <f t="shared" si="21"/>
        <v>0</v>
      </c>
      <c r="XX59" s="1">
        <f t="shared" si="22"/>
        <v>0</v>
      </c>
      <c r="XY59" s="1">
        <f t="shared" si="23"/>
        <v>1</v>
      </c>
      <c r="XZ59" s="1">
        <f t="shared" si="24"/>
        <v>0</v>
      </c>
      <c r="YA59" s="1">
        <f t="shared" si="25"/>
        <v>0</v>
      </c>
      <c r="YB59" s="1">
        <f t="shared" si="26"/>
        <v>0</v>
      </c>
      <c r="YC59" s="1">
        <f t="shared" si="27"/>
        <v>0</v>
      </c>
      <c r="YD59" s="132"/>
      <c r="YE59" s="133">
        <f t="shared" si="79"/>
        <v>2</v>
      </c>
      <c r="YF59" s="133">
        <f t="shared" si="29"/>
        <v>33500</v>
      </c>
      <c r="YG59" s="130">
        <v>2</v>
      </c>
      <c r="YH59" s="130">
        <f t="shared" si="30"/>
        <v>33500</v>
      </c>
      <c r="YI59" s="129">
        <v>2</v>
      </c>
      <c r="YJ59" s="128">
        <f t="shared" si="31"/>
        <v>33500</v>
      </c>
      <c r="YK59" s="177"/>
      <c r="YL59">
        <v>0.5</v>
      </c>
      <c r="YM59"/>
      <c r="YN59"/>
      <c r="YO59"/>
      <c r="YP59"/>
      <c r="YQ59"/>
      <c r="YR59"/>
      <c r="YS59"/>
      <c r="YT59"/>
      <c r="YU59"/>
      <c r="YV59">
        <v>1</v>
      </c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>
        <v>1</v>
      </c>
      <c r="AAH59"/>
      <c r="AAI59"/>
      <c r="AAJ59"/>
      <c r="AAK59">
        <v>1</v>
      </c>
      <c r="AAL59"/>
      <c r="AAM59"/>
      <c r="AAN59">
        <v>1</v>
      </c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>
        <f t="shared" si="70"/>
        <v>4</v>
      </c>
      <c r="ACD59" s="25">
        <f>(AJL59/ACC59)*YL59</f>
        <v>16750</v>
      </c>
      <c r="ACE59" s="11">
        <f t="shared" si="32"/>
        <v>6</v>
      </c>
      <c r="ACF59" s="11">
        <f t="shared" si="33"/>
        <v>22333.333333333332</v>
      </c>
      <c r="ACG59" s="1">
        <v>14</v>
      </c>
      <c r="ACH59" s="1">
        <v>2</v>
      </c>
      <c r="ACI59" s="11">
        <f t="shared" si="34"/>
        <v>67000</v>
      </c>
      <c r="ACJ59" s="11"/>
      <c r="ACK59" s="13">
        <f t="shared" si="35"/>
        <v>0</v>
      </c>
      <c r="ACL59">
        <v>0.5</v>
      </c>
      <c r="ACM59" s="25">
        <f t="shared" si="36"/>
        <v>67000</v>
      </c>
      <c r="ACN59" s="11">
        <f t="shared" si="37"/>
        <v>67000</v>
      </c>
      <c r="ACO59" s="65"/>
      <c r="ACP59" s="1">
        <v>1</v>
      </c>
      <c r="ACQ59" s="1">
        <v>6</v>
      </c>
      <c r="ACR59" s="1" t="s">
        <v>258</v>
      </c>
      <c r="ACS59" s="1">
        <v>1</v>
      </c>
      <c r="ACT59" s="1">
        <v>1</v>
      </c>
      <c r="ACU59" s="1">
        <v>1</v>
      </c>
      <c r="ACZ59" s="1" t="s">
        <v>506</v>
      </c>
      <c r="ADA59" s="1">
        <v>1</v>
      </c>
      <c r="ADB59" s="1">
        <v>31</v>
      </c>
      <c r="ADC59" s="1">
        <v>1</v>
      </c>
      <c r="ADD59" s="1" t="s">
        <v>189</v>
      </c>
      <c r="ADU59" s="1">
        <v>6</v>
      </c>
      <c r="ADV59" s="457"/>
      <c r="ADW59" s="1">
        <v>4</v>
      </c>
      <c r="AEE59" s="1">
        <f t="shared" si="71"/>
        <v>0</v>
      </c>
      <c r="AEM59" s="1">
        <v>2</v>
      </c>
      <c r="AEY59" s="1">
        <v>1</v>
      </c>
      <c r="AFC59" s="1">
        <v>1</v>
      </c>
      <c r="AFQ59" s="1">
        <v>1</v>
      </c>
      <c r="AGL59" s="1">
        <v>120000</v>
      </c>
      <c r="AGM59" s="11" t="e">
        <f>AGU59+AGW59+AGY59+AHA59+#REF!+#REF!+AHC59+AGP59+AHE59</f>
        <v>#REF!</v>
      </c>
      <c r="AGT59" s="518"/>
      <c r="AHJ59" s="518"/>
      <c r="AHN59" s="1">
        <v>120000</v>
      </c>
      <c r="AIC59" s="1">
        <v>1</v>
      </c>
      <c r="AID59" s="1">
        <v>1</v>
      </c>
      <c r="AIE59" s="1">
        <v>2</v>
      </c>
      <c r="AIF59" s="1">
        <v>1</v>
      </c>
      <c r="AIN59" s="1">
        <v>1</v>
      </c>
      <c r="AJC59" s="11">
        <v>14000</v>
      </c>
      <c r="AJD59" s="11"/>
      <c r="AJE59" s="1">
        <v>11.67</v>
      </c>
      <c r="AJF59" s="11">
        <v>27000</v>
      </c>
      <c r="AJG59" s="1">
        <v>93000</v>
      </c>
      <c r="AJH59" s="1">
        <v>1</v>
      </c>
      <c r="AJJ59" s="435">
        <v>69.402985074626869</v>
      </c>
      <c r="AJK59" s="45">
        <v>344.44444444444446</v>
      </c>
      <c r="AJL59" s="381">
        <v>134000</v>
      </c>
      <c r="AJM59" s="11">
        <f t="shared" si="38"/>
        <v>22333.333333333332</v>
      </c>
      <c r="AJN59" s="60"/>
      <c r="AJO59" s="12"/>
      <c r="AJP59" s="1">
        <v>1</v>
      </c>
      <c r="AJQ59" s="1">
        <v>2</v>
      </c>
      <c r="AKA59" s="1">
        <f t="shared" si="72"/>
        <v>3</v>
      </c>
      <c r="AKB59" s="1">
        <v>5</v>
      </c>
      <c r="AKD59" s="1">
        <f t="shared" si="73"/>
        <v>8</v>
      </c>
      <c r="AKE59" s="60"/>
      <c r="AKF59" s="1" t="s">
        <v>346</v>
      </c>
      <c r="AKG59" s="1" t="s">
        <v>408</v>
      </c>
      <c r="AKH59" s="1" t="s">
        <v>261</v>
      </c>
      <c r="AKI59" s="1" t="s">
        <v>260</v>
      </c>
      <c r="AKJ59" s="1" t="s">
        <v>260</v>
      </c>
      <c r="AKK59" s="1" t="s">
        <v>260</v>
      </c>
      <c r="AKL59" s="1" t="s">
        <v>260</v>
      </c>
      <c r="AKM59" s="1" t="s">
        <v>260</v>
      </c>
      <c r="AKN59" s="1" t="s">
        <v>262</v>
      </c>
      <c r="AKO59" s="1" t="s">
        <v>260</v>
      </c>
      <c r="AKP59" s="1" t="s">
        <v>260</v>
      </c>
      <c r="AKQ59" s="1" t="s">
        <v>260</v>
      </c>
      <c r="AKR59" s="1" t="s">
        <v>260</v>
      </c>
      <c r="AKS59" s="1" t="s">
        <v>260</v>
      </c>
      <c r="AKT59" s="1" t="s">
        <v>260</v>
      </c>
      <c r="AKU59" s="1" t="s">
        <v>260</v>
      </c>
      <c r="AKV59" s="1" t="s">
        <v>263</v>
      </c>
      <c r="AKW59" s="1" t="s">
        <v>260</v>
      </c>
      <c r="AKX59" s="1" t="s">
        <v>260</v>
      </c>
      <c r="AKY59" s="1" t="s">
        <v>260</v>
      </c>
      <c r="AKZ59" s="1" t="s">
        <v>260</v>
      </c>
      <c r="ALA59" s="1" t="s">
        <v>260</v>
      </c>
      <c r="ALB59" s="1" t="s">
        <v>260</v>
      </c>
      <c r="ALC59" s="1" t="s">
        <v>260</v>
      </c>
      <c r="ALD59" s="1" t="s">
        <v>260</v>
      </c>
      <c r="ALE59" s="1" t="s">
        <v>260</v>
      </c>
      <c r="ALF59" s="1" t="s">
        <v>260</v>
      </c>
      <c r="ALG59" s="1" t="s">
        <v>260</v>
      </c>
      <c r="ALH59" s="1" t="s">
        <v>260</v>
      </c>
      <c r="ALI59" s="1" t="s">
        <v>260</v>
      </c>
      <c r="ALJ59" s="1" t="s">
        <v>260</v>
      </c>
      <c r="ALK59" s="1" t="s">
        <v>260</v>
      </c>
      <c r="ALL59" s="1" t="s">
        <v>260</v>
      </c>
      <c r="ALM59" s="1" t="s">
        <v>260</v>
      </c>
      <c r="ALN59" s="1" t="s">
        <v>260</v>
      </c>
      <c r="ALO59" s="1" t="s">
        <v>260</v>
      </c>
      <c r="ALP59" s="1" t="s">
        <v>260</v>
      </c>
      <c r="ALQ59" s="1">
        <v>2</v>
      </c>
      <c r="ALR59" s="11">
        <f t="shared" si="74"/>
        <v>67000</v>
      </c>
      <c r="ALS59" s="28">
        <v>134000</v>
      </c>
      <c r="ALT59" s="1">
        <v>1</v>
      </c>
      <c r="ALU59" s="1">
        <v>1</v>
      </c>
      <c r="ALY59" s="60"/>
      <c r="ALZ59" s="1">
        <v>1</v>
      </c>
      <c r="AMB59" s="1">
        <v>1</v>
      </c>
      <c r="AMC59" s="1">
        <v>1</v>
      </c>
      <c r="AMD59" s="1">
        <v>1</v>
      </c>
      <c r="AMH59" s="1">
        <v>1</v>
      </c>
      <c r="AMN59" s="403"/>
    </row>
    <row r="60" spans="1:1022 1026:1028" s="1" customFormat="1" ht="15" customHeight="1" x14ac:dyDescent="0.25">
      <c r="A60" s="268"/>
      <c r="B60" s="113">
        <v>58</v>
      </c>
      <c r="C60" s="473" t="s">
        <v>375</v>
      </c>
      <c r="D60" s="304" t="s">
        <v>507</v>
      </c>
      <c r="E60" s="1">
        <v>2006</v>
      </c>
      <c r="H60" s="1">
        <v>1</v>
      </c>
      <c r="I60" s="1">
        <v>1</v>
      </c>
      <c r="J60" s="1">
        <v>1</v>
      </c>
      <c r="K60" s="1">
        <v>2003</v>
      </c>
      <c r="L60" s="1">
        <v>2003</v>
      </c>
      <c r="M60" s="1">
        <v>1</v>
      </c>
      <c r="AG60" s="1">
        <v>1</v>
      </c>
      <c r="AY60" s="1">
        <v>1</v>
      </c>
      <c r="BA60" s="1">
        <v>1</v>
      </c>
      <c r="BB60" s="1">
        <v>10</v>
      </c>
      <c r="CG60" s="1">
        <v>1</v>
      </c>
      <c r="CH60" s="246"/>
      <c r="CP60" s="1">
        <f t="shared" si="39"/>
        <v>0</v>
      </c>
      <c r="CS60" s="1">
        <f t="shared" si="0"/>
        <v>0</v>
      </c>
      <c r="DO60" s="1">
        <f t="shared" si="40"/>
        <v>0</v>
      </c>
      <c r="DX60" s="1">
        <f t="shared" si="41"/>
        <v>0</v>
      </c>
      <c r="EE60" s="1">
        <f t="shared" si="42"/>
        <v>0</v>
      </c>
      <c r="EH60" s="1">
        <f t="shared" si="43"/>
        <v>0</v>
      </c>
      <c r="FF60" s="116"/>
      <c r="GP60" s="1">
        <f t="shared" si="1"/>
        <v>0</v>
      </c>
      <c r="GY60" s="1">
        <f t="shared" si="44"/>
        <v>0</v>
      </c>
      <c r="HC60" s="1">
        <f t="shared" si="45"/>
        <v>0</v>
      </c>
      <c r="HS60" s="1">
        <f t="shared" si="46"/>
        <v>0</v>
      </c>
      <c r="HX60" s="1">
        <f t="shared" si="2"/>
        <v>0</v>
      </c>
      <c r="ID60" s="1">
        <f t="shared" si="3"/>
        <v>0</v>
      </c>
      <c r="IN60" s="1">
        <f t="shared" si="47"/>
        <v>0</v>
      </c>
      <c r="IW60" s="1">
        <f t="shared" si="48"/>
        <v>0</v>
      </c>
      <c r="IZ60" s="1">
        <f t="shared" si="4"/>
        <v>0</v>
      </c>
      <c r="JJ60" s="1">
        <f t="shared" si="5"/>
        <v>0</v>
      </c>
      <c r="JV60" s="1">
        <f t="shared" si="49"/>
        <v>0</v>
      </c>
      <c r="KB60" s="1">
        <f t="shared" si="50"/>
        <v>0</v>
      </c>
      <c r="LG60" s="1">
        <f t="shared" si="6"/>
        <v>0</v>
      </c>
      <c r="LT60" s="1">
        <f t="shared" si="51"/>
        <v>0</v>
      </c>
      <c r="MA60" s="1">
        <f t="shared" si="52"/>
        <v>0</v>
      </c>
      <c r="MF60" s="1">
        <f t="shared" si="53"/>
        <v>0</v>
      </c>
      <c r="MM60" s="1">
        <f t="shared" si="54"/>
        <v>0</v>
      </c>
      <c r="MS60" s="1">
        <f t="shared" si="55"/>
        <v>0</v>
      </c>
      <c r="MU60" s="115"/>
      <c r="OI60" s="120"/>
      <c r="PD60" s="1">
        <f t="shared" si="7"/>
        <v>0</v>
      </c>
      <c r="QF60" s="1">
        <f t="shared" si="56"/>
        <v>0</v>
      </c>
      <c r="QY60" s="1">
        <f t="shared" si="57"/>
        <v>0</v>
      </c>
      <c r="RK60" s="1">
        <f t="shared" si="58"/>
        <v>0</v>
      </c>
      <c r="SA60" s="1">
        <f t="shared" si="59"/>
        <v>0</v>
      </c>
      <c r="SG60" s="1">
        <f t="shared" si="60"/>
        <v>0</v>
      </c>
      <c r="SO60" s="1">
        <f t="shared" si="61"/>
        <v>0</v>
      </c>
      <c r="TB60" s="1">
        <f t="shared" si="62"/>
        <v>0</v>
      </c>
      <c r="TS60" s="1">
        <f t="shared" si="8"/>
        <v>0</v>
      </c>
      <c r="UD60" s="1">
        <f t="shared" si="9"/>
        <v>0</v>
      </c>
      <c r="UG60" s="1">
        <f t="shared" si="10"/>
        <v>0</v>
      </c>
      <c r="UQ60" s="1">
        <f t="shared" si="63"/>
        <v>0</v>
      </c>
      <c r="VA60" s="1">
        <f t="shared" si="64"/>
        <v>0</v>
      </c>
      <c r="VG60" s="1">
        <f t="shared" si="65"/>
        <v>0</v>
      </c>
      <c r="WY60" s="1">
        <f t="shared" si="11"/>
        <v>0</v>
      </c>
      <c r="XB60" s="1">
        <f t="shared" si="66"/>
        <v>0</v>
      </c>
      <c r="XG60" s="1">
        <f t="shared" si="12"/>
        <v>0</v>
      </c>
      <c r="XK60" s="108"/>
      <c r="XL60" s="1">
        <f t="shared" si="13"/>
        <v>0</v>
      </c>
      <c r="XM60" s="1">
        <f t="shared" si="14"/>
        <v>0</v>
      </c>
      <c r="XN60" s="1">
        <f t="shared" si="67"/>
        <v>0</v>
      </c>
      <c r="XO60" s="1">
        <f t="shared" si="15"/>
        <v>0</v>
      </c>
      <c r="XP60" s="1">
        <f t="shared" si="68"/>
        <v>0</v>
      </c>
      <c r="XQ60" s="1">
        <f t="shared" si="16"/>
        <v>0</v>
      </c>
      <c r="XR60" s="1">
        <f t="shared" si="17"/>
        <v>0</v>
      </c>
      <c r="XS60" s="1">
        <f t="shared" si="18"/>
        <v>0</v>
      </c>
      <c r="XT60" s="1">
        <f t="shared" si="69"/>
        <v>0</v>
      </c>
      <c r="XU60" s="1">
        <f t="shared" si="19"/>
        <v>0</v>
      </c>
      <c r="XV60" s="1">
        <f t="shared" si="20"/>
        <v>0</v>
      </c>
      <c r="XW60" s="1">
        <f t="shared" si="21"/>
        <v>0</v>
      </c>
      <c r="XX60" s="1">
        <f t="shared" si="22"/>
        <v>0</v>
      </c>
      <c r="XY60" s="1">
        <f t="shared" si="23"/>
        <v>0</v>
      </c>
      <c r="XZ60" s="1">
        <f t="shared" si="24"/>
        <v>0</v>
      </c>
      <c r="YA60" s="1">
        <f t="shared" si="25"/>
        <v>0</v>
      </c>
      <c r="YB60" s="1">
        <f t="shared" si="26"/>
        <v>0</v>
      </c>
      <c r="YC60" s="1">
        <f t="shared" si="27"/>
        <v>0</v>
      </c>
      <c r="YD60" s="132"/>
      <c r="YE60" s="133"/>
      <c r="YF60" s="133" t="e">
        <f t="shared" si="29"/>
        <v>#DIV/0!</v>
      </c>
      <c r="YG60" s="130"/>
      <c r="YH60" s="130" t="e">
        <f t="shared" si="30"/>
        <v>#DIV/0!</v>
      </c>
      <c r="YI60" s="129"/>
      <c r="YJ60" s="128" t="e">
        <f t="shared" si="31"/>
        <v>#DIV/0!</v>
      </c>
      <c r="YK60" s="177"/>
      <c r="YL60">
        <v>1</v>
      </c>
      <c r="YM60"/>
      <c r="YN60"/>
      <c r="YO60"/>
      <c r="YP60"/>
      <c r="YQ60">
        <v>1</v>
      </c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>
        <f t="shared" si="70"/>
        <v>1</v>
      </c>
      <c r="ACD60" s="25">
        <f>(AJL60/ACC60)*YL60</f>
        <v>2418000</v>
      </c>
      <c r="ACE60" s="11">
        <f t="shared" si="32"/>
        <v>1</v>
      </c>
      <c r="ACF60" s="11">
        <f t="shared" si="33"/>
        <v>2418000</v>
      </c>
      <c r="ACG60" s="1">
        <v>2</v>
      </c>
      <c r="ACH60" s="1">
        <v>1</v>
      </c>
      <c r="ACI60" s="11">
        <f t="shared" si="34"/>
        <v>2418000</v>
      </c>
      <c r="ACJ60" s="11"/>
      <c r="ACK60" s="13">
        <f t="shared" si="35"/>
        <v>0</v>
      </c>
      <c r="ACL60">
        <v>1</v>
      </c>
      <c r="ACM60" s="25">
        <f t="shared" si="36"/>
        <v>2418000</v>
      </c>
      <c r="ACN60" s="11">
        <f t="shared" si="37"/>
        <v>2418000</v>
      </c>
      <c r="ACO60" s="65"/>
      <c r="ACR60" s="1" t="s">
        <v>258</v>
      </c>
      <c r="ACZ60" s="1" t="s">
        <v>259</v>
      </c>
      <c r="ADD60" s="1" t="s">
        <v>189</v>
      </c>
      <c r="ADV60" s="457"/>
      <c r="AEE60" s="1">
        <f t="shared" si="71"/>
        <v>0</v>
      </c>
      <c r="AFN60" s="1">
        <v>1</v>
      </c>
      <c r="AGL60" s="1">
        <v>20000</v>
      </c>
      <c r="AGM60" s="11" t="e">
        <f>AGU60+AGW60+AGY60+AHA60+#REF!+#REF!+AHC60+AGP60+AHE60</f>
        <v>#REF!</v>
      </c>
      <c r="AGT60" s="518"/>
      <c r="AHJ60" s="518"/>
      <c r="AHN60" s="1">
        <v>20000</v>
      </c>
      <c r="AHX60" s="1">
        <v>1</v>
      </c>
      <c r="AHY60" s="1">
        <v>1</v>
      </c>
      <c r="AJC60" s="11">
        <v>38000</v>
      </c>
      <c r="AJD60" s="11"/>
      <c r="AJE60" s="1">
        <v>190</v>
      </c>
      <c r="AJF60" s="11">
        <v>2380000</v>
      </c>
      <c r="AJJ60" s="435"/>
      <c r="AJK60" s="45"/>
      <c r="AJL60" s="381">
        <v>2418000</v>
      </c>
      <c r="AJM60" s="11">
        <f t="shared" si="38"/>
        <v>2418000</v>
      </c>
      <c r="AJN60" s="60"/>
      <c r="AJO60" s="12"/>
      <c r="AKA60" s="1">
        <f t="shared" si="72"/>
        <v>0</v>
      </c>
      <c r="AKC60" s="1">
        <v>11</v>
      </c>
      <c r="AKD60" s="1">
        <f t="shared" si="73"/>
        <v>11</v>
      </c>
      <c r="AKE60" s="60"/>
      <c r="AKF60" s="1" t="s">
        <v>260</v>
      </c>
      <c r="AKG60" s="1" t="s">
        <v>260</v>
      </c>
      <c r="AKH60" s="1" t="s">
        <v>261</v>
      </c>
      <c r="AKI60" s="1" t="s">
        <v>260</v>
      </c>
      <c r="AKJ60" s="1" t="s">
        <v>260</v>
      </c>
      <c r="AKK60" s="1" t="s">
        <v>260</v>
      </c>
      <c r="AKL60" s="1" t="s">
        <v>260</v>
      </c>
      <c r="AKM60" s="1" t="s">
        <v>260</v>
      </c>
      <c r="AKN60" s="1" t="s">
        <v>262</v>
      </c>
      <c r="AKO60" s="1" t="s">
        <v>260</v>
      </c>
      <c r="AKP60" s="1" t="s">
        <v>260</v>
      </c>
      <c r="AKQ60" s="1" t="s">
        <v>260</v>
      </c>
      <c r="AKR60" s="1" t="s">
        <v>260</v>
      </c>
      <c r="AKS60" s="1" t="s">
        <v>260</v>
      </c>
      <c r="AKT60" s="1" t="s">
        <v>260</v>
      </c>
      <c r="AKU60" s="1" t="s">
        <v>260</v>
      </c>
      <c r="AKV60" s="1" t="s">
        <v>263</v>
      </c>
      <c r="AKW60" s="1" t="s">
        <v>260</v>
      </c>
      <c r="AKX60" s="1" t="s">
        <v>260</v>
      </c>
      <c r="AKY60" s="1" t="s">
        <v>260</v>
      </c>
      <c r="AKZ60" s="1" t="s">
        <v>260</v>
      </c>
      <c r="ALA60" s="1" t="s">
        <v>260</v>
      </c>
      <c r="ALB60" s="1" t="s">
        <v>260</v>
      </c>
      <c r="ALC60" s="1" t="s">
        <v>260</v>
      </c>
      <c r="ALD60" s="1" t="s">
        <v>260</v>
      </c>
      <c r="ALE60" s="1" t="s">
        <v>260</v>
      </c>
      <c r="ALF60" s="1" t="s">
        <v>260</v>
      </c>
      <c r="ALG60" s="1" t="s">
        <v>260</v>
      </c>
      <c r="ALH60" s="1" t="s">
        <v>260</v>
      </c>
      <c r="ALI60" s="1" t="s">
        <v>260</v>
      </c>
      <c r="ALJ60" s="1" t="s">
        <v>260</v>
      </c>
      <c r="ALK60" s="1" t="s">
        <v>260</v>
      </c>
      <c r="ALL60" s="1" t="s">
        <v>260</v>
      </c>
      <c r="ALM60" s="1" t="s">
        <v>260</v>
      </c>
      <c r="ALN60" s="1" t="s">
        <v>260</v>
      </c>
      <c r="ALO60" s="1" t="s">
        <v>260</v>
      </c>
      <c r="ALP60" s="1" t="s">
        <v>260</v>
      </c>
      <c r="ALR60" s="11" t="e">
        <f t="shared" si="74"/>
        <v>#DIV/0!</v>
      </c>
      <c r="ALS60" s="28">
        <v>2418000</v>
      </c>
      <c r="ALY60" s="60"/>
      <c r="ALZ60" s="1">
        <v>1</v>
      </c>
      <c r="AME60" s="1">
        <v>1</v>
      </c>
      <c r="AMN60" s="403"/>
    </row>
    <row r="61" spans="1:1022 1026:1028" s="1" customFormat="1" ht="15" customHeight="1" x14ac:dyDescent="0.25">
      <c r="A61" s="268"/>
      <c r="B61" s="113">
        <v>59</v>
      </c>
      <c r="C61" s="473" t="s">
        <v>375</v>
      </c>
      <c r="D61" s="304" t="s">
        <v>508</v>
      </c>
      <c r="E61" s="1">
        <v>2006</v>
      </c>
      <c r="F61" s="1">
        <v>1</v>
      </c>
      <c r="G61" s="1">
        <v>1</v>
      </c>
      <c r="J61" s="1">
        <v>1</v>
      </c>
      <c r="K61" s="1">
        <v>1998</v>
      </c>
      <c r="L61" s="1">
        <v>1999</v>
      </c>
      <c r="M61" s="1">
        <v>2</v>
      </c>
      <c r="AB61" s="1">
        <v>1</v>
      </c>
      <c r="AC61" s="1">
        <v>1</v>
      </c>
      <c r="AY61" s="1">
        <v>1</v>
      </c>
      <c r="BA61" s="1">
        <v>1</v>
      </c>
      <c r="BB61" s="1">
        <v>11</v>
      </c>
      <c r="BC61" s="1">
        <v>1</v>
      </c>
      <c r="BG61" s="1">
        <v>3</v>
      </c>
      <c r="CG61" s="1">
        <v>1</v>
      </c>
      <c r="CH61" s="246"/>
      <c r="CP61" s="1">
        <f t="shared" si="39"/>
        <v>0</v>
      </c>
      <c r="CS61" s="1">
        <f t="shared" si="0"/>
        <v>0</v>
      </c>
      <c r="DO61" s="1">
        <f t="shared" si="40"/>
        <v>0</v>
      </c>
      <c r="DX61" s="1">
        <f t="shared" si="41"/>
        <v>0</v>
      </c>
      <c r="EE61" s="1">
        <f t="shared" si="42"/>
        <v>0</v>
      </c>
      <c r="EH61" s="1">
        <f t="shared" si="43"/>
        <v>0</v>
      </c>
      <c r="FF61" s="116"/>
      <c r="GP61" s="1">
        <f t="shared" si="1"/>
        <v>0</v>
      </c>
      <c r="GY61" s="1">
        <f t="shared" si="44"/>
        <v>0</v>
      </c>
      <c r="HC61" s="1">
        <f t="shared" si="45"/>
        <v>0</v>
      </c>
      <c r="HS61" s="1">
        <f t="shared" si="46"/>
        <v>0</v>
      </c>
      <c r="HX61" s="1">
        <f t="shared" si="2"/>
        <v>0</v>
      </c>
      <c r="ID61" s="1">
        <f t="shared" si="3"/>
        <v>0</v>
      </c>
      <c r="IN61" s="1">
        <f t="shared" si="47"/>
        <v>0</v>
      </c>
      <c r="IQ61" s="1">
        <v>1</v>
      </c>
      <c r="IW61" s="1">
        <f t="shared" si="48"/>
        <v>1</v>
      </c>
      <c r="IX61" s="1">
        <v>1</v>
      </c>
      <c r="IZ61" s="1">
        <f t="shared" si="4"/>
        <v>0</v>
      </c>
      <c r="JJ61" s="1">
        <f t="shared" si="5"/>
        <v>0</v>
      </c>
      <c r="JV61" s="1">
        <f t="shared" si="49"/>
        <v>0</v>
      </c>
      <c r="KB61" s="1">
        <f t="shared" si="50"/>
        <v>0</v>
      </c>
      <c r="LG61" s="1">
        <f t="shared" si="6"/>
        <v>0</v>
      </c>
      <c r="LT61" s="1">
        <f t="shared" si="51"/>
        <v>0</v>
      </c>
      <c r="MA61" s="1">
        <f t="shared" si="52"/>
        <v>0</v>
      </c>
      <c r="MF61" s="1">
        <f t="shared" si="53"/>
        <v>0</v>
      </c>
      <c r="MM61" s="1">
        <f t="shared" si="54"/>
        <v>0</v>
      </c>
      <c r="MR61" s="1">
        <v>1</v>
      </c>
      <c r="MS61" s="1">
        <f t="shared" si="55"/>
        <v>1</v>
      </c>
      <c r="MT61" s="1">
        <v>1</v>
      </c>
      <c r="MU61" s="115">
        <v>1</v>
      </c>
      <c r="OI61" s="120"/>
      <c r="PD61" s="1">
        <f t="shared" si="7"/>
        <v>0</v>
      </c>
      <c r="QF61" s="1">
        <f t="shared" si="56"/>
        <v>0</v>
      </c>
      <c r="QY61" s="1">
        <f t="shared" si="57"/>
        <v>0</v>
      </c>
      <c r="RK61" s="1">
        <f t="shared" si="58"/>
        <v>0</v>
      </c>
      <c r="RP61" s="1">
        <v>1</v>
      </c>
      <c r="RQ61" s="1">
        <v>1</v>
      </c>
      <c r="SA61" s="1">
        <f t="shared" si="59"/>
        <v>2</v>
      </c>
      <c r="SB61" s="1">
        <v>1</v>
      </c>
      <c r="SG61" s="1">
        <f t="shared" si="60"/>
        <v>0</v>
      </c>
      <c r="SO61" s="1">
        <f t="shared" si="61"/>
        <v>0</v>
      </c>
      <c r="TB61" s="1">
        <f t="shared" si="62"/>
        <v>0</v>
      </c>
      <c r="TS61" s="1">
        <f t="shared" si="8"/>
        <v>0</v>
      </c>
      <c r="UD61" s="1">
        <f t="shared" si="9"/>
        <v>0</v>
      </c>
      <c r="UG61" s="1">
        <f t="shared" si="10"/>
        <v>0</v>
      </c>
      <c r="UQ61" s="1">
        <f t="shared" si="63"/>
        <v>0</v>
      </c>
      <c r="VA61" s="1">
        <f t="shared" si="64"/>
        <v>0</v>
      </c>
      <c r="VG61" s="1">
        <f t="shared" si="65"/>
        <v>0</v>
      </c>
      <c r="WY61" s="1">
        <f t="shared" si="11"/>
        <v>0</v>
      </c>
      <c r="XB61" s="1">
        <f t="shared" si="66"/>
        <v>0</v>
      </c>
      <c r="XG61" s="1">
        <f t="shared" si="12"/>
        <v>0</v>
      </c>
      <c r="XK61" s="108"/>
      <c r="XL61" s="1">
        <f t="shared" si="13"/>
        <v>0</v>
      </c>
      <c r="XM61" s="1">
        <f t="shared" si="14"/>
        <v>0</v>
      </c>
      <c r="XN61" s="1">
        <f t="shared" si="67"/>
        <v>0</v>
      </c>
      <c r="XO61" s="1">
        <f t="shared" si="15"/>
        <v>0</v>
      </c>
      <c r="XP61" s="1">
        <f t="shared" si="68"/>
        <v>0</v>
      </c>
      <c r="XQ61" s="1">
        <f t="shared" si="16"/>
        <v>0</v>
      </c>
      <c r="XR61" s="1">
        <f t="shared" si="17"/>
        <v>0</v>
      </c>
      <c r="XS61" s="1">
        <f t="shared" si="18"/>
        <v>0</v>
      </c>
      <c r="XT61" s="1">
        <f t="shared" si="69"/>
        <v>0</v>
      </c>
      <c r="XU61" s="1">
        <f t="shared" si="19"/>
        <v>0</v>
      </c>
      <c r="XV61" s="1">
        <f t="shared" si="20"/>
        <v>0</v>
      </c>
      <c r="XW61" s="1">
        <f t="shared" si="21"/>
        <v>4</v>
      </c>
      <c r="XX61" s="1">
        <f t="shared" si="22"/>
        <v>0</v>
      </c>
      <c r="XY61" s="1">
        <f t="shared" si="23"/>
        <v>1</v>
      </c>
      <c r="XZ61" s="1">
        <f t="shared" si="24"/>
        <v>0</v>
      </c>
      <c r="YA61" s="1">
        <f t="shared" si="25"/>
        <v>0</v>
      </c>
      <c r="YB61" s="1">
        <f t="shared" si="26"/>
        <v>0</v>
      </c>
      <c r="YC61" s="1">
        <f t="shared" si="27"/>
        <v>0</v>
      </c>
      <c r="YD61" s="132"/>
      <c r="YE61" s="133">
        <f t="shared" ref="YE61:YE79" si="80">SUM(XL61:YC61)</f>
        <v>5</v>
      </c>
      <c r="YF61" s="133">
        <f t="shared" si="29"/>
        <v>152400</v>
      </c>
      <c r="YG61" s="130">
        <v>4</v>
      </c>
      <c r="YH61" s="130">
        <f t="shared" si="30"/>
        <v>190500</v>
      </c>
      <c r="YI61" s="129">
        <v>2</v>
      </c>
      <c r="YJ61" s="128">
        <f t="shared" si="31"/>
        <v>381000</v>
      </c>
      <c r="YK61" s="177"/>
      <c r="YL61">
        <v>0.5</v>
      </c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>
        <v>1</v>
      </c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>
        <f t="shared" si="70"/>
        <v>1</v>
      </c>
      <c r="ACD61" s="25">
        <f>(AJL61/ACC61)*YL61</f>
        <v>762000</v>
      </c>
      <c r="ACE61" s="11">
        <f t="shared" si="32"/>
        <v>6</v>
      </c>
      <c r="ACF61" s="11">
        <f t="shared" si="33"/>
        <v>254000</v>
      </c>
      <c r="ACG61" s="1">
        <v>24</v>
      </c>
      <c r="ACH61" s="1">
        <v>2</v>
      </c>
      <c r="ACI61" s="11">
        <f t="shared" si="34"/>
        <v>762000</v>
      </c>
      <c r="ACJ61" s="45">
        <v>0.5</v>
      </c>
      <c r="ACK61" s="13">
        <f t="shared" si="35"/>
        <v>762000</v>
      </c>
      <c r="ACL61">
        <v>0.5</v>
      </c>
      <c r="ACM61" s="25">
        <f t="shared" si="36"/>
        <v>762000</v>
      </c>
      <c r="ACN61" s="11">
        <f t="shared" si="37"/>
        <v>762000</v>
      </c>
      <c r="ACO61" s="65"/>
      <c r="ACR61" s="1" t="s">
        <v>258</v>
      </c>
      <c r="ACS61" s="1">
        <v>1</v>
      </c>
      <c r="ACT61" s="1">
        <v>1</v>
      </c>
      <c r="ACU61" s="1">
        <v>1</v>
      </c>
      <c r="ACV61" s="1">
        <v>1</v>
      </c>
      <c r="ACZ61" s="1" t="s">
        <v>259</v>
      </c>
      <c r="ADD61" s="1" t="s">
        <v>189</v>
      </c>
      <c r="ADO61" s="1">
        <v>1</v>
      </c>
      <c r="ADU61" s="1">
        <v>6</v>
      </c>
      <c r="ADV61" s="457"/>
      <c r="AEE61" s="1">
        <f t="shared" si="71"/>
        <v>0</v>
      </c>
      <c r="AFF61" s="1">
        <v>1</v>
      </c>
      <c r="AFN61" s="1">
        <v>1</v>
      </c>
      <c r="AFQ61" s="1">
        <v>1</v>
      </c>
      <c r="AGL61" s="1">
        <v>280000</v>
      </c>
      <c r="AGM61" s="11" t="e">
        <f>AGU61+AGW61+AGY61+AHA61+#REF!+#REF!+AHC61+AGP61+AHE61</f>
        <v>#REF!</v>
      </c>
      <c r="AGT61" s="518"/>
      <c r="AHJ61" s="518"/>
      <c r="AHN61" s="1">
        <v>280000</v>
      </c>
      <c r="AHZ61" s="1">
        <v>2</v>
      </c>
      <c r="AIA61" s="1">
        <v>1</v>
      </c>
      <c r="AIB61" s="1">
        <v>1</v>
      </c>
      <c r="AIC61" s="1">
        <v>5</v>
      </c>
      <c r="AID61" s="1">
        <v>1</v>
      </c>
      <c r="AIE61" s="1">
        <v>4</v>
      </c>
      <c r="AIF61" s="1">
        <v>1</v>
      </c>
      <c r="AIG61" s="1">
        <v>1</v>
      </c>
      <c r="AIH61" s="1">
        <v>1</v>
      </c>
      <c r="AIN61" s="1">
        <v>1</v>
      </c>
      <c r="AIO61" s="1">
        <v>4</v>
      </c>
      <c r="AIP61" s="1">
        <v>1</v>
      </c>
      <c r="AJB61" s="1">
        <v>1</v>
      </c>
      <c r="AJC61" s="11">
        <v>902000</v>
      </c>
      <c r="AJD61" s="11"/>
      <c r="AJE61" s="1">
        <v>322.14</v>
      </c>
      <c r="AJF61" s="11">
        <v>622000</v>
      </c>
      <c r="AJJ61" s="435"/>
      <c r="AJK61" s="45"/>
      <c r="AJL61" s="381">
        <v>1524000</v>
      </c>
      <c r="AJM61" s="11">
        <f t="shared" si="38"/>
        <v>254000</v>
      </c>
      <c r="AJN61" s="60"/>
      <c r="AJO61" s="12">
        <v>1.6</v>
      </c>
      <c r="AJP61" s="1">
        <v>6</v>
      </c>
      <c r="AJQ61" s="1">
        <v>1</v>
      </c>
      <c r="AKA61" s="1">
        <f t="shared" si="72"/>
        <v>7</v>
      </c>
      <c r="AKB61" s="1">
        <v>1</v>
      </c>
      <c r="AKC61" s="1">
        <v>8</v>
      </c>
      <c r="AKD61" s="1">
        <f t="shared" si="73"/>
        <v>16</v>
      </c>
      <c r="AKE61" s="60"/>
      <c r="AKF61" s="1" t="s">
        <v>429</v>
      </c>
      <c r="AKG61" s="1" t="s">
        <v>186</v>
      </c>
      <c r="AKH61" s="1" t="s">
        <v>509</v>
      </c>
      <c r="AKI61" s="1" t="s">
        <v>190</v>
      </c>
      <c r="AKJ61" s="1" t="s">
        <v>360</v>
      </c>
      <c r="AKK61" s="1" t="s">
        <v>510</v>
      </c>
      <c r="AKL61" s="1" t="s">
        <v>346</v>
      </c>
      <c r="AKM61" s="1" t="s">
        <v>582</v>
      </c>
      <c r="AKN61" s="1" t="s">
        <v>512</v>
      </c>
      <c r="AKO61" s="1" t="s">
        <v>513</v>
      </c>
      <c r="AKP61" s="1" t="s">
        <v>260</v>
      </c>
      <c r="AKQ61" s="1" t="s">
        <v>260</v>
      </c>
      <c r="AKR61" s="1" t="s">
        <v>260</v>
      </c>
      <c r="AKS61" s="1" t="s">
        <v>260</v>
      </c>
      <c r="AKT61" s="1" t="s">
        <v>260</v>
      </c>
      <c r="AKU61" s="1" t="s">
        <v>260</v>
      </c>
      <c r="AKV61" s="1" t="s">
        <v>263</v>
      </c>
      <c r="AKW61" s="1" t="s">
        <v>260</v>
      </c>
      <c r="AKX61" s="1" t="s">
        <v>260</v>
      </c>
      <c r="AKY61" s="1" t="s">
        <v>260</v>
      </c>
      <c r="AKZ61" s="1" t="s">
        <v>260</v>
      </c>
      <c r="ALA61" s="1" t="s">
        <v>260</v>
      </c>
      <c r="ALB61" s="1" t="s">
        <v>260</v>
      </c>
      <c r="ALC61" s="1" t="s">
        <v>260</v>
      </c>
      <c r="ALD61" s="1" t="s">
        <v>260</v>
      </c>
      <c r="ALE61" s="1" t="s">
        <v>260</v>
      </c>
      <c r="ALF61" s="1" t="s">
        <v>260</v>
      </c>
      <c r="ALG61" s="1" t="s">
        <v>260</v>
      </c>
      <c r="ALH61" s="1" t="s">
        <v>260</v>
      </c>
      <c r="ALI61" s="1" t="s">
        <v>260</v>
      </c>
      <c r="ALJ61" s="1" t="s">
        <v>260</v>
      </c>
      <c r="ALK61" s="1" t="s">
        <v>260</v>
      </c>
      <c r="ALL61" s="1" t="s">
        <v>260</v>
      </c>
      <c r="ALM61" s="1" t="s">
        <v>260</v>
      </c>
      <c r="ALN61" s="1" t="s">
        <v>260</v>
      </c>
      <c r="ALO61" s="1" t="s">
        <v>260</v>
      </c>
      <c r="ALP61" s="1" t="s">
        <v>260</v>
      </c>
      <c r="ALQ61" s="1">
        <v>10</v>
      </c>
      <c r="ALR61" s="11">
        <f t="shared" si="74"/>
        <v>152400</v>
      </c>
      <c r="ALS61" s="28">
        <v>1524000</v>
      </c>
      <c r="ALT61" s="1">
        <v>6</v>
      </c>
      <c r="ALU61" s="1">
        <v>4</v>
      </c>
      <c r="ALY61" s="60"/>
      <c r="ALZ61" s="1">
        <v>1</v>
      </c>
      <c r="AMC61" s="1">
        <v>1</v>
      </c>
      <c r="AMD61" s="1">
        <v>1</v>
      </c>
      <c r="AME61" s="1">
        <v>1</v>
      </c>
      <c r="AMF61" s="1">
        <v>1</v>
      </c>
      <c r="AMG61" s="1">
        <v>1</v>
      </c>
      <c r="AMH61" s="1">
        <v>1</v>
      </c>
      <c r="AMN61" s="403"/>
    </row>
    <row r="62" spans="1:1022 1026:1028" s="1" customFormat="1" ht="15" customHeight="1" x14ac:dyDescent="0.25">
      <c r="A62" s="268"/>
      <c r="B62" s="113">
        <v>60</v>
      </c>
      <c r="C62" s="473" t="s">
        <v>375</v>
      </c>
      <c r="D62" s="304" t="s">
        <v>514</v>
      </c>
      <c r="E62" s="1">
        <v>2006</v>
      </c>
      <c r="H62" s="1">
        <v>2</v>
      </c>
      <c r="I62" s="1">
        <v>1</v>
      </c>
      <c r="J62" s="1">
        <v>2</v>
      </c>
      <c r="K62" s="1">
        <v>1999</v>
      </c>
      <c r="L62" s="1">
        <v>2004</v>
      </c>
      <c r="M62" s="1">
        <v>6</v>
      </c>
      <c r="AC62" s="1">
        <v>1</v>
      </c>
      <c r="AD62" s="1">
        <v>1</v>
      </c>
      <c r="AE62" s="1">
        <v>1</v>
      </c>
      <c r="AF62" s="1">
        <v>1</v>
      </c>
      <c r="AG62" s="1">
        <v>1</v>
      </c>
      <c r="AH62" s="1">
        <v>1</v>
      </c>
      <c r="AW62" s="1">
        <v>1</v>
      </c>
      <c r="AY62" s="1">
        <v>1</v>
      </c>
      <c r="BA62" s="1">
        <v>1</v>
      </c>
      <c r="BB62" s="1">
        <v>10</v>
      </c>
      <c r="CG62" s="1">
        <v>1</v>
      </c>
      <c r="CH62" s="246"/>
      <c r="CP62" s="1">
        <f t="shared" si="39"/>
        <v>0</v>
      </c>
      <c r="CS62" s="1">
        <f t="shared" si="0"/>
        <v>0</v>
      </c>
      <c r="DO62" s="1">
        <f t="shared" si="40"/>
        <v>0</v>
      </c>
      <c r="DX62" s="1">
        <f t="shared" si="41"/>
        <v>0</v>
      </c>
      <c r="EE62" s="1">
        <f t="shared" si="42"/>
        <v>0</v>
      </c>
      <c r="EH62" s="1">
        <f t="shared" si="43"/>
        <v>0</v>
      </c>
      <c r="FF62" s="116"/>
      <c r="GP62" s="1">
        <f t="shared" si="1"/>
        <v>0</v>
      </c>
      <c r="GY62" s="1">
        <f t="shared" si="44"/>
        <v>0</v>
      </c>
      <c r="HC62" s="1">
        <f t="shared" si="45"/>
        <v>0</v>
      </c>
      <c r="HS62" s="1">
        <f t="shared" si="46"/>
        <v>0</v>
      </c>
      <c r="HX62" s="1">
        <f t="shared" si="2"/>
        <v>0</v>
      </c>
      <c r="ID62" s="1">
        <f t="shared" si="3"/>
        <v>0</v>
      </c>
      <c r="IN62" s="1">
        <f t="shared" si="47"/>
        <v>0</v>
      </c>
      <c r="IW62" s="1">
        <f t="shared" si="48"/>
        <v>0</v>
      </c>
      <c r="IZ62" s="1">
        <f t="shared" si="4"/>
        <v>0</v>
      </c>
      <c r="JJ62" s="1">
        <f t="shared" si="5"/>
        <v>0</v>
      </c>
      <c r="JV62" s="1">
        <f t="shared" si="49"/>
        <v>0</v>
      </c>
      <c r="KB62" s="1">
        <f t="shared" si="50"/>
        <v>0</v>
      </c>
      <c r="LG62" s="1">
        <f t="shared" si="6"/>
        <v>0</v>
      </c>
      <c r="LT62" s="1">
        <f t="shared" si="51"/>
        <v>0</v>
      </c>
      <c r="MA62" s="1">
        <f t="shared" si="52"/>
        <v>0</v>
      </c>
      <c r="MF62" s="1">
        <f t="shared" si="53"/>
        <v>0</v>
      </c>
      <c r="MM62" s="1">
        <f t="shared" si="54"/>
        <v>0</v>
      </c>
      <c r="MS62" s="1">
        <f t="shared" si="55"/>
        <v>0</v>
      </c>
      <c r="MU62" s="115"/>
      <c r="OI62" s="120"/>
      <c r="PD62" s="1">
        <f t="shared" si="7"/>
        <v>0</v>
      </c>
      <c r="QF62" s="1">
        <f t="shared" si="56"/>
        <v>0</v>
      </c>
      <c r="QY62" s="1">
        <f t="shared" si="57"/>
        <v>0</v>
      </c>
      <c r="RK62" s="1">
        <f t="shared" si="58"/>
        <v>0</v>
      </c>
      <c r="RO62" s="1">
        <v>1</v>
      </c>
      <c r="RR62" s="1">
        <v>1</v>
      </c>
      <c r="RU62" s="1">
        <v>1</v>
      </c>
      <c r="SA62" s="1">
        <f t="shared" si="59"/>
        <v>3</v>
      </c>
      <c r="SB62" s="1">
        <v>1</v>
      </c>
      <c r="SG62" s="1">
        <f t="shared" si="60"/>
        <v>0</v>
      </c>
      <c r="SO62" s="1">
        <f t="shared" si="61"/>
        <v>0</v>
      </c>
      <c r="TB62" s="1">
        <f t="shared" si="62"/>
        <v>0</v>
      </c>
      <c r="TS62" s="1">
        <f t="shared" si="8"/>
        <v>0</v>
      </c>
      <c r="UD62" s="1">
        <f t="shared" si="9"/>
        <v>0</v>
      </c>
      <c r="UG62" s="1">
        <f t="shared" si="10"/>
        <v>0</v>
      </c>
      <c r="UQ62" s="1">
        <f t="shared" si="63"/>
        <v>0</v>
      </c>
      <c r="VA62" s="1">
        <f t="shared" si="64"/>
        <v>0</v>
      </c>
      <c r="VG62" s="1">
        <f t="shared" si="65"/>
        <v>0</v>
      </c>
      <c r="WY62" s="1">
        <f t="shared" si="11"/>
        <v>0</v>
      </c>
      <c r="XB62" s="1">
        <f t="shared" si="66"/>
        <v>0</v>
      </c>
      <c r="XG62" s="1">
        <f t="shared" si="12"/>
        <v>0</v>
      </c>
      <c r="XK62" s="108"/>
      <c r="XL62" s="1">
        <f t="shared" si="13"/>
        <v>0</v>
      </c>
      <c r="XM62" s="1">
        <f t="shared" si="14"/>
        <v>0</v>
      </c>
      <c r="XN62" s="1">
        <f t="shared" si="67"/>
        <v>0</v>
      </c>
      <c r="XO62" s="1">
        <f t="shared" si="15"/>
        <v>0</v>
      </c>
      <c r="XP62" s="1">
        <f t="shared" si="68"/>
        <v>0</v>
      </c>
      <c r="XQ62" s="1">
        <f t="shared" si="16"/>
        <v>0</v>
      </c>
      <c r="XR62" s="1">
        <f t="shared" si="17"/>
        <v>0</v>
      </c>
      <c r="XS62" s="1">
        <f t="shared" si="18"/>
        <v>0</v>
      </c>
      <c r="XT62" s="1">
        <f t="shared" si="69"/>
        <v>0</v>
      </c>
      <c r="XU62" s="1">
        <f t="shared" si="19"/>
        <v>0</v>
      </c>
      <c r="XV62" s="1">
        <f t="shared" si="20"/>
        <v>0</v>
      </c>
      <c r="XW62" s="1">
        <f t="shared" si="21"/>
        <v>3</v>
      </c>
      <c r="XX62" s="1">
        <f t="shared" si="22"/>
        <v>0</v>
      </c>
      <c r="XY62" s="1">
        <f t="shared" si="23"/>
        <v>0</v>
      </c>
      <c r="XZ62" s="1">
        <f t="shared" si="24"/>
        <v>0</v>
      </c>
      <c r="YA62" s="1">
        <f t="shared" si="25"/>
        <v>0</v>
      </c>
      <c r="YB62" s="1">
        <f t="shared" si="26"/>
        <v>0</v>
      </c>
      <c r="YC62" s="1">
        <f t="shared" si="27"/>
        <v>0</v>
      </c>
      <c r="YD62" s="132"/>
      <c r="YE62" s="133">
        <f t="shared" si="80"/>
        <v>3</v>
      </c>
      <c r="YF62" s="133">
        <f t="shared" si="29"/>
        <v>210000</v>
      </c>
      <c r="YG62" s="130">
        <v>1</v>
      </c>
      <c r="YH62" s="130">
        <f t="shared" si="30"/>
        <v>630000</v>
      </c>
      <c r="YI62" s="129">
        <v>1</v>
      </c>
      <c r="YJ62" s="128">
        <f t="shared" si="31"/>
        <v>630000</v>
      </c>
      <c r="YK62" s="177"/>
      <c r="YL62">
        <v>1</v>
      </c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>
        <f t="shared" si="70"/>
        <v>0</v>
      </c>
      <c r="ACD62" s="25"/>
      <c r="ACE62" s="11">
        <f t="shared" si="32"/>
        <v>3</v>
      </c>
      <c r="ACF62" s="11">
        <f t="shared" si="33"/>
        <v>210000</v>
      </c>
      <c r="ACG62" s="1">
        <v>5</v>
      </c>
      <c r="ACH62" s="1">
        <v>1</v>
      </c>
      <c r="ACI62" s="11">
        <f t="shared" si="34"/>
        <v>630000</v>
      </c>
      <c r="ACJ62" s="45">
        <v>1</v>
      </c>
      <c r="ACK62" s="13">
        <f t="shared" si="35"/>
        <v>630000</v>
      </c>
      <c r="ACL62">
        <v>1</v>
      </c>
      <c r="ACM62" s="25">
        <f t="shared" si="36"/>
        <v>630000</v>
      </c>
      <c r="ACN62" s="11">
        <f t="shared" si="37"/>
        <v>630000</v>
      </c>
      <c r="ACO62" s="65"/>
      <c r="ACR62" s="39" t="s">
        <v>407</v>
      </c>
      <c r="ACS62" s="1">
        <v>1</v>
      </c>
      <c r="ACT62" s="1">
        <v>1</v>
      </c>
      <c r="ACU62" s="1">
        <v>1</v>
      </c>
      <c r="ACZ62" s="1" t="s">
        <v>259</v>
      </c>
      <c r="ADD62" s="1" t="s">
        <v>189</v>
      </c>
      <c r="ADU62" s="1">
        <v>2</v>
      </c>
      <c r="ADV62" s="457"/>
      <c r="ADW62" s="1">
        <v>5</v>
      </c>
      <c r="ADX62" s="1">
        <v>1</v>
      </c>
      <c r="AEE62" s="1">
        <f t="shared" si="71"/>
        <v>0</v>
      </c>
      <c r="AFN62" s="1">
        <v>1</v>
      </c>
      <c r="AFW62" s="1">
        <v>1</v>
      </c>
      <c r="AGL62" s="1">
        <v>630000</v>
      </c>
      <c r="AGM62" s="11" t="e">
        <f>AGU62+AGW62+AGY62+AHA62+#REF!+#REF!+AHC62+AGP62+AHE62</f>
        <v>#REF!</v>
      </c>
      <c r="AGT62" s="518"/>
      <c r="AHJ62" s="518"/>
      <c r="AHN62" s="1">
        <v>630000</v>
      </c>
      <c r="AHR62" s="1">
        <v>1</v>
      </c>
      <c r="AHS62" s="1">
        <v>1</v>
      </c>
      <c r="AIB62" s="1">
        <v>1</v>
      </c>
      <c r="AIC62" s="1">
        <v>11</v>
      </c>
      <c r="AID62" s="1">
        <v>1</v>
      </c>
      <c r="AIE62" s="1">
        <v>2</v>
      </c>
      <c r="AIF62" s="1">
        <v>1</v>
      </c>
      <c r="AIN62" s="1">
        <v>1</v>
      </c>
      <c r="AJC62" s="11"/>
      <c r="AJD62" s="11"/>
      <c r="AJF62" s="11"/>
      <c r="AJG62" s="1">
        <v>630000</v>
      </c>
      <c r="AJH62" s="1">
        <v>1</v>
      </c>
      <c r="AJI62" s="1">
        <v>1</v>
      </c>
      <c r="AJJ62" s="435">
        <v>100</v>
      </c>
      <c r="AJK62" s="45"/>
      <c r="AJL62" s="381">
        <v>630000</v>
      </c>
      <c r="AJM62" s="11">
        <f t="shared" si="38"/>
        <v>210000</v>
      </c>
      <c r="AJN62" s="60"/>
      <c r="AJO62" s="12">
        <v>4</v>
      </c>
      <c r="AJP62" s="1">
        <v>1</v>
      </c>
      <c r="AKA62" s="1">
        <f t="shared" si="72"/>
        <v>1</v>
      </c>
      <c r="AKC62" s="1">
        <v>1</v>
      </c>
      <c r="AKD62" s="1">
        <f t="shared" si="73"/>
        <v>2</v>
      </c>
      <c r="AKE62" s="60"/>
      <c r="AKF62" s="1" t="s">
        <v>260</v>
      </c>
      <c r="AKG62" s="1" t="s">
        <v>260</v>
      </c>
      <c r="AKH62" s="1" t="s">
        <v>261</v>
      </c>
      <c r="AKI62" s="1" t="s">
        <v>260</v>
      </c>
      <c r="AKJ62" s="1" t="s">
        <v>260</v>
      </c>
      <c r="AKK62" s="1" t="s">
        <v>260</v>
      </c>
      <c r="AKL62" s="1" t="s">
        <v>260</v>
      </c>
      <c r="AKM62" s="1" t="s">
        <v>260</v>
      </c>
      <c r="AKN62" s="1" t="s">
        <v>262</v>
      </c>
      <c r="AKO62" s="1" t="s">
        <v>260</v>
      </c>
      <c r="AKP62" s="1" t="s">
        <v>260</v>
      </c>
      <c r="AKQ62" s="1" t="s">
        <v>260</v>
      </c>
      <c r="AKR62" s="1" t="s">
        <v>260</v>
      </c>
      <c r="AKS62" s="1" t="s">
        <v>260</v>
      </c>
      <c r="AKT62" s="1" t="s">
        <v>260</v>
      </c>
      <c r="AKU62" s="1" t="s">
        <v>260</v>
      </c>
      <c r="AKV62" s="1" t="s">
        <v>263</v>
      </c>
      <c r="AKW62" s="1" t="s">
        <v>260</v>
      </c>
      <c r="AKX62" s="1" t="s">
        <v>260</v>
      </c>
      <c r="AKY62" s="1" t="s">
        <v>260</v>
      </c>
      <c r="AKZ62" s="1" t="s">
        <v>260</v>
      </c>
      <c r="ALA62" s="1" t="s">
        <v>260</v>
      </c>
      <c r="ALB62" s="1" t="s">
        <v>260</v>
      </c>
      <c r="ALC62" s="1" t="s">
        <v>260</v>
      </c>
      <c r="ALD62" s="1" t="s">
        <v>260</v>
      </c>
      <c r="ALE62" s="1" t="s">
        <v>260</v>
      </c>
      <c r="ALF62" s="1" t="s">
        <v>260</v>
      </c>
      <c r="ALG62" s="1" t="s">
        <v>260</v>
      </c>
      <c r="ALH62" s="1" t="s">
        <v>260</v>
      </c>
      <c r="ALI62" s="1" t="s">
        <v>260</v>
      </c>
      <c r="ALJ62" s="1" t="s">
        <v>260</v>
      </c>
      <c r="ALK62" s="1" t="s">
        <v>260</v>
      </c>
      <c r="ALL62" s="1" t="s">
        <v>260</v>
      </c>
      <c r="ALM62" s="1" t="s">
        <v>260</v>
      </c>
      <c r="ALN62" s="1" t="s">
        <v>260</v>
      </c>
      <c r="ALO62" s="1" t="s">
        <v>260</v>
      </c>
      <c r="ALP62" s="1" t="s">
        <v>260</v>
      </c>
      <c r="ALR62" s="11" t="e">
        <f t="shared" si="74"/>
        <v>#DIV/0!</v>
      </c>
      <c r="ALS62" s="28">
        <v>630000</v>
      </c>
      <c r="ALY62" s="60"/>
      <c r="ALZ62" s="1">
        <v>1</v>
      </c>
      <c r="AMC62" s="1">
        <v>1</v>
      </c>
      <c r="AMD62" s="1">
        <v>1</v>
      </c>
      <c r="AMN62" s="403"/>
    </row>
    <row r="63" spans="1:1022 1026:1028" s="1" customFormat="1" ht="15" customHeight="1" x14ac:dyDescent="0.25">
      <c r="A63" s="268"/>
      <c r="B63" s="113">
        <v>61</v>
      </c>
      <c r="C63" s="473" t="s">
        <v>375</v>
      </c>
      <c r="D63" s="304" t="s">
        <v>586</v>
      </c>
      <c r="E63" s="1">
        <v>2006</v>
      </c>
      <c r="F63" s="1">
        <v>6</v>
      </c>
      <c r="G63" s="1">
        <v>1</v>
      </c>
      <c r="H63" s="1">
        <v>1</v>
      </c>
      <c r="I63" s="1">
        <v>1</v>
      </c>
      <c r="J63" s="1">
        <v>7</v>
      </c>
      <c r="K63" s="1">
        <v>1998</v>
      </c>
      <c r="L63" s="1">
        <v>2000</v>
      </c>
      <c r="M63" s="1">
        <v>3</v>
      </c>
      <c r="AB63" s="1">
        <v>1</v>
      </c>
      <c r="AC63" s="1">
        <v>1</v>
      </c>
      <c r="AD63" s="1">
        <v>1</v>
      </c>
      <c r="AW63" s="1">
        <v>1</v>
      </c>
      <c r="AY63" s="1">
        <v>1</v>
      </c>
      <c r="BA63" s="1">
        <v>1</v>
      </c>
      <c r="BB63" s="1">
        <v>11</v>
      </c>
      <c r="BC63" s="1">
        <v>1</v>
      </c>
      <c r="CG63" s="1">
        <v>1</v>
      </c>
      <c r="CH63" s="246"/>
      <c r="CP63" s="1">
        <f t="shared" si="39"/>
        <v>0</v>
      </c>
      <c r="CS63" s="1">
        <f t="shared" si="0"/>
        <v>0</v>
      </c>
      <c r="DO63" s="1">
        <f t="shared" si="40"/>
        <v>0</v>
      </c>
      <c r="DX63" s="1">
        <f t="shared" si="41"/>
        <v>0</v>
      </c>
      <c r="EE63" s="1">
        <f t="shared" si="42"/>
        <v>0</v>
      </c>
      <c r="EH63" s="1">
        <f t="shared" si="43"/>
        <v>0</v>
      </c>
      <c r="FF63" s="116">
        <v>1</v>
      </c>
      <c r="FP63" s="1">
        <v>1</v>
      </c>
      <c r="GP63" s="1">
        <f t="shared" si="1"/>
        <v>2</v>
      </c>
      <c r="GQ63" s="1">
        <v>1</v>
      </c>
      <c r="GY63" s="1">
        <f t="shared" si="44"/>
        <v>0</v>
      </c>
      <c r="HC63" s="1">
        <f t="shared" si="45"/>
        <v>0</v>
      </c>
      <c r="HS63" s="1">
        <f t="shared" si="46"/>
        <v>0</v>
      </c>
      <c r="HX63" s="1">
        <f t="shared" si="2"/>
        <v>0</v>
      </c>
      <c r="ID63" s="1">
        <f t="shared" si="3"/>
        <v>0</v>
      </c>
      <c r="IN63" s="1">
        <f t="shared" si="47"/>
        <v>0</v>
      </c>
      <c r="IW63" s="1">
        <f t="shared" si="48"/>
        <v>0</v>
      </c>
      <c r="IZ63" s="1">
        <f t="shared" si="4"/>
        <v>0</v>
      </c>
      <c r="JB63" s="1">
        <v>1</v>
      </c>
      <c r="JI63" s="1">
        <v>1</v>
      </c>
      <c r="JJ63" s="1">
        <f t="shared" si="5"/>
        <v>2</v>
      </c>
      <c r="JK63" s="1">
        <v>1</v>
      </c>
      <c r="JV63" s="1">
        <f t="shared" si="49"/>
        <v>0</v>
      </c>
      <c r="KB63" s="1">
        <f t="shared" si="50"/>
        <v>0</v>
      </c>
      <c r="LG63" s="1">
        <f t="shared" si="6"/>
        <v>0</v>
      </c>
      <c r="LT63" s="1">
        <f t="shared" si="51"/>
        <v>0</v>
      </c>
      <c r="MA63" s="1">
        <f t="shared" si="52"/>
        <v>0</v>
      </c>
      <c r="MF63" s="1">
        <f t="shared" si="53"/>
        <v>0</v>
      </c>
      <c r="MM63" s="1">
        <f t="shared" si="54"/>
        <v>0</v>
      </c>
      <c r="MS63" s="1">
        <f t="shared" si="55"/>
        <v>0</v>
      </c>
      <c r="MU63" s="115">
        <v>1</v>
      </c>
      <c r="OI63" s="120"/>
      <c r="PD63" s="1">
        <f t="shared" si="7"/>
        <v>0</v>
      </c>
      <c r="QF63" s="1">
        <f t="shared" si="56"/>
        <v>0</v>
      </c>
      <c r="QY63" s="1">
        <f t="shared" si="57"/>
        <v>0</v>
      </c>
      <c r="RK63" s="1">
        <f t="shared" si="58"/>
        <v>0</v>
      </c>
      <c r="SA63" s="1">
        <f t="shared" si="59"/>
        <v>0</v>
      </c>
      <c r="SG63" s="1">
        <f t="shared" si="60"/>
        <v>0</v>
      </c>
      <c r="SO63" s="1">
        <f t="shared" si="61"/>
        <v>0</v>
      </c>
      <c r="TB63" s="1">
        <f t="shared" si="62"/>
        <v>0</v>
      </c>
      <c r="TS63" s="1">
        <f t="shared" si="8"/>
        <v>0</v>
      </c>
      <c r="UD63" s="1">
        <f t="shared" si="9"/>
        <v>0</v>
      </c>
      <c r="UG63" s="1">
        <f t="shared" si="10"/>
        <v>0</v>
      </c>
      <c r="UQ63" s="1">
        <f t="shared" si="63"/>
        <v>0</v>
      </c>
      <c r="UV63" s="1">
        <v>1</v>
      </c>
      <c r="VA63" s="1">
        <f t="shared" si="64"/>
        <v>1</v>
      </c>
      <c r="VB63" s="1">
        <v>1</v>
      </c>
      <c r="VG63" s="1">
        <f t="shared" si="65"/>
        <v>0</v>
      </c>
      <c r="WY63" s="1">
        <f t="shared" si="11"/>
        <v>0</v>
      </c>
      <c r="XB63" s="1">
        <f t="shared" si="66"/>
        <v>0</v>
      </c>
      <c r="XE63" s="1">
        <v>1</v>
      </c>
      <c r="XG63" s="1">
        <f t="shared" si="12"/>
        <v>1</v>
      </c>
      <c r="XH63" s="1">
        <v>1</v>
      </c>
      <c r="XK63" s="108"/>
      <c r="XL63" s="1">
        <f t="shared" si="13"/>
        <v>0</v>
      </c>
      <c r="XM63" s="1">
        <f t="shared" si="14"/>
        <v>1</v>
      </c>
      <c r="XN63" s="1">
        <f t="shared" si="67"/>
        <v>0</v>
      </c>
      <c r="XO63" s="1">
        <f t="shared" si="15"/>
        <v>0</v>
      </c>
      <c r="XP63" s="1">
        <f t="shared" si="68"/>
        <v>0</v>
      </c>
      <c r="XQ63" s="1">
        <f t="shared" si="16"/>
        <v>0</v>
      </c>
      <c r="XR63" s="1">
        <f t="shared" si="17"/>
        <v>0</v>
      </c>
      <c r="XS63" s="1">
        <f t="shared" si="18"/>
        <v>0</v>
      </c>
      <c r="XT63" s="1">
        <f t="shared" si="69"/>
        <v>4</v>
      </c>
      <c r="XU63" s="1">
        <f t="shared" si="19"/>
        <v>1</v>
      </c>
      <c r="XV63" s="1">
        <f t="shared" si="20"/>
        <v>0</v>
      </c>
      <c r="XW63" s="1">
        <f t="shared" si="21"/>
        <v>0</v>
      </c>
      <c r="XX63" s="1">
        <f t="shared" si="22"/>
        <v>0</v>
      </c>
      <c r="XY63" s="1">
        <f t="shared" si="23"/>
        <v>1</v>
      </c>
      <c r="XZ63" s="1">
        <f t="shared" si="24"/>
        <v>0</v>
      </c>
      <c r="YA63" s="1">
        <f t="shared" si="25"/>
        <v>0</v>
      </c>
      <c r="YB63" s="1">
        <f t="shared" si="26"/>
        <v>0</v>
      </c>
      <c r="YC63" s="1">
        <f t="shared" si="27"/>
        <v>0</v>
      </c>
      <c r="YD63" s="132"/>
      <c r="YE63" s="133">
        <f t="shared" si="80"/>
        <v>7</v>
      </c>
      <c r="YF63" s="133">
        <f t="shared" si="29"/>
        <v>152500</v>
      </c>
      <c r="YG63" s="130">
        <v>4</v>
      </c>
      <c r="YH63" s="130">
        <f t="shared" si="30"/>
        <v>266875</v>
      </c>
      <c r="YI63" s="129">
        <v>4</v>
      </c>
      <c r="YJ63" s="128">
        <f t="shared" si="31"/>
        <v>266875</v>
      </c>
      <c r="YK63" s="177"/>
      <c r="YL63">
        <v>0.5</v>
      </c>
      <c r="YM63">
        <v>1</v>
      </c>
      <c r="YN63"/>
      <c r="YO63"/>
      <c r="YP63"/>
      <c r="YQ63"/>
      <c r="YR63">
        <v>1</v>
      </c>
      <c r="YS63">
        <v>1</v>
      </c>
      <c r="YT63"/>
      <c r="YU63"/>
      <c r="YV63">
        <v>1</v>
      </c>
      <c r="YW63"/>
      <c r="YX63"/>
      <c r="YY63"/>
      <c r="YZ63"/>
      <c r="ZA63"/>
      <c r="ZB63"/>
      <c r="ZC63">
        <v>1</v>
      </c>
      <c r="ZD63">
        <v>1</v>
      </c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>
        <v>1</v>
      </c>
      <c r="AAH63"/>
      <c r="AAI63"/>
      <c r="AAJ63"/>
      <c r="AAK63"/>
      <c r="AAL63"/>
      <c r="AAM63"/>
      <c r="AAN63">
        <v>1</v>
      </c>
      <c r="AAO63"/>
      <c r="AAP63"/>
      <c r="AAQ63"/>
      <c r="AAR63">
        <v>1</v>
      </c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>
        <f t="shared" si="70"/>
        <v>9</v>
      </c>
      <c r="ACD63" s="25">
        <f>(AJL63/ACC63)*YL63</f>
        <v>118611.11111111111</v>
      </c>
      <c r="ACE63" s="11">
        <f t="shared" si="32"/>
        <v>16</v>
      </c>
      <c r="ACF63" s="11">
        <f t="shared" si="33"/>
        <v>133437.5</v>
      </c>
      <c r="ACG63" s="1">
        <v>134</v>
      </c>
      <c r="ACH63" s="1">
        <v>3</v>
      </c>
      <c r="ACI63" s="11">
        <f t="shared" si="34"/>
        <v>711666.66666666663</v>
      </c>
      <c r="ACJ63" s="11"/>
      <c r="ACK63" s="13">
        <f t="shared" si="35"/>
        <v>0</v>
      </c>
      <c r="ACL63">
        <v>0.5</v>
      </c>
      <c r="ACM63" s="25">
        <f t="shared" si="36"/>
        <v>1067500</v>
      </c>
      <c r="ACN63" s="11">
        <f t="shared" si="37"/>
        <v>711666.66666666663</v>
      </c>
      <c r="ACO63" s="65"/>
      <c r="ACR63" s="39" t="s">
        <v>407</v>
      </c>
      <c r="ACS63" s="1">
        <v>1</v>
      </c>
      <c r="ACT63" s="1">
        <v>1</v>
      </c>
      <c r="ACU63" s="1">
        <v>1</v>
      </c>
      <c r="ACV63" s="1">
        <v>1</v>
      </c>
      <c r="ACZ63" s="1" t="s">
        <v>259</v>
      </c>
      <c r="ADB63" s="1">
        <v>31</v>
      </c>
      <c r="ADC63" s="1">
        <v>1</v>
      </c>
      <c r="ADD63" s="1" t="s">
        <v>189</v>
      </c>
      <c r="ADU63" s="1">
        <v>4</v>
      </c>
      <c r="ADV63" s="457"/>
      <c r="ADW63" s="1">
        <v>2</v>
      </c>
      <c r="ADY63" s="1">
        <v>1</v>
      </c>
      <c r="AEE63" s="1">
        <f t="shared" si="71"/>
        <v>0</v>
      </c>
      <c r="AER63" s="1">
        <v>1</v>
      </c>
      <c r="AES63" s="1">
        <v>0.1</v>
      </c>
      <c r="AFC63" s="1">
        <v>1</v>
      </c>
      <c r="AFE63" s="1">
        <v>0.1</v>
      </c>
      <c r="AFF63" s="1">
        <v>1</v>
      </c>
      <c r="AFJ63" s="1">
        <v>1</v>
      </c>
      <c r="AFM63" s="1">
        <v>1</v>
      </c>
      <c r="AFQ63" s="1">
        <v>1</v>
      </c>
      <c r="AGL63" s="1">
        <v>190000</v>
      </c>
      <c r="AGM63" s="11" t="e">
        <f>AGU63+AGW63+AGY63+AHA63+#REF!+#REF!+AHC63+AGP63+AHE63</f>
        <v>#REF!</v>
      </c>
      <c r="AGT63" s="518"/>
      <c r="AHJ63" s="518"/>
      <c r="AHN63" s="1">
        <v>190000</v>
      </c>
      <c r="AIC63" s="1">
        <v>2</v>
      </c>
      <c r="AID63" s="1">
        <v>1</v>
      </c>
      <c r="AIE63" s="1">
        <v>3</v>
      </c>
      <c r="AIF63" s="1">
        <v>1</v>
      </c>
      <c r="AIN63" s="1">
        <v>1</v>
      </c>
      <c r="AJC63" s="11">
        <v>54000</v>
      </c>
      <c r="AJD63" s="11"/>
      <c r="AJE63" s="1">
        <v>28.42</v>
      </c>
      <c r="AJF63" s="11">
        <v>2081000</v>
      </c>
      <c r="AJJ63" s="435"/>
      <c r="AJK63" s="45"/>
      <c r="AJL63" s="381">
        <v>2135000</v>
      </c>
      <c r="AJM63" s="11">
        <f t="shared" si="38"/>
        <v>133437.5</v>
      </c>
      <c r="AJN63" s="60"/>
      <c r="AJO63" s="12">
        <v>2.6</v>
      </c>
      <c r="AJP63" s="1">
        <v>8</v>
      </c>
      <c r="AJQ63" s="1">
        <v>6</v>
      </c>
      <c r="AKA63" s="1">
        <f t="shared" si="72"/>
        <v>14</v>
      </c>
      <c r="AKC63" s="1">
        <v>2</v>
      </c>
      <c r="AKD63" s="1">
        <f t="shared" si="73"/>
        <v>16</v>
      </c>
      <c r="AKE63" s="60"/>
      <c r="AKF63" s="1" t="s">
        <v>662</v>
      </c>
      <c r="AKG63" s="1" t="s">
        <v>450</v>
      </c>
      <c r="AKH63" s="1" t="s">
        <v>664</v>
      </c>
      <c r="AKI63" s="1" t="s">
        <v>279</v>
      </c>
      <c r="AKJ63" s="1" t="s">
        <v>589</v>
      </c>
      <c r="AKK63" s="1" t="s">
        <v>590</v>
      </c>
      <c r="AKL63" s="1" t="s">
        <v>591</v>
      </c>
      <c r="AKM63" s="1" t="s">
        <v>592</v>
      </c>
      <c r="AKN63" s="1" t="s">
        <v>593</v>
      </c>
      <c r="AKO63" s="1" t="s">
        <v>594</v>
      </c>
      <c r="AKP63" s="1" t="s">
        <v>595</v>
      </c>
      <c r="AKQ63" s="1" t="s">
        <v>502</v>
      </c>
      <c r="AKR63" s="1" t="s">
        <v>596</v>
      </c>
      <c r="AKS63" s="1" t="s">
        <v>1360</v>
      </c>
      <c r="AKT63" s="1" t="s">
        <v>597</v>
      </c>
      <c r="AKU63" s="1" t="s">
        <v>598</v>
      </c>
      <c r="AKV63" s="1" t="s">
        <v>599</v>
      </c>
      <c r="AKW63" s="39" t="s">
        <v>600</v>
      </c>
      <c r="AKX63" s="1" t="s">
        <v>601</v>
      </c>
      <c r="AKY63" s="1" t="s">
        <v>211</v>
      </c>
      <c r="AKZ63" s="1" t="s">
        <v>265</v>
      </c>
      <c r="ALA63" s="1" t="s">
        <v>602</v>
      </c>
      <c r="ALB63" s="1" t="s">
        <v>603</v>
      </c>
      <c r="ALC63" s="1" t="s">
        <v>604</v>
      </c>
      <c r="ALD63" s="1" t="s">
        <v>605</v>
      </c>
      <c r="ALE63" s="1" t="s">
        <v>539</v>
      </c>
      <c r="ALF63" s="1" t="s">
        <v>540</v>
      </c>
      <c r="ALG63" s="1" t="s">
        <v>541</v>
      </c>
      <c r="ALH63" s="1" t="s">
        <v>345</v>
      </c>
      <c r="ALI63" s="1" t="s">
        <v>542</v>
      </c>
      <c r="ALJ63" s="1" t="s">
        <v>543</v>
      </c>
      <c r="ALK63" s="1" t="s">
        <v>260</v>
      </c>
      <c r="ALL63" s="1" t="s">
        <v>260</v>
      </c>
      <c r="ALM63" s="1" t="s">
        <v>260</v>
      </c>
      <c r="ALN63" s="1" t="s">
        <v>260</v>
      </c>
      <c r="ALO63" s="1" t="s">
        <v>260</v>
      </c>
      <c r="ALP63" s="1" t="s">
        <v>260</v>
      </c>
      <c r="ALQ63" s="1">
        <v>22</v>
      </c>
      <c r="ALR63" s="11">
        <f t="shared" si="74"/>
        <v>97045.454545454544</v>
      </c>
      <c r="ALS63" s="28">
        <v>2135000</v>
      </c>
      <c r="ALT63" s="1">
        <v>2</v>
      </c>
      <c r="ALU63" s="1">
        <v>1</v>
      </c>
      <c r="ALV63" s="1">
        <v>28</v>
      </c>
      <c r="ALY63" s="60"/>
      <c r="ALZ63" s="1">
        <v>1</v>
      </c>
      <c r="AMB63" s="1">
        <v>1</v>
      </c>
      <c r="AMC63" s="1">
        <v>1</v>
      </c>
      <c r="AMD63" s="1">
        <v>1</v>
      </c>
      <c r="AMN63" s="403"/>
    </row>
    <row r="64" spans="1:1022 1026:1028" s="1" customFormat="1" ht="15" customHeight="1" x14ac:dyDescent="0.25">
      <c r="A64" s="268"/>
      <c r="B64" s="113">
        <v>62</v>
      </c>
      <c r="C64" s="473" t="s">
        <v>375</v>
      </c>
      <c r="D64" s="304" t="s">
        <v>544</v>
      </c>
      <c r="E64" s="1">
        <v>2007</v>
      </c>
      <c r="F64" s="1">
        <v>9</v>
      </c>
      <c r="G64" s="1">
        <v>1</v>
      </c>
      <c r="J64" s="1">
        <v>9</v>
      </c>
      <c r="K64" s="1">
        <v>1999</v>
      </c>
      <c r="L64" s="1">
        <v>2001</v>
      </c>
      <c r="M64" s="1">
        <v>3</v>
      </c>
      <c r="AC64" s="1">
        <v>1</v>
      </c>
      <c r="AD64" s="1">
        <v>1</v>
      </c>
      <c r="AE64" s="1">
        <v>1</v>
      </c>
      <c r="AY64" s="1">
        <v>1</v>
      </c>
      <c r="BA64" s="1">
        <v>1</v>
      </c>
      <c r="BB64" s="1">
        <v>21</v>
      </c>
      <c r="BC64" s="1">
        <v>1</v>
      </c>
      <c r="BD64" s="1">
        <v>1</v>
      </c>
      <c r="BG64" s="1">
        <v>3</v>
      </c>
      <c r="CG64" s="1">
        <v>1</v>
      </c>
      <c r="CH64" s="249"/>
      <c r="CP64" s="1">
        <f t="shared" si="39"/>
        <v>0</v>
      </c>
      <c r="CS64" s="1">
        <f t="shared" si="0"/>
        <v>0</v>
      </c>
      <c r="DO64" s="1">
        <f t="shared" si="40"/>
        <v>0</v>
      </c>
      <c r="DX64" s="1">
        <f t="shared" si="41"/>
        <v>0</v>
      </c>
      <c r="EE64" s="1">
        <f t="shared" si="42"/>
        <v>0</v>
      </c>
      <c r="EH64" s="1">
        <f t="shared" si="43"/>
        <v>0</v>
      </c>
      <c r="FF64" s="1">
        <v>1</v>
      </c>
      <c r="GO64" s="1">
        <v>1</v>
      </c>
      <c r="GP64" s="1">
        <f t="shared" si="1"/>
        <v>2</v>
      </c>
      <c r="GQ64" s="1">
        <v>1</v>
      </c>
      <c r="GY64" s="1">
        <f t="shared" si="44"/>
        <v>0</v>
      </c>
      <c r="HC64" s="1">
        <f t="shared" si="45"/>
        <v>0</v>
      </c>
      <c r="HS64" s="1">
        <f t="shared" si="46"/>
        <v>0</v>
      </c>
      <c r="HX64" s="1">
        <f t="shared" si="2"/>
        <v>0</v>
      </c>
      <c r="IB64" s="1">
        <v>1</v>
      </c>
      <c r="ID64" s="1">
        <f t="shared" si="3"/>
        <v>1</v>
      </c>
      <c r="IE64" s="1">
        <v>1</v>
      </c>
      <c r="IN64" s="1">
        <f t="shared" si="47"/>
        <v>0</v>
      </c>
      <c r="IW64" s="1">
        <f t="shared" si="48"/>
        <v>0</v>
      </c>
      <c r="IZ64" s="1">
        <f t="shared" si="4"/>
        <v>0</v>
      </c>
      <c r="JI64" s="1">
        <v>1</v>
      </c>
      <c r="JJ64" s="1">
        <f t="shared" si="5"/>
        <v>1</v>
      </c>
      <c r="JK64" s="1">
        <v>1</v>
      </c>
      <c r="JV64" s="1">
        <f t="shared" si="49"/>
        <v>0</v>
      </c>
      <c r="KB64" s="1">
        <f t="shared" si="50"/>
        <v>0</v>
      </c>
      <c r="LG64" s="1">
        <f t="shared" si="6"/>
        <v>0</v>
      </c>
      <c r="LT64" s="1">
        <f t="shared" si="51"/>
        <v>0</v>
      </c>
      <c r="LV64" s="1">
        <v>1</v>
      </c>
      <c r="LW64" s="1">
        <v>1</v>
      </c>
      <c r="LZ64" s="1">
        <v>1</v>
      </c>
      <c r="MA64" s="1">
        <f t="shared" si="52"/>
        <v>3</v>
      </c>
      <c r="MB64" s="1">
        <v>1</v>
      </c>
      <c r="MF64" s="1">
        <f t="shared" si="53"/>
        <v>0</v>
      </c>
      <c r="MM64" s="1">
        <f t="shared" si="54"/>
        <v>0</v>
      </c>
      <c r="MS64" s="1">
        <f t="shared" si="55"/>
        <v>0</v>
      </c>
      <c r="MU64" s="52">
        <v>1</v>
      </c>
      <c r="PD64" s="1">
        <f t="shared" si="7"/>
        <v>0</v>
      </c>
      <c r="QF64" s="1">
        <f t="shared" si="56"/>
        <v>0</v>
      </c>
      <c r="QV64" s="1">
        <v>1</v>
      </c>
      <c r="QX64" s="1">
        <v>1</v>
      </c>
      <c r="QY64" s="1">
        <f t="shared" si="57"/>
        <v>2</v>
      </c>
      <c r="QZ64" s="1">
        <v>1</v>
      </c>
      <c r="RK64" s="1">
        <f t="shared" si="58"/>
        <v>0</v>
      </c>
      <c r="SA64" s="1">
        <f t="shared" si="59"/>
        <v>0</v>
      </c>
      <c r="SG64" s="1">
        <f t="shared" si="60"/>
        <v>0</v>
      </c>
      <c r="SO64" s="1">
        <f t="shared" si="61"/>
        <v>0</v>
      </c>
      <c r="TB64" s="1">
        <f t="shared" si="62"/>
        <v>0</v>
      </c>
      <c r="TD64" s="1">
        <v>1</v>
      </c>
      <c r="TS64" s="1">
        <f t="shared" si="8"/>
        <v>1</v>
      </c>
      <c r="TT64" s="1">
        <v>1</v>
      </c>
      <c r="UD64" s="1">
        <f t="shared" si="9"/>
        <v>0</v>
      </c>
      <c r="UG64" s="1">
        <f t="shared" si="10"/>
        <v>0</v>
      </c>
      <c r="UL64" s="1">
        <v>1</v>
      </c>
      <c r="UQ64" s="1">
        <f t="shared" si="63"/>
        <v>1</v>
      </c>
      <c r="UR64" s="1">
        <v>1</v>
      </c>
      <c r="US64" s="1">
        <v>1</v>
      </c>
      <c r="VA64" s="1">
        <f t="shared" si="64"/>
        <v>1</v>
      </c>
      <c r="VB64" s="1">
        <v>1</v>
      </c>
      <c r="VG64" s="1">
        <f t="shared" si="65"/>
        <v>0</v>
      </c>
      <c r="WY64" s="1">
        <f t="shared" si="11"/>
        <v>0</v>
      </c>
      <c r="XB64" s="1">
        <f t="shared" si="66"/>
        <v>0</v>
      </c>
      <c r="XG64" s="1">
        <f t="shared" si="12"/>
        <v>0</v>
      </c>
      <c r="XL64" s="1">
        <f t="shared" si="13"/>
        <v>4</v>
      </c>
      <c r="XM64" s="1">
        <f t="shared" si="14"/>
        <v>0</v>
      </c>
      <c r="XN64" s="1">
        <f t="shared" si="67"/>
        <v>2</v>
      </c>
      <c r="XO64" s="1">
        <f t="shared" si="15"/>
        <v>0</v>
      </c>
      <c r="XP64" s="1">
        <f t="shared" si="68"/>
        <v>0</v>
      </c>
      <c r="XQ64" s="1">
        <f t="shared" si="16"/>
        <v>0</v>
      </c>
      <c r="XR64" s="1">
        <f t="shared" si="17"/>
        <v>2</v>
      </c>
      <c r="XS64" s="1">
        <f t="shared" si="18"/>
        <v>3</v>
      </c>
      <c r="XT64" s="1">
        <f t="shared" si="69"/>
        <v>3</v>
      </c>
      <c r="XU64" s="1">
        <f t="shared" si="19"/>
        <v>1</v>
      </c>
      <c r="XV64" s="1">
        <f t="shared" si="20"/>
        <v>0</v>
      </c>
      <c r="XW64" s="1">
        <f t="shared" si="21"/>
        <v>0</v>
      </c>
      <c r="XX64" s="1">
        <f t="shared" si="22"/>
        <v>0</v>
      </c>
      <c r="XY64" s="1">
        <f t="shared" si="23"/>
        <v>1</v>
      </c>
      <c r="XZ64" s="1">
        <f t="shared" si="24"/>
        <v>0</v>
      </c>
      <c r="YA64" s="1">
        <f t="shared" si="25"/>
        <v>0</v>
      </c>
      <c r="YB64" s="1">
        <f t="shared" si="26"/>
        <v>0</v>
      </c>
      <c r="YC64" s="1">
        <f t="shared" si="27"/>
        <v>0</v>
      </c>
      <c r="YD64" s="197"/>
      <c r="YE64" s="11">
        <f t="shared" si="80"/>
        <v>16</v>
      </c>
      <c r="YF64" s="133">
        <f t="shared" si="29"/>
        <v>43906.25</v>
      </c>
      <c r="YG64" s="11">
        <v>9</v>
      </c>
      <c r="YH64" s="130">
        <f t="shared" si="30"/>
        <v>78055.555555555562</v>
      </c>
      <c r="YI64" s="1">
        <v>6</v>
      </c>
      <c r="YJ64" s="128">
        <f t="shared" si="31"/>
        <v>117083.33333333333</v>
      </c>
      <c r="YL64" s="1">
        <v>0.5</v>
      </c>
      <c r="YM64" s="1">
        <v>1</v>
      </c>
      <c r="YP64" s="1">
        <v>1</v>
      </c>
      <c r="ZH64" s="1">
        <v>1</v>
      </c>
      <c r="ZT64" s="1">
        <v>1</v>
      </c>
      <c r="AAX64" s="1">
        <v>1</v>
      </c>
      <c r="ACC64" s="1">
        <f t="shared" si="70"/>
        <v>5</v>
      </c>
      <c r="ACD64" s="25">
        <f>(AJL64/ACC64)*YL64</f>
        <v>140500</v>
      </c>
      <c r="ACE64" s="11">
        <f t="shared" si="32"/>
        <v>21</v>
      </c>
      <c r="ACF64" s="11">
        <f t="shared" si="33"/>
        <v>66904.761904761908</v>
      </c>
      <c r="ACG64" s="1">
        <v>24</v>
      </c>
      <c r="ACH64" s="1">
        <v>2</v>
      </c>
      <c r="ACI64" s="11">
        <f t="shared" si="34"/>
        <v>702500</v>
      </c>
      <c r="ACJ64" s="45">
        <v>0.5</v>
      </c>
      <c r="ACK64" s="13">
        <f t="shared" si="35"/>
        <v>702500</v>
      </c>
      <c r="ACL64" s="1">
        <v>0.5</v>
      </c>
      <c r="ACM64" s="25">
        <f t="shared" si="36"/>
        <v>702500</v>
      </c>
      <c r="ACN64" s="11">
        <f t="shared" si="37"/>
        <v>702500</v>
      </c>
      <c r="ACP64" s="1">
        <v>1</v>
      </c>
      <c r="ACQ64" s="1">
        <v>6</v>
      </c>
      <c r="ACR64" s="39" t="s">
        <v>407</v>
      </c>
      <c r="ACS64" s="1">
        <v>1</v>
      </c>
      <c r="ACT64" s="1">
        <v>1</v>
      </c>
      <c r="ACU64" s="1">
        <v>1</v>
      </c>
      <c r="ACZ64" s="1" t="s">
        <v>259</v>
      </c>
      <c r="ADB64" s="1">
        <v>23</v>
      </c>
      <c r="ADC64" s="1">
        <v>1</v>
      </c>
      <c r="ADD64" s="1" t="s">
        <v>189</v>
      </c>
      <c r="ADF64" s="1">
        <v>1</v>
      </c>
      <c r="ADG64" s="1">
        <v>1</v>
      </c>
      <c r="ADI64" s="1">
        <v>1</v>
      </c>
      <c r="ADL64" s="1">
        <v>1</v>
      </c>
      <c r="ADO64" s="1">
        <v>1</v>
      </c>
      <c r="ADR64" s="1">
        <v>1</v>
      </c>
      <c r="ADU64" s="1">
        <v>1</v>
      </c>
      <c r="ADV64" s="457"/>
      <c r="AEE64" s="1">
        <f t="shared" si="71"/>
        <v>0</v>
      </c>
      <c r="AER64" s="1">
        <v>1</v>
      </c>
      <c r="AES64" s="1">
        <v>0.03</v>
      </c>
      <c r="AET64" s="1">
        <v>1</v>
      </c>
      <c r="AEV64" s="1">
        <v>1</v>
      </c>
      <c r="AEW64" s="1">
        <v>1</v>
      </c>
      <c r="AFF64" s="1">
        <v>1</v>
      </c>
      <c r="AFJ64" s="1">
        <v>1</v>
      </c>
      <c r="AFK64" s="1">
        <v>1</v>
      </c>
      <c r="AFN64" s="1">
        <v>1</v>
      </c>
      <c r="AFX64" s="1">
        <v>1</v>
      </c>
      <c r="AGL64" s="11">
        <v>1200000</v>
      </c>
      <c r="AGM64" s="11" t="e">
        <f>AGU64+AGW64+AGY64+AHA64+#REF!+#REF!+AHC64+AGP64+AHE64</f>
        <v>#REF!</v>
      </c>
      <c r="AGP64" s="1">
        <v>60000</v>
      </c>
      <c r="AGQ64" s="1">
        <v>1</v>
      </c>
      <c r="AGT64" s="518"/>
      <c r="AHI64" s="1">
        <v>1</v>
      </c>
      <c r="AHJ64" s="518"/>
      <c r="AHM64" s="1">
        <v>1</v>
      </c>
      <c r="AHN64" s="1">
        <v>1260000</v>
      </c>
      <c r="AHO64" s="1">
        <v>5</v>
      </c>
      <c r="AHR64" s="1">
        <v>1</v>
      </c>
      <c r="AHS64" s="1">
        <v>1</v>
      </c>
      <c r="AHV64" s="1">
        <v>1</v>
      </c>
      <c r="AHW64" s="1">
        <v>1</v>
      </c>
      <c r="AHX64" s="1">
        <v>2</v>
      </c>
      <c r="AHY64" s="1">
        <v>1</v>
      </c>
      <c r="AHZ64" s="1">
        <v>1</v>
      </c>
      <c r="AIA64" s="1">
        <v>1</v>
      </c>
      <c r="AIB64" s="1">
        <v>1</v>
      </c>
      <c r="AIC64" s="1">
        <v>11</v>
      </c>
      <c r="AID64" s="1">
        <v>1</v>
      </c>
      <c r="AIE64" s="1">
        <v>8</v>
      </c>
      <c r="AIF64" s="1">
        <v>1</v>
      </c>
      <c r="AIG64" s="1">
        <v>2</v>
      </c>
      <c r="AIH64" s="1">
        <v>1</v>
      </c>
      <c r="AII64" s="1">
        <v>3</v>
      </c>
      <c r="AIJ64" s="1">
        <v>1</v>
      </c>
      <c r="AIN64" s="1">
        <v>1</v>
      </c>
      <c r="AIO64" s="1">
        <v>3</v>
      </c>
      <c r="AIP64" s="1">
        <v>1</v>
      </c>
      <c r="AIR64" s="1">
        <v>3</v>
      </c>
      <c r="AIS64" s="1">
        <v>1</v>
      </c>
      <c r="AIU64" s="1">
        <v>1</v>
      </c>
      <c r="AJA64" s="1">
        <v>1</v>
      </c>
      <c r="AJB64" s="1">
        <v>1</v>
      </c>
      <c r="AJC64" s="11">
        <v>145000</v>
      </c>
      <c r="AJD64" s="11"/>
      <c r="AJE64" s="1">
        <v>11.51</v>
      </c>
      <c r="AJF64" s="11">
        <v>500000</v>
      </c>
      <c r="AJG64" s="1">
        <v>760000</v>
      </c>
      <c r="AJH64" s="1">
        <v>1</v>
      </c>
      <c r="AJJ64" s="435">
        <v>54.092526690391466</v>
      </c>
      <c r="AJK64" s="45">
        <v>152</v>
      </c>
      <c r="AJL64" s="381">
        <v>1405000</v>
      </c>
      <c r="AJM64" s="11">
        <f t="shared" si="38"/>
        <v>66904.761904761908</v>
      </c>
      <c r="AJN64" s="12"/>
      <c r="AJO64" s="12">
        <v>4</v>
      </c>
      <c r="AJP64" s="1">
        <v>1</v>
      </c>
      <c r="AKA64" s="1">
        <f t="shared" si="72"/>
        <v>1</v>
      </c>
      <c r="AKD64" s="1">
        <f t="shared" si="73"/>
        <v>1</v>
      </c>
      <c r="AKE64" s="12"/>
      <c r="AKF64" s="1" t="s">
        <v>545</v>
      </c>
      <c r="AKG64" s="1" t="s">
        <v>192</v>
      </c>
      <c r="AKH64" s="1" t="s">
        <v>278</v>
      </c>
      <c r="AKI64" s="1" t="s">
        <v>546</v>
      </c>
      <c r="AKJ64" s="1" t="s">
        <v>616</v>
      </c>
      <c r="AKK64" s="1" t="s">
        <v>548</v>
      </c>
      <c r="AKL64" s="1" t="s">
        <v>549</v>
      </c>
      <c r="AKM64" s="1" t="s">
        <v>550</v>
      </c>
      <c r="AKN64" s="1" t="s">
        <v>620</v>
      </c>
      <c r="AKO64" s="1" t="s">
        <v>279</v>
      </c>
      <c r="AKP64" s="1" t="s">
        <v>621</v>
      </c>
      <c r="AKQ64" s="1" t="s">
        <v>342</v>
      </c>
      <c r="AKR64" s="1" t="s">
        <v>572</v>
      </c>
      <c r="AKS64" s="1" t="s">
        <v>365</v>
      </c>
      <c r="AKT64" s="1" t="s">
        <v>308</v>
      </c>
      <c r="AKU64" s="1" t="s">
        <v>698</v>
      </c>
      <c r="AKV64" s="1" t="s">
        <v>263</v>
      </c>
      <c r="AKW64" s="1" t="s">
        <v>260</v>
      </c>
      <c r="AKX64" s="1" t="s">
        <v>260</v>
      </c>
      <c r="AKY64" s="1" t="s">
        <v>260</v>
      </c>
      <c r="AKZ64" s="1" t="s">
        <v>260</v>
      </c>
      <c r="ALA64" s="1" t="s">
        <v>260</v>
      </c>
      <c r="ALB64" s="1" t="s">
        <v>260</v>
      </c>
      <c r="ALC64" s="1" t="s">
        <v>260</v>
      </c>
      <c r="ALD64" s="1" t="s">
        <v>260</v>
      </c>
      <c r="ALE64" s="1" t="s">
        <v>260</v>
      </c>
      <c r="ALF64" s="1" t="s">
        <v>260</v>
      </c>
      <c r="ALG64" s="1" t="s">
        <v>260</v>
      </c>
      <c r="ALH64" s="1" t="s">
        <v>260</v>
      </c>
      <c r="ALI64" s="1" t="s">
        <v>260</v>
      </c>
      <c r="ALJ64" s="1" t="s">
        <v>260</v>
      </c>
      <c r="ALK64" s="1" t="s">
        <v>260</v>
      </c>
      <c r="ALL64" s="1" t="s">
        <v>260</v>
      </c>
      <c r="ALM64" s="1" t="s">
        <v>260</v>
      </c>
      <c r="ALN64" s="1" t="s">
        <v>260</v>
      </c>
      <c r="ALO64" s="1" t="s">
        <v>260</v>
      </c>
      <c r="ALP64" s="1" t="s">
        <v>260</v>
      </c>
      <c r="ALQ64" s="1">
        <v>17</v>
      </c>
      <c r="ALR64" s="11">
        <f t="shared" si="74"/>
        <v>82647.058823529413</v>
      </c>
      <c r="ALS64" s="28">
        <v>1405000</v>
      </c>
      <c r="ALT64" s="1">
        <v>4</v>
      </c>
      <c r="ALU64" s="1">
        <v>9</v>
      </c>
      <c r="ALW64" s="1">
        <v>2</v>
      </c>
      <c r="ALX64" s="1">
        <v>1</v>
      </c>
      <c r="ALY64" s="12"/>
      <c r="ALZ64" s="1">
        <v>1</v>
      </c>
      <c r="AMB64" s="1">
        <v>1</v>
      </c>
      <c r="AMD64" s="1">
        <v>1</v>
      </c>
      <c r="AME64" s="1">
        <v>1</v>
      </c>
      <c r="AMF64" s="1">
        <v>1</v>
      </c>
      <c r="AMN64" s="403"/>
    </row>
    <row r="65" spans="1:1024 1028:1028" s="1" customFormat="1" ht="15" customHeight="1" x14ac:dyDescent="0.25">
      <c r="A65" s="268"/>
      <c r="B65" s="113">
        <v>63</v>
      </c>
      <c r="C65" s="473" t="s">
        <v>375</v>
      </c>
      <c r="D65" s="304" t="s">
        <v>699</v>
      </c>
      <c r="E65" s="1">
        <v>2007</v>
      </c>
      <c r="F65" s="1">
        <v>2</v>
      </c>
      <c r="G65" s="1">
        <v>1</v>
      </c>
      <c r="J65" s="1">
        <v>2</v>
      </c>
      <c r="K65" s="1">
        <v>2005</v>
      </c>
      <c r="L65" s="1">
        <v>2005</v>
      </c>
      <c r="M65" s="1">
        <v>2</v>
      </c>
      <c r="AI65" s="1">
        <v>1</v>
      </c>
      <c r="AN65" s="1">
        <v>1</v>
      </c>
      <c r="AY65" s="1">
        <v>1</v>
      </c>
      <c r="BA65" s="1">
        <v>1</v>
      </c>
      <c r="BB65" s="1">
        <v>22</v>
      </c>
      <c r="BC65" s="1">
        <v>1</v>
      </c>
      <c r="BE65" s="1">
        <v>1</v>
      </c>
      <c r="BG65" s="1">
        <v>3</v>
      </c>
      <c r="CG65" s="1">
        <v>1</v>
      </c>
      <c r="CH65" s="246"/>
      <c r="CP65" s="1">
        <f t="shared" si="39"/>
        <v>0</v>
      </c>
      <c r="CS65" s="1">
        <f t="shared" si="0"/>
        <v>0</v>
      </c>
      <c r="DO65" s="1">
        <f t="shared" si="40"/>
        <v>0</v>
      </c>
      <c r="DX65" s="1">
        <f t="shared" si="41"/>
        <v>0</v>
      </c>
      <c r="EE65" s="1">
        <f t="shared" si="42"/>
        <v>0</v>
      </c>
      <c r="EH65" s="1">
        <f t="shared" si="43"/>
        <v>0</v>
      </c>
      <c r="FF65" s="116"/>
      <c r="GP65" s="1">
        <f t="shared" si="1"/>
        <v>0</v>
      </c>
      <c r="GY65" s="1">
        <f t="shared" si="44"/>
        <v>0</v>
      </c>
      <c r="HC65" s="1">
        <f t="shared" si="45"/>
        <v>0</v>
      </c>
      <c r="HS65" s="1">
        <f t="shared" si="46"/>
        <v>0</v>
      </c>
      <c r="HX65" s="1">
        <f t="shared" si="2"/>
        <v>0</v>
      </c>
      <c r="ID65" s="1">
        <f t="shared" si="3"/>
        <v>0</v>
      </c>
      <c r="IN65" s="1">
        <f t="shared" si="47"/>
        <v>0</v>
      </c>
      <c r="IW65" s="1">
        <f t="shared" si="48"/>
        <v>0</v>
      </c>
      <c r="IZ65" s="1">
        <f t="shared" si="4"/>
        <v>0</v>
      </c>
      <c r="JJ65" s="1">
        <f t="shared" si="5"/>
        <v>0</v>
      </c>
      <c r="JV65" s="1">
        <f t="shared" si="49"/>
        <v>0</v>
      </c>
      <c r="KB65" s="1">
        <f t="shared" si="50"/>
        <v>0</v>
      </c>
      <c r="LG65" s="1">
        <f t="shared" si="6"/>
        <v>0</v>
      </c>
      <c r="LT65" s="1">
        <f t="shared" si="51"/>
        <v>0</v>
      </c>
      <c r="MA65" s="1">
        <f t="shared" si="52"/>
        <v>0</v>
      </c>
      <c r="MF65" s="1">
        <f t="shared" si="53"/>
        <v>0</v>
      </c>
      <c r="MM65" s="1">
        <f t="shared" si="54"/>
        <v>0</v>
      </c>
      <c r="MS65" s="1">
        <f t="shared" si="55"/>
        <v>0</v>
      </c>
      <c r="MU65" s="115">
        <v>1</v>
      </c>
      <c r="OI65" s="120"/>
      <c r="PD65" s="1">
        <f t="shared" si="7"/>
        <v>0</v>
      </c>
      <c r="QF65" s="1">
        <f t="shared" si="56"/>
        <v>0</v>
      </c>
      <c r="QY65" s="1">
        <f t="shared" si="57"/>
        <v>0</v>
      </c>
      <c r="RK65" s="1">
        <f t="shared" si="58"/>
        <v>0</v>
      </c>
      <c r="SA65" s="1">
        <f t="shared" si="59"/>
        <v>0</v>
      </c>
      <c r="SG65" s="1">
        <f t="shared" si="60"/>
        <v>0</v>
      </c>
      <c r="SO65" s="1">
        <f t="shared" si="61"/>
        <v>0</v>
      </c>
      <c r="TB65" s="1">
        <f t="shared" si="62"/>
        <v>0</v>
      </c>
      <c r="TS65" s="1">
        <f t="shared" si="8"/>
        <v>0</v>
      </c>
      <c r="UD65" s="1">
        <f t="shared" si="9"/>
        <v>0</v>
      </c>
      <c r="UG65" s="1">
        <f t="shared" si="10"/>
        <v>0</v>
      </c>
      <c r="UQ65" s="1">
        <f t="shared" si="63"/>
        <v>0</v>
      </c>
      <c r="VA65" s="1">
        <f t="shared" si="64"/>
        <v>0</v>
      </c>
      <c r="VG65" s="1">
        <f t="shared" si="65"/>
        <v>0</v>
      </c>
      <c r="WY65" s="1">
        <f t="shared" si="11"/>
        <v>0</v>
      </c>
      <c r="XB65" s="1">
        <f t="shared" si="66"/>
        <v>0</v>
      </c>
      <c r="XG65" s="1">
        <f t="shared" si="12"/>
        <v>0</v>
      </c>
      <c r="XK65" s="108"/>
      <c r="XL65" s="1">
        <f t="shared" si="13"/>
        <v>0</v>
      </c>
      <c r="XM65" s="1">
        <f t="shared" si="14"/>
        <v>0</v>
      </c>
      <c r="XN65" s="1">
        <f t="shared" si="67"/>
        <v>0</v>
      </c>
      <c r="XO65" s="1">
        <f t="shared" si="15"/>
        <v>0</v>
      </c>
      <c r="XP65" s="1">
        <f t="shared" si="68"/>
        <v>0</v>
      </c>
      <c r="XQ65" s="1">
        <f t="shared" si="16"/>
        <v>0</v>
      </c>
      <c r="XR65" s="1">
        <f t="shared" si="17"/>
        <v>0</v>
      </c>
      <c r="XS65" s="1">
        <f t="shared" si="18"/>
        <v>0</v>
      </c>
      <c r="XT65" s="1">
        <f t="shared" si="69"/>
        <v>0</v>
      </c>
      <c r="XU65" s="1">
        <f t="shared" si="19"/>
        <v>0</v>
      </c>
      <c r="XV65" s="1">
        <f t="shared" si="20"/>
        <v>0</v>
      </c>
      <c r="XW65" s="1">
        <f t="shared" si="21"/>
        <v>0</v>
      </c>
      <c r="XX65" s="1">
        <f t="shared" si="22"/>
        <v>0</v>
      </c>
      <c r="XY65" s="1">
        <f t="shared" si="23"/>
        <v>1</v>
      </c>
      <c r="XZ65" s="1">
        <f t="shared" si="24"/>
        <v>0</v>
      </c>
      <c r="YA65" s="1">
        <f t="shared" si="25"/>
        <v>0</v>
      </c>
      <c r="YB65" s="1">
        <f t="shared" si="26"/>
        <v>0</v>
      </c>
      <c r="YC65" s="1">
        <f t="shared" si="27"/>
        <v>0</v>
      </c>
      <c r="YD65" s="132"/>
      <c r="YE65" s="133">
        <f t="shared" si="80"/>
        <v>1</v>
      </c>
      <c r="YF65" s="133">
        <f t="shared" si="29"/>
        <v>159000</v>
      </c>
      <c r="YG65" s="130">
        <v>1</v>
      </c>
      <c r="YH65" s="130">
        <f t="shared" si="30"/>
        <v>159000</v>
      </c>
      <c r="YI65" s="129">
        <v>1</v>
      </c>
      <c r="YJ65" s="128">
        <f t="shared" si="31"/>
        <v>159000</v>
      </c>
      <c r="YK65" s="177"/>
      <c r="YL65">
        <v>1</v>
      </c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>
        <v>1</v>
      </c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>
        <f t="shared" si="70"/>
        <v>1</v>
      </c>
      <c r="ACD65" s="25">
        <f>(AJL65/ACC65)*YL65</f>
        <v>159000</v>
      </c>
      <c r="ACE65" s="11">
        <f t="shared" si="32"/>
        <v>2</v>
      </c>
      <c r="ACF65" s="11">
        <f t="shared" si="33"/>
        <v>79500</v>
      </c>
      <c r="ACG65" s="1">
        <v>2</v>
      </c>
      <c r="ACH65" s="1">
        <v>1</v>
      </c>
      <c r="ACI65" s="11">
        <f t="shared" si="34"/>
        <v>159000</v>
      </c>
      <c r="ACJ65" s="11"/>
      <c r="ACK65" s="13">
        <f t="shared" si="35"/>
        <v>0</v>
      </c>
      <c r="ACL65">
        <v>1</v>
      </c>
      <c r="ACM65" s="25">
        <f t="shared" si="36"/>
        <v>159000</v>
      </c>
      <c r="ACN65" s="11">
        <f t="shared" si="37"/>
        <v>159000</v>
      </c>
      <c r="ACO65" s="65"/>
      <c r="ACR65" s="39" t="s">
        <v>407</v>
      </c>
      <c r="ACS65" s="1">
        <v>1</v>
      </c>
      <c r="ACV65" s="1">
        <v>1</v>
      </c>
      <c r="ACZ65" s="1" t="s">
        <v>259</v>
      </c>
      <c r="ADD65" s="1" t="s">
        <v>185</v>
      </c>
      <c r="ADU65" s="1">
        <v>2</v>
      </c>
      <c r="ADV65" s="457"/>
      <c r="AEE65" s="1">
        <f t="shared" si="71"/>
        <v>0</v>
      </c>
      <c r="AER65" s="1">
        <v>1</v>
      </c>
      <c r="AFF65" s="1">
        <v>1</v>
      </c>
      <c r="AFJ65" s="1">
        <v>1</v>
      </c>
      <c r="AGM65" s="11" t="e">
        <f>AGU65+AGW65+AGY65+AHA65+#REF!+#REF!+AHC65+AGP65+AHE65</f>
        <v>#REF!</v>
      </c>
      <c r="AGT65" s="518"/>
      <c r="AHJ65" s="518"/>
      <c r="AJC65" s="11">
        <v>159000</v>
      </c>
      <c r="AJD65" s="11"/>
      <c r="AJE65" s="1">
        <v>100</v>
      </c>
      <c r="AJF65" s="11"/>
      <c r="AJI65" s="1">
        <v>1</v>
      </c>
      <c r="AJJ65" s="435"/>
      <c r="AJK65" s="45"/>
      <c r="AJL65" s="381">
        <v>159000</v>
      </c>
      <c r="AJM65" s="11">
        <f t="shared" si="38"/>
        <v>79500</v>
      </c>
      <c r="AJN65" s="60"/>
      <c r="AJO65" s="12"/>
      <c r="AJP65" s="1">
        <v>1</v>
      </c>
      <c r="AKA65" s="1">
        <f t="shared" si="72"/>
        <v>1</v>
      </c>
      <c r="AKD65" s="1">
        <f t="shared" si="73"/>
        <v>1</v>
      </c>
      <c r="AKE65" s="60"/>
      <c r="AKF65" s="1" t="s">
        <v>389</v>
      </c>
      <c r="AKG65" s="1" t="s">
        <v>411</v>
      </c>
      <c r="AKH65" s="1" t="s">
        <v>261</v>
      </c>
      <c r="AKI65" s="1" t="s">
        <v>260</v>
      </c>
      <c r="AKJ65" s="1" t="s">
        <v>260</v>
      </c>
      <c r="AKK65" s="1" t="s">
        <v>260</v>
      </c>
      <c r="AKL65" s="1" t="s">
        <v>260</v>
      </c>
      <c r="AKM65" s="1" t="s">
        <v>260</v>
      </c>
      <c r="AKN65" s="1" t="s">
        <v>262</v>
      </c>
      <c r="AKO65" s="1" t="s">
        <v>260</v>
      </c>
      <c r="AKP65" s="1" t="s">
        <v>260</v>
      </c>
      <c r="AKQ65" s="1" t="s">
        <v>260</v>
      </c>
      <c r="AKR65" s="1" t="s">
        <v>260</v>
      </c>
      <c r="AKS65" s="1" t="s">
        <v>260</v>
      </c>
      <c r="AKT65" s="1" t="s">
        <v>260</v>
      </c>
      <c r="AKU65" s="1" t="s">
        <v>260</v>
      </c>
      <c r="AKV65" s="1" t="s">
        <v>263</v>
      </c>
      <c r="AKW65" s="1" t="s">
        <v>260</v>
      </c>
      <c r="AKX65" s="1" t="s">
        <v>260</v>
      </c>
      <c r="AKY65" s="1" t="s">
        <v>260</v>
      </c>
      <c r="AKZ65" s="1" t="s">
        <v>260</v>
      </c>
      <c r="ALA65" s="1" t="s">
        <v>260</v>
      </c>
      <c r="ALB65" s="1" t="s">
        <v>260</v>
      </c>
      <c r="ALC65" s="1" t="s">
        <v>260</v>
      </c>
      <c r="ALD65" s="1" t="s">
        <v>260</v>
      </c>
      <c r="ALE65" s="1" t="s">
        <v>260</v>
      </c>
      <c r="ALF65" s="1" t="s">
        <v>260</v>
      </c>
      <c r="ALG65" s="1" t="s">
        <v>260</v>
      </c>
      <c r="ALH65" s="1" t="s">
        <v>260</v>
      </c>
      <c r="ALI65" s="1" t="s">
        <v>260</v>
      </c>
      <c r="ALJ65" s="1" t="s">
        <v>260</v>
      </c>
      <c r="ALK65" s="1" t="s">
        <v>260</v>
      </c>
      <c r="ALL65" s="1" t="s">
        <v>260</v>
      </c>
      <c r="ALM65" s="1" t="s">
        <v>260</v>
      </c>
      <c r="ALN65" s="1" t="s">
        <v>260</v>
      </c>
      <c r="ALO65" s="1" t="s">
        <v>260</v>
      </c>
      <c r="ALP65" s="1" t="s">
        <v>260</v>
      </c>
      <c r="ALQ65" s="1">
        <v>2</v>
      </c>
      <c r="ALR65" s="11">
        <f t="shared" si="74"/>
        <v>79500</v>
      </c>
      <c r="ALS65" s="28">
        <v>159000</v>
      </c>
      <c r="ALX65" s="1">
        <v>2</v>
      </c>
      <c r="ALY65" s="60"/>
      <c r="ALZ65" s="1">
        <v>1</v>
      </c>
      <c r="AMB65" s="1">
        <v>1</v>
      </c>
      <c r="AMN65" s="403"/>
    </row>
    <row r="66" spans="1:1024 1028:1028" s="1" customFormat="1" ht="15" customHeight="1" x14ac:dyDescent="0.25">
      <c r="A66" s="268"/>
      <c r="B66" s="113">
        <v>64</v>
      </c>
      <c r="C66" s="473" t="s">
        <v>375</v>
      </c>
      <c r="D66" s="304" t="s">
        <v>624</v>
      </c>
      <c r="E66" s="1">
        <v>2007</v>
      </c>
      <c r="H66" s="1">
        <v>2</v>
      </c>
      <c r="I66" s="1">
        <v>1</v>
      </c>
      <c r="J66" s="1">
        <v>2</v>
      </c>
      <c r="K66" s="1">
        <v>2003</v>
      </c>
      <c r="L66" s="1">
        <v>2004</v>
      </c>
      <c r="M66" s="1">
        <v>2</v>
      </c>
      <c r="AG66" s="1">
        <v>1</v>
      </c>
      <c r="AH66" s="1">
        <v>1</v>
      </c>
      <c r="AW66" s="1">
        <v>1</v>
      </c>
      <c r="AY66" s="1">
        <v>1</v>
      </c>
      <c r="BA66" s="1">
        <v>1</v>
      </c>
      <c r="BB66" s="1">
        <v>11</v>
      </c>
      <c r="BC66" s="1">
        <v>1</v>
      </c>
      <c r="BG66" s="1">
        <v>3</v>
      </c>
      <c r="CG66" s="1">
        <v>1</v>
      </c>
      <c r="CH66" s="246"/>
      <c r="CP66" s="1">
        <f t="shared" si="39"/>
        <v>0</v>
      </c>
      <c r="CS66" s="1">
        <f t="shared" si="0"/>
        <v>0</v>
      </c>
      <c r="DO66" s="1">
        <f t="shared" si="40"/>
        <v>0</v>
      </c>
      <c r="DX66" s="1">
        <f t="shared" si="41"/>
        <v>0</v>
      </c>
      <c r="EE66" s="1">
        <f t="shared" si="42"/>
        <v>0</v>
      </c>
      <c r="EH66" s="1">
        <f t="shared" si="43"/>
        <v>0</v>
      </c>
      <c r="FF66" s="116"/>
      <c r="GP66" s="1">
        <f t="shared" si="1"/>
        <v>0</v>
      </c>
      <c r="GY66" s="1">
        <f t="shared" si="44"/>
        <v>0</v>
      </c>
      <c r="HC66" s="1">
        <f t="shared" si="45"/>
        <v>0</v>
      </c>
      <c r="HS66" s="1">
        <f t="shared" si="46"/>
        <v>0</v>
      </c>
      <c r="HX66" s="1">
        <f t="shared" si="2"/>
        <v>0</v>
      </c>
      <c r="ID66" s="1">
        <f t="shared" si="3"/>
        <v>0</v>
      </c>
      <c r="IN66" s="1">
        <f t="shared" si="47"/>
        <v>0</v>
      </c>
      <c r="IW66" s="1">
        <f t="shared" si="48"/>
        <v>0</v>
      </c>
      <c r="IZ66" s="1">
        <f t="shared" si="4"/>
        <v>0</v>
      </c>
      <c r="JJ66" s="1">
        <f t="shared" si="5"/>
        <v>0</v>
      </c>
      <c r="JV66" s="1">
        <f t="shared" si="49"/>
        <v>0</v>
      </c>
      <c r="KB66" s="1">
        <f t="shared" si="50"/>
        <v>0</v>
      </c>
      <c r="LG66" s="1">
        <f t="shared" si="6"/>
        <v>0</v>
      </c>
      <c r="LT66" s="1">
        <f t="shared" si="51"/>
        <v>0</v>
      </c>
      <c r="MA66" s="1">
        <f t="shared" si="52"/>
        <v>0</v>
      </c>
      <c r="MF66" s="1">
        <f t="shared" si="53"/>
        <v>0</v>
      </c>
      <c r="MM66" s="1">
        <f t="shared" si="54"/>
        <v>0</v>
      </c>
      <c r="MS66" s="1">
        <f t="shared" si="55"/>
        <v>0</v>
      </c>
      <c r="MU66" s="115">
        <v>1</v>
      </c>
      <c r="NV66" s="1">
        <v>1</v>
      </c>
      <c r="OI66" s="120"/>
      <c r="PD66" s="1">
        <f t="shared" si="7"/>
        <v>0</v>
      </c>
      <c r="QF66" s="1">
        <f t="shared" si="56"/>
        <v>0</v>
      </c>
      <c r="QY66" s="1">
        <f t="shared" si="57"/>
        <v>0</v>
      </c>
      <c r="RK66" s="1">
        <f t="shared" si="58"/>
        <v>0</v>
      </c>
      <c r="SA66" s="1">
        <f t="shared" si="59"/>
        <v>0</v>
      </c>
      <c r="SG66" s="1">
        <f t="shared" si="60"/>
        <v>0</v>
      </c>
      <c r="SO66" s="1">
        <f t="shared" si="61"/>
        <v>0</v>
      </c>
      <c r="TB66" s="1">
        <f t="shared" si="62"/>
        <v>0</v>
      </c>
      <c r="TS66" s="1">
        <f t="shared" si="8"/>
        <v>0</v>
      </c>
      <c r="UD66" s="1">
        <f t="shared" si="9"/>
        <v>0</v>
      </c>
      <c r="UG66" s="1">
        <f t="shared" si="10"/>
        <v>0</v>
      </c>
      <c r="UQ66" s="1">
        <f t="shared" si="63"/>
        <v>0</v>
      </c>
      <c r="VA66" s="1">
        <f t="shared" si="64"/>
        <v>0</v>
      </c>
      <c r="VG66" s="1">
        <f t="shared" si="65"/>
        <v>0</v>
      </c>
      <c r="WY66" s="1">
        <f t="shared" si="11"/>
        <v>0</v>
      </c>
      <c r="XB66" s="1">
        <f t="shared" si="66"/>
        <v>0</v>
      </c>
      <c r="XG66" s="1">
        <f t="shared" si="12"/>
        <v>0</v>
      </c>
      <c r="XK66" s="108"/>
      <c r="XL66" s="1">
        <f t="shared" si="13"/>
        <v>0</v>
      </c>
      <c r="XM66" s="1">
        <f t="shared" si="14"/>
        <v>0</v>
      </c>
      <c r="XN66" s="1">
        <f t="shared" si="67"/>
        <v>0</v>
      </c>
      <c r="XO66" s="1">
        <f t="shared" si="15"/>
        <v>0</v>
      </c>
      <c r="XP66" s="1">
        <f t="shared" si="68"/>
        <v>0</v>
      </c>
      <c r="XQ66" s="1">
        <f t="shared" si="16"/>
        <v>0</v>
      </c>
      <c r="XR66" s="1">
        <f t="shared" si="17"/>
        <v>0</v>
      </c>
      <c r="XS66" s="1">
        <f t="shared" si="18"/>
        <v>0</v>
      </c>
      <c r="XT66" s="1">
        <f t="shared" si="69"/>
        <v>0</v>
      </c>
      <c r="XU66" s="1">
        <f t="shared" si="19"/>
        <v>0</v>
      </c>
      <c r="XV66" s="1">
        <f t="shared" si="20"/>
        <v>0</v>
      </c>
      <c r="XW66" s="1">
        <f t="shared" si="21"/>
        <v>0</v>
      </c>
      <c r="XX66" s="1">
        <f t="shared" si="22"/>
        <v>0</v>
      </c>
      <c r="XY66" s="1">
        <f t="shared" si="23"/>
        <v>2</v>
      </c>
      <c r="XZ66" s="1">
        <f t="shared" si="24"/>
        <v>0</v>
      </c>
      <c r="YA66" s="1">
        <f t="shared" si="25"/>
        <v>0</v>
      </c>
      <c r="YB66" s="1">
        <f t="shared" si="26"/>
        <v>0</v>
      </c>
      <c r="YC66" s="1">
        <f t="shared" si="27"/>
        <v>0</v>
      </c>
      <c r="YD66" s="132"/>
      <c r="YE66" s="133">
        <f t="shared" si="80"/>
        <v>2</v>
      </c>
      <c r="YF66" s="133">
        <f t="shared" si="29"/>
        <v>293500</v>
      </c>
      <c r="YG66" s="130">
        <v>1</v>
      </c>
      <c r="YH66" s="130">
        <f t="shared" si="30"/>
        <v>587000</v>
      </c>
      <c r="YI66" s="129">
        <v>1</v>
      </c>
      <c r="YJ66" s="128">
        <f t="shared" si="31"/>
        <v>587000</v>
      </c>
      <c r="YK66" s="177"/>
      <c r="YL66">
        <v>1</v>
      </c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>
        <f t="shared" si="70"/>
        <v>0</v>
      </c>
      <c r="ACD66" s="25"/>
      <c r="ACE66" s="11">
        <f t="shared" si="32"/>
        <v>2</v>
      </c>
      <c r="ACF66" s="11">
        <f t="shared" si="33"/>
        <v>293500</v>
      </c>
      <c r="ACG66" s="1">
        <v>5</v>
      </c>
      <c r="ACH66" s="1">
        <v>1</v>
      </c>
      <c r="ACI66" s="11">
        <f t="shared" si="34"/>
        <v>587000</v>
      </c>
      <c r="ACJ66" s="11"/>
      <c r="ACK66" s="13">
        <f t="shared" si="35"/>
        <v>0</v>
      </c>
      <c r="ACL66">
        <v>1</v>
      </c>
      <c r="ACM66" s="25">
        <f t="shared" si="36"/>
        <v>587000</v>
      </c>
      <c r="ACN66" s="11">
        <f t="shared" si="37"/>
        <v>587000</v>
      </c>
      <c r="ACO66" s="65"/>
      <c r="ACR66" s="39" t="s">
        <v>407</v>
      </c>
      <c r="ACS66" s="1">
        <v>1</v>
      </c>
      <c r="ACU66" s="1">
        <v>1</v>
      </c>
      <c r="ACX66" s="1">
        <v>1</v>
      </c>
      <c r="ACY66" s="1">
        <v>1</v>
      </c>
      <c r="ACZ66" s="1" t="s">
        <v>701</v>
      </c>
      <c r="ADA66" s="1">
        <v>1</v>
      </c>
      <c r="ADD66" s="1" t="s">
        <v>185</v>
      </c>
      <c r="ADO66" s="1">
        <v>1</v>
      </c>
      <c r="ADV66" s="457"/>
      <c r="AEE66" s="1">
        <f t="shared" si="71"/>
        <v>0</v>
      </c>
      <c r="AER66" s="1">
        <v>1</v>
      </c>
      <c r="AEY66" s="1">
        <v>1</v>
      </c>
      <c r="AGM66" s="11" t="e">
        <f>AGU66+AGW66+AGY66+AHA66+#REF!+#REF!+AHC66+AGP66+AHE66</f>
        <v>#REF!</v>
      </c>
      <c r="AGT66" s="518"/>
      <c r="AHJ66" s="518"/>
      <c r="AJC66" s="11">
        <v>587000</v>
      </c>
      <c r="AJD66" s="11"/>
      <c r="AJE66" s="1">
        <v>100</v>
      </c>
      <c r="AJF66" s="11"/>
      <c r="AJI66" s="1">
        <v>1</v>
      </c>
      <c r="AJJ66" s="435"/>
      <c r="AJK66" s="45"/>
      <c r="AJL66" s="381">
        <v>587000</v>
      </c>
      <c r="AJM66" s="11">
        <f t="shared" si="38"/>
        <v>293500</v>
      </c>
      <c r="AJN66" s="60"/>
      <c r="AJO66" s="12"/>
      <c r="AJP66" s="1">
        <v>8</v>
      </c>
      <c r="AJQ66" s="1">
        <v>6</v>
      </c>
      <c r="AKA66" s="1">
        <f t="shared" si="72"/>
        <v>14</v>
      </c>
      <c r="AKC66" s="1">
        <v>2</v>
      </c>
      <c r="AKD66" s="1">
        <f t="shared" si="73"/>
        <v>16</v>
      </c>
      <c r="AKE66" s="60"/>
      <c r="AKF66" s="1" t="s">
        <v>260</v>
      </c>
      <c r="AKG66" s="1" t="s">
        <v>260</v>
      </c>
      <c r="AKH66" s="1" t="s">
        <v>261</v>
      </c>
      <c r="AKI66" s="1" t="s">
        <v>260</v>
      </c>
      <c r="AKJ66" s="1" t="s">
        <v>260</v>
      </c>
      <c r="AKK66" s="1" t="s">
        <v>260</v>
      </c>
      <c r="AKL66" s="1" t="s">
        <v>260</v>
      </c>
      <c r="AKM66" s="1" t="s">
        <v>260</v>
      </c>
      <c r="AKN66" s="1" t="s">
        <v>262</v>
      </c>
      <c r="AKO66" s="1" t="s">
        <v>260</v>
      </c>
      <c r="AKP66" s="1" t="s">
        <v>260</v>
      </c>
      <c r="AKQ66" s="1" t="s">
        <v>260</v>
      </c>
      <c r="AKR66" s="1" t="s">
        <v>260</v>
      </c>
      <c r="AKS66" s="1" t="s">
        <v>260</v>
      </c>
      <c r="AKT66" s="1" t="s">
        <v>260</v>
      </c>
      <c r="AKU66" s="1" t="s">
        <v>260</v>
      </c>
      <c r="AKV66" s="1" t="s">
        <v>263</v>
      </c>
      <c r="AKW66" s="1" t="s">
        <v>260</v>
      </c>
      <c r="AKX66" s="1" t="s">
        <v>260</v>
      </c>
      <c r="AKY66" s="1" t="s">
        <v>260</v>
      </c>
      <c r="AKZ66" s="1" t="s">
        <v>260</v>
      </c>
      <c r="ALA66" s="1" t="s">
        <v>260</v>
      </c>
      <c r="ALB66" s="1" t="s">
        <v>260</v>
      </c>
      <c r="ALC66" s="1" t="s">
        <v>260</v>
      </c>
      <c r="ALD66" s="1" t="s">
        <v>260</v>
      </c>
      <c r="ALE66" s="1" t="s">
        <v>260</v>
      </c>
      <c r="ALF66" s="1" t="s">
        <v>260</v>
      </c>
      <c r="ALG66" s="1" t="s">
        <v>260</v>
      </c>
      <c r="ALH66" s="1" t="s">
        <v>260</v>
      </c>
      <c r="ALI66" s="1" t="s">
        <v>260</v>
      </c>
      <c r="ALJ66" s="1" t="s">
        <v>260</v>
      </c>
      <c r="ALK66" s="1" t="s">
        <v>260</v>
      </c>
      <c r="ALL66" s="1" t="s">
        <v>260</v>
      </c>
      <c r="ALM66" s="1" t="s">
        <v>260</v>
      </c>
      <c r="ALN66" s="1" t="s">
        <v>260</v>
      </c>
      <c r="ALO66" s="1" t="s">
        <v>260</v>
      </c>
      <c r="ALP66" s="1" t="s">
        <v>260</v>
      </c>
      <c r="ALR66" s="11" t="e">
        <f t="shared" si="74"/>
        <v>#DIV/0!</v>
      </c>
      <c r="ALS66" s="28">
        <v>587000</v>
      </c>
      <c r="ALY66" s="60"/>
      <c r="ALZ66" s="1">
        <v>1</v>
      </c>
      <c r="AMB66" s="1">
        <v>1</v>
      </c>
      <c r="AMN66" s="403"/>
    </row>
    <row r="67" spans="1:1024 1028:1028" s="1" customFormat="1" ht="15" customHeight="1" x14ac:dyDescent="0.25">
      <c r="A67" s="268"/>
      <c r="B67" s="113">
        <v>65</v>
      </c>
      <c r="C67" s="473" t="s">
        <v>375</v>
      </c>
      <c r="D67" s="304" t="s">
        <v>626</v>
      </c>
      <c r="E67" s="1">
        <v>2007</v>
      </c>
      <c r="H67" s="1">
        <v>3</v>
      </c>
      <c r="I67" s="1">
        <v>1</v>
      </c>
      <c r="J67" s="1">
        <v>3</v>
      </c>
      <c r="K67" s="1">
        <v>2004</v>
      </c>
      <c r="L67" s="1">
        <v>2004</v>
      </c>
      <c r="M67" s="1">
        <v>1</v>
      </c>
      <c r="AH67" s="1">
        <v>1</v>
      </c>
      <c r="AY67" s="1">
        <v>1</v>
      </c>
      <c r="BA67" s="1">
        <v>1</v>
      </c>
      <c r="BB67" s="1">
        <v>10</v>
      </c>
      <c r="BG67" s="1">
        <v>1</v>
      </c>
      <c r="CG67" s="1">
        <v>1</v>
      </c>
      <c r="CH67" s="246"/>
      <c r="CP67" s="1">
        <f t="shared" si="39"/>
        <v>0</v>
      </c>
      <c r="CS67" s="1">
        <f t="shared" ref="CS67:CS137" si="81">SUM(CR67:CR67)</f>
        <v>0</v>
      </c>
      <c r="DO67" s="1">
        <f t="shared" si="40"/>
        <v>0</v>
      </c>
      <c r="DX67" s="1">
        <f t="shared" si="41"/>
        <v>0</v>
      </c>
      <c r="EE67" s="1">
        <f t="shared" si="42"/>
        <v>0</v>
      </c>
      <c r="EH67" s="1">
        <f t="shared" si="43"/>
        <v>0</v>
      </c>
      <c r="FF67" s="116">
        <v>1</v>
      </c>
      <c r="GP67" s="1">
        <f t="shared" ref="GP67:GP137" si="82">SUM(FF67:GO67)</f>
        <v>1</v>
      </c>
      <c r="GQ67" s="1">
        <v>1</v>
      </c>
      <c r="GY67" s="1">
        <f t="shared" si="44"/>
        <v>0</v>
      </c>
      <c r="HC67" s="1">
        <f t="shared" si="45"/>
        <v>0</v>
      </c>
      <c r="HS67" s="1">
        <f t="shared" si="46"/>
        <v>0</v>
      </c>
      <c r="HX67" s="1">
        <f t="shared" ref="HX67:HX137" si="83">SUM(HU67:HW67)</f>
        <v>0</v>
      </c>
      <c r="ID67" s="1">
        <f t="shared" ref="ID67:ID137" si="84">SUM(HZ67:IC67)</f>
        <v>0</v>
      </c>
      <c r="IN67" s="1">
        <f t="shared" si="47"/>
        <v>0</v>
      </c>
      <c r="IW67" s="1">
        <f t="shared" si="48"/>
        <v>0</v>
      </c>
      <c r="IZ67" s="1">
        <f t="shared" ref="IZ67:IZ137" si="85">SUM(IY67)</f>
        <v>0</v>
      </c>
      <c r="JJ67" s="1">
        <f t="shared" ref="JJ67:JJ137" si="86">SUM(JB67:JI67)</f>
        <v>0</v>
      </c>
      <c r="JV67" s="1">
        <f t="shared" si="49"/>
        <v>0</v>
      </c>
      <c r="KB67" s="1">
        <f t="shared" si="50"/>
        <v>0</v>
      </c>
      <c r="LG67" s="1">
        <f t="shared" ref="LG67:LG137" si="87">SUM(KD67:LF67)</f>
        <v>0</v>
      </c>
      <c r="LT67" s="1">
        <f t="shared" si="51"/>
        <v>0</v>
      </c>
      <c r="MA67" s="1">
        <f t="shared" si="52"/>
        <v>0</v>
      </c>
      <c r="MF67" s="1">
        <f t="shared" si="53"/>
        <v>0</v>
      </c>
      <c r="MM67" s="1">
        <f t="shared" si="54"/>
        <v>0</v>
      </c>
      <c r="MS67" s="1">
        <f t="shared" si="55"/>
        <v>0</v>
      </c>
      <c r="MU67" s="115"/>
      <c r="OI67" s="120"/>
      <c r="PD67" s="1">
        <f t="shared" ref="PD67:PD137" si="88">SUM(OI67:PC67)</f>
        <v>0</v>
      </c>
      <c r="QF67" s="1">
        <f t="shared" si="56"/>
        <v>0</v>
      </c>
      <c r="QY67" s="1">
        <f t="shared" si="57"/>
        <v>0</v>
      </c>
      <c r="RK67" s="1">
        <f t="shared" si="58"/>
        <v>0</v>
      </c>
      <c r="SA67" s="1">
        <f t="shared" si="59"/>
        <v>0</v>
      </c>
      <c r="SG67" s="1">
        <f t="shared" si="60"/>
        <v>0</v>
      </c>
      <c r="SO67" s="1">
        <f t="shared" si="61"/>
        <v>0</v>
      </c>
      <c r="TB67" s="1">
        <f t="shared" si="62"/>
        <v>0</v>
      </c>
      <c r="TS67" s="1">
        <f t="shared" ref="TS67:TS137" si="89">SUM(TD67:TR67)</f>
        <v>0</v>
      </c>
      <c r="UD67" s="1">
        <f t="shared" ref="UD67:UD137" si="90">SUM(TU67:UC67)</f>
        <v>0</v>
      </c>
      <c r="UG67" s="1">
        <f t="shared" ref="UG67:UG137" si="91">SUM(UF67)</f>
        <v>0</v>
      </c>
      <c r="UQ67" s="1">
        <f t="shared" si="63"/>
        <v>0</v>
      </c>
      <c r="VA67" s="1">
        <f t="shared" si="64"/>
        <v>0</v>
      </c>
      <c r="VG67" s="1">
        <f t="shared" si="65"/>
        <v>0</v>
      </c>
      <c r="WY67" s="1">
        <f t="shared" ref="WY67:WY137" si="92">SUM(VI67:WX67)</f>
        <v>0</v>
      </c>
      <c r="XB67" s="1">
        <f t="shared" si="66"/>
        <v>0</v>
      </c>
      <c r="XG67" s="1">
        <f t="shared" ref="XG67:XG137" si="93">SUM(XD67:XF67)</f>
        <v>0</v>
      </c>
      <c r="XK67" s="108"/>
      <c r="XL67" s="1">
        <f t="shared" ref="XL67:XL137" si="94">SUM(TS67+PD67+MA67+LT67+JV67+IN67+HS67+DX67)</f>
        <v>0</v>
      </c>
      <c r="XM67" s="1">
        <f t="shared" ref="XM67:XM137" si="95">SUM(XG67+UG67)</f>
        <v>0</v>
      </c>
      <c r="XN67" s="1">
        <f t="shared" si="67"/>
        <v>0</v>
      </c>
      <c r="XO67" s="1">
        <f t="shared" ref="XO67:XO137" si="96">SUM(EJ67:FE67)</f>
        <v>0</v>
      </c>
      <c r="XP67" s="1">
        <f t="shared" si="68"/>
        <v>0</v>
      </c>
      <c r="XQ67" s="1">
        <f t="shared" ref="XQ67:XQ137" si="97">SUM(SQ67:SY67)</f>
        <v>0</v>
      </c>
      <c r="XR67" s="1">
        <f t="shared" ref="XR67:XR137" si="98">SUM(UQ67+ID67+CS67)</f>
        <v>0</v>
      </c>
      <c r="XS67" s="1">
        <f t="shared" ref="XS67:XS137" si="99">SUM(XB67+VG67+UQ67+SZ67+SG67+QY67+KB67+GY67+EE67)</f>
        <v>0</v>
      </c>
      <c r="XT67" s="1">
        <f t="shared" si="69"/>
        <v>1</v>
      </c>
      <c r="XU67" s="1">
        <f t="shared" ref="XU67:XU137" si="100">VA67+HX67+DO67</f>
        <v>0</v>
      </c>
      <c r="XV67" s="1">
        <f t="shared" ref="XV67:XV137" si="101">SUM(HC67+EH67)</f>
        <v>0</v>
      </c>
      <c r="XW67" s="1">
        <f t="shared" ref="XW67:XW137" si="102">SUM(SA67+QF67+MS67+IW67)</f>
        <v>0</v>
      </c>
      <c r="XX67" s="1">
        <f t="shared" ref="XX67:XX137" si="103">SUM(MO67:MP67)</f>
        <v>0</v>
      </c>
      <c r="XY67" s="1">
        <f t="shared" ref="XY67:XY137" si="104">SUM(MU67:OH67)</f>
        <v>0</v>
      </c>
      <c r="XZ67" s="1">
        <f t="shared" ref="XZ67:XZ137" si="105">SUM(PF67:QE67)</f>
        <v>0</v>
      </c>
      <c r="YA67" s="1">
        <f t="shared" ref="YA67:YA137" si="106">SUM(WY67+LG67+CP67)</f>
        <v>0</v>
      </c>
      <c r="YB67" s="1">
        <f t="shared" ref="YB67:YB137" si="107">SUM(PX67:QB67)</f>
        <v>0</v>
      </c>
      <c r="YC67" s="1">
        <f t="shared" ref="YC67:YC137" si="108">SUM(XI67:XJ67)</f>
        <v>0</v>
      </c>
      <c r="YD67" s="132"/>
      <c r="YE67" s="133">
        <f t="shared" si="80"/>
        <v>1</v>
      </c>
      <c r="YF67" s="133">
        <f t="shared" ref="YF67:YF130" si="109">(AJL67/YE67)*YL67</f>
        <v>33000</v>
      </c>
      <c r="YG67" s="130">
        <v>1</v>
      </c>
      <c r="YH67" s="130">
        <f t="shared" ref="YH67:YH130" si="110">(AJL67/YG67)*YL67</f>
        <v>33000</v>
      </c>
      <c r="YI67" s="129">
        <v>1</v>
      </c>
      <c r="YJ67" s="128">
        <f t="shared" ref="YJ67:YJ130" si="111">(AJL67/YI67)*YL67</f>
        <v>33000</v>
      </c>
      <c r="YK67" s="177"/>
      <c r="YL67">
        <v>1</v>
      </c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>
        <v>1</v>
      </c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>
        <f t="shared" si="70"/>
        <v>1</v>
      </c>
      <c r="ACD67" s="25">
        <f>(AJL67/ACC67)*YL67</f>
        <v>33000</v>
      </c>
      <c r="ACE67" s="11">
        <f t="shared" ref="ACE67:ACE137" si="112">SUM(YE67+ACC67)</f>
        <v>2</v>
      </c>
      <c r="ACF67" s="11">
        <f t="shared" ref="ACF67:ACF130" si="113">(AJL67/ACE67)</f>
        <v>16500</v>
      </c>
      <c r="ACG67" s="1">
        <v>2</v>
      </c>
      <c r="ACH67" s="1">
        <v>1</v>
      </c>
      <c r="ACI67" s="11">
        <f t="shared" ref="ACI67:ACI130" si="114">AJL67/ACH67</f>
        <v>33000</v>
      </c>
      <c r="ACJ67" s="11"/>
      <c r="ACK67" s="13">
        <f t="shared" ref="ACK67:ACK130" si="115">AJL67*ACJ67</f>
        <v>0</v>
      </c>
      <c r="ACL67">
        <v>1</v>
      </c>
      <c r="ACM67" s="25">
        <f t="shared" ref="ACM67:ACM130" si="116">AJL67*ACL67</f>
        <v>33000</v>
      </c>
      <c r="ACN67" s="11">
        <f t="shared" ref="ACN67:ACN130" si="117">AJL67/ACH67</f>
        <v>33000</v>
      </c>
      <c r="ACO67" s="65"/>
      <c r="ACR67" s="1" t="s">
        <v>258</v>
      </c>
      <c r="ACS67" s="1">
        <v>1</v>
      </c>
      <c r="ACU67" s="1">
        <v>1</v>
      </c>
      <c r="ACZ67" s="1" t="s">
        <v>627</v>
      </c>
      <c r="ADA67" s="1">
        <v>1</v>
      </c>
      <c r="ADB67" s="1">
        <v>56</v>
      </c>
      <c r="ADC67" s="1">
        <v>1</v>
      </c>
      <c r="ADD67" s="1" t="s">
        <v>189</v>
      </c>
      <c r="ADF67" s="1">
        <v>6</v>
      </c>
      <c r="ADG67" s="1">
        <v>6</v>
      </c>
      <c r="ADI67" s="1">
        <v>1</v>
      </c>
      <c r="ADJ67" s="1">
        <v>3</v>
      </c>
      <c r="ADK67" s="1">
        <v>1</v>
      </c>
      <c r="ADV67" s="457"/>
      <c r="ADW67" s="1">
        <v>4</v>
      </c>
      <c r="AEE67" s="1">
        <f t="shared" si="71"/>
        <v>0</v>
      </c>
      <c r="AGA67" s="1">
        <v>1</v>
      </c>
      <c r="AGM67" s="11" t="e">
        <f>AGU67+AGW67+AGY67+AHA67+#REF!+#REF!+AHC67+AGP67+AHE67</f>
        <v>#REF!</v>
      </c>
      <c r="AGT67" s="518"/>
      <c r="AHJ67" s="518"/>
      <c r="AJC67" s="11">
        <v>16000</v>
      </c>
      <c r="AJD67" s="11"/>
      <c r="AJE67" s="1">
        <v>48</v>
      </c>
      <c r="AJF67" s="11">
        <v>17000</v>
      </c>
      <c r="AJJ67" s="435"/>
      <c r="AJK67" s="45"/>
      <c r="AJL67" s="381">
        <v>33000</v>
      </c>
      <c r="AJM67" s="11">
        <f t="shared" ref="AJM67:AJM130" si="118">(AJL67/ACE67)</f>
        <v>16500</v>
      </c>
      <c r="AJN67" s="60"/>
      <c r="AJO67" s="12">
        <v>2</v>
      </c>
      <c r="AJP67" s="1">
        <v>1</v>
      </c>
      <c r="AKA67" s="1">
        <f t="shared" si="72"/>
        <v>1</v>
      </c>
      <c r="AKD67" s="1">
        <f t="shared" si="73"/>
        <v>1</v>
      </c>
      <c r="AKE67" s="60"/>
      <c r="AKF67" s="1" t="s">
        <v>260</v>
      </c>
      <c r="AKG67" s="1" t="s">
        <v>260</v>
      </c>
      <c r="AKH67" s="1" t="s">
        <v>261</v>
      </c>
      <c r="AKI67" s="1" t="s">
        <v>260</v>
      </c>
      <c r="AKJ67" s="1" t="s">
        <v>260</v>
      </c>
      <c r="AKK67" s="1" t="s">
        <v>260</v>
      </c>
      <c r="AKL67" s="1" t="s">
        <v>260</v>
      </c>
      <c r="AKM67" s="1" t="s">
        <v>260</v>
      </c>
      <c r="AKN67" s="1" t="s">
        <v>262</v>
      </c>
      <c r="AKO67" s="1" t="s">
        <v>260</v>
      </c>
      <c r="AKP67" s="1" t="s">
        <v>260</v>
      </c>
      <c r="AKQ67" s="1" t="s">
        <v>260</v>
      </c>
      <c r="AKR67" s="1" t="s">
        <v>260</v>
      </c>
      <c r="AKS67" s="1" t="s">
        <v>260</v>
      </c>
      <c r="AKT67" s="1" t="s">
        <v>260</v>
      </c>
      <c r="AKU67" s="1" t="s">
        <v>260</v>
      </c>
      <c r="AKV67" s="1" t="s">
        <v>263</v>
      </c>
      <c r="AKW67" s="1" t="s">
        <v>260</v>
      </c>
      <c r="AKX67" s="1" t="s">
        <v>260</v>
      </c>
      <c r="AKY67" s="1" t="s">
        <v>260</v>
      </c>
      <c r="AKZ67" s="1" t="s">
        <v>260</v>
      </c>
      <c r="ALA67" s="1" t="s">
        <v>260</v>
      </c>
      <c r="ALB67" s="1" t="s">
        <v>260</v>
      </c>
      <c r="ALC67" s="1" t="s">
        <v>260</v>
      </c>
      <c r="ALD67" s="1" t="s">
        <v>260</v>
      </c>
      <c r="ALE67" s="1" t="s">
        <v>260</v>
      </c>
      <c r="ALF67" s="1" t="s">
        <v>260</v>
      </c>
      <c r="ALG67" s="1" t="s">
        <v>260</v>
      </c>
      <c r="ALH67" s="1" t="s">
        <v>260</v>
      </c>
      <c r="ALI67" s="1" t="s">
        <v>260</v>
      </c>
      <c r="ALJ67" s="1" t="s">
        <v>260</v>
      </c>
      <c r="ALK67" s="1" t="s">
        <v>260</v>
      </c>
      <c r="ALL67" s="1" t="s">
        <v>260</v>
      </c>
      <c r="ALM67" s="1" t="s">
        <v>260</v>
      </c>
      <c r="ALN67" s="1" t="s">
        <v>260</v>
      </c>
      <c r="ALO67" s="1" t="s">
        <v>260</v>
      </c>
      <c r="ALP67" s="1" t="s">
        <v>260</v>
      </c>
      <c r="ALR67" s="11" t="e">
        <f t="shared" si="74"/>
        <v>#DIV/0!</v>
      </c>
      <c r="ALS67" s="28">
        <v>33000</v>
      </c>
      <c r="ALY67" s="60"/>
      <c r="ALZ67" s="1">
        <v>1</v>
      </c>
      <c r="AMH67" s="1">
        <v>1</v>
      </c>
      <c r="AMJ67" s="1">
        <v>1</v>
      </c>
      <c r="AMN67" s="403"/>
    </row>
    <row r="68" spans="1:1024 1028:1028" s="1" customFormat="1" ht="15" customHeight="1" x14ac:dyDescent="0.25">
      <c r="A68" s="268"/>
      <c r="B68" s="113">
        <v>66</v>
      </c>
      <c r="C68" s="473" t="s">
        <v>375</v>
      </c>
      <c r="D68" s="304" t="s">
        <v>628</v>
      </c>
      <c r="E68" s="1">
        <v>2007</v>
      </c>
      <c r="H68" s="1">
        <v>1</v>
      </c>
      <c r="I68" s="1">
        <v>1</v>
      </c>
      <c r="J68" s="1">
        <v>1</v>
      </c>
      <c r="K68" s="1">
        <v>2000</v>
      </c>
      <c r="L68" s="1">
        <v>2000</v>
      </c>
      <c r="M68" s="1">
        <v>1</v>
      </c>
      <c r="AD68" s="1">
        <v>1</v>
      </c>
      <c r="AY68" s="1">
        <v>1</v>
      </c>
      <c r="BA68" s="1">
        <v>1</v>
      </c>
      <c r="BB68" s="1">
        <v>11</v>
      </c>
      <c r="BC68" s="1">
        <v>1</v>
      </c>
      <c r="BG68" s="1">
        <v>3</v>
      </c>
      <c r="CG68" s="1">
        <v>1</v>
      </c>
      <c r="CH68" s="246"/>
      <c r="CP68" s="1">
        <f t="shared" ref="CP68:CP138" si="119">SUM(CI68:CO68)</f>
        <v>0</v>
      </c>
      <c r="CS68" s="1">
        <f t="shared" si="81"/>
        <v>0</v>
      </c>
      <c r="DO68" s="1">
        <f t="shared" ref="DO68:DO138" si="120">SUM(CU68:DN68)</f>
        <v>0</v>
      </c>
      <c r="DX68" s="1">
        <f t="shared" ref="DX68:DX138" si="121">SUM(DQ68:DW68)</f>
        <v>0</v>
      </c>
      <c r="EE68" s="1">
        <f t="shared" ref="EE68:EE138" si="122">SUM(DZ68:ED68)</f>
        <v>0</v>
      </c>
      <c r="EH68" s="1">
        <f t="shared" ref="EH68:EH138" si="123">SUM(EG68)</f>
        <v>0</v>
      </c>
      <c r="FF68" s="116"/>
      <c r="GP68" s="1">
        <f t="shared" si="82"/>
        <v>0</v>
      </c>
      <c r="GY68" s="1">
        <f t="shared" ref="GY68:GY138" si="124">SUM(GR68:GX68)</f>
        <v>0</v>
      </c>
      <c r="HC68" s="1">
        <f t="shared" ref="HC68:HC138" si="125">SUM(HA68:HB68)</f>
        <v>0</v>
      </c>
      <c r="HS68" s="1">
        <f t="shared" ref="HS68:HS138" si="126">SUM(HE68:HR68)</f>
        <v>0</v>
      </c>
      <c r="HX68" s="1">
        <f t="shared" si="83"/>
        <v>0</v>
      </c>
      <c r="ID68" s="1">
        <f t="shared" si="84"/>
        <v>0</v>
      </c>
      <c r="IF68" s="1">
        <v>1</v>
      </c>
      <c r="IN68" s="1">
        <f t="shared" ref="IN68:IN138" si="127">SUM(IF68:IM68)</f>
        <v>1</v>
      </c>
      <c r="IO68" s="1">
        <v>1</v>
      </c>
      <c r="IW68" s="1">
        <f t="shared" ref="IW68:IW138" si="128">SUM(IP68:IV68)</f>
        <v>0</v>
      </c>
      <c r="IZ68" s="1">
        <f t="shared" si="85"/>
        <v>0</v>
      </c>
      <c r="JJ68" s="1">
        <f t="shared" si="86"/>
        <v>0</v>
      </c>
      <c r="JV68" s="1">
        <f t="shared" ref="JV68:JV138" si="129">SUM(JL68:JU68)</f>
        <v>0</v>
      </c>
      <c r="KB68" s="1">
        <f t="shared" ref="KB68:KB138" si="130">SUM(JX68:KA68)</f>
        <v>0</v>
      </c>
      <c r="LG68" s="1">
        <f t="shared" si="87"/>
        <v>0</v>
      </c>
      <c r="LT68" s="1">
        <f t="shared" ref="LT68:LT138" si="131">SUM(LI68:LS68)</f>
        <v>0</v>
      </c>
      <c r="MA68" s="1">
        <f t="shared" ref="MA68:MA138" si="132">SUM(LV68:LZ68)</f>
        <v>0</v>
      </c>
      <c r="MF68" s="1">
        <f t="shared" ref="MF68:MF138" si="133">SUM(MC68:ME68)</f>
        <v>0</v>
      </c>
      <c r="MM68" s="1">
        <f t="shared" ref="MM68:MM138" si="134">SUM(MH68:ML68)</f>
        <v>0</v>
      </c>
      <c r="MS68" s="1">
        <f t="shared" ref="MS68:MS138" si="135">SUM(MO68:MR68)</f>
        <v>0</v>
      </c>
      <c r="MU68" s="115"/>
      <c r="OI68" s="120"/>
      <c r="PD68" s="1">
        <f t="shared" si="88"/>
        <v>0</v>
      </c>
      <c r="QF68" s="1">
        <f t="shared" ref="QF68:QF138" si="136">SUM(QC68:QE68)</f>
        <v>0</v>
      </c>
      <c r="QY68" s="1">
        <f t="shared" ref="QY68:QY138" si="137">SUM(QU68:QX68)</f>
        <v>0</v>
      </c>
      <c r="RK68" s="1">
        <f t="shared" ref="RK68:RK138" si="138">SUM(RA68:RJ68)</f>
        <v>0</v>
      </c>
      <c r="SA68" s="1">
        <f t="shared" ref="SA68:SA138" si="139">SUM(RM68:RZ68)</f>
        <v>0</v>
      </c>
      <c r="SG68" s="1">
        <f t="shared" ref="SG68:SG138" si="140">SUM(SC68:SF68)</f>
        <v>0</v>
      </c>
      <c r="SO68" s="1">
        <f t="shared" ref="SO68:SO138" si="141">SUM(SI68:SN68)</f>
        <v>0</v>
      </c>
      <c r="TB68" s="1">
        <f t="shared" ref="TB68:TB138" si="142">SUM(TA68)</f>
        <v>0</v>
      </c>
      <c r="TS68" s="1">
        <f t="shared" si="89"/>
        <v>0</v>
      </c>
      <c r="UD68" s="1">
        <f t="shared" si="90"/>
        <v>0</v>
      </c>
      <c r="UG68" s="1">
        <f t="shared" si="91"/>
        <v>0</v>
      </c>
      <c r="UQ68" s="1">
        <f t="shared" ref="UQ68:UQ138" si="143">SUM(UI68:UP68)</f>
        <v>0</v>
      </c>
      <c r="VA68" s="1">
        <f t="shared" ref="VA68:VA138" si="144">SUM(US68:UZ68)</f>
        <v>0</v>
      </c>
      <c r="VG68" s="1">
        <f t="shared" ref="VG68:VG138" si="145">SUM(VC68:VF68)</f>
        <v>0</v>
      </c>
      <c r="WY68" s="1">
        <f t="shared" si="92"/>
        <v>0</v>
      </c>
      <c r="XB68" s="1">
        <f t="shared" ref="XB68:XB138" si="146">SUM(XA68)</f>
        <v>0</v>
      </c>
      <c r="XG68" s="1">
        <f t="shared" si="93"/>
        <v>0</v>
      </c>
      <c r="XK68" s="108"/>
      <c r="XL68" s="1">
        <f t="shared" si="94"/>
        <v>1</v>
      </c>
      <c r="XM68" s="1">
        <f t="shared" si="95"/>
        <v>0</v>
      </c>
      <c r="XN68" s="1">
        <f t="shared" ref="XN68:XN138" si="147">SUM(QH68:QX68)</f>
        <v>0</v>
      </c>
      <c r="XO68" s="1">
        <f t="shared" si="96"/>
        <v>0</v>
      </c>
      <c r="XP68" s="1">
        <f t="shared" ref="XP68:XP138" si="148">SUM(SO68+RK68)</f>
        <v>0</v>
      </c>
      <c r="XQ68" s="1">
        <f t="shared" si="97"/>
        <v>0</v>
      </c>
      <c r="XR68" s="1">
        <f t="shared" si="98"/>
        <v>0</v>
      </c>
      <c r="XS68" s="1">
        <f t="shared" si="99"/>
        <v>0</v>
      </c>
      <c r="XT68" s="1">
        <f t="shared" ref="XT68:XT138" si="149">SUM(UD68+MM68+GP68+JJ68)</f>
        <v>0</v>
      </c>
      <c r="XU68" s="1">
        <f t="shared" si="100"/>
        <v>0</v>
      </c>
      <c r="XV68" s="1">
        <f t="shared" si="101"/>
        <v>0</v>
      </c>
      <c r="XW68" s="1">
        <f t="shared" si="102"/>
        <v>0</v>
      </c>
      <c r="XX68" s="1">
        <f t="shared" si="103"/>
        <v>0</v>
      </c>
      <c r="XY68" s="1">
        <f t="shared" si="104"/>
        <v>0</v>
      </c>
      <c r="XZ68" s="1">
        <f t="shared" si="105"/>
        <v>0</v>
      </c>
      <c r="YA68" s="1">
        <f t="shared" si="106"/>
        <v>0</v>
      </c>
      <c r="YB68" s="1">
        <f t="shared" si="107"/>
        <v>0</v>
      </c>
      <c r="YC68" s="1">
        <f t="shared" si="108"/>
        <v>0</v>
      </c>
      <c r="YD68" s="132"/>
      <c r="YE68" s="133">
        <f t="shared" si="80"/>
        <v>1</v>
      </c>
      <c r="YF68" s="133">
        <f t="shared" si="109"/>
        <v>379000</v>
      </c>
      <c r="YG68" s="130">
        <v>1</v>
      </c>
      <c r="YH68" s="130">
        <f t="shared" si="110"/>
        <v>379000</v>
      </c>
      <c r="YI68" s="129">
        <v>1</v>
      </c>
      <c r="YJ68" s="128">
        <f t="shared" si="111"/>
        <v>379000</v>
      </c>
      <c r="YK68" s="177"/>
      <c r="YL68">
        <v>1</v>
      </c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>
        <f t="shared" ref="ACC68:ACC138" si="150">SUM(YM68:ACB68)</f>
        <v>0</v>
      </c>
      <c r="ACD68" s="25"/>
      <c r="ACE68" s="11">
        <f t="shared" si="112"/>
        <v>1</v>
      </c>
      <c r="ACF68" s="11">
        <f t="shared" si="113"/>
        <v>379000</v>
      </c>
      <c r="ACG68" s="1">
        <v>5</v>
      </c>
      <c r="ACH68" s="1">
        <v>1</v>
      </c>
      <c r="ACI68" s="11">
        <f t="shared" si="114"/>
        <v>379000</v>
      </c>
      <c r="ACJ68" s="45">
        <v>1</v>
      </c>
      <c r="ACK68" s="13">
        <f t="shared" si="115"/>
        <v>379000</v>
      </c>
      <c r="ACL68">
        <v>1</v>
      </c>
      <c r="ACM68" s="25">
        <f t="shared" si="116"/>
        <v>379000</v>
      </c>
      <c r="ACN68" s="11">
        <f t="shared" si="117"/>
        <v>379000</v>
      </c>
      <c r="ACO68" s="65"/>
      <c r="ACR68" s="39" t="s">
        <v>407</v>
      </c>
      <c r="ACZ68" s="1" t="s">
        <v>259</v>
      </c>
      <c r="ADB68" s="1">
        <v>31</v>
      </c>
      <c r="ADC68" s="1">
        <v>1</v>
      </c>
      <c r="ADD68" s="1" t="s">
        <v>189</v>
      </c>
      <c r="ADV68" s="457"/>
      <c r="AEE68" s="1">
        <f t="shared" ref="AEE68:AEE138" si="151">AEC68+AED68</f>
        <v>0</v>
      </c>
      <c r="AER68" s="1">
        <v>1</v>
      </c>
      <c r="AGM68" s="11" t="e">
        <f>AGU68+AGW68+AGY68+AHA68+#REF!+#REF!+AHC68+AGP68+AHE68</f>
        <v>#REF!</v>
      </c>
      <c r="AGT68" s="518"/>
      <c r="AHJ68" s="518"/>
      <c r="AJC68" s="11">
        <v>379000</v>
      </c>
      <c r="AJD68" s="11"/>
      <c r="AJE68" s="1">
        <v>100</v>
      </c>
      <c r="AJF68" s="11"/>
      <c r="AJI68" s="1">
        <v>1</v>
      </c>
      <c r="AJJ68" s="435"/>
      <c r="AJK68" s="45"/>
      <c r="AJL68" s="381">
        <v>379000</v>
      </c>
      <c r="AJM68" s="11">
        <f t="shared" si="118"/>
        <v>379000</v>
      </c>
      <c r="AJN68" s="60"/>
      <c r="AJO68" s="12"/>
      <c r="AJP68" s="1">
        <v>1</v>
      </c>
      <c r="AKA68" s="1">
        <f t="shared" ref="AKA68:AKA139" si="152">SUM(AJP68+AJQ68+AJR68+AJS68+AJT68+AJU68+AJV68+AJW68+AJX68+AJY68)</f>
        <v>1</v>
      </c>
      <c r="AKD68" s="1">
        <f t="shared" ref="AKD68:AKD139" si="153">SUM(AKA68+AKB68+AKC68)</f>
        <v>1</v>
      </c>
      <c r="AKE68" s="60"/>
      <c r="AKF68" s="1" t="s">
        <v>260</v>
      </c>
      <c r="AKG68" s="1" t="s">
        <v>260</v>
      </c>
      <c r="AKH68" s="1" t="s">
        <v>261</v>
      </c>
      <c r="AKI68" s="1" t="s">
        <v>260</v>
      </c>
      <c r="AKJ68" s="1" t="s">
        <v>260</v>
      </c>
      <c r="AKK68" s="1" t="s">
        <v>260</v>
      </c>
      <c r="AKL68" s="1" t="s">
        <v>260</v>
      </c>
      <c r="AKM68" s="1" t="s">
        <v>260</v>
      </c>
      <c r="AKN68" s="1" t="s">
        <v>262</v>
      </c>
      <c r="AKO68" s="1" t="s">
        <v>260</v>
      </c>
      <c r="AKP68" s="1" t="s">
        <v>260</v>
      </c>
      <c r="AKQ68" s="1" t="s">
        <v>260</v>
      </c>
      <c r="AKR68" s="1" t="s">
        <v>260</v>
      </c>
      <c r="AKS68" s="1" t="s">
        <v>260</v>
      </c>
      <c r="AKT68" s="1" t="s">
        <v>260</v>
      </c>
      <c r="AKU68" s="1" t="s">
        <v>260</v>
      </c>
      <c r="AKV68" s="1" t="s">
        <v>263</v>
      </c>
      <c r="AKW68" s="1" t="s">
        <v>260</v>
      </c>
      <c r="AKX68" s="1" t="s">
        <v>260</v>
      </c>
      <c r="AKY68" s="1" t="s">
        <v>260</v>
      </c>
      <c r="AKZ68" s="1" t="s">
        <v>260</v>
      </c>
      <c r="ALA68" s="1" t="s">
        <v>260</v>
      </c>
      <c r="ALB68" s="1" t="s">
        <v>260</v>
      </c>
      <c r="ALC68" s="1" t="s">
        <v>260</v>
      </c>
      <c r="ALD68" s="1" t="s">
        <v>260</v>
      </c>
      <c r="ALE68" s="1" t="s">
        <v>260</v>
      </c>
      <c r="ALF68" s="1" t="s">
        <v>260</v>
      </c>
      <c r="ALG68" s="1" t="s">
        <v>260</v>
      </c>
      <c r="ALH68" s="1" t="s">
        <v>260</v>
      </c>
      <c r="ALI68" s="1" t="s">
        <v>260</v>
      </c>
      <c r="ALJ68" s="1" t="s">
        <v>260</v>
      </c>
      <c r="ALK68" s="1" t="s">
        <v>260</v>
      </c>
      <c r="ALL68" s="1" t="s">
        <v>260</v>
      </c>
      <c r="ALM68" s="1" t="s">
        <v>260</v>
      </c>
      <c r="ALN68" s="1" t="s">
        <v>260</v>
      </c>
      <c r="ALO68" s="1" t="s">
        <v>260</v>
      </c>
      <c r="ALP68" s="1" t="s">
        <v>260</v>
      </c>
      <c r="ALR68" s="11" t="e">
        <f t="shared" ref="ALR68:ALR139" si="154">ALS68/ALQ68</f>
        <v>#DIV/0!</v>
      </c>
      <c r="ALS68" s="28">
        <v>379000</v>
      </c>
      <c r="ALY68" s="60"/>
      <c r="AMN68" s="403"/>
    </row>
    <row r="69" spans="1:1024 1028:1028" s="1" customFormat="1" ht="15" customHeight="1" x14ac:dyDescent="0.25">
      <c r="A69" s="268"/>
      <c r="B69" s="113">
        <v>67</v>
      </c>
      <c r="C69" s="473" t="s">
        <v>375</v>
      </c>
      <c r="D69" s="304" t="s">
        <v>629</v>
      </c>
      <c r="E69" s="1">
        <v>2007</v>
      </c>
      <c r="H69" s="1">
        <v>1</v>
      </c>
      <c r="I69" s="1">
        <v>1</v>
      </c>
      <c r="J69" s="1">
        <v>1</v>
      </c>
      <c r="K69" s="1">
        <v>1996</v>
      </c>
      <c r="L69" s="1">
        <v>1997</v>
      </c>
      <c r="M69" s="1">
        <v>2</v>
      </c>
      <c r="Z69" s="1">
        <v>1</v>
      </c>
      <c r="AA69" s="1">
        <v>1</v>
      </c>
      <c r="AY69" s="1">
        <v>1</v>
      </c>
      <c r="BA69" s="1">
        <v>1</v>
      </c>
      <c r="BB69" s="1">
        <v>10</v>
      </c>
      <c r="CG69" s="1">
        <v>1</v>
      </c>
      <c r="CH69" s="249"/>
      <c r="CP69" s="1">
        <f t="shared" si="119"/>
        <v>0</v>
      </c>
      <c r="CS69" s="1">
        <f t="shared" si="81"/>
        <v>0</v>
      </c>
      <c r="DO69" s="1">
        <f t="shared" si="120"/>
        <v>0</v>
      </c>
      <c r="DX69" s="1">
        <f t="shared" si="121"/>
        <v>0</v>
      </c>
      <c r="EE69" s="1">
        <f t="shared" si="122"/>
        <v>0</v>
      </c>
      <c r="EH69" s="1">
        <f t="shared" si="123"/>
        <v>0</v>
      </c>
      <c r="GP69" s="1">
        <f t="shared" si="82"/>
        <v>0</v>
      </c>
      <c r="GY69" s="1">
        <f t="shared" si="124"/>
        <v>0</v>
      </c>
      <c r="HC69" s="1">
        <f t="shared" si="125"/>
        <v>0</v>
      </c>
      <c r="HS69" s="1">
        <f t="shared" si="126"/>
        <v>0</v>
      </c>
      <c r="HX69" s="1">
        <f t="shared" si="83"/>
        <v>0</v>
      </c>
      <c r="ID69" s="1">
        <f t="shared" si="84"/>
        <v>0</v>
      </c>
      <c r="IN69" s="1">
        <f t="shared" si="127"/>
        <v>0</v>
      </c>
      <c r="IW69" s="1">
        <f t="shared" si="128"/>
        <v>0</v>
      </c>
      <c r="IZ69" s="1">
        <f t="shared" si="85"/>
        <v>0</v>
      </c>
      <c r="JJ69" s="1">
        <f t="shared" si="86"/>
        <v>0</v>
      </c>
      <c r="JV69" s="1">
        <f t="shared" si="129"/>
        <v>0</v>
      </c>
      <c r="KB69" s="1">
        <f t="shared" si="130"/>
        <v>0</v>
      </c>
      <c r="LG69" s="1">
        <f t="shared" si="87"/>
        <v>0</v>
      </c>
      <c r="LT69" s="1">
        <f t="shared" si="131"/>
        <v>0</v>
      </c>
      <c r="MA69" s="1">
        <f t="shared" si="132"/>
        <v>0</v>
      </c>
      <c r="MF69" s="1">
        <f t="shared" si="133"/>
        <v>0</v>
      </c>
      <c r="MM69" s="1">
        <f t="shared" si="134"/>
        <v>0</v>
      </c>
      <c r="MS69" s="1">
        <f t="shared" si="135"/>
        <v>0</v>
      </c>
      <c r="MU69" s="52"/>
      <c r="PD69" s="1">
        <f t="shared" si="88"/>
        <v>0</v>
      </c>
      <c r="QF69" s="1">
        <f t="shared" si="136"/>
        <v>0</v>
      </c>
      <c r="QY69" s="1">
        <f t="shared" si="137"/>
        <v>0</v>
      </c>
      <c r="RK69" s="1">
        <f t="shared" si="138"/>
        <v>0</v>
      </c>
      <c r="SA69" s="1">
        <f t="shared" si="139"/>
        <v>0</v>
      </c>
      <c r="SG69" s="1">
        <f t="shared" si="140"/>
        <v>0</v>
      </c>
      <c r="SO69" s="1">
        <f t="shared" si="141"/>
        <v>0</v>
      </c>
      <c r="TB69" s="1">
        <f t="shared" si="142"/>
        <v>0</v>
      </c>
      <c r="TS69" s="1">
        <f t="shared" si="89"/>
        <v>0</v>
      </c>
      <c r="UD69" s="1">
        <f t="shared" si="90"/>
        <v>0</v>
      </c>
      <c r="UG69" s="1">
        <f t="shared" si="91"/>
        <v>0</v>
      </c>
      <c r="UQ69" s="1">
        <f t="shared" si="143"/>
        <v>0</v>
      </c>
      <c r="VA69" s="1">
        <f t="shared" si="144"/>
        <v>0</v>
      </c>
      <c r="VG69" s="1">
        <f t="shared" si="145"/>
        <v>0</v>
      </c>
      <c r="WX69" s="1">
        <v>1</v>
      </c>
      <c r="WY69" s="1">
        <f t="shared" si="92"/>
        <v>1</v>
      </c>
      <c r="WZ69" s="1">
        <v>1</v>
      </c>
      <c r="XB69" s="1">
        <f t="shared" si="146"/>
        <v>0</v>
      </c>
      <c r="XG69" s="1">
        <f t="shared" si="93"/>
        <v>0</v>
      </c>
      <c r="XL69" s="1">
        <f t="shared" si="94"/>
        <v>0</v>
      </c>
      <c r="XM69" s="1">
        <f t="shared" si="95"/>
        <v>0</v>
      </c>
      <c r="XN69" s="1">
        <f t="shared" si="147"/>
        <v>0</v>
      </c>
      <c r="XO69" s="1">
        <f t="shared" si="96"/>
        <v>0</v>
      </c>
      <c r="XP69" s="1">
        <f t="shared" si="148"/>
        <v>0</v>
      </c>
      <c r="XQ69" s="1">
        <f t="shared" si="97"/>
        <v>0</v>
      </c>
      <c r="XR69" s="1">
        <f t="shared" si="98"/>
        <v>0</v>
      </c>
      <c r="XS69" s="1">
        <f t="shared" si="99"/>
        <v>0</v>
      </c>
      <c r="XT69" s="1">
        <f t="shared" si="149"/>
        <v>0</v>
      </c>
      <c r="XU69" s="1">
        <f t="shared" si="100"/>
        <v>0</v>
      </c>
      <c r="XV69" s="1">
        <f t="shared" si="101"/>
        <v>0</v>
      </c>
      <c r="XW69" s="1">
        <f t="shared" si="102"/>
        <v>0</v>
      </c>
      <c r="XX69" s="1">
        <f t="shared" si="103"/>
        <v>0</v>
      </c>
      <c r="XY69" s="1">
        <f t="shared" si="104"/>
        <v>0</v>
      </c>
      <c r="XZ69" s="1">
        <f t="shared" si="105"/>
        <v>0</v>
      </c>
      <c r="YA69" s="1">
        <f t="shared" si="106"/>
        <v>1</v>
      </c>
      <c r="YB69" s="1">
        <f t="shared" si="107"/>
        <v>0</v>
      </c>
      <c r="YC69" s="1">
        <f t="shared" si="108"/>
        <v>0</v>
      </c>
      <c r="YD69" s="197"/>
      <c r="YE69" s="11">
        <f t="shared" si="80"/>
        <v>1</v>
      </c>
      <c r="YF69" s="133">
        <f t="shared" si="109"/>
        <v>351000</v>
      </c>
      <c r="YG69" s="11">
        <v>1</v>
      </c>
      <c r="YH69" s="130">
        <f t="shared" si="110"/>
        <v>351000</v>
      </c>
      <c r="YI69" s="1">
        <v>1</v>
      </c>
      <c r="YJ69" s="128">
        <f t="shared" si="111"/>
        <v>351000</v>
      </c>
      <c r="YL69" s="1">
        <v>1</v>
      </c>
      <c r="ACC69" s="1">
        <f t="shared" si="150"/>
        <v>0</v>
      </c>
      <c r="ACD69" s="25"/>
      <c r="ACE69" s="11">
        <f t="shared" si="112"/>
        <v>1</v>
      </c>
      <c r="ACF69" s="11">
        <f t="shared" si="113"/>
        <v>351000</v>
      </c>
      <c r="ACG69" s="1">
        <v>5</v>
      </c>
      <c r="ACH69" s="1">
        <v>1</v>
      </c>
      <c r="ACI69" s="11">
        <f t="shared" si="114"/>
        <v>351000</v>
      </c>
      <c r="ACJ69" s="45">
        <v>1</v>
      </c>
      <c r="ACK69" s="13">
        <f t="shared" si="115"/>
        <v>351000</v>
      </c>
      <c r="ACL69" s="1">
        <v>1</v>
      </c>
      <c r="ACM69" s="25">
        <f t="shared" si="116"/>
        <v>351000</v>
      </c>
      <c r="ACN69" s="11">
        <f t="shared" si="117"/>
        <v>351000</v>
      </c>
      <c r="ACR69" s="1" t="s">
        <v>258</v>
      </c>
      <c r="ACS69" s="1">
        <v>1</v>
      </c>
      <c r="ACU69" s="1">
        <v>1</v>
      </c>
      <c r="ACX69" s="1">
        <v>2</v>
      </c>
      <c r="ACY69" s="1">
        <v>1</v>
      </c>
      <c r="ACZ69" s="1" t="s">
        <v>259</v>
      </c>
      <c r="ADD69" s="1" t="s">
        <v>189</v>
      </c>
      <c r="ADO69" s="1">
        <v>1</v>
      </c>
      <c r="ADR69" s="1">
        <v>1</v>
      </c>
      <c r="ADU69" s="1">
        <v>3</v>
      </c>
      <c r="ADV69" s="457"/>
      <c r="AEE69" s="1">
        <f t="shared" si="151"/>
        <v>0</v>
      </c>
      <c r="AFM69" s="1">
        <v>1</v>
      </c>
      <c r="AGL69" s="11">
        <v>200000</v>
      </c>
      <c r="AGM69" s="11" t="e">
        <f>AGU69+AGW69+AGY69+AHA69+#REF!+#REF!+AHC69+AGP69+AHE69</f>
        <v>#REF!</v>
      </c>
      <c r="AGT69" s="518"/>
      <c r="AGW69" s="1">
        <v>12000</v>
      </c>
      <c r="AGX69" s="1">
        <v>1</v>
      </c>
      <c r="AHJ69" s="518"/>
      <c r="AHK69" s="1">
        <v>1</v>
      </c>
      <c r="AHM69" s="1">
        <v>1</v>
      </c>
      <c r="AHN69" s="1">
        <v>212000</v>
      </c>
      <c r="AHO69" s="1">
        <v>6</v>
      </c>
      <c r="AIC69" s="1">
        <v>5</v>
      </c>
      <c r="AID69" s="1">
        <v>1</v>
      </c>
      <c r="AIE69" s="1">
        <v>2</v>
      </c>
      <c r="AIF69" s="1">
        <v>1</v>
      </c>
      <c r="AIN69" s="1">
        <v>1</v>
      </c>
      <c r="AIT69" s="1" t="s">
        <v>1163</v>
      </c>
      <c r="AIU69" s="1">
        <v>1</v>
      </c>
      <c r="AJA69" s="1">
        <v>1</v>
      </c>
      <c r="AJC69" s="11">
        <v>139000</v>
      </c>
      <c r="AJD69" s="11"/>
      <c r="AJE69" s="1">
        <v>65.569999999999993</v>
      </c>
      <c r="AJF69" s="11"/>
      <c r="AJG69" s="1">
        <v>212000</v>
      </c>
      <c r="AJH69" s="1">
        <v>1</v>
      </c>
      <c r="AJI69" s="1">
        <v>1</v>
      </c>
      <c r="AJJ69" s="435">
        <v>60.3988603988604</v>
      </c>
      <c r="AJK69" s="45"/>
      <c r="AJL69" s="381">
        <v>351000</v>
      </c>
      <c r="AJM69" s="11">
        <f t="shared" si="118"/>
        <v>351000</v>
      </c>
      <c r="AJN69" s="12"/>
      <c r="AJO69" s="12"/>
      <c r="AKA69" s="1">
        <f t="shared" si="152"/>
        <v>0</v>
      </c>
      <c r="AKD69" s="1">
        <f t="shared" si="153"/>
        <v>0</v>
      </c>
      <c r="AKE69" s="12"/>
      <c r="AKF69" s="1" t="s">
        <v>630</v>
      </c>
      <c r="AKG69" s="1" t="s">
        <v>361</v>
      </c>
      <c r="AKH69" s="1" t="s">
        <v>631</v>
      </c>
      <c r="AKI69" s="1" t="s">
        <v>186</v>
      </c>
      <c r="AKJ69" s="1" t="s">
        <v>260</v>
      </c>
      <c r="AKK69" s="1" t="s">
        <v>260</v>
      </c>
      <c r="AKL69" s="1" t="s">
        <v>260</v>
      </c>
      <c r="AKM69" s="1" t="s">
        <v>260</v>
      </c>
      <c r="AKN69" s="1" t="s">
        <v>262</v>
      </c>
      <c r="AKO69" s="1" t="s">
        <v>260</v>
      </c>
      <c r="AKP69" s="1" t="s">
        <v>260</v>
      </c>
      <c r="AKQ69" s="1" t="s">
        <v>260</v>
      </c>
      <c r="AKR69" s="1" t="s">
        <v>260</v>
      </c>
      <c r="AKS69" s="1" t="s">
        <v>260</v>
      </c>
      <c r="AKT69" s="1" t="s">
        <v>260</v>
      </c>
      <c r="AKU69" s="1" t="s">
        <v>260</v>
      </c>
      <c r="AKV69" s="1" t="s">
        <v>263</v>
      </c>
      <c r="AKW69" s="1" t="s">
        <v>260</v>
      </c>
      <c r="AKX69" s="1" t="s">
        <v>260</v>
      </c>
      <c r="AKY69" s="1" t="s">
        <v>260</v>
      </c>
      <c r="AKZ69" s="1" t="s">
        <v>260</v>
      </c>
      <c r="ALA69" s="1" t="s">
        <v>260</v>
      </c>
      <c r="ALB69" s="1" t="s">
        <v>260</v>
      </c>
      <c r="ALC69" s="1" t="s">
        <v>260</v>
      </c>
      <c r="ALD69" s="1" t="s">
        <v>260</v>
      </c>
      <c r="ALE69" s="1" t="s">
        <v>260</v>
      </c>
      <c r="ALF69" s="1" t="s">
        <v>260</v>
      </c>
      <c r="ALG69" s="1" t="s">
        <v>260</v>
      </c>
      <c r="ALH69" s="1" t="s">
        <v>260</v>
      </c>
      <c r="ALI69" s="1" t="s">
        <v>260</v>
      </c>
      <c r="ALJ69" s="1" t="s">
        <v>260</v>
      </c>
      <c r="ALK69" s="1" t="s">
        <v>260</v>
      </c>
      <c r="ALL69" s="1" t="s">
        <v>260</v>
      </c>
      <c r="ALM69" s="1" t="s">
        <v>260</v>
      </c>
      <c r="ALN69" s="1" t="s">
        <v>260</v>
      </c>
      <c r="ALO69" s="1" t="s">
        <v>260</v>
      </c>
      <c r="ALP69" s="1" t="s">
        <v>260</v>
      </c>
      <c r="ALQ69" s="1">
        <v>4</v>
      </c>
      <c r="ALR69" s="11">
        <f t="shared" si="154"/>
        <v>87750</v>
      </c>
      <c r="ALS69" s="28">
        <v>351000</v>
      </c>
      <c r="ALT69" s="1">
        <v>1</v>
      </c>
      <c r="ALU69" s="1">
        <v>3</v>
      </c>
      <c r="ALY69" s="12"/>
      <c r="ALZ69" s="1">
        <v>1</v>
      </c>
      <c r="AMC69" s="1">
        <v>1</v>
      </c>
      <c r="AMD69" s="1">
        <v>1</v>
      </c>
      <c r="AMF69" s="1">
        <v>1</v>
      </c>
      <c r="AMG69" s="1">
        <v>1</v>
      </c>
      <c r="AMN69" s="403"/>
    </row>
    <row r="70" spans="1:1024 1028:1028" s="3" customFormat="1" ht="15" customHeight="1" x14ac:dyDescent="0.25">
      <c r="A70" s="271"/>
      <c r="B70" s="113">
        <v>68</v>
      </c>
      <c r="C70" s="473" t="s">
        <v>375</v>
      </c>
      <c r="D70" s="304" t="s">
        <v>632</v>
      </c>
      <c r="E70" s="3">
        <v>2007</v>
      </c>
      <c r="F70" s="3">
        <v>8</v>
      </c>
      <c r="G70" s="3">
        <v>1</v>
      </c>
      <c r="J70" s="3">
        <v>8</v>
      </c>
      <c r="K70" s="3">
        <v>1999</v>
      </c>
      <c r="L70" s="3">
        <v>2002</v>
      </c>
      <c r="M70" s="3">
        <v>3</v>
      </c>
      <c r="AC70" s="3">
        <v>1</v>
      </c>
      <c r="AE70" s="3">
        <v>1</v>
      </c>
      <c r="AF70" s="3">
        <v>1</v>
      </c>
      <c r="AY70" s="3">
        <v>1</v>
      </c>
      <c r="BA70" s="3">
        <v>1</v>
      </c>
      <c r="BB70" s="3">
        <v>11</v>
      </c>
      <c r="BC70" s="3">
        <v>1</v>
      </c>
      <c r="BG70" s="3">
        <v>3</v>
      </c>
      <c r="CG70" s="3">
        <v>1</v>
      </c>
      <c r="CH70" s="248"/>
      <c r="CP70" s="1">
        <f t="shared" si="119"/>
        <v>0</v>
      </c>
      <c r="CQ70" s="1"/>
      <c r="CS70" s="1">
        <f t="shared" si="81"/>
        <v>0</v>
      </c>
      <c r="CT70" s="1"/>
      <c r="DO70" s="1">
        <f t="shared" si="120"/>
        <v>0</v>
      </c>
      <c r="DP70" s="1"/>
      <c r="DX70" s="1">
        <f t="shared" si="121"/>
        <v>0</v>
      </c>
      <c r="DY70" s="1"/>
      <c r="EE70" s="1">
        <f t="shared" si="122"/>
        <v>0</v>
      </c>
      <c r="EF70" s="1"/>
      <c r="EH70" s="1">
        <f t="shared" si="123"/>
        <v>0</v>
      </c>
      <c r="EI70" s="1"/>
      <c r="FE70" s="3">
        <v>1</v>
      </c>
      <c r="FF70" s="117"/>
      <c r="GP70" s="1">
        <f t="shared" si="82"/>
        <v>0</v>
      </c>
      <c r="GQ70" s="1"/>
      <c r="GY70" s="1">
        <f t="shared" si="124"/>
        <v>0</v>
      </c>
      <c r="GZ70" s="1"/>
      <c r="HC70" s="1">
        <f t="shared" si="125"/>
        <v>0</v>
      </c>
      <c r="HD70" s="1"/>
      <c r="HS70" s="1">
        <f t="shared" si="126"/>
        <v>0</v>
      </c>
      <c r="HT70" s="1"/>
      <c r="HX70" s="1">
        <f t="shared" si="83"/>
        <v>0</v>
      </c>
      <c r="HY70" s="1"/>
      <c r="ID70" s="1">
        <f t="shared" si="84"/>
        <v>0</v>
      </c>
      <c r="IE70" s="1"/>
      <c r="IN70" s="1">
        <f t="shared" si="127"/>
        <v>0</v>
      </c>
      <c r="IW70" s="1">
        <f t="shared" si="128"/>
        <v>0</v>
      </c>
      <c r="IX70" s="1"/>
      <c r="IZ70" s="1">
        <f t="shared" si="85"/>
        <v>0</v>
      </c>
      <c r="JA70" s="1"/>
      <c r="JJ70" s="1">
        <f t="shared" si="86"/>
        <v>0</v>
      </c>
      <c r="JK70" s="1"/>
      <c r="JV70" s="1">
        <f t="shared" si="129"/>
        <v>0</v>
      </c>
      <c r="JW70" s="1"/>
      <c r="KB70" s="1">
        <f t="shared" si="130"/>
        <v>0</v>
      </c>
      <c r="KC70" s="1"/>
      <c r="LG70" s="1">
        <f t="shared" si="87"/>
        <v>0</v>
      </c>
      <c r="LH70" s="1"/>
      <c r="LT70" s="1">
        <f t="shared" si="131"/>
        <v>0</v>
      </c>
      <c r="LU70" s="1"/>
      <c r="MA70" s="1">
        <f t="shared" si="132"/>
        <v>0</v>
      </c>
      <c r="MB70" s="1"/>
      <c r="MF70" s="1">
        <f t="shared" si="133"/>
        <v>0</v>
      </c>
      <c r="MG70" s="1"/>
      <c r="MM70" s="1">
        <f t="shared" si="134"/>
        <v>0</v>
      </c>
      <c r="MN70" s="1"/>
      <c r="MS70" s="1">
        <f t="shared" si="135"/>
        <v>0</v>
      </c>
      <c r="MT70" s="1"/>
      <c r="MU70" s="115">
        <v>1</v>
      </c>
      <c r="OI70" s="121"/>
      <c r="PD70" s="1">
        <f t="shared" si="88"/>
        <v>0</v>
      </c>
      <c r="PE70" s="1"/>
      <c r="QF70" s="1">
        <f t="shared" si="136"/>
        <v>0</v>
      </c>
      <c r="QG70" s="1"/>
      <c r="QY70" s="1">
        <f t="shared" si="137"/>
        <v>0</v>
      </c>
      <c r="RK70" s="1">
        <f t="shared" si="138"/>
        <v>0</v>
      </c>
      <c r="RL70" s="1"/>
      <c r="SA70" s="1">
        <f t="shared" si="139"/>
        <v>0</v>
      </c>
      <c r="SG70" s="1">
        <f t="shared" si="140"/>
        <v>0</v>
      </c>
      <c r="SO70" s="1">
        <f t="shared" si="141"/>
        <v>0</v>
      </c>
      <c r="TB70" s="1">
        <f t="shared" si="142"/>
        <v>0</v>
      </c>
      <c r="TS70" s="1">
        <f t="shared" si="89"/>
        <v>0</v>
      </c>
      <c r="TT70" s="1"/>
      <c r="UD70" s="1">
        <f t="shared" si="90"/>
        <v>0</v>
      </c>
      <c r="UE70" s="1"/>
      <c r="UG70" s="1">
        <f t="shared" si="91"/>
        <v>0</v>
      </c>
      <c r="UH70" s="1"/>
      <c r="UQ70" s="1">
        <f t="shared" si="143"/>
        <v>0</v>
      </c>
      <c r="UR70" s="1"/>
      <c r="VA70" s="1">
        <f t="shared" si="144"/>
        <v>0</v>
      </c>
      <c r="VB70" s="1"/>
      <c r="VG70" s="1">
        <f t="shared" si="145"/>
        <v>0</v>
      </c>
      <c r="VH70" s="1"/>
      <c r="WY70" s="1">
        <f t="shared" si="92"/>
        <v>0</v>
      </c>
      <c r="WZ70" s="1"/>
      <c r="XB70" s="1">
        <f t="shared" si="146"/>
        <v>0</v>
      </c>
      <c r="XC70" s="1"/>
      <c r="XG70" s="1">
        <f t="shared" si="93"/>
        <v>0</v>
      </c>
      <c r="XH70" s="1"/>
      <c r="XK70" s="109"/>
      <c r="XL70" s="1">
        <f t="shared" si="94"/>
        <v>0</v>
      </c>
      <c r="XM70" s="1">
        <f t="shared" si="95"/>
        <v>0</v>
      </c>
      <c r="XN70" s="1">
        <f t="shared" si="147"/>
        <v>0</v>
      </c>
      <c r="XO70" s="1">
        <f t="shared" si="96"/>
        <v>1</v>
      </c>
      <c r="XP70" s="1">
        <f t="shared" si="148"/>
        <v>0</v>
      </c>
      <c r="XQ70" s="1">
        <f t="shared" si="97"/>
        <v>0</v>
      </c>
      <c r="XR70" s="1">
        <f t="shared" si="98"/>
        <v>0</v>
      </c>
      <c r="XS70" s="1">
        <f t="shared" si="99"/>
        <v>0</v>
      </c>
      <c r="XT70" s="1">
        <f t="shared" si="149"/>
        <v>0</v>
      </c>
      <c r="XU70" s="1">
        <f t="shared" si="100"/>
        <v>0</v>
      </c>
      <c r="XV70" s="1">
        <f t="shared" si="101"/>
        <v>0</v>
      </c>
      <c r="XW70" s="1">
        <f t="shared" si="102"/>
        <v>0</v>
      </c>
      <c r="XX70" s="1">
        <f t="shared" si="103"/>
        <v>0</v>
      </c>
      <c r="XY70" s="1">
        <f t="shared" si="104"/>
        <v>1</v>
      </c>
      <c r="XZ70" s="1">
        <f t="shared" si="105"/>
        <v>0</v>
      </c>
      <c r="YA70" s="1">
        <f t="shared" si="106"/>
        <v>0</v>
      </c>
      <c r="YB70" s="1">
        <f t="shared" si="107"/>
        <v>0</v>
      </c>
      <c r="YC70" s="1">
        <f t="shared" si="108"/>
        <v>0</v>
      </c>
      <c r="YD70" s="132"/>
      <c r="YE70" s="133">
        <f t="shared" si="80"/>
        <v>2</v>
      </c>
      <c r="YF70" s="133">
        <f t="shared" si="109"/>
        <v>10547500</v>
      </c>
      <c r="YG70" s="130">
        <v>1</v>
      </c>
      <c r="YH70" s="130">
        <f t="shared" si="110"/>
        <v>21095000</v>
      </c>
      <c r="YI70" s="135">
        <v>1</v>
      </c>
      <c r="YJ70" s="128">
        <f t="shared" si="111"/>
        <v>21095000</v>
      </c>
      <c r="YK70" s="178"/>
      <c r="YL70">
        <v>0.5</v>
      </c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>
        <v>1</v>
      </c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>
        <f t="shared" si="150"/>
        <v>1</v>
      </c>
      <c r="ACD70" s="25">
        <f>(AJL70/ACC70)*YL70</f>
        <v>21095000</v>
      </c>
      <c r="ACE70" s="11">
        <f t="shared" si="112"/>
        <v>3</v>
      </c>
      <c r="ACF70" s="11">
        <f t="shared" si="113"/>
        <v>14063333.333333334</v>
      </c>
      <c r="ACG70" s="3">
        <v>24</v>
      </c>
      <c r="ACH70" s="3">
        <v>2</v>
      </c>
      <c r="ACI70" s="11">
        <f t="shared" si="114"/>
        <v>21095000</v>
      </c>
      <c r="ACJ70" s="11"/>
      <c r="ACK70" s="13">
        <f t="shared" si="115"/>
        <v>0</v>
      </c>
      <c r="ACL70">
        <v>0.5</v>
      </c>
      <c r="ACM70" s="25">
        <f t="shared" si="116"/>
        <v>21095000</v>
      </c>
      <c r="ACN70" s="11">
        <f t="shared" si="117"/>
        <v>21095000</v>
      </c>
      <c r="ACO70" s="66"/>
      <c r="ACR70" s="69" t="s">
        <v>407</v>
      </c>
      <c r="ACS70" s="3">
        <v>1</v>
      </c>
      <c r="ACU70" s="3">
        <v>1</v>
      </c>
      <c r="ACV70" s="3">
        <v>1</v>
      </c>
      <c r="ACZ70" s="3" t="s">
        <v>633</v>
      </c>
      <c r="ADA70" s="3">
        <v>1</v>
      </c>
      <c r="ADB70" s="3">
        <v>31</v>
      </c>
      <c r="ADC70" s="3">
        <v>1</v>
      </c>
      <c r="ADD70" s="3" t="s">
        <v>189</v>
      </c>
      <c r="ADL70" s="3">
        <v>1</v>
      </c>
      <c r="ADN70" s="3">
        <v>1</v>
      </c>
      <c r="ADO70" s="3">
        <v>1</v>
      </c>
      <c r="ADR70" s="3">
        <v>1</v>
      </c>
      <c r="ADU70" s="3">
        <v>3</v>
      </c>
      <c r="ADV70" s="459"/>
      <c r="ADW70" s="3">
        <v>2</v>
      </c>
      <c r="ADX70" s="3">
        <v>1</v>
      </c>
      <c r="AEC70" s="3">
        <v>1</v>
      </c>
      <c r="AEE70" s="1">
        <f t="shared" si="151"/>
        <v>1</v>
      </c>
      <c r="AER70" s="3">
        <v>1</v>
      </c>
      <c r="AET70" s="3">
        <v>1</v>
      </c>
      <c r="AFJ70" s="3">
        <v>1</v>
      </c>
      <c r="AFM70" s="3">
        <v>1</v>
      </c>
      <c r="AGL70" s="3">
        <v>680000</v>
      </c>
      <c r="AGM70" s="14" t="e">
        <f>AGU70+AGW70+AGY70+AHA70+#REF!+#REF!+AHC70+AGP70+AHE70</f>
        <v>#REF!</v>
      </c>
      <c r="AGT70" s="519"/>
      <c r="AHJ70" s="519"/>
      <c r="AHN70" s="3">
        <v>680000</v>
      </c>
      <c r="AHR70" s="3">
        <v>3</v>
      </c>
      <c r="AHS70" s="3">
        <v>1</v>
      </c>
      <c r="AIB70" s="3">
        <v>1</v>
      </c>
      <c r="AIE70" s="3">
        <v>2</v>
      </c>
      <c r="AIF70" s="3">
        <v>1</v>
      </c>
      <c r="AIN70" s="3">
        <v>1</v>
      </c>
      <c r="AJA70" s="3">
        <v>1</v>
      </c>
      <c r="AJB70" s="3">
        <v>1</v>
      </c>
      <c r="AJC70" s="14">
        <v>170000</v>
      </c>
      <c r="AJD70" s="14"/>
      <c r="AJE70" s="3">
        <v>25</v>
      </c>
      <c r="AJF70" s="14">
        <v>42020000</v>
      </c>
      <c r="AJJ70" s="438"/>
      <c r="AJK70" s="47"/>
      <c r="AJL70" s="381">
        <v>42190000</v>
      </c>
      <c r="AJM70" s="11">
        <f t="shared" si="118"/>
        <v>14063333.333333334</v>
      </c>
      <c r="AJN70" s="61"/>
      <c r="AJO70" s="15">
        <v>0.5</v>
      </c>
      <c r="AJP70" s="3">
        <v>3</v>
      </c>
      <c r="AJZ70" s="1"/>
      <c r="AKA70" s="1">
        <f t="shared" si="152"/>
        <v>3</v>
      </c>
      <c r="AKC70" s="3">
        <v>1</v>
      </c>
      <c r="AKD70" s="1">
        <f t="shared" si="153"/>
        <v>4</v>
      </c>
      <c r="AKE70" s="61"/>
      <c r="AKF70" s="3" t="s">
        <v>634</v>
      </c>
      <c r="AKG70" s="3" t="s">
        <v>272</v>
      </c>
      <c r="AKH70" s="3" t="s">
        <v>261</v>
      </c>
      <c r="AKI70" s="3" t="s">
        <v>260</v>
      </c>
      <c r="AKJ70" s="3" t="s">
        <v>260</v>
      </c>
      <c r="AKK70" s="3" t="s">
        <v>260</v>
      </c>
      <c r="AKL70" s="3" t="s">
        <v>260</v>
      </c>
      <c r="AKM70" s="3" t="s">
        <v>260</v>
      </c>
      <c r="AKN70" s="3" t="s">
        <v>262</v>
      </c>
      <c r="AKO70" s="3" t="s">
        <v>260</v>
      </c>
      <c r="AKP70" s="3" t="s">
        <v>260</v>
      </c>
      <c r="AKQ70" s="3" t="s">
        <v>260</v>
      </c>
      <c r="AKR70" s="3" t="s">
        <v>260</v>
      </c>
      <c r="AKS70" s="3" t="s">
        <v>260</v>
      </c>
      <c r="AKT70" s="3" t="s">
        <v>260</v>
      </c>
      <c r="AKU70" s="3" t="s">
        <v>260</v>
      </c>
      <c r="AKV70" s="3" t="s">
        <v>263</v>
      </c>
      <c r="AKW70" s="3" t="s">
        <v>260</v>
      </c>
      <c r="AKX70" s="3" t="s">
        <v>260</v>
      </c>
      <c r="AKY70" s="3" t="s">
        <v>260</v>
      </c>
      <c r="AKZ70" s="3" t="s">
        <v>260</v>
      </c>
      <c r="ALA70" s="3" t="s">
        <v>260</v>
      </c>
      <c r="ALB70" s="3" t="s">
        <v>260</v>
      </c>
      <c r="ALC70" s="3" t="s">
        <v>260</v>
      </c>
      <c r="ALD70" s="3" t="s">
        <v>260</v>
      </c>
      <c r="ALE70" s="3" t="s">
        <v>260</v>
      </c>
      <c r="ALF70" s="3" t="s">
        <v>260</v>
      </c>
      <c r="ALG70" s="3" t="s">
        <v>260</v>
      </c>
      <c r="ALH70" s="3" t="s">
        <v>260</v>
      </c>
      <c r="ALI70" s="3" t="s">
        <v>260</v>
      </c>
      <c r="ALJ70" s="3" t="s">
        <v>260</v>
      </c>
      <c r="ALK70" s="3" t="s">
        <v>260</v>
      </c>
      <c r="ALL70" s="3" t="s">
        <v>260</v>
      </c>
      <c r="ALM70" s="3" t="s">
        <v>260</v>
      </c>
      <c r="ALN70" s="3" t="s">
        <v>260</v>
      </c>
      <c r="ALO70" s="3" t="s">
        <v>260</v>
      </c>
      <c r="ALP70" s="3" t="s">
        <v>260</v>
      </c>
      <c r="ALQ70" s="3">
        <v>2</v>
      </c>
      <c r="ALR70" s="11">
        <f t="shared" si="154"/>
        <v>21095000</v>
      </c>
      <c r="ALS70" s="31">
        <v>42190000</v>
      </c>
      <c r="ALT70" s="3">
        <v>1</v>
      </c>
      <c r="ALX70" s="3">
        <v>1</v>
      </c>
      <c r="ALY70" s="61"/>
      <c r="ALZ70" s="3">
        <v>1</v>
      </c>
      <c r="AMB70" s="3">
        <v>1</v>
      </c>
      <c r="AMD70" s="3">
        <v>1</v>
      </c>
      <c r="AME70" s="3">
        <v>1</v>
      </c>
      <c r="AMH70" s="3">
        <v>1</v>
      </c>
      <c r="AMN70" s="404"/>
    </row>
    <row r="71" spans="1:1024 1028:1028" s="1" customFormat="1" ht="15" customHeight="1" x14ac:dyDescent="0.25">
      <c r="A71" s="268"/>
      <c r="B71" s="113">
        <v>69</v>
      </c>
      <c r="C71" s="473" t="s">
        <v>375</v>
      </c>
      <c r="D71" s="304" t="s">
        <v>635</v>
      </c>
      <c r="E71" s="1">
        <v>2008</v>
      </c>
      <c r="F71" s="1">
        <v>1</v>
      </c>
      <c r="G71" s="1">
        <v>1</v>
      </c>
      <c r="J71" s="1">
        <v>1</v>
      </c>
      <c r="K71" s="1">
        <v>1996</v>
      </c>
      <c r="L71" s="1">
        <v>1997</v>
      </c>
      <c r="M71" s="1">
        <v>2</v>
      </c>
      <c r="Z71" s="1">
        <v>1</v>
      </c>
      <c r="AA71" s="1">
        <v>1</v>
      </c>
      <c r="AY71" s="1">
        <v>1</v>
      </c>
      <c r="BA71" s="1">
        <v>1</v>
      </c>
      <c r="BB71" s="1">
        <v>13</v>
      </c>
      <c r="BE71" s="1">
        <v>1</v>
      </c>
      <c r="BG71" s="1">
        <v>3</v>
      </c>
      <c r="CG71" s="1">
        <v>1</v>
      </c>
      <c r="CH71" s="246"/>
      <c r="CP71" s="1">
        <f t="shared" si="119"/>
        <v>0</v>
      </c>
      <c r="CS71" s="1">
        <f t="shared" si="81"/>
        <v>0</v>
      </c>
      <c r="DO71" s="1">
        <f t="shared" si="120"/>
        <v>0</v>
      </c>
      <c r="DX71" s="1">
        <f t="shared" si="121"/>
        <v>0</v>
      </c>
      <c r="EE71" s="1">
        <f t="shared" si="122"/>
        <v>0</v>
      </c>
      <c r="EH71" s="1">
        <f t="shared" si="123"/>
        <v>0</v>
      </c>
      <c r="FF71" s="116">
        <v>1</v>
      </c>
      <c r="FP71" s="1">
        <v>1</v>
      </c>
      <c r="FQ71" s="1">
        <v>1</v>
      </c>
      <c r="GD71" s="1">
        <v>1</v>
      </c>
      <c r="GM71" s="1">
        <v>1</v>
      </c>
      <c r="GP71" s="1">
        <f t="shared" si="82"/>
        <v>5</v>
      </c>
      <c r="GQ71" s="1">
        <v>1</v>
      </c>
      <c r="GY71" s="1">
        <f t="shared" si="124"/>
        <v>0</v>
      </c>
      <c r="HC71" s="1">
        <f t="shared" si="125"/>
        <v>0</v>
      </c>
      <c r="HS71" s="1">
        <f t="shared" si="126"/>
        <v>0</v>
      </c>
      <c r="HX71" s="1">
        <f t="shared" si="83"/>
        <v>0</v>
      </c>
      <c r="ID71" s="1">
        <f t="shared" si="84"/>
        <v>0</v>
      </c>
      <c r="IN71" s="1">
        <f t="shared" si="127"/>
        <v>0</v>
      </c>
      <c r="IW71" s="1">
        <f t="shared" si="128"/>
        <v>0</v>
      </c>
      <c r="IZ71" s="1">
        <f t="shared" si="85"/>
        <v>0</v>
      </c>
      <c r="JJ71" s="1">
        <f t="shared" si="86"/>
        <v>0</v>
      </c>
      <c r="JV71" s="1">
        <f t="shared" si="129"/>
        <v>0</v>
      </c>
      <c r="KB71" s="1">
        <f t="shared" si="130"/>
        <v>0</v>
      </c>
      <c r="LG71" s="1">
        <f t="shared" si="87"/>
        <v>0</v>
      </c>
      <c r="LT71" s="1">
        <f t="shared" si="131"/>
        <v>0</v>
      </c>
      <c r="MA71" s="1">
        <f t="shared" si="132"/>
        <v>0</v>
      </c>
      <c r="MF71" s="1">
        <f t="shared" si="133"/>
        <v>0</v>
      </c>
      <c r="MM71" s="1">
        <f t="shared" si="134"/>
        <v>0</v>
      </c>
      <c r="MS71" s="1">
        <f t="shared" si="135"/>
        <v>0</v>
      </c>
      <c r="MU71" s="115"/>
      <c r="OI71" s="120"/>
      <c r="PD71" s="1">
        <f t="shared" si="88"/>
        <v>0</v>
      </c>
      <c r="QF71" s="1">
        <f t="shared" si="136"/>
        <v>0</v>
      </c>
      <c r="QY71" s="1">
        <f t="shared" si="137"/>
        <v>0</v>
      </c>
      <c r="RK71" s="1">
        <f t="shared" si="138"/>
        <v>0</v>
      </c>
      <c r="SA71" s="1">
        <f t="shared" si="139"/>
        <v>0</v>
      </c>
      <c r="SG71" s="1">
        <f t="shared" si="140"/>
        <v>0</v>
      </c>
      <c r="SO71" s="1">
        <f t="shared" si="141"/>
        <v>0</v>
      </c>
      <c r="TB71" s="1">
        <f t="shared" si="142"/>
        <v>0</v>
      </c>
      <c r="TS71" s="1">
        <f t="shared" si="89"/>
        <v>0</v>
      </c>
      <c r="UD71" s="1">
        <f t="shared" si="90"/>
        <v>0</v>
      </c>
      <c r="UG71" s="1">
        <f t="shared" si="91"/>
        <v>0</v>
      </c>
      <c r="UQ71" s="1">
        <f t="shared" si="143"/>
        <v>0</v>
      </c>
      <c r="VA71" s="1">
        <f t="shared" si="144"/>
        <v>0</v>
      </c>
      <c r="VG71" s="1">
        <f t="shared" si="145"/>
        <v>0</v>
      </c>
      <c r="WY71" s="1">
        <f t="shared" si="92"/>
        <v>0</v>
      </c>
      <c r="XB71" s="1">
        <f t="shared" si="146"/>
        <v>0</v>
      </c>
      <c r="XG71" s="1">
        <f t="shared" si="93"/>
        <v>0</v>
      </c>
      <c r="XK71" s="108"/>
      <c r="XL71" s="1">
        <f t="shared" si="94"/>
        <v>0</v>
      </c>
      <c r="XM71" s="1">
        <f t="shared" si="95"/>
        <v>0</v>
      </c>
      <c r="XN71" s="1">
        <f t="shared" si="147"/>
        <v>0</v>
      </c>
      <c r="XO71" s="1">
        <f t="shared" si="96"/>
        <v>0</v>
      </c>
      <c r="XP71" s="1">
        <f t="shared" si="148"/>
        <v>0</v>
      </c>
      <c r="XQ71" s="1">
        <f t="shared" si="97"/>
        <v>0</v>
      </c>
      <c r="XR71" s="1">
        <f t="shared" si="98"/>
        <v>0</v>
      </c>
      <c r="XS71" s="1">
        <f t="shared" si="99"/>
        <v>0</v>
      </c>
      <c r="XT71" s="1">
        <f t="shared" si="149"/>
        <v>5</v>
      </c>
      <c r="XU71" s="1">
        <f t="shared" si="100"/>
        <v>0</v>
      </c>
      <c r="XV71" s="1">
        <f t="shared" si="101"/>
        <v>0</v>
      </c>
      <c r="XW71" s="1">
        <f t="shared" si="102"/>
        <v>0</v>
      </c>
      <c r="XX71" s="1">
        <f t="shared" si="103"/>
        <v>0</v>
      </c>
      <c r="XY71" s="1">
        <f t="shared" si="104"/>
        <v>0</v>
      </c>
      <c r="XZ71" s="1">
        <f t="shared" si="105"/>
        <v>0</v>
      </c>
      <c r="YA71" s="1">
        <f t="shared" si="106"/>
        <v>0</v>
      </c>
      <c r="YB71" s="1">
        <f t="shared" si="107"/>
        <v>0</v>
      </c>
      <c r="YC71" s="1">
        <f t="shared" si="108"/>
        <v>0</v>
      </c>
      <c r="YD71" s="132"/>
      <c r="YE71" s="133">
        <f t="shared" si="80"/>
        <v>5</v>
      </c>
      <c r="YF71" s="133">
        <f t="shared" si="109"/>
        <v>121400</v>
      </c>
      <c r="YG71" s="130">
        <v>1</v>
      </c>
      <c r="YH71" s="130">
        <f t="shared" si="110"/>
        <v>607000</v>
      </c>
      <c r="YI71" s="129">
        <v>1</v>
      </c>
      <c r="YJ71" s="128">
        <f t="shared" si="111"/>
        <v>607000</v>
      </c>
      <c r="YK71" s="177"/>
      <c r="YL71">
        <v>1</v>
      </c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>
        <f t="shared" si="150"/>
        <v>0</v>
      </c>
      <c r="ACD71" s="25"/>
      <c r="ACE71" s="11">
        <f t="shared" si="112"/>
        <v>5</v>
      </c>
      <c r="ACF71" s="11">
        <f t="shared" si="113"/>
        <v>121400</v>
      </c>
      <c r="ACG71" s="1">
        <v>5</v>
      </c>
      <c r="ACH71" s="1">
        <v>1</v>
      </c>
      <c r="ACI71" s="11">
        <f t="shared" si="114"/>
        <v>607000</v>
      </c>
      <c r="ACJ71" s="45">
        <v>1</v>
      </c>
      <c r="ACK71" s="13">
        <f t="shared" si="115"/>
        <v>607000</v>
      </c>
      <c r="ACL71">
        <v>1</v>
      </c>
      <c r="ACM71" s="25">
        <f t="shared" si="116"/>
        <v>607000</v>
      </c>
      <c r="ACN71" s="11">
        <f t="shared" si="117"/>
        <v>607000</v>
      </c>
      <c r="ACO71" s="65"/>
      <c r="ACR71" s="39" t="s">
        <v>295</v>
      </c>
      <c r="ACS71" s="1">
        <v>1</v>
      </c>
      <c r="ACV71" s="1">
        <v>1</v>
      </c>
      <c r="ACZ71" s="1" t="s">
        <v>259</v>
      </c>
      <c r="ADD71" s="1" t="s">
        <v>185</v>
      </c>
      <c r="ADU71" s="1">
        <v>2</v>
      </c>
      <c r="ADV71" s="457"/>
      <c r="AEE71" s="1">
        <f t="shared" si="151"/>
        <v>0</v>
      </c>
      <c r="AFN71" s="1">
        <v>1</v>
      </c>
      <c r="AFP71" s="1">
        <v>1</v>
      </c>
      <c r="AFY71" s="1">
        <v>1</v>
      </c>
      <c r="AGL71" s="11">
        <v>457000</v>
      </c>
      <c r="AGM71" s="11" t="e">
        <f>AGU71+AGW71+AGY71+AHA71+#REF!+#REF!+AHC71+AGP71+AHE71</f>
        <v>#REF!</v>
      </c>
      <c r="AGT71" s="518"/>
      <c r="AHA71" s="1">
        <v>6000</v>
      </c>
      <c r="AHB71" s="1">
        <v>1</v>
      </c>
      <c r="AHJ71" s="518"/>
      <c r="AHK71" s="1">
        <v>1</v>
      </c>
      <c r="AHL71" s="1" t="s">
        <v>1164</v>
      </c>
      <c r="AHM71" s="1">
        <v>1</v>
      </c>
      <c r="AHN71" s="1">
        <v>463000</v>
      </c>
      <c r="AHO71" s="1">
        <v>1.3129999999999999</v>
      </c>
      <c r="AHP71" s="1">
        <v>3</v>
      </c>
      <c r="AHQ71" s="1">
        <v>1</v>
      </c>
      <c r="AHR71" s="1">
        <v>2</v>
      </c>
      <c r="AHS71" s="1">
        <v>1</v>
      </c>
      <c r="AHX71" s="1">
        <v>1</v>
      </c>
      <c r="AHY71" s="1">
        <v>1</v>
      </c>
      <c r="AIB71" s="1">
        <v>1</v>
      </c>
      <c r="AIC71" s="1">
        <v>3</v>
      </c>
      <c r="AID71" s="1">
        <v>1</v>
      </c>
      <c r="AIE71" s="1">
        <v>10</v>
      </c>
      <c r="AIF71" s="1">
        <v>1</v>
      </c>
      <c r="AIG71" s="1">
        <v>4</v>
      </c>
      <c r="AIH71" s="1">
        <v>1</v>
      </c>
      <c r="AIN71" s="1">
        <v>1</v>
      </c>
      <c r="AJB71" s="1">
        <v>1</v>
      </c>
      <c r="AJC71" s="11">
        <v>144000</v>
      </c>
      <c r="AJD71" s="11"/>
      <c r="AJE71" s="1">
        <v>31.1</v>
      </c>
      <c r="AJF71" s="11">
        <v>153000</v>
      </c>
      <c r="AJG71" s="1">
        <v>310000</v>
      </c>
      <c r="AJH71" s="1">
        <v>1</v>
      </c>
      <c r="AJJ71" s="435">
        <v>51.070840197693578</v>
      </c>
      <c r="AJK71" s="45">
        <v>202.61437908496731</v>
      </c>
      <c r="AJL71" s="381">
        <v>607000</v>
      </c>
      <c r="AJM71" s="11">
        <f t="shared" si="118"/>
        <v>121400</v>
      </c>
      <c r="AJN71" s="60"/>
      <c r="AJO71" s="12">
        <v>1.5</v>
      </c>
      <c r="AJP71" s="1">
        <v>3</v>
      </c>
      <c r="AKA71" s="1">
        <f t="shared" si="152"/>
        <v>3</v>
      </c>
      <c r="AKC71" s="1">
        <v>1</v>
      </c>
      <c r="AKD71" s="1">
        <f t="shared" si="153"/>
        <v>4</v>
      </c>
      <c r="AKE71" s="60"/>
      <c r="AKF71" s="1" t="s">
        <v>636</v>
      </c>
      <c r="AKG71" s="1" t="s">
        <v>374</v>
      </c>
      <c r="AKH71" s="1" t="s">
        <v>637</v>
      </c>
      <c r="AKI71" s="1" t="s">
        <v>260</v>
      </c>
      <c r="AKJ71" s="1" t="s">
        <v>260</v>
      </c>
      <c r="AKK71" s="1" t="s">
        <v>260</v>
      </c>
      <c r="AKL71" s="1" t="s">
        <v>260</v>
      </c>
      <c r="AKM71" s="1" t="s">
        <v>260</v>
      </c>
      <c r="AKN71" s="1" t="s">
        <v>262</v>
      </c>
      <c r="AKO71" s="1" t="s">
        <v>260</v>
      </c>
      <c r="AKP71" s="1" t="s">
        <v>260</v>
      </c>
      <c r="AKQ71" s="1" t="s">
        <v>260</v>
      </c>
      <c r="AKR71" s="1" t="s">
        <v>260</v>
      </c>
      <c r="AKS71" s="1" t="s">
        <v>260</v>
      </c>
      <c r="AKT71" s="1" t="s">
        <v>260</v>
      </c>
      <c r="AKU71" s="1" t="s">
        <v>260</v>
      </c>
      <c r="AKV71" s="1" t="s">
        <v>263</v>
      </c>
      <c r="AKW71" s="1" t="s">
        <v>260</v>
      </c>
      <c r="AKX71" s="1" t="s">
        <v>260</v>
      </c>
      <c r="AKY71" s="1" t="s">
        <v>260</v>
      </c>
      <c r="AKZ71" s="1" t="s">
        <v>260</v>
      </c>
      <c r="ALA71" s="1" t="s">
        <v>260</v>
      </c>
      <c r="ALB71" s="1" t="s">
        <v>260</v>
      </c>
      <c r="ALC71" s="1" t="s">
        <v>260</v>
      </c>
      <c r="ALD71" s="1" t="s">
        <v>260</v>
      </c>
      <c r="ALE71" s="1" t="s">
        <v>260</v>
      </c>
      <c r="ALF71" s="1" t="s">
        <v>260</v>
      </c>
      <c r="ALG71" s="1" t="s">
        <v>260</v>
      </c>
      <c r="ALH71" s="1" t="s">
        <v>260</v>
      </c>
      <c r="ALI71" s="1" t="s">
        <v>260</v>
      </c>
      <c r="ALJ71" s="1" t="s">
        <v>260</v>
      </c>
      <c r="ALK71" s="1" t="s">
        <v>260</v>
      </c>
      <c r="ALL71" s="1" t="s">
        <v>260</v>
      </c>
      <c r="ALM71" s="1" t="s">
        <v>260</v>
      </c>
      <c r="ALN71" s="1" t="s">
        <v>260</v>
      </c>
      <c r="ALO71" s="1" t="s">
        <v>260</v>
      </c>
      <c r="ALP71" s="1" t="s">
        <v>260</v>
      </c>
      <c r="ALQ71" s="1">
        <v>3</v>
      </c>
      <c r="ALR71" s="11">
        <f t="shared" si="154"/>
        <v>202333.33333333334</v>
      </c>
      <c r="ALS71" s="28">
        <v>607000</v>
      </c>
      <c r="ALT71" s="1">
        <v>1</v>
      </c>
      <c r="ALU71" s="1">
        <v>1</v>
      </c>
      <c r="ALV71" s="1">
        <v>1</v>
      </c>
      <c r="ALY71" s="60"/>
      <c r="ALZ71" s="1">
        <v>1</v>
      </c>
      <c r="AMC71" s="1">
        <v>1</v>
      </c>
      <c r="AMD71" s="1">
        <v>1</v>
      </c>
      <c r="AME71" s="1">
        <v>1</v>
      </c>
      <c r="AMG71" s="1">
        <v>1</v>
      </c>
      <c r="AMH71" s="1">
        <v>1</v>
      </c>
      <c r="AMN71" s="403"/>
    </row>
    <row r="72" spans="1:1024 1028:1028" s="1" customFormat="1" ht="15" customHeight="1" x14ac:dyDescent="0.25">
      <c r="A72" s="268"/>
      <c r="B72" s="113">
        <v>70</v>
      </c>
      <c r="C72" s="473" t="s">
        <v>375</v>
      </c>
      <c r="D72" s="304" t="s">
        <v>638</v>
      </c>
      <c r="E72" s="1">
        <v>2008</v>
      </c>
      <c r="F72" s="1">
        <v>8</v>
      </c>
      <c r="G72" s="1">
        <v>1</v>
      </c>
      <c r="H72" s="1">
        <v>1</v>
      </c>
      <c r="I72" s="1">
        <v>1</v>
      </c>
      <c r="J72" s="1">
        <v>9</v>
      </c>
      <c r="K72" s="1">
        <v>2003</v>
      </c>
      <c r="L72" s="1">
        <v>2004</v>
      </c>
      <c r="M72" s="1">
        <v>2</v>
      </c>
      <c r="AG72" s="1">
        <v>1</v>
      </c>
      <c r="AH72" s="1">
        <v>1</v>
      </c>
      <c r="AY72" s="1">
        <v>1</v>
      </c>
      <c r="BA72" s="1">
        <v>1</v>
      </c>
      <c r="BB72" s="1">
        <v>11</v>
      </c>
      <c r="BC72" s="1">
        <v>1</v>
      </c>
      <c r="BG72" s="1">
        <v>3</v>
      </c>
      <c r="CG72" s="1">
        <v>1</v>
      </c>
      <c r="CH72" s="246"/>
      <c r="CP72" s="1">
        <f t="shared" si="119"/>
        <v>0</v>
      </c>
      <c r="CS72" s="1">
        <f t="shared" si="81"/>
        <v>0</v>
      </c>
      <c r="DO72" s="1">
        <f t="shared" si="120"/>
        <v>0</v>
      </c>
      <c r="DX72" s="1">
        <f t="shared" si="121"/>
        <v>0</v>
      </c>
      <c r="EE72" s="1">
        <f t="shared" si="122"/>
        <v>0</v>
      </c>
      <c r="EH72" s="1">
        <f t="shared" si="123"/>
        <v>0</v>
      </c>
      <c r="FF72" s="116"/>
      <c r="GJ72" s="1">
        <v>1</v>
      </c>
      <c r="GP72" s="1">
        <f t="shared" si="82"/>
        <v>1</v>
      </c>
      <c r="GQ72" s="1">
        <v>1</v>
      </c>
      <c r="GR72" s="1">
        <v>1</v>
      </c>
      <c r="GY72" s="1">
        <f t="shared" si="124"/>
        <v>1</v>
      </c>
      <c r="GZ72" s="1">
        <v>1</v>
      </c>
      <c r="HC72" s="1">
        <f t="shared" si="125"/>
        <v>0</v>
      </c>
      <c r="HS72" s="1">
        <f t="shared" si="126"/>
        <v>0</v>
      </c>
      <c r="HX72" s="1">
        <f t="shared" si="83"/>
        <v>0</v>
      </c>
      <c r="HZ72" s="1">
        <v>1</v>
      </c>
      <c r="ID72" s="1">
        <f t="shared" si="84"/>
        <v>1</v>
      </c>
      <c r="IE72" s="1">
        <v>1</v>
      </c>
      <c r="IN72" s="1">
        <f t="shared" si="127"/>
        <v>0</v>
      </c>
      <c r="IW72" s="1">
        <f t="shared" si="128"/>
        <v>0</v>
      </c>
      <c r="IZ72" s="1">
        <f t="shared" si="85"/>
        <v>0</v>
      </c>
      <c r="JJ72" s="1">
        <f t="shared" si="86"/>
        <v>0</v>
      </c>
      <c r="JV72" s="1">
        <f t="shared" si="129"/>
        <v>0</v>
      </c>
      <c r="KB72" s="1">
        <f t="shared" si="130"/>
        <v>0</v>
      </c>
      <c r="KT72" s="1">
        <v>1</v>
      </c>
      <c r="LG72" s="1">
        <f t="shared" si="87"/>
        <v>1</v>
      </c>
      <c r="LH72" s="1">
        <v>1</v>
      </c>
      <c r="LT72" s="1">
        <f t="shared" si="131"/>
        <v>0</v>
      </c>
      <c r="MA72" s="1">
        <f t="shared" si="132"/>
        <v>0</v>
      </c>
      <c r="MF72" s="1">
        <f t="shared" si="133"/>
        <v>0</v>
      </c>
      <c r="MM72" s="1">
        <f t="shared" si="134"/>
        <v>0</v>
      </c>
      <c r="MS72" s="1">
        <f t="shared" si="135"/>
        <v>0</v>
      </c>
      <c r="MU72" s="115">
        <v>1</v>
      </c>
      <c r="OI72" s="120"/>
      <c r="PD72" s="1">
        <f t="shared" si="88"/>
        <v>0</v>
      </c>
      <c r="QF72" s="1">
        <f t="shared" si="136"/>
        <v>0</v>
      </c>
      <c r="QY72" s="1">
        <f t="shared" si="137"/>
        <v>0</v>
      </c>
      <c r="RK72" s="1">
        <f t="shared" si="138"/>
        <v>0</v>
      </c>
      <c r="SA72" s="1">
        <f t="shared" si="139"/>
        <v>0</v>
      </c>
      <c r="SG72" s="1">
        <f t="shared" si="140"/>
        <v>0</v>
      </c>
      <c r="SO72" s="1">
        <f t="shared" si="141"/>
        <v>0</v>
      </c>
      <c r="SQ72" s="1">
        <v>1</v>
      </c>
      <c r="TB72" s="1">
        <f t="shared" si="142"/>
        <v>0</v>
      </c>
      <c r="TS72" s="1">
        <f t="shared" si="89"/>
        <v>0</v>
      </c>
      <c r="UD72" s="1">
        <f t="shared" si="90"/>
        <v>0</v>
      </c>
      <c r="UG72" s="1">
        <f t="shared" si="91"/>
        <v>0</v>
      </c>
      <c r="UQ72" s="1">
        <f t="shared" si="143"/>
        <v>0</v>
      </c>
      <c r="VA72" s="1">
        <f t="shared" si="144"/>
        <v>0</v>
      </c>
      <c r="VG72" s="1">
        <f t="shared" si="145"/>
        <v>0</v>
      </c>
      <c r="WY72" s="1">
        <f t="shared" si="92"/>
        <v>0</v>
      </c>
      <c r="XB72" s="1">
        <f t="shared" si="146"/>
        <v>0</v>
      </c>
      <c r="XG72" s="1">
        <f t="shared" si="93"/>
        <v>0</v>
      </c>
      <c r="XK72" s="108"/>
      <c r="XL72" s="1">
        <f t="shared" si="94"/>
        <v>0</v>
      </c>
      <c r="XM72" s="1">
        <f t="shared" si="95"/>
        <v>0</v>
      </c>
      <c r="XN72" s="1">
        <f t="shared" si="147"/>
        <v>0</v>
      </c>
      <c r="XO72" s="1">
        <f t="shared" si="96"/>
        <v>0</v>
      </c>
      <c r="XP72" s="1">
        <f t="shared" si="148"/>
        <v>0</v>
      </c>
      <c r="XQ72" s="1">
        <f t="shared" si="97"/>
        <v>1</v>
      </c>
      <c r="XR72" s="1">
        <f t="shared" si="98"/>
        <v>1</v>
      </c>
      <c r="XS72" s="1">
        <f t="shared" si="99"/>
        <v>1</v>
      </c>
      <c r="XT72" s="1">
        <f t="shared" si="149"/>
        <v>1</v>
      </c>
      <c r="XU72" s="1">
        <f t="shared" si="100"/>
        <v>0</v>
      </c>
      <c r="XV72" s="1">
        <f t="shared" si="101"/>
        <v>0</v>
      </c>
      <c r="XW72" s="1">
        <f t="shared" si="102"/>
        <v>0</v>
      </c>
      <c r="XX72" s="1">
        <f t="shared" si="103"/>
        <v>0</v>
      </c>
      <c r="XY72" s="1">
        <f t="shared" si="104"/>
        <v>1</v>
      </c>
      <c r="XZ72" s="1">
        <f t="shared" si="105"/>
        <v>0</v>
      </c>
      <c r="YA72" s="1">
        <f t="shared" si="106"/>
        <v>1</v>
      </c>
      <c r="YB72" s="1">
        <f t="shared" si="107"/>
        <v>0</v>
      </c>
      <c r="YC72" s="1">
        <f t="shared" si="108"/>
        <v>0</v>
      </c>
      <c r="YD72" s="132"/>
      <c r="YE72" s="133">
        <f t="shared" si="80"/>
        <v>6</v>
      </c>
      <c r="YF72" s="133">
        <f t="shared" si="109"/>
        <v>2558333.3333333335</v>
      </c>
      <c r="YG72" s="130">
        <v>4</v>
      </c>
      <c r="YH72" s="130">
        <f t="shared" si="110"/>
        <v>3837500</v>
      </c>
      <c r="YI72" s="129">
        <v>6</v>
      </c>
      <c r="YJ72" s="128">
        <f t="shared" si="111"/>
        <v>2558333.3333333335</v>
      </c>
      <c r="YK72" s="177"/>
      <c r="YL72">
        <v>0.5</v>
      </c>
      <c r="YM72"/>
      <c r="YN72"/>
      <c r="YO72"/>
      <c r="YP72"/>
      <c r="YQ72"/>
      <c r="YR72">
        <v>1</v>
      </c>
      <c r="YS72"/>
      <c r="YT72"/>
      <c r="YU72"/>
      <c r="YV72"/>
      <c r="YW72"/>
      <c r="YX72"/>
      <c r="YY72"/>
      <c r="YZ72"/>
      <c r="ZA72"/>
      <c r="ZB72"/>
      <c r="ZC72">
        <v>1</v>
      </c>
      <c r="ZD72">
        <v>1</v>
      </c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>
        <f t="shared" si="150"/>
        <v>3</v>
      </c>
      <c r="ACD72" s="25">
        <f>(AJL72/ACC72)*YL72</f>
        <v>5116666.666666667</v>
      </c>
      <c r="ACE72" s="11">
        <f t="shared" si="112"/>
        <v>9</v>
      </c>
      <c r="ACF72" s="11">
        <f t="shared" si="113"/>
        <v>3411111.111111111</v>
      </c>
      <c r="ACG72" s="1">
        <v>24</v>
      </c>
      <c r="ACH72" s="1">
        <v>2</v>
      </c>
      <c r="ACI72" s="11">
        <f t="shared" si="114"/>
        <v>15350000</v>
      </c>
      <c r="ACJ72" s="11"/>
      <c r="ACK72" s="13">
        <f t="shared" si="115"/>
        <v>0</v>
      </c>
      <c r="ACL72">
        <v>0.5</v>
      </c>
      <c r="ACM72" s="25">
        <f t="shared" si="116"/>
        <v>15350000</v>
      </c>
      <c r="ACN72" s="11">
        <f t="shared" si="117"/>
        <v>15350000</v>
      </c>
      <c r="ACO72" s="65"/>
      <c r="ACR72" s="1" t="s">
        <v>292</v>
      </c>
      <c r="ACX72" s="1">
        <v>2</v>
      </c>
      <c r="ACY72" s="1">
        <v>1</v>
      </c>
      <c r="ACZ72" s="1" t="s">
        <v>639</v>
      </c>
      <c r="ADA72" s="1">
        <v>1</v>
      </c>
      <c r="ADD72" s="1" t="s">
        <v>189</v>
      </c>
      <c r="ADL72" s="1">
        <v>1</v>
      </c>
      <c r="ADN72" s="1">
        <v>1</v>
      </c>
      <c r="ADU72" s="1">
        <v>6</v>
      </c>
      <c r="ADV72" s="457"/>
      <c r="ADW72" s="1">
        <v>6</v>
      </c>
      <c r="ADX72" s="1">
        <v>1</v>
      </c>
      <c r="AEE72" s="1">
        <f t="shared" si="151"/>
        <v>0</v>
      </c>
      <c r="AER72" s="1">
        <v>1</v>
      </c>
      <c r="AES72" s="1">
        <v>400000</v>
      </c>
      <c r="AFC72" s="1">
        <v>1</v>
      </c>
      <c r="AFF72" s="1">
        <v>1</v>
      </c>
      <c r="AFM72" s="1">
        <v>1</v>
      </c>
      <c r="AFQ72" s="1">
        <v>1</v>
      </c>
      <c r="AGL72" s="11">
        <v>500000</v>
      </c>
      <c r="AGM72" s="11" t="e">
        <f>AGU72+AGW72+AGY72+AHA72+#REF!+#REF!+AHC72+AGP72+AHE72</f>
        <v>#REF!</v>
      </c>
      <c r="AGP72" s="1">
        <v>27000</v>
      </c>
      <c r="AGT72" s="518"/>
      <c r="AHI72" s="1">
        <v>1</v>
      </c>
      <c r="AHJ72" s="518"/>
      <c r="AHL72" s="1" t="s">
        <v>1165</v>
      </c>
      <c r="AHM72" s="1">
        <v>1</v>
      </c>
      <c r="AHN72" s="1">
        <v>527000</v>
      </c>
      <c r="AHO72" s="1">
        <v>5.4</v>
      </c>
      <c r="AHP72" s="1">
        <v>2</v>
      </c>
      <c r="AHQ72" s="1">
        <v>1</v>
      </c>
      <c r="AHU72" s="1">
        <v>2</v>
      </c>
      <c r="AHV72" s="1">
        <v>2</v>
      </c>
      <c r="AHW72" s="1">
        <v>1</v>
      </c>
      <c r="AIB72" s="1">
        <v>1</v>
      </c>
      <c r="AIC72" s="1">
        <v>5</v>
      </c>
      <c r="AID72" s="1">
        <v>1</v>
      </c>
      <c r="AIE72" s="1">
        <v>2</v>
      </c>
      <c r="AIF72" s="1">
        <v>1</v>
      </c>
      <c r="AIG72" s="1">
        <v>4</v>
      </c>
      <c r="AIH72" s="1">
        <v>1</v>
      </c>
      <c r="AIN72" s="1">
        <v>1</v>
      </c>
      <c r="AJB72" s="1">
        <v>1</v>
      </c>
      <c r="AJC72" s="11">
        <v>1100000</v>
      </c>
      <c r="AJD72" s="11"/>
      <c r="AJE72" s="1">
        <v>208.73</v>
      </c>
      <c r="AJF72" s="11">
        <v>29600000</v>
      </c>
      <c r="AJJ72" s="435"/>
      <c r="AJK72" s="45"/>
      <c r="AJL72" s="381">
        <v>30700000</v>
      </c>
      <c r="AJM72" s="11">
        <f t="shared" si="118"/>
        <v>3411111.111111111</v>
      </c>
      <c r="AJN72" s="60"/>
      <c r="AJO72" s="12">
        <v>1.7</v>
      </c>
      <c r="AJP72" s="1">
        <v>2</v>
      </c>
      <c r="AKA72" s="1">
        <f t="shared" si="152"/>
        <v>2</v>
      </c>
      <c r="AKC72" s="1">
        <v>1</v>
      </c>
      <c r="AKD72" s="1">
        <f t="shared" si="153"/>
        <v>3</v>
      </c>
      <c r="AKE72" s="60"/>
      <c r="AKF72" s="1" t="s">
        <v>640</v>
      </c>
      <c r="AKG72" s="1" t="s">
        <v>641</v>
      </c>
      <c r="AKH72" s="1" t="s">
        <v>642</v>
      </c>
      <c r="AKI72" s="1" t="s">
        <v>1361</v>
      </c>
      <c r="AKJ72" s="1" t="s">
        <v>643</v>
      </c>
      <c r="AKK72" s="1" t="s">
        <v>644</v>
      </c>
      <c r="AKL72" s="1" t="s">
        <v>418</v>
      </c>
      <c r="AKM72" s="1" t="s">
        <v>645</v>
      </c>
      <c r="AKN72" s="1" t="s">
        <v>574</v>
      </c>
      <c r="AKO72" s="1" t="s">
        <v>575</v>
      </c>
      <c r="AKP72" s="1" t="s">
        <v>423</v>
      </c>
      <c r="AKQ72" s="1" t="s">
        <v>576</v>
      </c>
      <c r="AKR72" s="1" t="s">
        <v>186</v>
      </c>
      <c r="AKS72" s="1" t="s">
        <v>577</v>
      </c>
      <c r="AKT72" s="1" t="s">
        <v>572</v>
      </c>
      <c r="AKU72" s="1" t="s">
        <v>429</v>
      </c>
      <c r="AKV72" s="1" t="s">
        <v>578</v>
      </c>
      <c r="AKW72" s="1" t="s">
        <v>260</v>
      </c>
      <c r="AKX72" s="1" t="s">
        <v>260</v>
      </c>
      <c r="AKY72" s="1" t="s">
        <v>260</v>
      </c>
      <c r="AKZ72" s="1" t="s">
        <v>260</v>
      </c>
      <c r="ALA72" s="1" t="s">
        <v>260</v>
      </c>
      <c r="ALB72" s="1" t="s">
        <v>260</v>
      </c>
      <c r="ALC72" s="1" t="s">
        <v>260</v>
      </c>
      <c r="ALD72" s="1" t="s">
        <v>260</v>
      </c>
      <c r="ALE72" s="1" t="s">
        <v>260</v>
      </c>
      <c r="ALF72" s="1" t="s">
        <v>260</v>
      </c>
      <c r="ALG72" s="1" t="s">
        <v>260</v>
      </c>
      <c r="ALH72" s="1" t="s">
        <v>260</v>
      </c>
      <c r="ALI72" s="1" t="s">
        <v>260</v>
      </c>
      <c r="ALJ72" s="1" t="s">
        <v>260</v>
      </c>
      <c r="ALK72" s="1" t="s">
        <v>260</v>
      </c>
      <c r="ALL72" s="1" t="s">
        <v>260</v>
      </c>
      <c r="ALM72" s="1" t="s">
        <v>260</v>
      </c>
      <c r="ALN72" s="1" t="s">
        <v>260</v>
      </c>
      <c r="ALO72" s="1" t="s">
        <v>260</v>
      </c>
      <c r="ALP72" s="1" t="s">
        <v>260</v>
      </c>
      <c r="ALQ72" s="1">
        <v>17</v>
      </c>
      <c r="ALR72" s="11">
        <f t="shared" si="154"/>
        <v>1805882.3529411764</v>
      </c>
      <c r="ALS72" s="28">
        <v>30700000</v>
      </c>
      <c r="ALT72" s="1">
        <v>5</v>
      </c>
      <c r="ALU72" s="1">
        <v>1</v>
      </c>
      <c r="ALV72" s="1">
        <v>11</v>
      </c>
      <c r="ALY72" s="60"/>
      <c r="ALZ72" s="1">
        <v>1</v>
      </c>
      <c r="AMB72" s="1">
        <v>1</v>
      </c>
      <c r="AMC72" s="1">
        <v>1</v>
      </c>
      <c r="AMD72" s="1">
        <v>1</v>
      </c>
      <c r="AMF72" s="1">
        <v>1</v>
      </c>
      <c r="AMH72" s="1">
        <v>1</v>
      </c>
      <c r="AMN72" s="403"/>
    </row>
    <row r="73" spans="1:1024 1028:1028" s="1" customFormat="1" ht="15" customHeight="1" x14ac:dyDescent="0.25">
      <c r="A73" s="268"/>
      <c r="B73" s="113">
        <v>71</v>
      </c>
      <c r="C73" s="473" t="s">
        <v>375</v>
      </c>
      <c r="D73" s="304" t="s">
        <v>579</v>
      </c>
      <c r="E73" s="1">
        <v>2009</v>
      </c>
      <c r="F73" s="1">
        <v>11</v>
      </c>
      <c r="G73" s="1">
        <v>1</v>
      </c>
      <c r="H73" s="1">
        <v>1</v>
      </c>
      <c r="I73" s="1">
        <v>1</v>
      </c>
      <c r="J73" s="1">
        <v>12</v>
      </c>
      <c r="K73" s="1">
        <v>2000</v>
      </c>
      <c r="L73" s="1">
        <v>2004</v>
      </c>
      <c r="M73" s="1">
        <v>4</v>
      </c>
      <c r="AD73" s="1">
        <v>1</v>
      </c>
      <c r="AF73" s="1">
        <v>1</v>
      </c>
      <c r="AG73" s="1">
        <v>1</v>
      </c>
      <c r="AH73" s="1">
        <v>1</v>
      </c>
      <c r="AY73" s="1">
        <v>1</v>
      </c>
      <c r="BA73" s="1">
        <v>1</v>
      </c>
      <c r="BB73" s="1">
        <v>13</v>
      </c>
      <c r="BE73" s="1">
        <v>1</v>
      </c>
      <c r="BG73" s="1">
        <v>3</v>
      </c>
      <c r="CG73" s="1">
        <v>1</v>
      </c>
      <c r="CH73" s="246"/>
      <c r="CP73" s="1">
        <f t="shared" si="119"/>
        <v>0</v>
      </c>
      <c r="CS73" s="1">
        <f t="shared" si="81"/>
        <v>0</v>
      </c>
      <c r="DO73" s="1">
        <f t="shared" si="120"/>
        <v>0</v>
      </c>
      <c r="DX73" s="1">
        <f t="shared" si="121"/>
        <v>0</v>
      </c>
      <c r="EE73" s="1">
        <f t="shared" si="122"/>
        <v>0</v>
      </c>
      <c r="EH73" s="1">
        <f t="shared" si="123"/>
        <v>0</v>
      </c>
      <c r="FF73" s="116"/>
      <c r="GP73" s="1">
        <f t="shared" si="82"/>
        <v>0</v>
      </c>
      <c r="GY73" s="1">
        <f t="shared" si="124"/>
        <v>0</v>
      </c>
      <c r="HC73" s="1">
        <f t="shared" si="125"/>
        <v>0</v>
      </c>
      <c r="HS73" s="1">
        <f t="shared" si="126"/>
        <v>0</v>
      </c>
      <c r="HX73" s="1">
        <f t="shared" si="83"/>
        <v>0</v>
      </c>
      <c r="ID73" s="1">
        <f t="shared" si="84"/>
        <v>0</v>
      </c>
      <c r="IN73" s="1">
        <f t="shared" si="127"/>
        <v>0</v>
      </c>
      <c r="IW73" s="1">
        <f t="shared" si="128"/>
        <v>0</v>
      </c>
      <c r="IZ73" s="1">
        <f t="shared" si="85"/>
        <v>0</v>
      </c>
      <c r="JJ73" s="1">
        <f t="shared" si="86"/>
        <v>0</v>
      </c>
      <c r="JV73" s="1">
        <f t="shared" si="129"/>
        <v>0</v>
      </c>
      <c r="KB73" s="1">
        <f t="shared" si="130"/>
        <v>0</v>
      </c>
      <c r="LG73" s="1">
        <f t="shared" si="87"/>
        <v>0</v>
      </c>
      <c r="LI73" s="1">
        <v>1</v>
      </c>
      <c r="LM73" s="1">
        <v>1</v>
      </c>
      <c r="LN73" s="1">
        <v>1</v>
      </c>
      <c r="LO73" s="1">
        <v>1</v>
      </c>
      <c r="LT73" s="1">
        <f t="shared" si="131"/>
        <v>4</v>
      </c>
      <c r="LU73" s="1">
        <v>1</v>
      </c>
      <c r="MA73" s="1">
        <f t="shared" si="132"/>
        <v>0</v>
      </c>
      <c r="MF73" s="1">
        <f t="shared" si="133"/>
        <v>0</v>
      </c>
      <c r="MM73" s="1">
        <f t="shared" si="134"/>
        <v>0</v>
      </c>
      <c r="MS73" s="1">
        <f t="shared" si="135"/>
        <v>0</v>
      </c>
      <c r="MU73" s="115"/>
      <c r="OI73" s="120">
        <v>1</v>
      </c>
      <c r="PD73" s="1">
        <f t="shared" si="88"/>
        <v>1</v>
      </c>
      <c r="PE73" s="1">
        <v>1</v>
      </c>
      <c r="QF73" s="1">
        <f t="shared" si="136"/>
        <v>0</v>
      </c>
      <c r="QY73" s="1">
        <f t="shared" si="137"/>
        <v>0</v>
      </c>
      <c r="RK73" s="1">
        <f t="shared" si="138"/>
        <v>0</v>
      </c>
      <c r="SA73" s="1">
        <f t="shared" si="139"/>
        <v>0</v>
      </c>
      <c r="SG73" s="1">
        <f t="shared" si="140"/>
        <v>0</v>
      </c>
      <c r="SO73" s="1">
        <f t="shared" si="141"/>
        <v>0</v>
      </c>
      <c r="TB73" s="1">
        <f t="shared" si="142"/>
        <v>0</v>
      </c>
      <c r="TD73" s="1">
        <v>1</v>
      </c>
      <c r="TK73" s="1">
        <v>1</v>
      </c>
      <c r="TS73" s="1">
        <f t="shared" si="89"/>
        <v>2</v>
      </c>
      <c r="TT73" s="1">
        <v>1</v>
      </c>
      <c r="UD73" s="1">
        <f t="shared" si="90"/>
        <v>0</v>
      </c>
      <c r="UG73" s="1">
        <f t="shared" si="91"/>
        <v>0</v>
      </c>
      <c r="UQ73" s="1">
        <f t="shared" si="143"/>
        <v>0</v>
      </c>
      <c r="VA73" s="1">
        <f t="shared" si="144"/>
        <v>0</v>
      </c>
      <c r="VG73" s="1">
        <f t="shared" si="145"/>
        <v>0</v>
      </c>
      <c r="WY73" s="1">
        <f t="shared" si="92"/>
        <v>0</v>
      </c>
      <c r="XB73" s="1">
        <f t="shared" si="146"/>
        <v>0</v>
      </c>
      <c r="XG73" s="1">
        <f t="shared" si="93"/>
        <v>0</v>
      </c>
      <c r="XK73" s="108"/>
      <c r="XL73" s="1">
        <f t="shared" si="94"/>
        <v>7</v>
      </c>
      <c r="XM73" s="1">
        <f t="shared" si="95"/>
        <v>0</v>
      </c>
      <c r="XN73" s="1">
        <f t="shared" si="147"/>
        <v>0</v>
      </c>
      <c r="XO73" s="1">
        <f t="shared" si="96"/>
        <v>0</v>
      </c>
      <c r="XP73" s="1">
        <f t="shared" si="148"/>
        <v>0</v>
      </c>
      <c r="XQ73" s="1">
        <f t="shared" si="97"/>
        <v>0</v>
      </c>
      <c r="XR73" s="1">
        <f t="shared" si="98"/>
        <v>0</v>
      </c>
      <c r="XS73" s="1">
        <f t="shared" si="99"/>
        <v>0</v>
      </c>
      <c r="XT73" s="1">
        <f t="shared" si="149"/>
        <v>0</v>
      </c>
      <c r="XU73" s="1">
        <f t="shared" si="100"/>
        <v>0</v>
      </c>
      <c r="XV73" s="1">
        <f t="shared" si="101"/>
        <v>0</v>
      </c>
      <c r="XW73" s="1">
        <f t="shared" si="102"/>
        <v>0</v>
      </c>
      <c r="XX73" s="1">
        <f t="shared" si="103"/>
        <v>0</v>
      </c>
      <c r="XY73" s="1">
        <f t="shared" si="104"/>
        <v>0</v>
      </c>
      <c r="XZ73" s="1">
        <f t="shared" si="105"/>
        <v>0</v>
      </c>
      <c r="YA73" s="1">
        <f t="shared" si="106"/>
        <v>0</v>
      </c>
      <c r="YB73" s="1">
        <f t="shared" si="107"/>
        <v>0</v>
      </c>
      <c r="YC73" s="1">
        <f t="shared" si="108"/>
        <v>0</v>
      </c>
      <c r="YD73" s="132"/>
      <c r="YE73" s="133">
        <f t="shared" si="80"/>
        <v>7</v>
      </c>
      <c r="YF73" s="133">
        <f t="shared" si="109"/>
        <v>127728.57142857143</v>
      </c>
      <c r="YG73" s="130">
        <v>3</v>
      </c>
      <c r="YH73" s="130">
        <f t="shared" si="110"/>
        <v>298033.33333333331</v>
      </c>
      <c r="YI73" s="129">
        <v>1</v>
      </c>
      <c r="YJ73" s="128">
        <f t="shared" si="111"/>
        <v>894100</v>
      </c>
      <c r="YK73" s="177"/>
      <c r="YL73">
        <v>1</v>
      </c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>
        <f t="shared" si="150"/>
        <v>0</v>
      </c>
      <c r="ACD73" s="25"/>
      <c r="ACE73" s="11">
        <f t="shared" si="112"/>
        <v>7</v>
      </c>
      <c r="ACF73" s="11">
        <f t="shared" si="113"/>
        <v>127728.57142857143</v>
      </c>
      <c r="ACG73" s="1">
        <v>4</v>
      </c>
      <c r="ACH73" s="1">
        <v>1</v>
      </c>
      <c r="ACI73" s="11">
        <f t="shared" si="114"/>
        <v>894100</v>
      </c>
      <c r="ACJ73" s="45">
        <v>1</v>
      </c>
      <c r="ACK73" s="13">
        <f t="shared" si="115"/>
        <v>894100</v>
      </c>
      <c r="ACL73">
        <v>1</v>
      </c>
      <c r="ACM73" s="25">
        <f t="shared" si="116"/>
        <v>894100</v>
      </c>
      <c r="ACN73" s="11">
        <f t="shared" si="117"/>
        <v>894100</v>
      </c>
      <c r="ACO73" s="65"/>
      <c r="ACR73" s="39" t="s">
        <v>407</v>
      </c>
      <c r="ACS73" s="1">
        <v>1</v>
      </c>
      <c r="ACT73" s="1">
        <v>1</v>
      </c>
      <c r="ACZ73" s="1" t="s">
        <v>259</v>
      </c>
      <c r="ADD73" s="1" t="s">
        <v>185</v>
      </c>
      <c r="ADU73" s="1">
        <v>2</v>
      </c>
      <c r="ADV73" s="457"/>
      <c r="AEE73" s="1">
        <f t="shared" si="151"/>
        <v>0</v>
      </c>
      <c r="AEV73" s="1">
        <v>1</v>
      </c>
      <c r="AFM73" s="1">
        <v>1</v>
      </c>
      <c r="AFN73" s="1">
        <v>1</v>
      </c>
      <c r="AGL73" s="11">
        <v>507000</v>
      </c>
      <c r="AGM73" s="11" t="e">
        <f>AGU73+AGW73+AGY73+AHA73+#REF!+#REF!+AHC73+AGP73+AHE73</f>
        <v>#REF!</v>
      </c>
      <c r="AGR73" s="1">
        <v>1200</v>
      </c>
      <c r="AGS73" s="1">
        <v>1</v>
      </c>
      <c r="AGT73" s="518"/>
      <c r="AHC73" s="1">
        <v>900</v>
      </c>
      <c r="AHD73" s="1">
        <v>1</v>
      </c>
      <c r="AHI73" s="1">
        <v>1</v>
      </c>
      <c r="AHJ73" s="518"/>
      <c r="AHK73" s="1">
        <v>1</v>
      </c>
      <c r="AHM73" s="1">
        <v>1</v>
      </c>
      <c r="AHN73" s="1">
        <v>509100</v>
      </c>
      <c r="AHO73" s="1">
        <v>0.41399999999999998</v>
      </c>
      <c r="AHP73" s="1">
        <v>6</v>
      </c>
      <c r="AHQ73" s="1">
        <v>1</v>
      </c>
      <c r="AHZ73" s="1">
        <v>2</v>
      </c>
      <c r="AIA73" s="1">
        <v>1</v>
      </c>
      <c r="AIB73" s="1">
        <v>1</v>
      </c>
      <c r="AIC73" s="1">
        <v>20</v>
      </c>
      <c r="AID73" s="1">
        <v>1</v>
      </c>
      <c r="AIE73" s="1">
        <v>3</v>
      </c>
      <c r="AIF73" s="1">
        <v>1</v>
      </c>
      <c r="AII73" s="1">
        <v>2</v>
      </c>
      <c r="AIJ73" s="1">
        <v>1</v>
      </c>
      <c r="AIK73" s="1">
        <v>1</v>
      </c>
      <c r="AIL73" s="1">
        <v>1</v>
      </c>
      <c r="AIN73" s="1">
        <v>1</v>
      </c>
      <c r="AIZ73" s="1" t="s">
        <v>1166</v>
      </c>
      <c r="AJB73" s="1">
        <v>1</v>
      </c>
      <c r="AJC73" s="11">
        <v>385000</v>
      </c>
      <c r="AJD73" s="11"/>
      <c r="AJE73" s="1">
        <v>75.62</v>
      </c>
      <c r="AJF73" s="11"/>
      <c r="AJG73" s="1">
        <v>509100</v>
      </c>
      <c r="AJH73" s="1">
        <v>1</v>
      </c>
      <c r="AJI73" s="1">
        <v>1</v>
      </c>
      <c r="AJJ73" s="435">
        <v>56.939939604071135</v>
      </c>
      <c r="AJK73" s="45"/>
      <c r="AJL73" s="381">
        <v>894100</v>
      </c>
      <c r="AJM73" s="11">
        <f t="shared" si="118"/>
        <v>127728.57142857143</v>
      </c>
      <c r="AJN73" s="60"/>
      <c r="AJO73" s="12"/>
      <c r="AJP73" s="1">
        <v>1</v>
      </c>
      <c r="AKA73" s="1">
        <f t="shared" si="152"/>
        <v>1</v>
      </c>
      <c r="AKD73" s="1">
        <f t="shared" si="153"/>
        <v>1</v>
      </c>
      <c r="AKE73" s="60"/>
      <c r="AKF73" s="1" t="s">
        <v>260</v>
      </c>
      <c r="AKG73" s="1" t="s">
        <v>260</v>
      </c>
      <c r="AKH73" s="1" t="s">
        <v>261</v>
      </c>
      <c r="AKI73" s="1" t="s">
        <v>260</v>
      </c>
      <c r="AKJ73" s="1" t="s">
        <v>260</v>
      </c>
      <c r="AKK73" s="1" t="s">
        <v>260</v>
      </c>
      <c r="AKL73" s="1" t="s">
        <v>260</v>
      </c>
      <c r="AKM73" s="1" t="s">
        <v>260</v>
      </c>
      <c r="AKN73" s="1" t="s">
        <v>262</v>
      </c>
      <c r="AKO73" s="1" t="s">
        <v>260</v>
      </c>
      <c r="AKP73" s="1" t="s">
        <v>260</v>
      </c>
      <c r="AKQ73" s="1" t="s">
        <v>260</v>
      </c>
      <c r="AKR73" s="1" t="s">
        <v>260</v>
      </c>
      <c r="AKS73" s="1" t="s">
        <v>260</v>
      </c>
      <c r="AKT73" s="1" t="s">
        <v>260</v>
      </c>
      <c r="AKU73" s="1" t="s">
        <v>260</v>
      </c>
      <c r="AKV73" s="1" t="s">
        <v>263</v>
      </c>
      <c r="AKW73" s="1" t="s">
        <v>260</v>
      </c>
      <c r="AKX73" s="1" t="s">
        <v>260</v>
      </c>
      <c r="AKY73" s="1" t="s">
        <v>260</v>
      </c>
      <c r="AKZ73" s="1" t="s">
        <v>260</v>
      </c>
      <c r="ALA73" s="1" t="s">
        <v>260</v>
      </c>
      <c r="ALB73" s="1" t="s">
        <v>260</v>
      </c>
      <c r="ALC73" s="1" t="s">
        <v>260</v>
      </c>
      <c r="ALD73" s="1" t="s">
        <v>260</v>
      </c>
      <c r="ALE73" s="1" t="s">
        <v>260</v>
      </c>
      <c r="ALF73" s="1" t="s">
        <v>260</v>
      </c>
      <c r="ALG73" s="1" t="s">
        <v>260</v>
      </c>
      <c r="ALH73" s="1" t="s">
        <v>260</v>
      </c>
      <c r="ALI73" s="1" t="s">
        <v>260</v>
      </c>
      <c r="ALJ73" s="1" t="s">
        <v>260</v>
      </c>
      <c r="ALK73" s="1" t="s">
        <v>260</v>
      </c>
      <c r="ALL73" s="1" t="s">
        <v>260</v>
      </c>
      <c r="ALM73" s="1" t="s">
        <v>260</v>
      </c>
      <c r="ALN73" s="1" t="s">
        <v>260</v>
      </c>
      <c r="ALO73" s="1" t="s">
        <v>260</v>
      </c>
      <c r="ALP73" s="1" t="s">
        <v>260</v>
      </c>
      <c r="ALR73" s="11" t="e">
        <f t="shared" si="154"/>
        <v>#DIV/0!</v>
      </c>
      <c r="ALS73" s="28">
        <v>894100</v>
      </c>
      <c r="ALY73" s="60"/>
      <c r="ALZ73" s="1">
        <v>1</v>
      </c>
      <c r="AMC73" s="1">
        <v>1</v>
      </c>
      <c r="AMD73" s="1">
        <v>1</v>
      </c>
      <c r="AME73" s="1">
        <v>1</v>
      </c>
      <c r="AMF73" s="1">
        <v>1</v>
      </c>
      <c r="AMG73" s="1">
        <v>1</v>
      </c>
      <c r="AMH73" s="1">
        <v>1</v>
      </c>
      <c r="AMN73" s="403"/>
    </row>
    <row r="74" spans="1:1024 1028:1028" s="1" customFormat="1" ht="15" customHeight="1" x14ac:dyDescent="0.25">
      <c r="A74" s="268"/>
      <c r="B74" s="113">
        <v>72</v>
      </c>
      <c r="C74" s="473" t="s">
        <v>375</v>
      </c>
      <c r="D74" s="304" t="s">
        <v>580</v>
      </c>
      <c r="E74" s="1">
        <v>2009</v>
      </c>
      <c r="H74" s="1">
        <v>1</v>
      </c>
      <c r="I74" s="1">
        <v>1</v>
      </c>
      <c r="J74" s="1">
        <v>1</v>
      </c>
      <c r="K74" s="1">
        <v>1999</v>
      </c>
      <c r="L74" s="1">
        <v>2003</v>
      </c>
      <c r="M74" s="1">
        <v>4</v>
      </c>
      <c r="AD74" s="1">
        <v>1</v>
      </c>
      <c r="AE74" s="1">
        <v>1</v>
      </c>
      <c r="AF74" s="1">
        <v>1</v>
      </c>
      <c r="AG74" s="1">
        <v>1</v>
      </c>
      <c r="AY74" s="1">
        <v>1</v>
      </c>
      <c r="BA74" s="1">
        <v>1</v>
      </c>
      <c r="BB74" s="1">
        <v>11</v>
      </c>
      <c r="BC74" s="1">
        <v>1</v>
      </c>
      <c r="BG74" s="1">
        <v>3</v>
      </c>
      <c r="CG74" s="1">
        <v>1</v>
      </c>
      <c r="CH74" s="246"/>
      <c r="CP74" s="1">
        <f t="shared" si="119"/>
        <v>0</v>
      </c>
      <c r="CS74" s="1">
        <f t="shared" si="81"/>
        <v>0</v>
      </c>
      <c r="DF74" s="1">
        <v>1</v>
      </c>
      <c r="DO74" s="1">
        <f t="shared" si="120"/>
        <v>1</v>
      </c>
      <c r="DP74" s="1">
        <v>1</v>
      </c>
      <c r="DX74" s="1">
        <f t="shared" si="121"/>
        <v>0</v>
      </c>
      <c r="EE74" s="1">
        <f t="shared" si="122"/>
        <v>0</v>
      </c>
      <c r="EH74" s="1">
        <f t="shared" si="123"/>
        <v>0</v>
      </c>
      <c r="FF74" s="116"/>
      <c r="GP74" s="1">
        <f t="shared" si="82"/>
        <v>0</v>
      </c>
      <c r="GY74" s="1">
        <f t="shared" si="124"/>
        <v>0</v>
      </c>
      <c r="HC74" s="1">
        <f t="shared" si="125"/>
        <v>0</v>
      </c>
      <c r="HS74" s="1">
        <f t="shared" si="126"/>
        <v>0</v>
      </c>
      <c r="HX74" s="1">
        <f t="shared" si="83"/>
        <v>0</v>
      </c>
      <c r="ID74" s="1">
        <f t="shared" si="84"/>
        <v>0</v>
      </c>
      <c r="IN74" s="1">
        <f t="shared" si="127"/>
        <v>0</v>
      </c>
      <c r="IW74" s="1">
        <f t="shared" si="128"/>
        <v>0</v>
      </c>
      <c r="IZ74" s="1">
        <f t="shared" si="85"/>
        <v>0</v>
      </c>
      <c r="JJ74" s="1">
        <f t="shared" si="86"/>
        <v>0</v>
      </c>
      <c r="JV74" s="1">
        <f t="shared" si="129"/>
        <v>0</v>
      </c>
      <c r="KB74" s="1">
        <f t="shared" si="130"/>
        <v>0</v>
      </c>
      <c r="LG74" s="1">
        <f t="shared" si="87"/>
        <v>0</v>
      </c>
      <c r="LT74" s="1">
        <f t="shared" si="131"/>
        <v>0</v>
      </c>
      <c r="MA74" s="1">
        <f t="shared" si="132"/>
        <v>0</v>
      </c>
      <c r="MF74" s="1">
        <f t="shared" si="133"/>
        <v>0</v>
      </c>
      <c r="MM74" s="1">
        <f t="shared" si="134"/>
        <v>0</v>
      </c>
      <c r="MS74" s="1">
        <f t="shared" si="135"/>
        <v>0</v>
      </c>
      <c r="MU74" s="115">
        <v>1</v>
      </c>
      <c r="OI74" s="120"/>
      <c r="PD74" s="1">
        <f t="shared" si="88"/>
        <v>0</v>
      </c>
      <c r="QF74" s="1">
        <f t="shared" si="136"/>
        <v>0</v>
      </c>
      <c r="QY74" s="1">
        <f t="shared" si="137"/>
        <v>0</v>
      </c>
      <c r="RK74" s="1">
        <f t="shared" si="138"/>
        <v>0</v>
      </c>
      <c r="SA74" s="1">
        <f t="shared" si="139"/>
        <v>0</v>
      </c>
      <c r="SG74" s="1">
        <f t="shared" si="140"/>
        <v>0</v>
      </c>
      <c r="SO74" s="1">
        <f t="shared" si="141"/>
        <v>0</v>
      </c>
      <c r="TB74" s="1">
        <f t="shared" si="142"/>
        <v>0</v>
      </c>
      <c r="TS74" s="1">
        <f t="shared" si="89"/>
        <v>0</v>
      </c>
      <c r="UD74" s="1">
        <f t="shared" si="90"/>
        <v>0</v>
      </c>
      <c r="UG74" s="1">
        <f t="shared" si="91"/>
        <v>0</v>
      </c>
      <c r="UQ74" s="1">
        <f t="shared" si="143"/>
        <v>0</v>
      </c>
      <c r="VA74" s="1">
        <f t="shared" si="144"/>
        <v>0</v>
      </c>
      <c r="VG74" s="1">
        <f t="shared" si="145"/>
        <v>0</v>
      </c>
      <c r="VI74" s="1">
        <v>1</v>
      </c>
      <c r="WY74" s="1">
        <f t="shared" si="92"/>
        <v>1</v>
      </c>
      <c r="WZ74" s="1">
        <v>1</v>
      </c>
      <c r="XB74" s="1">
        <f t="shared" si="146"/>
        <v>0</v>
      </c>
      <c r="XG74" s="1">
        <f t="shared" si="93"/>
        <v>0</v>
      </c>
      <c r="XK74" s="108"/>
      <c r="XL74" s="1">
        <f t="shared" si="94"/>
        <v>0</v>
      </c>
      <c r="XM74" s="1">
        <f t="shared" si="95"/>
        <v>0</v>
      </c>
      <c r="XN74" s="1">
        <f t="shared" si="147"/>
        <v>0</v>
      </c>
      <c r="XO74" s="1">
        <f t="shared" si="96"/>
        <v>0</v>
      </c>
      <c r="XP74" s="1">
        <f t="shared" si="148"/>
        <v>0</v>
      </c>
      <c r="XQ74" s="1">
        <f t="shared" si="97"/>
        <v>0</v>
      </c>
      <c r="XR74" s="1">
        <f t="shared" si="98"/>
        <v>0</v>
      </c>
      <c r="XS74" s="1">
        <f t="shared" si="99"/>
        <v>0</v>
      </c>
      <c r="XT74" s="1">
        <f t="shared" si="149"/>
        <v>0</v>
      </c>
      <c r="XU74" s="1">
        <f t="shared" si="100"/>
        <v>1</v>
      </c>
      <c r="XV74" s="1">
        <f t="shared" si="101"/>
        <v>0</v>
      </c>
      <c r="XW74" s="1">
        <f t="shared" si="102"/>
        <v>0</v>
      </c>
      <c r="XX74" s="1">
        <f t="shared" si="103"/>
        <v>0</v>
      </c>
      <c r="XY74" s="1">
        <f t="shared" si="104"/>
        <v>1</v>
      </c>
      <c r="XZ74" s="1">
        <f t="shared" si="105"/>
        <v>0</v>
      </c>
      <c r="YA74" s="1">
        <f t="shared" si="106"/>
        <v>1</v>
      </c>
      <c r="YB74" s="1">
        <f t="shared" si="107"/>
        <v>0</v>
      </c>
      <c r="YC74" s="1">
        <f t="shared" si="108"/>
        <v>0</v>
      </c>
      <c r="YD74" s="132"/>
      <c r="YE74" s="133">
        <f t="shared" si="80"/>
        <v>3</v>
      </c>
      <c r="YF74" s="133">
        <f t="shared" si="109"/>
        <v>105000</v>
      </c>
      <c r="YG74" s="130">
        <v>3</v>
      </c>
      <c r="YH74" s="130">
        <f t="shared" si="110"/>
        <v>105000</v>
      </c>
      <c r="YI74" s="129">
        <v>3</v>
      </c>
      <c r="YJ74" s="128">
        <f t="shared" si="111"/>
        <v>105000</v>
      </c>
      <c r="YK74" s="177"/>
      <c r="YL74">
        <v>0.5</v>
      </c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>
        <v>1</v>
      </c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>
        <v>1</v>
      </c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>
        <v>1</v>
      </c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>
        <f t="shared" si="150"/>
        <v>3</v>
      </c>
      <c r="ACD74" s="25">
        <f>(AJL74/ACC74)*YL74</f>
        <v>105000</v>
      </c>
      <c r="ACE74" s="11">
        <f t="shared" si="112"/>
        <v>6</v>
      </c>
      <c r="ACF74" s="11">
        <f t="shared" si="113"/>
        <v>105000</v>
      </c>
      <c r="ACG74" s="1">
        <v>14</v>
      </c>
      <c r="ACH74" s="1">
        <v>2</v>
      </c>
      <c r="ACI74" s="11">
        <f t="shared" si="114"/>
        <v>315000</v>
      </c>
      <c r="ACJ74" s="45">
        <v>0.5</v>
      </c>
      <c r="ACK74" s="13">
        <f t="shared" si="115"/>
        <v>315000</v>
      </c>
      <c r="ACL74">
        <v>0.5</v>
      </c>
      <c r="ACM74" s="25">
        <f t="shared" si="116"/>
        <v>315000</v>
      </c>
      <c r="ACN74" s="11">
        <f t="shared" si="117"/>
        <v>315000</v>
      </c>
      <c r="ACO74" s="65"/>
      <c r="ACR74" s="39" t="s">
        <v>295</v>
      </c>
      <c r="ACS74" s="1">
        <v>1</v>
      </c>
      <c r="ACU74" s="1">
        <v>1</v>
      </c>
      <c r="ACV74" s="1">
        <v>1</v>
      </c>
      <c r="ACZ74" s="1" t="s">
        <v>259</v>
      </c>
      <c r="ADD74" s="1" t="s">
        <v>185</v>
      </c>
      <c r="ADO74" s="1">
        <v>1</v>
      </c>
      <c r="ADU74" s="1">
        <v>6</v>
      </c>
      <c r="ADV74" s="457"/>
      <c r="ADW74" s="1">
        <v>8</v>
      </c>
      <c r="ADX74" s="1">
        <v>1</v>
      </c>
      <c r="AEE74" s="1">
        <f t="shared" si="151"/>
        <v>0</v>
      </c>
      <c r="AER74" s="1">
        <v>1</v>
      </c>
      <c r="AEV74" s="1">
        <v>1</v>
      </c>
      <c r="AFA74" s="1">
        <v>1</v>
      </c>
      <c r="AFC74" s="1">
        <v>1</v>
      </c>
      <c r="AFF74" s="1">
        <v>1</v>
      </c>
      <c r="AFJ74" s="1">
        <v>1</v>
      </c>
      <c r="AFM74" s="1">
        <v>1</v>
      </c>
      <c r="AFN74" s="1">
        <v>1</v>
      </c>
      <c r="AFP74" s="1">
        <v>1</v>
      </c>
      <c r="AFR74" s="1">
        <v>1</v>
      </c>
      <c r="AFV74" s="1">
        <v>1</v>
      </c>
      <c r="AGL74" s="11"/>
      <c r="AGM74" s="11" t="e">
        <f>AGU74+AGW74+AGY74+AHA74+#REF!+#REF!+AHC74+AGP74+AHE74</f>
        <v>#REF!</v>
      </c>
      <c r="AGP74" s="1">
        <v>30000</v>
      </c>
      <c r="AGQ74" s="1">
        <v>1</v>
      </c>
      <c r="AGT74" s="518"/>
      <c r="AHI74" s="1">
        <v>1</v>
      </c>
      <c r="AHJ74" s="518"/>
      <c r="AHM74" s="1">
        <v>1</v>
      </c>
      <c r="AHN74" s="1">
        <v>30000</v>
      </c>
      <c r="AJB74" s="1">
        <v>1</v>
      </c>
      <c r="AJC74" s="11">
        <v>84000</v>
      </c>
      <c r="AJD74" s="11"/>
      <c r="AJE74" s="1">
        <v>280</v>
      </c>
      <c r="AJF74" s="11">
        <v>546000</v>
      </c>
      <c r="AJJ74" s="435"/>
      <c r="AJK74" s="45"/>
      <c r="AJL74" s="381">
        <v>630000</v>
      </c>
      <c r="AJM74" s="11">
        <f t="shared" si="118"/>
        <v>105000</v>
      </c>
      <c r="AJN74" s="60"/>
      <c r="AJO74" s="12">
        <v>1</v>
      </c>
      <c r="AJP74" s="1">
        <v>1</v>
      </c>
      <c r="AKA74" s="1">
        <f t="shared" si="152"/>
        <v>1</v>
      </c>
      <c r="AKC74" s="1">
        <v>1</v>
      </c>
      <c r="AKD74" s="1">
        <f t="shared" si="153"/>
        <v>2</v>
      </c>
      <c r="AKE74" s="60"/>
      <c r="AKF74" s="1" t="s">
        <v>186</v>
      </c>
      <c r="AKG74" s="1" t="s">
        <v>368</v>
      </c>
      <c r="AKH74" s="1" t="s">
        <v>581</v>
      </c>
      <c r="AKI74" s="1" t="s">
        <v>657</v>
      </c>
      <c r="AKJ74" s="1" t="s">
        <v>583</v>
      </c>
      <c r="AKK74" s="1" t="s">
        <v>322</v>
      </c>
      <c r="AKL74" s="1" t="s">
        <v>584</v>
      </c>
      <c r="AKM74" s="1" t="s">
        <v>585</v>
      </c>
      <c r="AKN74" s="1" t="s">
        <v>660</v>
      </c>
      <c r="AKO74" s="1" t="s">
        <v>661</v>
      </c>
      <c r="AKP74" s="1" t="s">
        <v>749</v>
      </c>
      <c r="AKQ74" s="1" t="s">
        <v>750</v>
      </c>
      <c r="AKR74" s="1" t="s">
        <v>260</v>
      </c>
      <c r="AKS74" s="1" t="s">
        <v>260</v>
      </c>
      <c r="AKT74" s="1" t="s">
        <v>260</v>
      </c>
      <c r="AKU74" s="1" t="s">
        <v>260</v>
      </c>
      <c r="AKV74" s="1" t="s">
        <v>263</v>
      </c>
      <c r="AKW74" s="1" t="s">
        <v>260</v>
      </c>
      <c r="AKX74" s="1" t="s">
        <v>260</v>
      </c>
      <c r="AKY74" s="1" t="s">
        <v>260</v>
      </c>
      <c r="AKZ74" s="1" t="s">
        <v>260</v>
      </c>
      <c r="ALA74" s="1" t="s">
        <v>260</v>
      </c>
      <c r="ALB74" s="1" t="s">
        <v>260</v>
      </c>
      <c r="ALC74" s="1" t="s">
        <v>260</v>
      </c>
      <c r="ALD74" s="1" t="s">
        <v>260</v>
      </c>
      <c r="ALE74" s="1" t="s">
        <v>260</v>
      </c>
      <c r="ALF74" s="1" t="s">
        <v>260</v>
      </c>
      <c r="ALG74" s="1" t="s">
        <v>260</v>
      </c>
      <c r="ALH74" s="1" t="s">
        <v>260</v>
      </c>
      <c r="ALI74" s="1" t="s">
        <v>260</v>
      </c>
      <c r="ALJ74" s="1" t="s">
        <v>260</v>
      </c>
      <c r="ALK74" s="1" t="s">
        <v>260</v>
      </c>
      <c r="ALL74" s="1" t="s">
        <v>260</v>
      </c>
      <c r="ALM74" s="1" t="s">
        <v>260</v>
      </c>
      <c r="ALN74" s="1" t="s">
        <v>260</v>
      </c>
      <c r="ALO74" s="1" t="s">
        <v>260</v>
      </c>
      <c r="ALP74" s="1" t="s">
        <v>260</v>
      </c>
      <c r="ALQ74" s="1">
        <v>12</v>
      </c>
      <c r="ALR74" s="11">
        <f t="shared" si="154"/>
        <v>52500</v>
      </c>
      <c r="ALS74" s="28">
        <v>630000</v>
      </c>
      <c r="ALT74" s="1">
        <v>2</v>
      </c>
      <c r="ALU74" s="1">
        <v>3</v>
      </c>
      <c r="ALV74" s="1">
        <v>7</v>
      </c>
      <c r="ALY74" s="60"/>
      <c r="ALZ74" s="1">
        <v>1</v>
      </c>
      <c r="AMB74" s="1">
        <v>1</v>
      </c>
      <c r="AMN74" s="403"/>
    </row>
    <row r="75" spans="1:1024 1028:1028" s="1" customFormat="1" ht="15" customHeight="1" x14ac:dyDescent="0.25">
      <c r="A75" s="268"/>
      <c r="B75" s="113">
        <v>73</v>
      </c>
      <c r="C75" s="473" t="s">
        <v>375</v>
      </c>
      <c r="D75" s="304" t="s">
        <v>663</v>
      </c>
      <c r="E75" s="1">
        <v>2009</v>
      </c>
      <c r="F75" s="1">
        <v>1</v>
      </c>
      <c r="G75" s="1">
        <v>1</v>
      </c>
      <c r="J75" s="1">
        <v>1</v>
      </c>
      <c r="K75" s="1">
        <v>1998</v>
      </c>
      <c r="L75" s="1">
        <v>2000</v>
      </c>
      <c r="M75" s="1">
        <v>3</v>
      </c>
      <c r="AB75" s="1">
        <v>1</v>
      </c>
      <c r="AC75" s="1">
        <v>1</v>
      </c>
      <c r="AD75" s="1">
        <v>1</v>
      </c>
      <c r="AY75" s="1">
        <v>1</v>
      </c>
      <c r="BA75" s="1">
        <v>1</v>
      </c>
      <c r="BB75" s="1">
        <v>21</v>
      </c>
      <c r="BC75" s="1">
        <v>1</v>
      </c>
      <c r="BD75" s="1">
        <v>1</v>
      </c>
      <c r="BG75" s="1">
        <v>3</v>
      </c>
      <c r="CG75" s="1">
        <v>1</v>
      </c>
      <c r="CH75" s="246"/>
      <c r="CP75" s="1">
        <f t="shared" si="119"/>
        <v>0</v>
      </c>
      <c r="CS75" s="1">
        <f t="shared" si="81"/>
        <v>0</v>
      </c>
      <c r="DO75" s="1">
        <f t="shared" si="120"/>
        <v>0</v>
      </c>
      <c r="DX75" s="1">
        <f t="shared" si="121"/>
        <v>0</v>
      </c>
      <c r="EE75" s="1">
        <f t="shared" si="122"/>
        <v>0</v>
      </c>
      <c r="EH75" s="1">
        <f t="shared" si="123"/>
        <v>0</v>
      </c>
      <c r="FF75" s="116"/>
      <c r="GP75" s="1">
        <f t="shared" si="82"/>
        <v>0</v>
      </c>
      <c r="GY75" s="1">
        <f t="shared" si="124"/>
        <v>0</v>
      </c>
      <c r="HC75" s="1">
        <f t="shared" si="125"/>
        <v>0</v>
      </c>
      <c r="HS75" s="1">
        <f t="shared" si="126"/>
        <v>0</v>
      </c>
      <c r="HX75" s="1">
        <f t="shared" si="83"/>
        <v>0</v>
      </c>
      <c r="ID75" s="1">
        <f t="shared" si="84"/>
        <v>0</v>
      </c>
      <c r="IN75" s="1">
        <f t="shared" si="127"/>
        <v>0</v>
      </c>
      <c r="IW75" s="1">
        <f t="shared" si="128"/>
        <v>0</v>
      </c>
      <c r="IZ75" s="1">
        <f t="shared" si="85"/>
        <v>0</v>
      </c>
      <c r="JJ75" s="1">
        <f t="shared" si="86"/>
        <v>0</v>
      </c>
      <c r="JV75" s="1">
        <f t="shared" si="129"/>
        <v>0</v>
      </c>
      <c r="KB75" s="1">
        <f t="shared" si="130"/>
        <v>0</v>
      </c>
      <c r="LG75" s="1">
        <f t="shared" si="87"/>
        <v>0</v>
      </c>
      <c r="LT75" s="1">
        <f t="shared" si="131"/>
        <v>0</v>
      </c>
      <c r="MA75" s="1">
        <f t="shared" si="132"/>
        <v>0</v>
      </c>
      <c r="MF75" s="1">
        <f t="shared" si="133"/>
        <v>0</v>
      </c>
      <c r="MM75" s="1">
        <f t="shared" si="134"/>
        <v>0</v>
      </c>
      <c r="MS75" s="1">
        <f t="shared" si="135"/>
        <v>0</v>
      </c>
      <c r="MU75" s="115">
        <v>1</v>
      </c>
      <c r="OI75" s="120"/>
      <c r="PD75" s="1">
        <f t="shared" si="88"/>
        <v>0</v>
      </c>
      <c r="QF75" s="1">
        <f t="shared" si="136"/>
        <v>0</v>
      </c>
      <c r="QY75" s="1">
        <f t="shared" si="137"/>
        <v>0</v>
      </c>
      <c r="RK75" s="1">
        <f t="shared" si="138"/>
        <v>0</v>
      </c>
      <c r="SA75" s="1">
        <f t="shared" si="139"/>
        <v>0</v>
      </c>
      <c r="SG75" s="1">
        <f t="shared" si="140"/>
        <v>0</v>
      </c>
      <c r="SO75" s="1">
        <f t="shared" si="141"/>
        <v>0</v>
      </c>
      <c r="TA75" s="1">
        <v>1</v>
      </c>
      <c r="TB75" s="1">
        <f t="shared" si="142"/>
        <v>1</v>
      </c>
      <c r="TC75" s="1">
        <v>1</v>
      </c>
      <c r="TS75" s="1">
        <f t="shared" si="89"/>
        <v>0</v>
      </c>
      <c r="UD75" s="1">
        <f t="shared" si="90"/>
        <v>0</v>
      </c>
      <c r="UG75" s="1">
        <f t="shared" si="91"/>
        <v>0</v>
      </c>
      <c r="UQ75" s="1">
        <f t="shared" si="143"/>
        <v>0</v>
      </c>
      <c r="VA75" s="1">
        <f t="shared" si="144"/>
        <v>0</v>
      </c>
      <c r="VG75" s="1">
        <f t="shared" si="145"/>
        <v>0</v>
      </c>
      <c r="WY75" s="1">
        <f t="shared" si="92"/>
        <v>0</v>
      </c>
      <c r="XB75" s="1">
        <f t="shared" si="146"/>
        <v>0</v>
      </c>
      <c r="XG75" s="1">
        <f t="shared" si="93"/>
        <v>0</v>
      </c>
      <c r="XK75" s="108"/>
      <c r="XL75" s="1">
        <f t="shared" si="94"/>
        <v>0</v>
      </c>
      <c r="XM75" s="1">
        <f t="shared" si="95"/>
        <v>0</v>
      </c>
      <c r="XN75" s="1">
        <f t="shared" si="147"/>
        <v>0</v>
      </c>
      <c r="XO75" s="1">
        <f t="shared" si="96"/>
        <v>0</v>
      </c>
      <c r="XP75" s="1">
        <f t="shared" si="148"/>
        <v>0</v>
      </c>
      <c r="XQ75" s="1">
        <f t="shared" si="97"/>
        <v>0</v>
      </c>
      <c r="XR75" s="1">
        <f t="shared" si="98"/>
        <v>0</v>
      </c>
      <c r="XS75" s="1">
        <f t="shared" si="99"/>
        <v>0</v>
      </c>
      <c r="XT75" s="1">
        <f t="shared" si="149"/>
        <v>0</v>
      </c>
      <c r="XU75" s="1">
        <f t="shared" si="100"/>
        <v>0</v>
      </c>
      <c r="XV75" s="1">
        <f t="shared" si="101"/>
        <v>0</v>
      </c>
      <c r="XW75" s="1">
        <f t="shared" si="102"/>
        <v>0</v>
      </c>
      <c r="XX75" s="1">
        <f t="shared" si="103"/>
        <v>0</v>
      </c>
      <c r="XY75" s="1">
        <f t="shared" si="104"/>
        <v>1</v>
      </c>
      <c r="XZ75" s="1">
        <f t="shared" si="105"/>
        <v>0</v>
      </c>
      <c r="YA75" s="1">
        <f t="shared" si="106"/>
        <v>0</v>
      </c>
      <c r="YB75" s="1">
        <f t="shared" si="107"/>
        <v>0</v>
      </c>
      <c r="YC75" s="1">
        <f t="shared" si="108"/>
        <v>0</v>
      </c>
      <c r="YD75" s="132"/>
      <c r="YE75" s="133">
        <f t="shared" si="80"/>
        <v>1</v>
      </c>
      <c r="YF75" s="133">
        <f t="shared" si="109"/>
        <v>1001000</v>
      </c>
      <c r="YG75" s="130">
        <v>2</v>
      </c>
      <c r="YH75" s="130">
        <f t="shared" si="110"/>
        <v>500500</v>
      </c>
      <c r="YI75" s="129">
        <v>1</v>
      </c>
      <c r="YJ75" s="128">
        <f t="shared" si="111"/>
        <v>1001000</v>
      </c>
      <c r="YK75" s="177"/>
      <c r="YL75">
        <v>0.5</v>
      </c>
      <c r="YM75"/>
      <c r="YN75"/>
      <c r="YO75">
        <v>1</v>
      </c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>
        <v>1</v>
      </c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>
        <f t="shared" si="150"/>
        <v>2</v>
      </c>
      <c r="ACD75" s="25">
        <f>(AJL75/ACC75)*YL75</f>
        <v>500500</v>
      </c>
      <c r="ACE75" s="11">
        <f t="shared" si="112"/>
        <v>3</v>
      </c>
      <c r="ACF75" s="11">
        <f t="shared" si="113"/>
        <v>667333.33333333337</v>
      </c>
      <c r="ACG75" s="1">
        <v>24</v>
      </c>
      <c r="ACH75" s="1">
        <v>2</v>
      </c>
      <c r="ACI75" s="11">
        <f t="shared" si="114"/>
        <v>1001000</v>
      </c>
      <c r="ACJ75" s="11"/>
      <c r="ACK75" s="13">
        <f t="shared" si="115"/>
        <v>0</v>
      </c>
      <c r="ACL75">
        <v>0.5</v>
      </c>
      <c r="ACM75" s="25">
        <f t="shared" si="116"/>
        <v>1001000</v>
      </c>
      <c r="ACN75" s="11">
        <f t="shared" si="117"/>
        <v>1001000</v>
      </c>
      <c r="ACO75" s="65"/>
      <c r="ACR75" s="39" t="s">
        <v>407</v>
      </c>
      <c r="ACZ75" s="1" t="s">
        <v>259</v>
      </c>
      <c r="ADD75" s="1" t="s">
        <v>185</v>
      </c>
      <c r="ADR75" s="1">
        <v>1</v>
      </c>
      <c r="ADV75" s="457"/>
      <c r="AEE75" s="1">
        <f t="shared" si="151"/>
        <v>0</v>
      </c>
      <c r="AER75" s="1">
        <v>1</v>
      </c>
      <c r="AES75" s="1">
        <v>6000</v>
      </c>
      <c r="AEV75" s="1">
        <v>1</v>
      </c>
      <c r="AFP75" s="1">
        <v>1</v>
      </c>
      <c r="AFR75" s="1">
        <v>1</v>
      </c>
      <c r="AGL75" s="1">
        <v>62000</v>
      </c>
      <c r="AGM75" s="11" t="e">
        <f>AGU75+AGW75+AGY75+AHA75+#REF!+#REF!+AHC75+AGP75+AHE75</f>
        <v>#REF!</v>
      </c>
      <c r="AGT75" s="518"/>
      <c r="AHJ75" s="518"/>
      <c r="AHN75" s="1">
        <v>62000</v>
      </c>
      <c r="AHU75" s="1">
        <v>1</v>
      </c>
      <c r="AIE75" s="1">
        <v>1</v>
      </c>
      <c r="AIF75" s="1">
        <v>1</v>
      </c>
      <c r="AIN75" s="1">
        <v>1</v>
      </c>
      <c r="AJA75" s="1">
        <v>1</v>
      </c>
      <c r="AJB75" s="1">
        <v>1</v>
      </c>
      <c r="AJC75" s="11">
        <v>2000</v>
      </c>
      <c r="AJD75" s="11"/>
      <c r="AJE75" s="1">
        <v>3.23</v>
      </c>
      <c r="AJF75" s="11">
        <v>2000000</v>
      </c>
      <c r="AJJ75" s="435"/>
      <c r="AJK75" s="45"/>
      <c r="AJL75" s="381">
        <v>2002000</v>
      </c>
      <c r="AJM75" s="11">
        <f t="shared" si="118"/>
        <v>667333.33333333337</v>
      </c>
      <c r="AJN75" s="60"/>
      <c r="AJO75" s="12"/>
      <c r="AJP75" s="1">
        <v>1</v>
      </c>
      <c r="AJQ75" s="1">
        <v>8</v>
      </c>
      <c r="AKA75" s="1">
        <f t="shared" si="152"/>
        <v>9</v>
      </c>
      <c r="AKD75" s="1">
        <f t="shared" si="153"/>
        <v>9</v>
      </c>
      <c r="AKE75" s="60"/>
      <c r="AKF75" s="1" t="s">
        <v>260</v>
      </c>
      <c r="AKG75" s="1" t="s">
        <v>260</v>
      </c>
      <c r="AKH75" s="1" t="s">
        <v>261</v>
      </c>
      <c r="AKI75" s="1" t="s">
        <v>260</v>
      </c>
      <c r="AKJ75" s="1" t="s">
        <v>260</v>
      </c>
      <c r="AKK75" s="1" t="s">
        <v>260</v>
      </c>
      <c r="AKL75" s="1" t="s">
        <v>260</v>
      </c>
      <c r="AKM75" s="1" t="s">
        <v>260</v>
      </c>
      <c r="AKN75" s="1" t="s">
        <v>262</v>
      </c>
      <c r="AKO75" s="1" t="s">
        <v>260</v>
      </c>
      <c r="AKP75" s="1" t="s">
        <v>260</v>
      </c>
      <c r="AKQ75" s="1" t="s">
        <v>260</v>
      </c>
      <c r="AKR75" s="1" t="s">
        <v>260</v>
      </c>
      <c r="AKS75" s="1" t="s">
        <v>260</v>
      </c>
      <c r="AKT75" s="1" t="s">
        <v>260</v>
      </c>
      <c r="AKU75" s="1" t="s">
        <v>260</v>
      </c>
      <c r="AKV75" s="1" t="s">
        <v>263</v>
      </c>
      <c r="AKW75" s="1" t="s">
        <v>260</v>
      </c>
      <c r="AKX75" s="1" t="s">
        <v>260</v>
      </c>
      <c r="AKY75" s="1" t="s">
        <v>260</v>
      </c>
      <c r="AKZ75" s="1" t="s">
        <v>260</v>
      </c>
      <c r="ALA75" s="1" t="s">
        <v>260</v>
      </c>
      <c r="ALB75" s="1" t="s">
        <v>260</v>
      </c>
      <c r="ALC75" s="1" t="s">
        <v>260</v>
      </c>
      <c r="ALD75" s="1" t="s">
        <v>260</v>
      </c>
      <c r="ALE75" s="1" t="s">
        <v>260</v>
      </c>
      <c r="ALF75" s="1" t="s">
        <v>260</v>
      </c>
      <c r="ALG75" s="1" t="s">
        <v>260</v>
      </c>
      <c r="ALH75" s="1" t="s">
        <v>260</v>
      </c>
      <c r="ALI75" s="1" t="s">
        <v>260</v>
      </c>
      <c r="ALJ75" s="1" t="s">
        <v>260</v>
      </c>
      <c r="ALK75" s="1" t="s">
        <v>260</v>
      </c>
      <c r="ALL75" s="1" t="s">
        <v>260</v>
      </c>
      <c r="ALM75" s="1" t="s">
        <v>260</v>
      </c>
      <c r="ALN75" s="1" t="s">
        <v>260</v>
      </c>
      <c r="ALO75" s="1" t="s">
        <v>260</v>
      </c>
      <c r="ALP75" s="1" t="s">
        <v>260</v>
      </c>
      <c r="ALR75" s="11" t="e">
        <f t="shared" si="154"/>
        <v>#DIV/0!</v>
      </c>
      <c r="ALS75" s="28">
        <v>2002000</v>
      </c>
      <c r="ALY75" s="60"/>
      <c r="ALZ75" s="1">
        <v>1</v>
      </c>
      <c r="AMB75" s="1">
        <v>1</v>
      </c>
      <c r="AMD75" s="1">
        <v>1</v>
      </c>
      <c r="AMN75" s="403"/>
    </row>
    <row r="76" spans="1:1024 1028:1028" s="3" customFormat="1" ht="15" customHeight="1" x14ac:dyDescent="0.25">
      <c r="A76" s="271"/>
      <c r="B76" s="113">
        <v>74</v>
      </c>
      <c r="C76" s="473" t="s">
        <v>375</v>
      </c>
      <c r="D76" s="304" t="s">
        <v>753</v>
      </c>
      <c r="E76" s="3">
        <v>2009</v>
      </c>
      <c r="F76" s="3">
        <v>10</v>
      </c>
      <c r="G76" s="3">
        <v>1</v>
      </c>
      <c r="J76" s="3">
        <v>10</v>
      </c>
      <c r="K76" s="3">
        <v>1996</v>
      </c>
      <c r="L76" s="3">
        <v>1999</v>
      </c>
      <c r="M76" s="3">
        <v>4</v>
      </c>
      <c r="Z76" s="3">
        <v>1</v>
      </c>
      <c r="AA76" s="3">
        <v>1</v>
      </c>
      <c r="AB76" s="3">
        <v>1</v>
      </c>
      <c r="AC76" s="3">
        <v>1</v>
      </c>
      <c r="AW76" s="3">
        <v>1</v>
      </c>
      <c r="AY76" s="3">
        <v>1</v>
      </c>
      <c r="BA76" s="3">
        <v>1</v>
      </c>
      <c r="BB76" s="3">
        <v>11</v>
      </c>
      <c r="BC76" s="3">
        <v>1</v>
      </c>
      <c r="CG76" s="3">
        <v>1</v>
      </c>
      <c r="CH76" s="248"/>
      <c r="CP76" s="1">
        <f t="shared" si="119"/>
        <v>0</v>
      </c>
      <c r="CQ76" s="1"/>
      <c r="CS76" s="1">
        <f t="shared" si="81"/>
        <v>0</v>
      </c>
      <c r="CT76" s="1"/>
      <c r="DA76" s="3">
        <v>1</v>
      </c>
      <c r="DO76" s="1">
        <f t="shared" si="120"/>
        <v>1</v>
      </c>
      <c r="DP76" s="1">
        <v>1</v>
      </c>
      <c r="DX76" s="1">
        <f t="shared" si="121"/>
        <v>0</v>
      </c>
      <c r="DY76" s="1"/>
      <c r="EE76" s="1">
        <f t="shared" si="122"/>
        <v>0</v>
      </c>
      <c r="EF76" s="1"/>
      <c r="EH76" s="1">
        <f t="shared" si="123"/>
        <v>0</v>
      </c>
      <c r="EI76" s="1"/>
      <c r="FF76" s="117"/>
      <c r="GP76" s="1">
        <f t="shared" si="82"/>
        <v>0</v>
      </c>
      <c r="GQ76" s="1"/>
      <c r="GY76" s="1">
        <f t="shared" si="124"/>
        <v>0</v>
      </c>
      <c r="GZ76" s="1"/>
      <c r="HC76" s="1">
        <f t="shared" si="125"/>
        <v>0</v>
      </c>
      <c r="HD76" s="1"/>
      <c r="HS76" s="1">
        <f t="shared" si="126"/>
        <v>0</v>
      </c>
      <c r="HT76" s="1"/>
      <c r="HU76" s="3">
        <v>1</v>
      </c>
      <c r="HX76" s="1">
        <f t="shared" si="83"/>
        <v>1</v>
      </c>
      <c r="HY76" s="1">
        <v>1</v>
      </c>
      <c r="ID76" s="1">
        <f t="shared" si="84"/>
        <v>0</v>
      </c>
      <c r="IE76" s="1"/>
      <c r="IN76" s="1">
        <f t="shared" si="127"/>
        <v>0</v>
      </c>
      <c r="IW76" s="1">
        <f t="shared" si="128"/>
        <v>0</v>
      </c>
      <c r="IX76" s="1"/>
      <c r="IZ76" s="1">
        <f t="shared" si="85"/>
        <v>0</v>
      </c>
      <c r="JA76" s="1"/>
      <c r="JJ76" s="1">
        <f t="shared" si="86"/>
        <v>0</v>
      </c>
      <c r="JK76" s="1"/>
      <c r="JL76" s="3">
        <v>1</v>
      </c>
      <c r="JV76" s="1">
        <f t="shared" si="129"/>
        <v>1</v>
      </c>
      <c r="JW76" s="1">
        <v>1</v>
      </c>
      <c r="KB76" s="1">
        <f t="shared" si="130"/>
        <v>0</v>
      </c>
      <c r="KC76" s="1"/>
      <c r="KD76" s="3">
        <v>1</v>
      </c>
      <c r="LG76" s="1">
        <f t="shared" si="87"/>
        <v>1</v>
      </c>
      <c r="LH76" s="1">
        <v>1</v>
      </c>
      <c r="LT76" s="1">
        <f t="shared" si="131"/>
        <v>0</v>
      </c>
      <c r="LU76" s="1"/>
      <c r="LW76" s="3">
        <v>1</v>
      </c>
      <c r="LY76" s="3">
        <v>1</v>
      </c>
      <c r="MA76" s="1">
        <f t="shared" si="132"/>
        <v>2</v>
      </c>
      <c r="MB76" s="1">
        <v>1</v>
      </c>
      <c r="MF76" s="1">
        <f t="shared" si="133"/>
        <v>0</v>
      </c>
      <c r="MG76" s="1"/>
      <c r="MM76" s="1">
        <f t="shared" si="134"/>
        <v>0</v>
      </c>
      <c r="MN76" s="1"/>
      <c r="MS76" s="1">
        <f t="shared" si="135"/>
        <v>0</v>
      </c>
      <c r="MT76" s="1"/>
      <c r="MU76" s="115">
        <v>1</v>
      </c>
      <c r="OE76" s="3">
        <v>1</v>
      </c>
      <c r="OH76" s="3">
        <v>1</v>
      </c>
      <c r="OI76" s="121">
        <v>1</v>
      </c>
      <c r="OO76" s="3">
        <v>1</v>
      </c>
      <c r="PD76" s="1">
        <f t="shared" si="88"/>
        <v>2</v>
      </c>
      <c r="PE76" s="1">
        <v>1</v>
      </c>
      <c r="QF76" s="1">
        <f t="shared" si="136"/>
        <v>0</v>
      </c>
      <c r="QG76" s="1"/>
      <c r="QY76" s="1">
        <f t="shared" si="137"/>
        <v>0</v>
      </c>
      <c r="RK76" s="1">
        <f t="shared" si="138"/>
        <v>0</v>
      </c>
      <c r="RL76" s="1"/>
      <c r="SA76" s="1">
        <f t="shared" si="139"/>
        <v>0</v>
      </c>
      <c r="SG76" s="1">
        <f t="shared" si="140"/>
        <v>0</v>
      </c>
      <c r="SO76" s="1">
        <f t="shared" si="141"/>
        <v>0</v>
      </c>
      <c r="TB76" s="1">
        <f t="shared" si="142"/>
        <v>0</v>
      </c>
      <c r="TS76" s="1">
        <f t="shared" si="89"/>
        <v>0</v>
      </c>
      <c r="TT76" s="1"/>
      <c r="UD76" s="1">
        <f t="shared" si="90"/>
        <v>0</v>
      </c>
      <c r="UE76" s="1"/>
      <c r="UG76" s="1">
        <f t="shared" si="91"/>
        <v>0</v>
      </c>
      <c r="UH76" s="1"/>
      <c r="UQ76" s="1">
        <f t="shared" si="143"/>
        <v>0</v>
      </c>
      <c r="UR76" s="1"/>
      <c r="US76" s="3">
        <v>1</v>
      </c>
      <c r="VA76" s="1">
        <f t="shared" si="144"/>
        <v>1</v>
      </c>
      <c r="VB76" s="1">
        <v>1</v>
      </c>
      <c r="VG76" s="1">
        <f t="shared" si="145"/>
        <v>0</v>
      </c>
      <c r="VH76" s="1"/>
      <c r="VI76" s="3">
        <v>1</v>
      </c>
      <c r="WY76" s="1">
        <f t="shared" si="92"/>
        <v>1</v>
      </c>
      <c r="WZ76" s="1">
        <v>1</v>
      </c>
      <c r="XB76" s="1">
        <f t="shared" si="146"/>
        <v>0</v>
      </c>
      <c r="XC76" s="1"/>
      <c r="XG76" s="1">
        <f t="shared" si="93"/>
        <v>0</v>
      </c>
      <c r="XH76" s="1"/>
      <c r="XK76" s="109"/>
      <c r="XL76" s="1">
        <f t="shared" si="94"/>
        <v>5</v>
      </c>
      <c r="XM76" s="1">
        <f t="shared" si="95"/>
        <v>0</v>
      </c>
      <c r="XN76" s="1">
        <f t="shared" si="147"/>
        <v>0</v>
      </c>
      <c r="XO76" s="1">
        <f t="shared" si="96"/>
        <v>0</v>
      </c>
      <c r="XP76" s="1">
        <f t="shared" si="148"/>
        <v>0</v>
      </c>
      <c r="XQ76" s="1">
        <f t="shared" si="97"/>
        <v>0</v>
      </c>
      <c r="XR76" s="1">
        <f t="shared" si="98"/>
        <v>0</v>
      </c>
      <c r="XS76" s="1">
        <f t="shared" si="99"/>
        <v>0</v>
      </c>
      <c r="XT76" s="1">
        <f t="shared" si="149"/>
        <v>0</v>
      </c>
      <c r="XU76" s="1">
        <f t="shared" si="100"/>
        <v>3</v>
      </c>
      <c r="XV76" s="1">
        <f t="shared" si="101"/>
        <v>0</v>
      </c>
      <c r="XW76" s="1">
        <f t="shared" si="102"/>
        <v>0</v>
      </c>
      <c r="XX76" s="1">
        <f t="shared" si="103"/>
        <v>0</v>
      </c>
      <c r="XY76" s="1">
        <f t="shared" si="104"/>
        <v>3</v>
      </c>
      <c r="XZ76" s="1">
        <f t="shared" si="105"/>
        <v>0</v>
      </c>
      <c r="YA76" s="1">
        <f t="shared" si="106"/>
        <v>2</v>
      </c>
      <c r="YB76" s="1">
        <f t="shared" si="107"/>
        <v>0</v>
      </c>
      <c r="YC76" s="1">
        <f t="shared" si="108"/>
        <v>0</v>
      </c>
      <c r="YD76" s="132"/>
      <c r="YE76" s="133">
        <f t="shared" si="80"/>
        <v>13</v>
      </c>
      <c r="YF76" s="133">
        <f t="shared" si="109"/>
        <v>1270076.923076923</v>
      </c>
      <c r="YG76" s="130">
        <v>8</v>
      </c>
      <c r="YH76" s="130">
        <f t="shared" si="110"/>
        <v>2063875</v>
      </c>
      <c r="YI76" s="135">
        <v>4</v>
      </c>
      <c r="YJ76" s="128">
        <f t="shared" si="111"/>
        <v>4127750</v>
      </c>
      <c r="YK76" s="178"/>
      <c r="YL76">
        <v>0.5</v>
      </c>
      <c r="YM76">
        <v>1</v>
      </c>
      <c r="YN76"/>
      <c r="YO76"/>
      <c r="YP76">
        <v>1</v>
      </c>
      <c r="YQ76"/>
      <c r="YR76"/>
      <c r="YS76"/>
      <c r="YT76"/>
      <c r="YU76"/>
      <c r="YV76"/>
      <c r="YW76"/>
      <c r="YX76"/>
      <c r="YY76"/>
      <c r="YZ76"/>
      <c r="ZA76"/>
      <c r="ZB76"/>
      <c r="ZC76">
        <v>1</v>
      </c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>
        <v>1</v>
      </c>
      <c r="ZV76"/>
      <c r="ZW76"/>
      <c r="ZX76"/>
      <c r="ZY76"/>
      <c r="ZZ76"/>
      <c r="AAA76"/>
      <c r="AAB76"/>
      <c r="AAC76"/>
      <c r="AAD76"/>
      <c r="AAE76"/>
      <c r="AAF76"/>
      <c r="AAG76">
        <v>1</v>
      </c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>
        <v>1</v>
      </c>
      <c r="AAY76"/>
      <c r="AAZ76"/>
      <c r="ABA76"/>
      <c r="ABB76"/>
      <c r="ABC76"/>
      <c r="ABD76"/>
      <c r="ABE76"/>
      <c r="ABF76">
        <v>1</v>
      </c>
      <c r="ABG76"/>
      <c r="ABH76"/>
      <c r="ABI76"/>
      <c r="ABJ76"/>
      <c r="ABK76"/>
      <c r="ABL76"/>
      <c r="ABM76"/>
      <c r="ABN76"/>
      <c r="ABO76"/>
      <c r="ABP76"/>
      <c r="ABQ76"/>
      <c r="ABR76"/>
      <c r="ABS76">
        <v>1</v>
      </c>
      <c r="ABT76"/>
      <c r="ABU76"/>
      <c r="ABV76"/>
      <c r="ABW76"/>
      <c r="ABX76"/>
      <c r="ABY76"/>
      <c r="ABZ76"/>
      <c r="ACA76"/>
      <c r="ACB76"/>
      <c r="ACC76">
        <f t="shared" si="150"/>
        <v>8</v>
      </c>
      <c r="ACD76" s="25">
        <f>(AJL76/ACC76)*YL76</f>
        <v>2063875</v>
      </c>
      <c r="ACE76" s="11">
        <f t="shared" si="112"/>
        <v>21</v>
      </c>
      <c r="ACF76" s="11">
        <f t="shared" si="113"/>
        <v>1572476.1904761905</v>
      </c>
      <c r="ACG76" s="3">
        <v>14</v>
      </c>
      <c r="ACH76" s="3">
        <v>2</v>
      </c>
      <c r="ACI76" s="11">
        <f t="shared" si="114"/>
        <v>16511000</v>
      </c>
      <c r="ACJ76" s="45">
        <v>0.5</v>
      </c>
      <c r="ACK76" s="13">
        <f t="shared" si="115"/>
        <v>16511000</v>
      </c>
      <c r="ACL76">
        <v>0.5</v>
      </c>
      <c r="ACM76" s="25">
        <f t="shared" si="116"/>
        <v>16511000</v>
      </c>
      <c r="ACN76" s="11">
        <f t="shared" si="117"/>
        <v>16511000</v>
      </c>
      <c r="ACO76" s="66"/>
      <c r="ACR76" s="3" t="s">
        <v>388</v>
      </c>
      <c r="ACZ76" s="3" t="s">
        <v>259</v>
      </c>
      <c r="ADD76" s="3" t="s">
        <v>185</v>
      </c>
      <c r="ADL76" s="3">
        <v>1</v>
      </c>
      <c r="ADP76" s="3">
        <v>1</v>
      </c>
      <c r="ADU76" s="3">
        <v>5</v>
      </c>
      <c r="ADV76" s="459"/>
      <c r="ADW76" s="3">
        <v>4</v>
      </c>
      <c r="ADX76" s="3">
        <v>3</v>
      </c>
      <c r="AEE76" s="1">
        <f t="shared" si="151"/>
        <v>0</v>
      </c>
      <c r="AEV76" s="3">
        <v>1</v>
      </c>
      <c r="AFA76" s="3">
        <v>1</v>
      </c>
      <c r="AFB76" s="3" t="s">
        <v>665</v>
      </c>
      <c r="AFC76" s="3">
        <v>1</v>
      </c>
      <c r="AFE76" s="3" t="s">
        <v>665</v>
      </c>
      <c r="AFF76" s="3">
        <v>1</v>
      </c>
      <c r="AFG76" s="3" t="s">
        <v>665</v>
      </c>
      <c r="AFJ76" s="3">
        <v>1</v>
      </c>
      <c r="AFM76" s="3">
        <v>1</v>
      </c>
      <c r="AFP76" s="3">
        <v>1</v>
      </c>
      <c r="AFQ76" s="3">
        <v>1</v>
      </c>
      <c r="AFY76" s="3">
        <v>1</v>
      </c>
      <c r="AGL76" s="14">
        <v>540000</v>
      </c>
      <c r="AGM76" s="14"/>
      <c r="AGT76" s="519"/>
      <c r="AHJ76" s="519"/>
      <c r="AHL76" s="3" t="s">
        <v>1167</v>
      </c>
      <c r="AHM76" s="3">
        <v>1</v>
      </c>
      <c r="AHN76" s="3">
        <v>540000</v>
      </c>
      <c r="AHP76" s="3">
        <v>3</v>
      </c>
      <c r="AHQ76" s="3">
        <v>1</v>
      </c>
      <c r="AIB76" s="3">
        <v>1</v>
      </c>
      <c r="AIN76" s="3">
        <v>1</v>
      </c>
      <c r="AJB76" s="3">
        <v>1</v>
      </c>
      <c r="AJC76" s="14">
        <v>322000</v>
      </c>
      <c r="AJD76" s="14"/>
      <c r="AJE76" s="3">
        <v>59.63</v>
      </c>
      <c r="AJF76" s="14">
        <v>32700000</v>
      </c>
      <c r="AJJ76" s="438"/>
      <c r="AJK76" s="47"/>
      <c r="AJL76" s="381">
        <v>33022000</v>
      </c>
      <c r="AJM76" s="11">
        <f t="shared" si="118"/>
        <v>1572476.1904761905</v>
      </c>
      <c r="AJN76" s="61"/>
      <c r="AJO76" s="15">
        <v>0.7</v>
      </c>
      <c r="AJP76" s="3">
        <v>25</v>
      </c>
      <c r="AJQ76" s="3">
        <v>8</v>
      </c>
      <c r="AJZ76" s="1"/>
      <c r="AKA76" s="1">
        <f t="shared" si="152"/>
        <v>33</v>
      </c>
      <c r="AKB76" s="3">
        <v>10</v>
      </c>
      <c r="AKC76" s="3">
        <v>21</v>
      </c>
      <c r="AKD76" s="1">
        <f t="shared" si="153"/>
        <v>64</v>
      </c>
      <c r="AKE76" s="61"/>
      <c r="AKF76" s="3" t="s">
        <v>313</v>
      </c>
      <c r="AKG76" s="3" t="s">
        <v>420</v>
      </c>
      <c r="AKH76" s="3" t="s">
        <v>666</v>
      </c>
      <c r="AKI76" s="3" t="s">
        <v>667</v>
      </c>
      <c r="AKJ76" s="3" t="s">
        <v>668</v>
      </c>
      <c r="AKK76" s="3" t="s">
        <v>310</v>
      </c>
      <c r="AKL76" s="3" t="s">
        <v>669</v>
      </c>
      <c r="AKM76" s="3" t="s">
        <v>322</v>
      </c>
      <c r="AKN76" s="3" t="s">
        <v>670</v>
      </c>
      <c r="AKO76" s="3" t="s">
        <v>1295</v>
      </c>
      <c r="AKP76" s="3" t="s">
        <v>671</v>
      </c>
      <c r="AKQ76" s="3" t="s">
        <v>272</v>
      </c>
      <c r="AKR76" s="3" t="s">
        <v>672</v>
      </c>
      <c r="AKS76" s="3" t="s">
        <v>673</v>
      </c>
      <c r="AKT76" s="3" t="s">
        <v>674</v>
      </c>
      <c r="AKU76" s="3" t="s">
        <v>675</v>
      </c>
      <c r="AKV76" s="3" t="s">
        <v>676</v>
      </c>
      <c r="AKW76" s="3" t="s">
        <v>420</v>
      </c>
      <c r="AKX76" s="3" t="s">
        <v>677</v>
      </c>
      <c r="AKY76" s="3" t="s">
        <v>678</v>
      </c>
      <c r="AKZ76" s="3" t="s">
        <v>679</v>
      </c>
      <c r="ALA76" s="3" t="s">
        <v>491</v>
      </c>
      <c r="ALB76" s="3" t="s">
        <v>192</v>
      </c>
      <c r="ALC76" s="3" t="s">
        <v>346</v>
      </c>
      <c r="ALD76" s="3" t="s">
        <v>308</v>
      </c>
      <c r="ALE76" s="3" t="s">
        <v>680</v>
      </c>
      <c r="ALF76" s="3" t="s">
        <v>681</v>
      </c>
      <c r="ALG76" s="3" t="s">
        <v>682</v>
      </c>
      <c r="ALH76" s="3" t="s">
        <v>603</v>
      </c>
      <c r="ALI76" s="3" t="s">
        <v>606</v>
      </c>
      <c r="ALJ76" s="3" t="s">
        <v>492</v>
      </c>
      <c r="ALK76" s="3" t="s">
        <v>661</v>
      </c>
      <c r="ALL76" s="3" t="s">
        <v>389</v>
      </c>
      <c r="ALM76" s="3" t="s">
        <v>447</v>
      </c>
      <c r="ALN76" s="3" t="s">
        <v>260</v>
      </c>
      <c r="ALO76" s="3" t="s">
        <v>260</v>
      </c>
      <c r="ALP76" s="3" t="s">
        <v>260</v>
      </c>
      <c r="ALQ76" s="3">
        <v>34</v>
      </c>
      <c r="ALR76" s="11">
        <f t="shared" si="154"/>
        <v>971235.29411764711</v>
      </c>
      <c r="ALS76" s="31">
        <v>33022000</v>
      </c>
      <c r="ALT76" s="3">
        <v>7</v>
      </c>
      <c r="ALU76" s="3">
        <v>6</v>
      </c>
      <c r="ALV76" s="3">
        <v>20</v>
      </c>
      <c r="ALX76" s="3">
        <v>1</v>
      </c>
      <c r="ALY76" s="61"/>
      <c r="ALZ76" s="3">
        <v>1</v>
      </c>
      <c r="AMB76" s="3">
        <v>1</v>
      </c>
      <c r="AME76" s="3">
        <v>1</v>
      </c>
      <c r="AMF76" s="3">
        <v>1</v>
      </c>
      <c r="AMG76" s="3">
        <v>1</v>
      </c>
      <c r="AMN76" s="404"/>
    </row>
    <row r="77" spans="1:1024 1028:1028" s="3" customFormat="1" ht="15" customHeight="1" x14ac:dyDescent="0.25">
      <c r="A77" s="271"/>
      <c r="B77" s="113">
        <v>75</v>
      </c>
      <c r="C77" s="473" t="s">
        <v>375</v>
      </c>
      <c r="D77" s="304" t="s">
        <v>607</v>
      </c>
      <c r="E77" s="3">
        <v>2009</v>
      </c>
      <c r="H77" s="3">
        <v>1</v>
      </c>
      <c r="I77" s="3">
        <v>1</v>
      </c>
      <c r="J77" s="3">
        <v>1</v>
      </c>
      <c r="K77" s="3">
        <v>1996</v>
      </c>
      <c r="L77" s="3">
        <v>1998</v>
      </c>
      <c r="M77" s="3">
        <v>3</v>
      </c>
      <c r="Z77" s="3">
        <v>1</v>
      </c>
      <c r="AA77" s="3">
        <v>1</v>
      </c>
      <c r="AB77" s="3">
        <v>1</v>
      </c>
      <c r="AY77" s="3">
        <v>1</v>
      </c>
      <c r="BA77" s="3">
        <v>1</v>
      </c>
      <c r="BB77" s="3">
        <v>10</v>
      </c>
      <c r="BG77" s="3">
        <v>2</v>
      </c>
      <c r="CG77" s="3">
        <v>1</v>
      </c>
      <c r="CH77" s="248"/>
      <c r="CP77" s="1">
        <f t="shared" si="119"/>
        <v>0</v>
      </c>
      <c r="CQ77" s="1"/>
      <c r="CS77" s="1">
        <f t="shared" si="81"/>
        <v>0</v>
      </c>
      <c r="CT77" s="1"/>
      <c r="DO77" s="1">
        <f t="shared" si="120"/>
        <v>0</v>
      </c>
      <c r="DP77" s="1"/>
      <c r="DX77" s="1">
        <f t="shared" si="121"/>
        <v>0</v>
      </c>
      <c r="DY77" s="1"/>
      <c r="EE77" s="1">
        <f t="shared" si="122"/>
        <v>0</v>
      </c>
      <c r="EF77" s="1"/>
      <c r="EH77" s="1">
        <f t="shared" si="123"/>
        <v>0</v>
      </c>
      <c r="EI77" s="1"/>
      <c r="FF77" s="117"/>
      <c r="GP77" s="1">
        <f t="shared" si="82"/>
        <v>0</v>
      </c>
      <c r="GQ77" s="1"/>
      <c r="GY77" s="1">
        <f t="shared" si="124"/>
        <v>0</v>
      </c>
      <c r="GZ77" s="1"/>
      <c r="HC77" s="1">
        <f t="shared" si="125"/>
        <v>0</v>
      </c>
      <c r="HD77" s="1"/>
      <c r="HS77" s="1">
        <f t="shared" si="126"/>
        <v>0</v>
      </c>
      <c r="HT77" s="1"/>
      <c r="HX77" s="1">
        <f t="shared" si="83"/>
        <v>0</v>
      </c>
      <c r="HY77" s="1"/>
      <c r="ID77" s="1">
        <f t="shared" si="84"/>
        <v>0</v>
      </c>
      <c r="IE77" s="1"/>
      <c r="IN77" s="1">
        <f t="shared" si="127"/>
        <v>0</v>
      </c>
      <c r="IW77" s="1">
        <f t="shared" si="128"/>
        <v>0</v>
      </c>
      <c r="IX77" s="1"/>
      <c r="IZ77" s="1">
        <f t="shared" si="85"/>
        <v>0</v>
      </c>
      <c r="JA77" s="1"/>
      <c r="JJ77" s="1">
        <f t="shared" si="86"/>
        <v>0</v>
      </c>
      <c r="JK77" s="1"/>
      <c r="JV77" s="1">
        <f t="shared" si="129"/>
        <v>0</v>
      </c>
      <c r="JW77" s="1"/>
      <c r="KB77" s="1">
        <f t="shared" si="130"/>
        <v>0</v>
      </c>
      <c r="KC77" s="1"/>
      <c r="LG77" s="1">
        <f t="shared" si="87"/>
        <v>0</v>
      </c>
      <c r="LH77" s="1"/>
      <c r="LT77" s="1">
        <f t="shared" si="131"/>
        <v>0</v>
      </c>
      <c r="LU77" s="1"/>
      <c r="MA77" s="1">
        <f t="shared" si="132"/>
        <v>0</v>
      </c>
      <c r="MB77" s="1"/>
      <c r="MF77" s="1">
        <f t="shared" si="133"/>
        <v>0</v>
      </c>
      <c r="MG77" s="1"/>
      <c r="MM77" s="1">
        <f t="shared" si="134"/>
        <v>0</v>
      </c>
      <c r="MN77" s="1"/>
      <c r="MS77" s="1">
        <f t="shared" si="135"/>
        <v>0</v>
      </c>
      <c r="MT77" s="1"/>
      <c r="MU77" s="115"/>
      <c r="OI77" s="121"/>
      <c r="PD77" s="1">
        <f t="shared" si="88"/>
        <v>0</v>
      </c>
      <c r="PE77" s="1"/>
      <c r="QF77" s="1">
        <f t="shared" si="136"/>
        <v>0</v>
      </c>
      <c r="QG77" s="1"/>
      <c r="QY77" s="1">
        <f t="shared" si="137"/>
        <v>0</v>
      </c>
      <c r="RK77" s="1">
        <f t="shared" si="138"/>
        <v>0</v>
      </c>
      <c r="RL77" s="1"/>
      <c r="SA77" s="1">
        <f t="shared" si="139"/>
        <v>0</v>
      </c>
      <c r="SG77" s="1">
        <f t="shared" si="140"/>
        <v>0</v>
      </c>
      <c r="SO77" s="1">
        <f t="shared" si="141"/>
        <v>0</v>
      </c>
      <c r="TB77" s="1">
        <f t="shared" si="142"/>
        <v>0</v>
      </c>
      <c r="TS77" s="1">
        <f t="shared" si="89"/>
        <v>0</v>
      </c>
      <c r="TT77" s="1"/>
      <c r="TX77" s="3">
        <v>1</v>
      </c>
      <c r="UB77" s="3">
        <v>1</v>
      </c>
      <c r="UD77" s="1">
        <f t="shared" si="90"/>
        <v>2</v>
      </c>
      <c r="UE77" s="1">
        <v>1</v>
      </c>
      <c r="UG77" s="1">
        <f t="shared" si="91"/>
        <v>0</v>
      </c>
      <c r="UH77" s="1"/>
      <c r="UQ77" s="1">
        <f t="shared" si="143"/>
        <v>0</v>
      </c>
      <c r="UR77" s="1"/>
      <c r="UT77" s="3">
        <v>1</v>
      </c>
      <c r="VA77" s="1">
        <f t="shared" si="144"/>
        <v>1</v>
      </c>
      <c r="VB77" s="1">
        <v>1</v>
      </c>
      <c r="VG77" s="1">
        <f t="shared" si="145"/>
        <v>0</v>
      </c>
      <c r="VH77" s="1"/>
      <c r="WY77" s="1">
        <f t="shared" si="92"/>
        <v>0</v>
      </c>
      <c r="WZ77" s="1"/>
      <c r="XB77" s="1">
        <f t="shared" si="146"/>
        <v>0</v>
      </c>
      <c r="XC77" s="1"/>
      <c r="XG77" s="1">
        <f t="shared" si="93"/>
        <v>0</v>
      </c>
      <c r="XH77" s="1"/>
      <c r="XK77" s="109"/>
      <c r="XL77" s="1">
        <f t="shared" si="94"/>
        <v>0</v>
      </c>
      <c r="XM77" s="1">
        <f t="shared" si="95"/>
        <v>0</v>
      </c>
      <c r="XN77" s="1">
        <f t="shared" si="147"/>
        <v>0</v>
      </c>
      <c r="XO77" s="1">
        <f t="shared" si="96"/>
        <v>0</v>
      </c>
      <c r="XP77" s="1">
        <f t="shared" si="148"/>
        <v>0</v>
      </c>
      <c r="XQ77" s="1">
        <f t="shared" si="97"/>
        <v>0</v>
      </c>
      <c r="XR77" s="1">
        <f t="shared" si="98"/>
        <v>0</v>
      </c>
      <c r="XS77" s="1">
        <f t="shared" si="99"/>
        <v>0</v>
      </c>
      <c r="XT77" s="1">
        <f t="shared" si="149"/>
        <v>2</v>
      </c>
      <c r="XU77" s="1">
        <f t="shared" si="100"/>
        <v>1</v>
      </c>
      <c r="XV77" s="1">
        <f t="shared" si="101"/>
        <v>0</v>
      </c>
      <c r="XW77" s="1">
        <f t="shared" si="102"/>
        <v>0</v>
      </c>
      <c r="XX77" s="1">
        <f t="shared" si="103"/>
        <v>0</v>
      </c>
      <c r="XY77" s="1">
        <f t="shared" si="104"/>
        <v>0</v>
      </c>
      <c r="XZ77" s="1">
        <f t="shared" si="105"/>
        <v>0</v>
      </c>
      <c r="YA77" s="1">
        <f t="shared" si="106"/>
        <v>0</v>
      </c>
      <c r="YB77" s="1">
        <f t="shared" si="107"/>
        <v>0</v>
      </c>
      <c r="YC77" s="1">
        <f t="shared" si="108"/>
        <v>0</v>
      </c>
      <c r="YD77" s="132"/>
      <c r="YE77" s="133">
        <f t="shared" si="80"/>
        <v>3</v>
      </c>
      <c r="YF77" s="133">
        <f t="shared" si="109"/>
        <v>354333.33333333331</v>
      </c>
      <c r="YG77" s="130">
        <v>2</v>
      </c>
      <c r="YH77" s="130">
        <f t="shared" si="110"/>
        <v>531500</v>
      </c>
      <c r="YI77" s="135">
        <v>2</v>
      </c>
      <c r="YJ77" s="128">
        <f t="shared" si="111"/>
        <v>531500</v>
      </c>
      <c r="YK77" s="178"/>
      <c r="YL77">
        <v>1</v>
      </c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>
        <f t="shared" si="150"/>
        <v>0</v>
      </c>
      <c r="ACD77" s="25"/>
      <c r="ACE77" s="11">
        <f t="shared" si="112"/>
        <v>3</v>
      </c>
      <c r="ACF77" s="11">
        <f t="shared" si="113"/>
        <v>354333.33333333331</v>
      </c>
      <c r="ACG77" s="3">
        <v>4</v>
      </c>
      <c r="ACH77" s="3">
        <v>1</v>
      </c>
      <c r="ACI77" s="11">
        <f t="shared" si="114"/>
        <v>1063000</v>
      </c>
      <c r="ACJ77" s="45">
        <v>1</v>
      </c>
      <c r="ACK77" s="13">
        <f t="shared" si="115"/>
        <v>1063000</v>
      </c>
      <c r="ACL77">
        <v>1</v>
      </c>
      <c r="ACM77" s="25">
        <f t="shared" si="116"/>
        <v>1063000</v>
      </c>
      <c r="ACN77" s="11">
        <f t="shared" si="117"/>
        <v>1063000</v>
      </c>
      <c r="ACO77" s="66"/>
      <c r="ACR77" s="3" t="s">
        <v>258</v>
      </c>
      <c r="ACS77" s="3">
        <v>1</v>
      </c>
      <c r="ACU77" s="3">
        <v>1</v>
      </c>
      <c r="ACZ77" s="3" t="s">
        <v>259</v>
      </c>
      <c r="ADD77" s="3" t="s">
        <v>185</v>
      </c>
      <c r="ADR77" s="3">
        <v>1</v>
      </c>
      <c r="ADU77" s="3">
        <v>2</v>
      </c>
      <c r="ADV77" s="459"/>
      <c r="AEE77" s="1">
        <f t="shared" si="151"/>
        <v>0</v>
      </c>
      <c r="AFA77" s="3">
        <v>1</v>
      </c>
      <c r="AFC77" s="3">
        <v>1</v>
      </c>
      <c r="AFF77" s="3">
        <v>1</v>
      </c>
      <c r="AFM77" s="3">
        <v>1</v>
      </c>
      <c r="AFV77" s="3">
        <v>1</v>
      </c>
      <c r="AGL77" s="14">
        <v>180000</v>
      </c>
      <c r="AGM77" s="14" t="e">
        <f>AGU77+AGW77+AGY77+AHA77+#REF!+#REF!+AHC77+AGP77+AHE77</f>
        <v>#REF!</v>
      </c>
      <c r="AGT77" s="519"/>
      <c r="AHA77" s="3">
        <v>5000</v>
      </c>
      <c r="AHB77" s="3">
        <v>1</v>
      </c>
      <c r="AHJ77" s="519"/>
      <c r="AHK77" s="3">
        <v>1</v>
      </c>
      <c r="AHM77" s="3">
        <v>1</v>
      </c>
      <c r="AHN77" s="3">
        <v>185000</v>
      </c>
      <c r="AHO77" s="3">
        <v>2.778</v>
      </c>
      <c r="AHP77" s="3">
        <v>2</v>
      </c>
      <c r="AHQ77" s="3">
        <v>1</v>
      </c>
      <c r="AIB77" s="3">
        <v>1</v>
      </c>
      <c r="AIC77" s="3">
        <v>2</v>
      </c>
      <c r="AID77" s="3">
        <v>1</v>
      </c>
      <c r="AIN77" s="3">
        <v>1</v>
      </c>
      <c r="AJA77" s="3">
        <v>1</v>
      </c>
      <c r="AJB77" s="3">
        <v>1</v>
      </c>
      <c r="AJC77" s="14">
        <v>878000</v>
      </c>
      <c r="AJD77" s="14"/>
      <c r="AJE77" s="3">
        <v>474.59</v>
      </c>
      <c r="AJF77" s="14">
        <v>80000</v>
      </c>
      <c r="AJG77" s="3">
        <v>105000</v>
      </c>
      <c r="AJH77" s="3">
        <v>1</v>
      </c>
      <c r="AJJ77" s="438">
        <v>9.8777046095954848</v>
      </c>
      <c r="AJK77" s="47">
        <v>131.25</v>
      </c>
      <c r="AJL77" s="381">
        <v>1063000</v>
      </c>
      <c r="AJM77" s="11">
        <f t="shared" si="118"/>
        <v>354333.33333333331</v>
      </c>
      <c r="AJN77" s="61"/>
      <c r="AJO77" s="15"/>
      <c r="AJZ77" s="1"/>
      <c r="AKA77" s="1">
        <f t="shared" si="152"/>
        <v>0</v>
      </c>
      <c r="AKD77" s="1">
        <f t="shared" si="153"/>
        <v>0</v>
      </c>
      <c r="AKE77" s="61"/>
      <c r="AKF77" s="3" t="s">
        <v>608</v>
      </c>
      <c r="AKG77" s="3" t="s">
        <v>408</v>
      </c>
      <c r="AKH77" s="3" t="s">
        <v>261</v>
      </c>
      <c r="AKI77" s="3" t="s">
        <v>260</v>
      </c>
      <c r="AKJ77" s="3" t="s">
        <v>260</v>
      </c>
      <c r="AKK77" s="3" t="s">
        <v>260</v>
      </c>
      <c r="AKL77" s="3" t="s">
        <v>260</v>
      </c>
      <c r="AKM77" s="3" t="s">
        <v>260</v>
      </c>
      <c r="AKN77" s="3" t="s">
        <v>262</v>
      </c>
      <c r="AKO77" s="3" t="s">
        <v>260</v>
      </c>
      <c r="AKP77" s="3" t="s">
        <v>260</v>
      </c>
      <c r="AKQ77" s="3" t="s">
        <v>260</v>
      </c>
      <c r="AKR77" s="3" t="s">
        <v>260</v>
      </c>
      <c r="AKS77" s="3" t="s">
        <v>260</v>
      </c>
      <c r="AKT77" s="3" t="s">
        <v>260</v>
      </c>
      <c r="AKU77" s="3" t="s">
        <v>260</v>
      </c>
      <c r="AKV77" s="3" t="s">
        <v>263</v>
      </c>
      <c r="AKW77" s="3" t="s">
        <v>260</v>
      </c>
      <c r="AKX77" s="3" t="s">
        <v>260</v>
      </c>
      <c r="AKY77" s="3" t="s">
        <v>260</v>
      </c>
      <c r="AKZ77" s="3" t="s">
        <v>260</v>
      </c>
      <c r="ALA77" s="3" t="s">
        <v>260</v>
      </c>
      <c r="ALB77" s="3" t="s">
        <v>260</v>
      </c>
      <c r="ALC77" s="3" t="s">
        <v>260</v>
      </c>
      <c r="ALD77" s="3" t="s">
        <v>260</v>
      </c>
      <c r="ALE77" s="3" t="s">
        <v>260</v>
      </c>
      <c r="ALF77" s="3" t="s">
        <v>260</v>
      </c>
      <c r="ALG77" s="3" t="s">
        <v>260</v>
      </c>
      <c r="ALH77" s="3" t="s">
        <v>260</v>
      </c>
      <c r="ALI77" s="3" t="s">
        <v>260</v>
      </c>
      <c r="ALJ77" s="3" t="s">
        <v>260</v>
      </c>
      <c r="ALK77" s="3" t="s">
        <v>260</v>
      </c>
      <c r="ALL77" s="3" t="s">
        <v>260</v>
      </c>
      <c r="ALM77" s="3" t="s">
        <v>260</v>
      </c>
      <c r="ALN77" s="3" t="s">
        <v>260</v>
      </c>
      <c r="ALO77" s="3" t="s">
        <v>260</v>
      </c>
      <c r="ALP77" s="3" t="s">
        <v>260</v>
      </c>
      <c r="ALQ77" s="3">
        <v>2</v>
      </c>
      <c r="ALR77" s="11">
        <f t="shared" si="154"/>
        <v>531500</v>
      </c>
      <c r="ALS77" s="31">
        <v>1063000</v>
      </c>
      <c r="ALU77" s="3">
        <v>2</v>
      </c>
      <c r="ALY77" s="61"/>
      <c r="ALZ77" s="3">
        <v>1</v>
      </c>
      <c r="AMA77" s="3">
        <v>1</v>
      </c>
      <c r="AMB77" s="3">
        <v>1</v>
      </c>
      <c r="AMC77" s="3">
        <v>1</v>
      </c>
      <c r="AMN77" s="404"/>
    </row>
    <row r="78" spans="1:1024 1028:1028" s="1" customFormat="1" ht="15" customHeight="1" x14ac:dyDescent="0.25">
      <c r="A78" s="268"/>
      <c r="B78" s="113">
        <v>76</v>
      </c>
      <c r="C78" s="473" t="s">
        <v>375</v>
      </c>
      <c r="D78" s="304" t="s">
        <v>609</v>
      </c>
      <c r="E78" s="1">
        <v>2009</v>
      </c>
      <c r="F78" s="1">
        <v>1</v>
      </c>
      <c r="G78" s="1">
        <v>1</v>
      </c>
      <c r="J78" s="1">
        <v>1</v>
      </c>
      <c r="K78" s="1">
        <v>1999</v>
      </c>
      <c r="L78" s="1">
        <v>2000</v>
      </c>
      <c r="M78" s="1">
        <v>2</v>
      </c>
      <c r="AC78" s="1">
        <v>1</v>
      </c>
      <c r="AD78" s="1">
        <v>1</v>
      </c>
      <c r="AY78" s="1">
        <v>1</v>
      </c>
      <c r="BA78" s="1">
        <v>1</v>
      </c>
      <c r="BB78" s="1">
        <v>13</v>
      </c>
      <c r="BE78" s="1">
        <v>1</v>
      </c>
      <c r="CG78" s="1">
        <v>1</v>
      </c>
      <c r="CH78" s="246"/>
      <c r="CP78" s="1">
        <f t="shared" si="119"/>
        <v>0</v>
      </c>
      <c r="CS78" s="1">
        <f t="shared" si="81"/>
        <v>0</v>
      </c>
      <c r="DO78" s="1">
        <f t="shared" si="120"/>
        <v>0</v>
      </c>
      <c r="DX78" s="1">
        <f t="shared" si="121"/>
        <v>0</v>
      </c>
      <c r="EE78" s="1">
        <f t="shared" si="122"/>
        <v>0</v>
      </c>
      <c r="EH78" s="1">
        <f t="shared" si="123"/>
        <v>0</v>
      </c>
      <c r="FF78" s="116"/>
      <c r="GP78" s="1">
        <f t="shared" si="82"/>
        <v>0</v>
      </c>
      <c r="GY78" s="1">
        <f t="shared" si="124"/>
        <v>0</v>
      </c>
      <c r="HC78" s="1">
        <f t="shared" si="125"/>
        <v>0</v>
      </c>
      <c r="HS78" s="1">
        <f t="shared" si="126"/>
        <v>0</v>
      </c>
      <c r="HX78" s="1">
        <f t="shared" si="83"/>
        <v>0</v>
      </c>
      <c r="ID78" s="1">
        <f t="shared" si="84"/>
        <v>0</v>
      </c>
      <c r="IN78" s="1">
        <f t="shared" si="127"/>
        <v>0</v>
      </c>
      <c r="IW78" s="1">
        <f t="shared" si="128"/>
        <v>0</v>
      </c>
      <c r="IZ78" s="1">
        <f t="shared" si="85"/>
        <v>0</v>
      </c>
      <c r="JJ78" s="1">
        <f t="shared" si="86"/>
        <v>0</v>
      </c>
      <c r="JV78" s="1">
        <f t="shared" si="129"/>
        <v>0</v>
      </c>
      <c r="KB78" s="1">
        <f t="shared" si="130"/>
        <v>0</v>
      </c>
      <c r="LG78" s="1">
        <f t="shared" si="87"/>
        <v>0</v>
      </c>
      <c r="LT78" s="1">
        <f t="shared" si="131"/>
        <v>0</v>
      </c>
      <c r="MA78" s="1">
        <f t="shared" si="132"/>
        <v>0</v>
      </c>
      <c r="MF78" s="1">
        <f t="shared" si="133"/>
        <v>0</v>
      </c>
      <c r="MM78" s="1">
        <f t="shared" si="134"/>
        <v>0</v>
      </c>
      <c r="MS78" s="1">
        <f t="shared" si="135"/>
        <v>0</v>
      </c>
      <c r="MU78" s="115">
        <v>1</v>
      </c>
      <c r="OI78" s="120"/>
      <c r="OS78" s="1">
        <v>1</v>
      </c>
      <c r="PD78" s="1">
        <f t="shared" si="88"/>
        <v>1</v>
      </c>
      <c r="PE78" s="1">
        <v>1</v>
      </c>
      <c r="QF78" s="1">
        <f t="shared" si="136"/>
        <v>0</v>
      </c>
      <c r="QY78" s="1">
        <f t="shared" si="137"/>
        <v>0</v>
      </c>
      <c r="RK78" s="1">
        <f t="shared" si="138"/>
        <v>0</v>
      </c>
      <c r="SA78" s="1">
        <f t="shared" si="139"/>
        <v>0</v>
      </c>
      <c r="SG78" s="1">
        <f t="shared" si="140"/>
        <v>0</v>
      </c>
      <c r="SO78" s="1">
        <f t="shared" si="141"/>
        <v>0</v>
      </c>
      <c r="TB78" s="1">
        <f t="shared" si="142"/>
        <v>0</v>
      </c>
      <c r="TS78" s="1">
        <f t="shared" si="89"/>
        <v>0</v>
      </c>
      <c r="UD78" s="1">
        <f t="shared" si="90"/>
        <v>0</v>
      </c>
      <c r="UG78" s="1">
        <f t="shared" si="91"/>
        <v>0</v>
      </c>
      <c r="UQ78" s="1">
        <f t="shared" si="143"/>
        <v>0</v>
      </c>
      <c r="VA78" s="1">
        <f t="shared" si="144"/>
        <v>0</v>
      </c>
      <c r="VG78" s="1">
        <f t="shared" si="145"/>
        <v>0</v>
      </c>
      <c r="WY78" s="1">
        <f t="shared" si="92"/>
        <v>0</v>
      </c>
      <c r="XB78" s="1">
        <f t="shared" si="146"/>
        <v>0</v>
      </c>
      <c r="XG78" s="1">
        <f t="shared" si="93"/>
        <v>0</v>
      </c>
      <c r="XK78" s="108"/>
      <c r="XL78" s="1">
        <f t="shared" si="94"/>
        <v>1</v>
      </c>
      <c r="XM78" s="1">
        <f t="shared" si="95"/>
        <v>0</v>
      </c>
      <c r="XN78" s="1">
        <f t="shared" si="147"/>
        <v>0</v>
      </c>
      <c r="XO78" s="1">
        <f t="shared" si="96"/>
        <v>0</v>
      </c>
      <c r="XP78" s="1">
        <f t="shared" si="148"/>
        <v>0</v>
      </c>
      <c r="XQ78" s="1">
        <f t="shared" si="97"/>
        <v>0</v>
      </c>
      <c r="XR78" s="1">
        <f t="shared" si="98"/>
        <v>0</v>
      </c>
      <c r="XS78" s="1">
        <f t="shared" si="99"/>
        <v>0</v>
      </c>
      <c r="XT78" s="1">
        <f t="shared" si="149"/>
        <v>0</v>
      </c>
      <c r="XU78" s="1">
        <f t="shared" si="100"/>
        <v>0</v>
      </c>
      <c r="XV78" s="1">
        <f t="shared" si="101"/>
        <v>0</v>
      </c>
      <c r="XW78" s="1">
        <f t="shared" si="102"/>
        <v>0</v>
      </c>
      <c r="XX78" s="1">
        <f t="shared" si="103"/>
        <v>0</v>
      </c>
      <c r="XY78" s="1">
        <f t="shared" si="104"/>
        <v>1</v>
      </c>
      <c r="XZ78" s="1">
        <f t="shared" si="105"/>
        <v>0</v>
      </c>
      <c r="YA78" s="1">
        <f t="shared" si="106"/>
        <v>0</v>
      </c>
      <c r="YB78" s="1">
        <f t="shared" si="107"/>
        <v>0</v>
      </c>
      <c r="YC78" s="1">
        <f t="shared" si="108"/>
        <v>0</v>
      </c>
      <c r="YD78" s="132"/>
      <c r="YE78" s="133">
        <f t="shared" si="80"/>
        <v>2</v>
      </c>
      <c r="YF78" s="133">
        <f t="shared" si="109"/>
        <v>57500</v>
      </c>
      <c r="YG78" s="130">
        <v>2</v>
      </c>
      <c r="YH78" s="130">
        <f t="shared" si="110"/>
        <v>57500</v>
      </c>
      <c r="YI78" s="129">
        <v>2</v>
      </c>
      <c r="YJ78" s="128">
        <f t="shared" si="111"/>
        <v>57500</v>
      </c>
      <c r="YK78" s="177"/>
      <c r="YL78">
        <v>1</v>
      </c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>
        <f t="shared" si="150"/>
        <v>0</v>
      </c>
      <c r="ACD78" s="25"/>
      <c r="ACE78" s="11">
        <f t="shared" si="112"/>
        <v>2</v>
      </c>
      <c r="ACF78" s="11">
        <f t="shared" si="113"/>
        <v>57500</v>
      </c>
      <c r="ACG78" s="1">
        <v>4</v>
      </c>
      <c r="ACH78" s="1">
        <v>1</v>
      </c>
      <c r="ACI78" s="11">
        <f t="shared" si="114"/>
        <v>115000</v>
      </c>
      <c r="ACJ78" s="11"/>
      <c r="ACK78" s="13">
        <f t="shared" si="115"/>
        <v>0</v>
      </c>
      <c r="ACL78">
        <v>1</v>
      </c>
      <c r="ACM78" s="25">
        <f t="shared" si="116"/>
        <v>115000</v>
      </c>
      <c r="ACN78" s="11">
        <f t="shared" si="117"/>
        <v>115000</v>
      </c>
      <c r="ACO78" s="65"/>
      <c r="ACR78" s="39" t="s">
        <v>295</v>
      </c>
      <c r="ACS78" s="1">
        <v>1</v>
      </c>
      <c r="ACT78" s="1">
        <v>1</v>
      </c>
      <c r="ACV78" s="1">
        <v>1</v>
      </c>
      <c r="ACZ78" s="1" t="s">
        <v>259</v>
      </c>
      <c r="ADD78" s="1" t="s">
        <v>185</v>
      </c>
      <c r="ADV78" s="457"/>
      <c r="AEE78" s="1">
        <f t="shared" si="151"/>
        <v>0</v>
      </c>
      <c r="AFC78" s="1">
        <v>1</v>
      </c>
      <c r="AFF78" s="1">
        <v>1</v>
      </c>
      <c r="AFM78" s="1">
        <v>1</v>
      </c>
      <c r="AFN78" s="1">
        <v>1</v>
      </c>
      <c r="AFP78" s="1">
        <v>1</v>
      </c>
      <c r="AGL78" s="11">
        <v>90000</v>
      </c>
      <c r="AGM78" s="11" t="e">
        <f>AGU78+AGW78+AGY78+AHA78+#REF!+#REF!+AHC78+AGP78+AHE78</f>
        <v>#REF!</v>
      </c>
      <c r="AGT78" s="518"/>
      <c r="AHA78" s="1">
        <v>15000</v>
      </c>
      <c r="AHJ78" s="518"/>
      <c r="AHK78" s="1">
        <v>1</v>
      </c>
      <c r="AHM78" s="1">
        <v>1</v>
      </c>
      <c r="AHN78" s="1">
        <v>105000</v>
      </c>
      <c r="AHO78" s="1">
        <v>16.667000000000002</v>
      </c>
      <c r="AIC78" s="1">
        <v>2</v>
      </c>
      <c r="AID78" s="1">
        <v>1</v>
      </c>
      <c r="AIE78" s="1">
        <v>1</v>
      </c>
      <c r="AIF78" s="1">
        <v>1</v>
      </c>
      <c r="AIN78" s="1">
        <v>1</v>
      </c>
      <c r="AJC78" s="11">
        <v>10000</v>
      </c>
      <c r="AJD78" s="11"/>
      <c r="AJE78" s="1">
        <v>9.52</v>
      </c>
      <c r="AJF78" s="11">
        <v>101000</v>
      </c>
      <c r="AJG78" s="1">
        <v>4000</v>
      </c>
      <c r="AJH78" s="1">
        <v>1</v>
      </c>
      <c r="AJJ78" s="435">
        <v>3.4782608695652173</v>
      </c>
      <c r="AJK78" s="45">
        <v>3.9603960396039604</v>
      </c>
      <c r="AJL78" s="381">
        <v>115000</v>
      </c>
      <c r="AJM78" s="11">
        <f t="shared" si="118"/>
        <v>57500</v>
      </c>
      <c r="AJN78" s="60"/>
      <c r="AJO78" s="12"/>
      <c r="AKA78" s="1">
        <f t="shared" si="152"/>
        <v>0</v>
      </c>
      <c r="AKD78" s="1">
        <f t="shared" si="153"/>
        <v>0</v>
      </c>
      <c r="AKE78" s="60"/>
      <c r="AKF78" s="1" t="s">
        <v>192</v>
      </c>
      <c r="AKG78" s="1" t="s">
        <v>346</v>
      </c>
      <c r="AKH78" s="1" t="s">
        <v>261</v>
      </c>
      <c r="AKI78" s="1" t="s">
        <v>260</v>
      </c>
      <c r="AKJ78" s="1" t="s">
        <v>260</v>
      </c>
      <c r="AKK78" s="1" t="s">
        <v>260</v>
      </c>
      <c r="AKL78" s="1" t="s">
        <v>260</v>
      </c>
      <c r="AKM78" s="1" t="s">
        <v>260</v>
      </c>
      <c r="AKN78" s="1" t="s">
        <v>262</v>
      </c>
      <c r="AKO78" s="1" t="s">
        <v>260</v>
      </c>
      <c r="AKP78" s="1" t="s">
        <v>260</v>
      </c>
      <c r="AKQ78" s="1" t="s">
        <v>260</v>
      </c>
      <c r="AKR78" s="1" t="s">
        <v>260</v>
      </c>
      <c r="AKS78" s="1" t="s">
        <v>260</v>
      </c>
      <c r="AKT78" s="1" t="s">
        <v>260</v>
      </c>
      <c r="AKU78" s="1" t="s">
        <v>260</v>
      </c>
      <c r="AKV78" s="1" t="s">
        <v>263</v>
      </c>
      <c r="AKW78" s="1" t="s">
        <v>260</v>
      </c>
      <c r="AKX78" s="1" t="s">
        <v>260</v>
      </c>
      <c r="AKY78" s="1" t="s">
        <v>260</v>
      </c>
      <c r="AKZ78" s="1" t="s">
        <v>260</v>
      </c>
      <c r="ALA78" s="1" t="s">
        <v>260</v>
      </c>
      <c r="ALB78" s="1" t="s">
        <v>260</v>
      </c>
      <c r="ALC78" s="1" t="s">
        <v>260</v>
      </c>
      <c r="ALD78" s="1" t="s">
        <v>260</v>
      </c>
      <c r="ALE78" s="1" t="s">
        <v>260</v>
      </c>
      <c r="ALF78" s="1" t="s">
        <v>260</v>
      </c>
      <c r="ALG78" s="1" t="s">
        <v>260</v>
      </c>
      <c r="ALH78" s="1" t="s">
        <v>260</v>
      </c>
      <c r="ALI78" s="1" t="s">
        <v>260</v>
      </c>
      <c r="ALJ78" s="1" t="s">
        <v>260</v>
      </c>
      <c r="ALK78" s="1" t="s">
        <v>260</v>
      </c>
      <c r="ALL78" s="1" t="s">
        <v>260</v>
      </c>
      <c r="ALM78" s="1" t="s">
        <v>260</v>
      </c>
      <c r="ALN78" s="1" t="s">
        <v>260</v>
      </c>
      <c r="ALO78" s="1" t="s">
        <v>260</v>
      </c>
      <c r="ALP78" s="1" t="s">
        <v>260</v>
      </c>
      <c r="ALQ78" s="1">
        <v>2</v>
      </c>
      <c r="ALR78" s="11">
        <f t="shared" si="154"/>
        <v>57500</v>
      </c>
      <c r="ALS78" s="28">
        <v>115000</v>
      </c>
      <c r="ALT78" s="1">
        <v>1</v>
      </c>
      <c r="ALU78" s="1">
        <v>1</v>
      </c>
      <c r="ALY78" s="60"/>
      <c r="ALZ78" s="1">
        <v>1</v>
      </c>
      <c r="AMB78" s="1">
        <v>1</v>
      </c>
      <c r="AMC78" s="1">
        <v>1</v>
      </c>
      <c r="AMD78" s="1">
        <v>1</v>
      </c>
      <c r="AMF78" s="1">
        <v>1</v>
      </c>
      <c r="AMN78" s="403"/>
    </row>
    <row r="79" spans="1:1024 1028:1028" s="1" customFormat="1" ht="15" customHeight="1" x14ac:dyDescent="0.25">
      <c r="A79" s="268"/>
      <c r="B79" s="113">
        <v>77</v>
      </c>
      <c r="C79" s="473" t="s">
        <v>375</v>
      </c>
      <c r="D79" s="304" t="s">
        <v>610</v>
      </c>
      <c r="E79" s="1">
        <v>2009</v>
      </c>
      <c r="F79" s="1">
        <v>1</v>
      </c>
      <c r="G79" s="1">
        <v>1</v>
      </c>
      <c r="J79" s="1">
        <v>1</v>
      </c>
      <c r="K79" s="1">
        <v>2000</v>
      </c>
      <c r="L79" s="1">
        <v>2005</v>
      </c>
      <c r="M79" s="1">
        <v>5</v>
      </c>
      <c r="AD79" s="1">
        <v>1</v>
      </c>
      <c r="AE79" s="1">
        <v>1</v>
      </c>
      <c r="AG79" s="1">
        <v>1</v>
      </c>
      <c r="AH79" s="1">
        <v>1</v>
      </c>
      <c r="AI79" s="1">
        <v>1</v>
      </c>
      <c r="AY79" s="1">
        <v>1</v>
      </c>
      <c r="BA79" s="1">
        <v>1</v>
      </c>
      <c r="BB79" s="1">
        <v>11</v>
      </c>
      <c r="BC79" s="1">
        <v>1</v>
      </c>
      <c r="BG79" s="1">
        <v>3</v>
      </c>
      <c r="CG79" s="1">
        <v>1</v>
      </c>
      <c r="CH79" s="246"/>
      <c r="CP79" s="1">
        <f t="shared" si="119"/>
        <v>0</v>
      </c>
      <c r="CS79" s="1">
        <f t="shared" si="81"/>
        <v>0</v>
      </c>
      <c r="DO79" s="1">
        <f t="shared" si="120"/>
        <v>0</v>
      </c>
      <c r="DX79" s="1">
        <f t="shared" si="121"/>
        <v>0</v>
      </c>
      <c r="EE79" s="1">
        <f t="shared" si="122"/>
        <v>0</v>
      </c>
      <c r="EH79" s="1">
        <f t="shared" si="123"/>
        <v>0</v>
      </c>
      <c r="FF79" s="116"/>
      <c r="GP79" s="1">
        <f t="shared" si="82"/>
        <v>0</v>
      </c>
      <c r="GY79" s="1">
        <f t="shared" si="124"/>
        <v>0</v>
      </c>
      <c r="HC79" s="1">
        <f t="shared" si="125"/>
        <v>0</v>
      </c>
      <c r="HS79" s="1">
        <f t="shared" si="126"/>
        <v>0</v>
      </c>
      <c r="HX79" s="1">
        <f t="shared" si="83"/>
        <v>0</v>
      </c>
      <c r="ID79" s="1">
        <f t="shared" si="84"/>
        <v>0</v>
      </c>
      <c r="IN79" s="1">
        <f t="shared" si="127"/>
        <v>0</v>
      </c>
      <c r="IW79" s="1">
        <f t="shared" si="128"/>
        <v>0</v>
      </c>
      <c r="IZ79" s="1">
        <f t="shared" si="85"/>
        <v>0</v>
      </c>
      <c r="JJ79" s="1">
        <f t="shared" si="86"/>
        <v>0</v>
      </c>
      <c r="JV79" s="1">
        <f t="shared" si="129"/>
        <v>0</v>
      </c>
      <c r="KB79" s="1">
        <f t="shared" si="130"/>
        <v>0</v>
      </c>
      <c r="LG79" s="1">
        <f t="shared" si="87"/>
        <v>0</v>
      </c>
      <c r="LT79" s="1">
        <f t="shared" si="131"/>
        <v>0</v>
      </c>
      <c r="MA79" s="1">
        <f t="shared" si="132"/>
        <v>0</v>
      </c>
      <c r="MF79" s="1">
        <f t="shared" si="133"/>
        <v>0</v>
      </c>
      <c r="MM79" s="1">
        <f t="shared" si="134"/>
        <v>0</v>
      </c>
      <c r="MS79" s="1">
        <f t="shared" si="135"/>
        <v>0</v>
      </c>
      <c r="MU79" s="115"/>
      <c r="OI79" s="120"/>
      <c r="OT79" s="1">
        <v>1</v>
      </c>
      <c r="OW79" s="1">
        <v>1</v>
      </c>
      <c r="PD79" s="1">
        <f t="shared" si="88"/>
        <v>2</v>
      </c>
      <c r="PE79" s="1">
        <v>1</v>
      </c>
      <c r="QF79" s="1">
        <f t="shared" si="136"/>
        <v>0</v>
      </c>
      <c r="QY79" s="1">
        <f t="shared" si="137"/>
        <v>0</v>
      </c>
      <c r="RK79" s="1">
        <f t="shared" si="138"/>
        <v>0</v>
      </c>
      <c r="SA79" s="1">
        <f t="shared" si="139"/>
        <v>0</v>
      </c>
      <c r="SG79" s="1">
        <f t="shared" si="140"/>
        <v>0</v>
      </c>
      <c r="SO79" s="1">
        <f t="shared" si="141"/>
        <v>0</v>
      </c>
      <c r="TB79" s="1">
        <f t="shared" si="142"/>
        <v>0</v>
      </c>
      <c r="TS79" s="1">
        <f t="shared" si="89"/>
        <v>0</v>
      </c>
      <c r="UD79" s="1">
        <f t="shared" si="90"/>
        <v>0</v>
      </c>
      <c r="UG79" s="1">
        <f t="shared" si="91"/>
        <v>0</v>
      </c>
      <c r="UQ79" s="1">
        <f t="shared" si="143"/>
        <v>0</v>
      </c>
      <c r="VA79" s="1">
        <f t="shared" si="144"/>
        <v>0</v>
      </c>
      <c r="VG79" s="1">
        <f t="shared" si="145"/>
        <v>0</v>
      </c>
      <c r="WY79" s="1">
        <f t="shared" si="92"/>
        <v>0</v>
      </c>
      <c r="XB79" s="1">
        <f t="shared" si="146"/>
        <v>0</v>
      </c>
      <c r="XG79" s="1">
        <f t="shared" si="93"/>
        <v>0</v>
      </c>
      <c r="XK79" s="108"/>
      <c r="XL79" s="1">
        <f t="shared" si="94"/>
        <v>2</v>
      </c>
      <c r="XM79" s="1">
        <f t="shared" si="95"/>
        <v>0</v>
      </c>
      <c r="XN79" s="1">
        <f t="shared" si="147"/>
        <v>0</v>
      </c>
      <c r="XO79" s="1">
        <f t="shared" si="96"/>
        <v>0</v>
      </c>
      <c r="XP79" s="1">
        <f t="shared" si="148"/>
        <v>0</v>
      </c>
      <c r="XQ79" s="1">
        <f t="shared" si="97"/>
        <v>0</v>
      </c>
      <c r="XR79" s="1">
        <f t="shared" si="98"/>
        <v>0</v>
      </c>
      <c r="XS79" s="1">
        <f t="shared" si="99"/>
        <v>0</v>
      </c>
      <c r="XT79" s="1">
        <f t="shared" si="149"/>
        <v>0</v>
      </c>
      <c r="XU79" s="1">
        <f t="shared" si="100"/>
        <v>0</v>
      </c>
      <c r="XV79" s="1">
        <f t="shared" si="101"/>
        <v>0</v>
      </c>
      <c r="XW79" s="1">
        <f t="shared" si="102"/>
        <v>0</v>
      </c>
      <c r="XX79" s="1">
        <f t="shared" si="103"/>
        <v>0</v>
      </c>
      <c r="XY79" s="1">
        <f t="shared" si="104"/>
        <v>0</v>
      </c>
      <c r="XZ79" s="1">
        <f t="shared" si="105"/>
        <v>0</v>
      </c>
      <c r="YA79" s="1">
        <f t="shared" si="106"/>
        <v>0</v>
      </c>
      <c r="YB79" s="1">
        <f t="shared" si="107"/>
        <v>0</v>
      </c>
      <c r="YC79" s="1">
        <f t="shared" si="108"/>
        <v>0</v>
      </c>
      <c r="YD79" s="132"/>
      <c r="YE79" s="133">
        <f t="shared" si="80"/>
        <v>2</v>
      </c>
      <c r="YF79" s="133">
        <f t="shared" si="109"/>
        <v>3982500</v>
      </c>
      <c r="YG79" s="130">
        <v>1</v>
      </c>
      <c r="YH79" s="130">
        <f t="shared" si="110"/>
        <v>7965000</v>
      </c>
      <c r="YI79" s="129">
        <v>1</v>
      </c>
      <c r="YJ79" s="128">
        <f t="shared" si="111"/>
        <v>7965000</v>
      </c>
      <c r="YK79" s="177"/>
      <c r="YL79">
        <v>1</v>
      </c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>
        <f t="shared" si="150"/>
        <v>0</v>
      </c>
      <c r="ACD79" s="25"/>
      <c r="ACE79" s="11">
        <f t="shared" si="112"/>
        <v>2</v>
      </c>
      <c r="ACF79" s="11">
        <f t="shared" si="113"/>
        <v>3982500</v>
      </c>
      <c r="ACG79" s="1">
        <v>5</v>
      </c>
      <c r="ACH79" s="1">
        <v>1</v>
      </c>
      <c r="ACI79" s="11">
        <f t="shared" si="114"/>
        <v>7965000</v>
      </c>
      <c r="ACJ79" s="11"/>
      <c r="ACK79" s="13">
        <f t="shared" si="115"/>
        <v>0</v>
      </c>
      <c r="ACL79">
        <v>1</v>
      </c>
      <c r="ACM79" s="25">
        <f t="shared" si="116"/>
        <v>7965000</v>
      </c>
      <c r="ACN79" s="11">
        <f t="shared" si="117"/>
        <v>7965000</v>
      </c>
      <c r="ACO79" s="65"/>
      <c r="ACR79" s="1" t="s">
        <v>292</v>
      </c>
      <c r="ACS79" s="1">
        <v>1</v>
      </c>
      <c r="ACV79" s="1">
        <v>1</v>
      </c>
      <c r="ACZ79" s="1" t="s">
        <v>259</v>
      </c>
      <c r="ADD79" s="1" t="s">
        <v>185</v>
      </c>
      <c r="ADN79" s="1">
        <v>1</v>
      </c>
      <c r="ADU79" s="1">
        <v>4</v>
      </c>
      <c r="ADV79" s="457"/>
      <c r="ADW79" s="1">
        <v>1</v>
      </c>
      <c r="AEB79" s="1">
        <v>1</v>
      </c>
      <c r="AEE79" s="1">
        <f t="shared" si="151"/>
        <v>0</v>
      </c>
      <c r="AFA79" s="1">
        <v>1</v>
      </c>
      <c r="AFC79" s="1">
        <v>1</v>
      </c>
      <c r="AFM79" s="1">
        <v>1</v>
      </c>
      <c r="AFO79" s="1">
        <v>1</v>
      </c>
      <c r="AFP79" s="1">
        <v>1</v>
      </c>
      <c r="AFQ79" s="1">
        <v>1</v>
      </c>
      <c r="AFW79" s="1">
        <v>1</v>
      </c>
      <c r="AGL79" s="1">
        <v>2900000</v>
      </c>
      <c r="AGM79" s="11" t="e">
        <f>AGU79+AGW79+AGY79+AHA79+#REF!+#REF!+AHC79+AGP79+AHE79</f>
        <v>#REF!</v>
      </c>
      <c r="AGT79" s="518"/>
      <c r="AHJ79" s="518"/>
      <c r="AHN79" s="1">
        <v>2900000</v>
      </c>
      <c r="AHP79" s="1">
        <v>5</v>
      </c>
      <c r="AHQ79" s="1">
        <v>1</v>
      </c>
      <c r="AHR79" s="1">
        <v>4</v>
      </c>
      <c r="AHS79" s="1">
        <v>1</v>
      </c>
      <c r="AIB79" s="1">
        <v>1</v>
      </c>
      <c r="AIC79" s="1">
        <v>3</v>
      </c>
      <c r="AID79" s="1">
        <v>1</v>
      </c>
      <c r="AIE79" s="1">
        <v>4</v>
      </c>
      <c r="AIF79" s="1">
        <v>1</v>
      </c>
      <c r="AII79" s="1">
        <v>2</v>
      </c>
      <c r="AIJ79" s="1">
        <v>1</v>
      </c>
      <c r="AIN79" s="1">
        <v>1</v>
      </c>
      <c r="AIO79" s="1">
        <v>2</v>
      </c>
      <c r="AIP79" s="1">
        <v>1</v>
      </c>
      <c r="AJB79" s="1">
        <v>1</v>
      </c>
      <c r="AJC79" s="11">
        <v>365000</v>
      </c>
      <c r="AJD79" s="11"/>
      <c r="AJE79" s="1">
        <v>12.59</v>
      </c>
      <c r="AJF79" s="11">
        <v>7600000</v>
      </c>
      <c r="AJJ79" s="435"/>
      <c r="AJK79" s="45"/>
      <c r="AJL79" s="381">
        <v>7965000</v>
      </c>
      <c r="AJM79" s="11">
        <f t="shared" si="118"/>
        <v>3982500</v>
      </c>
      <c r="AJN79" s="60"/>
      <c r="AJO79" s="12">
        <v>1.1000000000000001</v>
      </c>
      <c r="AJP79" s="1">
        <v>15</v>
      </c>
      <c r="AKA79" s="1">
        <f t="shared" si="152"/>
        <v>15</v>
      </c>
      <c r="AKC79" s="1">
        <v>4</v>
      </c>
      <c r="AKD79" s="1">
        <f t="shared" si="153"/>
        <v>19</v>
      </c>
      <c r="AKE79" s="60"/>
      <c r="AKF79" s="1" t="s">
        <v>611</v>
      </c>
      <c r="AKG79" s="1" t="s">
        <v>374</v>
      </c>
      <c r="AKH79" s="1" t="s">
        <v>612</v>
      </c>
      <c r="AKI79" s="1" t="s">
        <v>354</v>
      </c>
      <c r="AKJ79" s="1" t="s">
        <v>260</v>
      </c>
      <c r="AKK79" s="1" t="s">
        <v>260</v>
      </c>
      <c r="AKL79" s="1" t="s">
        <v>260</v>
      </c>
      <c r="AKM79" s="1" t="s">
        <v>260</v>
      </c>
      <c r="AKN79" s="1" t="s">
        <v>262</v>
      </c>
      <c r="AKO79" s="1" t="s">
        <v>260</v>
      </c>
      <c r="AKP79" s="1" t="s">
        <v>260</v>
      </c>
      <c r="AKQ79" s="1" t="s">
        <v>260</v>
      </c>
      <c r="AKR79" s="1" t="s">
        <v>260</v>
      </c>
      <c r="AKS79" s="1" t="s">
        <v>260</v>
      </c>
      <c r="AKT79" s="1" t="s">
        <v>260</v>
      </c>
      <c r="AKU79" s="1" t="s">
        <v>260</v>
      </c>
      <c r="AKV79" s="1" t="s">
        <v>263</v>
      </c>
      <c r="AKW79" s="1" t="s">
        <v>260</v>
      </c>
      <c r="AKX79" s="1" t="s">
        <v>260</v>
      </c>
      <c r="AKY79" s="1" t="s">
        <v>260</v>
      </c>
      <c r="AKZ79" s="1" t="s">
        <v>260</v>
      </c>
      <c r="ALA79" s="1" t="s">
        <v>260</v>
      </c>
      <c r="ALB79" s="1" t="s">
        <v>260</v>
      </c>
      <c r="ALC79" s="1" t="s">
        <v>260</v>
      </c>
      <c r="ALD79" s="1" t="s">
        <v>260</v>
      </c>
      <c r="ALE79" s="1" t="s">
        <v>260</v>
      </c>
      <c r="ALF79" s="1" t="s">
        <v>260</v>
      </c>
      <c r="ALG79" s="1" t="s">
        <v>260</v>
      </c>
      <c r="ALH79" s="1" t="s">
        <v>260</v>
      </c>
      <c r="ALI79" s="1" t="s">
        <v>260</v>
      </c>
      <c r="ALJ79" s="1" t="s">
        <v>260</v>
      </c>
      <c r="ALK79" s="1" t="s">
        <v>260</v>
      </c>
      <c r="ALL79" s="1" t="s">
        <v>260</v>
      </c>
      <c r="ALM79" s="1" t="s">
        <v>260</v>
      </c>
      <c r="ALN79" s="1" t="s">
        <v>260</v>
      </c>
      <c r="ALO79" s="1" t="s">
        <v>260</v>
      </c>
      <c r="ALP79" s="1" t="s">
        <v>260</v>
      </c>
      <c r="ALQ79" s="1">
        <v>4</v>
      </c>
      <c r="ALR79" s="11">
        <f t="shared" si="154"/>
        <v>1991250</v>
      </c>
      <c r="ALS79" s="28">
        <v>7965000</v>
      </c>
      <c r="ALT79" s="1">
        <v>2</v>
      </c>
      <c r="ALU79" s="1">
        <v>2</v>
      </c>
      <c r="ALY79" s="60"/>
      <c r="ALZ79" s="1">
        <v>1</v>
      </c>
      <c r="AMB79" s="1">
        <v>1</v>
      </c>
      <c r="AMC79" s="1">
        <v>1</v>
      </c>
      <c r="AMD79" s="1">
        <v>1</v>
      </c>
      <c r="AME79" s="1">
        <v>1</v>
      </c>
      <c r="AMH79" s="1">
        <v>1</v>
      </c>
      <c r="AMN79" s="403"/>
    </row>
    <row r="80" spans="1:1024 1028:1028" s="1" customFormat="1" ht="15" customHeight="1" x14ac:dyDescent="0.25">
      <c r="A80" s="268"/>
      <c r="B80" s="113">
        <v>78</v>
      </c>
      <c r="C80" s="473" t="s">
        <v>375</v>
      </c>
      <c r="D80" s="304" t="s">
        <v>613</v>
      </c>
      <c r="E80" s="1">
        <v>2009</v>
      </c>
      <c r="H80" s="1">
        <v>4</v>
      </c>
      <c r="I80" s="1">
        <v>1</v>
      </c>
      <c r="J80" s="1">
        <v>4</v>
      </c>
      <c r="K80" s="1">
        <v>2006</v>
      </c>
      <c r="L80" s="1">
        <v>2006</v>
      </c>
      <c r="M80" s="1">
        <v>1</v>
      </c>
      <c r="AJ80" s="1">
        <v>1</v>
      </c>
      <c r="AY80" s="1">
        <v>1</v>
      </c>
      <c r="BA80" s="1">
        <v>1</v>
      </c>
      <c r="BB80" s="1">
        <v>12</v>
      </c>
      <c r="BD80" s="1">
        <v>1</v>
      </c>
      <c r="BG80" s="1">
        <v>3</v>
      </c>
      <c r="CG80" s="1">
        <v>1</v>
      </c>
      <c r="CH80" s="246"/>
      <c r="CP80" s="1">
        <f t="shared" si="119"/>
        <v>0</v>
      </c>
      <c r="CS80" s="1">
        <f t="shared" si="81"/>
        <v>0</v>
      </c>
      <c r="DO80" s="1">
        <f t="shared" si="120"/>
        <v>0</v>
      </c>
      <c r="DX80" s="1">
        <f t="shared" si="121"/>
        <v>0</v>
      </c>
      <c r="EE80" s="1">
        <f t="shared" si="122"/>
        <v>0</v>
      </c>
      <c r="EH80" s="1">
        <f t="shared" si="123"/>
        <v>0</v>
      </c>
      <c r="FF80" s="116"/>
      <c r="GP80" s="1">
        <f t="shared" si="82"/>
        <v>0</v>
      </c>
      <c r="GY80" s="1">
        <f t="shared" si="124"/>
        <v>0</v>
      </c>
      <c r="HC80" s="1">
        <f t="shared" si="125"/>
        <v>0</v>
      </c>
      <c r="HS80" s="1">
        <f t="shared" si="126"/>
        <v>0</v>
      </c>
      <c r="HX80" s="1">
        <f t="shared" si="83"/>
        <v>0</v>
      </c>
      <c r="ID80" s="1">
        <f t="shared" si="84"/>
        <v>0</v>
      </c>
      <c r="IN80" s="1">
        <f t="shared" si="127"/>
        <v>0</v>
      </c>
      <c r="IW80" s="1">
        <f t="shared" si="128"/>
        <v>0</v>
      </c>
      <c r="IZ80" s="1">
        <f t="shared" si="85"/>
        <v>0</v>
      </c>
      <c r="JJ80" s="1">
        <f t="shared" si="86"/>
        <v>0</v>
      </c>
      <c r="JV80" s="1">
        <f t="shared" si="129"/>
        <v>0</v>
      </c>
      <c r="KB80" s="1">
        <f t="shared" si="130"/>
        <v>0</v>
      </c>
      <c r="LG80" s="1">
        <f t="shared" si="87"/>
        <v>0</v>
      </c>
      <c r="LT80" s="1">
        <f t="shared" si="131"/>
        <v>0</v>
      </c>
      <c r="MA80" s="1">
        <f t="shared" si="132"/>
        <v>0</v>
      </c>
      <c r="MF80" s="1">
        <f t="shared" si="133"/>
        <v>0</v>
      </c>
      <c r="MM80" s="1">
        <f t="shared" si="134"/>
        <v>0</v>
      </c>
      <c r="MS80" s="1">
        <f t="shared" si="135"/>
        <v>0</v>
      </c>
      <c r="MU80" s="115"/>
      <c r="OI80" s="120"/>
      <c r="PD80" s="1">
        <f t="shared" si="88"/>
        <v>0</v>
      </c>
      <c r="QF80" s="1">
        <f t="shared" si="136"/>
        <v>0</v>
      </c>
      <c r="QY80" s="1">
        <f t="shared" si="137"/>
        <v>0</v>
      </c>
      <c r="RK80" s="1">
        <f t="shared" si="138"/>
        <v>0</v>
      </c>
      <c r="SA80" s="1">
        <f t="shared" si="139"/>
        <v>0</v>
      </c>
      <c r="SG80" s="1">
        <f t="shared" si="140"/>
        <v>0</v>
      </c>
      <c r="SO80" s="1">
        <f t="shared" si="141"/>
        <v>0</v>
      </c>
      <c r="TB80" s="1">
        <f t="shared" si="142"/>
        <v>0</v>
      </c>
      <c r="TS80" s="1">
        <f t="shared" si="89"/>
        <v>0</v>
      </c>
      <c r="UD80" s="1">
        <f t="shared" si="90"/>
        <v>0</v>
      </c>
      <c r="UG80" s="1">
        <f t="shared" si="91"/>
        <v>0</v>
      </c>
      <c r="UQ80" s="1">
        <f t="shared" si="143"/>
        <v>0</v>
      </c>
      <c r="VA80" s="1">
        <f t="shared" si="144"/>
        <v>0</v>
      </c>
      <c r="VG80" s="1">
        <f t="shared" si="145"/>
        <v>0</v>
      </c>
      <c r="WY80" s="1">
        <f t="shared" si="92"/>
        <v>0</v>
      </c>
      <c r="XB80" s="1">
        <f t="shared" si="146"/>
        <v>0</v>
      </c>
      <c r="XG80" s="1">
        <f t="shared" si="93"/>
        <v>0</v>
      </c>
      <c r="XK80" s="108"/>
      <c r="XL80" s="1">
        <f t="shared" si="94"/>
        <v>0</v>
      </c>
      <c r="XM80" s="1">
        <f t="shared" si="95"/>
        <v>0</v>
      </c>
      <c r="XN80" s="1">
        <f t="shared" si="147"/>
        <v>0</v>
      </c>
      <c r="XO80" s="1">
        <f t="shared" si="96"/>
        <v>0</v>
      </c>
      <c r="XP80" s="1">
        <f t="shared" si="148"/>
        <v>0</v>
      </c>
      <c r="XQ80" s="1">
        <f t="shared" si="97"/>
        <v>0</v>
      </c>
      <c r="XR80" s="1">
        <f t="shared" si="98"/>
        <v>0</v>
      </c>
      <c r="XS80" s="1">
        <f t="shared" si="99"/>
        <v>0</v>
      </c>
      <c r="XT80" s="1">
        <f t="shared" si="149"/>
        <v>0</v>
      </c>
      <c r="XU80" s="1">
        <f t="shared" si="100"/>
        <v>0</v>
      </c>
      <c r="XV80" s="1">
        <f t="shared" si="101"/>
        <v>0</v>
      </c>
      <c r="XW80" s="1">
        <f t="shared" si="102"/>
        <v>0</v>
      </c>
      <c r="XX80" s="1">
        <f t="shared" si="103"/>
        <v>0</v>
      </c>
      <c r="XY80" s="1">
        <f t="shared" si="104"/>
        <v>0</v>
      </c>
      <c r="XZ80" s="1">
        <f t="shared" si="105"/>
        <v>0</v>
      </c>
      <c r="YA80" s="1">
        <f t="shared" si="106"/>
        <v>0</v>
      </c>
      <c r="YB80" s="1">
        <f t="shared" si="107"/>
        <v>0</v>
      </c>
      <c r="YC80" s="1">
        <f t="shared" si="108"/>
        <v>0</v>
      </c>
      <c r="YD80" s="132"/>
      <c r="YE80" s="133"/>
      <c r="YF80" s="133" t="e">
        <f t="shared" si="109"/>
        <v>#DIV/0!</v>
      </c>
      <c r="YG80" s="130"/>
      <c r="YH80" s="130" t="e">
        <f t="shared" si="110"/>
        <v>#DIV/0!</v>
      </c>
      <c r="YI80" s="129"/>
      <c r="YJ80" s="128" t="e">
        <f t="shared" si="111"/>
        <v>#DIV/0!</v>
      </c>
      <c r="YK80" s="177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>
        <f t="shared" si="150"/>
        <v>0</v>
      </c>
      <c r="ACD80" s="25"/>
      <c r="ACE80" s="11">
        <f t="shared" si="112"/>
        <v>0</v>
      </c>
      <c r="ACF80" s="11" t="e">
        <f t="shared" si="113"/>
        <v>#DIV/0!</v>
      </c>
      <c r="ACI80" s="11" t="e">
        <f t="shared" si="114"/>
        <v>#DIV/0!</v>
      </c>
      <c r="ACJ80" s="11"/>
      <c r="ACK80" s="13">
        <f t="shared" si="115"/>
        <v>0</v>
      </c>
      <c r="ACL80"/>
      <c r="ACM80" s="25">
        <f t="shared" si="116"/>
        <v>0</v>
      </c>
      <c r="ACN80" s="11" t="e">
        <f t="shared" si="117"/>
        <v>#DIV/0!</v>
      </c>
      <c r="ACO80" s="65"/>
      <c r="ACR80" s="39" t="s">
        <v>407</v>
      </c>
      <c r="ACS80" s="1">
        <v>1</v>
      </c>
      <c r="ACT80" s="1">
        <v>1</v>
      </c>
      <c r="ACZ80" s="1" t="s">
        <v>259</v>
      </c>
      <c r="ADD80" s="1" t="s">
        <v>185</v>
      </c>
      <c r="ADV80" s="457"/>
      <c r="AEE80" s="1">
        <f t="shared" si="151"/>
        <v>0</v>
      </c>
      <c r="AGM80" s="11" t="e">
        <f>AGU80+AGW80+AGY80+AHA80+#REF!+#REF!+AHC80+AGP80+AHE80</f>
        <v>#REF!</v>
      </c>
      <c r="AGT80" s="518"/>
      <c r="AHJ80" s="518"/>
      <c r="AJC80" s="11"/>
      <c r="AJD80" s="11"/>
      <c r="AJF80" s="11"/>
      <c r="AJI80" s="1">
        <v>1</v>
      </c>
      <c r="AJJ80" s="435"/>
      <c r="AJK80" s="45"/>
      <c r="AJL80" s="381"/>
      <c r="AJM80" s="11" t="e">
        <f t="shared" si="118"/>
        <v>#DIV/0!</v>
      </c>
      <c r="AJN80" s="60"/>
      <c r="AJO80" s="12"/>
      <c r="AJP80" s="1">
        <v>1</v>
      </c>
      <c r="AKA80" s="1">
        <f t="shared" si="152"/>
        <v>1</v>
      </c>
      <c r="AKD80" s="1">
        <f t="shared" si="153"/>
        <v>1</v>
      </c>
      <c r="AKE80" s="60"/>
      <c r="AKF80" s="1" t="s">
        <v>260</v>
      </c>
      <c r="AKG80" s="1" t="s">
        <v>260</v>
      </c>
      <c r="AKH80" s="1" t="s">
        <v>261</v>
      </c>
      <c r="AKI80" s="1" t="s">
        <v>260</v>
      </c>
      <c r="AKJ80" s="1" t="s">
        <v>260</v>
      </c>
      <c r="AKK80" s="1" t="s">
        <v>260</v>
      </c>
      <c r="AKL80" s="1" t="s">
        <v>260</v>
      </c>
      <c r="AKM80" s="1" t="s">
        <v>260</v>
      </c>
      <c r="AKN80" s="1" t="s">
        <v>262</v>
      </c>
      <c r="AKO80" s="1" t="s">
        <v>260</v>
      </c>
      <c r="AKP80" s="1" t="s">
        <v>260</v>
      </c>
      <c r="AKQ80" s="1" t="s">
        <v>260</v>
      </c>
      <c r="AKR80" s="1" t="s">
        <v>260</v>
      </c>
      <c r="AKS80" s="1" t="s">
        <v>260</v>
      </c>
      <c r="AKT80" s="1" t="s">
        <v>260</v>
      </c>
      <c r="AKU80" s="1" t="s">
        <v>260</v>
      </c>
      <c r="AKV80" s="1" t="s">
        <v>263</v>
      </c>
      <c r="AKW80" s="1" t="s">
        <v>260</v>
      </c>
      <c r="AKX80" s="1" t="s">
        <v>260</v>
      </c>
      <c r="AKY80" s="1" t="s">
        <v>260</v>
      </c>
      <c r="AKZ80" s="1" t="s">
        <v>260</v>
      </c>
      <c r="ALA80" s="1" t="s">
        <v>260</v>
      </c>
      <c r="ALB80" s="1" t="s">
        <v>260</v>
      </c>
      <c r="ALC80" s="1" t="s">
        <v>260</v>
      </c>
      <c r="ALD80" s="1" t="s">
        <v>260</v>
      </c>
      <c r="ALE80" s="1" t="s">
        <v>260</v>
      </c>
      <c r="ALF80" s="1" t="s">
        <v>260</v>
      </c>
      <c r="ALG80" s="1" t="s">
        <v>260</v>
      </c>
      <c r="ALH80" s="1" t="s">
        <v>260</v>
      </c>
      <c r="ALI80" s="1" t="s">
        <v>260</v>
      </c>
      <c r="ALJ80" s="1" t="s">
        <v>260</v>
      </c>
      <c r="ALK80" s="1" t="s">
        <v>260</v>
      </c>
      <c r="ALL80" s="1" t="s">
        <v>260</v>
      </c>
      <c r="ALM80" s="1" t="s">
        <v>260</v>
      </c>
      <c r="ALN80" s="1" t="s">
        <v>260</v>
      </c>
      <c r="ALO80" s="1" t="s">
        <v>260</v>
      </c>
      <c r="ALP80" s="1" t="s">
        <v>260</v>
      </c>
      <c r="ALR80" s="11" t="e">
        <f t="shared" si="154"/>
        <v>#DIV/0!</v>
      </c>
      <c r="ALS80" s="28"/>
      <c r="ALY80" s="60"/>
      <c r="AMN80" s="403"/>
    </row>
    <row r="81" spans="1:1028" s="3" customFormat="1" ht="15" customHeight="1" x14ac:dyDescent="0.25">
      <c r="A81" s="271"/>
      <c r="B81" s="113">
        <v>79</v>
      </c>
      <c r="C81" s="473" t="s">
        <v>375</v>
      </c>
      <c r="D81" s="304" t="s">
        <v>1168</v>
      </c>
      <c r="E81" s="3">
        <v>2010</v>
      </c>
      <c r="F81" s="3">
        <v>13</v>
      </c>
      <c r="G81" s="3">
        <v>1</v>
      </c>
      <c r="H81" s="3">
        <v>2</v>
      </c>
      <c r="I81" s="3">
        <v>1</v>
      </c>
      <c r="J81" s="3">
        <v>15</v>
      </c>
      <c r="K81" s="3">
        <v>1997</v>
      </c>
      <c r="L81" s="3">
        <v>2000</v>
      </c>
      <c r="M81" s="3">
        <v>4</v>
      </c>
      <c r="AA81" s="3">
        <v>1</v>
      </c>
      <c r="AB81" s="3">
        <v>1</v>
      </c>
      <c r="AC81" s="3">
        <v>1</v>
      </c>
      <c r="AD81" s="3">
        <v>1</v>
      </c>
      <c r="AY81" s="3">
        <v>1</v>
      </c>
      <c r="BA81" s="3">
        <v>1</v>
      </c>
      <c r="BB81" s="3">
        <v>23</v>
      </c>
      <c r="BC81" s="3">
        <v>1</v>
      </c>
      <c r="BF81" s="3">
        <v>1</v>
      </c>
      <c r="CG81" s="3">
        <v>1</v>
      </c>
      <c r="CH81" s="248"/>
      <c r="CP81" s="1">
        <f t="shared" si="119"/>
        <v>0</v>
      </c>
      <c r="CQ81" s="1"/>
      <c r="CS81" s="1">
        <f t="shared" si="81"/>
        <v>0</v>
      </c>
      <c r="CT81" s="1"/>
      <c r="DO81" s="1">
        <f t="shared" si="120"/>
        <v>0</v>
      </c>
      <c r="DP81" s="1"/>
      <c r="DX81" s="1">
        <f t="shared" si="121"/>
        <v>0</v>
      </c>
      <c r="DY81" s="1"/>
      <c r="EE81" s="1">
        <f t="shared" si="122"/>
        <v>0</v>
      </c>
      <c r="EF81" s="1"/>
      <c r="EH81" s="1">
        <f t="shared" si="123"/>
        <v>0</v>
      </c>
      <c r="EI81" s="1"/>
      <c r="FF81" s="117"/>
      <c r="GP81" s="1">
        <f t="shared" si="82"/>
        <v>0</v>
      </c>
      <c r="GQ81" s="1"/>
      <c r="GY81" s="1">
        <f t="shared" si="124"/>
        <v>0</v>
      </c>
      <c r="GZ81" s="1"/>
      <c r="HC81" s="1">
        <f t="shared" si="125"/>
        <v>0</v>
      </c>
      <c r="HD81" s="1"/>
      <c r="HS81" s="1">
        <f t="shared" si="126"/>
        <v>0</v>
      </c>
      <c r="HT81" s="1"/>
      <c r="HX81" s="1">
        <f t="shared" si="83"/>
        <v>0</v>
      </c>
      <c r="HY81" s="1"/>
      <c r="ID81" s="1">
        <f t="shared" si="84"/>
        <v>0</v>
      </c>
      <c r="IE81" s="1"/>
      <c r="IN81" s="1">
        <f t="shared" si="127"/>
        <v>0</v>
      </c>
      <c r="IW81" s="1">
        <f t="shared" si="128"/>
        <v>0</v>
      </c>
      <c r="IX81" s="1"/>
      <c r="IZ81" s="1">
        <f t="shared" si="85"/>
        <v>0</v>
      </c>
      <c r="JA81" s="1"/>
      <c r="JJ81" s="1">
        <f t="shared" si="86"/>
        <v>0</v>
      </c>
      <c r="JK81" s="1"/>
      <c r="JV81" s="1">
        <f t="shared" si="129"/>
        <v>0</v>
      </c>
      <c r="JW81" s="1"/>
      <c r="KB81" s="1">
        <f t="shared" si="130"/>
        <v>0</v>
      </c>
      <c r="KC81" s="1"/>
      <c r="KD81" s="3">
        <v>1</v>
      </c>
      <c r="LG81" s="1">
        <f t="shared" si="87"/>
        <v>1</v>
      </c>
      <c r="LH81" s="1">
        <v>1</v>
      </c>
      <c r="LT81" s="1">
        <f t="shared" si="131"/>
        <v>0</v>
      </c>
      <c r="LU81" s="1"/>
      <c r="MA81" s="1">
        <f t="shared" si="132"/>
        <v>0</v>
      </c>
      <c r="MB81" s="1"/>
      <c r="ME81" s="3">
        <v>1</v>
      </c>
      <c r="MF81" s="1">
        <f t="shared" si="133"/>
        <v>1</v>
      </c>
      <c r="MG81" s="1">
        <v>1</v>
      </c>
      <c r="MM81" s="1">
        <f t="shared" si="134"/>
        <v>0</v>
      </c>
      <c r="MN81" s="1"/>
      <c r="MS81" s="1">
        <f t="shared" si="135"/>
        <v>0</v>
      </c>
      <c r="MT81" s="1"/>
      <c r="MU81" s="115">
        <v>1</v>
      </c>
      <c r="NS81" s="3">
        <v>1</v>
      </c>
      <c r="OI81" s="121"/>
      <c r="PD81" s="1">
        <f t="shared" si="88"/>
        <v>0</v>
      </c>
      <c r="PE81" s="1"/>
      <c r="QF81" s="1">
        <f t="shared" si="136"/>
        <v>0</v>
      </c>
      <c r="QG81" s="1"/>
      <c r="QY81" s="1">
        <f t="shared" si="137"/>
        <v>0</v>
      </c>
      <c r="RK81" s="1">
        <f t="shared" si="138"/>
        <v>0</v>
      </c>
      <c r="RL81" s="1"/>
      <c r="SA81" s="1">
        <f t="shared" si="139"/>
        <v>0</v>
      </c>
      <c r="SG81" s="1">
        <f t="shared" si="140"/>
        <v>0</v>
      </c>
      <c r="SO81" s="1">
        <f t="shared" si="141"/>
        <v>0</v>
      </c>
      <c r="TB81" s="1">
        <f t="shared" si="142"/>
        <v>0</v>
      </c>
      <c r="TS81" s="1">
        <f t="shared" si="89"/>
        <v>0</v>
      </c>
      <c r="TT81" s="1"/>
      <c r="UD81" s="1">
        <f t="shared" si="90"/>
        <v>0</v>
      </c>
      <c r="UE81" s="1"/>
      <c r="UG81" s="1">
        <f t="shared" si="91"/>
        <v>0</v>
      </c>
      <c r="UH81" s="1"/>
      <c r="UQ81" s="1">
        <f t="shared" si="143"/>
        <v>0</v>
      </c>
      <c r="UR81" s="1"/>
      <c r="VA81" s="1">
        <f t="shared" si="144"/>
        <v>0</v>
      </c>
      <c r="VB81" s="1"/>
      <c r="VG81" s="1">
        <f t="shared" si="145"/>
        <v>0</v>
      </c>
      <c r="VH81" s="1"/>
      <c r="WY81" s="1">
        <f t="shared" si="92"/>
        <v>0</v>
      </c>
      <c r="WZ81" s="1"/>
      <c r="XB81" s="1">
        <f t="shared" si="146"/>
        <v>0</v>
      </c>
      <c r="XC81" s="1"/>
      <c r="XG81" s="1">
        <f t="shared" si="93"/>
        <v>0</v>
      </c>
      <c r="XH81" s="1"/>
      <c r="XK81" s="109"/>
      <c r="XL81" s="1">
        <f t="shared" si="94"/>
        <v>0</v>
      </c>
      <c r="XM81" s="1">
        <f t="shared" si="95"/>
        <v>0</v>
      </c>
      <c r="XN81" s="1">
        <f t="shared" si="147"/>
        <v>0</v>
      </c>
      <c r="XO81" s="1">
        <f t="shared" si="96"/>
        <v>0</v>
      </c>
      <c r="XP81" s="1">
        <f t="shared" si="148"/>
        <v>0</v>
      </c>
      <c r="XQ81" s="1">
        <f t="shared" si="97"/>
        <v>0</v>
      </c>
      <c r="XR81" s="1">
        <f t="shared" si="98"/>
        <v>0</v>
      </c>
      <c r="XS81" s="1">
        <f t="shared" si="99"/>
        <v>0</v>
      </c>
      <c r="XT81" s="1">
        <f t="shared" si="149"/>
        <v>0</v>
      </c>
      <c r="XU81" s="1">
        <f t="shared" si="100"/>
        <v>0</v>
      </c>
      <c r="XV81" s="1">
        <f t="shared" si="101"/>
        <v>0</v>
      </c>
      <c r="XW81" s="1">
        <f t="shared" si="102"/>
        <v>0</v>
      </c>
      <c r="XX81" s="1">
        <f t="shared" si="103"/>
        <v>0</v>
      </c>
      <c r="XY81" s="1">
        <f t="shared" si="104"/>
        <v>2</v>
      </c>
      <c r="XZ81" s="1">
        <f t="shared" si="105"/>
        <v>0</v>
      </c>
      <c r="YA81" s="1">
        <f t="shared" si="106"/>
        <v>1</v>
      </c>
      <c r="YB81" s="1">
        <f t="shared" si="107"/>
        <v>0</v>
      </c>
      <c r="YC81" s="1">
        <f t="shared" si="108"/>
        <v>0</v>
      </c>
      <c r="YD81" s="132"/>
      <c r="YE81" s="133">
        <f t="shared" ref="YE81:YE87" si="155">SUM(XL81:YC81)</f>
        <v>3</v>
      </c>
      <c r="YF81" s="133">
        <f t="shared" si="109"/>
        <v>4306000</v>
      </c>
      <c r="YG81" s="130">
        <v>3</v>
      </c>
      <c r="YH81" s="130">
        <f t="shared" si="110"/>
        <v>4306000</v>
      </c>
      <c r="YI81" s="135">
        <v>2</v>
      </c>
      <c r="YJ81" s="128">
        <f t="shared" si="111"/>
        <v>6459000</v>
      </c>
      <c r="YK81" s="178"/>
      <c r="YL81">
        <v>0.5</v>
      </c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>
        <v>1</v>
      </c>
      <c r="AAH81"/>
      <c r="AAI81">
        <v>1</v>
      </c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>
        <v>1</v>
      </c>
      <c r="AAY81"/>
      <c r="AAZ81"/>
      <c r="ABA81"/>
      <c r="ABB81"/>
      <c r="ABC81"/>
      <c r="ABD81"/>
      <c r="ABE81">
        <v>1</v>
      </c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>
        <f t="shared" si="150"/>
        <v>4</v>
      </c>
      <c r="ACD81" s="25">
        <f>(AJL81/ACC81)*YL81</f>
        <v>3229500</v>
      </c>
      <c r="ACE81" s="11">
        <f t="shared" si="112"/>
        <v>7</v>
      </c>
      <c r="ACF81" s="11">
        <f t="shared" si="113"/>
        <v>3690857.1428571427</v>
      </c>
      <c r="ACG81" s="3">
        <v>14</v>
      </c>
      <c r="ACH81" s="3">
        <v>2</v>
      </c>
      <c r="ACI81" s="11">
        <f t="shared" si="114"/>
        <v>12918000</v>
      </c>
      <c r="ACJ81" s="11"/>
      <c r="ACK81" s="13">
        <f t="shared" si="115"/>
        <v>0</v>
      </c>
      <c r="ACL81">
        <v>0.5</v>
      </c>
      <c r="ACM81" s="25">
        <f t="shared" si="116"/>
        <v>12918000</v>
      </c>
      <c r="ACN81" s="11">
        <f t="shared" si="117"/>
        <v>12918000</v>
      </c>
      <c r="ACO81" s="66"/>
      <c r="ACR81" s="3" t="s">
        <v>388</v>
      </c>
      <c r="ACS81" s="3">
        <v>1</v>
      </c>
      <c r="ACT81" s="3">
        <v>1</v>
      </c>
      <c r="ACU81" s="3">
        <v>1</v>
      </c>
      <c r="ACV81" s="3">
        <v>1</v>
      </c>
      <c r="ACW81" s="3">
        <v>1</v>
      </c>
      <c r="ACX81" s="3">
        <v>1</v>
      </c>
      <c r="ACY81" s="3">
        <v>1</v>
      </c>
      <c r="ACZ81" s="3" t="s">
        <v>614</v>
      </c>
      <c r="ADA81" s="3">
        <v>1</v>
      </c>
      <c r="ADD81" s="3" t="s">
        <v>185</v>
      </c>
      <c r="ADO81" s="3">
        <v>1</v>
      </c>
      <c r="ADU81" s="3">
        <v>5</v>
      </c>
      <c r="ADV81" s="459"/>
      <c r="AEE81" s="1">
        <f t="shared" si="151"/>
        <v>0</v>
      </c>
      <c r="AER81" s="3">
        <v>1</v>
      </c>
      <c r="AET81" s="3">
        <v>1</v>
      </c>
      <c r="AEU81" s="3">
        <v>1.7999999999999999E-2</v>
      </c>
      <c r="AEV81" s="3">
        <v>1</v>
      </c>
      <c r="AEY81" s="3">
        <v>1</v>
      </c>
      <c r="AFA81" s="3">
        <v>1</v>
      </c>
      <c r="AFC81" s="3">
        <v>1</v>
      </c>
      <c r="AFF81" s="3">
        <v>1</v>
      </c>
      <c r="AFJ81" s="3">
        <v>1</v>
      </c>
      <c r="AFP81" s="3">
        <v>1</v>
      </c>
      <c r="AFR81" s="3">
        <v>1</v>
      </c>
      <c r="AGL81" s="3">
        <v>100000</v>
      </c>
      <c r="AGM81" s="14" t="e">
        <f>AGU81+AGW81+AGY81+AHA81+#REF!+#REF!+AHC81+AGP81+AHE81</f>
        <v>#REF!</v>
      </c>
      <c r="AGT81" s="519"/>
      <c r="AHJ81" s="519"/>
      <c r="AHN81" s="3">
        <v>100000</v>
      </c>
      <c r="AIC81" s="3">
        <v>5</v>
      </c>
      <c r="AID81" s="3">
        <v>1</v>
      </c>
      <c r="AIN81" s="3">
        <v>1</v>
      </c>
      <c r="AIT81" s="3" t="s">
        <v>1169</v>
      </c>
      <c r="AIU81" s="3">
        <v>1</v>
      </c>
      <c r="AJB81" s="3">
        <v>1</v>
      </c>
      <c r="AJC81" s="14">
        <v>3436000</v>
      </c>
      <c r="AJD81" s="14"/>
      <c r="AJE81" s="3">
        <v>3436</v>
      </c>
      <c r="AJF81" s="14">
        <v>22400000</v>
      </c>
      <c r="AJJ81" s="438"/>
      <c r="AJK81" s="47"/>
      <c r="AJL81" s="381">
        <v>25836000</v>
      </c>
      <c r="AJM81" s="11">
        <f t="shared" si="118"/>
        <v>3690857.1428571427</v>
      </c>
      <c r="AJN81" s="61"/>
      <c r="AJO81" s="15"/>
      <c r="AJP81" s="3">
        <v>1</v>
      </c>
      <c r="AJZ81" s="1"/>
      <c r="AKA81" s="1">
        <f t="shared" si="152"/>
        <v>1</v>
      </c>
      <c r="AKB81" s="3">
        <v>2</v>
      </c>
      <c r="AKD81" s="1">
        <f t="shared" si="153"/>
        <v>3</v>
      </c>
      <c r="AKE81" s="61"/>
      <c r="AKF81" s="3" t="s">
        <v>260</v>
      </c>
      <c r="AKG81" s="3" t="s">
        <v>260</v>
      </c>
      <c r="AKH81" s="3" t="s">
        <v>261</v>
      </c>
      <c r="AKI81" s="3" t="s">
        <v>260</v>
      </c>
      <c r="AKJ81" s="3" t="s">
        <v>260</v>
      </c>
      <c r="AKK81" s="3" t="s">
        <v>260</v>
      </c>
      <c r="AKL81" s="3" t="s">
        <v>260</v>
      </c>
      <c r="AKM81" s="3" t="s">
        <v>260</v>
      </c>
      <c r="AKN81" s="3" t="s">
        <v>262</v>
      </c>
      <c r="AKO81" s="3" t="s">
        <v>260</v>
      </c>
      <c r="AKP81" s="3" t="s">
        <v>260</v>
      </c>
      <c r="AKQ81" s="3" t="s">
        <v>260</v>
      </c>
      <c r="AKR81" s="3" t="s">
        <v>260</v>
      </c>
      <c r="AKS81" s="3" t="s">
        <v>260</v>
      </c>
      <c r="AKT81" s="3" t="s">
        <v>260</v>
      </c>
      <c r="AKU81" s="3" t="s">
        <v>260</v>
      </c>
      <c r="AKV81" s="3" t="s">
        <v>263</v>
      </c>
      <c r="AKW81" s="3" t="s">
        <v>260</v>
      </c>
      <c r="AKX81" s="3" t="s">
        <v>260</v>
      </c>
      <c r="AKY81" s="3" t="s">
        <v>260</v>
      </c>
      <c r="AKZ81" s="3" t="s">
        <v>260</v>
      </c>
      <c r="ALA81" s="3" t="s">
        <v>260</v>
      </c>
      <c r="ALB81" s="3" t="s">
        <v>260</v>
      </c>
      <c r="ALC81" s="3" t="s">
        <v>260</v>
      </c>
      <c r="ALD81" s="3" t="s">
        <v>260</v>
      </c>
      <c r="ALE81" s="3" t="s">
        <v>260</v>
      </c>
      <c r="ALF81" s="3" t="s">
        <v>260</v>
      </c>
      <c r="ALG81" s="3" t="s">
        <v>260</v>
      </c>
      <c r="ALH81" s="3" t="s">
        <v>260</v>
      </c>
      <c r="ALI81" s="3" t="s">
        <v>260</v>
      </c>
      <c r="ALJ81" s="3" t="s">
        <v>260</v>
      </c>
      <c r="ALK81" s="3" t="s">
        <v>260</v>
      </c>
      <c r="ALL81" s="3" t="s">
        <v>260</v>
      </c>
      <c r="ALM81" s="3" t="s">
        <v>260</v>
      </c>
      <c r="ALN81" s="3" t="s">
        <v>260</v>
      </c>
      <c r="ALO81" s="3" t="s">
        <v>260</v>
      </c>
      <c r="ALP81" s="3" t="s">
        <v>260</v>
      </c>
      <c r="ALR81" s="11" t="e">
        <f t="shared" si="154"/>
        <v>#DIV/0!</v>
      </c>
      <c r="ALS81" s="31">
        <v>25836000</v>
      </c>
      <c r="ALY81" s="61"/>
      <c r="AMN81" s="404"/>
    </row>
    <row r="82" spans="1:1028" s="1" customFormat="1" ht="15" customHeight="1" x14ac:dyDescent="0.25">
      <c r="A82" s="268"/>
      <c r="B82" s="113">
        <v>80</v>
      </c>
      <c r="C82" s="473" t="s">
        <v>375</v>
      </c>
      <c r="D82" s="304" t="s">
        <v>615</v>
      </c>
      <c r="E82" s="1">
        <v>2010</v>
      </c>
      <c r="F82" s="1">
        <v>1</v>
      </c>
      <c r="G82" s="1">
        <v>1</v>
      </c>
      <c r="J82" s="1">
        <v>1</v>
      </c>
      <c r="K82" s="1">
        <v>1999</v>
      </c>
      <c r="L82" s="1">
        <v>2000</v>
      </c>
      <c r="M82" s="1">
        <v>2</v>
      </c>
      <c r="AC82" s="1">
        <v>1</v>
      </c>
      <c r="AD82" s="1">
        <v>1</v>
      </c>
      <c r="AY82" s="1">
        <v>1</v>
      </c>
      <c r="BA82" s="1">
        <v>1</v>
      </c>
      <c r="BB82" s="1">
        <v>12</v>
      </c>
      <c r="BD82" s="1">
        <v>1</v>
      </c>
      <c r="BG82" s="1">
        <v>3</v>
      </c>
      <c r="CG82" s="1">
        <v>1</v>
      </c>
      <c r="CH82" s="246"/>
      <c r="CP82" s="1">
        <f t="shared" si="119"/>
        <v>0</v>
      </c>
      <c r="CS82" s="1">
        <f t="shared" si="81"/>
        <v>0</v>
      </c>
      <c r="DO82" s="1">
        <f t="shared" si="120"/>
        <v>0</v>
      </c>
      <c r="DX82" s="1">
        <f t="shared" si="121"/>
        <v>0</v>
      </c>
      <c r="EE82" s="1">
        <f t="shared" si="122"/>
        <v>0</v>
      </c>
      <c r="EH82" s="1">
        <f t="shared" si="123"/>
        <v>0</v>
      </c>
      <c r="FF82" s="117"/>
      <c r="GI82" s="1">
        <v>1</v>
      </c>
      <c r="GJ82" s="1">
        <v>1</v>
      </c>
      <c r="GO82" s="1">
        <v>1</v>
      </c>
      <c r="GP82" s="1">
        <f t="shared" si="82"/>
        <v>3</v>
      </c>
      <c r="GQ82" s="1">
        <v>1</v>
      </c>
      <c r="GY82" s="1">
        <f t="shared" si="124"/>
        <v>0</v>
      </c>
      <c r="HC82" s="1">
        <f t="shared" si="125"/>
        <v>0</v>
      </c>
      <c r="HS82" s="1">
        <f t="shared" si="126"/>
        <v>0</v>
      </c>
      <c r="HX82" s="1">
        <f t="shared" si="83"/>
        <v>0</v>
      </c>
      <c r="ID82" s="1">
        <f t="shared" si="84"/>
        <v>0</v>
      </c>
      <c r="IN82" s="1">
        <f t="shared" si="127"/>
        <v>0</v>
      </c>
      <c r="IW82" s="1">
        <f t="shared" si="128"/>
        <v>0</v>
      </c>
      <c r="IZ82" s="1">
        <f t="shared" si="85"/>
        <v>0</v>
      </c>
      <c r="JJ82" s="1">
        <f t="shared" si="86"/>
        <v>0</v>
      </c>
      <c r="JV82" s="1">
        <f t="shared" si="129"/>
        <v>0</v>
      </c>
      <c r="KB82" s="1">
        <f t="shared" si="130"/>
        <v>0</v>
      </c>
      <c r="LG82" s="1">
        <f t="shared" si="87"/>
        <v>0</v>
      </c>
      <c r="LT82" s="1">
        <f t="shared" si="131"/>
        <v>0</v>
      </c>
      <c r="MA82" s="1">
        <f t="shared" si="132"/>
        <v>0</v>
      </c>
      <c r="MF82" s="1">
        <f t="shared" si="133"/>
        <v>0</v>
      </c>
      <c r="MM82" s="1">
        <f t="shared" si="134"/>
        <v>0</v>
      </c>
      <c r="MS82" s="1">
        <f t="shared" si="135"/>
        <v>0</v>
      </c>
      <c r="MU82" s="115"/>
      <c r="OI82" s="120"/>
      <c r="PD82" s="1">
        <f t="shared" si="88"/>
        <v>0</v>
      </c>
      <c r="QF82" s="1">
        <f t="shared" si="136"/>
        <v>0</v>
      </c>
      <c r="QY82" s="1">
        <f t="shared" si="137"/>
        <v>0</v>
      </c>
      <c r="RK82" s="1">
        <f t="shared" si="138"/>
        <v>0</v>
      </c>
      <c r="SA82" s="1">
        <f t="shared" si="139"/>
        <v>0</v>
      </c>
      <c r="SG82" s="1">
        <f t="shared" si="140"/>
        <v>0</v>
      </c>
      <c r="SO82" s="1">
        <f t="shared" si="141"/>
        <v>0</v>
      </c>
      <c r="TB82" s="1">
        <f t="shared" si="142"/>
        <v>0</v>
      </c>
      <c r="TS82" s="1">
        <f t="shared" si="89"/>
        <v>0</v>
      </c>
      <c r="UD82" s="1">
        <f t="shared" si="90"/>
        <v>0</v>
      </c>
      <c r="UG82" s="1">
        <f t="shared" si="91"/>
        <v>0</v>
      </c>
      <c r="UQ82" s="1">
        <f t="shared" si="143"/>
        <v>0</v>
      </c>
      <c r="VA82" s="1">
        <f t="shared" si="144"/>
        <v>0</v>
      </c>
      <c r="VG82" s="1">
        <f t="shared" si="145"/>
        <v>0</v>
      </c>
      <c r="WY82" s="1">
        <f t="shared" si="92"/>
        <v>0</v>
      </c>
      <c r="XB82" s="1">
        <f t="shared" si="146"/>
        <v>0</v>
      </c>
      <c r="XG82" s="1">
        <f t="shared" si="93"/>
        <v>0</v>
      </c>
      <c r="XK82" s="108"/>
      <c r="XL82" s="1">
        <f t="shared" si="94"/>
        <v>0</v>
      </c>
      <c r="XM82" s="1">
        <f t="shared" si="95"/>
        <v>0</v>
      </c>
      <c r="XN82" s="1">
        <f t="shared" si="147"/>
        <v>0</v>
      </c>
      <c r="XO82" s="1">
        <f t="shared" si="96"/>
        <v>0</v>
      </c>
      <c r="XP82" s="1">
        <f t="shared" si="148"/>
        <v>0</v>
      </c>
      <c r="XQ82" s="1">
        <f t="shared" si="97"/>
        <v>0</v>
      </c>
      <c r="XR82" s="1">
        <f t="shared" si="98"/>
        <v>0</v>
      </c>
      <c r="XS82" s="1">
        <f t="shared" si="99"/>
        <v>0</v>
      </c>
      <c r="XT82" s="1">
        <f t="shared" si="149"/>
        <v>3</v>
      </c>
      <c r="XU82" s="1">
        <f t="shared" si="100"/>
        <v>0</v>
      </c>
      <c r="XV82" s="1">
        <f t="shared" si="101"/>
        <v>0</v>
      </c>
      <c r="XW82" s="1">
        <f t="shared" si="102"/>
        <v>0</v>
      </c>
      <c r="XX82" s="1">
        <f t="shared" si="103"/>
        <v>0</v>
      </c>
      <c r="XY82" s="1">
        <f t="shared" si="104"/>
        <v>0</v>
      </c>
      <c r="XZ82" s="1">
        <f t="shared" si="105"/>
        <v>0</v>
      </c>
      <c r="YA82" s="1">
        <f t="shared" si="106"/>
        <v>0</v>
      </c>
      <c r="YB82" s="1">
        <f t="shared" si="107"/>
        <v>0</v>
      </c>
      <c r="YC82" s="1">
        <f t="shared" si="108"/>
        <v>0</v>
      </c>
      <c r="YD82" s="132"/>
      <c r="YE82" s="133">
        <f t="shared" si="155"/>
        <v>3</v>
      </c>
      <c r="YF82" s="133">
        <f t="shared" si="109"/>
        <v>612000</v>
      </c>
      <c r="YG82" s="130">
        <v>1</v>
      </c>
      <c r="YH82" s="130">
        <f t="shared" si="110"/>
        <v>1836000</v>
      </c>
      <c r="YI82" s="129">
        <v>1</v>
      </c>
      <c r="YJ82" s="128">
        <f t="shared" si="111"/>
        <v>1836000</v>
      </c>
      <c r="YK82" s="177"/>
      <c r="YL82">
        <v>1</v>
      </c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>
        <v>1</v>
      </c>
      <c r="ZI82"/>
      <c r="ZJ82"/>
      <c r="ZK82"/>
      <c r="ZL82"/>
      <c r="ZM82"/>
      <c r="ZN82"/>
      <c r="ZO82"/>
      <c r="ZP82"/>
      <c r="ZQ82"/>
      <c r="ZR82"/>
      <c r="ZS82"/>
      <c r="ZT82">
        <v>1</v>
      </c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>
        <v>1</v>
      </c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>
        <f t="shared" si="150"/>
        <v>3</v>
      </c>
      <c r="ACD82" s="25">
        <f>(AJL82/ACC82)*YL82</f>
        <v>612000</v>
      </c>
      <c r="ACE82" s="11">
        <f t="shared" si="112"/>
        <v>6</v>
      </c>
      <c r="ACF82" s="11">
        <f t="shared" si="113"/>
        <v>306000</v>
      </c>
      <c r="ACG82" s="1">
        <v>2</v>
      </c>
      <c r="ACH82" s="1">
        <v>1</v>
      </c>
      <c r="ACI82" s="11">
        <f t="shared" si="114"/>
        <v>1836000</v>
      </c>
      <c r="ACJ82" s="11"/>
      <c r="ACK82" s="13">
        <f t="shared" si="115"/>
        <v>0</v>
      </c>
      <c r="ACL82">
        <v>1</v>
      </c>
      <c r="ACM82" s="25">
        <f t="shared" si="116"/>
        <v>1836000</v>
      </c>
      <c r="ACN82" s="11">
        <f t="shared" si="117"/>
        <v>1836000</v>
      </c>
      <c r="ACO82" s="65"/>
      <c r="ACR82" s="1" t="s">
        <v>258</v>
      </c>
      <c r="ACZ82" s="1" t="s">
        <v>259</v>
      </c>
      <c r="ADB82" s="1">
        <v>23</v>
      </c>
      <c r="ADC82" s="1">
        <v>1</v>
      </c>
      <c r="ADD82" s="1" t="s">
        <v>185</v>
      </c>
      <c r="ADV82" s="457"/>
      <c r="AEE82" s="1">
        <f t="shared" si="151"/>
        <v>0</v>
      </c>
      <c r="AER82" s="1">
        <v>1</v>
      </c>
      <c r="AEV82" s="1">
        <v>1</v>
      </c>
      <c r="AGL82" s="1">
        <v>20000</v>
      </c>
      <c r="AGM82" s="11" t="e">
        <f>AGU82+AGW82+AGY82+AHA82+#REF!+#REF!+AHC82+AGP82+AHE82</f>
        <v>#REF!</v>
      </c>
      <c r="AGT82" s="518"/>
      <c r="AHJ82" s="518"/>
      <c r="AHN82" s="1">
        <v>20000</v>
      </c>
      <c r="AIC82" s="1">
        <v>1</v>
      </c>
      <c r="AID82" s="1">
        <v>1</v>
      </c>
      <c r="AIN82" s="1">
        <v>1</v>
      </c>
      <c r="AJC82" s="11">
        <v>36000</v>
      </c>
      <c r="AJD82" s="11"/>
      <c r="AJE82" s="1">
        <v>180</v>
      </c>
      <c r="AJF82" s="11">
        <v>1800000</v>
      </c>
      <c r="AJJ82" s="435"/>
      <c r="AJK82" s="45"/>
      <c r="AJL82" s="381">
        <v>1836000</v>
      </c>
      <c r="AJM82" s="11">
        <f t="shared" si="118"/>
        <v>306000</v>
      </c>
      <c r="AJN82" s="60"/>
      <c r="AJO82" s="12"/>
      <c r="AKA82" s="1">
        <f t="shared" si="152"/>
        <v>0</v>
      </c>
      <c r="AKD82" s="1">
        <f t="shared" si="153"/>
        <v>0</v>
      </c>
      <c r="AKE82" s="60"/>
      <c r="AKF82" s="1" t="s">
        <v>692</v>
      </c>
      <c r="AKG82" s="1" t="s">
        <v>192</v>
      </c>
      <c r="AKH82" s="1" t="s">
        <v>529</v>
      </c>
      <c r="AKI82" s="1" t="s">
        <v>310</v>
      </c>
      <c r="AKJ82" s="1" t="s">
        <v>260</v>
      </c>
      <c r="AKK82" s="1" t="s">
        <v>260</v>
      </c>
      <c r="AKL82" s="1" t="s">
        <v>260</v>
      </c>
      <c r="AKM82" s="1" t="s">
        <v>260</v>
      </c>
      <c r="AKN82" s="1" t="s">
        <v>262</v>
      </c>
      <c r="AKO82" s="1" t="s">
        <v>260</v>
      </c>
      <c r="AKP82" s="1" t="s">
        <v>260</v>
      </c>
      <c r="AKQ82" s="1" t="s">
        <v>260</v>
      </c>
      <c r="AKR82" s="1" t="s">
        <v>260</v>
      </c>
      <c r="AKS82" s="1" t="s">
        <v>260</v>
      </c>
      <c r="AKT82" s="1" t="s">
        <v>260</v>
      </c>
      <c r="AKU82" s="1" t="s">
        <v>260</v>
      </c>
      <c r="AKV82" s="1" t="s">
        <v>263</v>
      </c>
      <c r="AKW82" s="1" t="s">
        <v>260</v>
      </c>
      <c r="AKX82" s="1" t="s">
        <v>260</v>
      </c>
      <c r="AKY82" s="1" t="s">
        <v>260</v>
      </c>
      <c r="AKZ82" s="1" t="s">
        <v>260</v>
      </c>
      <c r="ALA82" s="1" t="s">
        <v>260</v>
      </c>
      <c r="ALB82" s="1" t="s">
        <v>260</v>
      </c>
      <c r="ALC82" s="1" t="s">
        <v>260</v>
      </c>
      <c r="ALD82" s="1" t="s">
        <v>260</v>
      </c>
      <c r="ALE82" s="1" t="s">
        <v>260</v>
      </c>
      <c r="ALF82" s="1" t="s">
        <v>260</v>
      </c>
      <c r="ALG82" s="1" t="s">
        <v>260</v>
      </c>
      <c r="ALH82" s="1" t="s">
        <v>260</v>
      </c>
      <c r="ALI82" s="1" t="s">
        <v>260</v>
      </c>
      <c r="ALJ82" s="1" t="s">
        <v>260</v>
      </c>
      <c r="ALK82" s="1" t="s">
        <v>260</v>
      </c>
      <c r="ALL82" s="1" t="s">
        <v>260</v>
      </c>
      <c r="ALM82" s="1" t="s">
        <v>260</v>
      </c>
      <c r="ALN82" s="1" t="s">
        <v>260</v>
      </c>
      <c r="ALO82" s="1" t="s">
        <v>260</v>
      </c>
      <c r="ALP82" s="1" t="s">
        <v>260</v>
      </c>
      <c r="ALQ82" s="1">
        <v>4</v>
      </c>
      <c r="ALR82" s="11">
        <f t="shared" si="154"/>
        <v>459000</v>
      </c>
      <c r="ALS82" s="28">
        <v>1836000</v>
      </c>
      <c r="ALT82" s="1">
        <v>1</v>
      </c>
      <c r="ALU82" s="1">
        <v>3</v>
      </c>
      <c r="ALY82" s="60"/>
      <c r="ALZ82" s="1">
        <v>1</v>
      </c>
      <c r="AMB82" s="1">
        <v>1</v>
      </c>
      <c r="AMC82" s="1">
        <v>1</v>
      </c>
      <c r="AMN82" s="403"/>
    </row>
    <row r="83" spans="1:1028" s="16" customFormat="1" ht="15" customHeight="1" x14ac:dyDescent="0.25">
      <c r="A83" s="273"/>
      <c r="B83" s="113">
        <v>81</v>
      </c>
      <c r="C83" s="473" t="s">
        <v>375</v>
      </c>
      <c r="D83" s="304" t="s">
        <v>617</v>
      </c>
      <c r="E83" s="16">
        <v>2010</v>
      </c>
      <c r="F83" s="16">
        <v>2</v>
      </c>
      <c r="G83" s="16">
        <v>1</v>
      </c>
      <c r="J83" s="16">
        <v>2</v>
      </c>
      <c r="K83" s="16">
        <v>2001</v>
      </c>
      <c r="L83" s="16">
        <v>2004</v>
      </c>
      <c r="M83" s="16">
        <v>4</v>
      </c>
      <c r="AE83" s="16">
        <v>1</v>
      </c>
      <c r="AF83" s="16">
        <v>1</v>
      </c>
      <c r="AG83" s="16">
        <v>1</v>
      </c>
      <c r="AH83" s="16">
        <v>1</v>
      </c>
      <c r="AW83" s="16">
        <v>1</v>
      </c>
      <c r="AY83" s="16">
        <v>1</v>
      </c>
      <c r="BA83" s="16">
        <v>1</v>
      </c>
      <c r="BB83" s="16">
        <v>11</v>
      </c>
      <c r="BC83" s="16">
        <v>1</v>
      </c>
      <c r="BG83" s="16">
        <v>3</v>
      </c>
      <c r="CG83" s="16">
        <v>1</v>
      </c>
      <c r="CH83" s="250"/>
      <c r="CP83" s="1">
        <f t="shared" si="119"/>
        <v>0</v>
      </c>
      <c r="CQ83" s="1"/>
      <c r="CS83" s="1">
        <f t="shared" si="81"/>
        <v>0</v>
      </c>
      <c r="CT83" s="1"/>
      <c r="DO83" s="1">
        <f t="shared" si="120"/>
        <v>0</v>
      </c>
      <c r="DP83" s="1"/>
      <c r="DX83" s="1">
        <f t="shared" si="121"/>
        <v>0</v>
      </c>
      <c r="DY83" s="1"/>
      <c r="EE83" s="1">
        <f t="shared" si="122"/>
        <v>0</v>
      </c>
      <c r="EF83" s="1"/>
      <c r="EH83" s="1">
        <f t="shared" si="123"/>
        <v>0</v>
      </c>
      <c r="EI83" s="1"/>
      <c r="FF83" s="117">
        <v>1</v>
      </c>
      <c r="GP83" s="1">
        <f t="shared" si="82"/>
        <v>1</v>
      </c>
      <c r="GQ83" s="1">
        <v>1</v>
      </c>
      <c r="GY83" s="1">
        <f t="shared" si="124"/>
        <v>0</v>
      </c>
      <c r="GZ83" s="1"/>
      <c r="HC83" s="1">
        <f t="shared" si="125"/>
        <v>0</v>
      </c>
      <c r="HD83" s="1"/>
      <c r="HS83" s="1">
        <f t="shared" si="126"/>
        <v>0</v>
      </c>
      <c r="HT83" s="1"/>
      <c r="HX83" s="1">
        <f t="shared" si="83"/>
        <v>0</v>
      </c>
      <c r="HY83" s="1"/>
      <c r="ID83" s="1">
        <f t="shared" si="84"/>
        <v>0</v>
      </c>
      <c r="IE83" s="1"/>
      <c r="IN83" s="1">
        <f t="shared" si="127"/>
        <v>0</v>
      </c>
      <c r="IW83" s="1">
        <f t="shared" si="128"/>
        <v>0</v>
      </c>
      <c r="IX83" s="1"/>
      <c r="IZ83" s="1">
        <f t="shared" si="85"/>
        <v>0</v>
      </c>
      <c r="JA83" s="1"/>
      <c r="JJ83" s="1">
        <f t="shared" si="86"/>
        <v>0</v>
      </c>
      <c r="JK83" s="1"/>
      <c r="JV83" s="1">
        <f t="shared" si="129"/>
        <v>0</v>
      </c>
      <c r="JW83" s="1"/>
      <c r="KB83" s="1">
        <f t="shared" si="130"/>
        <v>0</v>
      </c>
      <c r="KC83" s="1"/>
      <c r="LG83" s="1">
        <f t="shared" si="87"/>
        <v>0</v>
      </c>
      <c r="LH83" s="1"/>
      <c r="LI83" s="16">
        <v>1</v>
      </c>
      <c r="LK83" s="16">
        <v>1</v>
      </c>
      <c r="LL83" s="16">
        <v>1</v>
      </c>
      <c r="LP83" s="16">
        <v>1</v>
      </c>
      <c r="LR83" s="16">
        <v>1</v>
      </c>
      <c r="LS83" s="16">
        <v>1</v>
      </c>
      <c r="LT83" s="1">
        <f t="shared" si="131"/>
        <v>6</v>
      </c>
      <c r="LU83" s="1">
        <v>1</v>
      </c>
      <c r="MA83" s="1">
        <f t="shared" si="132"/>
        <v>0</v>
      </c>
      <c r="MB83" s="1"/>
      <c r="MF83" s="1">
        <f t="shared" si="133"/>
        <v>0</v>
      </c>
      <c r="MG83" s="1"/>
      <c r="MM83" s="1">
        <f t="shared" si="134"/>
        <v>0</v>
      </c>
      <c r="MN83" s="1"/>
      <c r="MS83" s="1">
        <f t="shared" si="135"/>
        <v>0</v>
      </c>
      <c r="MT83" s="1"/>
      <c r="MU83" s="115"/>
      <c r="OI83" s="122"/>
      <c r="PD83" s="1">
        <f t="shared" si="88"/>
        <v>0</v>
      </c>
      <c r="PE83" s="1"/>
      <c r="QF83" s="1">
        <f t="shared" si="136"/>
        <v>0</v>
      </c>
      <c r="QG83" s="1"/>
      <c r="QY83" s="1">
        <f t="shared" si="137"/>
        <v>0</v>
      </c>
      <c r="RK83" s="1">
        <f t="shared" si="138"/>
        <v>0</v>
      </c>
      <c r="RL83" s="1"/>
      <c r="SA83" s="1">
        <f t="shared" si="139"/>
        <v>0</v>
      </c>
      <c r="SG83" s="1">
        <f t="shared" si="140"/>
        <v>0</v>
      </c>
      <c r="SO83" s="1">
        <f t="shared" si="141"/>
        <v>0</v>
      </c>
      <c r="TB83" s="1">
        <f t="shared" si="142"/>
        <v>0</v>
      </c>
      <c r="TS83" s="1">
        <f t="shared" si="89"/>
        <v>0</v>
      </c>
      <c r="TT83" s="1"/>
      <c r="UD83" s="1">
        <f t="shared" si="90"/>
        <v>0</v>
      </c>
      <c r="UE83" s="1"/>
      <c r="UG83" s="1">
        <f t="shared" si="91"/>
        <v>0</v>
      </c>
      <c r="UH83" s="1"/>
      <c r="UQ83" s="1">
        <f t="shared" si="143"/>
        <v>0</v>
      </c>
      <c r="UR83" s="1"/>
      <c r="VA83" s="1">
        <f t="shared" si="144"/>
        <v>0</v>
      </c>
      <c r="VB83" s="1"/>
      <c r="VG83" s="1">
        <f t="shared" si="145"/>
        <v>0</v>
      </c>
      <c r="VH83" s="1"/>
      <c r="WY83" s="1">
        <f t="shared" si="92"/>
        <v>0</v>
      </c>
      <c r="WZ83" s="1"/>
      <c r="XB83" s="1">
        <f t="shared" si="146"/>
        <v>0</v>
      </c>
      <c r="XC83" s="1"/>
      <c r="XG83" s="1">
        <f t="shared" si="93"/>
        <v>0</v>
      </c>
      <c r="XH83" s="1"/>
      <c r="XK83" s="110"/>
      <c r="XL83" s="1">
        <f t="shared" si="94"/>
        <v>6</v>
      </c>
      <c r="XM83" s="1">
        <f t="shared" si="95"/>
        <v>0</v>
      </c>
      <c r="XN83" s="1">
        <f t="shared" si="147"/>
        <v>0</v>
      </c>
      <c r="XO83" s="1">
        <f t="shared" si="96"/>
        <v>0</v>
      </c>
      <c r="XP83" s="1">
        <f t="shared" si="148"/>
        <v>0</v>
      </c>
      <c r="XQ83" s="1">
        <f t="shared" si="97"/>
        <v>0</v>
      </c>
      <c r="XR83" s="1">
        <f t="shared" si="98"/>
        <v>0</v>
      </c>
      <c r="XS83" s="1">
        <f t="shared" si="99"/>
        <v>0</v>
      </c>
      <c r="XT83" s="1">
        <f t="shared" si="149"/>
        <v>1</v>
      </c>
      <c r="XU83" s="1">
        <f t="shared" si="100"/>
        <v>0</v>
      </c>
      <c r="XV83" s="1">
        <f t="shared" si="101"/>
        <v>0</v>
      </c>
      <c r="XW83" s="1">
        <f t="shared" si="102"/>
        <v>0</v>
      </c>
      <c r="XX83" s="1">
        <f t="shared" si="103"/>
        <v>0</v>
      </c>
      <c r="XY83" s="1">
        <f t="shared" si="104"/>
        <v>0</v>
      </c>
      <c r="XZ83" s="1">
        <f t="shared" si="105"/>
        <v>0</v>
      </c>
      <c r="YA83" s="1">
        <f t="shared" si="106"/>
        <v>0</v>
      </c>
      <c r="YB83" s="1">
        <f t="shared" si="107"/>
        <v>0</v>
      </c>
      <c r="YC83" s="1">
        <f t="shared" si="108"/>
        <v>0</v>
      </c>
      <c r="YD83" s="132"/>
      <c r="YE83" s="133">
        <f t="shared" si="155"/>
        <v>7</v>
      </c>
      <c r="YF83" s="133">
        <f t="shared" si="109"/>
        <v>269500</v>
      </c>
      <c r="YG83" s="130">
        <v>2</v>
      </c>
      <c r="YH83" s="130">
        <f t="shared" si="110"/>
        <v>943250</v>
      </c>
      <c r="YI83" s="136">
        <v>2</v>
      </c>
      <c r="YJ83" s="128">
        <f t="shared" si="111"/>
        <v>943250</v>
      </c>
      <c r="YK83" s="180"/>
      <c r="YL83">
        <v>0.5</v>
      </c>
      <c r="YM83"/>
      <c r="YN83"/>
      <c r="YO83"/>
      <c r="YP83"/>
      <c r="YQ83"/>
      <c r="YR83">
        <v>1</v>
      </c>
      <c r="YS83"/>
      <c r="YT83"/>
      <c r="YU83"/>
      <c r="YV83">
        <v>1</v>
      </c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>
        <f t="shared" si="150"/>
        <v>2</v>
      </c>
      <c r="ACD83" s="25">
        <f>(AJL83/ACC83)*YL83</f>
        <v>943250</v>
      </c>
      <c r="ACE83" s="11">
        <f t="shared" si="112"/>
        <v>9</v>
      </c>
      <c r="ACF83" s="11">
        <f t="shared" si="113"/>
        <v>419222.22222222225</v>
      </c>
      <c r="ACG83" s="3">
        <v>34</v>
      </c>
      <c r="ACH83" s="3">
        <v>2</v>
      </c>
      <c r="ACI83" s="11">
        <f t="shared" si="114"/>
        <v>1886500</v>
      </c>
      <c r="ACJ83" s="45">
        <v>0.5</v>
      </c>
      <c r="ACK83" s="13">
        <f t="shared" si="115"/>
        <v>1886500</v>
      </c>
      <c r="ACL83">
        <v>0.5</v>
      </c>
      <c r="ACM83" s="25">
        <f t="shared" si="116"/>
        <v>1886500</v>
      </c>
      <c r="ACN83" s="11">
        <f t="shared" si="117"/>
        <v>1886500</v>
      </c>
      <c r="ACO83" s="67"/>
      <c r="ACR83" s="16" t="s">
        <v>388</v>
      </c>
      <c r="ACS83" s="16">
        <v>1</v>
      </c>
      <c r="ACT83" s="16">
        <v>1</v>
      </c>
      <c r="ACU83" s="16">
        <v>1</v>
      </c>
      <c r="ACV83" s="16">
        <v>1</v>
      </c>
      <c r="ACZ83" s="16" t="s">
        <v>259</v>
      </c>
      <c r="ADD83" s="16" t="s">
        <v>185</v>
      </c>
      <c r="ADO83" s="16">
        <v>1</v>
      </c>
      <c r="ADV83" s="460"/>
      <c r="AEE83" s="1">
        <f t="shared" si="151"/>
        <v>0</v>
      </c>
      <c r="AFA83" s="16">
        <v>1</v>
      </c>
      <c r="AFF83" s="16">
        <v>1</v>
      </c>
      <c r="AFJ83" s="16">
        <v>1</v>
      </c>
      <c r="AFM83" s="16">
        <v>1</v>
      </c>
      <c r="AFP83" s="16">
        <v>1</v>
      </c>
      <c r="AFQ83" s="16">
        <v>1</v>
      </c>
      <c r="AFY83" s="16">
        <v>1</v>
      </c>
      <c r="AGM83" s="17" t="e">
        <f>AGU83+AGW83+AGY83+AHA83+#REF!+#REF!+AHC83+AGP83+AHE83</f>
        <v>#REF!</v>
      </c>
      <c r="AGT83" s="520"/>
      <c r="AHJ83" s="520"/>
      <c r="AJC83" s="17">
        <v>75000</v>
      </c>
      <c r="AJD83" s="17"/>
      <c r="AJE83" s="16">
        <v>0.01</v>
      </c>
      <c r="AJF83" s="17">
        <v>3698000</v>
      </c>
      <c r="AJJ83" s="440"/>
      <c r="AJK83" s="48"/>
      <c r="AJL83" s="381">
        <v>3773000</v>
      </c>
      <c r="AJM83" s="11">
        <f t="shared" si="118"/>
        <v>419222.22222222225</v>
      </c>
      <c r="AJN83" s="62"/>
      <c r="AJO83" s="18"/>
      <c r="AJP83" s="16">
        <v>1</v>
      </c>
      <c r="AJZ83" s="1"/>
      <c r="AKA83" s="1">
        <f t="shared" si="152"/>
        <v>1</v>
      </c>
      <c r="AKC83" s="16">
        <v>3</v>
      </c>
      <c r="AKD83" s="1">
        <f t="shared" si="153"/>
        <v>4</v>
      </c>
      <c r="AKE83" s="62"/>
      <c r="AKF83" s="16" t="s">
        <v>192</v>
      </c>
      <c r="AKG83" s="16" t="s">
        <v>260</v>
      </c>
      <c r="AKH83" s="16" t="s">
        <v>261</v>
      </c>
      <c r="AKI83" s="16" t="s">
        <v>260</v>
      </c>
      <c r="AKJ83" s="16" t="s">
        <v>260</v>
      </c>
      <c r="AKK83" s="16" t="s">
        <v>260</v>
      </c>
      <c r="AKL83" s="16" t="s">
        <v>260</v>
      </c>
      <c r="AKM83" s="16" t="s">
        <v>260</v>
      </c>
      <c r="AKN83" s="16" t="s">
        <v>262</v>
      </c>
      <c r="AKO83" s="16" t="s">
        <v>260</v>
      </c>
      <c r="AKP83" s="16" t="s">
        <v>260</v>
      </c>
      <c r="AKQ83" s="16" t="s">
        <v>260</v>
      </c>
      <c r="AKR83" s="16" t="s">
        <v>260</v>
      </c>
      <c r="AKS83" s="16" t="s">
        <v>260</v>
      </c>
      <c r="AKT83" s="16" t="s">
        <v>260</v>
      </c>
      <c r="AKU83" s="16" t="s">
        <v>260</v>
      </c>
      <c r="AKV83" s="16" t="s">
        <v>263</v>
      </c>
      <c r="AKW83" s="16" t="s">
        <v>260</v>
      </c>
      <c r="AKX83" s="16" t="s">
        <v>260</v>
      </c>
      <c r="AKY83" s="16" t="s">
        <v>260</v>
      </c>
      <c r="AKZ83" s="16" t="s">
        <v>260</v>
      </c>
      <c r="ALA83" s="16" t="s">
        <v>260</v>
      </c>
      <c r="ALB83" s="16" t="s">
        <v>260</v>
      </c>
      <c r="ALC83" s="16" t="s">
        <v>260</v>
      </c>
      <c r="ALD83" s="16" t="s">
        <v>260</v>
      </c>
      <c r="ALE83" s="16" t="s">
        <v>260</v>
      </c>
      <c r="ALF83" s="16" t="s">
        <v>260</v>
      </c>
      <c r="ALG83" s="16" t="s">
        <v>260</v>
      </c>
      <c r="ALH83" s="16" t="s">
        <v>260</v>
      </c>
      <c r="ALI83" s="16" t="s">
        <v>260</v>
      </c>
      <c r="ALJ83" s="16" t="s">
        <v>260</v>
      </c>
      <c r="ALK83" s="16" t="s">
        <v>260</v>
      </c>
      <c r="ALL83" s="16" t="s">
        <v>260</v>
      </c>
      <c r="ALM83" s="16" t="s">
        <v>260</v>
      </c>
      <c r="ALN83" s="16" t="s">
        <v>260</v>
      </c>
      <c r="ALO83" s="16" t="s">
        <v>260</v>
      </c>
      <c r="ALP83" s="16" t="s">
        <v>260</v>
      </c>
      <c r="ALQ83" s="16">
        <v>1</v>
      </c>
      <c r="ALR83" s="11">
        <f t="shared" si="154"/>
        <v>3773000</v>
      </c>
      <c r="ALS83" s="29">
        <v>3773000</v>
      </c>
      <c r="ALU83" s="16">
        <v>1</v>
      </c>
      <c r="ALY83" s="62"/>
      <c r="ALZ83" s="16">
        <v>1</v>
      </c>
      <c r="AMC83" s="16">
        <v>1</v>
      </c>
      <c r="AME83" s="16">
        <v>1</v>
      </c>
      <c r="AMN83" s="405"/>
    </row>
    <row r="84" spans="1:1028" s="1" customFormat="1" ht="15" customHeight="1" x14ac:dyDescent="0.25">
      <c r="A84" s="268"/>
      <c r="B84" s="113">
        <v>82</v>
      </c>
      <c r="C84" s="473" t="s">
        <v>375</v>
      </c>
      <c r="D84" s="304" t="s">
        <v>618</v>
      </c>
      <c r="E84" s="1">
        <v>2010</v>
      </c>
      <c r="F84" s="1">
        <v>2</v>
      </c>
      <c r="G84" s="1">
        <v>1</v>
      </c>
      <c r="J84" s="1">
        <v>2</v>
      </c>
      <c r="K84" s="1">
        <v>2000</v>
      </c>
      <c r="L84" s="1">
        <v>2000</v>
      </c>
      <c r="M84" s="1">
        <v>1</v>
      </c>
      <c r="AD84" s="1">
        <v>1</v>
      </c>
      <c r="AW84" s="1">
        <v>1</v>
      </c>
      <c r="AY84" s="1">
        <v>1</v>
      </c>
      <c r="BA84" s="1">
        <v>1</v>
      </c>
      <c r="BB84" s="1">
        <v>10</v>
      </c>
      <c r="CG84" s="1">
        <v>1</v>
      </c>
      <c r="CH84" s="246"/>
      <c r="CP84" s="1">
        <f t="shared" si="119"/>
        <v>0</v>
      </c>
      <c r="CS84" s="1">
        <f t="shared" si="81"/>
        <v>0</v>
      </c>
      <c r="DO84" s="1">
        <f t="shared" si="120"/>
        <v>0</v>
      </c>
      <c r="DX84" s="1">
        <f t="shared" si="121"/>
        <v>0</v>
      </c>
      <c r="EE84" s="1">
        <f t="shared" si="122"/>
        <v>0</v>
      </c>
      <c r="EH84" s="1">
        <f t="shared" si="123"/>
        <v>0</v>
      </c>
      <c r="FF84" s="117">
        <v>1</v>
      </c>
      <c r="GP84" s="1">
        <f t="shared" si="82"/>
        <v>1</v>
      </c>
      <c r="GQ84" s="1">
        <v>1</v>
      </c>
      <c r="GY84" s="1">
        <f t="shared" si="124"/>
        <v>0</v>
      </c>
      <c r="HC84" s="1">
        <f t="shared" si="125"/>
        <v>0</v>
      </c>
      <c r="HS84" s="1">
        <f t="shared" si="126"/>
        <v>0</v>
      </c>
      <c r="HX84" s="1">
        <f t="shared" si="83"/>
        <v>0</v>
      </c>
      <c r="ID84" s="1">
        <f t="shared" si="84"/>
        <v>0</v>
      </c>
      <c r="IN84" s="1">
        <f t="shared" si="127"/>
        <v>0</v>
      </c>
      <c r="IW84" s="1">
        <f t="shared" si="128"/>
        <v>0</v>
      </c>
      <c r="IZ84" s="1">
        <f t="shared" si="85"/>
        <v>0</v>
      </c>
      <c r="JJ84" s="1">
        <f t="shared" si="86"/>
        <v>0</v>
      </c>
      <c r="JV84" s="1">
        <f t="shared" si="129"/>
        <v>0</v>
      </c>
      <c r="KB84" s="1">
        <f t="shared" si="130"/>
        <v>0</v>
      </c>
      <c r="LG84" s="1">
        <f t="shared" si="87"/>
        <v>0</v>
      </c>
      <c r="LT84" s="1">
        <f t="shared" si="131"/>
        <v>0</v>
      </c>
      <c r="MA84" s="1">
        <f t="shared" si="132"/>
        <v>0</v>
      </c>
      <c r="MF84" s="1">
        <f t="shared" si="133"/>
        <v>0</v>
      </c>
      <c r="MM84" s="1">
        <f t="shared" si="134"/>
        <v>0</v>
      </c>
      <c r="MS84" s="1">
        <f t="shared" si="135"/>
        <v>0</v>
      </c>
      <c r="MU84" s="115"/>
      <c r="NC84" s="1">
        <v>1</v>
      </c>
      <c r="NE84" s="1">
        <v>1</v>
      </c>
      <c r="OI84" s="120"/>
      <c r="PD84" s="1">
        <f t="shared" si="88"/>
        <v>0</v>
      </c>
      <c r="QF84" s="1">
        <f t="shared" si="136"/>
        <v>0</v>
      </c>
      <c r="QY84" s="1">
        <f t="shared" si="137"/>
        <v>0</v>
      </c>
      <c r="RK84" s="1">
        <f t="shared" si="138"/>
        <v>0</v>
      </c>
      <c r="SA84" s="1">
        <f t="shared" si="139"/>
        <v>0</v>
      </c>
      <c r="SG84" s="1">
        <f t="shared" si="140"/>
        <v>0</v>
      </c>
      <c r="SO84" s="1">
        <f t="shared" si="141"/>
        <v>0</v>
      </c>
      <c r="TB84" s="1">
        <f t="shared" si="142"/>
        <v>0</v>
      </c>
      <c r="TS84" s="1">
        <f t="shared" si="89"/>
        <v>0</v>
      </c>
      <c r="UD84" s="1">
        <f t="shared" si="90"/>
        <v>0</v>
      </c>
      <c r="UG84" s="1">
        <f t="shared" si="91"/>
        <v>0</v>
      </c>
      <c r="UQ84" s="1">
        <f t="shared" si="143"/>
        <v>0</v>
      </c>
      <c r="VA84" s="1">
        <f t="shared" si="144"/>
        <v>0</v>
      </c>
      <c r="VG84" s="1">
        <f t="shared" si="145"/>
        <v>0</v>
      </c>
      <c r="WY84" s="1">
        <f t="shared" si="92"/>
        <v>0</v>
      </c>
      <c r="XB84" s="1">
        <f t="shared" si="146"/>
        <v>0</v>
      </c>
      <c r="XG84" s="1">
        <f t="shared" si="93"/>
        <v>0</v>
      </c>
      <c r="XK84" s="108"/>
      <c r="XL84" s="1">
        <f t="shared" si="94"/>
        <v>0</v>
      </c>
      <c r="XM84" s="1">
        <f t="shared" si="95"/>
        <v>0</v>
      </c>
      <c r="XN84" s="1">
        <f t="shared" si="147"/>
        <v>0</v>
      </c>
      <c r="XO84" s="1">
        <f t="shared" si="96"/>
        <v>0</v>
      </c>
      <c r="XP84" s="1">
        <f t="shared" si="148"/>
        <v>0</v>
      </c>
      <c r="XQ84" s="1">
        <f t="shared" si="97"/>
        <v>0</v>
      </c>
      <c r="XR84" s="1">
        <f t="shared" si="98"/>
        <v>0</v>
      </c>
      <c r="XS84" s="1">
        <f t="shared" si="99"/>
        <v>0</v>
      </c>
      <c r="XT84" s="1">
        <f t="shared" si="149"/>
        <v>1</v>
      </c>
      <c r="XU84" s="1">
        <f t="shared" si="100"/>
        <v>0</v>
      </c>
      <c r="XV84" s="1">
        <f t="shared" si="101"/>
        <v>0</v>
      </c>
      <c r="XW84" s="1">
        <f t="shared" si="102"/>
        <v>0</v>
      </c>
      <c r="XX84" s="1">
        <f t="shared" si="103"/>
        <v>0</v>
      </c>
      <c r="XY84" s="1">
        <f t="shared" si="104"/>
        <v>2</v>
      </c>
      <c r="XZ84" s="1">
        <f t="shared" si="105"/>
        <v>0</v>
      </c>
      <c r="YA84" s="1">
        <f t="shared" si="106"/>
        <v>0</v>
      </c>
      <c r="YB84" s="1">
        <f t="shared" si="107"/>
        <v>0</v>
      </c>
      <c r="YC84" s="1">
        <f t="shared" si="108"/>
        <v>0</v>
      </c>
      <c r="YD84" s="132"/>
      <c r="YE84" s="133">
        <f t="shared" si="155"/>
        <v>3</v>
      </c>
      <c r="YF84" s="133">
        <f t="shared" si="109"/>
        <v>202000</v>
      </c>
      <c r="YG84" s="130">
        <v>2</v>
      </c>
      <c r="YH84" s="130">
        <f t="shared" si="110"/>
        <v>303000</v>
      </c>
      <c r="YI84" s="129">
        <v>2</v>
      </c>
      <c r="YJ84" s="128">
        <f t="shared" si="111"/>
        <v>303000</v>
      </c>
      <c r="YK84" s="177"/>
      <c r="YL84">
        <v>1</v>
      </c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>
        <f t="shared" si="150"/>
        <v>0</v>
      </c>
      <c r="ACD84" s="25"/>
      <c r="ACE84" s="11">
        <f t="shared" si="112"/>
        <v>3</v>
      </c>
      <c r="ACF84" s="11">
        <f t="shared" si="113"/>
        <v>202000</v>
      </c>
      <c r="ACG84" s="1">
        <v>4</v>
      </c>
      <c r="ACH84" s="1">
        <v>1</v>
      </c>
      <c r="ACI84" s="11">
        <f t="shared" si="114"/>
        <v>606000</v>
      </c>
      <c r="ACJ84" s="45">
        <v>1</v>
      </c>
      <c r="ACK84" s="13">
        <f t="shared" si="115"/>
        <v>606000</v>
      </c>
      <c r="ACL84">
        <v>1</v>
      </c>
      <c r="ACM84" s="25">
        <f t="shared" si="116"/>
        <v>606000</v>
      </c>
      <c r="ACN84" s="11">
        <f t="shared" si="117"/>
        <v>606000</v>
      </c>
      <c r="ACO84" s="65"/>
      <c r="ACR84" s="39" t="s">
        <v>295</v>
      </c>
      <c r="ACS84" s="1">
        <v>1</v>
      </c>
      <c r="ACT84" s="1">
        <v>1</v>
      </c>
      <c r="ACZ84" s="1" t="s">
        <v>259</v>
      </c>
      <c r="ADD84" s="1" t="s">
        <v>185</v>
      </c>
      <c r="ADU84" s="1">
        <v>2</v>
      </c>
      <c r="ADV84" s="457"/>
      <c r="AEE84" s="1">
        <f t="shared" si="151"/>
        <v>0</v>
      </c>
      <c r="AFC84" s="1">
        <v>1</v>
      </c>
      <c r="AFL84" s="1">
        <v>1</v>
      </c>
      <c r="AFN84" s="1">
        <v>1</v>
      </c>
      <c r="AFY84" s="1">
        <v>1</v>
      </c>
      <c r="AGL84" s="11">
        <v>426000</v>
      </c>
      <c r="AGM84" s="11" t="e">
        <f>AGU84+AGW84+AGY84+AHA84+#REF!+#REF!+AHC84+AGP84+AHE84</f>
        <v>#REF!</v>
      </c>
      <c r="AGT84" s="518"/>
      <c r="AGU84" s="1">
        <v>180000</v>
      </c>
      <c r="AGV84" s="1">
        <v>1</v>
      </c>
      <c r="AHJ84" s="518"/>
      <c r="AHK84" s="1">
        <v>1</v>
      </c>
      <c r="AHM84" s="1">
        <v>1</v>
      </c>
      <c r="AHN84" s="1">
        <v>606000</v>
      </c>
      <c r="AHO84" s="1">
        <v>42.253999999999998</v>
      </c>
      <c r="AHP84" s="1">
        <v>2</v>
      </c>
      <c r="AHQ84" s="1">
        <v>1</v>
      </c>
      <c r="AIB84" s="1">
        <v>1</v>
      </c>
      <c r="AIN84" s="1">
        <v>1</v>
      </c>
      <c r="AJC84" s="11"/>
      <c r="AJD84" s="11"/>
      <c r="AJF84" s="11">
        <v>554000</v>
      </c>
      <c r="AJG84" s="1">
        <v>52000</v>
      </c>
      <c r="AJH84" s="1">
        <v>1</v>
      </c>
      <c r="AJJ84" s="435">
        <v>8.5808580858085808</v>
      </c>
      <c r="AJK84" s="45">
        <v>9.3862815884476536</v>
      </c>
      <c r="AJL84" s="381">
        <v>606000</v>
      </c>
      <c r="AJM84" s="11">
        <f t="shared" si="118"/>
        <v>202000</v>
      </c>
      <c r="AJN84" s="60"/>
      <c r="AJO84" s="12"/>
      <c r="AKA84" s="1">
        <f t="shared" si="152"/>
        <v>0</v>
      </c>
      <c r="AKD84" s="1">
        <f t="shared" si="153"/>
        <v>0</v>
      </c>
      <c r="AKE84" s="60"/>
      <c r="AKF84" s="1" t="s">
        <v>186</v>
      </c>
      <c r="AKG84" s="1" t="s">
        <v>260</v>
      </c>
      <c r="AKH84" s="1" t="s">
        <v>261</v>
      </c>
      <c r="AKI84" s="1" t="s">
        <v>260</v>
      </c>
      <c r="AKJ84" s="1" t="s">
        <v>260</v>
      </c>
      <c r="AKK84" s="1" t="s">
        <v>260</v>
      </c>
      <c r="AKL84" s="1" t="s">
        <v>260</v>
      </c>
      <c r="AKM84" s="1" t="s">
        <v>260</v>
      </c>
      <c r="AKN84" s="1" t="s">
        <v>262</v>
      </c>
      <c r="AKO84" s="1" t="s">
        <v>260</v>
      </c>
      <c r="AKP84" s="1" t="s">
        <v>260</v>
      </c>
      <c r="AKQ84" s="1" t="s">
        <v>260</v>
      </c>
      <c r="AKR84" s="1" t="s">
        <v>260</v>
      </c>
      <c r="AKS84" s="1" t="s">
        <v>260</v>
      </c>
      <c r="AKT84" s="1" t="s">
        <v>260</v>
      </c>
      <c r="AKU84" s="1" t="s">
        <v>260</v>
      </c>
      <c r="AKV84" s="1" t="s">
        <v>263</v>
      </c>
      <c r="AKW84" s="1" t="s">
        <v>260</v>
      </c>
      <c r="AKX84" s="1" t="s">
        <v>260</v>
      </c>
      <c r="AKY84" s="1" t="s">
        <v>260</v>
      </c>
      <c r="AKZ84" s="1" t="s">
        <v>260</v>
      </c>
      <c r="ALA84" s="1" t="s">
        <v>260</v>
      </c>
      <c r="ALB84" s="1" t="s">
        <v>260</v>
      </c>
      <c r="ALC84" s="1" t="s">
        <v>260</v>
      </c>
      <c r="ALD84" s="1" t="s">
        <v>260</v>
      </c>
      <c r="ALE84" s="1" t="s">
        <v>260</v>
      </c>
      <c r="ALF84" s="1" t="s">
        <v>260</v>
      </c>
      <c r="ALG84" s="1" t="s">
        <v>260</v>
      </c>
      <c r="ALH84" s="1" t="s">
        <v>260</v>
      </c>
      <c r="ALI84" s="1" t="s">
        <v>260</v>
      </c>
      <c r="ALJ84" s="1" t="s">
        <v>260</v>
      </c>
      <c r="ALK84" s="1" t="s">
        <v>260</v>
      </c>
      <c r="ALL84" s="1" t="s">
        <v>260</v>
      </c>
      <c r="ALM84" s="1" t="s">
        <v>260</v>
      </c>
      <c r="ALN84" s="1" t="s">
        <v>260</v>
      </c>
      <c r="ALO84" s="1" t="s">
        <v>260</v>
      </c>
      <c r="ALP84" s="1" t="s">
        <v>260</v>
      </c>
      <c r="ALQ84" s="1">
        <v>1</v>
      </c>
      <c r="ALR84" s="11">
        <f t="shared" si="154"/>
        <v>606000</v>
      </c>
      <c r="ALS84" s="28">
        <v>606000</v>
      </c>
      <c r="ALT84" s="1">
        <v>1</v>
      </c>
      <c r="ALY84" s="60"/>
      <c r="ALZ84" s="1">
        <v>1</v>
      </c>
      <c r="AMC84" s="1">
        <v>1</v>
      </c>
      <c r="AME84" s="1">
        <v>1</v>
      </c>
      <c r="AMF84" s="1">
        <v>1</v>
      </c>
      <c r="AMN84" s="403"/>
    </row>
    <row r="85" spans="1:1028" s="1" customFormat="1" ht="15" customHeight="1" x14ac:dyDescent="0.25">
      <c r="A85" s="268"/>
      <c r="B85" s="113">
        <v>83</v>
      </c>
      <c r="C85" s="473" t="s">
        <v>375</v>
      </c>
      <c r="D85" s="304" t="s">
        <v>619</v>
      </c>
      <c r="E85" s="1">
        <v>2010</v>
      </c>
      <c r="F85" s="1">
        <v>6</v>
      </c>
      <c r="G85" s="1">
        <v>1</v>
      </c>
      <c r="H85" s="1">
        <v>6</v>
      </c>
      <c r="I85" s="1">
        <v>1</v>
      </c>
      <c r="J85" s="1">
        <v>12</v>
      </c>
      <c r="K85" s="1">
        <v>1995</v>
      </c>
      <c r="L85" s="1">
        <v>2008</v>
      </c>
      <c r="M85" s="1">
        <v>8</v>
      </c>
      <c r="Y85" s="1">
        <v>1</v>
      </c>
      <c r="AF85" s="1">
        <v>1</v>
      </c>
      <c r="AG85" s="1">
        <v>1</v>
      </c>
      <c r="AH85" s="1">
        <v>1</v>
      </c>
      <c r="AI85" s="1">
        <v>1</v>
      </c>
      <c r="AJ85" s="1">
        <v>1</v>
      </c>
      <c r="AK85" s="1">
        <v>1</v>
      </c>
      <c r="AL85" s="1">
        <v>1</v>
      </c>
      <c r="AY85" s="1">
        <v>1</v>
      </c>
      <c r="BA85" s="1">
        <v>1</v>
      </c>
      <c r="BB85" s="1">
        <v>10</v>
      </c>
      <c r="BH85" s="1">
        <v>1</v>
      </c>
      <c r="BK85" s="1">
        <v>1</v>
      </c>
      <c r="BL85" s="1">
        <v>1</v>
      </c>
      <c r="BM85" s="1">
        <v>1</v>
      </c>
      <c r="BR85" s="1">
        <v>1</v>
      </c>
      <c r="CG85" s="1">
        <v>4</v>
      </c>
      <c r="CH85" s="246"/>
      <c r="CP85" s="1">
        <f t="shared" si="119"/>
        <v>0</v>
      </c>
      <c r="CS85" s="1">
        <f t="shared" si="81"/>
        <v>0</v>
      </c>
      <c r="DC85" s="1">
        <v>1</v>
      </c>
      <c r="DF85" s="1">
        <v>1</v>
      </c>
      <c r="DO85" s="1">
        <f t="shared" si="120"/>
        <v>2</v>
      </c>
      <c r="DP85" s="1">
        <v>1</v>
      </c>
      <c r="DX85" s="1">
        <f t="shared" si="121"/>
        <v>0</v>
      </c>
      <c r="EE85" s="1">
        <f t="shared" si="122"/>
        <v>0</v>
      </c>
      <c r="EH85" s="1">
        <f t="shared" si="123"/>
        <v>0</v>
      </c>
      <c r="FF85" s="117">
        <v>1</v>
      </c>
      <c r="GP85" s="1">
        <f t="shared" si="82"/>
        <v>1</v>
      </c>
      <c r="GQ85" s="1">
        <v>1</v>
      </c>
      <c r="GY85" s="1">
        <f t="shared" si="124"/>
        <v>0</v>
      </c>
      <c r="HC85" s="1">
        <f t="shared" si="125"/>
        <v>0</v>
      </c>
      <c r="HS85" s="1">
        <f t="shared" si="126"/>
        <v>0</v>
      </c>
      <c r="HX85" s="1">
        <f t="shared" si="83"/>
        <v>0</v>
      </c>
      <c r="ID85" s="1">
        <f t="shared" si="84"/>
        <v>0</v>
      </c>
      <c r="IN85" s="1">
        <f t="shared" si="127"/>
        <v>0</v>
      </c>
      <c r="IW85" s="1">
        <f t="shared" si="128"/>
        <v>0</v>
      </c>
      <c r="IZ85" s="1">
        <f t="shared" si="85"/>
        <v>0</v>
      </c>
      <c r="JJ85" s="1">
        <f t="shared" si="86"/>
        <v>0</v>
      </c>
      <c r="JV85" s="1">
        <f t="shared" si="129"/>
        <v>0</v>
      </c>
      <c r="KB85" s="1">
        <f t="shared" si="130"/>
        <v>0</v>
      </c>
      <c r="LG85" s="1">
        <f t="shared" si="87"/>
        <v>0</v>
      </c>
      <c r="LT85" s="1">
        <f t="shared" si="131"/>
        <v>0</v>
      </c>
      <c r="MA85" s="1">
        <f t="shared" si="132"/>
        <v>0</v>
      </c>
      <c r="MF85" s="1">
        <f t="shared" si="133"/>
        <v>0</v>
      </c>
      <c r="MM85" s="1">
        <f t="shared" si="134"/>
        <v>0</v>
      </c>
      <c r="MS85" s="1">
        <f t="shared" si="135"/>
        <v>0</v>
      </c>
      <c r="MU85" s="115">
        <v>1</v>
      </c>
      <c r="NE85" s="1">
        <v>1</v>
      </c>
      <c r="NG85" s="1">
        <v>1</v>
      </c>
      <c r="OI85" s="120">
        <v>1</v>
      </c>
      <c r="OO85" s="1">
        <v>1</v>
      </c>
      <c r="PD85" s="1">
        <f t="shared" si="88"/>
        <v>2</v>
      </c>
      <c r="PE85" s="1">
        <v>1</v>
      </c>
      <c r="QF85" s="1">
        <f t="shared" si="136"/>
        <v>0</v>
      </c>
      <c r="QY85" s="1">
        <f t="shared" si="137"/>
        <v>0</v>
      </c>
      <c r="RK85" s="1">
        <f t="shared" si="138"/>
        <v>0</v>
      </c>
      <c r="SA85" s="1">
        <f t="shared" si="139"/>
        <v>0</v>
      </c>
      <c r="SG85" s="1">
        <f t="shared" si="140"/>
        <v>0</v>
      </c>
      <c r="SO85" s="1">
        <f t="shared" si="141"/>
        <v>0</v>
      </c>
      <c r="TB85" s="1">
        <f t="shared" si="142"/>
        <v>0</v>
      </c>
      <c r="TS85" s="1">
        <f t="shared" si="89"/>
        <v>0</v>
      </c>
      <c r="UD85" s="1">
        <f t="shared" si="90"/>
        <v>0</v>
      </c>
      <c r="UG85" s="1">
        <f t="shared" si="91"/>
        <v>0</v>
      </c>
      <c r="UQ85" s="1">
        <f t="shared" si="143"/>
        <v>0</v>
      </c>
      <c r="VA85" s="1">
        <f t="shared" si="144"/>
        <v>0</v>
      </c>
      <c r="VG85" s="1">
        <f t="shared" si="145"/>
        <v>0</v>
      </c>
      <c r="WY85" s="1">
        <f t="shared" si="92"/>
        <v>0</v>
      </c>
      <c r="XB85" s="1">
        <f t="shared" si="146"/>
        <v>0</v>
      </c>
      <c r="XG85" s="1">
        <f t="shared" si="93"/>
        <v>0</v>
      </c>
      <c r="XK85" s="108"/>
      <c r="XL85" s="1">
        <f t="shared" si="94"/>
        <v>2</v>
      </c>
      <c r="XM85" s="1">
        <f t="shared" si="95"/>
        <v>0</v>
      </c>
      <c r="XN85" s="1">
        <f t="shared" si="147"/>
        <v>0</v>
      </c>
      <c r="XO85" s="1">
        <f t="shared" si="96"/>
        <v>0</v>
      </c>
      <c r="XP85" s="1">
        <f t="shared" si="148"/>
        <v>0</v>
      </c>
      <c r="XQ85" s="1">
        <f t="shared" si="97"/>
        <v>0</v>
      </c>
      <c r="XR85" s="1">
        <f t="shared" si="98"/>
        <v>0</v>
      </c>
      <c r="XS85" s="1">
        <f t="shared" si="99"/>
        <v>0</v>
      </c>
      <c r="XT85" s="1">
        <f t="shared" si="149"/>
        <v>1</v>
      </c>
      <c r="XU85" s="1">
        <f t="shared" si="100"/>
        <v>2</v>
      </c>
      <c r="XV85" s="1">
        <f t="shared" si="101"/>
        <v>0</v>
      </c>
      <c r="XW85" s="1">
        <f t="shared" si="102"/>
        <v>0</v>
      </c>
      <c r="XX85" s="1">
        <f t="shared" si="103"/>
        <v>0</v>
      </c>
      <c r="XY85" s="1">
        <f t="shared" si="104"/>
        <v>3</v>
      </c>
      <c r="XZ85" s="1">
        <f t="shared" si="105"/>
        <v>0</v>
      </c>
      <c r="YA85" s="1">
        <f t="shared" si="106"/>
        <v>0</v>
      </c>
      <c r="YB85" s="1">
        <f t="shared" si="107"/>
        <v>0</v>
      </c>
      <c r="YC85" s="1">
        <f t="shared" si="108"/>
        <v>0</v>
      </c>
      <c r="YD85" s="132"/>
      <c r="YE85" s="133">
        <f t="shared" si="155"/>
        <v>8</v>
      </c>
      <c r="YF85" s="133">
        <f t="shared" si="109"/>
        <v>481250</v>
      </c>
      <c r="YG85" s="130">
        <v>4</v>
      </c>
      <c r="YH85" s="130">
        <f t="shared" si="110"/>
        <v>962500</v>
      </c>
      <c r="YI85" s="129">
        <v>4</v>
      </c>
      <c r="YJ85" s="128">
        <f t="shared" si="111"/>
        <v>962500</v>
      </c>
      <c r="YK85" s="177"/>
      <c r="YL85">
        <v>0.5</v>
      </c>
      <c r="YM85"/>
      <c r="YN85"/>
      <c r="YO85">
        <v>1</v>
      </c>
      <c r="YP85">
        <v>1</v>
      </c>
      <c r="YQ85"/>
      <c r="YR85"/>
      <c r="YS85"/>
      <c r="YT85"/>
      <c r="YU85"/>
      <c r="YV85"/>
      <c r="YW85"/>
      <c r="YX85"/>
      <c r="YY85"/>
      <c r="YZ85"/>
      <c r="ZA85"/>
      <c r="ZB85">
        <v>1</v>
      </c>
      <c r="ZC85"/>
      <c r="ZD85"/>
      <c r="ZE85"/>
      <c r="ZF85"/>
      <c r="ZG85"/>
      <c r="ZH85"/>
      <c r="ZI85">
        <v>1</v>
      </c>
      <c r="ZJ85"/>
      <c r="ZK85"/>
      <c r="ZL85"/>
      <c r="ZM85"/>
      <c r="ZN85"/>
      <c r="ZO85"/>
      <c r="ZP85"/>
      <c r="ZQ85">
        <v>1</v>
      </c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>
        <v>1</v>
      </c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>
        <v>1</v>
      </c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>
        <f t="shared" si="150"/>
        <v>7</v>
      </c>
      <c r="ACD85" s="25">
        <f>(AJL85/ACC85)*YL85</f>
        <v>550000</v>
      </c>
      <c r="ACE85" s="11">
        <f t="shared" si="112"/>
        <v>15</v>
      </c>
      <c r="ACF85" s="11">
        <f t="shared" si="113"/>
        <v>513333.33333333331</v>
      </c>
      <c r="ACG85" s="1">
        <v>64</v>
      </c>
      <c r="ACH85" s="1">
        <v>2</v>
      </c>
      <c r="ACI85" s="11">
        <f t="shared" si="114"/>
        <v>3850000</v>
      </c>
      <c r="ACJ85" s="11"/>
      <c r="ACK85" s="13">
        <f t="shared" si="115"/>
        <v>0</v>
      </c>
      <c r="ACL85">
        <v>0.5</v>
      </c>
      <c r="ACM85" s="25">
        <f t="shared" si="116"/>
        <v>3850000</v>
      </c>
      <c r="ACN85" s="11">
        <f t="shared" si="117"/>
        <v>3850000</v>
      </c>
      <c r="ACO85" s="65"/>
      <c r="ACR85" s="1" t="s">
        <v>292</v>
      </c>
      <c r="ACZ85" s="1" t="s">
        <v>696</v>
      </c>
      <c r="ADA85" s="1">
        <v>1</v>
      </c>
      <c r="ADD85" s="1" t="s">
        <v>697</v>
      </c>
      <c r="ADE85" s="1">
        <v>1</v>
      </c>
      <c r="ADF85" s="1">
        <v>13</v>
      </c>
      <c r="ADI85" s="1">
        <v>1</v>
      </c>
      <c r="ADN85" s="1">
        <v>1</v>
      </c>
      <c r="ADO85" s="1">
        <v>1</v>
      </c>
      <c r="ADS85" s="1">
        <v>1</v>
      </c>
      <c r="ADU85" s="1">
        <v>4</v>
      </c>
      <c r="ADV85" s="457"/>
      <c r="ADW85" s="1">
        <v>4</v>
      </c>
      <c r="AEB85" s="1">
        <v>1</v>
      </c>
      <c r="AEC85" s="1">
        <v>2</v>
      </c>
      <c r="AEE85" s="1">
        <f t="shared" si="151"/>
        <v>2</v>
      </c>
      <c r="AFF85" s="1">
        <v>1</v>
      </c>
      <c r="AFM85" s="1">
        <v>1</v>
      </c>
      <c r="AFN85" s="1">
        <v>1</v>
      </c>
      <c r="AFQ85" s="1">
        <v>1</v>
      </c>
      <c r="AGL85" s="1">
        <v>7700000</v>
      </c>
      <c r="AGM85" s="11" t="e">
        <f>AGU85+AGW85+AGY85+AHA85+#REF!+#REF!+AHC85+AGP85+AHE85</f>
        <v>#REF!</v>
      </c>
      <c r="AGT85" s="518"/>
      <c r="AHJ85" s="518"/>
      <c r="AHN85" s="1">
        <v>7700000</v>
      </c>
      <c r="AHU85" s="1">
        <v>2</v>
      </c>
      <c r="AIE85" s="1">
        <v>1</v>
      </c>
      <c r="AIF85" s="1">
        <v>1</v>
      </c>
      <c r="AIN85" s="1">
        <v>1</v>
      </c>
      <c r="AJB85" s="1">
        <v>1</v>
      </c>
      <c r="AJC85" s="11"/>
      <c r="AJD85" s="11"/>
      <c r="AJF85" s="11">
        <v>7335000</v>
      </c>
      <c r="AJG85" s="1">
        <v>365000</v>
      </c>
      <c r="AJH85" s="1">
        <v>1</v>
      </c>
      <c r="AJJ85" s="435">
        <v>4.7402597402597406</v>
      </c>
      <c r="AJK85" s="45">
        <v>4.9761417859577373</v>
      </c>
      <c r="AJL85" s="381">
        <v>7700000</v>
      </c>
      <c r="AJM85" s="11">
        <f t="shared" si="118"/>
        <v>513333.33333333331</v>
      </c>
      <c r="AJN85" s="60"/>
      <c r="AJO85" s="12">
        <v>1.2</v>
      </c>
      <c r="AJP85" s="1">
        <v>8</v>
      </c>
      <c r="AJQ85" s="1">
        <v>1</v>
      </c>
      <c r="AJT85" s="1">
        <v>3</v>
      </c>
      <c r="AJZ85" s="1">
        <v>3</v>
      </c>
      <c r="AKA85" s="1">
        <f t="shared" si="152"/>
        <v>12</v>
      </c>
      <c r="AKB85" s="1">
        <v>7</v>
      </c>
      <c r="AKC85" s="1">
        <v>10</v>
      </c>
      <c r="AKD85" s="1">
        <f t="shared" si="153"/>
        <v>29</v>
      </c>
      <c r="AKE85" s="60"/>
      <c r="AKF85" s="1" t="s">
        <v>308</v>
      </c>
      <c r="AKG85" s="1" t="s">
        <v>798</v>
      </c>
      <c r="AKH85" s="1" t="s">
        <v>700</v>
      </c>
      <c r="AKI85" s="1" t="s">
        <v>800</v>
      </c>
      <c r="AKJ85" s="1" t="s">
        <v>260</v>
      </c>
      <c r="AKK85" s="1" t="s">
        <v>260</v>
      </c>
      <c r="AKL85" s="1" t="s">
        <v>260</v>
      </c>
      <c r="AKM85" s="1" t="s">
        <v>260</v>
      </c>
      <c r="AKN85" s="1" t="s">
        <v>262</v>
      </c>
      <c r="AKO85" s="1" t="s">
        <v>260</v>
      </c>
      <c r="AKP85" s="1" t="s">
        <v>260</v>
      </c>
      <c r="AKQ85" s="1" t="s">
        <v>260</v>
      </c>
      <c r="AKR85" s="1" t="s">
        <v>260</v>
      </c>
      <c r="AKS85" s="1" t="s">
        <v>260</v>
      </c>
      <c r="AKT85" s="1" t="s">
        <v>260</v>
      </c>
      <c r="AKU85" s="1" t="s">
        <v>260</v>
      </c>
      <c r="AKV85" s="1" t="s">
        <v>263</v>
      </c>
      <c r="AKW85" s="1" t="s">
        <v>260</v>
      </c>
      <c r="AKX85" s="1" t="s">
        <v>260</v>
      </c>
      <c r="AKY85" s="1" t="s">
        <v>260</v>
      </c>
      <c r="AKZ85" s="1" t="s">
        <v>260</v>
      </c>
      <c r="ALA85" s="1" t="s">
        <v>260</v>
      </c>
      <c r="ALB85" s="1" t="s">
        <v>260</v>
      </c>
      <c r="ALC85" s="1" t="s">
        <v>260</v>
      </c>
      <c r="ALD85" s="1" t="s">
        <v>260</v>
      </c>
      <c r="ALE85" s="1" t="s">
        <v>260</v>
      </c>
      <c r="ALF85" s="1" t="s">
        <v>260</v>
      </c>
      <c r="ALG85" s="1" t="s">
        <v>260</v>
      </c>
      <c r="ALH85" s="1" t="s">
        <v>260</v>
      </c>
      <c r="ALI85" s="1" t="s">
        <v>260</v>
      </c>
      <c r="ALJ85" s="1" t="s">
        <v>260</v>
      </c>
      <c r="ALK85" s="1" t="s">
        <v>260</v>
      </c>
      <c r="ALL85" s="1" t="s">
        <v>260</v>
      </c>
      <c r="ALM85" s="1" t="s">
        <v>260</v>
      </c>
      <c r="ALN85" s="1" t="s">
        <v>260</v>
      </c>
      <c r="ALO85" s="1" t="s">
        <v>260</v>
      </c>
      <c r="ALP85" s="1" t="s">
        <v>260</v>
      </c>
      <c r="ALQ85" s="1">
        <v>4</v>
      </c>
      <c r="ALR85" s="11">
        <f t="shared" si="154"/>
        <v>1925000</v>
      </c>
      <c r="ALS85" s="53">
        <v>7700000</v>
      </c>
      <c r="ALT85" s="1">
        <v>1</v>
      </c>
      <c r="ALU85" s="1">
        <v>2</v>
      </c>
      <c r="ALV85" s="1">
        <v>1</v>
      </c>
      <c r="ALY85" s="60"/>
      <c r="ALZ85" s="1">
        <v>1</v>
      </c>
      <c r="AMC85" s="1">
        <v>1</v>
      </c>
      <c r="AMD85" s="1">
        <v>1</v>
      </c>
      <c r="AMG85" s="1">
        <v>1</v>
      </c>
      <c r="AMN85" s="403"/>
    </row>
    <row r="86" spans="1:1028" s="1" customFormat="1" ht="15" customHeight="1" x14ac:dyDescent="0.25">
      <c r="A86" s="268"/>
      <c r="B86" s="113">
        <v>84</v>
      </c>
      <c r="C86" s="473" t="s">
        <v>375</v>
      </c>
      <c r="D86" s="304" t="s">
        <v>702</v>
      </c>
      <c r="E86" s="1">
        <v>2010</v>
      </c>
      <c r="F86" s="1">
        <v>1</v>
      </c>
      <c r="G86" s="1">
        <v>1</v>
      </c>
      <c r="H86" s="1">
        <v>1</v>
      </c>
      <c r="I86" s="1">
        <v>1</v>
      </c>
      <c r="J86" s="1">
        <v>2</v>
      </c>
      <c r="K86" s="1">
        <v>2006</v>
      </c>
      <c r="L86" s="1">
        <v>2008</v>
      </c>
      <c r="M86" s="1">
        <v>3</v>
      </c>
      <c r="AJ86" s="1">
        <v>1</v>
      </c>
      <c r="AK86" s="1">
        <v>1</v>
      </c>
      <c r="AL86" s="1">
        <v>1</v>
      </c>
      <c r="AY86" s="1">
        <v>1</v>
      </c>
      <c r="BA86" s="1">
        <v>1</v>
      </c>
      <c r="BB86" s="1">
        <v>11</v>
      </c>
      <c r="BC86" s="1">
        <v>1</v>
      </c>
      <c r="BG86" s="1">
        <v>3</v>
      </c>
      <c r="CG86" s="1">
        <v>1</v>
      </c>
      <c r="CH86" s="246"/>
      <c r="CP86" s="1">
        <f t="shared" si="119"/>
        <v>0</v>
      </c>
      <c r="CS86" s="1">
        <f t="shared" si="81"/>
        <v>0</v>
      </c>
      <c r="DO86" s="1">
        <f t="shared" si="120"/>
        <v>0</v>
      </c>
      <c r="DX86" s="1">
        <f t="shared" si="121"/>
        <v>0</v>
      </c>
      <c r="EE86" s="1">
        <f t="shared" si="122"/>
        <v>0</v>
      </c>
      <c r="EH86" s="1">
        <f t="shared" si="123"/>
        <v>0</v>
      </c>
      <c r="FF86" s="117"/>
      <c r="GP86" s="1">
        <f t="shared" si="82"/>
        <v>0</v>
      </c>
      <c r="GY86" s="1">
        <f t="shared" si="124"/>
        <v>0</v>
      </c>
      <c r="HC86" s="1">
        <f t="shared" si="125"/>
        <v>0</v>
      </c>
      <c r="HS86" s="1">
        <f t="shared" si="126"/>
        <v>0</v>
      </c>
      <c r="HX86" s="1">
        <f t="shared" si="83"/>
        <v>0</v>
      </c>
      <c r="ID86" s="1">
        <f t="shared" si="84"/>
        <v>0</v>
      </c>
      <c r="IN86" s="1">
        <f t="shared" si="127"/>
        <v>0</v>
      </c>
      <c r="IW86" s="1">
        <f t="shared" si="128"/>
        <v>0</v>
      </c>
      <c r="IZ86" s="1">
        <f t="shared" si="85"/>
        <v>0</v>
      </c>
      <c r="JJ86" s="1">
        <f t="shared" si="86"/>
        <v>0</v>
      </c>
      <c r="JO86" s="1">
        <v>1</v>
      </c>
      <c r="JV86" s="1">
        <f t="shared" si="129"/>
        <v>1</v>
      </c>
      <c r="JW86" s="1">
        <v>1</v>
      </c>
      <c r="KB86" s="1">
        <f t="shared" si="130"/>
        <v>0</v>
      </c>
      <c r="LG86" s="1">
        <f t="shared" si="87"/>
        <v>0</v>
      </c>
      <c r="LT86" s="1">
        <f t="shared" si="131"/>
        <v>0</v>
      </c>
      <c r="MA86" s="1">
        <f t="shared" si="132"/>
        <v>0</v>
      </c>
      <c r="MF86" s="1">
        <f t="shared" si="133"/>
        <v>0</v>
      </c>
      <c r="MM86" s="1">
        <f t="shared" si="134"/>
        <v>0</v>
      </c>
      <c r="MS86" s="1">
        <f t="shared" si="135"/>
        <v>0</v>
      </c>
      <c r="MU86" s="115">
        <v>1</v>
      </c>
      <c r="NQ86" s="1">
        <v>1</v>
      </c>
      <c r="OI86" s="120"/>
      <c r="PD86" s="1">
        <f t="shared" si="88"/>
        <v>0</v>
      </c>
      <c r="QF86" s="1">
        <f t="shared" si="136"/>
        <v>0</v>
      </c>
      <c r="QY86" s="1">
        <f t="shared" si="137"/>
        <v>0</v>
      </c>
      <c r="RK86" s="1">
        <f t="shared" si="138"/>
        <v>0</v>
      </c>
      <c r="SA86" s="1">
        <f t="shared" si="139"/>
        <v>0</v>
      </c>
      <c r="SG86" s="1">
        <f t="shared" si="140"/>
        <v>0</v>
      </c>
      <c r="SO86" s="1">
        <f t="shared" si="141"/>
        <v>0</v>
      </c>
      <c r="TB86" s="1">
        <f t="shared" si="142"/>
        <v>0</v>
      </c>
      <c r="TS86" s="1">
        <f t="shared" si="89"/>
        <v>0</v>
      </c>
      <c r="UD86" s="1">
        <f t="shared" si="90"/>
        <v>0</v>
      </c>
      <c r="UG86" s="1">
        <f t="shared" si="91"/>
        <v>0</v>
      </c>
      <c r="UQ86" s="1">
        <f t="shared" si="143"/>
        <v>0</v>
      </c>
      <c r="VA86" s="1">
        <f t="shared" si="144"/>
        <v>0</v>
      </c>
      <c r="VG86" s="1">
        <f t="shared" si="145"/>
        <v>0</v>
      </c>
      <c r="WY86" s="1">
        <f t="shared" si="92"/>
        <v>0</v>
      </c>
      <c r="XB86" s="1">
        <f t="shared" si="146"/>
        <v>0</v>
      </c>
      <c r="XG86" s="1">
        <f t="shared" si="93"/>
        <v>0</v>
      </c>
      <c r="XK86" s="108"/>
      <c r="XL86" s="1">
        <f t="shared" si="94"/>
        <v>1</v>
      </c>
      <c r="XM86" s="1">
        <f t="shared" si="95"/>
        <v>0</v>
      </c>
      <c r="XN86" s="1">
        <f t="shared" si="147"/>
        <v>0</v>
      </c>
      <c r="XO86" s="1">
        <f t="shared" si="96"/>
        <v>0</v>
      </c>
      <c r="XP86" s="1">
        <f t="shared" si="148"/>
        <v>0</v>
      </c>
      <c r="XQ86" s="1">
        <f t="shared" si="97"/>
        <v>0</v>
      </c>
      <c r="XR86" s="1">
        <f t="shared" si="98"/>
        <v>0</v>
      </c>
      <c r="XS86" s="1">
        <f t="shared" si="99"/>
        <v>0</v>
      </c>
      <c r="XT86" s="1">
        <f t="shared" si="149"/>
        <v>0</v>
      </c>
      <c r="XU86" s="1">
        <f t="shared" si="100"/>
        <v>0</v>
      </c>
      <c r="XV86" s="1">
        <f t="shared" si="101"/>
        <v>0</v>
      </c>
      <c r="XW86" s="1">
        <f t="shared" si="102"/>
        <v>0</v>
      </c>
      <c r="XX86" s="1">
        <f t="shared" si="103"/>
        <v>0</v>
      </c>
      <c r="XY86" s="1">
        <f t="shared" si="104"/>
        <v>2</v>
      </c>
      <c r="XZ86" s="1">
        <f t="shared" si="105"/>
        <v>0</v>
      </c>
      <c r="YA86" s="1">
        <f t="shared" si="106"/>
        <v>0</v>
      </c>
      <c r="YB86" s="1">
        <f t="shared" si="107"/>
        <v>0</v>
      </c>
      <c r="YC86" s="1">
        <f t="shared" si="108"/>
        <v>0</v>
      </c>
      <c r="YD86" s="132"/>
      <c r="YE86" s="133">
        <f t="shared" si="155"/>
        <v>3</v>
      </c>
      <c r="YF86" s="133">
        <f t="shared" si="109"/>
        <v>171666.66666666666</v>
      </c>
      <c r="YG86" s="130">
        <v>1</v>
      </c>
      <c r="YH86" s="130">
        <f t="shared" si="110"/>
        <v>515000</v>
      </c>
      <c r="YI86" s="129">
        <v>2</v>
      </c>
      <c r="YJ86" s="128">
        <f t="shared" si="111"/>
        <v>257500</v>
      </c>
      <c r="YK86" s="177"/>
      <c r="YL86">
        <v>1</v>
      </c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>
        <f t="shared" si="150"/>
        <v>0</v>
      </c>
      <c r="ACD86" s="25"/>
      <c r="ACE86" s="11">
        <f t="shared" si="112"/>
        <v>3</v>
      </c>
      <c r="ACF86" s="11">
        <f t="shared" si="113"/>
        <v>171666.66666666666</v>
      </c>
      <c r="ACG86" s="1">
        <v>4</v>
      </c>
      <c r="ACH86" s="1">
        <v>1</v>
      </c>
      <c r="ACI86" s="11">
        <f t="shared" si="114"/>
        <v>515000</v>
      </c>
      <c r="ACJ86" s="45">
        <v>1</v>
      </c>
      <c r="ACK86" s="13">
        <f t="shared" si="115"/>
        <v>515000</v>
      </c>
      <c r="ACL86">
        <v>1</v>
      </c>
      <c r="ACM86" s="25">
        <f t="shared" si="116"/>
        <v>515000</v>
      </c>
      <c r="ACN86" s="11">
        <f t="shared" si="117"/>
        <v>515000</v>
      </c>
      <c r="ACO86" s="65"/>
      <c r="ACR86" s="1" t="s">
        <v>292</v>
      </c>
      <c r="ACS86" s="1">
        <v>1</v>
      </c>
      <c r="ACT86" s="1">
        <v>1</v>
      </c>
      <c r="ACV86" s="1">
        <v>1</v>
      </c>
      <c r="ACZ86" s="1" t="s">
        <v>259</v>
      </c>
      <c r="ADB86" s="1">
        <v>31</v>
      </c>
      <c r="ADC86" s="1">
        <v>1</v>
      </c>
      <c r="ADD86" s="1" t="s">
        <v>185</v>
      </c>
      <c r="ADR86" s="1">
        <v>1</v>
      </c>
      <c r="ADU86" s="1">
        <v>2</v>
      </c>
      <c r="ADV86" s="457"/>
      <c r="AEE86" s="1">
        <f t="shared" si="151"/>
        <v>0</v>
      </c>
      <c r="AEV86" s="1">
        <v>1</v>
      </c>
      <c r="AFM86" s="1">
        <v>1</v>
      </c>
      <c r="AFP86" s="1">
        <v>1</v>
      </c>
      <c r="AGL86" s="1">
        <v>510000</v>
      </c>
      <c r="AGM86" s="11" t="e">
        <f>AGU86+AGW86+AGY86+AHA86+#REF!+#REF!+AHC86+AGP86+AHE86</f>
        <v>#REF!</v>
      </c>
      <c r="AGT86" s="518"/>
      <c r="AHJ86" s="518"/>
      <c r="AHN86" s="1">
        <v>510000</v>
      </c>
      <c r="AHP86" s="1">
        <v>1</v>
      </c>
      <c r="AHQ86" s="1">
        <v>1</v>
      </c>
      <c r="AHR86" s="1">
        <v>1</v>
      </c>
      <c r="AHS86" s="1">
        <v>1</v>
      </c>
      <c r="AHZ86" s="1">
        <v>1</v>
      </c>
      <c r="AIA86" s="1">
        <v>1</v>
      </c>
      <c r="AIB86" s="1">
        <v>1</v>
      </c>
      <c r="AIC86" s="1">
        <v>1</v>
      </c>
      <c r="AID86" s="1">
        <v>1</v>
      </c>
      <c r="AIE86" s="1">
        <v>1</v>
      </c>
      <c r="AIF86" s="1">
        <v>1</v>
      </c>
      <c r="AIN86" s="1">
        <v>1</v>
      </c>
      <c r="AJA86" s="1">
        <v>1</v>
      </c>
      <c r="AJB86" s="1">
        <v>1</v>
      </c>
      <c r="AJC86" s="11">
        <v>5000</v>
      </c>
      <c r="AJD86" s="11"/>
      <c r="AJE86" s="1">
        <v>0.98</v>
      </c>
      <c r="AJF86" s="11"/>
      <c r="AJG86" s="1">
        <v>510000</v>
      </c>
      <c r="AJH86" s="1">
        <v>1</v>
      </c>
      <c r="AJI86" s="1">
        <v>1</v>
      </c>
      <c r="AJJ86" s="435">
        <v>99.029126213592235</v>
      </c>
      <c r="AJK86" s="45"/>
      <c r="AJL86" s="381">
        <v>515000</v>
      </c>
      <c r="AJM86" s="11">
        <f t="shared" si="118"/>
        <v>171666.66666666666</v>
      </c>
      <c r="AJN86" s="60"/>
      <c r="AJO86" s="12">
        <v>1</v>
      </c>
      <c r="AJP86" s="1">
        <v>1</v>
      </c>
      <c r="AJV86" s="1">
        <v>1</v>
      </c>
      <c r="AJZ86" s="1">
        <v>1</v>
      </c>
      <c r="AKA86" s="1">
        <f t="shared" si="152"/>
        <v>2</v>
      </c>
      <c r="AKD86" s="1">
        <f t="shared" si="153"/>
        <v>2</v>
      </c>
      <c r="AKE86" s="60"/>
      <c r="AKF86" s="1" t="s">
        <v>192</v>
      </c>
      <c r="AKG86" s="1" t="s">
        <v>260</v>
      </c>
      <c r="AKH86" s="1" t="s">
        <v>261</v>
      </c>
      <c r="AKI86" s="1" t="s">
        <v>260</v>
      </c>
      <c r="AKJ86" s="1" t="s">
        <v>260</v>
      </c>
      <c r="AKK86" s="1" t="s">
        <v>260</v>
      </c>
      <c r="AKL86" s="1" t="s">
        <v>260</v>
      </c>
      <c r="AKM86" s="1" t="s">
        <v>260</v>
      </c>
      <c r="AKN86" s="1" t="s">
        <v>262</v>
      </c>
      <c r="AKO86" s="1" t="s">
        <v>260</v>
      </c>
      <c r="AKP86" s="1" t="s">
        <v>260</v>
      </c>
      <c r="AKQ86" s="1" t="s">
        <v>260</v>
      </c>
      <c r="AKR86" s="1" t="s">
        <v>260</v>
      </c>
      <c r="AKS86" s="1" t="s">
        <v>260</v>
      </c>
      <c r="AKT86" s="1" t="s">
        <v>260</v>
      </c>
      <c r="AKU86" s="1" t="s">
        <v>260</v>
      </c>
      <c r="AKV86" s="1" t="s">
        <v>263</v>
      </c>
      <c r="AKW86" s="1" t="s">
        <v>260</v>
      </c>
      <c r="AKX86" s="1" t="s">
        <v>260</v>
      </c>
      <c r="AKY86" s="1" t="s">
        <v>260</v>
      </c>
      <c r="AKZ86" s="1" t="s">
        <v>260</v>
      </c>
      <c r="ALA86" s="1" t="s">
        <v>260</v>
      </c>
      <c r="ALB86" s="1" t="s">
        <v>260</v>
      </c>
      <c r="ALC86" s="1" t="s">
        <v>260</v>
      </c>
      <c r="ALD86" s="1" t="s">
        <v>260</v>
      </c>
      <c r="ALE86" s="1" t="s">
        <v>260</v>
      </c>
      <c r="ALF86" s="1" t="s">
        <v>260</v>
      </c>
      <c r="ALG86" s="1" t="s">
        <v>260</v>
      </c>
      <c r="ALH86" s="1" t="s">
        <v>260</v>
      </c>
      <c r="ALI86" s="1" t="s">
        <v>260</v>
      </c>
      <c r="ALJ86" s="1" t="s">
        <v>260</v>
      </c>
      <c r="ALK86" s="1" t="s">
        <v>260</v>
      </c>
      <c r="ALL86" s="1" t="s">
        <v>260</v>
      </c>
      <c r="ALM86" s="1" t="s">
        <v>260</v>
      </c>
      <c r="ALN86" s="1" t="s">
        <v>260</v>
      </c>
      <c r="ALO86" s="1" t="s">
        <v>260</v>
      </c>
      <c r="ALP86" s="1" t="s">
        <v>260</v>
      </c>
      <c r="ALQ86" s="1">
        <v>1</v>
      </c>
      <c r="ALR86" s="11">
        <f t="shared" si="154"/>
        <v>515000</v>
      </c>
      <c r="ALS86" s="28">
        <v>515000</v>
      </c>
      <c r="ALU86" s="1">
        <v>1</v>
      </c>
      <c r="ALY86" s="60"/>
      <c r="ALZ86" s="1">
        <v>1</v>
      </c>
      <c r="AMC86" s="1">
        <v>1</v>
      </c>
      <c r="AMD86" s="1">
        <v>1</v>
      </c>
      <c r="AME86" s="1">
        <v>1</v>
      </c>
      <c r="AMN86" s="403"/>
    </row>
    <row r="87" spans="1:1028" s="1" customFormat="1" ht="15" customHeight="1" x14ac:dyDescent="0.25">
      <c r="A87" s="268"/>
      <c r="B87" s="113">
        <v>85</v>
      </c>
      <c r="C87" s="473" t="s">
        <v>375</v>
      </c>
      <c r="D87" s="304" t="s">
        <v>703</v>
      </c>
      <c r="E87" s="1">
        <v>2010</v>
      </c>
      <c r="H87" s="1">
        <v>3</v>
      </c>
      <c r="I87" s="1">
        <v>1</v>
      </c>
      <c r="J87" s="1">
        <v>3</v>
      </c>
      <c r="K87" s="1">
        <v>2002</v>
      </c>
      <c r="L87" s="1">
        <v>2002</v>
      </c>
      <c r="M87" s="1">
        <v>1</v>
      </c>
      <c r="AF87" s="1">
        <v>1</v>
      </c>
      <c r="AY87" s="1">
        <v>1</v>
      </c>
      <c r="BA87" s="1">
        <v>1</v>
      </c>
      <c r="BB87" s="1">
        <v>11</v>
      </c>
      <c r="BC87" s="1">
        <v>1</v>
      </c>
      <c r="BG87" s="1">
        <v>3</v>
      </c>
      <c r="CG87" s="1">
        <v>1</v>
      </c>
      <c r="CH87" s="246"/>
      <c r="CP87" s="1">
        <f t="shared" si="119"/>
        <v>0</v>
      </c>
      <c r="CS87" s="1">
        <f t="shared" si="81"/>
        <v>0</v>
      </c>
      <c r="DC87" s="1">
        <v>1</v>
      </c>
      <c r="DO87" s="1">
        <f t="shared" si="120"/>
        <v>1</v>
      </c>
      <c r="DP87" s="1">
        <v>1</v>
      </c>
      <c r="DX87" s="1">
        <f t="shared" si="121"/>
        <v>0</v>
      </c>
      <c r="EE87" s="1">
        <f t="shared" si="122"/>
        <v>0</v>
      </c>
      <c r="EH87" s="1">
        <f t="shared" si="123"/>
        <v>0</v>
      </c>
      <c r="FF87" s="117"/>
      <c r="GP87" s="1">
        <f t="shared" si="82"/>
        <v>0</v>
      </c>
      <c r="GY87" s="1">
        <f t="shared" si="124"/>
        <v>0</v>
      </c>
      <c r="HC87" s="1">
        <f t="shared" si="125"/>
        <v>0</v>
      </c>
      <c r="HS87" s="1">
        <f t="shared" si="126"/>
        <v>0</v>
      </c>
      <c r="HX87" s="1">
        <f t="shared" si="83"/>
        <v>0</v>
      </c>
      <c r="ID87" s="1">
        <f t="shared" si="84"/>
        <v>0</v>
      </c>
      <c r="IN87" s="1">
        <f t="shared" si="127"/>
        <v>0</v>
      </c>
      <c r="IW87" s="1">
        <f t="shared" si="128"/>
        <v>0</v>
      </c>
      <c r="IZ87" s="1">
        <f t="shared" si="85"/>
        <v>0</v>
      </c>
      <c r="JJ87" s="1">
        <f t="shared" si="86"/>
        <v>0</v>
      </c>
      <c r="JV87" s="1">
        <f t="shared" si="129"/>
        <v>0</v>
      </c>
      <c r="KB87" s="1">
        <f t="shared" si="130"/>
        <v>0</v>
      </c>
      <c r="LG87" s="1">
        <f t="shared" si="87"/>
        <v>0</v>
      </c>
      <c r="LT87" s="1">
        <f t="shared" si="131"/>
        <v>0</v>
      </c>
      <c r="MA87" s="1">
        <f t="shared" si="132"/>
        <v>0</v>
      </c>
      <c r="MF87" s="1">
        <f t="shared" si="133"/>
        <v>0</v>
      </c>
      <c r="MM87" s="1">
        <f t="shared" si="134"/>
        <v>0</v>
      </c>
      <c r="MS87" s="1">
        <f t="shared" si="135"/>
        <v>0</v>
      </c>
      <c r="MU87" s="115"/>
      <c r="OI87" s="120"/>
      <c r="PD87" s="1">
        <f t="shared" si="88"/>
        <v>0</v>
      </c>
      <c r="PM87" s="1">
        <v>1</v>
      </c>
      <c r="QF87" s="1">
        <f t="shared" si="136"/>
        <v>0</v>
      </c>
      <c r="QY87" s="1">
        <f t="shared" si="137"/>
        <v>0</v>
      </c>
      <c r="RK87" s="1">
        <f t="shared" si="138"/>
        <v>0</v>
      </c>
      <c r="SA87" s="1">
        <f t="shared" si="139"/>
        <v>0</v>
      </c>
      <c r="SG87" s="1">
        <f t="shared" si="140"/>
        <v>0</v>
      </c>
      <c r="SO87" s="1">
        <f t="shared" si="141"/>
        <v>0</v>
      </c>
      <c r="TB87" s="1">
        <f t="shared" si="142"/>
        <v>0</v>
      </c>
      <c r="TS87" s="1">
        <f t="shared" si="89"/>
        <v>0</v>
      </c>
      <c r="UD87" s="1">
        <f t="shared" si="90"/>
        <v>0</v>
      </c>
      <c r="UG87" s="1">
        <f t="shared" si="91"/>
        <v>0</v>
      </c>
      <c r="UQ87" s="1">
        <f t="shared" si="143"/>
        <v>0</v>
      </c>
      <c r="VA87" s="1">
        <f t="shared" si="144"/>
        <v>0</v>
      </c>
      <c r="VG87" s="1">
        <f t="shared" si="145"/>
        <v>0</v>
      </c>
      <c r="WY87" s="1">
        <f t="shared" si="92"/>
        <v>0</v>
      </c>
      <c r="XB87" s="1">
        <f t="shared" si="146"/>
        <v>0</v>
      </c>
      <c r="XG87" s="1">
        <f t="shared" si="93"/>
        <v>0</v>
      </c>
      <c r="XK87" s="108"/>
      <c r="XL87" s="1">
        <f t="shared" si="94"/>
        <v>0</v>
      </c>
      <c r="XM87" s="1">
        <f t="shared" si="95"/>
        <v>0</v>
      </c>
      <c r="XN87" s="1">
        <f t="shared" si="147"/>
        <v>0</v>
      </c>
      <c r="XO87" s="1">
        <f t="shared" si="96"/>
        <v>0</v>
      </c>
      <c r="XP87" s="1">
        <f t="shared" si="148"/>
        <v>0</v>
      </c>
      <c r="XQ87" s="1">
        <f t="shared" si="97"/>
        <v>0</v>
      </c>
      <c r="XR87" s="1">
        <f t="shared" si="98"/>
        <v>0</v>
      </c>
      <c r="XS87" s="1">
        <f t="shared" si="99"/>
        <v>0</v>
      </c>
      <c r="XT87" s="1">
        <f t="shared" si="149"/>
        <v>0</v>
      </c>
      <c r="XU87" s="1">
        <f t="shared" si="100"/>
        <v>1</v>
      </c>
      <c r="XV87" s="1">
        <f t="shared" si="101"/>
        <v>0</v>
      </c>
      <c r="XW87" s="1">
        <f t="shared" si="102"/>
        <v>0</v>
      </c>
      <c r="XX87" s="1">
        <f t="shared" si="103"/>
        <v>0</v>
      </c>
      <c r="XY87" s="1">
        <f t="shared" si="104"/>
        <v>0</v>
      </c>
      <c r="XZ87" s="1">
        <f t="shared" si="105"/>
        <v>1</v>
      </c>
      <c r="YA87" s="1">
        <f t="shared" si="106"/>
        <v>0</v>
      </c>
      <c r="YB87" s="1">
        <f t="shared" si="107"/>
        <v>0</v>
      </c>
      <c r="YC87" s="1">
        <f t="shared" si="108"/>
        <v>0</v>
      </c>
      <c r="YD87" s="132"/>
      <c r="YE87" s="133">
        <f t="shared" si="155"/>
        <v>2</v>
      </c>
      <c r="YF87" s="133">
        <f t="shared" si="109"/>
        <v>12500</v>
      </c>
      <c r="YG87" s="130">
        <v>2</v>
      </c>
      <c r="YH87" s="130">
        <f t="shared" si="110"/>
        <v>12500</v>
      </c>
      <c r="YI87" s="129">
        <v>2</v>
      </c>
      <c r="YJ87" s="128">
        <f t="shared" si="111"/>
        <v>12500</v>
      </c>
      <c r="YK87" s="177"/>
      <c r="YL87">
        <v>0.5</v>
      </c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>
        <v>1</v>
      </c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>
        <f t="shared" si="150"/>
        <v>1</v>
      </c>
      <c r="ACD87" s="25">
        <f>(AJL87/ACC87)*YL87</f>
        <v>25000</v>
      </c>
      <c r="ACE87" s="11">
        <f t="shared" si="112"/>
        <v>3</v>
      </c>
      <c r="ACF87" s="11">
        <f t="shared" si="113"/>
        <v>16666.666666666668</v>
      </c>
      <c r="ACG87" s="1">
        <v>24</v>
      </c>
      <c r="ACH87" s="1">
        <v>2</v>
      </c>
      <c r="ACI87" s="11">
        <f t="shared" si="114"/>
        <v>25000</v>
      </c>
      <c r="ACJ87" s="11"/>
      <c r="ACK87" s="13">
        <f t="shared" si="115"/>
        <v>0</v>
      </c>
      <c r="ACL87">
        <v>0.5</v>
      </c>
      <c r="ACM87" s="25">
        <f t="shared" si="116"/>
        <v>25000</v>
      </c>
      <c r="ACN87" s="11">
        <f t="shared" si="117"/>
        <v>25000</v>
      </c>
      <c r="ACO87" s="65"/>
      <c r="ACR87" s="39" t="s">
        <v>407</v>
      </c>
      <c r="ACS87" s="1">
        <v>1</v>
      </c>
      <c r="ACT87" s="1">
        <v>1</v>
      </c>
      <c r="ACZ87" s="1" t="s">
        <v>259</v>
      </c>
      <c r="ADA87" s="1">
        <v>1</v>
      </c>
      <c r="ADD87" s="1" t="s">
        <v>185</v>
      </c>
      <c r="ADN87" s="1">
        <v>1</v>
      </c>
      <c r="ADU87" s="1">
        <v>5</v>
      </c>
      <c r="ADV87" s="457"/>
      <c r="AEE87" s="1">
        <f t="shared" si="151"/>
        <v>0</v>
      </c>
      <c r="AER87" s="1">
        <v>1</v>
      </c>
      <c r="AFC87" s="1">
        <v>1</v>
      </c>
      <c r="AFF87" s="1">
        <v>1</v>
      </c>
      <c r="AFJ87" s="1">
        <v>1</v>
      </c>
      <c r="AFU87" s="1">
        <v>1</v>
      </c>
      <c r="AGL87" s="1">
        <v>50000</v>
      </c>
      <c r="AGM87" s="11" t="e">
        <f>AGU87+AGW87+AGY87+AHA87+#REF!+#REF!+AHC87+AGP87+AHE87</f>
        <v>#REF!</v>
      </c>
      <c r="AGT87" s="518"/>
      <c r="AHJ87" s="518"/>
      <c r="AHN87" s="1">
        <v>50000</v>
      </c>
      <c r="AIE87" s="1">
        <v>1</v>
      </c>
      <c r="AIF87" s="1">
        <v>1</v>
      </c>
      <c r="AIN87" s="1">
        <v>1</v>
      </c>
      <c r="AJC87" s="11"/>
      <c r="AJD87" s="11"/>
      <c r="AJF87" s="11"/>
      <c r="AJG87" s="1">
        <v>50000</v>
      </c>
      <c r="AJH87" s="1">
        <v>1</v>
      </c>
      <c r="AJI87" s="1">
        <v>1</v>
      </c>
      <c r="AJJ87" s="435">
        <v>100</v>
      </c>
      <c r="AJK87" s="45"/>
      <c r="AJL87" s="381">
        <v>50000</v>
      </c>
      <c r="AJM87" s="11">
        <f t="shared" si="118"/>
        <v>16666.666666666668</v>
      </c>
      <c r="AJN87" s="60"/>
      <c r="AJO87" s="12">
        <v>2</v>
      </c>
      <c r="AJP87" s="1">
        <v>1</v>
      </c>
      <c r="AKA87" s="1">
        <f t="shared" si="152"/>
        <v>1</v>
      </c>
      <c r="AKD87" s="1">
        <f t="shared" si="153"/>
        <v>1</v>
      </c>
      <c r="AKE87" s="60"/>
      <c r="AKF87" s="1" t="s">
        <v>704</v>
      </c>
      <c r="AKG87" s="1" t="s">
        <v>260</v>
      </c>
      <c r="AKH87" s="1" t="s">
        <v>261</v>
      </c>
      <c r="AKI87" s="1" t="s">
        <v>260</v>
      </c>
      <c r="AKJ87" s="1" t="s">
        <v>260</v>
      </c>
      <c r="AKK87" s="1" t="s">
        <v>260</v>
      </c>
      <c r="AKL87" s="1" t="s">
        <v>260</v>
      </c>
      <c r="AKM87" s="1" t="s">
        <v>260</v>
      </c>
      <c r="AKN87" s="1" t="s">
        <v>262</v>
      </c>
      <c r="AKO87" s="1" t="s">
        <v>260</v>
      </c>
      <c r="AKP87" s="1" t="s">
        <v>260</v>
      </c>
      <c r="AKQ87" s="1" t="s">
        <v>260</v>
      </c>
      <c r="AKR87" s="1" t="s">
        <v>260</v>
      </c>
      <c r="AKS87" s="1" t="s">
        <v>260</v>
      </c>
      <c r="AKT87" s="1" t="s">
        <v>260</v>
      </c>
      <c r="AKU87" s="1" t="s">
        <v>260</v>
      </c>
      <c r="AKV87" s="1" t="s">
        <v>263</v>
      </c>
      <c r="AKW87" s="1" t="s">
        <v>260</v>
      </c>
      <c r="AKX87" s="1" t="s">
        <v>260</v>
      </c>
      <c r="AKY87" s="1" t="s">
        <v>260</v>
      </c>
      <c r="AKZ87" s="1" t="s">
        <v>260</v>
      </c>
      <c r="ALA87" s="1" t="s">
        <v>260</v>
      </c>
      <c r="ALB87" s="1" t="s">
        <v>260</v>
      </c>
      <c r="ALC87" s="1" t="s">
        <v>260</v>
      </c>
      <c r="ALD87" s="1" t="s">
        <v>260</v>
      </c>
      <c r="ALE87" s="1" t="s">
        <v>260</v>
      </c>
      <c r="ALF87" s="1" t="s">
        <v>260</v>
      </c>
      <c r="ALG87" s="1" t="s">
        <v>260</v>
      </c>
      <c r="ALH87" s="1" t="s">
        <v>260</v>
      </c>
      <c r="ALI87" s="1" t="s">
        <v>260</v>
      </c>
      <c r="ALJ87" s="1" t="s">
        <v>260</v>
      </c>
      <c r="ALK87" s="1" t="s">
        <v>260</v>
      </c>
      <c r="ALL87" s="1" t="s">
        <v>260</v>
      </c>
      <c r="ALM87" s="1" t="s">
        <v>260</v>
      </c>
      <c r="ALN87" s="1" t="s">
        <v>260</v>
      </c>
      <c r="ALO87" s="1" t="s">
        <v>260</v>
      </c>
      <c r="ALP87" s="1" t="s">
        <v>260</v>
      </c>
      <c r="ALQ87" s="1">
        <v>1</v>
      </c>
      <c r="ALR87" s="11">
        <f t="shared" si="154"/>
        <v>50000</v>
      </c>
      <c r="ALS87" s="28">
        <v>50000</v>
      </c>
      <c r="ALV87" s="1">
        <v>1</v>
      </c>
      <c r="ALY87" s="60"/>
      <c r="ALZ87" s="1">
        <v>1</v>
      </c>
      <c r="AMC87" s="1">
        <v>1</v>
      </c>
      <c r="AMH87" s="1">
        <v>1</v>
      </c>
      <c r="AMN87" s="403"/>
    </row>
    <row r="88" spans="1:1028" s="1" customFormat="1" ht="15" customHeight="1" x14ac:dyDescent="0.25">
      <c r="A88" s="268"/>
      <c r="B88" s="113">
        <v>86</v>
      </c>
      <c r="C88" s="473" t="s">
        <v>375</v>
      </c>
      <c r="D88" s="304" t="s">
        <v>184</v>
      </c>
      <c r="E88" s="1">
        <v>2010</v>
      </c>
      <c r="F88" s="1">
        <v>5</v>
      </c>
      <c r="G88" s="1">
        <v>1</v>
      </c>
      <c r="J88" s="1">
        <v>5</v>
      </c>
      <c r="K88" s="1">
        <v>2003</v>
      </c>
      <c r="L88" s="1">
        <v>2008</v>
      </c>
      <c r="M88" s="1">
        <v>6</v>
      </c>
      <c r="AG88" s="1">
        <v>1</v>
      </c>
      <c r="AH88" s="1">
        <v>1</v>
      </c>
      <c r="AI88" s="1">
        <v>1</v>
      </c>
      <c r="AJ88" s="1">
        <v>1</v>
      </c>
      <c r="AK88" s="1">
        <v>1</v>
      </c>
      <c r="AL88" s="1">
        <v>1</v>
      </c>
      <c r="AW88" s="1">
        <v>1</v>
      </c>
      <c r="AY88" s="1">
        <v>1</v>
      </c>
      <c r="BA88" s="1">
        <v>1</v>
      </c>
      <c r="BB88" s="1">
        <v>12</v>
      </c>
      <c r="BD88" s="1">
        <v>1</v>
      </c>
      <c r="BG88" s="1">
        <v>2</v>
      </c>
      <c r="CG88" s="1">
        <v>1</v>
      </c>
      <c r="CH88" s="246"/>
      <c r="CP88" s="1">
        <f t="shared" si="119"/>
        <v>0</v>
      </c>
      <c r="CS88" s="1">
        <f t="shared" si="81"/>
        <v>0</v>
      </c>
      <c r="DO88" s="1">
        <f t="shared" si="120"/>
        <v>0</v>
      </c>
      <c r="DX88" s="1">
        <f t="shared" si="121"/>
        <v>0</v>
      </c>
      <c r="EE88" s="1">
        <f t="shared" si="122"/>
        <v>0</v>
      </c>
      <c r="EH88" s="1">
        <f t="shared" si="123"/>
        <v>0</v>
      </c>
      <c r="FF88" s="117"/>
      <c r="GP88" s="1">
        <f t="shared" si="82"/>
        <v>0</v>
      </c>
      <c r="GY88" s="1">
        <f t="shared" si="124"/>
        <v>0</v>
      </c>
      <c r="HC88" s="1">
        <f t="shared" si="125"/>
        <v>0</v>
      </c>
      <c r="HS88" s="1">
        <f t="shared" si="126"/>
        <v>0</v>
      </c>
      <c r="HX88" s="1">
        <f t="shared" si="83"/>
        <v>0</v>
      </c>
      <c r="ID88" s="1">
        <f t="shared" si="84"/>
        <v>0</v>
      </c>
      <c r="IN88" s="1">
        <f t="shared" si="127"/>
        <v>0</v>
      </c>
      <c r="IW88" s="1">
        <f t="shared" si="128"/>
        <v>0</v>
      </c>
      <c r="IZ88" s="1">
        <f t="shared" si="85"/>
        <v>0</v>
      </c>
      <c r="JJ88" s="1">
        <f t="shared" si="86"/>
        <v>0</v>
      </c>
      <c r="JV88" s="1">
        <f t="shared" si="129"/>
        <v>0</v>
      </c>
      <c r="KB88" s="1">
        <f t="shared" si="130"/>
        <v>0</v>
      </c>
      <c r="LG88" s="1">
        <f t="shared" si="87"/>
        <v>0</v>
      </c>
      <c r="LT88" s="1">
        <f t="shared" si="131"/>
        <v>0</v>
      </c>
      <c r="MA88" s="1">
        <f t="shared" si="132"/>
        <v>0</v>
      </c>
      <c r="MF88" s="1">
        <f t="shared" si="133"/>
        <v>0</v>
      </c>
      <c r="MM88" s="1">
        <f t="shared" si="134"/>
        <v>0</v>
      </c>
      <c r="MS88" s="1">
        <f t="shared" si="135"/>
        <v>0</v>
      </c>
      <c r="MU88" s="115"/>
      <c r="OI88" s="120"/>
      <c r="PD88" s="1">
        <f t="shared" si="88"/>
        <v>0</v>
      </c>
      <c r="QF88" s="1">
        <f t="shared" si="136"/>
        <v>0</v>
      </c>
      <c r="QY88" s="1">
        <f t="shared" si="137"/>
        <v>0</v>
      </c>
      <c r="RK88" s="1">
        <f t="shared" si="138"/>
        <v>0</v>
      </c>
      <c r="SA88" s="1">
        <f t="shared" si="139"/>
        <v>0</v>
      </c>
      <c r="SG88" s="1">
        <f t="shared" si="140"/>
        <v>0</v>
      </c>
      <c r="SO88" s="1">
        <f t="shared" si="141"/>
        <v>0</v>
      </c>
      <c r="TB88" s="1">
        <f t="shared" si="142"/>
        <v>0</v>
      </c>
      <c r="TS88" s="1">
        <f t="shared" si="89"/>
        <v>0</v>
      </c>
      <c r="UD88" s="1">
        <f t="shared" si="90"/>
        <v>0</v>
      </c>
      <c r="UG88" s="1">
        <f t="shared" si="91"/>
        <v>0</v>
      </c>
      <c r="UQ88" s="1">
        <f t="shared" si="143"/>
        <v>0</v>
      </c>
      <c r="VA88" s="1">
        <f t="shared" si="144"/>
        <v>0</v>
      </c>
      <c r="VG88" s="1">
        <f t="shared" si="145"/>
        <v>0</v>
      </c>
      <c r="WY88" s="1">
        <f t="shared" si="92"/>
        <v>0</v>
      </c>
      <c r="XB88" s="1">
        <f t="shared" si="146"/>
        <v>0</v>
      </c>
      <c r="XG88" s="1">
        <f t="shared" si="93"/>
        <v>0</v>
      </c>
      <c r="XK88" s="108"/>
      <c r="XL88" s="1">
        <f t="shared" si="94"/>
        <v>0</v>
      </c>
      <c r="XM88" s="1">
        <f t="shared" si="95"/>
        <v>0</v>
      </c>
      <c r="XN88" s="1">
        <f t="shared" si="147"/>
        <v>0</v>
      </c>
      <c r="XO88" s="1">
        <f t="shared" si="96"/>
        <v>0</v>
      </c>
      <c r="XP88" s="1">
        <f t="shared" si="148"/>
        <v>0</v>
      </c>
      <c r="XQ88" s="1">
        <f t="shared" si="97"/>
        <v>0</v>
      </c>
      <c r="XR88" s="1">
        <f t="shared" si="98"/>
        <v>0</v>
      </c>
      <c r="XS88" s="1">
        <f t="shared" si="99"/>
        <v>0</v>
      </c>
      <c r="XT88" s="1">
        <f t="shared" si="149"/>
        <v>0</v>
      </c>
      <c r="XU88" s="1">
        <f t="shared" si="100"/>
        <v>0</v>
      </c>
      <c r="XV88" s="1">
        <f t="shared" si="101"/>
        <v>0</v>
      </c>
      <c r="XW88" s="1">
        <f t="shared" si="102"/>
        <v>0</v>
      </c>
      <c r="XX88" s="1">
        <f t="shared" si="103"/>
        <v>0</v>
      </c>
      <c r="XY88" s="1">
        <f t="shared" si="104"/>
        <v>0</v>
      </c>
      <c r="XZ88" s="1">
        <f t="shared" si="105"/>
        <v>0</v>
      </c>
      <c r="YA88" s="1">
        <f t="shared" si="106"/>
        <v>0</v>
      </c>
      <c r="YB88" s="1">
        <f t="shared" si="107"/>
        <v>0</v>
      </c>
      <c r="YC88" s="1">
        <f t="shared" si="108"/>
        <v>0</v>
      </c>
      <c r="YD88" s="132"/>
      <c r="YE88" s="133"/>
      <c r="YF88" s="133" t="e">
        <f t="shared" si="109"/>
        <v>#DIV/0!</v>
      </c>
      <c r="YG88" s="130"/>
      <c r="YH88" s="130" t="e">
        <f t="shared" si="110"/>
        <v>#DIV/0!</v>
      </c>
      <c r="YI88" s="129"/>
      <c r="YJ88" s="128" t="e">
        <f t="shared" si="111"/>
        <v>#DIV/0!</v>
      </c>
      <c r="YK88" s="177"/>
      <c r="YL88">
        <v>1</v>
      </c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>
        <f t="shared" si="150"/>
        <v>0</v>
      </c>
      <c r="ACD88" s="25"/>
      <c r="ACE88" s="11">
        <f t="shared" si="112"/>
        <v>0</v>
      </c>
      <c r="ACF88" s="11" t="e">
        <f t="shared" si="113"/>
        <v>#DIV/0!</v>
      </c>
      <c r="ACG88" s="1">
        <v>4</v>
      </c>
      <c r="ACH88" s="1">
        <v>1</v>
      </c>
      <c r="ACI88" s="11">
        <f t="shared" si="114"/>
        <v>604000</v>
      </c>
      <c r="ACJ88" s="45">
        <v>1</v>
      </c>
      <c r="ACK88" s="13">
        <f t="shared" si="115"/>
        <v>604000</v>
      </c>
      <c r="ACL88">
        <v>1</v>
      </c>
      <c r="ACM88" s="25">
        <f t="shared" si="116"/>
        <v>604000</v>
      </c>
      <c r="ACN88" s="11">
        <f t="shared" si="117"/>
        <v>604000</v>
      </c>
      <c r="ACO88" s="65"/>
      <c r="ACR88" s="39" t="s">
        <v>295</v>
      </c>
      <c r="ACS88" s="1">
        <v>1</v>
      </c>
      <c r="ACT88" s="1">
        <v>1</v>
      </c>
      <c r="ACX88" s="1">
        <v>6</v>
      </c>
      <c r="ACY88" s="1">
        <v>1</v>
      </c>
      <c r="ACZ88" s="1" t="s">
        <v>259</v>
      </c>
      <c r="ADD88" s="1" t="s">
        <v>185</v>
      </c>
      <c r="ADO88" s="1">
        <v>1</v>
      </c>
      <c r="ADU88" s="1">
        <v>2</v>
      </c>
      <c r="ADV88" s="457"/>
      <c r="AEE88" s="1">
        <f t="shared" si="151"/>
        <v>0</v>
      </c>
      <c r="AFM88" s="1">
        <v>1</v>
      </c>
      <c r="AFN88" s="1">
        <v>1</v>
      </c>
      <c r="AGL88" s="1">
        <v>558000</v>
      </c>
      <c r="AGM88" s="11" t="e">
        <f>AGU88+AGW88+AGY88+AHA88+#REF!+#REF!+AHC88+AGP88+AHE88</f>
        <v>#REF!</v>
      </c>
      <c r="AGT88" s="518"/>
      <c r="AHJ88" s="518"/>
      <c r="AHN88" s="1">
        <v>558000</v>
      </c>
      <c r="AHZ88" s="1">
        <v>1</v>
      </c>
      <c r="AIA88" s="1">
        <v>1</v>
      </c>
      <c r="AIB88" s="1">
        <v>1</v>
      </c>
      <c r="AIC88" s="1">
        <v>7</v>
      </c>
      <c r="AID88" s="1">
        <v>1</v>
      </c>
      <c r="AIE88" s="1">
        <v>8</v>
      </c>
      <c r="AIF88" s="1">
        <v>1</v>
      </c>
      <c r="AII88" s="1">
        <v>2</v>
      </c>
      <c r="AIJ88" s="1">
        <v>1</v>
      </c>
      <c r="AIN88" s="1">
        <v>1</v>
      </c>
      <c r="AIU88" s="1">
        <v>1</v>
      </c>
      <c r="AJB88" s="1">
        <v>1</v>
      </c>
      <c r="AJC88" s="11">
        <v>46000</v>
      </c>
      <c r="AJD88" s="11"/>
      <c r="AJE88" s="1">
        <v>8.24</v>
      </c>
      <c r="AJF88" s="11">
        <v>558000</v>
      </c>
      <c r="AJJ88" s="435"/>
      <c r="AJK88" s="45"/>
      <c r="AJL88" s="381">
        <v>604000</v>
      </c>
      <c r="AJM88" s="11" t="e">
        <f t="shared" si="118"/>
        <v>#DIV/0!</v>
      </c>
      <c r="AJN88" s="60"/>
      <c r="AJO88" s="12"/>
      <c r="AJP88" s="1">
        <v>8</v>
      </c>
      <c r="AJQ88" s="1">
        <v>1</v>
      </c>
      <c r="AKA88" s="1">
        <f t="shared" si="152"/>
        <v>9</v>
      </c>
      <c r="AKD88" s="1">
        <f t="shared" si="153"/>
        <v>9</v>
      </c>
      <c r="AKE88" s="60"/>
      <c r="AKF88" s="1" t="s">
        <v>260</v>
      </c>
      <c r="AKG88" s="1" t="s">
        <v>260</v>
      </c>
      <c r="AKH88" s="1" t="s">
        <v>261</v>
      </c>
      <c r="AKI88" s="1" t="s">
        <v>260</v>
      </c>
      <c r="AKJ88" s="1" t="s">
        <v>260</v>
      </c>
      <c r="AKK88" s="1" t="s">
        <v>260</v>
      </c>
      <c r="AKL88" s="1" t="s">
        <v>260</v>
      </c>
      <c r="AKM88" s="1" t="s">
        <v>260</v>
      </c>
      <c r="AKN88" s="1" t="s">
        <v>262</v>
      </c>
      <c r="AKO88" s="1" t="s">
        <v>260</v>
      </c>
      <c r="AKP88" s="1" t="s">
        <v>260</v>
      </c>
      <c r="AKQ88" s="1" t="s">
        <v>260</v>
      </c>
      <c r="AKR88" s="1" t="s">
        <v>260</v>
      </c>
      <c r="AKS88" s="1" t="s">
        <v>260</v>
      </c>
      <c r="AKT88" s="1" t="s">
        <v>260</v>
      </c>
      <c r="AKU88" s="1" t="s">
        <v>260</v>
      </c>
      <c r="AKV88" s="1" t="s">
        <v>263</v>
      </c>
      <c r="AKW88" s="1" t="s">
        <v>260</v>
      </c>
      <c r="AKX88" s="1" t="s">
        <v>260</v>
      </c>
      <c r="AKY88" s="1" t="s">
        <v>260</v>
      </c>
      <c r="AKZ88" s="1" t="s">
        <v>260</v>
      </c>
      <c r="ALA88" s="1" t="s">
        <v>260</v>
      </c>
      <c r="ALB88" s="1" t="s">
        <v>260</v>
      </c>
      <c r="ALC88" s="1" t="s">
        <v>260</v>
      </c>
      <c r="ALD88" s="1" t="s">
        <v>260</v>
      </c>
      <c r="ALE88" s="1" t="s">
        <v>260</v>
      </c>
      <c r="ALF88" s="1" t="s">
        <v>260</v>
      </c>
      <c r="ALG88" s="1" t="s">
        <v>260</v>
      </c>
      <c r="ALH88" s="1" t="s">
        <v>260</v>
      </c>
      <c r="ALI88" s="1" t="s">
        <v>260</v>
      </c>
      <c r="ALJ88" s="1" t="s">
        <v>260</v>
      </c>
      <c r="ALK88" s="1" t="s">
        <v>260</v>
      </c>
      <c r="ALL88" s="1" t="s">
        <v>260</v>
      </c>
      <c r="ALM88" s="1" t="s">
        <v>260</v>
      </c>
      <c r="ALN88" s="1" t="s">
        <v>260</v>
      </c>
      <c r="ALO88" s="1" t="s">
        <v>260</v>
      </c>
      <c r="ALP88" s="1" t="s">
        <v>260</v>
      </c>
      <c r="ALR88" s="11" t="e">
        <f t="shared" si="154"/>
        <v>#DIV/0!</v>
      </c>
      <c r="ALS88" s="28">
        <v>604000</v>
      </c>
      <c r="ALY88" s="60"/>
      <c r="ALZ88" s="1">
        <v>1</v>
      </c>
      <c r="AMC88" s="1">
        <v>1</v>
      </c>
      <c r="AMD88" s="1">
        <v>1</v>
      </c>
      <c r="AME88" s="1">
        <v>1</v>
      </c>
      <c r="AMN88" s="403"/>
    </row>
    <row r="89" spans="1:1028" s="1" customFormat="1" ht="15" customHeight="1" x14ac:dyDescent="0.25">
      <c r="A89" s="268"/>
      <c r="B89" s="113">
        <v>87</v>
      </c>
      <c r="C89" s="473" t="s">
        <v>375</v>
      </c>
      <c r="D89" s="304" t="s">
        <v>705</v>
      </c>
      <c r="E89" s="1">
        <v>2010</v>
      </c>
      <c r="F89" s="1">
        <v>5</v>
      </c>
      <c r="G89" s="1">
        <v>1</v>
      </c>
      <c r="H89" s="1">
        <v>3</v>
      </c>
      <c r="I89" s="1">
        <v>1</v>
      </c>
      <c r="J89" s="1">
        <v>8</v>
      </c>
      <c r="K89" s="1">
        <v>2003</v>
      </c>
      <c r="L89" s="1">
        <v>2004</v>
      </c>
      <c r="M89" s="1">
        <v>2</v>
      </c>
      <c r="AG89" s="1">
        <v>1</v>
      </c>
      <c r="AH89" s="1">
        <v>1</v>
      </c>
      <c r="AW89" s="1">
        <v>1</v>
      </c>
      <c r="AY89" s="1">
        <v>1</v>
      </c>
      <c r="BA89" s="1">
        <v>1</v>
      </c>
      <c r="BB89" s="1">
        <v>10</v>
      </c>
      <c r="CG89" s="1">
        <v>1</v>
      </c>
      <c r="CH89" s="246"/>
      <c r="CP89" s="1">
        <f t="shared" si="119"/>
        <v>0</v>
      </c>
      <c r="CS89" s="1">
        <f t="shared" si="81"/>
        <v>0</v>
      </c>
      <c r="DO89" s="1">
        <f t="shared" si="120"/>
        <v>0</v>
      </c>
      <c r="DX89" s="1">
        <f t="shared" si="121"/>
        <v>0</v>
      </c>
      <c r="EE89" s="1">
        <f t="shared" si="122"/>
        <v>0</v>
      </c>
      <c r="EH89" s="1">
        <f t="shared" si="123"/>
        <v>0</v>
      </c>
      <c r="FF89" s="117"/>
      <c r="GP89" s="1">
        <f t="shared" si="82"/>
        <v>0</v>
      </c>
      <c r="GY89" s="1">
        <f t="shared" si="124"/>
        <v>0</v>
      </c>
      <c r="HC89" s="1">
        <f t="shared" si="125"/>
        <v>0</v>
      </c>
      <c r="HS89" s="1">
        <f t="shared" si="126"/>
        <v>0</v>
      </c>
      <c r="HX89" s="1">
        <f t="shared" si="83"/>
        <v>0</v>
      </c>
      <c r="ID89" s="1">
        <f t="shared" si="84"/>
        <v>0</v>
      </c>
      <c r="IN89" s="1">
        <f t="shared" si="127"/>
        <v>0</v>
      </c>
      <c r="IW89" s="1">
        <f t="shared" si="128"/>
        <v>0</v>
      </c>
      <c r="IZ89" s="1">
        <f t="shared" si="85"/>
        <v>0</v>
      </c>
      <c r="JJ89" s="1">
        <f t="shared" si="86"/>
        <v>0</v>
      </c>
      <c r="JV89" s="1">
        <f t="shared" si="129"/>
        <v>0</v>
      </c>
      <c r="KB89" s="1">
        <f t="shared" si="130"/>
        <v>0</v>
      </c>
      <c r="LG89" s="1">
        <f t="shared" si="87"/>
        <v>0</v>
      </c>
      <c r="LT89" s="1">
        <f t="shared" si="131"/>
        <v>0</v>
      </c>
      <c r="MA89" s="1">
        <f t="shared" si="132"/>
        <v>0</v>
      </c>
      <c r="MF89" s="1">
        <f t="shared" si="133"/>
        <v>0</v>
      </c>
      <c r="MM89" s="1">
        <f t="shared" si="134"/>
        <v>0</v>
      </c>
      <c r="MS89" s="1">
        <f t="shared" si="135"/>
        <v>0</v>
      </c>
      <c r="MU89" s="115">
        <v>1</v>
      </c>
      <c r="OI89" s="120"/>
      <c r="PD89" s="1">
        <f t="shared" si="88"/>
        <v>0</v>
      </c>
      <c r="QF89" s="1">
        <f t="shared" si="136"/>
        <v>0</v>
      </c>
      <c r="QY89" s="1">
        <f t="shared" si="137"/>
        <v>0</v>
      </c>
      <c r="RK89" s="1">
        <f t="shared" si="138"/>
        <v>0</v>
      </c>
      <c r="SA89" s="1">
        <f t="shared" si="139"/>
        <v>0</v>
      </c>
      <c r="SG89" s="1">
        <f t="shared" si="140"/>
        <v>0</v>
      </c>
      <c r="SO89" s="1">
        <f t="shared" si="141"/>
        <v>0</v>
      </c>
      <c r="TB89" s="1">
        <f t="shared" si="142"/>
        <v>0</v>
      </c>
      <c r="TS89" s="1">
        <f t="shared" si="89"/>
        <v>0</v>
      </c>
      <c r="UD89" s="1">
        <f t="shared" si="90"/>
        <v>0</v>
      </c>
      <c r="UG89" s="1">
        <f t="shared" si="91"/>
        <v>0</v>
      </c>
      <c r="UQ89" s="1">
        <f t="shared" si="143"/>
        <v>0</v>
      </c>
      <c r="VA89" s="1">
        <f t="shared" si="144"/>
        <v>0</v>
      </c>
      <c r="VG89" s="1">
        <f t="shared" si="145"/>
        <v>0</v>
      </c>
      <c r="WY89" s="1">
        <f t="shared" si="92"/>
        <v>0</v>
      </c>
      <c r="XB89" s="1">
        <f t="shared" si="146"/>
        <v>0</v>
      </c>
      <c r="XG89" s="1">
        <f t="shared" si="93"/>
        <v>0</v>
      </c>
      <c r="XK89" s="108"/>
      <c r="XL89" s="1">
        <f t="shared" si="94"/>
        <v>0</v>
      </c>
      <c r="XM89" s="1">
        <f t="shared" si="95"/>
        <v>0</v>
      </c>
      <c r="XN89" s="1">
        <f t="shared" si="147"/>
        <v>0</v>
      </c>
      <c r="XO89" s="1">
        <f t="shared" si="96"/>
        <v>0</v>
      </c>
      <c r="XP89" s="1">
        <f t="shared" si="148"/>
        <v>0</v>
      </c>
      <c r="XQ89" s="1">
        <f t="shared" si="97"/>
        <v>0</v>
      </c>
      <c r="XR89" s="1">
        <f t="shared" si="98"/>
        <v>0</v>
      </c>
      <c r="XS89" s="1">
        <f t="shared" si="99"/>
        <v>0</v>
      </c>
      <c r="XT89" s="1">
        <f t="shared" si="149"/>
        <v>0</v>
      </c>
      <c r="XU89" s="1">
        <f t="shared" si="100"/>
        <v>0</v>
      </c>
      <c r="XV89" s="1">
        <f t="shared" si="101"/>
        <v>0</v>
      </c>
      <c r="XW89" s="1">
        <f t="shared" si="102"/>
        <v>0</v>
      </c>
      <c r="XX89" s="1">
        <f t="shared" si="103"/>
        <v>0</v>
      </c>
      <c r="XY89" s="1">
        <f t="shared" si="104"/>
        <v>1</v>
      </c>
      <c r="XZ89" s="1">
        <f t="shared" si="105"/>
        <v>0</v>
      </c>
      <c r="YA89" s="1">
        <f t="shared" si="106"/>
        <v>0</v>
      </c>
      <c r="YB89" s="1">
        <f t="shared" si="107"/>
        <v>0</v>
      </c>
      <c r="YC89" s="1">
        <f t="shared" si="108"/>
        <v>0</v>
      </c>
      <c r="YD89" s="132"/>
      <c r="YE89" s="133">
        <f t="shared" ref="YE89:YE108" si="156">SUM(XL89:YC89)</f>
        <v>1</v>
      </c>
      <c r="YF89" s="133">
        <f t="shared" si="109"/>
        <v>11600000</v>
      </c>
      <c r="YG89" s="130">
        <v>1</v>
      </c>
      <c r="YH89" s="130">
        <f t="shared" si="110"/>
        <v>11600000</v>
      </c>
      <c r="YI89" s="129">
        <v>1</v>
      </c>
      <c r="YJ89" s="128">
        <f t="shared" si="111"/>
        <v>11600000</v>
      </c>
      <c r="YK89" s="177"/>
      <c r="YL89">
        <v>1</v>
      </c>
      <c r="YM89"/>
      <c r="YN89"/>
      <c r="YO89">
        <v>1</v>
      </c>
      <c r="YP89"/>
      <c r="YQ89"/>
      <c r="YR89">
        <v>1</v>
      </c>
      <c r="YS89"/>
      <c r="YT89"/>
      <c r="YU89"/>
      <c r="YV89">
        <v>1</v>
      </c>
      <c r="YW89"/>
      <c r="YX89"/>
      <c r="YY89"/>
      <c r="YZ89"/>
      <c r="ZA89"/>
      <c r="ZB89"/>
      <c r="ZC89"/>
      <c r="ZD89"/>
      <c r="ZE89"/>
      <c r="ZF89"/>
      <c r="ZG89"/>
      <c r="ZH89">
        <v>1</v>
      </c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>
        <v>1</v>
      </c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>
        <f t="shared" si="150"/>
        <v>5</v>
      </c>
      <c r="ACD89" s="25">
        <f>(AJL89/ACC89)*YL89</f>
        <v>2320000</v>
      </c>
      <c r="ACE89" s="11">
        <f t="shared" si="112"/>
        <v>6</v>
      </c>
      <c r="ACF89" s="11">
        <f t="shared" si="113"/>
        <v>1933333.3333333333</v>
      </c>
      <c r="ACG89" s="1">
        <v>1</v>
      </c>
      <c r="ACH89" s="1">
        <v>1</v>
      </c>
      <c r="ACI89" s="11">
        <f t="shared" si="114"/>
        <v>11600000</v>
      </c>
      <c r="ACJ89" s="11"/>
      <c r="ACK89" s="13">
        <f t="shared" si="115"/>
        <v>0</v>
      </c>
      <c r="ACL89">
        <v>1</v>
      </c>
      <c r="ACM89" s="25">
        <f t="shared" si="116"/>
        <v>11600000</v>
      </c>
      <c r="ACN89" s="11">
        <f t="shared" si="117"/>
        <v>11600000</v>
      </c>
      <c r="ACO89" s="65"/>
      <c r="ACR89" s="39" t="s">
        <v>407</v>
      </c>
      <c r="ACZ89" s="1" t="s">
        <v>259</v>
      </c>
      <c r="ADB89" s="1">
        <v>56</v>
      </c>
      <c r="ADC89" s="1">
        <v>1</v>
      </c>
      <c r="ADD89" s="1" t="s">
        <v>185</v>
      </c>
      <c r="ADR89" s="1">
        <v>1</v>
      </c>
      <c r="ADU89" s="1">
        <v>2</v>
      </c>
      <c r="ADV89" s="457"/>
      <c r="AEE89" s="1">
        <f t="shared" si="151"/>
        <v>0</v>
      </c>
      <c r="AEV89" s="1">
        <v>1</v>
      </c>
      <c r="AEX89" s="1">
        <v>0.03</v>
      </c>
      <c r="AEY89" s="1">
        <v>1</v>
      </c>
      <c r="AFF89" s="1">
        <v>1</v>
      </c>
      <c r="AFJ89" s="1">
        <v>1</v>
      </c>
      <c r="AGL89" s="1">
        <v>20000</v>
      </c>
      <c r="AGM89" s="11" t="e">
        <f>AGU89+AGW89+AGY89+AHA89+#REF!+#REF!+AHC89+AGP89+AHE89</f>
        <v>#REF!</v>
      </c>
      <c r="AGT89" s="518"/>
      <c r="AHJ89" s="518"/>
      <c r="AHN89" s="1">
        <v>20000</v>
      </c>
      <c r="AIC89" s="1">
        <v>1</v>
      </c>
      <c r="AID89" s="1">
        <v>1</v>
      </c>
      <c r="AIN89" s="1">
        <v>1</v>
      </c>
      <c r="AJA89" s="1">
        <v>1</v>
      </c>
      <c r="AJB89" s="1">
        <v>1</v>
      </c>
      <c r="AJC89" s="11">
        <v>100000</v>
      </c>
      <c r="AJD89" s="11"/>
      <c r="AJE89" s="1">
        <v>500</v>
      </c>
      <c r="AJF89" s="11">
        <v>11500000</v>
      </c>
      <c r="AJJ89" s="435"/>
      <c r="AJK89" s="45"/>
      <c r="AJL89" s="381">
        <v>11600000</v>
      </c>
      <c r="AJM89" s="11">
        <f t="shared" si="118"/>
        <v>1933333.3333333333</v>
      </c>
      <c r="AJN89" s="60"/>
      <c r="AJO89" s="12"/>
      <c r="AJV89" s="1">
        <v>1</v>
      </c>
      <c r="AJZ89" s="1">
        <v>1</v>
      </c>
      <c r="AKA89" s="1">
        <f t="shared" si="152"/>
        <v>1</v>
      </c>
      <c r="AKD89" s="1">
        <f t="shared" si="153"/>
        <v>1</v>
      </c>
      <c r="AKE89" s="60"/>
      <c r="AKF89" s="1" t="s">
        <v>706</v>
      </c>
      <c r="AKG89" s="1" t="s">
        <v>692</v>
      </c>
      <c r="AKH89" s="1" t="s">
        <v>261</v>
      </c>
      <c r="AKI89" s="1" t="s">
        <v>260</v>
      </c>
      <c r="AKJ89" s="1" t="s">
        <v>260</v>
      </c>
      <c r="AKK89" s="1" t="s">
        <v>260</v>
      </c>
      <c r="AKL89" s="1" t="s">
        <v>260</v>
      </c>
      <c r="AKM89" s="1" t="s">
        <v>260</v>
      </c>
      <c r="AKN89" s="1" t="s">
        <v>262</v>
      </c>
      <c r="AKO89" s="1" t="s">
        <v>260</v>
      </c>
      <c r="AKP89" s="1" t="s">
        <v>260</v>
      </c>
      <c r="AKQ89" s="1" t="s">
        <v>260</v>
      </c>
      <c r="AKR89" s="1" t="s">
        <v>260</v>
      </c>
      <c r="AKS89" s="1" t="s">
        <v>260</v>
      </c>
      <c r="AKT89" s="1" t="s">
        <v>260</v>
      </c>
      <c r="AKU89" s="1" t="s">
        <v>260</v>
      </c>
      <c r="AKV89" s="1" t="s">
        <v>263</v>
      </c>
      <c r="AKW89" s="1" t="s">
        <v>260</v>
      </c>
      <c r="AKX89" s="1" t="s">
        <v>260</v>
      </c>
      <c r="AKY89" s="1" t="s">
        <v>260</v>
      </c>
      <c r="AKZ89" s="1" t="s">
        <v>260</v>
      </c>
      <c r="ALA89" s="1" t="s">
        <v>260</v>
      </c>
      <c r="ALB89" s="1" t="s">
        <v>260</v>
      </c>
      <c r="ALC89" s="1" t="s">
        <v>260</v>
      </c>
      <c r="ALD89" s="1" t="s">
        <v>260</v>
      </c>
      <c r="ALE89" s="1" t="s">
        <v>260</v>
      </c>
      <c r="ALF89" s="1" t="s">
        <v>260</v>
      </c>
      <c r="ALG89" s="1" t="s">
        <v>260</v>
      </c>
      <c r="ALH89" s="1" t="s">
        <v>260</v>
      </c>
      <c r="ALI89" s="1" t="s">
        <v>260</v>
      </c>
      <c r="ALJ89" s="1" t="s">
        <v>260</v>
      </c>
      <c r="ALK89" s="1" t="s">
        <v>260</v>
      </c>
      <c r="ALL89" s="1" t="s">
        <v>260</v>
      </c>
      <c r="ALM89" s="1" t="s">
        <v>260</v>
      </c>
      <c r="ALN89" s="1" t="s">
        <v>260</v>
      </c>
      <c r="ALO89" s="1" t="s">
        <v>260</v>
      </c>
      <c r="ALP89" s="1" t="s">
        <v>260</v>
      </c>
      <c r="ALQ89" s="1">
        <v>2</v>
      </c>
      <c r="ALR89" s="11">
        <f t="shared" si="154"/>
        <v>5800000</v>
      </c>
      <c r="ALS89" s="28">
        <v>11600000</v>
      </c>
      <c r="ALT89" s="1">
        <v>1</v>
      </c>
      <c r="ALU89" s="1">
        <v>1</v>
      </c>
      <c r="ALY89" s="60"/>
      <c r="ALZ89" s="1">
        <v>1</v>
      </c>
      <c r="AMB89" s="1">
        <v>1</v>
      </c>
      <c r="AMC89" s="1">
        <v>1</v>
      </c>
      <c r="AMN89" s="403"/>
    </row>
    <row r="90" spans="1:1028" s="1" customFormat="1" ht="15" customHeight="1" x14ac:dyDescent="0.25">
      <c r="A90" s="268"/>
      <c r="B90" s="113">
        <v>88</v>
      </c>
      <c r="C90" s="473" t="s">
        <v>375</v>
      </c>
      <c r="D90" s="304" t="s">
        <v>707</v>
      </c>
      <c r="E90" s="1">
        <v>2010</v>
      </c>
      <c r="F90" s="1">
        <v>1</v>
      </c>
      <c r="G90" s="1">
        <v>1</v>
      </c>
      <c r="J90" s="1">
        <v>1</v>
      </c>
      <c r="K90" s="1">
        <v>2003</v>
      </c>
      <c r="L90" s="1">
        <v>2003</v>
      </c>
      <c r="M90" s="1">
        <v>1</v>
      </c>
      <c r="AG90" s="1">
        <v>1</v>
      </c>
      <c r="AY90" s="1">
        <v>1</v>
      </c>
      <c r="BA90" s="1">
        <v>1</v>
      </c>
      <c r="BB90" s="1">
        <v>11</v>
      </c>
      <c r="BC90" s="1">
        <v>1</v>
      </c>
      <c r="BG90" s="1">
        <v>3</v>
      </c>
      <c r="CG90" s="1">
        <v>1</v>
      </c>
      <c r="CH90" s="246"/>
      <c r="CP90" s="1">
        <f t="shared" si="119"/>
        <v>0</v>
      </c>
      <c r="CS90" s="1">
        <f t="shared" si="81"/>
        <v>0</v>
      </c>
      <c r="DO90" s="1">
        <f t="shared" si="120"/>
        <v>0</v>
      </c>
      <c r="DX90" s="1">
        <f t="shared" si="121"/>
        <v>0</v>
      </c>
      <c r="EE90" s="1">
        <f t="shared" si="122"/>
        <v>0</v>
      </c>
      <c r="EH90" s="1">
        <f t="shared" si="123"/>
        <v>0</v>
      </c>
      <c r="FF90" s="117">
        <v>1</v>
      </c>
      <c r="FI90" s="1">
        <v>1</v>
      </c>
      <c r="GP90" s="1">
        <f t="shared" si="82"/>
        <v>2</v>
      </c>
      <c r="GQ90" s="1">
        <v>1</v>
      </c>
      <c r="GY90" s="1">
        <f t="shared" si="124"/>
        <v>0</v>
      </c>
      <c r="HC90" s="1">
        <f t="shared" si="125"/>
        <v>0</v>
      </c>
      <c r="HS90" s="1">
        <f t="shared" si="126"/>
        <v>0</v>
      </c>
      <c r="HX90" s="1">
        <f t="shared" si="83"/>
        <v>0</v>
      </c>
      <c r="ID90" s="1">
        <f t="shared" si="84"/>
        <v>0</v>
      </c>
      <c r="IN90" s="1">
        <f t="shared" si="127"/>
        <v>0</v>
      </c>
      <c r="IW90" s="1">
        <f t="shared" si="128"/>
        <v>0</v>
      </c>
      <c r="IZ90" s="1">
        <f t="shared" si="85"/>
        <v>0</v>
      </c>
      <c r="JJ90" s="1">
        <f t="shared" si="86"/>
        <v>0</v>
      </c>
      <c r="JV90" s="1">
        <f t="shared" si="129"/>
        <v>0</v>
      </c>
      <c r="KB90" s="1">
        <f t="shared" si="130"/>
        <v>0</v>
      </c>
      <c r="LG90" s="1">
        <f t="shared" si="87"/>
        <v>0</v>
      </c>
      <c r="LT90" s="1">
        <f t="shared" si="131"/>
        <v>0</v>
      </c>
      <c r="MA90" s="1">
        <f t="shared" si="132"/>
        <v>0</v>
      </c>
      <c r="MF90" s="1">
        <f t="shared" si="133"/>
        <v>0</v>
      </c>
      <c r="MM90" s="1">
        <f t="shared" si="134"/>
        <v>0</v>
      </c>
      <c r="MS90" s="1">
        <f t="shared" si="135"/>
        <v>0</v>
      </c>
      <c r="MU90" s="115"/>
      <c r="OI90" s="120"/>
      <c r="PD90" s="1">
        <f t="shared" si="88"/>
        <v>0</v>
      </c>
      <c r="QF90" s="1">
        <f t="shared" si="136"/>
        <v>0</v>
      </c>
      <c r="QY90" s="1">
        <f t="shared" si="137"/>
        <v>0</v>
      </c>
      <c r="RK90" s="1">
        <f t="shared" si="138"/>
        <v>0</v>
      </c>
      <c r="SA90" s="1">
        <f t="shared" si="139"/>
        <v>0</v>
      </c>
      <c r="SG90" s="1">
        <f t="shared" si="140"/>
        <v>0</v>
      </c>
      <c r="SO90" s="1">
        <f t="shared" si="141"/>
        <v>0</v>
      </c>
      <c r="TB90" s="1">
        <f t="shared" si="142"/>
        <v>0</v>
      </c>
      <c r="TS90" s="1">
        <f t="shared" si="89"/>
        <v>0</v>
      </c>
      <c r="UA90" s="1">
        <v>1</v>
      </c>
      <c r="UD90" s="1">
        <f t="shared" si="90"/>
        <v>1</v>
      </c>
      <c r="UE90" s="1">
        <v>1</v>
      </c>
      <c r="UG90" s="1">
        <f t="shared" si="91"/>
        <v>0</v>
      </c>
      <c r="UQ90" s="1">
        <f t="shared" si="143"/>
        <v>0</v>
      </c>
      <c r="VA90" s="1">
        <f t="shared" si="144"/>
        <v>0</v>
      </c>
      <c r="VG90" s="1">
        <f t="shared" si="145"/>
        <v>0</v>
      </c>
      <c r="WY90" s="1">
        <f t="shared" si="92"/>
        <v>0</v>
      </c>
      <c r="XB90" s="1">
        <f t="shared" si="146"/>
        <v>0</v>
      </c>
      <c r="XG90" s="1">
        <f t="shared" si="93"/>
        <v>0</v>
      </c>
      <c r="XK90" s="108"/>
      <c r="XL90" s="1">
        <f t="shared" si="94"/>
        <v>0</v>
      </c>
      <c r="XM90" s="1">
        <f t="shared" si="95"/>
        <v>0</v>
      </c>
      <c r="XN90" s="1">
        <f t="shared" si="147"/>
        <v>0</v>
      </c>
      <c r="XO90" s="1">
        <f t="shared" si="96"/>
        <v>0</v>
      </c>
      <c r="XP90" s="1">
        <f t="shared" si="148"/>
        <v>0</v>
      </c>
      <c r="XQ90" s="1">
        <f t="shared" si="97"/>
        <v>0</v>
      </c>
      <c r="XR90" s="1">
        <f t="shared" si="98"/>
        <v>0</v>
      </c>
      <c r="XS90" s="1">
        <f t="shared" si="99"/>
        <v>0</v>
      </c>
      <c r="XT90" s="1">
        <f t="shared" si="149"/>
        <v>3</v>
      </c>
      <c r="XU90" s="1">
        <f t="shared" si="100"/>
        <v>0</v>
      </c>
      <c r="XV90" s="1">
        <f t="shared" si="101"/>
        <v>0</v>
      </c>
      <c r="XW90" s="1">
        <f t="shared" si="102"/>
        <v>0</v>
      </c>
      <c r="XX90" s="1">
        <f t="shared" si="103"/>
        <v>0</v>
      </c>
      <c r="XY90" s="1">
        <f t="shared" si="104"/>
        <v>0</v>
      </c>
      <c r="XZ90" s="1">
        <f t="shared" si="105"/>
        <v>0</v>
      </c>
      <c r="YA90" s="1">
        <f t="shared" si="106"/>
        <v>0</v>
      </c>
      <c r="YB90" s="1">
        <f t="shared" si="107"/>
        <v>0</v>
      </c>
      <c r="YC90" s="1">
        <f t="shared" si="108"/>
        <v>0</v>
      </c>
      <c r="YD90" s="132"/>
      <c r="YE90" s="133">
        <f t="shared" si="156"/>
        <v>3</v>
      </c>
      <c r="YF90" s="133">
        <f t="shared" si="109"/>
        <v>39500</v>
      </c>
      <c r="YG90" s="130">
        <v>2</v>
      </c>
      <c r="YH90" s="130">
        <f t="shared" si="110"/>
        <v>59250</v>
      </c>
      <c r="YI90" s="129">
        <v>1</v>
      </c>
      <c r="YJ90" s="128">
        <f t="shared" si="111"/>
        <v>118500</v>
      </c>
      <c r="YK90" s="177"/>
      <c r="YL90">
        <v>0.5</v>
      </c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>
        <v>1</v>
      </c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>
        <f t="shared" si="150"/>
        <v>1</v>
      </c>
      <c r="ACD90" s="25">
        <f>(AJL90/ACC90)*YL90</f>
        <v>118500</v>
      </c>
      <c r="ACE90" s="11">
        <f t="shared" si="112"/>
        <v>4</v>
      </c>
      <c r="ACF90" s="11">
        <f t="shared" si="113"/>
        <v>59250</v>
      </c>
      <c r="ACG90" s="1">
        <v>24</v>
      </c>
      <c r="ACH90" s="1">
        <v>2</v>
      </c>
      <c r="ACI90" s="11">
        <f t="shared" si="114"/>
        <v>118500</v>
      </c>
      <c r="ACJ90" s="11"/>
      <c r="ACK90" s="13">
        <f t="shared" si="115"/>
        <v>0</v>
      </c>
      <c r="ACL90">
        <v>0.5</v>
      </c>
      <c r="ACM90" s="25">
        <f t="shared" si="116"/>
        <v>118500</v>
      </c>
      <c r="ACN90" s="11">
        <f t="shared" si="117"/>
        <v>118500</v>
      </c>
      <c r="ACO90" s="65"/>
      <c r="ACR90" s="39" t="s">
        <v>295</v>
      </c>
      <c r="ACS90" s="1">
        <v>1</v>
      </c>
      <c r="ACU90" s="1">
        <v>1</v>
      </c>
      <c r="ACV90" s="1">
        <v>1</v>
      </c>
      <c r="ACZ90" s="1" t="s">
        <v>259</v>
      </c>
      <c r="ADD90" s="1" t="s">
        <v>185</v>
      </c>
      <c r="ADV90" s="457"/>
      <c r="AEE90" s="1">
        <f t="shared" si="151"/>
        <v>0</v>
      </c>
      <c r="AFF90" s="1">
        <v>1</v>
      </c>
      <c r="AFJ90" s="1">
        <v>1</v>
      </c>
      <c r="AFP90" s="1">
        <v>1</v>
      </c>
      <c r="AGM90" s="11" t="e">
        <f>AGU90+AGW90+AGY90+AHA90+#REF!+#REF!+AHC90+AGP90+AHE90</f>
        <v>#REF!</v>
      </c>
      <c r="AGT90" s="518"/>
      <c r="AHJ90" s="518"/>
      <c r="AJC90" s="11"/>
      <c r="AJD90" s="11"/>
      <c r="AJF90" s="11">
        <v>237000</v>
      </c>
      <c r="AJJ90" s="435"/>
      <c r="AJK90" s="45"/>
      <c r="AJL90" s="381">
        <v>237000</v>
      </c>
      <c r="AJM90" s="11">
        <f t="shared" si="118"/>
        <v>59250</v>
      </c>
      <c r="AJN90" s="60"/>
      <c r="AJO90" s="12">
        <v>0.6</v>
      </c>
      <c r="AJQ90" s="1">
        <v>1</v>
      </c>
      <c r="AKA90" s="1">
        <f t="shared" si="152"/>
        <v>1</v>
      </c>
      <c r="AKB90" s="1">
        <v>2</v>
      </c>
      <c r="AKC90" s="1">
        <v>2</v>
      </c>
      <c r="AKD90" s="1">
        <f t="shared" si="153"/>
        <v>5</v>
      </c>
      <c r="AKE90" s="60"/>
      <c r="AKF90" s="1" t="s">
        <v>260</v>
      </c>
      <c r="AKG90" s="1" t="s">
        <v>260</v>
      </c>
      <c r="AKH90" s="1" t="s">
        <v>261</v>
      </c>
      <c r="AKI90" s="1" t="s">
        <v>260</v>
      </c>
      <c r="AKJ90" s="1" t="s">
        <v>260</v>
      </c>
      <c r="AKK90" s="1" t="s">
        <v>260</v>
      </c>
      <c r="AKL90" s="1" t="s">
        <v>260</v>
      </c>
      <c r="AKM90" s="1" t="s">
        <v>260</v>
      </c>
      <c r="AKN90" s="1" t="s">
        <v>262</v>
      </c>
      <c r="AKO90" s="1" t="s">
        <v>260</v>
      </c>
      <c r="AKP90" s="1" t="s">
        <v>260</v>
      </c>
      <c r="AKQ90" s="1" t="s">
        <v>260</v>
      </c>
      <c r="AKR90" s="1" t="s">
        <v>260</v>
      </c>
      <c r="AKS90" s="1" t="s">
        <v>260</v>
      </c>
      <c r="AKT90" s="1" t="s">
        <v>260</v>
      </c>
      <c r="AKU90" s="1" t="s">
        <v>260</v>
      </c>
      <c r="AKV90" s="1" t="s">
        <v>263</v>
      </c>
      <c r="AKW90" s="1" t="s">
        <v>260</v>
      </c>
      <c r="AKX90" s="1" t="s">
        <v>260</v>
      </c>
      <c r="AKY90" s="1" t="s">
        <v>260</v>
      </c>
      <c r="AKZ90" s="1" t="s">
        <v>260</v>
      </c>
      <c r="ALA90" s="1" t="s">
        <v>260</v>
      </c>
      <c r="ALB90" s="1" t="s">
        <v>260</v>
      </c>
      <c r="ALC90" s="1" t="s">
        <v>260</v>
      </c>
      <c r="ALD90" s="1" t="s">
        <v>260</v>
      </c>
      <c r="ALE90" s="1" t="s">
        <v>260</v>
      </c>
      <c r="ALF90" s="1" t="s">
        <v>260</v>
      </c>
      <c r="ALG90" s="1" t="s">
        <v>260</v>
      </c>
      <c r="ALH90" s="1" t="s">
        <v>260</v>
      </c>
      <c r="ALI90" s="1" t="s">
        <v>260</v>
      </c>
      <c r="ALJ90" s="1" t="s">
        <v>260</v>
      </c>
      <c r="ALK90" s="1" t="s">
        <v>260</v>
      </c>
      <c r="ALL90" s="1" t="s">
        <v>260</v>
      </c>
      <c r="ALM90" s="1" t="s">
        <v>260</v>
      </c>
      <c r="ALN90" s="1" t="s">
        <v>260</v>
      </c>
      <c r="ALO90" s="1" t="s">
        <v>260</v>
      </c>
      <c r="ALP90" s="1" t="s">
        <v>260</v>
      </c>
      <c r="ALR90" s="11" t="e">
        <f t="shared" si="154"/>
        <v>#DIV/0!</v>
      </c>
      <c r="ALS90" s="53">
        <v>237000</v>
      </c>
      <c r="ALY90" s="60"/>
      <c r="ALZ90" s="1">
        <v>1</v>
      </c>
      <c r="AMB90" s="1">
        <v>1</v>
      </c>
      <c r="AMH90" s="1">
        <v>1</v>
      </c>
      <c r="AMN90" s="403"/>
    </row>
    <row r="91" spans="1:1028" s="7" customFormat="1" ht="19" customHeight="1" x14ac:dyDescent="0.25">
      <c r="A91" s="274"/>
      <c r="B91" s="113">
        <v>89</v>
      </c>
      <c r="C91" s="473" t="s">
        <v>375</v>
      </c>
      <c r="D91" s="304" t="s">
        <v>1171</v>
      </c>
      <c r="E91" s="7">
        <v>2013</v>
      </c>
      <c r="F91" s="7">
        <v>2</v>
      </c>
      <c r="G91" s="7">
        <v>2</v>
      </c>
      <c r="J91" s="7">
        <v>2</v>
      </c>
      <c r="K91" s="7">
        <v>1999</v>
      </c>
      <c r="L91" s="7">
        <v>2006</v>
      </c>
      <c r="M91" s="7">
        <v>7</v>
      </c>
      <c r="AC91" s="7">
        <v>1</v>
      </c>
      <c r="AD91" s="7">
        <v>1</v>
      </c>
      <c r="AE91" s="7">
        <v>1</v>
      </c>
      <c r="AF91" s="7">
        <v>1</v>
      </c>
      <c r="AG91" s="7">
        <v>1</v>
      </c>
      <c r="AH91" s="7">
        <v>1</v>
      </c>
      <c r="AI91" s="7">
        <v>1</v>
      </c>
      <c r="AJ91" s="7">
        <v>1</v>
      </c>
      <c r="AX91" s="7">
        <v>1</v>
      </c>
      <c r="BN91" s="7">
        <v>1</v>
      </c>
      <c r="BT91" s="7">
        <v>1</v>
      </c>
      <c r="CG91" s="7">
        <v>2</v>
      </c>
      <c r="CH91" s="248"/>
      <c r="CP91" s="1">
        <f t="shared" si="119"/>
        <v>0</v>
      </c>
      <c r="CQ91" s="1"/>
      <c r="CS91" s="1">
        <f t="shared" si="81"/>
        <v>0</v>
      </c>
      <c r="CT91" s="1"/>
      <c r="DO91" s="1">
        <f t="shared" si="120"/>
        <v>0</v>
      </c>
      <c r="DP91" s="1"/>
      <c r="DX91" s="1">
        <f t="shared" si="121"/>
        <v>0</v>
      </c>
      <c r="DY91" s="1"/>
      <c r="EE91" s="1">
        <f t="shared" si="122"/>
        <v>0</v>
      </c>
      <c r="EF91" s="1"/>
      <c r="EH91" s="1">
        <f t="shared" si="123"/>
        <v>0</v>
      </c>
      <c r="EI91" s="1"/>
      <c r="FF91" s="117">
        <v>1</v>
      </c>
      <c r="GP91" s="1">
        <f t="shared" si="82"/>
        <v>1</v>
      </c>
      <c r="GQ91" s="1">
        <v>1</v>
      </c>
      <c r="GY91" s="1">
        <f t="shared" si="124"/>
        <v>0</v>
      </c>
      <c r="GZ91" s="1"/>
      <c r="HC91" s="1">
        <f t="shared" si="125"/>
        <v>0</v>
      </c>
      <c r="HD91" s="1"/>
      <c r="HS91" s="1">
        <f t="shared" si="126"/>
        <v>0</v>
      </c>
      <c r="HT91" s="1"/>
      <c r="HX91" s="1">
        <f t="shared" si="83"/>
        <v>0</v>
      </c>
      <c r="HY91" s="1"/>
      <c r="ID91" s="1">
        <f t="shared" si="84"/>
        <v>0</v>
      </c>
      <c r="IE91" s="1"/>
      <c r="IN91" s="1">
        <f t="shared" si="127"/>
        <v>0</v>
      </c>
      <c r="IW91" s="1">
        <f t="shared" si="128"/>
        <v>0</v>
      </c>
      <c r="IX91" s="1"/>
      <c r="IZ91" s="1">
        <f t="shared" si="85"/>
        <v>0</v>
      </c>
      <c r="JA91" s="1"/>
      <c r="JJ91" s="1">
        <f t="shared" si="86"/>
        <v>0</v>
      </c>
      <c r="JK91" s="1"/>
      <c r="JV91" s="1">
        <f t="shared" si="129"/>
        <v>0</v>
      </c>
      <c r="JW91" s="1"/>
      <c r="KB91" s="1">
        <f t="shared" si="130"/>
        <v>0</v>
      </c>
      <c r="KC91" s="1"/>
      <c r="KD91" s="7">
        <v>1</v>
      </c>
      <c r="LG91" s="1">
        <f t="shared" si="87"/>
        <v>1</v>
      </c>
      <c r="LH91" s="1">
        <v>1</v>
      </c>
      <c r="LT91" s="1">
        <f t="shared" si="131"/>
        <v>0</v>
      </c>
      <c r="LU91" s="1"/>
      <c r="MA91" s="1">
        <f t="shared" si="132"/>
        <v>0</v>
      </c>
      <c r="MB91" s="1"/>
      <c r="MF91" s="1">
        <f t="shared" si="133"/>
        <v>0</v>
      </c>
      <c r="MG91" s="1"/>
      <c r="MJ91" s="7">
        <v>1</v>
      </c>
      <c r="MM91" s="1">
        <f t="shared" si="134"/>
        <v>1</v>
      </c>
      <c r="MN91" s="1">
        <v>1</v>
      </c>
      <c r="MS91" s="1">
        <f t="shared" si="135"/>
        <v>0</v>
      </c>
      <c r="MT91" s="1"/>
      <c r="MU91" s="115">
        <v>1</v>
      </c>
      <c r="OI91" s="121"/>
      <c r="PD91" s="1">
        <f t="shared" si="88"/>
        <v>0</v>
      </c>
      <c r="PE91" s="1"/>
      <c r="QF91" s="1">
        <f t="shared" si="136"/>
        <v>0</v>
      </c>
      <c r="QG91" s="1"/>
      <c r="QY91" s="1">
        <f t="shared" si="137"/>
        <v>0</v>
      </c>
      <c r="RK91" s="1">
        <f t="shared" si="138"/>
        <v>0</v>
      </c>
      <c r="RL91" s="1"/>
      <c r="SA91" s="1">
        <f t="shared" si="139"/>
        <v>0</v>
      </c>
      <c r="SG91" s="1">
        <f t="shared" si="140"/>
        <v>0</v>
      </c>
      <c r="SO91" s="1">
        <f t="shared" si="141"/>
        <v>0</v>
      </c>
      <c r="TB91" s="1">
        <f t="shared" si="142"/>
        <v>0</v>
      </c>
      <c r="TS91" s="1">
        <f t="shared" si="89"/>
        <v>0</v>
      </c>
      <c r="TT91" s="1"/>
      <c r="UD91" s="1">
        <f t="shared" si="90"/>
        <v>0</v>
      </c>
      <c r="UE91" s="1"/>
      <c r="UG91" s="1">
        <f t="shared" si="91"/>
        <v>0</v>
      </c>
      <c r="UH91" s="1"/>
      <c r="UQ91" s="1">
        <f t="shared" si="143"/>
        <v>0</v>
      </c>
      <c r="UR91" s="1"/>
      <c r="VA91" s="1">
        <f t="shared" si="144"/>
        <v>0</v>
      </c>
      <c r="VB91" s="1"/>
      <c r="VG91" s="1">
        <f t="shared" si="145"/>
        <v>0</v>
      </c>
      <c r="VH91" s="1"/>
      <c r="WY91" s="1">
        <f t="shared" si="92"/>
        <v>0</v>
      </c>
      <c r="WZ91" s="1"/>
      <c r="XB91" s="1">
        <f t="shared" si="146"/>
        <v>0</v>
      </c>
      <c r="XC91" s="1"/>
      <c r="XG91" s="1">
        <f t="shared" si="93"/>
        <v>0</v>
      </c>
      <c r="XH91" s="1"/>
      <c r="XK91" s="109"/>
      <c r="XL91" s="1">
        <f t="shared" si="94"/>
        <v>0</v>
      </c>
      <c r="XM91" s="1">
        <f t="shared" si="95"/>
        <v>0</v>
      </c>
      <c r="XN91" s="1">
        <f t="shared" si="147"/>
        <v>0</v>
      </c>
      <c r="XO91" s="1">
        <f t="shared" si="96"/>
        <v>0</v>
      </c>
      <c r="XP91" s="1">
        <f t="shared" si="148"/>
        <v>0</v>
      </c>
      <c r="XQ91" s="1">
        <f t="shared" si="97"/>
        <v>0</v>
      </c>
      <c r="XR91" s="1">
        <f t="shared" si="98"/>
        <v>0</v>
      </c>
      <c r="XS91" s="1">
        <f t="shared" si="99"/>
        <v>0</v>
      </c>
      <c r="XT91" s="1">
        <f t="shared" si="149"/>
        <v>2</v>
      </c>
      <c r="XU91" s="1">
        <f t="shared" si="100"/>
        <v>0</v>
      </c>
      <c r="XV91" s="1">
        <f t="shared" si="101"/>
        <v>0</v>
      </c>
      <c r="XW91" s="1">
        <f t="shared" si="102"/>
        <v>0</v>
      </c>
      <c r="XX91" s="1">
        <f t="shared" si="103"/>
        <v>0</v>
      </c>
      <c r="XY91" s="1">
        <f t="shared" si="104"/>
        <v>1</v>
      </c>
      <c r="XZ91" s="1">
        <f t="shared" si="105"/>
        <v>0</v>
      </c>
      <c r="YA91" s="1">
        <f t="shared" si="106"/>
        <v>1</v>
      </c>
      <c r="YB91" s="1">
        <f t="shared" si="107"/>
        <v>0</v>
      </c>
      <c r="YC91" s="1">
        <f t="shared" si="108"/>
        <v>0</v>
      </c>
      <c r="YD91" s="132"/>
      <c r="YE91" s="133">
        <f t="shared" si="156"/>
        <v>4</v>
      </c>
      <c r="YF91" s="133">
        <f t="shared" si="109"/>
        <v>1452500</v>
      </c>
      <c r="YG91" s="130">
        <v>4</v>
      </c>
      <c r="YH91" s="130">
        <f t="shared" si="110"/>
        <v>1452500</v>
      </c>
      <c r="YI91" s="135">
        <v>2</v>
      </c>
      <c r="YJ91" s="128">
        <f t="shared" si="111"/>
        <v>2905000</v>
      </c>
      <c r="YK91" s="178"/>
      <c r="YL91">
        <v>0.5</v>
      </c>
      <c r="YM91"/>
      <c r="YN91"/>
      <c r="YO91"/>
      <c r="YP91"/>
      <c r="YQ91">
        <v>1</v>
      </c>
      <c r="YR91">
        <v>1</v>
      </c>
      <c r="YS91">
        <v>1</v>
      </c>
      <c r="YT91"/>
      <c r="YU91"/>
      <c r="YV91">
        <v>1</v>
      </c>
      <c r="YW91">
        <v>1</v>
      </c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>
        <v>1</v>
      </c>
      <c r="AAO91"/>
      <c r="AAP91"/>
      <c r="AAQ91"/>
      <c r="AAR91">
        <v>1</v>
      </c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>
        <f t="shared" si="150"/>
        <v>7</v>
      </c>
      <c r="ACD91" s="25">
        <f>(AJL91/ACC91)*YL91</f>
        <v>830000</v>
      </c>
      <c r="ACE91" s="11">
        <f t="shared" si="112"/>
        <v>11</v>
      </c>
      <c r="ACF91" s="11">
        <f t="shared" si="113"/>
        <v>1056363.6363636365</v>
      </c>
      <c r="ACG91" s="7">
        <v>34</v>
      </c>
      <c r="ACH91" s="7">
        <v>2</v>
      </c>
      <c r="ACI91" s="11">
        <f t="shared" si="114"/>
        <v>5810000</v>
      </c>
      <c r="ACJ91" s="11"/>
      <c r="ACK91" s="13">
        <f t="shared" si="115"/>
        <v>0</v>
      </c>
      <c r="ACL91">
        <v>0.5</v>
      </c>
      <c r="ACM91" s="25">
        <f t="shared" si="116"/>
        <v>5810000</v>
      </c>
      <c r="ACN91" s="11">
        <f t="shared" si="117"/>
        <v>5810000</v>
      </c>
      <c r="ACO91" s="66"/>
      <c r="ACR91" s="71" t="s">
        <v>1172</v>
      </c>
      <c r="ACX91" s="7">
        <v>1</v>
      </c>
      <c r="ACY91" s="7">
        <v>1</v>
      </c>
      <c r="ADL91" s="7">
        <v>1</v>
      </c>
      <c r="ADN91" s="7">
        <v>1</v>
      </c>
      <c r="ADU91" s="7">
        <v>7</v>
      </c>
      <c r="ADW91" s="7">
        <v>8</v>
      </c>
      <c r="ADX91" s="7">
        <v>1</v>
      </c>
      <c r="AEB91" s="7">
        <v>1</v>
      </c>
      <c r="AEE91" s="1">
        <f t="shared" si="151"/>
        <v>0</v>
      </c>
      <c r="AFO91" s="7">
        <v>1</v>
      </c>
      <c r="AFQ91" s="7">
        <v>1</v>
      </c>
      <c r="AFR91" s="7">
        <v>1</v>
      </c>
      <c r="AFT91" s="7">
        <v>1</v>
      </c>
      <c r="AGB91" s="7">
        <v>1</v>
      </c>
      <c r="AGM91" s="8"/>
      <c r="AGT91" s="519"/>
      <c r="AHJ91" s="519"/>
      <c r="AHU91" s="7">
        <v>3</v>
      </c>
      <c r="AIB91" s="7">
        <v>1</v>
      </c>
      <c r="AIN91" s="7">
        <v>1</v>
      </c>
      <c r="AJC91" s="8"/>
      <c r="AJD91" s="8"/>
      <c r="AJF91" s="8">
        <v>11620000</v>
      </c>
      <c r="AJJ91" s="441"/>
      <c r="AJK91" s="36"/>
      <c r="AJL91" s="384">
        <v>11620000</v>
      </c>
      <c r="AJM91" s="11">
        <f t="shared" si="118"/>
        <v>1056363.6363636365</v>
      </c>
      <c r="AJN91" s="61"/>
      <c r="AJO91" s="9">
        <v>1.5</v>
      </c>
      <c r="AJP91" s="7">
        <v>10</v>
      </c>
      <c r="AJQ91" s="7">
        <v>1</v>
      </c>
      <c r="AJX91" s="7">
        <v>1</v>
      </c>
      <c r="AJZ91" s="1">
        <v>1</v>
      </c>
      <c r="AKA91" s="1">
        <f t="shared" si="152"/>
        <v>12</v>
      </c>
      <c r="AKD91" s="1">
        <f t="shared" si="153"/>
        <v>12</v>
      </c>
      <c r="AKE91" s="61"/>
      <c r="AKF91" s="7" t="s">
        <v>1173</v>
      </c>
      <c r="AKG91" s="7" t="s">
        <v>1174</v>
      </c>
      <c r="AKH91" s="7" t="s">
        <v>1041</v>
      </c>
      <c r="AKI91" s="7" t="s">
        <v>1175</v>
      </c>
      <c r="ALQ91" s="7">
        <v>4</v>
      </c>
      <c r="ALR91" s="11">
        <f t="shared" si="154"/>
        <v>2905000</v>
      </c>
      <c r="ALS91" s="8">
        <v>11620000</v>
      </c>
      <c r="ALT91" s="7">
        <v>3</v>
      </c>
      <c r="ALV91" s="7">
        <v>1</v>
      </c>
      <c r="ALY91" s="61"/>
      <c r="ALZ91" s="7">
        <v>1</v>
      </c>
      <c r="AME91" s="7">
        <v>1</v>
      </c>
      <c r="AMG91" s="7">
        <v>1</v>
      </c>
      <c r="AML91" s="7">
        <v>1</v>
      </c>
      <c r="AMN91" s="404"/>
    </row>
    <row r="92" spans="1:1028" s="3" customFormat="1" x14ac:dyDescent="0.25">
      <c r="A92" s="271"/>
      <c r="B92" s="113">
        <v>90</v>
      </c>
      <c r="C92" s="473" t="s">
        <v>375</v>
      </c>
      <c r="D92" s="304" t="s">
        <v>1409</v>
      </c>
      <c r="E92" s="3">
        <v>2012</v>
      </c>
      <c r="J92" s="3">
        <v>9</v>
      </c>
      <c r="K92" s="3">
        <v>2001</v>
      </c>
      <c r="AA92" s="3">
        <v>1</v>
      </c>
      <c r="AB92" s="3">
        <v>1</v>
      </c>
      <c r="AC92" s="3">
        <v>1</v>
      </c>
      <c r="AY92" s="3">
        <v>1</v>
      </c>
      <c r="BA92" s="3">
        <v>1</v>
      </c>
      <c r="BB92" s="3">
        <v>13</v>
      </c>
      <c r="BE92" s="3">
        <v>1</v>
      </c>
      <c r="BG92" s="3">
        <v>3</v>
      </c>
      <c r="CH92" s="251"/>
      <c r="CP92" s="1">
        <f t="shared" si="119"/>
        <v>0</v>
      </c>
      <c r="CQ92" s="1"/>
      <c r="CS92" s="1">
        <f t="shared" si="81"/>
        <v>0</v>
      </c>
      <c r="CT92" s="1"/>
      <c r="DO92" s="1">
        <f t="shared" si="120"/>
        <v>0</v>
      </c>
      <c r="DP92" s="1"/>
      <c r="DX92" s="1">
        <f t="shared" si="121"/>
        <v>0</v>
      </c>
      <c r="DY92" s="1"/>
      <c r="EE92" s="1">
        <f t="shared" si="122"/>
        <v>0</v>
      </c>
      <c r="EF92" s="1"/>
      <c r="EH92" s="1">
        <f t="shared" si="123"/>
        <v>0</v>
      </c>
      <c r="EI92" s="1"/>
      <c r="GP92" s="1">
        <f t="shared" si="82"/>
        <v>0</v>
      </c>
      <c r="GQ92" s="1"/>
      <c r="GY92" s="1">
        <f t="shared" si="124"/>
        <v>0</v>
      </c>
      <c r="GZ92" s="1"/>
      <c r="HC92" s="1">
        <f t="shared" si="125"/>
        <v>0</v>
      </c>
      <c r="HD92" s="1"/>
      <c r="HS92" s="1">
        <f t="shared" si="126"/>
        <v>0</v>
      </c>
      <c r="HT92" s="1"/>
      <c r="HX92" s="1">
        <f t="shared" si="83"/>
        <v>0</v>
      </c>
      <c r="HY92" s="1"/>
      <c r="ID92" s="1">
        <f t="shared" si="84"/>
        <v>0</v>
      </c>
      <c r="IE92" s="1"/>
      <c r="IN92" s="1">
        <f t="shared" si="127"/>
        <v>0</v>
      </c>
      <c r="IW92" s="1">
        <f t="shared" si="128"/>
        <v>0</v>
      </c>
      <c r="IX92" s="1"/>
      <c r="IZ92" s="1">
        <f t="shared" si="85"/>
        <v>0</v>
      </c>
      <c r="JA92" s="1"/>
      <c r="JJ92" s="1">
        <f t="shared" si="86"/>
        <v>0</v>
      </c>
      <c r="JK92" s="1"/>
      <c r="JV92" s="1">
        <f t="shared" si="129"/>
        <v>0</v>
      </c>
      <c r="JW92" s="1"/>
      <c r="KB92" s="1">
        <f t="shared" si="130"/>
        <v>0</v>
      </c>
      <c r="KC92" s="1"/>
      <c r="LG92" s="1">
        <f t="shared" si="87"/>
        <v>0</v>
      </c>
      <c r="LH92" s="1"/>
      <c r="LT92" s="1">
        <f t="shared" si="131"/>
        <v>0</v>
      </c>
      <c r="LU92" s="1"/>
      <c r="MA92" s="1">
        <f t="shared" si="132"/>
        <v>0</v>
      </c>
      <c r="MB92" s="1"/>
      <c r="MF92" s="1">
        <f t="shared" si="133"/>
        <v>0</v>
      </c>
      <c r="MG92" s="1"/>
      <c r="MM92" s="1">
        <f t="shared" si="134"/>
        <v>0</v>
      </c>
      <c r="MN92" s="1"/>
      <c r="MS92" s="1">
        <f t="shared" si="135"/>
        <v>0</v>
      </c>
      <c r="MT92" s="1"/>
      <c r="MU92" s="52">
        <v>1</v>
      </c>
      <c r="PD92" s="1">
        <f t="shared" si="88"/>
        <v>0</v>
      </c>
      <c r="PE92" s="1"/>
      <c r="QF92" s="1">
        <f t="shared" si="136"/>
        <v>0</v>
      </c>
      <c r="QG92" s="1"/>
      <c r="QY92" s="1">
        <f t="shared" si="137"/>
        <v>0</v>
      </c>
      <c r="RK92" s="1">
        <f t="shared" si="138"/>
        <v>0</v>
      </c>
      <c r="RL92" s="1"/>
      <c r="RR92" s="3">
        <v>1</v>
      </c>
      <c r="RY92" s="3">
        <v>1</v>
      </c>
      <c r="SA92" s="1">
        <f t="shared" si="139"/>
        <v>2</v>
      </c>
      <c r="SB92" s="3">
        <v>1</v>
      </c>
      <c r="SG92" s="1">
        <f t="shared" si="140"/>
        <v>0</v>
      </c>
      <c r="SO92" s="1">
        <f t="shared" si="141"/>
        <v>0</v>
      </c>
      <c r="TB92" s="1">
        <f t="shared" si="142"/>
        <v>0</v>
      </c>
      <c r="TS92" s="1">
        <f t="shared" si="89"/>
        <v>0</v>
      </c>
      <c r="TT92" s="1"/>
      <c r="UD92" s="1">
        <f t="shared" si="90"/>
        <v>0</v>
      </c>
      <c r="UE92" s="1"/>
      <c r="UG92" s="1">
        <f t="shared" si="91"/>
        <v>0</v>
      </c>
      <c r="UH92" s="1"/>
      <c r="UQ92" s="1">
        <f t="shared" si="143"/>
        <v>0</v>
      </c>
      <c r="UR92" s="1"/>
      <c r="VA92" s="1">
        <f t="shared" si="144"/>
        <v>0</v>
      </c>
      <c r="VB92" s="1"/>
      <c r="VG92" s="1">
        <f t="shared" si="145"/>
        <v>0</v>
      </c>
      <c r="VH92" s="1"/>
      <c r="WY92" s="1">
        <f t="shared" si="92"/>
        <v>0</v>
      </c>
      <c r="WZ92" s="1"/>
      <c r="XB92" s="1">
        <f t="shared" si="146"/>
        <v>0</v>
      </c>
      <c r="XC92" s="1"/>
      <c r="XG92" s="1">
        <f t="shared" si="93"/>
        <v>0</v>
      </c>
      <c r="XH92" s="1"/>
      <c r="XJ92" s="3">
        <v>1</v>
      </c>
      <c r="XK92" s="198"/>
      <c r="XL92" s="1">
        <f t="shared" si="94"/>
        <v>0</v>
      </c>
      <c r="XM92" s="1">
        <f t="shared" si="95"/>
        <v>0</v>
      </c>
      <c r="XN92" s="1">
        <f t="shared" si="147"/>
        <v>0</v>
      </c>
      <c r="XO92" s="1">
        <f t="shared" si="96"/>
        <v>0</v>
      </c>
      <c r="XP92" s="1">
        <f t="shared" si="148"/>
        <v>0</v>
      </c>
      <c r="XQ92" s="1">
        <f t="shared" si="97"/>
        <v>0</v>
      </c>
      <c r="XR92" s="1">
        <f t="shared" si="98"/>
        <v>0</v>
      </c>
      <c r="XS92" s="1">
        <f t="shared" si="99"/>
        <v>0</v>
      </c>
      <c r="XT92" s="1">
        <f t="shared" si="149"/>
        <v>0</v>
      </c>
      <c r="XU92" s="1">
        <f t="shared" si="100"/>
        <v>0</v>
      </c>
      <c r="XV92" s="1">
        <f t="shared" si="101"/>
        <v>0</v>
      </c>
      <c r="XW92" s="1">
        <f t="shared" si="102"/>
        <v>2</v>
      </c>
      <c r="XX92" s="1">
        <f t="shared" si="103"/>
        <v>0</v>
      </c>
      <c r="XY92" s="1">
        <f t="shared" si="104"/>
        <v>1</v>
      </c>
      <c r="XZ92" s="1">
        <f t="shared" si="105"/>
        <v>0</v>
      </c>
      <c r="YA92" s="1">
        <f t="shared" si="106"/>
        <v>0</v>
      </c>
      <c r="YB92" s="1">
        <f t="shared" si="107"/>
        <v>0</v>
      </c>
      <c r="YC92" s="1">
        <f t="shared" si="108"/>
        <v>1</v>
      </c>
      <c r="YD92" s="197"/>
      <c r="YE92" s="11">
        <f t="shared" si="156"/>
        <v>4</v>
      </c>
      <c r="YF92" s="133">
        <f t="shared" si="109"/>
        <v>0</v>
      </c>
      <c r="YG92" s="11">
        <v>3</v>
      </c>
      <c r="YH92" s="130">
        <f t="shared" si="110"/>
        <v>0</v>
      </c>
      <c r="YI92" s="3">
        <v>2</v>
      </c>
      <c r="YJ92" s="128">
        <f t="shared" si="111"/>
        <v>0</v>
      </c>
      <c r="YK92" s="199"/>
      <c r="YL92" s="1">
        <v>0.5</v>
      </c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>
        <v>1</v>
      </c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>
        <f t="shared" si="150"/>
        <v>1</v>
      </c>
      <c r="ACD92" s="25"/>
      <c r="ACE92" s="11">
        <f t="shared" si="112"/>
        <v>5</v>
      </c>
      <c r="ACF92" s="11">
        <f t="shared" si="113"/>
        <v>0</v>
      </c>
      <c r="ACG92" s="3">
        <v>245</v>
      </c>
      <c r="ACH92" s="3">
        <v>3</v>
      </c>
      <c r="ACI92" s="11">
        <f t="shared" si="114"/>
        <v>0</v>
      </c>
      <c r="ACJ92" s="45">
        <v>0.66600000000000004</v>
      </c>
      <c r="ACK92" s="13">
        <f t="shared" si="115"/>
        <v>0</v>
      </c>
      <c r="ACL92" s="1">
        <v>0.5</v>
      </c>
      <c r="ACM92" s="25">
        <f t="shared" si="116"/>
        <v>0</v>
      </c>
      <c r="ACN92" s="11">
        <f t="shared" si="117"/>
        <v>0</v>
      </c>
      <c r="ACR92" s="69"/>
      <c r="ACT92" s="3">
        <v>1</v>
      </c>
      <c r="ACW92" s="3">
        <v>1</v>
      </c>
      <c r="ACX92" s="3">
        <v>2</v>
      </c>
      <c r="ACY92" s="3">
        <v>1</v>
      </c>
      <c r="ACZ92" s="3">
        <v>1</v>
      </c>
      <c r="ADA92" s="3">
        <v>1</v>
      </c>
      <c r="ADM92" s="3">
        <v>1</v>
      </c>
      <c r="ADU92" s="3">
        <v>3.2</v>
      </c>
      <c r="ADV92" s="459"/>
      <c r="ADW92" s="3">
        <v>5</v>
      </c>
      <c r="ADX92" s="3">
        <v>1</v>
      </c>
      <c r="AEE92" s="1">
        <f t="shared" si="151"/>
        <v>0</v>
      </c>
      <c r="AFM92" s="3">
        <v>1</v>
      </c>
      <c r="AFO92" s="3">
        <v>1</v>
      </c>
      <c r="AGM92" s="14"/>
      <c r="AGT92" s="519"/>
      <c r="AHG92" s="3">
        <v>72000</v>
      </c>
      <c r="AHH92" s="3">
        <v>1</v>
      </c>
      <c r="AHJ92" s="519"/>
      <c r="AHR92" s="3">
        <v>1</v>
      </c>
      <c r="AHS92" s="3">
        <v>1</v>
      </c>
      <c r="AHU92" s="3">
        <v>6</v>
      </c>
      <c r="AHZ92" s="3">
        <v>5</v>
      </c>
      <c r="AIA92" s="3">
        <v>1</v>
      </c>
      <c r="AIB92" s="3">
        <v>1</v>
      </c>
      <c r="AIC92" s="3">
        <v>3</v>
      </c>
      <c r="AID92" s="3">
        <v>1</v>
      </c>
      <c r="AIE92" s="3">
        <v>2</v>
      </c>
      <c r="AIF92" s="3">
        <v>1</v>
      </c>
      <c r="AJC92" s="14">
        <v>72000</v>
      </c>
      <c r="AJD92" s="14"/>
      <c r="AJF92" s="14"/>
      <c r="AJJ92" s="438"/>
      <c r="AJK92" s="47"/>
      <c r="AJL92" s="385"/>
      <c r="AJM92" s="11">
        <f t="shared" si="118"/>
        <v>0</v>
      </c>
      <c r="AJN92" s="15"/>
      <c r="AJO92" s="15">
        <v>0</v>
      </c>
      <c r="AJP92" s="3">
        <v>3</v>
      </c>
      <c r="AJZ92" s="1"/>
      <c r="AKA92" s="1"/>
      <c r="AKD92" s="1">
        <v>3</v>
      </c>
      <c r="AKE92" s="15"/>
      <c r="AKF92" s="3" t="s">
        <v>308</v>
      </c>
      <c r="AKG92" s="3" t="s">
        <v>1114</v>
      </c>
      <c r="AKH92" s="3" t="s">
        <v>1098</v>
      </c>
      <c r="AKI92" s="3" t="s">
        <v>1410</v>
      </c>
      <c r="AKJ92" s="3" t="s">
        <v>1411</v>
      </c>
      <c r="ALQ92" s="3">
        <v>5</v>
      </c>
      <c r="ALR92" s="11" t="e">
        <f t="shared" si="154"/>
        <v>#REF!</v>
      </c>
      <c r="ALS92" s="14" t="e">
        <f>#REF!</f>
        <v>#REF!</v>
      </c>
      <c r="ALT92" s="3">
        <v>1</v>
      </c>
      <c r="ALV92" s="3">
        <v>4</v>
      </c>
      <c r="ALY92" s="15"/>
      <c r="ALZ92" s="3">
        <v>1</v>
      </c>
      <c r="AMC92" s="3">
        <v>1</v>
      </c>
      <c r="AMD92" s="3">
        <v>1</v>
      </c>
      <c r="AME92" s="3">
        <v>1</v>
      </c>
      <c r="AMN92" s="404"/>
    </row>
    <row r="93" spans="1:1028" s="81" customFormat="1" ht="18" customHeight="1" x14ac:dyDescent="0.25">
      <c r="A93" s="282"/>
      <c r="B93" s="113">
        <v>91</v>
      </c>
      <c r="C93" s="473" t="s">
        <v>375</v>
      </c>
      <c r="D93" s="482" t="s">
        <v>1837</v>
      </c>
      <c r="E93" s="81">
        <v>2009</v>
      </c>
      <c r="J93" s="81">
        <v>57</v>
      </c>
      <c r="K93" s="81">
        <v>1975</v>
      </c>
      <c r="L93" s="81">
        <v>2010</v>
      </c>
      <c r="M93" s="81">
        <v>35</v>
      </c>
      <c r="N93" s="81">
        <v>1</v>
      </c>
      <c r="O93" s="81">
        <v>1</v>
      </c>
      <c r="P93" s="81">
        <v>1</v>
      </c>
      <c r="Q93" s="81">
        <v>1</v>
      </c>
      <c r="R93" s="81">
        <v>1</v>
      </c>
      <c r="S93" s="81">
        <v>1</v>
      </c>
      <c r="T93" s="81">
        <v>1</v>
      </c>
      <c r="U93" s="81">
        <v>1</v>
      </c>
      <c r="V93" s="81">
        <v>1</v>
      </c>
      <c r="W93" s="81">
        <v>1</v>
      </c>
      <c r="X93" s="81">
        <v>1</v>
      </c>
      <c r="Y93" s="81">
        <v>1</v>
      </c>
      <c r="Z93" s="81">
        <v>1</v>
      </c>
      <c r="AA93" s="81">
        <v>1</v>
      </c>
      <c r="AB93" s="81">
        <v>1</v>
      </c>
      <c r="AC93" s="81">
        <v>1</v>
      </c>
      <c r="AD93" s="81">
        <v>1</v>
      </c>
      <c r="AE93" s="81">
        <v>1</v>
      </c>
      <c r="AF93" s="81">
        <v>1</v>
      </c>
      <c r="AG93" s="81">
        <v>1</v>
      </c>
      <c r="AH93" s="81">
        <v>1</v>
      </c>
      <c r="AI93" s="81">
        <v>1</v>
      </c>
      <c r="AJ93" s="81">
        <v>1</v>
      </c>
      <c r="AK93" s="81">
        <v>1</v>
      </c>
      <c r="AL93" s="81">
        <v>1</v>
      </c>
      <c r="AM93" s="81">
        <v>1</v>
      </c>
      <c r="AN93" s="81">
        <v>1</v>
      </c>
      <c r="AY93" s="81">
        <v>1</v>
      </c>
      <c r="BK93" s="81">
        <v>1</v>
      </c>
      <c r="BL93" s="81">
        <v>1</v>
      </c>
      <c r="CH93" s="262"/>
      <c r="CI93" s="81">
        <v>1</v>
      </c>
      <c r="CJ93" s="81">
        <v>1</v>
      </c>
      <c r="CK93" s="81">
        <v>1</v>
      </c>
      <c r="CL93" s="81">
        <v>1</v>
      </c>
      <c r="CM93" s="81">
        <v>1</v>
      </c>
      <c r="CN93" s="81">
        <v>1</v>
      </c>
      <c r="CO93" s="81">
        <v>1</v>
      </c>
      <c r="CP93" s="87">
        <f t="shared" ref="CP93:CP98" si="157">SUM(CI93:CO93)</f>
        <v>7</v>
      </c>
      <c r="CQ93" s="87">
        <v>1</v>
      </c>
      <c r="CS93" s="87">
        <f t="shared" ref="CS93:CS98" si="158">SUM(CR93:CR93)</f>
        <v>0</v>
      </c>
      <c r="CT93" s="87"/>
      <c r="DO93" s="87">
        <f t="shared" ref="DO93:DO98" si="159">SUM(CU93:DN93)</f>
        <v>0</v>
      </c>
      <c r="DP93" s="87"/>
      <c r="DX93" s="87">
        <f t="shared" ref="DX93:DX98" si="160">SUM(DQ93:DW93)</f>
        <v>0</v>
      </c>
      <c r="DY93" s="87"/>
      <c r="EE93" s="87">
        <f t="shared" ref="EE93:EE98" si="161">SUM(DZ93:ED93)</f>
        <v>0</v>
      </c>
      <c r="EF93" s="87"/>
      <c r="EH93" s="87">
        <f t="shared" ref="EH93:EH98" si="162">SUM(EG93)</f>
        <v>0</v>
      </c>
      <c r="EI93" s="87"/>
      <c r="GP93" s="87">
        <f t="shared" ref="GP93:GP98" si="163">SUM(FF93:GO93)</f>
        <v>0</v>
      </c>
      <c r="GQ93" s="87"/>
      <c r="GY93" s="87">
        <f t="shared" ref="GY93:GY98" si="164">SUM(GR93:GX93)</f>
        <v>0</v>
      </c>
      <c r="GZ93" s="87"/>
      <c r="HC93" s="87">
        <f t="shared" ref="HC93:HC98" si="165">SUM(HA93:HB93)</f>
        <v>0</v>
      </c>
      <c r="HD93" s="87"/>
      <c r="HS93" s="87">
        <f t="shared" ref="HS93:HS98" si="166">SUM(HE93:HR93)</f>
        <v>0</v>
      </c>
      <c r="HT93" s="87"/>
      <c r="HX93" s="87">
        <f t="shared" ref="HX93:HX98" si="167">SUM(HU93:HW93)</f>
        <v>0</v>
      </c>
      <c r="HY93" s="87"/>
      <c r="ID93" s="87">
        <f t="shared" ref="ID93:ID98" si="168">SUM(HZ93:IC93)</f>
        <v>0</v>
      </c>
      <c r="IE93" s="87"/>
      <c r="IN93" s="87">
        <f t="shared" ref="IN93:IN98" si="169">SUM(IF93:IM93)</f>
        <v>0</v>
      </c>
      <c r="IW93" s="87">
        <f t="shared" ref="IW93:IW98" si="170">SUM(IP93:IV93)</f>
        <v>0</v>
      </c>
      <c r="IX93" s="87"/>
      <c r="IZ93" s="87">
        <f t="shared" ref="IZ93:IZ98" si="171">SUM(IY93)</f>
        <v>0</v>
      </c>
      <c r="JA93" s="87"/>
      <c r="JJ93" s="87">
        <f t="shared" ref="JJ93:JJ98" si="172">SUM(JB93:JI93)</f>
        <v>0</v>
      </c>
      <c r="JK93" s="87"/>
      <c r="JV93" s="87">
        <f t="shared" ref="JV93:JV98" si="173">SUM(JL93:JU93)</f>
        <v>0</v>
      </c>
      <c r="JW93" s="87"/>
      <c r="KB93" s="87">
        <f t="shared" ref="KB93:KB98" si="174">SUM(JX93:KA93)</f>
        <v>0</v>
      </c>
      <c r="KC93" s="87"/>
      <c r="KD93" s="81">
        <v>1</v>
      </c>
      <c r="KE93" s="81">
        <v>1</v>
      </c>
      <c r="KF93" s="81">
        <v>1</v>
      </c>
      <c r="KG93" s="81">
        <v>1</v>
      </c>
      <c r="KH93" s="81">
        <v>1</v>
      </c>
      <c r="KI93" s="81">
        <v>1</v>
      </c>
      <c r="KJ93" s="81">
        <v>1</v>
      </c>
      <c r="KK93" s="81">
        <v>1</v>
      </c>
      <c r="KL93" s="81">
        <v>1</v>
      </c>
      <c r="KM93" s="81">
        <v>1</v>
      </c>
      <c r="KN93" s="81">
        <v>1</v>
      </c>
      <c r="KO93" s="81">
        <v>1</v>
      </c>
      <c r="KP93" s="81">
        <v>1</v>
      </c>
      <c r="KQ93" s="81">
        <v>1</v>
      </c>
      <c r="KR93" s="81">
        <v>1</v>
      </c>
      <c r="KS93" s="81">
        <v>1</v>
      </c>
      <c r="KU93" s="81">
        <v>1</v>
      </c>
      <c r="KV93" s="81">
        <v>1</v>
      </c>
      <c r="KW93" s="81">
        <v>1</v>
      </c>
      <c r="KX93" s="81">
        <v>1</v>
      </c>
      <c r="KY93" s="81">
        <v>1</v>
      </c>
      <c r="KZ93" s="81">
        <v>1</v>
      </c>
      <c r="LA93" s="81">
        <v>1</v>
      </c>
      <c r="LB93" s="81">
        <v>1</v>
      </c>
      <c r="LC93" s="81">
        <v>1</v>
      </c>
      <c r="LD93" s="81">
        <v>1</v>
      </c>
      <c r="LE93" s="81">
        <v>1</v>
      </c>
      <c r="LF93" s="81">
        <v>1</v>
      </c>
      <c r="LG93" s="87">
        <f t="shared" ref="LG93:LG98" si="175">SUM(KD93:LF93)</f>
        <v>28</v>
      </c>
      <c r="LH93" s="87">
        <v>1</v>
      </c>
      <c r="LT93" s="87">
        <f t="shared" ref="LT93:LT98" si="176">SUM(LI93:LS93)</f>
        <v>0</v>
      </c>
      <c r="LU93" s="87"/>
      <c r="MA93" s="87">
        <f t="shared" ref="MA93:MA98" si="177">SUM(LV93:LZ93)</f>
        <v>0</v>
      </c>
      <c r="MB93" s="87"/>
      <c r="MF93" s="87">
        <f t="shared" ref="MF93:MF98" si="178">SUM(MC93:ME93)</f>
        <v>0</v>
      </c>
      <c r="MG93" s="87"/>
      <c r="MM93" s="87">
        <f t="shared" ref="MM93:MM98" si="179">SUM(MH93:ML93)</f>
        <v>0</v>
      </c>
      <c r="MN93" s="87"/>
      <c r="MS93" s="87">
        <f t="shared" ref="MS93:MS98" si="180">SUM(MO93:MR93)</f>
        <v>0</v>
      </c>
      <c r="MT93" s="87"/>
      <c r="MU93" s="172"/>
      <c r="PD93" s="87">
        <f t="shared" ref="PD93:PD98" si="181">SUM(OI93:PC93)</f>
        <v>0</v>
      </c>
      <c r="PE93" s="87"/>
      <c r="PX93" s="81">
        <v>1</v>
      </c>
      <c r="PY93" s="81">
        <v>1</v>
      </c>
      <c r="PZ93" s="81">
        <v>1</v>
      </c>
      <c r="QA93" s="81">
        <v>1</v>
      </c>
      <c r="QB93" s="81">
        <v>1</v>
      </c>
      <c r="QF93" s="87">
        <f t="shared" ref="QF93:QF98" si="182">SUM(QC93:QE93)</f>
        <v>0</v>
      </c>
      <c r="QG93" s="87"/>
      <c r="QY93" s="87">
        <f t="shared" ref="QY93:QY98" si="183">SUM(QU93:QX93)</f>
        <v>0</v>
      </c>
      <c r="RK93" s="87">
        <f t="shared" ref="RK93:RK98" si="184">SUM(RA93:RJ93)</f>
        <v>0</v>
      </c>
      <c r="RL93" s="87"/>
      <c r="SA93" s="87">
        <f t="shared" ref="SA93:SA98" si="185">SUM(RM93:RZ93)</f>
        <v>0</v>
      </c>
      <c r="SG93" s="87">
        <f t="shared" ref="SG93:SG98" si="186">SUM(SC93:SF93)</f>
        <v>0</v>
      </c>
      <c r="SO93" s="87">
        <f t="shared" ref="SO93:SO98" si="187">SUM(SI93:SN93)</f>
        <v>0</v>
      </c>
      <c r="TB93" s="87">
        <f t="shared" ref="TB93:TB98" si="188">SUM(TA93)</f>
        <v>0</v>
      </c>
      <c r="TS93" s="87">
        <f t="shared" ref="TS93:TS98" si="189">SUM(TD93:TR93)</f>
        <v>0</v>
      </c>
      <c r="TT93" s="87"/>
      <c r="UD93" s="87">
        <f t="shared" ref="UD93:UD98" si="190">SUM(TU93:UC93)</f>
        <v>0</v>
      </c>
      <c r="UE93" s="87"/>
      <c r="UG93" s="87">
        <f t="shared" ref="UG93:UG98" si="191">SUM(UF93)</f>
        <v>0</v>
      </c>
      <c r="UH93" s="87"/>
      <c r="UQ93" s="87">
        <f t="shared" ref="UQ93:UQ98" si="192">SUM(UI93:UP93)</f>
        <v>0</v>
      </c>
      <c r="UR93" s="87"/>
      <c r="VA93" s="87">
        <f t="shared" ref="VA93:VA98" si="193">SUM(US93:UZ93)</f>
        <v>0</v>
      </c>
      <c r="VB93" s="87"/>
      <c r="VG93" s="87">
        <f t="shared" ref="VG93:VG98" si="194">SUM(VC93:VF93)</f>
        <v>0</v>
      </c>
      <c r="VH93" s="87"/>
      <c r="VI93" s="81">
        <v>1</v>
      </c>
      <c r="VK93" s="81">
        <v>1</v>
      </c>
      <c r="VL93" s="81">
        <v>1</v>
      </c>
      <c r="VM93" s="81">
        <v>1</v>
      </c>
      <c r="VN93" s="81">
        <v>1</v>
      </c>
      <c r="VO93" s="81">
        <v>1</v>
      </c>
      <c r="VP93" s="81">
        <v>1</v>
      </c>
      <c r="VQ93" s="81">
        <v>1</v>
      </c>
      <c r="VR93" s="81">
        <v>1</v>
      </c>
      <c r="VS93" s="81">
        <v>1</v>
      </c>
      <c r="VT93" s="81">
        <v>1</v>
      </c>
      <c r="VU93" s="81">
        <v>1</v>
      </c>
      <c r="VV93" s="81">
        <v>1</v>
      </c>
      <c r="VW93" s="81">
        <v>1</v>
      </c>
      <c r="VX93" s="81">
        <v>1</v>
      </c>
      <c r="VY93" s="81">
        <v>1</v>
      </c>
      <c r="VZ93" s="81">
        <v>1</v>
      </c>
      <c r="WB93" s="81">
        <v>1</v>
      </c>
      <c r="WC93" s="81">
        <v>1</v>
      </c>
      <c r="WD93" s="81">
        <v>1</v>
      </c>
      <c r="WE93" s="81">
        <v>1</v>
      </c>
      <c r="WF93" s="81">
        <v>1</v>
      </c>
      <c r="WG93" s="81">
        <v>1</v>
      </c>
      <c r="WH93" s="81">
        <v>1</v>
      </c>
      <c r="WI93" s="81">
        <v>1</v>
      </c>
      <c r="WJ93" s="81">
        <v>1</v>
      </c>
      <c r="WK93" s="81">
        <v>1</v>
      </c>
      <c r="WL93" s="81">
        <v>1</v>
      </c>
      <c r="WM93" s="81">
        <v>1</v>
      </c>
      <c r="WN93" s="81">
        <v>1</v>
      </c>
      <c r="WO93" s="81">
        <v>1</v>
      </c>
      <c r="WP93" s="81">
        <v>1</v>
      </c>
      <c r="WQ93" s="81">
        <v>1</v>
      </c>
      <c r="WR93" s="81">
        <v>1</v>
      </c>
      <c r="WS93" s="81">
        <v>1</v>
      </c>
      <c r="WT93" s="81">
        <v>1</v>
      </c>
      <c r="WU93" s="81">
        <v>1</v>
      </c>
      <c r="WV93" s="81">
        <v>1</v>
      </c>
      <c r="WW93" s="81">
        <v>1</v>
      </c>
      <c r="WY93" s="87">
        <f t="shared" ref="WY93:WY98" si="195">SUM(VI93:WX93)</f>
        <v>39</v>
      </c>
      <c r="WZ93" s="87">
        <v>1</v>
      </c>
      <c r="XB93" s="87">
        <f t="shared" ref="XB93:XB98" si="196">SUM(XA93)</f>
        <v>0</v>
      </c>
      <c r="XC93" s="87"/>
      <c r="XG93" s="87">
        <f t="shared" ref="XG93:XG98" si="197">SUM(XD93:XF93)</f>
        <v>0</v>
      </c>
      <c r="XH93" s="87"/>
      <c r="XL93" s="87">
        <f t="shared" ref="XL93:XL98" si="198">SUM(TS93+PD93+MA93+LT93+JV93+IN93+HS93+DX93)</f>
        <v>0</v>
      </c>
      <c r="XM93" s="87">
        <f t="shared" ref="XM93:XM98" si="199">SUM(XG93+UG93)</f>
        <v>0</v>
      </c>
      <c r="XN93" s="87">
        <f t="shared" ref="XN93:XN98" si="200">SUM(QH93:QX93)</f>
        <v>0</v>
      </c>
      <c r="XO93" s="87">
        <f t="shared" ref="XO93:XO98" si="201">SUM(EJ93:FE93)</f>
        <v>0</v>
      </c>
      <c r="XP93" s="87">
        <f t="shared" ref="XP93:XP98" si="202">SUM(SO93+RK93)</f>
        <v>0</v>
      </c>
      <c r="XQ93" s="87">
        <f t="shared" ref="XQ93:XQ98" si="203">SUM(SQ93:SY93)</f>
        <v>0</v>
      </c>
      <c r="XR93" s="87">
        <f t="shared" ref="XR93:XR98" si="204">SUM(UQ93+ID93+CS93)</f>
        <v>0</v>
      </c>
      <c r="XS93" s="87">
        <f t="shared" ref="XS93:XS98" si="205">SUM(XB93+VG93+UQ93+SZ93+SG93+QY93+KB93+GY93+EE93)</f>
        <v>0</v>
      </c>
      <c r="XT93" s="87">
        <f t="shared" ref="XT93:XT98" si="206">SUM(UD93+MM93+GP93+JJ93)</f>
        <v>0</v>
      </c>
      <c r="XU93" s="87">
        <f t="shared" ref="XU93:XU98" si="207">VA93+HX93+DO93</f>
        <v>0</v>
      </c>
      <c r="XV93" s="87">
        <f t="shared" ref="XV93:XV98" si="208">SUM(HC93+EH93)</f>
        <v>0</v>
      </c>
      <c r="XW93" s="87">
        <f t="shared" ref="XW93:XW98" si="209">SUM(SA93+QF93+MS93+IW93)</f>
        <v>0</v>
      </c>
      <c r="XX93" s="87">
        <f t="shared" ref="XX93:XX98" si="210">SUM(MO93:MP93)</f>
        <v>0</v>
      </c>
      <c r="XY93" s="87">
        <f t="shared" ref="XY93:XY98" si="211">SUM(MU93:OH93)</f>
        <v>0</v>
      </c>
      <c r="XZ93" s="87">
        <f t="shared" ref="XZ93:XZ98" si="212">SUM(PF93:QE93)</f>
        <v>5</v>
      </c>
      <c r="YA93" s="87">
        <f t="shared" ref="YA93:YA98" si="213">SUM(WY93+LG93+CP93)</f>
        <v>74</v>
      </c>
      <c r="YB93" s="87">
        <f t="shared" ref="YB93:YB98" si="214">SUM(PX93:QB93)</f>
        <v>5</v>
      </c>
      <c r="YC93" s="87">
        <f t="shared" ref="YC93:YC98" si="215">SUM(XI93:XJ93)</f>
        <v>0</v>
      </c>
      <c r="YD93" s="87"/>
      <c r="YE93" s="82">
        <f t="shared" ref="YE93:YE98" si="216">SUM(XL93:YC93)</f>
        <v>84</v>
      </c>
      <c r="YF93" s="133">
        <f t="shared" si="109"/>
        <v>1845238.0952380951</v>
      </c>
      <c r="YG93" s="82">
        <v>5</v>
      </c>
      <c r="YH93" s="130">
        <f t="shared" si="110"/>
        <v>31000000</v>
      </c>
      <c r="YI93" s="81">
        <v>3</v>
      </c>
      <c r="YJ93" s="128">
        <f t="shared" si="111"/>
        <v>51666666.666666664</v>
      </c>
      <c r="YK93" s="183"/>
      <c r="YL93" s="87">
        <v>1</v>
      </c>
      <c r="YM93" s="87">
        <v>1</v>
      </c>
      <c r="YN93" s="87"/>
      <c r="YO93" s="87"/>
      <c r="YP93" s="87"/>
      <c r="YQ93" s="87"/>
      <c r="YR93" s="87"/>
      <c r="YS93" s="87"/>
      <c r="YT93" s="87"/>
      <c r="YU93" s="87"/>
      <c r="YV93" s="87"/>
      <c r="YW93" s="87"/>
      <c r="YX93" s="87"/>
      <c r="YY93" s="87"/>
      <c r="YZ93" s="87"/>
      <c r="ZA93" s="87"/>
      <c r="ZB93" s="87"/>
      <c r="ZC93" s="87"/>
      <c r="ZD93" s="87"/>
      <c r="ZE93" s="87"/>
      <c r="ZF93" s="87"/>
      <c r="ZG93" s="87"/>
      <c r="ZH93" s="87"/>
      <c r="ZI93" s="87"/>
      <c r="ZJ93" s="87"/>
      <c r="ZK93" s="87"/>
      <c r="ZL93" s="87"/>
      <c r="ZM93" s="87"/>
      <c r="ZN93" s="87"/>
      <c r="ZO93" s="87"/>
      <c r="ZP93" s="87"/>
      <c r="ZQ93" s="87"/>
      <c r="ZR93" s="87"/>
      <c r="ZS93" s="87"/>
      <c r="ZT93" s="87"/>
      <c r="ZU93" s="87"/>
      <c r="ZV93" s="87"/>
      <c r="ZW93" s="87"/>
      <c r="ZX93" s="87"/>
      <c r="ZY93" s="87"/>
      <c r="ZZ93" s="87"/>
      <c r="AAA93" s="87"/>
      <c r="AAB93" s="87"/>
      <c r="AAC93" s="87"/>
      <c r="AAD93" s="87"/>
      <c r="AAE93" s="87"/>
      <c r="AAF93" s="87"/>
      <c r="AAG93" s="87"/>
      <c r="AAH93" s="87"/>
      <c r="AAI93" s="87"/>
      <c r="AAJ93" s="87"/>
      <c r="AAK93" s="87"/>
      <c r="AAL93" s="87"/>
      <c r="AAM93" s="87"/>
      <c r="AAN93" s="87">
        <v>1</v>
      </c>
      <c r="AAO93" s="87"/>
      <c r="AAP93" s="87">
        <v>1</v>
      </c>
      <c r="AAQ93" s="87"/>
      <c r="AAR93" s="87"/>
      <c r="AAS93" s="87"/>
      <c r="AAT93" s="87"/>
      <c r="AAU93" s="87"/>
      <c r="AAV93" s="87"/>
      <c r="AAW93" s="87"/>
      <c r="AAX93" s="87"/>
      <c r="AAY93" s="87"/>
      <c r="AAZ93" s="87"/>
      <c r="ABA93" s="87"/>
      <c r="ABB93" s="87"/>
      <c r="ABC93" s="87"/>
      <c r="ABD93" s="87"/>
      <c r="ABE93" s="87"/>
      <c r="ABF93" s="87"/>
      <c r="ABG93" s="87"/>
      <c r="ABH93" s="87"/>
      <c r="ABI93" s="87"/>
      <c r="ABJ93" s="87"/>
      <c r="ABK93" s="87"/>
      <c r="ABL93" s="87"/>
      <c r="ABM93" s="87"/>
      <c r="ABN93" s="87"/>
      <c r="ABO93" s="87"/>
      <c r="ABP93" s="87"/>
      <c r="ABQ93" s="87"/>
      <c r="ABR93" s="87"/>
      <c r="ABS93" s="87"/>
      <c r="ABT93" s="87"/>
      <c r="ABU93" s="87"/>
      <c r="ABV93" s="87"/>
      <c r="ABW93" s="87"/>
      <c r="ABX93" s="87"/>
      <c r="ABY93" s="87"/>
      <c r="ABZ93" s="87"/>
      <c r="ACA93" s="87"/>
      <c r="ACB93" s="87"/>
      <c r="ACC93" s="87">
        <f t="shared" ref="ACC93:ACC98" si="217">SUM(YM93:ACB93)</f>
        <v>3</v>
      </c>
      <c r="ACD93" s="25">
        <f t="shared" ref="ACD93:ACD98" si="218">(AJL93/ACC93)*YL93</f>
        <v>51666666.666666664</v>
      </c>
      <c r="ACE93" s="11">
        <f t="shared" ref="ACE93:ACE98" si="219">SUM(YE93+ACC93)</f>
        <v>87</v>
      </c>
      <c r="ACF93" s="11">
        <f t="shared" si="113"/>
        <v>1781609.1954022988</v>
      </c>
      <c r="ACG93" s="81">
        <v>25</v>
      </c>
      <c r="ACH93" s="81">
        <v>3</v>
      </c>
      <c r="ACI93" s="11">
        <f t="shared" si="114"/>
        <v>51666666.666666664</v>
      </c>
      <c r="ACJ93" s="89"/>
      <c r="ACK93" s="13">
        <f t="shared" si="115"/>
        <v>0</v>
      </c>
      <c r="ACL93" s="87">
        <v>1</v>
      </c>
      <c r="ACM93" s="25">
        <f t="shared" si="116"/>
        <v>155000000</v>
      </c>
      <c r="ACN93" s="11">
        <f t="shared" si="117"/>
        <v>51666666.666666664</v>
      </c>
      <c r="ACP93" s="81">
        <v>1</v>
      </c>
      <c r="ACR93" s="81" t="s">
        <v>1172</v>
      </c>
      <c r="ACZ93" s="81">
        <v>1</v>
      </c>
      <c r="ADE93" s="81">
        <v>1</v>
      </c>
      <c r="ADO93" s="81">
        <v>1</v>
      </c>
      <c r="ADQ93" s="81">
        <v>1</v>
      </c>
      <c r="ADR93" s="81">
        <v>1</v>
      </c>
      <c r="ADU93" s="81">
        <v>6</v>
      </c>
      <c r="ADV93" s="465"/>
      <c r="ADW93" s="81">
        <v>6</v>
      </c>
      <c r="ADX93" s="81">
        <v>1</v>
      </c>
      <c r="ADY93" s="81">
        <v>1</v>
      </c>
      <c r="AEB93" s="81">
        <v>1</v>
      </c>
      <c r="AEC93" s="81">
        <v>1</v>
      </c>
      <c r="AEE93" s="1">
        <f t="shared" ref="AEE93:AEE98" si="220">AEC93+AED93</f>
        <v>1</v>
      </c>
      <c r="AEV93" s="81">
        <v>1</v>
      </c>
      <c r="AEY93" s="81">
        <v>1</v>
      </c>
      <c r="AFA93" s="81">
        <v>1</v>
      </c>
      <c r="AFC93" s="81">
        <v>1</v>
      </c>
      <c r="AFJ93" s="81">
        <v>1</v>
      </c>
      <c r="AFM93" s="81">
        <v>1</v>
      </c>
      <c r="AFO93" s="81">
        <v>1</v>
      </c>
      <c r="AFP93" s="81">
        <v>1</v>
      </c>
      <c r="AFT93" s="81">
        <v>1</v>
      </c>
      <c r="AGG93" s="81">
        <v>1</v>
      </c>
      <c r="AGM93" s="83"/>
      <c r="AGO93" s="81">
        <v>1</v>
      </c>
      <c r="AGT93" s="519"/>
      <c r="AGX93" s="81">
        <v>1</v>
      </c>
      <c r="AHH93" s="81">
        <v>1</v>
      </c>
      <c r="AHI93" s="81">
        <v>1</v>
      </c>
      <c r="AHJ93" s="519"/>
      <c r="AHK93" s="81">
        <v>1</v>
      </c>
      <c r="AHN93" s="83"/>
      <c r="AHO93" s="84"/>
      <c r="AJA93" s="81">
        <v>1</v>
      </c>
      <c r="AJC93" s="83"/>
      <c r="AJD93" s="83"/>
      <c r="AJE93" s="84"/>
      <c r="AJF93" s="83"/>
      <c r="AJJ93" s="449"/>
      <c r="AJK93" s="85"/>
      <c r="AJL93" s="386">
        <v>155000000</v>
      </c>
      <c r="AJM93" s="11">
        <f t="shared" si="118"/>
        <v>1781609.1954022988</v>
      </c>
      <c r="AJN93" s="86"/>
      <c r="AJO93" s="86">
        <v>4</v>
      </c>
      <c r="AJP93" s="81">
        <v>3</v>
      </c>
      <c r="AJZ93" s="87"/>
      <c r="AKA93" s="87">
        <f t="shared" ref="AKA93:AKA98" si="221">SUM(AJP93+AJQ93+AJR93+AJS93+AJT93+AJU93+AJV93+AJW93+AJX93+AJY93)</f>
        <v>3</v>
      </c>
      <c r="AKD93" s="87">
        <v>12</v>
      </c>
      <c r="AKE93" s="86"/>
      <c r="AKF93" s="81" t="s">
        <v>1190</v>
      </c>
      <c r="AKG93" s="81" t="s">
        <v>1390</v>
      </c>
      <c r="AKH93" s="81" t="s">
        <v>631</v>
      </c>
      <c r="ALQ93" s="81">
        <v>3</v>
      </c>
      <c r="ALR93" s="82">
        <f>ALS93/ALQ93</f>
        <v>51666666.666666664</v>
      </c>
      <c r="ALS93" s="83">
        <v>155000000</v>
      </c>
      <c r="ALT93" s="81">
        <v>1</v>
      </c>
      <c r="ALU93" s="81">
        <v>2</v>
      </c>
      <c r="ALY93" s="86"/>
      <c r="AMI93" s="81">
        <v>1</v>
      </c>
      <c r="AMJ93" s="81">
        <v>1</v>
      </c>
      <c r="AMK93" s="81">
        <v>1</v>
      </c>
      <c r="AMM93" s="81">
        <v>1</v>
      </c>
      <c r="AMN93" s="404"/>
    </row>
    <row r="94" spans="1:1028" s="7" customFormat="1" ht="19" customHeight="1" x14ac:dyDescent="0.25">
      <c r="A94" s="274"/>
      <c r="B94" s="113">
        <v>92</v>
      </c>
      <c r="C94" s="473" t="s">
        <v>375</v>
      </c>
      <c r="D94" s="304" t="s">
        <v>1405</v>
      </c>
      <c r="E94" s="7">
        <v>2014</v>
      </c>
      <c r="F94" s="7">
        <v>35</v>
      </c>
      <c r="J94" s="7">
        <v>38</v>
      </c>
      <c r="K94" s="7">
        <v>2000</v>
      </c>
      <c r="L94" s="7">
        <v>2012</v>
      </c>
      <c r="M94" s="7">
        <v>12</v>
      </c>
      <c r="AD94" s="7">
        <v>1</v>
      </c>
      <c r="AE94" s="7">
        <v>1</v>
      </c>
      <c r="AF94" s="7">
        <v>1</v>
      </c>
      <c r="AG94" s="7">
        <v>1</v>
      </c>
      <c r="AH94" s="7">
        <v>1</v>
      </c>
      <c r="AI94" s="7">
        <v>1</v>
      </c>
      <c r="AJ94" s="7">
        <v>1</v>
      </c>
      <c r="AK94" s="7">
        <v>1</v>
      </c>
      <c r="AL94" s="7">
        <v>1</v>
      </c>
      <c r="AM94" s="7">
        <v>1</v>
      </c>
      <c r="AN94" s="7">
        <v>1</v>
      </c>
      <c r="AO94" s="7">
        <v>1</v>
      </c>
      <c r="AP94" s="7">
        <v>1</v>
      </c>
      <c r="AX94" s="7">
        <v>1</v>
      </c>
      <c r="BN94" s="7">
        <v>1</v>
      </c>
      <c r="BO94" s="7">
        <v>1</v>
      </c>
      <c r="BP94" s="7">
        <v>1</v>
      </c>
      <c r="BQ94" s="7">
        <v>1</v>
      </c>
      <c r="BT94" s="7">
        <v>1</v>
      </c>
      <c r="BU94" s="7">
        <v>1</v>
      </c>
      <c r="BV94" s="7">
        <v>1</v>
      </c>
      <c r="CD94" s="7">
        <v>1</v>
      </c>
      <c r="CG94" s="7">
        <v>8</v>
      </c>
      <c r="CH94" s="248"/>
      <c r="CP94" s="1">
        <f t="shared" si="157"/>
        <v>0</v>
      </c>
      <c r="CQ94" s="1"/>
      <c r="CS94" s="1">
        <f t="shared" si="158"/>
        <v>0</v>
      </c>
      <c r="CT94" s="1"/>
      <c r="DO94" s="1">
        <f t="shared" si="159"/>
        <v>0</v>
      </c>
      <c r="DP94" s="1"/>
      <c r="DX94" s="1">
        <f t="shared" si="160"/>
        <v>0</v>
      </c>
      <c r="DY94" s="1"/>
      <c r="EE94" s="1">
        <f t="shared" si="161"/>
        <v>0</v>
      </c>
      <c r="EF94" s="1"/>
      <c r="EH94" s="1">
        <f t="shared" si="162"/>
        <v>0</v>
      </c>
      <c r="EI94" s="1"/>
      <c r="FF94" s="117"/>
      <c r="GP94" s="1">
        <f t="shared" si="163"/>
        <v>0</v>
      </c>
      <c r="GQ94" s="1"/>
      <c r="GY94" s="1">
        <f t="shared" si="164"/>
        <v>0</v>
      </c>
      <c r="GZ94" s="1"/>
      <c r="HC94" s="1">
        <f t="shared" si="165"/>
        <v>0</v>
      </c>
      <c r="HD94" s="1"/>
      <c r="HS94" s="1">
        <f t="shared" si="166"/>
        <v>0</v>
      </c>
      <c r="HT94" s="1"/>
      <c r="HX94" s="1">
        <f t="shared" si="167"/>
        <v>0</v>
      </c>
      <c r="HY94" s="1"/>
      <c r="ID94" s="1">
        <f t="shared" si="168"/>
        <v>0</v>
      </c>
      <c r="IE94" s="1"/>
      <c r="IN94" s="1">
        <f t="shared" si="169"/>
        <v>0</v>
      </c>
      <c r="IW94" s="1">
        <f t="shared" si="170"/>
        <v>0</v>
      </c>
      <c r="IX94" s="1"/>
      <c r="IZ94" s="1">
        <f t="shared" si="171"/>
        <v>0</v>
      </c>
      <c r="JA94" s="1"/>
      <c r="JJ94" s="1">
        <f t="shared" si="172"/>
        <v>0</v>
      </c>
      <c r="JK94" s="1"/>
      <c r="JV94" s="1">
        <f t="shared" si="173"/>
        <v>0</v>
      </c>
      <c r="JW94" s="1"/>
      <c r="KB94" s="1">
        <f t="shared" si="174"/>
        <v>0</v>
      </c>
      <c r="KC94" s="1"/>
      <c r="LG94" s="1">
        <f t="shared" si="175"/>
        <v>0</v>
      </c>
      <c r="LH94" s="1"/>
      <c r="LT94" s="1">
        <f t="shared" si="176"/>
        <v>0</v>
      </c>
      <c r="LU94" s="1"/>
      <c r="MA94" s="1">
        <f t="shared" si="177"/>
        <v>0</v>
      </c>
      <c r="MB94" s="1"/>
      <c r="MF94" s="1">
        <f t="shared" si="178"/>
        <v>0</v>
      </c>
      <c r="MG94" s="1"/>
      <c r="MM94" s="1">
        <f t="shared" si="179"/>
        <v>0</v>
      </c>
      <c r="MN94" s="1"/>
      <c r="MS94" s="1">
        <f t="shared" si="180"/>
        <v>0</v>
      </c>
      <c r="MT94" s="1"/>
      <c r="MU94" s="115">
        <v>1</v>
      </c>
      <c r="MV94" s="7">
        <v>1</v>
      </c>
      <c r="NH94" s="7">
        <v>1</v>
      </c>
      <c r="NI94" s="7">
        <v>1</v>
      </c>
      <c r="NM94" s="7">
        <v>1</v>
      </c>
      <c r="OI94" s="121"/>
      <c r="OO94" s="7">
        <v>1</v>
      </c>
      <c r="PD94" s="1">
        <f t="shared" si="181"/>
        <v>1</v>
      </c>
      <c r="PE94" s="1">
        <v>1</v>
      </c>
      <c r="QF94" s="1">
        <f t="shared" si="182"/>
        <v>0</v>
      </c>
      <c r="QG94" s="1"/>
      <c r="QY94" s="1">
        <f t="shared" si="183"/>
        <v>0</v>
      </c>
      <c r="RK94" s="1">
        <f t="shared" si="184"/>
        <v>0</v>
      </c>
      <c r="RL94" s="1"/>
      <c r="SA94" s="1">
        <f t="shared" si="185"/>
        <v>0</v>
      </c>
      <c r="SG94" s="1">
        <f t="shared" si="186"/>
        <v>0</v>
      </c>
      <c r="SO94" s="1">
        <f t="shared" si="187"/>
        <v>0</v>
      </c>
      <c r="TB94" s="1">
        <f t="shared" si="188"/>
        <v>0</v>
      </c>
      <c r="TS94" s="1">
        <f t="shared" si="189"/>
        <v>0</v>
      </c>
      <c r="TT94" s="1"/>
      <c r="UD94" s="1">
        <f t="shared" si="190"/>
        <v>0</v>
      </c>
      <c r="UE94" s="1"/>
      <c r="UG94" s="1">
        <f t="shared" si="191"/>
        <v>0</v>
      </c>
      <c r="UH94" s="1"/>
      <c r="UQ94" s="1">
        <f t="shared" si="192"/>
        <v>0</v>
      </c>
      <c r="UR94" s="1"/>
      <c r="VA94" s="1">
        <f t="shared" si="193"/>
        <v>0</v>
      </c>
      <c r="VB94" s="1"/>
      <c r="VC94" s="7">
        <v>1</v>
      </c>
      <c r="VG94" s="1">
        <f t="shared" si="194"/>
        <v>1</v>
      </c>
      <c r="VH94" s="1">
        <v>1</v>
      </c>
      <c r="WY94" s="1">
        <f t="shared" si="195"/>
        <v>0</v>
      </c>
      <c r="WZ94" s="1"/>
      <c r="XB94" s="1">
        <f t="shared" si="196"/>
        <v>0</v>
      </c>
      <c r="XC94" s="1"/>
      <c r="XG94" s="1">
        <f t="shared" si="197"/>
        <v>0</v>
      </c>
      <c r="XH94" s="1"/>
      <c r="XK94" s="109"/>
      <c r="XL94" s="1">
        <f t="shared" si="198"/>
        <v>1</v>
      </c>
      <c r="XM94" s="1">
        <f t="shared" si="199"/>
        <v>0</v>
      </c>
      <c r="XN94" s="1">
        <f t="shared" si="200"/>
        <v>0</v>
      </c>
      <c r="XO94" s="1">
        <f t="shared" si="201"/>
        <v>0</v>
      </c>
      <c r="XP94" s="1">
        <f t="shared" si="202"/>
        <v>0</v>
      </c>
      <c r="XQ94" s="1">
        <f t="shared" si="203"/>
        <v>0</v>
      </c>
      <c r="XR94" s="1">
        <f t="shared" si="204"/>
        <v>0</v>
      </c>
      <c r="XS94" s="1">
        <f t="shared" si="205"/>
        <v>1</v>
      </c>
      <c r="XT94" s="1">
        <f t="shared" si="206"/>
        <v>0</v>
      </c>
      <c r="XU94" s="1">
        <f t="shared" si="207"/>
        <v>0</v>
      </c>
      <c r="XV94" s="1">
        <f t="shared" si="208"/>
        <v>0</v>
      </c>
      <c r="XW94" s="1">
        <f t="shared" si="209"/>
        <v>0</v>
      </c>
      <c r="XX94" s="1">
        <f t="shared" si="210"/>
        <v>0</v>
      </c>
      <c r="XY94" s="1">
        <f t="shared" si="211"/>
        <v>5</v>
      </c>
      <c r="XZ94" s="1">
        <f t="shared" si="212"/>
        <v>0</v>
      </c>
      <c r="YA94" s="1">
        <f t="shared" si="213"/>
        <v>0</v>
      </c>
      <c r="YB94" s="1">
        <f t="shared" si="214"/>
        <v>0</v>
      </c>
      <c r="YC94" s="1">
        <f t="shared" si="215"/>
        <v>0</v>
      </c>
      <c r="YD94" s="132"/>
      <c r="YE94" s="133">
        <f t="shared" si="216"/>
        <v>7</v>
      </c>
      <c r="YF94" s="133">
        <f t="shared" si="109"/>
        <v>4000000</v>
      </c>
      <c r="YG94" s="130">
        <v>3</v>
      </c>
      <c r="YH94" s="130">
        <f t="shared" si="110"/>
        <v>9333333.333333334</v>
      </c>
      <c r="YI94" s="135">
        <v>3</v>
      </c>
      <c r="YJ94" s="128">
        <f t="shared" si="111"/>
        <v>9333333.333333334</v>
      </c>
      <c r="YK94" s="178"/>
      <c r="YL94">
        <v>0.5</v>
      </c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>
        <v>1</v>
      </c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>
        <v>1</v>
      </c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>
        <v>1</v>
      </c>
      <c r="ABS94"/>
      <c r="ABT94"/>
      <c r="ABU94"/>
      <c r="ABV94"/>
      <c r="ABW94"/>
      <c r="ABX94"/>
      <c r="ABY94"/>
      <c r="ABZ94"/>
      <c r="ACA94"/>
      <c r="ACB94"/>
      <c r="ACC94">
        <f t="shared" si="217"/>
        <v>3</v>
      </c>
      <c r="ACD94" s="25">
        <f t="shared" si="218"/>
        <v>9333333.333333334</v>
      </c>
      <c r="ACE94" s="11">
        <f t="shared" si="219"/>
        <v>10</v>
      </c>
      <c r="ACF94" s="11">
        <f t="shared" si="113"/>
        <v>5600000</v>
      </c>
      <c r="ACG94" s="7">
        <v>34</v>
      </c>
      <c r="ACH94" s="7">
        <v>2</v>
      </c>
      <c r="ACI94" s="11">
        <f t="shared" si="114"/>
        <v>28000000</v>
      </c>
      <c r="ACJ94" s="45">
        <v>0.5</v>
      </c>
      <c r="ACK94" s="13">
        <f t="shared" si="115"/>
        <v>28000000</v>
      </c>
      <c r="ACL94">
        <v>0.5</v>
      </c>
      <c r="ACM94" s="25">
        <f t="shared" si="116"/>
        <v>28000000</v>
      </c>
      <c r="ACN94" s="11">
        <f t="shared" si="117"/>
        <v>28000000</v>
      </c>
      <c r="ACO94" s="66"/>
      <c r="ACP94" s="7">
        <v>1</v>
      </c>
      <c r="ACR94" s="7" t="s">
        <v>1250</v>
      </c>
      <c r="ACS94" s="7">
        <v>1</v>
      </c>
      <c r="ACT94" s="7">
        <v>1</v>
      </c>
      <c r="ACU94" s="7">
        <v>1</v>
      </c>
      <c r="ACX94" s="7">
        <v>1</v>
      </c>
      <c r="ADL94" s="7">
        <v>1</v>
      </c>
      <c r="ADN94" s="7">
        <v>1</v>
      </c>
      <c r="ADP94" s="7">
        <v>1</v>
      </c>
      <c r="ADQ94" s="7">
        <v>1</v>
      </c>
      <c r="ADU94" s="7">
        <v>7</v>
      </c>
      <c r="ADW94" s="7">
        <v>8</v>
      </c>
      <c r="ADX94" s="7">
        <v>1</v>
      </c>
      <c r="ADZ94" s="7">
        <v>1</v>
      </c>
      <c r="AEA94" s="7">
        <v>1</v>
      </c>
      <c r="AEE94" s="1">
        <f t="shared" si="220"/>
        <v>0</v>
      </c>
      <c r="AEI94" s="7">
        <v>1</v>
      </c>
      <c r="AEL94" s="7">
        <v>1</v>
      </c>
      <c r="AEY94" s="7">
        <v>1</v>
      </c>
      <c r="AFF94" s="7">
        <v>1</v>
      </c>
      <c r="AFM94" s="7">
        <v>1</v>
      </c>
      <c r="AFP94" s="7">
        <v>1</v>
      </c>
      <c r="AFQ94" s="7">
        <v>1</v>
      </c>
      <c r="AFR94" s="7">
        <v>1</v>
      </c>
      <c r="AFT94" s="7">
        <v>1</v>
      </c>
      <c r="AFW94" s="7">
        <v>1</v>
      </c>
      <c r="AFY94" s="7">
        <v>1</v>
      </c>
      <c r="AGC94" s="7">
        <v>1</v>
      </c>
      <c r="AGF94" s="7">
        <v>1</v>
      </c>
      <c r="AGH94" s="7">
        <v>1</v>
      </c>
      <c r="AGJ94" s="7">
        <v>1</v>
      </c>
      <c r="AGL94" s="7">
        <v>2800000</v>
      </c>
      <c r="AGM94" s="8"/>
      <c r="AGT94" s="519"/>
      <c r="AHG94" s="7">
        <v>3000000</v>
      </c>
      <c r="AHH94" s="7">
        <v>1</v>
      </c>
      <c r="AHJ94" s="519"/>
      <c r="AHN94" s="7">
        <v>2800000</v>
      </c>
      <c r="AHO94" s="36"/>
      <c r="AHR94" s="7">
        <v>4</v>
      </c>
      <c r="AHS94" s="7">
        <v>1</v>
      </c>
      <c r="AHU94" s="7">
        <v>10</v>
      </c>
      <c r="AIB94" s="7">
        <v>1</v>
      </c>
      <c r="AIE94" s="7">
        <v>30</v>
      </c>
      <c r="AIF94" s="7">
        <v>1</v>
      </c>
      <c r="AIT94" s="7">
        <v>1</v>
      </c>
      <c r="AIX94" s="7" t="s">
        <v>1287</v>
      </c>
      <c r="AIY94" s="7">
        <v>1</v>
      </c>
      <c r="AJC94" s="8">
        <v>1100000</v>
      </c>
      <c r="AJD94" s="8"/>
      <c r="AJE94" s="26">
        <v>0.02</v>
      </c>
      <c r="AJF94" s="8"/>
      <c r="AJJ94" s="441"/>
      <c r="AJK94" s="36"/>
      <c r="AJL94" s="384">
        <v>56000000</v>
      </c>
      <c r="AJM94" s="11">
        <f t="shared" si="118"/>
        <v>5600000</v>
      </c>
      <c r="AJN94" s="61"/>
      <c r="AJO94" s="9">
        <v>1.5</v>
      </c>
      <c r="AJP94" s="7">
        <v>10</v>
      </c>
      <c r="AJZ94" s="1"/>
      <c r="AKA94" s="1">
        <f t="shared" si="221"/>
        <v>10</v>
      </c>
      <c r="AKB94" s="7">
        <v>4</v>
      </c>
      <c r="AKC94" s="7">
        <v>1</v>
      </c>
      <c r="AKD94" s="1">
        <f>SUM(AKA94+AKB94+AKC94)</f>
        <v>15</v>
      </c>
      <c r="AKE94" s="61"/>
      <c r="AKF94" s="7" t="s">
        <v>1264</v>
      </c>
      <c r="AKG94" s="7" t="s">
        <v>1148</v>
      </c>
      <c r="AKH94" s="7" t="s">
        <v>1288</v>
      </c>
      <c r="AKI94" s="7" t="s">
        <v>1101</v>
      </c>
      <c r="ALQ94" s="7">
        <v>4</v>
      </c>
      <c r="ALR94" s="11">
        <f>ALS94/ALQ94</f>
        <v>14000000</v>
      </c>
      <c r="ALS94" s="8">
        <v>56000000</v>
      </c>
      <c r="ALT94" s="7">
        <v>1</v>
      </c>
      <c r="ALU94" s="7">
        <v>1</v>
      </c>
      <c r="ALV94" s="7">
        <v>2</v>
      </c>
      <c r="ALY94" s="61"/>
      <c r="AMD94" s="7">
        <v>1</v>
      </c>
      <c r="AME94" s="7">
        <v>1</v>
      </c>
      <c r="AMG94" s="7">
        <v>1</v>
      </c>
      <c r="AMI94" s="7">
        <v>1</v>
      </c>
      <c r="AMK94" s="7">
        <v>1</v>
      </c>
      <c r="AML94" s="7">
        <v>1</v>
      </c>
      <c r="AMN94" s="404"/>
    </row>
    <row r="95" spans="1:1028" s="4" customFormat="1" ht="19" customHeight="1" x14ac:dyDescent="0.25">
      <c r="A95" s="270"/>
      <c r="B95" s="113">
        <v>93</v>
      </c>
      <c r="C95" s="473" t="s">
        <v>375</v>
      </c>
      <c r="D95" s="304" t="s">
        <v>1404</v>
      </c>
      <c r="E95" s="4">
        <v>2009</v>
      </c>
      <c r="F95" s="4">
        <v>4</v>
      </c>
      <c r="J95" s="4">
        <v>4</v>
      </c>
      <c r="K95" s="4">
        <v>2000</v>
      </c>
      <c r="L95" s="4">
        <v>2009</v>
      </c>
      <c r="M95" s="4">
        <v>9</v>
      </c>
      <c r="AD95" s="4">
        <v>1</v>
      </c>
      <c r="AE95" s="4">
        <v>1</v>
      </c>
      <c r="AF95" s="4">
        <v>1</v>
      </c>
      <c r="AG95" s="4">
        <v>1</v>
      </c>
      <c r="AH95" s="4">
        <v>1</v>
      </c>
      <c r="AI95" s="4">
        <v>1</v>
      </c>
      <c r="AJ95" s="4">
        <v>1</v>
      </c>
      <c r="AK95" s="4">
        <v>1</v>
      </c>
      <c r="AL95" s="4">
        <v>1</v>
      </c>
      <c r="AM95" s="4">
        <v>1</v>
      </c>
      <c r="AX95" s="4">
        <v>1</v>
      </c>
      <c r="BN95" s="4">
        <v>1</v>
      </c>
      <c r="BP95" s="4">
        <v>1</v>
      </c>
      <c r="BQ95" s="4">
        <v>1</v>
      </c>
      <c r="CG95" s="4">
        <v>3</v>
      </c>
      <c r="CH95" s="246"/>
      <c r="CP95" s="1">
        <f t="shared" si="157"/>
        <v>0</v>
      </c>
      <c r="CQ95" s="1"/>
      <c r="CS95" s="1">
        <f t="shared" si="158"/>
        <v>0</v>
      </c>
      <c r="CT95" s="1"/>
      <c r="DO95" s="1">
        <f t="shared" si="159"/>
        <v>0</v>
      </c>
      <c r="DP95" s="1"/>
      <c r="DX95" s="1">
        <f t="shared" si="160"/>
        <v>0</v>
      </c>
      <c r="DY95" s="1"/>
      <c r="EE95" s="1">
        <f t="shared" si="161"/>
        <v>0</v>
      </c>
      <c r="EF95" s="1"/>
      <c r="EH95" s="1">
        <f t="shared" si="162"/>
        <v>0</v>
      </c>
      <c r="EI95" s="1"/>
      <c r="FF95" s="116"/>
      <c r="FR95" s="4">
        <v>1</v>
      </c>
      <c r="GP95" s="1">
        <f t="shared" si="163"/>
        <v>1</v>
      </c>
      <c r="GQ95" s="1">
        <v>1</v>
      </c>
      <c r="GY95" s="1">
        <f t="shared" si="164"/>
        <v>0</v>
      </c>
      <c r="GZ95" s="1"/>
      <c r="HC95" s="1">
        <f t="shared" si="165"/>
        <v>0</v>
      </c>
      <c r="HD95" s="1"/>
      <c r="HS95" s="1">
        <f t="shared" si="166"/>
        <v>0</v>
      </c>
      <c r="HT95" s="1"/>
      <c r="HX95" s="1">
        <f t="shared" si="167"/>
        <v>0</v>
      </c>
      <c r="HY95" s="1"/>
      <c r="ID95" s="1">
        <f t="shared" si="168"/>
        <v>0</v>
      </c>
      <c r="IE95" s="1"/>
      <c r="IN95" s="1">
        <f t="shared" si="169"/>
        <v>0</v>
      </c>
      <c r="IW95" s="1">
        <f t="shared" si="170"/>
        <v>0</v>
      </c>
      <c r="IX95" s="1"/>
      <c r="IZ95" s="1">
        <f t="shared" si="171"/>
        <v>0</v>
      </c>
      <c r="JA95" s="1"/>
      <c r="JJ95" s="1">
        <f t="shared" si="172"/>
        <v>0</v>
      </c>
      <c r="JK95" s="1"/>
      <c r="JV95" s="1">
        <f t="shared" si="173"/>
        <v>0</v>
      </c>
      <c r="JW95" s="1"/>
      <c r="KB95" s="1">
        <f t="shared" si="174"/>
        <v>0</v>
      </c>
      <c r="KC95" s="1"/>
      <c r="LG95" s="1">
        <f t="shared" si="175"/>
        <v>0</v>
      </c>
      <c r="LH95" s="1"/>
      <c r="LT95" s="1">
        <f t="shared" si="176"/>
        <v>0</v>
      </c>
      <c r="LU95" s="1"/>
      <c r="MA95" s="1">
        <f t="shared" si="177"/>
        <v>0</v>
      </c>
      <c r="MB95" s="1"/>
      <c r="MF95" s="1">
        <f t="shared" si="178"/>
        <v>0</v>
      </c>
      <c r="MG95" s="1"/>
      <c r="MM95" s="1">
        <f t="shared" si="179"/>
        <v>0</v>
      </c>
      <c r="MN95" s="1"/>
      <c r="MS95" s="1">
        <f t="shared" si="180"/>
        <v>0</v>
      </c>
      <c r="MT95" s="1"/>
      <c r="MU95" s="115"/>
      <c r="OI95" s="120"/>
      <c r="PD95" s="1">
        <f t="shared" si="181"/>
        <v>0</v>
      </c>
      <c r="PE95" s="1"/>
      <c r="QF95" s="1">
        <f t="shared" si="182"/>
        <v>0</v>
      </c>
      <c r="QG95" s="1"/>
      <c r="QY95" s="1">
        <f t="shared" si="183"/>
        <v>0</v>
      </c>
      <c r="RK95" s="1">
        <f t="shared" si="184"/>
        <v>0</v>
      </c>
      <c r="RL95" s="1"/>
      <c r="SA95" s="1">
        <f t="shared" si="185"/>
        <v>0</v>
      </c>
      <c r="SG95" s="1">
        <f t="shared" si="186"/>
        <v>0</v>
      </c>
      <c r="SO95" s="1">
        <f t="shared" si="187"/>
        <v>0</v>
      </c>
      <c r="TB95" s="1">
        <f t="shared" si="188"/>
        <v>0</v>
      </c>
      <c r="TS95" s="1">
        <f t="shared" si="189"/>
        <v>0</v>
      </c>
      <c r="TT95" s="1"/>
      <c r="UD95" s="1">
        <f t="shared" si="190"/>
        <v>0</v>
      </c>
      <c r="UE95" s="1"/>
      <c r="UG95" s="1">
        <f t="shared" si="191"/>
        <v>0</v>
      </c>
      <c r="UH95" s="1"/>
      <c r="UQ95" s="1">
        <f t="shared" si="192"/>
        <v>0</v>
      </c>
      <c r="UR95" s="1"/>
      <c r="VA95" s="1">
        <f t="shared" si="193"/>
        <v>0</v>
      </c>
      <c r="VB95" s="1"/>
      <c r="VG95" s="1">
        <f t="shared" si="194"/>
        <v>0</v>
      </c>
      <c r="VH95" s="1"/>
      <c r="WY95" s="1">
        <f t="shared" si="195"/>
        <v>0</v>
      </c>
      <c r="WZ95" s="1"/>
      <c r="XB95" s="1">
        <f t="shared" si="196"/>
        <v>0</v>
      </c>
      <c r="XC95" s="1"/>
      <c r="XG95" s="1">
        <f t="shared" si="197"/>
        <v>0</v>
      </c>
      <c r="XH95" s="1"/>
      <c r="XK95" s="108"/>
      <c r="XL95" s="1">
        <f t="shared" si="198"/>
        <v>0</v>
      </c>
      <c r="XM95" s="1">
        <f t="shared" si="199"/>
        <v>0</v>
      </c>
      <c r="XN95" s="1">
        <f t="shared" si="200"/>
        <v>0</v>
      </c>
      <c r="XO95" s="1">
        <f t="shared" si="201"/>
        <v>0</v>
      </c>
      <c r="XP95" s="1">
        <f t="shared" si="202"/>
        <v>0</v>
      </c>
      <c r="XQ95" s="1">
        <f t="shared" si="203"/>
        <v>0</v>
      </c>
      <c r="XR95" s="1">
        <f t="shared" si="204"/>
        <v>0</v>
      </c>
      <c r="XS95" s="1">
        <f t="shared" si="205"/>
        <v>0</v>
      </c>
      <c r="XT95" s="1">
        <f t="shared" si="206"/>
        <v>1</v>
      </c>
      <c r="XU95" s="1">
        <f t="shared" si="207"/>
        <v>0</v>
      </c>
      <c r="XV95" s="1">
        <f t="shared" si="208"/>
        <v>0</v>
      </c>
      <c r="XW95" s="1">
        <f t="shared" si="209"/>
        <v>0</v>
      </c>
      <c r="XX95" s="1">
        <f t="shared" si="210"/>
        <v>0</v>
      </c>
      <c r="XY95" s="1">
        <f t="shared" si="211"/>
        <v>0</v>
      </c>
      <c r="XZ95" s="1">
        <f t="shared" si="212"/>
        <v>0</v>
      </c>
      <c r="YA95" s="1">
        <f t="shared" si="213"/>
        <v>0</v>
      </c>
      <c r="YB95" s="1">
        <f t="shared" si="214"/>
        <v>0</v>
      </c>
      <c r="YC95" s="1">
        <f t="shared" si="215"/>
        <v>0</v>
      </c>
      <c r="YD95" s="132"/>
      <c r="YE95" s="133">
        <f t="shared" si="216"/>
        <v>1</v>
      </c>
      <c r="YF95" s="133">
        <f t="shared" si="109"/>
        <v>10500000</v>
      </c>
      <c r="YG95" s="130">
        <v>1</v>
      </c>
      <c r="YH95" s="130">
        <f t="shared" si="110"/>
        <v>10500000</v>
      </c>
      <c r="YI95" s="129">
        <v>1</v>
      </c>
      <c r="YJ95" s="128">
        <f t="shared" si="111"/>
        <v>10500000</v>
      </c>
      <c r="YK95" s="177"/>
      <c r="YL95">
        <v>0.5</v>
      </c>
      <c r="YM95"/>
      <c r="YN95"/>
      <c r="YO95"/>
      <c r="YP95"/>
      <c r="YQ95"/>
      <c r="YR95"/>
      <c r="YS95"/>
      <c r="YT95"/>
      <c r="YU95"/>
      <c r="YV95">
        <v>1</v>
      </c>
      <c r="YW95"/>
      <c r="YX95"/>
      <c r="YY95"/>
      <c r="YZ95"/>
      <c r="ZA95"/>
      <c r="ZB95"/>
      <c r="ZC95">
        <v>1</v>
      </c>
      <c r="ZD95">
        <v>1</v>
      </c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>
        <v>1</v>
      </c>
      <c r="AAH95"/>
      <c r="AAI95"/>
      <c r="AAJ95"/>
      <c r="AAK95"/>
      <c r="AAL95"/>
      <c r="AAM95">
        <v>1</v>
      </c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>
        <f t="shared" si="217"/>
        <v>5</v>
      </c>
      <c r="ACD95" s="25">
        <f t="shared" si="218"/>
        <v>2100000</v>
      </c>
      <c r="ACE95" s="11">
        <f t="shared" si="219"/>
        <v>6</v>
      </c>
      <c r="ACF95" s="11">
        <f t="shared" si="113"/>
        <v>3500000</v>
      </c>
      <c r="ACG95" s="4">
        <v>345</v>
      </c>
      <c r="ACH95" s="4">
        <v>3</v>
      </c>
      <c r="ACI95" s="11">
        <f t="shared" si="114"/>
        <v>7000000</v>
      </c>
      <c r="ACJ95" s="45">
        <v>0.5</v>
      </c>
      <c r="ACK95" s="13">
        <f t="shared" si="115"/>
        <v>10500000</v>
      </c>
      <c r="ACL95">
        <v>0.5</v>
      </c>
      <c r="ACM95" s="25">
        <f t="shared" si="116"/>
        <v>10500000</v>
      </c>
      <c r="ACN95" s="11">
        <f t="shared" si="117"/>
        <v>7000000</v>
      </c>
      <c r="ACO95" s="65"/>
      <c r="ACR95" s="4" t="s">
        <v>1250</v>
      </c>
      <c r="ACS95" s="4">
        <v>1</v>
      </c>
      <c r="ACT95" s="4">
        <v>1</v>
      </c>
      <c r="ACX95" s="4">
        <v>1</v>
      </c>
      <c r="ACY95" s="4">
        <v>1</v>
      </c>
      <c r="ADL95" s="4">
        <v>1</v>
      </c>
      <c r="ADN95" s="4">
        <v>1</v>
      </c>
      <c r="ADQ95" s="4">
        <v>1</v>
      </c>
      <c r="ADU95" s="4">
        <v>8</v>
      </c>
      <c r="ADW95" s="4">
        <v>6</v>
      </c>
      <c r="ADX95" s="4">
        <v>1</v>
      </c>
      <c r="ADZ95" s="4">
        <v>1</v>
      </c>
      <c r="AEA95" s="4">
        <v>1</v>
      </c>
      <c r="AEE95" s="1">
        <f t="shared" si="220"/>
        <v>0</v>
      </c>
      <c r="AEH95" s="4">
        <v>1</v>
      </c>
      <c r="AEI95" s="4">
        <v>1</v>
      </c>
      <c r="AFP95" s="4">
        <v>1</v>
      </c>
      <c r="AFQ95" s="4">
        <v>1</v>
      </c>
      <c r="AFT95" s="4">
        <v>1</v>
      </c>
      <c r="AGC95" s="4">
        <v>1</v>
      </c>
      <c r="AGG95" s="4">
        <v>1</v>
      </c>
      <c r="AGH95" s="4">
        <v>1</v>
      </c>
      <c r="AGL95" s="4">
        <v>3300000</v>
      </c>
      <c r="AGM95" s="5"/>
      <c r="AGT95" s="518"/>
      <c r="AHJ95" s="518"/>
      <c r="AHN95" s="4">
        <v>3300000</v>
      </c>
      <c r="AHO95" s="37"/>
      <c r="AHP95" s="4">
        <v>2</v>
      </c>
      <c r="AHQ95" s="4">
        <v>1</v>
      </c>
      <c r="AHU95" s="4">
        <v>2</v>
      </c>
      <c r="AIB95" s="4">
        <v>1</v>
      </c>
      <c r="AIF95" s="4">
        <v>1</v>
      </c>
      <c r="AIX95" s="4" t="s">
        <v>1178</v>
      </c>
      <c r="AIY95" s="4">
        <v>1</v>
      </c>
      <c r="AJC95" s="5"/>
      <c r="AJD95" s="5"/>
      <c r="AJF95" s="5"/>
      <c r="AJJ95" s="437"/>
      <c r="AJK95" s="37"/>
      <c r="AJL95" s="384">
        <v>21000000</v>
      </c>
      <c r="AJM95" s="11">
        <f t="shared" si="118"/>
        <v>3500000</v>
      </c>
      <c r="AJN95" s="60"/>
      <c r="AJO95" s="6">
        <v>0.3</v>
      </c>
      <c r="AJX95" s="4" t="s">
        <v>1418</v>
      </c>
      <c r="AJZ95" s="1"/>
      <c r="AKA95" s="1" t="e">
        <f t="shared" si="221"/>
        <v>#VALUE!</v>
      </c>
      <c r="AKC95" s="4">
        <v>10</v>
      </c>
      <c r="AKD95" s="1" t="e">
        <f>SUM(AKA95+AKB95+AKC95)</f>
        <v>#VALUE!</v>
      </c>
      <c r="AKE95" s="60"/>
      <c r="AKF95" s="4" t="s">
        <v>1114</v>
      </c>
      <c r="AKG95" s="4" t="s">
        <v>1300</v>
      </c>
      <c r="AKH95" s="4" t="s">
        <v>1301</v>
      </c>
      <c r="AKI95" s="4" t="s">
        <v>1282</v>
      </c>
      <c r="ALQ95" s="4">
        <v>4</v>
      </c>
      <c r="ALR95" s="11">
        <f>ALS95/ALQ95</f>
        <v>5250000</v>
      </c>
      <c r="ALS95" s="5">
        <v>21000000</v>
      </c>
      <c r="ALU95" s="4">
        <v>1</v>
      </c>
      <c r="ALV95" s="4">
        <v>3</v>
      </c>
      <c r="ALY95" s="60"/>
      <c r="AMD95" s="4">
        <v>1</v>
      </c>
      <c r="AME95" s="4">
        <v>1</v>
      </c>
      <c r="AMI95" s="4">
        <v>1</v>
      </c>
      <c r="AML95" s="4">
        <v>1</v>
      </c>
      <c r="AMN95" s="403"/>
    </row>
    <row r="96" spans="1:1028" s="4" customFormat="1" ht="19" customHeight="1" x14ac:dyDescent="0.25">
      <c r="A96" s="270"/>
      <c r="B96" s="113">
        <v>94</v>
      </c>
      <c r="C96" s="473" t="s">
        <v>375</v>
      </c>
      <c r="D96" s="482" t="s">
        <v>1839</v>
      </c>
      <c r="E96" s="4">
        <v>2013</v>
      </c>
      <c r="F96" s="4">
        <v>4</v>
      </c>
      <c r="J96" s="4">
        <v>4</v>
      </c>
      <c r="K96" s="4">
        <v>1992</v>
      </c>
      <c r="L96" s="4">
        <v>2013</v>
      </c>
      <c r="M96" s="4">
        <v>23</v>
      </c>
      <c r="AC96" s="4">
        <v>1</v>
      </c>
      <c r="AD96" s="4">
        <v>1</v>
      </c>
      <c r="AE96" s="4">
        <v>1</v>
      </c>
      <c r="AF96" s="4">
        <v>1</v>
      </c>
      <c r="AG96" s="4">
        <v>1</v>
      </c>
      <c r="AH96" s="4">
        <v>1</v>
      </c>
      <c r="AI96" s="4">
        <v>1</v>
      </c>
      <c r="AJ96" s="4">
        <v>1</v>
      </c>
      <c r="AK96" s="4">
        <v>1</v>
      </c>
      <c r="AL96" s="4">
        <v>1</v>
      </c>
      <c r="AM96" s="4">
        <v>1</v>
      </c>
      <c r="AN96" s="4">
        <v>1</v>
      </c>
      <c r="AO96" s="4">
        <v>1</v>
      </c>
      <c r="AP96" s="4">
        <v>1</v>
      </c>
      <c r="AQ96" s="4">
        <v>1</v>
      </c>
      <c r="AX96" s="4">
        <v>1</v>
      </c>
      <c r="BN96" s="4">
        <v>1</v>
      </c>
      <c r="BP96" s="4">
        <v>1</v>
      </c>
      <c r="BV96" s="4">
        <v>1</v>
      </c>
      <c r="BX96" s="4">
        <v>1</v>
      </c>
      <c r="CG96" s="4">
        <v>5</v>
      </c>
      <c r="CH96" s="246"/>
      <c r="CP96" s="1">
        <f t="shared" si="157"/>
        <v>0</v>
      </c>
      <c r="CQ96" s="1"/>
      <c r="CS96" s="1">
        <f t="shared" si="158"/>
        <v>0</v>
      </c>
      <c r="CT96" s="1"/>
      <c r="DO96" s="1">
        <f t="shared" si="159"/>
        <v>0</v>
      </c>
      <c r="DP96" s="1"/>
      <c r="DX96" s="1">
        <f t="shared" si="160"/>
        <v>0</v>
      </c>
      <c r="DY96" s="1"/>
      <c r="EE96" s="1">
        <f t="shared" si="161"/>
        <v>0</v>
      </c>
      <c r="EF96" s="1"/>
      <c r="EH96" s="1">
        <f t="shared" si="162"/>
        <v>0</v>
      </c>
      <c r="EI96" s="1"/>
      <c r="FF96" s="116"/>
      <c r="GP96" s="1">
        <f t="shared" si="163"/>
        <v>0</v>
      </c>
      <c r="GQ96" s="1"/>
      <c r="GY96" s="1">
        <f t="shared" si="164"/>
        <v>0</v>
      </c>
      <c r="GZ96" s="1"/>
      <c r="HC96" s="1">
        <f t="shared" si="165"/>
        <v>0</v>
      </c>
      <c r="HD96" s="1"/>
      <c r="HS96" s="1">
        <f t="shared" si="166"/>
        <v>0</v>
      </c>
      <c r="HT96" s="1"/>
      <c r="HX96" s="1">
        <f t="shared" si="167"/>
        <v>0</v>
      </c>
      <c r="HY96" s="1"/>
      <c r="ID96" s="1">
        <f t="shared" si="168"/>
        <v>0</v>
      </c>
      <c r="IE96" s="1"/>
      <c r="IN96" s="1">
        <f t="shared" si="169"/>
        <v>0</v>
      </c>
      <c r="IW96" s="1">
        <f t="shared" si="170"/>
        <v>0</v>
      </c>
      <c r="IX96" s="1"/>
      <c r="IZ96" s="1">
        <f t="shared" si="171"/>
        <v>0</v>
      </c>
      <c r="JA96" s="1"/>
      <c r="JJ96" s="1">
        <f t="shared" si="172"/>
        <v>0</v>
      </c>
      <c r="JK96" s="1"/>
      <c r="JV96" s="1">
        <f t="shared" si="173"/>
        <v>0</v>
      </c>
      <c r="JW96" s="1"/>
      <c r="KB96" s="1">
        <f t="shared" si="174"/>
        <v>0</v>
      </c>
      <c r="KC96" s="1"/>
      <c r="LG96" s="1">
        <f t="shared" si="175"/>
        <v>0</v>
      </c>
      <c r="LH96" s="1"/>
      <c r="LT96" s="1">
        <f t="shared" si="176"/>
        <v>0</v>
      </c>
      <c r="LU96" s="1"/>
      <c r="MA96" s="1">
        <f t="shared" si="177"/>
        <v>0</v>
      </c>
      <c r="MB96" s="1"/>
      <c r="MF96" s="1">
        <f t="shared" si="178"/>
        <v>0</v>
      </c>
      <c r="MG96" s="1"/>
      <c r="MJ96" s="4">
        <v>1</v>
      </c>
      <c r="MM96" s="1">
        <f t="shared" si="179"/>
        <v>1</v>
      </c>
      <c r="MN96" s="1">
        <v>1</v>
      </c>
      <c r="MS96" s="1">
        <f t="shared" si="180"/>
        <v>0</v>
      </c>
      <c r="MT96" s="1"/>
      <c r="MU96" s="115">
        <v>1</v>
      </c>
      <c r="OI96" s="120"/>
      <c r="PD96" s="1">
        <f t="shared" si="181"/>
        <v>0</v>
      </c>
      <c r="PE96" s="1"/>
      <c r="QF96" s="1">
        <f t="shared" si="182"/>
        <v>0</v>
      </c>
      <c r="QG96" s="1"/>
      <c r="QY96" s="1">
        <f t="shared" si="183"/>
        <v>0</v>
      </c>
      <c r="RK96" s="1">
        <f t="shared" si="184"/>
        <v>0</v>
      </c>
      <c r="RL96" s="1"/>
      <c r="SA96" s="1">
        <f t="shared" si="185"/>
        <v>0</v>
      </c>
      <c r="SG96" s="1">
        <f t="shared" si="186"/>
        <v>0</v>
      </c>
      <c r="SO96" s="1">
        <f t="shared" si="187"/>
        <v>0</v>
      </c>
      <c r="TB96" s="1">
        <f t="shared" si="188"/>
        <v>0</v>
      </c>
      <c r="TS96" s="1">
        <f t="shared" si="189"/>
        <v>0</v>
      </c>
      <c r="TT96" s="1"/>
      <c r="UD96" s="1">
        <f t="shared" si="190"/>
        <v>0</v>
      </c>
      <c r="UE96" s="1"/>
      <c r="UG96" s="1">
        <f t="shared" si="191"/>
        <v>0</v>
      </c>
      <c r="UH96" s="1"/>
      <c r="UQ96" s="1">
        <f t="shared" si="192"/>
        <v>0</v>
      </c>
      <c r="UR96" s="1"/>
      <c r="VA96" s="1">
        <f t="shared" si="193"/>
        <v>0</v>
      </c>
      <c r="VB96" s="1"/>
      <c r="VG96" s="1">
        <f t="shared" si="194"/>
        <v>0</v>
      </c>
      <c r="VH96" s="1"/>
      <c r="WY96" s="1">
        <f t="shared" si="195"/>
        <v>0</v>
      </c>
      <c r="WZ96" s="1"/>
      <c r="XB96" s="1">
        <f t="shared" si="196"/>
        <v>0</v>
      </c>
      <c r="XC96" s="1"/>
      <c r="XG96" s="1">
        <f t="shared" si="197"/>
        <v>0</v>
      </c>
      <c r="XH96" s="1"/>
      <c r="XK96" s="108"/>
      <c r="XL96" s="1">
        <f t="shared" si="198"/>
        <v>0</v>
      </c>
      <c r="XM96" s="1">
        <f t="shared" si="199"/>
        <v>0</v>
      </c>
      <c r="XN96" s="1">
        <f t="shared" si="200"/>
        <v>0</v>
      </c>
      <c r="XO96" s="1">
        <f t="shared" si="201"/>
        <v>0</v>
      </c>
      <c r="XP96" s="1">
        <f t="shared" si="202"/>
        <v>0</v>
      </c>
      <c r="XQ96" s="1">
        <f t="shared" si="203"/>
        <v>0</v>
      </c>
      <c r="XR96" s="1">
        <f t="shared" si="204"/>
        <v>0</v>
      </c>
      <c r="XS96" s="1">
        <f t="shared" si="205"/>
        <v>0</v>
      </c>
      <c r="XT96" s="1">
        <f t="shared" si="206"/>
        <v>1</v>
      </c>
      <c r="XU96" s="1">
        <f t="shared" si="207"/>
        <v>0</v>
      </c>
      <c r="XV96" s="1">
        <f t="shared" si="208"/>
        <v>0</v>
      </c>
      <c r="XW96" s="1">
        <f t="shared" si="209"/>
        <v>0</v>
      </c>
      <c r="XX96" s="1">
        <f t="shared" si="210"/>
        <v>0</v>
      </c>
      <c r="XY96" s="1">
        <f t="shared" si="211"/>
        <v>1</v>
      </c>
      <c r="XZ96" s="1">
        <f t="shared" si="212"/>
        <v>0</v>
      </c>
      <c r="YA96" s="1">
        <f t="shared" si="213"/>
        <v>0</v>
      </c>
      <c r="YB96" s="1">
        <f t="shared" si="214"/>
        <v>0</v>
      </c>
      <c r="YC96" s="1">
        <f t="shared" si="215"/>
        <v>0</v>
      </c>
      <c r="YD96" s="132"/>
      <c r="YE96" s="133">
        <f t="shared" si="216"/>
        <v>2</v>
      </c>
      <c r="YF96" s="133">
        <f t="shared" si="109"/>
        <v>17500000</v>
      </c>
      <c r="YG96" s="130">
        <v>2</v>
      </c>
      <c r="YH96" s="130">
        <f t="shared" si="110"/>
        <v>17500000</v>
      </c>
      <c r="YI96" s="129">
        <v>2</v>
      </c>
      <c r="YJ96" s="128">
        <f t="shared" si="111"/>
        <v>17500000</v>
      </c>
      <c r="YK96" s="177"/>
      <c r="YL96">
        <v>0.5</v>
      </c>
      <c r="YM96">
        <v>1</v>
      </c>
      <c r="YN96"/>
      <c r="YO96"/>
      <c r="YP96">
        <v>1</v>
      </c>
      <c r="YQ96"/>
      <c r="YR96">
        <v>1</v>
      </c>
      <c r="YS96">
        <v>1</v>
      </c>
      <c r="YT96"/>
      <c r="YU96"/>
      <c r="YV96"/>
      <c r="YW96"/>
      <c r="YX96"/>
      <c r="YY96"/>
      <c r="YZ96"/>
      <c r="ZA96">
        <v>1</v>
      </c>
      <c r="ZB96"/>
      <c r="ZC96">
        <v>1</v>
      </c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>
        <v>1</v>
      </c>
      <c r="AAH96"/>
      <c r="AAI96"/>
      <c r="AAJ96">
        <v>1</v>
      </c>
      <c r="AAK96"/>
      <c r="AAL96"/>
      <c r="AAM96"/>
      <c r="AAN96"/>
      <c r="AAO96"/>
      <c r="AAP96"/>
      <c r="AAQ96"/>
      <c r="AAR96">
        <v>1</v>
      </c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>
        <v>1</v>
      </c>
      <c r="ABG96">
        <v>1</v>
      </c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>
        <f t="shared" si="217"/>
        <v>11</v>
      </c>
      <c r="ACD96" s="25">
        <f t="shared" si="218"/>
        <v>3181818.1818181816</v>
      </c>
      <c r="ACE96" s="11">
        <f t="shared" si="219"/>
        <v>13</v>
      </c>
      <c r="ACF96" s="11">
        <f t="shared" si="113"/>
        <v>5384615.384615385</v>
      </c>
      <c r="ACG96" s="4">
        <v>134</v>
      </c>
      <c r="ACH96" s="4">
        <v>3</v>
      </c>
      <c r="ACI96" s="11">
        <f t="shared" si="114"/>
        <v>23333333.333333332</v>
      </c>
      <c r="ACJ96" s="11"/>
      <c r="ACK96" s="13">
        <f t="shared" si="115"/>
        <v>0</v>
      </c>
      <c r="ACL96">
        <v>0.5</v>
      </c>
      <c r="ACM96" s="25">
        <f t="shared" si="116"/>
        <v>35000000</v>
      </c>
      <c r="ACN96" s="11">
        <f t="shared" si="117"/>
        <v>23333333.333333332</v>
      </c>
      <c r="ACO96" s="65"/>
      <c r="ACR96" s="4" t="s">
        <v>1081</v>
      </c>
      <c r="ACS96" s="4">
        <v>1</v>
      </c>
      <c r="ACT96" s="4">
        <v>1</v>
      </c>
      <c r="ACU96" s="4">
        <v>1</v>
      </c>
      <c r="ACX96" s="4">
        <v>1</v>
      </c>
      <c r="ACY96" s="4">
        <v>1</v>
      </c>
      <c r="ADL96" s="4">
        <v>1</v>
      </c>
      <c r="ADN96" s="4">
        <v>1</v>
      </c>
      <c r="ADQ96" s="4">
        <v>1</v>
      </c>
      <c r="ADU96" s="4">
        <v>8</v>
      </c>
      <c r="ADW96" s="4">
        <v>8</v>
      </c>
      <c r="ADY96" s="4">
        <v>1</v>
      </c>
      <c r="ADZ96" s="4">
        <v>1</v>
      </c>
      <c r="AEB96" s="4">
        <v>1</v>
      </c>
      <c r="AEE96" s="1">
        <f t="shared" si="220"/>
        <v>0</v>
      </c>
      <c r="AEF96" s="4">
        <v>1</v>
      </c>
      <c r="AEM96" s="4">
        <v>1</v>
      </c>
      <c r="AEN96" s="4">
        <v>1</v>
      </c>
      <c r="AER96" s="4">
        <v>1</v>
      </c>
      <c r="AEY96" s="4">
        <v>1</v>
      </c>
      <c r="AFA96" s="4">
        <v>1</v>
      </c>
      <c r="AFC96" s="4">
        <v>1</v>
      </c>
      <c r="AFD96" s="4">
        <v>1</v>
      </c>
      <c r="AFF96" s="4">
        <v>1</v>
      </c>
      <c r="AFJ96" s="4">
        <v>1</v>
      </c>
      <c r="AFL96" s="4">
        <v>1</v>
      </c>
      <c r="AFM96" s="4">
        <v>1</v>
      </c>
      <c r="AFN96" s="4">
        <v>1</v>
      </c>
      <c r="AFO96" s="4">
        <v>1</v>
      </c>
      <c r="AFP96" s="4">
        <v>1</v>
      </c>
      <c r="AFQ96" s="4">
        <v>1</v>
      </c>
      <c r="AFV96" s="4">
        <v>1</v>
      </c>
      <c r="AFW96" s="4">
        <v>1</v>
      </c>
      <c r="AFY96" s="4">
        <v>1</v>
      </c>
      <c r="AFZ96" s="4">
        <v>1</v>
      </c>
      <c r="AGB96" s="4">
        <v>1</v>
      </c>
      <c r="AGC96" s="4">
        <v>1</v>
      </c>
      <c r="AGE96" s="4">
        <v>1</v>
      </c>
      <c r="AGG96" s="4">
        <v>1</v>
      </c>
      <c r="AGH96" s="4">
        <v>1</v>
      </c>
      <c r="AGL96" s="4">
        <v>6600000</v>
      </c>
      <c r="AGM96" s="5" t="e">
        <f>AGU96+AGW96+AGY96+AHA96+#REF!+#REF!+AHC96+AGP96+AHE96</f>
        <v>#REF!</v>
      </c>
      <c r="AGN96" s="4">
        <v>400000</v>
      </c>
      <c r="AGO96" s="4">
        <v>1</v>
      </c>
      <c r="AGQ96" s="4">
        <v>1</v>
      </c>
      <c r="AGS96" s="4">
        <v>1</v>
      </c>
      <c r="AGT96" s="518"/>
      <c r="AGW96" s="4">
        <v>1000000</v>
      </c>
      <c r="AGX96" s="4">
        <v>1</v>
      </c>
      <c r="AHB96" s="4">
        <v>1</v>
      </c>
      <c r="AHD96" s="4">
        <v>1</v>
      </c>
      <c r="AHE96" s="4">
        <v>106000000</v>
      </c>
      <c r="AHF96" s="4">
        <v>1</v>
      </c>
      <c r="AHG96" s="4">
        <v>1000000</v>
      </c>
      <c r="AHH96" s="4">
        <v>1</v>
      </c>
      <c r="AHI96" s="4">
        <v>1</v>
      </c>
      <c r="AHJ96" s="518"/>
      <c r="AHM96" s="4">
        <v>1</v>
      </c>
      <c r="AHN96" s="4">
        <v>114500000</v>
      </c>
      <c r="AHO96" s="4">
        <v>16.36</v>
      </c>
      <c r="AHP96" s="4">
        <v>1</v>
      </c>
      <c r="AHQ96" s="4">
        <v>1</v>
      </c>
      <c r="AHW96" s="4">
        <v>1</v>
      </c>
      <c r="AIB96" s="4">
        <v>1</v>
      </c>
      <c r="AIX96" s="4">
        <v>1300000</v>
      </c>
      <c r="AIY96" s="4">
        <v>1</v>
      </c>
      <c r="AIZ96" s="4">
        <v>1200000</v>
      </c>
      <c r="AJC96" s="5"/>
      <c r="AJD96" s="5">
        <v>10800000</v>
      </c>
      <c r="AJE96" s="27">
        <v>0.04</v>
      </c>
      <c r="AJF96" s="5">
        <v>114000000</v>
      </c>
      <c r="AJG96" s="4">
        <v>103000000</v>
      </c>
      <c r="AJJ96" s="437"/>
      <c r="AJK96" s="37">
        <v>0.96</v>
      </c>
      <c r="AJL96" s="384">
        <v>70000000</v>
      </c>
      <c r="AJM96" s="11">
        <f t="shared" si="118"/>
        <v>5384615.384615385</v>
      </c>
      <c r="AJN96" s="60"/>
      <c r="AJO96" s="6">
        <v>1.5</v>
      </c>
      <c r="AJP96" s="4">
        <v>7</v>
      </c>
      <c r="AJQ96" s="4">
        <v>4</v>
      </c>
      <c r="AJW96" s="4">
        <v>1</v>
      </c>
      <c r="AJZ96" s="1">
        <v>1</v>
      </c>
      <c r="AKA96" s="1">
        <f t="shared" si="221"/>
        <v>12</v>
      </c>
      <c r="AKB96" s="4">
        <v>1</v>
      </c>
      <c r="AKC96" s="4">
        <v>1</v>
      </c>
      <c r="AKD96" s="1">
        <f>SUM(AKA96+AKB96+AKC96)</f>
        <v>14</v>
      </c>
      <c r="AKE96" s="60"/>
      <c r="AKF96" s="10" t="s">
        <v>1253</v>
      </c>
      <c r="AKG96" s="10" t="s">
        <v>1254</v>
      </c>
      <c r="AKH96" s="10" t="s">
        <v>1091</v>
      </c>
      <c r="AKI96" s="10" t="s">
        <v>322</v>
      </c>
      <c r="AKJ96" s="10" t="s">
        <v>1382</v>
      </c>
      <c r="AKK96" s="10" t="s">
        <v>1208</v>
      </c>
      <c r="ALQ96" s="4">
        <v>6</v>
      </c>
      <c r="ALR96" s="11">
        <f>ALS96/ALQ96</f>
        <v>2000000</v>
      </c>
      <c r="ALS96" s="5">
        <v>12000000</v>
      </c>
      <c r="ALT96" s="4">
        <v>0</v>
      </c>
      <c r="ALU96" s="4">
        <v>0</v>
      </c>
      <c r="ALV96" s="4">
        <v>3</v>
      </c>
      <c r="ALY96" s="60"/>
      <c r="AMD96" s="4">
        <v>1</v>
      </c>
      <c r="AME96" s="4">
        <v>1</v>
      </c>
      <c r="AMF96" s="4">
        <v>1</v>
      </c>
      <c r="AMG96" s="4">
        <v>1</v>
      </c>
      <c r="AMH96" s="4">
        <v>1</v>
      </c>
      <c r="AML96" s="4">
        <v>1</v>
      </c>
      <c r="AMN96" s="403"/>
    </row>
    <row r="97" spans="1:1023 1025:1028" s="7" customFormat="1" ht="19" customHeight="1" x14ac:dyDescent="0.25">
      <c r="A97" s="274"/>
      <c r="B97" s="113">
        <v>95</v>
      </c>
      <c r="C97" s="473" t="s">
        <v>375</v>
      </c>
      <c r="D97" s="482" t="s">
        <v>1838</v>
      </c>
      <c r="E97" s="7">
        <v>2018</v>
      </c>
      <c r="F97" s="7">
        <v>20</v>
      </c>
      <c r="J97" s="7">
        <v>1</v>
      </c>
      <c r="K97" s="7">
        <v>1995</v>
      </c>
      <c r="L97" s="7">
        <v>2009</v>
      </c>
      <c r="M97" s="7">
        <v>10</v>
      </c>
      <c r="Z97" s="7">
        <v>1</v>
      </c>
      <c r="AA97" s="7">
        <v>1</v>
      </c>
      <c r="AB97" s="7">
        <v>1</v>
      </c>
      <c r="AC97" s="7">
        <v>1</v>
      </c>
      <c r="AD97" s="7">
        <v>1</v>
      </c>
      <c r="AE97" s="7">
        <v>1</v>
      </c>
      <c r="AF97" s="7">
        <v>1</v>
      </c>
      <c r="AG97" s="7">
        <v>1</v>
      </c>
      <c r="AH97" s="7">
        <v>1</v>
      </c>
      <c r="AI97" s="7">
        <v>1</v>
      </c>
      <c r="AX97" s="7">
        <v>1</v>
      </c>
      <c r="BN97" s="7">
        <v>1</v>
      </c>
      <c r="BO97" s="7">
        <v>1</v>
      </c>
      <c r="BP97" s="7">
        <v>1</v>
      </c>
      <c r="BT97" s="7">
        <v>1</v>
      </c>
      <c r="BU97" s="7">
        <v>1</v>
      </c>
      <c r="BV97" s="7">
        <v>1</v>
      </c>
      <c r="CC97" s="7">
        <v>1</v>
      </c>
      <c r="CE97" s="7">
        <v>1</v>
      </c>
      <c r="CG97" s="7">
        <v>5</v>
      </c>
      <c r="CH97" s="248"/>
      <c r="CP97" s="1">
        <f t="shared" si="157"/>
        <v>0</v>
      </c>
      <c r="CQ97" s="1"/>
      <c r="CS97" s="1">
        <f t="shared" si="158"/>
        <v>0</v>
      </c>
      <c r="CT97" s="1"/>
      <c r="DO97" s="1">
        <f t="shared" si="159"/>
        <v>0</v>
      </c>
      <c r="DP97" s="1"/>
      <c r="DX97" s="1">
        <f t="shared" si="160"/>
        <v>0</v>
      </c>
      <c r="DY97" s="1"/>
      <c r="EE97" s="1">
        <f t="shared" si="161"/>
        <v>0</v>
      </c>
      <c r="EF97" s="1"/>
      <c r="EH97" s="1">
        <f t="shared" si="162"/>
        <v>0</v>
      </c>
      <c r="EI97" s="1"/>
      <c r="FF97" s="117"/>
      <c r="GP97" s="1">
        <f t="shared" si="163"/>
        <v>0</v>
      </c>
      <c r="GQ97" s="1"/>
      <c r="GY97" s="1">
        <f t="shared" si="164"/>
        <v>0</v>
      </c>
      <c r="GZ97" s="1"/>
      <c r="HC97" s="1">
        <f t="shared" si="165"/>
        <v>0</v>
      </c>
      <c r="HD97" s="1"/>
      <c r="HJ97" s="7">
        <v>1</v>
      </c>
      <c r="HS97" s="1">
        <f t="shared" si="166"/>
        <v>1</v>
      </c>
      <c r="HT97" s="1">
        <v>1</v>
      </c>
      <c r="HX97" s="1">
        <f t="shared" si="167"/>
        <v>0</v>
      </c>
      <c r="HY97" s="1"/>
      <c r="ID97" s="1">
        <f t="shared" si="168"/>
        <v>0</v>
      </c>
      <c r="IE97" s="1"/>
      <c r="IN97" s="1">
        <f t="shared" si="169"/>
        <v>0</v>
      </c>
      <c r="IW97" s="1">
        <f t="shared" si="170"/>
        <v>0</v>
      </c>
      <c r="IX97" s="1"/>
      <c r="IZ97" s="1">
        <f t="shared" si="171"/>
        <v>0</v>
      </c>
      <c r="JA97" s="1"/>
      <c r="JJ97" s="1">
        <f t="shared" si="172"/>
        <v>0</v>
      </c>
      <c r="JK97" s="1"/>
      <c r="JV97" s="1">
        <f t="shared" si="173"/>
        <v>0</v>
      </c>
      <c r="JW97" s="1"/>
      <c r="KB97" s="1">
        <f t="shared" si="174"/>
        <v>0</v>
      </c>
      <c r="KC97" s="1"/>
      <c r="LG97" s="1">
        <f t="shared" si="175"/>
        <v>0</v>
      </c>
      <c r="LH97" s="1"/>
      <c r="LT97" s="1">
        <f t="shared" si="176"/>
        <v>0</v>
      </c>
      <c r="LU97" s="1"/>
      <c r="MA97" s="1">
        <f t="shared" si="177"/>
        <v>0</v>
      </c>
      <c r="MB97" s="1"/>
      <c r="MF97" s="1">
        <f t="shared" si="178"/>
        <v>0</v>
      </c>
      <c r="MG97" s="1"/>
      <c r="MM97" s="1">
        <f t="shared" si="179"/>
        <v>0</v>
      </c>
      <c r="MN97" s="1"/>
      <c r="MS97" s="1">
        <f t="shared" si="180"/>
        <v>0</v>
      </c>
      <c r="MT97" s="1"/>
      <c r="MU97" s="115">
        <v>1</v>
      </c>
      <c r="NC97" s="7">
        <v>1</v>
      </c>
      <c r="ND97" s="7">
        <v>1</v>
      </c>
      <c r="OI97" s="121"/>
      <c r="OW97" s="7">
        <v>1</v>
      </c>
      <c r="PD97" s="1">
        <f t="shared" si="181"/>
        <v>1</v>
      </c>
      <c r="PE97" s="1">
        <v>1</v>
      </c>
      <c r="QF97" s="1">
        <f t="shared" si="182"/>
        <v>0</v>
      </c>
      <c r="QG97" s="1"/>
      <c r="QY97" s="1">
        <f t="shared" si="183"/>
        <v>0</v>
      </c>
      <c r="RK97" s="1">
        <f t="shared" si="184"/>
        <v>0</v>
      </c>
      <c r="RL97" s="1"/>
      <c r="SA97" s="1">
        <f t="shared" si="185"/>
        <v>0</v>
      </c>
      <c r="SG97" s="1">
        <f t="shared" si="186"/>
        <v>0</v>
      </c>
      <c r="SO97" s="1">
        <f t="shared" si="187"/>
        <v>0</v>
      </c>
      <c r="TB97" s="1">
        <f t="shared" si="188"/>
        <v>0</v>
      </c>
      <c r="TS97" s="1">
        <f t="shared" si="189"/>
        <v>0</v>
      </c>
      <c r="TT97" s="1"/>
      <c r="UD97" s="1">
        <f t="shared" si="190"/>
        <v>0</v>
      </c>
      <c r="UE97" s="1"/>
      <c r="UG97" s="1">
        <f t="shared" si="191"/>
        <v>0</v>
      </c>
      <c r="UH97" s="1"/>
      <c r="UQ97" s="1">
        <f t="shared" si="192"/>
        <v>0</v>
      </c>
      <c r="UR97" s="1"/>
      <c r="VA97" s="1">
        <f t="shared" si="193"/>
        <v>0</v>
      </c>
      <c r="VB97" s="1"/>
      <c r="VG97" s="1">
        <f t="shared" si="194"/>
        <v>0</v>
      </c>
      <c r="VH97" s="1"/>
      <c r="WY97" s="1">
        <f t="shared" si="195"/>
        <v>0</v>
      </c>
      <c r="WZ97" s="1"/>
      <c r="XB97" s="1">
        <f t="shared" si="196"/>
        <v>0</v>
      </c>
      <c r="XC97" s="1"/>
      <c r="XG97" s="1">
        <f t="shared" si="197"/>
        <v>0</v>
      </c>
      <c r="XH97" s="1"/>
      <c r="XK97" s="109"/>
      <c r="XL97" s="1">
        <f t="shared" si="198"/>
        <v>2</v>
      </c>
      <c r="XM97" s="1">
        <f t="shared" si="199"/>
        <v>0</v>
      </c>
      <c r="XN97" s="1">
        <f t="shared" si="200"/>
        <v>0</v>
      </c>
      <c r="XO97" s="1">
        <f t="shared" si="201"/>
        <v>0</v>
      </c>
      <c r="XP97" s="1">
        <f t="shared" si="202"/>
        <v>0</v>
      </c>
      <c r="XQ97" s="1">
        <f t="shared" si="203"/>
        <v>0</v>
      </c>
      <c r="XR97" s="1">
        <f t="shared" si="204"/>
        <v>0</v>
      </c>
      <c r="XS97" s="1">
        <f t="shared" si="205"/>
        <v>0</v>
      </c>
      <c r="XT97" s="1">
        <f t="shared" si="206"/>
        <v>0</v>
      </c>
      <c r="XU97" s="1">
        <f t="shared" si="207"/>
        <v>0</v>
      </c>
      <c r="XV97" s="1">
        <f t="shared" si="208"/>
        <v>0</v>
      </c>
      <c r="XW97" s="1">
        <f t="shared" si="209"/>
        <v>0</v>
      </c>
      <c r="XX97" s="1">
        <f t="shared" si="210"/>
        <v>0</v>
      </c>
      <c r="XY97" s="1">
        <f t="shared" si="211"/>
        <v>3</v>
      </c>
      <c r="XZ97" s="1">
        <f t="shared" si="212"/>
        <v>0</v>
      </c>
      <c r="YA97" s="1">
        <f t="shared" si="213"/>
        <v>0</v>
      </c>
      <c r="YB97" s="1">
        <f t="shared" si="214"/>
        <v>0</v>
      </c>
      <c r="YC97" s="1">
        <f t="shared" si="215"/>
        <v>0</v>
      </c>
      <c r="YD97" s="132"/>
      <c r="YE97" s="133">
        <f t="shared" si="216"/>
        <v>5</v>
      </c>
      <c r="YF97" s="133">
        <f t="shared" si="109"/>
        <v>1190000</v>
      </c>
      <c r="YG97" s="130">
        <v>3</v>
      </c>
      <c r="YH97" s="130">
        <f t="shared" si="110"/>
        <v>1983333.3333333333</v>
      </c>
      <c r="YI97" s="135">
        <v>2</v>
      </c>
      <c r="YJ97" s="128">
        <f t="shared" si="111"/>
        <v>2975000</v>
      </c>
      <c r="YK97" s="178"/>
      <c r="YL97">
        <v>0.5</v>
      </c>
      <c r="YM97"/>
      <c r="YN97">
        <v>1</v>
      </c>
      <c r="YO97"/>
      <c r="YP97"/>
      <c r="YQ97"/>
      <c r="YR97">
        <v>1</v>
      </c>
      <c r="YS97"/>
      <c r="YT97"/>
      <c r="YU97"/>
      <c r="YV97">
        <v>1</v>
      </c>
      <c r="YW97"/>
      <c r="YX97"/>
      <c r="YY97"/>
      <c r="YZ97"/>
      <c r="ZA97"/>
      <c r="ZB97"/>
      <c r="ZC97">
        <v>1</v>
      </c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>
        <v>1</v>
      </c>
      <c r="AAO97"/>
      <c r="AAP97"/>
      <c r="AAQ97">
        <v>1</v>
      </c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>
        <f t="shared" si="217"/>
        <v>6</v>
      </c>
      <c r="ACD97" s="25">
        <f t="shared" si="218"/>
        <v>991666.66666666663</v>
      </c>
      <c r="ACE97" s="11">
        <f t="shared" si="219"/>
        <v>11</v>
      </c>
      <c r="ACF97" s="11">
        <f t="shared" si="113"/>
        <v>1081818.1818181819</v>
      </c>
      <c r="ACG97" s="7">
        <v>34</v>
      </c>
      <c r="ACH97" s="7">
        <v>2</v>
      </c>
      <c r="ACI97" s="11">
        <f t="shared" si="114"/>
        <v>5950000</v>
      </c>
      <c r="ACJ97" s="45">
        <v>0.5</v>
      </c>
      <c r="ACK97" s="13">
        <f t="shared" si="115"/>
        <v>5950000</v>
      </c>
      <c r="ACL97">
        <v>0.5</v>
      </c>
      <c r="ACM97" s="25">
        <f t="shared" si="116"/>
        <v>5950000</v>
      </c>
      <c r="ACN97" s="11">
        <f t="shared" si="117"/>
        <v>5950000</v>
      </c>
      <c r="ACO97" s="66"/>
      <c r="ACP97" s="7">
        <v>1</v>
      </c>
      <c r="ACQ97" s="7">
        <v>6</v>
      </c>
      <c r="ACR97" s="7" t="s">
        <v>1081</v>
      </c>
      <c r="ACS97" s="7">
        <v>1</v>
      </c>
      <c r="ACT97" s="7">
        <v>3</v>
      </c>
      <c r="ACU97" s="7">
        <v>1</v>
      </c>
      <c r="ACV97" s="7">
        <v>1</v>
      </c>
      <c r="ACX97" s="7">
        <v>1</v>
      </c>
      <c r="ACY97" s="7">
        <v>1</v>
      </c>
      <c r="ADL97" s="7">
        <v>1</v>
      </c>
      <c r="ADN97" s="7">
        <v>1</v>
      </c>
      <c r="ADO97" s="7">
        <v>1</v>
      </c>
      <c r="ADP97" s="7">
        <v>1</v>
      </c>
      <c r="ADQ97" s="7">
        <v>1</v>
      </c>
      <c r="ADU97" s="7">
        <v>8</v>
      </c>
      <c r="ADW97" s="7">
        <v>8</v>
      </c>
      <c r="ADX97" s="7">
        <v>1</v>
      </c>
      <c r="ADY97" s="7">
        <v>1</v>
      </c>
      <c r="ADZ97" s="7">
        <v>1</v>
      </c>
      <c r="AEA97" s="7">
        <v>1</v>
      </c>
      <c r="AEB97" s="7">
        <v>1</v>
      </c>
      <c r="AEE97" s="1">
        <f t="shared" si="220"/>
        <v>0</v>
      </c>
      <c r="AEF97" s="7">
        <v>1</v>
      </c>
      <c r="AEH97" s="7">
        <v>1</v>
      </c>
      <c r="AER97" s="7">
        <v>1</v>
      </c>
      <c r="AEV97" s="7">
        <v>1</v>
      </c>
      <c r="AEY97" s="7">
        <v>1</v>
      </c>
      <c r="AFA97" s="7">
        <v>1</v>
      </c>
      <c r="AFC97" s="7">
        <v>1</v>
      </c>
      <c r="AFF97" s="7">
        <v>1</v>
      </c>
      <c r="AFJ97" s="7">
        <v>1</v>
      </c>
      <c r="AFL97" s="7">
        <v>1</v>
      </c>
      <c r="AFM97" s="7">
        <v>1</v>
      </c>
      <c r="AFN97" s="7">
        <v>1</v>
      </c>
      <c r="AFO97" s="7">
        <v>1</v>
      </c>
      <c r="AFP97" s="7">
        <v>1</v>
      </c>
      <c r="AFQ97" s="7">
        <v>1</v>
      </c>
      <c r="AFT97" s="7">
        <v>1</v>
      </c>
      <c r="AFV97" s="7">
        <v>1</v>
      </c>
      <c r="AFZ97" s="7">
        <v>1</v>
      </c>
      <c r="AGB97" s="7">
        <v>1</v>
      </c>
      <c r="AGI97" s="7">
        <v>1</v>
      </c>
      <c r="AGL97" s="7">
        <v>11554000</v>
      </c>
      <c r="AGM97" s="8" t="e">
        <f>AGU97+AGW97+AGY97+AHA97+#REF!+#REF!+AHC97+AGP97+AHE97</f>
        <v>#REF!</v>
      </c>
      <c r="AGN97" s="7">
        <v>1800000</v>
      </c>
      <c r="AGO97" s="7">
        <v>1</v>
      </c>
      <c r="AGP97" s="7">
        <v>12500000</v>
      </c>
      <c r="AGQ97" s="7">
        <v>1</v>
      </c>
      <c r="AGT97" s="519"/>
      <c r="AHG97" s="7">
        <v>8700000</v>
      </c>
      <c r="AHH97" s="7">
        <v>1</v>
      </c>
      <c r="AHI97" s="7">
        <v>1</v>
      </c>
      <c r="AHJ97" s="519"/>
      <c r="AHM97" s="7">
        <v>1</v>
      </c>
      <c r="AHN97" s="7">
        <v>34854000</v>
      </c>
      <c r="AHO97" s="7">
        <v>2.09</v>
      </c>
      <c r="AHP97" s="7">
        <v>22</v>
      </c>
      <c r="AHT97" s="7">
        <v>3</v>
      </c>
      <c r="AHU97" s="7">
        <v>22</v>
      </c>
      <c r="AIB97" s="7">
        <v>1</v>
      </c>
      <c r="AIE97" s="7">
        <v>7</v>
      </c>
      <c r="AIF97" s="7">
        <v>1</v>
      </c>
      <c r="AII97" s="7">
        <v>1</v>
      </c>
      <c r="AIJ97" s="7">
        <v>1</v>
      </c>
      <c r="AIN97" s="7">
        <v>1</v>
      </c>
      <c r="AIO97" s="7">
        <v>2</v>
      </c>
      <c r="AIP97" s="7">
        <v>1</v>
      </c>
      <c r="AJC97" s="8"/>
      <c r="AJD97" s="8">
        <v>893000</v>
      </c>
      <c r="AJE97" s="26">
        <v>0.03</v>
      </c>
      <c r="AJF97" s="8">
        <v>11000000</v>
      </c>
      <c r="AJG97" s="7">
        <v>845000</v>
      </c>
      <c r="AJH97" s="7">
        <v>1</v>
      </c>
      <c r="AJJ97" s="441">
        <v>0.02</v>
      </c>
      <c r="AJK97" s="36">
        <v>7.981308411214953</v>
      </c>
      <c r="AJL97" s="384">
        <v>11900000</v>
      </c>
      <c r="AJM97" s="11">
        <f t="shared" si="118"/>
        <v>1081818.1818181819</v>
      </c>
      <c r="AJN97" s="61"/>
      <c r="AJO97" s="9">
        <v>2.6</v>
      </c>
      <c r="AJP97" s="7">
        <v>43</v>
      </c>
      <c r="AJQ97" s="7">
        <v>6</v>
      </c>
      <c r="AJZ97" s="1"/>
      <c r="AKA97" s="1">
        <f t="shared" si="221"/>
        <v>49</v>
      </c>
      <c r="AKB97" s="7">
        <v>14</v>
      </c>
      <c r="AKC97" s="7">
        <v>15</v>
      </c>
      <c r="AKD97" s="1">
        <f>SUM(AKA97+AKB97+AKC97)</f>
        <v>78</v>
      </c>
      <c r="AKE97" s="61"/>
      <c r="AKF97" s="10" t="s">
        <v>1242</v>
      </c>
      <c r="AKG97" s="10" t="s">
        <v>310</v>
      </c>
      <c r="AKH97" s="10" t="s">
        <v>1243</v>
      </c>
      <c r="AKI97" s="10" t="s">
        <v>1244</v>
      </c>
      <c r="AKJ97" s="10" t="s">
        <v>308</v>
      </c>
      <c r="AKK97" s="10" t="s">
        <v>1041</v>
      </c>
      <c r="AKL97" s="10" t="s">
        <v>1098</v>
      </c>
      <c r="AKM97" s="10" t="s">
        <v>1380</v>
      </c>
      <c r="AKN97" s="10" t="s">
        <v>1378</v>
      </c>
      <c r="AKO97" s="10" t="s">
        <v>1191</v>
      </c>
      <c r="AKP97" s="10" t="s">
        <v>1379</v>
      </c>
      <c r="AKQ97" s="10" t="s">
        <v>1381</v>
      </c>
      <c r="AKR97" s="10" t="s">
        <v>1208</v>
      </c>
      <c r="AKS97" s="10" t="s">
        <v>1383</v>
      </c>
      <c r="AKT97" s="10" t="s">
        <v>1199</v>
      </c>
      <c r="AKU97" s="10" t="s">
        <v>1384</v>
      </c>
      <c r="ALQ97" s="7">
        <v>17</v>
      </c>
      <c r="ALR97" s="11">
        <f>ALS97/ALQ97</f>
        <v>700000</v>
      </c>
      <c r="ALS97" s="8">
        <v>11900000</v>
      </c>
      <c r="ALT97" s="7">
        <v>3</v>
      </c>
      <c r="ALU97" s="7">
        <v>4</v>
      </c>
      <c r="ALV97" s="7">
        <v>2</v>
      </c>
      <c r="ALY97" s="61"/>
      <c r="ALZ97" s="7">
        <v>1</v>
      </c>
      <c r="AMD97" s="7">
        <v>1</v>
      </c>
      <c r="AME97" s="7">
        <v>1</v>
      </c>
      <c r="AMF97" s="7">
        <v>1</v>
      </c>
      <c r="AMG97" s="7">
        <v>1</v>
      </c>
      <c r="AMI97" s="7">
        <v>1</v>
      </c>
      <c r="AMK97" s="7">
        <v>1</v>
      </c>
      <c r="AML97" s="7">
        <v>1</v>
      </c>
      <c r="AMN97" s="404"/>
    </row>
    <row r="98" spans="1:1023 1025:1028" s="4" customFormat="1" ht="15" customHeight="1" x14ac:dyDescent="0.25">
      <c r="A98" s="270"/>
      <c r="B98" s="113">
        <v>96</v>
      </c>
      <c r="C98" s="473" t="s">
        <v>1810</v>
      </c>
      <c r="D98" s="304" t="s">
        <v>1398</v>
      </c>
      <c r="E98" s="4">
        <v>2007</v>
      </c>
      <c r="F98" s="4">
        <v>5</v>
      </c>
      <c r="J98" s="4">
        <v>29</v>
      </c>
      <c r="K98" s="4">
        <v>1996</v>
      </c>
      <c r="L98" s="4">
        <v>2006</v>
      </c>
      <c r="M98" s="4">
        <v>28</v>
      </c>
      <c r="Z98" s="4">
        <v>1</v>
      </c>
      <c r="AA98" s="4">
        <v>1</v>
      </c>
      <c r="AB98" s="4">
        <v>1</v>
      </c>
      <c r="AC98" s="4">
        <v>1</v>
      </c>
      <c r="AD98" s="4">
        <v>1</v>
      </c>
      <c r="AE98" s="4">
        <v>1</v>
      </c>
      <c r="AF98" s="4">
        <v>1</v>
      </c>
      <c r="AG98" s="4">
        <v>1</v>
      </c>
      <c r="AH98" s="4">
        <v>1</v>
      </c>
      <c r="AI98" s="4">
        <v>1</v>
      </c>
      <c r="AJ98" s="4">
        <v>1</v>
      </c>
      <c r="AX98" s="4">
        <v>1</v>
      </c>
      <c r="BP98" s="4">
        <v>1</v>
      </c>
      <c r="BR98" s="4">
        <v>1</v>
      </c>
      <c r="BX98" s="4">
        <v>1</v>
      </c>
      <c r="CA98" s="4">
        <v>1</v>
      </c>
      <c r="CE98" s="4">
        <v>1</v>
      </c>
      <c r="CG98" s="4">
        <v>4</v>
      </c>
      <c r="CH98" s="246"/>
      <c r="CP98" s="1">
        <f t="shared" si="157"/>
        <v>0</v>
      </c>
      <c r="CQ98" s="1"/>
      <c r="CS98" s="1">
        <f t="shared" si="158"/>
        <v>0</v>
      </c>
      <c r="CT98" s="1"/>
      <c r="DO98" s="1">
        <f t="shared" si="159"/>
        <v>0</v>
      </c>
      <c r="DP98" s="1"/>
      <c r="DX98" s="1">
        <f t="shared" si="160"/>
        <v>0</v>
      </c>
      <c r="DY98" s="1"/>
      <c r="EE98" s="1">
        <f t="shared" si="161"/>
        <v>0</v>
      </c>
      <c r="EF98" s="1"/>
      <c r="EH98" s="1">
        <f t="shared" si="162"/>
        <v>0</v>
      </c>
      <c r="EI98" s="1"/>
      <c r="FF98" s="116"/>
      <c r="GP98" s="1">
        <f t="shared" si="163"/>
        <v>0</v>
      </c>
      <c r="GQ98" s="1"/>
      <c r="GY98" s="1">
        <f t="shared" si="164"/>
        <v>0</v>
      </c>
      <c r="GZ98" s="1"/>
      <c r="HC98" s="1">
        <f t="shared" si="165"/>
        <v>0</v>
      </c>
      <c r="HD98" s="1"/>
      <c r="HS98" s="1">
        <f t="shared" si="166"/>
        <v>0</v>
      </c>
      <c r="HT98" s="1"/>
      <c r="HX98" s="1">
        <f t="shared" si="167"/>
        <v>0</v>
      </c>
      <c r="HY98" s="1"/>
      <c r="ID98" s="1">
        <f t="shared" si="168"/>
        <v>0</v>
      </c>
      <c r="IE98" s="1"/>
      <c r="IN98" s="1">
        <f t="shared" si="169"/>
        <v>0</v>
      </c>
      <c r="IW98" s="1">
        <f t="shared" si="170"/>
        <v>0</v>
      </c>
      <c r="IX98" s="1"/>
      <c r="IZ98" s="1">
        <f t="shared" si="171"/>
        <v>0</v>
      </c>
      <c r="JA98" s="1"/>
      <c r="JJ98" s="1">
        <f t="shared" si="172"/>
        <v>0</v>
      </c>
      <c r="JK98" s="1"/>
      <c r="JV98" s="1">
        <f t="shared" si="173"/>
        <v>0</v>
      </c>
      <c r="JW98" s="1"/>
      <c r="KB98" s="1">
        <f t="shared" si="174"/>
        <v>0</v>
      </c>
      <c r="KC98" s="1"/>
      <c r="LG98" s="1">
        <f t="shared" si="175"/>
        <v>0</v>
      </c>
      <c r="LH98" s="1"/>
      <c r="LT98" s="1">
        <f t="shared" si="176"/>
        <v>0</v>
      </c>
      <c r="LU98" s="1"/>
      <c r="MA98" s="1">
        <f t="shared" si="177"/>
        <v>0</v>
      </c>
      <c r="MB98" s="1"/>
      <c r="MF98" s="1">
        <f t="shared" si="178"/>
        <v>0</v>
      </c>
      <c r="MG98" s="1"/>
      <c r="MM98" s="1">
        <f t="shared" si="179"/>
        <v>0</v>
      </c>
      <c r="MN98" s="1"/>
      <c r="MS98" s="1">
        <f t="shared" si="180"/>
        <v>0</v>
      </c>
      <c r="MT98" s="1"/>
      <c r="MU98" s="115">
        <v>1</v>
      </c>
      <c r="OI98" s="120"/>
      <c r="OJ98" s="4">
        <v>1</v>
      </c>
      <c r="OO98" s="4">
        <v>1</v>
      </c>
      <c r="OZ98" s="4">
        <v>1</v>
      </c>
      <c r="PD98" s="1">
        <f t="shared" si="181"/>
        <v>3</v>
      </c>
      <c r="PE98" s="1">
        <v>1</v>
      </c>
      <c r="QF98" s="1">
        <f t="shared" si="182"/>
        <v>0</v>
      </c>
      <c r="QG98" s="1"/>
      <c r="QY98" s="1">
        <f t="shared" si="183"/>
        <v>0</v>
      </c>
      <c r="RK98" s="1">
        <f t="shared" si="184"/>
        <v>0</v>
      </c>
      <c r="RL98" s="1"/>
      <c r="SA98" s="1">
        <f t="shared" si="185"/>
        <v>0</v>
      </c>
      <c r="SG98" s="1">
        <f t="shared" si="186"/>
        <v>0</v>
      </c>
      <c r="SI98" s="4">
        <v>1</v>
      </c>
      <c r="SO98" s="1">
        <f t="shared" si="187"/>
        <v>1</v>
      </c>
      <c r="SP98" s="4">
        <v>1</v>
      </c>
      <c r="TB98" s="1">
        <f t="shared" si="188"/>
        <v>0</v>
      </c>
      <c r="TS98" s="1">
        <f t="shared" si="189"/>
        <v>0</v>
      </c>
      <c r="TT98" s="1"/>
      <c r="UD98" s="1">
        <f t="shared" si="190"/>
        <v>0</v>
      </c>
      <c r="UE98" s="1"/>
      <c r="UG98" s="1">
        <f t="shared" si="191"/>
        <v>0</v>
      </c>
      <c r="UH98" s="1"/>
      <c r="UQ98" s="1">
        <f t="shared" si="192"/>
        <v>0</v>
      </c>
      <c r="UR98" s="1"/>
      <c r="VA98" s="1">
        <f t="shared" si="193"/>
        <v>0</v>
      </c>
      <c r="VB98" s="1"/>
      <c r="VG98" s="1">
        <f t="shared" si="194"/>
        <v>0</v>
      </c>
      <c r="VH98" s="1"/>
      <c r="WY98" s="1">
        <f t="shared" si="195"/>
        <v>0</v>
      </c>
      <c r="WZ98" s="1"/>
      <c r="XB98" s="1">
        <f t="shared" si="196"/>
        <v>0</v>
      </c>
      <c r="XC98" s="1"/>
      <c r="XG98" s="1">
        <f t="shared" si="197"/>
        <v>0</v>
      </c>
      <c r="XH98" s="1"/>
      <c r="XK98" s="108"/>
      <c r="XL98" s="1">
        <f t="shared" si="198"/>
        <v>3</v>
      </c>
      <c r="XM98" s="1">
        <f t="shared" si="199"/>
        <v>0</v>
      </c>
      <c r="XN98" s="1">
        <f t="shared" si="200"/>
        <v>0</v>
      </c>
      <c r="XO98" s="1">
        <f t="shared" si="201"/>
        <v>0</v>
      </c>
      <c r="XP98" s="1">
        <f t="shared" si="202"/>
        <v>1</v>
      </c>
      <c r="XQ98" s="1">
        <f t="shared" si="203"/>
        <v>0</v>
      </c>
      <c r="XR98" s="1">
        <f t="shared" si="204"/>
        <v>0</v>
      </c>
      <c r="XS98" s="1">
        <f t="shared" si="205"/>
        <v>0</v>
      </c>
      <c r="XT98" s="1">
        <f t="shared" si="206"/>
        <v>0</v>
      </c>
      <c r="XU98" s="1">
        <f t="shared" si="207"/>
        <v>0</v>
      </c>
      <c r="XV98" s="1">
        <f t="shared" si="208"/>
        <v>0</v>
      </c>
      <c r="XW98" s="1">
        <f t="shared" si="209"/>
        <v>0</v>
      </c>
      <c r="XX98" s="1">
        <f t="shared" si="210"/>
        <v>0</v>
      </c>
      <c r="XY98" s="1">
        <f t="shared" si="211"/>
        <v>1</v>
      </c>
      <c r="XZ98" s="1">
        <f t="shared" si="212"/>
        <v>0</v>
      </c>
      <c r="YA98" s="1">
        <f t="shared" si="213"/>
        <v>0</v>
      </c>
      <c r="YB98" s="1">
        <f t="shared" si="214"/>
        <v>0</v>
      </c>
      <c r="YC98" s="1">
        <f t="shared" si="215"/>
        <v>0</v>
      </c>
      <c r="YD98" s="132"/>
      <c r="YE98" s="133">
        <f t="shared" si="216"/>
        <v>5</v>
      </c>
      <c r="YF98" s="133">
        <f t="shared" si="109"/>
        <v>5830000</v>
      </c>
      <c r="YG98" s="130">
        <v>4</v>
      </c>
      <c r="YH98" s="130">
        <f t="shared" si="110"/>
        <v>7287500</v>
      </c>
      <c r="YI98" s="129">
        <v>2</v>
      </c>
      <c r="YJ98" s="128">
        <f t="shared" si="111"/>
        <v>14575000</v>
      </c>
      <c r="YK98" s="177"/>
      <c r="YL98">
        <v>0.5</v>
      </c>
      <c r="YM98">
        <v>1</v>
      </c>
      <c r="YN98"/>
      <c r="YO98">
        <v>1</v>
      </c>
      <c r="YP98">
        <v>1</v>
      </c>
      <c r="YQ98"/>
      <c r="YR98">
        <v>1</v>
      </c>
      <c r="YS98"/>
      <c r="YT98"/>
      <c r="YU98"/>
      <c r="YV98"/>
      <c r="YW98">
        <v>1</v>
      </c>
      <c r="YX98"/>
      <c r="YY98"/>
      <c r="YZ98"/>
      <c r="ZA98">
        <v>1</v>
      </c>
      <c r="ZB98"/>
      <c r="ZC98">
        <v>1</v>
      </c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>
        <v>1</v>
      </c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>
        <v>1</v>
      </c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>
        <v>1</v>
      </c>
      <c r="ABV98"/>
      <c r="ABW98"/>
      <c r="ABX98"/>
      <c r="ABY98"/>
      <c r="ABZ98"/>
      <c r="ACA98"/>
      <c r="ACB98"/>
      <c r="ACC98">
        <f t="shared" si="217"/>
        <v>10</v>
      </c>
      <c r="ACD98" s="25">
        <f t="shared" si="218"/>
        <v>2915000</v>
      </c>
      <c r="ACE98" s="11">
        <f t="shared" si="219"/>
        <v>15</v>
      </c>
      <c r="ACF98" s="11">
        <f t="shared" si="113"/>
        <v>3886666.6666666665</v>
      </c>
      <c r="ACG98" s="4">
        <v>34</v>
      </c>
      <c r="ACH98" s="4">
        <v>2</v>
      </c>
      <c r="ACI98" s="11">
        <f t="shared" si="114"/>
        <v>29150000</v>
      </c>
      <c r="ACJ98" s="11"/>
      <c r="ACK98" s="13">
        <f t="shared" si="115"/>
        <v>0</v>
      </c>
      <c r="ACL98">
        <v>0.5</v>
      </c>
      <c r="ACM98" s="25">
        <f t="shared" si="116"/>
        <v>29150000</v>
      </c>
      <c r="ACN98" s="11">
        <f t="shared" si="117"/>
        <v>29150000</v>
      </c>
      <c r="ACO98" s="65"/>
      <c r="ACR98" s="4" t="s">
        <v>388</v>
      </c>
      <c r="ACS98" s="4">
        <v>1</v>
      </c>
      <c r="ACT98" s="4">
        <v>2</v>
      </c>
      <c r="ACU98" s="4">
        <v>1</v>
      </c>
      <c r="ACV98" s="4">
        <v>1</v>
      </c>
      <c r="ACX98" s="4">
        <v>1</v>
      </c>
      <c r="ACY98" s="4">
        <v>1</v>
      </c>
      <c r="ADN98" s="4">
        <v>1</v>
      </c>
      <c r="ADP98" s="4">
        <v>1</v>
      </c>
      <c r="ADU98" s="4">
        <v>6</v>
      </c>
      <c r="ADW98" s="4">
        <v>8</v>
      </c>
      <c r="AEE98" s="1">
        <f t="shared" si="220"/>
        <v>0</v>
      </c>
      <c r="AER98" s="4">
        <v>1</v>
      </c>
      <c r="AEY98" s="4">
        <v>1</v>
      </c>
      <c r="AFA98" s="4">
        <v>1</v>
      </c>
      <c r="AFC98" s="4">
        <v>1</v>
      </c>
      <c r="AFD98" s="4">
        <v>1</v>
      </c>
      <c r="AFL98" s="4">
        <v>1</v>
      </c>
      <c r="AFM98" s="4">
        <v>1</v>
      </c>
      <c r="AFN98" s="4">
        <v>1</v>
      </c>
      <c r="AFO98" s="4">
        <v>1</v>
      </c>
      <c r="AFP98" s="4">
        <v>1</v>
      </c>
      <c r="AFQ98" s="4">
        <v>1</v>
      </c>
      <c r="AFR98" s="4">
        <v>1</v>
      </c>
      <c r="AFW98" s="4">
        <v>1</v>
      </c>
      <c r="AFZ98" s="4">
        <v>1</v>
      </c>
      <c r="AGC98" s="4">
        <v>1</v>
      </c>
      <c r="AGG98" s="4">
        <v>1</v>
      </c>
      <c r="AGH98" s="4">
        <v>1</v>
      </c>
      <c r="AGL98" s="4">
        <v>30000000</v>
      </c>
      <c r="AGM98" s="5"/>
      <c r="AGT98" s="518"/>
      <c r="AHG98" s="4">
        <v>15000000</v>
      </c>
      <c r="AHH98" s="4">
        <v>1</v>
      </c>
      <c r="AHJ98" s="518"/>
      <c r="AHN98" s="4">
        <v>45000000</v>
      </c>
      <c r="AHO98" s="4">
        <v>0.5</v>
      </c>
      <c r="AHP98" s="4">
        <v>3</v>
      </c>
      <c r="AHR98" s="4">
        <v>40</v>
      </c>
      <c r="AHT98" s="4">
        <v>1</v>
      </c>
      <c r="AIA98" s="4">
        <v>1</v>
      </c>
      <c r="AIB98" s="4">
        <v>1</v>
      </c>
      <c r="AJC98" s="5">
        <v>300000</v>
      </c>
      <c r="AJD98" s="5"/>
      <c r="AJE98" s="27">
        <v>0.01</v>
      </c>
      <c r="AJF98" s="5">
        <v>58000000</v>
      </c>
      <c r="AJJ98" s="437"/>
      <c r="AJK98" s="37"/>
      <c r="AJL98" s="384">
        <v>58300000</v>
      </c>
      <c r="AJM98" s="11">
        <f t="shared" si="118"/>
        <v>3886666.6666666665</v>
      </c>
      <c r="AJN98" s="60"/>
      <c r="AJO98" s="6"/>
      <c r="AJZ98" s="1"/>
      <c r="AKA98" s="1">
        <f t="shared" si="221"/>
        <v>0</v>
      </c>
      <c r="AKC98" s="4">
        <v>58</v>
      </c>
      <c r="AKD98" s="1">
        <f>SUM(AKA98+AKB98+AKC98)</f>
        <v>58</v>
      </c>
      <c r="AKE98" s="60"/>
      <c r="AKF98" s="4" t="s">
        <v>1048</v>
      </c>
      <c r="AKG98" s="4" t="s">
        <v>1268</v>
      </c>
      <c r="AKH98" s="4" t="s">
        <v>1199</v>
      </c>
      <c r="AKI98" s="4" t="s">
        <v>343</v>
      </c>
      <c r="AKJ98" s="4" t="s">
        <v>1148</v>
      </c>
      <c r="AKK98" s="4" t="s">
        <v>1269</v>
      </c>
      <c r="AKL98" s="4" t="s">
        <v>308</v>
      </c>
      <c r="ALR98" s="11"/>
      <c r="ALS98" s="5">
        <v>58300000</v>
      </c>
      <c r="ALY98" s="60"/>
      <c r="AMD98" s="4">
        <v>1</v>
      </c>
      <c r="AME98" s="4">
        <v>1</v>
      </c>
      <c r="AMG98" s="4">
        <v>1</v>
      </c>
      <c r="AMH98" s="4">
        <v>1</v>
      </c>
      <c r="AMK98" s="4">
        <v>1</v>
      </c>
      <c r="AML98" s="4">
        <v>1</v>
      </c>
      <c r="AMN98" s="403"/>
    </row>
    <row r="99" spans="1:1023 1025:1028" s="1" customFormat="1" ht="15" customHeight="1" x14ac:dyDescent="0.25">
      <c r="A99" s="268"/>
      <c r="B99" s="113">
        <v>97</v>
      </c>
      <c r="C99" s="473" t="s">
        <v>708</v>
      </c>
      <c r="D99" s="304" t="s">
        <v>709</v>
      </c>
      <c r="E99" s="1">
        <v>2001</v>
      </c>
      <c r="F99" s="1">
        <v>1</v>
      </c>
      <c r="G99" s="1">
        <v>1</v>
      </c>
      <c r="J99" s="1">
        <v>1</v>
      </c>
      <c r="K99" s="1">
        <v>1998</v>
      </c>
      <c r="L99" s="1">
        <v>1999</v>
      </c>
      <c r="M99" s="1">
        <v>2</v>
      </c>
      <c r="AB99" s="1">
        <v>1</v>
      </c>
      <c r="AC99" s="1">
        <v>1</v>
      </c>
      <c r="AY99" s="1">
        <v>1</v>
      </c>
      <c r="BA99" s="1">
        <v>1</v>
      </c>
      <c r="BB99" s="1">
        <v>13</v>
      </c>
      <c r="BE99" s="1">
        <v>1</v>
      </c>
      <c r="BG99" s="1">
        <v>3</v>
      </c>
      <c r="CG99" s="1">
        <v>1</v>
      </c>
      <c r="CH99" s="246"/>
      <c r="CP99" s="1">
        <f t="shared" si="119"/>
        <v>0</v>
      </c>
      <c r="CS99" s="1">
        <f t="shared" si="81"/>
        <v>0</v>
      </c>
      <c r="DO99" s="1">
        <f t="shared" si="120"/>
        <v>0</v>
      </c>
      <c r="DX99" s="1">
        <f t="shared" si="121"/>
        <v>0</v>
      </c>
      <c r="EE99" s="1">
        <f t="shared" si="122"/>
        <v>0</v>
      </c>
      <c r="EH99" s="1">
        <f t="shared" si="123"/>
        <v>0</v>
      </c>
      <c r="FF99" s="116"/>
      <c r="GP99" s="1">
        <f t="shared" si="82"/>
        <v>0</v>
      </c>
      <c r="GY99" s="1">
        <f t="shared" si="124"/>
        <v>0</v>
      </c>
      <c r="HC99" s="1">
        <f t="shared" si="125"/>
        <v>0</v>
      </c>
      <c r="HS99" s="1">
        <f t="shared" si="126"/>
        <v>0</v>
      </c>
      <c r="HX99" s="1">
        <f t="shared" si="83"/>
        <v>0</v>
      </c>
      <c r="ID99" s="1">
        <f t="shared" si="84"/>
        <v>0</v>
      </c>
      <c r="IN99" s="1">
        <f t="shared" si="127"/>
        <v>0</v>
      </c>
      <c r="IW99" s="1">
        <f t="shared" si="128"/>
        <v>0</v>
      </c>
      <c r="IZ99" s="1">
        <f t="shared" si="85"/>
        <v>0</v>
      </c>
      <c r="JJ99" s="1">
        <f t="shared" si="86"/>
        <v>0</v>
      </c>
      <c r="JV99" s="1">
        <f t="shared" si="129"/>
        <v>0</v>
      </c>
      <c r="KB99" s="1">
        <f t="shared" si="130"/>
        <v>0</v>
      </c>
      <c r="LG99" s="1">
        <f t="shared" si="87"/>
        <v>0</v>
      </c>
      <c r="LT99" s="1">
        <f t="shared" si="131"/>
        <v>0</v>
      </c>
      <c r="MA99" s="1">
        <f t="shared" si="132"/>
        <v>0</v>
      </c>
      <c r="MF99" s="1">
        <f t="shared" si="133"/>
        <v>0</v>
      </c>
      <c r="MM99" s="1">
        <f t="shared" si="134"/>
        <v>0</v>
      </c>
      <c r="MS99" s="1">
        <f t="shared" si="135"/>
        <v>0</v>
      </c>
      <c r="MU99" s="115"/>
      <c r="OI99" s="120"/>
      <c r="PD99" s="1">
        <f t="shared" si="88"/>
        <v>0</v>
      </c>
      <c r="QF99" s="1">
        <f t="shared" si="136"/>
        <v>0</v>
      </c>
      <c r="QS99" s="1">
        <v>1</v>
      </c>
      <c r="QY99" s="1">
        <f t="shared" si="137"/>
        <v>0</v>
      </c>
      <c r="RK99" s="1">
        <f t="shared" si="138"/>
        <v>0</v>
      </c>
      <c r="SA99" s="1">
        <f t="shared" si="139"/>
        <v>0</v>
      </c>
      <c r="SG99" s="1">
        <f t="shared" si="140"/>
        <v>0</v>
      </c>
      <c r="SO99" s="1">
        <f t="shared" si="141"/>
        <v>0</v>
      </c>
      <c r="TB99" s="1">
        <f t="shared" si="142"/>
        <v>0</v>
      </c>
      <c r="TS99" s="1">
        <f t="shared" si="89"/>
        <v>0</v>
      </c>
      <c r="UD99" s="1">
        <f t="shared" si="90"/>
        <v>0</v>
      </c>
      <c r="UG99" s="1">
        <f t="shared" si="91"/>
        <v>0</v>
      </c>
      <c r="UQ99" s="1">
        <f t="shared" si="143"/>
        <v>0</v>
      </c>
      <c r="VA99" s="1">
        <f t="shared" si="144"/>
        <v>0</v>
      </c>
      <c r="VG99" s="1">
        <f t="shared" si="145"/>
        <v>0</v>
      </c>
      <c r="WY99" s="1">
        <f t="shared" si="92"/>
        <v>0</v>
      </c>
      <c r="XB99" s="1">
        <f t="shared" si="146"/>
        <v>0</v>
      </c>
      <c r="XG99" s="1">
        <f t="shared" si="93"/>
        <v>0</v>
      </c>
      <c r="XK99" s="108"/>
      <c r="XL99" s="1">
        <f t="shared" si="94"/>
        <v>0</v>
      </c>
      <c r="XM99" s="1">
        <f t="shared" si="95"/>
        <v>0</v>
      </c>
      <c r="XN99" s="1">
        <f t="shared" si="147"/>
        <v>1</v>
      </c>
      <c r="XO99" s="1">
        <f t="shared" si="96"/>
        <v>0</v>
      </c>
      <c r="XP99" s="1">
        <f t="shared" si="148"/>
        <v>0</v>
      </c>
      <c r="XQ99" s="1">
        <f t="shared" si="97"/>
        <v>0</v>
      </c>
      <c r="XR99" s="1">
        <f t="shared" si="98"/>
        <v>0</v>
      </c>
      <c r="XS99" s="1">
        <f t="shared" si="99"/>
        <v>0</v>
      </c>
      <c r="XT99" s="1">
        <f t="shared" si="149"/>
        <v>0</v>
      </c>
      <c r="XU99" s="1">
        <f t="shared" si="100"/>
        <v>0</v>
      </c>
      <c r="XV99" s="1">
        <f t="shared" si="101"/>
        <v>0</v>
      </c>
      <c r="XW99" s="1">
        <f t="shared" si="102"/>
        <v>0</v>
      </c>
      <c r="XX99" s="1">
        <f t="shared" si="103"/>
        <v>0</v>
      </c>
      <c r="XY99" s="1">
        <f t="shared" si="104"/>
        <v>0</v>
      </c>
      <c r="XZ99" s="1">
        <f t="shared" si="105"/>
        <v>0</v>
      </c>
      <c r="YA99" s="1">
        <f t="shared" si="106"/>
        <v>0</v>
      </c>
      <c r="YB99" s="1">
        <f t="shared" si="107"/>
        <v>0</v>
      </c>
      <c r="YC99" s="1">
        <f t="shared" si="108"/>
        <v>0</v>
      </c>
      <c r="YD99" s="132"/>
      <c r="YE99" s="133">
        <f t="shared" si="156"/>
        <v>1</v>
      </c>
      <c r="YF99" s="133">
        <f t="shared" si="109"/>
        <v>0</v>
      </c>
      <c r="YG99" s="130">
        <v>1</v>
      </c>
      <c r="YH99" s="130">
        <f t="shared" si="110"/>
        <v>0</v>
      </c>
      <c r="YI99" s="129">
        <v>1</v>
      </c>
      <c r="YJ99" s="128">
        <f t="shared" si="111"/>
        <v>0</v>
      </c>
      <c r="YK99" s="177"/>
      <c r="YL99">
        <v>1</v>
      </c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>
        <f t="shared" si="150"/>
        <v>0</v>
      </c>
      <c r="ACD99" s="25"/>
      <c r="ACE99" s="11">
        <f t="shared" si="112"/>
        <v>1</v>
      </c>
      <c r="ACF99" s="11">
        <f t="shared" si="113"/>
        <v>0</v>
      </c>
      <c r="ACG99" s="1">
        <v>5</v>
      </c>
      <c r="ACH99" s="1">
        <v>1</v>
      </c>
      <c r="ACI99" s="11">
        <f t="shared" si="114"/>
        <v>0</v>
      </c>
      <c r="ACJ99" s="45">
        <v>1</v>
      </c>
      <c r="ACK99" s="13">
        <f t="shared" si="115"/>
        <v>0</v>
      </c>
      <c r="ACL99">
        <v>1</v>
      </c>
      <c r="ACM99" s="25">
        <f t="shared" si="116"/>
        <v>0</v>
      </c>
      <c r="ACN99" s="11">
        <f t="shared" si="117"/>
        <v>0</v>
      </c>
      <c r="ACO99" s="65"/>
      <c r="ACR99" s="1" t="s">
        <v>292</v>
      </c>
      <c r="ACS99" s="1">
        <v>1</v>
      </c>
      <c r="ACV99" s="1">
        <v>1</v>
      </c>
      <c r="ACZ99" s="1" t="s">
        <v>259</v>
      </c>
      <c r="ADD99" s="1" t="s">
        <v>189</v>
      </c>
      <c r="ADU99" s="1">
        <v>2</v>
      </c>
      <c r="ADV99" s="457"/>
      <c r="ADW99" s="1">
        <v>8</v>
      </c>
      <c r="ADX99" s="1">
        <v>1</v>
      </c>
      <c r="AEB99" s="1">
        <v>1</v>
      </c>
      <c r="AEE99" s="1">
        <f t="shared" si="151"/>
        <v>0</v>
      </c>
      <c r="AFM99" s="1">
        <v>1</v>
      </c>
      <c r="AFP99" s="1">
        <v>1</v>
      </c>
      <c r="AGL99" s="1">
        <v>170000</v>
      </c>
      <c r="AGM99" s="11" t="e">
        <f>AGU99+AGW99+AGY99+AHA99+#REF!+#REF!+AHC99+AGP99+AHE99</f>
        <v>#REF!</v>
      </c>
      <c r="AGT99" s="518"/>
      <c r="AHJ99" s="518"/>
      <c r="AHN99" s="1">
        <v>170000</v>
      </c>
      <c r="AHZ99" s="1">
        <v>8</v>
      </c>
      <c r="AIA99" s="1">
        <v>1</v>
      </c>
      <c r="AIB99" s="1">
        <v>1</v>
      </c>
      <c r="AIE99" s="1">
        <v>2</v>
      </c>
      <c r="AIF99" s="1">
        <v>1</v>
      </c>
      <c r="AIG99" s="1">
        <v>2</v>
      </c>
      <c r="AIH99" s="1">
        <v>1</v>
      </c>
      <c r="AIN99" s="1">
        <v>1</v>
      </c>
      <c r="AJB99" s="1">
        <v>1</v>
      </c>
      <c r="AJC99" s="11">
        <v>2000</v>
      </c>
      <c r="AJD99" s="11"/>
      <c r="AJE99" s="1">
        <v>1.18</v>
      </c>
      <c r="AJF99" s="11">
        <v>170000</v>
      </c>
      <c r="AJJ99" s="435"/>
      <c r="AJK99" s="45"/>
      <c r="AJL99" s="386"/>
      <c r="AJM99" s="11">
        <f t="shared" si="118"/>
        <v>0</v>
      </c>
      <c r="AJN99" s="60"/>
      <c r="AJO99" s="12">
        <v>2</v>
      </c>
      <c r="AKA99" s="1">
        <f t="shared" si="152"/>
        <v>0</v>
      </c>
      <c r="AKC99" s="1">
        <v>1</v>
      </c>
      <c r="AKD99" s="1">
        <f t="shared" si="153"/>
        <v>1</v>
      </c>
      <c r="AKE99" s="60"/>
      <c r="AKF99" s="1" t="s">
        <v>308</v>
      </c>
      <c r="AKG99" s="1" t="s">
        <v>260</v>
      </c>
      <c r="AKH99" s="1" t="s">
        <v>261</v>
      </c>
      <c r="AKI99" s="1" t="s">
        <v>260</v>
      </c>
      <c r="AKJ99" s="1" t="s">
        <v>260</v>
      </c>
      <c r="AKK99" s="1" t="s">
        <v>260</v>
      </c>
      <c r="AKL99" s="1" t="s">
        <v>260</v>
      </c>
      <c r="AKM99" s="1" t="s">
        <v>260</v>
      </c>
      <c r="AKN99" s="1" t="s">
        <v>262</v>
      </c>
      <c r="AKO99" s="1" t="s">
        <v>260</v>
      </c>
      <c r="AKP99" s="1" t="s">
        <v>260</v>
      </c>
      <c r="AKQ99" s="1" t="s">
        <v>260</v>
      </c>
      <c r="AKR99" s="1" t="s">
        <v>260</v>
      </c>
      <c r="AKS99" s="1" t="s">
        <v>260</v>
      </c>
      <c r="AKT99" s="1" t="s">
        <v>260</v>
      </c>
      <c r="AKU99" s="1" t="s">
        <v>260</v>
      </c>
      <c r="AKV99" s="1" t="s">
        <v>263</v>
      </c>
      <c r="AKW99" s="1" t="s">
        <v>260</v>
      </c>
      <c r="AKX99" s="1" t="s">
        <v>260</v>
      </c>
      <c r="AKY99" s="1" t="s">
        <v>260</v>
      </c>
      <c r="AKZ99" s="1" t="s">
        <v>260</v>
      </c>
      <c r="ALA99" s="1" t="s">
        <v>260</v>
      </c>
      <c r="ALB99" s="1" t="s">
        <v>260</v>
      </c>
      <c r="ALC99" s="1" t="s">
        <v>260</v>
      </c>
      <c r="ALD99" s="1" t="s">
        <v>260</v>
      </c>
      <c r="ALE99" s="1" t="s">
        <v>260</v>
      </c>
      <c r="ALF99" s="1" t="s">
        <v>260</v>
      </c>
      <c r="ALG99" s="1" t="s">
        <v>260</v>
      </c>
      <c r="ALH99" s="1" t="s">
        <v>260</v>
      </c>
      <c r="ALI99" s="1" t="s">
        <v>260</v>
      </c>
      <c r="ALJ99" s="1" t="s">
        <v>260</v>
      </c>
      <c r="ALK99" s="1" t="s">
        <v>260</v>
      </c>
      <c r="ALL99" s="1" t="s">
        <v>260</v>
      </c>
      <c r="ALM99" s="1" t="s">
        <v>260</v>
      </c>
      <c r="ALN99" s="1" t="s">
        <v>260</v>
      </c>
      <c r="ALO99" s="1" t="s">
        <v>260</v>
      </c>
      <c r="ALP99" s="1" t="s">
        <v>260</v>
      </c>
      <c r="ALQ99" s="1">
        <v>1</v>
      </c>
      <c r="ALR99" s="11">
        <f t="shared" si="154"/>
        <v>172000</v>
      </c>
      <c r="ALS99" s="28">
        <v>172000</v>
      </c>
      <c r="ALT99" s="1">
        <v>1</v>
      </c>
      <c r="ALY99" s="60"/>
      <c r="ALZ99" s="1">
        <v>1</v>
      </c>
      <c r="AMD99" s="1">
        <v>1</v>
      </c>
      <c r="AME99" s="1">
        <v>1</v>
      </c>
      <c r="AMG99" s="1">
        <v>1</v>
      </c>
      <c r="AML99" s="1">
        <v>1</v>
      </c>
      <c r="AMN99" s="403"/>
    </row>
    <row r="100" spans="1:1023 1025:1028" s="1" customFormat="1" ht="15" customHeight="1" x14ac:dyDescent="0.25">
      <c r="A100" s="268"/>
      <c r="B100" s="113">
        <v>98</v>
      </c>
      <c r="C100" s="473" t="s">
        <v>708</v>
      </c>
      <c r="D100" s="304" t="s">
        <v>710</v>
      </c>
      <c r="E100" s="1">
        <v>2002</v>
      </c>
      <c r="H100" s="1">
        <v>3</v>
      </c>
      <c r="I100" s="1">
        <v>1</v>
      </c>
      <c r="J100" s="1">
        <v>3</v>
      </c>
      <c r="K100" s="1">
        <v>2000</v>
      </c>
      <c r="L100" s="1">
        <v>2000</v>
      </c>
      <c r="M100" s="1">
        <v>1</v>
      </c>
      <c r="AD100" s="1">
        <v>1</v>
      </c>
      <c r="AY100" s="1">
        <v>1</v>
      </c>
      <c r="BA100" s="1">
        <v>1</v>
      </c>
      <c r="BB100" s="1">
        <v>22</v>
      </c>
      <c r="BC100" s="1">
        <v>1</v>
      </c>
      <c r="BE100" s="1">
        <v>1</v>
      </c>
      <c r="BG100" s="1">
        <v>2</v>
      </c>
      <c r="CG100" s="1">
        <v>1</v>
      </c>
      <c r="CH100" s="246"/>
      <c r="CP100" s="1">
        <f t="shared" si="119"/>
        <v>0</v>
      </c>
      <c r="CS100" s="1">
        <f t="shared" si="81"/>
        <v>0</v>
      </c>
      <c r="DO100" s="1">
        <f t="shared" si="120"/>
        <v>0</v>
      </c>
      <c r="DX100" s="1">
        <f t="shared" si="121"/>
        <v>0</v>
      </c>
      <c r="EE100" s="1">
        <f t="shared" si="122"/>
        <v>0</v>
      </c>
      <c r="EH100" s="1">
        <f t="shared" si="123"/>
        <v>0</v>
      </c>
      <c r="FF100" s="116"/>
      <c r="GP100" s="1">
        <f t="shared" si="82"/>
        <v>0</v>
      </c>
      <c r="GY100" s="1">
        <f t="shared" si="124"/>
        <v>0</v>
      </c>
      <c r="HC100" s="1">
        <f t="shared" si="125"/>
        <v>0</v>
      </c>
      <c r="HS100" s="1">
        <f t="shared" si="126"/>
        <v>0</v>
      </c>
      <c r="HX100" s="1">
        <f t="shared" si="83"/>
        <v>0</v>
      </c>
      <c r="ID100" s="1">
        <f t="shared" si="84"/>
        <v>0</v>
      </c>
      <c r="IN100" s="1">
        <f t="shared" si="127"/>
        <v>0</v>
      </c>
      <c r="IW100" s="1">
        <f t="shared" si="128"/>
        <v>0</v>
      </c>
      <c r="IZ100" s="1">
        <f t="shared" si="85"/>
        <v>0</v>
      </c>
      <c r="JJ100" s="1">
        <f t="shared" si="86"/>
        <v>0</v>
      </c>
      <c r="JV100" s="1">
        <f t="shared" si="129"/>
        <v>0</v>
      </c>
      <c r="KB100" s="1">
        <f t="shared" si="130"/>
        <v>0</v>
      </c>
      <c r="LG100" s="1">
        <f t="shared" si="87"/>
        <v>0</v>
      </c>
      <c r="LT100" s="1">
        <f t="shared" si="131"/>
        <v>0</v>
      </c>
      <c r="MA100" s="1">
        <f t="shared" si="132"/>
        <v>0</v>
      </c>
      <c r="MF100" s="1">
        <f t="shared" si="133"/>
        <v>0</v>
      </c>
      <c r="MM100" s="1">
        <f t="shared" si="134"/>
        <v>0</v>
      </c>
      <c r="MS100" s="1">
        <f t="shared" si="135"/>
        <v>0</v>
      </c>
      <c r="MU100" s="115"/>
      <c r="OI100" s="120"/>
      <c r="PD100" s="1">
        <f t="shared" si="88"/>
        <v>0</v>
      </c>
      <c r="QF100" s="1">
        <f t="shared" si="136"/>
        <v>0</v>
      </c>
      <c r="QR100" s="1">
        <v>1</v>
      </c>
      <c r="QY100" s="1">
        <f t="shared" si="137"/>
        <v>0</v>
      </c>
      <c r="RK100" s="1">
        <f t="shared" si="138"/>
        <v>0</v>
      </c>
      <c r="SA100" s="1">
        <f t="shared" si="139"/>
        <v>0</v>
      </c>
      <c r="SG100" s="1">
        <f t="shared" si="140"/>
        <v>0</v>
      </c>
      <c r="SO100" s="1">
        <f t="shared" si="141"/>
        <v>0</v>
      </c>
      <c r="TB100" s="1">
        <f t="shared" si="142"/>
        <v>0</v>
      </c>
      <c r="TS100" s="1">
        <f t="shared" si="89"/>
        <v>0</v>
      </c>
      <c r="UD100" s="1">
        <f t="shared" si="90"/>
        <v>0</v>
      </c>
      <c r="UG100" s="1">
        <f t="shared" si="91"/>
        <v>0</v>
      </c>
      <c r="UQ100" s="1">
        <f t="shared" si="143"/>
        <v>0</v>
      </c>
      <c r="VA100" s="1">
        <f t="shared" si="144"/>
        <v>0</v>
      </c>
      <c r="VG100" s="1">
        <f t="shared" si="145"/>
        <v>0</v>
      </c>
      <c r="WY100" s="1">
        <f t="shared" si="92"/>
        <v>0</v>
      </c>
      <c r="XB100" s="1">
        <f t="shared" si="146"/>
        <v>0</v>
      </c>
      <c r="XG100" s="1">
        <f t="shared" si="93"/>
        <v>0</v>
      </c>
      <c r="XK100" s="108"/>
      <c r="XL100" s="1">
        <f t="shared" si="94"/>
        <v>0</v>
      </c>
      <c r="XM100" s="1">
        <f t="shared" si="95"/>
        <v>0</v>
      </c>
      <c r="XN100" s="1">
        <f t="shared" si="147"/>
        <v>1</v>
      </c>
      <c r="XO100" s="1">
        <f t="shared" si="96"/>
        <v>0</v>
      </c>
      <c r="XP100" s="1">
        <f t="shared" si="148"/>
        <v>0</v>
      </c>
      <c r="XQ100" s="1">
        <f t="shared" si="97"/>
        <v>0</v>
      </c>
      <c r="XR100" s="1">
        <f t="shared" si="98"/>
        <v>0</v>
      </c>
      <c r="XS100" s="1">
        <f t="shared" si="99"/>
        <v>0</v>
      </c>
      <c r="XT100" s="1">
        <f t="shared" si="149"/>
        <v>0</v>
      </c>
      <c r="XU100" s="1">
        <f t="shared" si="100"/>
        <v>0</v>
      </c>
      <c r="XV100" s="1">
        <f t="shared" si="101"/>
        <v>0</v>
      </c>
      <c r="XW100" s="1">
        <f t="shared" si="102"/>
        <v>0</v>
      </c>
      <c r="XX100" s="1">
        <f t="shared" si="103"/>
        <v>0</v>
      </c>
      <c r="XY100" s="1">
        <f t="shared" si="104"/>
        <v>0</v>
      </c>
      <c r="XZ100" s="1">
        <f t="shared" si="105"/>
        <v>0</v>
      </c>
      <c r="YA100" s="1">
        <f t="shared" si="106"/>
        <v>0</v>
      </c>
      <c r="YB100" s="1">
        <f t="shared" si="107"/>
        <v>0</v>
      </c>
      <c r="YC100" s="1">
        <f t="shared" si="108"/>
        <v>0</v>
      </c>
      <c r="YD100" s="132"/>
      <c r="YE100" s="133">
        <f t="shared" si="156"/>
        <v>1</v>
      </c>
      <c r="YF100" s="133">
        <f t="shared" si="109"/>
        <v>423000</v>
      </c>
      <c r="YG100" s="130">
        <v>1</v>
      </c>
      <c r="YH100" s="130">
        <f t="shared" si="110"/>
        <v>423000</v>
      </c>
      <c r="YI100" s="129">
        <v>1</v>
      </c>
      <c r="YJ100" s="128">
        <f t="shared" si="111"/>
        <v>423000</v>
      </c>
      <c r="YK100" s="177"/>
      <c r="YL100">
        <v>1</v>
      </c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>
        <f t="shared" si="150"/>
        <v>0</v>
      </c>
      <c r="ACD100" s="25" t="e">
        <f t="shared" ref="ACD100:ACD163" si="222">(AJL100/ACC100)*YL100</f>
        <v>#DIV/0!</v>
      </c>
      <c r="ACE100" s="11">
        <f t="shared" si="112"/>
        <v>1</v>
      </c>
      <c r="ACF100" s="11">
        <f t="shared" si="113"/>
        <v>423000</v>
      </c>
      <c r="ACG100" s="1">
        <v>5</v>
      </c>
      <c r="ACH100" s="1">
        <v>1</v>
      </c>
      <c r="ACI100" s="11">
        <f t="shared" si="114"/>
        <v>423000</v>
      </c>
      <c r="ACJ100" s="45">
        <v>1</v>
      </c>
      <c r="ACK100" s="13">
        <f t="shared" si="115"/>
        <v>423000</v>
      </c>
      <c r="ACL100">
        <v>1</v>
      </c>
      <c r="ACM100" s="25">
        <f t="shared" si="116"/>
        <v>423000</v>
      </c>
      <c r="ACN100" s="11">
        <f t="shared" si="117"/>
        <v>423000</v>
      </c>
      <c r="ACO100" s="65"/>
      <c r="ACR100" s="1" t="s">
        <v>258</v>
      </c>
      <c r="ACS100" s="1">
        <v>1</v>
      </c>
      <c r="ACT100" s="1">
        <v>1</v>
      </c>
      <c r="ACZ100" s="1" t="s">
        <v>711</v>
      </c>
      <c r="ADA100" s="1">
        <v>1</v>
      </c>
      <c r="ADD100" s="1" t="s">
        <v>185</v>
      </c>
      <c r="ADU100" s="1">
        <v>3</v>
      </c>
      <c r="ADV100" s="457"/>
      <c r="ADW100" s="1">
        <v>4</v>
      </c>
      <c r="ADX100" s="1">
        <v>1</v>
      </c>
      <c r="AEE100" s="1">
        <f t="shared" si="151"/>
        <v>0</v>
      </c>
      <c r="AEV100" s="1">
        <v>1</v>
      </c>
      <c r="AFV100" s="1">
        <v>1</v>
      </c>
      <c r="AFY100" s="1">
        <v>1</v>
      </c>
      <c r="AGL100" s="11"/>
      <c r="AGM100" s="11"/>
      <c r="AGT100" s="518"/>
      <c r="AHJ100" s="518"/>
      <c r="AHL100" s="1" t="s">
        <v>1164</v>
      </c>
      <c r="AHM100" s="1">
        <v>1</v>
      </c>
      <c r="AJB100" s="1">
        <v>1</v>
      </c>
      <c r="AJC100" s="11">
        <v>423000</v>
      </c>
      <c r="AJD100" s="11"/>
      <c r="AJE100" s="1">
        <v>1</v>
      </c>
      <c r="AJF100" s="11"/>
      <c r="AJI100" s="1">
        <v>1</v>
      </c>
      <c r="AJJ100" s="435"/>
      <c r="AJK100" s="45"/>
      <c r="AJL100" s="381">
        <v>423000</v>
      </c>
      <c r="AJM100" s="11">
        <f t="shared" si="118"/>
        <v>423000</v>
      </c>
      <c r="AJN100" s="60"/>
      <c r="AJO100" s="12"/>
      <c r="AKA100" s="1">
        <f t="shared" si="152"/>
        <v>0</v>
      </c>
      <c r="AKD100" s="1">
        <f t="shared" si="153"/>
        <v>0</v>
      </c>
      <c r="AKE100" s="60"/>
      <c r="AKF100" s="1" t="s">
        <v>712</v>
      </c>
      <c r="AKG100" s="1" t="s">
        <v>260</v>
      </c>
      <c r="AKH100" s="1" t="s">
        <v>261</v>
      </c>
      <c r="AKI100" s="1" t="s">
        <v>260</v>
      </c>
      <c r="AKJ100" s="1" t="s">
        <v>260</v>
      </c>
      <c r="AKK100" s="1" t="s">
        <v>260</v>
      </c>
      <c r="AKL100" s="1" t="s">
        <v>260</v>
      </c>
      <c r="AKM100" s="1" t="s">
        <v>260</v>
      </c>
      <c r="AKN100" s="1" t="s">
        <v>262</v>
      </c>
      <c r="AKO100" s="1" t="s">
        <v>260</v>
      </c>
      <c r="AKP100" s="1" t="s">
        <v>260</v>
      </c>
      <c r="AKQ100" s="1" t="s">
        <v>260</v>
      </c>
      <c r="AKR100" s="1" t="s">
        <v>260</v>
      </c>
      <c r="AKS100" s="1" t="s">
        <v>260</v>
      </c>
      <c r="AKT100" s="1" t="s">
        <v>260</v>
      </c>
      <c r="AKU100" s="1" t="s">
        <v>260</v>
      </c>
      <c r="AKV100" s="1" t="s">
        <v>263</v>
      </c>
      <c r="AKW100" s="1" t="s">
        <v>260</v>
      </c>
      <c r="AKX100" s="1" t="s">
        <v>260</v>
      </c>
      <c r="AKY100" s="1" t="s">
        <v>260</v>
      </c>
      <c r="AKZ100" s="1" t="s">
        <v>260</v>
      </c>
      <c r="ALA100" s="1" t="s">
        <v>260</v>
      </c>
      <c r="ALB100" s="1" t="s">
        <v>260</v>
      </c>
      <c r="ALC100" s="1" t="s">
        <v>260</v>
      </c>
      <c r="ALD100" s="1" t="s">
        <v>260</v>
      </c>
      <c r="ALE100" s="1" t="s">
        <v>260</v>
      </c>
      <c r="ALF100" s="1" t="s">
        <v>260</v>
      </c>
      <c r="ALG100" s="1" t="s">
        <v>260</v>
      </c>
      <c r="ALH100" s="1" t="s">
        <v>260</v>
      </c>
      <c r="ALI100" s="1" t="s">
        <v>260</v>
      </c>
      <c r="ALJ100" s="1" t="s">
        <v>260</v>
      </c>
      <c r="ALK100" s="1" t="s">
        <v>260</v>
      </c>
      <c r="ALL100" s="1" t="s">
        <v>260</v>
      </c>
      <c r="ALM100" s="1" t="s">
        <v>260</v>
      </c>
      <c r="ALN100" s="1" t="s">
        <v>260</v>
      </c>
      <c r="ALO100" s="1" t="s">
        <v>260</v>
      </c>
      <c r="ALP100" s="1" t="s">
        <v>260</v>
      </c>
      <c r="ALQ100" s="1">
        <v>1</v>
      </c>
      <c r="ALR100" s="11">
        <f t="shared" si="154"/>
        <v>423000</v>
      </c>
      <c r="ALS100" s="28">
        <v>423000</v>
      </c>
      <c r="ALU100" s="1">
        <v>1</v>
      </c>
      <c r="ALY100" s="60"/>
      <c r="ALZ100" s="1">
        <v>1</v>
      </c>
      <c r="AMC100" s="1">
        <v>1</v>
      </c>
      <c r="AMN100" s="403"/>
    </row>
    <row r="101" spans="1:1023 1025:1028" s="1" customFormat="1" ht="15" customHeight="1" x14ac:dyDescent="0.25">
      <c r="A101" s="268"/>
      <c r="B101" s="113">
        <v>99</v>
      </c>
      <c r="C101" s="473" t="s">
        <v>708</v>
      </c>
      <c r="D101" s="304" t="s">
        <v>713</v>
      </c>
      <c r="E101" s="1">
        <v>2004</v>
      </c>
      <c r="F101" s="1">
        <v>2</v>
      </c>
      <c r="G101" s="1">
        <v>1</v>
      </c>
      <c r="J101" s="1">
        <v>2</v>
      </c>
      <c r="K101" s="1">
        <v>2000</v>
      </c>
      <c r="L101" s="1">
        <v>2000</v>
      </c>
      <c r="M101" s="1">
        <v>1</v>
      </c>
      <c r="AD101" s="1">
        <v>1</v>
      </c>
      <c r="AY101" s="1">
        <v>1</v>
      </c>
      <c r="BA101" s="1">
        <v>1</v>
      </c>
      <c r="BB101" s="1">
        <v>21</v>
      </c>
      <c r="BC101" s="1">
        <v>1</v>
      </c>
      <c r="BD101" s="1">
        <v>1</v>
      </c>
      <c r="BG101" s="1">
        <v>1</v>
      </c>
      <c r="CG101" s="1">
        <v>1</v>
      </c>
      <c r="CH101" s="246"/>
      <c r="CP101" s="1">
        <f t="shared" si="119"/>
        <v>0</v>
      </c>
      <c r="CS101" s="1">
        <f t="shared" si="81"/>
        <v>0</v>
      </c>
      <c r="DO101" s="1">
        <f t="shared" si="120"/>
        <v>0</v>
      </c>
      <c r="DX101" s="1">
        <f t="shared" si="121"/>
        <v>0</v>
      </c>
      <c r="EE101" s="1">
        <f t="shared" si="122"/>
        <v>0</v>
      </c>
      <c r="EH101" s="1">
        <f t="shared" si="123"/>
        <v>0</v>
      </c>
      <c r="FF101" s="116"/>
      <c r="GP101" s="1">
        <f t="shared" si="82"/>
        <v>0</v>
      </c>
      <c r="GY101" s="1">
        <f t="shared" si="124"/>
        <v>0</v>
      </c>
      <c r="HC101" s="1">
        <f t="shared" si="125"/>
        <v>0</v>
      </c>
      <c r="HS101" s="1">
        <f t="shared" si="126"/>
        <v>0</v>
      </c>
      <c r="HX101" s="1">
        <f t="shared" si="83"/>
        <v>0</v>
      </c>
      <c r="ID101" s="1">
        <f t="shared" si="84"/>
        <v>0</v>
      </c>
      <c r="IN101" s="1">
        <f t="shared" si="127"/>
        <v>0</v>
      </c>
      <c r="IW101" s="1">
        <f t="shared" si="128"/>
        <v>0</v>
      </c>
      <c r="IZ101" s="1">
        <f t="shared" si="85"/>
        <v>0</v>
      </c>
      <c r="JJ101" s="1">
        <f t="shared" si="86"/>
        <v>0</v>
      </c>
      <c r="JV101" s="1">
        <f t="shared" si="129"/>
        <v>0</v>
      </c>
      <c r="KB101" s="1">
        <f t="shared" si="130"/>
        <v>0</v>
      </c>
      <c r="LG101" s="1">
        <f t="shared" si="87"/>
        <v>0</v>
      </c>
      <c r="LT101" s="1">
        <f t="shared" si="131"/>
        <v>0</v>
      </c>
      <c r="MA101" s="1">
        <f t="shared" si="132"/>
        <v>0</v>
      </c>
      <c r="MF101" s="1">
        <f t="shared" si="133"/>
        <v>0</v>
      </c>
      <c r="MM101" s="1">
        <f t="shared" si="134"/>
        <v>0</v>
      </c>
      <c r="MS101" s="1">
        <f t="shared" si="135"/>
        <v>0</v>
      </c>
      <c r="MU101" s="115"/>
      <c r="OI101" s="120"/>
      <c r="PD101" s="1">
        <f t="shared" si="88"/>
        <v>0</v>
      </c>
      <c r="QF101" s="1">
        <f t="shared" si="136"/>
        <v>0</v>
      </c>
      <c r="QP101" s="1">
        <v>1</v>
      </c>
      <c r="QY101" s="1">
        <f t="shared" si="137"/>
        <v>0</v>
      </c>
      <c r="RK101" s="1">
        <f t="shared" si="138"/>
        <v>0</v>
      </c>
      <c r="SA101" s="1">
        <f t="shared" si="139"/>
        <v>0</v>
      </c>
      <c r="SG101" s="1">
        <f t="shared" si="140"/>
        <v>0</v>
      </c>
      <c r="SO101" s="1">
        <f t="shared" si="141"/>
        <v>0</v>
      </c>
      <c r="TB101" s="1">
        <f t="shared" si="142"/>
        <v>0</v>
      </c>
      <c r="TS101" s="1">
        <f t="shared" si="89"/>
        <v>0</v>
      </c>
      <c r="UD101" s="1">
        <f t="shared" si="90"/>
        <v>0</v>
      </c>
      <c r="UG101" s="1">
        <f t="shared" si="91"/>
        <v>0</v>
      </c>
      <c r="UQ101" s="1">
        <f t="shared" si="143"/>
        <v>0</v>
      </c>
      <c r="VA101" s="1">
        <f t="shared" si="144"/>
        <v>0</v>
      </c>
      <c r="VG101" s="1">
        <f t="shared" si="145"/>
        <v>0</v>
      </c>
      <c r="WY101" s="1">
        <f t="shared" si="92"/>
        <v>0</v>
      </c>
      <c r="XB101" s="1">
        <f t="shared" si="146"/>
        <v>0</v>
      </c>
      <c r="XG101" s="1">
        <f t="shared" si="93"/>
        <v>0</v>
      </c>
      <c r="XK101" s="108"/>
      <c r="XL101" s="1">
        <f t="shared" si="94"/>
        <v>0</v>
      </c>
      <c r="XM101" s="1">
        <f t="shared" si="95"/>
        <v>0</v>
      </c>
      <c r="XN101" s="1">
        <f t="shared" si="147"/>
        <v>1</v>
      </c>
      <c r="XO101" s="1">
        <f t="shared" si="96"/>
        <v>0</v>
      </c>
      <c r="XP101" s="1">
        <f t="shared" si="148"/>
        <v>0</v>
      </c>
      <c r="XQ101" s="1">
        <f t="shared" si="97"/>
        <v>0</v>
      </c>
      <c r="XR101" s="1">
        <f t="shared" si="98"/>
        <v>0</v>
      </c>
      <c r="XS101" s="1">
        <f t="shared" si="99"/>
        <v>0</v>
      </c>
      <c r="XT101" s="1">
        <f t="shared" si="149"/>
        <v>0</v>
      </c>
      <c r="XU101" s="1">
        <f t="shared" si="100"/>
        <v>0</v>
      </c>
      <c r="XV101" s="1">
        <f t="shared" si="101"/>
        <v>0</v>
      </c>
      <c r="XW101" s="1">
        <f t="shared" si="102"/>
        <v>0</v>
      </c>
      <c r="XX101" s="1">
        <f t="shared" si="103"/>
        <v>0</v>
      </c>
      <c r="XY101" s="1">
        <f t="shared" si="104"/>
        <v>0</v>
      </c>
      <c r="XZ101" s="1">
        <f t="shared" si="105"/>
        <v>0</v>
      </c>
      <c r="YA101" s="1">
        <f t="shared" si="106"/>
        <v>0</v>
      </c>
      <c r="YB101" s="1">
        <f t="shared" si="107"/>
        <v>0</v>
      </c>
      <c r="YC101" s="1">
        <f t="shared" si="108"/>
        <v>0</v>
      </c>
      <c r="YD101" s="132"/>
      <c r="YE101" s="133">
        <f t="shared" si="156"/>
        <v>1</v>
      </c>
      <c r="YF101" s="133">
        <f t="shared" si="109"/>
        <v>60300</v>
      </c>
      <c r="YG101" s="130">
        <v>1</v>
      </c>
      <c r="YH101" s="130">
        <f t="shared" si="110"/>
        <v>60300</v>
      </c>
      <c r="YI101" s="129">
        <v>1</v>
      </c>
      <c r="YJ101" s="128">
        <f t="shared" si="111"/>
        <v>60300</v>
      </c>
      <c r="YK101" s="177"/>
      <c r="YL101">
        <v>1</v>
      </c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>
        <f t="shared" si="150"/>
        <v>0</v>
      </c>
      <c r="ACD101" s="25" t="e">
        <f t="shared" si="222"/>
        <v>#DIV/0!</v>
      </c>
      <c r="ACE101" s="11">
        <f t="shared" si="112"/>
        <v>1</v>
      </c>
      <c r="ACF101" s="11">
        <f t="shared" si="113"/>
        <v>60300</v>
      </c>
      <c r="ACG101" s="1">
        <v>5</v>
      </c>
      <c r="ACH101" s="1">
        <v>1</v>
      </c>
      <c r="ACI101" s="11">
        <f t="shared" si="114"/>
        <v>60300</v>
      </c>
      <c r="ACJ101" s="45">
        <v>1</v>
      </c>
      <c r="ACK101" s="13">
        <f t="shared" si="115"/>
        <v>60300</v>
      </c>
      <c r="ACL101">
        <v>1</v>
      </c>
      <c r="ACM101" s="25">
        <f t="shared" si="116"/>
        <v>60300</v>
      </c>
      <c r="ACN101" s="11">
        <f t="shared" si="117"/>
        <v>60300</v>
      </c>
      <c r="ACO101" s="65"/>
      <c r="ACR101" s="1" t="s">
        <v>258</v>
      </c>
      <c r="ACS101" s="1">
        <v>1</v>
      </c>
      <c r="ACU101" s="1">
        <v>1</v>
      </c>
      <c r="ACZ101" s="1" t="s">
        <v>714</v>
      </c>
      <c r="ADD101" s="1" t="s">
        <v>189</v>
      </c>
      <c r="ADO101" s="1">
        <v>1</v>
      </c>
      <c r="ADV101" s="457"/>
      <c r="AEE101" s="1">
        <f t="shared" si="151"/>
        <v>0</v>
      </c>
      <c r="AFM101" s="1">
        <v>1</v>
      </c>
      <c r="AGL101" s="1">
        <v>60000</v>
      </c>
      <c r="AGM101" s="11" t="e">
        <f>AGU101+AGW101+AGY101+AHA101+#REF!+#REF!+AHC101+AGP101+AHE101</f>
        <v>#REF!</v>
      </c>
      <c r="AGT101" s="518"/>
      <c r="AHJ101" s="518"/>
      <c r="AHN101" s="1">
        <v>60000</v>
      </c>
      <c r="AIC101" s="1">
        <v>3</v>
      </c>
      <c r="AID101" s="1">
        <v>1</v>
      </c>
      <c r="AIN101" s="1">
        <v>1</v>
      </c>
      <c r="AJC101" s="11">
        <v>300</v>
      </c>
      <c r="AJD101" s="11"/>
      <c r="AJE101" s="1">
        <v>0.5</v>
      </c>
      <c r="AJF101" s="11">
        <v>1000</v>
      </c>
      <c r="AJG101" s="1">
        <v>59000</v>
      </c>
      <c r="AJH101" s="1">
        <v>1</v>
      </c>
      <c r="AJJ101" s="435">
        <v>97.844112769485903</v>
      </c>
      <c r="AJK101" s="45">
        <v>5900</v>
      </c>
      <c r="AJL101" s="381">
        <v>60300</v>
      </c>
      <c r="AJM101" s="11">
        <f t="shared" si="118"/>
        <v>60300</v>
      </c>
      <c r="AJN101" s="60"/>
      <c r="AJO101" s="12"/>
      <c r="AKA101" s="1">
        <f t="shared" si="152"/>
        <v>0</v>
      </c>
      <c r="AKD101" s="1">
        <f t="shared" si="153"/>
        <v>0</v>
      </c>
      <c r="AKE101" s="60"/>
      <c r="AKF101" s="1" t="s">
        <v>715</v>
      </c>
      <c r="AKG101" s="1" t="s">
        <v>260</v>
      </c>
      <c r="AKH101" s="1" t="s">
        <v>261</v>
      </c>
      <c r="AKI101" s="1" t="s">
        <v>260</v>
      </c>
      <c r="AKJ101" s="1" t="s">
        <v>260</v>
      </c>
      <c r="AKK101" s="1" t="s">
        <v>260</v>
      </c>
      <c r="AKL101" s="1" t="s">
        <v>260</v>
      </c>
      <c r="AKM101" s="1" t="s">
        <v>260</v>
      </c>
      <c r="AKN101" s="1" t="s">
        <v>262</v>
      </c>
      <c r="AKO101" s="1" t="s">
        <v>260</v>
      </c>
      <c r="AKP101" s="1" t="s">
        <v>260</v>
      </c>
      <c r="AKQ101" s="1" t="s">
        <v>260</v>
      </c>
      <c r="AKR101" s="1" t="s">
        <v>260</v>
      </c>
      <c r="AKS101" s="1" t="s">
        <v>260</v>
      </c>
      <c r="AKT101" s="1" t="s">
        <v>260</v>
      </c>
      <c r="AKU101" s="1" t="s">
        <v>260</v>
      </c>
      <c r="AKV101" s="1" t="s">
        <v>263</v>
      </c>
      <c r="AKW101" s="1" t="s">
        <v>260</v>
      </c>
      <c r="AKX101" s="1" t="s">
        <v>260</v>
      </c>
      <c r="AKY101" s="1" t="s">
        <v>260</v>
      </c>
      <c r="AKZ101" s="1" t="s">
        <v>260</v>
      </c>
      <c r="ALA101" s="1" t="s">
        <v>260</v>
      </c>
      <c r="ALB101" s="1" t="s">
        <v>260</v>
      </c>
      <c r="ALC101" s="1" t="s">
        <v>260</v>
      </c>
      <c r="ALD101" s="1" t="s">
        <v>260</v>
      </c>
      <c r="ALE101" s="1" t="s">
        <v>260</v>
      </c>
      <c r="ALF101" s="1" t="s">
        <v>260</v>
      </c>
      <c r="ALG101" s="1" t="s">
        <v>260</v>
      </c>
      <c r="ALH101" s="1" t="s">
        <v>260</v>
      </c>
      <c r="ALI101" s="1" t="s">
        <v>260</v>
      </c>
      <c r="ALJ101" s="1" t="s">
        <v>260</v>
      </c>
      <c r="ALK101" s="1" t="s">
        <v>260</v>
      </c>
      <c r="ALL101" s="1" t="s">
        <v>260</v>
      </c>
      <c r="ALM101" s="1" t="s">
        <v>260</v>
      </c>
      <c r="ALN101" s="1" t="s">
        <v>260</v>
      </c>
      <c r="ALO101" s="1" t="s">
        <v>260</v>
      </c>
      <c r="ALP101" s="1" t="s">
        <v>260</v>
      </c>
      <c r="ALQ101" s="1">
        <v>1</v>
      </c>
      <c r="ALR101" s="11">
        <f t="shared" si="154"/>
        <v>60300</v>
      </c>
      <c r="ALS101" s="28">
        <v>60300</v>
      </c>
      <c r="ALU101" s="1">
        <v>1</v>
      </c>
      <c r="ALY101" s="60"/>
      <c r="ALZ101" s="1">
        <v>1</v>
      </c>
      <c r="AMC101" s="1">
        <v>1</v>
      </c>
      <c r="AMN101" s="403"/>
    </row>
    <row r="102" spans="1:1023 1025:1028" s="1" customFormat="1" ht="15" customHeight="1" x14ac:dyDescent="0.25">
      <c r="A102" s="268"/>
      <c r="B102" s="113">
        <v>100</v>
      </c>
      <c r="C102" s="473" t="s">
        <v>708</v>
      </c>
      <c r="D102" s="304" t="s">
        <v>716</v>
      </c>
      <c r="E102" s="1">
        <v>2005</v>
      </c>
      <c r="F102" s="1">
        <v>2</v>
      </c>
      <c r="G102" s="1">
        <v>1</v>
      </c>
      <c r="J102" s="1">
        <v>2</v>
      </c>
      <c r="K102" s="1">
        <v>1998</v>
      </c>
      <c r="L102" s="1">
        <v>2002</v>
      </c>
      <c r="M102" s="1">
        <v>5</v>
      </c>
      <c r="AB102" s="1">
        <v>1</v>
      </c>
      <c r="AC102" s="1">
        <v>1</v>
      </c>
      <c r="AD102" s="1">
        <v>1</v>
      </c>
      <c r="AE102" s="1">
        <v>1</v>
      </c>
      <c r="AF102" s="1">
        <v>1</v>
      </c>
      <c r="AW102" s="1">
        <v>1</v>
      </c>
      <c r="AY102" s="1">
        <v>1</v>
      </c>
      <c r="BA102" s="1">
        <v>1</v>
      </c>
      <c r="BB102" s="1">
        <v>13</v>
      </c>
      <c r="BE102" s="1">
        <v>1</v>
      </c>
      <c r="BG102" s="1">
        <v>3</v>
      </c>
      <c r="CG102" s="1">
        <v>1</v>
      </c>
      <c r="CH102" s="246"/>
      <c r="CP102" s="1">
        <f t="shared" si="119"/>
        <v>0</v>
      </c>
      <c r="CS102" s="1">
        <f t="shared" si="81"/>
        <v>0</v>
      </c>
      <c r="DO102" s="1">
        <f t="shared" si="120"/>
        <v>0</v>
      </c>
      <c r="DX102" s="1">
        <f t="shared" si="121"/>
        <v>0</v>
      </c>
      <c r="EE102" s="1">
        <f t="shared" si="122"/>
        <v>0</v>
      </c>
      <c r="EH102" s="1">
        <f t="shared" si="123"/>
        <v>0</v>
      </c>
      <c r="FF102" s="116"/>
      <c r="GP102" s="1">
        <f t="shared" si="82"/>
        <v>0</v>
      </c>
      <c r="GY102" s="1">
        <f t="shared" si="124"/>
        <v>0</v>
      </c>
      <c r="HC102" s="1">
        <f t="shared" si="125"/>
        <v>0</v>
      </c>
      <c r="HS102" s="1">
        <f t="shared" si="126"/>
        <v>0</v>
      </c>
      <c r="HX102" s="1">
        <f t="shared" si="83"/>
        <v>0</v>
      </c>
      <c r="ID102" s="1">
        <f t="shared" si="84"/>
        <v>0</v>
      </c>
      <c r="IN102" s="1">
        <f t="shared" si="127"/>
        <v>0</v>
      </c>
      <c r="IW102" s="1">
        <f t="shared" si="128"/>
        <v>0</v>
      </c>
      <c r="IZ102" s="1">
        <f t="shared" si="85"/>
        <v>0</v>
      </c>
      <c r="JJ102" s="1">
        <f t="shared" si="86"/>
        <v>0</v>
      </c>
      <c r="JV102" s="1">
        <f t="shared" si="129"/>
        <v>0</v>
      </c>
      <c r="KB102" s="1">
        <f t="shared" si="130"/>
        <v>0</v>
      </c>
      <c r="LG102" s="1">
        <f t="shared" si="87"/>
        <v>0</v>
      </c>
      <c r="LT102" s="1">
        <f t="shared" si="131"/>
        <v>0</v>
      </c>
      <c r="MA102" s="1">
        <f t="shared" si="132"/>
        <v>0</v>
      </c>
      <c r="MF102" s="1">
        <f t="shared" si="133"/>
        <v>0</v>
      </c>
      <c r="MM102" s="1">
        <f t="shared" si="134"/>
        <v>0</v>
      </c>
      <c r="MS102" s="1">
        <f t="shared" si="135"/>
        <v>0</v>
      </c>
      <c r="MU102" s="115"/>
      <c r="OI102" s="120"/>
      <c r="PD102" s="1">
        <f t="shared" si="88"/>
        <v>0</v>
      </c>
      <c r="QF102" s="1">
        <f t="shared" si="136"/>
        <v>0</v>
      </c>
      <c r="QH102" s="1">
        <v>1</v>
      </c>
      <c r="QT102" s="1">
        <v>1</v>
      </c>
      <c r="QY102" s="1">
        <f t="shared" si="137"/>
        <v>0</v>
      </c>
      <c r="RK102" s="1">
        <f t="shared" si="138"/>
        <v>0</v>
      </c>
      <c r="SA102" s="1">
        <f t="shared" si="139"/>
        <v>0</v>
      </c>
      <c r="SG102" s="1">
        <f t="shared" si="140"/>
        <v>0</v>
      </c>
      <c r="SO102" s="1">
        <f t="shared" si="141"/>
        <v>0</v>
      </c>
      <c r="TB102" s="1">
        <f t="shared" si="142"/>
        <v>0</v>
      </c>
      <c r="TS102" s="1">
        <f t="shared" si="89"/>
        <v>0</v>
      </c>
      <c r="UD102" s="1">
        <f t="shared" si="90"/>
        <v>0</v>
      </c>
      <c r="UG102" s="1">
        <f t="shared" si="91"/>
        <v>0</v>
      </c>
      <c r="UQ102" s="1">
        <f t="shared" si="143"/>
        <v>0</v>
      </c>
      <c r="VA102" s="1">
        <f t="shared" si="144"/>
        <v>0</v>
      </c>
      <c r="VG102" s="1">
        <f t="shared" si="145"/>
        <v>0</v>
      </c>
      <c r="WY102" s="1">
        <f t="shared" si="92"/>
        <v>0</v>
      </c>
      <c r="XB102" s="1">
        <f t="shared" si="146"/>
        <v>0</v>
      </c>
      <c r="XG102" s="1">
        <f t="shared" si="93"/>
        <v>0</v>
      </c>
      <c r="XK102" s="108"/>
      <c r="XL102" s="1">
        <f t="shared" si="94"/>
        <v>0</v>
      </c>
      <c r="XM102" s="1">
        <f t="shared" si="95"/>
        <v>0</v>
      </c>
      <c r="XN102" s="1">
        <f t="shared" si="147"/>
        <v>2</v>
      </c>
      <c r="XO102" s="1">
        <f t="shared" si="96"/>
        <v>0</v>
      </c>
      <c r="XP102" s="1">
        <f t="shared" si="148"/>
        <v>0</v>
      </c>
      <c r="XQ102" s="1">
        <f t="shared" si="97"/>
        <v>0</v>
      </c>
      <c r="XR102" s="1">
        <f t="shared" si="98"/>
        <v>0</v>
      </c>
      <c r="XS102" s="1">
        <f t="shared" si="99"/>
        <v>0</v>
      </c>
      <c r="XT102" s="1">
        <f t="shared" si="149"/>
        <v>0</v>
      </c>
      <c r="XU102" s="1">
        <f t="shared" si="100"/>
        <v>0</v>
      </c>
      <c r="XV102" s="1">
        <f t="shared" si="101"/>
        <v>0</v>
      </c>
      <c r="XW102" s="1">
        <f t="shared" si="102"/>
        <v>0</v>
      </c>
      <c r="XX102" s="1">
        <f t="shared" si="103"/>
        <v>0</v>
      </c>
      <c r="XY102" s="1">
        <f t="shared" si="104"/>
        <v>0</v>
      </c>
      <c r="XZ102" s="1">
        <f t="shared" si="105"/>
        <v>0</v>
      </c>
      <c r="YA102" s="1">
        <f t="shared" si="106"/>
        <v>0</v>
      </c>
      <c r="YB102" s="1">
        <f t="shared" si="107"/>
        <v>0</v>
      </c>
      <c r="YC102" s="1">
        <f t="shared" si="108"/>
        <v>0</v>
      </c>
      <c r="YD102" s="132"/>
      <c r="YE102" s="133">
        <f t="shared" si="156"/>
        <v>2</v>
      </c>
      <c r="YF102" s="133">
        <f t="shared" si="109"/>
        <v>441500</v>
      </c>
      <c r="YG102" s="130">
        <v>1</v>
      </c>
      <c r="YH102" s="130">
        <f t="shared" si="110"/>
        <v>883000</v>
      </c>
      <c r="YI102" s="129">
        <v>1</v>
      </c>
      <c r="YJ102" s="128">
        <f t="shared" si="111"/>
        <v>883000</v>
      </c>
      <c r="YK102" s="177"/>
      <c r="YL102">
        <v>1</v>
      </c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>
        <f t="shared" si="150"/>
        <v>0</v>
      </c>
      <c r="ACD102" s="25" t="e">
        <f t="shared" si="222"/>
        <v>#DIV/0!</v>
      </c>
      <c r="ACE102" s="11">
        <f t="shared" si="112"/>
        <v>2</v>
      </c>
      <c r="ACF102" s="11">
        <f t="shared" si="113"/>
        <v>441500</v>
      </c>
      <c r="ACG102" s="1">
        <v>5</v>
      </c>
      <c r="ACH102" s="1">
        <v>1</v>
      </c>
      <c r="ACI102" s="11">
        <f t="shared" si="114"/>
        <v>883000</v>
      </c>
      <c r="ACJ102" s="11"/>
      <c r="ACK102" s="13">
        <f t="shared" si="115"/>
        <v>0</v>
      </c>
      <c r="ACL102">
        <v>1</v>
      </c>
      <c r="ACM102" s="25">
        <f t="shared" si="116"/>
        <v>883000</v>
      </c>
      <c r="ACN102" s="11">
        <f t="shared" si="117"/>
        <v>883000</v>
      </c>
      <c r="ACO102" s="65"/>
      <c r="ACR102" s="39" t="s">
        <v>295</v>
      </c>
      <c r="ACZ102" s="1" t="s">
        <v>259</v>
      </c>
      <c r="ADD102" s="1" t="s">
        <v>189</v>
      </c>
      <c r="ADO102" s="1">
        <v>1</v>
      </c>
      <c r="ADV102" s="457"/>
      <c r="ADW102" s="1">
        <v>6</v>
      </c>
      <c r="ADX102" s="1">
        <v>1</v>
      </c>
      <c r="AEB102" s="1">
        <v>1</v>
      </c>
      <c r="AEE102" s="1">
        <f t="shared" si="151"/>
        <v>0</v>
      </c>
      <c r="AFM102" s="1">
        <v>1</v>
      </c>
      <c r="AGL102" s="11">
        <v>800000</v>
      </c>
      <c r="AGM102" s="11" t="e">
        <f>AGU102+AGW102+AGY102+AHA102+#REF!+#REF!+AHC102+AGP102+AHE102</f>
        <v>#REF!</v>
      </c>
      <c r="AGP102" s="1">
        <v>83000</v>
      </c>
      <c r="AGQ102" s="1">
        <v>1</v>
      </c>
      <c r="AGR102" s="1">
        <v>13000</v>
      </c>
      <c r="AGS102" s="1">
        <v>1</v>
      </c>
      <c r="AGT102" s="518"/>
      <c r="AHI102" s="1">
        <v>1</v>
      </c>
      <c r="AHJ102" s="518"/>
      <c r="AHM102" s="1">
        <v>1</v>
      </c>
      <c r="AHN102" s="1">
        <v>883000</v>
      </c>
      <c r="AHO102" s="1">
        <v>10.375</v>
      </c>
      <c r="AHP102" s="1">
        <v>4</v>
      </c>
      <c r="AHQ102" s="1">
        <v>1</v>
      </c>
      <c r="AHV102" s="1">
        <v>2</v>
      </c>
      <c r="AHW102" s="1">
        <v>1</v>
      </c>
      <c r="AIB102" s="1">
        <v>1</v>
      </c>
      <c r="AIE102" s="1">
        <v>1</v>
      </c>
      <c r="AIF102" s="1">
        <v>1</v>
      </c>
      <c r="AIN102" s="1">
        <v>1</v>
      </c>
      <c r="AJC102" s="11"/>
      <c r="AJD102" s="11"/>
      <c r="AJF102" s="11">
        <v>155000</v>
      </c>
      <c r="AJG102" s="1">
        <v>728000</v>
      </c>
      <c r="AJH102" s="1">
        <v>1</v>
      </c>
      <c r="AJJ102" s="435">
        <v>82.446206115515281</v>
      </c>
      <c r="AJK102" s="45">
        <v>469.67741935483866</v>
      </c>
      <c r="AJL102" s="381">
        <v>883000</v>
      </c>
      <c r="AJM102" s="11">
        <f t="shared" si="118"/>
        <v>441500</v>
      </c>
      <c r="AJN102" s="60"/>
      <c r="AJO102" s="12">
        <v>1</v>
      </c>
      <c r="AJP102" s="1">
        <v>1</v>
      </c>
      <c r="AJQ102" s="1">
        <v>1</v>
      </c>
      <c r="AKA102" s="1">
        <f t="shared" si="152"/>
        <v>2</v>
      </c>
      <c r="AKD102" s="1">
        <f t="shared" si="153"/>
        <v>2</v>
      </c>
      <c r="AKE102" s="60"/>
      <c r="AKF102" s="1" t="s">
        <v>715</v>
      </c>
      <c r="AKG102" s="1" t="s">
        <v>186</v>
      </c>
      <c r="AKH102" s="1" t="s">
        <v>717</v>
      </c>
      <c r="AKI102" s="1" t="s">
        <v>260</v>
      </c>
      <c r="AKJ102" s="1" t="s">
        <v>260</v>
      </c>
      <c r="AKK102" s="1" t="s">
        <v>260</v>
      </c>
      <c r="AKL102" s="1" t="s">
        <v>260</v>
      </c>
      <c r="AKM102" s="1" t="s">
        <v>260</v>
      </c>
      <c r="AKN102" s="1" t="s">
        <v>262</v>
      </c>
      <c r="AKO102" s="1" t="s">
        <v>260</v>
      </c>
      <c r="AKP102" s="1" t="s">
        <v>260</v>
      </c>
      <c r="AKQ102" s="1" t="s">
        <v>260</v>
      </c>
      <c r="AKR102" s="1" t="s">
        <v>260</v>
      </c>
      <c r="AKS102" s="1" t="s">
        <v>260</v>
      </c>
      <c r="AKT102" s="1" t="s">
        <v>260</v>
      </c>
      <c r="AKU102" s="1" t="s">
        <v>260</v>
      </c>
      <c r="AKV102" s="1" t="s">
        <v>263</v>
      </c>
      <c r="AKW102" s="1" t="s">
        <v>260</v>
      </c>
      <c r="AKX102" s="1" t="s">
        <v>260</v>
      </c>
      <c r="AKY102" s="1" t="s">
        <v>260</v>
      </c>
      <c r="AKZ102" s="1" t="s">
        <v>260</v>
      </c>
      <c r="ALA102" s="1" t="s">
        <v>260</v>
      </c>
      <c r="ALB102" s="1" t="s">
        <v>260</v>
      </c>
      <c r="ALC102" s="1" t="s">
        <v>260</v>
      </c>
      <c r="ALD102" s="1" t="s">
        <v>260</v>
      </c>
      <c r="ALE102" s="1" t="s">
        <v>260</v>
      </c>
      <c r="ALF102" s="1" t="s">
        <v>260</v>
      </c>
      <c r="ALG102" s="1" t="s">
        <v>260</v>
      </c>
      <c r="ALH102" s="1" t="s">
        <v>260</v>
      </c>
      <c r="ALI102" s="1" t="s">
        <v>260</v>
      </c>
      <c r="ALJ102" s="1" t="s">
        <v>260</v>
      </c>
      <c r="ALK102" s="1" t="s">
        <v>260</v>
      </c>
      <c r="ALL102" s="1" t="s">
        <v>260</v>
      </c>
      <c r="ALM102" s="1" t="s">
        <v>260</v>
      </c>
      <c r="ALN102" s="1" t="s">
        <v>260</v>
      </c>
      <c r="ALO102" s="1" t="s">
        <v>260</v>
      </c>
      <c r="ALP102" s="1" t="s">
        <v>260</v>
      </c>
      <c r="ALQ102" s="1">
        <v>3</v>
      </c>
      <c r="ALR102" s="11">
        <f t="shared" si="154"/>
        <v>294333.33333333331</v>
      </c>
      <c r="ALS102" s="28">
        <v>883000</v>
      </c>
      <c r="ALT102" s="1">
        <v>2</v>
      </c>
      <c r="ALU102" s="1">
        <v>1</v>
      </c>
      <c r="ALY102" s="60"/>
      <c r="ALZ102" s="1">
        <v>1</v>
      </c>
      <c r="AMC102" s="1">
        <v>1</v>
      </c>
      <c r="AMD102" s="1">
        <v>1</v>
      </c>
      <c r="AME102" s="1">
        <v>1</v>
      </c>
      <c r="AMF102" s="1">
        <v>1</v>
      </c>
      <c r="AMH102" s="1">
        <v>1</v>
      </c>
      <c r="AMN102" s="403"/>
    </row>
    <row r="103" spans="1:1023 1025:1028" s="1" customFormat="1" ht="15" customHeight="1" x14ac:dyDescent="0.25">
      <c r="A103" s="268"/>
      <c r="B103" s="113">
        <v>101</v>
      </c>
      <c r="C103" s="473" t="s">
        <v>708</v>
      </c>
      <c r="D103" s="304" t="s">
        <v>718</v>
      </c>
      <c r="E103" s="1">
        <v>2006</v>
      </c>
      <c r="H103" s="1">
        <v>1</v>
      </c>
      <c r="I103" s="1">
        <v>1</v>
      </c>
      <c r="J103" s="1">
        <v>1</v>
      </c>
      <c r="K103" s="1">
        <v>2004</v>
      </c>
      <c r="L103" s="1">
        <v>2004</v>
      </c>
      <c r="M103" s="1">
        <v>1</v>
      </c>
      <c r="AH103" s="1">
        <v>1</v>
      </c>
      <c r="AY103" s="1">
        <v>1</v>
      </c>
      <c r="BA103" s="1">
        <v>1</v>
      </c>
      <c r="BB103" s="1">
        <v>11</v>
      </c>
      <c r="BC103" s="1">
        <v>1</v>
      </c>
      <c r="BG103" s="1">
        <v>2</v>
      </c>
      <c r="CG103" s="1">
        <v>1</v>
      </c>
      <c r="CH103" s="246"/>
      <c r="CP103" s="1">
        <f t="shared" si="119"/>
        <v>0</v>
      </c>
      <c r="CS103" s="1">
        <f t="shared" si="81"/>
        <v>0</v>
      </c>
      <c r="DO103" s="1">
        <f t="shared" si="120"/>
        <v>0</v>
      </c>
      <c r="DX103" s="1">
        <f t="shared" si="121"/>
        <v>0</v>
      </c>
      <c r="EE103" s="1">
        <f t="shared" si="122"/>
        <v>0</v>
      </c>
      <c r="EH103" s="1">
        <f t="shared" si="123"/>
        <v>0</v>
      </c>
      <c r="FF103" s="116"/>
      <c r="GP103" s="1">
        <f t="shared" si="82"/>
        <v>0</v>
      </c>
      <c r="GY103" s="1">
        <f t="shared" si="124"/>
        <v>0</v>
      </c>
      <c r="HC103" s="1">
        <f t="shared" si="125"/>
        <v>0</v>
      </c>
      <c r="HS103" s="1">
        <f t="shared" si="126"/>
        <v>0</v>
      </c>
      <c r="HX103" s="1">
        <f t="shared" si="83"/>
        <v>0</v>
      </c>
      <c r="ID103" s="1">
        <f t="shared" si="84"/>
        <v>0</v>
      </c>
      <c r="IN103" s="1">
        <f t="shared" si="127"/>
        <v>0</v>
      </c>
      <c r="IW103" s="1">
        <f t="shared" si="128"/>
        <v>0</v>
      </c>
      <c r="IZ103" s="1">
        <f t="shared" si="85"/>
        <v>0</v>
      </c>
      <c r="JJ103" s="1">
        <f t="shared" si="86"/>
        <v>0</v>
      </c>
      <c r="JV103" s="1">
        <f t="shared" si="129"/>
        <v>0</v>
      </c>
      <c r="KB103" s="1">
        <f t="shared" si="130"/>
        <v>0</v>
      </c>
      <c r="LG103" s="1">
        <f t="shared" si="87"/>
        <v>0</v>
      </c>
      <c r="LT103" s="1">
        <f t="shared" si="131"/>
        <v>0</v>
      </c>
      <c r="MA103" s="1">
        <f t="shared" si="132"/>
        <v>0</v>
      </c>
      <c r="MF103" s="1">
        <f t="shared" si="133"/>
        <v>0</v>
      </c>
      <c r="MM103" s="1">
        <f t="shared" si="134"/>
        <v>0</v>
      </c>
      <c r="MS103" s="1">
        <f t="shared" si="135"/>
        <v>0</v>
      </c>
      <c r="MU103" s="115"/>
      <c r="OI103" s="120"/>
      <c r="PD103" s="1">
        <f t="shared" si="88"/>
        <v>0</v>
      </c>
      <c r="QF103" s="1">
        <f t="shared" si="136"/>
        <v>0</v>
      </c>
      <c r="QP103" s="1">
        <v>1</v>
      </c>
      <c r="QY103" s="1">
        <f t="shared" si="137"/>
        <v>0</v>
      </c>
      <c r="RK103" s="1">
        <f t="shared" si="138"/>
        <v>0</v>
      </c>
      <c r="SA103" s="1">
        <f t="shared" si="139"/>
        <v>0</v>
      </c>
      <c r="SG103" s="1">
        <f t="shared" si="140"/>
        <v>0</v>
      </c>
      <c r="SO103" s="1">
        <f t="shared" si="141"/>
        <v>0</v>
      </c>
      <c r="TB103" s="1">
        <f t="shared" si="142"/>
        <v>0</v>
      </c>
      <c r="TS103" s="1">
        <f t="shared" si="89"/>
        <v>0</v>
      </c>
      <c r="UD103" s="1">
        <f t="shared" si="90"/>
        <v>0</v>
      </c>
      <c r="UG103" s="1">
        <f t="shared" si="91"/>
        <v>0</v>
      </c>
      <c r="UQ103" s="1">
        <f t="shared" si="143"/>
        <v>0</v>
      </c>
      <c r="VA103" s="1">
        <f t="shared" si="144"/>
        <v>0</v>
      </c>
      <c r="VG103" s="1">
        <f t="shared" si="145"/>
        <v>0</v>
      </c>
      <c r="WY103" s="1">
        <f t="shared" si="92"/>
        <v>0</v>
      </c>
      <c r="XB103" s="1">
        <f t="shared" si="146"/>
        <v>0</v>
      </c>
      <c r="XG103" s="1">
        <f t="shared" si="93"/>
        <v>0</v>
      </c>
      <c r="XK103" s="108"/>
      <c r="XL103" s="1">
        <f t="shared" si="94"/>
        <v>0</v>
      </c>
      <c r="XM103" s="1">
        <f t="shared" si="95"/>
        <v>0</v>
      </c>
      <c r="XN103" s="1">
        <f t="shared" si="147"/>
        <v>1</v>
      </c>
      <c r="XO103" s="1">
        <f t="shared" si="96"/>
        <v>0</v>
      </c>
      <c r="XP103" s="1">
        <f t="shared" si="148"/>
        <v>0</v>
      </c>
      <c r="XQ103" s="1">
        <f t="shared" si="97"/>
        <v>0</v>
      </c>
      <c r="XR103" s="1">
        <f t="shared" si="98"/>
        <v>0</v>
      </c>
      <c r="XS103" s="1">
        <f t="shared" si="99"/>
        <v>0</v>
      </c>
      <c r="XT103" s="1">
        <f t="shared" si="149"/>
        <v>0</v>
      </c>
      <c r="XU103" s="1">
        <f t="shared" si="100"/>
        <v>0</v>
      </c>
      <c r="XV103" s="1">
        <f t="shared" si="101"/>
        <v>0</v>
      </c>
      <c r="XW103" s="1">
        <f t="shared" si="102"/>
        <v>0</v>
      </c>
      <c r="XX103" s="1">
        <f t="shared" si="103"/>
        <v>0</v>
      </c>
      <c r="XY103" s="1">
        <f t="shared" si="104"/>
        <v>0</v>
      </c>
      <c r="XZ103" s="1">
        <f t="shared" si="105"/>
        <v>0</v>
      </c>
      <c r="YA103" s="1">
        <f t="shared" si="106"/>
        <v>0</v>
      </c>
      <c r="YB103" s="1">
        <f t="shared" si="107"/>
        <v>0</v>
      </c>
      <c r="YC103" s="1">
        <f t="shared" si="108"/>
        <v>0</v>
      </c>
      <c r="YD103" s="132"/>
      <c r="YE103" s="133">
        <f t="shared" si="156"/>
        <v>1</v>
      </c>
      <c r="YF103" s="133">
        <f t="shared" si="109"/>
        <v>24500</v>
      </c>
      <c r="YG103" s="130">
        <v>1</v>
      </c>
      <c r="YH103" s="130">
        <f t="shared" si="110"/>
        <v>24500</v>
      </c>
      <c r="YI103" s="129">
        <v>1</v>
      </c>
      <c r="YJ103" s="128">
        <f t="shared" si="111"/>
        <v>24500</v>
      </c>
      <c r="YK103" s="177"/>
      <c r="YL103">
        <v>1</v>
      </c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>
        <f t="shared" si="150"/>
        <v>0</v>
      </c>
      <c r="ACD103" s="25" t="e">
        <f t="shared" si="222"/>
        <v>#DIV/0!</v>
      </c>
      <c r="ACE103" s="11">
        <f t="shared" si="112"/>
        <v>1</v>
      </c>
      <c r="ACF103" s="11">
        <f t="shared" si="113"/>
        <v>24500</v>
      </c>
      <c r="ACG103" s="1">
        <v>5</v>
      </c>
      <c r="ACH103" s="1">
        <v>1</v>
      </c>
      <c r="ACI103" s="11">
        <f t="shared" si="114"/>
        <v>24500</v>
      </c>
      <c r="ACJ103" s="45">
        <v>1</v>
      </c>
      <c r="ACK103" s="13">
        <f t="shared" si="115"/>
        <v>24500</v>
      </c>
      <c r="ACL103">
        <v>1</v>
      </c>
      <c r="ACM103" s="25">
        <f t="shared" si="116"/>
        <v>24500</v>
      </c>
      <c r="ACN103" s="11">
        <f t="shared" si="117"/>
        <v>24500</v>
      </c>
      <c r="ACO103" s="65"/>
      <c r="ACR103" s="1" t="s">
        <v>258</v>
      </c>
      <c r="ACS103" s="1">
        <v>1</v>
      </c>
      <c r="ACT103" s="1">
        <v>1</v>
      </c>
      <c r="ACZ103" s="1" t="s">
        <v>259</v>
      </c>
      <c r="ADD103" s="1" t="s">
        <v>189</v>
      </c>
      <c r="ADV103" s="457"/>
      <c r="AEE103" s="1">
        <f t="shared" si="151"/>
        <v>0</v>
      </c>
      <c r="AFM103" s="1">
        <v>1</v>
      </c>
      <c r="AGL103" s="1">
        <v>20000</v>
      </c>
      <c r="AGM103" s="11" t="e">
        <f>AGU103+AGW103+AGY103+AHA103+#REF!+#REF!+AHC103+AGP103+AHE103</f>
        <v>#REF!</v>
      </c>
      <c r="AGT103" s="518"/>
      <c r="AHJ103" s="518"/>
      <c r="AHN103" s="1">
        <v>20000</v>
      </c>
      <c r="AIC103" s="1">
        <v>1</v>
      </c>
      <c r="AID103" s="1">
        <v>1</v>
      </c>
      <c r="AIN103" s="1">
        <v>1</v>
      </c>
      <c r="AJC103" s="11">
        <v>4500</v>
      </c>
      <c r="AJD103" s="11"/>
      <c r="AJE103" s="1">
        <v>22.5</v>
      </c>
      <c r="AJF103" s="11">
        <v>20000</v>
      </c>
      <c r="AJJ103" s="435"/>
      <c r="AJK103" s="45"/>
      <c r="AJL103" s="381">
        <v>24500</v>
      </c>
      <c r="AJM103" s="11">
        <f t="shared" si="118"/>
        <v>24500</v>
      </c>
      <c r="AJN103" s="60"/>
      <c r="AJO103" s="12"/>
      <c r="AKA103" s="1">
        <f t="shared" si="152"/>
        <v>0</v>
      </c>
      <c r="AKD103" s="1">
        <f t="shared" si="153"/>
        <v>0</v>
      </c>
      <c r="AKE103" s="60"/>
      <c r="AKF103" s="1" t="s">
        <v>260</v>
      </c>
      <c r="AKG103" s="1" t="s">
        <v>260</v>
      </c>
      <c r="AKH103" s="1" t="s">
        <v>261</v>
      </c>
      <c r="AKI103" s="1" t="s">
        <v>260</v>
      </c>
      <c r="AKJ103" s="1" t="s">
        <v>260</v>
      </c>
      <c r="AKK103" s="1" t="s">
        <v>260</v>
      </c>
      <c r="AKL103" s="1" t="s">
        <v>260</v>
      </c>
      <c r="AKM103" s="1" t="s">
        <v>260</v>
      </c>
      <c r="AKN103" s="1" t="s">
        <v>262</v>
      </c>
      <c r="AKO103" s="1" t="s">
        <v>260</v>
      </c>
      <c r="AKP103" s="1" t="s">
        <v>260</v>
      </c>
      <c r="AKQ103" s="1" t="s">
        <v>260</v>
      </c>
      <c r="AKR103" s="1" t="s">
        <v>260</v>
      </c>
      <c r="AKS103" s="1" t="s">
        <v>260</v>
      </c>
      <c r="AKT103" s="1" t="s">
        <v>260</v>
      </c>
      <c r="AKU103" s="1" t="s">
        <v>260</v>
      </c>
      <c r="AKV103" s="1" t="s">
        <v>263</v>
      </c>
      <c r="AKW103" s="1" t="s">
        <v>260</v>
      </c>
      <c r="AKX103" s="1" t="s">
        <v>260</v>
      </c>
      <c r="AKY103" s="1" t="s">
        <v>260</v>
      </c>
      <c r="AKZ103" s="1" t="s">
        <v>260</v>
      </c>
      <c r="ALA103" s="1" t="s">
        <v>260</v>
      </c>
      <c r="ALB103" s="1" t="s">
        <v>260</v>
      </c>
      <c r="ALC103" s="1" t="s">
        <v>260</v>
      </c>
      <c r="ALD103" s="1" t="s">
        <v>260</v>
      </c>
      <c r="ALE103" s="1" t="s">
        <v>260</v>
      </c>
      <c r="ALF103" s="1" t="s">
        <v>260</v>
      </c>
      <c r="ALG103" s="1" t="s">
        <v>260</v>
      </c>
      <c r="ALH103" s="1" t="s">
        <v>260</v>
      </c>
      <c r="ALI103" s="1" t="s">
        <v>260</v>
      </c>
      <c r="ALJ103" s="1" t="s">
        <v>260</v>
      </c>
      <c r="ALK103" s="1" t="s">
        <v>260</v>
      </c>
      <c r="ALL103" s="1" t="s">
        <v>260</v>
      </c>
      <c r="ALM103" s="1" t="s">
        <v>260</v>
      </c>
      <c r="ALN103" s="1" t="s">
        <v>260</v>
      </c>
      <c r="ALO103" s="1" t="s">
        <v>260</v>
      </c>
      <c r="ALP103" s="1" t="s">
        <v>260</v>
      </c>
      <c r="ALR103" s="11" t="e">
        <f t="shared" si="154"/>
        <v>#DIV/0!</v>
      </c>
      <c r="ALS103" s="28">
        <v>24500</v>
      </c>
      <c r="ALY103" s="60"/>
      <c r="ALZ103" s="1">
        <v>1</v>
      </c>
      <c r="AMC103" s="1">
        <v>1</v>
      </c>
      <c r="AMN103" s="403"/>
    </row>
    <row r="104" spans="1:1023 1025:1028" s="1" customFormat="1" ht="15" customHeight="1" x14ac:dyDescent="0.25">
      <c r="A104" s="268"/>
      <c r="B104" s="113">
        <v>102</v>
      </c>
      <c r="C104" s="473" t="s">
        <v>708</v>
      </c>
      <c r="D104" s="304" t="s">
        <v>719</v>
      </c>
      <c r="E104" s="1">
        <v>2008</v>
      </c>
      <c r="F104" s="1">
        <v>1</v>
      </c>
      <c r="G104" s="1">
        <v>1</v>
      </c>
      <c r="H104" s="1">
        <v>1</v>
      </c>
      <c r="I104" s="1">
        <v>1</v>
      </c>
      <c r="J104" s="1">
        <v>2</v>
      </c>
      <c r="K104" s="1">
        <v>2004</v>
      </c>
      <c r="L104" s="1">
        <v>2004</v>
      </c>
      <c r="M104" s="1">
        <v>1</v>
      </c>
      <c r="AH104" s="1">
        <v>1</v>
      </c>
      <c r="AY104" s="1">
        <v>1</v>
      </c>
      <c r="BA104" s="1">
        <v>1</v>
      </c>
      <c r="BB104" s="1">
        <v>21</v>
      </c>
      <c r="BC104" s="1">
        <v>1</v>
      </c>
      <c r="BD104" s="1">
        <v>1</v>
      </c>
      <c r="BG104" s="1">
        <v>1</v>
      </c>
      <c r="CG104" s="1">
        <v>1</v>
      </c>
      <c r="CH104" s="246"/>
      <c r="CP104" s="1">
        <f t="shared" si="119"/>
        <v>0</v>
      </c>
      <c r="CS104" s="1">
        <f t="shared" si="81"/>
        <v>0</v>
      </c>
      <c r="DO104" s="1">
        <f t="shared" si="120"/>
        <v>0</v>
      </c>
      <c r="DX104" s="1">
        <f t="shared" si="121"/>
        <v>0</v>
      </c>
      <c r="EE104" s="1">
        <f t="shared" si="122"/>
        <v>0</v>
      </c>
      <c r="EH104" s="1">
        <f t="shared" si="123"/>
        <v>0</v>
      </c>
      <c r="FF104" s="116"/>
      <c r="GP104" s="1">
        <f t="shared" si="82"/>
        <v>0</v>
      </c>
      <c r="GY104" s="1">
        <f t="shared" si="124"/>
        <v>0</v>
      </c>
      <c r="HC104" s="1">
        <f t="shared" si="125"/>
        <v>0</v>
      </c>
      <c r="HS104" s="1">
        <f t="shared" si="126"/>
        <v>0</v>
      </c>
      <c r="HX104" s="1">
        <f t="shared" si="83"/>
        <v>0</v>
      </c>
      <c r="ID104" s="1">
        <f t="shared" si="84"/>
        <v>0</v>
      </c>
      <c r="IN104" s="1">
        <f t="shared" si="127"/>
        <v>0</v>
      </c>
      <c r="IW104" s="1">
        <f t="shared" si="128"/>
        <v>0</v>
      </c>
      <c r="IZ104" s="1">
        <f t="shared" si="85"/>
        <v>0</v>
      </c>
      <c r="JJ104" s="1">
        <f t="shared" si="86"/>
        <v>0</v>
      </c>
      <c r="JV104" s="1">
        <f t="shared" si="129"/>
        <v>0</v>
      </c>
      <c r="KB104" s="1">
        <f t="shared" si="130"/>
        <v>0</v>
      </c>
      <c r="LG104" s="1">
        <f t="shared" si="87"/>
        <v>0</v>
      </c>
      <c r="LT104" s="1">
        <f t="shared" si="131"/>
        <v>0</v>
      </c>
      <c r="MA104" s="1">
        <f t="shared" si="132"/>
        <v>0</v>
      </c>
      <c r="MF104" s="1">
        <f t="shared" si="133"/>
        <v>0</v>
      </c>
      <c r="MM104" s="1">
        <f t="shared" si="134"/>
        <v>0</v>
      </c>
      <c r="MS104" s="1">
        <f t="shared" si="135"/>
        <v>0</v>
      </c>
      <c r="MU104" s="115"/>
      <c r="OI104" s="120"/>
      <c r="PD104" s="1">
        <f t="shared" si="88"/>
        <v>0</v>
      </c>
      <c r="QF104" s="1">
        <f t="shared" si="136"/>
        <v>0</v>
      </c>
      <c r="QH104" s="1">
        <v>1</v>
      </c>
      <c r="QJ104" s="1">
        <v>1</v>
      </c>
      <c r="QY104" s="1">
        <f t="shared" si="137"/>
        <v>0</v>
      </c>
      <c r="RK104" s="1">
        <f t="shared" si="138"/>
        <v>0</v>
      </c>
      <c r="SA104" s="1">
        <f t="shared" si="139"/>
        <v>0</v>
      </c>
      <c r="SG104" s="1">
        <f t="shared" si="140"/>
        <v>0</v>
      </c>
      <c r="SO104" s="1">
        <f t="shared" si="141"/>
        <v>0</v>
      </c>
      <c r="TB104" s="1">
        <f t="shared" si="142"/>
        <v>0</v>
      </c>
      <c r="TS104" s="1">
        <f t="shared" si="89"/>
        <v>0</v>
      </c>
      <c r="UD104" s="1">
        <f t="shared" si="90"/>
        <v>0</v>
      </c>
      <c r="UG104" s="1">
        <f t="shared" si="91"/>
        <v>0</v>
      </c>
      <c r="UQ104" s="1">
        <f t="shared" si="143"/>
        <v>0</v>
      </c>
      <c r="VA104" s="1">
        <f t="shared" si="144"/>
        <v>0</v>
      </c>
      <c r="VG104" s="1">
        <f t="shared" si="145"/>
        <v>0</v>
      </c>
      <c r="WY104" s="1">
        <f t="shared" si="92"/>
        <v>0</v>
      </c>
      <c r="XB104" s="1">
        <f t="shared" si="146"/>
        <v>0</v>
      </c>
      <c r="XG104" s="1">
        <f t="shared" si="93"/>
        <v>0</v>
      </c>
      <c r="XK104" s="108"/>
      <c r="XL104" s="1">
        <f t="shared" si="94"/>
        <v>0</v>
      </c>
      <c r="XM104" s="1">
        <f t="shared" si="95"/>
        <v>0</v>
      </c>
      <c r="XN104" s="1">
        <f t="shared" si="147"/>
        <v>2</v>
      </c>
      <c r="XO104" s="1">
        <f t="shared" si="96"/>
        <v>0</v>
      </c>
      <c r="XP104" s="1">
        <f t="shared" si="148"/>
        <v>0</v>
      </c>
      <c r="XQ104" s="1">
        <f t="shared" si="97"/>
        <v>0</v>
      </c>
      <c r="XR104" s="1">
        <f t="shared" si="98"/>
        <v>0</v>
      </c>
      <c r="XS104" s="1">
        <f t="shared" si="99"/>
        <v>0</v>
      </c>
      <c r="XT104" s="1">
        <f t="shared" si="149"/>
        <v>0</v>
      </c>
      <c r="XU104" s="1">
        <f t="shared" si="100"/>
        <v>0</v>
      </c>
      <c r="XV104" s="1">
        <f t="shared" si="101"/>
        <v>0</v>
      </c>
      <c r="XW104" s="1">
        <f t="shared" si="102"/>
        <v>0</v>
      </c>
      <c r="XX104" s="1">
        <f t="shared" si="103"/>
        <v>0</v>
      </c>
      <c r="XY104" s="1">
        <f t="shared" si="104"/>
        <v>0</v>
      </c>
      <c r="XZ104" s="1">
        <f t="shared" si="105"/>
        <v>0</v>
      </c>
      <c r="YA104" s="1">
        <f t="shared" si="106"/>
        <v>0</v>
      </c>
      <c r="YB104" s="1">
        <f t="shared" si="107"/>
        <v>0</v>
      </c>
      <c r="YC104" s="1">
        <f t="shared" si="108"/>
        <v>0</v>
      </c>
      <c r="YD104" s="132"/>
      <c r="YE104" s="133">
        <f t="shared" si="156"/>
        <v>2</v>
      </c>
      <c r="YF104" s="133">
        <f t="shared" si="109"/>
        <v>165100</v>
      </c>
      <c r="YG104" s="130">
        <v>1</v>
      </c>
      <c r="YH104" s="130">
        <f t="shared" si="110"/>
        <v>330200</v>
      </c>
      <c r="YI104" s="129">
        <v>1</v>
      </c>
      <c r="YJ104" s="128">
        <f t="shared" si="111"/>
        <v>330200</v>
      </c>
      <c r="YK104" s="177"/>
      <c r="YL104">
        <v>1</v>
      </c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>
        <f t="shared" si="150"/>
        <v>0</v>
      </c>
      <c r="ACD104" s="25" t="e">
        <f t="shared" si="222"/>
        <v>#DIV/0!</v>
      </c>
      <c r="ACE104" s="11">
        <f t="shared" si="112"/>
        <v>2</v>
      </c>
      <c r="ACF104" s="11">
        <f t="shared" si="113"/>
        <v>165100</v>
      </c>
      <c r="ACG104" s="1">
        <v>5</v>
      </c>
      <c r="ACH104" s="1">
        <v>1</v>
      </c>
      <c r="ACI104" s="11">
        <f t="shared" si="114"/>
        <v>330200</v>
      </c>
      <c r="ACJ104" s="45">
        <v>1</v>
      </c>
      <c r="ACK104" s="13">
        <f t="shared" si="115"/>
        <v>330200</v>
      </c>
      <c r="ACL104">
        <v>1</v>
      </c>
      <c r="ACM104" s="25">
        <f t="shared" si="116"/>
        <v>330200</v>
      </c>
      <c r="ACN104" s="11">
        <f t="shared" si="117"/>
        <v>330200</v>
      </c>
      <c r="ACO104" s="65"/>
      <c r="ACR104" s="39" t="s">
        <v>295</v>
      </c>
      <c r="ACS104" s="1">
        <v>1</v>
      </c>
      <c r="ACU104" s="1">
        <v>1</v>
      </c>
      <c r="ACZ104" s="1" t="s">
        <v>259</v>
      </c>
      <c r="ADD104" s="1" t="s">
        <v>189</v>
      </c>
      <c r="ADR104" s="1">
        <v>1</v>
      </c>
      <c r="ADU104" s="1">
        <v>4</v>
      </c>
      <c r="ADV104" s="457"/>
      <c r="ADW104" s="1">
        <v>5</v>
      </c>
      <c r="ADX104" s="1">
        <v>1</v>
      </c>
      <c r="AEE104" s="1">
        <f t="shared" si="151"/>
        <v>0</v>
      </c>
      <c r="AFN104" s="1">
        <v>1</v>
      </c>
      <c r="AGL104" s="1">
        <v>330000</v>
      </c>
      <c r="AGM104" s="11" t="e">
        <f>AGU104+AGW104+AGY104+AHA104+#REF!+#REF!+AHC104+AGP104+AHE104</f>
        <v>#REF!</v>
      </c>
      <c r="AGT104" s="518"/>
      <c r="AHJ104" s="518"/>
      <c r="AHN104" s="1">
        <v>330000</v>
      </c>
      <c r="AHT104" s="1">
        <v>1</v>
      </c>
      <c r="AJA104" s="1">
        <v>1</v>
      </c>
      <c r="AJB104" s="1">
        <v>1</v>
      </c>
      <c r="AJC104" s="11">
        <v>200</v>
      </c>
      <c r="AJD104" s="11"/>
      <c r="AJE104" s="1">
        <v>0.06</v>
      </c>
      <c r="AJF104" s="11"/>
      <c r="AJG104" s="1">
        <v>330000</v>
      </c>
      <c r="AJH104" s="1">
        <v>1</v>
      </c>
      <c r="AJI104" s="1">
        <v>1</v>
      </c>
      <c r="AJJ104" s="435">
        <v>99.93943064809207</v>
      </c>
      <c r="AJK104" s="45"/>
      <c r="AJL104" s="381">
        <v>330200</v>
      </c>
      <c r="AJM104" s="11">
        <f t="shared" si="118"/>
        <v>165100</v>
      </c>
      <c r="AJN104" s="60"/>
      <c r="AJO104" s="12">
        <v>4</v>
      </c>
      <c r="AKA104" s="1">
        <f t="shared" si="152"/>
        <v>0</v>
      </c>
      <c r="AKD104" s="1">
        <f t="shared" si="153"/>
        <v>0</v>
      </c>
      <c r="AKE104" s="60"/>
      <c r="AKF104" s="1" t="s">
        <v>720</v>
      </c>
      <c r="AKG104" s="1" t="s">
        <v>715</v>
      </c>
      <c r="AKH104" s="1" t="s">
        <v>261</v>
      </c>
      <c r="AKI104" s="1" t="s">
        <v>260</v>
      </c>
      <c r="AKJ104" s="1" t="s">
        <v>260</v>
      </c>
      <c r="AKK104" s="1" t="s">
        <v>260</v>
      </c>
      <c r="AKL104" s="1" t="s">
        <v>260</v>
      </c>
      <c r="AKM104" s="1" t="s">
        <v>260</v>
      </c>
      <c r="AKN104" s="1" t="s">
        <v>262</v>
      </c>
      <c r="AKO104" s="1" t="s">
        <v>260</v>
      </c>
      <c r="AKP104" s="1" t="s">
        <v>260</v>
      </c>
      <c r="AKQ104" s="1" t="s">
        <v>260</v>
      </c>
      <c r="AKR104" s="1" t="s">
        <v>260</v>
      </c>
      <c r="AKS104" s="1" t="s">
        <v>260</v>
      </c>
      <c r="AKT104" s="1" t="s">
        <v>260</v>
      </c>
      <c r="AKU104" s="1" t="s">
        <v>260</v>
      </c>
      <c r="AKV104" s="1" t="s">
        <v>263</v>
      </c>
      <c r="AKW104" s="1" t="s">
        <v>260</v>
      </c>
      <c r="AKX104" s="1" t="s">
        <v>260</v>
      </c>
      <c r="AKY104" s="1" t="s">
        <v>260</v>
      </c>
      <c r="AKZ104" s="1" t="s">
        <v>260</v>
      </c>
      <c r="ALA104" s="1" t="s">
        <v>260</v>
      </c>
      <c r="ALB104" s="1" t="s">
        <v>260</v>
      </c>
      <c r="ALC104" s="1" t="s">
        <v>260</v>
      </c>
      <c r="ALD104" s="1" t="s">
        <v>260</v>
      </c>
      <c r="ALE104" s="1" t="s">
        <v>260</v>
      </c>
      <c r="ALF104" s="1" t="s">
        <v>260</v>
      </c>
      <c r="ALG104" s="1" t="s">
        <v>260</v>
      </c>
      <c r="ALH104" s="1" t="s">
        <v>260</v>
      </c>
      <c r="ALI104" s="1" t="s">
        <v>260</v>
      </c>
      <c r="ALJ104" s="1" t="s">
        <v>260</v>
      </c>
      <c r="ALK104" s="1" t="s">
        <v>260</v>
      </c>
      <c r="ALL104" s="1" t="s">
        <v>260</v>
      </c>
      <c r="ALM104" s="1" t="s">
        <v>260</v>
      </c>
      <c r="ALN104" s="1" t="s">
        <v>260</v>
      </c>
      <c r="ALO104" s="1" t="s">
        <v>260</v>
      </c>
      <c r="ALP104" s="1" t="s">
        <v>260</v>
      </c>
      <c r="ALQ104" s="1">
        <v>2</v>
      </c>
      <c r="ALR104" s="11">
        <f t="shared" si="154"/>
        <v>165100</v>
      </c>
      <c r="ALS104" s="28">
        <v>330200</v>
      </c>
      <c r="ALT104" s="1">
        <v>1</v>
      </c>
      <c r="ALU104" s="1">
        <v>1</v>
      </c>
      <c r="ALY104" s="60"/>
      <c r="ALZ104" s="1">
        <v>1</v>
      </c>
      <c r="AMG104" s="1">
        <v>1</v>
      </c>
      <c r="AMN104" s="403"/>
    </row>
    <row r="105" spans="1:1023 1025:1028" s="1" customFormat="1" ht="15" customHeight="1" x14ac:dyDescent="0.25">
      <c r="A105" s="268"/>
      <c r="B105" s="113">
        <v>103</v>
      </c>
      <c r="C105" s="473" t="s">
        <v>708</v>
      </c>
      <c r="D105" s="304" t="s">
        <v>721</v>
      </c>
      <c r="E105" s="1">
        <v>2008</v>
      </c>
      <c r="F105" s="1">
        <v>1</v>
      </c>
      <c r="G105" s="1">
        <v>1</v>
      </c>
      <c r="J105" s="1">
        <v>1</v>
      </c>
      <c r="K105" s="1">
        <v>2006</v>
      </c>
      <c r="L105" s="1">
        <v>2006</v>
      </c>
      <c r="M105" s="1">
        <v>1</v>
      </c>
      <c r="AJ105" s="1">
        <v>1</v>
      </c>
      <c r="AY105" s="1">
        <v>1</v>
      </c>
      <c r="BA105" s="1">
        <v>1</v>
      </c>
      <c r="BB105" s="1">
        <v>11</v>
      </c>
      <c r="BC105" s="1">
        <v>1</v>
      </c>
      <c r="BG105" s="1">
        <v>2</v>
      </c>
      <c r="CG105" s="1">
        <v>1</v>
      </c>
      <c r="CH105" s="246"/>
      <c r="CP105" s="1">
        <f t="shared" si="119"/>
        <v>0</v>
      </c>
      <c r="CS105" s="1">
        <f t="shared" si="81"/>
        <v>0</v>
      </c>
      <c r="DO105" s="1">
        <f t="shared" si="120"/>
        <v>0</v>
      </c>
      <c r="DX105" s="1">
        <f t="shared" si="121"/>
        <v>0</v>
      </c>
      <c r="EE105" s="1">
        <f t="shared" si="122"/>
        <v>0</v>
      </c>
      <c r="EH105" s="1">
        <f t="shared" si="123"/>
        <v>0</v>
      </c>
      <c r="FF105" s="116"/>
      <c r="GP105" s="1">
        <f t="shared" si="82"/>
        <v>0</v>
      </c>
      <c r="GY105" s="1">
        <f t="shared" si="124"/>
        <v>0</v>
      </c>
      <c r="HC105" s="1">
        <f t="shared" si="125"/>
        <v>0</v>
      </c>
      <c r="HS105" s="1">
        <f t="shared" si="126"/>
        <v>0</v>
      </c>
      <c r="HX105" s="1">
        <f t="shared" si="83"/>
        <v>0</v>
      </c>
      <c r="ID105" s="1">
        <f t="shared" si="84"/>
        <v>0</v>
      </c>
      <c r="IN105" s="1">
        <f t="shared" si="127"/>
        <v>0</v>
      </c>
      <c r="IW105" s="1">
        <f t="shared" si="128"/>
        <v>0</v>
      </c>
      <c r="IZ105" s="1">
        <f t="shared" si="85"/>
        <v>0</v>
      </c>
      <c r="JJ105" s="1">
        <f t="shared" si="86"/>
        <v>0</v>
      </c>
      <c r="JV105" s="1">
        <f t="shared" si="129"/>
        <v>0</v>
      </c>
      <c r="KB105" s="1">
        <f t="shared" si="130"/>
        <v>0</v>
      </c>
      <c r="LG105" s="1">
        <f t="shared" si="87"/>
        <v>0</v>
      </c>
      <c r="LT105" s="1">
        <f t="shared" si="131"/>
        <v>0</v>
      </c>
      <c r="MA105" s="1">
        <f t="shared" si="132"/>
        <v>0</v>
      </c>
      <c r="MF105" s="1">
        <f t="shared" si="133"/>
        <v>0</v>
      </c>
      <c r="MM105" s="1">
        <f t="shared" si="134"/>
        <v>0</v>
      </c>
      <c r="MS105" s="1">
        <f t="shared" si="135"/>
        <v>0</v>
      </c>
      <c r="MU105" s="115"/>
      <c r="OI105" s="120"/>
      <c r="PD105" s="1">
        <f t="shared" si="88"/>
        <v>0</v>
      </c>
      <c r="QF105" s="1">
        <f t="shared" si="136"/>
        <v>0</v>
      </c>
      <c r="QK105" s="1">
        <v>1</v>
      </c>
      <c r="QY105" s="1">
        <f t="shared" si="137"/>
        <v>0</v>
      </c>
      <c r="RK105" s="1">
        <f t="shared" si="138"/>
        <v>0</v>
      </c>
      <c r="SA105" s="1">
        <f t="shared" si="139"/>
        <v>0</v>
      </c>
      <c r="SG105" s="1">
        <f t="shared" si="140"/>
        <v>0</v>
      </c>
      <c r="SO105" s="1">
        <f t="shared" si="141"/>
        <v>0</v>
      </c>
      <c r="TB105" s="1">
        <f t="shared" si="142"/>
        <v>0</v>
      </c>
      <c r="TS105" s="1">
        <f t="shared" si="89"/>
        <v>0</v>
      </c>
      <c r="UD105" s="1">
        <f t="shared" si="90"/>
        <v>0</v>
      </c>
      <c r="UG105" s="1">
        <f t="shared" si="91"/>
        <v>0</v>
      </c>
      <c r="UQ105" s="1">
        <f t="shared" si="143"/>
        <v>0</v>
      </c>
      <c r="VA105" s="1">
        <f t="shared" si="144"/>
        <v>0</v>
      </c>
      <c r="VG105" s="1">
        <f t="shared" si="145"/>
        <v>0</v>
      </c>
      <c r="WY105" s="1">
        <f t="shared" si="92"/>
        <v>0</v>
      </c>
      <c r="XB105" s="1">
        <f t="shared" si="146"/>
        <v>0</v>
      </c>
      <c r="XG105" s="1">
        <f t="shared" si="93"/>
        <v>0</v>
      </c>
      <c r="XK105" s="108"/>
      <c r="XL105" s="1">
        <f t="shared" si="94"/>
        <v>0</v>
      </c>
      <c r="XM105" s="1">
        <f t="shared" si="95"/>
        <v>0</v>
      </c>
      <c r="XN105" s="1">
        <f t="shared" si="147"/>
        <v>1</v>
      </c>
      <c r="XO105" s="1">
        <f t="shared" si="96"/>
        <v>0</v>
      </c>
      <c r="XP105" s="1">
        <f t="shared" si="148"/>
        <v>0</v>
      </c>
      <c r="XQ105" s="1">
        <f t="shared" si="97"/>
        <v>0</v>
      </c>
      <c r="XR105" s="1">
        <f t="shared" si="98"/>
        <v>0</v>
      </c>
      <c r="XS105" s="1">
        <f t="shared" si="99"/>
        <v>0</v>
      </c>
      <c r="XT105" s="1">
        <f t="shared" si="149"/>
        <v>0</v>
      </c>
      <c r="XU105" s="1">
        <f t="shared" si="100"/>
        <v>0</v>
      </c>
      <c r="XV105" s="1">
        <f t="shared" si="101"/>
        <v>0</v>
      </c>
      <c r="XW105" s="1">
        <f t="shared" si="102"/>
        <v>0</v>
      </c>
      <c r="XX105" s="1">
        <f t="shared" si="103"/>
        <v>0</v>
      </c>
      <c r="XY105" s="1">
        <f t="shared" si="104"/>
        <v>0</v>
      </c>
      <c r="XZ105" s="1">
        <f t="shared" si="105"/>
        <v>0</v>
      </c>
      <c r="YA105" s="1">
        <f t="shared" si="106"/>
        <v>0</v>
      </c>
      <c r="YB105" s="1">
        <f t="shared" si="107"/>
        <v>0</v>
      </c>
      <c r="YC105" s="1">
        <f t="shared" si="108"/>
        <v>0</v>
      </c>
      <c r="YD105" s="132"/>
      <c r="YE105" s="133">
        <f t="shared" si="156"/>
        <v>1</v>
      </c>
      <c r="YF105" s="133">
        <f t="shared" si="109"/>
        <v>20300</v>
      </c>
      <c r="YG105" s="130">
        <v>1</v>
      </c>
      <c r="YH105" s="130">
        <f t="shared" si="110"/>
        <v>20300</v>
      </c>
      <c r="YI105" s="129">
        <v>1</v>
      </c>
      <c r="YJ105" s="128">
        <f t="shared" si="111"/>
        <v>20300</v>
      </c>
      <c r="YK105" s="177"/>
      <c r="YL105">
        <v>1</v>
      </c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>
        <f t="shared" si="150"/>
        <v>0</v>
      </c>
      <c r="ACD105" s="25" t="e">
        <f t="shared" si="222"/>
        <v>#DIV/0!</v>
      </c>
      <c r="ACE105" s="11">
        <f t="shared" si="112"/>
        <v>1</v>
      </c>
      <c r="ACF105" s="11">
        <f t="shared" si="113"/>
        <v>20300</v>
      </c>
      <c r="ACG105" s="1">
        <v>5</v>
      </c>
      <c r="ACH105" s="1">
        <v>1</v>
      </c>
      <c r="ACI105" s="11">
        <f t="shared" si="114"/>
        <v>20300</v>
      </c>
      <c r="ACJ105" s="45">
        <v>1</v>
      </c>
      <c r="ACK105" s="13">
        <f t="shared" si="115"/>
        <v>20300</v>
      </c>
      <c r="ACL105">
        <v>1</v>
      </c>
      <c r="ACM105" s="25">
        <f t="shared" si="116"/>
        <v>20300</v>
      </c>
      <c r="ACN105" s="11">
        <f t="shared" si="117"/>
        <v>20300</v>
      </c>
      <c r="ACO105" s="65"/>
      <c r="ACR105" s="1" t="s">
        <v>258</v>
      </c>
      <c r="ACZ105" s="1" t="s">
        <v>259</v>
      </c>
      <c r="ADD105" s="1" t="s">
        <v>189</v>
      </c>
      <c r="ADU105" s="1">
        <v>2</v>
      </c>
      <c r="ADV105" s="457"/>
      <c r="AEE105" s="1">
        <f t="shared" si="151"/>
        <v>0</v>
      </c>
      <c r="AFM105" s="1">
        <v>1</v>
      </c>
      <c r="AGL105" s="1">
        <v>20000</v>
      </c>
      <c r="AGM105" s="11" t="e">
        <f>AGU105+AGW105+AGY105+AHA105+#REF!+#REF!+AHC105+AGP105+AHE105</f>
        <v>#REF!</v>
      </c>
      <c r="AGT105" s="518"/>
      <c r="AHJ105" s="518"/>
      <c r="AHN105" s="1">
        <v>20000</v>
      </c>
      <c r="AIC105" s="1">
        <v>1</v>
      </c>
      <c r="AID105" s="1">
        <v>1</v>
      </c>
      <c r="AIN105" s="1">
        <v>1</v>
      </c>
      <c r="AJC105" s="11">
        <v>300</v>
      </c>
      <c r="AJD105" s="11"/>
      <c r="AJE105" s="1">
        <v>1.5</v>
      </c>
      <c r="AJF105" s="11"/>
      <c r="AJG105" s="1">
        <v>20000</v>
      </c>
      <c r="AJH105" s="1">
        <v>1</v>
      </c>
      <c r="AJI105" s="1">
        <v>1</v>
      </c>
      <c r="AJJ105" s="435">
        <v>98.522167487684726</v>
      </c>
      <c r="AJK105" s="45"/>
      <c r="AJL105" s="381">
        <v>20300</v>
      </c>
      <c r="AJM105" s="11">
        <f t="shared" si="118"/>
        <v>20300</v>
      </c>
      <c r="AJN105" s="60"/>
      <c r="AJO105" s="12"/>
      <c r="AJP105" s="1">
        <v>1</v>
      </c>
      <c r="AKA105" s="1">
        <f t="shared" si="152"/>
        <v>1</v>
      </c>
      <c r="AKD105" s="1">
        <f t="shared" si="153"/>
        <v>1</v>
      </c>
      <c r="AKE105" s="60"/>
      <c r="AKF105" s="1" t="s">
        <v>260</v>
      </c>
      <c r="AKG105" s="1" t="s">
        <v>260</v>
      </c>
      <c r="AKH105" s="1" t="s">
        <v>261</v>
      </c>
      <c r="AKI105" s="1" t="s">
        <v>260</v>
      </c>
      <c r="AKJ105" s="1" t="s">
        <v>260</v>
      </c>
      <c r="AKK105" s="1" t="s">
        <v>260</v>
      </c>
      <c r="AKL105" s="1" t="s">
        <v>260</v>
      </c>
      <c r="AKM105" s="1" t="s">
        <v>260</v>
      </c>
      <c r="AKN105" s="1" t="s">
        <v>262</v>
      </c>
      <c r="AKO105" s="1" t="s">
        <v>260</v>
      </c>
      <c r="AKP105" s="1" t="s">
        <v>260</v>
      </c>
      <c r="AKQ105" s="1" t="s">
        <v>260</v>
      </c>
      <c r="AKR105" s="1" t="s">
        <v>260</v>
      </c>
      <c r="AKS105" s="1" t="s">
        <v>260</v>
      </c>
      <c r="AKT105" s="1" t="s">
        <v>260</v>
      </c>
      <c r="AKU105" s="1" t="s">
        <v>260</v>
      </c>
      <c r="AKV105" s="1" t="s">
        <v>263</v>
      </c>
      <c r="AKW105" s="1" t="s">
        <v>260</v>
      </c>
      <c r="AKX105" s="1" t="s">
        <v>260</v>
      </c>
      <c r="AKY105" s="1" t="s">
        <v>260</v>
      </c>
      <c r="AKZ105" s="1" t="s">
        <v>260</v>
      </c>
      <c r="ALA105" s="1" t="s">
        <v>260</v>
      </c>
      <c r="ALB105" s="1" t="s">
        <v>260</v>
      </c>
      <c r="ALC105" s="1" t="s">
        <v>260</v>
      </c>
      <c r="ALD105" s="1" t="s">
        <v>260</v>
      </c>
      <c r="ALE105" s="1" t="s">
        <v>260</v>
      </c>
      <c r="ALF105" s="1" t="s">
        <v>260</v>
      </c>
      <c r="ALG105" s="1" t="s">
        <v>260</v>
      </c>
      <c r="ALH105" s="1" t="s">
        <v>260</v>
      </c>
      <c r="ALI105" s="1" t="s">
        <v>260</v>
      </c>
      <c r="ALJ105" s="1" t="s">
        <v>260</v>
      </c>
      <c r="ALK105" s="1" t="s">
        <v>260</v>
      </c>
      <c r="ALL105" s="1" t="s">
        <v>260</v>
      </c>
      <c r="ALM105" s="1" t="s">
        <v>260</v>
      </c>
      <c r="ALN105" s="1" t="s">
        <v>260</v>
      </c>
      <c r="ALO105" s="1" t="s">
        <v>260</v>
      </c>
      <c r="ALP105" s="1" t="s">
        <v>260</v>
      </c>
      <c r="ALR105" s="11" t="e">
        <f t="shared" si="154"/>
        <v>#DIV/0!</v>
      </c>
      <c r="ALS105" s="28">
        <v>20300</v>
      </c>
      <c r="ALY105" s="60"/>
      <c r="ALZ105" s="1">
        <v>1</v>
      </c>
      <c r="AMC105" s="1">
        <v>1</v>
      </c>
      <c r="AMN105" s="403"/>
    </row>
    <row r="106" spans="1:1023 1025:1028" s="1" customFormat="1" ht="15" customHeight="1" x14ac:dyDescent="0.25">
      <c r="A106" s="268"/>
      <c r="B106" s="113">
        <v>104</v>
      </c>
      <c r="C106" s="473" t="s">
        <v>708</v>
      </c>
      <c r="D106" s="304" t="s">
        <v>722</v>
      </c>
      <c r="E106" s="1">
        <v>2008</v>
      </c>
      <c r="F106" s="1">
        <v>7</v>
      </c>
      <c r="G106" s="1">
        <v>1</v>
      </c>
      <c r="J106" s="1">
        <v>7</v>
      </c>
      <c r="K106" s="1">
        <v>2004</v>
      </c>
      <c r="L106" s="1">
        <v>2005</v>
      </c>
      <c r="M106" s="1">
        <v>2</v>
      </c>
      <c r="AH106" s="1">
        <v>1</v>
      </c>
      <c r="AI106" s="1">
        <v>1</v>
      </c>
      <c r="AY106" s="1">
        <v>1</v>
      </c>
      <c r="BA106" s="1">
        <v>1</v>
      </c>
      <c r="BB106" s="1">
        <v>21</v>
      </c>
      <c r="BC106" s="1">
        <v>1</v>
      </c>
      <c r="BD106" s="1">
        <v>1</v>
      </c>
      <c r="BG106" s="1">
        <v>2</v>
      </c>
      <c r="CG106" s="1">
        <v>1</v>
      </c>
      <c r="CH106" s="246"/>
      <c r="CP106" s="1">
        <f t="shared" si="119"/>
        <v>0</v>
      </c>
      <c r="CS106" s="1">
        <f t="shared" si="81"/>
        <v>0</v>
      </c>
      <c r="DO106" s="1">
        <f t="shared" si="120"/>
        <v>0</v>
      </c>
      <c r="DX106" s="1">
        <f t="shared" si="121"/>
        <v>0</v>
      </c>
      <c r="EE106" s="1">
        <f t="shared" si="122"/>
        <v>0</v>
      </c>
      <c r="EH106" s="1">
        <f t="shared" si="123"/>
        <v>0</v>
      </c>
      <c r="FF106" s="116"/>
      <c r="GP106" s="1">
        <f t="shared" si="82"/>
        <v>0</v>
      </c>
      <c r="GR106" s="1">
        <v>1</v>
      </c>
      <c r="GY106" s="1">
        <f t="shared" si="124"/>
        <v>1</v>
      </c>
      <c r="GZ106" s="1">
        <v>1</v>
      </c>
      <c r="HC106" s="1">
        <f t="shared" si="125"/>
        <v>0</v>
      </c>
      <c r="HS106" s="1">
        <f t="shared" si="126"/>
        <v>0</v>
      </c>
      <c r="HX106" s="1">
        <f t="shared" si="83"/>
        <v>0</v>
      </c>
      <c r="ID106" s="1">
        <f t="shared" si="84"/>
        <v>0</v>
      </c>
      <c r="IN106" s="1">
        <f t="shared" si="127"/>
        <v>0</v>
      </c>
      <c r="IW106" s="1">
        <f t="shared" si="128"/>
        <v>0</v>
      </c>
      <c r="IZ106" s="1">
        <f t="shared" si="85"/>
        <v>0</v>
      </c>
      <c r="JJ106" s="1">
        <f t="shared" si="86"/>
        <v>0</v>
      </c>
      <c r="JV106" s="1">
        <f t="shared" si="129"/>
        <v>0</v>
      </c>
      <c r="KB106" s="1">
        <f t="shared" si="130"/>
        <v>0</v>
      </c>
      <c r="LG106" s="1">
        <f t="shared" si="87"/>
        <v>0</v>
      </c>
      <c r="LT106" s="1">
        <f t="shared" si="131"/>
        <v>0</v>
      </c>
      <c r="MA106" s="1">
        <f t="shared" si="132"/>
        <v>0</v>
      </c>
      <c r="MC106" s="1">
        <v>1</v>
      </c>
      <c r="MD106" s="1">
        <v>1</v>
      </c>
      <c r="MF106" s="1">
        <f t="shared" si="133"/>
        <v>2</v>
      </c>
      <c r="MG106" s="1">
        <v>1</v>
      </c>
      <c r="MM106" s="1">
        <f t="shared" si="134"/>
        <v>0</v>
      </c>
      <c r="MS106" s="1">
        <f t="shared" si="135"/>
        <v>0</v>
      </c>
      <c r="MU106" s="115"/>
      <c r="OI106" s="120"/>
      <c r="PD106" s="1">
        <f t="shared" si="88"/>
        <v>0</v>
      </c>
      <c r="QF106" s="1">
        <f t="shared" si="136"/>
        <v>0</v>
      </c>
      <c r="QM106" s="1">
        <v>1</v>
      </c>
      <c r="QY106" s="1">
        <f t="shared" si="137"/>
        <v>0</v>
      </c>
      <c r="RK106" s="1">
        <f t="shared" si="138"/>
        <v>0</v>
      </c>
      <c r="SA106" s="1">
        <f t="shared" si="139"/>
        <v>0</v>
      </c>
      <c r="SG106" s="1">
        <f t="shared" si="140"/>
        <v>0</v>
      </c>
      <c r="SO106" s="1">
        <f t="shared" si="141"/>
        <v>0</v>
      </c>
      <c r="TB106" s="1">
        <f t="shared" si="142"/>
        <v>0</v>
      </c>
      <c r="TS106" s="1">
        <f t="shared" si="89"/>
        <v>0</v>
      </c>
      <c r="UD106" s="1">
        <f t="shared" si="90"/>
        <v>0</v>
      </c>
      <c r="UG106" s="1">
        <f t="shared" si="91"/>
        <v>0</v>
      </c>
      <c r="UQ106" s="1">
        <f t="shared" si="143"/>
        <v>0</v>
      </c>
      <c r="VA106" s="1">
        <f t="shared" si="144"/>
        <v>0</v>
      </c>
      <c r="VG106" s="1">
        <f t="shared" si="145"/>
        <v>0</v>
      </c>
      <c r="WY106" s="1">
        <f t="shared" si="92"/>
        <v>0</v>
      </c>
      <c r="XB106" s="1">
        <f t="shared" si="146"/>
        <v>0</v>
      </c>
      <c r="XG106" s="1">
        <f t="shared" si="93"/>
        <v>0</v>
      </c>
      <c r="XK106" s="108"/>
      <c r="XL106" s="1">
        <f t="shared" si="94"/>
        <v>0</v>
      </c>
      <c r="XM106" s="1">
        <f t="shared" si="95"/>
        <v>0</v>
      </c>
      <c r="XN106" s="1">
        <f t="shared" si="147"/>
        <v>1</v>
      </c>
      <c r="XO106" s="1">
        <f t="shared" si="96"/>
        <v>0</v>
      </c>
      <c r="XP106" s="1">
        <f t="shared" si="148"/>
        <v>0</v>
      </c>
      <c r="XQ106" s="1">
        <f t="shared" si="97"/>
        <v>0</v>
      </c>
      <c r="XR106" s="1">
        <f t="shared" si="98"/>
        <v>0</v>
      </c>
      <c r="XS106" s="1">
        <f t="shared" si="99"/>
        <v>1</v>
      </c>
      <c r="XT106" s="1">
        <f t="shared" si="149"/>
        <v>0</v>
      </c>
      <c r="XU106" s="1">
        <f t="shared" si="100"/>
        <v>0</v>
      </c>
      <c r="XV106" s="1">
        <f t="shared" si="101"/>
        <v>0</v>
      </c>
      <c r="XW106" s="1">
        <f t="shared" si="102"/>
        <v>0</v>
      </c>
      <c r="XX106" s="1">
        <f t="shared" si="103"/>
        <v>0</v>
      </c>
      <c r="XY106" s="1">
        <f t="shared" si="104"/>
        <v>0</v>
      </c>
      <c r="XZ106" s="1">
        <f t="shared" si="105"/>
        <v>0</v>
      </c>
      <c r="YA106" s="1">
        <f t="shared" si="106"/>
        <v>0</v>
      </c>
      <c r="YB106" s="1">
        <f t="shared" si="107"/>
        <v>0</v>
      </c>
      <c r="YC106" s="1">
        <f t="shared" si="108"/>
        <v>0</v>
      </c>
      <c r="YD106" s="132"/>
      <c r="YE106" s="133">
        <f t="shared" si="156"/>
        <v>2</v>
      </c>
      <c r="YF106" s="133">
        <f t="shared" si="109"/>
        <v>556310</v>
      </c>
      <c r="YG106" s="130">
        <v>1</v>
      </c>
      <c r="YH106" s="130">
        <f t="shared" si="110"/>
        <v>1112620</v>
      </c>
      <c r="YI106" s="129">
        <v>2</v>
      </c>
      <c r="YJ106" s="128">
        <f t="shared" si="111"/>
        <v>556310</v>
      </c>
      <c r="YK106" s="177"/>
      <c r="YL106">
        <v>1</v>
      </c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>
        <f t="shared" si="150"/>
        <v>0</v>
      </c>
      <c r="ACD106" s="25" t="e">
        <f t="shared" si="222"/>
        <v>#DIV/0!</v>
      </c>
      <c r="ACE106" s="11">
        <f t="shared" si="112"/>
        <v>2</v>
      </c>
      <c r="ACF106" s="11">
        <f t="shared" si="113"/>
        <v>556310</v>
      </c>
      <c r="ACG106" s="1">
        <v>4</v>
      </c>
      <c r="ACH106" s="1">
        <v>1</v>
      </c>
      <c r="ACI106" s="11">
        <f t="shared" si="114"/>
        <v>1112620</v>
      </c>
      <c r="ACJ106" s="45">
        <v>1</v>
      </c>
      <c r="ACK106" s="13">
        <f t="shared" si="115"/>
        <v>1112620</v>
      </c>
      <c r="ACL106">
        <v>1</v>
      </c>
      <c r="ACM106" s="25">
        <f t="shared" si="116"/>
        <v>1112620</v>
      </c>
      <c r="ACN106" s="11">
        <f t="shared" si="117"/>
        <v>1112620</v>
      </c>
      <c r="ACO106" s="65"/>
      <c r="ACR106" s="1" t="s">
        <v>258</v>
      </c>
      <c r="ACS106" s="1">
        <v>1</v>
      </c>
      <c r="ACT106" s="1">
        <v>1</v>
      </c>
      <c r="ACU106" s="1">
        <v>1</v>
      </c>
      <c r="ACX106" s="1">
        <v>8</v>
      </c>
      <c r="ACY106" s="1">
        <v>1</v>
      </c>
      <c r="ACZ106" s="1" t="s">
        <v>259</v>
      </c>
      <c r="ADD106" s="1" t="s">
        <v>189</v>
      </c>
      <c r="ADF106" s="1">
        <v>1</v>
      </c>
      <c r="ADG106" s="1">
        <v>1</v>
      </c>
      <c r="ADI106" s="1">
        <v>1</v>
      </c>
      <c r="ADL106" s="1">
        <v>1</v>
      </c>
      <c r="ADN106" s="1">
        <v>1</v>
      </c>
      <c r="ADO106" s="1">
        <v>1</v>
      </c>
      <c r="ADR106" s="1">
        <v>1</v>
      </c>
      <c r="ADV106" s="457"/>
      <c r="AEE106" s="1">
        <f t="shared" si="151"/>
        <v>0</v>
      </c>
      <c r="AFM106" s="1">
        <v>1</v>
      </c>
      <c r="AFW106" s="1">
        <v>1</v>
      </c>
      <c r="AGL106" s="1">
        <v>1112000</v>
      </c>
      <c r="AGM106" s="11" t="e">
        <f>AGU106+AGW106+AGY106+AHA106+#REF!+#REF!+AHC106+AGP106+AHE106</f>
        <v>#REF!</v>
      </c>
      <c r="AGT106" s="518"/>
      <c r="AHJ106" s="518"/>
      <c r="AHN106" s="1">
        <v>1112000</v>
      </c>
      <c r="AHP106" s="1">
        <v>1</v>
      </c>
      <c r="AHQ106" s="1">
        <v>1</v>
      </c>
      <c r="AHR106" s="1">
        <v>2</v>
      </c>
      <c r="AHS106" s="1">
        <v>1</v>
      </c>
      <c r="AIB106" s="1">
        <v>1</v>
      </c>
      <c r="AIC106" s="1">
        <v>6</v>
      </c>
      <c r="AID106" s="1">
        <v>1</v>
      </c>
      <c r="AIE106" s="1">
        <v>2</v>
      </c>
      <c r="AIF106" s="1">
        <v>1</v>
      </c>
      <c r="AIN106" s="1">
        <v>1</v>
      </c>
      <c r="AJA106" s="1">
        <v>1</v>
      </c>
      <c r="AJB106" s="1">
        <v>1</v>
      </c>
      <c r="AJC106" s="11">
        <v>620</v>
      </c>
      <c r="AJD106" s="11"/>
      <c r="AJE106" s="1">
        <v>0.06</v>
      </c>
      <c r="AJF106" s="11">
        <v>14000</v>
      </c>
      <c r="AJG106" s="1">
        <v>1098000</v>
      </c>
      <c r="AJH106" s="1">
        <v>1</v>
      </c>
      <c r="AJJ106" s="435">
        <v>98.685984433139794</v>
      </c>
      <c r="AJK106" s="45">
        <v>7842.8571428571431</v>
      </c>
      <c r="AJL106" s="381">
        <v>1112620</v>
      </c>
      <c r="AJM106" s="11">
        <f t="shared" si="118"/>
        <v>556310</v>
      </c>
      <c r="AJN106" s="60"/>
      <c r="AJO106" s="12"/>
      <c r="AKA106" s="1">
        <f t="shared" si="152"/>
        <v>0</v>
      </c>
      <c r="AKD106" s="1">
        <f t="shared" si="153"/>
        <v>0</v>
      </c>
      <c r="AKE106" s="60"/>
      <c r="AKF106" s="1" t="s">
        <v>723</v>
      </c>
      <c r="AKG106" s="1" t="s">
        <v>260</v>
      </c>
      <c r="AKH106" s="1" t="s">
        <v>261</v>
      </c>
      <c r="AKI106" s="1" t="s">
        <v>260</v>
      </c>
      <c r="AKJ106" s="1" t="s">
        <v>260</v>
      </c>
      <c r="AKK106" s="1" t="s">
        <v>260</v>
      </c>
      <c r="AKL106" s="1" t="s">
        <v>260</v>
      </c>
      <c r="AKM106" s="1" t="s">
        <v>260</v>
      </c>
      <c r="AKN106" s="1" t="s">
        <v>262</v>
      </c>
      <c r="AKO106" s="1" t="s">
        <v>260</v>
      </c>
      <c r="AKP106" s="1" t="s">
        <v>260</v>
      </c>
      <c r="AKQ106" s="1" t="s">
        <v>260</v>
      </c>
      <c r="AKR106" s="1" t="s">
        <v>260</v>
      </c>
      <c r="AKS106" s="1" t="s">
        <v>260</v>
      </c>
      <c r="AKT106" s="1" t="s">
        <v>260</v>
      </c>
      <c r="AKU106" s="1" t="s">
        <v>260</v>
      </c>
      <c r="AKV106" s="1" t="s">
        <v>263</v>
      </c>
      <c r="AKW106" s="1" t="s">
        <v>260</v>
      </c>
      <c r="AKX106" s="1" t="s">
        <v>260</v>
      </c>
      <c r="AKY106" s="1" t="s">
        <v>260</v>
      </c>
      <c r="AKZ106" s="1" t="s">
        <v>260</v>
      </c>
      <c r="ALA106" s="1" t="s">
        <v>260</v>
      </c>
      <c r="ALB106" s="1" t="s">
        <v>260</v>
      </c>
      <c r="ALC106" s="1" t="s">
        <v>260</v>
      </c>
      <c r="ALD106" s="1" t="s">
        <v>260</v>
      </c>
      <c r="ALE106" s="1" t="s">
        <v>260</v>
      </c>
      <c r="ALF106" s="1" t="s">
        <v>260</v>
      </c>
      <c r="ALG106" s="1" t="s">
        <v>260</v>
      </c>
      <c r="ALH106" s="1" t="s">
        <v>260</v>
      </c>
      <c r="ALI106" s="1" t="s">
        <v>260</v>
      </c>
      <c r="ALJ106" s="1" t="s">
        <v>260</v>
      </c>
      <c r="ALK106" s="1" t="s">
        <v>260</v>
      </c>
      <c r="ALL106" s="1" t="s">
        <v>260</v>
      </c>
      <c r="ALM106" s="1" t="s">
        <v>260</v>
      </c>
      <c r="ALN106" s="1" t="s">
        <v>260</v>
      </c>
      <c r="ALO106" s="1" t="s">
        <v>260</v>
      </c>
      <c r="ALP106" s="1" t="s">
        <v>260</v>
      </c>
      <c r="ALQ106" s="1">
        <v>1</v>
      </c>
      <c r="ALR106" s="11">
        <f t="shared" si="154"/>
        <v>1112620</v>
      </c>
      <c r="ALS106" s="28">
        <v>1112620</v>
      </c>
      <c r="ALU106" s="1">
        <v>1</v>
      </c>
      <c r="ALY106" s="60"/>
      <c r="ALZ106" s="1">
        <v>1</v>
      </c>
      <c r="AMC106" s="1">
        <v>1</v>
      </c>
      <c r="AMD106" s="1">
        <v>1</v>
      </c>
      <c r="AMH106" s="1">
        <v>1</v>
      </c>
      <c r="AMN106" s="403"/>
    </row>
    <row r="107" spans="1:1023 1025:1028" s="1" customFormat="1" ht="15" customHeight="1" x14ac:dyDescent="0.25">
      <c r="A107" s="268"/>
      <c r="B107" s="113">
        <v>105</v>
      </c>
      <c r="C107" s="473" t="s">
        <v>708</v>
      </c>
      <c r="D107" s="304" t="s">
        <v>724</v>
      </c>
      <c r="E107" s="1">
        <v>2009</v>
      </c>
      <c r="H107" s="1">
        <v>1</v>
      </c>
      <c r="I107" s="1">
        <v>1</v>
      </c>
      <c r="J107" s="1">
        <v>1</v>
      </c>
      <c r="K107" s="1">
        <v>2008</v>
      </c>
      <c r="L107" s="1">
        <v>2008</v>
      </c>
      <c r="M107" s="1">
        <v>1</v>
      </c>
      <c r="AL107" s="1">
        <v>1</v>
      </c>
      <c r="AY107" s="1">
        <v>1</v>
      </c>
      <c r="BA107" s="1">
        <v>1</v>
      </c>
      <c r="BB107" s="1">
        <v>10</v>
      </c>
      <c r="CG107" s="1">
        <v>1</v>
      </c>
      <c r="CH107" s="246"/>
      <c r="CP107" s="1">
        <f t="shared" si="119"/>
        <v>0</v>
      </c>
      <c r="CS107" s="1">
        <f t="shared" si="81"/>
        <v>0</v>
      </c>
      <c r="DO107" s="1">
        <f t="shared" si="120"/>
        <v>0</v>
      </c>
      <c r="DX107" s="1">
        <f t="shared" si="121"/>
        <v>0</v>
      </c>
      <c r="EE107" s="1">
        <f t="shared" si="122"/>
        <v>0</v>
      </c>
      <c r="EH107" s="1">
        <f t="shared" si="123"/>
        <v>0</v>
      </c>
      <c r="FF107" s="116"/>
      <c r="GP107" s="1">
        <f t="shared" si="82"/>
        <v>0</v>
      </c>
      <c r="GY107" s="1">
        <f t="shared" si="124"/>
        <v>0</v>
      </c>
      <c r="HC107" s="1">
        <f t="shared" si="125"/>
        <v>0</v>
      </c>
      <c r="HS107" s="1">
        <f t="shared" si="126"/>
        <v>0</v>
      </c>
      <c r="HX107" s="1">
        <f t="shared" si="83"/>
        <v>0</v>
      </c>
      <c r="ID107" s="1">
        <f t="shared" si="84"/>
        <v>0</v>
      </c>
      <c r="IN107" s="1">
        <f t="shared" si="127"/>
        <v>0</v>
      </c>
      <c r="IW107" s="1">
        <f t="shared" si="128"/>
        <v>0</v>
      </c>
      <c r="IZ107" s="1">
        <f t="shared" si="85"/>
        <v>0</v>
      </c>
      <c r="JJ107" s="1">
        <f t="shared" si="86"/>
        <v>0</v>
      </c>
      <c r="JV107" s="1">
        <f t="shared" si="129"/>
        <v>0</v>
      </c>
      <c r="KB107" s="1">
        <f t="shared" si="130"/>
        <v>0</v>
      </c>
      <c r="LG107" s="1">
        <f t="shared" si="87"/>
        <v>0</v>
      </c>
      <c r="LT107" s="1">
        <f t="shared" si="131"/>
        <v>0</v>
      </c>
      <c r="MA107" s="1">
        <f t="shared" si="132"/>
        <v>0</v>
      </c>
      <c r="MF107" s="1">
        <f t="shared" si="133"/>
        <v>0</v>
      </c>
      <c r="MM107" s="1">
        <f t="shared" si="134"/>
        <v>0</v>
      </c>
      <c r="MS107" s="1">
        <f t="shared" si="135"/>
        <v>0</v>
      </c>
      <c r="MU107" s="115"/>
      <c r="OI107" s="120"/>
      <c r="PD107" s="1">
        <f t="shared" si="88"/>
        <v>0</v>
      </c>
      <c r="QF107" s="1">
        <f t="shared" si="136"/>
        <v>0</v>
      </c>
      <c r="QH107" s="1">
        <v>1</v>
      </c>
      <c r="QY107" s="1">
        <f t="shared" si="137"/>
        <v>0</v>
      </c>
      <c r="RK107" s="1">
        <f t="shared" si="138"/>
        <v>0</v>
      </c>
      <c r="SA107" s="1">
        <f t="shared" si="139"/>
        <v>0</v>
      </c>
      <c r="SG107" s="1">
        <f t="shared" si="140"/>
        <v>0</v>
      </c>
      <c r="SO107" s="1">
        <f t="shared" si="141"/>
        <v>0</v>
      </c>
      <c r="TB107" s="1">
        <f t="shared" si="142"/>
        <v>0</v>
      </c>
      <c r="TS107" s="1">
        <f t="shared" si="89"/>
        <v>0</v>
      </c>
      <c r="UD107" s="1">
        <f t="shared" si="90"/>
        <v>0</v>
      </c>
      <c r="UG107" s="1">
        <f t="shared" si="91"/>
        <v>0</v>
      </c>
      <c r="UQ107" s="1">
        <f t="shared" si="143"/>
        <v>0</v>
      </c>
      <c r="VA107" s="1">
        <f t="shared" si="144"/>
        <v>0</v>
      </c>
      <c r="VG107" s="1">
        <f t="shared" si="145"/>
        <v>0</v>
      </c>
      <c r="WY107" s="1">
        <f t="shared" si="92"/>
        <v>0</v>
      </c>
      <c r="XB107" s="1">
        <f t="shared" si="146"/>
        <v>0</v>
      </c>
      <c r="XG107" s="1">
        <f t="shared" si="93"/>
        <v>0</v>
      </c>
      <c r="XK107" s="108"/>
      <c r="XL107" s="1">
        <f t="shared" si="94"/>
        <v>0</v>
      </c>
      <c r="XM107" s="1">
        <f t="shared" si="95"/>
        <v>0</v>
      </c>
      <c r="XN107" s="1">
        <f t="shared" si="147"/>
        <v>1</v>
      </c>
      <c r="XO107" s="1">
        <f t="shared" si="96"/>
        <v>0</v>
      </c>
      <c r="XP107" s="1">
        <f t="shared" si="148"/>
        <v>0</v>
      </c>
      <c r="XQ107" s="1">
        <f t="shared" si="97"/>
        <v>0</v>
      </c>
      <c r="XR107" s="1">
        <f t="shared" si="98"/>
        <v>0</v>
      </c>
      <c r="XS107" s="1">
        <f t="shared" si="99"/>
        <v>0</v>
      </c>
      <c r="XT107" s="1">
        <f t="shared" si="149"/>
        <v>0</v>
      </c>
      <c r="XU107" s="1">
        <f t="shared" si="100"/>
        <v>0</v>
      </c>
      <c r="XV107" s="1">
        <f t="shared" si="101"/>
        <v>0</v>
      </c>
      <c r="XW107" s="1">
        <f t="shared" si="102"/>
        <v>0</v>
      </c>
      <c r="XX107" s="1">
        <f t="shared" si="103"/>
        <v>0</v>
      </c>
      <c r="XY107" s="1">
        <f t="shared" si="104"/>
        <v>0</v>
      </c>
      <c r="XZ107" s="1">
        <f t="shared" si="105"/>
        <v>0</v>
      </c>
      <c r="YA107" s="1">
        <f t="shared" si="106"/>
        <v>0</v>
      </c>
      <c r="YB107" s="1">
        <f t="shared" si="107"/>
        <v>0</v>
      </c>
      <c r="YC107" s="1">
        <f t="shared" si="108"/>
        <v>0</v>
      </c>
      <c r="YD107" s="132"/>
      <c r="YE107" s="133">
        <f t="shared" si="156"/>
        <v>1</v>
      </c>
      <c r="YF107" s="133">
        <f t="shared" si="109"/>
        <v>30000</v>
      </c>
      <c r="YG107" s="130">
        <v>1</v>
      </c>
      <c r="YH107" s="130">
        <f t="shared" si="110"/>
        <v>30000</v>
      </c>
      <c r="YI107" s="129">
        <v>1</v>
      </c>
      <c r="YJ107" s="128">
        <f t="shared" si="111"/>
        <v>30000</v>
      </c>
      <c r="YK107" s="177"/>
      <c r="YL107">
        <v>1</v>
      </c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>
        <f t="shared" si="150"/>
        <v>0</v>
      </c>
      <c r="ACD107" s="25" t="e">
        <f t="shared" si="222"/>
        <v>#DIV/0!</v>
      </c>
      <c r="ACE107" s="11">
        <f t="shared" si="112"/>
        <v>1</v>
      </c>
      <c r="ACF107" s="11">
        <f t="shared" si="113"/>
        <v>30000</v>
      </c>
      <c r="ACG107" s="1">
        <v>5</v>
      </c>
      <c r="ACH107" s="1">
        <v>1</v>
      </c>
      <c r="ACI107" s="11">
        <f t="shared" si="114"/>
        <v>30000</v>
      </c>
      <c r="ACJ107" s="45">
        <v>1</v>
      </c>
      <c r="ACK107" s="13">
        <f t="shared" si="115"/>
        <v>30000</v>
      </c>
      <c r="ACL107">
        <v>1</v>
      </c>
      <c r="ACM107" s="25">
        <f t="shared" si="116"/>
        <v>30000</v>
      </c>
      <c r="ACN107" s="11">
        <f t="shared" si="117"/>
        <v>30000</v>
      </c>
      <c r="ACO107" s="65"/>
      <c r="ACR107" s="1" t="s">
        <v>258</v>
      </c>
      <c r="ACZ107" s="1" t="s">
        <v>259</v>
      </c>
      <c r="ADD107" s="1" t="s">
        <v>189</v>
      </c>
      <c r="ADO107" s="1">
        <v>1</v>
      </c>
      <c r="ADU107" s="1">
        <v>4</v>
      </c>
      <c r="ADV107" s="457"/>
      <c r="AEE107" s="1">
        <f t="shared" si="151"/>
        <v>0</v>
      </c>
      <c r="AFV107" s="1">
        <v>1</v>
      </c>
      <c r="AGM107" s="11" t="e">
        <f>AGU107+AGW107+AGY107+AHA107+#REF!+#REF!+AHC107+AGP107+AHE107</f>
        <v>#REF!</v>
      </c>
      <c r="AGT107" s="518"/>
      <c r="AHJ107" s="518"/>
      <c r="AJC107" s="11">
        <v>30000</v>
      </c>
      <c r="AJD107" s="11"/>
      <c r="AJE107" s="1">
        <v>1</v>
      </c>
      <c r="AJF107" s="11"/>
      <c r="AJI107" s="1">
        <v>1</v>
      </c>
      <c r="AJJ107" s="435"/>
      <c r="AJK107" s="45"/>
      <c r="AJL107" s="381">
        <v>30000</v>
      </c>
      <c r="AJM107" s="11">
        <f t="shared" si="118"/>
        <v>30000</v>
      </c>
      <c r="AJN107" s="60"/>
      <c r="AJO107" s="12"/>
      <c r="AKA107" s="1">
        <f t="shared" si="152"/>
        <v>0</v>
      </c>
      <c r="AKC107" s="1">
        <v>1</v>
      </c>
      <c r="AKD107" s="1">
        <f t="shared" si="153"/>
        <v>1</v>
      </c>
      <c r="AKE107" s="60"/>
      <c r="AKF107" s="1" t="s">
        <v>260</v>
      </c>
      <c r="AKG107" s="1" t="s">
        <v>260</v>
      </c>
      <c r="AKH107" s="1" t="s">
        <v>261</v>
      </c>
      <c r="AKI107" s="1" t="s">
        <v>260</v>
      </c>
      <c r="AKJ107" s="1" t="s">
        <v>260</v>
      </c>
      <c r="AKK107" s="1" t="s">
        <v>260</v>
      </c>
      <c r="AKL107" s="1" t="s">
        <v>260</v>
      </c>
      <c r="AKM107" s="1" t="s">
        <v>260</v>
      </c>
      <c r="AKN107" s="1" t="s">
        <v>262</v>
      </c>
      <c r="AKO107" s="1" t="s">
        <v>260</v>
      </c>
      <c r="AKP107" s="1" t="s">
        <v>260</v>
      </c>
      <c r="AKQ107" s="1" t="s">
        <v>260</v>
      </c>
      <c r="AKR107" s="1" t="s">
        <v>260</v>
      </c>
      <c r="AKS107" s="1" t="s">
        <v>260</v>
      </c>
      <c r="AKT107" s="1" t="s">
        <v>260</v>
      </c>
      <c r="AKU107" s="1" t="s">
        <v>260</v>
      </c>
      <c r="AKV107" s="1" t="s">
        <v>263</v>
      </c>
      <c r="AKW107" s="1" t="s">
        <v>260</v>
      </c>
      <c r="AKX107" s="1" t="s">
        <v>260</v>
      </c>
      <c r="AKY107" s="1" t="s">
        <v>260</v>
      </c>
      <c r="AKZ107" s="1" t="s">
        <v>260</v>
      </c>
      <c r="ALA107" s="1" t="s">
        <v>260</v>
      </c>
      <c r="ALB107" s="1" t="s">
        <v>260</v>
      </c>
      <c r="ALC107" s="1" t="s">
        <v>260</v>
      </c>
      <c r="ALD107" s="1" t="s">
        <v>260</v>
      </c>
      <c r="ALE107" s="1" t="s">
        <v>260</v>
      </c>
      <c r="ALF107" s="1" t="s">
        <v>260</v>
      </c>
      <c r="ALG107" s="1" t="s">
        <v>260</v>
      </c>
      <c r="ALH107" s="1" t="s">
        <v>260</v>
      </c>
      <c r="ALI107" s="1" t="s">
        <v>260</v>
      </c>
      <c r="ALJ107" s="1" t="s">
        <v>260</v>
      </c>
      <c r="ALK107" s="1" t="s">
        <v>260</v>
      </c>
      <c r="ALL107" s="1" t="s">
        <v>260</v>
      </c>
      <c r="ALM107" s="1" t="s">
        <v>260</v>
      </c>
      <c r="ALN107" s="1" t="s">
        <v>260</v>
      </c>
      <c r="ALO107" s="1" t="s">
        <v>260</v>
      </c>
      <c r="ALP107" s="1" t="s">
        <v>260</v>
      </c>
      <c r="ALR107" s="11" t="e">
        <f t="shared" si="154"/>
        <v>#DIV/0!</v>
      </c>
      <c r="ALS107" s="28">
        <v>30000</v>
      </c>
      <c r="ALY107" s="60"/>
      <c r="ALZ107" s="1">
        <v>1</v>
      </c>
      <c r="AMA107" s="1">
        <v>1</v>
      </c>
      <c r="AMG107" s="1">
        <v>1</v>
      </c>
      <c r="AMN107" s="403"/>
    </row>
    <row r="108" spans="1:1023 1025:1028" s="1" customFormat="1" ht="15" customHeight="1" x14ac:dyDescent="0.25">
      <c r="A108" s="268"/>
      <c r="B108" s="113">
        <v>106</v>
      </c>
      <c r="C108" s="473" t="s">
        <v>708</v>
      </c>
      <c r="D108" s="304" t="s">
        <v>725</v>
      </c>
      <c r="E108" s="1">
        <v>2010</v>
      </c>
      <c r="H108" s="1">
        <v>1</v>
      </c>
      <c r="I108" s="1">
        <v>1</v>
      </c>
      <c r="J108" s="1">
        <v>1</v>
      </c>
      <c r="K108" s="1">
        <v>2005</v>
      </c>
      <c r="L108" s="1">
        <v>2008</v>
      </c>
      <c r="M108" s="1">
        <v>4</v>
      </c>
      <c r="AI108" s="1">
        <v>1</v>
      </c>
      <c r="AJ108" s="1">
        <v>1</v>
      </c>
      <c r="AK108" s="1">
        <v>1</v>
      </c>
      <c r="AL108" s="1">
        <v>1</v>
      </c>
      <c r="AY108" s="1">
        <v>1</v>
      </c>
      <c r="BA108" s="1">
        <v>1</v>
      </c>
      <c r="BB108" s="1">
        <v>13</v>
      </c>
      <c r="BE108" s="1">
        <v>1</v>
      </c>
      <c r="BG108" s="1">
        <v>3</v>
      </c>
      <c r="CG108" s="1">
        <v>1</v>
      </c>
      <c r="CH108" s="246"/>
      <c r="CP108" s="1">
        <f t="shared" si="119"/>
        <v>0</v>
      </c>
      <c r="CS108" s="1">
        <f t="shared" si="81"/>
        <v>0</v>
      </c>
      <c r="DO108" s="1">
        <f t="shared" si="120"/>
        <v>0</v>
      </c>
      <c r="DX108" s="1">
        <f t="shared" si="121"/>
        <v>0</v>
      </c>
      <c r="EE108" s="1">
        <f t="shared" si="122"/>
        <v>0</v>
      </c>
      <c r="EH108" s="1">
        <f t="shared" si="123"/>
        <v>0</v>
      </c>
      <c r="FF108" s="116"/>
      <c r="GP108" s="1">
        <f t="shared" si="82"/>
        <v>0</v>
      </c>
      <c r="GY108" s="1">
        <f t="shared" si="124"/>
        <v>0</v>
      </c>
      <c r="HC108" s="1">
        <f t="shared" si="125"/>
        <v>0</v>
      </c>
      <c r="HI108" s="1">
        <v>1</v>
      </c>
      <c r="HS108" s="1">
        <f t="shared" si="126"/>
        <v>1</v>
      </c>
      <c r="HT108" s="1">
        <v>1</v>
      </c>
      <c r="HX108" s="1">
        <f t="shared" si="83"/>
        <v>0</v>
      </c>
      <c r="ID108" s="1">
        <f t="shared" si="84"/>
        <v>0</v>
      </c>
      <c r="IN108" s="1">
        <f t="shared" si="127"/>
        <v>0</v>
      </c>
      <c r="IW108" s="1">
        <f t="shared" si="128"/>
        <v>0</v>
      </c>
      <c r="IZ108" s="1">
        <f t="shared" si="85"/>
        <v>0</v>
      </c>
      <c r="JJ108" s="1">
        <f t="shared" si="86"/>
        <v>0</v>
      </c>
      <c r="JV108" s="1">
        <f t="shared" si="129"/>
        <v>0</v>
      </c>
      <c r="KB108" s="1">
        <f t="shared" si="130"/>
        <v>0</v>
      </c>
      <c r="LG108" s="1">
        <f t="shared" si="87"/>
        <v>0</v>
      </c>
      <c r="LT108" s="1">
        <f t="shared" si="131"/>
        <v>0</v>
      </c>
      <c r="MA108" s="1">
        <f t="shared" si="132"/>
        <v>0</v>
      </c>
      <c r="MF108" s="1">
        <f t="shared" si="133"/>
        <v>0</v>
      </c>
      <c r="MM108" s="1">
        <f t="shared" si="134"/>
        <v>0</v>
      </c>
      <c r="MS108" s="1">
        <f t="shared" si="135"/>
        <v>0</v>
      </c>
      <c r="MU108" s="115"/>
      <c r="OI108" s="120">
        <v>1</v>
      </c>
      <c r="PD108" s="1">
        <f t="shared" si="88"/>
        <v>1</v>
      </c>
      <c r="PE108" s="1">
        <v>1</v>
      </c>
      <c r="QF108" s="1">
        <f t="shared" si="136"/>
        <v>0</v>
      </c>
      <c r="QL108" s="1">
        <v>1</v>
      </c>
      <c r="QR108" s="1">
        <v>1</v>
      </c>
      <c r="QY108" s="1">
        <f t="shared" si="137"/>
        <v>0</v>
      </c>
      <c r="RK108" s="1">
        <f t="shared" si="138"/>
        <v>0</v>
      </c>
      <c r="SA108" s="1">
        <f t="shared" si="139"/>
        <v>0</v>
      </c>
      <c r="SG108" s="1">
        <f t="shared" si="140"/>
        <v>0</v>
      </c>
      <c r="SO108" s="1">
        <f t="shared" si="141"/>
        <v>0</v>
      </c>
      <c r="TB108" s="1">
        <f t="shared" si="142"/>
        <v>0</v>
      </c>
      <c r="TS108" s="1">
        <f t="shared" si="89"/>
        <v>0</v>
      </c>
      <c r="UD108" s="1">
        <f t="shared" si="90"/>
        <v>0</v>
      </c>
      <c r="UG108" s="1">
        <f t="shared" si="91"/>
        <v>0</v>
      </c>
      <c r="UQ108" s="1">
        <f t="shared" si="143"/>
        <v>0</v>
      </c>
      <c r="VA108" s="1">
        <f t="shared" si="144"/>
        <v>0</v>
      </c>
      <c r="VG108" s="1">
        <f t="shared" si="145"/>
        <v>0</v>
      </c>
      <c r="WY108" s="1">
        <f t="shared" si="92"/>
        <v>0</v>
      </c>
      <c r="XB108" s="1">
        <f t="shared" si="146"/>
        <v>0</v>
      </c>
      <c r="XG108" s="1">
        <f t="shared" si="93"/>
        <v>0</v>
      </c>
      <c r="XJ108" s="1">
        <v>1</v>
      </c>
      <c r="XK108" s="108"/>
      <c r="XL108" s="1">
        <f t="shared" si="94"/>
        <v>2</v>
      </c>
      <c r="XM108" s="1">
        <f t="shared" si="95"/>
        <v>0</v>
      </c>
      <c r="XN108" s="1">
        <f t="shared" si="147"/>
        <v>2</v>
      </c>
      <c r="XO108" s="1">
        <f t="shared" si="96"/>
        <v>0</v>
      </c>
      <c r="XP108" s="1">
        <f t="shared" si="148"/>
        <v>0</v>
      </c>
      <c r="XQ108" s="1">
        <f t="shared" si="97"/>
        <v>0</v>
      </c>
      <c r="XR108" s="1">
        <f t="shared" si="98"/>
        <v>0</v>
      </c>
      <c r="XS108" s="1">
        <f t="shared" si="99"/>
        <v>0</v>
      </c>
      <c r="XT108" s="1">
        <f t="shared" si="149"/>
        <v>0</v>
      </c>
      <c r="XU108" s="1">
        <f t="shared" si="100"/>
        <v>0</v>
      </c>
      <c r="XV108" s="1">
        <f t="shared" si="101"/>
        <v>0</v>
      </c>
      <c r="XW108" s="1">
        <f t="shared" si="102"/>
        <v>0</v>
      </c>
      <c r="XX108" s="1">
        <f t="shared" si="103"/>
        <v>0</v>
      </c>
      <c r="XY108" s="1">
        <f t="shared" si="104"/>
        <v>0</v>
      </c>
      <c r="XZ108" s="1">
        <f t="shared" si="105"/>
        <v>0</v>
      </c>
      <c r="YA108" s="1">
        <f t="shared" si="106"/>
        <v>0</v>
      </c>
      <c r="YB108" s="1">
        <f t="shared" si="107"/>
        <v>0</v>
      </c>
      <c r="YC108" s="1">
        <f t="shared" si="108"/>
        <v>1</v>
      </c>
      <c r="YD108" s="132"/>
      <c r="YE108" s="133">
        <f t="shared" si="156"/>
        <v>5</v>
      </c>
      <c r="YF108" s="133">
        <f t="shared" si="109"/>
        <v>292600</v>
      </c>
      <c r="YG108" s="130">
        <v>4</v>
      </c>
      <c r="YH108" s="130">
        <f t="shared" si="110"/>
        <v>365750</v>
      </c>
      <c r="YI108" s="129">
        <v>3</v>
      </c>
      <c r="YJ108" s="128">
        <f t="shared" si="111"/>
        <v>487666.66666666669</v>
      </c>
      <c r="YK108" s="177"/>
      <c r="YL108">
        <v>0.5</v>
      </c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>
        <v>1</v>
      </c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>
        <v>1</v>
      </c>
      <c r="ABN108"/>
      <c r="ABO108"/>
      <c r="ABP108"/>
      <c r="ABQ108"/>
      <c r="ABR108"/>
      <c r="ABS108">
        <v>1</v>
      </c>
      <c r="ABT108"/>
      <c r="ABU108"/>
      <c r="ABV108"/>
      <c r="ABW108"/>
      <c r="ABX108"/>
      <c r="ABY108"/>
      <c r="ABZ108"/>
      <c r="ACA108"/>
      <c r="ACB108"/>
      <c r="ACC108">
        <f t="shared" si="150"/>
        <v>3</v>
      </c>
      <c r="ACD108" s="25">
        <f t="shared" si="222"/>
        <v>487666.66666666669</v>
      </c>
      <c r="ACE108" s="11">
        <f t="shared" si="112"/>
        <v>8</v>
      </c>
      <c r="ACF108" s="11">
        <f t="shared" si="113"/>
        <v>365750</v>
      </c>
      <c r="ACG108" s="1">
        <v>14</v>
      </c>
      <c r="ACH108" s="1">
        <v>2</v>
      </c>
      <c r="ACI108" s="11">
        <f t="shared" si="114"/>
        <v>1463000</v>
      </c>
      <c r="ACJ108" s="45">
        <v>0.5</v>
      </c>
      <c r="ACK108" s="13">
        <f t="shared" si="115"/>
        <v>1463000</v>
      </c>
      <c r="ACL108">
        <v>0.5</v>
      </c>
      <c r="ACM108" s="25">
        <f t="shared" si="116"/>
        <v>1463000</v>
      </c>
      <c r="ACN108" s="11">
        <f t="shared" si="117"/>
        <v>1463000</v>
      </c>
      <c r="ACO108" s="65"/>
      <c r="ACR108" s="1" t="s">
        <v>258</v>
      </c>
      <c r="ACS108" s="1">
        <v>1</v>
      </c>
      <c r="ACT108" s="1">
        <v>1</v>
      </c>
      <c r="ACU108" s="1">
        <v>1</v>
      </c>
      <c r="ACZ108" s="1" t="s">
        <v>259</v>
      </c>
      <c r="ADD108" s="1" t="s">
        <v>185</v>
      </c>
      <c r="ADU108" s="1">
        <v>3</v>
      </c>
      <c r="ADV108" s="457"/>
      <c r="ADW108" s="1">
        <v>8</v>
      </c>
      <c r="AEE108" s="1">
        <f t="shared" si="151"/>
        <v>0</v>
      </c>
      <c r="AEV108" s="1">
        <v>1</v>
      </c>
      <c r="AEX108" s="1">
        <v>0.03</v>
      </c>
      <c r="AFA108" s="1">
        <v>1</v>
      </c>
      <c r="AFC108" s="1">
        <v>1</v>
      </c>
      <c r="AFF108" s="1">
        <v>1</v>
      </c>
      <c r="AFJ108" s="1">
        <v>1</v>
      </c>
      <c r="AFP108" s="1">
        <v>1</v>
      </c>
      <c r="AFR108" s="1">
        <v>1</v>
      </c>
      <c r="AFV108" s="1">
        <v>1</v>
      </c>
      <c r="AGL108" s="1">
        <v>12000</v>
      </c>
      <c r="AGM108" s="11" t="e">
        <f>AGU108+AGW108+AGY108+AHA108+#REF!+#REF!+AHC108+AGP108+AHE108</f>
        <v>#REF!</v>
      </c>
      <c r="AGT108" s="518"/>
      <c r="AHJ108" s="518"/>
      <c r="AIC108" s="1">
        <v>1</v>
      </c>
      <c r="AID108" s="1">
        <v>1</v>
      </c>
      <c r="AIE108" s="1">
        <v>3</v>
      </c>
      <c r="AIF108" s="1">
        <v>1</v>
      </c>
      <c r="AIN108" s="1">
        <v>1</v>
      </c>
      <c r="AJC108" s="11">
        <v>226000</v>
      </c>
      <c r="AJD108" s="11"/>
      <c r="AJF108" s="11">
        <v>2700000</v>
      </c>
      <c r="AJJ108" s="435"/>
      <c r="AJK108" s="45"/>
      <c r="AJL108" s="381">
        <v>2926000</v>
      </c>
      <c r="AJM108" s="11">
        <f t="shared" si="118"/>
        <v>365750</v>
      </c>
      <c r="AJN108" s="60"/>
      <c r="AJO108" s="12">
        <v>2</v>
      </c>
      <c r="AJP108" s="1">
        <v>1</v>
      </c>
      <c r="AKA108" s="1">
        <f t="shared" si="152"/>
        <v>1</v>
      </c>
      <c r="AKC108" s="1">
        <v>1</v>
      </c>
      <c r="AKD108" s="1">
        <f t="shared" si="153"/>
        <v>2</v>
      </c>
      <c r="AKE108" s="60"/>
      <c r="AKF108" s="1" t="s">
        <v>308</v>
      </c>
      <c r="AKG108" s="1" t="s">
        <v>260</v>
      </c>
      <c r="AKH108" s="1" t="s">
        <v>261</v>
      </c>
      <c r="AKI108" s="1" t="s">
        <v>260</v>
      </c>
      <c r="AKJ108" s="1" t="s">
        <v>260</v>
      </c>
      <c r="AKK108" s="1" t="s">
        <v>260</v>
      </c>
      <c r="AKL108" s="1" t="s">
        <v>260</v>
      </c>
      <c r="AKM108" s="1" t="s">
        <v>260</v>
      </c>
      <c r="AKN108" s="1" t="s">
        <v>262</v>
      </c>
      <c r="AKO108" s="1" t="s">
        <v>260</v>
      </c>
      <c r="AKP108" s="1" t="s">
        <v>260</v>
      </c>
      <c r="AKQ108" s="1" t="s">
        <v>260</v>
      </c>
      <c r="AKR108" s="1" t="s">
        <v>260</v>
      </c>
      <c r="AKS108" s="1" t="s">
        <v>260</v>
      </c>
      <c r="AKT108" s="1" t="s">
        <v>260</v>
      </c>
      <c r="AKU108" s="1" t="s">
        <v>260</v>
      </c>
      <c r="AKV108" s="1" t="s">
        <v>263</v>
      </c>
      <c r="AKW108" s="1" t="s">
        <v>260</v>
      </c>
      <c r="AKX108" s="1" t="s">
        <v>260</v>
      </c>
      <c r="AKY108" s="1" t="s">
        <v>260</v>
      </c>
      <c r="AKZ108" s="1" t="s">
        <v>260</v>
      </c>
      <c r="ALA108" s="1" t="s">
        <v>260</v>
      </c>
      <c r="ALB108" s="1" t="s">
        <v>260</v>
      </c>
      <c r="ALC108" s="1" t="s">
        <v>260</v>
      </c>
      <c r="ALD108" s="1" t="s">
        <v>260</v>
      </c>
      <c r="ALE108" s="1" t="s">
        <v>260</v>
      </c>
      <c r="ALF108" s="1" t="s">
        <v>260</v>
      </c>
      <c r="ALG108" s="1" t="s">
        <v>260</v>
      </c>
      <c r="ALH108" s="1" t="s">
        <v>260</v>
      </c>
      <c r="ALI108" s="1" t="s">
        <v>260</v>
      </c>
      <c r="ALJ108" s="1" t="s">
        <v>260</v>
      </c>
      <c r="ALK108" s="1" t="s">
        <v>260</v>
      </c>
      <c r="ALL108" s="1" t="s">
        <v>260</v>
      </c>
      <c r="ALM108" s="1" t="s">
        <v>260</v>
      </c>
      <c r="ALN108" s="1" t="s">
        <v>260</v>
      </c>
      <c r="ALO108" s="1" t="s">
        <v>260</v>
      </c>
      <c r="ALP108" s="1" t="s">
        <v>260</v>
      </c>
      <c r="ALQ108" s="1">
        <v>1</v>
      </c>
      <c r="ALR108" s="11">
        <f t="shared" si="154"/>
        <v>2926000</v>
      </c>
      <c r="ALS108" s="28">
        <v>2926000</v>
      </c>
      <c r="ALT108" s="1">
        <v>1</v>
      </c>
      <c r="ALY108" s="60"/>
      <c r="ALZ108" s="1">
        <v>1</v>
      </c>
      <c r="AMB108" s="1">
        <v>1</v>
      </c>
      <c r="AMD108" s="1">
        <v>1</v>
      </c>
      <c r="AMN108" s="403"/>
    </row>
    <row r="109" spans="1:1023 1025:1028" s="1" customFormat="1" ht="15" customHeight="1" x14ac:dyDescent="0.25">
      <c r="A109" s="268"/>
      <c r="B109" s="113">
        <v>107</v>
      </c>
      <c r="C109" s="473" t="s">
        <v>726</v>
      </c>
      <c r="D109" s="304" t="s">
        <v>727</v>
      </c>
      <c r="E109" s="1">
        <v>2008</v>
      </c>
      <c r="F109" s="1">
        <v>2</v>
      </c>
      <c r="G109" s="1">
        <v>1</v>
      </c>
      <c r="J109" s="1">
        <v>2</v>
      </c>
      <c r="K109" s="1">
        <v>2003</v>
      </c>
      <c r="L109" s="1">
        <v>2003</v>
      </c>
      <c r="M109" s="1">
        <v>1</v>
      </c>
      <c r="AG109" s="1">
        <v>1</v>
      </c>
      <c r="AY109" s="1">
        <v>1</v>
      </c>
      <c r="BH109" s="1">
        <v>1</v>
      </c>
      <c r="CG109" s="1">
        <v>1</v>
      </c>
      <c r="CH109" s="246"/>
      <c r="CP109" s="1">
        <f t="shared" si="119"/>
        <v>0</v>
      </c>
      <c r="CS109" s="1">
        <f t="shared" si="81"/>
        <v>0</v>
      </c>
      <c r="DO109" s="1">
        <f t="shared" si="120"/>
        <v>0</v>
      </c>
      <c r="DX109" s="1">
        <f t="shared" si="121"/>
        <v>0</v>
      </c>
      <c r="EE109" s="1">
        <f t="shared" si="122"/>
        <v>0</v>
      </c>
      <c r="EH109" s="1">
        <f t="shared" si="123"/>
        <v>0</v>
      </c>
      <c r="FF109" s="116"/>
      <c r="GP109" s="1">
        <f t="shared" si="82"/>
        <v>0</v>
      </c>
      <c r="GY109" s="1">
        <f t="shared" si="124"/>
        <v>0</v>
      </c>
      <c r="HC109" s="1">
        <f t="shared" si="125"/>
        <v>0</v>
      </c>
      <c r="HS109" s="1">
        <f t="shared" si="126"/>
        <v>0</v>
      </c>
      <c r="HX109" s="1">
        <f t="shared" si="83"/>
        <v>0</v>
      </c>
      <c r="ID109" s="1">
        <f t="shared" si="84"/>
        <v>0</v>
      </c>
      <c r="IN109" s="1">
        <f t="shared" si="127"/>
        <v>0</v>
      </c>
      <c r="IW109" s="1">
        <f t="shared" si="128"/>
        <v>0</v>
      </c>
      <c r="IZ109" s="1">
        <f t="shared" si="85"/>
        <v>0</v>
      </c>
      <c r="JJ109" s="1">
        <f t="shared" si="86"/>
        <v>0</v>
      </c>
      <c r="JV109" s="1">
        <f t="shared" si="129"/>
        <v>0</v>
      </c>
      <c r="KB109" s="1">
        <f t="shared" si="130"/>
        <v>0</v>
      </c>
      <c r="LG109" s="1">
        <f t="shared" si="87"/>
        <v>0</v>
      </c>
      <c r="LT109" s="1">
        <f t="shared" si="131"/>
        <v>0</v>
      </c>
      <c r="MA109" s="1">
        <f t="shared" si="132"/>
        <v>0</v>
      </c>
      <c r="MF109" s="1">
        <f t="shared" si="133"/>
        <v>0</v>
      </c>
      <c r="MM109" s="1">
        <f t="shared" si="134"/>
        <v>0</v>
      </c>
      <c r="MS109" s="1">
        <f t="shared" si="135"/>
        <v>0</v>
      </c>
      <c r="MU109" s="115"/>
      <c r="OI109" s="120"/>
      <c r="PD109" s="1">
        <f t="shared" si="88"/>
        <v>0</v>
      </c>
      <c r="QF109" s="1">
        <f t="shared" si="136"/>
        <v>0</v>
      </c>
      <c r="QY109" s="1">
        <f t="shared" si="137"/>
        <v>0</v>
      </c>
      <c r="RK109" s="1">
        <f t="shared" si="138"/>
        <v>0</v>
      </c>
      <c r="SA109" s="1">
        <f t="shared" si="139"/>
        <v>0</v>
      </c>
      <c r="SG109" s="1">
        <f t="shared" si="140"/>
        <v>0</v>
      </c>
      <c r="SO109" s="1">
        <f t="shared" si="141"/>
        <v>0</v>
      </c>
      <c r="TB109" s="1">
        <f t="shared" si="142"/>
        <v>0</v>
      </c>
      <c r="TS109" s="1">
        <f t="shared" si="89"/>
        <v>0</v>
      </c>
      <c r="UD109" s="1">
        <f t="shared" si="90"/>
        <v>0</v>
      </c>
      <c r="UG109" s="1">
        <f t="shared" si="91"/>
        <v>0</v>
      </c>
      <c r="UQ109" s="1">
        <f t="shared" si="143"/>
        <v>0</v>
      </c>
      <c r="VA109" s="1">
        <f t="shared" si="144"/>
        <v>0</v>
      </c>
      <c r="VG109" s="1">
        <f t="shared" si="145"/>
        <v>0</v>
      </c>
      <c r="WY109" s="1">
        <f t="shared" si="92"/>
        <v>0</v>
      </c>
      <c r="XB109" s="1">
        <f t="shared" si="146"/>
        <v>0</v>
      </c>
      <c r="XG109" s="1">
        <f t="shared" si="93"/>
        <v>0</v>
      </c>
      <c r="XK109" s="108"/>
      <c r="XL109" s="1">
        <f t="shared" si="94"/>
        <v>0</v>
      </c>
      <c r="XM109" s="1">
        <f t="shared" si="95"/>
        <v>0</v>
      </c>
      <c r="XN109" s="1">
        <f t="shared" si="147"/>
        <v>0</v>
      </c>
      <c r="XO109" s="1">
        <f t="shared" si="96"/>
        <v>0</v>
      </c>
      <c r="XP109" s="1">
        <f t="shared" si="148"/>
        <v>0</v>
      </c>
      <c r="XQ109" s="1">
        <f t="shared" si="97"/>
        <v>0</v>
      </c>
      <c r="XR109" s="1">
        <f t="shared" si="98"/>
        <v>0</v>
      </c>
      <c r="XS109" s="1">
        <f t="shared" si="99"/>
        <v>0</v>
      </c>
      <c r="XT109" s="1">
        <f t="shared" si="149"/>
        <v>0</v>
      </c>
      <c r="XU109" s="1">
        <f t="shared" si="100"/>
        <v>0</v>
      </c>
      <c r="XV109" s="1">
        <f t="shared" si="101"/>
        <v>0</v>
      </c>
      <c r="XW109" s="1">
        <f t="shared" si="102"/>
        <v>0</v>
      </c>
      <c r="XX109" s="1">
        <f t="shared" si="103"/>
        <v>0</v>
      </c>
      <c r="XY109" s="1">
        <f t="shared" si="104"/>
        <v>0</v>
      </c>
      <c r="XZ109" s="1">
        <f t="shared" si="105"/>
        <v>0</v>
      </c>
      <c r="YA109" s="1">
        <f t="shared" si="106"/>
        <v>0</v>
      </c>
      <c r="YB109" s="1">
        <f t="shared" si="107"/>
        <v>0</v>
      </c>
      <c r="YC109" s="1">
        <f t="shared" si="108"/>
        <v>0</v>
      </c>
      <c r="YD109" s="132"/>
      <c r="YE109" s="133"/>
      <c r="YF109" s="133" t="e">
        <f t="shared" si="109"/>
        <v>#DIV/0!</v>
      </c>
      <c r="YG109" s="130"/>
      <c r="YH109" s="130" t="e">
        <f t="shared" si="110"/>
        <v>#DIV/0!</v>
      </c>
      <c r="YI109" s="129"/>
      <c r="YJ109" s="128" t="e">
        <f t="shared" si="111"/>
        <v>#DIV/0!</v>
      </c>
      <c r="YK109" s="177"/>
      <c r="YL109">
        <v>1</v>
      </c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>
        <f t="shared" si="150"/>
        <v>0</v>
      </c>
      <c r="ACD109" s="25" t="e">
        <f t="shared" si="222"/>
        <v>#DIV/0!</v>
      </c>
      <c r="ACE109" s="11">
        <f t="shared" si="112"/>
        <v>0</v>
      </c>
      <c r="ACF109" s="11" t="e">
        <f t="shared" si="113"/>
        <v>#DIV/0!</v>
      </c>
      <c r="ACG109" s="1">
        <v>5</v>
      </c>
      <c r="ACH109" s="1">
        <v>1</v>
      </c>
      <c r="ACI109" s="11">
        <f t="shared" si="114"/>
        <v>23000</v>
      </c>
      <c r="ACJ109" s="45">
        <v>1</v>
      </c>
      <c r="ACK109" s="13">
        <f t="shared" si="115"/>
        <v>23000</v>
      </c>
      <c r="ACL109">
        <v>1</v>
      </c>
      <c r="ACM109" s="25">
        <f t="shared" si="116"/>
        <v>23000</v>
      </c>
      <c r="ACN109" s="11">
        <f t="shared" si="117"/>
        <v>23000</v>
      </c>
      <c r="ACO109" s="65"/>
      <c r="ACR109" s="1" t="s">
        <v>258</v>
      </c>
      <c r="ACZ109" s="1" t="s">
        <v>259</v>
      </c>
      <c r="ADB109" s="1">
        <v>19</v>
      </c>
      <c r="ADC109" s="1">
        <v>1</v>
      </c>
      <c r="ADD109" s="1" t="s">
        <v>728</v>
      </c>
      <c r="ADE109" s="1">
        <v>1</v>
      </c>
      <c r="ADN109" s="1">
        <v>1</v>
      </c>
      <c r="ADU109" s="1">
        <v>4</v>
      </c>
      <c r="ADV109" s="457"/>
      <c r="AEE109" s="1">
        <f t="shared" si="151"/>
        <v>0</v>
      </c>
      <c r="AFS109" s="1">
        <v>1</v>
      </c>
      <c r="AGM109" s="11" t="e">
        <f>AGU109+AGW109+AGY109+AHA109+#REF!+#REF!+AHC109+AGP109+AHE109</f>
        <v>#REF!</v>
      </c>
      <c r="AGT109" s="518"/>
      <c r="AHJ109" s="518"/>
      <c r="AJC109" s="11"/>
      <c r="AJD109" s="11"/>
      <c r="AJF109" s="11">
        <v>23000</v>
      </c>
      <c r="AJJ109" s="435"/>
      <c r="AJK109" s="45"/>
      <c r="AJL109" s="381">
        <v>23000</v>
      </c>
      <c r="AJM109" s="11" t="e">
        <f t="shared" si="118"/>
        <v>#DIV/0!</v>
      </c>
      <c r="AJN109" s="60"/>
      <c r="AJO109" s="12"/>
      <c r="AKA109" s="1">
        <f t="shared" si="152"/>
        <v>0</v>
      </c>
      <c r="AKD109" s="1">
        <f t="shared" si="153"/>
        <v>0</v>
      </c>
      <c r="AKE109" s="60"/>
      <c r="AKF109" s="1" t="s">
        <v>260</v>
      </c>
      <c r="AKG109" s="1" t="s">
        <v>260</v>
      </c>
      <c r="AKH109" s="1" t="s">
        <v>261</v>
      </c>
      <c r="AKI109" s="1" t="s">
        <v>260</v>
      </c>
      <c r="AKJ109" s="1" t="s">
        <v>260</v>
      </c>
      <c r="AKK109" s="1" t="s">
        <v>260</v>
      </c>
      <c r="AKL109" s="1" t="s">
        <v>260</v>
      </c>
      <c r="AKM109" s="1" t="s">
        <v>260</v>
      </c>
      <c r="AKN109" s="1" t="s">
        <v>262</v>
      </c>
      <c r="AKO109" s="1" t="s">
        <v>260</v>
      </c>
      <c r="AKP109" s="1" t="s">
        <v>260</v>
      </c>
      <c r="AKQ109" s="1" t="s">
        <v>260</v>
      </c>
      <c r="AKR109" s="1" t="s">
        <v>260</v>
      </c>
      <c r="AKS109" s="1" t="s">
        <v>260</v>
      </c>
      <c r="AKT109" s="1" t="s">
        <v>260</v>
      </c>
      <c r="AKU109" s="1" t="s">
        <v>260</v>
      </c>
      <c r="AKV109" s="1" t="s">
        <v>263</v>
      </c>
      <c r="AKW109" s="1" t="s">
        <v>260</v>
      </c>
      <c r="AKX109" s="1" t="s">
        <v>260</v>
      </c>
      <c r="AKY109" s="1" t="s">
        <v>260</v>
      </c>
      <c r="AKZ109" s="1" t="s">
        <v>260</v>
      </c>
      <c r="ALA109" s="1" t="s">
        <v>260</v>
      </c>
      <c r="ALB109" s="1" t="s">
        <v>260</v>
      </c>
      <c r="ALC109" s="1" t="s">
        <v>260</v>
      </c>
      <c r="ALD109" s="1" t="s">
        <v>260</v>
      </c>
      <c r="ALE109" s="1" t="s">
        <v>260</v>
      </c>
      <c r="ALF109" s="1" t="s">
        <v>260</v>
      </c>
      <c r="ALG109" s="1" t="s">
        <v>260</v>
      </c>
      <c r="ALH109" s="1" t="s">
        <v>260</v>
      </c>
      <c r="ALI109" s="1" t="s">
        <v>260</v>
      </c>
      <c r="ALJ109" s="1" t="s">
        <v>260</v>
      </c>
      <c r="ALK109" s="1" t="s">
        <v>260</v>
      </c>
      <c r="ALL109" s="1" t="s">
        <v>260</v>
      </c>
      <c r="ALM109" s="1" t="s">
        <v>260</v>
      </c>
      <c r="ALN109" s="1" t="s">
        <v>260</v>
      </c>
      <c r="ALO109" s="1" t="s">
        <v>260</v>
      </c>
      <c r="ALP109" s="1" t="s">
        <v>260</v>
      </c>
      <c r="ALR109" s="11" t="e">
        <f t="shared" si="154"/>
        <v>#DIV/0!</v>
      </c>
      <c r="ALS109" s="28">
        <v>23000</v>
      </c>
      <c r="ALY109" s="60"/>
      <c r="ALZ109" s="1">
        <v>1</v>
      </c>
      <c r="AMC109" s="1">
        <v>1</v>
      </c>
      <c r="AMN109" s="403"/>
    </row>
    <row r="110" spans="1:1023 1025:1028" s="1" customFormat="1" ht="15" customHeight="1" x14ac:dyDescent="0.25">
      <c r="A110" s="268"/>
      <c r="B110" s="113">
        <v>108</v>
      </c>
      <c r="C110" s="473" t="s">
        <v>1688</v>
      </c>
      <c r="D110" s="304" t="s">
        <v>646</v>
      </c>
      <c r="E110" s="1">
        <v>2001</v>
      </c>
      <c r="H110" s="1">
        <v>1</v>
      </c>
      <c r="I110" s="1">
        <v>1</v>
      </c>
      <c r="J110" s="1">
        <v>1</v>
      </c>
      <c r="K110" s="1">
        <v>1999</v>
      </c>
      <c r="L110" s="1">
        <v>1999</v>
      </c>
      <c r="M110" s="1">
        <v>1</v>
      </c>
      <c r="AC110" s="1">
        <v>1</v>
      </c>
      <c r="AW110" s="1">
        <v>1</v>
      </c>
      <c r="AY110" s="1">
        <v>1</v>
      </c>
      <c r="BA110" s="1">
        <v>1</v>
      </c>
      <c r="BB110" s="1">
        <v>10</v>
      </c>
      <c r="CG110" s="1">
        <v>1</v>
      </c>
      <c r="CH110" s="246"/>
      <c r="CP110" s="1">
        <f t="shared" si="119"/>
        <v>0</v>
      </c>
      <c r="CS110" s="1">
        <f t="shared" si="81"/>
        <v>0</v>
      </c>
      <c r="DO110" s="1">
        <f t="shared" si="120"/>
        <v>0</v>
      </c>
      <c r="DX110" s="1">
        <f t="shared" si="121"/>
        <v>0</v>
      </c>
      <c r="EE110" s="1">
        <f t="shared" si="122"/>
        <v>0</v>
      </c>
      <c r="EH110" s="1">
        <f t="shared" si="123"/>
        <v>0</v>
      </c>
      <c r="FF110" s="116">
        <v>1</v>
      </c>
      <c r="GP110" s="1">
        <f t="shared" si="82"/>
        <v>1</v>
      </c>
      <c r="GQ110" s="1">
        <v>1</v>
      </c>
      <c r="GY110" s="1">
        <f t="shared" si="124"/>
        <v>0</v>
      </c>
      <c r="HC110" s="1">
        <f t="shared" si="125"/>
        <v>0</v>
      </c>
      <c r="HS110" s="1">
        <f t="shared" si="126"/>
        <v>0</v>
      </c>
      <c r="HX110" s="1">
        <f t="shared" si="83"/>
        <v>0</v>
      </c>
      <c r="ID110" s="1">
        <f t="shared" si="84"/>
        <v>0</v>
      </c>
      <c r="IN110" s="1">
        <f t="shared" si="127"/>
        <v>0</v>
      </c>
      <c r="IW110" s="1">
        <f t="shared" si="128"/>
        <v>0</v>
      </c>
      <c r="IZ110" s="1">
        <f t="shared" si="85"/>
        <v>0</v>
      </c>
      <c r="JJ110" s="1">
        <f t="shared" si="86"/>
        <v>0</v>
      </c>
      <c r="JV110" s="1">
        <f t="shared" si="129"/>
        <v>0</v>
      </c>
      <c r="KB110" s="1">
        <f t="shared" si="130"/>
        <v>0</v>
      </c>
      <c r="LG110" s="1">
        <f t="shared" si="87"/>
        <v>0</v>
      </c>
      <c r="LT110" s="1">
        <f t="shared" si="131"/>
        <v>0</v>
      </c>
      <c r="MA110" s="1">
        <f t="shared" si="132"/>
        <v>0</v>
      </c>
      <c r="MF110" s="1">
        <f t="shared" si="133"/>
        <v>0</v>
      </c>
      <c r="MM110" s="1">
        <f t="shared" si="134"/>
        <v>0</v>
      </c>
      <c r="MS110" s="1">
        <f t="shared" si="135"/>
        <v>0</v>
      </c>
      <c r="MU110" s="115">
        <v>1</v>
      </c>
      <c r="OI110" s="120"/>
      <c r="PD110" s="1">
        <f t="shared" si="88"/>
        <v>0</v>
      </c>
      <c r="QF110" s="1">
        <f t="shared" si="136"/>
        <v>0</v>
      </c>
      <c r="QY110" s="1">
        <f t="shared" si="137"/>
        <v>0</v>
      </c>
      <c r="RK110" s="1">
        <f t="shared" si="138"/>
        <v>0</v>
      </c>
      <c r="SA110" s="1">
        <f t="shared" si="139"/>
        <v>0</v>
      </c>
      <c r="SG110" s="1">
        <f t="shared" si="140"/>
        <v>0</v>
      </c>
      <c r="SO110" s="1">
        <f t="shared" si="141"/>
        <v>0</v>
      </c>
      <c r="TB110" s="1">
        <f t="shared" si="142"/>
        <v>0</v>
      </c>
      <c r="TS110" s="1">
        <f t="shared" si="89"/>
        <v>0</v>
      </c>
      <c r="UD110" s="1">
        <f t="shared" si="90"/>
        <v>0</v>
      </c>
      <c r="UG110" s="1">
        <f t="shared" si="91"/>
        <v>0</v>
      </c>
      <c r="UQ110" s="1">
        <f t="shared" si="143"/>
        <v>0</v>
      </c>
      <c r="VA110" s="1">
        <f t="shared" si="144"/>
        <v>0</v>
      </c>
      <c r="VG110" s="1">
        <f t="shared" si="145"/>
        <v>0</v>
      </c>
      <c r="WY110" s="1">
        <f t="shared" si="92"/>
        <v>0</v>
      </c>
      <c r="XB110" s="1">
        <f t="shared" si="146"/>
        <v>0</v>
      </c>
      <c r="XG110" s="1">
        <f t="shared" si="93"/>
        <v>0</v>
      </c>
      <c r="XK110" s="108"/>
      <c r="XL110" s="1">
        <f t="shared" si="94"/>
        <v>0</v>
      </c>
      <c r="XM110" s="1">
        <f t="shared" si="95"/>
        <v>0</v>
      </c>
      <c r="XN110" s="1">
        <f t="shared" si="147"/>
        <v>0</v>
      </c>
      <c r="XO110" s="1">
        <f t="shared" si="96"/>
        <v>0</v>
      </c>
      <c r="XP110" s="1">
        <f t="shared" si="148"/>
        <v>0</v>
      </c>
      <c r="XQ110" s="1">
        <f t="shared" si="97"/>
        <v>0</v>
      </c>
      <c r="XR110" s="1">
        <f t="shared" si="98"/>
        <v>0</v>
      </c>
      <c r="XS110" s="1">
        <f t="shared" si="99"/>
        <v>0</v>
      </c>
      <c r="XT110" s="1">
        <f t="shared" si="149"/>
        <v>1</v>
      </c>
      <c r="XU110" s="1">
        <f t="shared" si="100"/>
        <v>0</v>
      </c>
      <c r="XV110" s="1">
        <f t="shared" si="101"/>
        <v>0</v>
      </c>
      <c r="XW110" s="1">
        <f t="shared" si="102"/>
        <v>0</v>
      </c>
      <c r="XX110" s="1">
        <f t="shared" si="103"/>
        <v>0</v>
      </c>
      <c r="XY110" s="1">
        <f t="shared" si="104"/>
        <v>1</v>
      </c>
      <c r="XZ110" s="1">
        <f t="shared" si="105"/>
        <v>0</v>
      </c>
      <c r="YA110" s="1">
        <f t="shared" si="106"/>
        <v>0</v>
      </c>
      <c r="YB110" s="1">
        <f t="shared" si="107"/>
        <v>0</v>
      </c>
      <c r="YC110" s="1">
        <f t="shared" si="108"/>
        <v>0</v>
      </c>
      <c r="YD110" s="132"/>
      <c r="YE110" s="133">
        <f t="shared" ref="YE110:YE123" si="223">SUM(XL110:YC110)</f>
        <v>2</v>
      </c>
      <c r="YF110" s="133">
        <f t="shared" si="109"/>
        <v>251500</v>
      </c>
      <c r="YG110" s="130">
        <v>1</v>
      </c>
      <c r="YH110" s="130">
        <f t="shared" si="110"/>
        <v>503000</v>
      </c>
      <c r="YI110" s="129">
        <v>2</v>
      </c>
      <c r="YJ110" s="128">
        <f t="shared" si="111"/>
        <v>251500</v>
      </c>
      <c r="YK110" s="177"/>
      <c r="YL110">
        <v>1</v>
      </c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>
        <f t="shared" si="150"/>
        <v>0</v>
      </c>
      <c r="ACD110" s="25" t="e">
        <f t="shared" si="222"/>
        <v>#DIV/0!</v>
      </c>
      <c r="ACE110" s="11">
        <f t="shared" si="112"/>
        <v>2</v>
      </c>
      <c r="ACF110" s="11">
        <f t="shared" si="113"/>
        <v>251500</v>
      </c>
      <c r="ACG110" s="1">
        <v>4</v>
      </c>
      <c r="ACH110" s="1">
        <v>1</v>
      </c>
      <c r="ACI110" s="11">
        <f t="shared" si="114"/>
        <v>503000</v>
      </c>
      <c r="ACJ110" s="11"/>
      <c r="ACK110" s="13">
        <f t="shared" si="115"/>
        <v>0</v>
      </c>
      <c r="ACL110">
        <v>1</v>
      </c>
      <c r="ACM110" s="25">
        <f t="shared" si="116"/>
        <v>503000</v>
      </c>
      <c r="ACN110" s="11">
        <f t="shared" si="117"/>
        <v>503000</v>
      </c>
      <c r="ACO110" s="65"/>
      <c r="ACR110" s="1" t="s">
        <v>258</v>
      </c>
      <c r="ACZ110" s="1" t="s">
        <v>259</v>
      </c>
      <c r="ADD110" s="1" t="s">
        <v>189</v>
      </c>
      <c r="ADV110" s="457"/>
      <c r="AEE110" s="1">
        <f t="shared" si="151"/>
        <v>0</v>
      </c>
      <c r="AEV110" s="1">
        <v>1</v>
      </c>
      <c r="AEY110" s="1">
        <v>1</v>
      </c>
      <c r="AFF110" s="1">
        <v>1</v>
      </c>
      <c r="AGM110" s="11" t="e">
        <f>AGU110+AGW110+AGY110+AHA110+#REF!+#REF!+AHC110+AGP110+AHE110</f>
        <v>#REF!</v>
      </c>
      <c r="AGT110" s="518"/>
      <c r="AHJ110" s="518"/>
      <c r="AIB110" s="1">
        <v>1</v>
      </c>
      <c r="AIN110" s="1">
        <v>1</v>
      </c>
      <c r="AJC110" s="11">
        <v>503000</v>
      </c>
      <c r="AJD110" s="11"/>
      <c r="AJE110" s="1">
        <v>1</v>
      </c>
      <c r="AJF110" s="11"/>
      <c r="AJI110" s="1">
        <v>1</v>
      </c>
      <c r="AJJ110" s="435"/>
      <c r="AJK110" s="45"/>
      <c r="AJL110" s="381">
        <v>503000</v>
      </c>
      <c r="AJM110" s="11">
        <f t="shared" si="118"/>
        <v>251500</v>
      </c>
      <c r="AJN110" s="60"/>
      <c r="AJO110" s="12"/>
      <c r="AKA110" s="1">
        <f t="shared" si="152"/>
        <v>0</v>
      </c>
      <c r="AKD110" s="1">
        <f t="shared" si="153"/>
        <v>0</v>
      </c>
      <c r="AKE110" s="60"/>
      <c r="AKF110" s="1" t="s">
        <v>367</v>
      </c>
      <c r="AKG110" s="1" t="s">
        <v>647</v>
      </c>
      <c r="AKH110" s="1" t="s">
        <v>648</v>
      </c>
      <c r="AKI110" s="1" t="s">
        <v>260</v>
      </c>
      <c r="AKJ110" s="1" t="s">
        <v>260</v>
      </c>
      <c r="AKK110" s="1" t="s">
        <v>260</v>
      </c>
      <c r="AKL110" s="1" t="s">
        <v>260</v>
      </c>
      <c r="AKM110" s="1" t="s">
        <v>260</v>
      </c>
      <c r="AKN110" s="1" t="s">
        <v>262</v>
      </c>
      <c r="AKO110" s="1" t="s">
        <v>260</v>
      </c>
      <c r="AKP110" s="1" t="s">
        <v>260</v>
      </c>
      <c r="AKQ110" s="1" t="s">
        <v>260</v>
      </c>
      <c r="AKR110" s="1" t="s">
        <v>260</v>
      </c>
      <c r="AKS110" s="1" t="s">
        <v>260</v>
      </c>
      <c r="AKT110" s="1" t="s">
        <v>260</v>
      </c>
      <c r="AKU110" s="1" t="s">
        <v>260</v>
      </c>
      <c r="AKV110" s="1" t="s">
        <v>263</v>
      </c>
      <c r="AKW110" s="1" t="s">
        <v>260</v>
      </c>
      <c r="AKX110" s="1" t="s">
        <v>260</v>
      </c>
      <c r="AKY110" s="1" t="s">
        <v>260</v>
      </c>
      <c r="AKZ110" s="1" t="s">
        <v>260</v>
      </c>
      <c r="ALA110" s="1" t="s">
        <v>260</v>
      </c>
      <c r="ALB110" s="1" t="s">
        <v>260</v>
      </c>
      <c r="ALC110" s="1" t="s">
        <v>260</v>
      </c>
      <c r="ALD110" s="1" t="s">
        <v>260</v>
      </c>
      <c r="ALE110" s="1" t="s">
        <v>260</v>
      </c>
      <c r="ALF110" s="1" t="s">
        <v>260</v>
      </c>
      <c r="ALG110" s="1" t="s">
        <v>260</v>
      </c>
      <c r="ALH110" s="1" t="s">
        <v>260</v>
      </c>
      <c r="ALI110" s="1" t="s">
        <v>260</v>
      </c>
      <c r="ALJ110" s="1" t="s">
        <v>260</v>
      </c>
      <c r="ALK110" s="1" t="s">
        <v>260</v>
      </c>
      <c r="ALL110" s="1" t="s">
        <v>260</v>
      </c>
      <c r="ALM110" s="1" t="s">
        <v>260</v>
      </c>
      <c r="ALN110" s="1" t="s">
        <v>260</v>
      </c>
      <c r="ALO110" s="1" t="s">
        <v>260</v>
      </c>
      <c r="ALP110" s="1" t="s">
        <v>260</v>
      </c>
      <c r="ALQ110" s="1">
        <v>3</v>
      </c>
      <c r="ALR110" s="11">
        <f t="shared" si="154"/>
        <v>167666.66666666666</v>
      </c>
      <c r="ALS110" s="28">
        <v>503000</v>
      </c>
      <c r="ALU110" s="1">
        <v>3</v>
      </c>
      <c r="ALY110" s="60"/>
      <c r="ALZ110" s="1">
        <v>1</v>
      </c>
      <c r="AMD110" s="1">
        <v>1</v>
      </c>
      <c r="AMN110" s="403"/>
    </row>
    <row r="111" spans="1:1023 1025:1028" s="1" customFormat="1" ht="15" customHeight="1" x14ac:dyDescent="0.25">
      <c r="A111" s="268"/>
      <c r="B111" s="113">
        <v>109</v>
      </c>
      <c r="C111" s="473" t="s">
        <v>1392</v>
      </c>
      <c r="D111" s="304" t="s">
        <v>649</v>
      </c>
      <c r="E111" s="1">
        <v>2002</v>
      </c>
      <c r="F111" s="1">
        <v>3</v>
      </c>
      <c r="G111" s="1">
        <v>1</v>
      </c>
      <c r="J111" s="1">
        <v>3</v>
      </c>
      <c r="K111" s="1">
        <v>1997</v>
      </c>
      <c r="L111" s="1">
        <v>2000</v>
      </c>
      <c r="M111" s="1">
        <v>4</v>
      </c>
      <c r="AA111" s="1">
        <v>1</v>
      </c>
      <c r="AB111" s="1">
        <v>1</v>
      </c>
      <c r="AC111" s="1">
        <v>1</v>
      </c>
      <c r="AD111" s="1">
        <v>1</v>
      </c>
      <c r="AY111" s="1">
        <v>1</v>
      </c>
      <c r="BA111" s="1">
        <v>1</v>
      </c>
      <c r="BB111" s="1">
        <v>21</v>
      </c>
      <c r="BC111" s="1">
        <v>1</v>
      </c>
      <c r="BD111" s="1">
        <v>1</v>
      </c>
      <c r="BG111" s="1">
        <v>2</v>
      </c>
      <c r="CG111" s="1">
        <v>1</v>
      </c>
      <c r="CH111" s="246"/>
      <c r="CP111" s="1">
        <f t="shared" si="119"/>
        <v>0</v>
      </c>
      <c r="CS111" s="1">
        <f t="shared" si="81"/>
        <v>0</v>
      </c>
      <c r="DO111" s="1">
        <f t="shared" si="120"/>
        <v>0</v>
      </c>
      <c r="DX111" s="1">
        <f t="shared" si="121"/>
        <v>0</v>
      </c>
      <c r="EE111" s="1">
        <f t="shared" si="122"/>
        <v>0</v>
      </c>
      <c r="EH111" s="1">
        <f t="shared" si="123"/>
        <v>0</v>
      </c>
      <c r="FF111" s="116">
        <v>1</v>
      </c>
      <c r="FK111" s="1">
        <v>1</v>
      </c>
      <c r="GM111" s="1">
        <v>1</v>
      </c>
      <c r="GP111" s="1">
        <f t="shared" si="82"/>
        <v>3</v>
      </c>
      <c r="GQ111" s="1">
        <v>1</v>
      </c>
      <c r="GY111" s="1">
        <f t="shared" si="124"/>
        <v>0</v>
      </c>
      <c r="HC111" s="1">
        <f t="shared" si="125"/>
        <v>0</v>
      </c>
      <c r="HS111" s="1">
        <f t="shared" si="126"/>
        <v>0</v>
      </c>
      <c r="HX111" s="1">
        <f t="shared" si="83"/>
        <v>0</v>
      </c>
      <c r="ID111" s="1">
        <f t="shared" si="84"/>
        <v>0</v>
      </c>
      <c r="IN111" s="1">
        <f t="shared" si="127"/>
        <v>0</v>
      </c>
      <c r="IW111" s="1">
        <f t="shared" si="128"/>
        <v>0</v>
      </c>
      <c r="IZ111" s="1">
        <f t="shared" si="85"/>
        <v>0</v>
      </c>
      <c r="JJ111" s="1">
        <f t="shared" si="86"/>
        <v>0</v>
      </c>
      <c r="JV111" s="1">
        <f t="shared" si="129"/>
        <v>0</v>
      </c>
      <c r="KB111" s="1">
        <f t="shared" si="130"/>
        <v>0</v>
      </c>
      <c r="LG111" s="1">
        <f t="shared" si="87"/>
        <v>0</v>
      </c>
      <c r="LT111" s="1">
        <f t="shared" si="131"/>
        <v>0</v>
      </c>
      <c r="MA111" s="1">
        <f t="shared" si="132"/>
        <v>0</v>
      </c>
      <c r="MF111" s="1">
        <f t="shared" si="133"/>
        <v>0</v>
      </c>
      <c r="MM111" s="1">
        <f t="shared" si="134"/>
        <v>0</v>
      </c>
      <c r="MS111" s="1">
        <f t="shared" si="135"/>
        <v>0</v>
      </c>
      <c r="MU111" s="115"/>
      <c r="OI111" s="120"/>
      <c r="PD111" s="1">
        <f t="shared" si="88"/>
        <v>0</v>
      </c>
      <c r="QF111" s="1">
        <f t="shared" si="136"/>
        <v>0</v>
      </c>
      <c r="QY111" s="1">
        <f t="shared" si="137"/>
        <v>0</v>
      </c>
      <c r="RK111" s="1">
        <f t="shared" si="138"/>
        <v>0</v>
      </c>
      <c r="SA111" s="1">
        <f t="shared" si="139"/>
        <v>0</v>
      </c>
      <c r="SG111" s="1">
        <f t="shared" si="140"/>
        <v>0</v>
      </c>
      <c r="SO111" s="1">
        <f t="shared" si="141"/>
        <v>0</v>
      </c>
      <c r="TB111" s="1">
        <f t="shared" si="142"/>
        <v>0</v>
      </c>
      <c r="TS111" s="1">
        <f t="shared" si="89"/>
        <v>0</v>
      </c>
      <c r="UD111" s="1">
        <f t="shared" si="90"/>
        <v>0</v>
      </c>
      <c r="UG111" s="1">
        <f t="shared" si="91"/>
        <v>0</v>
      </c>
      <c r="UQ111" s="1">
        <f t="shared" si="143"/>
        <v>0</v>
      </c>
      <c r="VA111" s="1">
        <f t="shared" si="144"/>
        <v>0</v>
      </c>
      <c r="VG111" s="1">
        <f t="shared" si="145"/>
        <v>0</v>
      </c>
      <c r="WY111" s="1">
        <f t="shared" si="92"/>
        <v>0</v>
      </c>
      <c r="XB111" s="1">
        <f t="shared" si="146"/>
        <v>0</v>
      </c>
      <c r="XG111" s="1">
        <f t="shared" si="93"/>
        <v>0</v>
      </c>
      <c r="XK111" s="108"/>
      <c r="XL111" s="1">
        <f t="shared" si="94"/>
        <v>0</v>
      </c>
      <c r="XM111" s="1">
        <f t="shared" si="95"/>
        <v>0</v>
      </c>
      <c r="XN111" s="1">
        <f t="shared" si="147"/>
        <v>0</v>
      </c>
      <c r="XO111" s="1">
        <f t="shared" si="96"/>
        <v>0</v>
      </c>
      <c r="XP111" s="1">
        <f t="shared" si="148"/>
        <v>0</v>
      </c>
      <c r="XQ111" s="1">
        <f t="shared" si="97"/>
        <v>0</v>
      </c>
      <c r="XR111" s="1">
        <f t="shared" si="98"/>
        <v>0</v>
      </c>
      <c r="XS111" s="1">
        <f t="shared" si="99"/>
        <v>0</v>
      </c>
      <c r="XT111" s="1">
        <f t="shared" si="149"/>
        <v>3</v>
      </c>
      <c r="XU111" s="1">
        <f t="shared" si="100"/>
        <v>0</v>
      </c>
      <c r="XV111" s="1">
        <f t="shared" si="101"/>
        <v>0</v>
      </c>
      <c r="XW111" s="1">
        <f t="shared" si="102"/>
        <v>0</v>
      </c>
      <c r="XX111" s="1">
        <f t="shared" si="103"/>
        <v>0</v>
      </c>
      <c r="XY111" s="1">
        <f t="shared" si="104"/>
        <v>0</v>
      </c>
      <c r="XZ111" s="1">
        <f t="shared" si="105"/>
        <v>0</v>
      </c>
      <c r="YA111" s="1">
        <f t="shared" si="106"/>
        <v>0</v>
      </c>
      <c r="YB111" s="1">
        <f t="shared" si="107"/>
        <v>0</v>
      </c>
      <c r="YC111" s="1">
        <f t="shared" si="108"/>
        <v>0</v>
      </c>
      <c r="YD111" s="132"/>
      <c r="YE111" s="133">
        <f t="shared" si="223"/>
        <v>3</v>
      </c>
      <c r="YF111" s="133">
        <f t="shared" si="109"/>
        <v>280333.33333333331</v>
      </c>
      <c r="YG111" s="130">
        <v>1</v>
      </c>
      <c r="YH111" s="130">
        <f t="shared" si="110"/>
        <v>841000</v>
      </c>
      <c r="YI111" s="129">
        <v>2</v>
      </c>
      <c r="YJ111" s="128">
        <f t="shared" si="111"/>
        <v>420500</v>
      </c>
      <c r="YK111" s="177"/>
      <c r="YL111">
        <v>1</v>
      </c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>
        <f t="shared" si="150"/>
        <v>0</v>
      </c>
      <c r="ACD111" s="25" t="e">
        <f t="shared" si="222"/>
        <v>#DIV/0!</v>
      </c>
      <c r="ACE111" s="11">
        <f t="shared" si="112"/>
        <v>3</v>
      </c>
      <c r="ACF111" s="11">
        <f t="shared" si="113"/>
        <v>280333.33333333331</v>
      </c>
      <c r="ACG111" s="1">
        <v>5</v>
      </c>
      <c r="ACH111" s="1">
        <v>1</v>
      </c>
      <c r="ACI111" s="11">
        <f t="shared" si="114"/>
        <v>841000</v>
      </c>
      <c r="ACJ111" s="45">
        <v>1</v>
      </c>
      <c r="ACK111" s="13">
        <f t="shared" si="115"/>
        <v>841000</v>
      </c>
      <c r="ACL111">
        <v>1</v>
      </c>
      <c r="ACM111" s="25">
        <f t="shared" si="116"/>
        <v>841000</v>
      </c>
      <c r="ACN111" s="11">
        <f t="shared" si="117"/>
        <v>841000</v>
      </c>
      <c r="ACO111" s="65"/>
      <c r="ACR111" s="1" t="s">
        <v>258</v>
      </c>
      <c r="ACS111" s="1">
        <v>1</v>
      </c>
      <c r="ACT111" s="1">
        <v>1</v>
      </c>
      <c r="ACU111" s="1">
        <v>1</v>
      </c>
      <c r="ACV111" s="1">
        <v>1</v>
      </c>
      <c r="ACX111" s="1">
        <v>1</v>
      </c>
      <c r="ACY111" s="1">
        <v>1</v>
      </c>
      <c r="ACZ111" s="1" t="s">
        <v>259</v>
      </c>
      <c r="ADD111" s="1" t="s">
        <v>189</v>
      </c>
      <c r="ADF111" s="1">
        <v>1</v>
      </c>
      <c r="ADG111" s="1">
        <v>1</v>
      </c>
      <c r="ADI111" s="1">
        <v>1</v>
      </c>
      <c r="ADR111" s="1">
        <v>1</v>
      </c>
      <c r="ADU111" s="1">
        <v>2</v>
      </c>
      <c r="ADV111" s="457"/>
      <c r="AEE111" s="1">
        <f t="shared" si="151"/>
        <v>0</v>
      </c>
      <c r="AFA111" s="1">
        <v>1</v>
      </c>
      <c r="AFC111" s="1">
        <v>1</v>
      </c>
      <c r="AFL111" s="1">
        <v>1</v>
      </c>
      <c r="AFW111" s="1">
        <v>1</v>
      </c>
      <c r="AGL111" s="1">
        <v>820000</v>
      </c>
      <c r="AGM111" s="11" t="e">
        <f>AGU111+AGW111+AGY111+AHA111+#REF!+#REF!+AHC111+AGP111+AHE111</f>
        <v>#REF!</v>
      </c>
      <c r="AGT111" s="518"/>
      <c r="AHJ111" s="518"/>
      <c r="AHN111" s="1">
        <v>820000</v>
      </c>
      <c r="AHP111" s="1">
        <v>2</v>
      </c>
      <c r="AHQ111" s="1">
        <v>1</v>
      </c>
      <c r="AHR111" s="1">
        <v>1</v>
      </c>
      <c r="AHS111" s="1">
        <v>1</v>
      </c>
      <c r="AIC111" s="1">
        <v>3</v>
      </c>
      <c r="AID111" s="1">
        <v>1</v>
      </c>
      <c r="AIE111" s="1">
        <v>1</v>
      </c>
      <c r="AIF111" s="1">
        <v>1</v>
      </c>
      <c r="AIN111" s="1">
        <v>1</v>
      </c>
      <c r="AIR111" s="1">
        <v>2</v>
      </c>
      <c r="AIS111" s="1">
        <v>1</v>
      </c>
      <c r="AJA111" s="1">
        <v>1</v>
      </c>
      <c r="AJC111" s="11">
        <v>21000</v>
      </c>
      <c r="AJD111" s="11"/>
      <c r="AJE111" s="1">
        <v>2.56</v>
      </c>
      <c r="AJF111" s="11">
        <v>191000</v>
      </c>
      <c r="AJG111" s="1">
        <v>629000</v>
      </c>
      <c r="AJH111" s="1">
        <v>1</v>
      </c>
      <c r="AJJ111" s="435">
        <v>74.791914387633767</v>
      </c>
      <c r="AJK111" s="45">
        <v>329.31937172774866</v>
      </c>
      <c r="AJL111" s="381">
        <v>841000</v>
      </c>
      <c r="AJM111" s="11">
        <f t="shared" si="118"/>
        <v>280333.33333333331</v>
      </c>
      <c r="AJN111" s="60"/>
      <c r="AJO111" s="12"/>
      <c r="AKA111" s="1">
        <f t="shared" si="152"/>
        <v>0</v>
      </c>
      <c r="AKD111" s="1">
        <f t="shared" si="153"/>
        <v>0</v>
      </c>
      <c r="AKE111" s="60"/>
      <c r="AKF111" s="1" t="s">
        <v>342</v>
      </c>
      <c r="AKG111" s="1" t="s">
        <v>572</v>
      </c>
      <c r="AKH111" s="1" t="s">
        <v>261</v>
      </c>
      <c r="AKI111" s="1" t="s">
        <v>260</v>
      </c>
      <c r="AKJ111" s="1" t="s">
        <v>260</v>
      </c>
      <c r="AKK111" s="1" t="s">
        <v>260</v>
      </c>
      <c r="AKL111" s="1" t="s">
        <v>260</v>
      </c>
      <c r="AKM111" s="1" t="s">
        <v>260</v>
      </c>
      <c r="AKN111" s="1" t="s">
        <v>262</v>
      </c>
      <c r="AKO111" s="1" t="s">
        <v>260</v>
      </c>
      <c r="AKP111" s="1" t="s">
        <v>260</v>
      </c>
      <c r="AKQ111" s="1" t="s">
        <v>260</v>
      </c>
      <c r="AKR111" s="1" t="s">
        <v>260</v>
      </c>
      <c r="AKS111" s="1" t="s">
        <v>260</v>
      </c>
      <c r="AKT111" s="1" t="s">
        <v>260</v>
      </c>
      <c r="AKU111" s="1" t="s">
        <v>260</v>
      </c>
      <c r="AKV111" s="1" t="s">
        <v>263</v>
      </c>
      <c r="AKW111" s="1" t="s">
        <v>260</v>
      </c>
      <c r="AKX111" s="1" t="s">
        <v>260</v>
      </c>
      <c r="AKY111" s="1" t="s">
        <v>260</v>
      </c>
      <c r="AKZ111" s="1" t="s">
        <v>260</v>
      </c>
      <c r="ALA111" s="1" t="s">
        <v>260</v>
      </c>
      <c r="ALB111" s="1" t="s">
        <v>260</v>
      </c>
      <c r="ALC111" s="1" t="s">
        <v>260</v>
      </c>
      <c r="ALD111" s="1" t="s">
        <v>260</v>
      </c>
      <c r="ALE111" s="1" t="s">
        <v>260</v>
      </c>
      <c r="ALF111" s="1" t="s">
        <v>260</v>
      </c>
      <c r="ALG111" s="1" t="s">
        <v>260</v>
      </c>
      <c r="ALH111" s="1" t="s">
        <v>260</v>
      </c>
      <c r="ALI111" s="1" t="s">
        <v>260</v>
      </c>
      <c r="ALJ111" s="1" t="s">
        <v>260</v>
      </c>
      <c r="ALK111" s="1" t="s">
        <v>260</v>
      </c>
      <c r="ALL111" s="1" t="s">
        <v>260</v>
      </c>
      <c r="ALM111" s="1" t="s">
        <v>260</v>
      </c>
      <c r="ALN111" s="1" t="s">
        <v>260</v>
      </c>
      <c r="ALO111" s="1" t="s">
        <v>260</v>
      </c>
      <c r="ALP111" s="1" t="s">
        <v>260</v>
      </c>
      <c r="ALQ111" s="1">
        <v>2</v>
      </c>
      <c r="ALR111" s="11">
        <f t="shared" si="154"/>
        <v>420500</v>
      </c>
      <c r="ALS111" s="28">
        <v>841000</v>
      </c>
      <c r="ALT111" s="1">
        <v>1</v>
      </c>
      <c r="ALU111" s="1">
        <v>1</v>
      </c>
      <c r="ALY111" s="60"/>
      <c r="ALZ111" s="1">
        <v>1</v>
      </c>
      <c r="AMC111" s="1">
        <v>1</v>
      </c>
      <c r="AMD111" s="1">
        <v>1</v>
      </c>
      <c r="AMN111" s="403"/>
    </row>
    <row r="112" spans="1:1023 1025:1028" s="1" customFormat="1" ht="15" customHeight="1" x14ac:dyDescent="0.25">
      <c r="A112" s="268"/>
      <c r="B112" s="113">
        <v>110</v>
      </c>
      <c r="C112" s="473" t="s">
        <v>729</v>
      </c>
      <c r="D112" s="304" t="s">
        <v>650</v>
      </c>
      <c r="E112" s="1">
        <v>2003</v>
      </c>
      <c r="H112" s="1">
        <v>1</v>
      </c>
      <c r="I112" s="1">
        <v>1</v>
      </c>
      <c r="J112" s="1">
        <v>1</v>
      </c>
      <c r="K112" s="1">
        <v>2002</v>
      </c>
      <c r="L112" s="1">
        <v>2002</v>
      </c>
      <c r="M112" s="1">
        <v>1</v>
      </c>
      <c r="AF112" s="1">
        <v>1</v>
      </c>
      <c r="AY112" s="1">
        <v>1</v>
      </c>
      <c r="BA112" s="1">
        <v>1</v>
      </c>
      <c r="BB112" s="1">
        <v>22</v>
      </c>
      <c r="BC112" s="1">
        <v>1</v>
      </c>
      <c r="BE112" s="1">
        <v>1</v>
      </c>
      <c r="BG112" s="1">
        <v>1</v>
      </c>
      <c r="CG112" s="1">
        <v>1</v>
      </c>
      <c r="CH112" s="246"/>
      <c r="CP112" s="1">
        <f t="shared" si="119"/>
        <v>0</v>
      </c>
      <c r="CS112" s="1">
        <f t="shared" si="81"/>
        <v>0</v>
      </c>
      <c r="DO112" s="1">
        <f t="shared" si="120"/>
        <v>0</v>
      </c>
      <c r="DX112" s="1">
        <f t="shared" si="121"/>
        <v>0</v>
      </c>
      <c r="EE112" s="1">
        <f t="shared" si="122"/>
        <v>0</v>
      </c>
      <c r="EH112" s="1">
        <f t="shared" si="123"/>
        <v>0</v>
      </c>
      <c r="FF112" s="116">
        <v>1</v>
      </c>
      <c r="GM112" s="1">
        <v>1</v>
      </c>
      <c r="GP112" s="1">
        <f t="shared" si="82"/>
        <v>2</v>
      </c>
      <c r="GQ112" s="1">
        <v>1</v>
      </c>
      <c r="GY112" s="1">
        <f t="shared" si="124"/>
        <v>0</v>
      </c>
      <c r="HC112" s="1">
        <f t="shared" si="125"/>
        <v>0</v>
      </c>
      <c r="HS112" s="1">
        <f t="shared" si="126"/>
        <v>0</v>
      </c>
      <c r="HX112" s="1">
        <f t="shared" si="83"/>
        <v>0</v>
      </c>
      <c r="ID112" s="1">
        <f t="shared" si="84"/>
        <v>0</v>
      </c>
      <c r="IN112" s="1">
        <f t="shared" si="127"/>
        <v>0</v>
      </c>
      <c r="IW112" s="1">
        <f t="shared" si="128"/>
        <v>0</v>
      </c>
      <c r="IZ112" s="1">
        <f t="shared" si="85"/>
        <v>0</v>
      </c>
      <c r="JJ112" s="1">
        <f t="shared" si="86"/>
        <v>0</v>
      </c>
      <c r="JV112" s="1">
        <f t="shared" si="129"/>
        <v>0</v>
      </c>
      <c r="KB112" s="1">
        <f t="shared" si="130"/>
        <v>0</v>
      </c>
      <c r="LG112" s="1">
        <f t="shared" si="87"/>
        <v>0</v>
      </c>
      <c r="LT112" s="1">
        <f t="shared" si="131"/>
        <v>0</v>
      </c>
      <c r="MA112" s="1">
        <f t="shared" si="132"/>
        <v>0</v>
      </c>
      <c r="MF112" s="1">
        <f t="shared" si="133"/>
        <v>0</v>
      </c>
      <c r="MM112" s="1">
        <f t="shared" si="134"/>
        <v>0</v>
      </c>
      <c r="MS112" s="1">
        <f t="shared" si="135"/>
        <v>0</v>
      </c>
      <c r="MU112" s="115"/>
      <c r="OI112" s="120"/>
      <c r="PD112" s="1">
        <f t="shared" si="88"/>
        <v>0</v>
      </c>
      <c r="QF112" s="1">
        <f t="shared" si="136"/>
        <v>0</v>
      </c>
      <c r="QY112" s="1">
        <f t="shared" si="137"/>
        <v>0</v>
      </c>
      <c r="RK112" s="1">
        <f t="shared" si="138"/>
        <v>0</v>
      </c>
      <c r="SA112" s="1">
        <f t="shared" si="139"/>
        <v>0</v>
      </c>
      <c r="SG112" s="1">
        <f t="shared" si="140"/>
        <v>0</v>
      </c>
      <c r="SO112" s="1">
        <f t="shared" si="141"/>
        <v>0</v>
      </c>
      <c r="TB112" s="1">
        <f t="shared" si="142"/>
        <v>0</v>
      </c>
      <c r="TS112" s="1">
        <f t="shared" si="89"/>
        <v>0</v>
      </c>
      <c r="UC112" s="1">
        <v>1</v>
      </c>
      <c r="UD112" s="1">
        <f t="shared" si="90"/>
        <v>1</v>
      </c>
      <c r="UE112" s="1">
        <v>1</v>
      </c>
      <c r="UG112" s="1">
        <f t="shared" si="91"/>
        <v>0</v>
      </c>
      <c r="UQ112" s="1">
        <f t="shared" si="143"/>
        <v>0</v>
      </c>
      <c r="VA112" s="1">
        <f t="shared" si="144"/>
        <v>0</v>
      </c>
      <c r="VG112" s="1">
        <f t="shared" si="145"/>
        <v>0</v>
      </c>
      <c r="WY112" s="1">
        <f t="shared" si="92"/>
        <v>0</v>
      </c>
      <c r="XB112" s="1">
        <f t="shared" si="146"/>
        <v>0</v>
      </c>
      <c r="XG112" s="1">
        <f t="shared" si="93"/>
        <v>0</v>
      </c>
      <c r="XK112" s="108"/>
      <c r="XL112" s="1">
        <f t="shared" si="94"/>
        <v>0</v>
      </c>
      <c r="XM112" s="1">
        <f t="shared" si="95"/>
        <v>0</v>
      </c>
      <c r="XN112" s="1">
        <f t="shared" si="147"/>
        <v>0</v>
      </c>
      <c r="XO112" s="1">
        <f t="shared" si="96"/>
        <v>0</v>
      </c>
      <c r="XP112" s="1">
        <f t="shared" si="148"/>
        <v>0</v>
      </c>
      <c r="XQ112" s="1">
        <f t="shared" si="97"/>
        <v>0</v>
      </c>
      <c r="XR112" s="1">
        <f t="shared" si="98"/>
        <v>0</v>
      </c>
      <c r="XS112" s="1">
        <f t="shared" si="99"/>
        <v>0</v>
      </c>
      <c r="XT112" s="1">
        <f t="shared" si="149"/>
        <v>3</v>
      </c>
      <c r="XU112" s="1">
        <f t="shared" si="100"/>
        <v>0</v>
      </c>
      <c r="XV112" s="1">
        <f t="shared" si="101"/>
        <v>0</v>
      </c>
      <c r="XW112" s="1">
        <f t="shared" si="102"/>
        <v>0</v>
      </c>
      <c r="XX112" s="1">
        <f t="shared" si="103"/>
        <v>0</v>
      </c>
      <c r="XY112" s="1">
        <f t="shared" si="104"/>
        <v>0</v>
      </c>
      <c r="XZ112" s="1">
        <f t="shared" si="105"/>
        <v>0</v>
      </c>
      <c r="YA112" s="1">
        <f t="shared" si="106"/>
        <v>0</v>
      </c>
      <c r="YB112" s="1">
        <f t="shared" si="107"/>
        <v>0</v>
      </c>
      <c r="YC112" s="1">
        <f t="shared" si="108"/>
        <v>0</v>
      </c>
      <c r="YD112" s="132"/>
      <c r="YE112" s="133">
        <f t="shared" si="223"/>
        <v>3</v>
      </c>
      <c r="YF112" s="133">
        <f t="shared" si="109"/>
        <v>26333.333333333332</v>
      </c>
      <c r="YG112" s="130">
        <v>2</v>
      </c>
      <c r="YH112" s="130">
        <f t="shared" si="110"/>
        <v>39500</v>
      </c>
      <c r="YI112" s="129">
        <v>1</v>
      </c>
      <c r="YJ112" s="128">
        <f t="shared" si="111"/>
        <v>79000</v>
      </c>
      <c r="YK112" s="177"/>
      <c r="YL112">
        <v>1</v>
      </c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>
        <f t="shared" si="150"/>
        <v>0</v>
      </c>
      <c r="ACD112" s="25" t="e">
        <f t="shared" si="222"/>
        <v>#DIV/0!</v>
      </c>
      <c r="ACE112" s="11">
        <f t="shared" si="112"/>
        <v>3</v>
      </c>
      <c r="ACF112" s="11">
        <f t="shared" si="113"/>
        <v>26333.333333333332</v>
      </c>
      <c r="ACG112" s="1">
        <v>5</v>
      </c>
      <c r="ACH112" s="1">
        <v>1</v>
      </c>
      <c r="ACI112" s="11">
        <f t="shared" si="114"/>
        <v>79000</v>
      </c>
      <c r="ACJ112" s="45">
        <v>1</v>
      </c>
      <c r="ACK112" s="13">
        <f t="shared" si="115"/>
        <v>79000</v>
      </c>
      <c r="ACL112">
        <v>1</v>
      </c>
      <c r="ACM112" s="25">
        <f t="shared" si="116"/>
        <v>79000</v>
      </c>
      <c r="ACN112" s="11">
        <f t="shared" si="117"/>
        <v>79000</v>
      </c>
      <c r="ACO112" s="65"/>
      <c r="ACR112" s="39" t="s">
        <v>407</v>
      </c>
      <c r="ACS112" s="1">
        <v>1</v>
      </c>
      <c r="ACV112" s="1">
        <v>1</v>
      </c>
      <c r="ACZ112" s="1" t="s">
        <v>259</v>
      </c>
      <c r="ADD112" s="1" t="s">
        <v>185</v>
      </c>
      <c r="ADU112" s="1">
        <v>4</v>
      </c>
      <c r="ADV112" s="457"/>
      <c r="AEE112" s="1">
        <f t="shared" si="151"/>
        <v>0</v>
      </c>
      <c r="AFA112" s="1">
        <v>1</v>
      </c>
      <c r="AFC112" s="1">
        <v>1</v>
      </c>
      <c r="AFF112" s="1">
        <v>1</v>
      </c>
      <c r="AFP112" s="1">
        <v>1</v>
      </c>
      <c r="AGL112" s="1">
        <v>42000</v>
      </c>
      <c r="AGM112" s="11" t="e">
        <f>AGU112+AGW112+AGY112+AHA112+#REF!+#REF!+AHC112+AGP112+AHE112</f>
        <v>#REF!</v>
      </c>
      <c r="AGT112" s="518"/>
      <c r="AHJ112" s="518"/>
      <c r="AIC112" s="1">
        <v>2</v>
      </c>
      <c r="AID112" s="1">
        <v>1</v>
      </c>
      <c r="AIK112" s="1">
        <v>1</v>
      </c>
      <c r="AIL112" s="1">
        <v>1</v>
      </c>
      <c r="AIN112" s="1">
        <v>1</v>
      </c>
      <c r="AJB112" s="1">
        <v>1</v>
      </c>
      <c r="AJC112" s="11">
        <v>79000</v>
      </c>
      <c r="AJD112" s="11"/>
      <c r="AJE112" s="1">
        <v>1.89</v>
      </c>
      <c r="AJF112" s="11"/>
      <c r="AJI112" s="1">
        <v>1</v>
      </c>
      <c r="AJJ112" s="435"/>
      <c r="AJK112" s="45"/>
      <c r="AJL112" s="381">
        <v>79000</v>
      </c>
      <c r="AJM112" s="11">
        <f t="shared" si="118"/>
        <v>26333.333333333332</v>
      </c>
      <c r="AJN112" s="60"/>
      <c r="AJO112" s="12">
        <v>1</v>
      </c>
      <c r="AJP112" s="1">
        <v>1</v>
      </c>
      <c r="AKA112" s="1">
        <f t="shared" si="152"/>
        <v>1</v>
      </c>
      <c r="AKD112" s="1">
        <f t="shared" si="153"/>
        <v>1</v>
      </c>
      <c r="AKE112" s="60"/>
      <c r="AKF112" s="1" t="s">
        <v>342</v>
      </c>
      <c r="AKG112" s="1" t="s">
        <v>572</v>
      </c>
      <c r="AKH112" s="1" t="s">
        <v>261</v>
      </c>
      <c r="AKI112" s="1" t="s">
        <v>260</v>
      </c>
      <c r="AKJ112" s="1" t="s">
        <v>260</v>
      </c>
      <c r="AKK112" s="1" t="s">
        <v>260</v>
      </c>
      <c r="AKL112" s="1" t="s">
        <v>260</v>
      </c>
      <c r="AKM112" s="1" t="s">
        <v>260</v>
      </c>
      <c r="AKN112" s="1" t="s">
        <v>262</v>
      </c>
      <c r="AKO112" s="1" t="s">
        <v>260</v>
      </c>
      <c r="AKP112" s="1" t="s">
        <v>260</v>
      </c>
      <c r="AKQ112" s="1" t="s">
        <v>260</v>
      </c>
      <c r="AKR112" s="1" t="s">
        <v>260</v>
      </c>
      <c r="AKS112" s="1" t="s">
        <v>260</v>
      </c>
      <c r="AKT112" s="1" t="s">
        <v>260</v>
      </c>
      <c r="AKU112" s="1" t="s">
        <v>260</v>
      </c>
      <c r="AKV112" s="1" t="s">
        <v>263</v>
      </c>
      <c r="AKW112" s="1" t="s">
        <v>260</v>
      </c>
      <c r="AKX112" s="1" t="s">
        <v>260</v>
      </c>
      <c r="AKY112" s="1" t="s">
        <v>260</v>
      </c>
      <c r="AKZ112" s="1" t="s">
        <v>260</v>
      </c>
      <c r="ALA112" s="1" t="s">
        <v>260</v>
      </c>
      <c r="ALB112" s="1" t="s">
        <v>260</v>
      </c>
      <c r="ALC112" s="1" t="s">
        <v>260</v>
      </c>
      <c r="ALD112" s="1" t="s">
        <v>260</v>
      </c>
      <c r="ALE112" s="1" t="s">
        <v>260</v>
      </c>
      <c r="ALF112" s="1" t="s">
        <v>260</v>
      </c>
      <c r="ALG112" s="1" t="s">
        <v>260</v>
      </c>
      <c r="ALH112" s="1" t="s">
        <v>260</v>
      </c>
      <c r="ALI112" s="1" t="s">
        <v>260</v>
      </c>
      <c r="ALJ112" s="1" t="s">
        <v>260</v>
      </c>
      <c r="ALK112" s="1" t="s">
        <v>260</v>
      </c>
      <c r="ALL112" s="1" t="s">
        <v>260</v>
      </c>
      <c r="ALM112" s="1" t="s">
        <v>260</v>
      </c>
      <c r="ALN112" s="1" t="s">
        <v>260</v>
      </c>
      <c r="ALO112" s="1" t="s">
        <v>260</v>
      </c>
      <c r="ALP112" s="1" t="s">
        <v>260</v>
      </c>
      <c r="ALQ112" s="1">
        <v>2</v>
      </c>
      <c r="ALR112" s="11">
        <f t="shared" si="154"/>
        <v>39500</v>
      </c>
      <c r="ALS112" s="28">
        <v>79000</v>
      </c>
      <c r="ALT112" s="1">
        <v>1</v>
      </c>
      <c r="ALU112" s="1">
        <v>1</v>
      </c>
      <c r="ALY112" s="60"/>
      <c r="ALZ112" s="1">
        <v>1</v>
      </c>
      <c r="AMB112" s="1">
        <v>1</v>
      </c>
      <c r="AMC112" s="1">
        <v>1</v>
      </c>
      <c r="AMN112" s="403"/>
    </row>
    <row r="113" spans="1:1023 1028:1028" s="1" customFormat="1" ht="15" customHeight="1" x14ac:dyDescent="0.25">
      <c r="A113" s="268"/>
      <c r="B113" s="113">
        <v>111</v>
      </c>
      <c r="C113" s="473" t="s">
        <v>729</v>
      </c>
      <c r="D113" s="304" t="s">
        <v>651</v>
      </c>
      <c r="E113" s="1">
        <v>2004</v>
      </c>
      <c r="H113" s="1">
        <v>1</v>
      </c>
      <c r="I113" s="1">
        <v>1</v>
      </c>
      <c r="J113" s="1">
        <v>1</v>
      </c>
      <c r="K113" s="1">
        <v>2002</v>
      </c>
      <c r="L113" s="1">
        <v>2002</v>
      </c>
      <c r="M113" s="1">
        <v>1</v>
      </c>
      <c r="AF113" s="1">
        <v>1</v>
      </c>
      <c r="AY113" s="1">
        <v>1</v>
      </c>
      <c r="BA113" s="1">
        <v>1</v>
      </c>
      <c r="BB113" s="1">
        <v>22</v>
      </c>
      <c r="BC113" s="1">
        <v>1</v>
      </c>
      <c r="BE113" s="1">
        <v>1</v>
      </c>
      <c r="CG113" s="1">
        <v>1</v>
      </c>
      <c r="CH113" s="246"/>
      <c r="CP113" s="1">
        <f t="shared" si="119"/>
        <v>0</v>
      </c>
      <c r="CS113" s="1">
        <f t="shared" si="81"/>
        <v>0</v>
      </c>
      <c r="DO113" s="1">
        <f t="shared" si="120"/>
        <v>0</v>
      </c>
      <c r="DX113" s="1">
        <f t="shared" si="121"/>
        <v>0</v>
      </c>
      <c r="EE113" s="1">
        <f t="shared" si="122"/>
        <v>0</v>
      </c>
      <c r="EH113" s="1">
        <f t="shared" si="123"/>
        <v>0</v>
      </c>
      <c r="FF113" s="116">
        <v>1</v>
      </c>
      <c r="GP113" s="1">
        <f t="shared" si="82"/>
        <v>1</v>
      </c>
      <c r="GQ113" s="1">
        <v>1</v>
      </c>
      <c r="GY113" s="1">
        <f t="shared" si="124"/>
        <v>0</v>
      </c>
      <c r="HC113" s="1">
        <f t="shared" si="125"/>
        <v>0</v>
      </c>
      <c r="HS113" s="1">
        <f t="shared" si="126"/>
        <v>0</v>
      </c>
      <c r="HX113" s="1">
        <f t="shared" si="83"/>
        <v>0</v>
      </c>
      <c r="ID113" s="1">
        <f t="shared" si="84"/>
        <v>0</v>
      </c>
      <c r="IN113" s="1">
        <f t="shared" si="127"/>
        <v>0</v>
      </c>
      <c r="IW113" s="1">
        <f t="shared" si="128"/>
        <v>0</v>
      </c>
      <c r="IZ113" s="1">
        <f t="shared" si="85"/>
        <v>0</v>
      </c>
      <c r="JJ113" s="1">
        <f t="shared" si="86"/>
        <v>0</v>
      </c>
      <c r="JV113" s="1">
        <f t="shared" si="129"/>
        <v>0</v>
      </c>
      <c r="KB113" s="1">
        <f t="shared" si="130"/>
        <v>0</v>
      </c>
      <c r="LG113" s="1">
        <f t="shared" si="87"/>
        <v>0</v>
      </c>
      <c r="LT113" s="1">
        <f t="shared" si="131"/>
        <v>0</v>
      </c>
      <c r="MA113" s="1">
        <f t="shared" si="132"/>
        <v>0</v>
      </c>
      <c r="MF113" s="1">
        <f t="shared" si="133"/>
        <v>0</v>
      </c>
      <c r="MM113" s="1">
        <f t="shared" si="134"/>
        <v>0</v>
      </c>
      <c r="MS113" s="1">
        <f t="shared" si="135"/>
        <v>0</v>
      </c>
      <c r="MU113" s="115"/>
      <c r="OI113" s="120"/>
      <c r="PD113" s="1">
        <f t="shared" si="88"/>
        <v>0</v>
      </c>
      <c r="QF113" s="1">
        <f t="shared" si="136"/>
        <v>0</v>
      </c>
      <c r="QY113" s="1">
        <f t="shared" si="137"/>
        <v>0</v>
      </c>
      <c r="RK113" s="1">
        <f t="shared" si="138"/>
        <v>0</v>
      </c>
      <c r="SA113" s="1">
        <f t="shared" si="139"/>
        <v>0</v>
      </c>
      <c r="SG113" s="1">
        <f t="shared" si="140"/>
        <v>0</v>
      </c>
      <c r="SO113" s="1">
        <f t="shared" si="141"/>
        <v>0</v>
      </c>
      <c r="TB113" s="1">
        <f t="shared" si="142"/>
        <v>0</v>
      </c>
      <c r="TS113" s="1">
        <f t="shared" si="89"/>
        <v>0</v>
      </c>
      <c r="UC113" s="1">
        <v>1</v>
      </c>
      <c r="UD113" s="1">
        <f t="shared" si="90"/>
        <v>1</v>
      </c>
      <c r="UE113" s="1">
        <v>1</v>
      </c>
      <c r="UG113" s="1">
        <f t="shared" si="91"/>
        <v>0</v>
      </c>
      <c r="UQ113" s="1">
        <f t="shared" si="143"/>
        <v>0</v>
      </c>
      <c r="VA113" s="1">
        <f t="shared" si="144"/>
        <v>0</v>
      </c>
      <c r="VG113" s="1">
        <f t="shared" si="145"/>
        <v>0</v>
      </c>
      <c r="WY113" s="1">
        <f t="shared" si="92"/>
        <v>0</v>
      </c>
      <c r="XB113" s="1">
        <f t="shared" si="146"/>
        <v>0</v>
      </c>
      <c r="XG113" s="1">
        <f t="shared" si="93"/>
        <v>0</v>
      </c>
      <c r="XK113" s="108"/>
      <c r="XL113" s="1">
        <f t="shared" si="94"/>
        <v>0</v>
      </c>
      <c r="XM113" s="1">
        <f t="shared" si="95"/>
        <v>0</v>
      </c>
      <c r="XN113" s="1">
        <f t="shared" si="147"/>
        <v>0</v>
      </c>
      <c r="XO113" s="1">
        <f t="shared" si="96"/>
        <v>0</v>
      </c>
      <c r="XP113" s="1">
        <f t="shared" si="148"/>
        <v>0</v>
      </c>
      <c r="XQ113" s="1">
        <f t="shared" si="97"/>
        <v>0</v>
      </c>
      <c r="XR113" s="1">
        <f t="shared" si="98"/>
        <v>0</v>
      </c>
      <c r="XS113" s="1">
        <f t="shared" si="99"/>
        <v>0</v>
      </c>
      <c r="XT113" s="1">
        <f t="shared" si="149"/>
        <v>2</v>
      </c>
      <c r="XU113" s="1">
        <f t="shared" si="100"/>
        <v>0</v>
      </c>
      <c r="XV113" s="1">
        <f t="shared" si="101"/>
        <v>0</v>
      </c>
      <c r="XW113" s="1">
        <f t="shared" si="102"/>
        <v>0</v>
      </c>
      <c r="XX113" s="1">
        <f t="shared" si="103"/>
        <v>0</v>
      </c>
      <c r="XY113" s="1">
        <f t="shared" si="104"/>
        <v>0</v>
      </c>
      <c r="XZ113" s="1">
        <f t="shared" si="105"/>
        <v>0</v>
      </c>
      <c r="YA113" s="1">
        <f t="shared" si="106"/>
        <v>0</v>
      </c>
      <c r="YB113" s="1">
        <f t="shared" si="107"/>
        <v>0</v>
      </c>
      <c r="YC113" s="1">
        <f t="shared" si="108"/>
        <v>0</v>
      </c>
      <c r="YD113" s="132"/>
      <c r="YE113" s="133">
        <f t="shared" si="223"/>
        <v>2</v>
      </c>
      <c r="YF113" s="133">
        <f t="shared" si="109"/>
        <v>27250</v>
      </c>
      <c r="YG113" s="130">
        <v>2</v>
      </c>
      <c r="YH113" s="130">
        <f t="shared" si="110"/>
        <v>27250</v>
      </c>
      <c r="YI113" s="129">
        <v>1</v>
      </c>
      <c r="YJ113" s="128">
        <f t="shared" si="111"/>
        <v>54500</v>
      </c>
      <c r="YK113" s="177"/>
      <c r="YL113">
        <v>0.5</v>
      </c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>
        <v>1</v>
      </c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>
        <f t="shared" si="150"/>
        <v>1</v>
      </c>
      <c r="ACD113" s="25">
        <f t="shared" si="222"/>
        <v>54500</v>
      </c>
      <c r="ACE113" s="11">
        <f t="shared" si="112"/>
        <v>3</v>
      </c>
      <c r="ACF113" s="11">
        <f t="shared" si="113"/>
        <v>36333.333333333336</v>
      </c>
      <c r="ACG113" s="1">
        <v>24</v>
      </c>
      <c r="ACH113" s="1">
        <v>2</v>
      </c>
      <c r="ACI113" s="11">
        <f t="shared" si="114"/>
        <v>54500</v>
      </c>
      <c r="ACJ113" s="11"/>
      <c r="ACK113" s="13">
        <f t="shared" si="115"/>
        <v>0</v>
      </c>
      <c r="ACL113">
        <v>0.5</v>
      </c>
      <c r="ACM113" s="25">
        <f t="shared" si="116"/>
        <v>54500</v>
      </c>
      <c r="ACN113" s="11">
        <f t="shared" si="117"/>
        <v>54500</v>
      </c>
      <c r="ACO113" s="65"/>
      <c r="ACR113" s="39" t="s">
        <v>407</v>
      </c>
      <c r="ACS113" s="1">
        <v>1</v>
      </c>
      <c r="ACV113" s="1">
        <v>1</v>
      </c>
      <c r="ACZ113" s="1" t="s">
        <v>259</v>
      </c>
      <c r="ADD113" s="1" t="s">
        <v>189</v>
      </c>
      <c r="ADU113" s="1">
        <v>4</v>
      </c>
      <c r="ADV113" s="457"/>
      <c r="AEE113" s="1">
        <f t="shared" si="151"/>
        <v>0</v>
      </c>
      <c r="AFC113" s="1">
        <v>1</v>
      </c>
      <c r="AFF113" s="1">
        <v>1</v>
      </c>
      <c r="AFN113" s="1">
        <v>1</v>
      </c>
      <c r="AGL113" s="1">
        <v>42000</v>
      </c>
      <c r="AGM113" s="11" t="e">
        <f>AGU113+AGW113+AGY113+AHA113+#REF!+#REF!+AHC113+AGP113+AHE113</f>
        <v>#REF!</v>
      </c>
      <c r="AGT113" s="518"/>
      <c r="AHJ113" s="518"/>
      <c r="AHN113" s="1">
        <v>42000</v>
      </c>
      <c r="AIC113" s="1">
        <v>2</v>
      </c>
      <c r="AID113" s="1">
        <v>1</v>
      </c>
      <c r="AIK113" s="1">
        <v>1</v>
      </c>
      <c r="AIL113" s="1">
        <v>1</v>
      </c>
      <c r="AIN113" s="1">
        <v>1</v>
      </c>
      <c r="AJC113" s="11">
        <v>67000</v>
      </c>
      <c r="AJD113" s="11"/>
      <c r="AJE113" s="1">
        <v>159.52000000000001</v>
      </c>
      <c r="AJF113" s="11"/>
      <c r="AJG113" s="1">
        <v>42000</v>
      </c>
      <c r="AJH113" s="1">
        <v>1</v>
      </c>
      <c r="AJI113" s="1">
        <v>1</v>
      </c>
      <c r="AJJ113" s="435">
        <v>38.532110091743121</v>
      </c>
      <c r="AJK113" s="45"/>
      <c r="AJL113" s="381">
        <v>109000</v>
      </c>
      <c r="AJM113" s="11">
        <f t="shared" si="118"/>
        <v>36333.333333333336</v>
      </c>
      <c r="AJN113" s="60"/>
      <c r="AJO113" s="12"/>
      <c r="AKA113" s="1">
        <f t="shared" si="152"/>
        <v>0</v>
      </c>
      <c r="AKD113" s="1">
        <f t="shared" si="153"/>
        <v>0</v>
      </c>
      <c r="AKE113" s="60"/>
      <c r="AKF113" s="1" t="s">
        <v>572</v>
      </c>
      <c r="AKG113" s="1" t="s">
        <v>260</v>
      </c>
      <c r="AKH113" s="1" t="s">
        <v>261</v>
      </c>
      <c r="AKI113" s="1" t="s">
        <v>260</v>
      </c>
      <c r="AKJ113" s="1" t="s">
        <v>260</v>
      </c>
      <c r="AKK113" s="1" t="s">
        <v>260</v>
      </c>
      <c r="AKL113" s="1" t="s">
        <v>260</v>
      </c>
      <c r="AKM113" s="1" t="s">
        <v>260</v>
      </c>
      <c r="AKN113" s="1" t="s">
        <v>262</v>
      </c>
      <c r="AKO113" s="1" t="s">
        <v>260</v>
      </c>
      <c r="AKP113" s="1" t="s">
        <v>260</v>
      </c>
      <c r="AKQ113" s="1" t="s">
        <v>260</v>
      </c>
      <c r="AKR113" s="1" t="s">
        <v>260</v>
      </c>
      <c r="AKS113" s="1" t="s">
        <v>260</v>
      </c>
      <c r="AKT113" s="1" t="s">
        <v>260</v>
      </c>
      <c r="AKU113" s="1" t="s">
        <v>260</v>
      </c>
      <c r="AKV113" s="1" t="s">
        <v>263</v>
      </c>
      <c r="AKW113" s="1" t="s">
        <v>260</v>
      </c>
      <c r="AKX113" s="1" t="s">
        <v>260</v>
      </c>
      <c r="AKY113" s="1" t="s">
        <v>260</v>
      </c>
      <c r="AKZ113" s="1" t="s">
        <v>260</v>
      </c>
      <c r="ALA113" s="1" t="s">
        <v>260</v>
      </c>
      <c r="ALB113" s="1" t="s">
        <v>260</v>
      </c>
      <c r="ALC113" s="1" t="s">
        <v>260</v>
      </c>
      <c r="ALD113" s="1" t="s">
        <v>260</v>
      </c>
      <c r="ALE113" s="1" t="s">
        <v>260</v>
      </c>
      <c r="ALF113" s="1" t="s">
        <v>260</v>
      </c>
      <c r="ALG113" s="1" t="s">
        <v>260</v>
      </c>
      <c r="ALH113" s="1" t="s">
        <v>260</v>
      </c>
      <c r="ALI113" s="1" t="s">
        <v>260</v>
      </c>
      <c r="ALJ113" s="1" t="s">
        <v>260</v>
      </c>
      <c r="ALK113" s="1" t="s">
        <v>260</v>
      </c>
      <c r="ALL113" s="1" t="s">
        <v>260</v>
      </c>
      <c r="ALM113" s="1" t="s">
        <v>260</v>
      </c>
      <c r="ALN113" s="1" t="s">
        <v>260</v>
      </c>
      <c r="ALO113" s="1" t="s">
        <v>260</v>
      </c>
      <c r="ALP113" s="1" t="s">
        <v>260</v>
      </c>
      <c r="ALQ113" s="1">
        <v>1</v>
      </c>
      <c r="ALR113" s="11">
        <f t="shared" si="154"/>
        <v>109000</v>
      </c>
      <c r="ALS113" s="28">
        <v>109000</v>
      </c>
      <c r="ALT113" s="1">
        <v>1</v>
      </c>
      <c r="ALY113" s="60"/>
      <c r="ALZ113" s="1">
        <v>1</v>
      </c>
      <c r="AMB113" s="1">
        <v>1</v>
      </c>
      <c r="AMC113" s="1">
        <v>1</v>
      </c>
      <c r="AMN113" s="403"/>
    </row>
    <row r="114" spans="1:1023 1028:1028" s="1" customFormat="1" ht="15" customHeight="1" x14ac:dyDescent="0.25">
      <c r="A114" s="268"/>
      <c r="B114" s="113">
        <v>112</v>
      </c>
      <c r="C114" s="473" t="s">
        <v>729</v>
      </c>
      <c r="D114" s="304" t="s">
        <v>652</v>
      </c>
      <c r="E114" s="1">
        <v>2004</v>
      </c>
      <c r="H114" s="1">
        <v>5</v>
      </c>
      <c r="I114" s="1">
        <v>1</v>
      </c>
      <c r="J114" s="1">
        <v>5</v>
      </c>
      <c r="K114" s="1">
        <v>2002</v>
      </c>
      <c r="L114" s="1">
        <v>2002</v>
      </c>
      <c r="M114" s="1">
        <v>1</v>
      </c>
      <c r="AF114" s="1">
        <v>1</v>
      </c>
      <c r="AY114" s="1">
        <v>1</v>
      </c>
      <c r="BA114" s="1">
        <v>1</v>
      </c>
      <c r="BB114" s="1">
        <v>21</v>
      </c>
      <c r="BC114" s="1">
        <v>1</v>
      </c>
      <c r="BD114" s="1">
        <v>1</v>
      </c>
      <c r="BG114" s="1">
        <v>1</v>
      </c>
      <c r="CG114" s="1">
        <v>1</v>
      </c>
      <c r="CH114" s="246"/>
      <c r="CP114" s="1">
        <f t="shared" si="119"/>
        <v>0</v>
      </c>
      <c r="CS114" s="1">
        <f t="shared" si="81"/>
        <v>0</v>
      </c>
      <c r="DO114" s="1">
        <f t="shared" si="120"/>
        <v>0</v>
      </c>
      <c r="DX114" s="1">
        <f t="shared" si="121"/>
        <v>0</v>
      </c>
      <c r="EE114" s="1">
        <f t="shared" si="122"/>
        <v>0</v>
      </c>
      <c r="EH114" s="1">
        <f t="shared" si="123"/>
        <v>0</v>
      </c>
      <c r="FF114" s="116">
        <v>1</v>
      </c>
      <c r="FS114" s="1">
        <v>1</v>
      </c>
      <c r="GP114" s="1">
        <f t="shared" si="82"/>
        <v>2</v>
      </c>
      <c r="GQ114" s="1">
        <v>1</v>
      </c>
      <c r="GY114" s="1">
        <f t="shared" si="124"/>
        <v>0</v>
      </c>
      <c r="HC114" s="1">
        <f t="shared" si="125"/>
        <v>0</v>
      </c>
      <c r="HS114" s="1">
        <f t="shared" si="126"/>
        <v>0</v>
      </c>
      <c r="HX114" s="1">
        <f t="shared" si="83"/>
        <v>0</v>
      </c>
      <c r="ID114" s="1">
        <f t="shared" si="84"/>
        <v>0</v>
      </c>
      <c r="IN114" s="1">
        <f t="shared" si="127"/>
        <v>0</v>
      </c>
      <c r="IW114" s="1">
        <f t="shared" si="128"/>
        <v>0</v>
      </c>
      <c r="IZ114" s="1">
        <f t="shared" si="85"/>
        <v>0</v>
      </c>
      <c r="JJ114" s="1">
        <f t="shared" si="86"/>
        <v>0</v>
      </c>
      <c r="JV114" s="1">
        <f t="shared" si="129"/>
        <v>0</v>
      </c>
      <c r="KB114" s="1">
        <f t="shared" si="130"/>
        <v>0</v>
      </c>
      <c r="LG114" s="1">
        <f t="shared" si="87"/>
        <v>0</v>
      </c>
      <c r="LT114" s="1">
        <f t="shared" si="131"/>
        <v>0</v>
      </c>
      <c r="MA114" s="1">
        <f t="shared" si="132"/>
        <v>0</v>
      </c>
      <c r="MF114" s="1">
        <f t="shared" si="133"/>
        <v>0</v>
      </c>
      <c r="MM114" s="1">
        <f t="shared" si="134"/>
        <v>0</v>
      </c>
      <c r="MS114" s="1">
        <f t="shared" si="135"/>
        <v>0</v>
      </c>
      <c r="MU114" s="115"/>
      <c r="OI114" s="120"/>
      <c r="PD114" s="1">
        <f t="shared" si="88"/>
        <v>0</v>
      </c>
      <c r="QF114" s="1">
        <f t="shared" si="136"/>
        <v>0</v>
      </c>
      <c r="QY114" s="1">
        <f t="shared" si="137"/>
        <v>0</v>
      </c>
      <c r="RK114" s="1">
        <f t="shared" si="138"/>
        <v>0</v>
      </c>
      <c r="SA114" s="1">
        <f t="shared" si="139"/>
        <v>0</v>
      </c>
      <c r="SG114" s="1">
        <f t="shared" si="140"/>
        <v>0</v>
      </c>
      <c r="SO114" s="1">
        <f t="shared" si="141"/>
        <v>0</v>
      </c>
      <c r="TB114" s="1">
        <f t="shared" si="142"/>
        <v>0</v>
      </c>
      <c r="TS114" s="1">
        <f t="shared" si="89"/>
        <v>0</v>
      </c>
      <c r="UD114" s="1">
        <f t="shared" si="90"/>
        <v>0</v>
      </c>
      <c r="UG114" s="1">
        <f t="shared" si="91"/>
        <v>0</v>
      </c>
      <c r="UQ114" s="1">
        <f t="shared" si="143"/>
        <v>0</v>
      </c>
      <c r="VA114" s="1">
        <f t="shared" si="144"/>
        <v>0</v>
      </c>
      <c r="VG114" s="1">
        <f t="shared" si="145"/>
        <v>0</v>
      </c>
      <c r="WY114" s="1">
        <f t="shared" si="92"/>
        <v>0</v>
      </c>
      <c r="XB114" s="1">
        <f t="shared" si="146"/>
        <v>0</v>
      </c>
      <c r="XG114" s="1">
        <f t="shared" si="93"/>
        <v>0</v>
      </c>
      <c r="XK114" s="108"/>
      <c r="XL114" s="1">
        <f t="shared" si="94"/>
        <v>0</v>
      </c>
      <c r="XM114" s="1">
        <f t="shared" si="95"/>
        <v>0</v>
      </c>
      <c r="XN114" s="1">
        <f t="shared" si="147"/>
        <v>0</v>
      </c>
      <c r="XO114" s="1">
        <f t="shared" si="96"/>
        <v>0</v>
      </c>
      <c r="XP114" s="1">
        <f t="shared" si="148"/>
        <v>0</v>
      </c>
      <c r="XQ114" s="1">
        <f t="shared" si="97"/>
        <v>0</v>
      </c>
      <c r="XR114" s="1">
        <f t="shared" si="98"/>
        <v>0</v>
      </c>
      <c r="XS114" s="1">
        <f t="shared" si="99"/>
        <v>0</v>
      </c>
      <c r="XT114" s="1">
        <f t="shared" si="149"/>
        <v>2</v>
      </c>
      <c r="XU114" s="1">
        <f t="shared" si="100"/>
        <v>0</v>
      </c>
      <c r="XV114" s="1">
        <f t="shared" si="101"/>
        <v>0</v>
      </c>
      <c r="XW114" s="1">
        <f t="shared" si="102"/>
        <v>0</v>
      </c>
      <c r="XX114" s="1">
        <f t="shared" si="103"/>
        <v>0</v>
      </c>
      <c r="XY114" s="1">
        <f t="shared" si="104"/>
        <v>0</v>
      </c>
      <c r="XZ114" s="1">
        <f t="shared" si="105"/>
        <v>0</v>
      </c>
      <c r="YA114" s="1">
        <f t="shared" si="106"/>
        <v>0</v>
      </c>
      <c r="YB114" s="1">
        <f t="shared" si="107"/>
        <v>0</v>
      </c>
      <c r="YC114" s="1">
        <f t="shared" si="108"/>
        <v>0</v>
      </c>
      <c r="YD114" s="132"/>
      <c r="YE114" s="133">
        <f t="shared" si="223"/>
        <v>2</v>
      </c>
      <c r="YF114" s="133">
        <f t="shared" si="109"/>
        <v>180000</v>
      </c>
      <c r="YG114" s="130">
        <v>1</v>
      </c>
      <c r="YH114" s="130">
        <f t="shared" si="110"/>
        <v>360000</v>
      </c>
      <c r="YI114" s="129">
        <v>1</v>
      </c>
      <c r="YJ114" s="128">
        <f t="shared" si="111"/>
        <v>360000</v>
      </c>
      <c r="YK114" s="177"/>
      <c r="YL114">
        <v>1</v>
      </c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>
        <f t="shared" si="150"/>
        <v>0</v>
      </c>
      <c r="ACD114" s="25" t="e">
        <f t="shared" si="222"/>
        <v>#DIV/0!</v>
      </c>
      <c r="ACE114" s="11">
        <f t="shared" si="112"/>
        <v>2</v>
      </c>
      <c r="ACF114" s="11">
        <f t="shared" si="113"/>
        <v>180000</v>
      </c>
      <c r="ACG114" s="1">
        <v>5</v>
      </c>
      <c r="ACH114" s="1">
        <v>1</v>
      </c>
      <c r="ACI114" s="11">
        <f t="shared" si="114"/>
        <v>360000</v>
      </c>
      <c r="ACJ114" s="45">
        <v>1</v>
      </c>
      <c r="ACK114" s="13">
        <f t="shared" si="115"/>
        <v>360000</v>
      </c>
      <c r="ACL114">
        <v>1</v>
      </c>
      <c r="ACM114" s="25">
        <f t="shared" si="116"/>
        <v>360000</v>
      </c>
      <c r="ACN114" s="11">
        <f t="shared" si="117"/>
        <v>360000</v>
      </c>
      <c r="ACO114" s="65"/>
      <c r="ACR114" s="39" t="s">
        <v>407</v>
      </c>
      <c r="ACS114" s="1">
        <v>1</v>
      </c>
      <c r="ACU114" s="1">
        <v>1</v>
      </c>
      <c r="ACZ114" s="1" t="s">
        <v>259</v>
      </c>
      <c r="ADD114" s="1" t="s">
        <v>189</v>
      </c>
      <c r="ADU114" s="1">
        <v>2</v>
      </c>
      <c r="ADV114" s="457"/>
      <c r="AEE114" s="1">
        <f t="shared" si="151"/>
        <v>0</v>
      </c>
      <c r="AFN114" s="1">
        <v>1</v>
      </c>
      <c r="AGL114" s="1">
        <v>360000</v>
      </c>
      <c r="AGM114" s="11" t="e">
        <f>AGU114+AGW114+AGY114+AHA114+#REF!+#REF!+AHC114+AGP114+AHE114</f>
        <v>#REF!</v>
      </c>
      <c r="AGT114" s="518"/>
      <c r="AHJ114" s="518"/>
      <c r="AHN114" s="1">
        <v>360000</v>
      </c>
      <c r="AHP114" s="1">
        <v>2</v>
      </c>
      <c r="AHQ114" s="1">
        <v>1</v>
      </c>
      <c r="AIB114" s="1">
        <v>1</v>
      </c>
      <c r="AIN114" s="1">
        <v>1</v>
      </c>
      <c r="AIR114" s="1">
        <v>2</v>
      </c>
      <c r="AIS114" s="1">
        <v>1</v>
      </c>
      <c r="AJC114" s="11"/>
      <c r="AJD114" s="11"/>
      <c r="AJF114" s="11"/>
      <c r="AJG114" s="1">
        <v>360000</v>
      </c>
      <c r="AJH114" s="1">
        <v>1</v>
      </c>
      <c r="AJI114" s="1">
        <v>1</v>
      </c>
      <c r="AJJ114" s="435">
        <v>100</v>
      </c>
      <c r="AJK114" s="45"/>
      <c r="AJL114" s="381">
        <v>360000</v>
      </c>
      <c r="AJM114" s="11">
        <f t="shared" si="118"/>
        <v>180000</v>
      </c>
      <c r="AJN114" s="60"/>
      <c r="AJO114" s="12"/>
      <c r="AKA114" s="1">
        <f t="shared" si="152"/>
        <v>0</v>
      </c>
      <c r="AKD114" s="1">
        <f t="shared" si="153"/>
        <v>0</v>
      </c>
      <c r="AKE114" s="60"/>
      <c r="AKF114" s="1" t="s">
        <v>354</v>
      </c>
      <c r="AKG114" s="1" t="s">
        <v>192</v>
      </c>
      <c r="AKH114" s="1" t="s">
        <v>653</v>
      </c>
      <c r="AKI114" s="1" t="s">
        <v>345</v>
      </c>
      <c r="AKJ114" s="1" t="s">
        <v>654</v>
      </c>
      <c r="AKK114" s="1" t="s">
        <v>572</v>
      </c>
      <c r="AKL114" s="1" t="s">
        <v>655</v>
      </c>
      <c r="AKM114" s="1" t="s">
        <v>260</v>
      </c>
      <c r="AKN114" s="1" t="s">
        <v>262</v>
      </c>
      <c r="AKO114" s="1" t="s">
        <v>260</v>
      </c>
      <c r="AKP114" s="1" t="s">
        <v>260</v>
      </c>
      <c r="AKQ114" s="1" t="s">
        <v>260</v>
      </c>
      <c r="AKR114" s="1" t="s">
        <v>260</v>
      </c>
      <c r="AKS114" s="1" t="s">
        <v>260</v>
      </c>
      <c r="AKT114" s="1" t="s">
        <v>260</v>
      </c>
      <c r="AKU114" s="1" t="s">
        <v>260</v>
      </c>
      <c r="AKV114" s="1" t="s">
        <v>263</v>
      </c>
      <c r="AKW114" s="1" t="s">
        <v>260</v>
      </c>
      <c r="AKX114" s="1" t="s">
        <v>260</v>
      </c>
      <c r="AKY114" s="1" t="s">
        <v>260</v>
      </c>
      <c r="AKZ114" s="1" t="s">
        <v>260</v>
      </c>
      <c r="ALA114" s="1" t="s">
        <v>260</v>
      </c>
      <c r="ALB114" s="1" t="s">
        <v>260</v>
      </c>
      <c r="ALC114" s="1" t="s">
        <v>260</v>
      </c>
      <c r="ALD114" s="1" t="s">
        <v>260</v>
      </c>
      <c r="ALE114" s="1" t="s">
        <v>260</v>
      </c>
      <c r="ALF114" s="1" t="s">
        <v>260</v>
      </c>
      <c r="ALG114" s="1" t="s">
        <v>260</v>
      </c>
      <c r="ALH114" s="1" t="s">
        <v>260</v>
      </c>
      <c r="ALI114" s="1" t="s">
        <v>260</v>
      </c>
      <c r="ALJ114" s="1" t="s">
        <v>260</v>
      </c>
      <c r="ALK114" s="1" t="s">
        <v>260</v>
      </c>
      <c r="ALL114" s="1" t="s">
        <v>260</v>
      </c>
      <c r="ALM114" s="1" t="s">
        <v>260</v>
      </c>
      <c r="ALN114" s="1" t="s">
        <v>260</v>
      </c>
      <c r="ALO114" s="1" t="s">
        <v>260</v>
      </c>
      <c r="ALP114" s="1" t="s">
        <v>260</v>
      </c>
      <c r="ALQ114" s="1">
        <v>7</v>
      </c>
      <c r="ALR114" s="11">
        <f t="shared" si="154"/>
        <v>51428.571428571428</v>
      </c>
      <c r="ALS114" s="28">
        <v>360000</v>
      </c>
      <c r="ALT114" s="1">
        <v>4</v>
      </c>
      <c r="ALU114" s="1">
        <v>2</v>
      </c>
      <c r="ALV114" s="1">
        <v>1</v>
      </c>
      <c r="ALY114" s="60"/>
      <c r="ALZ114" s="1">
        <v>1</v>
      </c>
      <c r="AMC114" s="1">
        <v>1</v>
      </c>
      <c r="AMN114" s="403"/>
    </row>
    <row r="115" spans="1:1023 1028:1028" s="1" customFormat="1" ht="15" customHeight="1" x14ac:dyDescent="0.25">
      <c r="A115" s="268"/>
      <c r="B115" s="113">
        <v>113</v>
      </c>
      <c r="C115" s="473" t="s">
        <v>729</v>
      </c>
      <c r="D115" s="304" t="s">
        <v>656</v>
      </c>
      <c r="E115" s="1">
        <v>2005</v>
      </c>
      <c r="H115" s="1">
        <v>6</v>
      </c>
      <c r="I115" s="1">
        <v>1</v>
      </c>
      <c r="J115" s="1">
        <v>6</v>
      </c>
      <c r="K115" s="1">
        <v>1996</v>
      </c>
      <c r="L115" s="1">
        <v>1998</v>
      </c>
      <c r="M115" s="1">
        <v>3</v>
      </c>
      <c r="Z115" s="1">
        <v>1</v>
      </c>
      <c r="AA115" s="1">
        <v>1</v>
      </c>
      <c r="AB115" s="1">
        <v>1</v>
      </c>
      <c r="AY115" s="1">
        <v>1</v>
      </c>
      <c r="BA115" s="1">
        <v>1</v>
      </c>
      <c r="BB115" s="1">
        <v>11</v>
      </c>
      <c r="BC115" s="1">
        <v>1</v>
      </c>
      <c r="BG115" s="1">
        <v>2</v>
      </c>
      <c r="CG115" s="1">
        <v>1</v>
      </c>
      <c r="CH115" s="246"/>
      <c r="CP115" s="1">
        <f t="shared" si="119"/>
        <v>0</v>
      </c>
      <c r="CS115" s="1">
        <f t="shared" si="81"/>
        <v>0</v>
      </c>
      <c r="DO115" s="1">
        <f t="shared" si="120"/>
        <v>0</v>
      </c>
      <c r="DX115" s="1">
        <f t="shared" si="121"/>
        <v>0</v>
      </c>
      <c r="EE115" s="1">
        <f t="shared" si="122"/>
        <v>0</v>
      </c>
      <c r="EH115" s="1">
        <f t="shared" si="123"/>
        <v>0</v>
      </c>
      <c r="FF115" s="116"/>
      <c r="FL115" s="1">
        <v>1</v>
      </c>
      <c r="FW115" s="1">
        <v>1</v>
      </c>
      <c r="GP115" s="1">
        <f t="shared" si="82"/>
        <v>2</v>
      </c>
      <c r="GQ115" s="1">
        <v>1</v>
      </c>
      <c r="GY115" s="1">
        <f t="shared" si="124"/>
        <v>0</v>
      </c>
      <c r="HC115" s="1">
        <f t="shared" si="125"/>
        <v>0</v>
      </c>
      <c r="HS115" s="1">
        <f t="shared" si="126"/>
        <v>0</v>
      </c>
      <c r="HX115" s="1">
        <f t="shared" si="83"/>
        <v>0</v>
      </c>
      <c r="ID115" s="1">
        <f t="shared" si="84"/>
        <v>0</v>
      </c>
      <c r="IN115" s="1">
        <f t="shared" si="127"/>
        <v>0</v>
      </c>
      <c r="IW115" s="1">
        <f t="shared" si="128"/>
        <v>0</v>
      </c>
      <c r="IZ115" s="1">
        <f t="shared" si="85"/>
        <v>0</v>
      </c>
      <c r="JJ115" s="1">
        <f t="shared" si="86"/>
        <v>0</v>
      </c>
      <c r="JV115" s="1">
        <f t="shared" si="129"/>
        <v>0</v>
      </c>
      <c r="KB115" s="1">
        <f t="shared" si="130"/>
        <v>0</v>
      </c>
      <c r="LG115" s="1">
        <f t="shared" si="87"/>
        <v>0</v>
      </c>
      <c r="LT115" s="1">
        <f t="shared" si="131"/>
        <v>0</v>
      </c>
      <c r="MA115" s="1">
        <f t="shared" si="132"/>
        <v>0</v>
      </c>
      <c r="MF115" s="1">
        <f t="shared" si="133"/>
        <v>0</v>
      </c>
      <c r="MM115" s="1">
        <f t="shared" si="134"/>
        <v>0</v>
      </c>
      <c r="MS115" s="1">
        <f t="shared" si="135"/>
        <v>0</v>
      </c>
      <c r="MU115" s="115"/>
      <c r="OI115" s="120"/>
      <c r="PD115" s="1">
        <f t="shared" si="88"/>
        <v>0</v>
      </c>
      <c r="QF115" s="1">
        <f t="shared" si="136"/>
        <v>0</v>
      </c>
      <c r="QY115" s="1">
        <f t="shared" si="137"/>
        <v>0</v>
      </c>
      <c r="RK115" s="1">
        <f t="shared" si="138"/>
        <v>0</v>
      </c>
      <c r="SA115" s="1">
        <f t="shared" si="139"/>
        <v>0</v>
      </c>
      <c r="SG115" s="1">
        <f t="shared" si="140"/>
        <v>0</v>
      </c>
      <c r="SO115" s="1">
        <f t="shared" si="141"/>
        <v>0</v>
      </c>
      <c r="TB115" s="1">
        <f t="shared" si="142"/>
        <v>0</v>
      </c>
      <c r="TS115" s="1">
        <f t="shared" si="89"/>
        <v>0</v>
      </c>
      <c r="TZ115" s="1">
        <v>1</v>
      </c>
      <c r="UD115" s="1">
        <f t="shared" si="90"/>
        <v>1</v>
      </c>
      <c r="UE115" s="1">
        <v>1</v>
      </c>
      <c r="UG115" s="1">
        <f t="shared" si="91"/>
        <v>0</v>
      </c>
      <c r="UQ115" s="1">
        <f t="shared" si="143"/>
        <v>0</v>
      </c>
      <c r="VA115" s="1">
        <f t="shared" si="144"/>
        <v>0</v>
      </c>
      <c r="VG115" s="1">
        <f t="shared" si="145"/>
        <v>0</v>
      </c>
      <c r="WY115" s="1">
        <f t="shared" si="92"/>
        <v>0</v>
      </c>
      <c r="XB115" s="1">
        <f t="shared" si="146"/>
        <v>0</v>
      </c>
      <c r="XG115" s="1">
        <f t="shared" si="93"/>
        <v>0</v>
      </c>
      <c r="XK115" s="108"/>
      <c r="XL115" s="1">
        <f t="shared" si="94"/>
        <v>0</v>
      </c>
      <c r="XM115" s="1">
        <f t="shared" si="95"/>
        <v>0</v>
      </c>
      <c r="XN115" s="1">
        <f t="shared" si="147"/>
        <v>0</v>
      </c>
      <c r="XO115" s="1">
        <f t="shared" si="96"/>
        <v>0</v>
      </c>
      <c r="XP115" s="1">
        <f t="shared" si="148"/>
        <v>0</v>
      </c>
      <c r="XQ115" s="1">
        <f t="shared" si="97"/>
        <v>0</v>
      </c>
      <c r="XR115" s="1">
        <f t="shared" si="98"/>
        <v>0</v>
      </c>
      <c r="XS115" s="1">
        <f t="shared" si="99"/>
        <v>0</v>
      </c>
      <c r="XT115" s="1">
        <f t="shared" si="149"/>
        <v>3</v>
      </c>
      <c r="XU115" s="1">
        <f t="shared" si="100"/>
        <v>0</v>
      </c>
      <c r="XV115" s="1">
        <f t="shared" si="101"/>
        <v>0</v>
      </c>
      <c r="XW115" s="1">
        <f t="shared" si="102"/>
        <v>0</v>
      </c>
      <c r="XX115" s="1">
        <f t="shared" si="103"/>
        <v>0</v>
      </c>
      <c r="XY115" s="1">
        <f t="shared" si="104"/>
        <v>0</v>
      </c>
      <c r="XZ115" s="1">
        <f t="shared" si="105"/>
        <v>0</v>
      </c>
      <c r="YA115" s="1">
        <f t="shared" si="106"/>
        <v>0</v>
      </c>
      <c r="YB115" s="1">
        <f t="shared" si="107"/>
        <v>0</v>
      </c>
      <c r="YC115" s="1">
        <f t="shared" si="108"/>
        <v>0</v>
      </c>
      <c r="YD115" s="132"/>
      <c r="YE115" s="133">
        <f t="shared" si="223"/>
        <v>3</v>
      </c>
      <c r="YF115" s="133">
        <f t="shared" si="109"/>
        <v>154333.33333333334</v>
      </c>
      <c r="YG115" s="130">
        <v>2</v>
      </c>
      <c r="YH115" s="130">
        <f t="shared" si="110"/>
        <v>231500</v>
      </c>
      <c r="YI115" s="129">
        <v>1</v>
      </c>
      <c r="YJ115" s="128">
        <f t="shared" si="111"/>
        <v>463000</v>
      </c>
      <c r="YK115" s="177"/>
      <c r="YL115">
        <v>1</v>
      </c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>
        <f t="shared" si="150"/>
        <v>0</v>
      </c>
      <c r="ACD115" s="25" t="e">
        <f t="shared" si="222"/>
        <v>#DIV/0!</v>
      </c>
      <c r="ACE115" s="11">
        <f t="shared" si="112"/>
        <v>3</v>
      </c>
      <c r="ACF115" s="11">
        <f t="shared" si="113"/>
        <v>154333.33333333334</v>
      </c>
      <c r="ACG115" s="1">
        <v>4</v>
      </c>
      <c r="ACH115" s="1">
        <v>1</v>
      </c>
      <c r="ACI115" s="11">
        <f t="shared" si="114"/>
        <v>463000</v>
      </c>
      <c r="ACJ115" s="45">
        <v>1</v>
      </c>
      <c r="ACK115" s="13">
        <f t="shared" si="115"/>
        <v>463000</v>
      </c>
      <c r="ACL115">
        <v>1</v>
      </c>
      <c r="ACM115" s="25">
        <f t="shared" si="116"/>
        <v>463000</v>
      </c>
      <c r="ACN115" s="11">
        <f t="shared" si="117"/>
        <v>463000</v>
      </c>
      <c r="ACO115" s="65"/>
      <c r="ACR115" s="1" t="s">
        <v>388</v>
      </c>
      <c r="ACS115" s="1">
        <v>1</v>
      </c>
      <c r="ACU115" s="1">
        <v>1</v>
      </c>
      <c r="ACV115" s="1">
        <v>1</v>
      </c>
      <c r="ACZ115" s="1" t="s">
        <v>259</v>
      </c>
      <c r="ADD115" s="1" t="s">
        <v>189</v>
      </c>
      <c r="ADO115" s="1">
        <v>1</v>
      </c>
      <c r="ADU115" s="1">
        <v>7</v>
      </c>
      <c r="ADV115" s="457"/>
      <c r="ADW115" s="1">
        <v>5</v>
      </c>
      <c r="ADX115" s="1">
        <v>1</v>
      </c>
      <c r="ADY115" s="1">
        <v>1</v>
      </c>
      <c r="AEC115" s="1">
        <v>1</v>
      </c>
      <c r="AEE115" s="1">
        <f t="shared" si="151"/>
        <v>1</v>
      </c>
      <c r="AER115" s="1">
        <v>1</v>
      </c>
      <c r="AFM115" s="1">
        <v>1</v>
      </c>
      <c r="AFQ115" s="1">
        <v>1</v>
      </c>
      <c r="AGL115" s="1">
        <v>439000</v>
      </c>
      <c r="AGM115" s="11" t="e">
        <f>AGU115+AGW115+AGY115+AHA115+#REF!+#REF!+AHC115+AGP115+AHE115</f>
        <v>#REF!</v>
      </c>
      <c r="AGT115" s="518"/>
      <c r="AHJ115" s="518"/>
      <c r="AHN115" s="1">
        <v>439000</v>
      </c>
      <c r="AHP115" s="1">
        <v>2</v>
      </c>
      <c r="AHQ115" s="1">
        <v>1</v>
      </c>
      <c r="AHZ115" s="1">
        <v>1</v>
      </c>
      <c r="AIA115" s="1">
        <v>1</v>
      </c>
      <c r="AIB115" s="1">
        <v>1</v>
      </c>
      <c r="AIC115" s="1">
        <v>1</v>
      </c>
      <c r="AID115" s="1">
        <v>1</v>
      </c>
      <c r="AIE115" s="1">
        <v>1</v>
      </c>
      <c r="AIF115" s="1">
        <v>1</v>
      </c>
      <c r="AIN115" s="1">
        <v>1</v>
      </c>
      <c r="AJC115" s="11">
        <v>24000</v>
      </c>
      <c r="AJD115" s="11"/>
      <c r="AJE115" s="1">
        <v>5.47</v>
      </c>
      <c r="AJF115" s="11">
        <v>51000</v>
      </c>
      <c r="AJG115" s="1">
        <v>388000</v>
      </c>
      <c r="AJH115" s="1">
        <v>1</v>
      </c>
      <c r="AJJ115" s="435">
        <v>83.801295896328298</v>
      </c>
      <c r="AJK115" s="45">
        <v>760.78431372549016</v>
      </c>
      <c r="AJL115" s="381">
        <v>463000</v>
      </c>
      <c r="AJM115" s="11">
        <f t="shared" si="118"/>
        <v>154333.33333333334</v>
      </c>
      <c r="AJN115" s="60"/>
      <c r="AJO115" s="12">
        <v>2</v>
      </c>
      <c r="AJP115" s="1">
        <v>5</v>
      </c>
      <c r="AKA115" s="1">
        <f t="shared" si="152"/>
        <v>5</v>
      </c>
      <c r="AKC115" s="1">
        <v>1</v>
      </c>
      <c r="AKD115" s="1">
        <f t="shared" si="153"/>
        <v>6</v>
      </c>
      <c r="AKE115" s="60"/>
      <c r="AKF115" s="1" t="s">
        <v>260</v>
      </c>
      <c r="AKG115" s="1" t="s">
        <v>260</v>
      </c>
      <c r="AKH115" s="1" t="s">
        <v>261</v>
      </c>
      <c r="AKI115" s="1" t="s">
        <v>260</v>
      </c>
      <c r="AKJ115" s="1" t="s">
        <v>260</v>
      </c>
      <c r="AKK115" s="1" t="s">
        <v>260</v>
      </c>
      <c r="AKL115" s="1" t="s">
        <v>260</v>
      </c>
      <c r="AKM115" s="1" t="s">
        <v>260</v>
      </c>
      <c r="AKN115" s="1" t="s">
        <v>262</v>
      </c>
      <c r="AKO115" s="1" t="s">
        <v>260</v>
      </c>
      <c r="AKP115" s="1" t="s">
        <v>260</v>
      </c>
      <c r="AKQ115" s="1" t="s">
        <v>260</v>
      </c>
      <c r="AKR115" s="1" t="s">
        <v>260</v>
      </c>
      <c r="AKS115" s="1" t="s">
        <v>260</v>
      </c>
      <c r="AKT115" s="1" t="s">
        <v>260</v>
      </c>
      <c r="AKU115" s="1" t="s">
        <v>260</v>
      </c>
      <c r="AKV115" s="1" t="s">
        <v>263</v>
      </c>
      <c r="AKW115" s="1" t="s">
        <v>260</v>
      </c>
      <c r="AKX115" s="1" t="s">
        <v>260</v>
      </c>
      <c r="AKY115" s="1" t="s">
        <v>260</v>
      </c>
      <c r="AKZ115" s="1" t="s">
        <v>260</v>
      </c>
      <c r="ALA115" s="1" t="s">
        <v>260</v>
      </c>
      <c r="ALB115" s="1" t="s">
        <v>260</v>
      </c>
      <c r="ALC115" s="1" t="s">
        <v>260</v>
      </c>
      <c r="ALD115" s="1" t="s">
        <v>260</v>
      </c>
      <c r="ALE115" s="1" t="s">
        <v>260</v>
      </c>
      <c r="ALF115" s="1" t="s">
        <v>260</v>
      </c>
      <c r="ALG115" s="1" t="s">
        <v>260</v>
      </c>
      <c r="ALH115" s="1" t="s">
        <v>260</v>
      </c>
      <c r="ALI115" s="1" t="s">
        <v>260</v>
      </c>
      <c r="ALJ115" s="1" t="s">
        <v>260</v>
      </c>
      <c r="ALK115" s="1" t="s">
        <v>260</v>
      </c>
      <c r="ALL115" s="1" t="s">
        <v>260</v>
      </c>
      <c r="ALM115" s="1" t="s">
        <v>260</v>
      </c>
      <c r="ALN115" s="1" t="s">
        <v>260</v>
      </c>
      <c r="ALO115" s="1" t="s">
        <v>260</v>
      </c>
      <c r="ALP115" s="1" t="s">
        <v>260</v>
      </c>
      <c r="ALR115" s="11" t="e">
        <f t="shared" si="154"/>
        <v>#DIV/0!</v>
      </c>
      <c r="ALS115" s="28">
        <v>463000</v>
      </c>
      <c r="ALY115" s="60"/>
      <c r="ALZ115" s="1">
        <v>1</v>
      </c>
      <c r="AMC115" s="1">
        <v>1</v>
      </c>
      <c r="AMD115" s="1">
        <v>1</v>
      </c>
      <c r="AME115" s="1">
        <v>1</v>
      </c>
      <c r="AMH115" s="1">
        <v>1</v>
      </c>
      <c r="AMN115" s="403"/>
    </row>
    <row r="116" spans="1:1023 1028:1028" s="1" customFormat="1" ht="15" customHeight="1" x14ac:dyDescent="0.25">
      <c r="A116" s="268"/>
      <c r="B116" s="113">
        <v>114</v>
      </c>
      <c r="C116" s="473" t="s">
        <v>729</v>
      </c>
      <c r="D116" s="304" t="s">
        <v>743</v>
      </c>
      <c r="E116" s="1">
        <v>2005</v>
      </c>
      <c r="F116" s="1">
        <v>9</v>
      </c>
      <c r="G116" s="1">
        <v>1</v>
      </c>
      <c r="J116" s="1">
        <v>9</v>
      </c>
      <c r="K116" s="1">
        <v>1996</v>
      </c>
      <c r="L116" s="1">
        <v>2001</v>
      </c>
      <c r="M116" s="1">
        <v>6</v>
      </c>
      <c r="Z116" s="1">
        <v>1</v>
      </c>
      <c r="AA116" s="1">
        <v>1</v>
      </c>
      <c r="AB116" s="1">
        <v>1</v>
      </c>
      <c r="AC116" s="1">
        <v>1</v>
      </c>
      <c r="AD116" s="1">
        <v>1</v>
      </c>
      <c r="AE116" s="1">
        <v>1</v>
      </c>
      <c r="AW116" s="1">
        <v>1</v>
      </c>
      <c r="AY116" s="1">
        <v>1</v>
      </c>
      <c r="BA116" s="1">
        <v>1</v>
      </c>
      <c r="BB116" s="1">
        <v>12</v>
      </c>
      <c r="BC116" s="1">
        <v>1</v>
      </c>
      <c r="BG116" s="1">
        <v>3</v>
      </c>
      <c r="CG116" s="1">
        <v>1</v>
      </c>
      <c r="CH116" s="246"/>
      <c r="CP116" s="1">
        <f t="shared" si="119"/>
        <v>0</v>
      </c>
      <c r="CS116" s="1">
        <f t="shared" si="81"/>
        <v>0</v>
      </c>
      <c r="DO116" s="1">
        <f t="shared" si="120"/>
        <v>0</v>
      </c>
      <c r="DX116" s="1">
        <f t="shared" si="121"/>
        <v>0</v>
      </c>
      <c r="EE116" s="1">
        <f t="shared" si="122"/>
        <v>0</v>
      </c>
      <c r="EH116" s="1">
        <f t="shared" si="123"/>
        <v>0</v>
      </c>
      <c r="FF116" s="116">
        <v>1</v>
      </c>
      <c r="FP116" s="1">
        <v>1</v>
      </c>
      <c r="FU116" s="1">
        <v>1</v>
      </c>
      <c r="GN116" s="1">
        <v>1</v>
      </c>
      <c r="GP116" s="1">
        <f t="shared" si="82"/>
        <v>4</v>
      </c>
      <c r="GQ116" s="1">
        <v>1</v>
      </c>
      <c r="GY116" s="1">
        <f t="shared" si="124"/>
        <v>0</v>
      </c>
      <c r="HC116" s="1">
        <f t="shared" si="125"/>
        <v>0</v>
      </c>
      <c r="HS116" s="1">
        <f t="shared" si="126"/>
        <v>0</v>
      </c>
      <c r="HX116" s="1">
        <f t="shared" si="83"/>
        <v>0</v>
      </c>
      <c r="ID116" s="1">
        <f t="shared" si="84"/>
        <v>0</v>
      </c>
      <c r="IN116" s="1">
        <f t="shared" si="127"/>
        <v>0</v>
      </c>
      <c r="IW116" s="1">
        <f t="shared" si="128"/>
        <v>0</v>
      </c>
      <c r="IZ116" s="1">
        <f t="shared" si="85"/>
        <v>0</v>
      </c>
      <c r="JG116" s="1">
        <v>1</v>
      </c>
      <c r="JJ116" s="1">
        <f t="shared" si="86"/>
        <v>1</v>
      </c>
      <c r="JK116" s="1">
        <v>1</v>
      </c>
      <c r="JV116" s="1">
        <f t="shared" si="129"/>
        <v>0</v>
      </c>
      <c r="KB116" s="1">
        <f t="shared" si="130"/>
        <v>0</v>
      </c>
      <c r="LG116" s="1">
        <f t="shared" si="87"/>
        <v>0</v>
      </c>
      <c r="LT116" s="1">
        <f t="shared" si="131"/>
        <v>0</v>
      </c>
      <c r="MA116" s="1">
        <f t="shared" si="132"/>
        <v>0</v>
      </c>
      <c r="MF116" s="1">
        <f t="shared" si="133"/>
        <v>0</v>
      </c>
      <c r="MM116" s="1">
        <f t="shared" si="134"/>
        <v>0</v>
      </c>
      <c r="MS116" s="1">
        <f t="shared" si="135"/>
        <v>0</v>
      </c>
      <c r="MU116" s="115"/>
      <c r="OI116" s="120"/>
      <c r="PD116" s="1">
        <f t="shared" si="88"/>
        <v>0</v>
      </c>
      <c r="QF116" s="1">
        <f t="shared" si="136"/>
        <v>0</v>
      </c>
      <c r="QY116" s="1">
        <f t="shared" si="137"/>
        <v>0</v>
      </c>
      <c r="RK116" s="1">
        <f t="shared" si="138"/>
        <v>0</v>
      </c>
      <c r="SA116" s="1">
        <f t="shared" si="139"/>
        <v>0</v>
      </c>
      <c r="SG116" s="1">
        <f t="shared" si="140"/>
        <v>0</v>
      </c>
      <c r="SO116" s="1">
        <f t="shared" si="141"/>
        <v>0</v>
      </c>
      <c r="TB116" s="1">
        <f t="shared" si="142"/>
        <v>0</v>
      </c>
      <c r="TS116" s="1">
        <f t="shared" si="89"/>
        <v>0</v>
      </c>
      <c r="UD116" s="1">
        <f t="shared" si="90"/>
        <v>0</v>
      </c>
      <c r="UG116" s="1">
        <f t="shared" si="91"/>
        <v>0</v>
      </c>
      <c r="UQ116" s="1">
        <f t="shared" si="143"/>
        <v>0</v>
      </c>
      <c r="VA116" s="1">
        <f t="shared" si="144"/>
        <v>0</v>
      </c>
      <c r="VG116" s="1">
        <f t="shared" si="145"/>
        <v>0</v>
      </c>
      <c r="WY116" s="1">
        <f t="shared" si="92"/>
        <v>0</v>
      </c>
      <c r="XB116" s="1">
        <f t="shared" si="146"/>
        <v>0</v>
      </c>
      <c r="XG116" s="1">
        <f t="shared" si="93"/>
        <v>0</v>
      </c>
      <c r="XK116" s="108"/>
      <c r="XL116" s="1">
        <f t="shared" si="94"/>
        <v>0</v>
      </c>
      <c r="XM116" s="1">
        <f t="shared" si="95"/>
        <v>0</v>
      </c>
      <c r="XN116" s="1">
        <f t="shared" si="147"/>
        <v>0</v>
      </c>
      <c r="XO116" s="1">
        <f t="shared" si="96"/>
        <v>0</v>
      </c>
      <c r="XP116" s="1">
        <f t="shared" si="148"/>
        <v>0</v>
      </c>
      <c r="XQ116" s="1">
        <f t="shared" si="97"/>
        <v>0</v>
      </c>
      <c r="XR116" s="1">
        <f t="shared" si="98"/>
        <v>0</v>
      </c>
      <c r="XS116" s="1">
        <f t="shared" si="99"/>
        <v>0</v>
      </c>
      <c r="XT116" s="1">
        <f t="shared" si="149"/>
        <v>5</v>
      </c>
      <c r="XU116" s="1">
        <f t="shared" si="100"/>
        <v>0</v>
      </c>
      <c r="XV116" s="1">
        <f t="shared" si="101"/>
        <v>0</v>
      </c>
      <c r="XW116" s="1">
        <f t="shared" si="102"/>
        <v>0</v>
      </c>
      <c r="XX116" s="1">
        <f t="shared" si="103"/>
        <v>0</v>
      </c>
      <c r="XY116" s="1">
        <f t="shared" si="104"/>
        <v>0</v>
      </c>
      <c r="XZ116" s="1">
        <f t="shared" si="105"/>
        <v>0</v>
      </c>
      <c r="YA116" s="1">
        <f t="shared" si="106"/>
        <v>0</v>
      </c>
      <c r="YB116" s="1">
        <f t="shared" si="107"/>
        <v>0</v>
      </c>
      <c r="YC116" s="1">
        <f t="shared" si="108"/>
        <v>0</v>
      </c>
      <c r="YD116" s="132"/>
      <c r="YE116" s="133">
        <f t="shared" si="223"/>
        <v>5</v>
      </c>
      <c r="YF116" s="133">
        <f t="shared" si="109"/>
        <v>123000</v>
      </c>
      <c r="YG116" s="130">
        <v>2</v>
      </c>
      <c r="YH116" s="130">
        <f t="shared" si="110"/>
        <v>307500</v>
      </c>
      <c r="YI116" s="129">
        <v>1</v>
      </c>
      <c r="YJ116" s="128">
        <f t="shared" si="111"/>
        <v>615000</v>
      </c>
      <c r="YK116" s="177"/>
      <c r="YL116">
        <v>1</v>
      </c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>
        <v>1</v>
      </c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>
        <f t="shared" si="150"/>
        <v>1</v>
      </c>
      <c r="ACD116" s="25">
        <f t="shared" si="222"/>
        <v>615000</v>
      </c>
      <c r="ACE116" s="11">
        <f t="shared" si="112"/>
        <v>6</v>
      </c>
      <c r="ACF116" s="11">
        <f t="shared" si="113"/>
        <v>102500</v>
      </c>
      <c r="ACG116" s="1">
        <v>1</v>
      </c>
      <c r="ACH116" s="1">
        <v>1</v>
      </c>
      <c r="ACI116" s="11">
        <f t="shared" si="114"/>
        <v>615000</v>
      </c>
      <c r="ACJ116" s="11"/>
      <c r="ACK116" s="13">
        <f t="shared" si="115"/>
        <v>0</v>
      </c>
      <c r="ACL116">
        <v>1</v>
      </c>
      <c r="ACM116" s="25">
        <f t="shared" si="116"/>
        <v>615000</v>
      </c>
      <c r="ACN116" s="11">
        <f t="shared" si="117"/>
        <v>615000</v>
      </c>
      <c r="ACO116" s="65"/>
      <c r="ACR116" s="1" t="s">
        <v>258</v>
      </c>
      <c r="ACS116" s="1">
        <v>1</v>
      </c>
      <c r="ACT116" s="1">
        <v>1</v>
      </c>
      <c r="ACU116" s="1">
        <v>1</v>
      </c>
      <c r="ACV116" s="1">
        <v>1</v>
      </c>
      <c r="ACZ116" s="1" t="s">
        <v>658</v>
      </c>
      <c r="ADA116" s="1">
        <v>1</v>
      </c>
      <c r="ADB116" s="1">
        <v>23</v>
      </c>
      <c r="ADC116" s="1">
        <v>1</v>
      </c>
      <c r="ADD116" s="1" t="s">
        <v>189</v>
      </c>
      <c r="ADL116" s="1">
        <v>1</v>
      </c>
      <c r="ADU116" s="1">
        <v>7</v>
      </c>
      <c r="ADV116" s="457"/>
      <c r="ADW116" s="1">
        <v>2</v>
      </c>
      <c r="ADX116" s="1">
        <v>1</v>
      </c>
      <c r="AEE116" s="1">
        <f t="shared" si="151"/>
        <v>0</v>
      </c>
      <c r="AER116" s="1">
        <v>1</v>
      </c>
      <c r="AET116" s="1">
        <v>1</v>
      </c>
      <c r="AFC116" s="1">
        <v>1</v>
      </c>
      <c r="AFD116" s="1">
        <v>1</v>
      </c>
      <c r="AFF116" s="1">
        <v>1</v>
      </c>
      <c r="AFJ116" s="1">
        <v>1</v>
      </c>
      <c r="AFK116" s="1">
        <v>1</v>
      </c>
      <c r="AFN116" s="1">
        <v>1</v>
      </c>
      <c r="AFV116" s="1">
        <v>1</v>
      </c>
      <c r="AFX116" s="1">
        <v>1</v>
      </c>
      <c r="AGL116" s="11">
        <v>345000</v>
      </c>
      <c r="AGM116" s="11" t="e">
        <f>AGU116+AGW116+AGY116+AHA116+#REF!+#REF!+AHC116+AGP116+AHE116</f>
        <v>#REF!</v>
      </c>
      <c r="AGP116" s="1">
        <v>270000</v>
      </c>
      <c r="AGQ116" s="1">
        <v>1</v>
      </c>
      <c r="AGT116" s="518"/>
      <c r="AHI116" s="1">
        <v>1</v>
      </c>
      <c r="AHJ116" s="518"/>
      <c r="AHM116" s="1">
        <v>1</v>
      </c>
      <c r="AHN116" s="1">
        <v>615000</v>
      </c>
      <c r="AHO116" s="1">
        <v>78.260999999999996</v>
      </c>
      <c r="AHP116" s="1">
        <v>1</v>
      </c>
      <c r="AHQ116" s="1">
        <v>1</v>
      </c>
      <c r="AHV116" s="1">
        <v>1</v>
      </c>
      <c r="AHW116" s="1">
        <v>1</v>
      </c>
      <c r="AIB116" s="1">
        <v>1</v>
      </c>
      <c r="AIC116" s="1">
        <v>4</v>
      </c>
      <c r="AID116" s="1">
        <v>1</v>
      </c>
      <c r="AIE116" s="1">
        <v>1</v>
      </c>
      <c r="AIF116" s="1">
        <v>1</v>
      </c>
      <c r="AIN116" s="1">
        <v>1</v>
      </c>
      <c r="AJC116" s="11"/>
      <c r="AJD116" s="11"/>
      <c r="AJF116" s="11">
        <v>348000</v>
      </c>
      <c r="AJG116" s="1">
        <v>267000</v>
      </c>
      <c r="AJH116" s="1">
        <v>1</v>
      </c>
      <c r="AJJ116" s="435">
        <v>43.414634146341463</v>
      </c>
      <c r="AJK116" s="45">
        <v>76.724137931034491</v>
      </c>
      <c r="AJL116" s="381">
        <v>615000</v>
      </c>
      <c r="AJM116" s="11">
        <f t="shared" si="118"/>
        <v>102500</v>
      </c>
      <c r="AJN116" s="60"/>
      <c r="AJO116" s="12">
        <v>2</v>
      </c>
      <c r="AJP116" s="1">
        <v>2</v>
      </c>
      <c r="AKA116" s="1">
        <f t="shared" si="152"/>
        <v>2</v>
      </c>
      <c r="AKC116" s="1">
        <v>1</v>
      </c>
      <c r="AKD116" s="1">
        <f t="shared" si="153"/>
        <v>3</v>
      </c>
      <c r="AKE116" s="60"/>
      <c r="AKF116" s="1" t="s">
        <v>260</v>
      </c>
      <c r="AKG116" s="1" t="s">
        <v>260</v>
      </c>
      <c r="AKH116" s="1" t="s">
        <v>261</v>
      </c>
      <c r="AKI116" s="1" t="s">
        <v>260</v>
      </c>
      <c r="AKJ116" s="1" t="s">
        <v>260</v>
      </c>
      <c r="AKK116" s="1" t="s">
        <v>260</v>
      </c>
      <c r="AKL116" s="1" t="s">
        <v>260</v>
      </c>
      <c r="AKM116" s="1" t="s">
        <v>260</v>
      </c>
      <c r="AKN116" s="1" t="s">
        <v>262</v>
      </c>
      <c r="AKO116" s="1" t="s">
        <v>260</v>
      </c>
      <c r="AKP116" s="1" t="s">
        <v>260</v>
      </c>
      <c r="AKQ116" s="1" t="s">
        <v>260</v>
      </c>
      <c r="AKR116" s="1" t="s">
        <v>260</v>
      </c>
      <c r="AKS116" s="1" t="s">
        <v>260</v>
      </c>
      <c r="AKT116" s="1" t="s">
        <v>260</v>
      </c>
      <c r="AKU116" s="1" t="s">
        <v>260</v>
      </c>
      <c r="AKV116" s="1" t="s">
        <v>263</v>
      </c>
      <c r="AKW116" s="1" t="s">
        <v>260</v>
      </c>
      <c r="AKX116" s="1" t="s">
        <v>260</v>
      </c>
      <c r="AKY116" s="1" t="s">
        <v>260</v>
      </c>
      <c r="AKZ116" s="1" t="s">
        <v>260</v>
      </c>
      <c r="ALA116" s="1" t="s">
        <v>260</v>
      </c>
      <c r="ALB116" s="1" t="s">
        <v>260</v>
      </c>
      <c r="ALC116" s="1" t="s">
        <v>260</v>
      </c>
      <c r="ALD116" s="1" t="s">
        <v>260</v>
      </c>
      <c r="ALE116" s="1" t="s">
        <v>260</v>
      </c>
      <c r="ALF116" s="1" t="s">
        <v>260</v>
      </c>
      <c r="ALG116" s="1" t="s">
        <v>260</v>
      </c>
      <c r="ALH116" s="1" t="s">
        <v>260</v>
      </c>
      <c r="ALI116" s="1" t="s">
        <v>260</v>
      </c>
      <c r="ALJ116" s="1" t="s">
        <v>260</v>
      </c>
      <c r="ALK116" s="1" t="s">
        <v>260</v>
      </c>
      <c r="ALL116" s="1" t="s">
        <v>260</v>
      </c>
      <c r="ALM116" s="1" t="s">
        <v>260</v>
      </c>
      <c r="ALN116" s="1" t="s">
        <v>260</v>
      </c>
      <c r="ALO116" s="1" t="s">
        <v>260</v>
      </c>
      <c r="ALP116" s="1" t="s">
        <v>260</v>
      </c>
      <c r="ALR116" s="11" t="e">
        <f t="shared" si="154"/>
        <v>#DIV/0!</v>
      </c>
      <c r="ALS116" s="28">
        <v>615000</v>
      </c>
      <c r="ALY116" s="60"/>
      <c r="ALZ116" s="1">
        <v>1</v>
      </c>
      <c r="AMB116" s="1">
        <v>1</v>
      </c>
      <c r="AMC116" s="1">
        <v>1</v>
      </c>
      <c r="AMD116" s="1">
        <v>1</v>
      </c>
      <c r="AMF116" s="1">
        <v>1</v>
      </c>
      <c r="AMG116" s="1">
        <v>1</v>
      </c>
      <c r="AMH116" s="1">
        <v>1</v>
      </c>
      <c r="AMN116" s="403"/>
    </row>
    <row r="117" spans="1:1023 1028:1028" s="1" customFormat="1" ht="15" customHeight="1" x14ac:dyDescent="0.25">
      <c r="A117" s="268"/>
      <c r="B117" s="113">
        <v>115</v>
      </c>
      <c r="C117" s="473" t="s">
        <v>729</v>
      </c>
      <c r="D117" s="304" t="s">
        <v>659</v>
      </c>
      <c r="E117" s="1">
        <v>2005</v>
      </c>
      <c r="H117" s="1">
        <v>2</v>
      </c>
      <c r="I117" s="1">
        <v>1</v>
      </c>
      <c r="J117" s="1">
        <v>2</v>
      </c>
      <c r="K117" s="1">
        <v>1996</v>
      </c>
      <c r="L117" s="1">
        <v>2002</v>
      </c>
      <c r="M117" s="1">
        <v>7</v>
      </c>
      <c r="Z117" s="1">
        <v>1</v>
      </c>
      <c r="AA117" s="1">
        <v>1</v>
      </c>
      <c r="AB117" s="1">
        <v>1</v>
      </c>
      <c r="AC117" s="1">
        <v>1</v>
      </c>
      <c r="AD117" s="1">
        <v>1</v>
      </c>
      <c r="AE117" s="1">
        <v>1</v>
      </c>
      <c r="AF117" s="1">
        <v>1</v>
      </c>
      <c r="AW117" s="1">
        <v>1</v>
      </c>
      <c r="AY117" s="1">
        <v>1</v>
      </c>
      <c r="BA117" s="1">
        <v>1</v>
      </c>
      <c r="BB117" s="1">
        <v>21</v>
      </c>
      <c r="BC117" s="1">
        <v>1</v>
      </c>
      <c r="BD117" s="1">
        <v>1</v>
      </c>
      <c r="BG117" s="1">
        <v>1</v>
      </c>
      <c r="CG117" s="1">
        <v>1</v>
      </c>
      <c r="CH117" s="246"/>
      <c r="CP117" s="1">
        <f t="shared" si="119"/>
        <v>0</v>
      </c>
      <c r="CS117" s="1">
        <f t="shared" si="81"/>
        <v>0</v>
      </c>
      <c r="DO117" s="1">
        <f t="shared" si="120"/>
        <v>0</v>
      </c>
      <c r="DX117" s="1">
        <f t="shared" si="121"/>
        <v>0</v>
      </c>
      <c r="EE117" s="1">
        <f t="shared" si="122"/>
        <v>0</v>
      </c>
      <c r="EH117" s="1">
        <f t="shared" si="123"/>
        <v>0</v>
      </c>
      <c r="FF117" s="116">
        <v>1</v>
      </c>
      <c r="GP117" s="1">
        <f t="shared" si="82"/>
        <v>1</v>
      </c>
      <c r="GQ117" s="1">
        <v>1</v>
      </c>
      <c r="GY117" s="1">
        <f t="shared" si="124"/>
        <v>0</v>
      </c>
      <c r="HC117" s="1">
        <f t="shared" si="125"/>
        <v>0</v>
      </c>
      <c r="HS117" s="1">
        <f t="shared" si="126"/>
        <v>0</v>
      </c>
      <c r="HX117" s="1">
        <f t="shared" si="83"/>
        <v>0</v>
      </c>
      <c r="ID117" s="1">
        <f t="shared" si="84"/>
        <v>0</v>
      </c>
      <c r="IN117" s="1">
        <f t="shared" si="127"/>
        <v>0</v>
      </c>
      <c r="IW117" s="1">
        <f t="shared" si="128"/>
        <v>0</v>
      </c>
      <c r="IZ117" s="1">
        <f t="shared" si="85"/>
        <v>0</v>
      </c>
      <c r="JE117" s="1">
        <v>1</v>
      </c>
      <c r="JJ117" s="1">
        <f t="shared" si="86"/>
        <v>1</v>
      </c>
      <c r="JK117" s="1">
        <v>1</v>
      </c>
      <c r="JV117" s="1">
        <f t="shared" si="129"/>
        <v>0</v>
      </c>
      <c r="KB117" s="1">
        <f t="shared" si="130"/>
        <v>0</v>
      </c>
      <c r="LG117" s="1">
        <f t="shared" si="87"/>
        <v>0</v>
      </c>
      <c r="LT117" s="1">
        <f t="shared" si="131"/>
        <v>0</v>
      </c>
      <c r="MA117" s="1">
        <f t="shared" si="132"/>
        <v>0</v>
      </c>
      <c r="MF117" s="1">
        <f t="shared" si="133"/>
        <v>0</v>
      </c>
      <c r="MM117" s="1">
        <f t="shared" si="134"/>
        <v>0</v>
      </c>
      <c r="MS117" s="1">
        <f t="shared" si="135"/>
        <v>0</v>
      </c>
      <c r="MU117" s="115">
        <v>1</v>
      </c>
      <c r="OI117" s="120"/>
      <c r="PD117" s="1">
        <f t="shared" si="88"/>
        <v>0</v>
      </c>
      <c r="QF117" s="1">
        <f t="shared" si="136"/>
        <v>0</v>
      </c>
      <c r="QY117" s="1">
        <f t="shared" si="137"/>
        <v>0</v>
      </c>
      <c r="RK117" s="1">
        <f t="shared" si="138"/>
        <v>0</v>
      </c>
      <c r="SA117" s="1">
        <f t="shared" si="139"/>
        <v>0</v>
      </c>
      <c r="SG117" s="1">
        <f t="shared" si="140"/>
        <v>0</v>
      </c>
      <c r="SO117" s="1">
        <f t="shared" si="141"/>
        <v>0</v>
      </c>
      <c r="TB117" s="1">
        <f t="shared" si="142"/>
        <v>0</v>
      </c>
      <c r="TS117" s="1">
        <f t="shared" si="89"/>
        <v>0</v>
      </c>
      <c r="UD117" s="1">
        <f t="shared" si="90"/>
        <v>0</v>
      </c>
      <c r="UG117" s="1">
        <f t="shared" si="91"/>
        <v>0</v>
      </c>
      <c r="UQ117" s="1">
        <f t="shared" si="143"/>
        <v>0</v>
      </c>
      <c r="VA117" s="1">
        <f t="shared" si="144"/>
        <v>0</v>
      </c>
      <c r="VG117" s="1">
        <f t="shared" si="145"/>
        <v>0</v>
      </c>
      <c r="WY117" s="1">
        <f t="shared" si="92"/>
        <v>0</v>
      </c>
      <c r="XB117" s="1">
        <f t="shared" si="146"/>
        <v>0</v>
      </c>
      <c r="XG117" s="1">
        <f t="shared" si="93"/>
        <v>0</v>
      </c>
      <c r="XK117" s="108"/>
      <c r="XL117" s="1">
        <f t="shared" si="94"/>
        <v>0</v>
      </c>
      <c r="XM117" s="1">
        <f t="shared" si="95"/>
        <v>0</v>
      </c>
      <c r="XN117" s="1">
        <f t="shared" si="147"/>
        <v>0</v>
      </c>
      <c r="XO117" s="1">
        <f t="shared" si="96"/>
        <v>0</v>
      </c>
      <c r="XP117" s="1">
        <f t="shared" si="148"/>
        <v>0</v>
      </c>
      <c r="XQ117" s="1">
        <f t="shared" si="97"/>
        <v>0</v>
      </c>
      <c r="XR117" s="1">
        <f t="shared" si="98"/>
        <v>0</v>
      </c>
      <c r="XS117" s="1">
        <f t="shared" si="99"/>
        <v>0</v>
      </c>
      <c r="XT117" s="1">
        <f t="shared" si="149"/>
        <v>2</v>
      </c>
      <c r="XU117" s="1">
        <f t="shared" si="100"/>
        <v>0</v>
      </c>
      <c r="XV117" s="1">
        <f t="shared" si="101"/>
        <v>0</v>
      </c>
      <c r="XW117" s="1">
        <f t="shared" si="102"/>
        <v>0</v>
      </c>
      <c r="XX117" s="1">
        <f t="shared" si="103"/>
        <v>0</v>
      </c>
      <c r="XY117" s="1">
        <f t="shared" si="104"/>
        <v>1</v>
      </c>
      <c r="XZ117" s="1">
        <f t="shared" si="105"/>
        <v>0</v>
      </c>
      <c r="YA117" s="1">
        <f t="shared" si="106"/>
        <v>0</v>
      </c>
      <c r="YB117" s="1">
        <f t="shared" si="107"/>
        <v>0</v>
      </c>
      <c r="YC117" s="1">
        <f t="shared" si="108"/>
        <v>0</v>
      </c>
      <c r="YD117" s="132"/>
      <c r="YE117" s="133">
        <f t="shared" si="223"/>
        <v>3</v>
      </c>
      <c r="YF117" s="133">
        <f t="shared" si="109"/>
        <v>175000</v>
      </c>
      <c r="YG117" s="130">
        <v>3</v>
      </c>
      <c r="YH117" s="130">
        <f t="shared" si="110"/>
        <v>175000</v>
      </c>
      <c r="YI117" s="129">
        <v>1</v>
      </c>
      <c r="YJ117" s="128">
        <f t="shared" si="111"/>
        <v>525000</v>
      </c>
      <c r="YK117" s="177"/>
      <c r="YL117">
        <v>0.5</v>
      </c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>
        <v>1</v>
      </c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>
        <f t="shared" si="150"/>
        <v>1</v>
      </c>
      <c r="ACD117" s="25">
        <f t="shared" si="222"/>
        <v>525000</v>
      </c>
      <c r="ACE117" s="11">
        <f t="shared" si="112"/>
        <v>4</v>
      </c>
      <c r="ACF117" s="11">
        <f t="shared" si="113"/>
        <v>262500</v>
      </c>
      <c r="ACG117" s="1">
        <v>14</v>
      </c>
      <c r="ACH117" s="1">
        <v>2</v>
      </c>
      <c r="ACI117" s="11">
        <f t="shared" si="114"/>
        <v>525000</v>
      </c>
      <c r="ACJ117" s="45">
        <v>1</v>
      </c>
      <c r="ACK117" s="13">
        <f t="shared" si="115"/>
        <v>1050000</v>
      </c>
      <c r="ACL117">
        <v>0.5</v>
      </c>
      <c r="ACM117" s="25">
        <f t="shared" si="116"/>
        <v>525000</v>
      </c>
      <c r="ACN117" s="11">
        <f t="shared" si="117"/>
        <v>525000</v>
      </c>
      <c r="ACO117" s="65"/>
      <c r="ACR117" s="1" t="s">
        <v>292</v>
      </c>
      <c r="ACX117" s="1">
        <v>2</v>
      </c>
      <c r="ACY117" s="1">
        <v>1</v>
      </c>
      <c r="ACZ117" s="1" t="s">
        <v>259</v>
      </c>
      <c r="ADD117" s="1" t="s">
        <v>189</v>
      </c>
      <c r="ADO117" s="1">
        <v>1</v>
      </c>
      <c r="ADU117" s="1">
        <v>5</v>
      </c>
      <c r="ADV117" s="457"/>
      <c r="ADW117" s="1">
        <v>5</v>
      </c>
      <c r="AEE117" s="1">
        <f t="shared" si="151"/>
        <v>0</v>
      </c>
      <c r="AEI117" s="1">
        <v>1</v>
      </c>
      <c r="AFM117" s="1">
        <v>1</v>
      </c>
      <c r="AGL117" s="11">
        <v>750000</v>
      </c>
      <c r="AGM117" s="11" t="e">
        <f>AGU117+AGW117+AGY117+AHA117+#REF!+#REF!+AHC117+AGP117+AHE117</f>
        <v>#REF!</v>
      </c>
      <c r="AGT117" s="518"/>
      <c r="AHE117" s="1">
        <v>300000</v>
      </c>
      <c r="AHF117" s="1">
        <v>1</v>
      </c>
      <c r="AHJ117" s="518"/>
      <c r="AHL117" s="1" t="s">
        <v>1176</v>
      </c>
      <c r="AHM117" s="1">
        <v>1</v>
      </c>
      <c r="AHN117" s="1">
        <v>1050000</v>
      </c>
      <c r="AHO117" s="1">
        <v>40</v>
      </c>
      <c r="AHP117" s="1">
        <v>3</v>
      </c>
      <c r="AHQ117" s="1">
        <v>1</v>
      </c>
      <c r="AHR117" s="1">
        <v>1</v>
      </c>
      <c r="AHS117" s="1">
        <v>1</v>
      </c>
      <c r="AIB117" s="1">
        <v>1</v>
      </c>
      <c r="AIN117" s="1">
        <v>1</v>
      </c>
      <c r="AJC117" s="11"/>
      <c r="AJD117" s="11"/>
      <c r="AJF117" s="11"/>
      <c r="AJG117" s="1">
        <v>1050000</v>
      </c>
      <c r="AJH117" s="1">
        <v>1</v>
      </c>
      <c r="AJI117" s="1">
        <v>1</v>
      </c>
      <c r="AJJ117" s="435">
        <v>100</v>
      </c>
      <c r="AJK117" s="45"/>
      <c r="AJL117" s="381">
        <v>1050000</v>
      </c>
      <c r="AJM117" s="11">
        <f t="shared" si="118"/>
        <v>262500</v>
      </c>
      <c r="AJN117" s="60"/>
      <c r="AJO117" s="12"/>
      <c r="AKA117" s="1">
        <f t="shared" si="152"/>
        <v>0</v>
      </c>
      <c r="AKD117" s="1">
        <f t="shared" si="153"/>
        <v>0</v>
      </c>
      <c r="AKE117" s="60"/>
      <c r="AKF117" s="1" t="s">
        <v>747</v>
      </c>
      <c r="AKG117" s="1" t="s">
        <v>260</v>
      </c>
      <c r="AKH117" s="1" t="s">
        <v>261</v>
      </c>
      <c r="AKI117" s="1" t="s">
        <v>260</v>
      </c>
      <c r="AKJ117" s="1" t="s">
        <v>260</v>
      </c>
      <c r="AKK117" s="1" t="s">
        <v>260</v>
      </c>
      <c r="AKL117" s="1" t="s">
        <v>260</v>
      </c>
      <c r="AKM117" s="1" t="s">
        <v>260</v>
      </c>
      <c r="AKN117" s="1" t="s">
        <v>262</v>
      </c>
      <c r="AKO117" s="1" t="s">
        <v>260</v>
      </c>
      <c r="AKP117" s="1" t="s">
        <v>260</v>
      </c>
      <c r="AKQ117" s="1" t="s">
        <v>260</v>
      </c>
      <c r="AKR117" s="1" t="s">
        <v>260</v>
      </c>
      <c r="AKS117" s="1" t="s">
        <v>260</v>
      </c>
      <c r="AKT117" s="1" t="s">
        <v>260</v>
      </c>
      <c r="AKU117" s="1" t="s">
        <v>260</v>
      </c>
      <c r="AKV117" s="1" t="s">
        <v>263</v>
      </c>
      <c r="AKW117" s="1" t="s">
        <v>260</v>
      </c>
      <c r="AKX117" s="1" t="s">
        <v>260</v>
      </c>
      <c r="AKY117" s="1" t="s">
        <v>260</v>
      </c>
      <c r="AKZ117" s="1" t="s">
        <v>260</v>
      </c>
      <c r="ALA117" s="1" t="s">
        <v>260</v>
      </c>
      <c r="ALB117" s="1" t="s">
        <v>260</v>
      </c>
      <c r="ALC117" s="1" t="s">
        <v>260</v>
      </c>
      <c r="ALD117" s="1" t="s">
        <v>260</v>
      </c>
      <c r="ALE117" s="1" t="s">
        <v>260</v>
      </c>
      <c r="ALF117" s="1" t="s">
        <v>260</v>
      </c>
      <c r="ALG117" s="1" t="s">
        <v>260</v>
      </c>
      <c r="ALH117" s="1" t="s">
        <v>260</v>
      </c>
      <c r="ALI117" s="1" t="s">
        <v>260</v>
      </c>
      <c r="ALJ117" s="1" t="s">
        <v>260</v>
      </c>
      <c r="ALK117" s="1" t="s">
        <v>260</v>
      </c>
      <c r="ALL117" s="1" t="s">
        <v>260</v>
      </c>
      <c r="ALM117" s="1" t="s">
        <v>260</v>
      </c>
      <c r="ALN117" s="1" t="s">
        <v>260</v>
      </c>
      <c r="ALO117" s="1" t="s">
        <v>260</v>
      </c>
      <c r="ALP117" s="1" t="s">
        <v>260</v>
      </c>
      <c r="ALQ117" s="1">
        <v>1</v>
      </c>
      <c r="ALR117" s="11">
        <f t="shared" si="154"/>
        <v>1050000</v>
      </c>
      <c r="ALS117" s="28">
        <v>1050000</v>
      </c>
      <c r="ALU117" s="1">
        <v>1</v>
      </c>
      <c r="ALY117" s="60"/>
      <c r="ALZ117" s="1">
        <v>1</v>
      </c>
      <c r="AME117" s="1">
        <v>1</v>
      </c>
      <c r="AMF117" s="1">
        <v>1</v>
      </c>
      <c r="AMN117" s="403"/>
    </row>
    <row r="118" spans="1:1023 1028:1028" s="1" customFormat="1" ht="15" customHeight="1" x14ac:dyDescent="0.25">
      <c r="A118" s="268"/>
      <c r="B118" s="113">
        <v>116</v>
      </c>
      <c r="C118" s="473" t="s">
        <v>729</v>
      </c>
      <c r="D118" s="304" t="s">
        <v>748</v>
      </c>
      <c r="E118" s="1">
        <v>2005</v>
      </c>
      <c r="F118" s="1">
        <v>1</v>
      </c>
      <c r="G118" s="1">
        <v>1</v>
      </c>
      <c r="J118" s="1">
        <v>1</v>
      </c>
      <c r="K118" s="1">
        <v>2002</v>
      </c>
      <c r="L118" s="1">
        <v>2002</v>
      </c>
      <c r="M118" s="1">
        <v>1</v>
      </c>
      <c r="AF118" s="1">
        <v>1</v>
      </c>
      <c r="AY118" s="1">
        <v>1</v>
      </c>
      <c r="BA118" s="1">
        <v>1</v>
      </c>
      <c r="BB118" s="1">
        <v>11</v>
      </c>
      <c r="BC118" s="1">
        <v>1</v>
      </c>
      <c r="BG118" s="1">
        <v>3</v>
      </c>
      <c r="CG118" s="1">
        <v>1</v>
      </c>
      <c r="CH118" s="246"/>
      <c r="CP118" s="1">
        <f t="shared" si="119"/>
        <v>0</v>
      </c>
      <c r="CS118" s="1">
        <f t="shared" si="81"/>
        <v>0</v>
      </c>
      <c r="DO118" s="1">
        <f t="shared" si="120"/>
        <v>0</v>
      </c>
      <c r="DX118" s="1">
        <f t="shared" si="121"/>
        <v>0</v>
      </c>
      <c r="EE118" s="1">
        <f t="shared" si="122"/>
        <v>0</v>
      </c>
      <c r="EH118" s="1">
        <f t="shared" si="123"/>
        <v>0</v>
      </c>
      <c r="FF118" s="116">
        <v>1</v>
      </c>
      <c r="FH118" s="1">
        <v>1</v>
      </c>
      <c r="FO118" s="1">
        <v>1</v>
      </c>
      <c r="GP118" s="1">
        <f t="shared" si="82"/>
        <v>3</v>
      </c>
      <c r="GQ118" s="1">
        <v>1</v>
      </c>
      <c r="GY118" s="1">
        <f t="shared" si="124"/>
        <v>0</v>
      </c>
      <c r="HC118" s="1">
        <f t="shared" si="125"/>
        <v>0</v>
      </c>
      <c r="HS118" s="1">
        <f t="shared" si="126"/>
        <v>0</v>
      </c>
      <c r="HX118" s="1">
        <f t="shared" si="83"/>
        <v>0</v>
      </c>
      <c r="ID118" s="1">
        <f t="shared" si="84"/>
        <v>0</v>
      </c>
      <c r="IN118" s="1">
        <f t="shared" si="127"/>
        <v>0</v>
      </c>
      <c r="IW118" s="1">
        <f t="shared" si="128"/>
        <v>0</v>
      </c>
      <c r="IZ118" s="1">
        <f t="shared" si="85"/>
        <v>0</v>
      </c>
      <c r="JJ118" s="1">
        <f t="shared" si="86"/>
        <v>0</v>
      </c>
      <c r="JV118" s="1">
        <f t="shared" si="129"/>
        <v>0</v>
      </c>
      <c r="KB118" s="1">
        <f t="shared" si="130"/>
        <v>0</v>
      </c>
      <c r="LG118" s="1">
        <f t="shared" si="87"/>
        <v>0</v>
      </c>
      <c r="LT118" s="1">
        <f t="shared" si="131"/>
        <v>0</v>
      </c>
      <c r="MA118" s="1">
        <f t="shared" si="132"/>
        <v>0</v>
      </c>
      <c r="MF118" s="1">
        <f t="shared" si="133"/>
        <v>0</v>
      </c>
      <c r="MM118" s="1">
        <f t="shared" si="134"/>
        <v>0</v>
      </c>
      <c r="MS118" s="1">
        <f t="shared" si="135"/>
        <v>0</v>
      </c>
      <c r="MU118" s="115"/>
      <c r="OI118" s="120"/>
      <c r="PD118" s="1">
        <f t="shared" si="88"/>
        <v>0</v>
      </c>
      <c r="QF118" s="1">
        <f t="shared" si="136"/>
        <v>0</v>
      </c>
      <c r="QY118" s="1">
        <f t="shared" si="137"/>
        <v>0</v>
      </c>
      <c r="RK118" s="1">
        <f t="shared" si="138"/>
        <v>0</v>
      </c>
      <c r="SA118" s="1">
        <f t="shared" si="139"/>
        <v>0</v>
      </c>
      <c r="SG118" s="1">
        <f t="shared" si="140"/>
        <v>0</v>
      </c>
      <c r="SO118" s="1">
        <f t="shared" si="141"/>
        <v>0</v>
      </c>
      <c r="TB118" s="1">
        <f t="shared" si="142"/>
        <v>0</v>
      </c>
      <c r="TS118" s="1">
        <f t="shared" si="89"/>
        <v>0</v>
      </c>
      <c r="UD118" s="1">
        <f t="shared" si="90"/>
        <v>0</v>
      </c>
      <c r="UG118" s="1">
        <f t="shared" si="91"/>
        <v>0</v>
      </c>
      <c r="UQ118" s="1">
        <f t="shared" si="143"/>
        <v>0</v>
      </c>
      <c r="VA118" s="1">
        <f t="shared" si="144"/>
        <v>0</v>
      </c>
      <c r="VG118" s="1">
        <f t="shared" si="145"/>
        <v>0</v>
      </c>
      <c r="WY118" s="1">
        <f t="shared" si="92"/>
        <v>0</v>
      </c>
      <c r="XB118" s="1">
        <f t="shared" si="146"/>
        <v>0</v>
      </c>
      <c r="XG118" s="1">
        <f t="shared" si="93"/>
        <v>0</v>
      </c>
      <c r="XK118" s="108"/>
      <c r="XL118" s="1">
        <f t="shared" si="94"/>
        <v>0</v>
      </c>
      <c r="XM118" s="1">
        <f t="shared" si="95"/>
        <v>0</v>
      </c>
      <c r="XN118" s="1">
        <f t="shared" si="147"/>
        <v>0</v>
      </c>
      <c r="XO118" s="1">
        <f t="shared" si="96"/>
        <v>0</v>
      </c>
      <c r="XP118" s="1">
        <f t="shared" si="148"/>
        <v>0</v>
      </c>
      <c r="XQ118" s="1">
        <f t="shared" si="97"/>
        <v>0</v>
      </c>
      <c r="XR118" s="1">
        <f t="shared" si="98"/>
        <v>0</v>
      </c>
      <c r="XS118" s="1">
        <f t="shared" si="99"/>
        <v>0</v>
      </c>
      <c r="XT118" s="1">
        <f t="shared" si="149"/>
        <v>3</v>
      </c>
      <c r="XU118" s="1">
        <f t="shared" si="100"/>
        <v>0</v>
      </c>
      <c r="XV118" s="1">
        <f t="shared" si="101"/>
        <v>0</v>
      </c>
      <c r="XW118" s="1">
        <f t="shared" si="102"/>
        <v>0</v>
      </c>
      <c r="XX118" s="1">
        <f t="shared" si="103"/>
        <v>0</v>
      </c>
      <c r="XY118" s="1">
        <f t="shared" si="104"/>
        <v>0</v>
      </c>
      <c r="XZ118" s="1">
        <f t="shared" si="105"/>
        <v>0</v>
      </c>
      <c r="YA118" s="1">
        <f t="shared" si="106"/>
        <v>0</v>
      </c>
      <c r="YB118" s="1">
        <f t="shared" si="107"/>
        <v>0</v>
      </c>
      <c r="YC118" s="1">
        <f t="shared" si="108"/>
        <v>0</v>
      </c>
      <c r="YD118" s="132"/>
      <c r="YE118" s="133">
        <f t="shared" si="223"/>
        <v>3</v>
      </c>
      <c r="YF118" s="133">
        <f t="shared" si="109"/>
        <v>122666.66666666667</v>
      </c>
      <c r="YG118" s="130">
        <v>1</v>
      </c>
      <c r="YH118" s="130">
        <f t="shared" si="110"/>
        <v>368000</v>
      </c>
      <c r="YI118" s="129">
        <v>1</v>
      </c>
      <c r="YJ118" s="128">
        <f t="shared" si="111"/>
        <v>368000</v>
      </c>
      <c r="YK118" s="177"/>
      <c r="YL118">
        <v>1</v>
      </c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>
        <f t="shared" si="150"/>
        <v>0</v>
      </c>
      <c r="ACD118" s="25" t="e">
        <f t="shared" si="222"/>
        <v>#DIV/0!</v>
      </c>
      <c r="ACE118" s="11">
        <f t="shared" si="112"/>
        <v>3</v>
      </c>
      <c r="ACF118" s="11">
        <f t="shared" si="113"/>
        <v>122666.66666666667</v>
      </c>
      <c r="ACG118" s="1">
        <v>5</v>
      </c>
      <c r="ACH118" s="1">
        <v>1</v>
      </c>
      <c r="ACI118" s="11">
        <f t="shared" si="114"/>
        <v>368000</v>
      </c>
      <c r="ACJ118" s="45">
        <v>1</v>
      </c>
      <c r="ACK118" s="13">
        <f t="shared" si="115"/>
        <v>368000</v>
      </c>
      <c r="ACL118">
        <v>1</v>
      </c>
      <c r="ACM118" s="25">
        <f t="shared" si="116"/>
        <v>368000</v>
      </c>
      <c r="ACN118" s="11">
        <f t="shared" si="117"/>
        <v>368000</v>
      </c>
      <c r="ACO118" s="65"/>
      <c r="ACR118" s="39" t="s">
        <v>295</v>
      </c>
      <c r="ACZ118" s="1" t="s">
        <v>259</v>
      </c>
      <c r="ADD118" s="1" t="s">
        <v>189</v>
      </c>
      <c r="ADO118" s="1">
        <v>1</v>
      </c>
      <c r="ADR118" s="1">
        <v>1</v>
      </c>
      <c r="ADU118" s="1">
        <v>4</v>
      </c>
      <c r="ADV118" s="457"/>
      <c r="AEE118" s="1">
        <f t="shared" si="151"/>
        <v>0</v>
      </c>
      <c r="AFM118" s="1">
        <v>1</v>
      </c>
      <c r="AGL118" s="1">
        <v>270000</v>
      </c>
      <c r="AGM118" s="11" t="e">
        <f>AGU118+AGW118+AGY118+AHA118+#REF!+#REF!+AHC118+AGP118+AHE118</f>
        <v>#REF!</v>
      </c>
      <c r="AGT118" s="518"/>
      <c r="AHJ118" s="518"/>
      <c r="AHN118" s="1">
        <v>270000</v>
      </c>
      <c r="AHP118" s="1">
        <v>1</v>
      </c>
      <c r="AHQ118" s="1">
        <v>1</v>
      </c>
      <c r="AIB118" s="1">
        <v>1</v>
      </c>
      <c r="AIC118" s="1">
        <v>2</v>
      </c>
      <c r="AID118" s="1">
        <v>1</v>
      </c>
      <c r="AIE118" s="1">
        <v>1</v>
      </c>
      <c r="AIF118" s="1">
        <v>1</v>
      </c>
      <c r="AIN118" s="1">
        <v>1</v>
      </c>
      <c r="AJA118" s="1">
        <v>1</v>
      </c>
      <c r="AJC118" s="11">
        <v>98000</v>
      </c>
      <c r="AJD118" s="11"/>
      <c r="AJE118" s="1">
        <v>36.299999999999997</v>
      </c>
      <c r="AJF118" s="11">
        <v>235000</v>
      </c>
      <c r="AJG118" s="1">
        <v>35000</v>
      </c>
      <c r="AJH118" s="1">
        <v>1</v>
      </c>
      <c r="AJJ118" s="435">
        <v>9.5108695652173925</v>
      </c>
      <c r="AJK118" s="45">
        <v>14.893617021276595</v>
      </c>
      <c r="AJL118" s="381">
        <v>368000</v>
      </c>
      <c r="AJM118" s="11">
        <f t="shared" si="118"/>
        <v>122666.66666666667</v>
      </c>
      <c r="AJN118" s="60"/>
      <c r="AJO118" s="12"/>
      <c r="AJP118" s="1">
        <v>5</v>
      </c>
      <c r="AKA118" s="1">
        <f t="shared" si="152"/>
        <v>5</v>
      </c>
      <c r="AKD118" s="1">
        <f t="shared" si="153"/>
        <v>5</v>
      </c>
      <c r="AKE118" s="60"/>
      <c r="AKF118" s="1" t="s">
        <v>851</v>
      </c>
      <c r="AKG118" s="1" t="s">
        <v>548</v>
      </c>
      <c r="AKH118" s="1" t="s">
        <v>261</v>
      </c>
      <c r="AKI118" s="1" t="s">
        <v>260</v>
      </c>
      <c r="AKJ118" s="1" t="s">
        <v>260</v>
      </c>
      <c r="AKK118" s="1" t="s">
        <v>260</v>
      </c>
      <c r="AKL118" s="1" t="s">
        <v>260</v>
      </c>
      <c r="AKM118" s="1" t="s">
        <v>260</v>
      </c>
      <c r="AKN118" s="1" t="s">
        <v>262</v>
      </c>
      <c r="AKO118" s="1" t="s">
        <v>260</v>
      </c>
      <c r="AKP118" s="1" t="s">
        <v>260</v>
      </c>
      <c r="AKQ118" s="1" t="s">
        <v>260</v>
      </c>
      <c r="AKR118" s="1" t="s">
        <v>260</v>
      </c>
      <c r="AKS118" s="1" t="s">
        <v>260</v>
      </c>
      <c r="AKT118" s="1" t="s">
        <v>260</v>
      </c>
      <c r="AKU118" s="1" t="s">
        <v>260</v>
      </c>
      <c r="AKV118" s="1" t="s">
        <v>263</v>
      </c>
      <c r="AKW118" s="1" t="s">
        <v>260</v>
      </c>
      <c r="AKX118" s="1" t="s">
        <v>260</v>
      </c>
      <c r="AKY118" s="1" t="s">
        <v>260</v>
      </c>
      <c r="AKZ118" s="1" t="s">
        <v>260</v>
      </c>
      <c r="ALA118" s="1" t="s">
        <v>260</v>
      </c>
      <c r="ALB118" s="1" t="s">
        <v>260</v>
      </c>
      <c r="ALC118" s="1" t="s">
        <v>260</v>
      </c>
      <c r="ALD118" s="1" t="s">
        <v>260</v>
      </c>
      <c r="ALE118" s="1" t="s">
        <v>260</v>
      </c>
      <c r="ALF118" s="1" t="s">
        <v>260</v>
      </c>
      <c r="ALG118" s="1" t="s">
        <v>260</v>
      </c>
      <c r="ALH118" s="1" t="s">
        <v>260</v>
      </c>
      <c r="ALI118" s="1" t="s">
        <v>260</v>
      </c>
      <c r="ALJ118" s="1" t="s">
        <v>260</v>
      </c>
      <c r="ALK118" s="1" t="s">
        <v>260</v>
      </c>
      <c r="ALL118" s="1" t="s">
        <v>260</v>
      </c>
      <c r="ALM118" s="1" t="s">
        <v>260</v>
      </c>
      <c r="ALN118" s="1" t="s">
        <v>260</v>
      </c>
      <c r="ALO118" s="1" t="s">
        <v>260</v>
      </c>
      <c r="ALP118" s="1" t="s">
        <v>260</v>
      </c>
      <c r="ALQ118" s="1">
        <v>2</v>
      </c>
      <c r="ALR118" s="11">
        <f t="shared" si="154"/>
        <v>184000</v>
      </c>
      <c r="ALS118" s="28">
        <v>368000</v>
      </c>
      <c r="ALT118" s="1">
        <v>1</v>
      </c>
      <c r="ALU118" s="1">
        <v>1</v>
      </c>
      <c r="ALY118" s="60"/>
      <c r="ALZ118" s="1">
        <v>1</v>
      </c>
      <c r="AMC118" s="1">
        <v>1</v>
      </c>
      <c r="AMD118" s="1">
        <v>1</v>
      </c>
      <c r="AMH118" s="1">
        <v>1</v>
      </c>
      <c r="AMN118" s="403"/>
    </row>
    <row r="119" spans="1:1023 1028:1028" s="1" customFormat="1" ht="15" customHeight="1" x14ac:dyDescent="0.25">
      <c r="A119" s="268"/>
      <c r="B119" s="113">
        <v>117</v>
      </c>
      <c r="C119" s="473" t="s">
        <v>729</v>
      </c>
      <c r="D119" s="304" t="s">
        <v>852</v>
      </c>
      <c r="E119" s="1">
        <v>2006</v>
      </c>
      <c r="H119" s="1">
        <v>1</v>
      </c>
      <c r="I119" s="1">
        <v>1</v>
      </c>
      <c r="J119" s="1">
        <v>1</v>
      </c>
      <c r="K119" s="1">
        <v>2001</v>
      </c>
      <c r="L119" s="1">
        <v>2001</v>
      </c>
      <c r="M119" s="1">
        <v>1</v>
      </c>
      <c r="AE119" s="1">
        <v>1</v>
      </c>
      <c r="AY119" s="1">
        <v>1</v>
      </c>
      <c r="BA119" s="1">
        <v>1</v>
      </c>
      <c r="BB119" s="1">
        <v>11</v>
      </c>
      <c r="BC119" s="1">
        <v>1</v>
      </c>
      <c r="BG119" s="1">
        <v>1</v>
      </c>
      <c r="CG119" s="1">
        <v>1</v>
      </c>
      <c r="CH119" s="246"/>
      <c r="CP119" s="1">
        <f t="shared" si="119"/>
        <v>0</v>
      </c>
      <c r="CS119" s="1">
        <f t="shared" si="81"/>
        <v>0</v>
      </c>
      <c r="DO119" s="1">
        <f t="shared" si="120"/>
        <v>0</v>
      </c>
      <c r="DX119" s="1">
        <f t="shared" si="121"/>
        <v>0</v>
      </c>
      <c r="EE119" s="1">
        <f t="shared" si="122"/>
        <v>0</v>
      </c>
      <c r="EH119" s="1">
        <f t="shared" si="123"/>
        <v>0</v>
      </c>
      <c r="FF119" s="116">
        <v>1</v>
      </c>
      <c r="GP119" s="1">
        <f t="shared" si="82"/>
        <v>1</v>
      </c>
      <c r="GQ119" s="1">
        <v>1</v>
      </c>
      <c r="GY119" s="1">
        <f t="shared" si="124"/>
        <v>0</v>
      </c>
      <c r="HC119" s="1">
        <f t="shared" si="125"/>
        <v>0</v>
      </c>
      <c r="HS119" s="1">
        <f t="shared" si="126"/>
        <v>0</v>
      </c>
      <c r="HX119" s="1">
        <f t="shared" si="83"/>
        <v>0</v>
      </c>
      <c r="ID119" s="1">
        <f t="shared" si="84"/>
        <v>0</v>
      </c>
      <c r="IN119" s="1">
        <f t="shared" si="127"/>
        <v>0</v>
      </c>
      <c r="IW119" s="1">
        <f t="shared" si="128"/>
        <v>0</v>
      </c>
      <c r="IZ119" s="1">
        <f t="shared" si="85"/>
        <v>0</v>
      </c>
      <c r="JJ119" s="1">
        <f t="shared" si="86"/>
        <v>0</v>
      </c>
      <c r="JV119" s="1">
        <f t="shared" si="129"/>
        <v>0</v>
      </c>
      <c r="KB119" s="1">
        <f t="shared" si="130"/>
        <v>0</v>
      </c>
      <c r="LG119" s="1">
        <f t="shared" si="87"/>
        <v>0</v>
      </c>
      <c r="LT119" s="1">
        <f t="shared" si="131"/>
        <v>0</v>
      </c>
      <c r="MA119" s="1">
        <f t="shared" si="132"/>
        <v>0</v>
      </c>
      <c r="MF119" s="1">
        <f t="shared" si="133"/>
        <v>0</v>
      </c>
      <c r="MM119" s="1">
        <f t="shared" si="134"/>
        <v>0</v>
      </c>
      <c r="MS119" s="1">
        <f t="shared" si="135"/>
        <v>0</v>
      </c>
      <c r="MU119" s="115"/>
      <c r="OI119" s="120"/>
      <c r="PD119" s="1">
        <f t="shared" si="88"/>
        <v>0</v>
      </c>
      <c r="QF119" s="1">
        <f t="shared" si="136"/>
        <v>0</v>
      </c>
      <c r="QY119" s="1">
        <f t="shared" si="137"/>
        <v>0</v>
      </c>
      <c r="RK119" s="1">
        <f t="shared" si="138"/>
        <v>0</v>
      </c>
      <c r="SA119" s="1">
        <f t="shared" si="139"/>
        <v>0</v>
      </c>
      <c r="SG119" s="1">
        <f t="shared" si="140"/>
        <v>0</v>
      </c>
      <c r="SO119" s="1">
        <f t="shared" si="141"/>
        <v>0</v>
      </c>
      <c r="TB119" s="1">
        <f t="shared" si="142"/>
        <v>0</v>
      </c>
      <c r="TS119" s="1">
        <f t="shared" si="89"/>
        <v>0</v>
      </c>
      <c r="UD119" s="1">
        <f t="shared" si="90"/>
        <v>0</v>
      </c>
      <c r="UG119" s="1">
        <f t="shared" si="91"/>
        <v>0</v>
      </c>
      <c r="UQ119" s="1">
        <f t="shared" si="143"/>
        <v>0</v>
      </c>
      <c r="VA119" s="1">
        <f t="shared" si="144"/>
        <v>0</v>
      </c>
      <c r="VG119" s="1">
        <f t="shared" si="145"/>
        <v>0</v>
      </c>
      <c r="WY119" s="1">
        <f t="shared" si="92"/>
        <v>0</v>
      </c>
      <c r="XB119" s="1">
        <f t="shared" si="146"/>
        <v>0</v>
      </c>
      <c r="XG119" s="1">
        <f t="shared" si="93"/>
        <v>0</v>
      </c>
      <c r="XK119" s="108"/>
      <c r="XL119" s="1">
        <f t="shared" si="94"/>
        <v>0</v>
      </c>
      <c r="XM119" s="1">
        <f t="shared" si="95"/>
        <v>0</v>
      </c>
      <c r="XN119" s="1">
        <f t="shared" si="147"/>
        <v>0</v>
      </c>
      <c r="XO119" s="1">
        <f t="shared" si="96"/>
        <v>0</v>
      </c>
      <c r="XP119" s="1">
        <f t="shared" si="148"/>
        <v>0</v>
      </c>
      <c r="XQ119" s="1">
        <f t="shared" si="97"/>
        <v>0</v>
      </c>
      <c r="XR119" s="1">
        <f t="shared" si="98"/>
        <v>0</v>
      </c>
      <c r="XS119" s="1">
        <f t="shared" si="99"/>
        <v>0</v>
      </c>
      <c r="XT119" s="1">
        <f t="shared" si="149"/>
        <v>1</v>
      </c>
      <c r="XU119" s="1">
        <f t="shared" si="100"/>
        <v>0</v>
      </c>
      <c r="XV119" s="1">
        <f t="shared" si="101"/>
        <v>0</v>
      </c>
      <c r="XW119" s="1">
        <f t="shared" si="102"/>
        <v>0</v>
      </c>
      <c r="XX119" s="1">
        <f t="shared" si="103"/>
        <v>0</v>
      </c>
      <c r="XY119" s="1">
        <f t="shared" si="104"/>
        <v>0</v>
      </c>
      <c r="XZ119" s="1">
        <f t="shared" si="105"/>
        <v>0</v>
      </c>
      <c r="YA119" s="1">
        <f t="shared" si="106"/>
        <v>0</v>
      </c>
      <c r="YB119" s="1">
        <f t="shared" si="107"/>
        <v>0</v>
      </c>
      <c r="YC119" s="1">
        <f t="shared" si="108"/>
        <v>0</v>
      </c>
      <c r="YD119" s="132"/>
      <c r="YE119" s="133">
        <f t="shared" si="223"/>
        <v>1</v>
      </c>
      <c r="YF119" s="133">
        <f t="shared" si="109"/>
        <v>72000</v>
      </c>
      <c r="YG119" s="130">
        <v>1</v>
      </c>
      <c r="YH119" s="130">
        <f t="shared" si="110"/>
        <v>72000</v>
      </c>
      <c r="YI119" s="129">
        <v>1</v>
      </c>
      <c r="YJ119" s="128">
        <f t="shared" si="111"/>
        <v>72000</v>
      </c>
      <c r="YK119" s="177"/>
      <c r="YL119">
        <v>1</v>
      </c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>
        <f t="shared" si="150"/>
        <v>0</v>
      </c>
      <c r="ACD119" s="25" t="e">
        <f t="shared" si="222"/>
        <v>#DIV/0!</v>
      </c>
      <c r="ACE119" s="11">
        <f t="shared" si="112"/>
        <v>1</v>
      </c>
      <c r="ACF119" s="11">
        <f t="shared" si="113"/>
        <v>72000</v>
      </c>
      <c r="ACG119" s="1">
        <v>5</v>
      </c>
      <c r="ACH119" s="1">
        <v>1</v>
      </c>
      <c r="ACI119" s="11">
        <f t="shared" si="114"/>
        <v>72000</v>
      </c>
      <c r="ACJ119" s="45">
        <v>1</v>
      </c>
      <c r="ACK119" s="13">
        <f t="shared" si="115"/>
        <v>72000</v>
      </c>
      <c r="ACL119">
        <v>1</v>
      </c>
      <c r="ACM119" s="25">
        <f t="shared" si="116"/>
        <v>72000</v>
      </c>
      <c r="ACN119" s="11">
        <f t="shared" si="117"/>
        <v>72000</v>
      </c>
      <c r="ACO119" s="65"/>
      <c r="ACR119" s="1" t="s">
        <v>292</v>
      </c>
      <c r="ACS119" s="1">
        <v>1</v>
      </c>
      <c r="ACT119" s="1">
        <v>1</v>
      </c>
      <c r="ACU119" s="1">
        <v>1</v>
      </c>
      <c r="ACV119" s="1">
        <v>1</v>
      </c>
      <c r="ACZ119" s="1" t="s">
        <v>259</v>
      </c>
      <c r="ADD119" s="1" t="s">
        <v>189</v>
      </c>
      <c r="ADJ119" s="1">
        <v>1</v>
      </c>
      <c r="ADK119" s="1">
        <v>1</v>
      </c>
      <c r="ADU119" s="1">
        <v>4</v>
      </c>
      <c r="ADV119" s="457"/>
      <c r="ADW119" s="1">
        <v>1</v>
      </c>
      <c r="AEE119" s="1">
        <f t="shared" si="151"/>
        <v>0</v>
      </c>
      <c r="AEI119" s="1">
        <v>1</v>
      </c>
      <c r="AFM119" s="1">
        <v>1</v>
      </c>
      <c r="AFP119" s="1">
        <v>1</v>
      </c>
      <c r="AGL119" s="1">
        <v>18000</v>
      </c>
      <c r="AGM119" s="11" t="e">
        <f>AGU119+AGW119+AGY119+AHA119+#REF!+#REF!+AHC119+AGP119+AHE119</f>
        <v>#REF!</v>
      </c>
      <c r="AGT119" s="518"/>
      <c r="AHJ119" s="518"/>
      <c r="AHN119" s="1">
        <v>18000</v>
      </c>
      <c r="AIR119" s="1">
        <v>6</v>
      </c>
      <c r="AIS119" s="1">
        <v>1</v>
      </c>
      <c r="AJC119" s="11">
        <v>54000</v>
      </c>
      <c r="AJD119" s="11"/>
      <c r="AJE119" s="1">
        <v>300</v>
      </c>
      <c r="AJF119" s="11"/>
      <c r="AJG119" s="1">
        <v>18000</v>
      </c>
      <c r="AJH119" s="1">
        <v>1</v>
      </c>
      <c r="AJI119" s="1">
        <v>1</v>
      </c>
      <c r="AJJ119" s="435">
        <v>25</v>
      </c>
      <c r="AJK119" s="45"/>
      <c r="AJL119" s="381">
        <v>72000</v>
      </c>
      <c r="AJM119" s="11">
        <f t="shared" si="118"/>
        <v>72000</v>
      </c>
      <c r="AJN119" s="60"/>
      <c r="AJO119" s="12">
        <v>2</v>
      </c>
      <c r="AJP119" s="1">
        <v>1</v>
      </c>
      <c r="AKA119" s="1">
        <f t="shared" si="152"/>
        <v>1</v>
      </c>
      <c r="AKD119" s="1">
        <f t="shared" si="153"/>
        <v>1</v>
      </c>
      <c r="AKE119" s="60"/>
      <c r="AKF119" s="1" t="s">
        <v>260</v>
      </c>
      <c r="AKG119" s="1" t="s">
        <v>260</v>
      </c>
      <c r="AKH119" s="1" t="s">
        <v>261</v>
      </c>
      <c r="AKI119" s="1" t="s">
        <v>260</v>
      </c>
      <c r="AKJ119" s="1" t="s">
        <v>260</v>
      </c>
      <c r="AKK119" s="1" t="s">
        <v>260</v>
      </c>
      <c r="AKL119" s="1" t="s">
        <v>260</v>
      </c>
      <c r="AKM119" s="1" t="s">
        <v>260</v>
      </c>
      <c r="AKN119" s="1" t="s">
        <v>262</v>
      </c>
      <c r="AKO119" s="1" t="s">
        <v>260</v>
      </c>
      <c r="AKP119" s="1" t="s">
        <v>260</v>
      </c>
      <c r="AKQ119" s="1" t="s">
        <v>260</v>
      </c>
      <c r="AKR119" s="1" t="s">
        <v>260</v>
      </c>
      <c r="AKS119" s="1" t="s">
        <v>260</v>
      </c>
      <c r="AKT119" s="1" t="s">
        <v>260</v>
      </c>
      <c r="AKU119" s="1" t="s">
        <v>260</v>
      </c>
      <c r="AKV119" s="1" t="s">
        <v>263</v>
      </c>
      <c r="AKW119" s="1" t="s">
        <v>260</v>
      </c>
      <c r="AKX119" s="1" t="s">
        <v>260</v>
      </c>
      <c r="AKY119" s="1" t="s">
        <v>260</v>
      </c>
      <c r="AKZ119" s="1" t="s">
        <v>260</v>
      </c>
      <c r="ALA119" s="1" t="s">
        <v>260</v>
      </c>
      <c r="ALB119" s="1" t="s">
        <v>260</v>
      </c>
      <c r="ALC119" s="1" t="s">
        <v>260</v>
      </c>
      <c r="ALD119" s="1" t="s">
        <v>260</v>
      </c>
      <c r="ALE119" s="1" t="s">
        <v>260</v>
      </c>
      <c r="ALF119" s="1" t="s">
        <v>260</v>
      </c>
      <c r="ALG119" s="1" t="s">
        <v>260</v>
      </c>
      <c r="ALH119" s="1" t="s">
        <v>260</v>
      </c>
      <c r="ALI119" s="1" t="s">
        <v>260</v>
      </c>
      <c r="ALJ119" s="1" t="s">
        <v>260</v>
      </c>
      <c r="ALK119" s="1" t="s">
        <v>260</v>
      </c>
      <c r="ALL119" s="1" t="s">
        <v>260</v>
      </c>
      <c r="ALM119" s="1" t="s">
        <v>260</v>
      </c>
      <c r="ALN119" s="1" t="s">
        <v>260</v>
      </c>
      <c r="ALO119" s="1" t="s">
        <v>260</v>
      </c>
      <c r="ALP119" s="1" t="s">
        <v>260</v>
      </c>
      <c r="ALR119" s="11" t="e">
        <f t="shared" si="154"/>
        <v>#DIV/0!</v>
      </c>
      <c r="ALS119" s="28">
        <v>72000</v>
      </c>
      <c r="ALY119" s="60"/>
      <c r="ALZ119" s="1">
        <v>1</v>
      </c>
      <c r="AMC119" s="1">
        <v>1</v>
      </c>
      <c r="AMD119" s="1">
        <v>1</v>
      </c>
      <c r="AMN119" s="403"/>
    </row>
    <row r="120" spans="1:1023 1028:1028" s="1" customFormat="1" ht="16" customHeight="1" x14ac:dyDescent="0.25">
      <c r="A120" s="268"/>
      <c r="B120" s="113">
        <v>118</v>
      </c>
      <c r="C120" s="473" t="s">
        <v>729</v>
      </c>
      <c r="D120" s="304" t="s">
        <v>751</v>
      </c>
      <c r="E120" s="1">
        <v>2008</v>
      </c>
      <c r="H120" s="1">
        <v>1</v>
      </c>
      <c r="I120" s="1">
        <v>1</v>
      </c>
      <c r="J120" s="1">
        <v>1</v>
      </c>
      <c r="K120" s="1">
        <v>2006</v>
      </c>
      <c r="L120" s="1">
        <v>2006</v>
      </c>
      <c r="M120" s="1">
        <v>1</v>
      </c>
      <c r="AJ120" s="1">
        <v>1</v>
      </c>
      <c r="AY120" s="1">
        <v>1</v>
      </c>
      <c r="BA120" s="1">
        <v>1</v>
      </c>
      <c r="BB120" s="1">
        <v>11</v>
      </c>
      <c r="BC120" s="1">
        <v>1</v>
      </c>
      <c r="BG120" s="1">
        <v>3</v>
      </c>
      <c r="CG120" s="1">
        <v>1</v>
      </c>
      <c r="CH120" s="246"/>
      <c r="CP120" s="1">
        <f t="shared" si="119"/>
        <v>0</v>
      </c>
      <c r="CS120" s="1">
        <f t="shared" si="81"/>
        <v>0</v>
      </c>
      <c r="DO120" s="1">
        <f t="shared" si="120"/>
        <v>0</v>
      </c>
      <c r="DX120" s="1">
        <f t="shared" si="121"/>
        <v>0</v>
      </c>
      <c r="EE120" s="1">
        <f t="shared" si="122"/>
        <v>0</v>
      </c>
      <c r="EH120" s="1">
        <f t="shared" si="123"/>
        <v>0</v>
      </c>
      <c r="FF120" s="116">
        <v>1</v>
      </c>
      <c r="GP120" s="1">
        <f t="shared" si="82"/>
        <v>1</v>
      </c>
      <c r="GQ120" s="1">
        <v>1</v>
      </c>
      <c r="GY120" s="1">
        <f t="shared" si="124"/>
        <v>0</v>
      </c>
      <c r="HC120" s="1">
        <f t="shared" si="125"/>
        <v>0</v>
      </c>
      <c r="HS120" s="1">
        <f t="shared" si="126"/>
        <v>0</v>
      </c>
      <c r="HX120" s="1">
        <f t="shared" si="83"/>
        <v>0</v>
      </c>
      <c r="ID120" s="1">
        <f t="shared" si="84"/>
        <v>0</v>
      </c>
      <c r="IN120" s="1">
        <f t="shared" si="127"/>
        <v>0</v>
      </c>
      <c r="IW120" s="1">
        <f t="shared" si="128"/>
        <v>0</v>
      </c>
      <c r="IZ120" s="1">
        <f t="shared" si="85"/>
        <v>0</v>
      </c>
      <c r="JJ120" s="1">
        <f t="shared" si="86"/>
        <v>0</v>
      </c>
      <c r="JV120" s="1">
        <f t="shared" si="129"/>
        <v>0</v>
      </c>
      <c r="KB120" s="1">
        <f t="shared" si="130"/>
        <v>0</v>
      </c>
      <c r="LG120" s="1">
        <f t="shared" si="87"/>
        <v>0</v>
      </c>
      <c r="LT120" s="1">
        <f t="shared" si="131"/>
        <v>0</v>
      </c>
      <c r="MA120" s="1">
        <f t="shared" si="132"/>
        <v>0</v>
      </c>
      <c r="MF120" s="1">
        <f t="shared" si="133"/>
        <v>0</v>
      </c>
      <c r="MM120" s="1">
        <f t="shared" si="134"/>
        <v>0</v>
      </c>
      <c r="MS120" s="1">
        <f t="shared" si="135"/>
        <v>0</v>
      </c>
      <c r="MU120" s="115"/>
      <c r="OI120" s="120"/>
      <c r="PD120" s="1">
        <f t="shared" si="88"/>
        <v>0</v>
      </c>
      <c r="QF120" s="1">
        <f t="shared" si="136"/>
        <v>0</v>
      </c>
      <c r="QY120" s="1">
        <f t="shared" si="137"/>
        <v>0</v>
      </c>
      <c r="RK120" s="1">
        <f t="shared" si="138"/>
        <v>0</v>
      </c>
      <c r="SA120" s="1">
        <f t="shared" si="139"/>
        <v>0</v>
      </c>
      <c r="SG120" s="1">
        <f t="shared" si="140"/>
        <v>0</v>
      </c>
      <c r="SO120" s="1">
        <f t="shared" si="141"/>
        <v>0</v>
      </c>
      <c r="TB120" s="1">
        <f t="shared" si="142"/>
        <v>0</v>
      </c>
      <c r="TS120" s="1">
        <f t="shared" si="89"/>
        <v>0</v>
      </c>
      <c r="UD120" s="1">
        <f t="shared" si="90"/>
        <v>0</v>
      </c>
      <c r="UG120" s="1">
        <f t="shared" si="91"/>
        <v>0</v>
      </c>
      <c r="UQ120" s="1">
        <f t="shared" si="143"/>
        <v>0</v>
      </c>
      <c r="VA120" s="1">
        <f t="shared" si="144"/>
        <v>0</v>
      </c>
      <c r="VG120" s="1">
        <f t="shared" si="145"/>
        <v>0</v>
      </c>
      <c r="WY120" s="1">
        <f t="shared" si="92"/>
        <v>0</v>
      </c>
      <c r="XB120" s="1">
        <f t="shared" si="146"/>
        <v>0</v>
      </c>
      <c r="XG120" s="1">
        <f t="shared" si="93"/>
        <v>0</v>
      </c>
      <c r="XK120" s="108"/>
      <c r="XL120" s="1">
        <f t="shared" si="94"/>
        <v>0</v>
      </c>
      <c r="XM120" s="1">
        <f t="shared" si="95"/>
        <v>0</v>
      </c>
      <c r="XN120" s="1">
        <f t="shared" si="147"/>
        <v>0</v>
      </c>
      <c r="XO120" s="1">
        <f t="shared" si="96"/>
        <v>0</v>
      </c>
      <c r="XP120" s="1">
        <f t="shared" si="148"/>
        <v>0</v>
      </c>
      <c r="XQ120" s="1">
        <f t="shared" si="97"/>
        <v>0</v>
      </c>
      <c r="XR120" s="1">
        <f t="shared" si="98"/>
        <v>0</v>
      </c>
      <c r="XS120" s="1">
        <f t="shared" si="99"/>
        <v>0</v>
      </c>
      <c r="XT120" s="1">
        <f t="shared" si="149"/>
        <v>1</v>
      </c>
      <c r="XU120" s="1">
        <f t="shared" si="100"/>
        <v>0</v>
      </c>
      <c r="XV120" s="1">
        <f t="shared" si="101"/>
        <v>0</v>
      </c>
      <c r="XW120" s="1">
        <f t="shared" si="102"/>
        <v>0</v>
      </c>
      <c r="XX120" s="1">
        <f t="shared" si="103"/>
        <v>0</v>
      </c>
      <c r="XY120" s="1">
        <f t="shared" si="104"/>
        <v>0</v>
      </c>
      <c r="XZ120" s="1">
        <f t="shared" si="105"/>
        <v>0</v>
      </c>
      <c r="YA120" s="1">
        <f t="shared" si="106"/>
        <v>0</v>
      </c>
      <c r="YB120" s="1">
        <f t="shared" si="107"/>
        <v>0</v>
      </c>
      <c r="YC120" s="1">
        <f t="shared" si="108"/>
        <v>0</v>
      </c>
      <c r="YD120" s="132"/>
      <c r="YE120" s="133">
        <f t="shared" si="223"/>
        <v>1</v>
      </c>
      <c r="YF120" s="133">
        <f t="shared" si="109"/>
        <v>394000</v>
      </c>
      <c r="YG120" s="130">
        <v>1</v>
      </c>
      <c r="YH120" s="130">
        <f t="shared" si="110"/>
        <v>394000</v>
      </c>
      <c r="YI120" s="129">
        <v>1</v>
      </c>
      <c r="YJ120" s="128">
        <f t="shared" si="111"/>
        <v>394000</v>
      </c>
      <c r="YK120" s="177"/>
      <c r="YL120">
        <v>1</v>
      </c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>
        <v>1</v>
      </c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>
        <f t="shared" si="150"/>
        <v>1</v>
      </c>
      <c r="ACD120" s="25">
        <f t="shared" si="222"/>
        <v>394000</v>
      </c>
      <c r="ACE120" s="11">
        <f t="shared" si="112"/>
        <v>2</v>
      </c>
      <c r="ACF120" s="11">
        <f t="shared" si="113"/>
        <v>197000</v>
      </c>
      <c r="ACG120" s="1">
        <v>1</v>
      </c>
      <c r="ACH120" s="1">
        <v>2</v>
      </c>
      <c r="ACI120" s="11">
        <f t="shared" si="114"/>
        <v>197000</v>
      </c>
      <c r="ACJ120" s="45">
        <v>1</v>
      </c>
      <c r="ACK120" s="13">
        <f t="shared" si="115"/>
        <v>394000</v>
      </c>
      <c r="ACL120">
        <v>1</v>
      </c>
      <c r="ACM120" s="25">
        <f t="shared" si="116"/>
        <v>394000</v>
      </c>
      <c r="ACN120" s="11">
        <f t="shared" si="117"/>
        <v>197000</v>
      </c>
      <c r="ACO120" s="65"/>
      <c r="ACR120" s="1" t="s">
        <v>752</v>
      </c>
      <c r="ACS120" s="1">
        <v>1</v>
      </c>
      <c r="ACT120" s="1">
        <v>1</v>
      </c>
      <c r="ACZ120" s="1" t="s">
        <v>259</v>
      </c>
      <c r="ADA120" s="1">
        <v>1</v>
      </c>
      <c r="ADB120" s="1">
        <v>24</v>
      </c>
      <c r="ADC120" s="1">
        <v>1</v>
      </c>
      <c r="ADD120" s="1" t="s">
        <v>189</v>
      </c>
      <c r="ADE120" s="1">
        <v>1</v>
      </c>
      <c r="ADU120" s="1">
        <v>4</v>
      </c>
      <c r="ADV120" s="457"/>
      <c r="AEE120" s="1">
        <f t="shared" si="151"/>
        <v>0</v>
      </c>
      <c r="AER120" s="1">
        <v>1</v>
      </c>
      <c r="AGM120" s="11" t="e">
        <f>AGU120+AGW120+AGY120+AHA120+#REF!+#REF!+AHC120+AGP120+AHE120</f>
        <v>#REF!</v>
      </c>
      <c r="AGT120" s="518"/>
      <c r="AHJ120" s="518"/>
      <c r="AJC120" s="11">
        <v>394000</v>
      </c>
      <c r="AJD120" s="11"/>
      <c r="AJE120" s="1">
        <v>1</v>
      </c>
      <c r="AJF120" s="11"/>
      <c r="AJI120" s="1">
        <v>1</v>
      </c>
      <c r="AJJ120" s="435"/>
      <c r="AJK120" s="45"/>
      <c r="AJL120" s="381">
        <v>394000</v>
      </c>
      <c r="AJM120" s="11">
        <f t="shared" si="118"/>
        <v>197000</v>
      </c>
      <c r="AJN120" s="60"/>
      <c r="AJO120" s="12"/>
      <c r="AKA120" s="1">
        <f t="shared" si="152"/>
        <v>0</v>
      </c>
      <c r="AKD120" s="1">
        <f t="shared" si="153"/>
        <v>0</v>
      </c>
      <c r="AKE120" s="60"/>
      <c r="AKF120" s="1" t="s">
        <v>260</v>
      </c>
      <c r="AKG120" s="1" t="s">
        <v>260</v>
      </c>
      <c r="AKH120" s="1" t="s">
        <v>261</v>
      </c>
      <c r="AKI120" s="1" t="s">
        <v>260</v>
      </c>
      <c r="AKJ120" s="1" t="s">
        <v>260</v>
      </c>
      <c r="AKK120" s="1" t="s">
        <v>260</v>
      </c>
      <c r="AKL120" s="1" t="s">
        <v>260</v>
      </c>
      <c r="AKM120" s="1" t="s">
        <v>260</v>
      </c>
      <c r="AKN120" s="1" t="s">
        <v>262</v>
      </c>
      <c r="AKO120" s="1" t="s">
        <v>260</v>
      </c>
      <c r="AKP120" s="1" t="s">
        <v>260</v>
      </c>
      <c r="AKQ120" s="1" t="s">
        <v>260</v>
      </c>
      <c r="AKR120" s="1" t="s">
        <v>260</v>
      </c>
      <c r="AKS120" s="1" t="s">
        <v>260</v>
      </c>
      <c r="AKT120" s="1" t="s">
        <v>260</v>
      </c>
      <c r="AKU120" s="1" t="s">
        <v>260</v>
      </c>
      <c r="AKV120" s="1" t="s">
        <v>263</v>
      </c>
      <c r="AKW120" s="1" t="s">
        <v>260</v>
      </c>
      <c r="AKX120" s="1" t="s">
        <v>260</v>
      </c>
      <c r="AKY120" s="1" t="s">
        <v>260</v>
      </c>
      <c r="AKZ120" s="1" t="s">
        <v>260</v>
      </c>
      <c r="ALA120" s="1" t="s">
        <v>260</v>
      </c>
      <c r="ALB120" s="1" t="s">
        <v>260</v>
      </c>
      <c r="ALC120" s="1" t="s">
        <v>260</v>
      </c>
      <c r="ALD120" s="1" t="s">
        <v>260</v>
      </c>
      <c r="ALE120" s="1" t="s">
        <v>260</v>
      </c>
      <c r="ALF120" s="1" t="s">
        <v>260</v>
      </c>
      <c r="ALG120" s="1" t="s">
        <v>260</v>
      </c>
      <c r="ALH120" s="1" t="s">
        <v>260</v>
      </c>
      <c r="ALI120" s="1" t="s">
        <v>260</v>
      </c>
      <c r="ALJ120" s="1" t="s">
        <v>260</v>
      </c>
      <c r="ALK120" s="1" t="s">
        <v>260</v>
      </c>
      <c r="ALL120" s="1" t="s">
        <v>260</v>
      </c>
      <c r="ALM120" s="1" t="s">
        <v>260</v>
      </c>
      <c r="ALN120" s="1" t="s">
        <v>260</v>
      </c>
      <c r="ALO120" s="1" t="s">
        <v>260</v>
      </c>
      <c r="ALP120" s="1" t="s">
        <v>260</v>
      </c>
      <c r="ALR120" s="11" t="e">
        <f t="shared" si="154"/>
        <v>#DIV/0!</v>
      </c>
      <c r="ALS120" s="28">
        <v>394000</v>
      </c>
      <c r="ALY120" s="60"/>
      <c r="ALZ120" s="1">
        <v>1</v>
      </c>
      <c r="AMB120" s="1">
        <v>1</v>
      </c>
      <c r="AMN120" s="403"/>
    </row>
    <row r="121" spans="1:1023 1028:1028" s="3" customFormat="1" ht="15" customHeight="1" x14ac:dyDescent="0.25">
      <c r="A121" s="271"/>
      <c r="B121" s="113">
        <v>119</v>
      </c>
      <c r="C121" s="473" t="s">
        <v>729</v>
      </c>
      <c r="D121" s="304" t="s">
        <v>854</v>
      </c>
      <c r="E121" s="3">
        <v>2008</v>
      </c>
      <c r="F121" s="3">
        <v>4</v>
      </c>
      <c r="G121" s="3">
        <v>1</v>
      </c>
      <c r="H121" s="3">
        <v>1</v>
      </c>
      <c r="I121" s="3">
        <v>1</v>
      </c>
      <c r="J121" s="3">
        <v>5</v>
      </c>
      <c r="K121" s="3">
        <v>1998</v>
      </c>
      <c r="L121" s="3">
        <v>2003</v>
      </c>
      <c r="M121" s="3">
        <v>6</v>
      </c>
      <c r="AB121" s="3">
        <v>1</v>
      </c>
      <c r="AC121" s="3">
        <v>1</v>
      </c>
      <c r="AD121" s="3">
        <v>1</v>
      </c>
      <c r="AE121" s="3">
        <v>1</v>
      </c>
      <c r="AF121" s="3">
        <v>1</v>
      </c>
      <c r="AG121" s="3">
        <v>1</v>
      </c>
      <c r="AY121" s="3">
        <v>1</v>
      </c>
      <c r="BA121" s="3">
        <v>1</v>
      </c>
      <c r="BB121" s="3">
        <v>11</v>
      </c>
      <c r="BC121" s="3">
        <v>1</v>
      </c>
      <c r="BG121" s="3">
        <v>3</v>
      </c>
      <c r="CG121" s="3">
        <v>1</v>
      </c>
      <c r="CH121" s="248"/>
      <c r="CP121" s="1">
        <f t="shared" si="119"/>
        <v>0</v>
      </c>
      <c r="CQ121" s="1"/>
      <c r="CS121" s="1">
        <f t="shared" si="81"/>
        <v>0</v>
      </c>
      <c r="CT121" s="1"/>
      <c r="DO121" s="1">
        <f t="shared" si="120"/>
        <v>0</v>
      </c>
      <c r="DP121" s="1"/>
      <c r="DX121" s="1">
        <f t="shared" si="121"/>
        <v>0</v>
      </c>
      <c r="DY121" s="1"/>
      <c r="EE121" s="1">
        <f t="shared" si="122"/>
        <v>0</v>
      </c>
      <c r="EF121" s="1"/>
      <c r="EH121" s="1">
        <f t="shared" si="123"/>
        <v>0</v>
      </c>
      <c r="EI121" s="1"/>
      <c r="FF121" s="117">
        <v>1</v>
      </c>
      <c r="FJ121" s="3">
        <v>1</v>
      </c>
      <c r="FL121" s="3">
        <v>1</v>
      </c>
      <c r="FY121" s="3">
        <v>1</v>
      </c>
      <c r="GM121" s="3">
        <v>1</v>
      </c>
      <c r="GP121" s="1">
        <f t="shared" si="82"/>
        <v>5</v>
      </c>
      <c r="GQ121" s="1">
        <v>1</v>
      </c>
      <c r="GY121" s="1">
        <f t="shared" si="124"/>
        <v>0</v>
      </c>
      <c r="GZ121" s="1"/>
      <c r="HC121" s="1">
        <f t="shared" si="125"/>
        <v>0</v>
      </c>
      <c r="HD121" s="1"/>
      <c r="HS121" s="1">
        <f t="shared" si="126"/>
        <v>0</v>
      </c>
      <c r="HT121" s="1"/>
      <c r="HX121" s="1">
        <f t="shared" si="83"/>
        <v>0</v>
      </c>
      <c r="HY121" s="1"/>
      <c r="ID121" s="1">
        <f t="shared" si="84"/>
        <v>0</v>
      </c>
      <c r="IE121" s="1"/>
      <c r="IN121" s="1">
        <f t="shared" si="127"/>
        <v>0</v>
      </c>
      <c r="IW121" s="1">
        <f t="shared" si="128"/>
        <v>0</v>
      </c>
      <c r="IX121" s="1"/>
      <c r="IZ121" s="1">
        <f t="shared" si="85"/>
        <v>0</v>
      </c>
      <c r="JA121" s="1"/>
      <c r="JJ121" s="1">
        <f t="shared" si="86"/>
        <v>0</v>
      </c>
      <c r="JK121" s="1"/>
      <c r="JV121" s="1">
        <f t="shared" si="129"/>
        <v>0</v>
      </c>
      <c r="JW121" s="1"/>
      <c r="KB121" s="1">
        <f t="shared" si="130"/>
        <v>0</v>
      </c>
      <c r="KC121" s="1"/>
      <c r="LG121" s="1">
        <f t="shared" si="87"/>
        <v>0</v>
      </c>
      <c r="LH121" s="1"/>
      <c r="LT121" s="1">
        <f t="shared" si="131"/>
        <v>0</v>
      </c>
      <c r="LU121" s="1"/>
      <c r="MA121" s="1">
        <f t="shared" si="132"/>
        <v>0</v>
      </c>
      <c r="MB121" s="1"/>
      <c r="MF121" s="1">
        <f t="shared" si="133"/>
        <v>0</v>
      </c>
      <c r="MG121" s="1"/>
      <c r="MM121" s="1">
        <f t="shared" si="134"/>
        <v>0</v>
      </c>
      <c r="MN121" s="1"/>
      <c r="MS121" s="1">
        <f t="shared" si="135"/>
        <v>0</v>
      </c>
      <c r="MT121" s="1"/>
      <c r="MU121" s="115"/>
      <c r="OI121" s="121"/>
      <c r="PD121" s="1">
        <f t="shared" si="88"/>
        <v>0</v>
      </c>
      <c r="PE121" s="1"/>
      <c r="QF121" s="1">
        <f t="shared" si="136"/>
        <v>0</v>
      </c>
      <c r="QG121" s="1"/>
      <c r="QY121" s="1">
        <f t="shared" si="137"/>
        <v>0</v>
      </c>
      <c r="RK121" s="1">
        <f t="shared" si="138"/>
        <v>0</v>
      </c>
      <c r="RL121" s="1"/>
      <c r="SA121" s="1">
        <f t="shared" si="139"/>
        <v>0</v>
      </c>
      <c r="SG121" s="1">
        <f t="shared" si="140"/>
        <v>0</v>
      </c>
      <c r="SO121" s="1">
        <f t="shared" si="141"/>
        <v>0</v>
      </c>
      <c r="TB121" s="1">
        <f t="shared" si="142"/>
        <v>0</v>
      </c>
      <c r="TS121" s="1">
        <f t="shared" si="89"/>
        <v>0</v>
      </c>
      <c r="TT121" s="1"/>
      <c r="UD121" s="1">
        <f t="shared" si="90"/>
        <v>0</v>
      </c>
      <c r="UE121" s="1"/>
      <c r="UG121" s="1">
        <f t="shared" si="91"/>
        <v>0</v>
      </c>
      <c r="UH121" s="1"/>
      <c r="UQ121" s="1">
        <f t="shared" si="143"/>
        <v>0</v>
      </c>
      <c r="UR121" s="1"/>
      <c r="VA121" s="1">
        <f t="shared" si="144"/>
        <v>0</v>
      </c>
      <c r="VB121" s="1"/>
      <c r="VG121" s="1">
        <f t="shared" si="145"/>
        <v>0</v>
      </c>
      <c r="VH121" s="1"/>
      <c r="WY121" s="1">
        <f t="shared" si="92"/>
        <v>0</v>
      </c>
      <c r="WZ121" s="1"/>
      <c r="XB121" s="1">
        <f t="shared" si="146"/>
        <v>0</v>
      </c>
      <c r="XC121" s="1"/>
      <c r="XG121" s="1">
        <f t="shared" si="93"/>
        <v>0</v>
      </c>
      <c r="XH121" s="1"/>
      <c r="XK121" s="109"/>
      <c r="XL121" s="1">
        <f t="shared" si="94"/>
        <v>0</v>
      </c>
      <c r="XM121" s="1">
        <f t="shared" si="95"/>
        <v>0</v>
      </c>
      <c r="XN121" s="1">
        <f t="shared" si="147"/>
        <v>0</v>
      </c>
      <c r="XO121" s="1">
        <f t="shared" si="96"/>
        <v>0</v>
      </c>
      <c r="XP121" s="1">
        <f t="shared" si="148"/>
        <v>0</v>
      </c>
      <c r="XQ121" s="1">
        <f t="shared" si="97"/>
        <v>0</v>
      </c>
      <c r="XR121" s="1">
        <f t="shared" si="98"/>
        <v>0</v>
      </c>
      <c r="XS121" s="1">
        <f t="shared" si="99"/>
        <v>0</v>
      </c>
      <c r="XT121" s="1">
        <f t="shared" si="149"/>
        <v>5</v>
      </c>
      <c r="XU121" s="1">
        <f t="shared" si="100"/>
        <v>0</v>
      </c>
      <c r="XV121" s="1">
        <f t="shared" si="101"/>
        <v>0</v>
      </c>
      <c r="XW121" s="1">
        <f t="shared" si="102"/>
        <v>0</v>
      </c>
      <c r="XX121" s="1">
        <f t="shared" si="103"/>
        <v>0</v>
      </c>
      <c r="XY121" s="1">
        <f t="shared" si="104"/>
        <v>0</v>
      </c>
      <c r="XZ121" s="1">
        <f t="shared" si="105"/>
        <v>0</v>
      </c>
      <c r="YA121" s="1">
        <f t="shared" si="106"/>
        <v>0</v>
      </c>
      <c r="YB121" s="1">
        <f t="shared" si="107"/>
        <v>0</v>
      </c>
      <c r="YC121" s="1">
        <f t="shared" si="108"/>
        <v>0</v>
      </c>
      <c r="YD121" s="132"/>
      <c r="YE121" s="133">
        <f t="shared" si="223"/>
        <v>5</v>
      </c>
      <c r="YF121" s="133">
        <f t="shared" si="109"/>
        <v>162600</v>
      </c>
      <c r="YG121" s="130">
        <v>1</v>
      </c>
      <c r="YH121" s="130">
        <f t="shared" si="110"/>
        <v>813000</v>
      </c>
      <c r="YI121" s="135">
        <v>1</v>
      </c>
      <c r="YJ121" s="128">
        <f t="shared" si="111"/>
        <v>813000</v>
      </c>
      <c r="YK121" s="178"/>
      <c r="YL121">
        <v>1</v>
      </c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>
        <f t="shared" si="150"/>
        <v>0</v>
      </c>
      <c r="ACD121" s="25" t="e">
        <f t="shared" si="222"/>
        <v>#DIV/0!</v>
      </c>
      <c r="ACE121" s="11">
        <f t="shared" si="112"/>
        <v>5</v>
      </c>
      <c r="ACF121" s="11">
        <f t="shared" si="113"/>
        <v>162600</v>
      </c>
      <c r="ACG121" s="3">
        <v>5</v>
      </c>
      <c r="ACH121" s="3">
        <v>1</v>
      </c>
      <c r="ACI121" s="11">
        <f t="shared" si="114"/>
        <v>813000</v>
      </c>
      <c r="ACJ121" s="45">
        <v>1</v>
      </c>
      <c r="ACK121" s="13">
        <f t="shared" si="115"/>
        <v>813000</v>
      </c>
      <c r="ACL121">
        <v>1</v>
      </c>
      <c r="ACM121" s="25">
        <f t="shared" si="116"/>
        <v>813000</v>
      </c>
      <c r="ACN121" s="11">
        <f t="shared" si="117"/>
        <v>813000</v>
      </c>
      <c r="ACO121" s="66"/>
      <c r="ACR121" s="3" t="s">
        <v>292</v>
      </c>
      <c r="ACS121" s="3">
        <v>1</v>
      </c>
      <c r="ACT121" s="3">
        <v>1</v>
      </c>
      <c r="ACU121" s="3">
        <v>1</v>
      </c>
      <c r="ACV121" s="3">
        <v>1</v>
      </c>
      <c r="ACX121" s="3">
        <v>6</v>
      </c>
      <c r="ACY121" s="3">
        <v>1</v>
      </c>
      <c r="ACZ121" s="3" t="s">
        <v>259</v>
      </c>
      <c r="ADD121" s="3" t="s">
        <v>189</v>
      </c>
      <c r="ADL121" s="3">
        <v>1</v>
      </c>
      <c r="ADR121" s="3">
        <v>1</v>
      </c>
      <c r="ADU121" s="3">
        <v>4</v>
      </c>
      <c r="ADV121" s="459"/>
      <c r="AEE121" s="1">
        <f t="shared" si="151"/>
        <v>0</v>
      </c>
      <c r="AFC121" s="3">
        <v>1</v>
      </c>
      <c r="AFM121" s="3">
        <v>1</v>
      </c>
      <c r="AFR121" s="3">
        <v>1</v>
      </c>
      <c r="AFW121" s="3">
        <v>1</v>
      </c>
      <c r="AFX121" s="3">
        <v>1</v>
      </c>
      <c r="AGL121" s="3">
        <v>810000</v>
      </c>
      <c r="AGM121" s="14" t="e">
        <f>AGU121+AGW121+AGY121+AHA121+#REF!+#REF!+AHC121+AGP121+AHE121</f>
        <v>#REF!</v>
      </c>
      <c r="AGT121" s="519"/>
      <c r="AHJ121" s="519"/>
      <c r="AHN121" s="3">
        <v>810000</v>
      </c>
      <c r="AHP121" s="3">
        <v>4</v>
      </c>
      <c r="AHQ121" s="3">
        <v>1</v>
      </c>
      <c r="AHV121" s="3">
        <v>3</v>
      </c>
      <c r="AHW121" s="3">
        <v>1</v>
      </c>
      <c r="AIB121" s="3">
        <v>1</v>
      </c>
      <c r="AIN121" s="3">
        <v>1</v>
      </c>
      <c r="AJA121" s="3">
        <v>1</v>
      </c>
      <c r="AJB121" s="3">
        <v>1</v>
      </c>
      <c r="AJC121" s="14">
        <v>3000</v>
      </c>
      <c r="AJD121" s="14"/>
      <c r="AJE121" s="3">
        <v>0.37</v>
      </c>
      <c r="AJF121" s="14"/>
      <c r="AJG121" s="3">
        <v>810000</v>
      </c>
      <c r="AJH121" s="3">
        <v>1</v>
      </c>
      <c r="AJI121" s="3">
        <v>1</v>
      </c>
      <c r="AJJ121" s="438">
        <v>99.630996309963109</v>
      </c>
      <c r="AJK121" s="47"/>
      <c r="AJL121" s="381">
        <v>813000</v>
      </c>
      <c r="AJM121" s="11">
        <f t="shared" si="118"/>
        <v>162600</v>
      </c>
      <c r="AJN121" s="61"/>
      <c r="AJO121" s="15">
        <v>3</v>
      </c>
      <c r="AJP121" s="3">
        <v>1</v>
      </c>
      <c r="AJZ121" s="1"/>
      <c r="AKA121" s="1">
        <f t="shared" si="152"/>
        <v>1</v>
      </c>
      <c r="AKC121" s="3">
        <v>1</v>
      </c>
      <c r="AKD121" s="1">
        <f t="shared" si="153"/>
        <v>2</v>
      </c>
      <c r="AKE121" s="61"/>
      <c r="AKF121" s="3" t="s">
        <v>754</v>
      </c>
      <c r="AKG121" s="3" t="s">
        <v>755</v>
      </c>
      <c r="AKH121" s="3" t="s">
        <v>756</v>
      </c>
      <c r="AKI121" s="3" t="s">
        <v>447</v>
      </c>
      <c r="AKJ121" s="3" t="s">
        <v>757</v>
      </c>
      <c r="AKK121" s="3" t="s">
        <v>192</v>
      </c>
      <c r="AKL121" s="3" t="s">
        <v>758</v>
      </c>
      <c r="AKM121" s="3" t="s">
        <v>260</v>
      </c>
      <c r="AKN121" s="3" t="s">
        <v>262</v>
      </c>
      <c r="AKO121" s="3" t="s">
        <v>260</v>
      </c>
      <c r="AKP121" s="3" t="s">
        <v>260</v>
      </c>
      <c r="AKQ121" s="3" t="s">
        <v>260</v>
      </c>
      <c r="AKR121" s="3" t="s">
        <v>260</v>
      </c>
      <c r="AKS121" s="3" t="s">
        <v>260</v>
      </c>
      <c r="AKT121" s="3" t="s">
        <v>260</v>
      </c>
      <c r="AKU121" s="3" t="s">
        <v>260</v>
      </c>
      <c r="AKV121" s="3" t="s">
        <v>263</v>
      </c>
      <c r="AKW121" s="3" t="s">
        <v>260</v>
      </c>
      <c r="AKX121" s="3" t="s">
        <v>260</v>
      </c>
      <c r="AKY121" s="3" t="s">
        <v>260</v>
      </c>
      <c r="AKZ121" s="3" t="s">
        <v>260</v>
      </c>
      <c r="ALA121" s="3" t="s">
        <v>260</v>
      </c>
      <c r="ALB121" s="3" t="s">
        <v>260</v>
      </c>
      <c r="ALC121" s="3" t="s">
        <v>260</v>
      </c>
      <c r="ALD121" s="3" t="s">
        <v>260</v>
      </c>
      <c r="ALE121" s="3" t="s">
        <v>260</v>
      </c>
      <c r="ALF121" s="3" t="s">
        <v>260</v>
      </c>
      <c r="ALG121" s="3" t="s">
        <v>260</v>
      </c>
      <c r="ALH121" s="3" t="s">
        <v>260</v>
      </c>
      <c r="ALI121" s="3" t="s">
        <v>260</v>
      </c>
      <c r="ALJ121" s="3" t="s">
        <v>260</v>
      </c>
      <c r="ALK121" s="3" t="s">
        <v>260</v>
      </c>
      <c r="ALL121" s="3" t="s">
        <v>260</v>
      </c>
      <c r="ALM121" s="3" t="s">
        <v>260</v>
      </c>
      <c r="ALN121" s="3" t="s">
        <v>260</v>
      </c>
      <c r="ALO121" s="3" t="s">
        <v>260</v>
      </c>
      <c r="ALP121" s="3" t="s">
        <v>260</v>
      </c>
      <c r="ALQ121" s="3">
        <v>7</v>
      </c>
      <c r="ALR121" s="11">
        <f t="shared" si="154"/>
        <v>116142.85714285714</v>
      </c>
      <c r="ALS121" s="31">
        <v>813000</v>
      </c>
      <c r="ALT121" s="3">
        <v>3</v>
      </c>
      <c r="ALU121" s="3">
        <v>4</v>
      </c>
      <c r="ALY121" s="61"/>
      <c r="ALZ121" s="3">
        <v>1</v>
      </c>
      <c r="AMC121" s="3">
        <v>1</v>
      </c>
      <c r="AME121" s="3">
        <v>1</v>
      </c>
      <c r="AMF121" s="3">
        <v>1</v>
      </c>
      <c r="AMG121" s="3">
        <v>1</v>
      </c>
      <c r="AMN121" s="404"/>
    </row>
    <row r="122" spans="1:1023 1028:1028" s="4" customFormat="1" ht="19" customHeight="1" x14ac:dyDescent="0.25">
      <c r="A122" s="270"/>
      <c r="B122" s="113">
        <v>120</v>
      </c>
      <c r="C122" s="473" t="s">
        <v>729</v>
      </c>
      <c r="D122" s="304" t="s">
        <v>759</v>
      </c>
      <c r="E122" s="4">
        <v>2009</v>
      </c>
      <c r="H122" s="4">
        <v>8</v>
      </c>
      <c r="I122" s="4">
        <v>1</v>
      </c>
      <c r="J122" s="4">
        <v>8</v>
      </c>
      <c r="K122" s="4">
        <v>2000</v>
      </c>
      <c r="L122" s="4">
        <v>2002</v>
      </c>
      <c r="M122" s="4">
        <v>3</v>
      </c>
      <c r="AD122" s="4">
        <v>1</v>
      </c>
      <c r="AE122" s="4">
        <v>1</v>
      </c>
      <c r="AF122" s="4">
        <v>1</v>
      </c>
      <c r="AW122" s="4">
        <v>1</v>
      </c>
      <c r="AX122" s="4">
        <v>1</v>
      </c>
      <c r="BZ122" s="4">
        <v>1</v>
      </c>
      <c r="CH122" s="252"/>
      <c r="CP122" s="4">
        <f t="shared" si="119"/>
        <v>0</v>
      </c>
      <c r="CS122" s="4">
        <f t="shared" si="81"/>
        <v>0</v>
      </c>
      <c r="DO122" s="4">
        <f t="shared" si="120"/>
        <v>0</v>
      </c>
      <c r="DX122" s="4">
        <f t="shared" si="121"/>
        <v>0</v>
      </c>
      <c r="EE122" s="4">
        <f t="shared" si="122"/>
        <v>0</v>
      </c>
      <c r="EH122" s="4">
        <f t="shared" si="123"/>
        <v>0</v>
      </c>
      <c r="FF122" s="4">
        <v>1</v>
      </c>
      <c r="GP122" s="4">
        <f t="shared" si="82"/>
        <v>1</v>
      </c>
      <c r="GQ122" s="4">
        <v>1</v>
      </c>
      <c r="GY122" s="4">
        <f t="shared" si="124"/>
        <v>0</v>
      </c>
      <c r="HC122" s="4">
        <f t="shared" si="125"/>
        <v>0</v>
      </c>
      <c r="HS122" s="4">
        <f t="shared" si="126"/>
        <v>0</v>
      </c>
      <c r="HX122" s="4">
        <f t="shared" si="83"/>
        <v>0</v>
      </c>
      <c r="ID122" s="4">
        <f t="shared" si="84"/>
        <v>0</v>
      </c>
      <c r="IN122" s="4">
        <f t="shared" si="127"/>
        <v>0</v>
      </c>
      <c r="IW122" s="4">
        <f t="shared" si="128"/>
        <v>0</v>
      </c>
      <c r="IZ122" s="4">
        <f t="shared" si="85"/>
        <v>0</v>
      </c>
      <c r="JJ122" s="4">
        <f t="shared" si="86"/>
        <v>0</v>
      </c>
      <c r="JV122" s="4">
        <f t="shared" si="129"/>
        <v>0</v>
      </c>
      <c r="KB122" s="4">
        <f t="shared" si="130"/>
        <v>0</v>
      </c>
      <c r="LG122" s="4">
        <f t="shared" si="87"/>
        <v>0</v>
      </c>
      <c r="LT122" s="4">
        <f t="shared" si="131"/>
        <v>0</v>
      </c>
      <c r="MA122" s="4">
        <f t="shared" si="132"/>
        <v>0</v>
      </c>
      <c r="MF122" s="4">
        <f t="shared" si="133"/>
        <v>0</v>
      </c>
      <c r="MM122" s="4">
        <f t="shared" si="134"/>
        <v>0</v>
      </c>
      <c r="MS122" s="4">
        <f t="shared" si="135"/>
        <v>0</v>
      </c>
      <c r="MU122" s="189"/>
      <c r="PD122" s="4">
        <f t="shared" si="88"/>
        <v>0</v>
      </c>
      <c r="QF122" s="4">
        <f t="shared" si="136"/>
        <v>0</v>
      </c>
      <c r="QY122" s="4">
        <f t="shared" si="137"/>
        <v>0</v>
      </c>
      <c r="RK122" s="4">
        <f t="shared" si="138"/>
        <v>0</v>
      </c>
      <c r="SA122" s="4">
        <f t="shared" si="139"/>
        <v>0</v>
      </c>
      <c r="SG122" s="4">
        <f t="shared" si="140"/>
        <v>0</v>
      </c>
      <c r="SO122" s="4">
        <f t="shared" si="141"/>
        <v>0</v>
      </c>
      <c r="TB122" s="4">
        <f t="shared" si="142"/>
        <v>0</v>
      </c>
      <c r="TS122" s="4">
        <f t="shared" si="89"/>
        <v>0</v>
      </c>
      <c r="UD122" s="4">
        <f t="shared" si="90"/>
        <v>0</v>
      </c>
      <c r="UG122" s="4">
        <f t="shared" si="91"/>
        <v>0</v>
      </c>
      <c r="UQ122" s="4">
        <f t="shared" si="143"/>
        <v>0</v>
      </c>
      <c r="VA122" s="4">
        <f t="shared" si="144"/>
        <v>0</v>
      </c>
      <c r="VG122" s="4">
        <f t="shared" si="145"/>
        <v>0</v>
      </c>
      <c r="WY122" s="4">
        <f t="shared" si="92"/>
        <v>0</v>
      </c>
      <c r="XB122" s="4">
        <f t="shared" si="146"/>
        <v>0</v>
      </c>
      <c r="XG122" s="4">
        <f t="shared" si="93"/>
        <v>0</v>
      </c>
      <c r="XK122" s="200"/>
      <c r="XL122" s="4">
        <f t="shared" si="94"/>
        <v>0</v>
      </c>
      <c r="XM122" s="4">
        <f t="shared" si="95"/>
        <v>0</v>
      </c>
      <c r="XN122" s="4">
        <f t="shared" si="147"/>
        <v>0</v>
      </c>
      <c r="XO122" s="4">
        <f t="shared" si="96"/>
        <v>0</v>
      </c>
      <c r="XP122" s="4">
        <f t="shared" si="148"/>
        <v>0</v>
      </c>
      <c r="XQ122" s="4">
        <f t="shared" si="97"/>
        <v>0</v>
      </c>
      <c r="XR122" s="4">
        <f t="shared" si="98"/>
        <v>0</v>
      </c>
      <c r="XS122" s="4">
        <f t="shared" si="99"/>
        <v>0</v>
      </c>
      <c r="XT122" s="4">
        <f t="shared" si="149"/>
        <v>1</v>
      </c>
      <c r="XU122" s="4">
        <f t="shared" si="100"/>
        <v>0</v>
      </c>
      <c r="XV122" s="4">
        <f t="shared" si="101"/>
        <v>0</v>
      </c>
      <c r="XW122" s="4">
        <f t="shared" si="102"/>
        <v>0</v>
      </c>
      <c r="XX122" s="4">
        <f t="shared" si="103"/>
        <v>0</v>
      </c>
      <c r="XY122" s="4">
        <f t="shared" si="104"/>
        <v>0</v>
      </c>
      <c r="XZ122" s="4">
        <f t="shared" si="105"/>
        <v>0</v>
      </c>
      <c r="YA122" s="4">
        <f t="shared" si="106"/>
        <v>0</v>
      </c>
      <c r="YB122" s="4">
        <f t="shared" si="107"/>
        <v>0</v>
      </c>
      <c r="YC122" s="4">
        <f t="shared" si="108"/>
        <v>0</v>
      </c>
      <c r="YD122" s="191"/>
      <c r="YE122" s="5">
        <f t="shared" si="223"/>
        <v>1</v>
      </c>
      <c r="YF122" s="133">
        <f t="shared" si="109"/>
        <v>764000</v>
      </c>
      <c r="YG122" s="5">
        <v>1</v>
      </c>
      <c r="YH122" s="130">
        <f t="shared" si="110"/>
        <v>764000</v>
      </c>
      <c r="YI122" s="4">
        <v>1</v>
      </c>
      <c r="YJ122" s="128">
        <f t="shared" si="111"/>
        <v>764000</v>
      </c>
      <c r="YK122" s="191"/>
      <c r="YL122" s="4">
        <v>1</v>
      </c>
      <c r="ACC122" s="4">
        <f t="shared" si="150"/>
        <v>0</v>
      </c>
      <c r="ACD122" s="25" t="e">
        <f t="shared" si="222"/>
        <v>#DIV/0!</v>
      </c>
      <c r="ACE122" s="5">
        <f t="shared" si="112"/>
        <v>1</v>
      </c>
      <c r="ACF122" s="11">
        <f t="shared" si="113"/>
        <v>764000</v>
      </c>
      <c r="ACG122" s="4">
        <v>5</v>
      </c>
      <c r="ACH122" s="4">
        <v>1</v>
      </c>
      <c r="ACI122" s="11">
        <f t="shared" si="114"/>
        <v>764000</v>
      </c>
      <c r="ACJ122" s="37">
        <v>1</v>
      </c>
      <c r="ACK122" s="13">
        <f t="shared" si="115"/>
        <v>764000</v>
      </c>
      <c r="ACL122" s="4">
        <v>1</v>
      </c>
      <c r="ACM122" s="25">
        <f t="shared" si="116"/>
        <v>764000</v>
      </c>
      <c r="ACN122" s="11">
        <f t="shared" si="117"/>
        <v>764000</v>
      </c>
      <c r="ACO122" s="200"/>
      <c r="ACR122" s="4" t="s">
        <v>258</v>
      </c>
      <c r="ACS122" s="4">
        <v>1</v>
      </c>
      <c r="ACT122" s="4">
        <v>1</v>
      </c>
      <c r="ACU122" s="4">
        <v>1</v>
      </c>
      <c r="ACZ122" s="4" t="s">
        <v>259</v>
      </c>
      <c r="ADD122" s="4" t="s">
        <v>189</v>
      </c>
      <c r="ADO122" s="4">
        <v>1</v>
      </c>
      <c r="ADU122" s="4">
        <v>6</v>
      </c>
      <c r="ADW122" s="4">
        <v>2</v>
      </c>
      <c r="AEE122" s="1">
        <f t="shared" si="151"/>
        <v>0</v>
      </c>
      <c r="AFF122" s="4">
        <v>1</v>
      </c>
      <c r="AFN122" s="4">
        <v>1</v>
      </c>
      <c r="AGL122" s="4">
        <v>740000</v>
      </c>
      <c r="AGM122" s="5" t="e">
        <f>AGU122+AGW122+AGY122+AHA122+#REF!+#REF!+AHC122+AGP122+AHE122</f>
        <v>#REF!</v>
      </c>
      <c r="AGP122" s="4">
        <v>18000</v>
      </c>
      <c r="AGQ122" s="4">
        <v>1</v>
      </c>
      <c r="AGT122" s="518"/>
      <c r="AHC122" s="4">
        <v>6000</v>
      </c>
      <c r="AHD122" s="4">
        <v>1</v>
      </c>
      <c r="AHI122" s="4">
        <v>1</v>
      </c>
      <c r="AHJ122" s="518"/>
      <c r="AHK122" s="4">
        <v>1</v>
      </c>
      <c r="AHM122" s="4">
        <v>1</v>
      </c>
      <c r="AHN122" s="4">
        <v>764000</v>
      </c>
      <c r="AHO122" s="4">
        <v>3.2429999999999999</v>
      </c>
      <c r="AHR122" s="4">
        <v>2</v>
      </c>
      <c r="AHS122" s="4">
        <v>1</v>
      </c>
      <c r="AIB122" s="4">
        <v>1</v>
      </c>
      <c r="AIC122" s="4">
        <v>2</v>
      </c>
      <c r="AID122" s="4">
        <v>1</v>
      </c>
      <c r="AIN122" s="4">
        <v>1</v>
      </c>
      <c r="AJC122" s="5"/>
      <c r="AJD122" s="5"/>
      <c r="AJF122" s="5">
        <v>70000</v>
      </c>
      <c r="AJG122" s="4">
        <v>694000</v>
      </c>
      <c r="AJH122" s="4">
        <v>1</v>
      </c>
      <c r="AJJ122" s="437">
        <v>90.837696335078533</v>
      </c>
      <c r="AJK122" s="37">
        <v>991.42857142857144</v>
      </c>
      <c r="AJL122" s="383">
        <v>764000</v>
      </c>
      <c r="AJM122" s="11">
        <f t="shared" si="118"/>
        <v>764000</v>
      </c>
      <c r="AJN122" s="201"/>
      <c r="AJO122" s="6">
        <v>2</v>
      </c>
      <c r="AKA122" s="4">
        <f t="shared" si="152"/>
        <v>0</v>
      </c>
      <c r="AKC122" s="4">
        <v>1</v>
      </c>
      <c r="AKD122" s="4">
        <f t="shared" si="153"/>
        <v>1</v>
      </c>
      <c r="AKE122" s="201"/>
      <c r="AKF122" s="4" t="s">
        <v>260</v>
      </c>
      <c r="AKG122" s="4" t="s">
        <v>260</v>
      </c>
      <c r="AKH122" s="4" t="s">
        <v>261</v>
      </c>
      <c r="AKI122" s="4" t="s">
        <v>260</v>
      </c>
      <c r="AKJ122" s="4" t="s">
        <v>260</v>
      </c>
      <c r="AKK122" s="4" t="s">
        <v>260</v>
      </c>
      <c r="AKL122" s="4" t="s">
        <v>260</v>
      </c>
      <c r="AKM122" s="4" t="s">
        <v>260</v>
      </c>
      <c r="AKN122" s="4" t="s">
        <v>262</v>
      </c>
      <c r="AKO122" s="4" t="s">
        <v>260</v>
      </c>
      <c r="AKP122" s="4" t="s">
        <v>260</v>
      </c>
      <c r="AKQ122" s="4" t="s">
        <v>260</v>
      </c>
      <c r="AKR122" s="4" t="s">
        <v>260</v>
      </c>
      <c r="AKS122" s="4" t="s">
        <v>260</v>
      </c>
      <c r="AKT122" s="4" t="s">
        <v>260</v>
      </c>
      <c r="AKU122" s="4" t="s">
        <v>260</v>
      </c>
      <c r="AKV122" s="4" t="s">
        <v>263</v>
      </c>
      <c r="AKW122" s="4" t="s">
        <v>260</v>
      </c>
      <c r="AKX122" s="4" t="s">
        <v>260</v>
      </c>
      <c r="AKY122" s="4" t="s">
        <v>260</v>
      </c>
      <c r="AKZ122" s="4" t="s">
        <v>260</v>
      </c>
      <c r="ALA122" s="4" t="s">
        <v>260</v>
      </c>
      <c r="ALB122" s="4" t="s">
        <v>260</v>
      </c>
      <c r="ALC122" s="4" t="s">
        <v>260</v>
      </c>
      <c r="ALD122" s="4" t="s">
        <v>260</v>
      </c>
      <c r="ALE122" s="4" t="s">
        <v>260</v>
      </c>
      <c r="ALF122" s="4" t="s">
        <v>260</v>
      </c>
      <c r="ALG122" s="4" t="s">
        <v>260</v>
      </c>
      <c r="ALH122" s="4" t="s">
        <v>260</v>
      </c>
      <c r="ALI122" s="4" t="s">
        <v>260</v>
      </c>
      <c r="ALJ122" s="4" t="s">
        <v>260</v>
      </c>
      <c r="ALK122" s="4" t="s">
        <v>260</v>
      </c>
      <c r="ALL122" s="4" t="s">
        <v>260</v>
      </c>
      <c r="ALM122" s="4" t="s">
        <v>260</v>
      </c>
      <c r="ALN122" s="4" t="s">
        <v>260</v>
      </c>
      <c r="ALO122" s="4" t="s">
        <v>260</v>
      </c>
      <c r="ALP122" s="4" t="s">
        <v>260</v>
      </c>
      <c r="ALR122" s="5" t="e">
        <f t="shared" si="154"/>
        <v>#DIV/0!</v>
      </c>
      <c r="ALS122" s="5">
        <v>764000</v>
      </c>
      <c r="ALY122" s="201"/>
      <c r="ALZ122" s="4">
        <v>1</v>
      </c>
      <c r="AME122" s="4">
        <v>1</v>
      </c>
      <c r="AMF122" s="4">
        <v>1</v>
      </c>
      <c r="AMN122" s="403"/>
    </row>
    <row r="123" spans="1:1023 1028:1028" s="4" customFormat="1" ht="19" customHeight="1" x14ac:dyDescent="0.25">
      <c r="A123" s="270"/>
      <c r="B123" s="113">
        <v>121</v>
      </c>
      <c r="C123" s="473" t="s">
        <v>729</v>
      </c>
      <c r="D123" s="304" t="s">
        <v>760</v>
      </c>
      <c r="E123" s="4">
        <v>2010</v>
      </c>
      <c r="F123" s="4">
        <v>1</v>
      </c>
      <c r="G123" s="4">
        <v>1</v>
      </c>
      <c r="J123" s="4">
        <v>1</v>
      </c>
      <c r="K123" s="4">
        <v>2001</v>
      </c>
      <c r="L123" s="4">
        <v>2001</v>
      </c>
      <c r="M123" s="4">
        <v>1</v>
      </c>
      <c r="AE123" s="4">
        <v>1</v>
      </c>
      <c r="AW123" s="4">
        <v>1</v>
      </c>
      <c r="AX123" s="4">
        <v>1</v>
      </c>
      <c r="BR123" s="4">
        <v>1</v>
      </c>
      <c r="CG123" s="4">
        <v>1</v>
      </c>
      <c r="CH123" s="252"/>
      <c r="CP123" s="4">
        <f t="shared" si="119"/>
        <v>0</v>
      </c>
      <c r="CS123" s="4">
        <f t="shared" si="81"/>
        <v>0</v>
      </c>
      <c r="DO123" s="4">
        <f t="shared" si="120"/>
        <v>0</v>
      </c>
      <c r="DX123" s="4">
        <f t="shared" si="121"/>
        <v>0</v>
      </c>
      <c r="EE123" s="4">
        <f t="shared" si="122"/>
        <v>0</v>
      </c>
      <c r="EH123" s="4">
        <f t="shared" si="123"/>
        <v>0</v>
      </c>
      <c r="FF123" s="4">
        <v>1</v>
      </c>
      <c r="GP123" s="4">
        <f t="shared" si="82"/>
        <v>1</v>
      </c>
      <c r="GQ123" s="4">
        <v>1</v>
      </c>
      <c r="GY123" s="4">
        <f t="shared" si="124"/>
        <v>0</v>
      </c>
      <c r="HC123" s="4">
        <f t="shared" si="125"/>
        <v>0</v>
      </c>
      <c r="HS123" s="4">
        <f t="shared" si="126"/>
        <v>0</v>
      </c>
      <c r="HX123" s="4">
        <f t="shared" si="83"/>
        <v>0</v>
      </c>
      <c r="ID123" s="4">
        <f t="shared" si="84"/>
        <v>0</v>
      </c>
      <c r="IN123" s="4">
        <f t="shared" si="127"/>
        <v>0</v>
      </c>
      <c r="IW123" s="4">
        <f t="shared" si="128"/>
        <v>0</v>
      </c>
      <c r="IZ123" s="4">
        <f t="shared" si="85"/>
        <v>0</v>
      </c>
      <c r="JJ123" s="4">
        <f t="shared" si="86"/>
        <v>0</v>
      </c>
      <c r="JV123" s="4">
        <f t="shared" si="129"/>
        <v>0</v>
      </c>
      <c r="KB123" s="4">
        <f t="shared" si="130"/>
        <v>0</v>
      </c>
      <c r="LG123" s="4">
        <f t="shared" si="87"/>
        <v>0</v>
      </c>
      <c r="LT123" s="4">
        <f t="shared" si="131"/>
        <v>0</v>
      </c>
      <c r="MA123" s="4">
        <f t="shared" si="132"/>
        <v>0</v>
      </c>
      <c r="MF123" s="4">
        <f t="shared" si="133"/>
        <v>0</v>
      </c>
      <c r="MM123" s="4">
        <f t="shared" si="134"/>
        <v>0</v>
      </c>
      <c r="MS123" s="4">
        <f t="shared" si="135"/>
        <v>0</v>
      </c>
      <c r="MU123" s="189"/>
      <c r="PD123" s="4">
        <f t="shared" si="88"/>
        <v>0</v>
      </c>
      <c r="QF123" s="4">
        <f t="shared" si="136"/>
        <v>0</v>
      </c>
      <c r="QY123" s="4">
        <f t="shared" si="137"/>
        <v>0</v>
      </c>
      <c r="RK123" s="4">
        <f t="shared" si="138"/>
        <v>0</v>
      </c>
      <c r="SA123" s="4">
        <f t="shared" si="139"/>
        <v>0</v>
      </c>
      <c r="SG123" s="4">
        <f t="shared" si="140"/>
        <v>0</v>
      </c>
      <c r="SO123" s="4">
        <f t="shared" si="141"/>
        <v>0</v>
      </c>
      <c r="TB123" s="4">
        <f t="shared" si="142"/>
        <v>0</v>
      </c>
      <c r="TS123" s="4">
        <f t="shared" si="89"/>
        <v>0</v>
      </c>
      <c r="UD123" s="4">
        <f t="shared" si="90"/>
        <v>0</v>
      </c>
      <c r="UG123" s="4">
        <f t="shared" si="91"/>
        <v>0</v>
      </c>
      <c r="UQ123" s="4">
        <f t="shared" si="143"/>
        <v>0</v>
      </c>
      <c r="VA123" s="4">
        <f t="shared" si="144"/>
        <v>0</v>
      </c>
      <c r="VG123" s="4">
        <f t="shared" si="145"/>
        <v>0</v>
      </c>
      <c r="WY123" s="4">
        <f t="shared" si="92"/>
        <v>0</v>
      </c>
      <c r="XB123" s="4">
        <f t="shared" si="146"/>
        <v>0</v>
      </c>
      <c r="XG123" s="4">
        <f t="shared" si="93"/>
        <v>0</v>
      </c>
      <c r="XK123" s="200"/>
      <c r="XL123" s="4">
        <f t="shared" si="94"/>
        <v>0</v>
      </c>
      <c r="XM123" s="4">
        <f t="shared" si="95"/>
        <v>0</v>
      </c>
      <c r="XN123" s="4">
        <f t="shared" si="147"/>
        <v>0</v>
      </c>
      <c r="XO123" s="4">
        <f t="shared" si="96"/>
        <v>0</v>
      </c>
      <c r="XP123" s="4">
        <f t="shared" si="148"/>
        <v>0</v>
      </c>
      <c r="XQ123" s="4">
        <f t="shared" si="97"/>
        <v>0</v>
      </c>
      <c r="XR123" s="4">
        <f t="shared" si="98"/>
        <v>0</v>
      </c>
      <c r="XS123" s="4">
        <f t="shared" si="99"/>
        <v>0</v>
      </c>
      <c r="XT123" s="4">
        <f t="shared" si="149"/>
        <v>1</v>
      </c>
      <c r="XU123" s="4">
        <f t="shared" si="100"/>
        <v>0</v>
      </c>
      <c r="XV123" s="4">
        <f t="shared" si="101"/>
        <v>0</v>
      </c>
      <c r="XW123" s="4">
        <f t="shared" si="102"/>
        <v>0</v>
      </c>
      <c r="XX123" s="4">
        <f t="shared" si="103"/>
        <v>0</v>
      </c>
      <c r="XY123" s="4">
        <f t="shared" si="104"/>
        <v>0</v>
      </c>
      <c r="XZ123" s="4">
        <f t="shared" si="105"/>
        <v>0</v>
      </c>
      <c r="YA123" s="4">
        <f t="shared" si="106"/>
        <v>0</v>
      </c>
      <c r="YB123" s="4">
        <f t="shared" si="107"/>
        <v>0</v>
      </c>
      <c r="YC123" s="4">
        <f t="shared" si="108"/>
        <v>0</v>
      </c>
      <c r="YD123" s="191"/>
      <c r="YE123" s="5">
        <f t="shared" si="223"/>
        <v>1</v>
      </c>
      <c r="YF123" s="133">
        <f t="shared" si="109"/>
        <v>1160000</v>
      </c>
      <c r="YG123" s="5">
        <v>1</v>
      </c>
      <c r="YH123" s="130">
        <f t="shared" si="110"/>
        <v>1160000</v>
      </c>
      <c r="YI123" s="4">
        <v>1</v>
      </c>
      <c r="YJ123" s="128">
        <f t="shared" si="111"/>
        <v>1160000</v>
      </c>
      <c r="YK123" s="191"/>
      <c r="YL123" s="4">
        <v>1</v>
      </c>
      <c r="YM123" s="4">
        <v>1</v>
      </c>
      <c r="ZD123" s="4">
        <v>1</v>
      </c>
      <c r="ACC123" s="4">
        <f t="shared" si="150"/>
        <v>2</v>
      </c>
      <c r="ACD123" s="25">
        <f t="shared" si="222"/>
        <v>580000</v>
      </c>
      <c r="ACE123" s="5">
        <f t="shared" si="112"/>
        <v>3</v>
      </c>
      <c r="ACF123" s="11">
        <f t="shared" si="113"/>
        <v>386666.66666666669</v>
      </c>
      <c r="ACG123" s="4">
        <v>6</v>
      </c>
      <c r="ACH123" s="4">
        <v>1</v>
      </c>
      <c r="ACI123" s="11">
        <f t="shared" si="114"/>
        <v>1160000</v>
      </c>
      <c r="ACJ123" s="5"/>
      <c r="ACK123" s="13">
        <f t="shared" si="115"/>
        <v>0</v>
      </c>
      <c r="ACL123" s="4">
        <v>1</v>
      </c>
      <c r="ACM123" s="25">
        <f t="shared" si="116"/>
        <v>1160000</v>
      </c>
      <c r="ACN123" s="11">
        <f t="shared" si="117"/>
        <v>1160000</v>
      </c>
      <c r="ACO123" s="200"/>
      <c r="ACR123" s="72" t="s">
        <v>407</v>
      </c>
      <c r="ACZ123" s="4" t="s">
        <v>259</v>
      </c>
      <c r="ADD123" s="4" t="s">
        <v>185</v>
      </c>
      <c r="AEE123" s="1">
        <f t="shared" si="151"/>
        <v>0</v>
      </c>
      <c r="AFA123" s="4">
        <v>1</v>
      </c>
      <c r="AFF123" s="4">
        <v>1</v>
      </c>
      <c r="AFY123" s="4">
        <v>1</v>
      </c>
      <c r="AGM123" s="5"/>
      <c r="AGT123" s="518"/>
      <c r="AHJ123" s="518"/>
      <c r="AJC123" s="5"/>
      <c r="AJD123" s="5"/>
      <c r="AJF123" s="5">
        <v>1160000</v>
      </c>
      <c r="AJJ123" s="437"/>
      <c r="AJK123" s="37"/>
      <c r="AJL123" s="383">
        <v>1160000</v>
      </c>
      <c r="AJM123" s="11">
        <f t="shared" si="118"/>
        <v>386666.66666666669</v>
      </c>
      <c r="AJN123" s="201"/>
      <c r="AJO123" s="6"/>
      <c r="AKA123" s="4">
        <f t="shared" si="152"/>
        <v>0</v>
      </c>
      <c r="AKE123" s="201"/>
      <c r="AKF123" s="4" t="s">
        <v>647</v>
      </c>
      <c r="AKG123" s="4" t="s">
        <v>761</v>
      </c>
      <c r="AKH123" s="4" t="s">
        <v>261</v>
      </c>
      <c r="AKI123" s="4" t="s">
        <v>260</v>
      </c>
      <c r="AKJ123" s="4" t="s">
        <v>260</v>
      </c>
      <c r="AKK123" s="4" t="s">
        <v>260</v>
      </c>
      <c r="AKL123" s="4" t="s">
        <v>260</v>
      </c>
      <c r="AKM123" s="4" t="s">
        <v>260</v>
      </c>
      <c r="AKN123" s="4" t="s">
        <v>262</v>
      </c>
      <c r="AKO123" s="4" t="s">
        <v>260</v>
      </c>
      <c r="AKP123" s="4" t="s">
        <v>260</v>
      </c>
      <c r="AKQ123" s="4" t="s">
        <v>260</v>
      </c>
      <c r="AKR123" s="4" t="s">
        <v>260</v>
      </c>
      <c r="AKS123" s="4" t="s">
        <v>260</v>
      </c>
      <c r="AKT123" s="4" t="s">
        <v>260</v>
      </c>
      <c r="AKU123" s="4" t="s">
        <v>260</v>
      </c>
      <c r="AKV123" s="4" t="s">
        <v>263</v>
      </c>
      <c r="AKW123" s="4" t="s">
        <v>260</v>
      </c>
      <c r="AKX123" s="4" t="s">
        <v>260</v>
      </c>
      <c r="AKY123" s="4" t="s">
        <v>260</v>
      </c>
      <c r="AKZ123" s="4" t="s">
        <v>260</v>
      </c>
      <c r="ALA123" s="4" t="s">
        <v>260</v>
      </c>
      <c r="ALB123" s="4" t="s">
        <v>260</v>
      </c>
      <c r="ALC123" s="4" t="s">
        <v>260</v>
      </c>
      <c r="ALD123" s="4" t="s">
        <v>260</v>
      </c>
      <c r="ALE123" s="4" t="s">
        <v>260</v>
      </c>
      <c r="ALF123" s="4" t="s">
        <v>260</v>
      </c>
      <c r="ALG123" s="4" t="s">
        <v>260</v>
      </c>
      <c r="ALH123" s="4" t="s">
        <v>260</v>
      </c>
      <c r="ALI123" s="4" t="s">
        <v>260</v>
      </c>
      <c r="ALJ123" s="4" t="s">
        <v>260</v>
      </c>
      <c r="ALK123" s="4" t="s">
        <v>260</v>
      </c>
      <c r="ALL123" s="4" t="s">
        <v>260</v>
      </c>
      <c r="ALM123" s="4" t="s">
        <v>260</v>
      </c>
      <c r="ALN123" s="4" t="s">
        <v>260</v>
      </c>
      <c r="ALO123" s="4" t="s">
        <v>260</v>
      </c>
      <c r="ALP123" s="4" t="s">
        <v>260</v>
      </c>
      <c r="ALQ123" s="4">
        <v>2</v>
      </c>
      <c r="ALR123" s="5">
        <f t="shared" si="154"/>
        <v>580000</v>
      </c>
      <c r="ALS123" s="202">
        <v>1160000</v>
      </c>
      <c r="ALU123" s="4">
        <v>1</v>
      </c>
      <c r="ALV123" s="4">
        <v>1</v>
      </c>
      <c r="ALY123" s="201"/>
      <c r="AMN123" s="403"/>
    </row>
    <row r="124" spans="1:1023 1028:1028" s="189" customFormat="1" ht="19" customHeight="1" x14ac:dyDescent="0.25">
      <c r="A124" s="276"/>
      <c r="B124" s="113">
        <v>122</v>
      </c>
      <c r="C124" s="473" t="s">
        <v>729</v>
      </c>
      <c r="D124" s="482" t="s">
        <v>1840</v>
      </c>
      <c r="E124" s="189">
        <v>2013</v>
      </c>
      <c r="F124" s="189">
        <v>4</v>
      </c>
      <c r="H124" s="189">
        <v>0</v>
      </c>
      <c r="J124" s="189">
        <v>4</v>
      </c>
      <c r="K124" s="189">
        <v>1998</v>
      </c>
      <c r="L124" s="189">
        <v>2009</v>
      </c>
      <c r="M124" s="189">
        <v>12</v>
      </c>
      <c r="AB124" s="189">
        <v>1</v>
      </c>
      <c r="AC124" s="189">
        <v>1</v>
      </c>
      <c r="AD124" s="189">
        <v>1</v>
      </c>
      <c r="AE124" s="189">
        <v>1</v>
      </c>
      <c r="AF124" s="189">
        <v>1</v>
      </c>
      <c r="AG124" s="189">
        <v>1</v>
      </c>
      <c r="AH124" s="189">
        <v>1</v>
      </c>
      <c r="AI124" s="189">
        <v>1</v>
      </c>
      <c r="AJ124" s="189">
        <v>1</v>
      </c>
      <c r="AK124" s="189">
        <v>1</v>
      </c>
      <c r="AL124" s="189">
        <v>1</v>
      </c>
      <c r="AM124" s="189">
        <v>1</v>
      </c>
      <c r="AP124" s="189">
        <v>1</v>
      </c>
      <c r="AX124" s="189">
        <v>1</v>
      </c>
      <c r="BN124" s="189">
        <v>1</v>
      </c>
      <c r="BO124" s="189">
        <v>1</v>
      </c>
      <c r="BU124" s="189">
        <v>1</v>
      </c>
      <c r="BV124" s="189">
        <v>1</v>
      </c>
      <c r="BY124" s="189">
        <v>1</v>
      </c>
      <c r="CG124" s="189">
        <v>6</v>
      </c>
      <c r="CH124" s="254"/>
      <c r="CP124" s="4">
        <f>SUM(CI124:CO124)</f>
        <v>0</v>
      </c>
      <c r="CQ124" s="4"/>
      <c r="CS124" s="4">
        <f>SUM(CR124:CR124)</f>
        <v>0</v>
      </c>
      <c r="CT124" s="4"/>
      <c r="DO124" s="4">
        <f>SUM(CU124:DN124)</f>
        <v>0</v>
      </c>
      <c r="DP124" s="4"/>
      <c r="DX124" s="4">
        <f>SUM(DQ124:DW124)</f>
        <v>0</v>
      </c>
      <c r="DY124" s="4"/>
      <c r="EE124" s="4">
        <f>SUM(DZ124:ED124)</f>
        <v>0</v>
      </c>
      <c r="EF124" s="4"/>
      <c r="EH124" s="4">
        <f>SUM(EG124)</f>
        <v>0</v>
      </c>
      <c r="EI124" s="4"/>
      <c r="FF124" s="189">
        <v>1</v>
      </c>
      <c r="FX124" s="189">
        <v>1</v>
      </c>
      <c r="GC124" s="189">
        <v>1</v>
      </c>
      <c r="GM124" s="189">
        <v>1</v>
      </c>
      <c r="GP124" s="4">
        <f>SUM(FF124:GO124)</f>
        <v>4</v>
      </c>
      <c r="GQ124" s="4">
        <v>1</v>
      </c>
      <c r="GY124" s="4">
        <f>SUM(GR124:GX124)</f>
        <v>0</v>
      </c>
      <c r="GZ124" s="4"/>
      <c r="HC124" s="4">
        <f>SUM(HA124:HB124)</f>
        <v>0</v>
      </c>
      <c r="HD124" s="4"/>
      <c r="HS124" s="4">
        <f>SUM(HE124:HR124)</f>
        <v>0</v>
      </c>
      <c r="HT124" s="4"/>
      <c r="HX124" s="4">
        <f>SUM(HU124:HW124)</f>
        <v>0</v>
      </c>
      <c r="HY124" s="4"/>
      <c r="ID124" s="4">
        <f>SUM(HZ124:IC124)</f>
        <v>0</v>
      </c>
      <c r="IE124" s="4"/>
      <c r="IN124" s="4">
        <f>SUM(IF124:IM124)</f>
        <v>0</v>
      </c>
      <c r="IS124" s="189">
        <v>1</v>
      </c>
      <c r="IW124" s="4">
        <f>SUM(IP124:IV124)</f>
        <v>1</v>
      </c>
      <c r="IX124" s="4">
        <v>1</v>
      </c>
      <c r="IZ124" s="4">
        <f>SUM(IY124)</f>
        <v>0</v>
      </c>
      <c r="JA124" s="4"/>
      <c r="JJ124" s="4">
        <f>SUM(JB124:JI124)</f>
        <v>0</v>
      </c>
      <c r="JK124" s="4"/>
      <c r="JV124" s="4">
        <f>SUM(JL124:JU124)</f>
        <v>0</v>
      </c>
      <c r="JW124" s="4"/>
      <c r="KB124" s="4">
        <f>SUM(JX124:KA124)</f>
        <v>0</v>
      </c>
      <c r="KC124" s="4"/>
      <c r="LG124" s="4">
        <f>SUM(KD124:LF124)</f>
        <v>0</v>
      </c>
      <c r="LH124" s="4"/>
      <c r="LT124" s="4">
        <f>SUM(LI124:LS124)</f>
        <v>0</v>
      </c>
      <c r="LU124" s="4"/>
      <c r="MA124" s="4">
        <f>SUM(LV124:LZ124)</f>
        <v>0</v>
      </c>
      <c r="MB124" s="4"/>
      <c r="MF124" s="4">
        <f>SUM(MC124:ME124)</f>
        <v>0</v>
      </c>
      <c r="MG124" s="4"/>
      <c r="MM124" s="4">
        <f>SUM(MH124:ML124)</f>
        <v>0</v>
      </c>
      <c r="MN124" s="4"/>
      <c r="MS124" s="4">
        <f>SUM(MO124:MR124)</f>
        <v>0</v>
      </c>
      <c r="MT124" s="4"/>
      <c r="PD124" s="4">
        <f>SUM(OI124:PC124)</f>
        <v>0</v>
      </c>
      <c r="PE124" s="4"/>
      <c r="QF124" s="4">
        <f>SUM(QC124:QE124)</f>
        <v>0</v>
      </c>
      <c r="QG124" s="4"/>
      <c r="QH124" s="189">
        <v>1</v>
      </c>
      <c r="QY124" s="4">
        <f>SUM(QU124:QX124)</f>
        <v>0</v>
      </c>
      <c r="RK124" s="4">
        <f>SUM(RA124:RJ124)</f>
        <v>0</v>
      </c>
      <c r="RL124" s="4"/>
      <c r="SA124" s="4">
        <f>SUM(RM124:RZ124)</f>
        <v>0</v>
      </c>
      <c r="SG124" s="4">
        <f>SUM(SC124:SF124)</f>
        <v>0</v>
      </c>
      <c r="SO124" s="4">
        <f>SUM(SI124:SN124)</f>
        <v>0</v>
      </c>
      <c r="TB124" s="4">
        <f>SUM(TA124)</f>
        <v>0</v>
      </c>
      <c r="TS124" s="4">
        <f>SUM(TD124:TR124)</f>
        <v>0</v>
      </c>
      <c r="TT124" s="4"/>
      <c r="UD124" s="4">
        <f>SUM(TU124:UC124)</f>
        <v>0</v>
      </c>
      <c r="UE124" s="4"/>
      <c r="UG124" s="4">
        <f>SUM(UF124)</f>
        <v>0</v>
      </c>
      <c r="UH124" s="4"/>
      <c r="UQ124" s="4">
        <f>SUM(UI124:UP124)</f>
        <v>0</v>
      </c>
      <c r="UR124" s="4"/>
      <c r="VA124" s="4">
        <f>SUM(US124:UZ124)</f>
        <v>0</v>
      </c>
      <c r="VB124" s="4"/>
      <c r="VG124" s="4">
        <f>SUM(VC124:VF124)</f>
        <v>0</v>
      </c>
      <c r="VH124" s="4"/>
      <c r="VI124" s="189">
        <v>1</v>
      </c>
      <c r="WY124" s="4">
        <f>SUM(VI124:WX124)</f>
        <v>1</v>
      </c>
      <c r="WZ124" s="4">
        <v>1</v>
      </c>
      <c r="XB124" s="4">
        <f>SUM(XA124)</f>
        <v>0</v>
      </c>
      <c r="XC124" s="4"/>
      <c r="XG124" s="4">
        <f>SUM(XD124:XF124)</f>
        <v>0</v>
      </c>
      <c r="XH124" s="4"/>
      <c r="XK124" s="205"/>
      <c r="XL124" s="4">
        <f>SUM(TS124+PD124+MA124+LT124+JV124+IN124+HS124+DX124)</f>
        <v>0</v>
      </c>
      <c r="XM124" s="4">
        <f>SUM(XG124+UG124)</f>
        <v>0</v>
      </c>
      <c r="XN124" s="4">
        <f>SUM(QH124:QX124)</f>
        <v>1</v>
      </c>
      <c r="XO124" s="4">
        <f>SUM(EJ124:FE124)</f>
        <v>0</v>
      </c>
      <c r="XP124" s="4">
        <f>SUM(SO124+RK124)</f>
        <v>0</v>
      </c>
      <c r="XQ124" s="4">
        <f>SUM(SQ124:SY124)</f>
        <v>0</v>
      </c>
      <c r="XR124" s="4">
        <f>SUM(UQ124+ID124+CS124)</f>
        <v>0</v>
      </c>
      <c r="XS124" s="4">
        <f>SUM(XB124+VG124+UQ124+SZ124+SG124+QY124+KB124+GY124+EE124)</f>
        <v>0</v>
      </c>
      <c r="XT124" s="4">
        <f>SUM(UD124+MM124+GP124+JJ124)</f>
        <v>4</v>
      </c>
      <c r="XU124" s="4">
        <f>VA124+HX124+DO124</f>
        <v>0</v>
      </c>
      <c r="XV124" s="4">
        <f>SUM(HC124+EH124)</f>
        <v>0</v>
      </c>
      <c r="XW124" s="4">
        <f>SUM(SA124+QF124+MS124+IW124)</f>
        <v>1</v>
      </c>
      <c r="XX124" s="4">
        <f>SUM(MO124:MP124)</f>
        <v>0</v>
      </c>
      <c r="XY124" s="4">
        <f>SUM(MU124:OH124)</f>
        <v>0</v>
      </c>
      <c r="XZ124" s="4">
        <f>SUM(PF124:QE124)</f>
        <v>0</v>
      </c>
      <c r="YA124" s="4">
        <f>SUM(WY124+LG124+CP124)</f>
        <v>1</v>
      </c>
      <c r="YB124" s="4">
        <f>SUM(PX124:QB124)</f>
        <v>0</v>
      </c>
      <c r="YC124" s="4">
        <f>SUM(XI124:XJ124)</f>
        <v>0</v>
      </c>
      <c r="YD124" s="191"/>
      <c r="YE124" s="5">
        <f>SUM(XL124:YC124)</f>
        <v>7</v>
      </c>
      <c r="YF124" s="133">
        <f t="shared" si="109"/>
        <v>1642857.142857143</v>
      </c>
      <c r="YG124" s="5">
        <v>4</v>
      </c>
      <c r="YH124" s="130">
        <f t="shared" si="110"/>
        <v>2875000</v>
      </c>
      <c r="YI124" s="189">
        <v>4</v>
      </c>
      <c r="YJ124" s="128">
        <f t="shared" si="111"/>
        <v>2875000</v>
      </c>
      <c r="YK124" s="206"/>
      <c r="YL124" s="4">
        <v>0.5</v>
      </c>
      <c r="YM124" s="4"/>
      <c r="YN124" s="4"/>
      <c r="YO124" s="4"/>
      <c r="YP124" s="4"/>
      <c r="YQ124" s="4">
        <v>1</v>
      </c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>
        <v>1</v>
      </c>
      <c r="ZW124" s="4"/>
      <c r="ZX124" s="4"/>
      <c r="ZY124" s="4"/>
      <c r="ZZ124" s="4"/>
      <c r="AAA124" s="4"/>
      <c r="AAB124" s="4"/>
      <c r="AAC124" s="4"/>
      <c r="AAD124" s="4">
        <v>1</v>
      </c>
      <c r="AAE124" s="4"/>
      <c r="AAF124" s="4"/>
      <c r="AAG124" s="4"/>
      <c r="AAH124" s="4"/>
      <c r="AAI124" s="4">
        <v>1</v>
      </c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>
        <v>1</v>
      </c>
      <c r="ABN124" s="4"/>
      <c r="ABO124" s="4"/>
      <c r="ABP124" s="4">
        <v>1</v>
      </c>
      <c r="ABQ124" s="4">
        <v>1</v>
      </c>
      <c r="ABR124" s="4"/>
      <c r="ABS124" s="4"/>
      <c r="ABT124" s="4"/>
      <c r="ABU124" s="4"/>
      <c r="ABV124" s="4"/>
      <c r="ABW124" s="4"/>
      <c r="ABX124" s="4"/>
      <c r="ABY124" s="4"/>
      <c r="ABZ124" s="4">
        <v>1</v>
      </c>
      <c r="ACA124" s="4"/>
      <c r="ACB124" s="4"/>
      <c r="ACC124" s="4">
        <f>SUM(YM124:ACB124)</f>
        <v>8</v>
      </c>
      <c r="ACD124" s="25">
        <f t="shared" si="222"/>
        <v>1437500</v>
      </c>
      <c r="ACE124" s="5">
        <f>SUM(YE124+ACC124)</f>
        <v>15</v>
      </c>
      <c r="ACF124" s="11">
        <f t="shared" si="113"/>
        <v>1533333.3333333333</v>
      </c>
      <c r="ACG124" s="189">
        <v>345</v>
      </c>
      <c r="ACH124" s="189">
        <v>3</v>
      </c>
      <c r="ACI124" s="11">
        <f t="shared" si="114"/>
        <v>7666666.666666667</v>
      </c>
      <c r="ACJ124" s="37">
        <v>0.33300000000000002</v>
      </c>
      <c r="ACK124" s="13">
        <f t="shared" si="115"/>
        <v>7659000</v>
      </c>
      <c r="ACL124" s="4">
        <v>0.5</v>
      </c>
      <c r="ACM124" s="25">
        <f t="shared" si="116"/>
        <v>11500000</v>
      </c>
      <c r="ACN124" s="11">
        <f t="shared" si="117"/>
        <v>7666666.666666667</v>
      </c>
      <c r="ACO124" s="205"/>
      <c r="ACR124" s="189" t="s">
        <v>1250</v>
      </c>
      <c r="ACS124" s="189">
        <v>1</v>
      </c>
      <c r="ACT124" s="189">
        <v>1</v>
      </c>
      <c r="ACV124" s="189">
        <v>1</v>
      </c>
      <c r="ACX124" s="189">
        <v>1</v>
      </c>
      <c r="ACY124" s="189">
        <v>1</v>
      </c>
      <c r="ADE124" s="189">
        <v>1</v>
      </c>
      <c r="ADN124" s="189">
        <v>1</v>
      </c>
      <c r="ADQ124" s="189">
        <v>1</v>
      </c>
      <c r="ADU124" s="189">
        <v>7</v>
      </c>
      <c r="ADW124" s="189">
        <v>7</v>
      </c>
      <c r="ADX124" s="189">
        <v>1</v>
      </c>
      <c r="ADZ124" s="189">
        <v>1</v>
      </c>
      <c r="AEB124" s="189">
        <v>1</v>
      </c>
      <c r="AEE124" s="1">
        <f>AEC124+AED124</f>
        <v>0</v>
      </c>
      <c r="AEV124" s="189">
        <v>1</v>
      </c>
      <c r="AEW124" s="189">
        <v>1</v>
      </c>
      <c r="AEY124" s="189">
        <v>1</v>
      </c>
      <c r="AFA124" s="189">
        <v>1</v>
      </c>
      <c r="AFC124" s="189">
        <v>1</v>
      </c>
      <c r="AFD124" s="189">
        <v>1</v>
      </c>
      <c r="AFF124" s="189">
        <v>1</v>
      </c>
      <c r="AFL124" s="189">
        <v>1</v>
      </c>
      <c r="AFM124" s="189">
        <v>1</v>
      </c>
      <c r="AFN124" s="189">
        <v>1</v>
      </c>
      <c r="AFP124" s="189">
        <v>1</v>
      </c>
      <c r="AFV124" s="189">
        <v>1</v>
      </c>
      <c r="AFW124" s="189">
        <v>1</v>
      </c>
      <c r="AFY124" s="189">
        <v>1</v>
      </c>
      <c r="AGC124" s="189">
        <v>1</v>
      </c>
      <c r="AGD124" s="189">
        <v>1</v>
      </c>
      <c r="AGL124" s="189">
        <v>4100000</v>
      </c>
      <c r="AGM124" s="202"/>
      <c r="AGT124" s="521"/>
      <c r="AHJ124" s="521"/>
      <c r="AHN124" s="189">
        <v>4200000</v>
      </c>
      <c r="AIZ124" s="189">
        <v>600000</v>
      </c>
      <c r="AJC124" s="202"/>
      <c r="AJD124" s="202">
        <v>14000000</v>
      </c>
      <c r="AJE124" s="220">
        <v>0.36</v>
      </c>
      <c r="AJF124" s="202">
        <v>30000000</v>
      </c>
      <c r="AJJ124" s="443"/>
      <c r="AJK124" s="207"/>
      <c r="AJL124" s="383">
        <v>23000000</v>
      </c>
      <c r="AJM124" s="11">
        <f t="shared" si="118"/>
        <v>1533333.3333333333</v>
      </c>
      <c r="AJN124" s="208"/>
      <c r="AJO124" s="209">
        <v>3.5</v>
      </c>
      <c r="AJP124" s="189">
        <v>11</v>
      </c>
      <c r="AJQ124" s="189">
        <v>6</v>
      </c>
      <c r="AJW124" s="189">
        <v>2</v>
      </c>
      <c r="AJY124" s="189">
        <v>1</v>
      </c>
      <c r="AJZ124" s="4"/>
      <c r="AKA124" s="4"/>
      <c r="AKC124" s="189">
        <v>1</v>
      </c>
      <c r="AKD124" s="4">
        <f>AKC124+AJY124+AJQ124+AJQ124+AJP124</f>
        <v>25</v>
      </c>
      <c r="AKE124" s="208"/>
      <c r="AKF124" s="189" t="s">
        <v>1352</v>
      </c>
      <c r="AKG124" s="189" t="s">
        <v>192</v>
      </c>
      <c r="AKH124" s="189" t="s">
        <v>1385</v>
      </c>
      <c r="AKI124" s="189" t="s">
        <v>310</v>
      </c>
      <c r="AKJ124" s="189" t="s">
        <v>1243</v>
      </c>
      <c r="AKK124" s="189" t="s">
        <v>1386</v>
      </c>
      <c r="ALQ124" s="189">
        <v>6</v>
      </c>
      <c r="ALR124" s="5">
        <f>AJL124/ALQ124</f>
        <v>3833333.3333333335</v>
      </c>
      <c r="ALS124" s="202">
        <v>47000000</v>
      </c>
      <c r="ALT124" s="189">
        <v>1</v>
      </c>
      <c r="ALU124" s="189">
        <v>5</v>
      </c>
      <c r="ALY124" s="208"/>
      <c r="AMD124" s="189">
        <v>1</v>
      </c>
      <c r="AMI124" s="189">
        <v>1</v>
      </c>
      <c r="AMN124" s="406"/>
    </row>
    <row r="125" spans="1:1023 1028:1028" s="1" customFormat="1" ht="15" customHeight="1" x14ac:dyDescent="0.25">
      <c r="A125" s="268"/>
      <c r="B125" s="113">
        <v>123</v>
      </c>
      <c r="C125" s="473" t="s">
        <v>762</v>
      </c>
      <c r="D125" s="304" t="s">
        <v>763</v>
      </c>
      <c r="E125" s="1">
        <v>2007</v>
      </c>
      <c r="F125" s="1">
        <v>3</v>
      </c>
      <c r="G125" s="1">
        <v>1</v>
      </c>
      <c r="H125" s="1">
        <v>1</v>
      </c>
      <c r="I125" s="1">
        <v>1</v>
      </c>
      <c r="J125" s="1">
        <v>4</v>
      </c>
      <c r="K125" s="1">
        <v>1998</v>
      </c>
      <c r="L125" s="1">
        <v>1998</v>
      </c>
      <c r="M125" s="1">
        <v>1</v>
      </c>
      <c r="AB125" s="1">
        <v>1</v>
      </c>
      <c r="AW125" s="1">
        <v>1</v>
      </c>
      <c r="AY125" s="1">
        <v>1</v>
      </c>
      <c r="BA125" s="1">
        <v>1</v>
      </c>
      <c r="BB125" s="1">
        <v>10</v>
      </c>
      <c r="CG125" s="1">
        <v>1</v>
      </c>
      <c r="CH125" s="246"/>
      <c r="CP125" s="1">
        <f t="shared" si="119"/>
        <v>0</v>
      </c>
      <c r="CS125" s="1">
        <f t="shared" si="81"/>
        <v>0</v>
      </c>
      <c r="DO125" s="1">
        <f t="shared" si="120"/>
        <v>0</v>
      </c>
      <c r="DX125" s="1">
        <f t="shared" si="121"/>
        <v>0</v>
      </c>
      <c r="EE125" s="1">
        <f t="shared" si="122"/>
        <v>0</v>
      </c>
      <c r="EH125" s="1">
        <f t="shared" si="123"/>
        <v>0</v>
      </c>
      <c r="FF125" s="116"/>
      <c r="GP125" s="1">
        <f t="shared" si="82"/>
        <v>0</v>
      </c>
      <c r="GY125" s="1">
        <f t="shared" si="124"/>
        <v>0</v>
      </c>
      <c r="HC125" s="1">
        <f t="shared" si="125"/>
        <v>0</v>
      </c>
      <c r="HS125" s="1">
        <f t="shared" si="126"/>
        <v>0</v>
      </c>
      <c r="HX125" s="1">
        <f t="shared" si="83"/>
        <v>0</v>
      </c>
      <c r="ID125" s="1">
        <f t="shared" si="84"/>
        <v>0</v>
      </c>
      <c r="IN125" s="1">
        <f t="shared" si="127"/>
        <v>0</v>
      </c>
      <c r="IW125" s="1">
        <f t="shared" si="128"/>
        <v>0</v>
      </c>
      <c r="IZ125" s="1">
        <f t="shared" si="85"/>
        <v>0</v>
      </c>
      <c r="JJ125" s="1">
        <f t="shared" si="86"/>
        <v>0</v>
      </c>
      <c r="JV125" s="1">
        <f t="shared" si="129"/>
        <v>0</v>
      </c>
      <c r="KB125" s="1">
        <f t="shared" si="130"/>
        <v>0</v>
      </c>
      <c r="LG125" s="1">
        <f t="shared" si="87"/>
        <v>0</v>
      </c>
      <c r="LT125" s="1">
        <f t="shared" si="131"/>
        <v>0</v>
      </c>
      <c r="MA125" s="1">
        <f t="shared" si="132"/>
        <v>0</v>
      </c>
      <c r="MF125" s="1">
        <f t="shared" si="133"/>
        <v>0</v>
      </c>
      <c r="MM125" s="1">
        <f t="shared" si="134"/>
        <v>0</v>
      </c>
      <c r="MS125" s="1">
        <f t="shared" si="135"/>
        <v>0</v>
      </c>
      <c r="MU125" s="115"/>
      <c r="OI125" s="120"/>
      <c r="PD125" s="1">
        <f t="shared" si="88"/>
        <v>0</v>
      </c>
      <c r="QF125" s="1">
        <f t="shared" si="136"/>
        <v>0</v>
      </c>
      <c r="QY125" s="1">
        <f t="shared" si="137"/>
        <v>0</v>
      </c>
      <c r="RK125" s="1">
        <f t="shared" si="138"/>
        <v>0</v>
      </c>
      <c r="SA125" s="1">
        <f t="shared" si="139"/>
        <v>0</v>
      </c>
      <c r="SG125" s="1">
        <f t="shared" si="140"/>
        <v>0</v>
      </c>
      <c r="SO125" s="1">
        <f t="shared" si="141"/>
        <v>0</v>
      </c>
      <c r="TB125" s="1">
        <f t="shared" si="142"/>
        <v>0</v>
      </c>
      <c r="TS125" s="1">
        <f t="shared" si="89"/>
        <v>0</v>
      </c>
      <c r="UD125" s="1">
        <f t="shared" si="90"/>
        <v>0</v>
      </c>
      <c r="UG125" s="1">
        <f t="shared" si="91"/>
        <v>0</v>
      </c>
      <c r="UQ125" s="1">
        <f t="shared" si="143"/>
        <v>0</v>
      </c>
      <c r="VA125" s="1">
        <f t="shared" si="144"/>
        <v>0</v>
      </c>
      <c r="VG125" s="1">
        <f t="shared" si="145"/>
        <v>0</v>
      </c>
      <c r="WY125" s="1">
        <f t="shared" si="92"/>
        <v>0</v>
      </c>
      <c r="XB125" s="1">
        <f t="shared" si="146"/>
        <v>0</v>
      </c>
      <c r="XG125" s="1">
        <f t="shared" si="93"/>
        <v>0</v>
      </c>
      <c r="XK125" s="108"/>
      <c r="XL125" s="1">
        <f t="shared" si="94"/>
        <v>0</v>
      </c>
      <c r="XM125" s="1">
        <f t="shared" si="95"/>
        <v>0</v>
      </c>
      <c r="XN125" s="1">
        <f t="shared" si="147"/>
        <v>0</v>
      </c>
      <c r="XO125" s="1">
        <f t="shared" si="96"/>
        <v>0</v>
      </c>
      <c r="XP125" s="1">
        <f t="shared" si="148"/>
        <v>0</v>
      </c>
      <c r="XQ125" s="1">
        <f t="shared" si="97"/>
        <v>0</v>
      </c>
      <c r="XR125" s="1">
        <f t="shared" si="98"/>
        <v>0</v>
      </c>
      <c r="XS125" s="1">
        <f t="shared" si="99"/>
        <v>0</v>
      </c>
      <c r="XT125" s="1">
        <f t="shared" si="149"/>
        <v>0</v>
      </c>
      <c r="XU125" s="1">
        <f t="shared" si="100"/>
        <v>0</v>
      </c>
      <c r="XV125" s="1">
        <f t="shared" si="101"/>
        <v>0</v>
      </c>
      <c r="XW125" s="1">
        <f t="shared" si="102"/>
        <v>0</v>
      </c>
      <c r="XX125" s="1">
        <f t="shared" si="103"/>
        <v>0</v>
      </c>
      <c r="XY125" s="1">
        <f t="shared" si="104"/>
        <v>0</v>
      </c>
      <c r="XZ125" s="1">
        <f t="shared" si="105"/>
        <v>0</v>
      </c>
      <c r="YA125" s="1">
        <f t="shared" si="106"/>
        <v>0</v>
      </c>
      <c r="YB125" s="1">
        <f t="shared" si="107"/>
        <v>0</v>
      </c>
      <c r="YC125" s="1">
        <f t="shared" si="108"/>
        <v>0</v>
      </c>
      <c r="YD125" s="132"/>
      <c r="YE125" s="133"/>
      <c r="YF125" s="133" t="e">
        <f t="shared" si="109"/>
        <v>#DIV/0!</v>
      </c>
      <c r="YG125" s="130"/>
      <c r="YH125" s="130" t="e">
        <f t="shared" si="110"/>
        <v>#DIV/0!</v>
      </c>
      <c r="YI125" s="129"/>
      <c r="YJ125" s="128" t="e">
        <f t="shared" si="111"/>
        <v>#DIV/0!</v>
      </c>
      <c r="YK125" s="177"/>
      <c r="YL125">
        <v>1</v>
      </c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>
        <f t="shared" si="150"/>
        <v>0</v>
      </c>
      <c r="ACD125" s="25" t="e">
        <f t="shared" si="222"/>
        <v>#DIV/0!</v>
      </c>
      <c r="ACE125" s="11">
        <f t="shared" si="112"/>
        <v>0</v>
      </c>
      <c r="ACF125" s="11" t="e">
        <f t="shared" si="113"/>
        <v>#DIV/0!</v>
      </c>
      <c r="ACG125" s="1">
        <v>5</v>
      </c>
      <c r="ACH125" s="1">
        <v>1</v>
      </c>
      <c r="ACI125" s="11">
        <f t="shared" si="114"/>
        <v>358000</v>
      </c>
      <c r="ACJ125" s="45">
        <v>1</v>
      </c>
      <c r="ACK125" s="13">
        <f t="shared" si="115"/>
        <v>358000</v>
      </c>
      <c r="ACL125">
        <v>1</v>
      </c>
      <c r="ACM125" s="25">
        <f t="shared" si="116"/>
        <v>358000</v>
      </c>
      <c r="ACN125" s="11">
        <f t="shared" si="117"/>
        <v>358000</v>
      </c>
      <c r="ACO125" s="65"/>
      <c r="ACR125" s="1" t="s">
        <v>258</v>
      </c>
      <c r="ACS125" s="1">
        <v>1</v>
      </c>
      <c r="ACT125" s="1">
        <v>1</v>
      </c>
      <c r="ACU125" s="1">
        <v>1</v>
      </c>
      <c r="ACV125" s="1">
        <v>1</v>
      </c>
      <c r="ACZ125" s="1" t="s">
        <v>259</v>
      </c>
      <c r="ADD125" s="1" t="s">
        <v>189</v>
      </c>
      <c r="ADF125" s="1">
        <v>1</v>
      </c>
      <c r="ADG125" s="1">
        <v>1</v>
      </c>
      <c r="ADI125" s="1">
        <v>1</v>
      </c>
      <c r="ADO125" s="1">
        <v>1</v>
      </c>
      <c r="ADU125" s="1">
        <v>3</v>
      </c>
      <c r="ADV125" s="457"/>
      <c r="AEE125" s="1">
        <f t="shared" si="151"/>
        <v>0</v>
      </c>
      <c r="AFA125" s="1">
        <v>1</v>
      </c>
      <c r="AFC125" s="1">
        <v>1</v>
      </c>
      <c r="AFM125" s="1">
        <v>1</v>
      </c>
      <c r="AFW125" s="1">
        <v>1</v>
      </c>
      <c r="AGL125" s="1">
        <v>358000</v>
      </c>
      <c r="AGM125" s="11" t="e">
        <f>AGU125+AGW125+AGY125+AHA125+#REF!+#REF!+AHC125+AGP125+AHE125</f>
        <v>#REF!</v>
      </c>
      <c r="AGT125" s="518"/>
      <c r="AHJ125" s="518"/>
      <c r="AHN125" s="1">
        <v>358000</v>
      </c>
      <c r="AHP125" s="1">
        <v>1</v>
      </c>
      <c r="AHQ125" s="1">
        <v>1</v>
      </c>
      <c r="AHZ125" s="1">
        <v>1</v>
      </c>
      <c r="AIA125" s="1">
        <v>1</v>
      </c>
      <c r="AIB125" s="1">
        <v>1</v>
      </c>
      <c r="AIC125" s="1">
        <v>4</v>
      </c>
      <c r="AID125" s="1">
        <v>1</v>
      </c>
      <c r="AIE125" s="1">
        <v>1</v>
      </c>
      <c r="AIF125" s="1">
        <v>1</v>
      </c>
      <c r="AIN125" s="1">
        <v>1</v>
      </c>
      <c r="AJC125" s="11"/>
      <c r="AJD125" s="11"/>
      <c r="AJF125" s="11">
        <v>358000</v>
      </c>
      <c r="AJJ125" s="435"/>
      <c r="AJK125" s="45"/>
      <c r="AJL125" s="381">
        <v>358000</v>
      </c>
      <c r="AJM125" s="11" t="e">
        <f t="shared" si="118"/>
        <v>#DIV/0!</v>
      </c>
      <c r="AJN125" s="60"/>
      <c r="AJO125" s="12">
        <v>4</v>
      </c>
      <c r="AKA125" s="1">
        <f t="shared" si="152"/>
        <v>0</v>
      </c>
      <c r="AKD125" s="1">
        <f t="shared" si="153"/>
        <v>0</v>
      </c>
      <c r="AKE125" s="60"/>
      <c r="AKF125" s="1" t="s">
        <v>764</v>
      </c>
      <c r="AKG125" s="1" t="s">
        <v>346</v>
      </c>
      <c r="AKH125" s="1" t="s">
        <v>765</v>
      </c>
      <c r="AKI125" s="1" t="s">
        <v>621</v>
      </c>
      <c r="AKJ125" s="1" t="s">
        <v>260</v>
      </c>
      <c r="AKK125" s="1" t="s">
        <v>260</v>
      </c>
      <c r="AKL125" s="1" t="s">
        <v>260</v>
      </c>
      <c r="AKM125" s="1" t="s">
        <v>260</v>
      </c>
      <c r="AKN125" s="1" t="s">
        <v>262</v>
      </c>
      <c r="AKO125" s="1" t="s">
        <v>260</v>
      </c>
      <c r="AKP125" s="1" t="s">
        <v>260</v>
      </c>
      <c r="AKQ125" s="1" t="s">
        <v>260</v>
      </c>
      <c r="AKR125" s="1" t="s">
        <v>260</v>
      </c>
      <c r="AKS125" s="1" t="s">
        <v>260</v>
      </c>
      <c r="AKT125" s="1" t="s">
        <v>260</v>
      </c>
      <c r="AKU125" s="1" t="s">
        <v>260</v>
      </c>
      <c r="AKV125" s="1" t="s">
        <v>263</v>
      </c>
      <c r="AKW125" s="1" t="s">
        <v>260</v>
      </c>
      <c r="AKX125" s="1" t="s">
        <v>260</v>
      </c>
      <c r="AKY125" s="1" t="s">
        <v>260</v>
      </c>
      <c r="AKZ125" s="1" t="s">
        <v>260</v>
      </c>
      <c r="ALA125" s="1" t="s">
        <v>260</v>
      </c>
      <c r="ALB125" s="1" t="s">
        <v>260</v>
      </c>
      <c r="ALC125" s="1" t="s">
        <v>260</v>
      </c>
      <c r="ALD125" s="1" t="s">
        <v>260</v>
      </c>
      <c r="ALE125" s="1" t="s">
        <v>260</v>
      </c>
      <c r="ALF125" s="1" t="s">
        <v>260</v>
      </c>
      <c r="ALG125" s="1" t="s">
        <v>260</v>
      </c>
      <c r="ALH125" s="1" t="s">
        <v>260</v>
      </c>
      <c r="ALI125" s="1" t="s">
        <v>260</v>
      </c>
      <c r="ALJ125" s="1" t="s">
        <v>260</v>
      </c>
      <c r="ALK125" s="1" t="s">
        <v>260</v>
      </c>
      <c r="ALL125" s="1" t="s">
        <v>260</v>
      </c>
      <c r="ALM125" s="1" t="s">
        <v>260</v>
      </c>
      <c r="ALN125" s="1" t="s">
        <v>260</v>
      </c>
      <c r="ALO125" s="1" t="s">
        <v>260</v>
      </c>
      <c r="ALP125" s="1" t="s">
        <v>260</v>
      </c>
      <c r="ALQ125" s="1">
        <v>4</v>
      </c>
      <c r="ALR125" s="11">
        <f t="shared" si="154"/>
        <v>89500</v>
      </c>
      <c r="ALS125" s="28">
        <v>358000</v>
      </c>
      <c r="ALT125" s="1">
        <v>1</v>
      </c>
      <c r="ALU125" s="1">
        <v>2</v>
      </c>
      <c r="ALV125" s="1">
        <v>1</v>
      </c>
      <c r="ALY125" s="60"/>
      <c r="ALZ125" s="1">
        <v>1</v>
      </c>
      <c r="AMC125" s="1">
        <v>1</v>
      </c>
      <c r="AMD125" s="1">
        <v>1</v>
      </c>
      <c r="AMN125" s="403"/>
    </row>
    <row r="126" spans="1:1023 1028:1028" s="1" customFormat="1" ht="15" customHeight="1" x14ac:dyDescent="0.25">
      <c r="A126" s="268"/>
      <c r="B126" s="113">
        <v>124</v>
      </c>
      <c r="C126" s="473" t="s">
        <v>766</v>
      </c>
      <c r="D126" s="304" t="s">
        <v>767</v>
      </c>
      <c r="E126" s="1">
        <v>1998</v>
      </c>
      <c r="H126" s="1">
        <v>2</v>
      </c>
      <c r="I126" s="1">
        <v>1</v>
      </c>
      <c r="J126" s="1">
        <v>2</v>
      </c>
      <c r="K126" s="1">
        <v>1996</v>
      </c>
      <c r="L126" s="1">
        <v>1997</v>
      </c>
      <c r="M126" s="1">
        <v>2</v>
      </c>
      <c r="Z126" s="1">
        <v>1</v>
      </c>
      <c r="AA126" s="1">
        <v>1</v>
      </c>
      <c r="AY126" s="1">
        <v>1</v>
      </c>
      <c r="BA126" s="1">
        <v>1</v>
      </c>
      <c r="BB126" s="1">
        <v>11</v>
      </c>
      <c r="BC126" s="1">
        <v>1</v>
      </c>
      <c r="BG126" s="1">
        <v>3</v>
      </c>
      <c r="CG126" s="1">
        <v>1</v>
      </c>
      <c r="CH126" s="246"/>
      <c r="CP126" s="1">
        <f t="shared" si="119"/>
        <v>0</v>
      </c>
      <c r="CS126" s="1">
        <f t="shared" si="81"/>
        <v>0</v>
      </c>
      <c r="DO126" s="1">
        <f t="shared" si="120"/>
        <v>0</v>
      </c>
      <c r="DX126" s="1">
        <f t="shared" si="121"/>
        <v>0</v>
      </c>
      <c r="EE126" s="1">
        <f t="shared" si="122"/>
        <v>0</v>
      </c>
      <c r="EH126" s="1">
        <f t="shared" si="123"/>
        <v>0</v>
      </c>
      <c r="FF126" s="116"/>
      <c r="GP126" s="1">
        <f t="shared" si="82"/>
        <v>0</v>
      </c>
      <c r="GY126" s="1">
        <f t="shared" si="124"/>
        <v>0</v>
      </c>
      <c r="HC126" s="1">
        <f t="shared" si="125"/>
        <v>0</v>
      </c>
      <c r="HS126" s="1">
        <f t="shared" si="126"/>
        <v>0</v>
      </c>
      <c r="HX126" s="1">
        <f t="shared" si="83"/>
        <v>0</v>
      </c>
      <c r="ID126" s="1">
        <f t="shared" si="84"/>
        <v>0</v>
      </c>
      <c r="IN126" s="1">
        <f t="shared" si="127"/>
        <v>0</v>
      </c>
      <c r="IW126" s="1">
        <f t="shared" si="128"/>
        <v>0</v>
      </c>
      <c r="IZ126" s="1">
        <f t="shared" si="85"/>
        <v>0</v>
      </c>
      <c r="JJ126" s="1">
        <f t="shared" si="86"/>
        <v>0</v>
      </c>
      <c r="JV126" s="1">
        <f t="shared" si="129"/>
        <v>0</v>
      </c>
      <c r="KB126" s="1">
        <f t="shared" si="130"/>
        <v>0</v>
      </c>
      <c r="LG126" s="1">
        <f t="shared" si="87"/>
        <v>0</v>
      </c>
      <c r="LT126" s="1">
        <f t="shared" si="131"/>
        <v>0</v>
      </c>
      <c r="MA126" s="1">
        <f t="shared" si="132"/>
        <v>0</v>
      </c>
      <c r="MF126" s="1">
        <f t="shared" si="133"/>
        <v>0</v>
      </c>
      <c r="MM126" s="1">
        <f t="shared" si="134"/>
        <v>0</v>
      </c>
      <c r="MS126" s="1">
        <f t="shared" si="135"/>
        <v>0</v>
      </c>
      <c r="MU126" s="115"/>
      <c r="OI126" s="120"/>
      <c r="PD126" s="1">
        <f t="shared" si="88"/>
        <v>0</v>
      </c>
      <c r="QF126" s="1">
        <f t="shared" si="136"/>
        <v>0</v>
      </c>
      <c r="QY126" s="1">
        <f t="shared" si="137"/>
        <v>0</v>
      </c>
      <c r="RK126" s="1">
        <f t="shared" si="138"/>
        <v>0</v>
      </c>
      <c r="SA126" s="1">
        <f t="shared" si="139"/>
        <v>0</v>
      </c>
      <c r="SG126" s="1">
        <f t="shared" si="140"/>
        <v>0</v>
      </c>
      <c r="SO126" s="1">
        <f t="shared" si="141"/>
        <v>0</v>
      </c>
      <c r="SY126" s="1">
        <v>1</v>
      </c>
      <c r="TB126" s="1">
        <f t="shared" si="142"/>
        <v>0</v>
      </c>
      <c r="TS126" s="1">
        <f t="shared" si="89"/>
        <v>0</v>
      </c>
      <c r="UD126" s="1">
        <f t="shared" si="90"/>
        <v>0</v>
      </c>
      <c r="UG126" s="1">
        <f t="shared" si="91"/>
        <v>0</v>
      </c>
      <c r="UQ126" s="1">
        <f t="shared" si="143"/>
        <v>0</v>
      </c>
      <c r="VA126" s="1">
        <f t="shared" si="144"/>
        <v>0</v>
      </c>
      <c r="VG126" s="1">
        <f t="shared" si="145"/>
        <v>0</v>
      </c>
      <c r="VI126" s="1">
        <v>1</v>
      </c>
      <c r="WY126" s="1">
        <f t="shared" si="92"/>
        <v>1</v>
      </c>
      <c r="WZ126" s="1">
        <v>1</v>
      </c>
      <c r="XB126" s="1">
        <f t="shared" si="146"/>
        <v>0</v>
      </c>
      <c r="XG126" s="1">
        <f t="shared" si="93"/>
        <v>0</v>
      </c>
      <c r="XK126" s="108"/>
      <c r="XL126" s="1">
        <f t="shared" si="94"/>
        <v>0</v>
      </c>
      <c r="XM126" s="1">
        <f t="shared" si="95"/>
        <v>0</v>
      </c>
      <c r="XN126" s="1">
        <f t="shared" si="147"/>
        <v>0</v>
      </c>
      <c r="XO126" s="1">
        <f t="shared" si="96"/>
        <v>0</v>
      </c>
      <c r="XP126" s="1">
        <f t="shared" si="148"/>
        <v>0</v>
      </c>
      <c r="XQ126" s="1">
        <f t="shared" si="97"/>
        <v>1</v>
      </c>
      <c r="XR126" s="1">
        <f t="shared" si="98"/>
        <v>0</v>
      </c>
      <c r="XS126" s="1">
        <f t="shared" si="99"/>
        <v>0</v>
      </c>
      <c r="XT126" s="1">
        <f t="shared" si="149"/>
        <v>0</v>
      </c>
      <c r="XU126" s="1">
        <f t="shared" si="100"/>
        <v>0</v>
      </c>
      <c r="XV126" s="1">
        <f t="shared" si="101"/>
        <v>0</v>
      </c>
      <c r="XW126" s="1">
        <f t="shared" si="102"/>
        <v>0</v>
      </c>
      <c r="XX126" s="1">
        <f t="shared" si="103"/>
        <v>0</v>
      </c>
      <c r="XY126" s="1">
        <f t="shared" si="104"/>
        <v>0</v>
      </c>
      <c r="XZ126" s="1">
        <f t="shared" si="105"/>
        <v>0</v>
      </c>
      <c r="YA126" s="1">
        <f t="shared" si="106"/>
        <v>1</v>
      </c>
      <c r="YB126" s="1">
        <f t="shared" si="107"/>
        <v>0</v>
      </c>
      <c r="YC126" s="1">
        <f t="shared" si="108"/>
        <v>0</v>
      </c>
      <c r="YD126" s="132"/>
      <c r="YE126" s="133">
        <f t="shared" ref="YE126:YE142" si="224">SUM(XL126:YC126)</f>
        <v>2</v>
      </c>
      <c r="YF126" s="133">
        <f t="shared" si="109"/>
        <v>91750</v>
      </c>
      <c r="YG126" s="130">
        <v>2</v>
      </c>
      <c r="YH126" s="130">
        <f t="shared" si="110"/>
        <v>91750</v>
      </c>
      <c r="YI126" s="129">
        <v>2</v>
      </c>
      <c r="YJ126" s="128">
        <f t="shared" si="111"/>
        <v>91750</v>
      </c>
      <c r="YK126" s="177"/>
      <c r="YL126">
        <v>0.5</v>
      </c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>
        <v>1</v>
      </c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>
        <f t="shared" si="150"/>
        <v>1</v>
      </c>
      <c r="ACD126" s="25">
        <f t="shared" si="222"/>
        <v>183500</v>
      </c>
      <c r="ACE126" s="11">
        <f t="shared" si="112"/>
        <v>3</v>
      </c>
      <c r="ACF126" s="11">
        <f t="shared" si="113"/>
        <v>122333.33333333333</v>
      </c>
      <c r="ACG126" s="1">
        <v>24</v>
      </c>
      <c r="ACH126" s="1">
        <v>2</v>
      </c>
      <c r="ACI126" s="11">
        <f t="shared" si="114"/>
        <v>183500</v>
      </c>
      <c r="ACJ126" s="45">
        <v>1</v>
      </c>
      <c r="ACK126" s="13">
        <f t="shared" si="115"/>
        <v>367000</v>
      </c>
      <c r="ACL126">
        <v>0.5</v>
      </c>
      <c r="ACM126" s="25">
        <f t="shared" si="116"/>
        <v>183500</v>
      </c>
      <c r="ACN126" s="11">
        <f t="shared" si="117"/>
        <v>183500</v>
      </c>
      <c r="ACO126" s="65"/>
      <c r="ACR126" s="1" t="s">
        <v>258</v>
      </c>
      <c r="ACS126" s="1">
        <v>1</v>
      </c>
      <c r="ACT126" s="1">
        <v>1</v>
      </c>
      <c r="ACV126" s="1">
        <v>1</v>
      </c>
      <c r="ACZ126" s="1" t="s">
        <v>259</v>
      </c>
      <c r="ADD126" s="1" t="s">
        <v>185</v>
      </c>
      <c r="ADU126" s="1">
        <v>4</v>
      </c>
      <c r="ADV126" s="457"/>
      <c r="ADW126" s="1">
        <v>5</v>
      </c>
      <c r="ADY126" s="1">
        <v>1</v>
      </c>
      <c r="AEE126" s="1">
        <f t="shared" si="151"/>
        <v>0</v>
      </c>
      <c r="AFJ126" s="1">
        <v>2</v>
      </c>
      <c r="AFN126" s="1">
        <v>1</v>
      </c>
      <c r="AGL126" s="1">
        <v>356000</v>
      </c>
      <c r="AGM126" s="11" t="e">
        <f>AGU126+AGW126+AGY126+AHA126+#REF!+#REF!+AHC126+AGP126+AHE126</f>
        <v>#REF!</v>
      </c>
      <c r="AGT126" s="518"/>
      <c r="AHJ126" s="518"/>
      <c r="AHN126" s="1">
        <v>356000</v>
      </c>
      <c r="AHP126" s="1">
        <v>2</v>
      </c>
      <c r="AHQ126" s="1">
        <v>1</v>
      </c>
      <c r="AIB126" s="1">
        <v>1</v>
      </c>
      <c r="AIE126" s="1">
        <v>2</v>
      </c>
      <c r="AIF126" s="1">
        <v>1</v>
      </c>
      <c r="AIN126" s="1">
        <v>1</v>
      </c>
      <c r="AJB126" s="1">
        <v>1</v>
      </c>
      <c r="AJC126" s="11">
        <v>11000</v>
      </c>
      <c r="AJD126" s="11"/>
      <c r="AJE126" s="1">
        <v>3.09</v>
      </c>
      <c r="AJF126" s="11">
        <v>185000</v>
      </c>
      <c r="AJG126" s="1">
        <v>171000</v>
      </c>
      <c r="AJH126" s="1">
        <v>1</v>
      </c>
      <c r="AJJ126" s="435">
        <v>46.594005449591279</v>
      </c>
      <c r="AJK126" s="45">
        <v>92.432432432432435</v>
      </c>
      <c r="AJL126" s="381">
        <v>367000</v>
      </c>
      <c r="AJM126" s="11">
        <f t="shared" si="118"/>
        <v>122333.33333333333</v>
      </c>
      <c r="AJN126" s="60"/>
      <c r="AJO126" s="12"/>
      <c r="AKA126" s="1">
        <f t="shared" si="152"/>
        <v>0</v>
      </c>
      <c r="AKD126" s="1">
        <f t="shared" si="153"/>
        <v>0</v>
      </c>
      <c r="AKE126" s="60"/>
      <c r="AKF126" s="1" t="s">
        <v>272</v>
      </c>
      <c r="AKG126" s="1" t="s">
        <v>260</v>
      </c>
      <c r="AKH126" s="1" t="s">
        <v>261</v>
      </c>
      <c r="AKI126" s="1" t="s">
        <v>260</v>
      </c>
      <c r="AKJ126" s="1" t="s">
        <v>260</v>
      </c>
      <c r="AKK126" s="1" t="s">
        <v>260</v>
      </c>
      <c r="AKL126" s="1" t="s">
        <v>260</v>
      </c>
      <c r="AKM126" s="1" t="s">
        <v>260</v>
      </c>
      <c r="AKN126" s="1" t="s">
        <v>262</v>
      </c>
      <c r="AKO126" s="1" t="s">
        <v>260</v>
      </c>
      <c r="AKP126" s="1" t="s">
        <v>260</v>
      </c>
      <c r="AKQ126" s="1" t="s">
        <v>260</v>
      </c>
      <c r="AKR126" s="1" t="s">
        <v>260</v>
      </c>
      <c r="AKS126" s="1" t="s">
        <v>260</v>
      </c>
      <c r="AKT126" s="1" t="s">
        <v>260</v>
      </c>
      <c r="AKU126" s="1" t="s">
        <v>260</v>
      </c>
      <c r="AKV126" s="1" t="s">
        <v>263</v>
      </c>
      <c r="AKW126" s="1" t="s">
        <v>260</v>
      </c>
      <c r="AKX126" s="1" t="s">
        <v>260</v>
      </c>
      <c r="AKY126" s="1" t="s">
        <v>260</v>
      </c>
      <c r="AKZ126" s="1" t="s">
        <v>260</v>
      </c>
      <c r="ALA126" s="1" t="s">
        <v>260</v>
      </c>
      <c r="ALB126" s="1" t="s">
        <v>260</v>
      </c>
      <c r="ALC126" s="1" t="s">
        <v>260</v>
      </c>
      <c r="ALD126" s="1" t="s">
        <v>260</v>
      </c>
      <c r="ALE126" s="1" t="s">
        <v>260</v>
      </c>
      <c r="ALF126" s="1" t="s">
        <v>260</v>
      </c>
      <c r="ALG126" s="1" t="s">
        <v>260</v>
      </c>
      <c r="ALH126" s="1" t="s">
        <v>260</v>
      </c>
      <c r="ALI126" s="1" t="s">
        <v>260</v>
      </c>
      <c r="ALJ126" s="1" t="s">
        <v>260</v>
      </c>
      <c r="ALK126" s="1" t="s">
        <v>260</v>
      </c>
      <c r="ALL126" s="1" t="s">
        <v>260</v>
      </c>
      <c r="ALM126" s="1" t="s">
        <v>260</v>
      </c>
      <c r="ALN126" s="1" t="s">
        <v>260</v>
      </c>
      <c r="ALO126" s="1" t="s">
        <v>260</v>
      </c>
      <c r="ALP126" s="1" t="s">
        <v>260</v>
      </c>
      <c r="ALQ126" s="1">
        <v>1</v>
      </c>
      <c r="ALR126" s="11">
        <f t="shared" si="154"/>
        <v>367000</v>
      </c>
      <c r="ALS126" s="28">
        <v>367000</v>
      </c>
      <c r="ALT126" s="1">
        <v>1</v>
      </c>
      <c r="ALY126" s="60"/>
      <c r="ALZ126" s="1">
        <v>1</v>
      </c>
      <c r="AMC126" s="1">
        <v>1</v>
      </c>
      <c r="AMD126" s="1">
        <v>1</v>
      </c>
      <c r="AMN126" s="403"/>
    </row>
    <row r="127" spans="1:1023 1028:1028" s="1" customFormat="1" ht="15" customHeight="1" x14ac:dyDescent="0.25">
      <c r="A127" s="268"/>
      <c r="B127" s="113">
        <v>125</v>
      </c>
      <c r="C127" s="473" t="s">
        <v>766</v>
      </c>
      <c r="D127" s="304" t="s">
        <v>768</v>
      </c>
      <c r="E127" s="1">
        <v>2000</v>
      </c>
      <c r="H127" s="1">
        <v>1</v>
      </c>
      <c r="I127" s="1">
        <v>1</v>
      </c>
      <c r="J127" s="1">
        <v>1</v>
      </c>
      <c r="K127" s="1">
        <v>1999</v>
      </c>
      <c r="L127" s="1">
        <v>1999</v>
      </c>
      <c r="M127" s="1">
        <v>1</v>
      </c>
      <c r="AC127" s="1">
        <v>1</v>
      </c>
      <c r="AY127" s="1">
        <v>1</v>
      </c>
      <c r="BA127" s="1">
        <v>1</v>
      </c>
      <c r="BB127" s="1">
        <v>33</v>
      </c>
      <c r="BC127" s="1">
        <v>1</v>
      </c>
      <c r="BE127" s="1">
        <v>1</v>
      </c>
      <c r="BF127" s="1">
        <v>1</v>
      </c>
      <c r="BG127" s="1">
        <v>2</v>
      </c>
      <c r="CG127" s="1">
        <v>1</v>
      </c>
      <c r="CH127" s="246"/>
      <c r="CP127" s="1">
        <f t="shared" si="119"/>
        <v>0</v>
      </c>
      <c r="CS127" s="1">
        <f t="shared" si="81"/>
        <v>0</v>
      </c>
      <c r="DO127" s="1">
        <f t="shared" si="120"/>
        <v>0</v>
      </c>
      <c r="DX127" s="1">
        <f t="shared" si="121"/>
        <v>0</v>
      </c>
      <c r="EE127" s="1">
        <f t="shared" si="122"/>
        <v>0</v>
      </c>
      <c r="EH127" s="1">
        <f t="shared" si="123"/>
        <v>0</v>
      </c>
      <c r="FF127" s="116"/>
      <c r="GP127" s="1">
        <f t="shared" si="82"/>
        <v>0</v>
      </c>
      <c r="GY127" s="1">
        <f t="shared" si="124"/>
        <v>0</v>
      </c>
      <c r="HC127" s="1">
        <f t="shared" si="125"/>
        <v>0</v>
      </c>
      <c r="HS127" s="1">
        <f t="shared" si="126"/>
        <v>0</v>
      </c>
      <c r="HX127" s="1">
        <f t="shared" si="83"/>
        <v>0</v>
      </c>
      <c r="ID127" s="1">
        <f t="shared" si="84"/>
        <v>0</v>
      </c>
      <c r="IN127" s="1">
        <f t="shared" si="127"/>
        <v>0</v>
      </c>
      <c r="IW127" s="1">
        <f t="shared" si="128"/>
        <v>0</v>
      </c>
      <c r="IZ127" s="1">
        <f t="shared" si="85"/>
        <v>0</v>
      </c>
      <c r="JJ127" s="1">
        <f t="shared" si="86"/>
        <v>0</v>
      </c>
      <c r="JV127" s="1">
        <f t="shared" si="129"/>
        <v>0</v>
      </c>
      <c r="KB127" s="1">
        <f t="shared" si="130"/>
        <v>0</v>
      </c>
      <c r="LG127" s="1">
        <f t="shared" si="87"/>
        <v>0</v>
      </c>
      <c r="LT127" s="1">
        <f t="shared" si="131"/>
        <v>0</v>
      </c>
      <c r="MA127" s="1">
        <f t="shared" si="132"/>
        <v>0</v>
      </c>
      <c r="MF127" s="1">
        <f t="shared" si="133"/>
        <v>0</v>
      </c>
      <c r="MM127" s="1">
        <f t="shared" si="134"/>
        <v>0</v>
      </c>
      <c r="MS127" s="1">
        <f t="shared" si="135"/>
        <v>0</v>
      </c>
      <c r="MU127" s="115"/>
      <c r="OI127" s="120"/>
      <c r="PD127" s="1">
        <f t="shared" si="88"/>
        <v>0</v>
      </c>
      <c r="QF127" s="1">
        <f t="shared" si="136"/>
        <v>0</v>
      </c>
      <c r="QY127" s="1">
        <f t="shared" si="137"/>
        <v>0</v>
      </c>
      <c r="RK127" s="1">
        <f t="shared" si="138"/>
        <v>0</v>
      </c>
      <c r="SA127" s="1">
        <f t="shared" si="139"/>
        <v>0</v>
      </c>
      <c r="SG127" s="1">
        <f t="shared" si="140"/>
        <v>0</v>
      </c>
      <c r="SO127" s="1">
        <f t="shared" si="141"/>
        <v>0</v>
      </c>
      <c r="TB127" s="1">
        <f t="shared" si="142"/>
        <v>0</v>
      </c>
      <c r="TS127" s="1">
        <f t="shared" si="89"/>
        <v>0</v>
      </c>
      <c r="UD127" s="1">
        <f t="shared" si="90"/>
        <v>0</v>
      </c>
      <c r="UG127" s="1">
        <f t="shared" si="91"/>
        <v>0</v>
      </c>
      <c r="UQ127" s="1">
        <f t="shared" si="143"/>
        <v>0</v>
      </c>
      <c r="VA127" s="1">
        <f t="shared" si="144"/>
        <v>0</v>
      </c>
      <c r="VG127" s="1">
        <f t="shared" si="145"/>
        <v>0</v>
      </c>
      <c r="VI127" s="1">
        <v>1</v>
      </c>
      <c r="WS127" s="1">
        <v>1</v>
      </c>
      <c r="WY127" s="1">
        <f t="shared" si="92"/>
        <v>2</v>
      </c>
      <c r="WZ127" s="1">
        <v>1</v>
      </c>
      <c r="XB127" s="1">
        <f t="shared" si="146"/>
        <v>0</v>
      </c>
      <c r="XG127" s="1">
        <f t="shared" si="93"/>
        <v>0</v>
      </c>
      <c r="XK127" s="108"/>
      <c r="XL127" s="1">
        <f t="shared" si="94"/>
        <v>0</v>
      </c>
      <c r="XM127" s="1">
        <f t="shared" si="95"/>
        <v>0</v>
      </c>
      <c r="XN127" s="1">
        <f t="shared" si="147"/>
        <v>0</v>
      </c>
      <c r="XO127" s="1">
        <f t="shared" si="96"/>
        <v>0</v>
      </c>
      <c r="XP127" s="1">
        <f t="shared" si="148"/>
        <v>0</v>
      </c>
      <c r="XQ127" s="1">
        <f t="shared" si="97"/>
        <v>0</v>
      </c>
      <c r="XR127" s="1">
        <f t="shared" si="98"/>
        <v>0</v>
      </c>
      <c r="XS127" s="1">
        <f t="shared" si="99"/>
        <v>0</v>
      </c>
      <c r="XT127" s="1">
        <f t="shared" si="149"/>
        <v>0</v>
      </c>
      <c r="XU127" s="1">
        <f t="shared" si="100"/>
        <v>0</v>
      </c>
      <c r="XV127" s="1">
        <f t="shared" si="101"/>
        <v>0</v>
      </c>
      <c r="XW127" s="1">
        <f t="shared" si="102"/>
        <v>0</v>
      </c>
      <c r="XX127" s="1">
        <f t="shared" si="103"/>
        <v>0</v>
      </c>
      <c r="XY127" s="1">
        <f t="shared" si="104"/>
        <v>0</v>
      </c>
      <c r="XZ127" s="1">
        <f t="shared" si="105"/>
        <v>0</v>
      </c>
      <c r="YA127" s="1">
        <f t="shared" si="106"/>
        <v>2</v>
      </c>
      <c r="YB127" s="1">
        <f t="shared" si="107"/>
        <v>0</v>
      </c>
      <c r="YC127" s="1">
        <f t="shared" si="108"/>
        <v>0</v>
      </c>
      <c r="YD127" s="132"/>
      <c r="YE127" s="133">
        <f t="shared" si="224"/>
        <v>2</v>
      </c>
      <c r="YF127" s="133">
        <f t="shared" si="109"/>
        <v>114500</v>
      </c>
      <c r="YG127" s="130">
        <v>1</v>
      </c>
      <c r="YH127" s="130">
        <f t="shared" si="110"/>
        <v>229000</v>
      </c>
      <c r="YI127" s="129">
        <v>1</v>
      </c>
      <c r="YJ127" s="128">
        <f t="shared" si="111"/>
        <v>229000</v>
      </c>
      <c r="YK127" s="177"/>
      <c r="YL127">
        <v>1</v>
      </c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>
        <f t="shared" si="150"/>
        <v>0</v>
      </c>
      <c r="ACD127" s="25" t="e">
        <f t="shared" si="222"/>
        <v>#DIV/0!</v>
      </c>
      <c r="ACE127" s="11">
        <f t="shared" si="112"/>
        <v>2</v>
      </c>
      <c r="ACF127" s="11">
        <f t="shared" si="113"/>
        <v>114500</v>
      </c>
      <c r="ACG127" s="1">
        <v>5</v>
      </c>
      <c r="ACH127" s="1">
        <v>1</v>
      </c>
      <c r="ACI127" s="11">
        <f t="shared" si="114"/>
        <v>229000</v>
      </c>
      <c r="ACJ127" s="45">
        <v>1</v>
      </c>
      <c r="ACK127" s="13">
        <f t="shared" si="115"/>
        <v>229000</v>
      </c>
      <c r="ACL127">
        <v>1</v>
      </c>
      <c r="ACM127" s="25">
        <f t="shared" si="116"/>
        <v>229000</v>
      </c>
      <c r="ACN127" s="11">
        <f t="shared" si="117"/>
        <v>229000</v>
      </c>
      <c r="ACO127" s="65"/>
      <c r="ACR127" s="1" t="s">
        <v>258</v>
      </c>
      <c r="ACZ127" s="1" t="s">
        <v>259</v>
      </c>
      <c r="ADD127" s="1" t="s">
        <v>185</v>
      </c>
      <c r="ADO127" s="1">
        <v>1</v>
      </c>
      <c r="ADR127" s="1">
        <v>1</v>
      </c>
      <c r="ADU127" s="1">
        <v>1</v>
      </c>
      <c r="ADV127" s="457"/>
      <c r="AEE127" s="1">
        <f t="shared" si="151"/>
        <v>0</v>
      </c>
      <c r="AFF127" s="1">
        <v>1</v>
      </c>
      <c r="AFV127" s="1">
        <v>1</v>
      </c>
      <c r="AGL127" s="1">
        <v>143000</v>
      </c>
      <c r="AGM127" s="11" t="e">
        <f>AGU127+AGW127+AGY127+AHA127+#REF!+#REF!+AHC127+AGP127+AHE127</f>
        <v>#REF!</v>
      </c>
      <c r="AGT127" s="518"/>
      <c r="AHJ127" s="518"/>
      <c r="AHN127" s="1">
        <v>143000</v>
      </c>
      <c r="AHP127" s="1">
        <v>2</v>
      </c>
      <c r="AHQ127" s="1">
        <v>1</v>
      </c>
      <c r="AIB127" s="1">
        <v>1</v>
      </c>
      <c r="AIE127" s="1">
        <v>2</v>
      </c>
      <c r="AIF127" s="1">
        <v>1</v>
      </c>
      <c r="AIN127" s="1">
        <v>1</v>
      </c>
      <c r="AIR127" s="1">
        <v>3</v>
      </c>
      <c r="AIS127" s="1">
        <v>1</v>
      </c>
      <c r="AJA127" s="1">
        <v>1</v>
      </c>
      <c r="AJB127" s="1">
        <v>1</v>
      </c>
      <c r="AJC127" s="11">
        <v>86000</v>
      </c>
      <c r="AJD127" s="11"/>
      <c r="AJE127" s="1">
        <v>60.14</v>
      </c>
      <c r="AJF127" s="11">
        <v>1000</v>
      </c>
      <c r="AJG127" s="1">
        <v>142000</v>
      </c>
      <c r="AJH127" s="1">
        <v>1</v>
      </c>
      <c r="AJJ127" s="435">
        <v>62.008733624454152</v>
      </c>
      <c r="AJK127" s="45">
        <v>14200</v>
      </c>
      <c r="AJL127" s="381">
        <v>229000</v>
      </c>
      <c r="AJM127" s="11">
        <f t="shared" si="118"/>
        <v>114500</v>
      </c>
      <c r="AJN127" s="60"/>
      <c r="AJO127" s="12"/>
      <c r="AKA127" s="1">
        <f t="shared" si="152"/>
        <v>0</v>
      </c>
      <c r="AKD127" s="1">
        <f t="shared" si="153"/>
        <v>0</v>
      </c>
      <c r="AKE127" s="60"/>
      <c r="AKF127" s="1" t="s">
        <v>260</v>
      </c>
      <c r="AKG127" s="1" t="s">
        <v>260</v>
      </c>
      <c r="AKH127" s="1" t="s">
        <v>261</v>
      </c>
      <c r="AKI127" s="1" t="s">
        <v>260</v>
      </c>
      <c r="AKJ127" s="1" t="s">
        <v>260</v>
      </c>
      <c r="AKK127" s="1" t="s">
        <v>260</v>
      </c>
      <c r="AKL127" s="1" t="s">
        <v>260</v>
      </c>
      <c r="AKM127" s="1" t="s">
        <v>260</v>
      </c>
      <c r="AKN127" s="1" t="s">
        <v>262</v>
      </c>
      <c r="AKO127" s="1" t="s">
        <v>260</v>
      </c>
      <c r="AKP127" s="1" t="s">
        <v>260</v>
      </c>
      <c r="AKQ127" s="1" t="s">
        <v>260</v>
      </c>
      <c r="AKR127" s="1" t="s">
        <v>260</v>
      </c>
      <c r="AKS127" s="1" t="s">
        <v>260</v>
      </c>
      <c r="AKT127" s="1" t="s">
        <v>260</v>
      </c>
      <c r="AKU127" s="1" t="s">
        <v>260</v>
      </c>
      <c r="AKV127" s="1" t="s">
        <v>263</v>
      </c>
      <c r="AKW127" s="1" t="s">
        <v>260</v>
      </c>
      <c r="AKX127" s="1" t="s">
        <v>260</v>
      </c>
      <c r="AKY127" s="1" t="s">
        <v>260</v>
      </c>
      <c r="AKZ127" s="1" t="s">
        <v>260</v>
      </c>
      <c r="ALA127" s="1" t="s">
        <v>260</v>
      </c>
      <c r="ALB127" s="1" t="s">
        <v>260</v>
      </c>
      <c r="ALC127" s="1" t="s">
        <v>260</v>
      </c>
      <c r="ALD127" s="1" t="s">
        <v>260</v>
      </c>
      <c r="ALE127" s="1" t="s">
        <v>260</v>
      </c>
      <c r="ALF127" s="1" t="s">
        <v>260</v>
      </c>
      <c r="ALG127" s="1" t="s">
        <v>260</v>
      </c>
      <c r="ALH127" s="1" t="s">
        <v>260</v>
      </c>
      <c r="ALI127" s="1" t="s">
        <v>260</v>
      </c>
      <c r="ALJ127" s="1" t="s">
        <v>260</v>
      </c>
      <c r="ALK127" s="1" t="s">
        <v>260</v>
      </c>
      <c r="ALL127" s="1" t="s">
        <v>260</v>
      </c>
      <c r="ALM127" s="1" t="s">
        <v>260</v>
      </c>
      <c r="ALN127" s="1" t="s">
        <v>260</v>
      </c>
      <c r="ALO127" s="1" t="s">
        <v>260</v>
      </c>
      <c r="ALP127" s="1" t="s">
        <v>260</v>
      </c>
      <c r="ALR127" s="11" t="e">
        <f t="shared" si="154"/>
        <v>#DIV/0!</v>
      </c>
      <c r="ALS127" s="28">
        <v>229000</v>
      </c>
      <c r="ALY127" s="60"/>
      <c r="ALZ127" s="1">
        <v>1</v>
      </c>
      <c r="AMC127" s="1">
        <v>1</v>
      </c>
      <c r="AMD127" s="1">
        <v>1</v>
      </c>
      <c r="AMN127" s="403"/>
    </row>
    <row r="128" spans="1:1023 1028:1028" s="1" customFormat="1" ht="15" customHeight="1" x14ac:dyDescent="0.25">
      <c r="A128" s="268"/>
      <c r="B128" s="113">
        <v>126</v>
      </c>
      <c r="C128" s="473" t="s">
        <v>766</v>
      </c>
      <c r="D128" s="304" t="s">
        <v>769</v>
      </c>
      <c r="E128" s="1">
        <v>2005</v>
      </c>
      <c r="F128" s="1">
        <v>1</v>
      </c>
      <c r="G128" s="1">
        <v>1</v>
      </c>
      <c r="J128" s="1">
        <v>1</v>
      </c>
      <c r="K128" s="1">
        <v>2003</v>
      </c>
      <c r="L128" s="1">
        <v>2003</v>
      </c>
      <c r="M128" s="1">
        <v>1</v>
      </c>
      <c r="AG128" s="1">
        <v>1</v>
      </c>
      <c r="AY128" s="1">
        <v>1</v>
      </c>
      <c r="BA128" s="1">
        <v>1</v>
      </c>
      <c r="BB128" s="1">
        <v>14</v>
      </c>
      <c r="BF128" s="1">
        <v>1</v>
      </c>
      <c r="BG128" s="1">
        <v>2</v>
      </c>
      <c r="CG128" s="1">
        <v>1</v>
      </c>
      <c r="CH128" s="246"/>
      <c r="CP128" s="1">
        <f t="shared" si="119"/>
        <v>0</v>
      </c>
      <c r="CS128" s="1">
        <f t="shared" si="81"/>
        <v>0</v>
      </c>
      <c r="DO128" s="1">
        <f t="shared" si="120"/>
        <v>0</v>
      </c>
      <c r="DX128" s="1">
        <f t="shared" si="121"/>
        <v>0</v>
      </c>
      <c r="EE128" s="1">
        <f t="shared" si="122"/>
        <v>0</v>
      </c>
      <c r="EH128" s="1">
        <f t="shared" si="123"/>
        <v>0</v>
      </c>
      <c r="FF128" s="116"/>
      <c r="GP128" s="1">
        <f t="shared" si="82"/>
        <v>0</v>
      </c>
      <c r="GY128" s="1">
        <f t="shared" si="124"/>
        <v>0</v>
      </c>
      <c r="HC128" s="1">
        <f t="shared" si="125"/>
        <v>0</v>
      </c>
      <c r="HS128" s="1">
        <f t="shared" si="126"/>
        <v>0</v>
      </c>
      <c r="HX128" s="1">
        <f t="shared" si="83"/>
        <v>0</v>
      </c>
      <c r="ID128" s="1">
        <f t="shared" si="84"/>
        <v>0</v>
      </c>
      <c r="IN128" s="1">
        <f t="shared" si="127"/>
        <v>0</v>
      </c>
      <c r="IW128" s="1">
        <f t="shared" si="128"/>
        <v>0</v>
      </c>
      <c r="IZ128" s="1">
        <f t="shared" si="85"/>
        <v>0</v>
      </c>
      <c r="JJ128" s="1">
        <f t="shared" si="86"/>
        <v>0</v>
      </c>
      <c r="JV128" s="1">
        <f t="shared" si="129"/>
        <v>0</v>
      </c>
      <c r="KB128" s="1">
        <f t="shared" si="130"/>
        <v>0</v>
      </c>
      <c r="LG128" s="1">
        <f t="shared" si="87"/>
        <v>0</v>
      </c>
      <c r="LT128" s="1">
        <f t="shared" si="131"/>
        <v>0</v>
      </c>
      <c r="MA128" s="1">
        <f t="shared" si="132"/>
        <v>0</v>
      </c>
      <c r="MF128" s="1">
        <f t="shared" si="133"/>
        <v>0</v>
      </c>
      <c r="MM128" s="1">
        <f t="shared" si="134"/>
        <v>0</v>
      </c>
      <c r="MS128" s="1">
        <f t="shared" si="135"/>
        <v>0</v>
      </c>
      <c r="MU128" s="115"/>
      <c r="OI128" s="120"/>
      <c r="PD128" s="1">
        <f t="shared" si="88"/>
        <v>0</v>
      </c>
      <c r="QF128" s="1">
        <f t="shared" si="136"/>
        <v>0</v>
      </c>
      <c r="QY128" s="1">
        <f t="shared" si="137"/>
        <v>0</v>
      </c>
      <c r="RK128" s="1">
        <f t="shared" si="138"/>
        <v>0</v>
      </c>
      <c r="SA128" s="1">
        <f t="shared" si="139"/>
        <v>0</v>
      </c>
      <c r="SG128" s="1">
        <f t="shared" si="140"/>
        <v>0</v>
      </c>
      <c r="SO128" s="1">
        <f t="shared" si="141"/>
        <v>0</v>
      </c>
      <c r="TB128" s="1">
        <f t="shared" si="142"/>
        <v>0</v>
      </c>
      <c r="TS128" s="1">
        <f t="shared" si="89"/>
        <v>0</v>
      </c>
      <c r="UD128" s="1">
        <f t="shared" si="90"/>
        <v>0</v>
      </c>
      <c r="UG128" s="1">
        <f t="shared" si="91"/>
        <v>0</v>
      </c>
      <c r="UQ128" s="1">
        <f t="shared" si="143"/>
        <v>0</v>
      </c>
      <c r="VA128" s="1">
        <f t="shared" si="144"/>
        <v>0</v>
      </c>
      <c r="VG128" s="1">
        <f t="shared" si="145"/>
        <v>0</v>
      </c>
      <c r="VI128" s="1">
        <v>1</v>
      </c>
      <c r="VY128" s="1">
        <v>1</v>
      </c>
      <c r="WY128" s="1">
        <f t="shared" si="92"/>
        <v>2</v>
      </c>
      <c r="WZ128" s="1">
        <v>1</v>
      </c>
      <c r="XB128" s="1">
        <f t="shared" si="146"/>
        <v>0</v>
      </c>
      <c r="XG128" s="1">
        <f t="shared" si="93"/>
        <v>0</v>
      </c>
      <c r="XK128" s="108"/>
      <c r="XL128" s="1">
        <f t="shared" si="94"/>
        <v>0</v>
      </c>
      <c r="XM128" s="1">
        <f t="shared" si="95"/>
        <v>0</v>
      </c>
      <c r="XN128" s="1">
        <f t="shared" si="147"/>
        <v>0</v>
      </c>
      <c r="XO128" s="1">
        <f t="shared" si="96"/>
        <v>0</v>
      </c>
      <c r="XP128" s="1">
        <f t="shared" si="148"/>
        <v>0</v>
      </c>
      <c r="XQ128" s="1">
        <f t="shared" si="97"/>
        <v>0</v>
      </c>
      <c r="XR128" s="1">
        <f t="shared" si="98"/>
        <v>0</v>
      </c>
      <c r="XS128" s="1">
        <f t="shared" si="99"/>
        <v>0</v>
      </c>
      <c r="XT128" s="1">
        <f t="shared" si="149"/>
        <v>0</v>
      </c>
      <c r="XU128" s="1">
        <f t="shared" si="100"/>
        <v>0</v>
      </c>
      <c r="XV128" s="1">
        <f t="shared" si="101"/>
        <v>0</v>
      </c>
      <c r="XW128" s="1">
        <f t="shared" si="102"/>
        <v>0</v>
      </c>
      <c r="XX128" s="1">
        <f t="shared" si="103"/>
        <v>0</v>
      </c>
      <c r="XY128" s="1">
        <f t="shared" si="104"/>
        <v>0</v>
      </c>
      <c r="XZ128" s="1">
        <f t="shared" si="105"/>
        <v>0</v>
      </c>
      <c r="YA128" s="1">
        <f t="shared" si="106"/>
        <v>2</v>
      </c>
      <c r="YB128" s="1">
        <f t="shared" si="107"/>
        <v>0</v>
      </c>
      <c r="YC128" s="1">
        <f t="shared" si="108"/>
        <v>0</v>
      </c>
      <c r="YD128" s="132"/>
      <c r="YE128" s="133">
        <f t="shared" si="224"/>
        <v>2</v>
      </c>
      <c r="YF128" s="133">
        <f t="shared" si="109"/>
        <v>84000</v>
      </c>
      <c r="YG128" s="130">
        <v>1</v>
      </c>
      <c r="YH128" s="130">
        <f t="shared" si="110"/>
        <v>168000</v>
      </c>
      <c r="YI128" s="129">
        <v>1</v>
      </c>
      <c r="YJ128" s="128">
        <f t="shared" si="111"/>
        <v>168000</v>
      </c>
      <c r="YK128" s="177"/>
      <c r="YL128">
        <v>1</v>
      </c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>
        <f t="shared" si="150"/>
        <v>0</v>
      </c>
      <c r="ACD128" s="25" t="e">
        <f t="shared" si="222"/>
        <v>#DIV/0!</v>
      </c>
      <c r="ACE128" s="11">
        <f t="shared" si="112"/>
        <v>2</v>
      </c>
      <c r="ACF128" s="11">
        <f t="shared" si="113"/>
        <v>84000</v>
      </c>
      <c r="ACG128" s="1">
        <v>5</v>
      </c>
      <c r="ACH128" s="1">
        <v>1</v>
      </c>
      <c r="ACI128" s="11">
        <f t="shared" si="114"/>
        <v>168000</v>
      </c>
      <c r="ACJ128" s="45">
        <v>1</v>
      </c>
      <c r="ACK128" s="13">
        <f t="shared" si="115"/>
        <v>168000</v>
      </c>
      <c r="ACL128">
        <v>1</v>
      </c>
      <c r="ACM128" s="25">
        <f t="shared" si="116"/>
        <v>168000</v>
      </c>
      <c r="ACN128" s="11">
        <f t="shared" si="117"/>
        <v>168000</v>
      </c>
      <c r="ACO128" s="65"/>
      <c r="ACR128" s="1" t="s">
        <v>258</v>
      </c>
      <c r="ACS128" s="1">
        <v>1</v>
      </c>
      <c r="ACT128" s="1">
        <v>1</v>
      </c>
      <c r="ACZ128" s="1" t="s">
        <v>259</v>
      </c>
      <c r="ADD128" s="1" t="s">
        <v>185</v>
      </c>
      <c r="ADR128" s="1">
        <v>1</v>
      </c>
      <c r="ADU128" s="1">
        <v>2</v>
      </c>
      <c r="ADV128" s="457"/>
      <c r="AEE128" s="1">
        <f t="shared" si="151"/>
        <v>0</v>
      </c>
      <c r="AEV128" s="1">
        <v>1</v>
      </c>
      <c r="AEY128" s="1">
        <v>1</v>
      </c>
      <c r="AFV128" s="1">
        <v>1</v>
      </c>
      <c r="AGL128" s="1">
        <v>62000</v>
      </c>
      <c r="AGM128" s="11" t="e">
        <f>AGU128+AGW128+AGY128+AHA128+#REF!+#REF!+AHC128+AGP128+AHE128</f>
        <v>#REF!</v>
      </c>
      <c r="AGT128" s="518"/>
      <c r="AHJ128" s="518"/>
      <c r="AHN128" s="1">
        <v>62000</v>
      </c>
      <c r="AIC128" s="1">
        <v>3</v>
      </c>
      <c r="AID128" s="1">
        <v>1</v>
      </c>
      <c r="AIK128" s="1">
        <v>1</v>
      </c>
      <c r="AIL128" s="1">
        <v>1</v>
      </c>
      <c r="AIN128" s="1">
        <v>1</v>
      </c>
      <c r="AJA128" s="1">
        <v>1</v>
      </c>
      <c r="AJB128" s="1">
        <v>1</v>
      </c>
      <c r="AJC128" s="11">
        <v>106000</v>
      </c>
      <c r="AJD128" s="11"/>
      <c r="AJE128" s="1">
        <v>170.97</v>
      </c>
      <c r="AJF128" s="11"/>
      <c r="AJG128" s="1">
        <v>62000</v>
      </c>
      <c r="AJH128" s="1">
        <v>1</v>
      </c>
      <c r="AJI128" s="1">
        <v>1</v>
      </c>
      <c r="AJJ128" s="435">
        <v>36.904761904761905</v>
      </c>
      <c r="AJK128" s="45"/>
      <c r="AJL128" s="381">
        <v>168000</v>
      </c>
      <c r="AJM128" s="11">
        <f t="shared" si="118"/>
        <v>84000</v>
      </c>
      <c r="AJN128" s="60"/>
      <c r="AJO128" s="12"/>
      <c r="AKA128" s="1">
        <f t="shared" si="152"/>
        <v>0</v>
      </c>
      <c r="AKD128" s="1">
        <f t="shared" si="153"/>
        <v>0</v>
      </c>
      <c r="AKE128" s="60"/>
      <c r="AKF128" s="1" t="s">
        <v>260</v>
      </c>
      <c r="AKG128" s="1" t="s">
        <v>260</v>
      </c>
      <c r="AKH128" s="1" t="s">
        <v>261</v>
      </c>
      <c r="AKI128" s="1" t="s">
        <v>260</v>
      </c>
      <c r="AKJ128" s="1" t="s">
        <v>260</v>
      </c>
      <c r="AKK128" s="1" t="s">
        <v>260</v>
      </c>
      <c r="AKL128" s="1" t="s">
        <v>260</v>
      </c>
      <c r="AKM128" s="1" t="s">
        <v>260</v>
      </c>
      <c r="AKN128" s="1" t="s">
        <v>262</v>
      </c>
      <c r="AKO128" s="1" t="s">
        <v>260</v>
      </c>
      <c r="AKP128" s="1" t="s">
        <v>260</v>
      </c>
      <c r="AKQ128" s="1" t="s">
        <v>260</v>
      </c>
      <c r="AKR128" s="1" t="s">
        <v>260</v>
      </c>
      <c r="AKS128" s="1" t="s">
        <v>260</v>
      </c>
      <c r="AKT128" s="1" t="s">
        <v>260</v>
      </c>
      <c r="AKU128" s="1" t="s">
        <v>260</v>
      </c>
      <c r="AKV128" s="1" t="s">
        <v>263</v>
      </c>
      <c r="AKW128" s="1" t="s">
        <v>260</v>
      </c>
      <c r="AKX128" s="1" t="s">
        <v>260</v>
      </c>
      <c r="AKY128" s="1" t="s">
        <v>260</v>
      </c>
      <c r="AKZ128" s="1" t="s">
        <v>260</v>
      </c>
      <c r="ALA128" s="1" t="s">
        <v>260</v>
      </c>
      <c r="ALB128" s="1" t="s">
        <v>260</v>
      </c>
      <c r="ALC128" s="1" t="s">
        <v>260</v>
      </c>
      <c r="ALD128" s="1" t="s">
        <v>260</v>
      </c>
      <c r="ALE128" s="1" t="s">
        <v>260</v>
      </c>
      <c r="ALF128" s="1" t="s">
        <v>260</v>
      </c>
      <c r="ALG128" s="1" t="s">
        <v>260</v>
      </c>
      <c r="ALH128" s="1" t="s">
        <v>260</v>
      </c>
      <c r="ALI128" s="1" t="s">
        <v>260</v>
      </c>
      <c r="ALJ128" s="1" t="s">
        <v>260</v>
      </c>
      <c r="ALK128" s="1" t="s">
        <v>260</v>
      </c>
      <c r="ALL128" s="1" t="s">
        <v>260</v>
      </c>
      <c r="ALM128" s="1" t="s">
        <v>260</v>
      </c>
      <c r="ALN128" s="1" t="s">
        <v>260</v>
      </c>
      <c r="ALO128" s="1" t="s">
        <v>260</v>
      </c>
      <c r="ALP128" s="1" t="s">
        <v>260</v>
      </c>
      <c r="ALR128" s="11" t="e">
        <f t="shared" si="154"/>
        <v>#DIV/0!</v>
      </c>
      <c r="ALS128" s="28">
        <v>168000</v>
      </c>
      <c r="ALY128" s="60"/>
      <c r="ALZ128" s="1">
        <v>1</v>
      </c>
      <c r="AMC128" s="1">
        <v>1</v>
      </c>
      <c r="AMN128" s="403"/>
    </row>
    <row r="129" spans="1:1022 1027:1028" s="1" customFormat="1" ht="15" customHeight="1" x14ac:dyDescent="0.25">
      <c r="A129" s="268"/>
      <c r="B129" s="113">
        <v>127</v>
      </c>
      <c r="C129" s="473" t="s">
        <v>766</v>
      </c>
      <c r="D129" s="304" t="s">
        <v>626</v>
      </c>
      <c r="E129" s="1">
        <v>2007</v>
      </c>
      <c r="F129" s="1">
        <v>1</v>
      </c>
      <c r="G129" s="1">
        <v>1</v>
      </c>
      <c r="J129" s="1">
        <v>1</v>
      </c>
      <c r="K129" s="1">
        <v>1997</v>
      </c>
      <c r="L129" s="1">
        <v>1997</v>
      </c>
      <c r="M129" s="1">
        <v>1</v>
      </c>
      <c r="AA129" s="1">
        <v>1</v>
      </c>
      <c r="AW129" s="1">
        <v>1</v>
      </c>
      <c r="AY129" s="1">
        <v>1</v>
      </c>
      <c r="BA129" s="1">
        <v>1</v>
      </c>
      <c r="BB129" s="1">
        <v>10</v>
      </c>
      <c r="CG129" s="1">
        <v>1</v>
      </c>
      <c r="CH129" s="246"/>
      <c r="CP129" s="1">
        <f t="shared" si="119"/>
        <v>0</v>
      </c>
      <c r="CS129" s="1">
        <f t="shared" si="81"/>
        <v>0</v>
      </c>
      <c r="DO129" s="1">
        <f t="shared" si="120"/>
        <v>0</v>
      </c>
      <c r="DX129" s="1">
        <f t="shared" si="121"/>
        <v>0</v>
      </c>
      <c r="EE129" s="1">
        <f t="shared" si="122"/>
        <v>0</v>
      </c>
      <c r="EH129" s="1">
        <f t="shared" si="123"/>
        <v>0</v>
      </c>
      <c r="FF129" s="116"/>
      <c r="GP129" s="1">
        <f t="shared" si="82"/>
        <v>0</v>
      </c>
      <c r="GY129" s="1">
        <f t="shared" si="124"/>
        <v>0</v>
      </c>
      <c r="HC129" s="1">
        <f t="shared" si="125"/>
        <v>0</v>
      </c>
      <c r="HS129" s="1">
        <f t="shared" si="126"/>
        <v>0</v>
      </c>
      <c r="HX129" s="1">
        <f t="shared" si="83"/>
        <v>0</v>
      </c>
      <c r="ID129" s="1">
        <f t="shared" si="84"/>
        <v>0</v>
      </c>
      <c r="IN129" s="1">
        <f t="shared" si="127"/>
        <v>0</v>
      </c>
      <c r="IW129" s="1">
        <f t="shared" si="128"/>
        <v>0</v>
      </c>
      <c r="IZ129" s="1">
        <f t="shared" si="85"/>
        <v>0</v>
      </c>
      <c r="JJ129" s="1">
        <f t="shared" si="86"/>
        <v>0</v>
      </c>
      <c r="JV129" s="1">
        <f t="shared" si="129"/>
        <v>0</v>
      </c>
      <c r="KB129" s="1">
        <f t="shared" si="130"/>
        <v>0</v>
      </c>
      <c r="LG129" s="1">
        <f t="shared" si="87"/>
        <v>0</v>
      </c>
      <c r="LT129" s="1">
        <f t="shared" si="131"/>
        <v>0</v>
      </c>
      <c r="MA129" s="1">
        <f t="shared" si="132"/>
        <v>0</v>
      </c>
      <c r="MF129" s="1">
        <f t="shared" si="133"/>
        <v>0</v>
      </c>
      <c r="MM129" s="1">
        <f t="shared" si="134"/>
        <v>0</v>
      </c>
      <c r="MS129" s="1">
        <f t="shared" si="135"/>
        <v>0</v>
      </c>
      <c r="MU129" s="115"/>
      <c r="OI129" s="120"/>
      <c r="PD129" s="1">
        <f t="shared" si="88"/>
        <v>0</v>
      </c>
      <c r="QF129" s="1">
        <f t="shared" si="136"/>
        <v>0</v>
      </c>
      <c r="QY129" s="1">
        <f t="shared" si="137"/>
        <v>0</v>
      </c>
      <c r="RK129" s="1">
        <f t="shared" si="138"/>
        <v>0</v>
      </c>
      <c r="SA129" s="1">
        <f t="shared" si="139"/>
        <v>0</v>
      </c>
      <c r="SG129" s="1">
        <f t="shared" si="140"/>
        <v>0</v>
      </c>
      <c r="SO129" s="1">
        <f t="shared" si="141"/>
        <v>0</v>
      </c>
      <c r="TB129" s="1">
        <f t="shared" si="142"/>
        <v>0</v>
      </c>
      <c r="TS129" s="1">
        <f t="shared" si="89"/>
        <v>0</v>
      </c>
      <c r="UD129" s="1">
        <f t="shared" si="90"/>
        <v>0</v>
      </c>
      <c r="UG129" s="1">
        <f t="shared" si="91"/>
        <v>0</v>
      </c>
      <c r="UQ129" s="1">
        <f t="shared" si="143"/>
        <v>0</v>
      </c>
      <c r="VA129" s="1">
        <f t="shared" si="144"/>
        <v>0</v>
      </c>
      <c r="VG129" s="1">
        <f t="shared" si="145"/>
        <v>0</v>
      </c>
      <c r="VI129" s="1">
        <v>1</v>
      </c>
      <c r="WY129" s="1">
        <f t="shared" si="92"/>
        <v>1</v>
      </c>
      <c r="WZ129" s="1">
        <v>1</v>
      </c>
      <c r="XB129" s="1">
        <f t="shared" si="146"/>
        <v>0</v>
      </c>
      <c r="XG129" s="1">
        <f t="shared" si="93"/>
        <v>0</v>
      </c>
      <c r="XK129" s="108"/>
      <c r="XL129" s="1">
        <f t="shared" si="94"/>
        <v>0</v>
      </c>
      <c r="XM129" s="1">
        <f t="shared" si="95"/>
        <v>0</v>
      </c>
      <c r="XN129" s="1">
        <f t="shared" si="147"/>
        <v>0</v>
      </c>
      <c r="XO129" s="1">
        <f t="shared" si="96"/>
        <v>0</v>
      </c>
      <c r="XP129" s="1">
        <f t="shared" si="148"/>
        <v>0</v>
      </c>
      <c r="XQ129" s="1">
        <f t="shared" si="97"/>
        <v>0</v>
      </c>
      <c r="XR129" s="1">
        <f t="shared" si="98"/>
        <v>0</v>
      </c>
      <c r="XS129" s="1">
        <f t="shared" si="99"/>
        <v>0</v>
      </c>
      <c r="XT129" s="1">
        <f t="shared" si="149"/>
        <v>0</v>
      </c>
      <c r="XU129" s="1">
        <f t="shared" si="100"/>
        <v>0</v>
      </c>
      <c r="XV129" s="1">
        <f t="shared" si="101"/>
        <v>0</v>
      </c>
      <c r="XW129" s="1">
        <f t="shared" si="102"/>
        <v>0</v>
      </c>
      <c r="XX129" s="1">
        <f t="shared" si="103"/>
        <v>0</v>
      </c>
      <c r="XY129" s="1">
        <f t="shared" si="104"/>
        <v>0</v>
      </c>
      <c r="XZ129" s="1">
        <f t="shared" si="105"/>
        <v>0</v>
      </c>
      <c r="YA129" s="1">
        <f t="shared" si="106"/>
        <v>1</v>
      </c>
      <c r="YB129" s="1">
        <f t="shared" si="107"/>
        <v>0</v>
      </c>
      <c r="YC129" s="1">
        <f t="shared" si="108"/>
        <v>0</v>
      </c>
      <c r="YD129" s="132"/>
      <c r="YE129" s="133">
        <f t="shared" si="224"/>
        <v>1</v>
      </c>
      <c r="YF129" s="133">
        <f t="shared" si="109"/>
        <v>116000</v>
      </c>
      <c r="YG129" s="130">
        <v>1</v>
      </c>
      <c r="YH129" s="130">
        <f t="shared" si="110"/>
        <v>116000</v>
      </c>
      <c r="YI129" s="129">
        <v>1</v>
      </c>
      <c r="YJ129" s="128">
        <f t="shared" si="111"/>
        <v>116000</v>
      </c>
      <c r="YK129" s="177"/>
      <c r="YL129">
        <v>1</v>
      </c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>
        <f t="shared" si="150"/>
        <v>0</v>
      </c>
      <c r="ACD129" s="25" t="e">
        <f t="shared" si="222"/>
        <v>#DIV/0!</v>
      </c>
      <c r="ACE129" s="11">
        <f t="shared" si="112"/>
        <v>1</v>
      </c>
      <c r="ACF129" s="11">
        <f t="shared" si="113"/>
        <v>116000</v>
      </c>
      <c r="ACG129" s="1">
        <v>5</v>
      </c>
      <c r="ACH129" s="1">
        <v>1</v>
      </c>
      <c r="ACI129" s="11">
        <f t="shared" si="114"/>
        <v>116000</v>
      </c>
      <c r="ACJ129" s="45">
        <v>1</v>
      </c>
      <c r="ACK129" s="13">
        <f t="shared" si="115"/>
        <v>116000</v>
      </c>
      <c r="ACL129">
        <v>1</v>
      </c>
      <c r="ACM129" s="25">
        <f t="shared" si="116"/>
        <v>116000</v>
      </c>
      <c r="ACN129" s="11">
        <f t="shared" si="117"/>
        <v>116000</v>
      </c>
      <c r="ACO129" s="65"/>
      <c r="ACR129" s="1" t="s">
        <v>258</v>
      </c>
      <c r="ACZ129" s="1" t="s">
        <v>259</v>
      </c>
      <c r="ADD129" s="1" t="s">
        <v>185</v>
      </c>
      <c r="ADV129" s="457"/>
      <c r="AEE129" s="1">
        <f t="shared" si="151"/>
        <v>0</v>
      </c>
      <c r="AFN129" s="1">
        <v>1</v>
      </c>
      <c r="AGL129" s="11"/>
      <c r="AGM129" s="11" t="e">
        <f>AGU129+AGW129+AGY129+AHA129+#REF!+#REF!+AHC129+AGP129+AHE129</f>
        <v>#REF!</v>
      </c>
      <c r="AGP129" s="1">
        <v>116000</v>
      </c>
      <c r="AGQ129" s="1">
        <v>1</v>
      </c>
      <c r="AGT129" s="518"/>
      <c r="AHI129" s="1">
        <v>1</v>
      </c>
      <c r="AHJ129" s="518"/>
      <c r="AHM129" s="1">
        <v>1</v>
      </c>
      <c r="AHN129" s="1">
        <v>116000</v>
      </c>
      <c r="AJC129" s="11"/>
      <c r="AJD129" s="11"/>
      <c r="AJF129" s="11"/>
      <c r="AJG129" s="1">
        <v>116000</v>
      </c>
      <c r="AJH129" s="1">
        <v>1</v>
      </c>
      <c r="AJI129" s="1">
        <v>1</v>
      </c>
      <c r="AJJ129" s="435">
        <v>100</v>
      </c>
      <c r="AJK129" s="45"/>
      <c r="AJL129" s="381">
        <v>116000</v>
      </c>
      <c r="AJM129" s="11">
        <f t="shared" si="118"/>
        <v>116000</v>
      </c>
      <c r="AJN129" s="60"/>
      <c r="AJO129" s="12"/>
      <c r="AKA129" s="1">
        <f t="shared" si="152"/>
        <v>0</v>
      </c>
      <c r="AKD129" s="1">
        <f t="shared" si="153"/>
        <v>0</v>
      </c>
      <c r="AKE129" s="60"/>
      <c r="AKF129" s="1" t="s">
        <v>186</v>
      </c>
      <c r="AKG129" s="1" t="s">
        <v>260</v>
      </c>
      <c r="AKH129" s="1" t="s">
        <v>261</v>
      </c>
      <c r="AKI129" s="1" t="s">
        <v>260</v>
      </c>
      <c r="AKJ129" s="1" t="s">
        <v>260</v>
      </c>
      <c r="AKK129" s="1" t="s">
        <v>260</v>
      </c>
      <c r="AKL129" s="1" t="s">
        <v>260</v>
      </c>
      <c r="AKM129" s="1" t="s">
        <v>260</v>
      </c>
      <c r="AKN129" s="1" t="s">
        <v>262</v>
      </c>
      <c r="AKO129" s="1" t="s">
        <v>260</v>
      </c>
      <c r="AKP129" s="1" t="s">
        <v>260</v>
      </c>
      <c r="AKQ129" s="1" t="s">
        <v>260</v>
      </c>
      <c r="AKR129" s="1" t="s">
        <v>260</v>
      </c>
      <c r="AKS129" s="1" t="s">
        <v>260</v>
      </c>
      <c r="AKT129" s="1" t="s">
        <v>260</v>
      </c>
      <c r="AKU129" s="1" t="s">
        <v>260</v>
      </c>
      <c r="AKV129" s="1" t="s">
        <v>263</v>
      </c>
      <c r="AKW129" s="1" t="s">
        <v>260</v>
      </c>
      <c r="AKX129" s="1" t="s">
        <v>260</v>
      </c>
      <c r="AKY129" s="1" t="s">
        <v>260</v>
      </c>
      <c r="AKZ129" s="1" t="s">
        <v>260</v>
      </c>
      <c r="ALA129" s="1" t="s">
        <v>260</v>
      </c>
      <c r="ALB129" s="1" t="s">
        <v>260</v>
      </c>
      <c r="ALC129" s="1" t="s">
        <v>260</v>
      </c>
      <c r="ALD129" s="1" t="s">
        <v>260</v>
      </c>
      <c r="ALE129" s="1" t="s">
        <v>260</v>
      </c>
      <c r="ALF129" s="1" t="s">
        <v>260</v>
      </c>
      <c r="ALG129" s="1" t="s">
        <v>260</v>
      </c>
      <c r="ALH129" s="1" t="s">
        <v>260</v>
      </c>
      <c r="ALI129" s="1" t="s">
        <v>260</v>
      </c>
      <c r="ALJ129" s="1" t="s">
        <v>260</v>
      </c>
      <c r="ALK129" s="1" t="s">
        <v>260</v>
      </c>
      <c r="ALL129" s="1" t="s">
        <v>260</v>
      </c>
      <c r="ALM129" s="1" t="s">
        <v>260</v>
      </c>
      <c r="ALN129" s="1" t="s">
        <v>260</v>
      </c>
      <c r="ALO129" s="1" t="s">
        <v>260</v>
      </c>
      <c r="ALP129" s="1" t="s">
        <v>260</v>
      </c>
      <c r="ALQ129" s="1">
        <v>1</v>
      </c>
      <c r="ALR129" s="11">
        <f t="shared" si="154"/>
        <v>116000</v>
      </c>
      <c r="ALS129" s="28">
        <v>116000</v>
      </c>
      <c r="ALT129" s="1">
        <v>1</v>
      </c>
      <c r="ALY129" s="60"/>
      <c r="ALZ129" s="1">
        <v>1</v>
      </c>
      <c r="AMF129" s="1">
        <v>1</v>
      </c>
      <c r="AMN129" s="403"/>
    </row>
    <row r="130" spans="1:1022 1027:1028" s="3" customFormat="1" ht="15" customHeight="1" x14ac:dyDescent="0.25">
      <c r="A130" s="271"/>
      <c r="B130" s="113">
        <v>128</v>
      </c>
      <c r="C130" s="473" t="s">
        <v>766</v>
      </c>
      <c r="D130" s="304" t="s">
        <v>770</v>
      </c>
      <c r="E130" s="3">
        <v>2009</v>
      </c>
      <c r="F130" s="3">
        <v>3</v>
      </c>
      <c r="G130" s="3">
        <v>1</v>
      </c>
      <c r="J130" s="3">
        <v>3</v>
      </c>
      <c r="K130" s="3">
        <v>1998</v>
      </c>
      <c r="L130" s="3">
        <v>2003</v>
      </c>
      <c r="M130" s="3">
        <v>6</v>
      </c>
      <c r="AB130" s="3">
        <v>1</v>
      </c>
      <c r="AC130" s="3">
        <v>1</v>
      </c>
      <c r="AD130" s="3">
        <v>1</v>
      </c>
      <c r="AE130" s="3">
        <v>1</v>
      </c>
      <c r="AF130" s="3">
        <v>1</v>
      </c>
      <c r="AG130" s="3">
        <v>1</v>
      </c>
      <c r="AW130" s="3">
        <v>1</v>
      </c>
      <c r="AY130" s="3">
        <v>1</v>
      </c>
      <c r="BA130" s="3">
        <v>1</v>
      </c>
      <c r="BB130" s="3">
        <v>10</v>
      </c>
      <c r="CG130" s="3">
        <v>1</v>
      </c>
      <c r="CH130" s="248"/>
      <c r="CP130" s="1">
        <f t="shared" si="119"/>
        <v>0</v>
      </c>
      <c r="CQ130" s="1"/>
      <c r="CS130" s="1">
        <f t="shared" si="81"/>
        <v>0</v>
      </c>
      <c r="CT130" s="1"/>
      <c r="DO130" s="1">
        <f t="shared" si="120"/>
        <v>0</v>
      </c>
      <c r="DP130" s="1"/>
      <c r="DX130" s="1">
        <f t="shared" si="121"/>
        <v>0</v>
      </c>
      <c r="DY130" s="1"/>
      <c r="EE130" s="1">
        <f t="shared" si="122"/>
        <v>0</v>
      </c>
      <c r="EF130" s="1"/>
      <c r="EH130" s="1">
        <f t="shared" si="123"/>
        <v>0</v>
      </c>
      <c r="EI130" s="1"/>
      <c r="FF130" s="117"/>
      <c r="GP130" s="1">
        <f t="shared" si="82"/>
        <v>0</v>
      </c>
      <c r="GQ130" s="1"/>
      <c r="GY130" s="1">
        <f t="shared" si="124"/>
        <v>0</v>
      </c>
      <c r="GZ130" s="1"/>
      <c r="HC130" s="1">
        <f t="shared" si="125"/>
        <v>0</v>
      </c>
      <c r="HD130" s="1"/>
      <c r="HS130" s="1">
        <f t="shared" si="126"/>
        <v>0</v>
      </c>
      <c r="HT130" s="1"/>
      <c r="HX130" s="1">
        <f t="shared" si="83"/>
        <v>0</v>
      </c>
      <c r="HY130" s="1"/>
      <c r="ID130" s="1">
        <f t="shared" si="84"/>
        <v>0</v>
      </c>
      <c r="IE130" s="1"/>
      <c r="IN130" s="1">
        <f t="shared" si="127"/>
        <v>0</v>
      </c>
      <c r="IW130" s="1">
        <f t="shared" si="128"/>
        <v>0</v>
      </c>
      <c r="IX130" s="1"/>
      <c r="IZ130" s="1">
        <f t="shared" si="85"/>
        <v>0</v>
      </c>
      <c r="JA130" s="1"/>
      <c r="JJ130" s="1">
        <f t="shared" si="86"/>
        <v>0</v>
      </c>
      <c r="JK130" s="1"/>
      <c r="JV130" s="1">
        <f t="shared" si="129"/>
        <v>0</v>
      </c>
      <c r="JW130" s="1"/>
      <c r="KB130" s="1">
        <f t="shared" si="130"/>
        <v>0</v>
      </c>
      <c r="KC130" s="1"/>
      <c r="LB130" s="3">
        <v>1</v>
      </c>
      <c r="LG130" s="1">
        <f t="shared" si="87"/>
        <v>1</v>
      </c>
      <c r="LH130" s="1">
        <v>1</v>
      </c>
      <c r="LT130" s="1">
        <f t="shared" si="131"/>
        <v>0</v>
      </c>
      <c r="LU130" s="1"/>
      <c r="MA130" s="1">
        <f t="shared" si="132"/>
        <v>0</v>
      </c>
      <c r="MB130" s="1"/>
      <c r="MF130" s="1">
        <f t="shared" si="133"/>
        <v>0</v>
      </c>
      <c r="MG130" s="1"/>
      <c r="MM130" s="1">
        <f t="shared" si="134"/>
        <v>0</v>
      </c>
      <c r="MN130" s="1"/>
      <c r="MS130" s="1">
        <f t="shared" si="135"/>
        <v>0</v>
      </c>
      <c r="MT130" s="1"/>
      <c r="MU130" s="115"/>
      <c r="OI130" s="121"/>
      <c r="PD130" s="1">
        <f t="shared" si="88"/>
        <v>0</v>
      </c>
      <c r="PE130" s="1"/>
      <c r="QF130" s="1">
        <f t="shared" si="136"/>
        <v>0</v>
      </c>
      <c r="QG130" s="1"/>
      <c r="QY130" s="1">
        <f t="shared" si="137"/>
        <v>0</v>
      </c>
      <c r="RK130" s="1">
        <f t="shared" si="138"/>
        <v>0</v>
      </c>
      <c r="RL130" s="1"/>
      <c r="SA130" s="1">
        <f t="shared" si="139"/>
        <v>0</v>
      </c>
      <c r="SG130" s="1">
        <f t="shared" si="140"/>
        <v>0</v>
      </c>
      <c r="SO130" s="1">
        <f t="shared" si="141"/>
        <v>0</v>
      </c>
      <c r="TB130" s="1">
        <f t="shared" si="142"/>
        <v>0</v>
      </c>
      <c r="TS130" s="1">
        <f t="shared" si="89"/>
        <v>0</v>
      </c>
      <c r="TT130" s="1"/>
      <c r="UD130" s="1">
        <f t="shared" si="90"/>
        <v>0</v>
      </c>
      <c r="UE130" s="1"/>
      <c r="UG130" s="1">
        <f t="shared" si="91"/>
        <v>0</v>
      </c>
      <c r="UH130" s="1"/>
      <c r="UQ130" s="1">
        <f t="shared" si="143"/>
        <v>0</v>
      </c>
      <c r="UR130" s="1"/>
      <c r="VA130" s="1">
        <f t="shared" si="144"/>
        <v>0</v>
      </c>
      <c r="VB130" s="1"/>
      <c r="VG130" s="1">
        <f t="shared" si="145"/>
        <v>0</v>
      </c>
      <c r="VH130" s="1"/>
      <c r="VY130" s="3">
        <v>1</v>
      </c>
      <c r="WA130" s="3">
        <v>1</v>
      </c>
      <c r="WY130" s="1">
        <f t="shared" si="92"/>
        <v>2</v>
      </c>
      <c r="WZ130" s="1">
        <v>1</v>
      </c>
      <c r="XB130" s="1">
        <f t="shared" si="146"/>
        <v>0</v>
      </c>
      <c r="XC130" s="1"/>
      <c r="XG130" s="1">
        <f t="shared" si="93"/>
        <v>0</v>
      </c>
      <c r="XH130" s="1"/>
      <c r="XK130" s="109"/>
      <c r="XL130" s="1">
        <f t="shared" si="94"/>
        <v>0</v>
      </c>
      <c r="XM130" s="1">
        <f t="shared" si="95"/>
        <v>0</v>
      </c>
      <c r="XN130" s="1">
        <f t="shared" si="147"/>
        <v>0</v>
      </c>
      <c r="XO130" s="1">
        <f t="shared" si="96"/>
        <v>0</v>
      </c>
      <c r="XP130" s="1">
        <f t="shared" si="148"/>
        <v>0</v>
      </c>
      <c r="XQ130" s="1">
        <f t="shared" si="97"/>
        <v>0</v>
      </c>
      <c r="XR130" s="1">
        <f t="shared" si="98"/>
        <v>0</v>
      </c>
      <c r="XS130" s="1">
        <f t="shared" si="99"/>
        <v>0</v>
      </c>
      <c r="XT130" s="1">
        <f t="shared" si="149"/>
        <v>0</v>
      </c>
      <c r="XU130" s="1">
        <f t="shared" si="100"/>
        <v>0</v>
      </c>
      <c r="XV130" s="1">
        <f t="shared" si="101"/>
        <v>0</v>
      </c>
      <c r="XW130" s="1">
        <f t="shared" si="102"/>
        <v>0</v>
      </c>
      <c r="XX130" s="1">
        <f t="shared" si="103"/>
        <v>0</v>
      </c>
      <c r="XY130" s="1">
        <f t="shared" si="104"/>
        <v>0</v>
      </c>
      <c r="XZ130" s="1">
        <f t="shared" si="105"/>
        <v>0</v>
      </c>
      <c r="YA130" s="1">
        <f t="shared" si="106"/>
        <v>3</v>
      </c>
      <c r="YB130" s="1">
        <f t="shared" si="107"/>
        <v>0</v>
      </c>
      <c r="YC130" s="1">
        <f t="shared" si="108"/>
        <v>0</v>
      </c>
      <c r="YD130" s="132"/>
      <c r="YE130" s="133">
        <f t="shared" si="224"/>
        <v>3</v>
      </c>
      <c r="YF130" s="133">
        <f t="shared" si="109"/>
        <v>2766666.6666666665</v>
      </c>
      <c r="YG130" s="130">
        <v>2</v>
      </c>
      <c r="YH130" s="130">
        <f t="shared" si="110"/>
        <v>4150000</v>
      </c>
      <c r="YI130" s="135">
        <v>1</v>
      </c>
      <c r="YJ130" s="128">
        <f t="shared" si="111"/>
        <v>8300000</v>
      </c>
      <c r="YK130" s="178"/>
      <c r="YL130">
        <v>1</v>
      </c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>
        <f t="shared" si="150"/>
        <v>0</v>
      </c>
      <c r="ACD130" s="25" t="e">
        <f t="shared" si="222"/>
        <v>#DIV/0!</v>
      </c>
      <c r="ACE130" s="11">
        <f t="shared" si="112"/>
        <v>3</v>
      </c>
      <c r="ACF130" s="11">
        <f t="shared" si="113"/>
        <v>2766666.6666666665</v>
      </c>
      <c r="ACG130" s="3">
        <v>4</v>
      </c>
      <c r="ACH130" s="3">
        <v>1</v>
      </c>
      <c r="ACI130" s="11">
        <f t="shared" si="114"/>
        <v>8300000</v>
      </c>
      <c r="ACJ130" s="45">
        <v>1</v>
      </c>
      <c r="ACK130" s="13">
        <f t="shared" si="115"/>
        <v>8300000</v>
      </c>
      <c r="ACL130">
        <v>1</v>
      </c>
      <c r="ACM130" s="25">
        <f t="shared" si="116"/>
        <v>8300000</v>
      </c>
      <c r="ACN130" s="11">
        <f t="shared" si="117"/>
        <v>8300000</v>
      </c>
      <c r="ACO130" s="66"/>
      <c r="ACR130" s="3" t="s">
        <v>292</v>
      </c>
      <c r="ACZ130" s="3" t="s">
        <v>259</v>
      </c>
      <c r="ADD130" s="3" t="s">
        <v>185</v>
      </c>
      <c r="ADV130" s="459"/>
      <c r="AEE130" s="1">
        <f t="shared" si="151"/>
        <v>0</v>
      </c>
      <c r="AFF130" s="3">
        <v>1</v>
      </c>
      <c r="AFP130" s="3">
        <v>1</v>
      </c>
      <c r="AFQ130" s="3">
        <v>1</v>
      </c>
      <c r="AFR130" s="3">
        <v>1</v>
      </c>
      <c r="AFT130" s="3">
        <v>1</v>
      </c>
      <c r="AGM130" s="14" t="e">
        <f>AGU130+AGW130+AGY130+AHA130+#REF!+#REF!+AHC130+AGP130+AHE130</f>
        <v>#REF!</v>
      </c>
      <c r="AGT130" s="519"/>
      <c r="AHJ130" s="519"/>
      <c r="AJC130" s="14"/>
      <c r="AJD130" s="14"/>
      <c r="AJF130" s="14">
        <v>8300000</v>
      </c>
      <c r="AJJ130" s="438"/>
      <c r="AJK130" s="47"/>
      <c r="AJL130" s="381">
        <v>8300000</v>
      </c>
      <c r="AJM130" s="11">
        <f t="shared" si="118"/>
        <v>2766666.6666666665</v>
      </c>
      <c r="AJN130" s="61"/>
      <c r="AJO130" s="15">
        <v>1.6</v>
      </c>
      <c r="AJP130" s="3">
        <v>8</v>
      </c>
      <c r="AJZ130" s="1"/>
      <c r="AKA130" s="1">
        <f t="shared" si="152"/>
        <v>8</v>
      </c>
      <c r="AKD130" s="1">
        <f t="shared" si="153"/>
        <v>8</v>
      </c>
      <c r="AKE130" s="61"/>
      <c r="AKF130" s="3" t="s">
        <v>260</v>
      </c>
      <c r="AKG130" s="3" t="s">
        <v>260</v>
      </c>
      <c r="AKH130" s="3" t="s">
        <v>261</v>
      </c>
      <c r="AKI130" s="3" t="s">
        <v>260</v>
      </c>
      <c r="AKJ130" s="3" t="s">
        <v>260</v>
      </c>
      <c r="AKK130" s="3" t="s">
        <v>260</v>
      </c>
      <c r="AKL130" s="3" t="s">
        <v>260</v>
      </c>
      <c r="AKM130" s="3" t="s">
        <v>260</v>
      </c>
      <c r="AKN130" s="3" t="s">
        <v>262</v>
      </c>
      <c r="AKO130" s="3" t="s">
        <v>260</v>
      </c>
      <c r="AKP130" s="3" t="s">
        <v>260</v>
      </c>
      <c r="AKQ130" s="3" t="s">
        <v>260</v>
      </c>
      <c r="AKR130" s="3" t="s">
        <v>260</v>
      </c>
      <c r="AKS130" s="3" t="s">
        <v>260</v>
      </c>
      <c r="AKT130" s="3" t="s">
        <v>260</v>
      </c>
      <c r="AKU130" s="3" t="s">
        <v>260</v>
      </c>
      <c r="AKV130" s="3" t="s">
        <v>263</v>
      </c>
      <c r="AKW130" s="3" t="s">
        <v>260</v>
      </c>
      <c r="AKX130" s="3" t="s">
        <v>260</v>
      </c>
      <c r="AKY130" s="3" t="s">
        <v>260</v>
      </c>
      <c r="AKZ130" s="3" t="s">
        <v>260</v>
      </c>
      <c r="ALA130" s="3" t="s">
        <v>260</v>
      </c>
      <c r="ALB130" s="3" t="s">
        <v>260</v>
      </c>
      <c r="ALC130" s="3" t="s">
        <v>260</v>
      </c>
      <c r="ALD130" s="3" t="s">
        <v>260</v>
      </c>
      <c r="ALE130" s="3" t="s">
        <v>260</v>
      </c>
      <c r="ALF130" s="3" t="s">
        <v>260</v>
      </c>
      <c r="ALG130" s="3" t="s">
        <v>260</v>
      </c>
      <c r="ALH130" s="3" t="s">
        <v>260</v>
      </c>
      <c r="ALI130" s="3" t="s">
        <v>260</v>
      </c>
      <c r="ALJ130" s="3" t="s">
        <v>260</v>
      </c>
      <c r="ALK130" s="3" t="s">
        <v>260</v>
      </c>
      <c r="ALL130" s="3" t="s">
        <v>260</v>
      </c>
      <c r="ALM130" s="3" t="s">
        <v>260</v>
      </c>
      <c r="ALN130" s="3" t="s">
        <v>260</v>
      </c>
      <c r="ALO130" s="3" t="s">
        <v>260</v>
      </c>
      <c r="ALP130" s="3" t="s">
        <v>260</v>
      </c>
      <c r="ALR130" s="11" t="e">
        <f t="shared" si="154"/>
        <v>#DIV/0!</v>
      </c>
      <c r="ALS130" s="31">
        <v>8300000</v>
      </c>
      <c r="ALY130" s="61"/>
      <c r="ALZ130" s="3">
        <v>1</v>
      </c>
      <c r="AMG130" s="3">
        <v>1</v>
      </c>
      <c r="AMH130" s="3">
        <v>1</v>
      </c>
      <c r="AMN130" s="404"/>
    </row>
    <row r="131" spans="1:1022 1027:1028" s="52" customFormat="1" ht="15" customHeight="1" x14ac:dyDescent="0.25">
      <c r="A131" s="275"/>
      <c r="B131" s="113">
        <v>129</v>
      </c>
      <c r="C131" s="473" t="s">
        <v>771</v>
      </c>
      <c r="D131" s="304" t="s">
        <v>772</v>
      </c>
      <c r="E131" s="52">
        <v>2004</v>
      </c>
      <c r="F131" s="52">
        <v>1</v>
      </c>
      <c r="G131" s="52">
        <v>1</v>
      </c>
      <c r="J131" s="52">
        <v>1</v>
      </c>
      <c r="K131" s="52">
        <v>1995</v>
      </c>
      <c r="L131" s="52">
        <v>1998</v>
      </c>
      <c r="M131" s="52">
        <v>4</v>
      </c>
      <c r="Y131" s="52">
        <v>1</v>
      </c>
      <c r="Z131" s="52">
        <v>1</v>
      </c>
      <c r="AA131" s="52">
        <v>1</v>
      </c>
      <c r="AB131" s="52">
        <v>1</v>
      </c>
      <c r="AW131" s="52">
        <v>1</v>
      </c>
      <c r="AY131" s="52">
        <v>1</v>
      </c>
      <c r="BA131" s="52">
        <v>1</v>
      </c>
      <c r="BB131" s="52">
        <v>10</v>
      </c>
      <c r="BG131" s="52">
        <v>2</v>
      </c>
      <c r="CG131" s="52">
        <v>1</v>
      </c>
      <c r="CH131" s="253"/>
      <c r="CP131" s="1">
        <f t="shared" si="119"/>
        <v>0</v>
      </c>
      <c r="CQ131" s="1"/>
      <c r="CS131" s="1">
        <f t="shared" si="81"/>
        <v>0</v>
      </c>
      <c r="CT131" s="1"/>
      <c r="DO131" s="1">
        <f t="shared" si="120"/>
        <v>0</v>
      </c>
      <c r="DP131" s="1"/>
      <c r="DX131" s="1">
        <f t="shared" si="121"/>
        <v>0</v>
      </c>
      <c r="DY131" s="1"/>
      <c r="EE131" s="1">
        <f t="shared" si="122"/>
        <v>0</v>
      </c>
      <c r="EF131" s="1"/>
      <c r="EH131" s="1">
        <f t="shared" si="123"/>
        <v>0</v>
      </c>
      <c r="EI131" s="1"/>
      <c r="GP131" s="1">
        <f t="shared" si="82"/>
        <v>0</v>
      </c>
      <c r="GQ131" s="1"/>
      <c r="GR131" s="52">
        <v>1</v>
      </c>
      <c r="GY131" s="1">
        <f t="shared" si="124"/>
        <v>1</v>
      </c>
      <c r="GZ131" s="1">
        <v>1</v>
      </c>
      <c r="HC131" s="1">
        <f t="shared" si="125"/>
        <v>0</v>
      </c>
      <c r="HD131" s="1"/>
      <c r="HS131" s="1">
        <f t="shared" si="126"/>
        <v>0</v>
      </c>
      <c r="HT131" s="1"/>
      <c r="HX131" s="1">
        <f t="shared" si="83"/>
        <v>0</v>
      </c>
      <c r="HY131" s="1"/>
      <c r="ID131" s="1">
        <f t="shared" si="84"/>
        <v>0</v>
      </c>
      <c r="IE131" s="1"/>
      <c r="IN131" s="1">
        <f t="shared" si="127"/>
        <v>0</v>
      </c>
      <c r="IW131" s="1">
        <f t="shared" si="128"/>
        <v>0</v>
      </c>
      <c r="IX131" s="1"/>
      <c r="IZ131" s="1">
        <f t="shared" si="85"/>
        <v>0</v>
      </c>
      <c r="JA131" s="1"/>
      <c r="JJ131" s="1">
        <f t="shared" si="86"/>
        <v>0</v>
      </c>
      <c r="JK131" s="1"/>
      <c r="JV131" s="1">
        <f t="shared" si="129"/>
        <v>0</v>
      </c>
      <c r="JW131" s="1"/>
      <c r="KB131" s="1">
        <f t="shared" si="130"/>
        <v>0</v>
      </c>
      <c r="KC131" s="1"/>
      <c r="LG131" s="1">
        <f t="shared" si="87"/>
        <v>0</v>
      </c>
      <c r="LH131" s="1"/>
      <c r="LT131" s="1">
        <f t="shared" si="131"/>
        <v>0</v>
      </c>
      <c r="LU131" s="1"/>
      <c r="MA131" s="1">
        <f t="shared" si="132"/>
        <v>0</v>
      </c>
      <c r="MB131" s="1"/>
      <c r="MF131" s="1">
        <f t="shared" si="133"/>
        <v>0</v>
      </c>
      <c r="MG131" s="1"/>
      <c r="MM131" s="1">
        <f t="shared" si="134"/>
        <v>0</v>
      </c>
      <c r="MN131" s="1"/>
      <c r="MS131" s="1">
        <f t="shared" si="135"/>
        <v>0</v>
      </c>
      <c r="MT131" s="1"/>
      <c r="PD131" s="1">
        <f t="shared" si="88"/>
        <v>0</v>
      </c>
      <c r="PE131" s="1"/>
      <c r="QF131" s="1">
        <f t="shared" si="136"/>
        <v>0</v>
      </c>
      <c r="QG131" s="1"/>
      <c r="QY131" s="1">
        <f t="shared" si="137"/>
        <v>0</v>
      </c>
      <c r="RK131" s="1">
        <f t="shared" si="138"/>
        <v>0</v>
      </c>
      <c r="RL131" s="1"/>
      <c r="SA131" s="1">
        <f t="shared" si="139"/>
        <v>0</v>
      </c>
      <c r="SG131" s="1">
        <f t="shared" si="140"/>
        <v>0</v>
      </c>
      <c r="SO131" s="1">
        <f t="shared" si="141"/>
        <v>0</v>
      </c>
      <c r="TB131" s="1">
        <f t="shared" si="142"/>
        <v>0</v>
      </c>
      <c r="TS131" s="1">
        <f t="shared" si="89"/>
        <v>0</v>
      </c>
      <c r="TT131" s="1"/>
      <c r="UD131" s="1">
        <f t="shared" si="90"/>
        <v>0</v>
      </c>
      <c r="UE131" s="1"/>
      <c r="UG131" s="1">
        <f t="shared" si="91"/>
        <v>0</v>
      </c>
      <c r="UH131" s="1"/>
      <c r="UQ131" s="1">
        <f t="shared" si="143"/>
        <v>0</v>
      </c>
      <c r="UR131" s="1"/>
      <c r="VA131" s="1">
        <f t="shared" si="144"/>
        <v>0</v>
      </c>
      <c r="VB131" s="1"/>
      <c r="VG131" s="1">
        <f t="shared" si="145"/>
        <v>0</v>
      </c>
      <c r="VH131" s="1"/>
      <c r="WY131" s="1">
        <f t="shared" si="92"/>
        <v>0</v>
      </c>
      <c r="WZ131" s="1"/>
      <c r="XB131" s="1">
        <f t="shared" si="146"/>
        <v>0</v>
      </c>
      <c r="XC131" s="1"/>
      <c r="XG131" s="1">
        <f t="shared" si="93"/>
        <v>0</v>
      </c>
      <c r="XH131" s="1"/>
      <c r="XK131" s="203"/>
      <c r="XL131" s="1">
        <f t="shared" si="94"/>
        <v>0</v>
      </c>
      <c r="XM131" s="1">
        <f t="shared" si="95"/>
        <v>0</v>
      </c>
      <c r="XN131" s="1">
        <f t="shared" si="147"/>
        <v>0</v>
      </c>
      <c r="XO131" s="1">
        <f t="shared" si="96"/>
        <v>0</v>
      </c>
      <c r="XP131" s="1">
        <f t="shared" si="148"/>
        <v>0</v>
      </c>
      <c r="XQ131" s="1">
        <f t="shared" si="97"/>
        <v>0</v>
      </c>
      <c r="XR131" s="1">
        <f t="shared" si="98"/>
        <v>0</v>
      </c>
      <c r="XS131" s="1">
        <f t="shared" si="99"/>
        <v>1</v>
      </c>
      <c r="XT131" s="1">
        <f t="shared" si="149"/>
        <v>0</v>
      </c>
      <c r="XU131" s="1">
        <f t="shared" si="100"/>
        <v>0</v>
      </c>
      <c r="XV131" s="1">
        <f t="shared" si="101"/>
        <v>0</v>
      </c>
      <c r="XW131" s="1">
        <f t="shared" si="102"/>
        <v>0</v>
      </c>
      <c r="XX131" s="1">
        <f t="shared" si="103"/>
        <v>0</v>
      </c>
      <c r="XY131" s="1">
        <f t="shared" si="104"/>
        <v>0</v>
      </c>
      <c r="XZ131" s="1">
        <f t="shared" si="105"/>
        <v>0</v>
      </c>
      <c r="YA131" s="1">
        <f t="shared" si="106"/>
        <v>0</v>
      </c>
      <c r="YB131" s="1">
        <f t="shared" si="107"/>
        <v>0</v>
      </c>
      <c r="YC131" s="1">
        <f t="shared" si="108"/>
        <v>0</v>
      </c>
      <c r="YD131" s="197"/>
      <c r="YE131" s="11">
        <f t="shared" si="224"/>
        <v>1</v>
      </c>
      <c r="YF131" s="133">
        <f t="shared" ref="YF131:YF194" si="225">(AJL131/YE131)*YL131</f>
        <v>145000</v>
      </c>
      <c r="YG131" s="11">
        <v>1</v>
      </c>
      <c r="YH131" s="130">
        <f t="shared" ref="YH131:YH194" si="226">(AJL131/YG131)*YL131</f>
        <v>145000</v>
      </c>
      <c r="YI131" s="52">
        <v>1</v>
      </c>
      <c r="YJ131" s="128">
        <f t="shared" ref="YJ131:YJ194" si="227">(AJL131/YI131)*YL131</f>
        <v>145000</v>
      </c>
      <c r="YK131" s="204"/>
      <c r="YL131" s="52">
        <v>1</v>
      </c>
      <c r="ACC131" s="1">
        <f t="shared" si="150"/>
        <v>0</v>
      </c>
      <c r="ACD131" s="25" t="e">
        <f t="shared" si="222"/>
        <v>#DIV/0!</v>
      </c>
      <c r="ACE131" s="11">
        <f t="shared" si="112"/>
        <v>1</v>
      </c>
      <c r="ACF131" s="11">
        <f t="shared" ref="ACF131:ACF194" si="228">(AJL131/ACE131)</f>
        <v>145000</v>
      </c>
      <c r="ACG131" s="52">
        <v>5</v>
      </c>
      <c r="ACH131" s="52">
        <v>1</v>
      </c>
      <c r="ACI131" s="11">
        <f t="shared" ref="ACI131:ACI194" si="229">AJL131/ACH131</f>
        <v>145000</v>
      </c>
      <c r="ACJ131" s="88"/>
      <c r="ACK131" s="13">
        <f t="shared" ref="ACK131:ACK194" si="230">AJL131*ACJ131</f>
        <v>0</v>
      </c>
      <c r="ACL131" s="52">
        <v>1</v>
      </c>
      <c r="ACM131" s="25">
        <f t="shared" ref="ACM131:ACM194" si="231">AJL131*ACL131</f>
        <v>145000</v>
      </c>
      <c r="ACN131" s="11">
        <f t="shared" ref="ACN131:ACN194" si="232">AJL131/ACH131</f>
        <v>145000</v>
      </c>
      <c r="ACR131" s="52" t="s">
        <v>752</v>
      </c>
      <c r="ACZ131" s="52" t="s">
        <v>259</v>
      </c>
      <c r="ADD131" s="52" t="s">
        <v>189</v>
      </c>
      <c r="ADL131" s="52">
        <v>1</v>
      </c>
      <c r="ADN131" s="52">
        <v>1</v>
      </c>
      <c r="ADU131" s="52">
        <v>2</v>
      </c>
      <c r="ADV131" s="461"/>
      <c r="AEE131" s="1">
        <f t="shared" si="151"/>
        <v>0</v>
      </c>
      <c r="AFJ131" s="52">
        <v>1</v>
      </c>
      <c r="AGM131" s="88" t="e">
        <f>AGU131+AGW131+AGY131+AHA131+#REF!+#REF!+AHC131+AGP131+AHE131</f>
        <v>#REF!</v>
      </c>
      <c r="AGT131" s="521"/>
      <c r="AHJ131" s="521"/>
      <c r="AJC131" s="88"/>
      <c r="AJD131" s="88"/>
      <c r="AJF131" s="88">
        <v>145000</v>
      </c>
      <c r="AJJ131" s="442"/>
      <c r="AJK131" s="101"/>
      <c r="AJL131" s="381">
        <v>145000</v>
      </c>
      <c r="AJM131" s="11">
        <f t="shared" ref="AJM131:AJM194" si="233">(AJL131/ACE131)</f>
        <v>145000</v>
      </c>
      <c r="AJN131" s="103"/>
      <c r="AJO131" s="103"/>
      <c r="AKA131" s="52">
        <f t="shared" si="152"/>
        <v>0</v>
      </c>
      <c r="AKD131" s="52">
        <f t="shared" si="153"/>
        <v>0</v>
      </c>
      <c r="AKE131" s="103"/>
      <c r="AKF131" s="52" t="s">
        <v>186</v>
      </c>
      <c r="AKG131" s="52" t="s">
        <v>773</v>
      </c>
      <c r="AKH131" s="52" t="s">
        <v>774</v>
      </c>
      <c r="AKI131" s="52" t="s">
        <v>775</v>
      </c>
      <c r="AKJ131" s="52" t="s">
        <v>277</v>
      </c>
      <c r="AKK131" s="52" t="s">
        <v>776</v>
      </c>
      <c r="AKL131" s="52" t="s">
        <v>346</v>
      </c>
      <c r="AKM131" s="52" t="s">
        <v>260</v>
      </c>
      <c r="AKN131" s="52" t="s">
        <v>262</v>
      </c>
      <c r="AKO131" s="52" t="s">
        <v>260</v>
      </c>
      <c r="AKP131" s="52" t="s">
        <v>260</v>
      </c>
      <c r="AKQ131" s="52" t="s">
        <v>260</v>
      </c>
      <c r="AKR131" s="52" t="s">
        <v>260</v>
      </c>
      <c r="AKS131" s="52" t="s">
        <v>260</v>
      </c>
      <c r="AKT131" s="52" t="s">
        <v>260</v>
      </c>
      <c r="AKU131" s="52" t="s">
        <v>260</v>
      </c>
      <c r="AKV131" s="52" t="s">
        <v>263</v>
      </c>
      <c r="AKW131" s="52" t="s">
        <v>260</v>
      </c>
      <c r="AKX131" s="52" t="s">
        <v>260</v>
      </c>
      <c r="AKY131" s="52" t="s">
        <v>260</v>
      </c>
      <c r="AKZ131" s="52" t="s">
        <v>260</v>
      </c>
      <c r="ALA131" s="52" t="s">
        <v>260</v>
      </c>
      <c r="ALB131" s="52" t="s">
        <v>260</v>
      </c>
      <c r="ALC131" s="52" t="s">
        <v>260</v>
      </c>
      <c r="ALD131" s="52" t="s">
        <v>260</v>
      </c>
      <c r="ALE131" s="52" t="s">
        <v>260</v>
      </c>
      <c r="ALF131" s="52" t="s">
        <v>260</v>
      </c>
      <c r="ALG131" s="52" t="s">
        <v>260</v>
      </c>
      <c r="ALH131" s="52" t="s">
        <v>260</v>
      </c>
      <c r="ALI131" s="52" t="s">
        <v>260</v>
      </c>
      <c r="ALJ131" s="52" t="s">
        <v>260</v>
      </c>
      <c r="ALK131" s="52" t="s">
        <v>260</v>
      </c>
      <c r="ALL131" s="52" t="s">
        <v>260</v>
      </c>
      <c r="ALM131" s="52" t="s">
        <v>260</v>
      </c>
      <c r="ALN131" s="52" t="s">
        <v>260</v>
      </c>
      <c r="ALO131" s="52" t="s">
        <v>260</v>
      </c>
      <c r="ALP131" s="52" t="s">
        <v>260</v>
      </c>
      <c r="ALQ131" s="52">
        <v>7</v>
      </c>
      <c r="ALR131" s="88">
        <f t="shared" si="154"/>
        <v>20714.285714285714</v>
      </c>
      <c r="ALS131" s="53">
        <v>145000</v>
      </c>
      <c r="ALT131" s="52">
        <v>3</v>
      </c>
      <c r="ALU131" s="52">
        <v>4</v>
      </c>
      <c r="ALY131" s="103"/>
      <c r="ALZ131" s="52">
        <v>1</v>
      </c>
      <c r="AMB131" s="52">
        <v>1</v>
      </c>
      <c r="AMD131" s="52">
        <v>1</v>
      </c>
      <c r="AMN131" s="406"/>
    </row>
    <row r="132" spans="1:1022 1027:1028" s="1" customFormat="1" ht="15" customHeight="1" x14ac:dyDescent="0.25">
      <c r="A132" s="268"/>
      <c r="B132" s="113">
        <v>130</v>
      </c>
      <c r="C132" s="473" t="s">
        <v>771</v>
      </c>
      <c r="D132" s="304" t="s">
        <v>777</v>
      </c>
      <c r="E132" s="1">
        <v>2005</v>
      </c>
      <c r="F132" s="1">
        <v>1</v>
      </c>
      <c r="G132" s="1">
        <v>1</v>
      </c>
      <c r="J132" s="1">
        <v>1</v>
      </c>
      <c r="K132" s="1">
        <v>1994</v>
      </c>
      <c r="L132" s="1">
        <v>1996</v>
      </c>
      <c r="M132" s="1">
        <v>3</v>
      </c>
      <c r="X132" s="1">
        <v>1</v>
      </c>
      <c r="Y132" s="1">
        <v>1</v>
      </c>
      <c r="Z132" s="1">
        <v>1</v>
      </c>
      <c r="AW132" s="1">
        <v>1</v>
      </c>
      <c r="AY132" s="1">
        <v>1</v>
      </c>
      <c r="BA132" s="1">
        <v>1</v>
      </c>
      <c r="BB132" s="1">
        <v>10</v>
      </c>
      <c r="BG132" s="1">
        <v>2</v>
      </c>
      <c r="CG132" s="1">
        <v>1</v>
      </c>
      <c r="CH132" s="246"/>
      <c r="CP132" s="1">
        <f t="shared" si="119"/>
        <v>0</v>
      </c>
      <c r="CS132" s="1">
        <f t="shared" si="81"/>
        <v>0</v>
      </c>
      <c r="DO132" s="1">
        <f t="shared" si="120"/>
        <v>0</v>
      </c>
      <c r="DX132" s="1">
        <f t="shared" si="121"/>
        <v>0</v>
      </c>
      <c r="EE132" s="1">
        <f t="shared" si="122"/>
        <v>0</v>
      </c>
      <c r="EH132" s="1">
        <f t="shared" si="123"/>
        <v>0</v>
      </c>
      <c r="FF132" s="116">
        <v>1</v>
      </c>
      <c r="GP132" s="1">
        <f t="shared" si="82"/>
        <v>1</v>
      </c>
      <c r="GQ132" s="1">
        <v>1</v>
      </c>
      <c r="GR132" s="1">
        <v>1</v>
      </c>
      <c r="GY132" s="1">
        <f t="shared" si="124"/>
        <v>1</v>
      </c>
      <c r="GZ132" s="1">
        <v>1</v>
      </c>
      <c r="HC132" s="1">
        <f t="shared" si="125"/>
        <v>0</v>
      </c>
      <c r="HS132" s="1">
        <f t="shared" si="126"/>
        <v>0</v>
      </c>
      <c r="HX132" s="1">
        <f t="shared" si="83"/>
        <v>0</v>
      </c>
      <c r="ID132" s="1">
        <f t="shared" si="84"/>
        <v>0</v>
      </c>
      <c r="IN132" s="1">
        <f t="shared" si="127"/>
        <v>0</v>
      </c>
      <c r="IW132" s="1">
        <f t="shared" si="128"/>
        <v>0</v>
      </c>
      <c r="IZ132" s="1">
        <f t="shared" si="85"/>
        <v>0</v>
      </c>
      <c r="JJ132" s="1">
        <f t="shared" si="86"/>
        <v>0</v>
      </c>
      <c r="JV132" s="1">
        <f t="shared" si="129"/>
        <v>0</v>
      </c>
      <c r="KB132" s="1">
        <f t="shared" si="130"/>
        <v>0</v>
      </c>
      <c r="LG132" s="1">
        <f t="shared" si="87"/>
        <v>0</v>
      </c>
      <c r="LT132" s="1">
        <f t="shared" si="131"/>
        <v>0</v>
      </c>
      <c r="MA132" s="1">
        <f t="shared" si="132"/>
        <v>0</v>
      </c>
      <c r="MF132" s="1">
        <f t="shared" si="133"/>
        <v>0</v>
      </c>
      <c r="MM132" s="1">
        <f t="shared" si="134"/>
        <v>0</v>
      </c>
      <c r="MS132" s="1">
        <f t="shared" si="135"/>
        <v>0</v>
      </c>
      <c r="MU132" s="115"/>
      <c r="OI132" s="120"/>
      <c r="PD132" s="1">
        <f t="shared" si="88"/>
        <v>0</v>
      </c>
      <c r="QF132" s="1">
        <f t="shared" si="136"/>
        <v>0</v>
      </c>
      <c r="QY132" s="1">
        <f t="shared" si="137"/>
        <v>0</v>
      </c>
      <c r="RK132" s="1">
        <f t="shared" si="138"/>
        <v>0</v>
      </c>
      <c r="SA132" s="1">
        <f t="shared" si="139"/>
        <v>0</v>
      </c>
      <c r="SG132" s="1">
        <f t="shared" si="140"/>
        <v>0</v>
      </c>
      <c r="SO132" s="1">
        <f t="shared" si="141"/>
        <v>0</v>
      </c>
      <c r="TB132" s="1">
        <f t="shared" si="142"/>
        <v>0</v>
      </c>
      <c r="TS132" s="1">
        <f t="shared" si="89"/>
        <v>0</v>
      </c>
      <c r="UD132" s="1">
        <f t="shared" si="90"/>
        <v>0</v>
      </c>
      <c r="UG132" s="1">
        <f t="shared" si="91"/>
        <v>0</v>
      </c>
      <c r="UQ132" s="1">
        <f t="shared" si="143"/>
        <v>0</v>
      </c>
      <c r="VA132" s="1">
        <f t="shared" si="144"/>
        <v>0</v>
      </c>
      <c r="VG132" s="1">
        <f t="shared" si="145"/>
        <v>0</v>
      </c>
      <c r="WY132" s="1">
        <f t="shared" si="92"/>
        <v>0</v>
      </c>
      <c r="XB132" s="1">
        <f t="shared" si="146"/>
        <v>0</v>
      </c>
      <c r="XG132" s="1">
        <f t="shared" si="93"/>
        <v>0</v>
      </c>
      <c r="XK132" s="108"/>
      <c r="XL132" s="1">
        <f t="shared" si="94"/>
        <v>0</v>
      </c>
      <c r="XM132" s="1">
        <f t="shared" si="95"/>
        <v>0</v>
      </c>
      <c r="XN132" s="1">
        <f t="shared" si="147"/>
        <v>0</v>
      </c>
      <c r="XO132" s="1">
        <f t="shared" si="96"/>
        <v>0</v>
      </c>
      <c r="XP132" s="1">
        <f t="shared" si="148"/>
        <v>0</v>
      </c>
      <c r="XQ132" s="1">
        <f t="shared" si="97"/>
        <v>0</v>
      </c>
      <c r="XR132" s="1">
        <f t="shared" si="98"/>
        <v>0</v>
      </c>
      <c r="XS132" s="1">
        <f t="shared" si="99"/>
        <v>1</v>
      </c>
      <c r="XT132" s="1">
        <f t="shared" si="149"/>
        <v>1</v>
      </c>
      <c r="XU132" s="1">
        <f t="shared" si="100"/>
        <v>0</v>
      </c>
      <c r="XV132" s="1">
        <f t="shared" si="101"/>
        <v>0</v>
      </c>
      <c r="XW132" s="1">
        <f t="shared" si="102"/>
        <v>0</v>
      </c>
      <c r="XX132" s="1">
        <f t="shared" si="103"/>
        <v>0</v>
      </c>
      <c r="XY132" s="1">
        <f t="shared" si="104"/>
        <v>0</v>
      </c>
      <c r="XZ132" s="1">
        <f t="shared" si="105"/>
        <v>0</v>
      </c>
      <c r="YA132" s="1">
        <f t="shared" si="106"/>
        <v>0</v>
      </c>
      <c r="YB132" s="1">
        <f t="shared" si="107"/>
        <v>0</v>
      </c>
      <c r="YC132" s="1">
        <f t="shared" si="108"/>
        <v>0</v>
      </c>
      <c r="YD132" s="132"/>
      <c r="YE132" s="133">
        <f t="shared" si="224"/>
        <v>2</v>
      </c>
      <c r="YF132" s="133">
        <f t="shared" si="225"/>
        <v>78500</v>
      </c>
      <c r="YG132" s="130">
        <v>2</v>
      </c>
      <c r="YH132" s="130">
        <f t="shared" si="226"/>
        <v>78500</v>
      </c>
      <c r="YI132" s="129">
        <v>2</v>
      </c>
      <c r="YJ132" s="128">
        <f t="shared" si="227"/>
        <v>78500</v>
      </c>
      <c r="YK132" s="177"/>
      <c r="YL132">
        <v>1</v>
      </c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>
        <f t="shared" si="150"/>
        <v>0</v>
      </c>
      <c r="ACD132" s="25" t="e">
        <f t="shared" si="222"/>
        <v>#DIV/0!</v>
      </c>
      <c r="ACE132" s="11">
        <f t="shared" si="112"/>
        <v>2</v>
      </c>
      <c r="ACF132" s="11">
        <f t="shared" si="228"/>
        <v>78500</v>
      </c>
      <c r="ACG132" s="1">
        <v>4</v>
      </c>
      <c r="ACH132" s="1">
        <v>1</v>
      </c>
      <c r="ACI132" s="11">
        <f t="shared" si="229"/>
        <v>157000</v>
      </c>
      <c r="ACJ132" s="45">
        <v>1</v>
      </c>
      <c r="ACK132" s="13">
        <f t="shared" si="230"/>
        <v>157000</v>
      </c>
      <c r="ACL132">
        <v>1</v>
      </c>
      <c r="ACM132" s="25">
        <f t="shared" si="231"/>
        <v>157000</v>
      </c>
      <c r="ACN132" s="11">
        <f t="shared" si="232"/>
        <v>157000</v>
      </c>
      <c r="ACO132" s="65"/>
      <c r="ACR132" s="39" t="s">
        <v>407</v>
      </c>
      <c r="ACZ132" s="1" t="s">
        <v>259</v>
      </c>
      <c r="ADD132" s="1" t="s">
        <v>189</v>
      </c>
      <c r="ADU132" s="1">
        <v>2</v>
      </c>
      <c r="ADV132" s="457"/>
      <c r="AEE132" s="1">
        <f t="shared" si="151"/>
        <v>0</v>
      </c>
      <c r="AFJ132" s="1">
        <v>1</v>
      </c>
      <c r="AFN132" s="1">
        <v>1</v>
      </c>
      <c r="AGL132" s="1">
        <v>40000</v>
      </c>
      <c r="AGM132" s="11" t="e">
        <f>AGU132+AGW132+AGY132+AHA132+#REF!+#REF!+AHC132+AGP132+AHE132</f>
        <v>#REF!</v>
      </c>
      <c r="AGT132" s="518"/>
      <c r="AHJ132" s="518"/>
      <c r="AHN132" s="1">
        <v>40000</v>
      </c>
      <c r="AIB132" s="1">
        <v>1</v>
      </c>
      <c r="AIC132" s="1">
        <v>2</v>
      </c>
      <c r="AID132" s="1">
        <v>1</v>
      </c>
      <c r="AIN132" s="1">
        <v>1</v>
      </c>
      <c r="AIX132" s="1">
        <v>1</v>
      </c>
      <c r="AJB132" s="1">
        <v>1</v>
      </c>
      <c r="AJC132" s="11">
        <v>37000</v>
      </c>
      <c r="AJD132" s="11"/>
      <c r="AJE132" s="1">
        <v>92.5</v>
      </c>
      <c r="AJF132" s="11">
        <v>120000</v>
      </c>
      <c r="AJJ132" s="435"/>
      <c r="AJK132" s="45"/>
      <c r="AJL132" s="381">
        <v>157000</v>
      </c>
      <c r="AJM132" s="11">
        <f t="shared" si="233"/>
        <v>78500</v>
      </c>
      <c r="AJN132" s="60"/>
      <c r="AJO132" s="12"/>
      <c r="AKA132" s="1">
        <f t="shared" si="152"/>
        <v>0</v>
      </c>
      <c r="AKD132" s="1">
        <f t="shared" si="153"/>
        <v>0</v>
      </c>
      <c r="AKE132" s="60"/>
      <c r="AKF132" s="1" t="s">
        <v>260</v>
      </c>
      <c r="AKG132" s="1" t="s">
        <v>260</v>
      </c>
      <c r="AKH132" s="1" t="s">
        <v>261</v>
      </c>
      <c r="AKI132" s="1" t="s">
        <v>260</v>
      </c>
      <c r="AKJ132" s="1" t="s">
        <v>260</v>
      </c>
      <c r="AKK132" s="1" t="s">
        <v>260</v>
      </c>
      <c r="AKL132" s="1" t="s">
        <v>260</v>
      </c>
      <c r="AKM132" s="1" t="s">
        <v>260</v>
      </c>
      <c r="AKN132" s="1" t="s">
        <v>262</v>
      </c>
      <c r="AKO132" s="1" t="s">
        <v>260</v>
      </c>
      <c r="AKP132" s="1" t="s">
        <v>260</v>
      </c>
      <c r="AKQ132" s="1" t="s">
        <v>260</v>
      </c>
      <c r="AKR132" s="1" t="s">
        <v>260</v>
      </c>
      <c r="AKS132" s="1" t="s">
        <v>260</v>
      </c>
      <c r="AKT132" s="1" t="s">
        <v>260</v>
      </c>
      <c r="AKU132" s="1" t="s">
        <v>260</v>
      </c>
      <c r="AKV132" s="1" t="s">
        <v>263</v>
      </c>
      <c r="AKW132" s="1" t="s">
        <v>260</v>
      </c>
      <c r="AKX132" s="1" t="s">
        <v>260</v>
      </c>
      <c r="AKY132" s="1" t="s">
        <v>260</v>
      </c>
      <c r="AKZ132" s="1" t="s">
        <v>260</v>
      </c>
      <c r="ALA132" s="1" t="s">
        <v>260</v>
      </c>
      <c r="ALB132" s="1" t="s">
        <v>260</v>
      </c>
      <c r="ALC132" s="1" t="s">
        <v>260</v>
      </c>
      <c r="ALD132" s="1" t="s">
        <v>260</v>
      </c>
      <c r="ALE132" s="1" t="s">
        <v>260</v>
      </c>
      <c r="ALF132" s="1" t="s">
        <v>260</v>
      </c>
      <c r="ALG132" s="1" t="s">
        <v>260</v>
      </c>
      <c r="ALH132" s="1" t="s">
        <v>260</v>
      </c>
      <c r="ALI132" s="1" t="s">
        <v>260</v>
      </c>
      <c r="ALJ132" s="1" t="s">
        <v>260</v>
      </c>
      <c r="ALK132" s="1" t="s">
        <v>260</v>
      </c>
      <c r="ALL132" s="1" t="s">
        <v>260</v>
      </c>
      <c r="ALM132" s="1" t="s">
        <v>260</v>
      </c>
      <c r="ALN132" s="1" t="s">
        <v>260</v>
      </c>
      <c r="ALO132" s="1" t="s">
        <v>260</v>
      </c>
      <c r="ALP132" s="1" t="s">
        <v>260</v>
      </c>
      <c r="ALR132" s="11" t="e">
        <f t="shared" si="154"/>
        <v>#DIV/0!</v>
      </c>
      <c r="ALS132" s="28">
        <v>157000</v>
      </c>
      <c r="ALY132" s="60"/>
      <c r="ALZ132" s="1">
        <v>1</v>
      </c>
      <c r="AMB132" s="1">
        <v>1</v>
      </c>
      <c r="AMC132" s="1">
        <v>1</v>
      </c>
      <c r="AMD132" s="1">
        <v>1</v>
      </c>
      <c r="AMN132" s="403"/>
    </row>
    <row r="133" spans="1:1022 1027:1028" s="1" customFormat="1" ht="15" customHeight="1" x14ac:dyDescent="0.25">
      <c r="A133" s="268"/>
      <c r="B133" s="113">
        <v>131</v>
      </c>
      <c r="C133" s="473" t="s">
        <v>771</v>
      </c>
      <c r="D133" s="304" t="s">
        <v>778</v>
      </c>
      <c r="E133" s="1">
        <v>2005</v>
      </c>
      <c r="F133" s="1">
        <v>3</v>
      </c>
      <c r="G133" s="1">
        <v>1</v>
      </c>
      <c r="J133" s="1">
        <v>3</v>
      </c>
      <c r="K133" s="1">
        <v>1995</v>
      </c>
      <c r="L133" s="1">
        <v>2001</v>
      </c>
      <c r="M133" s="1">
        <v>7</v>
      </c>
      <c r="Y133" s="1">
        <v>1</v>
      </c>
      <c r="Z133" s="1">
        <v>1</v>
      </c>
      <c r="AA133" s="1">
        <v>1</v>
      </c>
      <c r="AB133" s="1">
        <v>1</v>
      </c>
      <c r="AC133" s="1">
        <v>1</v>
      </c>
      <c r="AD133" s="1">
        <v>1</v>
      </c>
      <c r="AE133" s="1">
        <v>1</v>
      </c>
      <c r="AY133" s="1">
        <v>1</v>
      </c>
      <c r="BA133" s="1">
        <v>1</v>
      </c>
      <c r="BB133" s="1">
        <v>10</v>
      </c>
      <c r="BG133" s="1">
        <v>2</v>
      </c>
      <c r="CG133" s="1">
        <v>1</v>
      </c>
      <c r="CH133" s="246"/>
      <c r="CP133" s="1">
        <f t="shared" si="119"/>
        <v>0</v>
      </c>
      <c r="CS133" s="1">
        <f t="shared" si="81"/>
        <v>0</v>
      </c>
      <c r="DO133" s="1">
        <f t="shared" si="120"/>
        <v>0</v>
      </c>
      <c r="DX133" s="1">
        <f t="shared" si="121"/>
        <v>0</v>
      </c>
      <c r="EE133" s="1">
        <f t="shared" si="122"/>
        <v>0</v>
      </c>
      <c r="EH133" s="1">
        <f t="shared" si="123"/>
        <v>0</v>
      </c>
      <c r="FF133" s="116"/>
      <c r="GP133" s="1">
        <f t="shared" si="82"/>
        <v>0</v>
      </c>
      <c r="GT133" s="1">
        <v>1</v>
      </c>
      <c r="GU133" s="1">
        <v>1</v>
      </c>
      <c r="GY133" s="1">
        <f t="shared" si="124"/>
        <v>2</v>
      </c>
      <c r="GZ133" s="1">
        <v>1</v>
      </c>
      <c r="HC133" s="1">
        <f t="shared" si="125"/>
        <v>0</v>
      </c>
      <c r="HS133" s="1">
        <f t="shared" si="126"/>
        <v>0</v>
      </c>
      <c r="HX133" s="1">
        <f t="shared" si="83"/>
        <v>0</v>
      </c>
      <c r="ID133" s="1">
        <f t="shared" si="84"/>
        <v>0</v>
      </c>
      <c r="IN133" s="1">
        <f t="shared" si="127"/>
        <v>0</v>
      </c>
      <c r="IW133" s="1">
        <f t="shared" si="128"/>
        <v>0</v>
      </c>
      <c r="IZ133" s="1">
        <f t="shared" si="85"/>
        <v>0</v>
      </c>
      <c r="JJ133" s="1">
        <f t="shared" si="86"/>
        <v>0</v>
      </c>
      <c r="JV133" s="1">
        <f t="shared" si="129"/>
        <v>0</v>
      </c>
      <c r="JZ133" s="1">
        <v>1</v>
      </c>
      <c r="KB133" s="1">
        <f t="shared" si="130"/>
        <v>1</v>
      </c>
      <c r="KC133" s="1">
        <v>1</v>
      </c>
      <c r="LG133" s="1">
        <f t="shared" si="87"/>
        <v>0</v>
      </c>
      <c r="LT133" s="1">
        <f t="shared" si="131"/>
        <v>0</v>
      </c>
      <c r="MA133" s="1">
        <f t="shared" si="132"/>
        <v>0</v>
      </c>
      <c r="MF133" s="1">
        <f t="shared" si="133"/>
        <v>0</v>
      </c>
      <c r="MM133" s="1">
        <f t="shared" si="134"/>
        <v>0</v>
      </c>
      <c r="MP133" s="1">
        <v>1</v>
      </c>
      <c r="MS133" s="1">
        <f t="shared" si="135"/>
        <v>1</v>
      </c>
      <c r="MT133" s="1">
        <v>1</v>
      </c>
      <c r="MU133" s="115"/>
      <c r="OI133" s="120"/>
      <c r="PD133" s="1">
        <f t="shared" si="88"/>
        <v>0</v>
      </c>
      <c r="QF133" s="1">
        <f t="shared" si="136"/>
        <v>0</v>
      </c>
      <c r="QY133" s="1">
        <f t="shared" si="137"/>
        <v>0</v>
      </c>
      <c r="RK133" s="1">
        <f t="shared" si="138"/>
        <v>0</v>
      </c>
      <c r="SA133" s="1">
        <f t="shared" si="139"/>
        <v>0</v>
      </c>
      <c r="SG133" s="1">
        <f t="shared" si="140"/>
        <v>0</v>
      </c>
      <c r="SO133" s="1">
        <f t="shared" si="141"/>
        <v>0</v>
      </c>
      <c r="TB133" s="1">
        <f t="shared" si="142"/>
        <v>0</v>
      </c>
      <c r="TS133" s="1">
        <f t="shared" si="89"/>
        <v>0</v>
      </c>
      <c r="UD133" s="1">
        <f t="shared" si="90"/>
        <v>0</v>
      </c>
      <c r="UG133" s="1">
        <f t="shared" si="91"/>
        <v>0</v>
      </c>
      <c r="UQ133" s="1">
        <f t="shared" si="143"/>
        <v>0</v>
      </c>
      <c r="VA133" s="1">
        <f t="shared" si="144"/>
        <v>0</v>
      </c>
      <c r="VG133" s="1">
        <f t="shared" si="145"/>
        <v>0</v>
      </c>
      <c r="WY133" s="1">
        <f t="shared" si="92"/>
        <v>0</v>
      </c>
      <c r="XB133" s="1">
        <f t="shared" si="146"/>
        <v>0</v>
      </c>
      <c r="XG133" s="1">
        <f t="shared" si="93"/>
        <v>0</v>
      </c>
      <c r="XK133" s="108"/>
      <c r="XL133" s="1">
        <f t="shared" si="94"/>
        <v>0</v>
      </c>
      <c r="XM133" s="1">
        <f t="shared" si="95"/>
        <v>0</v>
      </c>
      <c r="XN133" s="1">
        <f t="shared" si="147"/>
        <v>0</v>
      </c>
      <c r="XO133" s="1">
        <f t="shared" si="96"/>
        <v>0</v>
      </c>
      <c r="XP133" s="1">
        <f t="shared" si="148"/>
        <v>0</v>
      </c>
      <c r="XQ133" s="1">
        <f t="shared" si="97"/>
        <v>0</v>
      </c>
      <c r="XR133" s="1">
        <f t="shared" si="98"/>
        <v>0</v>
      </c>
      <c r="XS133" s="1">
        <f t="shared" si="99"/>
        <v>3</v>
      </c>
      <c r="XT133" s="1">
        <f t="shared" si="149"/>
        <v>0</v>
      </c>
      <c r="XU133" s="1">
        <f t="shared" si="100"/>
        <v>0</v>
      </c>
      <c r="XV133" s="1">
        <f t="shared" si="101"/>
        <v>0</v>
      </c>
      <c r="XW133" s="1">
        <f t="shared" si="102"/>
        <v>1</v>
      </c>
      <c r="XX133" s="1">
        <f t="shared" si="103"/>
        <v>1</v>
      </c>
      <c r="XY133" s="1">
        <f t="shared" si="104"/>
        <v>0</v>
      </c>
      <c r="XZ133" s="1">
        <f t="shared" si="105"/>
        <v>0</v>
      </c>
      <c r="YA133" s="1">
        <f t="shared" si="106"/>
        <v>0</v>
      </c>
      <c r="YB133" s="1">
        <f t="shared" si="107"/>
        <v>0</v>
      </c>
      <c r="YC133" s="1">
        <f t="shared" si="108"/>
        <v>0</v>
      </c>
      <c r="YD133" s="132"/>
      <c r="YE133" s="133">
        <f t="shared" si="224"/>
        <v>5</v>
      </c>
      <c r="YF133" s="133">
        <f t="shared" si="225"/>
        <v>177080</v>
      </c>
      <c r="YG133" s="130">
        <v>3</v>
      </c>
      <c r="YH133" s="130">
        <f t="shared" si="226"/>
        <v>295133.33333333331</v>
      </c>
      <c r="YI133" s="129">
        <v>3</v>
      </c>
      <c r="YJ133" s="128">
        <f t="shared" si="227"/>
        <v>295133.33333333331</v>
      </c>
      <c r="YK133" s="177"/>
      <c r="YL133">
        <v>1</v>
      </c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>
        <f t="shared" si="150"/>
        <v>0</v>
      </c>
      <c r="ACD133" s="25" t="e">
        <f t="shared" si="222"/>
        <v>#DIV/0!</v>
      </c>
      <c r="ACE133" s="11">
        <f t="shared" si="112"/>
        <v>5</v>
      </c>
      <c r="ACF133" s="11">
        <f t="shared" si="228"/>
        <v>177080</v>
      </c>
      <c r="ACG133" s="1">
        <v>4</v>
      </c>
      <c r="ACH133" s="1">
        <v>1</v>
      </c>
      <c r="ACI133" s="11">
        <f t="shared" si="229"/>
        <v>885400</v>
      </c>
      <c r="ACJ133" s="45">
        <v>1</v>
      </c>
      <c r="ACK133" s="13">
        <f t="shared" si="230"/>
        <v>885400</v>
      </c>
      <c r="ACL133">
        <v>1</v>
      </c>
      <c r="ACM133" s="25">
        <f t="shared" si="231"/>
        <v>885400</v>
      </c>
      <c r="ACN133" s="11">
        <f t="shared" si="232"/>
        <v>885400</v>
      </c>
      <c r="ACO133" s="65"/>
      <c r="ACR133" s="39" t="s">
        <v>407</v>
      </c>
      <c r="ACS133" s="1">
        <v>1</v>
      </c>
      <c r="ACU133" s="1">
        <v>1</v>
      </c>
      <c r="ACV133" s="1">
        <v>1</v>
      </c>
      <c r="ACZ133" s="1" t="s">
        <v>259</v>
      </c>
      <c r="ADD133" s="1" t="s">
        <v>189</v>
      </c>
      <c r="ADO133" s="1">
        <v>1</v>
      </c>
      <c r="ADU133" s="1">
        <v>6</v>
      </c>
      <c r="ADV133" s="457"/>
      <c r="AEE133" s="1">
        <f t="shared" si="151"/>
        <v>0</v>
      </c>
      <c r="AFA133" s="1">
        <v>1</v>
      </c>
      <c r="AFC133" s="1">
        <v>1</v>
      </c>
      <c r="AFF133" s="1">
        <v>1</v>
      </c>
      <c r="AFN133" s="1">
        <v>1</v>
      </c>
      <c r="AFW133" s="1">
        <v>1</v>
      </c>
      <c r="AGL133" s="11">
        <v>804000</v>
      </c>
      <c r="AGM133" s="11" t="e">
        <f>AGU133+AGW133+AGY133+AHA133+#REF!+#REF!+AHC133+AGP133+AHE133</f>
        <v>#REF!</v>
      </c>
      <c r="AGT133" s="518"/>
      <c r="AHE133" s="1">
        <v>9000</v>
      </c>
      <c r="AHF133" s="1">
        <v>1</v>
      </c>
      <c r="AHJ133" s="518"/>
      <c r="AHL133" s="1" t="s">
        <v>1177</v>
      </c>
      <c r="AHM133" s="1">
        <v>1</v>
      </c>
      <c r="AHN133" s="1">
        <v>813400</v>
      </c>
      <c r="AHO133" s="1">
        <v>1.169</v>
      </c>
      <c r="AHR133" s="1">
        <v>3</v>
      </c>
      <c r="AHS133" s="1">
        <v>1</v>
      </c>
      <c r="AHZ133" s="1">
        <v>1</v>
      </c>
      <c r="AIA133" s="1">
        <v>1</v>
      </c>
      <c r="AIB133" s="1">
        <v>1</v>
      </c>
      <c r="AIC133" s="1">
        <v>1</v>
      </c>
      <c r="AID133" s="1">
        <v>1</v>
      </c>
      <c r="AIN133" s="1">
        <v>1</v>
      </c>
      <c r="AJC133" s="11">
        <v>72000</v>
      </c>
      <c r="AJD133" s="11"/>
      <c r="AJE133" s="1">
        <v>8.85</v>
      </c>
      <c r="AJF133" s="11">
        <v>16000</v>
      </c>
      <c r="AJG133" s="1">
        <v>797400</v>
      </c>
      <c r="AJH133" s="1">
        <v>1</v>
      </c>
      <c r="AJJ133" s="435">
        <v>90.06098938332957</v>
      </c>
      <c r="AJK133" s="45">
        <v>4983.75</v>
      </c>
      <c r="AJL133" s="381">
        <v>885400</v>
      </c>
      <c r="AJM133" s="11">
        <f t="shared" si="233"/>
        <v>177080</v>
      </c>
      <c r="AJN133" s="60"/>
      <c r="AJO133" s="12"/>
      <c r="AKA133" s="1">
        <f t="shared" si="152"/>
        <v>0</v>
      </c>
      <c r="AKD133" s="1">
        <f t="shared" si="153"/>
        <v>0</v>
      </c>
      <c r="AKE133" s="60"/>
      <c r="AKF133" s="1" t="s">
        <v>683</v>
      </c>
      <c r="AKG133" s="1" t="s">
        <v>684</v>
      </c>
      <c r="AKH133" s="1" t="s">
        <v>181</v>
      </c>
      <c r="AKI133" s="1" t="s">
        <v>685</v>
      </c>
      <c r="AKJ133" s="1" t="s">
        <v>186</v>
      </c>
      <c r="AKK133" s="1" t="s">
        <v>686</v>
      </c>
      <c r="AKL133" s="1" t="s">
        <v>260</v>
      </c>
      <c r="AKM133" s="1" t="s">
        <v>260</v>
      </c>
      <c r="AKN133" s="1" t="s">
        <v>262</v>
      </c>
      <c r="AKO133" s="1" t="s">
        <v>260</v>
      </c>
      <c r="AKP133" s="1" t="s">
        <v>260</v>
      </c>
      <c r="AKQ133" s="1" t="s">
        <v>260</v>
      </c>
      <c r="AKR133" s="1" t="s">
        <v>260</v>
      </c>
      <c r="AKS133" s="1" t="s">
        <v>260</v>
      </c>
      <c r="AKT133" s="1" t="s">
        <v>260</v>
      </c>
      <c r="AKU133" s="1" t="s">
        <v>260</v>
      </c>
      <c r="AKV133" s="1" t="s">
        <v>263</v>
      </c>
      <c r="AKW133" s="1" t="s">
        <v>260</v>
      </c>
      <c r="AKX133" s="1" t="s">
        <v>260</v>
      </c>
      <c r="AKY133" s="1" t="s">
        <v>260</v>
      </c>
      <c r="AKZ133" s="1" t="s">
        <v>260</v>
      </c>
      <c r="ALA133" s="1" t="s">
        <v>260</v>
      </c>
      <c r="ALB133" s="1" t="s">
        <v>260</v>
      </c>
      <c r="ALC133" s="1" t="s">
        <v>260</v>
      </c>
      <c r="ALD133" s="1" t="s">
        <v>260</v>
      </c>
      <c r="ALE133" s="1" t="s">
        <v>260</v>
      </c>
      <c r="ALF133" s="1" t="s">
        <v>260</v>
      </c>
      <c r="ALG133" s="1" t="s">
        <v>260</v>
      </c>
      <c r="ALH133" s="1" t="s">
        <v>260</v>
      </c>
      <c r="ALI133" s="1" t="s">
        <v>260</v>
      </c>
      <c r="ALJ133" s="1" t="s">
        <v>260</v>
      </c>
      <c r="ALK133" s="1" t="s">
        <v>260</v>
      </c>
      <c r="ALL133" s="1" t="s">
        <v>260</v>
      </c>
      <c r="ALM133" s="1" t="s">
        <v>260</v>
      </c>
      <c r="ALN133" s="1" t="s">
        <v>260</v>
      </c>
      <c r="ALO133" s="1" t="s">
        <v>260</v>
      </c>
      <c r="ALP133" s="1" t="s">
        <v>260</v>
      </c>
      <c r="ALQ133" s="1">
        <v>6</v>
      </c>
      <c r="ALR133" s="11">
        <f t="shared" si="154"/>
        <v>147566.66666666666</v>
      </c>
      <c r="ALS133" s="28">
        <v>885400</v>
      </c>
      <c r="ALT133" s="1">
        <v>2</v>
      </c>
      <c r="ALU133" s="1">
        <v>4</v>
      </c>
      <c r="ALY133" s="60"/>
      <c r="ALZ133" s="1">
        <v>1</v>
      </c>
      <c r="AMC133" s="1">
        <v>1</v>
      </c>
      <c r="AMM133" s="1">
        <v>1</v>
      </c>
      <c r="AMN133" s="403"/>
    </row>
    <row r="134" spans="1:1022 1027:1028" s="1" customFormat="1" ht="15" customHeight="1" x14ac:dyDescent="0.25">
      <c r="A134" s="268"/>
      <c r="B134" s="113">
        <v>132</v>
      </c>
      <c r="C134" s="473" t="s">
        <v>771</v>
      </c>
      <c r="D134" s="304" t="s">
        <v>687</v>
      </c>
      <c r="E134" s="1">
        <v>2006</v>
      </c>
      <c r="H134" s="1">
        <v>4</v>
      </c>
      <c r="I134" s="1">
        <v>1</v>
      </c>
      <c r="J134" s="1">
        <v>4</v>
      </c>
      <c r="K134" s="1">
        <v>2000</v>
      </c>
      <c r="L134" s="1">
        <v>2000</v>
      </c>
      <c r="M134" s="1">
        <v>1</v>
      </c>
      <c r="AD134" s="1">
        <v>1</v>
      </c>
      <c r="AY134" s="1">
        <v>1</v>
      </c>
      <c r="BL134" s="1">
        <v>1</v>
      </c>
      <c r="CG134" s="1">
        <v>1</v>
      </c>
      <c r="CH134" s="246"/>
      <c r="CP134" s="1">
        <f t="shared" si="119"/>
        <v>0</v>
      </c>
      <c r="CS134" s="1">
        <f t="shared" si="81"/>
        <v>0</v>
      </c>
      <c r="DO134" s="1">
        <f t="shared" si="120"/>
        <v>0</v>
      </c>
      <c r="DX134" s="1">
        <f t="shared" si="121"/>
        <v>0</v>
      </c>
      <c r="EE134" s="1">
        <f t="shared" si="122"/>
        <v>0</v>
      </c>
      <c r="EH134" s="1">
        <f t="shared" si="123"/>
        <v>0</v>
      </c>
      <c r="FF134" s="116"/>
      <c r="GP134" s="1">
        <f t="shared" si="82"/>
        <v>0</v>
      </c>
      <c r="GR134" s="1">
        <v>1</v>
      </c>
      <c r="GV134" s="1">
        <v>1</v>
      </c>
      <c r="GY134" s="1">
        <f t="shared" si="124"/>
        <v>2</v>
      </c>
      <c r="GZ134" s="1">
        <v>1</v>
      </c>
      <c r="HC134" s="1">
        <f t="shared" si="125"/>
        <v>0</v>
      </c>
      <c r="HS134" s="1">
        <f t="shared" si="126"/>
        <v>0</v>
      </c>
      <c r="HX134" s="1">
        <f t="shared" si="83"/>
        <v>0</v>
      </c>
      <c r="ID134" s="1">
        <f t="shared" si="84"/>
        <v>0</v>
      </c>
      <c r="IN134" s="1">
        <f t="shared" si="127"/>
        <v>0</v>
      </c>
      <c r="IW134" s="1">
        <f t="shared" si="128"/>
        <v>0</v>
      </c>
      <c r="IZ134" s="1">
        <f t="shared" si="85"/>
        <v>0</v>
      </c>
      <c r="JJ134" s="1">
        <f t="shared" si="86"/>
        <v>0</v>
      </c>
      <c r="JV134" s="1">
        <f t="shared" si="129"/>
        <v>0</v>
      </c>
      <c r="KB134" s="1">
        <f t="shared" si="130"/>
        <v>0</v>
      </c>
      <c r="LG134" s="1">
        <f t="shared" si="87"/>
        <v>0</v>
      </c>
      <c r="LT134" s="1">
        <f t="shared" si="131"/>
        <v>0</v>
      </c>
      <c r="MA134" s="1">
        <f t="shared" si="132"/>
        <v>0</v>
      </c>
      <c r="MF134" s="1">
        <f t="shared" si="133"/>
        <v>0</v>
      </c>
      <c r="MM134" s="1">
        <f t="shared" si="134"/>
        <v>0</v>
      </c>
      <c r="MS134" s="1">
        <f t="shared" si="135"/>
        <v>0</v>
      </c>
      <c r="MU134" s="115"/>
      <c r="OI134" s="120"/>
      <c r="PD134" s="1">
        <f t="shared" si="88"/>
        <v>0</v>
      </c>
      <c r="QF134" s="1">
        <f t="shared" si="136"/>
        <v>0</v>
      </c>
      <c r="QY134" s="1">
        <f t="shared" si="137"/>
        <v>0</v>
      </c>
      <c r="RK134" s="1">
        <f t="shared" si="138"/>
        <v>0</v>
      </c>
      <c r="SA134" s="1">
        <f t="shared" si="139"/>
        <v>0</v>
      </c>
      <c r="SG134" s="1">
        <f t="shared" si="140"/>
        <v>0</v>
      </c>
      <c r="SO134" s="1">
        <f t="shared" si="141"/>
        <v>0</v>
      </c>
      <c r="TB134" s="1">
        <f t="shared" si="142"/>
        <v>0</v>
      </c>
      <c r="TS134" s="1">
        <f t="shared" si="89"/>
        <v>0</v>
      </c>
      <c r="UD134" s="1">
        <f t="shared" si="90"/>
        <v>0</v>
      </c>
      <c r="UG134" s="1">
        <f t="shared" si="91"/>
        <v>0</v>
      </c>
      <c r="UQ134" s="1">
        <f t="shared" si="143"/>
        <v>0</v>
      </c>
      <c r="VA134" s="1">
        <f t="shared" si="144"/>
        <v>0</v>
      </c>
      <c r="VG134" s="1">
        <f t="shared" si="145"/>
        <v>0</v>
      </c>
      <c r="WY134" s="1">
        <f t="shared" si="92"/>
        <v>0</v>
      </c>
      <c r="XB134" s="1">
        <f t="shared" si="146"/>
        <v>0</v>
      </c>
      <c r="XG134" s="1">
        <f t="shared" si="93"/>
        <v>0</v>
      </c>
      <c r="XK134" s="108"/>
      <c r="XL134" s="1">
        <f t="shared" si="94"/>
        <v>0</v>
      </c>
      <c r="XM134" s="1">
        <f t="shared" si="95"/>
        <v>0</v>
      </c>
      <c r="XN134" s="1">
        <f t="shared" si="147"/>
        <v>0</v>
      </c>
      <c r="XO134" s="1">
        <f t="shared" si="96"/>
        <v>0</v>
      </c>
      <c r="XP134" s="1">
        <f t="shared" si="148"/>
        <v>0</v>
      </c>
      <c r="XQ134" s="1">
        <f t="shared" si="97"/>
        <v>0</v>
      </c>
      <c r="XR134" s="1">
        <f t="shared" si="98"/>
        <v>0</v>
      </c>
      <c r="XS134" s="1">
        <f t="shared" si="99"/>
        <v>2</v>
      </c>
      <c r="XT134" s="1">
        <f t="shared" si="149"/>
        <v>0</v>
      </c>
      <c r="XU134" s="1">
        <f t="shared" si="100"/>
        <v>0</v>
      </c>
      <c r="XV134" s="1">
        <f t="shared" si="101"/>
        <v>0</v>
      </c>
      <c r="XW134" s="1">
        <f t="shared" si="102"/>
        <v>0</v>
      </c>
      <c r="XX134" s="1">
        <f t="shared" si="103"/>
        <v>0</v>
      </c>
      <c r="XY134" s="1">
        <f t="shared" si="104"/>
        <v>0</v>
      </c>
      <c r="XZ134" s="1">
        <f t="shared" si="105"/>
        <v>0</v>
      </c>
      <c r="YA134" s="1">
        <f t="shared" si="106"/>
        <v>0</v>
      </c>
      <c r="YB134" s="1">
        <f t="shared" si="107"/>
        <v>0</v>
      </c>
      <c r="YC134" s="1">
        <f t="shared" si="108"/>
        <v>0</v>
      </c>
      <c r="YD134" s="132"/>
      <c r="YE134" s="133">
        <f t="shared" si="224"/>
        <v>2</v>
      </c>
      <c r="YF134" s="133">
        <f t="shared" si="225"/>
        <v>730500</v>
      </c>
      <c r="YG134" s="130">
        <v>1</v>
      </c>
      <c r="YH134" s="130">
        <f t="shared" si="226"/>
        <v>1461000</v>
      </c>
      <c r="YI134" s="129">
        <v>1</v>
      </c>
      <c r="YJ134" s="128">
        <f t="shared" si="227"/>
        <v>1461000</v>
      </c>
      <c r="YK134" s="177"/>
      <c r="YL134">
        <v>1</v>
      </c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>
        <f t="shared" si="150"/>
        <v>0</v>
      </c>
      <c r="ACD134" s="25" t="e">
        <f t="shared" si="222"/>
        <v>#DIV/0!</v>
      </c>
      <c r="ACE134" s="11">
        <f t="shared" si="112"/>
        <v>2</v>
      </c>
      <c r="ACF134" s="11">
        <f t="shared" si="228"/>
        <v>730500</v>
      </c>
      <c r="ACG134" s="1">
        <v>5</v>
      </c>
      <c r="ACH134" s="1">
        <v>1</v>
      </c>
      <c r="ACI134" s="11">
        <f t="shared" si="229"/>
        <v>1461000</v>
      </c>
      <c r="ACJ134" s="45">
        <v>1</v>
      </c>
      <c r="ACK134" s="13">
        <f t="shared" si="230"/>
        <v>1461000</v>
      </c>
      <c r="ACL134">
        <v>1</v>
      </c>
      <c r="ACM134" s="25">
        <f t="shared" si="231"/>
        <v>1461000</v>
      </c>
      <c r="ACN134" s="11">
        <f t="shared" si="232"/>
        <v>1461000</v>
      </c>
      <c r="ACO134" s="65"/>
      <c r="ACR134" s="39" t="s">
        <v>407</v>
      </c>
      <c r="ACS134" s="1">
        <v>1</v>
      </c>
      <c r="ACU134" s="1">
        <v>1</v>
      </c>
      <c r="ACV134" s="1">
        <v>1</v>
      </c>
      <c r="ACW134" s="1">
        <v>1</v>
      </c>
      <c r="ACZ134" s="1" t="s">
        <v>259</v>
      </c>
      <c r="ADD134" s="1" t="s">
        <v>189</v>
      </c>
      <c r="ADU134" s="1">
        <v>4</v>
      </c>
      <c r="ADV134" s="457"/>
      <c r="AEE134" s="1">
        <f t="shared" si="151"/>
        <v>0</v>
      </c>
      <c r="AFM134" s="1">
        <v>1</v>
      </c>
      <c r="AGL134" s="1">
        <v>1268000</v>
      </c>
      <c r="AGM134" s="11" t="e">
        <f>AGU134+AGW134+AGY134+AHA134+#REF!+#REF!+AHC134+AGP134+AHE134</f>
        <v>#REF!</v>
      </c>
      <c r="AGT134" s="518"/>
      <c r="AHJ134" s="518"/>
      <c r="AHN134" s="1">
        <v>1268000</v>
      </c>
      <c r="AHR134" s="1">
        <v>5</v>
      </c>
      <c r="AHS134" s="1">
        <v>1</v>
      </c>
      <c r="AHT134" s="1">
        <v>1</v>
      </c>
      <c r="AHX134" s="1">
        <v>2</v>
      </c>
      <c r="AHY134" s="1">
        <v>1</v>
      </c>
      <c r="AIB134" s="1">
        <v>1</v>
      </c>
      <c r="AIC134" s="1">
        <v>5</v>
      </c>
      <c r="AID134" s="1">
        <v>1</v>
      </c>
      <c r="AIN134" s="1">
        <v>1</v>
      </c>
      <c r="AJC134" s="11">
        <v>193000</v>
      </c>
      <c r="AJD134" s="11"/>
      <c r="AJE134" s="1">
        <v>15.22</v>
      </c>
      <c r="AJF134" s="11">
        <v>39000</v>
      </c>
      <c r="AJG134" s="1">
        <v>1229000</v>
      </c>
      <c r="AJH134" s="1">
        <v>1</v>
      </c>
      <c r="AJJ134" s="435">
        <v>84.120465434633815</v>
      </c>
      <c r="AJK134" s="45">
        <v>3151.2820512820513</v>
      </c>
      <c r="AJL134" s="381">
        <v>1461000</v>
      </c>
      <c r="AJM134" s="11">
        <f t="shared" si="233"/>
        <v>730500</v>
      </c>
      <c r="AJN134" s="60"/>
      <c r="AJO134" s="12"/>
      <c r="AKA134" s="1">
        <f t="shared" si="152"/>
        <v>0</v>
      </c>
      <c r="AKD134" s="1">
        <f t="shared" si="153"/>
        <v>0</v>
      </c>
      <c r="AKE134" s="60"/>
      <c r="AKF134" s="1" t="s">
        <v>688</v>
      </c>
      <c r="AKG134" s="1" t="s">
        <v>683</v>
      </c>
      <c r="AKH134" s="1" t="s">
        <v>689</v>
      </c>
      <c r="AKI134" s="1" t="s">
        <v>690</v>
      </c>
      <c r="AKJ134" s="1" t="s">
        <v>192</v>
      </c>
      <c r="AKK134" s="1" t="s">
        <v>445</v>
      </c>
      <c r="AKL134" s="1" t="s">
        <v>260</v>
      </c>
      <c r="AKM134" s="1" t="s">
        <v>260</v>
      </c>
      <c r="AKN134" s="1" t="s">
        <v>262</v>
      </c>
      <c r="AKO134" s="1" t="s">
        <v>260</v>
      </c>
      <c r="AKP134" s="1" t="s">
        <v>260</v>
      </c>
      <c r="AKQ134" s="1" t="s">
        <v>260</v>
      </c>
      <c r="AKR134" s="1" t="s">
        <v>260</v>
      </c>
      <c r="AKS134" s="1" t="s">
        <v>260</v>
      </c>
      <c r="AKT134" s="1" t="s">
        <v>260</v>
      </c>
      <c r="AKU134" s="1" t="s">
        <v>260</v>
      </c>
      <c r="AKV134" s="1" t="s">
        <v>263</v>
      </c>
      <c r="AKW134" s="1" t="s">
        <v>260</v>
      </c>
      <c r="AKX134" s="1" t="s">
        <v>260</v>
      </c>
      <c r="AKY134" s="1" t="s">
        <v>260</v>
      </c>
      <c r="AKZ134" s="1" t="s">
        <v>260</v>
      </c>
      <c r="ALA134" s="1" t="s">
        <v>260</v>
      </c>
      <c r="ALB134" s="1" t="s">
        <v>260</v>
      </c>
      <c r="ALC134" s="1" t="s">
        <v>260</v>
      </c>
      <c r="ALD134" s="1" t="s">
        <v>260</v>
      </c>
      <c r="ALE134" s="1" t="s">
        <v>260</v>
      </c>
      <c r="ALF134" s="1" t="s">
        <v>260</v>
      </c>
      <c r="ALG134" s="1" t="s">
        <v>260</v>
      </c>
      <c r="ALH134" s="1" t="s">
        <v>260</v>
      </c>
      <c r="ALI134" s="1" t="s">
        <v>260</v>
      </c>
      <c r="ALJ134" s="1" t="s">
        <v>260</v>
      </c>
      <c r="ALK134" s="1" t="s">
        <v>260</v>
      </c>
      <c r="ALL134" s="1" t="s">
        <v>260</v>
      </c>
      <c r="ALM134" s="1" t="s">
        <v>260</v>
      </c>
      <c r="ALN134" s="1" t="s">
        <v>260</v>
      </c>
      <c r="ALO134" s="1" t="s">
        <v>260</v>
      </c>
      <c r="ALP134" s="1" t="s">
        <v>260</v>
      </c>
      <c r="ALQ134" s="1">
        <v>5</v>
      </c>
      <c r="ALR134" s="11">
        <f t="shared" si="154"/>
        <v>292200</v>
      </c>
      <c r="ALS134" s="28">
        <v>1461000</v>
      </c>
      <c r="ALT134" s="1">
        <v>2</v>
      </c>
      <c r="ALU134" s="1">
        <v>4</v>
      </c>
      <c r="ALY134" s="60"/>
      <c r="ALZ134" s="1">
        <v>1</v>
      </c>
      <c r="AMC134" s="1">
        <v>1</v>
      </c>
      <c r="AME134" s="1">
        <v>1</v>
      </c>
      <c r="AMG134" s="1">
        <v>1</v>
      </c>
      <c r="AMN134" s="403"/>
    </row>
    <row r="135" spans="1:1022 1027:1028" s="1" customFormat="1" ht="15" customHeight="1" x14ac:dyDescent="0.25">
      <c r="A135" s="268"/>
      <c r="B135" s="113">
        <v>133</v>
      </c>
      <c r="C135" s="473" t="s">
        <v>771</v>
      </c>
      <c r="D135" s="304" t="s">
        <v>691</v>
      </c>
      <c r="E135" s="1">
        <v>2010</v>
      </c>
      <c r="G135" s="1">
        <v>1</v>
      </c>
      <c r="H135" s="1">
        <v>1</v>
      </c>
      <c r="I135" s="1">
        <v>1</v>
      </c>
      <c r="J135" s="1">
        <v>1</v>
      </c>
      <c r="K135" s="1">
        <v>2008</v>
      </c>
      <c r="L135" s="1">
        <v>2008</v>
      </c>
      <c r="M135" s="1">
        <v>1</v>
      </c>
      <c r="AL135" s="1">
        <v>1</v>
      </c>
      <c r="AY135" s="1">
        <v>1</v>
      </c>
      <c r="BA135" s="1">
        <v>1</v>
      </c>
      <c r="BB135" s="1">
        <v>11</v>
      </c>
      <c r="BC135" s="1">
        <v>1</v>
      </c>
      <c r="BG135" s="1">
        <v>1</v>
      </c>
      <c r="CG135" s="1">
        <v>1</v>
      </c>
      <c r="CH135" s="246"/>
      <c r="CP135" s="1">
        <f t="shared" si="119"/>
        <v>0</v>
      </c>
      <c r="CS135" s="1">
        <f t="shared" si="81"/>
        <v>0</v>
      </c>
      <c r="DO135" s="1">
        <f t="shared" si="120"/>
        <v>0</v>
      </c>
      <c r="DX135" s="1">
        <f t="shared" si="121"/>
        <v>0</v>
      </c>
      <c r="EE135" s="1">
        <f t="shared" si="122"/>
        <v>0</v>
      </c>
      <c r="EH135" s="1">
        <f t="shared" si="123"/>
        <v>0</v>
      </c>
      <c r="FF135" s="116"/>
      <c r="GP135" s="1">
        <f t="shared" si="82"/>
        <v>0</v>
      </c>
      <c r="GX135" s="1">
        <v>1</v>
      </c>
      <c r="GY135" s="1">
        <f t="shared" si="124"/>
        <v>1</v>
      </c>
      <c r="GZ135" s="1">
        <v>1</v>
      </c>
      <c r="HC135" s="1">
        <f t="shared" si="125"/>
        <v>0</v>
      </c>
      <c r="HS135" s="1">
        <f t="shared" si="126"/>
        <v>0</v>
      </c>
      <c r="HX135" s="1">
        <f t="shared" si="83"/>
        <v>0</v>
      </c>
      <c r="ID135" s="1">
        <f t="shared" si="84"/>
        <v>0</v>
      </c>
      <c r="IN135" s="1">
        <f t="shared" si="127"/>
        <v>0</v>
      </c>
      <c r="IW135" s="1">
        <f t="shared" si="128"/>
        <v>0</v>
      </c>
      <c r="IZ135" s="1">
        <f t="shared" si="85"/>
        <v>0</v>
      </c>
      <c r="JJ135" s="1">
        <f t="shared" si="86"/>
        <v>0</v>
      </c>
      <c r="JV135" s="1">
        <f t="shared" si="129"/>
        <v>0</v>
      </c>
      <c r="KB135" s="1">
        <f t="shared" si="130"/>
        <v>0</v>
      </c>
      <c r="LG135" s="1">
        <f t="shared" si="87"/>
        <v>0</v>
      </c>
      <c r="LT135" s="1">
        <f t="shared" si="131"/>
        <v>0</v>
      </c>
      <c r="MA135" s="1">
        <f t="shared" si="132"/>
        <v>0</v>
      </c>
      <c r="MF135" s="1">
        <f t="shared" si="133"/>
        <v>0</v>
      </c>
      <c r="MM135" s="1">
        <f t="shared" si="134"/>
        <v>0</v>
      </c>
      <c r="MS135" s="1">
        <f t="shared" si="135"/>
        <v>0</v>
      </c>
      <c r="MU135" s="115"/>
      <c r="OI135" s="120"/>
      <c r="PD135" s="1">
        <f t="shared" si="88"/>
        <v>0</v>
      </c>
      <c r="QF135" s="1">
        <f t="shared" si="136"/>
        <v>0</v>
      </c>
      <c r="QY135" s="1">
        <f t="shared" si="137"/>
        <v>0</v>
      </c>
      <c r="RK135" s="1">
        <f t="shared" si="138"/>
        <v>0</v>
      </c>
      <c r="SA135" s="1">
        <f t="shared" si="139"/>
        <v>0</v>
      </c>
      <c r="SG135" s="1">
        <f t="shared" si="140"/>
        <v>0</v>
      </c>
      <c r="SO135" s="1">
        <f t="shared" si="141"/>
        <v>0</v>
      </c>
      <c r="TB135" s="1">
        <f t="shared" si="142"/>
        <v>0</v>
      </c>
      <c r="TS135" s="1">
        <f t="shared" si="89"/>
        <v>0</v>
      </c>
      <c r="UD135" s="1">
        <f t="shared" si="90"/>
        <v>0</v>
      </c>
      <c r="UG135" s="1">
        <f t="shared" si="91"/>
        <v>0</v>
      </c>
      <c r="UQ135" s="1">
        <f t="shared" si="143"/>
        <v>0</v>
      </c>
      <c r="VA135" s="1">
        <f t="shared" si="144"/>
        <v>0</v>
      </c>
      <c r="VG135" s="1">
        <f t="shared" si="145"/>
        <v>0</v>
      </c>
      <c r="WY135" s="1">
        <f t="shared" si="92"/>
        <v>0</v>
      </c>
      <c r="XB135" s="1">
        <f t="shared" si="146"/>
        <v>0</v>
      </c>
      <c r="XG135" s="1">
        <f t="shared" si="93"/>
        <v>0</v>
      </c>
      <c r="XK135" s="108"/>
      <c r="XL135" s="1">
        <f t="shared" si="94"/>
        <v>0</v>
      </c>
      <c r="XM135" s="1">
        <f t="shared" si="95"/>
        <v>0</v>
      </c>
      <c r="XN135" s="1">
        <f t="shared" si="147"/>
        <v>0</v>
      </c>
      <c r="XO135" s="1">
        <f t="shared" si="96"/>
        <v>0</v>
      </c>
      <c r="XP135" s="1">
        <f t="shared" si="148"/>
        <v>0</v>
      </c>
      <c r="XQ135" s="1">
        <f t="shared" si="97"/>
        <v>0</v>
      </c>
      <c r="XR135" s="1">
        <f t="shared" si="98"/>
        <v>0</v>
      </c>
      <c r="XS135" s="1">
        <f t="shared" si="99"/>
        <v>1</v>
      </c>
      <c r="XT135" s="1">
        <f t="shared" si="149"/>
        <v>0</v>
      </c>
      <c r="XU135" s="1">
        <f t="shared" si="100"/>
        <v>0</v>
      </c>
      <c r="XV135" s="1">
        <f t="shared" si="101"/>
        <v>0</v>
      </c>
      <c r="XW135" s="1">
        <f t="shared" si="102"/>
        <v>0</v>
      </c>
      <c r="XX135" s="1">
        <f t="shared" si="103"/>
        <v>0</v>
      </c>
      <c r="XY135" s="1">
        <f t="shared" si="104"/>
        <v>0</v>
      </c>
      <c r="XZ135" s="1">
        <f t="shared" si="105"/>
        <v>0</v>
      </c>
      <c r="YA135" s="1">
        <f t="shared" si="106"/>
        <v>0</v>
      </c>
      <c r="YB135" s="1">
        <f t="shared" si="107"/>
        <v>0</v>
      </c>
      <c r="YC135" s="1">
        <f t="shared" si="108"/>
        <v>0</v>
      </c>
      <c r="YD135" s="132"/>
      <c r="YE135" s="133">
        <f t="shared" si="224"/>
        <v>1</v>
      </c>
      <c r="YF135" s="133">
        <f t="shared" si="225"/>
        <v>57000</v>
      </c>
      <c r="YG135" s="130">
        <v>1</v>
      </c>
      <c r="YH135" s="130">
        <f t="shared" si="226"/>
        <v>57000</v>
      </c>
      <c r="YI135" s="129">
        <v>1</v>
      </c>
      <c r="YJ135" s="128">
        <f t="shared" si="227"/>
        <v>57000</v>
      </c>
      <c r="YK135" s="177"/>
      <c r="YL135">
        <v>1</v>
      </c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>
        <f t="shared" si="150"/>
        <v>0</v>
      </c>
      <c r="ACD135" s="25" t="e">
        <f t="shared" si="222"/>
        <v>#DIV/0!</v>
      </c>
      <c r="ACE135" s="11">
        <f t="shared" si="112"/>
        <v>1</v>
      </c>
      <c r="ACF135" s="11">
        <f t="shared" si="228"/>
        <v>57000</v>
      </c>
      <c r="ACG135" s="1">
        <v>5</v>
      </c>
      <c r="ACH135" s="1">
        <v>1</v>
      </c>
      <c r="ACI135" s="11">
        <f t="shared" si="229"/>
        <v>57000</v>
      </c>
      <c r="ACJ135" s="45">
        <v>1</v>
      </c>
      <c r="ACK135" s="13">
        <f t="shared" si="230"/>
        <v>57000</v>
      </c>
      <c r="ACL135">
        <v>1</v>
      </c>
      <c r="ACM135" s="25">
        <f t="shared" si="231"/>
        <v>57000</v>
      </c>
      <c r="ACN135" s="11">
        <f t="shared" si="232"/>
        <v>57000</v>
      </c>
      <c r="ACO135" s="65"/>
      <c r="ACR135" s="1" t="s">
        <v>258</v>
      </c>
      <c r="ACS135" s="1">
        <v>1</v>
      </c>
      <c r="ACV135" s="1">
        <v>1</v>
      </c>
      <c r="ACZ135" s="1" t="s">
        <v>791</v>
      </c>
      <c r="ADA135" s="1">
        <v>1</v>
      </c>
      <c r="ADD135" s="1" t="s">
        <v>185</v>
      </c>
      <c r="ADU135" s="1">
        <v>3</v>
      </c>
      <c r="ADV135" s="457"/>
      <c r="AEE135" s="1">
        <f t="shared" si="151"/>
        <v>0</v>
      </c>
      <c r="AFF135" s="1">
        <v>1</v>
      </c>
      <c r="AFN135" s="1">
        <v>1</v>
      </c>
      <c r="AGL135" s="1">
        <v>32000</v>
      </c>
      <c r="AGM135" s="11" t="e">
        <f>AGU135+AGW135+AGY135+AHA135+#REF!+#REF!+AHC135+AGP135+AHE135</f>
        <v>#REF!</v>
      </c>
      <c r="AGT135" s="518"/>
      <c r="AHJ135" s="518"/>
      <c r="AHN135" s="1">
        <v>32000</v>
      </c>
      <c r="AIK135" s="1">
        <v>1</v>
      </c>
      <c r="AIL135" s="1">
        <v>1</v>
      </c>
      <c r="AIN135" s="1">
        <v>1</v>
      </c>
      <c r="AJC135" s="11">
        <v>25000</v>
      </c>
      <c r="AJD135" s="11"/>
      <c r="AJE135" s="1">
        <v>78.13</v>
      </c>
      <c r="AJF135" s="11">
        <v>21000</v>
      </c>
      <c r="AJG135" s="1">
        <v>11000</v>
      </c>
      <c r="AJH135" s="1">
        <v>1</v>
      </c>
      <c r="AJJ135" s="435">
        <v>19.298245614035086</v>
      </c>
      <c r="AJK135" s="45">
        <v>52.380952380952387</v>
      </c>
      <c r="AJL135" s="381">
        <v>57000</v>
      </c>
      <c r="AJM135" s="11">
        <f t="shared" si="233"/>
        <v>57000</v>
      </c>
      <c r="AJN135" s="60"/>
      <c r="AJO135" s="12"/>
      <c r="AKA135" s="1">
        <f t="shared" si="152"/>
        <v>0</v>
      </c>
      <c r="AKD135" s="1">
        <f t="shared" si="153"/>
        <v>0</v>
      </c>
      <c r="AKE135" s="60"/>
      <c r="AKF135" s="1" t="s">
        <v>683</v>
      </c>
      <c r="AKG135" s="1" t="s">
        <v>260</v>
      </c>
      <c r="AKH135" s="1" t="s">
        <v>261</v>
      </c>
      <c r="AKI135" s="1" t="s">
        <v>260</v>
      </c>
      <c r="AKJ135" s="1" t="s">
        <v>260</v>
      </c>
      <c r="AKK135" s="1" t="s">
        <v>260</v>
      </c>
      <c r="AKL135" s="1" t="s">
        <v>260</v>
      </c>
      <c r="AKM135" s="1" t="s">
        <v>260</v>
      </c>
      <c r="AKN135" s="1" t="s">
        <v>262</v>
      </c>
      <c r="AKO135" s="1" t="s">
        <v>260</v>
      </c>
      <c r="AKP135" s="1" t="s">
        <v>260</v>
      </c>
      <c r="AKQ135" s="1" t="s">
        <v>260</v>
      </c>
      <c r="AKR135" s="1" t="s">
        <v>260</v>
      </c>
      <c r="AKS135" s="1" t="s">
        <v>260</v>
      </c>
      <c r="AKT135" s="1" t="s">
        <v>260</v>
      </c>
      <c r="AKU135" s="1" t="s">
        <v>260</v>
      </c>
      <c r="AKV135" s="1" t="s">
        <v>263</v>
      </c>
      <c r="AKW135" s="1" t="s">
        <v>260</v>
      </c>
      <c r="AKX135" s="1" t="s">
        <v>260</v>
      </c>
      <c r="AKY135" s="1" t="s">
        <v>260</v>
      </c>
      <c r="AKZ135" s="1" t="s">
        <v>260</v>
      </c>
      <c r="ALA135" s="1" t="s">
        <v>260</v>
      </c>
      <c r="ALB135" s="1" t="s">
        <v>260</v>
      </c>
      <c r="ALC135" s="1" t="s">
        <v>260</v>
      </c>
      <c r="ALD135" s="1" t="s">
        <v>260</v>
      </c>
      <c r="ALE135" s="1" t="s">
        <v>260</v>
      </c>
      <c r="ALF135" s="1" t="s">
        <v>260</v>
      </c>
      <c r="ALG135" s="1" t="s">
        <v>260</v>
      </c>
      <c r="ALH135" s="1" t="s">
        <v>260</v>
      </c>
      <c r="ALI135" s="1" t="s">
        <v>260</v>
      </c>
      <c r="ALJ135" s="1" t="s">
        <v>260</v>
      </c>
      <c r="ALK135" s="1" t="s">
        <v>260</v>
      </c>
      <c r="ALL135" s="1" t="s">
        <v>260</v>
      </c>
      <c r="ALM135" s="1" t="s">
        <v>260</v>
      </c>
      <c r="ALN135" s="1" t="s">
        <v>260</v>
      </c>
      <c r="ALO135" s="1" t="s">
        <v>260</v>
      </c>
      <c r="ALP135" s="1" t="s">
        <v>260</v>
      </c>
      <c r="ALQ135" s="1">
        <v>1</v>
      </c>
      <c r="ALR135" s="11">
        <f t="shared" si="154"/>
        <v>57000</v>
      </c>
      <c r="ALS135" s="28">
        <v>57000</v>
      </c>
      <c r="ALU135" s="1">
        <v>1</v>
      </c>
      <c r="ALY135" s="60"/>
      <c r="ALZ135" s="1">
        <v>1</v>
      </c>
      <c r="AMC135" s="1">
        <v>1</v>
      </c>
      <c r="AMN135" s="403"/>
    </row>
    <row r="136" spans="1:1022 1027:1028" s="1" customFormat="1" ht="15" customHeight="1" x14ac:dyDescent="0.25">
      <c r="A136" s="268"/>
      <c r="B136" s="113">
        <v>134</v>
      </c>
      <c r="C136" s="473" t="s">
        <v>792</v>
      </c>
      <c r="D136" s="304" t="s">
        <v>693</v>
      </c>
      <c r="E136" s="1">
        <v>2001</v>
      </c>
      <c r="H136" s="1">
        <v>2</v>
      </c>
      <c r="I136" s="1">
        <v>1</v>
      </c>
      <c r="J136" s="1">
        <v>2</v>
      </c>
      <c r="K136" s="1">
        <v>1994</v>
      </c>
      <c r="L136" s="1">
        <v>1995</v>
      </c>
      <c r="M136" s="1">
        <v>2</v>
      </c>
      <c r="X136" s="1">
        <v>1</v>
      </c>
      <c r="Y136" s="1">
        <v>1</v>
      </c>
      <c r="AY136" s="1">
        <v>1</v>
      </c>
      <c r="BA136" s="1">
        <v>1</v>
      </c>
      <c r="BB136" s="1">
        <v>11</v>
      </c>
      <c r="BC136" s="1">
        <v>1</v>
      </c>
      <c r="BG136" s="1">
        <v>2</v>
      </c>
      <c r="CG136" s="1">
        <v>1</v>
      </c>
      <c r="CH136" s="246"/>
      <c r="CP136" s="1">
        <f t="shared" si="119"/>
        <v>0</v>
      </c>
      <c r="CS136" s="1">
        <f t="shared" si="81"/>
        <v>0</v>
      </c>
      <c r="DO136" s="1">
        <f t="shared" si="120"/>
        <v>0</v>
      </c>
      <c r="DX136" s="1">
        <f t="shared" si="121"/>
        <v>0</v>
      </c>
      <c r="EE136" s="1">
        <f t="shared" si="122"/>
        <v>0</v>
      </c>
      <c r="EH136" s="1">
        <f t="shared" si="123"/>
        <v>0</v>
      </c>
      <c r="FF136" s="116"/>
      <c r="GP136" s="1">
        <f t="shared" si="82"/>
        <v>0</v>
      </c>
      <c r="GY136" s="1">
        <f t="shared" si="124"/>
        <v>0</v>
      </c>
      <c r="HC136" s="1">
        <f t="shared" si="125"/>
        <v>0</v>
      </c>
      <c r="HS136" s="1">
        <f t="shared" si="126"/>
        <v>0</v>
      </c>
      <c r="HX136" s="1">
        <f t="shared" si="83"/>
        <v>0</v>
      </c>
      <c r="ID136" s="1">
        <f t="shared" si="84"/>
        <v>0</v>
      </c>
      <c r="IN136" s="1">
        <f t="shared" si="127"/>
        <v>0</v>
      </c>
      <c r="IW136" s="1">
        <f t="shared" si="128"/>
        <v>0</v>
      </c>
      <c r="IZ136" s="1">
        <f t="shared" si="85"/>
        <v>0</v>
      </c>
      <c r="JJ136" s="1">
        <f t="shared" si="86"/>
        <v>0</v>
      </c>
      <c r="JV136" s="1">
        <f t="shared" si="129"/>
        <v>0</v>
      </c>
      <c r="KB136" s="1">
        <f t="shared" si="130"/>
        <v>0</v>
      </c>
      <c r="LG136" s="1">
        <f t="shared" si="87"/>
        <v>0</v>
      </c>
      <c r="LT136" s="1">
        <f t="shared" si="131"/>
        <v>0</v>
      </c>
      <c r="MA136" s="1">
        <f t="shared" si="132"/>
        <v>0</v>
      </c>
      <c r="MF136" s="1">
        <f t="shared" si="133"/>
        <v>0</v>
      </c>
      <c r="MM136" s="1">
        <f t="shared" si="134"/>
        <v>0</v>
      </c>
      <c r="MS136" s="1">
        <f t="shared" si="135"/>
        <v>0</v>
      </c>
      <c r="MU136" s="115"/>
      <c r="OI136" s="120"/>
      <c r="PD136" s="1">
        <f t="shared" si="88"/>
        <v>0</v>
      </c>
      <c r="QF136" s="1">
        <f t="shared" si="136"/>
        <v>0</v>
      </c>
      <c r="QY136" s="1">
        <f t="shared" si="137"/>
        <v>0</v>
      </c>
      <c r="RK136" s="1">
        <f t="shared" si="138"/>
        <v>0</v>
      </c>
      <c r="SA136" s="1">
        <f t="shared" si="139"/>
        <v>0</v>
      </c>
      <c r="SG136" s="1">
        <f t="shared" si="140"/>
        <v>0</v>
      </c>
      <c r="SO136" s="1">
        <f t="shared" si="141"/>
        <v>0</v>
      </c>
      <c r="SR136" s="1">
        <v>1</v>
      </c>
      <c r="TB136" s="1">
        <f t="shared" si="142"/>
        <v>0</v>
      </c>
      <c r="TS136" s="1">
        <f t="shared" si="89"/>
        <v>0</v>
      </c>
      <c r="UD136" s="1">
        <f t="shared" si="90"/>
        <v>0</v>
      </c>
      <c r="UG136" s="1">
        <f t="shared" si="91"/>
        <v>0</v>
      </c>
      <c r="UQ136" s="1">
        <f t="shared" si="143"/>
        <v>0</v>
      </c>
      <c r="VA136" s="1">
        <f t="shared" si="144"/>
        <v>0</v>
      </c>
      <c r="VG136" s="1">
        <f t="shared" si="145"/>
        <v>0</v>
      </c>
      <c r="WY136" s="1">
        <f t="shared" si="92"/>
        <v>0</v>
      </c>
      <c r="XB136" s="1">
        <f t="shared" si="146"/>
        <v>0</v>
      </c>
      <c r="XG136" s="1">
        <f t="shared" si="93"/>
        <v>0</v>
      </c>
      <c r="XK136" s="108"/>
      <c r="XL136" s="1">
        <f t="shared" si="94"/>
        <v>0</v>
      </c>
      <c r="XM136" s="1">
        <f t="shared" si="95"/>
        <v>0</v>
      </c>
      <c r="XN136" s="1">
        <f t="shared" si="147"/>
        <v>0</v>
      </c>
      <c r="XO136" s="1">
        <f t="shared" si="96"/>
        <v>0</v>
      </c>
      <c r="XP136" s="1">
        <f t="shared" si="148"/>
        <v>0</v>
      </c>
      <c r="XQ136" s="1">
        <f t="shared" si="97"/>
        <v>1</v>
      </c>
      <c r="XR136" s="1">
        <f t="shared" si="98"/>
        <v>0</v>
      </c>
      <c r="XS136" s="1">
        <f t="shared" si="99"/>
        <v>0</v>
      </c>
      <c r="XT136" s="1">
        <f t="shared" si="149"/>
        <v>0</v>
      </c>
      <c r="XU136" s="1">
        <f t="shared" si="100"/>
        <v>0</v>
      </c>
      <c r="XV136" s="1">
        <f t="shared" si="101"/>
        <v>0</v>
      </c>
      <c r="XW136" s="1">
        <f t="shared" si="102"/>
        <v>0</v>
      </c>
      <c r="XX136" s="1">
        <f t="shared" si="103"/>
        <v>0</v>
      </c>
      <c r="XY136" s="1">
        <f t="shared" si="104"/>
        <v>0</v>
      </c>
      <c r="XZ136" s="1">
        <f t="shared" si="105"/>
        <v>0</v>
      </c>
      <c r="YA136" s="1">
        <f t="shared" si="106"/>
        <v>0</v>
      </c>
      <c r="YB136" s="1">
        <f t="shared" si="107"/>
        <v>0</v>
      </c>
      <c r="YC136" s="1">
        <f t="shared" si="108"/>
        <v>0</v>
      </c>
      <c r="YD136" s="132"/>
      <c r="YE136" s="133">
        <f t="shared" si="224"/>
        <v>1</v>
      </c>
      <c r="YF136" s="133">
        <f t="shared" si="225"/>
        <v>43000</v>
      </c>
      <c r="YG136" s="130">
        <v>1</v>
      </c>
      <c r="YH136" s="130">
        <f t="shared" si="226"/>
        <v>43000</v>
      </c>
      <c r="YI136" s="129">
        <v>1</v>
      </c>
      <c r="YJ136" s="128">
        <f t="shared" si="227"/>
        <v>43000</v>
      </c>
      <c r="YK136" s="177"/>
      <c r="YL136">
        <v>1</v>
      </c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>
        <f t="shared" si="150"/>
        <v>0</v>
      </c>
      <c r="ACD136" s="25" t="e">
        <f t="shared" si="222"/>
        <v>#DIV/0!</v>
      </c>
      <c r="ACE136" s="11">
        <f t="shared" si="112"/>
        <v>1</v>
      </c>
      <c r="ACF136" s="11">
        <f t="shared" si="228"/>
        <v>43000</v>
      </c>
      <c r="ACG136" s="1">
        <v>5</v>
      </c>
      <c r="ACH136" s="1">
        <v>1</v>
      </c>
      <c r="ACI136" s="11">
        <f t="shared" si="229"/>
        <v>43000</v>
      </c>
      <c r="ACJ136" s="45">
        <v>1</v>
      </c>
      <c r="ACK136" s="13">
        <f t="shared" si="230"/>
        <v>43000</v>
      </c>
      <c r="ACL136">
        <v>1</v>
      </c>
      <c r="ACM136" s="25">
        <f t="shared" si="231"/>
        <v>43000</v>
      </c>
      <c r="ACN136" s="11">
        <f t="shared" si="232"/>
        <v>43000</v>
      </c>
      <c r="ACO136" s="65"/>
      <c r="ACR136" s="39" t="s">
        <v>295</v>
      </c>
      <c r="ACS136" s="1">
        <v>1</v>
      </c>
      <c r="ACT136" s="1">
        <v>1</v>
      </c>
      <c r="ACZ136" s="1" t="s">
        <v>694</v>
      </c>
      <c r="ADA136" s="1">
        <v>1</v>
      </c>
      <c r="ADD136" s="1" t="s">
        <v>189</v>
      </c>
      <c r="ADL136" s="1">
        <v>1</v>
      </c>
      <c r="ADM136" s="1">
        <v>1</v>
      </c>
      <c r="ADN136" s="1">
        <v>1</v>
      </c>
      <c r="ADO136" s="1">
        <v>1</v>
      </c>
      <c r="ADU136" s="1">
        <v>5</v>
      </c>
      <c r="ADV136" s="457"/>
      <c r="ADW136" s="1">
        <v>5</v>
      </c>
      <c r="ADY136" s="1">
        <v>1</v>
      </c>
      <c r="AEE136" s="1">
        <f t="shared" si="151"/>
        <v>0</v>
      </c>
      <c r="AFM136" s="1">
        <v>1</v>
      </c>
      <c r="AGL136" s="1">
        <v>43000</v>
      </c>
      <c r="AGM136" s="11" t="e">
        <f>AGU136+AGW136+AGY136+AHA136+#REF!+#REF!+AHC136+AGP136+AHE136</f>
        <v>#REF!</v>
      </c>
      <c r="AGT136" s="518"/>
      <c r="AHJ136" s="518"/>
      <c r="AHN136" s="1">
        <v>43000</v>
      </c>
      <c r="AIE136" s="1">
        <v>1</v>
      </c>
      <c r="AIN136" s="1">
        <v>1</v>
      </c>
      <c r="AJB136" s="1">
        <v>1</v>
      </c>
      <c r="AJC136" s="11"/>
      <c r="AJD136" s="11"/>
      <c r="AJF136" s="11"/>
      <c r="AJG136" s="1">
        <v>43000</v>
      </c>
      <c r="AJH136" s="1">
        <v>1</v>
      </c>
      <c r="AJI136" s="1">
        <v>1</v>
      </c>
      <c r="AJJ136" s="435">
        <v>100</v>
      </c>
      <c r="AJK136" s="45"/>
      <c r="AJL136" s="381">
        <v>43000</v>
      </c>
      <c r="AJM136" s="11">
        <f t="shared" si="233"/>
        <v>43000</v>
      </c>
      <c r="AJN136" s="60"/>
      <c r="AJO136" s="12">
        <v>1</v>
      </c>
      <c r="AJP136" s="1">
        <v>1</v>
      </c>
      <c r="AKA136" s="1">
        <f t="shared" si="152"/>
        <v>1</v>
      </c>
      <c r="AKD136" s="1">
        <f t="shared" si="153"/>
        <v>1</v>
      </c>
      <c r="AKE136" s="60"/>
      <c r="AKF136" s="1" t="s">
        <v>346</v>
      </c>
      <c r="AKG136" s="1" t="s">
        <v>260</v>
      </c>
      <c r="AKH136" s="1" t="s">
        <v>261</v>
      </c>
      <c r="AKI136" s="1" t="s">
        <v>260</v>
      </c>
      <c r="AKJ136" s="1" t="s">
        <v>260</v>
      </c>
      <c r="AKK136" s="1" t="s">
        <v>260</v>
      </c>
      <c r="AKL136" s="1" t="s">
        <v>260</v>
      </c>
      <c r="AKM136" s="1" t="s">
        <v>260</v>
      </c>
      <c r="AKN136" s="1" t="s">
        <v>262</v>
      </c>
      <c r="AKO136" s="1" t="s">
        <v>260</v>
      </c>
      <c r="AKP136" s="1" t="s">
        <v>260</v>
      </c>
      <c r="AKQ136" s="1" t="s">
        <v>260</v>
      </c>
      <c r="AKR136" s="1" t="s">
        <v>260</v>
      </c>
      <c r="AKS136" s="1" t="s">
        <v>260</v>
      </c>
      <c r="AKT136" s="1" t="s">
        <v>260</v>
      </c>
      <c r="AKU136" s="1" t="s">
        <v>260</v>
      </c>
      <c r="AKV136" s="1" t="s">
        <v>263</v>
      </c>
      <c r="AKW136" s="1" t="s">
        <v>260</v>
      </c>
      <c r="AKX136" s="1" t="s">
        <v>260</v>
      </c>
      <c r="AKY136" s="1" t="s">
        <v>260</v>
      </c>
      <c r="AKZ136" s="1" t="s">
        <v>260</v>
      </c>
      <c r="ALA136" s="1" t="s">
        <v>260</v>
      </c>
      <c r="ALB136" s="1" t="s">
        <v>260</v>
      </c>
      <c r="ALC136" s="1" t="s">
        <v>260</v>
      </c>
      <c r="ALD136" s="1" t="s">
        <v>260</v>
      </c>
      <c r="ALE136" s="1" t="s">
        <v>260</v>
      </c>
      <c r="ALF136" s="1" t="s">
        <v>260</v>
      </c>
      <c r="ALG136" s="1" t="s">
        <v>260</v>
      </c>
      <c r="ALH136" s="1" t="s">
        <v>260</v>
      </c>
      <c r="ALI136" s="1" t="s">
        <v>260</v>
      </c>
      <c r="ALJ136" s="1" t="s">
        <v>260</v>
      </c>
      <c r="ALK136" s="1" t="s">
        <v>260</v>
      </c>
      <c r="ALL136" s="1" t="s">
        <v>260</v>
      </c>
      <c r="ALM136" s="1" t="s">
        <v>260</v>
      </c>
      <c r="ALN136" s="1" t="s">
        <v>260</v>
      </c>
      <c r="ALO136" s="1" t="s">
        <v>260</v>
      </c>
      <c r="ALP136" s="1" t="s">
        <v>260</v>
      </c>
      <c r="ALQ136" s="1">
        <v>1</v>
      </c>
      <c r="ALR136" s="11">
        <f t="shared" si="154"/>
        <v>43000</v>
      </c>
      <c r="ALS136" s="28">
        <v>43000</v>
      </c>
      <c r="ALT136" s="1">
        <v>1</v>
      </c>
      <c r="ALY136" s="60"/>
      <c r="ALZ136" s="1">
        <v>1</v>
      </c>
      <c r="AMD136" s="1">
        <v>1</v>
      </c>
      <c r="AMG136" s="1">
        <v>1</v>
      </c>
      <c r="AMN136" s="403"/>
    </row>
    <row r="137" spans="1:1022 1027:1028" s="1" customFormat="1" ht="15" customHeight="1" x14ac:dyDescent="0.25">
      <c r="A137" s="268"/>
      <c r="B137" s="113">
        <v>135</v>
      </c>
      <c r="C137" s="473" t="s">
        <v>792</v>
      </c>
      <c r="D137" s="304" t="s">
        <v>695</v>
      </c>
      <c r="E137" s="1">
        <v>2003</v>
      </c>
      <c r="F137" s="1">
        <v>2</v>
      </c>
      <c r="G137" s="1">
        <v>1</v>
      </c>
      <c r="J137" s="1">
        <v>2</v>
      </c>
      <c r="K137" s="1">
        <v>2000</v>
      </c>
      <c r="L137" s="1">
        <v>2001</v>
      </c>
      <c r="M137" s="1">
        <v>2</v>
      </c>
      <c r="AD137" s="1">
        <v>1</v>
      </c>
      <c r="AE137" s="1">
        <v>1</v>
      </c>
      <c r="AY137" s="1">
        <v>1</v>
      </c>
      <c r="BA137" s="1">
        <v>1</v>
      </c>
      <c r="BB137" s="1">
        <v>13</v>
      </c>
      <c r="BE137" s="1">
        <v>1</v>
      </c>
      <c r="BG137" s="1">
        <v>2</v>
      </c>
      <c r="CG137" s="1">
        <v>1</v>
      </c>
      <c r="CH137" s="246"/>
      <c r="CP137" s="1">
        <f t="shared" si="119"/>
        <v>0</v>
      </c>
      <c r="CS137" s="1">
        <f t="shared" si="81"/>
        <v>0</v>
      </c>
      <c r="DO137" s="1">
        <f t="shared" si="120"/>
        <v>0</v>
      </c>
      <c r="DX137" s="1">
        <f t="shared" si="121"/>
        <v>0</v>
      </c>
      <c r="EE137" s="1">
        <f t="shared" si="122"/>
        <v>0</v>
      </c>
      <c r="EH137" s="1">
        <f t="shared" si="123"/>
        <v>0</v>
      </c>
      <c r="FF137" s="116"/>
      <c r="GP137" s="1">
        <f t="shared" si="82"/>
        <v>0</v>
      </c>
      <c r="GY137" s="1">
        <f t="shared" si="124"/>
        <v>0</v>
      </c>
      <c r="HC137" s="1">
        <f t="shared" si="125"/>
        <v>0</v>
      </c>
      <c r="HS137" s="1">
        <f t="shared" si="126"/>
        <v>0</v>
      </c>
      <c r="HX137" s="1">
        <f t="shared" si="83"/>
        <v>0</v>
      </c>
      <c r="ID137" s="1">
        <f t="shared" si="84"/>
        <v>0</v>
      </c>
      <c r="IN137" s="1">
        <f t="shared" si="127"/>
        <v>0</v>
      </c>
      <c r="IW137" s="1">
        <f t="shared" si="128"/>
        <v>0</v>
      </c>
      <c r="IZ137" s="1">
        <f t="shared" si="85"/>
        <v>0</v>
      </c>
      <c r="JJ137" s="1">
        <f t="shared" si="86"/>
        <v>0</v>
      </c>
      <c r="JV137" s="1">
        <f t="shared" si="129"/>
        <v>0</v>
      </c>
      <c r="KB137" s="1">
        <f t="shared" si="130"/>
        <v>0</v>
      </c>
      <c r="LG137" s="1">
        <f t="shared" si="87"/>
        <v>0</v>
      </c>
      <c r="LT137" s="1">
        <f t="shared" si="131"/>
        <v>0</v>
      </c>
      <c r="MA137" s="1">
        <f t="shared" si="132"/>
        <v>0</v>
      </c>
      <c r="MF137" s="1">
        <f t="shared" si="133"/>
        <v>0</v>
      </c>
      <c r="MM137" s="1">
        <f t="shared" si="134"/>
        <v>0</v>
      </c>
      <c r="MS137" s="1">
        <f t="shared" si="135"/>
        <v>0</v>
      </c>
      <c r="MU137" s="115"/>
      <c r="OI137" s="120"/>
      <c r="PD137" s="1">
        <f t="shared" si="88"/>
        <v>0</v>
      </c>
      <c r="QF137" s="1">
        <f t="shared" si="136"/>
        <v>0</v>
      </c>
      <c r="QY137" s="1">
        <f t="shared" si="137"/>
        <v>0</v>
      </c>
      <c r="RK137" s="1">
        <f t="shared" si="138"/>
        <v>0</v>
      </c>
      <c r="SA137" s="1">
        <f t="shared" si="139"/>
        <v>0</v>
      </c>
      <c r="SG137" s="1">
        <f t="shared" si="140"/>
        <v>0</v>
      </c>
      <c r="SO137" s="1">
        <f t="shared" si="141"/>
        <v>0</v>
      </c>
      <c r="SX137" s="1">
        <v>1</v>
      </c>
      <c r="TB137" s="1">
        <f t="shared" si="142"/>
        <v>0</v>
      </c>
      <c r="TS137" s="1">
        <f t="shared" si="89"/>
        <v>0</v>
      </c>
      <c r="UD137" s="1">
        <f t="shared" si="90"/>
        <v>0</v>
      </c>
      <c r="UG137" s="1">
        <f t="shared" si="91"/>
        <v>0</v>
      </c>
      <c r="UQ137" s="1">
        <f t="shared" si="143"/>
        <v>0</v>
      </c>
      <c r="VA137" s="1">
        <f t="shared" si="144"/>
        <v>0</v>
      </c>
      <c r="VG137" s="1">
        <f t="shared" si="145"/>
        <v>0</v>
      </c>
      <c r="WY137" s="1">
        <f t="shared" si="92"/>
        <v>0</v>
      </c>
      <c r="XB137" s="1">
        <f t="shared" si="146"/>
        <v>0</v>
      </c>
      <c r="XG137" s="1">
        <f t="shared" si="93"/>
        <v>0</v>
      </c>
      <c r="XK137" s="108"/>
      <c r="XL137" s="1">
        <f t="shared" si="94"/>
        <v>0</v>
      </c>
      <c r="XM137" s="1">
        <f t="shared" si="95"/>
        <v>0</v>
      </c>
      <c r="XN137" s="1">
        <f t="shared" si="147"/>
        <v>0</v>
      </c>
      <c r="XO137" s="1">
        <f t="shared" si="96"/>
        <v>0</v>
      </c>
      <c r="XP137" s="1">
        <f t="shared" si="148"/>
        <v>0</v>
      </c>
      <c r="XQ137" s="1">
        <f t="shared" si="97"/>
        <v>1</v>
      </c>
      <c r="XR137" s="1">
        <f t="shared" si="98"/>
        <v>0</v>
      </c>
      <c r="XS137" s="1">
        <f t="shared" si="99"/>
        <v>0</v>
      </c>
      <c r="XT137" s="1">
        <f t="shared" si="149"/>
        <v>0</v>
      </c>
      <c r="XU137" s="1">
        <f t="shared" si="100"/>
        <v>0</v>
      </c>
      <c r="XV137" s="1">
        <f t="shared" si="101"/>
        <v>0</v>
      </c>
      <c r="XW137" s="1">
        <f t="shared" si="102"/>
        <v>0</v>
      </c>
      <c r="XX137" s="1">
        <f t="shared" si="103"/>
        <v>0</v>
      </c>
      <c r="XY137" s="1">
        <f t="shared" si="104"/>
        <v>0</v>
      </c>
      <c r="XZ137" s="1">
        <f t="shared" si="105"/>
        <v>0</v>
      </c>
      <c r="YA137" s="1">
        <f t="shared" si="106"/>
        <v>0</v>
      </c>
      <c r="YB137" s="1">
        <f t="shared" si="107"/>
        <v>0</v>
      </c>
      <c r="YC137" s="1">
        <f t="shared" si="108"/>
        <v>0</v>
      </c>
      <c r="YD137" s="132"/>
      <c r="YE137" s="133">
        <f t="shared" si="224"/>
        <v>1</v>
      </c>
      <c r="YF137" s="133">
        <f t="shared" si="225"/>
        <v>290000</v>
      </c>
      <c r="YG137" s="130">
        <v>1</v>
      </c>
      <c r="YH137" s="130">
        <f t="shared" si="226"/>
        <v>290000</v>
      </c>
      <c r="YI137" s="129">
        <v>1</v>
      </c>
      <c r="YJ137" s="128">
        <f t="shared" si="227"/>
        <v>290000</v>
      </c>
      <c r="YK137" s="177"/>
      <c r="YL137">
        <v>1</v>
      </c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>
        <f t="shared" si="150"/>
        <v>0</v>
      </c>
      <c r="ACD137" s="25" t="e">
        <f t="shared" si="222"/>
        <v>#DIV/0!</v>
      </c>
      <c r="ACE137" s="11">
        <f t="shared" si="112"/>
        <v>1</v>
      </c>
      <c r="ACF137" s="11">
        <f t="shared" si="228"/>
        <v>290000</v>
      </c>
      <c r="ACG137" s="1">
        <v>5</v>
      </c>
      <c r="ACH137" s="1">
        <v>1</v>
      </c>
      <c r="ACI137" s="11">
        <f t="shared" si="229"/>
        <v>290000</v>
      </c>
      <c r="ACJ137" s="45">
        <v>1</v>
      </c>
      <c r="ACK137" s="13">
        <f t="shared" si="230"/>
        <v>290000</v>
      </c>
      <c r="ACL137">
        <v>1</v>
      </c>
      <c r="ACM137" s="25">
        <f t="shared" si="231"/>
        <v>290000</v>
      </c>
      <c r="ACN137" s="11">
        <f t="shared" si="232"/>
        <v>290000</v>
      </c>
      <c r="ACO137" s="65"/>
      <c r="ACR137" s="1" t="s">
        <v>258</v>
      </c>
      <c r="ACS137" s="1">
        <v>1</v>
      </c>
      <c r="ACT137" s="1">
        <v>1</v>
      </c>
      <c r="ACV137" s="1">
        <v>1</v>
      </c>
      <c r="ACX137" s="1">
        <v>6</v>
      </c>
      <c r="ACY137" s="1">
        <v>1</v>
      </c>
      <c r="ACZ137" s="1" t="s">
        <v>694</v>
      </c>
      <c r="ADA137" s="1">
        <v>1</v>
      </c>
      <c r="ADD137" s="1" t="s">
        <v>189</v>
      </c>
      <c r="ADR137" s="1">
        <v>1</v>
      </c>
      <c r="ADU137" s="1">
        <v>2</v>
      </c>
      <c r="ADV137" s="457"/>
      <c r="AEE137" s="1">
        <f t="shared" si="151"/>
        <v>0</v>
      </c>
      <c r="AFM137" s="1">
        <v>1</v>
      </c>
      <c r="AGL137" s="1">
        <v>270000</v>
      </c>
      <c r="AGM137" s="11" t="e">
        <f>AGU137+AGW137+AGY137+AHA137+#REF!+#REF!+AHC137+AGP137+AHE137</f>
        <v>#REF!</v>
      </c>
      <c r="AGT137" s="518"/>
      <c r="AHJ137" s="518"/>
      <c r="AHN137" s="1">
        <v>270000</v>
      </c>
      <c r="AHR137" s="1">
        <v>1</v>
      </c>
      <c r="AHS137" s="1">
        <v>1</v>
      </c>
      <c r="AHU137" s="1">
        <v>1</v>
      </c>
      <c r="AIB137" s="1">
        <v>1</v>
      </c>
      <c r="AIC137" s="1">
        <v>2</v>
      </c>
      <c r="AID137" s="1">
        <v>1</v>
      </c>
      <c r="AIE137" s="1">
        <v>1</v>
      </c>
      <c r="AIF137" s="1">
        <v>1</v>
      </c>
      <c r="AIG137" s="1">
        <v>1</v>
      </c>
      <c r="AIH137" s="1">
        <v>1</v>
      </c>
      <c r="AIN137" s="1">
        <v>1</v>
      </c>
      <c r="AJA137" s="1">
        <v>1</v>
      </c>
      <c r="AJB137" s="1">
        <v>1</v>
      </c>
      <c r="AJC137" s="11">
        <v>20000</v>
      </c>
      <c r="AJD137" s="11"/>
      <c r="AJE137" s="1">
        <v>7.41</v>
      </c>
      <c r="AJF137" s="11">
        <v>201000</v>
      </c>
      <c r="AJG137" s="1">
        <v>69000</v>
      </c>
      <c r="AJH137" s="1">
        <v>1</v>
      </c>
      <c r="AJJ137" s="435">
        <v>23.793103448275861</v>
      </c>
      <c r="AJK137" s="45">
        <v>34.328358208955223</v>
      </c>
      <c r="AJL137" s="381">
        <v>290000</v>
      </c>
      <c r="AJM137" s="11">
        <f t="shared" si="233"/>
        <v>290000</v>
      </c>
      <c r="AJN137" s="60"/>
      <c r="AJO137" s="12"/>
      <c r="AKA137" s="1">
        <f t="shared" si="152"/>
        <v>0</v>
      </c>
      <c r="AKD137" s="1">
        <f t="shared" si="153"/>
        <v>0</v>
      </c>
      <c r="AKE137" s="60"/>
      <c r="AKF137" s="1" t="s">
        <v>796</v>
      </c>
      <c r="AKG137" s="1" t="s">
        <v>260</v>
      </c>
      <c r="AKH137" s="1" t="s">
        <v>261</v>
      </c>
      <c r="AKI137" s="1" t="s">
        <v>260</v>
      </c>
      <c r="AKJ137" s="1" t="s">
        <v>260</v>
      </c>
      <c r="AKK137" s="1" t="s">
        <v>260</v>
      </c>
      <c r="AKL137" s="1" t="s">
        <v>260</v>
      </c>
      <c r="AKM137" s="1" t="s">
        <v>260</v>
      </c>
      <c r="AKN137" s="1" t="s">
        <v>262</v>
      </c>
      <c r="AKO137" s="1" t="s">
        <v>260</v>
      </c>
      <c r="AKP137" s="1" t="s">
        <v>260</v>
      </c>
      <c r="AKQ137" s="1" t="s">
        <v>260</v>
      </c>
      <c r="AKR137" s="1" t="s">
        <v>260</v>
      </c>
      <c r="AKS137" s="1" t="s">
        <v>260</v>
      </c>
      <c r="AKT137" s="1" t="s">
        <v>260</v>
      </c>
      <c r="AKU137" s="1" t="s">
        <v>260</v>
      </c>
      <c r="AKV137" s="1" t="s">
        <v>263</v>
      </c>
      <c r="AKW137" s="1" t="s">
        <v>260</v>
      </c>
      <c r="AKX137" s="1" t="s">
        <v>260</v>
      </c>
      <c r="AKY137" s="1" t="s">
        <v>260</v>
      </c>
      <c r="AKZ137" s="1" t="s">
        <v>260</v>
      </c>
      <c r="ALA137" s="1" t="s">
        <v>260</v>
      </c>
      <c r="ALB137" s="1" t="s">
        <v>260</v>
      </c>
      <c r="ALC137" s="1" t="s">
        <v>260</v>
      </c>
      <c r="ALD137" s="1" t="s">
        <v>260</v>
      </c>
      <c r="ALE137" s="1" t="s">
        <v>260</v>
      </c>
      <c r="ALF137" s="1" t="s">
        <v>260</v>
      </c>
      <c r="ALG137" s="1" t="s">
        <v>260</v>
      </c>
      <c r="ALH137" s="1" t="s">
        <v>260</v>
      </c>
      <c r="ALI137" s="1" t="s">
        <v>260</v>
      </c>
      <c r="ALJ137" s="1" t="s">
        <v>260</v>
      </c>
      <c r="ALK137" s="1" t="s">
        <v>260</v>
      </c>
      <c r="ALL137" s="1" t="s">
        <v>260</v>
      </c>
      <c r="ALM137" s="1" t="s">
        <v>260</v>
      </c>
      <c r="ALN137" s="1" t="s">
        <v>260</v>
      </c>
      <c r="ALO137" s="1" t="s">
        <v>260</v>
      </c>
      <c r="ALP137" s="1" t="s">
        <v>260</v>
      </c>
      <c r="ALQ137" s="1">
        <v>1</v>
      </c>
      <c r="ALR137" s="11">
        <f t="shared" si="154"/>
        <v>290000</v>
      </c>
      <c r="ALS137" s="28">
        <v>290000</v>
      </c>
      <c r="ALU137" s="1">
        <v>1</v>
      </c>
      <c r="ALY137" s="60"/>
      <c r="ALZ137" s="1">
        <v>1</v>
      </c>
      <c r="AMC137" s="1">
        <v>1</v>
      </c>
      <c r="AMD137" s="1">
        <v>1</v>
      </c>
      <c r="AME137" s="1">
        <v>1</v>
      </c>
      <c r="AMM137" s="1">
        <v>1</v>
      </c>
      <c r="AMN137" s="403"/>
    </row>
    <row r="138" spans="1:1022 1027:1028" s="1" customFormat="1" ht="15" customHeight="1" x14ac:dyDescent="0.25">
      <c r="A138" s="268"/>
      <c r="B138" s="113">
        <v>136</v>
      </c>
      <c r="C138" s="473" t="s">
        <v>792</v>
      </c>
      <c r="D138" s="304" t="s">
        <v>797</v>
      </c>
      <c r="E138" s="1">
        <v>2004</v>
      </c>
      <c r="F138" s="1">
        <v>2</v>
      </c>
      <c r="G138" s="1">
        <v>1</v>
      </c>
      <c r="J138" s="1">
        <v>2</v>
      </c>
      <c r="K138" s="1">
        <v>1993</v>
      </c>
      <c r="L138" s="1">
        <v>1997</v>
      </c>
      <c r="M138" s="1">
        <v>5</v>
      </c>
      <c r="W138" s="1">
        <v>1</v>
      </c>
      <c r="X138" s="1">
        <v>1</v>
      </c>
      <c r="Y138" s="1">
        <v>1</v>
      </c>
      <c r="Z138" s="1">
        <v>1</v>
      </c>
      <c r="AA138" s="1">
        <v>1</v>
      </c>
      <c r="AW138" s="1">
        <v>1</v>
      </c>
      <c r="AY138" s="1">
        <v>1</v>
      </c>
      <c r="BA138" s="1">
        <v>1</v>
      </c>
      <c r="BB138" s="1">
        <v>10</v>
      </c>
      <c r="CG138" s="1">
        <v>1</v>
      </c>
      <c r="CH138" s="246"/>
      <c r="CP138" s="1">
        <f t="shared" si="119"/>
        <v>0</v>
      </c>
      <c r="CS138" s="1">
        <f t="shared" ref="CS138:CS201" si="234">SUM(CR138:CR138)</f>
        <v>0</v>
      </c>
      <c r="DO138" s="1">
        <f t="shared" si="120"/>
        <v>0</v>
      </c>
      <c r="DX138" s="1">
        <f t="shared" si="121"/>
        <v>0</v>
      </c>
      <c r="EB138" s="1">
        <v>1</v>
      </c>
      <c r="EE138" s="1">
        <f t="shared" si="122"/>
        <v>1</v>
      </c>
      <c r="EF138" s="1">
        <v>1</v>
      </c>
      <c r="EH138" s="1">
        <f t="shared" si="123"/>
        <v>0</v>
      </c>
      <c r="FF138" s="116"/>
      <c r="GP138" s="1">
        <f t="shared" ref="GP138:GP201" si="235">SUM(FF138:GO138)</f>
        <v>0</v>
      </c>
      <c r="GY138" s="1">
        <f t="shared" si="124"/>
        <v>0</v>
      </c>
      <c r="HC138" s="1">
        <f t="shared" si="125"/>
        <v>0</v>
      </c>
      <c r="HS138" s="1">
        <f t="shared" si="126"/>
        <v>0</v>
      </c>
      <c r="HX138" s="1">
        <f t="shared" ref="HX138:HX201" si="236">SUM(HU138:HW138)</f>
        <v>0</v>
      </c>
      <c r="ID138" s="1">
        <f t="shared" ref="ID138:ID201" si="237">SUM(HZ138:IC138)</f>
        <v>0</v>
      </c>
      <c r="IN138" s="1">
        <f t="shared" si="127"/>
        <v>0</v>
      </c>
      <c r="IW138" s="1">
        <f t="shared" si="128"/>
        <v>0</v>
      </c>
      <c r="IZ138" s="1">
        <f t="shared" ref="IZ138:IZ201" si="238">SUM(IY138)</f>
        <v>0</v>
      </c>
      <c r="JJ138" s="1">
        <f t="shared" ref="JJ138:JJ201" si="239">SUM(JB138:JI138)</f>
        <v>0</v>
      </c>
      <c r="JV138" s="1">
        <f t="shared" si="129"/>
        <v>0</v>
      </c>
      <c r="KB138" s="1">
        <f t="shared" si="130"/>
        <v>0</v>
      </c>
      <c r="LG138" s="1">
        <f t="shared" ref="LG138:LG201" si="240">SUM(KD138:LF138)</f>
        <v>0</v>
      </c>
      <c r="LT138" s="1">
        <f t="shared" si="131"/>
        <v>0</v>
      </c>
      <c r="MA138" s="1">
        <f t="shared" si="132"/>
        <v>0</v>
      </c>
      <c r="MF138" s="1">
        <f t="shared" si="133"/>
        <v>0</v>
      </c>
      <c r="MM138" s="1">
        <f t="shared" si="134"/>
        <v>0</v>
      </c>
      <c r="MS138" s="1">
        <f t="shared" si="135"/>
        <v>0</v>
      </c>
      <c r="MU138" s="115"/>
      <c r="OI138" s="120"/>
      <c r="PD138" s="1">
        <f t="shared" ref="PD138:PD201" si="241">SUM(OI138:PC138)</f>
        <v>0</v>
      </c>
      <c r="QF138" s="1">
        <f t="shared" si="136"/>
        <v>0</v>
      </c>
      <c r="QY138" s="1">
        <f t="shared" si="137"/>
        <v>0</v>
      </c>
      <c r="RK138" s="1">
        <f t="shared" si="138"/>
        <v>0</v>
      </c>
      <c r="SA138" s="1">
        <f t="shared" si="139"/>
        <v>0</v>
      </c>
      <c r="SG138" s="1">
        <f t="shared" si="140"/>
        <v>0</v>
      </c>
      <c r="SO138" s="1">
        <f t="shared" si="141"/>
        <v>0</v>
      </c>
      <c r="SW138" s="1">
        <v>1</v>
      </c>
      <c r="TB138" s="1">
        <f t="shared" si="142"/>
        <v>0</v>
      </c>
      <c r="TS138" s="1">
        <f t="shared" ref="TS138:TS201" si="242">SUM(TD138:TR138)</f>
        <v>0</v>
      </c>
      <c r="UD138" s="1">
        <f t="shared" ref="UD138:UD201" si="243">SUM(TU138:UC138)</f>
        <v>0</v>
      </c>
      <c r="UG138" s="1">
        <f t="shared" ref="UG138:UG201" si="244">SUM(UF138)</f>
        <v>0</v>
      </c>
      <c r="UQ138" s="1">
        <f t="shared" si="143"/>
        <v>0</v>
      </c>
      <c r="VA138" s="1">
        <f t="shared" si="144"/>
        <v>0</v>
      </c>
      <c r="VG138" s="1">
        <f t="shared" si="145"/>
        <v>0</v>
      </c>
      <c r="WY138" s="1">
        <f t="shared" ref="WY138:WY201" si="245">SUM(VI138:WX138)</f>
        <v>0</v>
      </c>
      <c r="XB138" s="1">
        <f t="shared" si="146"/>
        <v>0</v>
      </c>
      <c r="XG138" s="1">
        <f t="shared" ref="XG138:XG201" si="246">SUM(XD138:XF138)</f>
        <v>0</v>
      </c>
      <c r="XK138" s="108"/>
      <c r="XL138" s="1">
        <f t="shared" ref="XL138:XL201" si="247">SUM(TS138+PD138+MA138+LT138+JV138+IN138+HS138+DX138)</f>
        <v>0</v>
      </c>
      <c r="XM138" s="1">
        <f t="shared" ref="XM138:XM201" si="248">SUM(XG138+UG138)</f>
        <v>0</v>
      </c>
      <c r="XN138" s="1">
        <f t="shared" si="147"/>
        <v>0</v>
      </c>
      <c r="XO138" s="1">
        <f t="shared" ref="XO138:XO201" si="249">SUM(EJ138:FE138)</f>
        <v>0</v>
      </c>
      <c r="XP138" s="1">
        <f t="shared" si="148"/>
        <v>0</v>
      </c>
      <c r="XQ138" s="1">
        <f t="shared" ref="XQ138:XQ201" si="250">SUM(SQ138:SY138)</f>
        <v>1</v>
      </c>
      <c r="XR138" s="1">
        <f t="shared" ref="XR138:XR201" si="251">SUM(UQ138+ID138+CS138)</f>
        <v>0</v>
      </c>
      <c r="XS138" s="1">
        <f t="shared" ref="XS138:XS142" si="252">SUM(XB138+VG138+UQ138+SZ138+SG138+QY138+KB138+GY138+EE138)</f>
        <v>1</v>
      </c>
      <c r="XT138" s="1">
        <f t="shared" si="149"/>
        <v>0</v>
      </c>
      <c r="XU138" s="1">
        <f t="shared" ref="XU138:XU201" si="253">VA138+HX138+DO138</f>
        <v>0</v>
      </c>
      <c r="XV138" s="1">
        <f t="shared" ref="XV138:XV201" si="254">SUM(HC138+EH138)</f>
        <v>0</v>
      </c>
      <c r="XW138" s="1">
        <f t="shared" ref="XW138:XW201" si="255">SUM(SA138+QF138+MS138+IW138)</f>
        <v>0</v>
      </c>
      <c r="XX138" s="1">
        <f t="shared" ref="XX138:XX201" si="256">SUM(MO138:MP138)</f>
        <v>0</v>
      </c>
      <c r="XY138" s="1">
        <f t="shared" ref="XY138:XY201" si="257">SUM(MU138:OH138)</f>
        <v>0</v>
      </c>
      <c r="XZ138" s="1">
        <f t="shared" ref="XZ138:XZ201" si="258">SUM(PF138:QE138)</f>
        <v>0</v>
      </c>
      <c r="YA138" s="1">
        <f t="shared" ref="YA138:YA201" si="259">SUM(WY138+LG138+CP138)</f>
        <v>0</v>
      </c>
      <c r="YB138" s="1">
        <f t="shared" ref="YB138:YB201" si="260">SUM(PX138:QB138)</f>
        <v>0</v>
      </c>
      <c r="YC138" s="1">
        <f t="shared" ref="YC138:YC201" si="261">SUM(XI138:XJ138)</f>
        <v>0</v>
      </c>
      <c r="YD138" s="132"/>
      <c r="YE138" s="133">
        <f t="shared" si="224"/>
        <v>2</v>
      </c>
      <c r="YF138" s="133">
        <f t="shared" si="225"/>
        <v>57000</v>
      </c>
      <c r="YG138" s="130">
        <v>1</v>
      </c>
      <c r="YH138" s="130">
        <f t="shared" si="226"/>
        <v>114000</v>
      </c>
      <c r="YI138" s="129">
        <v>2</v>
      </c>
      <c r="YJ138" s="128">
        <f t="shared" si="227"/>
        <v>57000</v>
      </c>
      <c r="YK138" s="177"/>
      <c r="YL138">
        <v>1</v>
      </c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>
        <f t="shared" si="150"/>
        <v>0</v>
      </c>
      <c r="ACD138" s="25" t="e">
        <f t="shared" si="222"/>
        <v>#DIV/0!</v>
      </c>
      <c r="ACE138" s="11">
        <f t="shared" ref="ACE138:ACE201" si="262">SUM(YE138+ACC138)</f>
        <v>2</v>
      </c>
      <c r="ACF138" s="11">
        <f t="shared" si="228"/>
        <v>57000</v>
      </c>
      <c r="ACG138" s="1">
        <v>4</v>
      </c>
      <c r="ACH138" s="1">
        <v>1</v>
      </c>
      <c r="ACI138" s="11">
        <f t="shared" si="229"/>
        <v>114000</v>
      </c>
      <c r="ACJ138" s="45">
        <v>1</v>
      </c>
      <c r="ACK138" s="13">
        <f t="shared" si="230"/>
        <v>114000</v>
      </c>
      <c r="ACL138">
        <v>1</v>
      </c>
      <c r="ACM138" s="25">
        <f t="shared" si="231"/>
        <v>114000</v>
      </c>
      <c r="ACN138" s="11">
        <f t="shared" si="232"/>
        <v>114000</v>
      </c>
      <c r="ACO138" s="65"/>
      <c r="ACR138" s="1" t="s">
        <v>258</v>
      </c>
      <c r="ACS138" s="1">
        <v>1</v>
      </c>
      <c r="ACT138" s="1">
        <v>1</v>
      </c>
      <c r="ACX138" s="1">
        <v>6</v>
      </c>
      <c r="ACY138" s="1">
        <v>1</v>
      </c>
      <c r="ACZ138" s="1" t="s">
        <v>259</v>
      </c>
      <c r="ADD138" s="1" t="s">
        <v>189</v>
      </c>
      <c r="ADU138" s="1">
        <v>2</v>
      </c>
      <c r="ADV138" s="457"/>
      <c r="AEE138" s="1">
        <f t="shared" si="151"/>
        <v>0</v>
      </c>
      <c r="AFM138" s="1">
        <v>1</v>
      </c>
      <c r="AGL138" s="11">
        <v>100000</v>
      </c>
      <c r="AGM138" s="11" t="e">
        <f>AGU138+AGW138+AGY138+AHA138+#REF!+#REF!+AHC138+AGP138+AHE138</f>
        <v>#REF!</v>
      </c>
      <c r="AGP138" s="1">
        <v>14000</v>
      </c>
      <c r="AGQ138" s="1">
        <v>1</v>
      </c>
      <c r="AGT138" s="518"/>
      <c r="AHI138" s="1">
        <v>1</v>
      </c>
      <c r="AHJ138" s="518"/>
      <c r="AHM138" s="1">
        <v>1</v>
      </c>
      <c r="AHN138" s="1">
        <v>114000</v>
      </c>
      <c r="AHO138" s="1">
        <v>14</v>
      </c>
      <c r="AHP138" s="1">
        <v>2</v>
      </c>
      <c r="AHQ138" s="1">
        <v>1</v>
      </c>
      <c r="AHU138" s="1">
        <v>2</v>
      </c>
      <c r="AJC138" s="11"/>
      <c r="AJD138" s="11"/>
      <c r="AJF138" s="11">
        <v>78000</v>
      </c>
      <c r="AJG138" s="1">
        <v>36000</v>
      </c>
      <c r="AJH138" s="1">
        <v>1</v>
      </c>
      <c r="AJJ138" s="435">
        <v>31.578947368421051</v>
      </c>
      <c r="AJK138" s="45">
        <v>46.153846153846153</v>
      </c>
      <c r="AJL138" s="381">
        <v>114000</v>
      </c>
      <c r="AJM138" s="11">
        <f t="shared" si="233"/>
        <v>57000</v>
      </c>
      <c r="AJN138" s="60"/>
      <c r="AJO138" s="12"/>
      <c r="AKA138" s="1">
        <f t="shared" si="152"/>
        <v>0</v>
      </c>
      <c r="AKD138" s="1">
        <f t="shared" si="153"/>
        <v>0</v>
      </c>
      <c r="AKE138" s="60"/>
      <c r="AKF138" s="1" t="s">
        <v>279</v>
      </c>
      <c r="AKG138" s="1" t="s">
        <v>260</v>
      </c>
      <c r="AKH138" s="1" t="s">
        <v>261</v>
      </c>
      <c r="AKI138" s="1" t="s">
        <v>260</v>
      </c>
      <c r="AKJ138" s="1" t="s">
        <v>260</v>
      </c>
      <c r="AKK138" s="1" t="s">
        <v>260</v>
      </c>
      <c r="AKL138" s="1" t="s">
        <v>260</v>
      </c>
      <c r="AKM138" s="1" t="s">
        <v>260</v>
      </c>
      <c r="AKN138" s="1" t="s">
        <v>262</v>
      </c>
      <c r="AKO138" s="1" t="s">
        <v>260</v>
      </c>
      <c r="AKP138" s="1" t="s">
        <v>260</v>
      </c>
      <c r="AKQ138" s="1" t="s">
        <v>260</v>
      </c>
      <c r="AKR138" s="1" t="s">
        <v>260</v>
      </c>
      <c r="AKS138" s="1" t="s">
        <v>260</v>
      </c>
      <c r="AKT138" s="1" t="s">
        <v>260</v>
      </c>
      <c r="AKU138" s="1" t="s">
        <v>260</v>
      </c>
      <c r="AKV138" s="1" t="s">
        <v>263</v>
      </c>
      <c r="AKW138" s="1" t="s">
        <v>260</v>
      </c>
      <c r="AKX138" s="1" t="s">
        <v>260</v>
      </c>
      <c r="AKY138" s="1" t="s">
        <v>260</v>
      </c>
      <c r="AKZ138" s="1" t="s">
        <v>260</v>
      </c>
      <c r="ALA138" s="1" t="s">
        <v>260</v>
      </c>
      <c r="ALB138" s="1" t="s">
        <v>260</v>
      </c>
      <c r="ALC138" s="1" t="s">
        <v>260</v>
      </c>
      <c r="ALD138" s="1" t="s">
        <v>260</v>
      </c>
      <c r="ALE138" s="1" t="s">
        <v>260</v>
      </c>
      <c r="ALF138" s="1" t="s">
        <v>260</v>
      </c>
      <c r="ALG138" s="1" t="s">
        <v>260</v>
      </c>
      <c r="ALH138" s="1" t="s">
        <v>260</v>
      </c>
      <c r="ALI138" s="1" t="s">
        <v>260</v>
      </c>
      <c r="ALJ138" s="1" t="s">
        <v>260</v>
      </c>
      <c r="ALK138" s="1" t="s">
        <v>260</v>
      </c>
      <c r="ALL138" s="1" t="s">
        <v>260</v>
      </c>
      <c r="ALM138" s="1" t="s">
        <v>260</v>
      </c>
      <c r="ALN138" s="1" t="s">
        <v>260</v>
      </c>
      <c r="ALO138" s="1" t="s">
        <v>260</v>
      </c>
      <c r="ALP138" s="1" t="s">
        <v>260</v>
      </c>
      <c r="ALQ138" s="1">
        <v>1</v>
      </c>
      <c r="ALR138" s="11">
        <f t="shared" si="154"/>
        <v>114000</v>
      </c>
      <c r="ALS138" s="28">
        <v>114000</v>
      </c>
      <c r="ALT138" s="1">
        <v>1</v>
      </c>
      <c r="ALY138" s="60"/>
      <c r="ALZ138" s="1">
        <v>1</v>
      </c>
      <c r="AMC138" s="1">
        <v>1</v>
      </c>
      <c r="AMM138" s="1">
        <v>1</v>
      </c>
      <c r="AMN138" s="403"/>
    </row>
    <row r="139" spans="1:1022 1027:1028" s="1" customFormat="1" ht="15" customHeight="1" x14ac:dyDescent="0.25">
      <c r="A139" s="268"/>
      <c r="B139" s="113">
        <v>137</v>
      </c>
      <c r="C139" s="473" t="s">
        <v>792</v>
      </c>
      <c r="D139" s="304" t="s">
        <v>900</v>
      </c>
      <c r="E139" s="1">
        <v>2005</v>
      </c>
      <c r="F139" s="1">
        <v>1</v>
      </c>
      <c r="G139" s="1">
        <v>1</v>
      </c>
      <c r="H139" s="1">
        <v>2</v>
      </c>
      <c r="I139" s="1">
        <v>1</v>
      </c>
      <c r="J139" s="1">
        <v>3</v>
      </c>
      <c r="K139" s="1">
        <v>1996</v>
      </c>
      <c r="L139" s="1">
        <v>1999</v>
      </c>
      <c r="M139" s="1">
        <v>4</v>
      </c>
      <c r="Z139" s="1">
        <v>1</v>
      </c>
      <c r="AA139" s="1">
        <v>1</v>
      </c>
      <c r="AB139" s="1">
        <v>1</v>
      </c>
      <c r="AC139" s="1">
        <v>1</v>
      </c>
      <c r="AY139" s="1">
        <v>1</v>
      </c>
      <c r="BA139" s="1">
        <v>1</v>
      </c>
      <c r="BB139" s="1">
        <v>22</v>
      </c>
      <c r="BC139" s="1">
        <v>1</v>
      </c>
      <c r="BE139" s="1">
        <v>1</v>
      </c>
      <c r="BG139" s="1">
        <v>2</v>
      </c>
      <c r="CG139" s="1">
        <v>1</v>
      </c>
      <c r="CH139" s="246"/>
      <c r="CP139" s="1">
        <f t="shared" ref="CP139:CP202" si="263">SUM(CI139:CO139)</f>
        <v>0</v>
      </c>
      <c r="CS139" s="1">
        <f t="shared" si="234"/>
        <v>0</v>
      </c>
      <c r="DO139" s="1">
        <f t="shared" ref="DO139:DO202" si="264">SUM(CU139:DN139)</f>
        <v>0</v>
      </c>
      <c r="DX139" s="1">
        <f t="shared" ref="DX139:DX202" si="265">SUM(DQ139:DW139)</f>
        <v>0</v>
      </c>
      <c r="EE139" s="1">
        <f t="shared" ref="EE139:EE202" si="266">SUM(DZ139:ED139)</f>
        <v>0</v>
      </c>
      <c r="EH139" s="1">
        <f t="shared" ref="EH139:EH202" si="267">SUM(EG139)</f>
        <v>0</v>
      </c>
      <c r="FF139" s="116"/>
      <c r="GP139" s="1">
        <f t="shared" si="235"/>
        <v>0</v>
      </c>
      <c r="GY139" s="1">
        <f t="shared" ref="GY139:GY202" si="268">SUM(GR139:GX139)</f>
        <v>0</v>
      </c>
      <c r="HC139" s="1">
        <f t="shared" ref="HC139:HC202" si="269">SUM(HA139:HB139)</f>
        <v>0</v>
      </c>
      <c r="HS139" s="1">
        <f t="shared" ref="HS139:HS202" si="270">SUM(HE139:HR139)</f>
        <v>0</v>
      </c>
      <c r="HX139" s="1">
        <f t="shared" si="236"/>
        <v>0</v>
      </c>
      <c r="ID139" s="1">
        <f t="shared" si="237"/>
        <v>0</v>
      </c>
      <c r="IN139" s="1">
        <f t="shared" ref="IN139:IN202" si="271">SUM(IF139:IM139)</f>
        <v>0</v>
      </c>
      <c r="IW139" s="1">
        <f t="shared" ref="IW139:IW202" si="272">SUM(IP139:IV139)</f>
        <v>0</v>
      </c>
      <c r="IZ139" s="1">
        <f t="shared" si="238"/>
        <v>0</v>
      </c>
      <c r="JJ139" s="1">
        <f t="shared" si="239"/>
        <v>0</v>
      </c>
      <c r="JV139" s="1">
        <f t="shared" ref="JV139:JV202" si="273">SUM(JL139:JU139)</f>
        <v>0</v>
      </c>
      <c r="KB139" s="1">
        <f t="shared" ref="KB139:KB202" si="274">SUM(JX139:KA139)</f>
        <v>0</v>
      </c>
      <c r="LG139" s="1">
        <f t="shared" si="240"/>
        <v>0</v>
      </c>
      <c r="LT139" s="1">
        <f t="shared" ref="LT139:LT202" si="275">SUM(LI139:LS139)</f>
        <v>0</v>
      </c>
      <c r="MA139" s="1">
        <f t="shared" ref="MA139:MA202" si="276">SUM(LV139:LZ139)</f>
        <v>0</v>
      </c>
      <c r="MF139" s="1">
        <f t="shared" ref="MF139:MF202" si="277">SUM(MC139:ME139)</f>
        <v>0</v>
      </c>
      <c r="MM139" s="1">
        <f t="shared" ref="MM139:MM202" si="278">SUM(MH139:ML139)</f>
        <v>0</v>
      </c>
      <c r="MS139" s="1">
        <f t="shared" ref="MS139:MS202" si="279">SUM(MO139:MR139)</f>
        <v>0</v>
      </c>
      <c r="MU139" s="115"/>
      <c r="OI139" s="120"/>
      <c r="PD139" s="1">
        <f t="shared" si="241"/>
        <v>0</v>
      </c>
      <c r="QF139" s="1">
        <f t="shared" ref="QF139:QF202" si="280">SUM(QC139:QE139)</f>
        <v>0</v>
      </c>
      <c r="QY139" s="1">
        <f t="shared" ref="QY139:QY202" si="281">SUM(QU139:QX139)</f>
        <v>0</v>
      </c>
      <c r="RK139" s="1">
        <f t="shared" ref="RK139:RK202" si="282">SUM(RA139:RJ139)</f>
        <v>0</v>
      </c>
      <c r="SA139" s="1">
        <f t="shared" ref="SA139:SA202" si="283">SUM(RM139:RZ139)</f>
        <v>0</v>
      </c>
      <c r="SG139" s="1">
        <f t="shared" ref="SG139:SG202" si="284">SUM(SC139:SF139)</f>
        <v>0</v>
      </c>
      <c r="SO139" s="1">
        <f t="shared" ref="SO139:SO202" si="285">SUM(SI139:SN139)</f>
        <v>0</v>
      </c>
      <c r="SS139" s="1">
        <v>1</v>
      </c>
      <c r="SU139" s="1">
        <v>1</v>
      </c>
      <c r="SV139" s="1">
        <v>1</v>
      </c>
      <c r="TB139" s="1">
        <f t="shared" ref="TB139:TB202" si="286">SUM(TA139)</f>
        <v>0</v>
      </c>
      <c r="TS139" s="1">
        <f t="shared" si="242"/>
        <v>0</v>
      </c>
      <c r="UD139" s="1">
        <f t="shared" si="243"/>
        <v>0</v>
      </c>
      <c r="UG139" s="1">
        <f t="shared" si="244"/>
        <v>0</v>
      </c>
      <c r="UQ139" s="1">
        <f t="shared" ref="UQ139:UQ202" si="287">SUM(UI139:UP139)</f>
        <v>0</v>
      </c>
      <c r="VA139" s="1">
        <f t="shared" ref="VA139:VA202" si="288">SUM(US139:UZ139)</f>
        <v>0</v>
      </c>
      <c r="VG139" s="1">
        <f t="shared" ref="VG139:VG202" si="289">SUM(VC139:VF139)</f>
        <v>0</v>
      </c>
      <c r="WP139" s="1">
        <v>1</v>
      </c>
      <c r="WY139" s="1">
        <f t="shared" si="245"/>
        <v>1</v>
      </c>
      <c r="WZ139" s="1">
        <v>1</v>
      </c>
      <c r="XB139" s="1">
        <f t="shared" ref="XB139:XB202" si="290">SUM(XA139)</f>
        <v>0</v>
      </c>
      <c r="XG139" s="1">
        <f t="shared" si="246"/>
        <v>0</v>
      </c>
      <c r="XK139" s="108"/>
      <c r="XL139" s="1">
        <f t="shared" si="247"/>
        <v>0</v>
      </c>
      <c r="XM139" s="1">
        <f t="shared" si="248"/>
        <v>0</v>
      </c>
      <c r="XN139" s="1">
        <f t="shared" ref="XN139:XN202" si="291">SUM(QH139:QX139)</f>
        <v>0</v>
      </c>
      <c r="XO139" s="1">
        <f t="shared" si="249"/>
        <v>0</v>
      </c>
      <c r="XP139" s="1">
        <f t="shared" ref="XP139:XP202" si="292">SUM(SO139+RK139)</f>
        <v>0</v>
      </c>
      <c r="XQ139" s="1">
        <f t="shared" si="250"/>
        <v>3</v>
      </c>
      <c r="XR139" s="1">
        <f t="shared" si="251"/>
        <v>0</v>
      </c>
      <c r="XS139" s="1">
        <f t="shared" si="252"/>
        <v>0</v>
      </c>
      <c r="XT139" s="1">
        <f t="shared" ref="XT139:XT202" si="293">SUM(UD139+MM139+GP139+JJ139)</f>
        <v>0</v>
      </c>
      <c r="XU139" s="1">
        <f t="shared" si="253"/>
        <v>0</v>
      </c>
      <c r="XV139" s="1">
        <f t="shared" si="254"/>
        <v>0</v>
      </c>
      <c r="XW139" s="1">
        <f t="shared" si="255"/>
        <v>0</v>
      </c>
      <c r="XX139" s="1">
        <f t="shared" si="256"/>
        <v>0</v>
      </c>
      <c r="XY139" s="1">
        <f t="shared" si="257"/>
        <v>0</v>
      </c>
      <c r="XZ139" s="1">
        <f t="shared" si="258"/>
        <v>0</v>
      </c>
      <c r="YA139" s="1">
        <f t="shared" si="259"/>
        <v>1</v>
      </c>
      <c r="YB139" s="1">
        <f t="shared" si="260"/>
        <v>0</v>
      </c>
      <c r="YC139" s="1">
        <f t="shared" si="261"/>
        <v>0</v>
      </c>
      <c r="YD139" s="132"/>
      <c r="YE139" s="133">
        <f t="shared" si="224"/>
        <v>4</v>
      </c>
      <c r="YF139" s="133">
        <f t="shared" si="225"/>
        <v>26800</v>
      </c>
      <c r="YG139" s="130">
        <v>2</v>
      </c>
      <c r="YH139" s="130">
        <f t="shared" si="226"/>
        <v>53600</v>
      </c>
      <c r="YI139" s="129">
        <v>2</v>
      </c>
      <c r="YJ139" s="128">
        <f t="shared" si="227"/>
        <v>53600</v>
      </c>
      <c r="YK139" s="177"/>
      <c r="YL139">
        <v>1</v>
      </c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>
        <f t="shared" ref="ACC139:ACC202" si="294">SUM(YM139:ACB139)</f>
        <v>0</v>
      </c>
      <c r="ACD139" s="25" t="e">
        <f t="shared" si="222"/>
        <v>#DIV/0!</v>
      </c>
      <c r="ACE139" s="11">
        <f t="shared" si="262"/>
        <v>4</v>
      </c>
      <c r="ACF139" s="11">
        <f t="shared" si="228"/>
        <v>26800</v>
      </c>
      <c r="ACG139" s="1">
        <v>4</v>
      </c>
      <c r="ACH139" s="1">
        <v>1</v>
      </c>
      <c r="ACI139" s="11">
        <f t="shared" si="229"/>
        <v>107200</v>
      </c>
      <c r="ACJ139" s="45">
        <v>1</v>
      </c>
      <c r="ACK139" s="13">
        <f t="shared" si="230"/>
        <v>107200</v>
      </c>
      <c r="ACL139">
        <v>1</v>
      </c>
      <c r="ACM139" s="25">
        <f t="shared" si="231"/>
        <v>107200</v>
      </c>
      <c r="ACN139" s="11">
        <f t="shared" si="232"/>
        <v>107200</v>
      </c>
      <c r="ACO139" s="65"/>
      <c r="ACR139" s="1" t="s">
        <v>258</v>
      </c>
      <c r="ACS139" s="1">
        <v>1</v>
      </c>
      <c r="ACT139" s="1">
        <v>1</v>
      </c>
      <c r="ACZ139" s="1" t="s">
        <v>901</v>
      </c>
      <c r="ADA139" s="1">
        <v>1</v>
      </c>
      <c r="ADD139" s="1" t="s">
        <v>189</v>
      </c>
      <c r="ADM139" s="1">
        <v>1</v>
      </c>
      <c r="ADN139" s="1">
        <v>1</v>
      </c>
      <c r="ADU139" s="1">
        <v>2</v>
      </c>
      <c r="ADV139" s="457"/>
      <c r="AEE139" s="1">
        <f t="shared" ref="AEE139:AEE202" si="295">AEC139+AED139</f>
        <v>0</v>
      </c>
      <c r="AFM139" s="1">
        <v>1</v>
      </c>
      <c r="AFN139" s="1">
        <v>1</v>
      </c>
      <c r="AGL139" s="1">
        <v>24000</v>
      </c>
      <c r="AGM139" s="11" t="e">
        <f>AGU139+AGW139+AGY139+AHA139+#REF!+#REF!+AHC139+AGP139+AHE139</f>
        <v>#REF!</v>
      </c>
      <c r="AGT139" s="518"/>
      <c r="AHJ139" s="518"/>
      <c r="AHN139" s="1">
        <v>24000</v>
      </c>
      <c r="AIC139" s="1">
        <v>1</v>
      </c>
      <c r="AID139" s="1">
        <v>1</v>
      </c>
      <c r="AIG139" s="1">
        <v>1</v>
      </c>
      <c r="AIH139" s="1">
        <v>1</v>
      </c>
      <c r="AIN139" s="1">
        <v>1</v>
      </c>
      <c r="AJB139" s="1">
        <v>1</v>
      </c>
      <c r="AJC139" s="11">
        <v>3200</v>
      </c>
      <c r="AJD139" s="11"/>
      <c r="AJE139" s="1">
        <v>13.33</v>
      </c>
      <c r="AJF139" s="11">
        <v>104000</v>
      </c>
      <c r="AJJ139" s="435"/>
      <c r="AJK139" s="45"/>
      <c r="AJL139" s="381">
        <v>107200</v>
      </c>
      <c r="AJM139" s="11">
        <f t="shared" si="233"/>
        <v>26800</v>
      </c>
      <c r="AJN139" s="60"/>
      <c r="AJO139" s="12"/>
      <c r="AKA139" s="1">
        <f t="shared" si="152"/>
        <v>0</v>
      </c>
      <c r="AKD139" s="1">
        <f t="shared" si="153"/>
        <v>0</v>
      </c>
      <c r="AKE139" s="60"/>
      <c r="AKF139" s="1" t="s">
        <v>260</v>
      </c>
      <c r="AKG139" s="1" t="s">
        <v>260</v>
      </c>
      <c r="AKH139" s="1" t="s">
        <v>261</v>
      </c>
      <c r="AKI139" s="1" t="s">
        <v>260</v>
      </c>
      <c r="AKJ139" s="1" t="s">
        <v>260</v>
      </c>
      <c r="AKK139" s="1" t="s">
        <v>260</v>
      </c>
      <c r="AKL139" s="1" t="s">
        <v>260</v>
      </c>
      <c r="AKM139" s="1" t="s">
        <v>260</v>
      </c>
      <c r="AKN139" s="1" t="s">
        <v>262</v>
      </c>
      <c r="AKO139" s="1" t="s">
        <v>260</v>
      </c>
      <c r="AKP139" s="1" t="s">
        <v>260</v>
      </c>
      <c r="AKQ139" s="1" t="s">
        <v>260</v>
      </c>
      <c r="AKR139" s="1" t="s">
        <v>260</v>
      </c>
      <c r="AKS139" s="1" t="s">
        <v>260</v>
      </c>
      <c r="AKT139" s="1" t="s">
        <v>260</v>
      </c>
      <c r="AKU139" s="1" t="s">
        <v>260</v>
      </c>
      <c r="AKV139" s="1" t="s">
        <v>263</v>
      </c>
      <c r="AKW139" s="1" t="s">
        <v>260</v>
      </c>
      <c r="AKX139" s="1" t="s">
        <v>260</v>
      </c>
      <c r="AKY139" s="1" t="s">
        <v>260</v>
      </c>
      <c r="AKZ139" s="1" t="s">
        <v>260</v>
      </c>
      <c r="ALA139" s="1" t="s">
        <v>260</v>
      </c>
      <c r="ALB139" s="1" t="s">
        <v>260</v>
      </c>
      <c r="ALC139" s="1" t="s">
        <v>260</v>
      </c>
      <c r="ALD139" s="1" t="s">
        <v>260</v>
      </c>
      <c r="ALE139" s="1" t="s">
        <v>260</v>
      </c>
      <c r="ALF139" s="1" t="s">
        <v>260</v>
      </c>
      <c r="ALG139" s="1" t="s">
        <v>260</v>
      </c>
      <c r="ALH139" s="1" t="s">
        <v>260</v>
      </c>
      <c r="ALI139" s="1" t="s">
        <v>260</v>
      </c>
      <c r="ALJ139" s="1" t="s">
        <v>260</v>
      </c>
      <c r="ALK139" s="1" t="s">
        <v>260</v>
      </c>
      <c r="ALL139" s="1" t="s">
        <v>260</v>
      </c>
      <c r="ALM139" s="1" t="s">
        <v>260</v>
      </c>
      <c r="ALN139" s="1" t="s">
        <v>260</v>
      </c>
      <c r="ALO139" s="1" t="s">
        <v>260</v>
      </c>
      <c r="ALP139" s="1" t="s">
        <v>260</v>
      </c>
      <c r="ALR139" s="11" t="e">
        <f t="shared" si="154"/>
        <v>#DIV/0!</v>
      </c>
      <c r="ALS139" s="28">
        <v>107200</v>
      </c>
      <c r="ALY139" s="60"/>
      <c r="ALZ139" s="1">
        <v>1</v>
      </c>
      <c r="AMC139" s="1">
        <v>1</v>
      </c>
      <c r="AMD139" s="1">
        <v>1</v>
      </c>
      <c r="AMG139" s="1">
        <v>1</v>
      </c>
      <c r="AMN139" s="403"/>
    </row>
    <row r="140" spans="1:1022 1027:1028" s="1" customFormat="1" ht="15" customHeight="1" x14ac:dyDescent="0.25">
      <c r="A140" s="268"/>
      <c r="B140" s="113">
        <v>138</v>
      </c>
      <c r="C140" s="473" t="s">
        <v>792</v>
      </c>
      <c r="D140" s="304" t="s">
        <v>799</v>
      </c>
      <c r="E140" s="1">
        <v>2009</v>
      </c>
      <c r="F140" s="1">
        <v>2</v>
      </c>
      <c r="G140" s="1">
        <v>1</v>
      </c>
      <c r="J140" s="1">
        <v>2</v>
      </c>
      <c r="K140" s="1">
        <v>2007</v>
      </c>
      <c r="L140" s="1">
        <v>2008</v>
      </c>
      <c r="M140" s="1">
        <v>2</v>
      </c>
      <c r="AK140" s="1">
        <v>1</v>
      </c>
      <c r="AL140" s="1">
        <v>1</v>
      </c>
      <c r="AY140" s="1">
        <v>1</v>
      </c>
      <c r="BA140" s="1">
        <v>1</v>
      </c>
      <c r="BB140" s="1">
        <v>13</v>
      </c>
      <c r="BE140" s="1">
        <v>1</v>
      </c>
      <c r="BG140" s="1">
        <v>2</v>
      </c>
      <c r="CG140" s="1">
        <v>1</v>
      </c>
      <c r="CH140" s="246"/>
      <c r="CP140" s="1">
        <f t="shared" si="263"/>
        <v>0</v>
      </c>
      <c r="CS140" s="1">
        <f t="shared" si="234"/>
        <v>0</v>
      </c>
      <c r="DO140" s="1">
        <f t="shared" si="264"/>
        <v>0</v>
      </c>
      <c r="DX140" s="1">
        <f t="shared" si="265"/>
        <v>0</v>
      </c>
      <c r="EE140" s="1">
        <f t="shared" si="266"/>
        <v>0</v>
      </c>
      <c r="EH140" s="1">
        <f t="shared" si="267"/>
        <v>0</v>
      </c>
      <c r="FF140" s="116"/>
      <c r="GP140" s="1">
        <f t="shared" si="235"/>
        <v>0</v>
      </c>
      <c r="GY140" s="1">
        <f t="shared" si="268"/>
        <v>0</v>
      </c>
      <c r="HC140" s="1">
        <f t="shared" si="269"/>
        <v>0</v>
      </c>
      <c r="HS140" s="1">
        <f t="shared" si="270"/>
        <v>0</v>
      </c>
      <c r="HX140" s="1">
        <f t="shared" si="236"/>
        <v>0</v>
      </c>
      <c r="ID140" s="1">
        <f t="shared" si="237"/>
        <v>0</v>
      </c>
      <c r="IN140" s="1">
        <f t="shared" si="271"/>
        <v>0</v>
      </c>
      <c r="IW140" s="1">
        <f t="shared" si="272"/>
        <v>0</v>
      </c>
      <c r="IZ140" s="1">
        <f t="shared" si="238"/>
        <v>0</v>
      </c>
      <c r="JJ140" s="1">
        <f t="shared" si="239"/>
        <v>0</v>
      </c>
      <c r="JV140" s="1">
        <f t="shared" si="273"/>
        <v>0</v>
      </c>
      <c r="KB140" s="1">
        <f t="shared" si="274"/>
        <v>0</v>
      </c>
      <c r="LG140" s="1">
        <f t="shared" si="240"/>
        <v>0</v>
      </c>
      <c r="LT140" s="1">
        <f t="shared" si="275"/>
        <v>0</v>
      </c>
      <c r="MA140" s="1">
        <f t="shared" si="276"/>
        <v>0</v>
      </c>
      <c r="MF140" s="1">
        <f t="shared" si="277"/>
        <v>0</v>
      </c>
      <c r="MM140" s="1">
        <f t="shared" si="278"/>
        <v>0</v>
      </c>
      <c r="MS140" s="1">
        <f t="shared" si="279"/>
        <v>0</v>
      </c>
      <c r="MU140" s="115"/>
      <c r="OI140" s="120"/>
      <c r="PD140" s="1">
        <f t="shared" si="241"/>
        <v>0</v>
      </c>
      <c r="QF140" s="1">
        <f t="shared" si="280"/>
        <v>0</v>
      </c>
      <c r="QY140" s="1">
        <f t="shared" si="281"/>
        <v>0</v>
      </c>
      <c r="RK140" s="1">
        <f t="shared" si="282"/>
        <v>0</v>
      </c>
      <c r="SA140" s="1">
        <f t="shared" si="283"/>
        <v>0</v>
      </c>
      <c r="SG140" s="1">
        <f t="shared" si="284"/>
        <v>0</v>
      </c>
      <c r="SO140" s="1">
        <f t="shared" si="285"/>
        <v>0</v>
      </c>
      <c r="ST140" s="1">
        <v>1</v>
      </c>
      <c r="TB140" s="1">
        <f t="shared" si="286"/>
        <v>0</v>
      </c>
      <c r="TS140" s="1">
        <f t="shared" si="242"/>
        <v>0</v>
      </c>
      <c r="UD140" s="1">
        <f t="shared" si="243"/>
        <v>0</v>
      </c>
      <c r="UG140" s="1">
        <f t="shared" si="244"/>
        <v>0</v>
      </c>
      <c r="UQ140" s="1">
        <f t="shared" si="287"/>
        <v>0</v>
      </c>
      <c r="VA140" s="1">
        <f t="shared" si="288"/>
        <v>0</v>
      </c>
      <c r="VG140" s="1">
        <f t="shared" si="289"/>
        <v>0</v>
      </c>
      <c r="WY140" s="1">
        <f t="shared" si="245"/>
        <v>0</v>
      </c>
      <c r="XB140" s="1">
        <f t="shared" si="290"/>
        <v>0</v>
      </c>
      <c r="XG140" s="1">
        <f t="shared" si="246"/>
        <v>0</v>
      </c>
      <c r="XK140" s="108"/>
      <c r="XL140" s="1">
        <f t="shared" si="247"/>
        <v>0</v>
      </c>
      <c r="XM140" s="1">
        <f t="shared" si="248"/>
        <v>0</v>
      </c>
      <c r="XN140" s="1">
        <f t="shared" si="291"/>
        <v>0</v>
      </c>
      <c r="XO140" s="1">
        <f t="shared" si="249"/>
        <v>0</v>
      </c>
      <c r="XP140" s="1">
        <f t="shared" si="292"/>
        <v>0</v>
      </c>
      <c r="XQ140" s="1">
        <f t="shared" si="250"/>
        <v>1</v>
      </c>
      <c r="XR140" s="1">
        <f t="shared" si="251"/>
        <v>0</v>
      </c>
      <c r="XS140" s="1">
        <f t="shared" si="252"/>
        <v>0</v>
      </c>
      <c r="XT140" s="1">
        <f t="shared" si="293"/>
        <v>0</v>
      </c>
      <c r="XU140" s="1">
        <f t="shared" si="253"/>
        <v>0</v>
      </c>
      <c r="XV140" s="1">
        <f t="shared" si="254"/>
        <v>0</v>
      </c>
      <c r="XW140" s="1">
        <f t="shared" si="255"/>
        <v>0</v>
      </c>
      <c r="XX140" s="1">
        <f t="shared" si="256"/>
        <v>0</v>
      </c>
      <c r="XY140" s="1">
        <f t="shared" si="257"/>
        <v>0</v>
      </c>
      <c r="XZ140" s="1">
        <f t="shared" si="258"/>
        <v>0</v>
      </c>
      <c r="YA140" s="1">
        <f t="shared" si="259"/>
        <v>0</v>
      </c>
      <c r="YB140" s="1">
        <f t="shared" si="260"/>
        <v>0</v>
      </c>
      <c r="YC140" s="1">
        <f t="shared" si="261"/>
        <v>0</v>
      </c>
      <c r="YD140" s="132"/>
      <c r="YE140" s="133">
        <f t="shared" si="224"/>
        <v>1</v>
      </c>
      <c r="YF140" s="133">
        <f t="shared" si="225"/>
        <v>50000</v>
      </c>
      <c r="YG140" s="130">
        <v>1</v>
      </c>
      <c r="YH140" s="130">
        <f t="shared" si="226"/>
        <v>50000</v>
      </c>
      <c r="YI140" s="129">
        <v>1</v>
      </c>
      <c r="YJ140" s="128">
        <f t="shared" si="227"/>
        <v>50000</v>
      </c>
      <c r="YK140" s="177"/>
      <c r="YL140">
        <v>1</v>
      </c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>
        <f t="shared" si="294"/>
        <v>0</v>
      </c>
      <c r="ACD140" s="25" t="e">
        <f t="shared" si="222"/>
        <v>#DIV/0!</v>
      </c>
      <c r="ACE140" s="11">
        <f t="shared" si="262"/>
        <v>1</v>
      </c>
      <c r="ACF140" s="11">
        <f t="shared" si="228"/>
        <v>50000</v>
      </c>
      <c r="ACG140" s="1">
        <v>4</v>
      </c>
      <c r="ACH140" s="1">
        <v>1</v>
      </c>
      <c r="ACI140" s="11">
        <f t="shared" si="229"/>
        <v>50000</v>
      </c>
      <c r="ACJ140" s="45">
        <v>1</v>
      </c>
      <c r="ACK140" s="13">
        <f t="shared" si="230"/>
        <v>50000</v>
      </c>
      <c r="ACL140">
        <v>1</v>
      </c>
      <c r="ACM140" s="25">
        <f t="shared" si="231"/>
        <v>50000</v>
      </c>
      <c r="ACN140" s="11">
        <f t="shared" si="232"/>
        <v>50000</v>
      </c>
      <c r="ACO140" s="65"/>
      <c r="ACR140" s="1" t="s">
        <v>292</v>
      </c>
      <c r="ACZ140" s="1" t="s">
        <v>259</v>
      </c>
      <c r="ADD140" s="1" t="s">
        <v>185</v>
      </c>
      <c r="ADO140" s="1">
        <v>1</v>
      </c>
      <c r="ADU140" s="1">
        <v>3</v>
      </c>
      <c r="ADV140" s="457"/>
      <c r="AEE140" s="1">
        <f t="shared" si="295"/>
        <v>0</v>
      </c>
      <c r="AFA140" s="1">
        <v>1</v>
      </c>
      <c r="AFC140" s="1">
        <v>1</v>
      </c>
      <c r="AFN140" s="1">
        <v>1</v>
      </c>
      <c r="AFP140" s="1">
        <v>1</v>
      </c>
      <c r="AFX140" s="1">
        <v>1</v>
      </c>
      <c r="AGL140" s="11">
        <v>47000</v>
      </c>
      <c r="AGM140" s="11" t="e">
        <f>AGU140+AGW140+AGY140+AHA140+#REF!+#REF!+AHC140+AGP140+AHE140</f>
        <v>#REF!</v>
      </c>
      <c r="AGN140" s="1">
        <v>3000</v>
      </c>
      <c r="AGO140" s="1">
        <v>1</v>
      </c>
      <c r="AGT140" s="518"/>
      <c r="AHI140" s="1">
        <v>1</v>
      </c>
      <c r="AHJ140" s="518"/>
      <c r="AHM140" s="1">
        <v>1</v>
      </c>
      <c r="AHN140" s="1">
        <v>50000</v>
      </c>
      <c r="AHR140" s="1">
        <v>1</v>
      </c>
      <c r="AHS140" s="1">
        <v>1</v>
      </c>
      <c r="AIB140" s="1">
        <v>1</v>
      </c>
      <c r="AIE140" s="1">
        <v>1</v>
      </c>
      <c r="AIF140" s="1">
        <v>1</v>
      </c>
      <c r="AIN140" s="1">
        <v>1</v>
      </c>
      <c r="AJB140" s="1">
        <v>1</v>
      </c>
      <c r="AJC140" s="11"/>
      <c r="AJD140" s="11"/>
      <c r="AJF140" s="11">
        <v>24000</v>
      </c>
      <c r="AJG140" s="1">
        <v>26000</v>
      </c>
      <c r="AJH140" s="1">
        <v>1</v>
      </c>
      <c r="AJJ140" s="435">
        <v>52</v>
      </c>
      <c r="AJK140" s="45">
        <v>108.33333333333333</v>
      </c>
      <c r="AJL140" s="381">
        <v>50000</v>
      </c>
      <c r="AJM140" s="11">
        <f t="shared" si="233"/>
        <v>50000</v>
      </c>
      <c r="AJN140" s="60"/>
      <c r="AJO140" s="12">
        <v>1</v>
      </c>
      <c r="AKA140" s="1">
        <f t="shared" ref="AKA140:AKA203" si="296">SUM(AJP140+AJQ140+AJR140+AJS140+AJT140+AJU140+AJV140+AJW140+AJX140+AJY140)</f>
        <v>0</v>
      </c>
      <c r="AKD140" s="1">
        <f t="shared" ref="AKD140:AKD203" si="297">SUM(AKA140+AKB140+AKC140)</f>
        <v>0</v>
      </c>
      <c r="AKE140" s="60"/>
      <c r="AKF140" s="1" t="s">
        <v>723</v>
      </c>
      <c r="AKG140" s="1" t="s">
        <v>904</v>
      </c>
      <c r="AKH140" s="1" t="s">
        <v>261</v>
      </c>
      <c r="AKI140" s="1" t="s">
        <v>260</v>
      </c>
      <c r="AKJ140" s="1" t="s">
        <v>260</v>
      </c>
      <c r="AKK140" s="1" t="s">
        <v>260</v>
      </c>
      <c r="AKL140" s="1" t="s">
        <v>260</v>
      </c>
      <c r="AKM140" s="1" t="s">
        <v>260</v>
      </c>
      <c r="AKN140" s="1" t="s">
        <v>262</v>
      </c>
      <c r="AKO140" s="1" t="s">
        <v>260</v>
      </c>
      <c r="AKP140" s="1" t="s">
        <v>260</v>
      </c>
      <c r="AKQ140" s="1" t="s">
        <v>260</v>
      </c>
      <c r="AKR140" s="1" t="s">
        <v>260</v>
      </c>
      <c r="AKS140" s="1" t="s">
        <v>260</v>
      </c>
      <c r="AKT140" s="1" t="s">
        <v>260</v>
      </c>
      <c r="AKU140" s="1" t="s">
        <v>260</v>
      </c>
      <c r="AKV140" s="1" t="s">
        <v>263</v>
      </c>
      <c r="AKW140" s="1" t="s">
        <v>260</v>
      </c>
      <c r="AKX140" s="1" t="s">
        <v>260</v>
      </c>
      <c r="AKY140" s="1" t="s">
        <v>260</v>
      </c>
      <c r="AKZ140" s="1" t="s">
        <v>260</v>
      </c>
      <c r="ALA140" s="1" t="s">
        <v>260</v>
      </c>
      <c r="ALB140" s="1" t="s">
        <v>260</v>
      </c>
      <c r="ALC140" s="1" t="s">
        <v>260</v>
      </c>
      <c r="ALD140" s="1" t="s">
        <v>260</v>
      </c>
      <c r="ALE140" s="1" t="s">
        <v>260</v>
      </c>
      <c r="ALF140" s="1" t="s">
        <v>260</v>
      </c>
      <c r="ALG140" s="1" t="s">
        <v>260</v>
      </c>
      <c r="ALH140" s="1" t="s">
        <v>260</v>
      </c>
      <c r="ALI140" s="1" t="s">
        <v>260</v>
      </c>
      <c r="ALJ140" s="1" t="s">
        <v>260</v>
      </c>
      <c r="ALK140" s="1" t="s">
        <v>260</v>
      </c>
      <c r="ALL140" s="1" t="s">
        <v>260</v>
      </c>
      <c r="ALM140" s="1" t="s">
        <v>260</v>
      </c>
      <c r="ALN140" s="1" t="s">
        <v>260</v>
      </c>
      <c r="ALO140" s="1" t="s">
        <v>260</v>
      </c>
      <c r="ALP140" s="1" t="s">
        <v>260</v>
      </c>
      <c r="ALQ140" s="1">
        <v>2</v>
      </c>
      <c r="ALR140" s="11">
        <f t="shared" ref="ALR140:ALR203" si="298">ALS140/ALQ140</f>
        <v>25000</v>
      </c>
      <c r="ALS140" s="28">
        <v>50000</v>
      </c>
      <c r="ALU140" s="1">
        <v>2</v>
      </c>
      <c r="ALY140" s="60"/>
      <c r="ALZ140" s="1">
        <v>1</v>
      </c>
      <c r="AMC140" s="1">
        <v>1</v>
      </c>
      <c r="AMD140" s="1">
        <v>1</v>
      </c>
      <c r="AMN140" s="403"/>
    </row>
    <row r="141" spans="1:1022 1027:1028" s="1" customFormat="1" ht="15" customHeight="1" x14ac:dyDescent="0.25">
      <c r="A141" s="268"/>
      <c r="B141" s="113">
        <v>139</v>
      </c>
      <c r="C141" s="473" t="s">
        <v>801</v>
      </c>
      <c r="D141" s="304" t="s">
        <v>905</v>
      </c>
      <c r="E141" s="1">
        <v>2006</v>
      </c>
      <c r="H141" s="1">
        <v>1</v>
      </c>
      <c r="I141" s="1">
        <v>1</v>
      </c>
      <c r="J141" s="1">
        <v>1</v>
      </c>
      <c r="K141" s="1">
        <v>2003</v>
      </c>
      <c r="L141" s="1">
        <v>2004</v>
      </c>
      <c r="M141" s="1">
        <v>2</v>
      </c>
      <c r="AG141" s="1">
        <v>1</v>
      </c>
      <c r="AH141" s="1">
        <v>1</v>
      </c>
      <c r="AY141" s="1">
        <v>1</v>
      </c>
      <c r="BA141" s="1">
        <v>1</v>
      </c>
      <c r="BB141" s="1">
        <v>11</v>
      </c>
      <c r="BC141" s="1">
        <v>1</v>
      </c>
      <c r="BG141" s="1">
        <v>2</v>
      </c>
      <c r="CG141" s="1">
        <v>1</v>
      </c>
      <c r="CH141" s="246"/>
      <c r="CP141" s="1">
        <f t="shared" si="263"/>
        <v>0</v>
      </c>
      <c r="CS141" s="1">
        <f t="shared" si="234"/>
        <v>0</v>
      </c>
      <c r="DO141" s="1">
        <f t="shared" si="264"/>
        <v>0</v>
      </c>
      <c r="DX141" s="1">
        <f t="shared" si="265"/>
        <v>0</v>
      </c>
      <c r="EE141" s="1">
        <f t="shared" si="266"/>
        <v>0</v>
      </c>
      <c r="EH141" s="1">
        <f t="shared" si="267"/>
        <v>0</v>
      </c>
      <c r="FF141" s="116"/>
      <c r="GP141" s="1">
        <f t="shared" si="235"/>
        <v>0</v>
      </c>
      <c r="GY141" s="1">
        <f t="shared" si="268"/>
        <v>0</v>
      </c>
      <c r="HC141" s="1">
        <f t="shared" si="269"/>
        <v>0</v>
      </c>
      <c r="HS141" s="1">
        <f t="shared" si="270"/>
        <v>0</v>
      </c>
      <c r="HX141" s="1">
        <f t="shared" si="236"/>
        <v>0</v>
      </c>
      <c r="ID141" s="1">
        <f t="shared" si="237"/>
        <v>0</v>
      </c>
      <c r="IF141" s="1">
        <v>1</v>
      </c>
      <c r="IN141" s="1">
        <f t="shared" si="271"/>
        <v>1</v>
      </c>
      <c r="IO141" s="1">
        <v>1</v>
      </c>
      <c r="IW141" s="1">
        <f t="shared" si="272"/>
        <v>0</v>
      </c>
      <c r="IZ141" s="1">
        <f t="shared" si="238"/>
        <v>0</v>
      </c>
      <c r="JJ141" s="1">
        <f t="shared" si="239"/>
        <v>0</v>
      </c>
      <c r="JV141" s="1">
        <f t="shared" si="273"/>
        <v>0</v>
      </c>
      <c r="KB141" s="1">
        <f t="shared" si="274"/>
        <v>0</v>
      </c>
      <c r="LG141" s="1">
        <f t="shared" si="240"/>
        <v>0</v>
      </c>
      <c r="LT141" s="1">
        <f t="shared" si="275"/>
        <v>0</v>
      </c>
      <c r="MA141" s="1">
        <f t="shared" si="276"/>
        <v>0</v>
      </c>
      <c r="MF141" s="1">
        <f t="shared" si="277"/>
        <v>0</v>
      </c>
      <c r="MM141" s="1">
        <f t="shared" si="278"/>
        <v>0</v>
      </c>
      <c r="MS141" s="1">
        <f t="shared" si="279"/>
        <v>0</v>
      </c>
      <c r="MU141" s="115"/>
      <c r="OI141" s="120"/>
      <c r="PD141" s="1">
        <f t="shared" si="241"/>
        <v>0</v>
      </c>
      <c r="QF141" s="1">
        <f t="shared" si="280"/>
        <v>0</v>
      </c>
      <c r="QY141" s="1">
        <f t="shared" si="281"/>
        <v>0</v>
      </c>
      <c r="RK141" s="1">
        <f t="shared" si="282"/>
        <v>0</v>
      </c>
      <c r="SA141" s="1">
        <f t="shared" si="283"/>
        <v>0</v>
      </c>
      <c r="SG141" s="1">
        <f t="shared" si="284"/>
        <v>0</v>
      </c>
      <c r="SO141" s="1">
        <f t="shared" si="285"/>
        <v>0</v>
      </c>
      <c r="TB141" s="1">
        <f t="shared" si="286"/>
        <v>0</v>
      </c>
      <c r="TS141" s="1">
        <f t="shared" si="242"/>
        <v>0</v>
      </c>
      <c r="UD141" s="1">
        <f t="shared" si="243"/>
        <v>0</v>
      </c>
      <c r="UG141" s="1">
        <f t="shared" si="244"/>
        <v>0</v>
      </c>
      <c r="UQ141" s="1">
        <f t="shared" si="287"/>
        <v>0</v>
      </c>
      <c r="VA141" s="1">
        <f t="shared" si="288"/>
        <v>0</v>
      </c>
      <c r="VG141" s="1">
        <f t="shared" si="289"/>
        <v>0</v>
      </c>
      <c r="WY141" s="1">
        <f t="shared" si="245"/>
        <v>0</v>
      </c>
      <c r="XB141" s="1">
        <f t="shared" si="290"/>
        <v>0</v>
      </c>
      <c r="XG141" s="1">
        <f t="shared" si="246"/>
        <v>0</v>
      </c>
      <c r="XK141" s="108"/>
      <c r="XL141" s="1">
        <f t="shared" si="247"/>
        <v>1</v>
      </c>
      <c r="XM141" s="1">
        <f t="shared" si="248"/>
        <v>0</v>
      </c>
      <c r="XN141" s="1">
        <f t="shared" si="291"/>
        <v>0</v>
      </c>
      <c r="XO141" s="1">
        <f t="shared" si="249"/>
        <v>0</v>
      </c>
      <c r="XP141" s="1">
        <f t="shared" si="292"/>
        <v>0</v>
      </c>
      <c r="XQ141" s="1">
        <f t="shared" si="250"/>
        <v>0</v>
      </c>
      <c r="XR141" s="1">
        <f t="shared" si="251"/>
        <v>0</v>
      </c>
      <c r="XS141" s="1">
        <f t="shared" si="252"/>
        <v>0</v>
      </c>
      <c r="XT141" s="1">
        <f t="shared" si="293"/>
        <v>0</v>
      </c>
      <c r="XU141" s="1">
        <f t="shared" si="253"/>
        <v>0</v>
      </c>
      <c r="XV141" s="1">
        <f t="shared" si="254"/>
        <v>0</v>
      </c>
      <c r="XW141" s="1">
        <f t="shared" si="255"/>
        <v>0</v>
      </c>
      <c r="XX141" s="1">
        <f t="shared" si="256"/>
        <v>0</v>
      </c>
      <c r="XY141" s="1">
        <f t="shared" si="257"/>
        <v>0</v>
      </c>
      <c r="XZ141" s="1">
        <f t="shared" si="258"/>
        <v>0</v>
      </c>
      <c r="YA141" s="1">
        <f t="shared" si="259"/>
        <v>0</v>
      </c>
      <c r="YB141" s="1">
        <f t="shared" si="260"/>
        <v>0</v>
      </c>
      <c r="YC141" s="1">
        <f t="shared" si="261"/>
        <v>0</v>
      </c>
      <c r="YD141" s="132"/>
      <c r="YE141" s="133">
        <f t="shared" si="224"/>
        <v>1</v>
      </c>
      <c r="YF141" s="133">
        <f t="shared" si="225"/>
        <v>139000</v>
      </c>
      <c r="YG141" s="130">
        <v>1</v>
      </c>
      <c r="YH141" s="130">
        <f t="shared" si="226"/>
        <v>139000</v>
      </c>
      <c r="YI141" s="129">
        <v>1</v>
      </c>
      <c r="YJ141" s="128">
        <f t="shared" si="227"/>
        <v>139000</v>
      </c>
      <c r="YK141" s="177"/>
      <c r="YL141">
        <v>1</v>
      </c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>
        <f t="shared" si="294"/>
        <v>0</v>
      </c>
      <c r="ACD141" s="25" t="e">
        <f t="shared" si="222"/>
        <v>#DIV/0!</v>
      </c>
      <c r="ACE141" s="11">
        <f t="shared" si="262"/>
        <v>1</v>
      </c>
      <c r="ACF141" s="11">
        <f t="shared" si="228"/>
        <v>139000</v>
      </c>
      <c r="ACG141" s="1">
        <v>4</v>
      </c>
      <c r="ACH141" s="1">
        <v>1</v>
      </c>
      <c r="ACI141" s="11">
        <f t="shared" si="229"/>
        <v>139000</v>
      </c>
      <c r="ACJ141" s="45">
        <v>1</v>
      </c>
      <c r="ACK141" s="13">
        <f t="shared" si="230"/>
        <v>139000</v>
      </c>
      <c r="ACL141">
        <v>1</v>
      </c>
      <c r="ACM141" s="25">
        <f t="shared" si="231"/>
        <v>139000</v>
      </c>
      <c r="ACN141" s="11">
        <f t="shared" si="232"/>
        <v>139000</v>
      </c>
      <c r="ACO141" s="65"/>
      <c r="ACR141" s="1" t="s">
        <v>258</v>
      </c>
      <c r="ACS141" s="1">
        <v>1</v>
      </c>
      <c r="ACT141" s="1">
        <v>1</v>
      </c>
      <c r="ACU141" s="1">
        <v>1</v>
      </c>
      <c r="ACV141" s="1">
        <v>1</v>
      </c>
      <c r="ACX141" s="1">
        <v>1</v>
      </c>
      <c r="ACY141" s="1">
        <v>1</v>
      </c>
      <c r="ACZ141" s="1" t="s">
        <v>802</v>
      </c>
      <c r="ADA141" s="1">
        <v>1</v>
      </c>
      <c r="ADD141" s="1" t="s">
        <v>189</v>
      </c>
      <c r="ADR141" s="1">
        <v>1</v>
      </c>
      <c r="ADU141" s="1">
        <v>2</v>
      </c>
      <c r="ADV141" s="457"/>
      <c r="AEE141" s="1">
        <f t="shared" si="295"/>
        <v>0</v>
      </c>
      <c r="AFC141" s="1">
        <v>1</v>
      </c>
      <c r="AFF141" s="1">
        <v>1</v>
      </c>
      <c r="AFN141" s="1">
        <v>1</v>
      </c>
      <c r="AFV141" s="1">
        <v>1</v>
      </c>
      <c r="AFY141" s="1">
        <v>1</v>
      </c>
      <c r="AGL141" s="1">
        <v>65000</v>
      </c>
      <c r="AGM141" s="11" t="e">
        <f>AGU141+AGW141+AGY141+AHA141+#REF!+#REF!+AHC141+AGP141+AHE141</f>
        <v>#REF!</v>
      </c>
      <c r="AGT141" s="518"/>
      <c r="AHJ141" s="518"/>
      <c r="AHN141" s="1">
        <v>65000</v>
      </c>
      <c r="AIE141" s="1">
        <v>1</v>
      </c>
      <c r="AIF141" s="1">
        <v>1</v>
      </c>
      <c r="AIN141" s="1">
        <v>1</v>
      </c>
      <c r="AIR141" s="1">
        <v>2</v>
      </c>
      <c r="AIS141" s="1">
        <v>1</v>
      </c>
      <c r="AIT141" s="1">
        <v>15000</v>
      </c>
      <c r="AIU141" s="1">
        <v>1</v>
      </c>
      <c r="AJA141" s="1">
        <v>1</v>
      </c>
      <c r="AJB141" s="1">
        <v>1</v>
      </c>
      <c r="AJC141" s="11">
        <v>74000</v>
      </c>
      <c r="AJD141" s="11"/>
      <c r="AJE141" s="1">
        <v>113.85</v>
      </c>
      <c r="AJF141" s="11">
        <v>5000</v>
      </c>
      <c r="AJG141" s="1">
        <v>60000</v>
      </c>
      <c r="AJH141" s="1">
        <v>1</v>
      </c>
      <c r="AJJ141" s="435">
        <v>43.165467625899282</v>
      </c>
      <c r="AJK141" s="45">
        <v>1200</v>
      </c>
      <c r="AJL141" s="381">
        <v>139000</v>
      </c>
      <c r="AJM141" s="11">
        <f t="shared" si="233"/>
        <v>139000</v>
      </c>
      <c r="AJN141" s="60"/>
      <c r="AJO141" s="12"/>
      <c r="AKA141" s="1">
        <f t="shared" si="296"/>
        <v>0</v>
      </c>
      <c r="AKD141" s="1">
        <f t="shared" si="297"/>
        <v>0</v>
      </c>
      <c r="AKE141" s="60"/>
      <c r="AKF141" s="1" t="s">
        <v>437</v>
      </c>
      <c r="AKG141" s="1" t="s">
        <v>260</v>
      </c>
      <c r="AKH141" s="1" t="s">
        <v>261</v>
      </c>
      <c r="AKI141" s="1" t="s">
        <v>260</v>
      </c>
      <c r="AKJ141" s="1" t="s">
        <v>260</v>
      </c>
      <c r="AKK141" s="1" t="s">
        <v>260</v>
      </c>
      <c r="AKL141" s="1" t="s">
        <v>260</v>
      </c>
      <c r="AKM141" s="1" t="s">
        <v>260</v>
      </c>
      <c r="AKN141" s="1" t="s">
        <v>262</v>
      </c>
      <c r="AKO141" s="1" t="s">
        <v>260</v>
      </c>
      <c r="AKP141" s="1" t="s">
        <v>260</v>
      </c>
      <c r="AKQ141" s="1" t="s">
        <v>260</v>
      </c>
      <c r="AKR141" s="1" t="s">
        <v>260</v>
      </c>
      <c r="AKS141" s="1" t="s">
        <v>260</v>
      </c>
      <c r="AKT141" s="1" t="s">
        <v>260</v>
      </c>
      <c r="AKU141" s="1" t="s">
        <v>260</v>
      </c>
      <c r="AKV141" s="1" t="s">
        <v>263</v>
      </c>
      <c r="AKW141" s="1" t="s">
        <v>260</v>
      </c>
      <c r="AKX141" s="1" t="s">
        <v>260</v>
      </c>
      <c r="AKY141" s="1" t="s">
        <v>260</v>
      </c>
      <c r="AKZ141" s="1" t="s">
        <v>260</v>
      </c>
      <c r="ALA141" s="1" t="s">
        <v>260</v>
      </c>
      <c r="ALB141" s="1" t="s">
        <v>260</v>
      </c>
      <c r="ALC141" s="1" t="s">
        <v>260</v>
      </c>
      <c r="ALD141" s="1" t="s">
        <v>260</v>
      </c>
      <c r="ALE141" s="1" t="s">
        <v>260</v>
      </c>
      <c r="ALF141" s="1" t="s">
        <v>260</v>
      </c>
      <c r="ALG141" s="1" t="s">
        <v>260</v>
      </c>
      <c r="ALH141" s="1" t="s">
        <v>260</v>
      </c>
      <c r="ALI141" s="1" t="s">
        <v>260</v>
      </c>
      <c r="ALJ141" s="1" t="s">
        <v>260</v>
      </c>
      <c r="ALK141" s="1" t="s">
        <v>260</v>
      </c>
      <c r="ALL141" s="1" t="s">
        <v>260</v>
      </c>
      <c r="ALM141" s="1" t="s">
        <v>260</v>
      </c>
      <c r="ALN141" s="1" t="s">
        <v>260</v>
      </c>
      <c r="ALO141" s="1" t="s">
        <v>260</v>
      </c>
      <c r="ALP141" s="1" t="s">
        <v>260</v>
      </c>
      <c r="ALQ141" s="1">
        <v>1</v>
      </c>
      <c r="ALR141" s="11">
        <f t="shared" si="298"/>
        <v>139000</v>
      </c>
      <c r="ALS141" s="28">
        <v>139000</v>
      </c>
      <c r="ALU141" s="1">
        <v>1</v>
      </c>
      <c r="ALY141" s="60"/>
      <c r="ALZ141" s="1">
        <v>1</v>
      </c>
      <c r="AMA141" s="1">
        <v>1</v>
      </c>
      <c r="AMC141" s="1">
        <v>1</v>
      </c>
      <c r="AMD141" s="1">
        <v>1</v>
      </c>
      <c r="AMN141" s="403"/>
    </row>
    <row r="142" spans="1:1022 1027:1028" s="1" customFormat="1" ht="15" customHeight="1" x14ac:dyDescent="0.25">
      <c r="A142" s="268"/>
      <c r="B142" s="113">
        <v>140</v>
      </c>
      <c r="C142" s="473" t="s">
        <v>803</v>
      </c>
      <c r="D142" s="304" t="s">
        <v>804</v>
      </c>
      <c r="E142" s="1">
        <v>2007</v>
      </c>
      <c r="F142" s="1">
        <v>1</v>
      </c>
      <c r="G142" s="1">
        <v>1</v>
      </c>
      <c r="J142" s="1">
        <v>1</v>
      </c>
      <c r="K142" s="1">
        <v>2001</v>
      </c>
      <c r="L142" s="1">
        <v>2001</v>
      </c>
      <c r="M142" s="1">
        <v>1</v>
      </c>
      <c r="AE142" s="1">
        <v>1</v>
      </c>
      <c r="AW142" s="1">
        <v>1</v>
      </c>
      <c r="AY142" s="1">
        <v>1</v>
      </c>
      <c r="BA142" s="1">
        <v>1</v>
      </c>
      <c r="BB142" s="1">
        <v>11</v>
      </c>
      <c r="BC142" s="1">
        <v>1</v>
      </c>
      <c r="CG142" s="1">
        <v>1</v>
      </c>
      <c r="CH142" s="246"/>
      <c r="CP142" s="1">
        <f t="shared" si="263"/>
        <v>0</v>
      </c>
      <c r="CS142" s="1">
        <f t="shared" si="234"/>
        <v>0</v>
      </c>
      <c r="DO142" s="1">
        <f t="shared" si="264"/>
        <v>0</v>
      </c>
      <c r="DX142" s="1">
        <f t="shared" si="265"/>
        <v>0</v>
      </c>
      <c r="EE142" s="1">
        <f t="shared" si="266"/>
        <v>0</v>
      </c>
      <c r="EH142" s="1">
        <f t="shared" si="267"/>
        <v>0</v>
      </c>
      <c r="FF142" s="116"/>
      <c r="GP142" s="1">
        <f t="shared" si="235"/>
        <v>0</v>
      </c>
      <c r="GY142" s="1">
        <f t="shared" si="268"/>
        <v>0</v>
      </c>
      <c r="HC142" s="1">
        <f t="shared" si="269"/>
        <v>0</v>
      </c>
      <c r="HS142" s="1">
        <f t="shared" si="270"/>
        <v>0</v>
      </c>
      <c r="HX142" s="1">
        <f t="shared" si="236"/>
        <v>0</v>
      </c>
      <c r="IB142" s="1">
        <v>1</v>
      </c>
      <c r="ID142" s="1">
        <f t="shared" si="237"/>
        <v>1</v>
      </c>
      <c r="IE142" s="1">
        <v>1</v>
      </c>
      <c r="IN142" s="1">
        <f t="shared" si="271"/>
        <v>0</v>
      </c>
      <c r="IW142" s="1">
        <f t="shared" si="272"/>
        <v>0</v>
      </c>
      <c r="IZ142" s="1">
        <f t="shared" si="238"/>
        <v>0</v>
      </c>
      <c r="JJ142" s="1">
        <f t="shared" si="239"/>
        <v>0</v>
      </c>
      <c r="JV142" s="1">
        <f t="shared" si="273"/>
        <v>0</v>
      </c>
      <c r="KB142" s="1">
        <f t="shared" si="274"/>
        <v>0</v>
      </c>
      <c r="LG142" s="1">
        <f t="shared" si="240"/>
        <v>0</v>
      </c>
      <c r="LT142" s="1">
        <f t="shared" si="275"/>
        <v>0</v>
      </c>
      <c r="MA142" s="1">
        <f t="shared" si="276"/>
        <v>0</v>
      </c>
      <c r="MF142" s="1">
        <f t="shared" si="277"/>
        <v>0</v>
      </c>
      <c r="MM142" s="1">
        <f t="shared" si="278"/>
        <v>0</v>
      </c>
      <c r="MS142" s="1">
        <f t="shared" si="279"/>
        <v>0</v>
      </c>
      <c r="MU142" s="115">
        <v>1</v>
      </c>
      <c r="NC142" s="1">
        <v>1</v>
      </c>
      <c r="OI142" s="120"/>
      <c r="PD142" s="1">
        <f t="shared" si="241"/>
        <v>0</v>
      </c>
      <c r="QF142" s="1">
        <f t="shared" si="280"/>
        <v>0</v>
      </c>
      <c r="QY142" s="1">
        <f t="shared" si="281"/>
        <v>0</v>
      </c>
      <c r="RK142" s="1">
        <f t="shared" si="282"/>
        <v>0</v>
      </c>
      <c r="SA142" s="1">
        <f t="shared" si="283"/>
        <v>0</v>
      </c>
      <c r="SG142" s="1">
        <f t="shared" si="284"/>
        <v>0</v>
      </c>
      <c r="SO142" s="1">
        <f t="shared" si="285"/>
        <v>0</v>
      </c>
      <c r="TB142" s="1">
        <f t="shared" si="286"/>
        <v>0</v>
      </c>
      <c r="TS142" s="1">
        <f t="shared" si="242"/>
        <v>0</v>
      </c>
      <c r="UD142" s="1">
        <f t="shared" si="243"/>
        <v>0</v>
      </c>
      <c r="UG142" s="1">
        <f t="shared" si="244"/>
        <v>0</v>
      </c>
      <c r="UQ142" s="1">
        <f t="shared" si="287"/>
        <v>0</v>
      </c>
      <c r="VA142" s="1">
        <f t="shared" si="288"/>
        <v>0</v>
      </c>
      <c r="VG142" s="1">
        <f t="shared" si="289"/>
        <v>0</v>
      </c>
      <c r="WY142" s="1">
        <f t="shared" si="245"/>
        <v>0</v>
      </c>
      <c r="XB142" s="1">
        <f t="shared" si="290"/>
        <v>0</v>
      </c>
      <c r="XG142" s="1">
        <f t="shared" si="246"/>
        <v>0</v>
      </c>
      <c r="XK142" s="108"/>
      <c r="XL142" s="1">
        <f t="shared" si="247"/>
        <v>0</v>
      </c>
      <c r="XM142" s="1">
        <f t="shared" si="248"/>
        <v>0</v>
      </c>
      <c r="XN142" s="1">
        <f t="shared" si="291"/>
        <v>0</v>
      </c>
      <c r="XO142" s="1">
        <f t="shared" si="249"/>
        <v>0</v>
      </c>
      <c r="XP142" s="1">
        <f t="shared" si="292"/>
        <v>0</v>
      </c>
      <c r="XQ142" s="1">
        <f t="shared" si="250"/>
        <v>0</v>
      </c>
      <c r="XR142" s="1">
        <f t="shared" si="251"/>
        <v>1</v>
      </c>
      <c r="XS142" s="1">
        <f t="shared" si="252"/>
        <v>0</v>
      </c>
      <c r="XT142" s="1">
        <f t="shared" si="293"/>
        <v>0</v>
      </c>
      <c r="XU142" s="1">
        <f t="shared" si="253"/>
        <v>0</v>
      </c>
      <c r="XV142" s="1">
        <f t="shared" si="254"/>
        <v>0</v>
      </c>
      <c r="XW142" s="1">
        <f t="shared" si="255"/>
        <v>0</v>
      </c>
      <c r="XX142" s="1">
        <f t="shared" si="256"/>
        <v>0</v>
      </c>
      <c r="XY142" s="1">
        <f t="shared" si="257"/>
        <v>2</v>
      </c>
      <c r="XZ142" s="1">
        <f t="shared" si="258"/>
        <v>0</v>
      </c>
      <c r="YA142" s="1">
        <f t="shared" si="259"/>
        <v>0</v>
      </c>
      <c r="YB142" s="1">
        <f t="shared" si="260"/>
        <v>0</v>
      </c>
      <c r="YC142" s="1">
        <f t="shared" si="261"/>
        <v>0</v>
      </c>
      <c r="YD142" s="132"/>
      <c r="YE142" s="133">
        <f t="shared" si="224"/>
        <v>3</v>
      </c>
      <c r="YF142" s="133">
        <f t="shared" si="225"/>
        <v>26666.666666666668</v>
      </c>
      <c r="YG142" s="130">
        <v>2</v>
      </c>
      <c r="YH142" s="130">
        <f t="shared" si="226"/>
        <v>40000</v>
      </c>
      <c r="YI142" s="129">
        <v>2</v>
      </c>
      <c r="YJ142" s="128">
        <f t="shared" si="227"/>
        <v>40000</v>
      </c>
      <c r="YK142" s="177"/>
      <c r="YL142">
        <v>1</v>
      </c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>
        <f t="shared" si="294"/>
        <v>0</v>
      </c>
      <c r="ACD142" s="25" t="e">
        <f t="shared" si="222"/>
        <v>#DIV/0!</v>
      </c>
      <c r="ACE142" s="11">
        <f t="shared" si="262"/>
        <v>3</v>
      </c>
      <c r="ACF142" s="11">
        <f t="shared" si="228"/>
        <v>26666.666666666668</v>
      </c>
      <c r="ACG142" s="1">
        <v>4</v>
      </c>
      <c r="ACH142" s="1">
        <v>1</v>
      </c>
      <c r="ACI142" s="11">
        <f t="shared" si="229"/>
        <v>80000</v>
      </c>
      <c r="ACJ142" s="45">
        <v>1</v>
      </c>
      <c r="ACK142" s="13">
        <f t="shared" si="230"/>
        <v>80000</v>
      </c>
      <c r="ACL142">
        <v>1</v>
      </c>
      <c r="ACM142" s="25">
        <f t="shared" si="231"/>
        <v>80000</v>
      </c>
      <c r="ACN142" s="11">
        <f t="shared" si="232"/>
        <v>80000</v>
      </c>
      <c r="ACO142" s="65"/>
      <c r="ACR142" s="1" t="s">
        <v>258</v>
      </c>
      <c r="ACZ142" s="1" t="s">
        <v>259</v>
      </c>
      <c r="ADD142" s="1" t="s">
        <v>189</v>
      </c>
      <c r="ADN142" s="1">
        <v>1</v>
      </c>
      <c r="ADU142" s="1">
        <v>2</v>
      </c>
      <c r="ADV142" s="457"/>
      <c r="AEE142" s="1">
        <f t="shared" si="295"/>
        <v>0</v>
      </c>
      <c r="AEV142" s="1">
        <v>1</v>
      </c>
      <c r="AFL142" s="1">
        <v>1</v>
      </c>
      <c r="AGM142" s="11" t="e">
        <f>AGU142+AGW142+AGY142+AHA142+#REF!+#REF!+AHC142+AGP142+AHE142</f>
        <v>#REF!</v>
      </c>
      <c r="AGT142" s="518"/>
      <c r="AHJ142" s="518"/>
      <c r="AIY142" s="1" t="s">
        <v>1178</v>
      </c>
      <c r="AJB142" s="1">
        <v>1</v>
      </c>
      <c r="AJC142" s="11">
        <v>80000</v>
      </c>
      <c r="AJD142" s="11"/>
      <c r="AJE142" s="1">
        <v>100</v>
      </c>
      <c r="AJF142" s="11"/>
      <c r="AJI142" s="1">
        <v>1</v>
      </c>
      <c r="AJJ142" s="435"/>
      <c r="AJK142" s="45"/>
      <c r="AJL142" s="381">
        <v>80000</v>
      </c>
      <c r="AJM142" s="11">
        <f t="shared" si="233"/>
        <v>26666.666666666668</v>
      </c>
      <c r="AJN142" s="60"/>
      <c r="AJO142" s="12">
        <v>1</v>
      </c>
      <c r="AJP142" s="1">
        <v>1</v>
      </c>
      <c r="AKA142" s="1">
        <f t="shared" si="296"/>
        <v>1</v>
      </c>
      <c r="AKD142" s="1">
        <f t="shared" si="297"/>
        <v>1</v>
      </c>
      <c r="AKE142" s="60"/>
      <c r="AKF142" s="1" t="s">
        <v>260</v>
      </c>
      <c r="AKG142" s="1" t="s">
        <v>260</v>
      </c>
      <c r="AKH142" s="1" t="s">
        <v>261</v>
      </c>
      <c r="AKI142" s="1" t="s">
        <v>260</v>
      </c>
      <c r="AKJ142" s="1" t="s">
        <v>260</v>
      </c>
      <c r="AKK142" s="1" t="s">
        <v>260</v>
      </c>
      <c r="AKL142" s="1" t="s">
        <v>260</v>
      </c>
      <c r="AKM142" s="1" t="s">
        <v>260</v>
      </c>
      <c r="AKN142" s="1" t="s">
        <v>262</v>
      </c>
      <c r="AKO142" s="1" t="s">
        <v>260</v>
      </c>
      <c r="AKP142" s="1" t="s">
        <v>260</v>
      </c>
      <c r="AKQ142" s="1" t="s">
        <v>260</v>
      </c>
      <c r="AKR142" s="1" t="s">
        <v>260</v>
      </c>
      <c r="AKS142" s="1" t="s">
        <v>260</v>
      </c>
      <c r="AKT142" s="1" t="s">
        <v>260</v>
      </c>
      <c r="AKU142" s="1" t="s">
        <v>260</v>
      </c>
      <c r="AKV142" s="1" t="s">
        <v>263</v>
      </c>
      <c r="AKW142" s="1" t="s">
        <v>260</v>
      </c>
      <c r="AKX142" s="1" t="s">
        <v>260</v>
      </c>
      <c r="AKY142" s="1" t="s">
        <v>260</v>
      </c>
      <c r="AKZ142" s="1" t="s">
        <v>260</v>
      </c>
      <c r="ALA142" s="1" t="s">
        <v>260</v>
      </c>
      <c r="ALB142" s="1" t="s">
        <v>260</v>
      </c>
      <c r="ALC142" s="1" t="s">
        <v>260</v>
      </c>
      <c r="ALD142" s="1" t="s">
        <v>260</v>
      </c>
      <c r="ALE142" s="1" t="s">
        <v>260</v>
      </c>
      <c r="ALF142" s="1" t="s">
        <v>260</v>
      </c>
      <c r="ALG142" s="1" t="s">
        <v>260</v>
      </c>
      <c r="ALH142" s="1" t="s">
        <v>260</v>
      </c>
      <c r="ALI142" s="1" t="s">
        <v>260</v>
      </c>
      <c r="ALJ142" s="1" t="s">
        <v>260</v>
      </c>
      <c r="ALK142" s="1" t="s">
        <v>260</v>
      </c>
      <c r="ALL142" s="1" t="s">
        <v>260</v>
      </c>
      <c r="ALM142" s="1" t="s">
        <v>260</v>
      </c>
      <c r="ALN142" s="1" t="s">
        <v>260</v>
      </c>
      <c r="ALO142" s="1" t="s">
        <v>260</v>
      </c>
      <c r="ALP142" s="1" t="s">
        <v>260</v>
      </c>
      <c r="ALR142" s="11" t="e">
        <f t="shared" si="298"/>
        <v>#DIV/0!</v>
      </c>
      <c r="ALS142" s="28">
        <v>80000</v>
      </c>
      <c r="ALY142" s="60"/>
      <c r="ALZ142" s="1">
        <v>1</v>
      </c>
      <c r="AMA142" s="1">
        <v>1</v>
      </c>
      <c r="AMN142" s="403"/>
    </row>
    <row r="143" spans="1:1022 1027:1028" s="1" customFormat="1" ht="15" customHeight="1" x14ac:dyDescent="0.25">
      <c r="A143" s="268"/>
      <c r="B143" s="113">
        <v>141</v>
      </c>
      <c r="C143" s="473" t="s">
        <v>805</v>
      </c>
      <c r="D143" s="304" t="s">
        <v>806</v>
      </c>
      <c r="E143" s="1">
        <v>2007</v>
      </c>
      <c r="H143" s="1">
        <v>4</v>
      </c>
      <c r="I143" s="1">
        <v>1</v>
      </c>
      <c r="J143" s="1">
        <v>4</v>
      </c>
      <c r="K143" s="1">
        <v>2003</v>
      </c>
      <c r="L143" s="1">
        <v>2003</v>
      </c>
      <c r="M143" s="1">
        <v>1</v>
      </c>
      <c r="AG143" s="1">
        <v>1</v>
      </c>
      <c r="AY143" s="1">
        <v>1</v>
      </c>
      <c r="BA143" s="1">
        <v>1</v>
      </c>
      <c r="BB143" s="1">
        <v>22</v>
      </c>
      <c r="BC143" s="1">
        <v>1</v>
      </c>
      <c r="BE143" s="1">
        <v>1</v>
      </c>
      <c r="BG143" s="1">
        <v>1</v>
      </c>
      <c r="CG143" s="1">
        <v>1</v>
      </c>
      <c r="CH143" s="246"/>
      <c r="CP143" s="1">
        <f t="shared" si="263"/>
        <v>0</v>
      </c>
      <c r="CS143" s="1">
        <f t="shared" si="234"/>
        <v>0</v>
      </c>
      <c r="DO143" s="1">
        <f t="shared" si="264"/>
        <v>0</v>
      </c>
      <c r="DX143" s="1">
        <f t="shared" si="265"/>
        <v>0</v>
      </c>
      <c r="EE143" s="1">
        <f t="shared" si="266"/>
        <v>0</v>
      </c>
      <c r="EH143" s="1">
        <f t="shared" si="267"/>
        <v>0</v>
      </c>
      <c r="FF143" s="116"/>
      <c r="GP143" s="1">
        <f t="shared" si="235"/>
        <v>0</v>
      </c>
      <c r="GY143" s="1">
        <f t="shared" si="268"/>
        <v>0</v>
      </c>
      <c r="HC143" s="1">
        <f t="shared" si="269"/>
        <v>0</v>
      </c>
      <c r="HS143" s="1">
        <f t="shared" si="270"/>
        <v>0</v>
      </c>
      <c r="HX143" s="1">
        <f t="shared" si="236"/>
        <v>0</v>
      </c>
      <c r="ID143" s="1">
        <f t="shared" si="237"/>
        <v>0</v>
      </c>
      <c r="IN143" s="1">
        <f t="shared" si="271"/>
        <v>0</v>
      </c>
      <c r="IW143" s="1">
        <f t="shared" si="272"/>
        <v>0</v>
      </c>
      <c r="IY143" s="1">
        <v>1</v>
      </c>
      <c r="IZ143" s="1">
        <f t="shared" si="238"/>
        <v>1</v>
      </c>
      <c r="JA143" s="1">
        <v>1</v>
      </c>
      <c r="JJ143" s="1">
        <f t="shared" si="239"/>
        <v>0</v>
      </c>
      <c r="JV143" s="1">
        <f t="shared" si="273"/>
        <v>0</v>
      </c>
      <c r="KB143" s="1">
        <f t="shared" si="274"/>
        <v>0</v>
      </c>
      <c r="LG143" s="1">
        <f t="shared" si="240"/>
        <v>0</v>
      </c>
      <c r="LT143" s="1">
        <f t="shared" si="275"/>
        <v>0</v>
      </c>
      <c r="MA143" s="1">
        <f t="shared" si="276"/>
        <v>0</v>
      </c>
      <c r="MF143" s="1">
        <f t="shared" si="277"/>
        <v>0</v>
      </c>
      <c r="MM143" s="1">
        <f t="shared" si="278"/>
        <v>0</v>
      </c>
      <c r="MS143" s="1">
        <f t="shared" si="279"/>
        <v>0</v>
      </c>
      <c r="MU143" s="115"/>
      <c r="OI143" s="120"/>
      <c r="PD143" s="1">
        <f t="shared" si="241"/>
        <v>0</v>
      </c>
      <c r="QF143" s="1">
        <f t="shared" si="280"/>
        <v>0</v>
      </c>
      <c r="QY143" s="1">
        <f t="shared" si="281"/>
        <v>0</v>
      </c>
      <c r="RK143" s="1">
        <f t="shared" si="282"/>
        <v>0</v>
      </c>
      <c r="SA143" s="1">
        <f t="shared" si="283"/>
        <v>0</v>
      </c>
      <c r="SG143" s="1">
        <f t="shared" si="284"/>
        <v>0</v>
      </c>
      <c r="SO143" s="1">
        <f t="shared" si="285"/>
        <v>0</v>
      </c>
      <c r="TB143" s="1">
        <f t="shared" si="286"/>
        <v>0</v>
      </c>
      <c r="TS143" s="1">
        <f t="shared" si="242"/>
        <v>0</v>
      </c>
      <c r="UD143" s="1">
        <f t="shared" si="243"/>
        <v>0</v>
      </c>
      <c r="UG143" s="1">
        <f t="shared" si="244"/>
        <v>0</v>
      </c>
      <c r="UQ143" s="1">
        <f t="shared" si="287"/>
        <v>0</v>
      </c>
      <c r="VA143" s="1">
        <f t="shared" si="288"/>
        <v>0</v>
      </c>
      <c r="VG143" s="1">
        <f t="shared" si="289"/>
        <v>0</v>
      </c>
      <c r="WY143" s="1">
        <f t="shared" si="245"/>
        <v>0</v>
      </c>
      <c r="XB143" s="1">
        <f t="shared" si="290"/>
        <v>0</v>
      </c>
      <c r="XG143" s="1">
        <f t="shared" si="246"/>
        <v>0</v>
      </c>
      <c r="XK143" s="108"/>
      <c r="XL143" s="1">
        <f t="shared" si="247"/>
        <v>0</v>
      </c>
      <c r="XM143" s="1">
        <f t="shared" si="248"/>
        <v>0</v>
      </c>
      <c r="XN143" s="1">
        <f t="shared" si="291"/>
        <v>0</v>
      </c>
      <c r="XO143" s="1">
        <f t="shared" si="249"/>
        <v>0</v>
      </c>
      <c r="XP143" s="1">
        <f t="shared" si="292"/>
        <v>0</v>
      </c>
      <c r="XQ143" s="1">
        <f t="shared" si="250"/>
        <v>0</v>
      </c>
      <c r="XR143" s="1">
        <f t="shared" si="251"/>
        <v>0</v>
      </c>
      <c r="XS143" s="1">
        <v>1</v>
      </c>
      <c r="XT143" s="1">
        <f t="shared" si="293"/>
        <v>0</v>
      </c>
      <c r="XU143" s="1">
        <f t="shared" si="253"/>
        <v>0</v>
      </c>
      <c r="XV143" s="1">
        <f t="shared" si="254"/>
        <v>0</v>
      </c>
      <c r="XW143" s="1">
        <f t="shared" si="255"/>
        <v>0</v>
      </c>
      <c r="XX143" s="1">
        <f t="shared" si="256"/>
        <v>0</v>
      </c>
      <c r="XY143" s="1">
        <f t="shared" si="257"/>
        <v>0</v>
      </c>
      <c r="XZ143" s="1">
        <f t="shared" si="258"/>
        <v>0</v>
      </c>
      <c r="YA143" s="1">
        <f t="shared" si="259"/>
        <v>0</v>
      </c>
      <c r="YB143" s="1">
        <f t="shared" si="260"/>
        <v>0</v>
      </c>
      <c r="YC143" s="1">
        <f t="shared" si="261"/>
        <v>0</v>
      </c>
      <c r="YD143" s="132"/>
      <c r="YE143" s="133">
        <v>1</v>
      </c>
      <c r="YF143" s="133">
        <f t="shared" si="225"/>
        <v>213700</v>
      </c>
      <c r="YG143" s="130">
        <v>1</v>
      </c>
      <c r="YH143" s="130">
        <f t="shared" si="226"/>
        <v>213700</v>
      </c>
      <c r="YI143" s="129">
        <v>1</v>
      </c>
      <c r="YJ143" s="128">
        <f t="shared" si="227"/>
        <v>213700</v>
      </c>
      <c r="YK143" s="177"/>
      <c r="YL143">
        <v>1</v>
      </c>
      <c r="YM143"/>
      <c r="YN143"/>
      <c r="YO143"/>
      <c r="YP143"/>
      <c r="YQ143"/>
      <c r="YR143"/>
      <c r="YS143"/>
      <c r="YT143"/>
      <c r="YU143"/>
      <c r="YV143"/>
      <c r="YW143"/>
      <c r="YX143"/>
      <c r="YY143"/>
      <c r="YZ143"/>
      <c r="ZA143"/>
      <c r="ZB143"/>
      <c r="ZC143"/>
      <c r="ZD143"/>
      <c r="ZE143"/>
      <c r="ZF143"/>
      <c r="ZG143"/>
      <c r="ZH143"/>
      <c r="ZI143"/>
      <c r="ZJ143"/>
      <c r="ZK143"/>
      <c r="ZL143"/>
      <c r="ZM143"/>
      <c r="ZN143"/>
      <c r="ZO143"/>
      <c r="ZP143"/>
      <c r="ZQ143"/>
      <c r="ZR143"/>
      <c r="ZS143"/>
      <c r="ZT143"/>
      <c r="ZU143"/>
      <c r="ZV143"/>
      <c r="ZW143"/>
      <c r="ZX143"/>
      <c r="ZY143"/>
      <c r="ZZ143"/>
      <c r="AAA143"/>
      <c r="AAB143"/>
      <c r="AAC143"/>
      <c r="AAD143"/>
      <c r="AAE143"/>
      <c r="AAF143"/>
      <c r="AAG143"/>
      <c r="AAH143"/>
      <c r="AAI143"/>
      <c r="AAJ143"/>
      <c r="AAK143"/>
      <c r="AAL143"/>
      <c r="AAM143"/>
      <c r="AAN143"/>
      <c r="AAO143"/>
      <c r="AAP143"/>
      <c r="AAQ143"/>
      <c r="AAR143"/>
      <c r="AAS143"/>
      <c r="AAT143"/>
      <c r="AAU143"/>
      <c r="AAV143"/>
      <c r="AAW143"/>
      <c r="AAX143"/>
      <c r="AAY143"/>
      <c r="AAZ143"/>
      <c r="ABA143"/>
      <c r="ABB143"/>
      <c r="ABC143"/>
      <c r="ABD143"/>
      <c r="ABE143"/>
      <c r="ABF143"/>
      <c r="ABG143"/>
      <c r="ABH143"/>
      <c r="ABI143"/>
      <c r="ABJ143"/>
      <c r="ABK143"/>
      <c r="ABL143"/>
      <c r="ABM143"/>
      <c r="ABN143"/>
      <c r="ABO143"/>
      <c r="ABP143"/>
      <c r="ABQ143"/>
      <c r="ABR143"/>
      <c r="ABS143"/>
      <c r="ABT143"/>
      <c r="ABU143"/>
      <c r="ABV143"/>
      <c r="ABW143"/>
      <c r="ABX143"/>
      <c r="ABY143"/>
      <c r="ABZ143"/>
      <c r="ACA143"/>
      <c r="ACB143"/>
      <c r="ACC143">
        <f t="shared" si="294"/>
        <v>0</v>
      </c>
      <c r="ACD143" s="25" t="e">
        <f t="shared" si="222"/>
        <v>#DIV/0!</v>
      </c>
      <c r="ACE143" s="11">
        <f t="shared" si="262"/>
        <v>1</v>
      </c>
      <c r="ACF143" s="11">
        <f t="shared" si="228"/>
        <v>213700</v>
      </c>
      <c r="ACG143" s="1">
        <v>5</v>
      </c>
      <c r="ACH143" s="1">
        <v>1</v>
      </c>
      <c r="ACI143" s="11">
        <f t="shared" si="229"/>
        <v>213700</v>
      </c>
      <c r="ACJ143" s="45">
        <v>1</v>
      </c>
      <c r="ACK143" s="13">
        <f t="shared" si="230"/>
        <v>213700</v>
      </c>
      <c r="ACL143">
        <v>1</v>
      </c>
      <c r="ACM143" s="25">
        <f t="shared" si="231"/>
        <v>213700</v>
      </c>
      <c r="ACN143" s="11">
        <f t="shared" si="232"/>
        <v>213700</v>
      </c>
      <c r="ACO143" s="65"/>
      <c r="ACR143" s="39" t="s">
        <v>407</v>
      </c>
      <c r="ACS143" s="1">
        <v>1</v>
      </c>
      <c r="ACU143" s="1">
        <v>1</v>
      </c>
      <c r="ACZ143" s="1" t="s">
        <v>259</v>
      </c>
      <c r="ADA143" s="1">
        <v>1</v>
      </c>
      <c r="ADD143" s="1" t="s">
        <v>189</v>
      </c>
      <c r="ADO143" s="1">
        <v>1</v>
      </c>
      <c r="ADU143" s="1">
        <v>4</v>
      </c>
      <c r="ADV143" s="457"/>
      <c r="AEE143" s="1">
        <f t="shared" si="295"/>
        <v>0</v>
      </c>
      <c r="AEY143" s="1">
        <v>1</v>
      </c>
      <c r="AFA143" s="1">
        <v>1</v>
      </c>
      <c r="AGM143" s="11" t="e">
        <f>AGU143+AGW143+AGY143+AHA143+#REF!+#REF!+AHC143+AGP143+AHE143</f>
        <v>#REF!</v>
      </c>
      <c r="AGT143" s="518"/>
      <c r="AHJ143" s="518"/>
      <c r="AJC143" s="11">
        <v>3700</v>
      </c>
      <c r="AJD143" s="11"/>
      <c r="AJE143" s="1">
        <v>100</v>
      </c>
      <c r="AJF143" s="11">
        <v>210000</v>
      </c>
      <c r="AJJ143" s="435"/>
      <c r="AJK143" s="45"/>
      <c r="AJL143" s="381">
        <v>213700</v>
      </c>
      <c r="AJM143" s="11">
        <f t="shared" si="233"/>
        <v>213700</v>
      </c>
      <c r="AJN143" s="60"/>
      <c r="AJO143" s="12"/>
      <c r="AKA143" s="1">
        <f t="shared" si="296"/>
        <v>0</v>
      </c>
      <c r="AKD143" s="1">
        <f t="shared" si="297"/>
        <v>0</v>
      </c>
      <c r="AKE143" s="60"/>
      <c r="AKF143" s="1" t="s">
        <v>308</v>
      </c>
      <c r="AKG143" s="1" t="s">
        <v>310</v>
      </c>
      <c r="AKH143" s="1" t="s">
        <v>807</v>
      </c>
      <c r="AKI143" s="1" t="s">
        <v>808</v>
      </c>
      <c r="AKJ143" s="1" t="s">
        <v>684</v>
      </c>
      <c r="AKK143" s="1" t="s">
        <v>690</v>
      </c>
      <c r="AKL143" s="1" t="s">
        <v>192</v>
      </c>
      <c r="AKM143" s="1" t="s">
        <v>186</v>
      </c>
      <c r="AKN143" s="1" t="s">
        <v>809</v>
      </c>
      <c r="AKO143" s="1" t="s">
        <v>313</v>
      </c>
      <c r="AKP143" s="1" t="s">
        <v>692</v>
      </c>
      <c r="AKQ143" s="1" t="s">
        <v>260</v>
      </c>
      <c r="AKR143" s="1" t="s">
        <v>260</v>
      </c>
      <c r="AKS143" s="1" t="s">
        <v>260</v>
      </c>
      <c r="AKT143" s="1" t="s">
        <v>260</v>
      </c>
      <c r="AKU143" s="1" t="s">
        <v>260</v>
      </c>
      <c r="AKV143" s="1" t="s">
        <v>263</v>
      </c>
      <c r="AKW143" s="1" t="s">
        <v>260</v>
      </c>
      <c r="AKX143" s="1" t="s">
        <v>260</v>
      </c>
      <c r="AKY143" s="1" t="s">
        <v>260</v>
      </c>
      <c r="AKZ143" s="1" t="s">
        <v>260</v>
      </c>
      <c r="ALA143" s="1" t="s">
        <v>260</v>
      </c>
      <c r="ALB143" s="1" t="s">
        <v>260</v>
      </c>
      <c r="ALC143" s="1" t="s">
        <v>260</v>
      </c>
      <c r="ALD143" s="1" t="s">
        <v>260</v>
      </c>
      <c r="ALE143" s="1" t="s">
        <v>260</v>
      </c>
      <c r="ALF143" s="1" t="s">
        <v>260</v>
      </c>
      <c r="ALG143" s="1" t="s">
        <v>260</v>
      </c>
      <c r="ALH143" s="1" t="s">
        <v>260</v>
      </c>
      <c r="ALI143" s="1" t="s">
        <v>260</v>
      </c>
      <c r="ALJ143" s="1" t="s">
        <v>260</v>
      </c>
      <c r="ALK143" s="1" t="s">
        <v>260</v>
      </c>
      <c r="ALL143" s="1" t="s">
        <v>260</v>
      </c>
      <c r="ALM143" s="1" t="s">
        <v>260</v>
      </c>
      <c r="ALN143" s="1" t="s">
        <v>260</v>
      </c>
      <c r="ALO143" s="1" t="s">
        <v>260</v>
      </c>
      <c r="ALP143" s="1" t="s">
        <v>260</v>
      </c>
      <c r="ALQ143" s="1">
        <v>11</v>
      </c>
      <c r="ALR143" s="11">
        <f t="shared" si="298"/>
        <v>19427.272727272728</v>
      </c>
      <c r="ALS143" s="28">
        <v>213700</v>
      </c>
      <c r="ALT143" s="1">
        <v>3</v>
      </c>
      <c r="ALU143" s="1">
        <v>8</v>
      </c>
      <c r="ALY143" s="60"/>
      <c r="ALZ143" s="1">
        <v>1</v>
      </c>
      <c r="AMC143" s="1">
        <v>1</v>
      </c>
      <c r="AMN143" s="403"/>
    </row>
    <row r="144" spans="1:1022 1027:1028" s="1" customFormat="1" ht="15" customHeight="1" x14ac:dyDescent="0.25">
      <c r="A144" s="268"/>
      <c r="B144" s="113">
        <v>142</v>
      </c>
      <c r="C144" s="473" t="s">
        <v>17</v>
      </c>
      <c r="D144" s="304" t="s">
        <v>811</v>
      </c>
      <c r="E144" s="1">
        <v>2002</v>
      </c>
      <c r="H144" s="1">
        <v>4</v>
      </c>
      <c r="I144" s="1">
        <v>1</v>
      </c>
      <c r="J144" s="1">
        <v>4</v>
      </c>
      <c r="K144" s="1">
        <v>2000</v>
      </c>
      <c r="L144" s="1">
        <v>2000</v>
      </c>
      <c r="M144" s="1">
        <v>1</v>
      </c>
      <c r="AD144" s="1">
        <v>1</v>
      </c>
      <c r="AW144" s="1">
        <v>1</v>
      </c>
      <c r="AY144" s="1">
        <v>1</v>
      </c>
      <c r="BA144" s="1">
        <v>1</v>
      </c>
      <c r="BB144" s="1">
        <v>13</v>
      </c>
      <c r="BE144" s="1">
        <v>1</v>
      </c>
      <c r="CF144" s="1">
        <v>1</v>
      </c>
      <c r="CG144" s="1">
        <v>1</v>
      </c>
      <c r="CH144" s="246"/>
      <c r="CP144" s="1">
        <f t="shared" si="263"/>
        <v>0</v>
      </c>
      <c r="CS144" s="1">
        <f t="shared" si="234"/>
        <v>0</v>
      </c>
      <c r="DO144" s="1">
        <f t="shared" si="264"/>
        <v>0</v>
      </c>
      <c r="DX144" s="1">
        <f t="shared" si="265"/>
        <v>0</v>
      </c>
      <c r="EE144" s="1">
        <f t="shared" si="266"/>
        <v>0</v>
      </c>
      <c r="EH144" s="1">
        <f t="shared" si="267"/>
        <v>0</v>
      </c>
      <c r="FF144" s="116"/>
      <c r="GP144" s="1">
        <f t="shared" si="235"/>
        <v>0</v>
      </c>
      <c r="GY144" s="1">
        <f t="shared" si="268"/>
        <v>0</v>
      </c>
      <c r="HC144" s="1">
        <f t="shared" si="269"/>
        <v>0</v>
      </c>
      <c r="HS144" s="1">
        <f t="shared" si="270"/>
        <v>0</v>
      </c>
      <c r="HX144" s="1">
        <f t="shared" si="236"/>
        <v>0</v>
      </c>
      <c r="ID144" s="1">
        <f t="shared" si="237"/>
        <v>0</v>
      </c>
      <c r="IN144" s="1">
        <f t="shared" si="271"/>
        <v>0</v>
      </c>
      <c r="IW144" s="1">
        <f t="shared" si="272"/>
        <v>0</v>
      </c>
      <c r="IZ144" s="1">
        <f t="shared" si="238"/>
        <v>0</v>
      </c>
      <c r="JJ144" s="1">
        <f t="shared" si="239"/>
        <v>0</v>
      </c>
      <c r="JV144" s="1">
        <f t="shared" si="273"/>
        <v>0</v>
      </c>
      <c r="KB144" s="1">
        <f t="shared" si="274"/>
        <v>0</v>
      </c>
      <c r="LG144" s="1">
        <f t="shared" si="240"/>
        <v>0</v>
      </c>
      <c r="LT144" s="1">
        <f t="shared" si="275"/>
        <v>0</v>
      </c>
      <c r="MA144" s="1">
        <f t="shared" si="276"/>
        <v>0</v>
      </c>
      <c r="MF144" s="1">
        <f t="shared" si="277"/>
        <v>0</v>
      </c>
      <c r="MM144" s="1">
        <f t="shared" si="278"/>
        <v>0</v>
      </c>
      <c r="MS144" s="1">
        <f t="shared" si="279"/>
        <v>0</v>
      </c>
      <c r="MU144" s="115"/>
      <c r="OI144" s="120"/>
      <c r="PD144" s="1">
        <f t="shared" si="241"/>
        <v>0</v>
      </c>
      <c r="QF144" s="1">
        <f t="shared" si="280"/>
        <v>0</v>
      </c>
      <c r="QY144" s="1">
        <f t="shared" si="281"/>
        <v>0</v>
      </c>
      <c r="RK144" s="1">
        <f t="shared" si="282"/>
        <v>0</v>
      </c>
      <c r="SA144" s="1">
        <f t="shared" si="283"/>
        <v>0</v>
      </c>
      <c r="SG144" s="1">
        <f t="shared" si="284"/>
        <v>0</v>
      </c>
      <c r="SO144" s="1">
        <f t="shared" si="285"/>
        <v>0</v>
      </c>
      <c r="TB144" s="1">
        <f t="shared" si="286"/>
        <v>0</v>
      </c>
      <c r="TS144" s="1">
        <f t="shared" si="242"/>
        <v>0</v>
      </c>
      <c r="UD144" s="1">
        <f t="shared" si="243"/>
        <v>0</v>
      </c>
      <c r="UG144" s="1">
        <f t="shared" si="244"/>
        <v>0</v>
      </c>
      <c r="UQ144" s="1">
        <f t="shared" si="287"/>
        <v>0</v>
      </c>
      <c r="VA144" s="1">
        <f t="shared" si="288"/>
        <v>0</v>
      </c>
      <c r="VG144" s="1">
        <f t="shared" si="289"/>
        <v>0</v>
      </c>
      <c r="WY144" s="1">
        <f t="shared" si="245"/>
        <v>0</v>
      </c>
      <c r="XB144" s="1">
        <f t="shared" si="290"/>
        <v>0</v>
      </c>
      <c r="XG144" s="1">
        <f t="shared" si="246"/>
        <v>0</v>
      </c>
      <c r="XK144" s="108"/>
      <c r="XL144" s="1">
        <f t="shared" si="247"/>
        <v>0</v>
      </c>
      <c r="XM144" s="1">
        <f t="shared" si="248"/>
        <v>0</v>
      </c>
      <c r="XN144" s="1">
        <f t="shared" si="291"/>
        <v>0</v>
      </c>
      <c r="XO144" s="1">
        <f t="shared" si="249"/>
        <v>0</v>
      </c>
      <c r="XP144" s="1">
        <f t="shared" si="292"/>
        <v>0</v>
      </c>
      <c r="XQ144" s="1">
        <f t="shared" si="250"/>
        <v>0</v>
      </c>
      <c r="XR144" s="1">
        <f t="shared" si="251"/>
        <v>0</v>
      </c>
      <c r="XS144" s="1">
        <f t="shared" ref="XS144:XS207" si="299">SUM(XB144+VG144+UQ144+SZ144+SG144+QY144+KB144+GY144+EE144)</f>
        <v>0</v>
      </c>
      <c r="XT144" s="1">
        <f t="shared" si="293"/>
        <v>0</v>
      </c>
      <c r="XU144" s="1">
        <f t="shared" si="253"/>
        <v>0</v>
      </c>
      <c r="XV144" s="1">
        <f t="shared" si="254"/>
        <v>0</v>
      </c>
      <c r="XW144" s="1">
        <f t="shared" si="255"/>
        <v>0</v>
      </c>
      <c r="XX144" s="1">
        <f t="shared" si="256"/>
        <v>0</v>
      </c>
      <c r="XY144" s="1">
        <f t="shared" si="257"/>
        <v>0</v>
      </c>
      <c r="XZ144" s="1">
        <f t="shared" si="258"/>
        <v>0</v>
      </c>
      <c r="YA144" s="1">
        <f t="shared" si="259"/>
        <v>0</v>
      </c>
      <c r="YB144" s="1">
        <f t="shared" si="260"/>
        <v>0</v>
      </c>
      <c r="YC144" s="1">
        <f t="shared" si="261"/>
        <v>0</v>
      </c>
      <c r="YD144" s="132"/>
      <c r="YE144" s="133"/>
      <c r="YF144" s="133" t="e">
        <f t="shared" si="225"/>
        <v>#DIV/0!</v>
      </c>
      <c r="YG144" s="130"/>
      <c r="YH144" s="130" t="e">
        <f t="shared" si="226"/>
        <v>#DIV/0!</v>
      </c>
      <c r="YI144" s="129"/>
      <c r="YJ144" s="128" t="e">
        <f t="shared" si="227"/>
        <v>#DIV/0!</v>
      </c>
      <c r="YK144" s="177"/>
      <c r="YL144">
        <v>1</v>
      </c>
      <c r="YM144"/>
      <c r="YN144"/>
      <c r="YO144"/>
      <c r="YP144"/>
      <c r="YQ144"/>
      <c r="YR144"/>
      <c r="YS144"/>
      <c r="YT144"/>
      <c r="YU144"/>
      <c r="YV144"/>
      <c r="YW144"/>
      <c r="YX144"/>
      <c r="YY144"/>
      <c r="YZ144"/>
      <c r="ZA144"/>
      <c r="ZB144"/>
      <c r="ZC144"/>
      <c r="ZD144"/>
      <c r="ZE144"/>
      <c r="ZF144"/>
      <c r="ZG144"/>
      <c r="ZH144"/>
      <c r="ZI144"/>
      <c r="ZJ144"/>
      <c r="ZK144"/>
      <c r="ZL144"/>
      <c r="ZM144"/>
      <c r="ZN144"/>
      <c r="ZO144"/>
      <c r="ZP144"/>
      <c r="ZQ144"/>
      <c r="ZR144"/>
      <c r="ZS144"/>
      <c r="ZT144"/>
      <c r="ZU144"/>
      <c r="ZV144"/>
      <c r="ZW144"/>
      <c r="ZX144"/>
      <c r="ZY144"/>
      <c r="ZZ144"/>
      <c r="AAA144"/>
      <c r="AAB144"/>
      <c r="AAC144"/>
      <c r="AAD144"/>
      <c r="AAE144"/>
      <c r="AAF144"/>
      <c r="AAG144"/>
      <c r="AAH144"/>
      <c r="AAI144"/>
      <c r="AAJ144"/>
      <c r="AAK144"/>
      <c r="AAL144"/>
      <c r="AAM144"/>
      <c r="AAN144"/>
      <c r="AAO144"/>
      <c r="AAP144"/>
      <c r="AAQ144"/>
      <c r="AAR144"/>
      <c r="AAS144"/>
      <c r="AAT144"/>
      <c r="AAU144"/>
      <c r="AAV144"/>
      <c r="AAW144"/>
      <c r="AAX144"/>
      <c r="AAY144"/>
      <c r="AAZ144"/>
      <c r="ABA144"/>
      <c r="ABB144"/>
      <c r="ABC144"/>
      <c r="ABD144"/>
      <c r="ABE144"/>
      <c r="ABF144"/>
      <c r="ABG144"/>
      <c r="ABH144"/>
      <c r="ABI144"/>
      <c r="ABJ144"/>
      <c r="ABK144"/>
      <c r="ABL144"/>
      <c r="ABM144"/>
      <c r="ABN144"/>
      <c r="ABO144"/>
      <c r="ABP144"/>
      <c r="ABQ144"/>
      <c r="ABR144"/>
      <c r="ABS144"/>
      <c r="ABT144"/>
      <c r="ABU144"/>
      <c r="ABV144"/>
      <c r="ABW144"/>
      <c r="ABX144"/>
      <c r="ABY144"/>
      <c r="ABZ144"/>
      <c r="ACA144"/>
      <c r="ACB144"/>
      <c r="ACC144">
        <f t="shared" si="294"/>
        <v>0</v>
      </c>
      <c r="ACD144" s="25" t="e">
        <f t="shared" si="222"/>
        <v>#DIV/0!</v>
      </c>
      <c r="ACE144" s="11">
        <f t="shared" si="262"/>
        <v>0</v>
      </c>
      <c r="ACF144" s="11" t="e">
        <f t="shared" si="228"/>
        <v>#DIV/0!</v>
      </c>
      <c r="ACG144" s="1">
        <v>5</v>
      </c>
      <c r="ACH144" s="1">
        <v>1</v>
      </c>
      <c r="ACI144" s="11">
        <f t="shared" si="229"/>
        <v>0</v>
      </c>
      <c r="ACJ144" s="45">
        <v>1</v>
      </c>
      <c r="ACK144" s="13">
        <f t="shared" si="230"/>
        <v>0</v>
      </c>
      <c r="ACL144">
        <v>1</v>
      </c>
      <c r="ACM144" s="25">
        <f t="shared" si="231"/>
        <v>0</v>
      </c>
      <c r="ACN144" s="11">
        <f t="shared" si="232"/>
        <v>0</v>
      </c>
      <c r="ACO144" s="65"/>
      <c r="ACR144" s="1" t="s">
        <v>812</v>
      </c>
      <c r="ACS144" s="1">
        <v>1</v>
      </c>
      <c r="ACT144" s="1">
        <v>1</v>
      </c>
      <c r="ACU144" s="1">
        <v>1</v>
      </c>
      <c r="ACV144" s="1">
        <v>1</v>
      </c>
      <c r="ACX144" s="1">
        <v>4</v>
      </c>
      <c r="ACY144" s="1">
        <v>1</v>
      </c>
      <c r="ACZ144" s="1" t="s">
        <v>259</v>
      </c>
      <c r="ADD144" s="1" t="s">
        <v>189</v>
      </c>
      <c r="ADU144" s="1">
        <v>4</v>
      </c>
      <c r="ADV144" s="457"/>
      <c r="AEE144" s="1">
        <f t="shared" si="295"/>
        <v>0</v>
      </c>
      <c r="AFN144" s="1">
        <v>1</v>
      </c>
      <c r="AGM144" s="11" t="e">
        <f>AGU144+AGW144+AGY144+AHA144+#REF!+#REF!+AHC144+AGP144+AHE144</f>
        <v>#REF!</v>
      </c>
      <c r="AGT144" s="518"/>
      <c r="AHJ144" s="518"/>
      <c r="AJC144" s="11"/>
      <c r="AJD144" s="11"/>
      <c r="AJF144" s="11"/>
      <c r="AJI144" s="1">
        <v>1</v>
      </c>
      <c r="AJJ144" s="435"/>
      <c r="AJK144" s="45"/>
      <c r="AJL144" s="381"/>
      <c r="AJM144" s="11" t="e">
        <f t="shared" si="233"/>
        <v>#DIV/0!</v>
      </c>
      <c r="AJN144" s="60"/>
      <c r="AJO144" s="12"/>
      <c r="AKA144" s="1">
        <f t="shared" si="296"/>
        <v>0</v>
      </c>
      <c r="AKD144" s="1">
        <f t="shared" si="297"/>
        <v>0</v>
      </c>
      <c r="AKE144" s="60"/>
      <c r="AKF144" s="1" t="s">
        <v>260</v>
      </c>
      <c r="AKG144" s="1" t="s">
        <v>260</v>
      </c>
      <c r="AKH144" s="1" t="s">
        <v>261</v>
      </c>
      <c r="AKI144" s="1" t="s">
        <v>260</v>
      </c>
      <c r="AKJ144" s="1" t="s">
        <v>260</v>
      </c>
      <c r="AKK144" s="1" t="s">
        <v>260</v>
      </c>
      <c r="AKL144" s="1" t="s">
        <v>260</v>
      </c>
      <c r="AKM144" s="1" t="s">
        <v>260</v>
      </c>
      <c r="AKN144" s="1" t="s">
        <v>262</v>
      </c>
      <c r="AKO144" s="1" t="s">
        <v>260</v>
      </c>
      <c r="AKP144" s="1" t="s">
        <v>260</v>
      </c>
      <c r="AKQ144" s="1" t="s">
        <v>260</v>
      </c>
      <c r="AKR144" s="1" t="s">
        <v>260</v>
      </c>
      <c r="AKS144" s="1" t="s">
        <v>260</v>
      </c>
      <c r="AKT144" s="1" t="s">
        <v>260</v>
      </c>
      <c r="AKU144" s="1" t="s">
        <v>260</v>
      </c>
      <c r="AKV144" s="1" t="s">
        <v>263</v>
      </c>
      <c r="AKW144" s="1" t="s">
        <v>260</v>
      </c>
      <c r="AKX144" s="1" t="s">
        <v>260</v>
      </c>
      <c r="AKY144" s="1" t="s">
        <v>260</v>
      </c>
      <c r="AKZ144" s="1" t="s">
        <v>260</v>
      </c>
      <c r="ALA144" s="1" t="s">
        <v>260</v>
      </c>
      <c r="ALB144" s="1" t="s">
        <v>260</v>
      </c>
      <c r="ALC144" s="1" t="s">
        <v>260</v>
      </c>
      <c r="ALD144" s="1" t="s">
        <v>260</v>
      </c>
      <c r="ALE144" s="1" t="s">
        <v>260</v>
      </c>
      <c r="ALF144" s="1" t="s">
        <v>260</v>
      </c>
      <c r="ALG144" s="1" t="s">
        <v>260</v>
      </c>
      <c r="ALH144" s="1" t="s">
        <v>260</v>
      </c>
      <c r="ALI144" s="1" t="s">
        <v>260</v>
      </c>
      <c r="ALJ144" s="1" t="s">
        <v>260</v>
      </c>
      <c r="ALK144" s="1" t="s">
        <v>260</v>
      </c>
      <c r="ALL144" s="1" t="s">
        <v>260</v>
      </c>
      <c r="ALM144" s="1" t="s">
        <v>260</v>
      </c>
      <c r="ALN144" s="1" t="s">
        <v>260</v>
      </c>
      <c r="ALO144" s="1" t="s">
        <v>260</v>
      </c>
      <c r="ALP144" s="1" t="s">
        <v>260</v>
      </c>
      <c r="ALR144" s="11" t="e">
        <f t="shared" si="298"/>
        <v>#DIV/0!</v>
      </c>
      <c r="ALS144" s="28"/>
      <c r="ALY144" s="60"/>
      <c r="ALZ144" s="1">
        <v>1</v>
      </c>
      <c r="AME144" s="1">
        <v>1</v>
      </c>
      <c r="AMN144" s="403"/>
    </row>
    <row r="145" spans="1:1022 1028:1028" s="1" customFormat="1" ht="15" customHeight="1" x14ac:dyDescent="0.25">
      <c r="A145" s="268"/>
      <c r="B145" s="113">
        <v>143</v>
      </c>
      <c r="C145" s="473" t="s">
        <v>810</v>
      </c>
      <c r="D145" s="304" t="s">
        <v>813</v>
      </c>
      <c r="E145" s="1">
        <v>2003</v>
      </c>
      <c r="F145" s="1">
        <v>1</v>
      </c>
      <c r="G145" s="1">
        <v>1</v>
      </c>
      <c r="J145" s="1">
        <v>1</v>
      </c>
      <c r="K145" s="1">
        <v>1997</v>
      </c>
      <c r="L145" s="1">
        <v>2001</v>
      </c>
      <c r="AA145" s="1">
        <v>1</v>
      </c>
      <c r="AB145" s="1">
        <v>1</v>
      </c>
      <c r="AC145" s="1">
        <v>1</v>
      </c>
      <c r="AD145" s="1">
        <v>1</v>
      </c>
      <c r="AE145" s="1">
        <v>1</v>
      </c>
      <c r="AW145" s="1">
        <v>1</v>
      </c>
      <c r="AY145" s="1">
        <v>1</v>
      </c>
      <c r="BA145" s="1">
        <v>1</v>
      </c>
      <c r="BB145" s="1">
        <v>13</v>
      </c>
      <c r="BE145" s="1">
        <v>1</v>
      </c>
      <c r="BG145" s="1">
        <v>3</v>
      </c>
      <c r="CG145" s="1">
        <v>1</v>
      </c>
      <c r="CH145" s="246"/>
      <c r="CP145" s="1">
        <f t="shared" si="263"/>
        <v>0</v>
      </c>
      <c r="CS145" s="1">
        <f t="shared" si="234"/>
        <v>0</v>
      </c>
      <c r="DO145" s="1">
        <f t="shared" si="264"/>
        <v>0</v>
      </c>
      <c r="DX145" s="1">
        <f t="shared" si="265"/>
        <v>0</v>
      </c>
      <c r="EE145" s="1">
        <f t="shared" si="266"/>
        <v>0</v>
      </c>
      <c r="EH145" s="1">
        <f t="shared" si="267"/>
        <v>0</v>
      </c>
      <c r="FF145" s="116"/>
      <c r="GP145" s="1">
        <f t="shared" si="235"/>
        <v>0</v>
      </c>
      <c r="GY145" s="1">
        <f t="shared" si="268"/>
        <v>0</v>
      </c>
      <c r="HC145" s="1">
        <f t="shared" si="269"/>
        <v>0</v>
      </c>
      <c r="HS145" s="1">
        <f t="shared" si="270"/>
        <v>0</v>
      </c>
      <c r="HX145" s="1">
        <f t="shared" si="236"/>
        <v>0</v>
      </c>
      <c r="ID145" s="1">
        <f t="shared" si="237"/>
        <v>0</v>
      </c>
      <c r="IN145" s="1">
        <f t="shared" si="271"/>
        <v>0</v>
      </c>
      <c r="IW145" s="1">
        <f t="shared" si="272"/>
        <v>0</v>
      </c>
      <c r="IZ145" s="1">
        <f t="shared" si="238"/>
        <v>0</v>
      </c>
      <c r="JJ145" s="1">
        <f t="shared" si="239"/>
        <v>0</v>
      </c>
      <c r="JV145" s="1">
        <f t="shared" si="273"/>
        <v>0</v>
      </c>
      <c r="KB145" s="1">
        <f t="shared" si="274"/>
        <v>0</v>
      </c>
      <c r="LG145" s="1">
        <f t="shared" si="240"/>
        <v>0</v>
      </c>
      <c r="LT145" s="1">
        <f t="shared" si="275"/>
        <v>0</v>
      </c>
      <c r="MA145" s="1">
        <f t="shared" si="276"/>
        <v>0</v>
      </c>
      <c r="MF145" s="1">
        <f t="shared" si="277"/>
        <v>0</v>
      </c>
      <c r="MM145" s="1">
        <f t="shared" si="278"/>
        <v>0</v>
      </c>
      <c r="MS145" s="1">
        <f t="shared" si="279"/>
        <v>0</v>
      </c>
      <c r="MU145" s="115"/>
      <c r="OI145" s="120"/>
      <c r="PD145" s="1">
        <f t="shared" si="241"/>
        <v>0</v>
      </c>
      <c r="QF145" s="1">
        <f t="shared" si="280"/>
        <v>0</v>
      </c>
      <c r="QY145" s="1">
        <f t="shared" si="281"/>
        <v>0</v>
      </c>
      <c r="RK145" s="1">
        <f t="shared" si="282"/>
        <v>0</v>
      </c>
      <c r="SA145" s="1">
        <f t="shared" si="283"/>
        <v>0</v>
      </c>
      <c r="SG145" s="1">
        <f t="shared" si="284"/>
        <v>0</v>
      </c>
      <c r="SO145" s="1">
        <f t="shared" si="285"/>
        <v>0</v>
      </c>
      <c r="TB145" s="1">
        <f t="shared" si="286"/>
        <v>0</v>
      </c>
      <c r="TS145" s="1">
        <f t="shared" si="242"/>
        <v>0</v>
      </c>
      <c r="UD145" s="1">
        <f t="shared" si="243"/>
        <v>0</v>
      </c>
      <c r="UG145" s="1">
        <f t="shared" si="244"/>
        <v>0</v>
      </c>
      <c r="UQ145" s="1">
        <f t="shared" si="287"/>
        <v>0</v>
      </c>
      <c r="VA145" s="1">
        <f t="shared" si="288"/>
        <v>0</v>
      </c>
      <c r="VG145" s="1">
        <f t="shared" si="289"/>
        <v>0</v>
      </c>
      <c r="WY145" s="1">
        <f t="shared" si="245"/>
        <v>0</v>
      </c>
      <c r="XB145" s="1">
        <f t="shared" si="290"/>
        <v>0</v>
      </c>
      <c r="XG145" s="1">
        <f t="shared" si="246"/>
        <v>0</v>
      </c>
      <c r="XK145" s="108"/>
      <c r="XL145" s="1">
        <f t="shared" si="247"/>
        <v>0</v>
      </c>
      <c r="XM145" s="1">
        <f t="shared" si="248"/>
        <v>0</v>
      </c>
      <c r="XN145" s="1">
        <f t="shared" si="291"/>
        <v>0</v>
      </c>
      <c r="XO145" s="1">
        <f t="shared" si="249"/>
        <v>0</v>
      </c>
      <c r="XP145" s="1">
        <f t="shared" si="292"/>
        <v>0</v>
      </c>
      <c r="XQ145" s="1">
        <f t="shared" si="250"/>
        <v>0</v>
      </c>
      <c r="XR145" s="1">
        <f t="shared" si="251"/>
        <v>0</v>
      </c>
      <c r="XS145" s="1">
        <f t="shared" si="299"/>
        <v>0</v>
      </c>
      <c r="XT145" s="1">
        <f t="shared" si="293"/>
        <v>0</v>
      </c>
      <c r="XU145" s="1">
        <f t="shared" si="253"/>
        <v>0</v>
      </c>
      <c r="XV145" s="1">
        <f t="shared" si="254"/>
        <v>0</v>
      </c>
      <c r="XW145" s="1">
        <f t="shared" si="255"/>
        <v>0</v>
      </c>
      <c r="XX145" s="1">
        <f t="shared" si="256"/>
        <v>0</v>
      </c>
      <c r="XY145" s="1">
        <f t="shared" si="257"/>
        <v>0</v>
      </c>
      <c r="XZ145" s="1">
        <f t="shared" si="258"/>
        <v>0</v>
      </c>
      <c r="YA145" s="1">
        <f t="shared" si="259"/>
        <v>0</v>
      </c>
      <c r="YB145" s="1">
        <f t="shared" si="260"/>
        <v>0</v>
      </c>
      <c r="YC145" s="1">
        <f t="shared" si="261"/>
        <v>0</v>
      </c>
      <c r="YD145" s="132"/>
      <c r="YE145" s="133"/>
      <c r="YF145" s="133" t="e">
        <f t="shared" si="225"/>
        <v>#DIV/0!</v>
      </c>
      <c r="YG145" s="130"/>
      <c r="YH145" s="130" t="e">
        <f t="shared" si="226"/>
        <v>#DIV/0!</v>
      </c>
      <c r="YI145" s="129"/>
      <c r="YJ145" s="128" t="e">
        <f t="shared" si="227"/>
        <v>#DIV/0!</v>
      </c>
      <c r="YK145" s="177"/>
      <c r="YL145">
        <v>1</v>
      </c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>
        <f t="shared" si="294"/>
        <v>0</v>
      </c>
      <c r="ACD145" s="25" t="e">
        <f t="shared" si="222"/>
        <v>#DIV/0!</v>
      </c>
      <c r="ACE145" s="11">
        <f t="shared" si="262"/>
        <v>0</v>
      </c>
      <c r="ACF145" s="11" t="e">
        <f t="shared" si="228"/>
        <v>#DIV/0!</v>
      </c>
      <c r="ACG145" s="1">
        <v>5</v>
      </c>
      <c r="ACH145" s="1">
        <v>1</v>
      </c>
      <c r="ACI145" s="11">
        <f t="shared" si="229"/>
        <v>189000</v>
      </c>
      <c r="ACJ145" s="45">
        <v>1</v>
      </c>
      <c r="ACK145" s="13">
        <f t="shared" si="230"/>
        <v>189000</v>
      </c>
      <c r="ACL145">
        <v>1</v>
      </c>
      <c r="ACM145" s="25">
        <f t="shared" si="231"/>
        <v>189000</v>
      </c>
      <c r="ACN145" s="11">
        <f t="shared" si="232"/>
        <v>189000</v>
      </c>
      <c r="ACO145" s="65"/>
      <c r="ACR145" s="1" t="s">
        <v>258</v>
      </c>
      <c r="ACZ145" s="1" t="s">
        <v>259</v>
      </c>
      <c r="ADD145" s="1" t="s">
        <v>189</v>
      </c>
      <c r="ADU145" s="1">
        <v>2</v>
      </c>
      <c r="ADV145" s="457"/>
      <c r="AEE145" s="1">
        <f t="shared" si="295"/>
        <v>0</v>
      </c>
      <c r="AFN145" s="1">
        <v>1</v>
      </c>
      <c r="AGL145" s="1">
        <v>216000</v>
      </c>
      <c r="AGM145" s="11" t="e">
        <f>AGU145+AGW145+AGY145+AHA145+#REF!+#REF!+AHC145+AGP145+AHE145</f>
        <v>#REF!</v>
      </c>
      <c r="AGT145" s="518"/>
      <c r="AHJ145" s="518"/>
      <c r="AHN145" s="1">
        <v>216000</v>
      </c>
      <c r="AII145" s="1">
        <v>1</v>
      </c>
      <c r="AIJ145" s="1">
        <v>1</v>
      </c>
      <c r="AIN145" s="1">
        <v>1</v>
      </c>
      <c r="AIO145" s="1">
        <v>10</v>
      </c>
      <c r="AIP145" s="1">
        <v>1</v>
      </c>
      <c r="AJC145" s="11"/>
      <c r="AJD145" s="11"/>
      <c r="AJF145" s="11"/>
      <c r="AJG145" s="1">
        <v>189000</v>
      </c>
      <c r="AJH145" s="1">
        <v>1</v>
      </c>
      <c r="AJI145" s="1">
        <v>1</v>
      </c>
      <c r="AJJ145" s="435">
        <v>100</v>
      </c>
      <c r="AJK145" s="45"/>
      <c r="AJL145" s="381">
        <v>189000</v>
      </c>
      <c r="AJM145" s="11" t="e">
        <f t="shared" si="233"/>
        <v>#DIV/0!</v>
      </c>
      <c r="AJN145" s="60"/>
      <c r="AJO145" s="12"/>
      <c r="AKA145" s="1">
        <f t="shared" si="296"/>
        <v>0</v>
      </c>
      <c r="AKD145" s="1">
        <f t="shared" si="297"/>
        <v>0</v>
      </c>
      <c r="AKE145" s="60"/>
      <c r="AKF145" s="1" t="s">
        <v>260</v>
      </c>
      <c r="AKG145" s="1" t="s">
        <v>260</v>
      </c>
      <c r="AKH145" s="1" t="s">
        <v>261</v>
      </c>
      <c r="AKI145" s="1" t="s">
        <v>260</v>
      </c>
      <c r="AKJ145" s="1" t="s">
        <v>260</v>
      </c>
      <c r="AKK145" s="1" t="s">
        <v>260</v>
      </c>
      <c r="AKL145" s="1" t="s">
        <v>260</v>
      </c>
      <c r="AKM145" s="1" t="s">
        <v>260</v>
      </c>
      <c r="AKN145" s="1" t="s">
        <v>262</v>
      </c>
      <c r="AKO145" s="1" t="s">
        <v>260</v>
      </c>
      <c r="AKP145" s="1" t="s">
        <v>260</v>
      </c>
      <c r="AKQ145" s="1" t="s">
        <v>260</v>
      </c>
      <c r="AKR145" s="1" t="s">
        <v>260</v>
      </c>
      <c r="AKS145" s="1" t="s">
        <v>260</v>
      </c>
      <c r="AKT145" s="1" t="s">
        <v>260</v>
      </c>
      <c r="AKU145" s="1" t="s">
        <v>260</v>
      </c>
      <c r="AKV145" s="1" t="s">
        <v>263</v>
      </c>
      <c r="AKW145" s="1" t="s">
        <v>260</v>
      </c>
      <c r="AKX145" s="1" t="s">
        <v>260</v>
      </c>
      <c r="AKY145" s="1" t="s">
        <v>260</v>
      </c>
      <c r="AKZ145" s="1" t="s">
        <v>260</v>
      </c>
      <c r="ALA145" s="1" t="s">
        <v>260</v>
      </c>
      <c r="ALB145" s="1" t="s">
        <v>260</v>
      </c>
      <c r="ALC145" s="1" t="s">
        <v>260</v>
      </c>
      <c r="ALD145" s="1" t="s">
        <v>260</v>
      </c>
      <c r="ALE145" s="1" t="s">
        <v>260</v>
      </c>
      <c r="ALF145" s="1" t="s">
        <v>260</v>
      </c>
      <c r="ALG145" s="1" t="s">
        <v>260</v>
      </c>
      <c r="ALH145" s="1" t="s">
        <v>260</v>
      </c>
      <c r="ALI145" s="1" t="s">
        <v>260</v>
      </c>
      <c r="ALJ145" s="1" t="s">
        <v>260</v>
      </c>
      <c r="ALK145" s="1" t="s">
        <v>260</v>
      </c>
      <c r="ALL145" s="1" t="s">
        <v>260</v>
      </c>
      <c r="ALM145" s="1" t="s">
        <v>260</v>
      </c>
      <c r="ALN145" s="1" t="s">
        <v>260</v>
      </c>
      <c r="ALO145" s="1" t="s">
        <v>260</v>
      </c>
      <c r="ALP145" s="1" t="s">
        <v>260</v>
      </c>
      <c r="ALR145" s="11" t="e">
        <f t="shared" si="298"/>
        <v>#DIV/0!</v>
      </c>
      <c r="ALS145" s="28">
        <v>189000</v>
      </c>
      <c r="ALY145" s="60"/>
      <c r="ALZ145" s="1">
        <v>1</v>
      </c>
      <c r="AMH145" s="1">
        <v>1</v>
      </c>
      <c r="AMN145" s="403"/>
    </row>
    <row r="146" spans="1:1022 1028:1028" s="1" customFormat="1" ht="15" customHeight="1" x14ac:dyDescent="0.25">
      <c r="A146" s="268"/>
      <c r="B146" s="113">
        <v>144</v>
      </c>
      <c r="C146" s="473" t="s">
        <v>810</v>
      </c>
      <c r="D146" s="304" t="s">
        <v>814</v>
      </c>
      <c r="E146" s="1">
        <v>2003</v>
      </c>
      <c r="F146" s="1">
        <v>1</v>
      </c>
      <c r="G146" s="1">
        <v>1</v>
      </c>
      <c r="J146" s="1">
        <v>1</v>
      </c>
      <c r="K146" s="1">
        <v>2000</v>
      </c>
      <c r="L146" s="1">
        <v>2000</v>
      </c>
      <c r="M146" s="1">
        <v>1</v>
      </c>
      <c r="AD146" s="1">
        <v>1</v>
      </c>
      <c r="AW146" s="1">
        <v>1</v>
      </c>
      <c r="AY146" s="1">
        <v>1</v>
      </c>
      <c r="BA146" s="1">
        <v>1</v>
      </c>
      <c r="BB146" s="1">
        <v>13</v>
      </c>
      <c r="BE146" s="1">
        <v>1</v>
      </c>
      <c r="CG146" s="1">
        <v>1</v>
      </c>
      <c r="CH146" s="246"/>
      <c r="CP146" s="1">
        <f t="shared" si="263"/>
        <v>0</v>
      </c>
      <c r="CS146" s="1">
        <f t="shared" si="234"/>
        <v>0</v>
      </c>
      <c r="DO146" s="1">
        <f t="shared" si="264"/>
        <v>0</v>
      </c>
      <c r="DX146" s="1">
        <f t="shared" si="265"/>
        <v>0</v>
      </c>
      <c r="EE146" s="1">
        <f t="shared" si="266"/>
        <v>0</v>
      </c>
      <c r="EH146" s="1">
        <f t="shared" si="267"/>
        <v>0</v>
      </c>
      <c r="FF146" s="116"/>
      <c r="GP146" s="1">
        <f t="shared" si="235"/>
        <v>0</v>
      </c>
      <c r="GY146" s="1">
        <f t="shared" si="268"/>
        <v>0</v>
      </c>
      <c r="HC146" s="1">
        <f t="shared" si="269"/>
        <v>0</v>
      </c>
      <c r="HS146" s="1">
        <f t="shared" si="270"/>
        <v>0</v>
      </c>
      <c r="HX146" s="1">
        <f t="shared" si="236"/>
        <v>0</v>
      </c>
      <c r="ID146" s="1">
        <f t="shared" si="237"/>
        <v>0</v>
      </c>
      <c r="IN146" s="1">
        <f t="shared" si="271"/>
        <v>0</v>
      </c>
      <c r="IW146" s="1">
        <f t="shared" si="272"/>
        <v>0</v>
      </c>
      <c r="IZ146" s="1">
        <f t="shared" si="238"/>
        <v>0</v>
      </c>
      <c r="JJ146" s="1">
        <f t="shared" si="239"/>
        <v>0</v>
      </c>
      <c r="JV146" s="1">
        <f t="shared" si="273"/>
        <v>0</v>
      </c>
      <c r="KB146" s="1">
        <f t="shared" si="274"/>
        <v>0</v>
      </c>
      <c r="LG146" s="1">
        <f t="shared" si="240"/>
        <v>0</v>
      </c>
      <c r="LT146" s="1">
        <f t="shared" si="275"/>
        <v>0</v>
      </c>
      <c r="MA146" s="1">
        <f t="shared" si="276"/>
        <v>0</v>
      </c>
      <c r="MF146" s="1">
        <f t="shared" si="277"/>
        <v>0</v>
      </c>
      <c r="MM146" s="1">
        <f t="shared" si="278"/>
        <v>0</v>
      </c>
      <c r="MS146" s="1">
        <f t="shared" si="279"/>
        <v>0</v>
      </c>
      <c r="MU146" s="115"/>
      <c r="OI146" s="120"/>
      <c r="PD146" s="1">
        <f t="shared" si="241"/>
        <v>0</v>
      </c>
      <c r="QF146" s="1">
        <f t="shared" si="280"/>
        <v>0</v>
      </c>
      <c r="QY146" s="1">
        <f t="shared" si="281"/>
        <v>0</v>
      </c>
      <c r="RK146" s="1">
        <f t="shared" si="282"/>
        <v>0</v>
      </c>
      <c r="SA146" s="1">
        <f t="shared" si="283"/>
        <v>0</v>
      </c>
      <c r="SG146" s="1">
        <f t="shared" si="284"/>
        <v>0</v>
      </c>
      <c r="SO146" s="1">
        <f t="shared" si="285"/>
        <v>0</v>
      </c>
      <c r="TB146" s="1">
        <f t="shared" si="286"/>
        <v>0</v>
      </c>
      <c r="TS146" s="1">
        <f t="shared" si="242"/>
        <v>0</v>
      </c>
      <c r="UD146" s="1">
        <f t="shared" si="243"/>
        <v>0</v>
      </c>
      <c r="UG146" s="1">
        <f t="shared" si="244"/>
        <v>0</v>
      </c>
      <c r="UQ146" s="1">
        <f t="shared" si="287"/>
        <v>0</v>
      </c>
      <c r="VA146" s="1">
        <f t="shared" si="288"/>
        <v>0</v>
      </c>
      <c r="VG146" s="1">
        <f t="shared" si="289"/>
        <v>0</v>
      </c>
      <c r="WY146" s="1">
        <f t="shared" si="245"/>
        <v>0</v>
      </c>
      <c r="XB146" s="1">
        <f t="shared" si="290"/>
        <v>0</v>
      </c>
      <c r="XG146" s="1">
        <f t="shared" si="246"/>
        <v>0</v>
      </c>
      <c r="XI146" s="1">
        <v>1</v>
      </c>
      <c r="XK146" s="108"/>
      <c r="XL146" s="1">
        <f t="shared" si="247"/>
        <v>0</v>
      </c>
      <c r="XM146" s="1">
        <f t="shared" si="248"/>
        <v>0</v>
      </c>
      <c r="XN146" s="1">
        <f t="shared" si="291"/>
        <v>0</v>
      </c>
      <c r="XO146" s="1">
        <f t="shared" si="249"/>
        <v>0</v>
      </c>
      <c r="XP146" s="1">
        <f t="shared" si="292"/>
        <v>0</v>
      </c>
      <c r="XQ146" s="1">
        <f t="shared" si="250"/>
        <v>0</v>
      </c>
      <c r="XR146" s="1">
        <f t="shared" si="251"/>
        <v>0</v>
      </c>
      <c r="XS146" s="1">
        <f t="shared" si="299"/>
        <v>0</v>
      </c>
      <c r="XT146" s="1">
        <f t="shared" si="293"/>
        <v>0</v>
      </c>
      <c r="XU146" s="1">
        <f t="shared" si="253"/>
        <v>0</v>
      </c>
      <c r="XV146" s="1">
        <f t="shared" si="254"/>
        <v>0</v>
      </c>
      <c r="XW146" s="1">
        <f t="shared" si="255"/>
        <v>0</v>
      </c>
      <c r="XX146" s="1">
        <f t="shared" si="256"/>
        <v>0</v>
      </c>
      <c r="XY146" s="1">
        <f t="shared" si="257"/>
        <v>0</v>
      </c>
      <c r="XZ146" s="1">
        <f t="shared" si="258"/>
        <v>0</v>
      </c>
      <c r="YA146" s="1">
        <f t="shared" si="259"/>
        <v>0</v>
      </c>
      <c r="YB146" s="1">
        <f t="shared" si="260"/>
        <v>0</v>
      </c>
      <c r="YC146" s="1">
        <f t="shared" si="261"/>
        <v>1</v>
      </c>
      <c r="YD146" s="132"/>
      <c r="YE146" s="133">
        <f>SUM(XL146:YC146)</f>
        <v>1</v>
      </c>
      <c r="YF146" s="133">
        <f t="shared" si="225"/>
        <v>26000</v>
      </c>
      <c r="YG146" s="130">
        <v>1</v>
      </c>
      <c r="YH146" s="130">
        <f t="shared" si="226"/>
        <v>26000</v>
      </c>
      <c r="YI146" s="129">
        <v>1</v>
      </c>
      <c r="YJ146" s="128">
        <f t="shared" si="227"/>
        <v>26000</v>
      </c>
      <c r="YK146" s="177"/>
      <c r="YL146">
        <v>1</v>
      </c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>
        <f t="shared" si="294"/>
        <v>0</v>
      </c>
      <c r="ACD146" s="25" t="e">
        <f t="shared" si="222"/>
        <v>#DIV/0!</v>
      </c>
      <c r="ACE146" s="11">
        <f t="shared" si="262"/>
        <v>1</v>
      </c>
      <c r="ACF146" s="11">
        <f t="shared" si="228"/>
        <v>26000</v>
      </c>
      <c r="ACG146" s="1">
        <v>5</v>
      </c>
      <c r="ACH146" s="1">
        <v>1</v>
      </c>
      <c r="ACI146" s="11">
        <f t="shared" si="229"/>
        <v>26000</v>
      </c>
      <c r="ACJ146" s="45">
        <v>1</v>
      </c>
      <c r="ACK146" s="13">
        <f t="shared" si="230"/>
        <v>26000</v>
      </c>
      <c r="ACL146">
        <v>1</v>
      </c>
      <c r="ACM146" s="25">
        <f t="shared" si="231"/>
        <v>26000</v>
      </c>
      <c r="ACN146" s="11">
        <f t="shared" si="232"/>
        <v>26000</v>
      </c>
      <c r="ACO146" s="65"/>
      <c r="ACR146" s="1" t="s">
        <v>812</v>
      </c>
      <c r="ACZ146" s="1" t="s">
        <v>259</v>
      </c>
      <c r="ADD146" s="1" t="s">
        <v>189</v>
      </c>
      <c r="ADV146" s="457"/>
      <c r="AEE146" s="1">
        <f t="shared" si="295"/>
        <v>0</v>
      </c>
      <c r="AFN146" s="1">
        <v>1</v>
      </c>
      <c r="AGL146" s="1">
        <v>26000</v>
      </c>
      <c r="AGM146" s="11" t="e">
        <f>AGU146+AGW146+AGY146+AHA146+#REF!+#REF!+AHC146+AGP146+AHE146</f>
        <v>#REF!</v>
      </c>
      <c r="AGT146" s="518"/>
      <c r="AHJ146" s="518"/>
      <c r="AHN146" s="1">
        <v>26000</v>
      </c>
      <c r="AIO146" s="1">
        <v>1</v>
      </c>
      <c r="AIP146" s="1">
        <v>1</v>
      </c>
      <c r="AJC146" s="11"/>
      <c r="AJD146" s="11"/>
      <c r="AJF146" s="11"/>
      <c r="AJG146" s="1">
        <v>26000</v>
      </c>
      <c r="AJH146" s="1">
        <v>1</v>
      </c>
      <c r="AJI146" s="1">
        <v>1</v>
      </c>
      <c r="AJJ146" s="435">
        <v>100</v>
      </c>
      <c r="AJK146" s="45"/>
      <c r="AJL146" s="381">
        <v>26000</v>
      </c>
      <c r="AJM146" s="11">
        <f t="shared" si="233"/>
        <v>26000</v>
      </c>
      <c r="AJN146" s="60"/>
      <c r="AJO146" s="12"/>
      <c r="AKA146" s="1">
        <f t="shared" si="296"/>
        <v>0</v>
      </c>
      <c r="AKD146" s="1">
        <f t="shared" si="297"/>
        <v>0</v>
      </c>
      <c r="AKE146" s="60"/>
      <c r="AKF146" s="1" t="s">
        <v>260</v>
      </c>
      <c r="AKG146" s="1" t="s">
        <v>260</v>
      </c>
      <c r="AKH146" s="1" t="s">
        <v>261</v>
      </c>
      <c r="AKI146" s="1" t="s">
        <v>260</v>
      </c>
      <c r="AKJ146" s="1" t="s">
        <v>260</v>
      </c>
      <c r="AKK146" s="1" t="s">
        <v>260</v>
      </c>
      <c r="AKL146" s="1" t="s">
        <v>260</v>
      </c>
      <c r="AKM146" s="1" t="s">
        <v>260</v>
      </c>
      <c r="AKN146" s="1" t="s">
        <v>262</v>
      </c>
      <c r="AKO146" s="1" t="s">
        <v>260</v>
      </c>
      <c r="AKP146" s="1" t="s">
        <v>260</v>
      </c>
      <c r="AKQ146" s="1" t="s">
        <v>260</v>
      </c>
      <c r="AKR146" s="1" t="s">
        <v>260</v>
      </c>
      <c r="AKS146" s="1" t="s">
        <v>260</v>
      </c>
      <c r="AKT146" s="1" t="s">
        <v>260</v>
      </c>
      <c r="AKU146" s="1" t="s">
        <v>260</v>
      </c>
      <c r="AKV146" s="1" t="s">
        <v>263</v>
      </c>
      <c r="AKW146" s="1" t="s">
        <v>260</v>
      </c>
      <c r="AKX146" s="1" t="s">
        <v>260</v>
      </c>
      <c r="AKY146" s="1" t="s">
        <v>260</v>
      </c>
      <c r="AKZ146" s="1" t="s">
        <v>260</v>
      </c>
      <c r="ALA146" s="1" t="s">
        <v>260</v>
      </c>
      <c r="ALB146" s="1" t="s">
        <v>260</v>
      </c>
      <c r="ALC146" s="1" t="s">
        <v>260</v>
      </c>
      <c r="ALD146" s="1" t="s">
        <v>260</v>
      </c>
      <c r="ALE146" s="1" t="s">
        <v>260</v>
      </c>
      <c r="ALF146" s="1" t="s">
        <v>260</v>
      </c>
      <c r="ALG146" s="1" t="s">
        <v>260</v>
      </c>
      <c r="ALH146" s="1" t="s">
        <v>260</v>
      </c>
      <c r="ALI146" s="1" t="s">
        <v>260</v>
      </c>
      <c r="ALJ146" s="1" t="s">
        <v>260</v>
      </c>
      <c r="ALK146" s="1" t="s">
        <v>260</v>
      </c>
      <c r="ALL146" s="1" t="s">
        <v>260</v>
      </c>
      <c r="ALM146" s="1" t="s">
        <v>260</v>
      </c>
      <c r="ALN146" s="1" t="s">
        <v>260</v>
      </c>
      <c r="ALO146" s="1" t="s">
        <v>260</v>
      </c>
      <c r="ALP146" s="1" t="s">
        <v>260</v>
      </c>
      <c r="ALR146" s="11" t="e">
        <f t="shared" si="298"/>
        <v>#DIV/0!</v>
      </c>
      <c r="ALS146" s="28">
        <v>26000</v>
      </c>
      <c r="ALY146" s="60"/>
      <c r="ALZ146" s="1">
        <v>1</v>
      </c>
      <c r="AMH146" s="1">
        <v>1</v>
      </c>
      <c r="AMN146" s="403"/>
    </row>
    <row r="147" spans="1:1022 1028:1028" s="1" customFormat="1" ht="15" customHeight="1" x14ac:dyDescent="0.25">
      <c r="A147" s="268"/>
      <c r="B147" s="113">
        <v>145</v>
      </c>
      <c r="C147" s="473" t="s">
        <v>810</v>
      </c>
      <c r="D147" s="304" t="s">
        <v>815</v>
      </c>
      <c r="E147" s="1">
        <v>2003</v>
      </c>
      <c r="F147" s="1">
        <v>1</v>
      </c>
      <c r="G147" s="1">
        <v>1</v>
      </c>
      <c r="J147" s="1">
        <v>1</v>
      </c>
      <c r="K147" s="1">
        <v>1997</v>
      </c>
      <c r="L147" s="1">
        <v>2000</v>
      </c>
      <c r="M147" s="1">
        <v>1</v>
      </c>
      <c r="AA147" s="1">
        <v>1</v>
      </c>
      <c r="AB147" s="1">
        <v>1</v>
      </c>
      <c r="AC147" s="1">
        <v>1</v>
      </c>
      <c r="AD147" s="1">
        <v>1</v>
      </c>
      <c r="AW147" s="1">
        <v>1</v>
      </c>
      <c r="AY147" s="1">
        <v>1</v>
      </c>
      <c r="BA147" s="1">
        <v>1</v>
      </c>
      <c r="BB147" s="1">
        <v>13</v>
      </c>
      <c r="BE147" s="1">
        <v>1</v>
      </c>
      <c r="CF147" s="1">
        <v>1</v>
      </c>
      <c r="CG147" s="1">
        <v>1</v>
      </c>
      <c r="CH147" s="246"/>
      <c r="CP147" s="1">
        <f t="shared" si="263"/>
        <v>0</v>
      </c>
      <c r="CS147" s="1">
        <f t="shared" si="234"/>
        <v>0</v>
      </c>
      <c r="DO147" s="1">
        <f t="shared" si="264"/>
        <v>0</v>
      </c>
      <c r="DX147" s="1">
        <f t="shared" si="265"/>
        <v>0</v>
      </c>
      <c r="EE147" s="1">
        <f t="shared" si="266"/>
        <v>0</v>
      </c>
      <c r="EH147" s="1">
        <f t="shared" si="267"/>
        <v>0</v>
      </c>
      <c r="FF147" s="116"/>
      <c r="GP147" s="1">
        <f t="shared" si="235"/>
        <v>0</v>
      </c>
      <c r="GY147" s="1">
        <f t="shared" si="268"/>
        <v>0</v>
      </c>
      <c r="HC147" s="1">
        <f t="shared" si="269"/>
        <v>0</v>
      </c>
      <c r="HS147" s="1">
        <f t="shared" si="270"/>
        <v>0</v>
      </c>
      <c r="HX147" s="1">
        <f t="shared" si="236"/>
        <v>0</v>
      </c>
      <c r="ID147" s="1">
        <f t="shared" si="237"/>
        <v>0</v>
      </c>
      <c r="IN147" s="1">
        <f t="shared" si="271"/>
        <v>0</v>
      </c>
      <c r="IW147" s="1">
        <f t="shared" si="272"/>
        <v>0</v>
      </c>
      <c r="IZ147" s="1">
        <f t="shared" si="238"/>
        <v>0</v>
      </c>
      <c r="JJ147" s="1">
        <f t="shared" si="239"/>
        <v>0</v>
      </c>
      <c r="JV147" s="1">
        <f t="shared" si="273"/>
        <v>0</v>
      </c>
      <c r="KB147" s="1">
        <f t="shared" si="274"/>
        <v>0</v>
      </c>
      <c r="LG147" s="1">
        <f t="shared" si="240"/>
        <v>0</v>
      </c>
      <c r="LT147" s="1">
        <f t="shared" si="275"/>
        <v>0</v>
      </c>
      <c r="MA147" s="1">
        <f t="shared" si="276"/>
        <v>0</v>
      </c>
      <c r="MF147" s="1">
        <f t="shared" si="277"/>
        <v>0</v>
      </c>
      <c r="MM147" s="1">
        <f t="shared" si="278"/>
        <v>0</v>
      </c>
      <c r="MS147" s="1">
        <f t="shared" si="279"/>
        <v>0</v>
      </c>
      <c r="MU147" s="115"/>
      <c r="OI147" s="120"/>
      <c r="PD147" s="1">
        <f t="shared" si="241"/>
        <v>0</v>
      </c>
      <c r="QF147" s="1">
        <f t="shared" si="280"/>
        <v>0</v>
      </c>
      <c r="QY147" s="1">
        <f t="shared" si="281"/>
        <v>0</v>
      </c>
      <c r="RK147" s="1">
        <f t="shared" si="282"/>
        <v>0</v>
      </c>
      <c r="SA147" s="1">
        <f t="shared" si="283"/>
        <v>0</v>
      </c>
      <c r="SG147" s="1">
        <f t="shared" si="284"/>
        <v>0</v>
      </c>
      <c r="SO147" s="1">
        <f t="shared" si="285"/>
        <v>0</v>
      </c>
      <c r="TB147" s="1">
        <f t="shared" si="286"/>
        <v>0</v>
      </c>
      <c r="TS147" s="1">
        <f t="shared" si="242"/>
        <v>0</v>
      </c>
      <c r="UD147" s="1">
        <f t="shared" si="243"/>
        <v>0</v>
      </c>
      <c r="UG147" s="1">
        <f t="shared" si="244"/>
        <v>0</v>
      </c>
      <c r="UQ147" s="1">
        <f t="shared" si="287"/>
        <v>0</v>
      </c>
      <c r="VA147" s="1">
        <f t="shared" si="288"/>
        <v>0</v>
      </c>
      <c r="VG147" s="1">
        <f t="shared" si="289"/>
        <v>0</v>
      </c>
      <c r="WY147" s="1">
        <f t="shared" si="245"/>
        <v>0</v>
      </c>
      <c r="XB147" s="1">
        <f t="shared" si="290"/>
        <v>0</v>
      </c>
      <c r="XG147" s="1">
        <f t="shared" si="246"/>
        <v>0</v>
      </c>
      <c r="XI147" s="1">
        <v>1</v>
      </c>
      <c r="XK147" s="108"/>
      <c r="XL147" s="1">
        <f t="shared" si="247"/>
        <v>0</v>
      </c>
      <c r="XM147" s="1">
        <f t="shared" si="248"/>
        <v>0</v>
      </c>
      <c r="XN147" s="1">
        <f t="shared" si="291"/>
        <v>0</v>
      </c>
      <c r="XO147" s="1">
        <f t="shared" si="249"/>
        <v>0</v>
      </c>
      <c r="XP147" s="1">
        <f t="shared" si="292"/>
        <v>0</v>
      </c>
      <c r="XQ147" s="1">
        <f t="shared" si="250"/>
        <v>0</v>
      </c>
      <c r="XR147" s="1">
        <f t="shared" si="251"/>
        <v>0</v>
      </c>
      <c r="XS147" s="1">
        <f t="shared" si="299"/>
        <v>0</v>
      </c>
      <c r="XT147" s="1">
        <f t="shared" si="293"/>
        <v>0</v>
      </c>
      <c r="XU147" s="1">
        <f t="shared" si="253"/>
        <v>0</v>
      </c>
      <c r="XV147" s="1">
        <f t="shared" si="254"/>
        <v>0</v>
      </c>
      <c r="XW147" s="1">
        <f t="shared" si="255"/>
        <v>0</v>
      </c>
      <c r="XX147" s="1">
        <f t="shared" si="256"/>
        <v>0</v>
      </c>
      <c r="XY147" s="1">
        <f t="shared" si="257"/>
        <v>0</v>
      </c>
      <c r="XZ147" s="1">
        <f t="shared" si="258"/>
        <v>0</v>
      </c>
      <c r="YA147" s="1">
        <f t="shared" si="259"/>
        <v>0</v>
      </c>
      <c r="YB147" s="1">
        <f t="shared" si="260"/>
        <v>0</v>
      </c>
      <c r="YC147" s="1">
        <f t="shared" si="261"/>
        <v>1</v>
      </c>
      <c r="YD147" s="132"/>
      <c r="YE147" s="133">
        <f>SUM(XL147:YC147)</f>
        <v>1</v>
      </c>
      <c r="YF147" s="133">
        <f t="shared" si="225"/>
        <v>58000</v>
      </c>
      <c r="YG147" s="130">
        <v>1</v>
      </c>
      <c r="YH147" s="130">
        <f t="shared" si="226"/>
        <v>58000</v>
      </c>
      <c r="YI147" s="129">
        <v>1</v>
      </c>
      <c r="YJ147" s="128">
        <f t="shared" si="227"/>
        <v>58000</v>
      </c>
      <c r="YK147" s="177"/>
      <c r="YL147">
        <v>1</v>
      </c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>
        <f t="shared" si="294"/>
        <v>0</v>
      </c>
      <c r="ACD147" s="25" t="e">
        <f t="shared" si="222"/>
        <v>#DIV/0!</v>
      </c>
      <c r="ACE147" s="11">
        <f t="shared" si="262"/>
        <v>1</v>
      </c>
      <c r="ACF147" s="11">
        <f t="shared" si="228"/>
        <v>58000</v>
      </c>
      <c r="ACG147" s="1">
        <v>5</v>
      </c>
      <c r="ACH147" s="1">
        <v>1</v>
      </c>
      <c r="ACI147" s="11">
        <f t="shared" si="229"/>
        <v>58000</v>
      </c>
      <c r="ACJ147" s="45">
        <v>1</v>
      </c>
      <c r="ACK147" s="13">
        <f t="shared" si="230"/>
        <v>58000</v>
      </c>
      <c r="ACL147">
        <v>1</v>
      </c>
      <c r="ACM147" s="25">
        <f t="shared" si="231"/>
        <v>58000</v>
      </c>
      <c r="ACN147" s="11">
        <f t="shared" si="232"/>
        <v>58000</v>
      </c>
      <c r="ACO147" s="65"/>
      <c r="ACP147" s="1">
        <v>1</v>
      </c>
      <c r="ACQ147" s="1">
        <v>1</v>
      </c>
      <c r="ACR147" s="39" t="s">
        <v>407</v>
      </c>
      <c r="ACZ147" s="1" t="s">
        <v>259</v>
      </c>
      <c r="ADD147" s="1" t="s">
        <v>189</v>
      </c>
      <c r="ADU147" s="1">
        <v>2</v>
      </c>
      <c r="ADV147" s="457"/>
      <c r="AEE147" s="1">
        <f t="shared" si="295"/>
        <v>0</v>
      </c>
      <c r="AFN147" s="1">
        <v>1</v>
      </c>
      <c r="AGL147" s="1">
        <v>58000</v>
      </c>
      <c r="AGM147" s="11" t="e">
        <f>AGU147+AGW147+AGY147+AHA147+#REF!+#REF!+AHC147+AGP147+AHE147</f>
        <v>#REF!</v>
      </c>
      <c r="AGT147" s="518"/>
      <c r="AHJ147" s="518"/>
      <c r="AHN147" s="1">
        <v>58000</v>
      </c>
      <c r="AIO147" s="1">
        <v>2</v>
      </c>
      <c r="AIP147" s="1">
        <v>1</v>
      </c>
      <c r="AJC147" s="11"/>
      <c r="AJD147" s="11"/>
      <c r="AJF147" s="11"/>
      <c r="AJG147" s="1">
        <v>58000</v>
      </c>
      <c r="AJH147" s="1">
        <v>1</v>
      </c>
      <c r="AJI147" s="1">
        <v>1</v>
      </c>
      <c r="AJJ147" s="435">
        <v>100</v>
      </c>
      <c r="AJK147" s="45"/>
      <c r="AJL147" s="381">
        <v>58000</v>
      </c>
      <c r="AJM147" s="11">
        <f t="shared" si="233"/>
        <v>58000</v>
      </c>
      <c r="AJN147" s="60"/>
      <c r="AJO147" s="12"/>
      <c r="AKA147" s="1">
        <f t="shared" si="296"/>
        <v>0</v>
      </c>
      <c r="AKD147" s="1">
        <f t="shared" si="297"/>
        <v>0</v>
      </c>
      <c r="AKE147" s="60"/>
      <c r="AKF147" s="1" t="s">
        <v>260</v>
      </c>
      <c r="AKG147" s="1" t="s">
        <v>260</v>
      </c>
      <c r="AKH147" s="1" t="s">
        <v>261</v>
      </c>
      <c r="AKI147" s="1" t="s">
        <v>260</v>
      </c>
      <c r="AKJ147" s="1" t="s">
        <v>260</v>
      </c>
      <c r="AKK147" s="1" t="s">
        <v>260</v>
      </c>
      <c r="AKL147" s="1" t="s">
        <v>260</v>
      </c>
      <c r="AKM147" s="1" t="s">
        <v>260</v>
      </c>
      <c r="AKN147" s="1" t="s">
        <v>262</v>
      </c>
      <c r="AKO147" s="1" t="s">
        <v>260</v>
      </c>
      <c r="AKP147" s="1" t="s">
        <v>260</v>
      </c>
      <c r="AKQ147" s="1" t="s">
        <v>260</v>
      </c>
      <c r="AKR147" s="1" t="s">
        <v>260</v>
      </c>
      <c r="AKS147" s="1" t="s">
        <v>260</v>
      </c>
      <c r="AKT147" s="1" t="s">
        <v>260</v>
      </c>
      <c r="AKU147" s="1" t="s">
        <v>260</v>
      </c>
      <c r="AKV147" s="1" t="s">
        <v>263</v>
      </c>
      <c r="AKW147" s="1" t="s">
        <v>260</v>
      </c>
      <c r="AKX147" s="1" t="s">
        <v>260</v>
      </c>
      <c r="AKY147" s="1" t="s">
        <v>260</v>
      </c>
      <c r="AKZ147" s="1" t="s">
        <v>260</v>
      </c>
      <c r="ALA147" s="1" t="s">
        <v>260</v>
      </c>
      <c r="ALB147" s="1" t="s">
        <v>260</v>
      </c>
      <c r="ALC147" s="1" t="s">
        <v>260</v>
      </c>
      <c r="ALD147" s="1" t="s">
        <v>260</v>
      </c>
      <c r="ALE147" s="1" t="s">
        <v>260</v>
      </c>
      <c r="ALF147" s="1" t="s">
        <v>260</v>
      </c>
      <c r="ALG147" s="1" t="s">
        <v>260</v>
      </c>
      <c r="ALH147" s="1" t="s">
        <v>260</v>
      </c>
      <c r="ALI147" s="1" t="s">
        <v>260</v>
      </c>
      <c r="ALJ147" s="1" t="s">
        <v>260</v>
      </c>
      <c r="ALK147" s="1" t="s">
        <v>260</v>
      </c>
      <c r="ALL147" s="1" t="s">
        <v>260</v>
      </c>
      <c r="ALM147" s="1" t="s">
        <v>260</v>
      </c>
      <c r="ALN147" s="1" t="s">
        <v>260</v>
      </c>
      <c r="ALO147" s="1" t="s">
        <v>260</v>
      </c>
      <c r="ALP147" s="1" t="s">
        <v>260</v>
      </c>
      <c r="ALR147" s="11" t="e">
        <f t="shared" si="298"/>
        <v>#DIV/0!</v>
      </c>
      <c r="ALS147" s="28">
        <v>58000</v>
      </c>
      <c r="ALY147" s="60"/>
      <c r="ALZ147" s="1">
        <v>1</v>
      </c>
      <c r="AMH147" s="1">
        <v>1</v>
      </c>
      <c r="AMN147" s="403"/>
    </row>
    <row r="148" spans="1:1022 1028:1028" s="1" customFormat="1" ht="15" customHeight="1" x14ac:dyDescent="0.25">
      <c r="A148" s="268"/>
      <c r="B148" s="113">
        <v>146</v>
      </c>
      <c r="C148" s="473" t="s">
        <v>810</v>
      </c>
      <c r="D148" s="304" t="s">
        <v>816</v>
      </c>
      <c r="E148" s="1">
        <v>2003</v>
      </c>
      <c r="K148" s="1">
        <v>1997</v>
      </c>
      <c r="L148" s="1">
        <v>2001</v>
      </c>
      <c r="M148" s="1">
        <v>1</v>
      </c>
      <c r="AA148" s="1">
        <v>1</v>
      </c>
      <c r="AB148" s="1">
        <v>1</v>
      </c>
      <c r="AC148" s="1">
        <v>1</v>
      </c>
      <c r="AD148" s="1">
        <v>1</v>
      </c>
      <c r="AE148" s="1">
        <v>1</v>
      </c>
      <c r="AW148" s="1">
        <v>1</v>
      </c>
      <c r="AY148" s="1">
        <v>1</v>
      </c>
      <c r="BA148" s="1">
        <v>1</v>
      </c>
      <c r="BB148" s="1">
        <v>13</v>
      </c>
      <c r="BE148" s="1">
        <v>1</v>
      </c>
      <c r="BG148" s="1">
        <v>2</v>
      </c>
      <c r="CG148" s="1">
        <v>1</v>
      </c>
      <c r="CH148" s="246"/>
      <c r="CP148" s="1">
        <f t="shared" si="263"/>
        <v>0</v>
      </c>
      <c r="CS148" s="1">
        <f t="shared" si="234"/>
        <v>0</v>
      </c>
      <c r="DO148" s="1">
        <f t="shared" si="264"/>
        <v>0</v>
      </c>
      <c r="DX148" s="1">
        <f t="shared" si="265"/>
        <v>0</v>
      </c>
      <c r="EE148" s="1">
        <f t="shared" si="266"/>
        <v>0</v>
      </c>
      <c r="EH148" s="1">
        <f t="shared" si="267"/>
        <v>0</v>
      </c>
      <c r="FF148" s="116"/>
      <c r="GP148" s="1">
        <f t="shared" si="235"/>
        <v>0</v>
      </c>
      <c r="GY148" s="1">
        <f t="shared" si="268"/>
        <v>0</v>
      </c>
      <c r="HC148" s="1">
        <f t="shared" si="269"/>
        <v>0</v>
      </c>
      <c r="HS148" s="1">
        <f t="shared" si="270"/>
        <v>0</v>
      </c>
      <c r="HX148" s="1">
        <f t="shared" si="236"/>
        <v>0</v>
      </c>
      <c r="ID148" s="1">
        <f t="shared" si="237"/>
        <v>0</v>
      </c>
      <c r="IN148" s="1">
        <f t="shared" si="271"/>
        <v>0</v>
      </c>
      <c r="IW148" s="1">
        <f t="shared" si="272"/>
        <v>0</v>
      </c>
      <c r="IZ148" s="1">
        <f t="shared" si="238"/>
        <v>0</v>
      </c>
      <c r="JJ148" s="1">
        <f t="shared" si="239"/>
        <v>0</v>
      </c>
      <c r="JV148" s="1">
        <f t="shared" si="273"/>
        <v>0</v>
      </c>
      <c r="KB148" s="1">
        <f t="shared" si="274"/>
        <v>0</v>
      </c>
      <c r="LG148" s="1">
        <f t="shared" si="240"/>
        <v>0</v>
      </c>
      <c r="LT148" s="1">
        <f t="shared" si="275"/>
        <v>0</v>
      </c>
      <c r="MA148" s="1">
        <f t="shared" si="276"/>
        <v>0</v>
      </c>
      <c r="MF148" s="1">
        <f t="shared" si="277"/>
        <v>0</v>
      </c>
      <c r="MM148" s="1">
        <f t="shared" si="278"/>
        <v>0</v>
      </c>
      <c r="MS148" s="1">
        <f t="shared" si="279"/>
        <v>0</v>
      </c>
      <c r="MU148" s="115"/>
      <c r="OI148" s="120"/>
      <c r="PD148" s="1">
        <f t="shared" si="241"/>
        <v>0</v>
      </c>
      <c r="QF148" s="1">
        <f t="shared" si="280"/>
        <v>0</v>
      </c>
      <c r="QY148" s="1">
        <f t="shared" si="281"/>
        <v>0</v>
      </c>
      <c r="RK148" s="1">
        <f t="shared" si="282"/>
        <v>0</v>
      </c>
      <c r="SA148" s="1">
        <f t="shared" si="283"/>
        <v>0</v>
      </c>
      <c r="SG148" s="1">
        <f t="shared" si="284"/>
        <v>0</v>
      </c>
      <c r="SO148" s="1">
        <f t="shared" si="285"/>
        <v>0</v>
      </c>
      <c r="TB148" s="1">
        <f t="shared" si="286"/>
        <v>0</v>
      </c>
      <c r="TS148" s="1">
        <f t="shared" si="242"/>
        <v>0</v>
      </c>
      <c r="UD148" s="1">
        <f t="shared" si="243"/>
        <v>0</v>
      </c>
      <c r="UG148" s="1">
        <f t="shared" si="244"/>
        <v>0</v>
      </c>
      <c r="UQ148" s="1">
        <f t="shared" si="287"/>
        <v>0</v>
      </c>
      <c r="VA148" s="1">
        <f t="shared" si="288"/>
        <v>0</v>
      </c>
      <c r="VG148" s="1">
        <f t="shared" si="289"/>
        <v>0</v>
      </c>
      <c r="WY148" s="1">
        <f t="shared" si="245"/>
        <v>0</v>
      </c>
      <c r="XB148" s="1">
        <f t="shared" si="290"/>
        <v>0</v>
      </c>
      <c r="XG148" s="1">
        <f t="shared" si="246"/>
        <v>0</v>
      </c>
      <c r="XK148" s="108"/>
      <c r="XL148" s="1">
        <f t="shared" si="247"/>
        <v>0</v>
      </c>
      <c r="XM148" s="1">
        <f t="shared" si="248"/>
        <v>0</v>
      </c>
      <c r="XN148" s="1">
        <f t="shared" si="291"/>
        <v>0</v>
      </c>
      <c r="XO148" s="1">
        <f t="shared" si="249"/>
        <v>0</v>
      </c>
      <c r="XP148" s="1">
        <f t="shared" si="292"/>
        <v>0</v>
      </c>
      <c r="XQ148" s="1">
        <f t="shared" si="250"/>
        <v>0</v>
      </c>
      <c r="XR148" s="1">
        <f t="shared" si="251"/>
        <v>0</v>
      </c>
      <c r="XS148" s="1">
        <f t="shared" si="299"/>
        <v>0</v>
      </c>
      <c r="XT148" s="1">
        <f t="shared" si="293"/>
        <v>0</v>
      </c>
      <c r="XU148" s="1">
        <f t="shared" si="253"/>
        <v>0</v>
      </c>
      <c r="XV148" s="1">
        <f t="shared" si="254"/>
        <v>0</v>
      </c>
      <c r="XW148" s="1">
        <f t="shared" si="255"/>
        <v>0</v>
      </c>
      <c r="XX148" s="1">
        <f t="shared" si="256"/>
        <v>0</v>
      </c>
      <c r="XY148" s="1">
        <f t="shared" si="257"/>
        <v>0</v>
      </c>
      <c r="XZ148" s="1">
        <f t="shared" si="258"/>
        <v>0</v>
      </c>
      <c r="YA148" s="1">
        <f t="shared" si="259"/>
        <v>0</v>
      </c>
      <c r="YB148" s="1">
        <f t="shared" si="260"/>
        <v>0</v>
      </c>
      <c r="YC148" s="1">
        <f t="shared" si="261"/>
        <v>0</v>
      </c>
      <c r="YD148" s="132"/>
      <c r="YE148" s="133"/>
      <c r="YF148" s="133" t="e">
        <f t="shared" si="225"/>
        <v>#DIV/0!</v>
      </c>
      <c r="YG148" s="130"/>
      <c r="YH148" s="130" t="e">
        <f t="shared" si="226"/>
        <v>#DIV/0!</v>
      </c>
      <c r="YI148" s="129"/>
      <c r="YJ148" s="128" t="e">
        <f t="shared" si="227"/>
        <v>#DIV/0!</v>
      </c>
      <c r="YK148" s="177"/>
      <c r="YL148">
        <v>1</v>
      </c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>
        <f t="shared" si="294"/>
        <v>0</v>
      </c>
      <c r="ACD148" s="25" t="e">
        <f t="shared" si="222"/>
        <v>#DIV/0!</v>
      </c>
      <c r="ACE148" s="11">
        <f t="shared" si="262"/>
        <v>0</v>
      </c>
      <c r="ACF148" s="11" t="e">
        <f t="shared" si="228"/>
        <v>#DIV/0!</v>
      </c>
      <c r="ACG148" s="1">
        <v>5</v>
      </c>
      <c r="ACH148" s="1">
        <v>1</v>
      </c>
      <c r="ACI148" s="11">
        <f t="shared" si="229"/>
        <v>36000</v>
      </c>
      <c r="ACJ148" s="45">
        <v>1</v>
      </c>
      <c r="ACK148" s="13">
        <f t="shared" si="230"/>
        <v>36000</v>
      </c>
      <c r="ACL148">
        <v>1</v>
      </c>
      <c r="ACM148" s="25">
        <f t="shared" si="231"/>
        <v>36000</v>
      </c>
      <c r="ACN148" s="11">
        <f t="shared" si="232"/>
        <v>36000</v>
      </c>
      <c r="ACO148" s="65"/>
      <c r="ACP148" s="1">
        <v>1</v>
      </c>
      <c r="ACQ148" s="1">
        <v>1</v>
      </c>
      <c r="ACR148" s="39" t="s">
        <v>407</v>
      </c>
      <c r="ACZ148" s="1" t="s">
        <v>259</v>
      </c>
      <c r="ADD148" s="1" t="s">
        <v>185</v>
      </c>
      <c r="ADV148" s="457"/>
      <c r="AEE148" s="1">
        <f t="shared" si="295"/>
        <v>0</v>
      </c>
      <c r="AFN148" s="1">
        <v>1</v>
      </c>
      <c r="AGL148" s="1">
        <v>36000</v>
      </c>
      <c r="AGM148" s="11" t="e">
        <f>AGU148+AGW148+AGY148+AHA148+#REF!+#REF!+AHC148+AGP148+AHE148</f>
        <v>#REF!</v>
      </c>
      <c r="AGT148" s="518"/>
      <c r="AHJ148" s="518"/>
      <c r="AHN148" s="1">
        <v>36000</v>
      </c>
      <c r="AIO148" s="1">
        <v>1</v>
      </c>
      <c r="AIP148" s="1">
        <v>1</v>
      </c>
      <c r="AJC148" s="11"/>
      <c r="AJD148" s="11"/>
      <c r="AJF148" s="11"/>
      <c r="AJG148" s="1">
        <v>36000</v>
      </c>
      <c r="AJH148" s="1">
        <v>1</v>
      </c>
      <c r="AJI148" s="1">
        <v>1</v>
      </c>
      <c r="AJJ148" s="435">
        <v>100</v>
      </c>
      <c r="AJK148" s="45"/>
      <c r="AJL148" s="381">
        <v>36000</v>
      </c>
      <c r="AJM148" s="11" t="e">
        <f t="shared" si="233"/>
        <v>#DIV/0!</v>
      </c>
      <c r="AJN148" s="60"/>
      <c r="AJO148" s="12"/>
      <c r="AKA148" s="1">
        <f t="shared" si="296"/>
        <v>0</v>
      </c>
      <c r="AKD148" s="1">
        <f t="shared" si="297"/>
        <v>0</v>
      </c>
      <c r="AKE148" s="60"/>
      <c r="AKF148" s="1" t="s">
        <v>260</v>
      </c>
      <c r="AKG148" s="1" t="s">
        <v>260</v>
      </c>
      <c r="AKH148" s="1" t="s">
        <v>261</v>
      </c>
      <c r="AKI148" s="1" t="s">
        <v>260</v>
      </c>
      <c r="AKJ148" s="1" t="s">
        <v>260</v>
      </c>
      <c r="AKK148" s="1" t="s">
        <v>260</v>
      </c>
      <c r="AKL148" s="1" t="s">
        <v>260</v>
      </c>
      <c r="AKM148" s="1" t="s">
        <v>260</v>
      </c>
      <c r="AKN148" s="1" t="s">
        <v>262</v>
      </c>
      <c r="AKO148" s="1" t="s">
        <v>260</v>
      </c>
      <c r="AKP148" s="1" t="s">
        <v>260</v>
      </c>
      <c r="AKQ148" s="1" t="s">
        <v>260</v>
      </c>
      <c r="AKR148" s="1" t="s">
        <v>260</v>
      </c>
      <c r="AKS148" s="1" t="s">
        <v>260</v>
      </c>
      <c r="AKT148" s="1" t="s">
        <v>260</v>
      </c>
      <c r="AKU148" s="1" t="s">
        <v>260</v>
      </c>
      <c r="AKV148" s="1" t="s">
        <v>263</v>
      </c>
      <c r="AKW148" s="1" t="s">
        <v>260</v>
      </c>
      <c r="AKX148" s="1" t="s">
        <v>260</v>
      </c>
      <c r="AKY148" s="1" t="s">
        <v>260</v>
      </c>
      <c r="AKZ148" s="1" t="s">
        <v>260</v>
      </c>
      <c r="ALA148" s="1" t="s">
        <v>260</v>
      </c>
      <c r="ALB148" s="1" t="s">
        <v>260</v>
      </c>
      <c r="ALC148" s="1" t="s">
        <v>260</v>
      </c>
      <c r="ALD148" s="1" t="s">
        <v>260</v>
      </c>
      <c r="ALE148" s="1" t="s">
        <v>260</v>
      </c>
      <c r="ALF148" s="1" t="s">
        <v>260</v>
      </c>
      <c r="ALG148" s="1" t="s">
        <v>260</v>
      </c>
      <c r="ALH148" s="1" t="s">
        <v>260</v>
      </c>
      <c r="ALI148" s="1" t="s">
        <v>260</v>
      </c>
      <c r="ALJ148" s="1" t="s">
        <v>260</v>
      </c>
      <c r="ALK148" s="1" t="s">
        <v>260</v>
      </c>
      <c r="ALL148" s="1" t="s">
        <v>260</v>
      </c>
      <c r="ALM148" s="1" t="s">
        <v>260</v>
      </c>
      <c r="ALN148" s="1" t="s">
        <v>260</v>
      </c>
      <c r="ALO148" s="1" t="s">
        <v>260</v>
      </c>
      <c r="ALP148" s="1" t="s">
        <v>260</v>
      </c>
      <c r="ALR148" s="11" t="e">
        <f t="shared" si="298"/>
        <v>#DIV/0!</v>
      </c>
      <c r="ALS148" s="28">
        <v>36000</v>
      </c>
      <c r="ALY148" s="60"/>
      <c r="ALZ148" s="1">
        <v>1</v>
      </c>
      <c r="AMH148" s="1">
        <v>1</v>
      </c>
      <c r="AMN148" s="403"/>
    </row>
    <row r="149" spans="1:1022 1028:1028" s="1" customFormat="1" ht="15" customHeight="1" x14ac:dyDescent="0.25">
      <c r="A149" s="268"/>
      <c r="B149" s="113">
        <v>147</v>
      </c>
      <c r="C149" s="473" t="s">
        <v>810</v>
      </c>
      <c r="D149" s="304" t="s">
        <v>817</v>
      </c>
      <c r="E149" s="1">
        <v>2003</v>
      </c>
      <c r="F149" s="1">
        <v>1</v>
      </c>
      <c r="G149" s="1">
        <v>1</v>
      </c>
      <c r="J149" s="1">
        <v>1</v>
      </c>
      <c r="K149" s="1">
        <v>1999</v>
      </c>
      <c r="L149" s="1">
        <v>2001</v>
      </c>
      <c r="AC149" s="1">
        <v>1</v>
      </c>
      <c r="AD149" s="1">
        <v>1</v>
      </c>
      <c r="AE149" s="1">
        <v>1</v>
      </c>
      <c r="AW149" s="1">
        <v>1</v>
      </c>
      <c r="AY149" s="1">
        <v>1</v>
      </c>
      <c r="BA149" s="1">
        <v>1</v>
      </c>
      <c r="BB149" s="1">
        <v>13</v>
      </c>
      <c r="BE149" s="1">
        <v>1</v>
      </c>
      <c r="CF149" s="1">
        <v>1</v>
      </c>
      <c r="CG149" s="1">
        <v>1</v>
      </c>
      <c r="CH149" s="246"/>
      <c r="CP149" s="1">
        <f t="shared" si="263"/>
        <v>0</v>
      </c>
      <c r="CS149" s="1">
        <f t="shared" si="234"/>
        <v>0</v>
      </c>
      <c r="DO149" s="1">
        <f t="shared" si="264"/>
        <v>0</v>
      </c>
      <c r="DX149" s="1">
        <f t="shared" si="265"/>
        <v>0</v>
      </c>
      <c r="EE149" s="1">
        <f t="shared" si="266"/>
        <v>0</v>
      </c>
      <c r="EH149" s="1">
        <f t="shared" si="267"/>
        <v>0</v>
      </c>
      <c r="FF149" s="116"/>
      <c r="GP149" s="1">
        <f t="shared" si="235"/>
        <v>0</v>
      </c>
      <c r="GY149" s="1">
        <f t="shared" si="268"/>
        <v>0</v>
      </c>
      <c r="HC149" s="1">
        <f t="shared" si="269"/>
        <v>0</v>
      </c>
      <c r="HS149" s="1">
        <f t="shared" si="270"/>
        <v>0</v>
      </c>
      <c r="HX149" s="1">
        <f t="shared" si="236"/>
        <v>0</v>
      </c>
      <c r="ID149" s="1">
        <f t="shared" si="237"/>
        <v>0</v>
      </c>
      <c r="IN149" s="1">
        <f t="shared" si="271"/>
        <v>0</v>
      </c>
      <c r="IW149" s="1">
        <f t="shared" si="272"/>
        <v>0</v>
      </c>
      <c r="IZ149" s="1">
        <f t="shared" si="238"/>
        <v>0</v>
      </c>
      <c r="JJ149" s="1">
        <f t="shared" si="239"/>
        <v>0</v>
      </c>
      <c r="JV149" s="1">
        <f t="shared" si="273"/>
        <v>0</v>
      </c>
      <c r="KB149" s="1">
        <f t="shared" si="274"/>
        <v>0</v>
      </c>
      <c r="LG149" s="1">
        <f t="shared" si="240"/>
        <v>0</v>
      </c>
      <c r="LT149" s="1">
        <f t="shared" si="275"/>
        <v>0</v>
      </c>
      <c r="MA149" s="1">
        <f t="shared" si="276"/>
        <v>0</v>
      </c>
      <c r="MF149" s="1">
        <f t="shared" si="277"/>
        <v>0</v>
      </c>
      <c r="MM149" s="1">
        <f t="shared" si="278"/>
        <v>0</v>
      </c>
      <c r="MS149" s="1">
        <f t="shared" si="279"/>
        <v>0</v>
      </c>
      <c r="MU149" s="115"/>
      <c r="OI149" s="120"/>
      <c r="PD149" s="1">
        <f t="shared" si="241"/>
        <v>0</v>
      </c>
      <c r="QF149" s="1">
        <f t="shared" si="280"/>
        <v>0</v>
      </c>
      <c r="QY149" s="1">
        <f t="shared" si="281"/>
        <v>0</v>
      </c>
      <c r="RK149" s="1">
        <f t="shared" si="282"/>
        <v>0</v>
      </c>
      <c r="SA149" s="1">
        <f t="shared" si="283"/>
        <v>0</v>
      </c>
      <c r="SG149" s="1">
        <f t="shared" si="284"/>
        <v>0</v>
      </c>
      <c r="SO149" s="1">
        <f t="shared" si="285"/>
        <v>0</v>
      </c>
      <c r="TB149" s="1">
        <f t="shared" si="286"/>
        <v>0</v>
      </c>
      <c r="TS149" s="1">
        <f t="shared" si="242"/>
        <v>0</v>
      </c>
      <c r="UD149" s="1">
        <f t="shared" si="243"/>
        <v>0</v>
      </c>
      <c r="UG149" s="1">
        <f t="shared" si="244"/>
        <v>0</v>
      </c>
      <c r="UQ149" s="1">
        <f t="shared" si="287"/>
        <v>0</v>
      </c>
      <c r="VA149" s="1">
        <f t="shared" si="288"/>
        <v>0</v>
      </c>
      <c r="VG149" s="1">
        <f t="shared" si="289"/>
        <v>0</v>
      </c>
      <c r="WY149" s="1">
        <f t="shared" si="245"/>
        <v>0</v>
      </c>
      <c r="XB149" s="1">
        <f t="shared" si="290"/>
        <v>0</v>
      </c>
      <c r="XG149" s="1">
        <f t="shared" si="246"/>
        <v>0</v>
      </c>
      <c r="XK149" s="108"/>
      <c r="XL149" s="1">
        <f t="shared" si="247"/>
        <v>0</v>
      </c>
      <c r="XM149" s="1">
        <f t="shared" si="248"/>
        <v>0</v>
      </c>
      <c r="XN149" s="1">
        <f t="shared" si="291"/>
        <v>0</v>
      </c>
      <c r="XO149" s="1">
        <f t="shared" si="249"/>
        <v>0</v>
      </c>
      <c r="XP149" s="1">
        <f t="shared" si="292"/>
        <v>0</v>
      </c>
      <c r="XQ149" s="1">
        <f t="shared" si="250"/>
        <v>0</v>
      </c>
      <c r="XR149" s="1">
        <f t="shared" si="251"/>
        <v>0</v>
      </c>
      <c r="XS149" s="1">
        <f t="shared" si="299"/>
        <v>0</v>
      </c>
      <c r="XT149" s="1">
        <f t="shared" si="293"/>
        <v>0</v>
      </c>
      <c r="XU149" s="1">
        <f t="shared" si="253"/>
        <v>0</v>
      </c>
      <c r="XV149" s="1">
        <f t="shared" si="254"/>
        <v>0</v>
      </c>
      <c r="XW149" s="1">
        <f t="shared" si="255"/>
        <v>0</v>
      </c>
      <c r="XX149" s="1">
        <f t="shared" si="256"/>
        <v>0</v>
      </c>
      <c r="XY149" s="1">
        <f t="shared" si="257"/>
        <v>0</v>
      </c>
      <c r="XZ149" s="1">
        <f t="shared" si="258"/>
        <v>0</v>
      </c>
      <c r="YA149" s="1">
        <f t="shared" si="259"/>
        <v>0</v>
      </c>
      <c r="YB149" s="1">
        <f t="shared" si="260"/>
        <v>0</v>
      </c>
      <c r="YC149" s="1">
        <f t="shared" si="261"/>
        <v>0</v>
      </c>
      <c r="YD149" s="132"/>
      <c r="YE149" s="133"/>
      <c r="YF149" s="133" t="e">
        <f t="shared" si="225"/>
        <v>#DIV/0!</v>
      </c>
      <c r="YG149" s="130"/>
      <c r="YH149" s="130" t="e">
        <f t="shared" si="226"/>
        <v>#DIV/0!</v>
      </c>
      <c r="YI149" s="129"/>
      <c r="YJ149" s="128" t="e">
        <f t="shared" si="227"/>
        <v>#DIV/0!</v>
      </c>
      <c r="YK149" s="177"/>
      <c r="YL149">
        <v>1</v>
      </c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>
        <f t="shared" si="294"/>
        <v>0</v>
      </c>
      <c r="ACD149" s="25" t="e">
        <f t="shared" si="222"/>
        <v>#DIV/0!</v>
      </c>
      <c r="ACE149" s="11">
        <f t="shared" si="262"/>
        <v>0</v>
      </c>
      <c r="ACF149" s="11" t="e">
        <f t="shared" si="228"/>
        <v>#DIV/0!</v>
      </c>
      <c r="ACG149" s="1">
        <v>5</v>
      </c>
      <c r="ACH149" s="1">
        <v>1</v>
      </c>
      <c r="ACI149" s="11">
        <f t="shared" si="229"/>
        <v>34000</v>
      </c>
      <c r="ACJ149" s="45">
        <v>1</v>
      </c>
      <c r="ACK149" s="13">
        <f t="shared" si="230"/>
        <v>34000</v>
      </c>
      <c r="ACL149">
        <v>1</v>
      </c>
      <c r="ACM149" s="25">
        <f t="shared" si="231"/>
        <v>34000</v>
      </c>
      <c r="ACN149" s="11">
        <f t="shared" si="232"/>
        <v>34000</v>
      </c>
      <c r="ACO149" s="65"/>
      <c r="ACR149" s="1" t="s">
        <v>258</v>
      </c>
      <c r="ACZ149" s="1" t="s">
        <v>259</v>
      </c>
      <c r="ADD149" s="1" t="s">
        <v>189</v>
      </c>
      <c r="ADU149" s="1">
        <v>2</v>
      </c>
      <c r="ADV149" s="457"/>
      <c r="AEE149" s="1">
        <f t="shared" si="295"/>
        <v>0</v>
      </c>
      <c r="AFN149" s="1">
        <v>1</v>
      </c>
      <c r="AGL149" s="1">
        <v>34000</v>
      </c>
      <c r="AGM149" s="11" t="e">
        <f>AGU149+AGW149+AGY149+AHA149+#REF!+#REF!+AHC149+AGP149+AHE149</f>
        <v>#REF!</v>
      </c>
      <c r="AGT149" s="518"/>
      <c r="AHJ149" s="518"/>
      <c r="AHN149" s="1">
        <v>34000</v>
      </c>
      <c r="AIC149" s="1">
        <v>1</v>
      </c>
      <c r="AID149" s="1">
        <v>1</v>
      </c>
      <c r="AIN149" s="1">
        <v>1</v>
      </c>
      <c r="AIO149" s="1">
        <v>3</v>
      </c>
      <c r="AIP149" s="1">
        <v>1</v>
      </c>
      <c r="AJC149" s="11"/>
      <c r="AJD149" s="11"/>
      <c r="AJF149" s="11"/>
      <c r="AJG149" s="1">
        <v>34000</v>
      </c>
      <c r="AJH149" s="1">
        <v>1</v>
      </c>
      <c r="AJI149" s="1">
        <v>1</v>
      </c>
      <c r="AJJ149" s="435">
        <v>100</v>
      </c>
      <c r="AJK149" s="45"/>
      <c r="AJL149" s="381">
        <v>34000</v>
      </c>
      <c r="AJM149" s="11" t="e">
        <f t="shared" si="233"/>
        <v>#DIV/0!</v>
      </c>
      <c r="AJN149" s="60"/>
      <c r="AJO149" s="12"/>
      <c r="AKA149" s="1">
        <f t="shared" si="296"/>
        <v>0</v>
      </c>
      <c r="AKD149" s="1">
        <f t="shared" si="297"/>
        <v>0</v>
      </c>
      <c r="AKE149" s="60"/>
      <c r="AKF149" s="1" t="s">
        <v>260</v>
      </c>
      <c r="AKG149" s="1" t="s">
        <v>260</v>
      </c>
      <c r="AKH149" s="1" t="s">
        <v>261</v>
      </c>
      <c r="AKI149" s="1" t="s">
        <v>260</v>
      </c>
      <c r="AKJ149" s="1" t="s">
        <v>260</v>
      </c>
      <c r="AKK149" s="1" t="s">
        <v>260</v>
      </c>
      <c r="AKL149" s="1" t="s">
        <v>260</v>
      </c>
      <c r="AKM149" s="1" t="s">
        <v>260</v>
      </c>
      <c r="AKN149" s="1" t="s">
        <v>262</v>
      </c>
      <c r="AKO149" s="1" t="s">
        <v>260</v>
      </c>
      <c r="AKP149" s="1" t="s">
        <v>260</v>
      </c>
      <c r="AKQ149" s="1" t="s">
        <v>260</v>
      </c>
      <c r="AKR149" s="1" t="s">
        <v>260</v>
      </c>
      <c r="AKS149" s="1" t="s">
        <v>260</v>
      </c>
      <c r="AKT149" s="1" t="s">
        <v>260</v>
      </c>
      <c r="AKU149" s="1" t="s">
        <v>260</v>
      </c>
      <c r="AKV149" s="1" t="s">
        <v>263</v>
      </c>
      <c r="AKW149" s="1" t="s">
        <v>260</v>
      </c>
      <c r="AKX149" s="1" t="s">
        <v>260</v>
      </c>
      <c r="AKY149" s="1" t="s">
        <v>260</v>
      </c>
      <c r="AKZ149" s="1" t="s">
        <v>260</v>
      </c>
      <c r="ALA149" s="1" t="s">
        <v>260</v>
      </c>
      <c r="ALB149" s="1" t="s">
        <v>260</v>
      </c>
      <c r="ALC149" s="1" t="s">
        <v>260</v>
      </c>
      <c r="ALD149" s="1" t="s">
        <v>260</v>
      </c>
      <c r="ALE149" s="1" t="s">
        <v>260</v>
      </c>
      <c r="ALF149" s="1" t="s">
        <v>260</v>
      </c>
      <c r="ALG149" s="1" t="s">
        <v>260</v>
      </c>
      <c r="ALH149" s="1" t="s">
        <v>260</v>
      </c>
      <c r="ALI149" s="1" t="s">
        <v>260</v>
      </c>
      <c r="ALJ149" s="1" t="s">
        <v>260</v>
      </c>
      <c r="ALK149" s="1" t="s">
        <v>260</v>
      </c>
      <c r="ALL149" s="1" t="s">
        <v>260</v>
      </c>
      <c r="ALM149" s="1" t="s">
        <v>260</v>
      </c>
      <c r="ALN149" s="1" t="s">
        <v>260</v>
      </c>
      <c r="ALO149" s="1" t="s">
        <v>260</v>
      </c>
      <c r="ALP149" s="1" t="s">
        <v>260</v>
      </c>
      <c r="ALR149" s="11" t="e">
        <f t="shared" si="298"/>
        <v>#DIV/0!</v>
      </c>
      <c r="ALS149" s="28">
        <v>34000</v>
      </c>
      <c r="ALY149" s="60"/>
      <c r="AMH149" s="1">
        <v>1</v>
      </c>
      <c r="AMN149" s="403"/>
    </row>
    <row r="150" spans="1:1022 1028:1028" s="20" customFormat="1" ht="15" customHeight="1" x14ac:dyDescent="0.25">
      <c r="A150" s="269"/>
      <c r="B150" s="113">
        <v>148</v>
      </c>
      <c r="C150" s="473" t="s">
        <v>810</v>
      </c>
      <c r="D150" s="304" t="s">
        <v>818</v>
      </c>
      <c r="E150" s="20">
        <v>2003</v>
      </c>
      <c r="H150" s="20">
        <v>1</v>
      </c>
      <c r="I150" s="20">
        <v>1</v>
      </c>
      <c r="J150" s="20">
        <v>1</v>
      </c>
      <c r="K150" s="20">
        <v>1997</v>
      </c>
      <c r="L150" s="20">
        <v>2000</v>
      </c>
      <c r="AA150" s="20">
        <v>1</v>
      </c>
      <c r="AB150" s="20">
        <v>1</v>
      </c>
      <c r="AC150" s="20">
        <v>1</v>
      </c>
      <c r="AD150" s="20">
        <v>1</v>
      </c>
      <c r="AW150" s="20">
        <v>1</v>
      </c>
      <c r="CF150" s="20">
        <v>1</v>
      </c>
      <c r="CH150" s="247"/>
      <c r="CP150" s="20">
        <f t="shared" si="263"/>
        <v>0</v>
      </c>
      <c r="CS150" s="20">
        <f t="shared" si="234"/>
        <v>0</v>
      </c>
      <c r="DO150" s="20">
        <f t="shared" si="264"/>
        <v>0</v>
      </c>
      <c r="DX150" s="20">
        <f t="shared" si="265"/>
        <v>0</v>
      </c>
      <c r="EE150" s="20">
        <f t="shared" si="266"/>
        <v>0</v>
      </c>
      <c r="EH150" s="20">
        <f t="shared" si="267"/>
        <v>0</v>
      </c>
      <c r="GP150" s="20">
        <f t="shared" si="235"/>
        <v>0</v>
      </c>
      <c r="GY150" s="20">
        <f t="shared" si="268"/>
        <v>0</v>
      </c>
      <c r="HC150" s="20">
        <f t="shared" si="269"/>
        <v>0</v>
      </c>
      <c r="HS150" s="20">
        <f t="shared" si="270"/>
        <v>0</v>
      </c>
      <c r="HX150" s="20">
        <f t="shared" si="236"/>
        <v>0</v>
      </c>
      <c r="ID150" s="20">
        <f t="shared" si="237"/>
        <v>0</v>
      </c>
      <c r="IN150" s="20">
        <f t="shared" si="271"/>
        <v>0</v>
      </c>
      <c r="IW150" s="20">
        <f t="shared" si="272"/>
        <v>0</v>
      </c>
      <c r="IZ150" s="20">
        <f t="shared" si="238"/>
        <v>0</v>
      </c>
      <c r="JJ150" s="20">
        <f t="shared" si="239"/>
        <v>0</v>
      </c>
      <c r="JV150" s="20">
        <f t="shared" si="273"/>
        <v>0</v>
      </c>
      <c r="KB150" s="20">
        <f t="shared" si="274"/>
        <v>0</v>
      </c>
      <c r="LG150" s="20">
        <f t="shared" si="240"/>
        <v>0</v>
      </c>
      <c r="LT150" s="20">
        <f t="shared" si="275"/>
        <v>0</v>
      </c>
      <c r="MA150" s="20">
        <f t="shared" si="276"/>
        <v>0</v>
      </c>
      <c r="MF150" s="20">
        <f t="shared" si="277"/>
        <v>0</v>
      </c>
      <c r="MM150" s="20">
        <f t="shared" si="278"/>
        <v>0</v>
      </c>
      <c r="MS150" s="20">
        <f t="shared" si="279"/>
        <v>0</v>
      </c>
      <c r="MU150" s="19"/>
      <c r="PD150" s="20">
        <f t="shared" si="241"/>
        <v>0</v>
      </c>
      <c r="QF150" s="20">
        <f t="shared" si="280"/>
        <v>0</v>
      </c>
      <c r="QY150" s="20">
        <f t="shared" si="281"/>
        <v>0</v>
      </c>
      <c r="RK150" s="20">
        <f t="shared" si="282"/>
        <v>0</v>
      </c>
      <c r="SA150" s="20">
        <f t="shared" si="283"/>
        <v>0</v>
      </c>
      <c r="SG150" s="20">
        <f t="shared" si="284"/>
        <v>0</v>
      </c>
      <c r="SO150" s="20">
        <f t="shared" si="285"/>
        <v>0</v>
      </c>
      <c r="TB150" s="20">
        <f t="shared" si="286"/>
        <v>0</v>
      </c>
      <c r="TS150" s="20">
        <f t="shared" si="242"/>
        <v>0</v>
      </c>
      <c r="UD150" s="20">
        <f t="shared" si="243"/>
        <v>0</v>
      </c>
      <c r="UG150" s="20">
        <f t="shared" si="244"/>
        <v>0</v>
      </c>
      <c r="UQ150" s="20">
        <f t="shared" si="287"/>
        <v>0</v>
      </c>
      <c r="VA150" s="20">
        <f t="shared" si="288"/>
        <v>0</v>
      </c>
      <c r="VG150" s="20">
        <f t="shared" si="289"/>
        <v>0</v>
      </c>
      <c r="WY150" s="20">
        <f t="shared" si="245"/>
        <v>0</v>
      </c>
      <c r="XB150" s="20">
        <f t="shared" si="290"/>
        <v>0</v>
      </c>
      <c r="XG150" s="20">
        <f t="shared" si="246"/>
        <v>0</v>
      </c>
      <c r="XK150" s="194"/>
      <c r="XL150" s="20">
        <f t="shared" si="247"/>
        <v>0</v>
      </c>
      <c r="XM150" s="20">
        <f t="shared" si="248"/>
        <v>0</v>
      </c>
      <c r="XN150" s="20">
        <f t="shared" si="291"/>
        <v>0</v>
      </c>
      <c r="XO150" s="20">
        <f t="shared" si="249"/>
        <v>0</v>
      </c>
      <c r="XP150" s="20">
        <f t="shared" si="292"/>
        <v>0</v>
      </c>
      <c r="XQ150" s="20">
        <f t="shared" si="250"/>
        <v>0</v>
      </c>
      <c r="XR150" s="20">
        <f t="shared" si="251"/>
        <v>0</v>
      </c>
      <c r="XS150" s="20">
        <f t="shared" si="299"/>
        <v>0</v>
      </c>
      <c r="XT150" s="20">
        <f t="shared" si="293"/>
        <v>0</v>
      </c>
      <c r="XU150" s="20">
        <f t="shared" si="253"/>
        <v>0</v>
      </c>
      <c r="XV150" s="20">
        <f t="shared" si="254"/>
        <v>0</v>
      </c>
      <c r="XW150" s="20">
        <f t="shared" si="255"/>
        <v>0</v>
      </c>
      <c r="XX150" s="20">
        <f t="shared" si="256"/>
        <v>0</v>
      </c>
      <c r="XY150" s="20">
        <f t="shared" si="257"/>
        <v>0</v>
      </c>
      <c r="XZ150" s="20">
        <f t="shared" si="258"/>
        <v>0</v>
      </c>
      <c r="YA150" s="20">
        <f t="shared" si="259"/>
        <v>0</v>
      </c>
      <c r="YB150" s="20">
        <f t="shared" si="260"/>
        <v>0</v>
      </c>
      <c r="YC150" s="20">
        <f t="shared" si="261"/>
        <v>0</v>
      </c>
      <c r="YD150" s="195"/>
      <c r="YE150" s="21"/>
      <c r="YF150" s="133" t="e">
        <f t="shared" si="225"/>
        <v>#DIV/0!</v>
      </c>
      <c r="YG150" s="21"/>
      <c r="YH150" s="130" t="e">
        <f t="shared" si="226"/>
        <v>#DIV/0!</v>
      </c>
      <c r="YJ150" s="128" t="e">
        <f t="shared" si="227"/>
        <v>#DIV/0!</v>
      </c>
      <c r="YK150" s="195"/>
      <c r="YL150" s="20">
        <v>1</v>
      </c>
      <c r="ACC150" s="20">
        <f t="shared" si="294"/>
        <v>0</v>
      </c>
      <c r="ACD150" s="25" t="e">
        <f t="shared" si="222"/>
        <v>#DIV/0!</v>
      </c>
      <c r="ACE150" s="21">
        <f t="shared" si="262"/>
        <v>0</v>
      </c>
      <c r="ACF150" s="11" t="e">
        <f t="shared" si="228"/>
        <v>#DIV/0!</v>
      </c>
      <c r="ACG150" s="20">
        <v>5</v>
      </c>
      <c r="ACH150" s="20">
        <v>1</v>
      </c>
      <c r="ACI150" s="11">
        <f t="shared" si="229"/>
        <v>114000</v>
      </c>
      <c r="ACJ150" s="50">
        <v>1</v>
      </c>
      <c r="ACK150" s="13">
        <f t="shared" si="230"/>
        <v>114000</v>
      </c>
      <c r="ACL150" s="20">
        <v>1</v>
      </c>
      <c r="ACM150" s="25">
        <f t="shared" si="231"/>
        <v>114000</v>
      </c>
      <c r="ACN150" s="11">
        <f t="shared" si="232"/>
        <v>114000</v>
      </c>
      <c r="ACO150" s="194"/>
      <c r="ACR150" s="73" t="s">
        <v>407</v>
      </c>
      <c r="ACZ150" s="20" t="s">
        <v>259</v>
      </c>
      <c r="ADD150" s="20" t="s">
        <v>189</v>
      </c>
      <c r="ADN150" s="20">
        <v>1</v>
      </c>
      <c r="ADU150" s="20">
        <v>2</v>
      </c>
      <c r="AEE150" s="1">
        <f t="shared" si="295"/>
        <v>0</v>
      </c>
      <c r="AFN150" s="20">
        <v>1</v>
      </c>
      <c r="AFS150" s="20">
        <v>1</v>
      </c>
      <c r="AGL150" s="20">
        <v>114000</v>
      </c>
      <c r="AGM150" s="21" t="e">
        <f>AGU150+AGW150+AGY150+AHA150+#REF!+#REF!+AHC150+AGP150+AHE150</f>
        <v>#REF!</v>
      </c>
      <c r="AGT150" s="518"/>
      <c r="AHJ150" s="518"/>
      <c r="AHN150" s="20">
        <v>114000</v>
      </c>
      <c r="AIO150" s="20">
        <v>3</v>
      </c>
      <c r="AIP150" s="20">
        <v>1</v>
      </c>
      <c r="AJC150" s="21"/>
      <c r="AJD150" s="21"/>
      <c r="AJF150" s="21"/>
      <c r="AJG150" s="20">
        <v>114000</v>
      </c>
      <c r="AJH150" s="20">
        <v>1</v>
      </c>
      <c r="AJI150" s="20">
        <v>1</v>
      </c>
      <c r="AJJ150" s="436">
        <v>100</v>
      </c>
      <c r="AJK150" s="50"/>
      <c r="AJL150" s="387">
        <v>114000</v>
      </c>
      <c r="AJM150" s="11" t="e">
        <f t="shared" si="233"/>
        <v>#DIV/0!</v>
      </c>
      <c r="AJN150" s="196"/>
      <c r="AJO150" s="22"/>
      <c r="AKA150" s="20">
        <f t="shared" si="296"/>
        <v>0</v>
      </c>
      <c r="AKD150" s="20">
        <f t="shared" si="297"/>
        <v>0</v>
      </c>
      <c r="AKE150" s="196"/>
      <c r="AKF150" s="20" t="s">
        <v>260</v>
      </c>
      <c r="AKG150" s="20" t="s">
        <v>260</v>
      </c>
      <c r="AKH150" s="20" t="s">
        <v>261</v>
      </c>
      <c r="AKI150" s="20" t="s">
        <v>260</v>
      </c>
      <c r="AKJ150" s="20" t="s">
        <v>260</v>
      </c>
      <c r="AKK150" s="20" t="s">
        <v>260</v>
      </c>
      <c r="AKL150" s="20" t="s">
        <v>260</v>
      </c>
      <c r="AKM150" s="20" t="s">
        <v>260</v>
      </c>
      <c r="AKN150" s="20" t="s">
        <v>262</v>
      </c>
      <c r="AKO150" s="20" t="s">
        <v>260</v>
      </c>
      <c r="AKP150" s="20" t="s">
        <v>260</v>
      </c>
      <c r="AKQ150" s="20" t="s">
        <v>260</v>
      </c>
      <c r="AKR150" s="20" t="s">
        <v>260</v>
      </c>
      <c r="AKS150" s="20" t="s">
        <v>260</v>
      </c>
      <c r="AKT150" s="20" t="s">
        <v>260</v>
      </c>
      <c r="AKU150" s="20" t="s">
        <v>260</v>
      </c>
      <c r="AKV150" s="20" t="s">
        <v>263</v>
      </c>
      <c r="AKW150" s="20" t="s">
        <v>260</v>
      </c>
      <c r="AKX150" s="20" t="s">
        <v>260</v>
      </c>
      <c r="AKY150" s="20" t="s">
        <v>260</v>
      </c>
      <c r="AKZ150" s="20" t="s">
        <v>260</v>
      </c>
      <c r="ALA150" s="20" t="s">
        <v>260</v>
      </c>
      <c r="ALB150" s="20" t="s">
        <v>260</v>
      </c>
      <c r="ALC150" s="20" t="s">
        <v>260</v>
      </c>
      <c r="ALD150" s="20" t="s">
        <v>260</v>
      </c>
      <c r="ALE150" s="20" t="s">
        <v>260</v>
      </c>
      <c r="ALF150" s="20" t="s">
        <v>260</v>
      </c>
      <c r="ALG150" s="20" t="s">
        <v>260</v>
      </c>
      <c r="ALH150" s="20" t="s">
        <v>260</v>
      </c>
      <c r="ALI150" s="20" t="s">
        <v>260</v>
      </c>
      <c r="ALJ150" s="20" t="s">
        <v>260</v>
      </c>
      <c r="ALK150" s="20" t="s">
        <v>260</v>
      </c>
      <c r="ALL150" s="20" t="s">
        <v>260</v>
      </c>
      <c r="ALM150" s="20" t="s">
        <v>260</v>
      </c>
      <c r="ALN150" s="20" t="s">
        <v>260</v>
      </c>
      <c r="ALO150" s="20" t="s">
        <v>260</v>
      </c>
      <c r="ALP150" s="20" t="s">
        <v>260</v>
      </c>
      <c r="ALR150" s="21" t="e">
        <f t="shared" si="298"/>
        <v>#DIV/0!</v>
      </c>
      <c r="ALS150" s="21">
        <v>114000</v>
      </c>
      <c r="ALY150" s="196"/>
      <c r="ALZ150" s="20">
        <v>1</v>
      </c>
      <c r="AMH150" s="20">
        <v>1</v>
      </c>
      <c r="AMN150" s="403"/>
    </row>
    <row r="151" spans="1:1022 1028:1028" s="1" customFormat="1" ht="15" customHeight="1" x14ac:dyDescent="0.25">
      <c r="A151" s="268"/>
      <c r="B151" s="113">
        <v>149</v>
      </c>
      <c r="C151" s="473" t="s">
        <v>810</v>
      </c>
      <c r="D151" s="304" t="s">
        <v>819</v>
      </c>
      <c r="E151" s="1">
        <v>2003</v>
      </c>
      <c r="F151" s="1">
        <v>1</v>
      </c>
      <c r="G151" s="1">
        <v>1</v>
      </c>
      <c r="J151" s="1">
        <v>1</v>
      </c>
      <c r="K151" s="1">
        <v>2000</v>
      </c>
      <c r="L151" s="1">
        <v>2000</v>
      </c>
      <c r="M151" s="1">
        <v>1</v>
      </c>
      <c r="AD151" s="1">
        <v>1</v>
      </c>
      <c r="AW151" s="1">
        <v>1</v>
      </c>
      <c r="AY151" s="1">
        <v>1</v>
      </c>
      <c r="BA151" s="1">
        <v>1</v>
      </c>
      <c r="BB151" s="1">
        <v>13</v>
      </c>
      <c r="BE151" s="1">
        <v>1</v>
      </c>
      <c r="CG151" s="1">
        <v>1</v>
      </c>
      <c r="CH151" s="246"/>
      <c r="CP151" s="1">
        <f t="shared" si="263"/>
        <v>0</v>
      </c>
      <c r="CS151" s="1">
        <f t="shared" si="234"/>
        <v>0</v>
      </c>
      <c r="DO151" s="1">
        <f t="shared" si="264"/>
        <v>0</v>
      </c>
      <c r="DX151" s="1">
        <f t="shared" si="265"/>
        <v>0</v>
      </c>
      <c r="EE151" s="1">
        <f t="shared" si="266"/>
        <v>0</v>
      </c>
      <c r="EH151" s="1">
        <f t="shared" si="267"/>
        <v>0</v>
      </c>
      <c r="FF151" s="116"/>
      <c r="GP151" s="1">
        <f t="shared" si="235"/>
        <v>0</v>
      </c>
      <c r="GY151" s="1">
        <f t="shared" si="268"/>
        <v>0</v>
      </c>
      <c r="HC151" s="1">
        <f t="shared" si="269"/>
        <v>0</v>
      </c>
      <c r="HS151" s="1">
        <f t="shared" si="270"/>
        <v>0</v>
      </c>
      <c r="HX151" s="1">
        <f t="shared" si="236"/>
        <v>0</v>
      </c>
      <c r="ID151" s="1">
        <f t="shared" si="237"/>
        <v>0</v>
      </c>
      <c r="IN151" s="1">
        <f t="shared" si="271"/>
        <v>0</v>
      </c>
      <c r="IW151" s="1">
        <f t="shared" si="272"/>
        <v>0</v>
      </c>
      <c r="IZ151" s="1">
        <f t="shared" si="238"/>
        <v>0</v>
      </c>
      <c r="JJ151" s="1">
        <f t="shared" si="239"/>
        <v>0</v>
      </c>
      <c r="JV151" s="1">
        <f t="shared" si="273"/>
        <v>0</v>
      </c>
      <c r="KB151" s="1">
        <f t="shared" si="274"/>
        <v>0</v>
      </c>
      <c r="LG151" s="1">
        <f t="shared" si="240"/>
        <v>0</v>
      </c>
      <c r="LT151" s="1">
        <f t="shared" si="275"/>
        <v>0</v>
      </c>
      <c r="MA151" s="1">
        <f t="shared" si="276"/>
        <v>0</v>
      </c>
      <c r="MF151" s="1">
        <f t="shared" si="277"/>
        <v>0</v>
      </c>
      <c r="MM151" s="1">
        <f t="shared" si="278"/>
        <v>0</v>
      </c>
      <c r="MS151" s="1">
        <f t="shared" si="279"/>
        <v>0</v>
      </c>
      <c r="MU151" s="115"/>
      <c r="OI151" s="120"/>
      <c r="PD151" s="1">
        <f t="shared" si="241"/>
        <v>0</v>
      </c>
      <c r="QF151" s="1">
        <f t="shared" si="280"/>
        <v>0</v>
      </c>
      <c r="QY151" s="1">
        <f t="shared" si="281"/>
        <v>0</v>
      </c>
      <c r="RK151" s="1">
        <f t="shared" si="282"/>
        <v>0</v>
      </c>
      <c r="SA151" s="1">
        <f t="shared" si="283"/>
        <v>0</v>
      </c>
      <c r="SG151" s="1">
        <f t="shared" si="284"/>
        <v>0</v>
      </c>
      <c r="SO151" s="1">
        <f t="shared" si="285"/>
        <v>0</v>
      </c>
      <c r="TB151" s="1">
        <f t="shared" si="286"/>
        <v>0</v>
      </c>
      <c r="TS151" s="1">
        <f t="shared" si="242"/>
        <v>0</v>
      </c>
      <c r="UD151" s="1">
        <f t="shared" si="243"/>
        <v>0</v>
      </c>
      <c r="UG151" s="1">
        <f t="shared" si="244"/>
        <v>0</v>
      </c>
      <c r="UQ151" s="1">
        <f t="shared" si="287"/>
        <v>0</v>
      </c>
      <c r="VA151" s="1">
        <f t="shared" si="288"/>
        <v>0</v>
      </c>
      <c r="VG151" s="1">
        <f t="shared" si="289"/>
        <v>0</v>
      </c>
      <c r="WY151" s="1">
        <f t="shared" si="245"/>
        <v>0</v>
      </c>
      <c r="XB151" s="1">
        <f t="shared" si="290"/>
        <v>0</v>
      </c>
      <c r="XG151" s="1">
        <f t="shared" si="246"/>
        <v>0</v>
      </c>
      <c r="XI151" s="1">
        <v>1</v>
      </c>
      <c r="XK151" s="108"/>
      <c r="XL151" s="1">
        <f t="shared" si="247"/>
        <v>0</v>
      </c>
      <c r="XM151" s="1">
        <f t="shared" si="248"/>
        <v>0</v>
      </c>
      <c r="XN151" s="1">
        <f t="shared" si="291"/>
        <v>0</v>
      </c>
      <c r="XO151" s="1">
        <f t="shared" si="249"/>
        <v>0</v>
      </c>
      <c r="XP151" s="1">
        <f t="shared" si="292"/>
        <v>0</v>
      </c>
      <c r="XQ151" s="1">
        <f t="shared" si="250"/>
        <v>0</v>
      </c>
      <c r="XR151" s="1">
        <f t="shared" si="251"/>
        <v>0</v>
      </c>
      <c r="XS151" s="1">
        <f t="shared" si="299"/>
        <v>0</v>
      </c>
      <c r="XT151" s="1">
        <f t="shared" si="293"/>
        <v>0</v>
      </c>
      <c r="XU151" s="1">
        <f t="shared" si="253"/>
        <v>0</v>
      </c>
      <c r="XV151" s="1">
        <f t="shared" si="254"/>
        <v>0</v>
      </c>
      <c r="XW151" s="1">
        <f t="shared" si="255"/>
        <v>0</v>
      </c>
      <c r="XX151" s="1">
        <f t="shared" si="256"/>
        <v>0</v>
      </c>
      <c r="XY151" s="1">
        <f t="shared" si="257"/>
        <v>0</v>
      </c>
      <c r="XZ151" s="1">
        <f t="shared" si="258"/>
        <v>0</v>
      </c>
      <c r="YA151" s="1">
        <f t="shared" si="259"/>
        <v>0</v>
      </c>
      <c r="YB151" s="1">
        <f t="shared" si="260"/>
        <v>0</v>
      </c>
      <c r="YC151" s="1">
        <f t="shared" si="261"/>
        <v>1</v>
      </c>
      <c r="YD151" s="132"/>
      <c r="YE151" s="133">
        <f>SUM(XL151:YC151)</f>
        <v>1</v>
      </c>
      <c r="YF151" s="133">
        <f t="shared" si="225"/>
        <v>72000</v>
      </c>
      <c r="YG151" s="130">
        <v>1</v>
      </c>
      <c r="YH151" s="130">
        <f t="shared" si="226"/>
        <v>72000</v>
      </c>
      <c r="YI151" s="129">
        <v>1</v>
      </c>
      <c r="YJ151" s="128">
        <f t="shared" si="227"/>
        <v>72000</v>
      </c>
      <c r="YK151" s="177"/>
      <c r="YL151">
        <v>1</v>
      </c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>
        <f t="shared" si="294"/>
        <v>0</v>
      </c>
      <c r="ACD151" s="25" t="e">
        <f t="shared" si="222"/>
        <v>#DIV/0!</v>
      </c>
      <c r="ACE151" s="11">
        <f t="shared" si="262"/>
        <v>1</v>
      </c>
      <c r="ACF151" s="11">
        <f t="shared" si="228"/>
        <v>72000</v>
      </c>
      <c r="ACG151" s="1">
        <v>5</v>
      </c>
      <c r="ACH151" s="1">
        <v>1</v>
      </c>
      <c r="ACI151" s="11">
        <f t="shared" si="229"/>
        <v>72000</v>
      </c>
      <c r="ACJ151" s="45">
        <v>1</v>
      </c>
      <c r="ACK151" s="13">
        <f t="shared" si="230"/>
        <v>72000</v>
      </c>
      <c r="ACL151">
        <v>1</v>
      </c>
      <c r="ACM151" s="25">
        <f t="shared" si="231"/>
        <v>72000</v>
      </c>
      <c r="ACN151" s="11">
        <f t="shared" si="232"/>
        <v>72000</v>
      </c>
      <c r="ACO151" s="65"/>
      <c r="ACR151" s="1" t="s">
        <v>258</v>
      </c>
      <c r="ACZ151" s="1" t="s">
        <v>259</v>
      </c>
      <c r="ADD151" s="1" t="s">
        <v>185</v>
      </c>
      <c r="ADU151" s="1">
        <v>2</v>
      </c>
      <c r="ADV151" s="457"/>
      <c r="AEE151" s="1">
        <f t="shared" si="295"/>
        <v>0</v>
      </c>
      <c r="AFM151" s="1">
        <v>1</v>
      </c>
      <c r="AGL151" s="1">
        <v>72000</v>
      </c>
      <c r="AGM151" s="11" t="e">
        <f>AGU151+AGW151+AGY151+AHA151+#REF!+#REF!+AHC151+AGP151+AHE151</f>
        <v>#REF!</v>
      </c>
      <c r="AGT151" s="518"/>
      <c r="AHJ151" s="518"/>
      <c r="AHN151" s="1">
        <v>72000</v>
      </c>
      <c r="AIO151" s="1">
        <v>1</v>
      </c>
      <c r="AIP151" s="1">
        <v>1</v>
      </c>
      <c r="AJB151" s="1">
        <v>1</v>
      </c>
      <c r="AJC151" s="11"/>
      <c r="AJD151" s="11"/>
      <c r="AJF151" s="11"/>
      <c r="AJG151" s="1">
        <v>72000</v>
      </c>
      <c r="AJH151" s="1">
        <v>1</v>
      </c>
      <c r="AJI151" s="1">
        <v>1</v>
      </c>
      <c r="AJJ151" s="435">
        <v>100</v>
      </c>
      <c r="AJK151" s="45"/>
      <c r="AJL151" s="381">
        <v>72000</v>
      </c>
      <c r="AJM151" s="11">
        <f t="shared" si="233"/>
        <v>72000</v>
      </c>
      <c r="AJN151" s="60"/>
      <c r="AJO151" s="12"/>
      <c r="AKA151" s="1">
        <f t="shared" si="296"/>
        <v>0</v>
      </c>
      <c r="AKD151" s="1">
        <f t="shared" si="297"/>
        <v>0</v>
      </c>
      <c r="AKE151" s="60"/>
      <c r="AKF151" s="1" t="s">
        <v>260</v>
      </c>
      <c r="AKG151" s="1" t="s">
        <v>260</v>
      </c>
      <c r="AKH151" s="1" t="s">
        <v>261</v>
      </c>
      <c r="AKI151" s="1" t="s">
        <v>260</v>
      </c>
      <c r="AKJ151" s="1" t="s">
        <v>260</v>
      </c>
      <c r="AKK151" s="1" t="s">
        <v>260</v>
      </c>
      <c r="AKL151" s="1" t="s">
        <v>260</v>
      </c>
      <c r="AKM151" s="1" t="s">
        <v>260</v>
      </c>
      <c r="AKN151" s="1" t="s">
        <v>262</v>
      </c>
      <c r="AKO151" s="1" t="s">
        <v>260</v>
      </c>
      <c r="AKP151" s="1" t="s">
        <v>260</v>
      </c>
      <c r="AKQ151" s="1" t="s">
        <v>260</v>
      </c>
      <c r="AKR151" s="1" t="s">
        <v>260</v>
      </c>
      <c r="AKS151" s="1" t="s">
        <v>260</v>
      </c>
      <c r="AKT151" s="1" t="s">
        <v>260</v>
      </c>
      <c r="AKU151" s="1" t="s">
        <v>260</v>
      </c>
      <c r="AKV151" s="1" t="s">
        <v>263</v>
      </c>
      <c r="AKW151" s="1" t="s">
        <v>260</v>
      </c>
      <c r="AKX151" s="1" t="s">
        <v>260</v>
      </c>
      <c r="AKY151" s="1" t="s">
        <v>260</v>
      </c>
      <c r="AKZ151" s="1" t="s">
        <v>260</v>
      </c>
      <c r="ALA151" s="1" t="s">
        <v>260</v>
      </c>
      <c r="ALB151" s="1" t="s">
        <v>260</v>
      </c>
      <c r="ALC151" s="1" t="s">
        <v>260</v>
      </c>
      <c r="ALD151" s="1" t="s">
        <v>260</v>
      </c>
      <c r="ALE151" s="1" t="s">
        <v>260</v>
      </c>
      <c r="ALF151" s="1" t="s">
        <v>260</v>
      </c>
      <c r="ALG151" s="1" t="s">
        <v>260</v>
      </c>
      <c r="ALH151" s="1" t="s">
        <v>260</v>
      </c>
      <c r="ALI151" s="1" t="s">
        <v>260</v>
      </c>
      <c r="ALJ151" s="1" t="s">
        <v>260</v>
      </c>
      <c r="ALK151" s="1" t="s">
        <v>260</v>
      </c>
      <c r="ALL151" s="1" t="s">
        <v>260</v>
      </c>
      <c r="ALM151" s="1" t="s">
        <v>260</v>
      </c>
      <c r="ALN151" s="1" t="s">
        <v>260</v>
      </c>
      <c r="ALO151" s="1" t="s">
        <v>260</v>
      </c>
      <c r="ALP151" s="1" t="s">
        <v>260</v>
      </c>
      <c r="ALR151" s="11" t="e">
        <f t="shared" si="298"/>
        <v>#DIV/0!</v>
      </c>
      <c r="ALS151" s="28">
        <v>72000</v>
      </c>
      <c r="ALY151" s="60"/>
      <c r="ALZ151" s="1">
        <v>1</v>
      </c>
      <c r="AMH151" s="1">
        <v>1</v>
      </c>
      <c r="AMN151" s="403"/>
    </row>
    <row r="152" spans="1:1022 1028:1028" s="1" customFormat="1" ht="15" customHeight="1" x14ac:dyDescent="0.25">
      <c r="A152" s="268"/>
      <c r="B152" s="113">
        <v>150</v>
      </c>
      <c r="C152" s="473" t="s">
        <v>810</v>
      </c>
      <c r="D152" s="304" t="s">
        <v>820</v>
      </c>
      <c r="E152" s="1">
        <v>2003</v>
      </c>
      <c r="F152" s="1">
        <v>1</v>
      </c>
      <c r="G152" s="1">
        <v>1</v>
      </c>
      <c r="J152" s="1">
        <v>1</v>
      </c>
      <c r="K152" s="1">
        <v>2000</v>
      </c>
      <c r="L152" s="1">
        <v>2000</v>
      </c>
      <c r="M152" s="1">
        <v>1</v>
      </c>
      <c r="AD152" s="1">
        <v>1</v>
      </c>
      <c r="AW152" s="1">
        <v>1</v>
      </c>
      <c r="AY152" s="1">
        <v>1</v>
      </c>
      <c r="BA152" s="1">
        <v>1</v>
      </c>
      <c r="BB152" s="1">
        <v>13</v>
      </c>
      <c r="BE152" s="1">
        <v>1</v>
      </c>
      <c r="BG152" s="1">
        <v>3</v>
      </c>
      <c r="CG152" s="1">
        <v>1</v>
      </c>
      <c r="CH152" s="246"/>
      <c r="CP152" s="1">
        <f t="shared" si="263"/>
        <v>0</v>
      </c>
      <c r="CS152" s="1">
        <f t="shared" si="234"/>
        <v>0</v>
      </c>
      <c r="DO152" s="1">
        <f t="shared" si="264"/>
        <v>0</v>
      </c>
      <c r="DX152" s="1">
        <f t="shared" si="265"/>
        <v>0</v>
      </c>
      <c r="EE152" s="1">
        <f t="shared" si="266"/>
        <v>0</v>
      </c>
      <c r="EH152" s="1">
        <f t="shared" si="267"/>
        <v>0</v>
      </c>
      <c r="FF152" s="116"/>
      <c r="GP152" s="1">
        <f t="shared" si="235"/>
        <v>0</v>
      </c>
      <c r="GY152" s="1">
        <f t="shared" si="268"/>
        <v>0</v>
      </c>
      <c r="HC152" s="1">
        <f t="shared" si="269"/>
        <v>0</v>
      </c>
      <c r="HS152" s="1">
        <f t="shared" si="270"/>
        <v>0</v>
      </c>
      <c r="HX152" s="1">
        <f t="shared" si="236"/>
        <v>0</v>
      </c>
      <c r="ID152" s="1">
        <f t="shared" si="237"/>
        <v>0</v>
      </c>
      <c r="IN152" s="1">
        <f t="shared" si="271"/>
        <v>0</v>
      </c>
      <c r="IW152" s="1">
        <f t="shared" si="272"/>
        <v>0</v>
      </c>
      <c r="IZ152" s="1">
        <f t="shared" si="238"/>
        <v>0</v>
      </c>
      <c r="JJ152" s="1">
        <f t="shared" si="239"/>
        <v>0</v>
      </c>
      <c r="JV152" s="1">
        <f t="shared" si="273"/>
        <v>0</v>
      </c>
      <c r="KB152" s="1">
        <f t="shared" si="274"/>
        <v>0</v>
      </c>
      <c r="LG152" s="1">
        <f t="shared" si="240"/>
        <v>0</v>
      </c>
      <c r="LT152" s="1">
        <f t="shared" si="275"/>
        <v>0</v>
      </c>
      <c r="MA152" s="1">
        <f t="shared" si="276"/>
        <v>0</v>
      </c>
      <c r="MF152" s="1">
        <f t="shared" si="277"/>
        <v>0</v>
      </c>
      <c r="MM152" s="1">
        <f t="shared" si="278"/>
        <v>0</v>
      </c>
      <c r="MS152" s="1">
        <f t="shared" si="279"/>
        <v>0</v>
      </c>
      <c r="MU152" s="115"/>
      <c r="OI152" s="120"/>
      <c r="PD152" s="1">
        <f t="shared" si="241"/>
        <v>0</v>
      </c>
      <c r="QF152" s="1">
        <f t="shared" si="280"/>
        <v>0</v>
      </c>
      <c r="QY152" s="1">
        <f t="shared" si="281"/>
        <v>0</v>
      </c>
      <c r="RK152" s="1">
        <f t="shared" si="282"/>
        <v>0</v>
      </c>
      <c r="SA152" s="1">
        <f t="shared" si="283"/>
        <v>0</v>
      </c>
      <c r="SG152" s="1">
        <f t="shared" si="284"/>
        <v>0</v>
      </c>
      <c r="SO152" s="1">
        <f t="shared" si="285"/>
        <v>0</v>
      </c>
      <c r="TB152" s="1">
        <f t="shared" si="286"/>
        <v>0</v>
      </c>
      <c r="TS152" s="1">
        <f t="shared" si="242"/>
        <v>0</v>
      </c>
      <c r="UD152" s="1">
        <f t="shared" si="243"/>
        <v>0</v>
      </c>
      <c r="UG152" s="1">
        <f t="shared" si="244"/>
        <v>0</v>
      </c>
      <c r="UQ152" s="1">
        <f t="shared" si="287"/>
        <v>0</v>
      </c>
      <c r="VA152" s="1">
        <f t="shared" si="288"/>
        <v>0</v>
      </c>
      <c r="VG152" s="1">
        <f t="shared" si="289"/>
        <v>0</v>
      </c>
      <c r="WY152" s="1">
        <f t="shared" si="245"/>
        <v>0</v>
      </c>
      <c r="XB152" s="1">
        <f t="shared" si="290"/>
        <v>0</v>
      </c>
      <c r="XG152" s="1">
        <f t="shared" si="246"/>
        <v>0</v>
      </c>
      <c r="XI152" s="1">
        <v>1</v>
      </c>
      <c r="XK152" s="108"/>
      <c r="XL152" s="1">
        <f t="shared" si="247"/>
        <v>0</v>
      </c>
      <c r="XM152" s="1">
        <f t="shared" si="248"/>
        <v>0</v>
      </c>
      <c r="XN152" s="1">
        <f t="shared" si="291"/>
        <v>0</v>
      </c>
      <c r="XO152" s="1">
        <f t="shared" si="249"/>
        <v>0</v>
      </c>
      <c r="XP152" s="1">
        <f t="shared" si="292"/>
        <v>0</v>
      </c>
      <c r="XQ152" s="1">
        <f t="shared" si="250"/>
        <v>0</v>
      </c>
      <c r="XR152" s="1">
        <f t="shared" si="251"/>
        <v>0</v>
      </c>
      <c r="XS152" s="1">
        <f t="shared" si="299"/>
        <v>0</v>
      </c>
      <c r="XT152" s="1">
        <f t="shared" si="293"/>
        <v>0</v>
      </c>
      <c r="XU152" s="1">
        <f t="shared" si="253"/>
        <v>0</v>
      </c>
      <c r="XV152" s="1">
        <f t="shared" si="254"/>
        <v>0</v>
      </c>
      <c r="XW152" s="1">
        <f t="shared" si="255"/>
        <v>0</v>
      </c>
      <c r="XX152" s="1">
        <f t="shared" si="256"/>
        <v>0</v>
      </c>
      <c r="XY152" s="1">
        <f t="shared" si="257"/>
        <v>0</v>
      </c>
      <c r="XZ152" s="1">
        <f t="shared" si="258"/>
        <v>0</v>
      </c>
      <c r="YA152" s="1">
        <f t="shared" si="259"/>
        <v>0</v>
      </c>
      <c r="YB152" s="1">
        <f t="shared" si="260"/>
        <v>0</v>
      </c>
      <c r="YC152" s="1">
        <f t="shared" si="261"/>
        <v>1</v>
      </c>
      <c r="YD152" s="132"/>
      <c r="YE152" s="133">
        <f>SUM(XL152:YC152)</f>
        <v>1</v>
      </c>
      <c r="YF152" s="133">
        <f t="shared" si="225"/>
        <v>50000</v>
      </c>
      <c r="YG152" s="130">
        <v>1</v>
      </c>
      <c r="YH152" s="130">
        <f t="shared" si="226"/>
        <v>50000</v>
      </c>
      <c r="YI152" s="129">
        <v>1</v>
      </c>
      <c r="YJ152" s="128">
        <f t="shared" si="227"/>
        <v>50000</v>
      </c>
      <c r="YK152" s="177"/>
      <c r="YL152">
        <v>1</v>
      </c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>
        <f t="shared" si="294"/>
        <v>0</v>
      </c>
      <c r="ACD152" s="25" t="e">
        <f t="shared" si="222"/>
        <v>#DIV/0!</v>
      </c>
      <c r="ACE152" s="11">
        <f t="shared" si="262"/>
        <v>1</v>
      </c>
      <c r="ACF152" s="11">
        <f t="shared" si="228"/>
        <v>50000</v>
      </c>
      <c r="ACG152" s="1">
        <v>5</v>
      </c>
      <c r="ACH152" s="1">
        <v>1</v>
      </c>
      <c r="ACI152" s="11">
        <f t="shared" si="229"/>
        <v>50000</v>
      </c>
      <c r="ACJ152" s="45">
        <v>1</v>
      </c>
      <c r="ACK152" s="13">
        <f t="shared" si="230"/>
        <v>50000</v>
      </c>
      <c r="ACL152">
        <v>1</v>
      </c>
      <c r="ACM152" s="25">
        <f t="shared" si="231"/>
        <v>50000</v>
      </c>
      <c r="ACN152" s="11">
        <f t="shared" si="232"/>
        <v>50000</v>
      </c>
      <c r="ACO152" s="65"/>
      <c r="ACR152" s="39" t="s">
        <v>407</v>
      </c>
      <c r="ACZ152" s="1" t="s">
        <v>259</v>
      </c>
      <c r="ADD152" s="1" t="s">
        <v>189</v>
      </c>
      <c r="ADU152" s="1">
        <v>2</v>
      </c>
      <c r="ADV152" s="457"/>
      <c r="AEE152" s="1">
        <f t="shared" si="295"/>
        <v>0</v>
      </c>
      <c r="AFM152" s="1">
        <v>1</v>
      </c>
      <c r="AGL152" s="1">
        <v>50000</v>
      </c>
      <c r="AGM152" s="11" t="e">
        <f>AGU152+AGW152+AGY152+AHA152+#REF!+#REF!+AHC152+AGP152+AHE152</f>
        <v>#REF!</v>
      </c>
      <c r="AGT152" s="518"/>
      <c r="AHJ152" s="518"/>
      <c r="AHN152" s="1">
        <v>50000</v>
      </c>
      <c r="AIO152" s="1">
        <v>1</v>
      </c>
      <c r="AIP152" s="1">
        <v>1</v>
      </c>
      <c r="AJC152" s="11"/>
      <c r="AJD152" s="11"/>
      <c r="AJF152" s="11"/>
      <c r="AJG152" s="1">
        <v>50000</v>
      </c>
      <c r="AJH152" s="1">
        <v>1</v>
      </c>
      <c r="AJI152" s="1">
        <v>1</v>
      </c>
      <c r="AJJ152" s="435">
        <v>100</v>
      </c>
      <c r="AJK152" s="45"/>
      <c r="AJL152" s="381">
        <v>50000</v>
      </c>
      <c r="AJM152" s="11">
        <f t="shared" si="233"/>
        <v>50000</v>
      </c>
      <c r="AJN152" s="60"/>
      <c r="AJO152" s="12"/>
      <c r="AKA152" s="1">
        <f t="shared" si="296"/>
        <v>0</v>
      </c>
      <c r="AKD152" s="1">
        <f t="shared" si="297"/>
        <v>0</v>
      </c>
      <c r="AKE152" s="60"/>
      <c r="AKF152" s="1" t="s">
        <v>260</v>
      </c>
      <c r="AKG152" s="1" t="s">
        <v>260</v>
      </c>
      <c r="AKH152" s="1" t="s">
        <v>261</v>
      </c>
      <c r="AKI152" s="1" t="s">
        <v>260</v>
      </c>
      <c r="AKJ152" s="1" t="s">
        <v>260</v>
      </c>
      <c r="AKK152" s="1" t="s">
        <v>260</v>
      </c>
      <c r="AKL152" s="1" t="s">
        <v>260</v>
      </c>
      <c r="AKM152" s="1" t="s">
        <v>260</v>
      </c>
      <c r="AKN152" s="1" t="s">
        <v>262</v>
      </c>
      <c r="AKO152" s="1" t="s">
        <v>260</v>
      </c>
      <c r="AKP152" s="1" t="s">
        <v>260</v>
      </c>
      <c r="AKQ152" s="1" t="s">
        <v>260</v>
      </c>
      <c r="AKR152" s="1" t="s">
        <v>260</v>
      </c>
      <c r="AKS152" s="1" t="s">
        <v>260</v>
      </c>
      <c r="AKT152" s="1" t="s">
        <v>260</v>
      </c>
      <c r="AKU152" s="1" t="s">
        <v>260</v>
      </c>
      <c r="AKV152" s="1" t="s">
        <v>263</v>
      </c>
      <c r="AKW152" s="1" t="s">
        <v>260</v>
      </c>
      <c r="AKX152" s="1" t="s">
        <v>260</v>
      </c>
      <c r="AKY152" s="1" t="s">
        <v>260</v>
      </c>
      <c r="AKZ152" s="1" t="s">
        <v>260</v>
      </c>
      <c r="ALA152" s="1" t="s">
        <v>260</v>
      </c>
      <c r="ALB152" s="1" t="s">
        <v>260</v>
      </c>
      <c r="ALC152" s="1" t="s">
        <v>260</v>
      </c>
      <c r="ALD152" s="1" t="s">
        <v>260</v>
      </c>
      <c r="ALE152" s="1" t="s">
        <v>260</v>
      </c>
      <c r="ALF152" s="1" t="s">
        <v>260</v>
      </c>
      <c r="ALG152" s="1" t="s">
        <v>260</v>
      </c>
      <c r="ALH152" s="1" t="s">
        <v>260</v>
      </c>
      <c r="ALI152" s="1" t="s">
        <v>260</v>
      </c>
      <c r="ALJ152" s="1" t="s">
        <v>260</v>
      </c>
      <c r="ALK152" s="1" t="s">
        <v>260</v>
      </c>
      <c r="ALL152" s="1" t="s">
        <v>260</v>
      </c>
      <c r="ALM152" s="1" t="s">
        <v>260</v>
      </c>
      <c r="ALN152" s="1" t="s">
        <v>260</v>
      </c>
      <c r="ALO152" s="1" t="s">
        <v>260</v>
      </c>
      <c r="ALP152" s="1" t="s">
        <v>260</v>
      </c>
      <c r="ALR152" s="11" t="e">
        <f t="shared" si="298"/>
        <v>#DIV/0!</v>
      </c>
      <c r="ALS152" s="28">
        <v>50000</v>
      </c>
      <c r="ALY152" s="60"/>
      <c r="ALZ152" s="1">
        <v>1</v>
      </c>
      <c r="AMG152" s="1">
        <v>1</v>
      </c>
      <c r="AMH152" s="1">
        <v>1</v>
      </c>
      <c r="AMN152" s="403"/>
    </row>
    <row r="153" spans="1:1022 1028:1028" s="20" customFormat="1" ht="15" customHeight="1" x14ac:dyDescent="0.25">
      <c r="A153" s="269"/>
      <c r="B153" s="113">
        <v>151</v>
      </c>
      <c r="C153" s="473" t="s">
        <v>810</v>
      </c>
      <c r="D153" s="304" t="s">
        <v>821</v>
      </c>
      <c r="E153" s="20">
        <v>2003</v>
      </c>
      <c r="H153" s="20">
        <v>1</v>
      </c>
      <c r="I153" s="20">
        <v>1</v>
      </c>
      <c r="J153" s="20">
        <v>1</v>
      </c>
      <c r="K153" s="20">
        <v>1997</v>
      </c>
      <c r="L153" s="20">
        <v>2001</v>
      </c>
      <c r="AA153" s="20">
        <v>1</v>
      </c>
      <c r="AB153" s="20">
        <v>1</v>
      </c>
      <c r="AC153" s="20">
        <v>1</v>
      </c>
      <c r="AD153" s="20">
        <v>1</v>
      </c>
      <c r="AE153" s="20">
        <v>1</v>
      </c>
      <c r="AW153" s="20">
        <v>1</v>
      </c>
      <c r="CH153" s="247"/>
      <c r="CP153" s="20">
        <f t="shared" si="263"/>
        <v>0</v>
      </c>
      <c r="CS153" s="20">
        <f t="shared" si="234"/>
        <v>0</v>
      </c>
      <c r="DO153" s="20">
        <f t="shared" si="264"/>
        <v>0</v>
      </c>
      <c r="DX153" s="20">
        <f t="shared" si="265"/>
        <v>0</v>
      </c>
      <c r="EE153" s="20">
        <f t="shared" si="266"/>
        <v>0</v>
      </c>
      <c r="EH153" s="20">
        <f t="shared" si="267"/>
        <v>0</v>
      </c>
      <c r="GP153" s="20">
        <f t="shared" si="235"/>
        <v>0</v>
      </c>
      <c r="GY153" s="20">
        <f t="shared" si="268"/>
        <v>0</v>
      </c>
      <c r="HC153" s="20">
        <f t="shared" si="269"/>
        <v>0</v>
      </c>
      <c r="HS153" s="20">
        <f t="shared" si="270"/>
        <v>0</v>
      </c>
      <c r="HX153" s="20">
        <f t="shared" si="236"/>
        <v>0</v>
      </c>
      <c r="ID153" s="20">
        <f t="shared" si="237"/>
        <v>0</v>
      </c>
      <c r="IN153" s="20">
        <f t="shared" si="271"/>
        <v>0</v>
      </c>
      <c r="IW153" s="20">
        <f t="shared" si="272"/>
        <v>0</v>
      </c>
      <c r="IZ153" s="20">
        <f t="shared" si="238"/>
        <v>0</v>
      </c>
      <c r="JJ153" s="20">
        <f t="shared" si="239"/>
        <v>0</v>
      </c>
      <c r="JV153" s="20">
        <f t="shared" si="273"/>
        <v>0</v>
      </c>
      <c r="KB153" s="20">
        <f t="shared" si="274"/>
        <v>0</v>
      </c>
      <c r="LG153" s="20">
        <f t="shared" si="240"/>
        <v>0</v>
      </c>
      <c r="LT153" s="20">
        <f t="shared" si="275"/>
        <v>0</v>
      </c>
      <c r="MA153" s="20">
        <f t="shared" si="276"/>
        <v>0</v>
      </c>
      <c r="MF153" s="20">
        <f t="shared" si="277"/>
        <v>0</v>
      </c>
      <c r="MM153" s="20">
        <f t="shared" si="278"/>
        <v>0</v>
      </c>
      <c r="MS153" s="20">
        <f t="shared" si="279"/>
        <v>0</v>
      </c>
      <c r="MU153" s="19"/>
      <c r="PD153" s="20">
        <f t="shared" si="241"/>
        <v>0</v>
      </c>
      <c r="QF153" s="20">
        <f t="shared" si="280"/>
        <v>0</v>
      </c>
      <c r="QY153" s="20">
        <f t="shared" si="281"/>
        <v>0</v>
      </c>
      <c r="RK153" s="20">
        <f t="shared" si="282"/>
        <v>0</v>
      </c>
      <c r="SA153" s="20">
        <f t="shared" si="283"/>
        <v>0</v>
      </c>
      <c r="SG153" s="20">
        <f t="shared" si="284"/>
        <v>0</v>
      </c>
      <c r="SO153" s="20">
        <f t="shared" si="285"/>
        <v>0</v>
      </c>
      <c r="TB153" s="20">
        <f t="shared" si="286"/>
        <v>0</v>
      </c>
      <c r="TS153" s="20">
        <f t="shared" si="242"/>
        <v>0</v>
      </c>
      <c r="UD153" s="20">
        <f t="shared" si="243"/>
        <v>0</v>
      </c>
      <c r="UG153" s="20">
        <f t="shared" si="244"/>
        <v>0</v>
      </c>
      <c r="UQ153" s="20">
        <f t="shared" si="287"/>
        <v>0</v>
      </c>
      <c r="VA153" s="20">
        <f t="shared" si="288"/>
        <v>0</v>
      </c>
      <c r="VG153" s="20">
        <f t="shared" si="289"/>
        <v>0</v>
      </c>
      <c r="WY153" s="20">
        <f t="shared" si="245"/>
        <v>0</v>
      </c>
      <c r="XB153" s="20">
        <f t="shared" si="290"/>
        <v>0</v>
      </c>
      <c r="XG153" s="20">
        <f t="shared" si="246"/>
        <v>0</v>
      </c>
      <c r="XK153" s="194"/>
      <c r="XL153" s="20">
        <f t="shared" si="247"/>
        <v>0</v>
      </c>
      <c r="XM153" s="20">
        <f t="shared" si="248"/>
        <v>0</v>
      </c>
      <c r="XN153" s="20">
        <f t="shared" si="291"/>
        <v>0</v>
      </c>
      <c r="XO153" s="20">
        <f t="shared" si="249"/>
        <v>0</v>
      </c>
      <c r="XP153" s="20">
        <f t="shared" si="292"/>
        <v>0</v>
      </c>
      <c r="XQ153" s="20">
        <f t="shared" si="250"/>
        <v>0</v>
      </c>
      <c r="XR153" s="20">
        <f t="shared" si="251"/>
        <v>0</v>
      </c>
      <c r="XS153" s="20">
        <f t="shared" si="299"/>
        <v>0</v>
      </c>
      <c r="XT153" s="20">
        <f t="shared" si="293"/>
        <v>0</v>
      </c>
      <c r="XU153" s="20">
        <f t="shared" si="253"/>
        <v>0</v>
      </c>
      <c r="XV153" s="20">
        <f t="shared" si="254"/>
        <v>0</v>
      </c>
      <c r="XW153" s="20">
        <f t="shared" si="255"/>
        <v>0</v>
      </c>
      <c r="XX153" s="20">
        <f t="shared" si="256"/>
        <v>0</v>
      </c>
      <c r="XY153" s="20">
        <f t="shared" si="257"/>
        <v>0</v>
      </c>
      <c r="XZ153" s="20">
        <f t="shared" si="258"/>
        <v>0</v>
      </c>
      <c r="YA153" s="20">
        <f t="shared" si="259"/>
        <v>0</v>
      </c>
      <c r="YB153" s="20">
        <f t="shared" si="260"/>
        <v>0</v>
      </c>
      <c r="YC153" s="20">
        <f t="shared" si="261"/>
        <v>0</v>
      </c>
      <c r="YD153" s="195"/>
      <c r="YE153" s="21"/>
      <c r="YF153" s="133" t="e">
        <f t="shared" si="225"/>
        <v>#DIV/0!</v>
      </c>
      <c r="YG153" s="21"/>
      <c r="YH153" s="130" t="e">
        <f t="shared" si="226"/>
        <v>#DIV/0!</v>
      </c>
      <c r="YJ153" s="128" t="e">
        <f t="shared" si="227"/>
        <v>#DIV/0!</v>
      </c>
      <c r="YK153" s="195"/>
      <c r="YL153" s="20">
        <v>1</v>
      </c>
      <c r="ACC153" s="20">
        <f t="shared" si="294"/>
        <v>0</v>
      </c>
      <c r="ACD153" s="25" t="e">
        <f t="shared" si="222"/>
        <v>#DIV/0!</v>
      </c>
      <c r="ACE153" s="21">
        <f t="shared" si="262"/>
        <v>0</v>
      </c>
      <c r="ACF153" s="11" t="e">
        <f t="shared" si="228"/>
        <v>#DIV/0!</v>
      </c>
      <c r="ACG153" s="20">
        <v>5</v>
      </c>
      <c r="ACH153" s="20">
        <v>1</v>
      </c>
      <c r="ACI153" s="11">
        <f t="shared" si="229"/>
        <v>58000</v>
      </c>
      <c r="ACJ153" s="50">
        <v>1</v>
      </c>
      <c r="ACK153" s="13">
        <f t="shared" si="230"/>
        <v>58000</v>
      </c>
      <c r="ACL153" s="20">
        <v>1</v>
      </c>
      <c r="ACM153" s="25">
        <f t="shared" si="231"/>
        <v>58000</v>
      </c>
      <c r="ACN153" s="11">
        <f t="shared" si="232"/>
        <v>58000</v>
      </c>
      <c r="ACO153" s="194"/>
      <c r="ACR153" s="73" t="s">
        <v>407</v>
      </c>
      <c r="ACZ153" s="20" t="s">
        <v>259</v>
      </c>
      <c r="ADD153" s="20" t="s">
        <v>189</v>
      </c>
      <c r="ADU153" s="20">
        <v>3</v>
      </c>
      <c r="AEE153" s="1">
        <f t="shared" si="295"/>
        <v>0</v>
      </c>
      <c r="AFN153" s="20">
        <v>1</v>
      </c>
      <c r="AGL153" s="20">
        <v>58000</v>
      </c>
      <c r="AGM153" s="21" t="e">
        <f>AGU153+AGW153+AGY153+AHA153+#REF!+#REF!+AHC153+AGP153+AHE153</f>
        <v>#REF!</v>
      </c>
      <c r="AGT153" s="518"/>
      <c r="AHJ153" s="518"/>
      <c r="AHN153" s="20">
        <v>58000</v>
      </c>
      <c r="AHR153" s="20">
        <v>1</v>
      </c>
      <c r="AHS153" s="20">
        <v>1</v>
      </c>
      <c r="AIB153" s="20">
        <v>1</v>
      </c>
      <c r="AIC153" s="20">
        <v>1</v>
      </c>
      <c r="AID153" s="20">
        <v>1</v>
      </c>
      <c r="AIG153" s="20">
        <v>1</v>
      </c>
      <c r="AIH153" s="20">
        <v>1</v>
      </c>
      <c r="AIN153" s="20">
        <v>1</v>
      </c>
      <c r="AIO153" s="20">
        <v>3</v>
      </c>
      <c r="AIP153" s="20">
        <v>1</v>
      </c>
      <c r="AJC153" s="21"/>
      <c r="AJD153" s="21"/>
      <c r="AJF153" s="21"/>
      <c r="AJG153" s="20">
        <v>58000</v>
      </c>
      <c r="AJH153" s="20">
        <v>1</v>
      </c>
      <c r="AJI153" s="20">
        <v>1</v>
      </c>
      <c r="AJJ153" s="436">
        <v>100</v>
      </c>
      <c r="AJK153" s="50"/>
      <c r="AJL153" s="387">
        <v>58000</v>
      </c>
      <c r="AJM153" s="11" t="e">
        <f t="shared" si="233"/>
        <v>#DIV/0!</v>
      </c>
      <c r="AJN153" s="196"/>
      <c r="AJO153" s="22"/>
      <c r="AKA153" s="20">
        <f t="shared" si="296"/>
        <v>0</v>
      </c>
      <c r="AKD153" s="20">
        <f t="shared" si="297"/>
        <v>0</v>
      </c>
      <c r="AKE153" s="196"/>
      <c r="AKF153" s="20" t="s">
        <v>260</v>
      </c>
      <c r="AKG153" s="20" t="s">
        <v>260</v>
      </c>
      <c r="AKH153" s="20" t="s">
        <v>261</v>
      </c>
      <c r="AKI153" s="20" t="s">
        <v>260</v>
      </c>
      <c r="AKJ153" s="20" t="s">
        <v>260</v>
      </c>
      <c r="AKK153" s="20" t="s">
        <v>260</v>
      </c>
      <c r="AKL153" s="20" t="s">
        <v>260</v>
      </c>
      <c r="AKM153" s="20" t="s">
        <v>260</v>
      </c>
      <c r="AKN153" s="20" t="s">
        <v>262</v>
      </c>
      <c r="AKO153" s="20" t="s">
        <v>260</v>
      </c>
      <c r="AKP153" s="20" t="s">
        <v>260</v>
      </c>
      <c r="AKQ153" s="20" t="s">
        <v>260</v>
      </c>
      <c r="AKR153" s="20" t="s">
        <v>260</v>
      </c>
      <c r="AKS153" s="20" t="s">
        <v>260</v>
      </c>
      <c r="AKT153" s="20" t="s">
        <v>260</v>
      </c>
      <c r="AKU153" s="20" t="s">
        <v>260</v>
      </c>
      <c r="AKV153" s="20" t="s">
        <v>263</v>
      </c>
      <c r="AKW153" s="20" t="s">
        <v>260</v>
      </c>
      <c r="AKX153" s="20" t="s">
        <v>260</v>
      </c>
      <c r="AKY153" s="20" t="s">
        <v>260</v>
      </c>
      <c r="AKZ153" s="20" t="s">
        <v>260</v>
      </c>
      <c r="ALA153" s="20" t="s">
        <v>260</v>
      </c>
      <c r="ALB153" s="20" t="s">
        <v>260</v>
      </c>
      <c r="ALC153" s="20" t="s">
        <v>260</v>
      </c>
      <c r="ALD153" s="20" t="s">
        <v>260</v>
      </c>
      <c r="ALE153" s="20" t="s">
        <v>260</v>
      </c>
      <c r="ALF153" s="20" t="s">
        <v>260</v>
      </c>
      <c r="ALG153" s="20" t="s">
        <v>260</v>
      </c>
      <c r="ALH153" s="20" t="s">
        <v>260</v>
      </c>
      <c r="ALI153" s="20" t="s">
        <v>260</v>
      </c>
      <c r="ALJ153" s="20" t="s">
        <v>260</v>
      </c>
      <c r="ALK153" s="20" t="s">
        <v>260</v>
      </c>
      <c r="ALL153" s="20" t="s">
        <v>260</v>
      </c>
      <c r="ALM153" s="20" t="s">
        <v>260</v>
      </c>
      <c r="ALN153" s="20" t="s">
        <v>260</v>
      </c>
      <c r="ALO153" s="20" t="s">
        <v>260</v>
      </c>
      <c r="ALP153" s="20" t="s">
        <v>260</v>
      </c>
      <c r="ALR153" s="21" t="e">
        <f t="shared" si="298"/>
        <v>#DIV/0!</v>
      </c>
      <c r="ALS153" s="21">
        <v>58000</v>
      </c>
      <c r="ALY153" s="196"/>
      <c r="ALZ153" s="20">
        <v>1</v>
      </c>
      <c r="AMC153" s="20">
        <v>1</v>
      </c>
      <c r="AMH153" s="20">
        <v>1</v>
      </c>
      <c r="AMN153" s="403"/>
    </row>
    <row r="154" spans="1:1022 1028:1028" s="1" customFormat="1" ht="15" customHeight="1" x14ac:dyDescent="0.25">
      <c r="A154" s="268"/>
      <c r="B154" s="113">
        <v>152</v>
      </c>
      <c r="C154" s="473" t="s">
        <v>810</v>
      </c>
      <c r="D154" s="304" t="s">
        <v>822</v>
      </c>
      <c r="E154" s="1">
        <v>2003</v>
      </c>
      <c r="F154" s="1">
        <v>1</v>
      </c>
      <c r="G154" s="1">
        <v>1</v>
      </c>
      <c r="J154" s="1">
        <v>1</v>
      </c>
      <c r="K154" s="1">
        <v>1997</v>
      </c>
      <c r="L154" s="1">
        <v>2001</v>
      </c>
      <c r="AA154" s="1">
        <v>1</v>
      </c>
      <c r="AB154" s="1">
        <v>1</v>
      </c>
      <c r="AC154" s="1">
        <v>1</v>
      </c>
      <c r="AD154" s="1">
        <v>1</v>
      </c>
      <c r="AE154" s="1">
        <v>1</v>
      </c>
      <c r="AW154" s="1">
        <v>1</v>
      </c>
      <c r="AY154" s="1">
        <v>1</v>
      </c>
      <c r="BA154" s="1">
        <v>1</v>
      </c>
      <c r="BB154" s="1">
        <v>13</v>
      </c>
      <c r="BE154" s="1">
        <v>1</v>
      </c>
      <c r="BG154" s="1">
        <v>3</v>
      </c>
      <c r="CG154" s="1">
        <v>1</v>
      </c>
      <c r="CH154" s="246"/>
      <c r="CP154" s="1">
        <f t="shared" si="263"/>
        <v>0</v>
      </c>
      <c r="CS154" s="1">
        <f t="shared" si="234"/>
        <v>0</v>
      </c>
      <c r="DO154" s="1">
        <f t="shared" si="264"/>
        <v>0</v>
      </c>
      <c r="DX154" s="1">
        <f t="shared" si="265"/>
        <v>0</v>
      </c>
      <c r="EE154" s="1">
        <f t="shared" si="266"/>
        <v>0</v>
      </c>
      <c r="EH154" s="1">
        <f t="shared" si="267"/>
        <v>0</v>
      </c>
      <c r="FF154" s="116"/>
      <c r="GP154" s="1">
        <f t="shared" si="235"/>
        <v>0</v>
      </c>
      <c r="GY154" s="1">
        <f t="shared" si="268"/>
        <v>0</v>
      </c>
      <c r="HC154" s="1">
        <f t="shared" si="269"/>
        <v>0</v>
      </c>
      <c r="HS154" s="1">
        <f t="shared" si="270"/>
        <v>0</v>
      </c>
      <c r="HX154" s="1">
        <f t="shared" si="236"/>
        <v>0</v>
      </c>
      <c r="ID154" s="1">
        <f t="shared" si="237"/>
        <v>0</v>
      </c>
      <c r="IN154" s="1">
        <f t="shared" si="271"/>
        <v>0</v>
      </c>
      <c r="IW154" s="1">
        <f t="shared" si="272"/>
        <v>0</v>
      </c>
      <c r="IZ154" s="1">
        <f t="shared" si="238"/>
        <v>0</v>
      </c>
      <c r="JJ154" s="1">
        <f t="shared" si="239"/>
        <v>0</v>
      </c>
      <c r="JV154" s="1">
        <f t="shared" si="273"/>
        <v>0</v>
      </c>
      <c r="KB154" s="1">
        <f t="shared" si="274"/>
        <v>0</v>
      </c>
      <c r="LG154" s="1">
        <f t="shared" si="240"/>
        <v>0</v>
      </c>
      <c r="LT154" s="1">
        <f t="shared" si="275"/>
        <v>0</v>
      </c>
      <c r="MA154" s="1">
        <f t="shared" si="276"/>
        <v>0</v>
      </c>
      <c r="MF154" s="1">
        <f t="shared" si="277"/>
        <v>0</v>
      </c>
      <c r="MM154" s="1">
        <f t="shared" si="278"/>
        <v>0</v>
      </c>
      <c r="MS154" s="1">
        <f t="shared" si="279"/>
        <v>0</v>
      </c>
      <c r="MU154" s="115"/>
      <c r="OI154" s="120"/>
      <c r="PD154" s="1">
        <f t="shared" si="241"/>
        <v>0</v>
      </c>
      <c r="QF154" s="1">
        <f t="shared" si="280"/>
        <v>0</v>
      </c>
      <c r="QY154" s="1">
        <f t="shared" si="281"/>
        <v>0</v>
      </c>
      <c r="RK154" s="1">
        <f t="shared" si="282"/>
        <v>0</v>
      </c>
      <c r="SA154" s="1">
        <f t="shared" si="283"/>
        <v>0</v>
      </c>
      <c r="SG154" s="1">
        <f t="shared" si="284"/>
        <v>0</v>
      </c>
      <c r="SO154" s="1">
        <f t="shared" si="285"/>
        <v>0</v>
      </c>
      <c r="TB154" s="1">
        <f t="shared" si="286"/>
        <v>0</v>
      </c>
      <c r="TS154" s="1">
        <f t="shared" si="242"/>
        <v>0</v>
      </c>
      <c r="UD154" s="1">
        <f t="shared" si="243"/>
        <v>0</v>
      </c>
      <c r="UG154" s="1">
        <f t="shared" si="244"/>
        <v>0</v>
      </c>
      <c r="UQ154" s="1">
        <f t="shared" si="287"/>
        <v>0</v>
      </c>
      <c r="VA154" s="1">
        <f t="shared" si="288"/>
        <v>0</v>
      </c>
      <c r="VG154" s="1">
        <f t="shared" si="289"/>
        <v>0</v>
      </c>
      <c r="WY154" s="1">
        <f t="shared" si="245"/>
        <v>0</v>
      </c>
      <c r="XB154" s="1">
        <f t="shared" si="290"/>
        <v>0</v>
      </c>
      <c r="XG154" s="1">
        <f t="shared" si="246"/>
        <v>0</v>
      </c>
      <c r="XK154" s="108"/>
      <c r="XL154" s="1">
        <f t="shared" si="247"/>
        <v>0</v>
      </c>
      <c r="XM154" s="1">
        <f t="shared" si="248"/>
        <v>0</v>
      </c>
      <c r="XN154" s="1">
        <f t="shared" si="291"/>
        <v>0</v>
      </c>
      <c r="XO154" s="1">
        <f t="shared" si="249"/>
        <v>0</v>
      </c>
      <c r="XP154" s="1">
        <f t="shared" si="292"/>
        <v>0</v>
      </c>
      <c r="XQ154" s="1">
        <f t="shared" si="250"/>
        <v>0</v>
      </c>
      <c r="XR154" s="1">
        <f t="shared" si="251"/>
        <v>0</v>
      </c>
      <c r="XS154" s="1">
        <f t="shared" si="299"/>
        <v>0</v>
      </c>
      <c r="XT154" s="1">
        <f t="shared" si="293"/>
        <v>0</v>
      </c>
      <c r="XU154" s="1">
        <f t="shared" si="253"/>
        <v>0</v>
      </c>
      <c r="XV154" s="1">
        <f t="shared" si="254"/>
        <v>0</v>
      </c>
      <c r="XW154" s="1">
        <f t="shared" si="255"/>
        <v>0</v>
      </c>
      <c r="XX154" s="1">
        <f t="shared" si="256"/>
        <v>0</v>
      </c>
      <c r="XY154" s="1">
        <f t="shared" si="257"/>
        <v>0</v>
      </c>
      <c r="XZ154" s="1">
        <f t="shared" si="258"/>
        <v>0</v>
      </c>
      <c r="YA154" s="1">
        <f t="shared" si="259"/>
        <v>0</v>
      </c>
      <c r="YB154" s="1">
        <f t="shared" si="260"/>
        <v>0</v>
      </c>
      <c r="YC154" s="1">
        <f t="shared" si="261"/>
        <v>0</v>
      </c>
      <c r="YD154" s="132"/>
      <c r="YE154" s="133"/>
      <c r="YF154" s="133" t="e">
        <f t="shared" si="225"/>
        <v>#DIV/0!</v>
      </c>
      <c r="YG154" s="130"/>
      <c r="YH154" s="130" t="e">
        <f t="shared" si="226"/>
        <v>#DIV/0!</v>
      </c>
      <c r="YI154" s="129"/>
      <c r="YJ154" s="128" t="e">
        <f t="shared" si="227"/>
        <v>#DIV/0!</v>
      </c>
      <c r="YK154" s="177"/>
      <c r="YL154">
        <v>1</v>
      </c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>
        <f t="shared" si="294"/>
        <v>0</v>
      </c>
      <c r="ACD154" s="25" t="e">
        <f t="shared" si="222"/>
        <v>#DIV/0!</v>
      </c>
      <c r="ACE154" s="11">
        <f t="shared" si="262"/>
        <v>0</v>
      </c>
      <c r="ACF154" s="11" t="e">
        <f t="shared" si="228"/>
        <v>#DIV/0!</v>
      </c>
      <c r="ACG154" s="1">
        <v>5</v>
      </c>
      <c r="ACH154" s="1">
        <v>1</v>
      </c>
      <c r="ACI154" s="11">
        <f t="shared" si="229"/>
        <v>69000</v>
      </c>
      <c r="ACJ154" s="45">
        <v>1</v>
      </c>
      <c r="ACK154" s="13">
        <f t="shared" si="230"/>
        <v>69000</v>
      </c>
      <c r="ACL154">
        <v>1</v>
      </c>
      <c r="ACM154" s="25">
        <f t="shared" si="231"/>
        <v>69000</v>
      </c>
      <c r="ACN154" s="11">
        <f t="shared" si="232"/>
        <v>69000</v>
      </c>
      <c r="ACO154" s="65"/>
      <c r="ACP154" s="1">
        <v>1</v>
      </c>
      <c r="ACQ154" s="1">
        <v>1</v>
      </c>
      <c r="ACR154" s="1" t="s">
        <v>258</v>
      </c>
      <c r="ACZ154" s="1" t="s">
        <v>259</v>
      </c>
      <c r="ADD154" s="1" t="s">
        <v>185</v>
      </c>
      <c r="ADU154" s="1">
        <v>2</v>
      </c>
      <c r="ADV154" s="457"/>
      <c r="AEE154" s="1">
        <f t="shared" si="295"/>
        <v>0</v>
      </c>
      <c r="AFN154" s="1">
        <v>1</v>
      </c>
      <c r="AGL154" s="1">
        <v>69000</v>
      </c>
      <c r="AGM154" s="11" t="e">
        <f>AGU154+AGW154+AGY154+AHA154+#REF!+#REF!+AHC154+AGP154+AHE154</f>
        <v>#REF!</v>
      </c>
      <c r="AGT154" s="518"/>
      <c r="AHJ154" s="518"/>
      <c r="AHN154" s="1">
        <v>69000</v>
      </c>
      <c r="AIE154" s="1">
        <v>1</v>
      </c>
      <c r="AIF154" s="1">
        <v>1</v>
      </c>
      <c r="AIK154" s="1">
        <v>1</v>
      </c>
      <c r="AIL154" s="1">
        <v>1</v>
      </c>
      <c r="AIN154" s="1">
        <v>1</v>
      </c>
      <c r="AIO154" s="1">
        <v>1</v>
      </c>
      <c r="AIP154" s="1">
        <v>1</v>
      </c>
      <c r="AJC154" s="11"/>
      <c r="AJD154" s="11"/>
      <c r="AJF154" s="11"/>
      <c r="AJG154" s="1">
        <v>69000</v>
      </c>
      <c r="AJH154" s="1">
        <v>1</v>
      </c>
      <c r="AJI154" s="1">
        <v>1</v>
      </c>
      <c r="AJJ154" s="435">
        <v>100</v>
      </c>
      <c r="AJK154" s="45"/>
      <c r="AJL154" s="381">
        <v>69000</v>
      </c>
      <c r="AJM154" s="11" t="e">
        <f t="shared" si="233"/>
        <v>#DIV/0!</v>
      </c>
      <c r="AJN154" s="60"/>
      <c r="AJO154" s="12"/>
      <c r="AKA154" s="1">
        <f t="shared" si="296"/>
        <v>0</v>
      </c>
      <c r="AKD154" s="1">
        <f t="shared" si="297"/>
        <v>0</v>
      </c>
      <c r="AKE154" s="60"/>
      <c r="AKF154" s="1" t="s">
        <v>260</v>
      </c>
      <c r="AKG154" s="1" t="s">
        <v>260</v>
      </c>
      <c r="AKH154" s="1" t="s">
        <v>261</v>
      </c>
      <c r="AKI154" s="1" t="s">
        <v>260</v>
      </c>
      <c r="AKJ154" s="1" t="s">
        <v>260</v>
      </c>
      <c r="AKK154" s="1" t="s">
        <v>260</v>
      </c>
      <c r="AKL154" s="1" t="s">
        <v>260</v>
      </c>
      <c r="AKM154" s="1" t="s">
        <v>260</v>
      </c>
      <c r="AKN154" s="1" t="s">
        <v>262</v>
      </c>
      <c r="AKO154" s="1" t="s">
        <v>260</v>
      </c>
      <c r="AKP154" s="1" t="s">
        <v>260</v>
      </c>
      <c r="AKQ154" s="1" t="s">
        <v>260</v>
      </c>
      <c r="AKR154" s="1" t="s">
        <v>260</v>
      </c>
      <c r="AKS154" s="1" t="s">
        <v>260</v>
      </c>
      <c r="AKT154" s="1" t="s">
        <v>260</v>
      </c>
      <c r="AKU154" s="1" t="s">
        <v>260</v>
      </c>
      <c r="AKV154" s="1" t="s">
        <v>263</v>
      </c>
      <c r="AKW154" s="1" t="s">
        <v>260</v>
      </c>
      <c r="AKX154" s="1" t="s">
        <v>260</v>
      </c>
      <c r="AKY154" s="1" t="s">
        <v>260</v>
      </c>
      <c r="AKZ154" s="1" t="s">
        <v>260</v>
      </c>
      <c r="ALA154" s="1" t="s">
        <v>260</v>
      </c>
      <c r="ALB154" s="1" t="s">
        <v>260</v>
      </c>
      <c r="ALC154" s="1" t="s">
        <v>260</v>
      </c>
      <c r="ALD154" s="1" t="s">
        <v>260</v>
      </c>
      <c r="ALE154" s="1" t="s">
        <v>260</v>
      </c>
      <c r="ALF154" s="1" t="s">
        <v>260</v>
      </c>
      <c r="ALG154" s="1" t="s">
        <v>260</v>
      </c>
      <c r="ALH154" s="1" t="s">
        <v>260</v>
      </c>
      <c r="ALI154" s="1" t="s">
        <v>260</v>
      </c>
      <c r="ALJ154" s="1" t="s">
        <v>260</v>
      </c>
      <c r="ALK154" s="1" t="s">
        <v>260</v>
      </c>
      <c r="ALL154" s="1" t="s">
        <v>260</v>
      </c>
      <c r="ALM154" s="1" t="s">
        <v>260</v>
      </c>
      <c r="ALN154" s="1" t="s">
        <v>260</v>
      </c>
      <c r="ALO154" s="1" t="s">
        <v>260</v>
      </c>
      <c r="ALP154" s="1" t="s">
        <v>260</v>
      </c>
      <c r="ALR154" s="11" t="e">
        <f t="shared" si="298"/>
        <v>#DIV/0!</v>
      </c>
      <c r="ALS154" s="28">
        <v>69000</v>
      </c>
      <c r="ALY154" s="60"/>
      <c r="ALZ154" s="1">
        <v>1</v>
      </c>
      <c r="AMD154" s="1">
        <v>1</v>
      </c>
      <c r="AMH154" s="1">
        <v>1</v>
      </c>
      <c r="AMN154" s="403"/>
    </row>
    <row r="155" spans="1:1022 1028:1028" s="1" customFormat="1" ht="15" customHeight="1" x14ac:dyDescent="0.25">
      <c r="A155" s="268"/>
      <c r="B155" s="113">
        <v>153</v>
      </c>
      <c r="C155" s="473" t="s">
        <v>810</v>
      </c>
      <c r="D155" s="304" t="s">
        <v>823</v>
      </c>
      <c r="E155" s="1">
        <v>2003</v>
      </c>
      <c r="F155" s="1">
        <v>1</v>
      </c>
      <c r="G155" s="1">
        <v>1</v>
      </c>
      <c r="J155" s="1">
        <v>1</v>
      </c>
      <c r="K155" s="1">
        <v>1998</v>
      </c>
      <c r="L155" s="1">
        <v>2000</v>
      </c>
      <c r="AB155" s="1">
        <v>1</v>
      </c>
      <c r="AC155" s="1">
        <v>1</v>
      </c>
      <c r="AD155" s="1">
        <v>1</v>
      </c>
      <c r="AW155" s="1">
        <v>1</v>
      </c>
      <c r="AY155" s="1">
        <v>1</v>
      </c>
      <c r="BA155" s="1">
        <v>1</v>
      </c>
      <c r="BB155" s="1">
        <v>13</v>
      </c>
      <c r="BE155" s="1">
        <v>1</v>
      </c>
      <c r="BG155" s="1">
        <v>3</v>
      </c>
      <c r="CG155" s="1">
        <v>1</v>
      </c>
      <c r="CH155" s="246"/>
      <c r="CP155" s="1">
        <f t="shared" si="263"/>
        <v>0</v>
      </c>
      <c r="CS155" s="1">
        <f t="shared" si="234"/>
        <v>0</v>
      </c>
      <c r="DO155" s="1">
        <f t="shared" si="264"/>
        <v>0</v>
      </c>
      <c r="DX155" s="1">
        <f t="shared" si="265"/>
        <v>0</v>
      </c>
      <c r="EE155" s="1">
        <f t="shared" si="266"/>
        <v>0</v>
      </c>
      <c r="EH155" s="1">
        <f t="shared" si="267"/>
        <v>0</v>
      </c>
      <c r="FF155" s="116"/>
      <c r="GP155" s="1">
        <f t="shared" si="235"/>
        <v>0</v>
      </c>
      <c r="GY155" s="1">
        <f t="shared" si="268"/>
        <v>0</v>
      </c>
      <c r="HC155" s="1">
        <f t="shared" si="269"/>
        <v>0</v>
      </c>
      <c r="HS155" s="1">
        <f t="shared" si="270"/>
        <v>0</v>
      </c>
      <c r="HX155" s="1">
        <f t="shared" si="236"/>
        <v>0</v>
      </c>
      <c r="ID155" s="1">
        <f t="shared" si="237"/>
        <v>0</v>
      </c>
      <c r="IN155" s="1">
        <f t="shared" si="271"/>
        <v>0</v>
      </c>
      <c r="IW155" s="1">
        <f t="shared" si="272"/>
        <v>0</v>
      </c>
      <c r="IZ155" s="1">
        <f t="shared" si="238"/>
        <v>0</v>
      </c>
      <c r="JJ155" s="1">
        <f t="shared" si="239"/>
        <v>0</v>
      </c>
      <c r="JV155" s="1">
        <f t="shared" si="273"/>
        <v>0</v>
      </c>
      <c r="KB155" s="1">
        <f t="shared" si="274"/>
        <v>0</v>
      </c>
      <c r="LG155" s="1">
        <f t="shared" si="240"/>
        <v>0</v>
      </c>
      <c r="LT155" s="1">
        <f t="shared" si="275"/>
        <v>0</v>
      </c>
      <c r="MA155" s="1">
        <f t="shared" si="276"/>
        <v>0</v>
      </c>
      <c r="MF155" s="1">
        <f t="shared" si="277"/>
        <v>0</v>
      </c>
      <c r="MM155" s="1">
        <f t="shared" si="278"/>
        <v>0</v>
      </c>
      <c r="MS155" s="1">
        <f t="shared" si="279"/>
        <v>0</v>
      </c>
      <c r="MU155" s="115"/>
      <c r="OI155" s="120"/>
      <c r="PD155" s="1">
        <f t="shared" si="241"/>
        <v>0</v>
      </c>
      <c r="QF155" s="1">
        <f t="shared" si="280"/>
        <v>0</v>
      </c>
      <c r="QY155" s="1">
        <f t="shared" si="281"/>
        <v>0</v>
      </c>
      <c r="RK155" s="1">
        <f t="shared" si="282"/>
        <v>0</v>
      </c>
      <c r="SA155" s="1">
        <f t="shared" si="283"/>
        <v>0</v>
      </c>
      <c r="SG155" s="1">
        <f t="shared" si="284"/>
        <v>0</v>
      </c>
      <c r="SO155" s="1">
        <f t="shared" si="285"/>
        <v>0</v>
      </c>
      <c r="TB155" s="1">
        <f t="shared" si="286"/>
        <v>0</v>
      </c>
      <c r="TS155" s="1">
        <f t="shared" si="242"/>
        <v>0</v>
      </c>
      <c r="UD155" s="1">
        <f t="shared" si="243"/>
        <v>0</v>
      </c>
      <c r="UG155" s="1">
        <f t="shared" si="244"/>
        <v>0</v>
      </c>
      <c r="UQ155" s="1">
        <f t="shared" si="287"/>
        <v>0</v>
      </c>
      <c r="VA155" s="1">
        <f t="shared" si="288"/>
        <v>0</v>
      </c>
      <c r="VG155" s="1">
        <f t="shared" si="289"/>
        <v>0</v>
      </c>
      <c r="WY155" s="1">
        <f t="shared" si="245"/>
        <v>0</v>
      </c>
      <c r="XB155" s="1">
        <f t="shared" si="290"/>
        <v>0</v>
      </c>
      <c r="XG155" s="1">
        <f t="shared" si="246"/>
        <v>0</v>
      </c>
      <c r="XI155" s="1">
        <v>1</v>
      </c>
      <c r="XK155" s="108"/>
      <c r="XL155" s="1">
        <f t="shared" si="247"/>
        <v>0</v>
      </c>
      <c r="XM155" s="1">
        <f t="shared" si="248"/>
        <v>0</v>
      </c>
      <c r="XN155" s="1">
        <f t="shared" si="291"/>
        <v>0</v>
      </c>
      <c r="XO155" s="1">
        <f t="shared" si="249"/>
        <v>0</v>
      </c>
      <c r="XP155" s="1">
        <f t="shared" si="292"/>
        <v>0</v>
      </c>
      <c r="XQ155" s="1">
        <f t="shared" si="250"/>
        <v>0</v>
      </c>
      <c r="XR155" s="1">
        <f t="shared" si="251"/>
        <v>0</v>
      </c>
      <c r="XS155" s="1">
        <f t="shared" si="299"/>
        <v>0</v>
      </c>
      <c r="XT155" s="1">
        <f t="shared" si="293"/>
        <v>0</v>
      </c>
      <c r="XU155" s="1">
        <f t="shared" si="253"/>
        <v>0</v>
      </c>
      <c r="XV155" s="1">
        <f t="shared" si="254"/>
        <v>0</v>
      </c>
      <c r="XW155" s="1">
        <f t="shared" si="255"/>
        <v>0</v>
      </c>
      <c r="XX155" s="1">
        <f t="shared" si="256"/>
        <v>0</v>
      </c>
      <c r="XY155" s="1">
        <f t="shared" si="257"/>
        <v>0</v>
      </c>
      <c r="XZ155" s="1">
        <f t="shared" si="258"/>
        <v>0</v>
      </c>
      <c r="YA155" s="1">
        <f t="shared" si="259"/>
        <v>0</v>
      </c>
      <c r="YB155" s="1">
        <f t="shared" si="260"/>
        <v>0</v>
      </c>
      <c r="YC155" s="1">
        <f t="shared" si="261"/>
        <v>1</v>
      </c>
      <c r="YD155" s="132"/>
      <c r="YE155" s="133">
        <f>SUM(XL155:YC155)</f>
        <v>1</v>
      </c>
      <c r="YF155" s="133">
        <f t="shared" si="225"/>
        <v>77000</v>
      </c>
      <c r="YG155" s="130">
        <v>1</v>
      </c>
      <c r="YH155" s="130">
        <f t="shared" si="226"/>
        <v>77000</v>
      </c>
      <c r="YI155" s="129">
        <v>1</v>
      </c>
      <c r="YJ155" s="128">
        <f t="shared" si="227"/>
        <v>77000</v>
      </c>
      <c r="YK155" s="177"/>
      <c r="YL155">
        <v>1</v>
      </c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>
        <f t="shared" si="294"/>
        <v>0</v>
      </c>
      <c r="ACD155" s="25" t="e">
        <f t="shared" si="222"/>
        <v>#DIV/0!</v>
      </c>
      <c r="ACE155" s="11">
        <f t="shared" si="262"/>
        <v>1</v>
      </c>
      <c r="ACF155" s="11">
        <f t="shared" si="228"/>
        <v>77000</v>
      </c>
      <c r="ACG155" s="1">
        <v>5</v>
      </c>
      <c r="ACH155" s="1">
        <v>1</v>
      </c>
      <c r="ACI155" s="11">
        <f t="shared" si="229"/>
        <v>77000</v>
      </c>
      <c r="ACJ155" s="45">
        <v>1</v>
      </c>
      <c r="ACK155" s="13">
        <f t="shared" si="230"/>
        <v>77000</v>
      </c>
      <c r="ACL155">
        <v>1</v>
      </c>
      <c r="ACM155" s="25">
        <f t="shared" si="231"/>
        <v>77000</v>
      </c>
      <c r="ACN155" s="11">
        <f t="shared" si="232"/>
        <v>77000</v>
      </c>
      <c r="ACO155" s="65"/>
      <c r="ACP155" s="1">
        <v>1</v>
      </c>
      <c r="ACQ155" s="1">
        <v>1</v>
      </c>
      <c r="ACR155" s="1" t="s">
        <v>258</v>
      </c>
      <c r="ACZ155" s="1" t="s">
        <v>259</v>
      </c>
      <c r="ADD155" s="1" t="s">
        <v>189</v>
      </c>
      <c r="ADU155" s="1">
        <v>2</v>
      </c>
      <c r="ADV155" s="457"/>
      <c r="AEE155" s="1">
        <f t="shared" si="295"/>
        <v>0</v>
      </c>
      <c r="AFN155" s="1">
        <v>1</v>
      </c>
      <c r="AGL155" s="1">
        <v>77000</v>
      </c>
      <c r="AGM155" s="11" t="e">
        <f>AGU155+AGW155+AGY155+AHA155+#REF!+#REF!+AHC155+AGP155+AHE155</f>
        <v>#REF!</v>
      </c>
      <c r="AGT155" s="518"/>
      <c r="AHJ155" s="518"/>
      <c r="AHN155" s="1">
        <v>77000</v>
      </c>
      <c r="AIK155" s="1">
        <v>1</v>
      </c>
      <c r="AIL155" s="1">
        <v>1</v>
      </c>
      <c r="AIN155" s="1">
        <v>1</v>
      </c>
      <c r="AIO155" s="1">
        <v>2</v>
      </c>
      <c r="AIP155" s="1">
        <v>1</v>
      </c>
      <c r="AJC155" s="11"/>
      <c r="AJD155" s="11"/>
      <c r="AJF155" s="11"/>
      <c r="AJG155" s="1">
        <v>77000</v>
      </c>
      <c r="AJH155" s="1">
        <v>1</v>
      </c>
      <c r="AJI155" s="1">
        <v>1</v>
      </c>
      <c r="AJJ155" s="435">
        <v>100</v>
      </c>
      <c r="AJK155" s="45"/>
      <c r="AJL155" s="381">
        <v>77000</v>
      </c>
      <c r="AJM155" s="11">
        <f t="shared" si="233"/>
        <v>77000</v>
      </c>
      <c r="AJN155" s="60"/>
      <c r="AJO155" s="12"/>
      <c r="AKA155" s="1">
        <f t="shared" si="296"/>
        <v>0</v>
      </c>
      <c r="AKD155" s="1">
        <f t="shared" si="297"/>
        <v>0</v>
      </c>
      <c r="AKE155" s="60"/>
      <c r="AKF155" s="1" t="s">
        <v>260</v>
      </c>
      <c r="AKG155" s="1" t="s">
        <v>260</v>
      </c>
      <c r="AKH155" s="1" t="s">
        <v>261</v>
      </c>
      <c r="AKI155" s="1" t="s">
        <v>260</v>
      </c>
      <c r="AKJ155" s="1" t="s">
        <v>260</v>
      </c>
      <c r="AKK155" s="1" t="s">
        <v>260</v>
      </c>
      <c r="AKL155" s="1" t="s">
        <v>260</v>
      </c>
      <c r="AKM155" s="1" t="s">
        <v>260</v>
      </c>
      <c r="AKN155" s="1" t="s">
        <v>262</v>
      </c>
      <c r="AKO155" s="1" t="s">
        <v>260</v>
      </c>
      <c r="AKP155" s="1" t="s">
        <v>260</v>
      </c>
      <c r="AKQ155" s="1" t="s">
        <v>260</v>
      </c>
      <c r="AKR155" s="1" t="s">
        <v>260</v>
      </c>
      <c r="AKS155" s="1" t="s">
        <v>260</v>
      </c>
      <c r="AKT155" s="1" t="s">
        <v>260</v>
      </c>
      <c r="AKU155" s="1" t="s">
        <v>260</v>
      </c>
      <c r="AKV155" s="1" t="s">
        <v>263</v>
      </c>
      <c r="AKW155" s="1" t="s">
        <v>260</v>
      </c>
      <c r="AKX155" s="1" t="s">
        <v>260</v>
      </c>
      <c r="AKY155" s="1" t="s">
        <v>260</v>
      </c>
      <c r="AKZ155" s="1" t="s">
        <v>260</v>
      </c>
      <c r="ALA155" s="1" t="s">
        <v>260</v>
      </c>
      <c r="ALB155" s="1" t="s">
        <v>260</v>
      </c>
      <c r="ALC155" s="1" t="s">
        <v>260</v>
      </c>
      <c r="ALD155" s="1" t="s">
        <v>260</v>
      </c>
      <c r="ALE155" s="1" t="s">
        <v>260</v>
      </c>
      <c r="ALF155" s="1" t="s">
        <v>260</v>
      </c>
      <c r="ALG155" s="1" t="s">
        <v>260</v>
      </c>
      <c r="ALH155" s="1" t="s">
        <v>260</v>
      </c>
      <c r="ALI155" s="1" t="s">
        <v>260</v>
      </c>
      <c r="ALJ155" s="1" t="s">
        <v>260</v>
      </c>
      <c r="ALK155" s="1" t="s">
        <v>260</v>
      </c>
      <c r="ALL155" s="1" t="s">
        <v>260</v>
      </c>
      <c r="ALM155" s="1" t="s">
        <v>260</v>
      </c>
      <c r="ALN155" s="1" t="s">
        <v>260</v>
      </c>
      <c r="ALO155" s="1" t="s">
        <v>260</v>
      </c>
      <c r="ALP155" s="1" t="s">
        <v>260</v>
      </c>
      <c r="ALR155" s="11" t="e">
        <f t="shared" si="298"/>
        <v>#DIV/0!</v>
      </c>
      <c r="ALS155" s="28">
        <v>77000</v>
      </c>
      <c r="ALY155" s="60"/>
      <c r="ALZ155" s="1">
        <v>1</v>
      </c>
      <c r="AMC155" s="1">
        <v>1</v>
      </c>
      <c r="AMH155" s="1">
        <v>1</v>
      </c>
      <c r="AMN155" s="403"/>
    </row>
    <row r="156" spans="1:1022 1028:1028" s="1" customFormat="1" ht="15" customHeight="1" x14ac:dyDescent="0.25">
      <c r="A156" s="268"/>
      <c r="B156" s="113">
        <v>154</v>
      </c>
      <c r="C156" s="473" t="s">
        <v>810</v>
      </c>
      <c r="D156" s="304" t="s">
        <v>824</v>
      </c>
      <c r="E156" s="1">
        <v>2003</v>
      </c>
      <c r="F156" s="1">
        <v>1</v>
      </c>
      <c r="G156" s="1">
        <v>1</v>
      </c>
      <c r="J156" s="1">
        <v>1</v>
      </c>
      <c r="K156" s="1">
        <v>1994</v>
      </c>
      <c r="L156" s="1">
        <v>1994</v>
      </c>
      <c r="M156" s="1">
        <v>1</v>
      </c>
      <c r="X156" s="1">
        <v>1</v>
      </c>
      <c r="AW156" s="1">
        <v>1</v>
      </c>
      <c r="AY156" s="1">
        <v>1</v>
      </c>
      <c r="BA156" s="1">
        <v>1</v>
      </c>
      <c r="BB156" s="1">
        <v>13</v>
      </c>
      <c r="BE156" s="1">
        <v>1</v>
      </c>
      <c r="BG156" s="1">
        <v>2</v>
      </c>
      <c r="CG156" s="1">
        <v>1</v>
      </c>
      <c r="CH156" s="246"/>
      <c r="CP156" s="1">
        <f t="shared" si="263"/>
        <v>0</v>
      </c>
      <c r="CS156" s="1">
        <f t="shared" si="234"/>
        <v>0</v>
      </c>
      <c r="DO156" s="1">
        <f t="shared" si="264"/>
        <v>0</v>
      </c>
      <c r="DX156" s="1">
        <f t="shared" si="265"/>
        <v>0</v>
      </c>
      <c r="EE156" s="1">
        <f t="shared" si="266"/>
        <v>0</v>
      </c>
      <c r="EH156" s="1">
        <f t="shared" si="267"/>
        <v>0</v>
      </c>
      <c r="FF156" s="116"/>
      <c r="GP156" s="1">
        <f t="shared" si="235"/>
        <v>0</v>
      </c>
      <c r="GY156" s="1">
        <f t="shared" si="268"/>
        <v>0</v>
      </c>
      <c r="HC156" s="1">
        <f t="shared" si="269"/>
        <v>0</v>
      </c>
      <c r="HJ156" s="1">
        <v>1</v>
      </c>
      <c r="HS156" s="1">
        <f t="shared" si="270"/>
        <v>1</v>
      </c>
      <c r="HT156" s="1">
        <v>1</v>
      </c>
      <c r="HX156" s="1">
        <f t="shared" si="236"/>
        <v>0</v>
      </c>
      <c r="ID156" s="1">
        <f t="shared" si="237"/>
        <v>0</v>
      </c>
      <c r="IN156" s="1">
        <f t="shared" si="271"/>
        <v>0</v>
      </c>
      <c r="IW156" s="1">
        <f t="shared" si="272"/>
        <v>0</v>
      </c>
      <c r="IZ156" s="1">
        <f t="shared" si="238"/>
        <v>0</v>
      </c>
      <c r="JJ156" s="1">
        <f t="shared" si="239"/>
        <v>0</v>
      </c>
      <c r="JV156" s="1">
        <f t="shared" si="273"/>
        <v>0</v>
      </c>
      <c r="KB156" s="1">
        <f t="shared" si="274"/>
        <v>0</v>
      </c>
      <c r="LG156" s="1">
        <f t="shared" si="240"/>
        <v>0</v>
      </c>
      <c r="LT156" s="1">
        <f t="shared" si="275"/>
        <v>0</v>
      </c>
      <c r="MA156" s="1">
        <f t="shared" si="276"/>
        <v>0</v>
      </c>
      <c r="MF156" s="1">
        <f t="shared" si="277"/>
        <v>0</v>
      </c>
      <c r="MM156" s="1">
        <f t="shared" si="278"/>
        <v>0</v>
      </c>
      <c r="MS156" s="1">
        <f t="shared" si="279"/>
        <v>0</v>
      </c>
      <c r="MU156" s="115"/>
      <c r="OI156" s="120"/>
      <c r="PD156" s="1">
        <f t="shared" si="241"/>
        <v>0</v>
      </c>
      <c r="QF156" s="1">
        <f t="shared" si="280"/>
        <v>0</v>
      </c>
      <c r="QY156" s="1">
        <f t="shared" si="281"/>
        <v>0</v>
      </c>
      <c r="RK156" s="1">
        <f t="shared" si="282"/>
        <v>0</v>
      </c>
      <c r="SA156" s="1">
        <f t="shared" si="283"/>
        <v>0</v>
      </c>
      <c r="SG156" s="1">
        <f t="shared" si="284"/>
        <v>0</v>
      </c>
      <c r="SO156" s="1">
        <f t="shared" si="285"/>
        <v>0</v>
      </c>
      <c r="TB156" s="1">
        <f t="shared" si="286"/>
        <v>0</v>
      </c>
      <c r="TS156" s="1">
        <f t="shared" si="242"/>
        <v>0</v>
      </c>
      <c r="UD156" s="1">
        <f t="shared" si="243"/>
        <v>0</v>
      </c>
      <c r="UG156" s="1">
        <f t="shared" si="244"/>
        <v>0</v>
      </c>
      <c r="UQ156" s="1">
        <f t="shared" si="287"/>
        <v>0</v>
      </c>
      <c r="VA156" s="1">
        <f t="shared" si="288"/>
        <v>0</v>
      </c>
      <c r="VG156" s="1">
        <f t="shared" si="289"/>
        <v>0</v>
      </c>
      <c r="WY156" s="1">
        <f t="shared" si="245"/>
        <v>0</v>
      </c>
      <c r="XB156" s="1">
        <f t="shared" si="290"/>
        <v>0</v>
      </c>
      <c r="XG156" s="1">
        <f t="shared" si="246"/>
        <v>0</v>
      </c>
      <c r="XK156" s="108"/>
      <c r="XL156" s="1">
        <f t="shared" si="247"/>
        <v>1</v>
      </c>
      <c r="XM156" s="1">
        <f t="shared" si="248"/>
        <v>0</v>
      </c>
      <c r="XN156" s="1">
        <f t="shared" si="291"/>
        <v>0</v>
      </c>
      <c r="XO156" s="1">
        <f t="shared" si="249"/>
        <v>0</v>
      </c>
      <c r="XP156" s="1">
        <f t="shared" si="292"/>
        <v>0</v>
      </c>
      <c r="XQ156" s="1">
        <f t="shared" si="250"/>
        <v>0</v>
      </c>
      <c r="XR156" s="1">
        <f t="shared" si="251"/>
        <v>0</v>
      </c>
      <c r="XS156" s="1">
        <f t="shared" si="299"/>
        <v>0</v>
      </c>
      <c r="XT156" s="1">
        <f t="shared" si="293"/>
        <v>0</v>
      </c>
      <c r="XU156" s="1">
        <f t="shared" si="253"/>
        <v>0</v>
      </c>
      <c r="XV156" s="1">
        <f t="shared" si="254"/>
        <v>0</v>
      </c>
      <c r="XW156" s="1">
        <f t="shared" si="255"/>
        <v>0</v>
      </c>
      <c r="XX156" s="1">
        <f t="shared" si="256"/>
        <v>0</v>
      </c>
      <c r="XY156" s="1">
        <f t="shared" si="257"/>
        <v>0</v>
      </c>
      <c r="XZ156" s="1">
        <f t="shared" si="258"/>
        <v>0</v>
      </c>
      <c r="YA156" s="1">
        <f t="shared" si="259"/>
        <v>0</v>
      </c>
      <c r="YB156" s="1">
        <f t="shared" si="260"/>
        <v>0</v>
      </c>
      <c r="YC156" s="1">
        <f t="shared" si="261"/>
        <v>0</v>
      </c>
      <c r="YD156" s="132"/>
      <c r="YE156" s="133">
        <f>SUM(XL156:YC156)</f>
        <v>1</v>
      </c>
      <c r="YF156" s="133">
        <f t="shared" si="225"/>
        <v>27000</v>
      </c>
      <c r="YG156" s="130">
        <v>1</v>
      </c>
      <c r="YH156" s="130">
        <f t="shared" si="226"/>
        <v>27000</v>
      </c>
      <c r="YI156" s="129">
        <v>1</v>
      </c>
      <c r="YJ156" s="128">
        <f t="shared" si="227"/>
        <v>27000</v>
      </c>
      <c r="YK156" s="177"/>
      <c r="YL156">
        <v>1</v>
      </c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>
        <f t="shared" si="294"/>
        <v>0</v>
      </c>
      <c r="ACD156" s="25" t="e">
        <f t="shared" si="222"/>
        <v>#DIV/0!</v>
      </c>
      <c r="ACE156" s="11">
        <f t="shared" si="262"/>
        <v>1</v>
      </c>
      <c r="ACF156" s="11">
        <f t="shared" si="228"/>
        <v>27000</v>
      </c>
      <c r="ACG156" s="1">
        <v>5</v>
      </c>
      <c r="ACH156" s="1">
        <v>1</v>
      </c>
      <c r="ACI156" s="11">
        <f t="shared" si="229"/>
        <v>27000</v>
      </c>
      <c r="ACJ156" s="45">
        <v>1</v>
      </c>
      <c r="ACK156" s="13">
        <f t="shared" si="230"/>
        <v>27000</v>
      </c>
      <c r="ACL156">
        <v>1</v>
      </c>
      <c r="ACM156" s="25">
        <f t="shared" si="231"/>
        <v>27000</v>
      </c>
      <c r="ACN156" s="11">
        <f t="shared" si="232"/>
        <v>27000</v>
      </c>
      <c r="ACO156" s="65"/>
      <c r="ACR156" s="1" t="s">
        <v>258</v>
      </c>
      <c r="ACS156" s="1">
        <v>1</v>
      </c>
      <c r="ACT156" s="1">
        <v>1</v>
      </c>
      <c r="ACU156" s="1">
        <v>1</v>
      </c>
      <c r="ACZ156" s="1" t="s">
        <v>259</v>
      </c>
      <c r="ADD156" s="1" t="s">
        <v>185</v>
      </c>
      <c r="ADV156" s="457"/>
      <c r="AEE156" s="1">
        <f t="shared" si="295"/>
        <v>0</v>
      </c>
      <c r="AFA156" s="1">
        <v>1</v>
      </c>
      <c r="AFC156" s="1">
        <v>1</v>
      </c>
      <c r="AGM156" s="11" t="e">
        <f>AGU156+AGW156+AGY156+AHA156+#REF!+#REF!+AHC156+AGP156+AHE156</f>
        <v>#REF!</v>
      </c>
      <c r="AGT156" s="518"/>
      <c r="AHJ156" s="518"/>
      <c r="AJC156" s="11"/>
      <c r="AJD156" s="11"/>
      <c r="AJF156" s="11">
        <v>27000</v>
      </c>
      <c r="AJJ156" s="435"/>
      <c r="AJK156" s="45"/>
      <c r="AJL156" s="381">
        <v>27000</v>
      </c>
      <c r="AJM156" s="11">
        <f t="shared" si="233"/>
        <v>27000</v>
      </c>
      <c r="AJN156" s="60"/>
      <c r="AJO156" s="12"/>
      <c r="AKA156" s="1">
        <f t="shared" si="296"/>
        <v>0</v>
      </c>
      <c r="AKD156" s="1">
        <f t="shared" si="297"/>
        <v>0</v>
      </c>
      <c r="AKE156" s="60"/>
      <c r="AKF156" s="1" t="s">
        <v>825</v>
      </c>
      <c r="AKG156" s="1" t="s">
        <v>260</v>
      </c>
      <c r="AKH156" s="1" t="s">
        <v>261</v>
      </c>
      <c r="AKI156" s="1" t="s">
        <v>260</v>
      </c>
      <c r="AKJ156" s="1" t="s">
        <v>260</v>
      </c>
      <c r="AKK156" s="1" t="s">
        <v>260</v>
      </c>
      <c r="AKL156" s="1" t="s">
        <v>260</v>
      </c>
      <c r="AKM156" s="1" t="s">
        <v>260</v>
      </c>
      <c r="AKN156" s="1" t="s">
        <v>262</v>
      </c>
      <c r="AKO156" s="1" t="s">
        <v>260</v>
      </c>
      <c r="AKP156" s="1" t="s">
        <v>260</v>
      </c>
      <c r="AKQ156" s="1" t="s">
        <v>260</v>
      </c>
      <c r="AKR156" s="1" t="s">
        <v>260</v>
      </c>
      <c r="AKS156" s="1" t="s">
        <v>260</v>
      </c>
      <c r="AKT156" s="1" t="s">
        <v>260</v>
      </c>
      <c r="AKU156" s="1" t="s">
        <v>260</v>
      </c>
      <c r="AKV156" s="1" t="s">
        <v>263</v>
      </c>
      <c r="AKW156" s="1" t="s">
        <v>260</v>
      </c>
      <c r="AKX156" s="1" t="s">
        <v>260</v>
      </c>
      <c r="AKY156" s="1" t="s">
        <v>260</v>
      </c>
      <c r="AKZ156" s="1" t="s">
        <v>260</v>
      </c>
      <c r="ALA156" s="1" t="s">
        <v>260</v>
      </c>
      <c r="ALB156" s="1" t="s">
        <v>260</v>
      </c>
      <c r="ALC156" s="1" t="s">
        <v>260</v>
      </c>
      <c r="ALD156" s="1" t="s">
        <v>260</v>
      </c>
      <c r="ALE156" s="1" t="s">
        <v>260</v>
      </c>
      <c r="ALF156" s="1" t="s">
        <v>260</v>
      </c>
      <c r="ALG156" s="1" t="s">
        <v>260</v>
      </c>
      <c r="ALH156" s="1" t="s">
        <v>260</v>
      </c>
      <c r="ALI156" s="1" t="s">
        <v>260</v>
      </c>
      <c r="ALJ156" s="1" t="s">
        <v>260</v>
      </c>
      <c r="ALK156" s="1" t="s">
        <v>260</v>
      </c>
      <c r="ALL156" s="1" t="s">
        <v>260</v>
      </c>
      <c r="ALM156" s="1" t="s">
        <v>260</v>
      </c>
      <c r="ALN156" s="1" t="s">
        <v>260</v>
      </c>
      <c r="ALO156" s="1" t="s">
        <v>260</v>
      </c>
      <c r="ALP156" s="1" t="s">
        <v>260</v>
      </c>
      <c r="ALQ156" s="1">
        <v>1</v>
      </c>
      <c r="ALR156" s="11">
        <f t="shared" si="298"/>
        <v>27000</v>
      </c>
      <c r="ALS156" s="28">
        <v>27000</v>
      </c>
      <c r="ALU156" s="1">
        <v>1</v>
      </c>
      <c r="ALY156" s="60"/>
      <c r="AMN156" s="403"/>
    </row>
    <row r="157" spans="1:1022 1028:1028" s="1" customFormat="1" ht="15" customHeight="1" x14ac:dyDescent="0.25">
      <c r="A157" s="268"/>
      <c r="B157" s="113">
        <v>155</v>
      </c>
      <c r="C157" s="473" t="s">
        <v>810</v>
      </c>
      <c r="D157" s="304" t="s">
        <v>826</v>
      </c>
      <c r="E157" s="1">
        <v>2003</v>
      </c>
      <c r="H157" s="1">
        <v>1</v>
      </c>
      <c r="I157" s="1">
        <v>1</v>
      </c>
      <c r="J157" s="1">
        <v>1</v>
      </c>
      <c r="K157" s="1">
        <v>2001</v>
      </c>
      <c r="L157" s="1">
        <v>2001</v>
      </c>
      <c r="M157" s="1">
        <v>1</v>
      </c>
      <c r="AE157" s="1">
        <v>1</v>
      </c>
      <c r="AW157" s="1">
        <v>1</v>
      </c>
      <c r="AY157" s="1">
        <v>1</v>
      </c>
      <c r="BA157" s="1">
        <v>1</v>
      </c>
      <c r="BB157" s="1">
        <v>13</v>
      </c>
      <c r="BE157" s="1">
        <v>1</v>
      </c>
      <c r="CF157" s="1">
        <v>1</v>
      </c>
      <c r="CG157" s="1">
        <v>1</v>
      </c>
      <c r="CH157" s="246"/>
      <c r="CP157" s="1">
        <f t="shared" si="263"/>
        <v>0</v>
      </c>
      <c r="CS157" s="1">
        <f t="shared" si="234"/>
        <v>0</v>
      </c>
      <c r="DO157" s="1">
        <f t="shared" si="264"/>
        <v>0</v>
      </c>
      <c r="DX157" s="1">
        <f t="shared" si="265"/>
        <v>0</v>
      </c>
      <c r="EE157" s="1">
        <f t="shared" si="266"/>
        <v>0</v>
      </c>
      <c r="EH157" s="1">
        <f t="shared" si="267"/>
        <v>0</v>
      </c>
      <c r="FF157" s="116"/>
      <c r="GP157" s="1">
        <f t="shared" si="235"/>
        <v>0</v>
      </c>
      <c r="GY157" s="1">
        <f t="shared" si="268"/>
        <v>0</v>
      </c>
      <c r="HC157" s="1">
        <f t="shared" si="269"/>
        <v>0</v>
      </c>
      <c r="HS157" s="1">
        <f t="shared" si="270"/>
        <v>0</v>
      </c>
      <c r="HX157" s="1">
        <f t="shared" si="236"/>
        <v>0</v>
      </c>
      <c r="ID157" s="1">
        <f t="shared" si="237"/>
        <v>0</v>
      </c>
      <c r="IN157" s="1">
        <f t="shared" si="271"/>
        <v>0</v>
      </c>
      <c r="IW157" s="1">
        <f t="shared" si="272"/>
        <v>0</v>
      </c>
      <c r="IZ157" s="1">
        <f t="shared" si="238"/>
        <v>0</v>
      </c>
      <c r="JJ157" s="1">
        <f t="shared" si="239"/>
        <v>0</v>
      </c>
      <c r="JV157" s="1">
        <f t="shared" si="273"/>
        <v>0</v>
      </c>
      <c r="KB157" s="1">
        <f t="shared" si="274"/>
        <v>0</v>
      </c>
      <c r="LG157" s="1">
        <f t="shared" si="240"/>
        <v>0</v>
      </c>
      <c r="LT157" s="1">
        <f t="shared" si="275"/>
        <v>0</v>
      </c>
      <c r="MA157" s="1">
        <f t="shared" si="276"/>
        <v>0</v>
      </c>
      <c r="MF157" s="1">
        <f t="shared" si="277"/>
        <v>0</v>
      </c>
      <c r="MM157" s="1">
        <f t="shared" si="278"/>
        <v>0</v>
      </c>
      <c r="MS157" s="1">
        <f t="shared" si="279"/>
        <v>0</v>
      </c>
      <c r="MU157" s="115"/>
      <c r="OI157" s="120"/>
      <c r="PD157" s="1">
        <f t="shared" si="241"/>
        <v>0</v>
      </c>
      <c r="QF157" s="1">
        <f t="shared" si="280"/>
        <v>0</v>
      </c>
      <c r="QY157" s="1">
        <f t="shared" si="281"/>
        <v>0</v>
      </c>
      <c r="RK157" s="1">
        <f t="shared" si="282"/>
        <v>0</v>
      </c>
      <c r="SA157" s="1">
        <f t="shared" si="283"/>
        <v>0</v>
      </c>
      <c r="SG157" s="1">
        <f t="shared" si="284"/>
        <v>0</v>
      </c>
      <c r="SO157" s="1">
        <f t="shared" si="285"/>
        <v>0</v>
      </c>
      <c r="TB157" s="1">
        <f t="shared" si="286"/>
        <v>0</v>
      </c>
      <c r="TS157" s="1">
        <f t="shared" si="242"/>
        <v>0</v>
      </c>
      <c r="UD157" s="1">
        <f t="shared" si="243"/>
        <v>0</v>
      </c>
      <c r="UG157" s="1">
        <f t="shared" si="244"/>
        <v>0</v>
      </c>
      <c r="UQ157" s="1">
        <f t="shared" si="287"/>
        <v>0</v>
      </c>
      <c r="VA157" s="1">
        <f t="shared" si="288"/>
        <v>0</v>
      </c>
      <c r="VG157" s="1">
        <f t="shared" si="289"/>
        <v>0</v>
      </c>
      <c r="WY157" s="1">
        <f t="shared" si="245"/>
        <v>0</v>
      </c>
      <c r="XB157" s="1">
        <f t="shared" si="290"/>
        <v>0</v>
      </c>
      <c r="XG157" s="1">
        <f t="shared" si="246"/>
        <v>0</v>
      </c>
      <c r="XI157" s="1">
        <v>1</v>
      </c>
      <c r="XK157" s="108"/>
      <c r="XL157" s="1">
        <f t="shared" si="247"/>
        <v>0</v>
      </c>
      <c r="XM157" s="1">
        <f t="shared" si="248"/>
        <v>0</v>
      </c>
      <c r="XN157" s="1">
        <f t="shared" si="291"/>
        <v>0</v>
      </c>
      <c r="XO157" s="1">
        <f t="shared" si="249"/>
        <v>0</v>
      </c>
      <c r="XP157" s="1">
        <f t="shared" si="292"/>
        <v>0</v>
      </c>
      <c r="XQ157" s="1">
        <f t="shared" si="250"/>
        <v>0</v>
      </c>
      <c r="XR157" s="1">
        <f t="shared" si="251"/>
        <v>0</v>
      </c>
      <c r="XS157" s="1">
        <f t="shared" si="299"/>
        <v>0</v>
      </c>
      <c r="XT157" s="1">
        <f t="shared" si="293"/>
        <v>0</v>
      </c>
      <c r="XU157" s="1">
        <f t="shared" si="253"/>
        <v>0</v>
      </c>
      <c r="XV157" s="1">
        <f t="shared" si="254"/>
        <v>0</v>
      </c>
      <c r="XW157" s="1">
        <f t="shared" si="255"/>
        <v>0</v>
      </c>
      <c r="XX157" s="1">
        <f t="shared" si="256"/>
        <v>0</v>
      </c>
      <c r="XY157" s="1">
        <f t="shared" si="257"/>
        <v>0</v>
      </c>
      <c r="XZ157" s="1">
        <f t="shared" si="258"/>
        <v>0</v>
      </c>
      <c r="YA157" s="1">
        <f t="shared" si="259"/>
        <v>0</v>
      </c>
      <c r="YB157" s="1">
        <f t="shared" si="260"/>
        <v>0</v>
      </c>
      <c r="YC157" s="1">
        <f t="shared" si="261"/>
        <v>1</v>
      </c>
      <c r="YD157" s="132"/>
      <c r="YE157" s="133">
        <f>SUM(XL157:YC157)</f>
        <v>1</v>
      </c>
      <c r="YF157" s="133">
        <f t="shared" si="225"/>
        <v>97000</v>
      </c>
      <c r="YG157" s="130">
        <v>1</v>
      </c>
      <c r="YH157" s="130">
        <f t="shared" si="226"/>
        <v>97000</v>
      </c>
      <c r="YI157" s="129">
        <v>1</v>
      </c>
      <c r="YJ157" s="128">
        <f t="shared" si="227"/>
        <v>97000</v>
      </c>
      <c r="YK157" s="177"/>
      <c r="YL157">
        <v>1</v>
      </c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>
        <f t="shared" si="294"/>
        <v>0</v>
      </c>
      <c r="ACD157" s="25" t="e">
        <f t="shared" si="222"/>
        <v>#DIV/0!</v>
      </c>
      <c r="ACE157" s="11">
        <f t="shared" si="262"/>
        <v>1</v>
      </c>
      <c r="ACF157" s="11">
        <f t="shared" si="228"/>
        <v>97000</v>
      </c>
      <c r="ACG157" s="1">
        <v>5</v>
      </c>
      <c r="ACH157" s="1">
        <v>1</v>
      </c>
      <c r="ACI157" s="11">
        <f t="shared" si="229"/>
        <v>97000</v>
      </c>
      <c r="ACJ157" s="45">
        <v>1</v>
      </c>
      <c r="ACK157" s="13">
        <f t="shared" si="230"/>
        <v>97000</v>
      </c>
      <c r="ACL157">
        <v>1</v>
      </c>
      <c r="ACM157" s="25">
        <f t="shared" si="231"/>
        <v>97000</v>
      </c>
      <c r="ACN157" s="11">
        <f t="shared" si="232"/>
        <v>97000</v>
      </c>
      <c r="ACO157" s="65"/>
      <c r="ACR157" s="39" t="s">
        <v>407</v>
      </c>
      <c r="ACZ157" s="1" t="s">
        <v>259</v>
      </c>
      <c r="ADD157" s="1" t="s">
        <v>189</v>
      </c>
      <c r="ADV157" s="457"/>
      <c r="AEE157" s="1">
        <f t="shared" si="295"/>
        <v>0</v>
      </c>
      <c r="AEV157" s="1">
        <v>1</v>
      </c>
      <c r="AGM157" s="11" t="e">
        <f>AGU157+AGW157+AGY157+AHA157+#REF!+#REF!+AHC157+AGP157+AHE157</f>
        <v>#REF!</v>
      </c>
      <c r="AGT157" s="518"/>
      <c r="AHJ157" s="518"/>
      <c r="AJC157" s="11">
        <v>97000</v>
      </c>
      <c r="AJD157" s="11"/>
      <c r="AJE157" s="1">
        <v>1</v>
      </c>
      <c r="AJF157" s="11"/>
      <c r="AJI157" s="1">
        <v>1</v>
      </c>
      <c r="AJJ157" s="435"/>
      <c r="AJK157" s="45"/>
      <c r="AJL157" s="381">
        <v>97000</v>
      </c>
      <c r="AJM157" s="11">
        <f t="shared" si="233"/>
        <v>97000</v>
      </c>
      <c r="AJN157" s="60"/>
      <c r="AJO157" s="12"/>
      <c r="AKA157" s="1">
        <f t="shared" si="296"/>
        <v>0</v>
      </c>
      <c r="AKD157" s="1">
        <f t="shared" si="297"/>
        <v>0</v>
      </c>
      <c r="AKE157" s="60"/>
      <c r="AKF157" s="1" t="s">
        <v>260</v>
      </c>
      <c r="AKG157" s="1" t="s">
        <v>260</v>
      </c>
      <c r="AKH157" s="1" t="s">
        <v>261</v>
      </c>
      <c r="AKI157" s="1" t="s">
        <v>260</v>
      </c>
      <c r="AKJ157" s="1" t="s">
        <v>260</v>
      </c>
      <c r="AKK157" s="1" t="s">
        <v>260</v>
      </c>
      <c r="AKL157" s="1" t="s">
        <v>260</v>
      </c>
      <c r="AKM157" s="1" t="s">
        <v>260</v>
      </c>
      <c r="AKN157" s="1" t="s">
        <v>262</v>
      </c>
      <c r="AKO157" s="1" t="s">
        <v>260</v>
      </c>
      <c r="AKP157" s="1" t="s">
        <v>260</v>
      </c>
      <c r="AKQ157" s="1" t="s">
        <v>260</v>
      </c>
      <c r="AKR157" s="1" t="s">
        <v>260</v>
      </c>
      <c r="AKS157" s="1" t="s">
        <v>260</v>
      </c>
      <c r="AKT157" s="1" t="s">
        <v>260</v>
      </c>
      <c r="AKU157" s="1" t="s">
        <v>260</v>
      </c>
      <c r="AKV157" s="1" t="s">
        <v>263</v>
      </c>
      <c r="AKW157" s="1" t="s">
        <v>260</v>
      </c>
      <c r="AKX157" s="1" t="s">
        <v>260</v>
      </c>
      <c r="AKY157" s="1" t="s">
        <v>260</v>
      </c>
      <c r="AKZ157" s="1" t="s">
        <v>260</v>
      </c>
      <c r="ALA157" s="1" t="s">
        <v>260</v>
      </c>
      <c r="ALB157" s="1" t="s">
        <v>260</v>
      </c>
      <c r="ALC157" s="1" t="s">
        <v>260</v>
      </c>
      <c r="ALD157" s="1" t="s">
        <v>260</v>
      </c>
      <c r="ALE157" s="1" t="s">
        <v>260</v>
      </c>
      <c r="ALF157" s="1" t="s">
        <v>260</v>
      </c>
      <c r="ALG157" s="1" t="s">
        <v>260</v>
      </c>
      <c r="ALH157" s="1" t="s">
        <v>260</v>
      </c>
      <c r="ALI157" s="1" t="s">
        <v>260</v>
      </c>
      <c r="ALJ157" s="1" t="s">
        <v>260</v>
      </c>
      <c r="ALK157" s="1" t="s">
        <v>260</v>
      </c>
      <c r="ALL157" s="1" t="s">
        <v>260</v>
      </c>
      <c r="ALM157" s="1" t="s">
        <v>260</v>
      </c>
      <c r="ALN157" s="1" t="s">
        <v>260</v>
      </c>
      <c r="ALO157" s="1" t="s">
        <v>260</v>
      </c>
      <c r="ALP157" s="1" t="s">
        <v>260</v>
      </c>
      <c r="ALR157" s="11" t="e">
        <f t="shared" si="298"/>
        <v>#DIV/0!</v>
      </c>
      <c r="ALS157" s="28">
        <v>97000</v>
      </c>
      <c r="ALY157" s="60"/>
      <c r="ALZ157" s="1">
        <v>1</v>
      </c>
      <c r="AMB157" s="1">
        <v>1</v>
      </c>
      <c r="AMN157" s="403"/>
    </row>
    <row r="158" spans="1:1022 1028:1028" s="1" customFormat="1" ht="15" customHeight="1" x14ac:dyDescent="0.25">
      <c r="A158" s="268"/>
      <c r="B158" s="113">
        <v>156</v>
      </c>
      <c r="C158" s="473" t="s">
        <v>810</v>
      </c>
      <c r="D158" s="304" t="s">
        <v>827</v>
      </c>
      <c r="E158" s="1">
        <v>2004</v>
      </c>
      <c r="F158" s="1">
        <v>1</v>
      </c>
      <c r="G158" s="1">
        <v>1</v>
      </c>
      <c r="J158" s="1">
        <v>1</v>
      </c>
      <c r="K158" s="1">
        <v>1998</v>
      </c>
      <c r="L158" s="1">
        <v>2001</v>
      </c>
      <c r="AB158" s="1">
        <v>1</v>
      </c>
      <c r="AC158" s="1">
        <v>1</v>
      </c>
      <c r="AD158" s="1">
        <v>1</v>
      </c>
      <c r="AE158" s="1">
        <v>1</v>
      </c>
      <c r="AW158" s="1">
        <v>1</v>
      </c>
      <c r="AY158" s="1">
        <v>1</v>
      </c>
      <c r="BA158" s="1">
        <v>1</v>
      </c>
      <c r="BB158" s="1">
        <v>13</v>
      </c>
      <c r="BE158" s="1">
        <v>1</v>
      </c>
      <c r="BG158" s="1">
        <v>3</v>
      </c>
      <c r="CG158" s="1">
        <v>1</v>
      </c>
      <c r="CH158" s="246"/>
      <c r="CP158" s="1">
        <f t="shared" si="263"/>
        <v>0</v>
      </c>
      <c r="CS158" s="1">
        <f t="shared" si="234"/>
        <v>0</v>
      </c>
      <c r="DO158" s="1">
        <f t="shared" si="264"/>
        <v>0</v>
      </c>
      <c r="DX158" s="1">
        <f t="shared" si="265"/>
        <v>0</v>
      </c>
      <c r="EE158" s="1">
        <f t="shared" si="266"/>
        <v>0</v>
      </c>
      <c r="EH158" s="1">
        <f t="shared" si="267"/>
        <v>0</v>
      </c>
      <c r="FF158" s="116"/>
      <c r="GP158" s="1">
        <f t="shared" si="235"/>
        <v>0</v>
      </c>
      <c r="GY158" s="1">
        <f t="shared" si="268"/>
        <v>0</v>
      </c>
      <c r="HC158" s="1">
        <f t="shared" si="269"/>
        <v>0</v>
      </c>
      <c r="HS158" s="1">
        <f t="shared" si="270"/>
        <v>0</v>
      </c>
      <c r="HX158" s="1">
        <f t="shared" si="236"/>
        <v>0</v>
      </c>
      <c r="ID158" s="1">
        <f t="shared" si="237"/>
        <v>0</v>
      </c>
      <c r="IN158" s="1">
        <f t="shared" si="271"/>
        <v>0</v>
      </c>
      <c r="IW158" s="1">
        <f t="shared" si="272"/>
        <v>0</v>
      </c>
      <c r="IZ158" s="1">
        <f t="shared" si="238"/>
        <v>0</v>
      </c>
      <c r="JJ158" s="1">
        <f t="shared" si="239"/>
        <v>0</v>
      </c>
      <c r="JV158" s="1">
        <f t="shared" si="273"/>
        <v>0</v>
      </c>
      <c r="KB158" s="1">
        <f t="shared" si="274"/>
        <v>0</v>
      </c>
      <c r="LG158" s="1">
        <f t="shared" si="240"/>
        <v>0</v>
      </c>
      <c r="LT158" s="1">
        <f t="shared" si="275"/>
        <v>0</v>
      </c>
      <c r="MA158" s="1">
        <f t="shared" si="276"/>
        <v>0</v>
      </c>
      <c r="MF158" s="1">
        <f t="shared" si="277"/>
        <v>0</v>
      </c>
      <c r="MM158" s="1">
        <f t="shared" si="278"/>
        <v>0</v>
      </c>
      <c r="MS158" s="1">
        <f t="shared" si="279"/>
        <v>0</v>
      </c>
      <c r="MU158" s="115"/>
      <c r="OI158" s="120"/>
      <c r="PD158" s="1">
        <f t="shared" si="241"/>
        <v>0</v>
      </c>
      <c r="QF158" s="1">
        <f t="shared" si="280"/>
        <v>0</v>
      </c>
      <c r="QY158" s="1">
        <f t="shared" si="281"/>
        <v>0</v>
      </c>
      <c r="RK158" s="1">
        <f t="shared" si="282"/>
        <v>0</v>
      </c>
      <c r="SA158" s="1">
        <f t="shared" si="283"/>
        <v>0</v>
      </c>
      <c r="SG158" s="1">
        <f t="shared" si="284"/>
        <v>0</v>
      </c>
      <c r="SO158" s="1">
        <f t="shared" si="285"/>
        <v>0</v>
      </c>
      <c r="TB158" s="1">
        <f t="shared" si="286"/>
        <v>0</v>
      </c>
      <c r="TS158" s="1">
        <f t="shared" si="242"/>
        <v>0</v>
      </c>
      <c r="UD158" s="1">
        <f t="shared" si="243"/>
        <v>0</v>
      </c>
      <c r="UG158" s="1">
        <f t="shared" si="244"/>
        <v>0</v>
      </c>
      <c r="UQ158" s="1">
        <f t="shared" si="287"/>
        <v>0</v>
      </c>
      <c r="VA158" s="1">
        <f t="shared" si="288"/>
        <v>0</v>
      </c>
      <c r="VG158" s="1">
        <f t="shared" si="289"/>
        <v>0</v>
      </c>
      <c r="WY158" s="1">
        <f t="shared" si="245"/>
        <v>0</v>
      </c>
      <c r="XB158" s="1">
        <f t="shared" si="290"/>
        <v>0</v>
      </c>
      <c r="XG158" s="1">
        <f t="shared" si="246"/>
        <v>0</v>
      </c>
      <c r="XK158" s="108"/>
      <c r="XL158" s="1">
        <f t="shared" si="247"/>
        <v>0</v>
      </c>
      <c r="XM158" s="1">
        <f t="shared" si="248"/>
        <v>0</v>
      </c>
      <c r="XN158" s="1">
        <f t="shared" si="291"/>
        <v>0</v>
      </c>
      <c r="XO158" s="1">
        <f t="shared" si="249"/>
        <v>0</v>
      </c>
      <c r="XP158" s="1">
        <f t="shared" si="292"/>
        <v>0</v>
      </c>
      <c r="XQ158" s="1">
        <f t="shared" si="250"/>
        <v>0</v>
      </c>
      <c r="XR158" s="1">
        <f t="shared" si="251"/>
        <v>0</v>
      </c>
      <c r="XS158" s="1">
        <f t="shared" si="299"/>
        <v>0</v>
      </c>
      <c r="XT158" s="1">
        <f t="shared" si="293"/>
        <v>0</v>
      </c>
      <c r="XU158" s="1">
        <f t="shared" si="253"/>
        <v>0</v>
      </c>
      <c r="XV158" s="1">
        <f t="shared" si="254"/>
        <v>0</v>
      </c>
      <c r="XW158" s="1">
        <f t="shared" si="255"/>
        <v>0</v>
      </c>
      <c r="XX158" s="1">
        <f t="shared" si="256"/>
        <v>0</v>
      </c>
      <c r="XY158" s="1">
        <f t="shared" si="257"/>
        <v>0</v>
      </c>
      <c r="XZ158" s="1">
        <f t="shared" si="258"/>
        <v>0</v>
      </c>
      <c r="YA158" s="1">
        <f t="shared" si="259"/>
        <v>0</v>
      </c>
      <c r="YB158" s="1">
        <f t="shared" si="260"/>
        <v>0</v>
      </c>
      <c r="YC158" s="1">
        <f t="shared" si="261"/>
        <v>0</v>
      </c>
      <c r="YD158" s="132"/>
      <c r="YE158" s="133"/>
      <c r="YF158" s="133" t="e">
        <f t="shared" si="225"/>
        <v>#DIV/0!</v>
      </c>
      <c r="YG158" s="130"/>
      <c r="YH158" s="130" t="e">
        <f t="shared" si="226"/>
        <v>#DIV/0!</v>
      </c>
      <c r="YI158" s="129"/>
      <c r="YJ158" s="128" t="e">
        <f t="shared" si="227"/>
        <v>#DIV/0!</v>
      </c>
      <c r="YK158" s="177"/>
      <c r="YL158">
        <v>1</v>
      </c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>
        <f t="shared" si="294"/>
        <v>0</v>
      </c>
      <c r="ACD158" s="25" t="e">
        <f t="shared" si="222"/>
        <v>#DIV/0!</v>
      </c>
      <c r="ACE158" s="11">
        <f t="shared" si="262"/>
        <v>0</v>
      </c>
      <c r="ACF158" s="11" t="e">
        <f t="shared" si="228"/>
        <v>#DIV/0!</v>
      </c>
      <c r="ACG158" s="1">
        <v>5</v>
      </c>
      <c r="ACH158" s="1">
        <v>1</v>
      </c>
      <c r="ACI158" s="11">
        <f t="shared" si="229"/>
        <v>78000</v>
      </c>
      <c r="ACJ158" s="45">
        <v>1</v>
      </c>
      <c r="ACK158" s="13">
        <f t="shared" si="230"/>
        <v>78000</v>
      </c>
      <c r="ACL158">
        <v>1</v>
      </c>
      <c r="ACM158" s="25">
        <f t="shared" si="231"/>
        <v>78000</v>
      </c>
      <c r="ACN158" s="11">
        <f t="shared" si="232"/>
        <v>78000</v>
      </c>
      <c r="ACO158" s="65"/>
      <c r="ACP158" s="1">
        <v>1</v>
      </c>
      <c r="ACQ158" s="1">
        <v>1</v>
      </c>
      <c r="ACR158" s="1" t="s">
        <v>258</v>
      </c>
      <c r="ACZ158" s="1" t="s">
        <v>259</v>
      </c>
      <c r="ADD158" s="1" t="s">
        <v>189</v>
      </c>
      <c r="ADU158" s="1">
        <v>2</v>
      </c>
      <c r="ADV158" s="457"/>
      <c r="AEE158" s="1">
        <f t="shared" si="295"/>
        <v>0</v>
      </c>
      <c r="AFN158" s="1">
        <v>1</v>
      </c>
      <c r="AGL158" s="1">
        <v>78000</v>
      </c>
      <c r="AGM158" s="11" t="e">
        <f>AGU158+AGW158+AGY158+AHA158+#REF!+#REF!+AHC158+AGP158+AHE158</f>
        <v>#REF!</v>
      </c>
      <c r="AGT158" s="518"/>
      <c r="AHJ158" s="518"/>
      <c r="AHN158" s="1">
        <v>78000</v>
      </c>
      <c r="AIC158" s="1">
        <v>1</v>
      </c>
      <c r="AID158" s="1">
        <v>1</v>
      </c>
      <c r="AIG158" s="1">
        <v>1</v>
      </c>
      <c r="AIH158" s="1">
        <v>1</v>
      </c>
      <c r="AIK158" s="1">
        <v>1</v>
      </c>
      <c r="AIL158" s="1">
        <v>1</v>
      </c>
      <c r="AIN158" s="1">
        <v>1</v>
      </c>
      <c r="AIO158" s="1">
        <v>1</v>
      </c>
      <c r="AIP158" s="1">
        <v>1</v>
      </c>
      <c r="AJB158" s="1">
        <v>1</v>
      </c>
      <c r="AJC158" s="11"/>
      <c r="AJD158" s="11"/>
      <c r="AJF158" s="11"/>
      <c r="AJG158" s="1">
        <v>78000</v>
      </c>
      <c r="AJH158" s="1">
        <v>1</v>
      </c>
      <c r="AJI158" s="1">
        <v>1</v>
      </c>
      <c r="AJJ158" s="435">
        <v>100</v>
      </c>
      <c r="AJK158" s="45"/>
      <c r="AJL158" s="381">
        <v>78000</v>
      </c>
      <c r="AJM158" s="11" t="e">
        <f t="shared" si="233"/>
        <v>#DIV/0!</v>
      </c>
      <c r="AJN158" s="60"/>
      <c r="AJO158" s="12"/>
      <c r="AKA158" s="1">
        <f t="shared" si="296"/>
        <v>0</v>
      </c>
      <c r="AKD158" s="1">
        <f t="shared" si="297"/>
        <v>0</v>
      </c>
      <c r="AKE158" s="60"/>
      <c r="AKF158" s="1" t="s">
        <v>260</v>
      </c>
      <c r="AKG158" s="1" t="s">
        <v>260</v>
      </c>
      <c r="AKH158" s="1" t="s">
        <v>261</v>
      </c>
      <c r="AKI158" s="1" t="s">
        <v>260</v>
      </c>
      <c r="AKJ158" s="1" t="s">
        <v>260</v>
      </c>
      <c r="AKK158" s="1" t="s">
        <v>260</v>
      </c>
      <c r="AKL158" s="1" t="s">
        <v>260</v>
      </c>
      <c r="AKM158" s="1" t="s">
        <v>260</v>
      </c>
      <c r="AKN158" s="1" t="s">
        <v>262</v>
      </c>
      <c r="AKO158" s="1" t="s">
        <v>260</v>
      </c>
      <c r="AKP158" s="1" t="s">
        <v>260</v>
      </c>
      <c r="AKQ158" s="1" t="s">
        <v>260</v>
      </c>
      <c r="AKR158" s="1" t="s">
        <v>260</v>
      </c>
      <c r="AKS158" s="1" t="s">
        <v>260</v>
      </c>
      <c r="AKT158" s="1" t="s">
        <v>260</v>
      </c>
      <c r="AKU158" s="1" t="s">
        <v>260</v>
      </c>
      <c r="AKV158" s="1" t="s">
        <v>263</v>
      </c>
      <c r="AKW158" s="1" t="s">
        <v>260</v>
      </c>
      <c r="AKX158" s="1" t="s">
        <v>260</v>
      </c>
      <c r="AKY158" s="1" t="s">
        <v>260</v>
      </c>
      <c r="AKZ158" s="1" t="s">
        <v>260</v>
      </c>
      <c r="ALA158" s="1" t="s">
        <v>260</v>
      </c>
      <c r="ALB158" s="1" t="s">
        <v>260</v>
      </c>
      <c r="ALC158" s="1" t="s">
        <v>260</v>
      </c>
      <c r="ALD158" s="1" t="s">
        <v>260</v>
      </c>
      <c r="ALE158" s="1" t="s">
        <v>260</v>
      </c>
      <c r="ALF158" s="1" t="s">
        <v>260</v>
      </c>
      <c r="ALG158" s="1" t="s">
        <v>260</v>
      </c>
      <c r="ALH158" s="1" t="s">
        <v>260</v>
      </c>
      <c r="ALI158" s="1" t="s">
        <v>260</v>
      </c>
      <c r="ALJ158" s="1" t="s">
        <v>260</v>
      </c>
      <c r="ALK158" s="1" t="s">
        <v>260</v>
      </c>
      <c r="ALL158" s="1" t="s">
        <v>260</v>
      </c>
      <c r="ALM158" s="1" t="s">
        <v>260</v>
      </c>
      <c r="ALN158" s="1" t="s">
        <v>260</v>
      </c>
      <c r="ALO158" s="1" t="s">
        <v>260</v>
      </c>
      <c r="ALP158" s="1" t="s">
        <v>260</v>
      </c>
      <c r="ALR158" s="11" t="e">
        <f t="shared" si="298"/>
        <v>#DIV/0!</v>
      </c>
      <c r="ALS158" s="28">
        <v>78000</v>
      </c>
      <c r="ALY158" s="60"/>
      <c r="ALZ158" s="1">
        <v>1</v>
      </c>
      <c r="AMC158" s="1">
        <v>1</v>
      </c>
      <c r="AME158" s="1">
        <v>1</v>
      </c>
      <c r="AMH158" s="1">
        <v>1</v>
      </c>
      <c r="AMN158" s="403"/>
    </row>
    <row r="159" spans="1:1022 1028:1028" s="1" customFormat="1" ht="15" customHeight="1" x14ac:dyDescent="0.25">
      <c r="A159" s="268"/>
      <c r="B159" s="113">
        <v>157</v>
      </c>
      <c r="C159" s="473" t="s">
        <v>810</v>
      </c>
      <c r="D159" s="304" t="s">
        <v>828</v>
      </c>
      <c r="E159" s="1">
        <v>2004</v>
      </c>
      <c r="F159" s="1">
        <v>1</v>
      </c>
      <c r="G159" s="1">
        <v>1</v>
      </c>
      <c r="J159" s="1">
        <v>1</v>
      </c>
      <c r="K159" s="1">
        <v>1998</v>
      </c>
      <c r="L159" s="1">
        <v>2001</v>
      </c>
      <c r="AB159" s="1">
        <v>1</v>
      </c>
      <c r="AC159" s="1">
        <v>1</v>
      </c>
      <c r="AD159" s="1">
        <v>1</v>
      </c>
      <c r="AE159" s="1">
        <v>1</v>
      </c>
      <c r="AW159" s="1">
        <v>1</v>
      </c>
      <c r="AY159" s="1">
        <v>1</v>
      </c>
      <c r="BA159" s="1">
        <v>1</v>
      </c>
      <c r="BB159" s="1">
        <v>13</v>
      </c>
      <c r="BE159" s="1">
        <v>1</v>
      </c>
      <c r="BG159" s="1">
        <v>3</v>
      </c>
      <c r="CG159" s="1">
        <v>1</v>
      </c>
      <c r="CH159" s="246"/>
      <c r="CP159" s="1">
        <f t="shared" si="263"/>
        <v>0</v>
      </c>
      <c r="CS159" s="1">
        <f t="shared" si="234"/>
        <v>0</v>
      </c>
      <c r="DO159" s="1">
        <f t="shared" si="264"/>
        <v>0</v>
      </c>
      <c r="DX159" s="1">
        <f t="shared" si="265"/>
        <v>0</v>
      </c>
      <c r="EE159" s="1">
        <f t="shared" si="266"/>
        <v>0</v>
      </c>
      <c r="EH159" s="1">
        <f t="shared" si="267"/>
        <v>0</v>
      </c>
      <c r="FF159" s="116"/>
      <c r="GP159" s="1">
        <f t="shared" si="235"/>
        <v>0</v>
      </c>
      <c r="GY159" s="1">
        <f t="shared" si="268"/>
        <v>0</v>
      </c>
      <c r="HC159" s="1">
        <f t="shared" si="269"/>
        <v>0</v>
      </c>
      <c r="HS159" s="1">
        <f t="shared" si="270"/>
        <v>0</v>
      </c>
      <c r="HX159" s="1">
        <f t="shared" si="236"/>
        <v>0</v>
      </c>
      <c r="ID159" s="1">
        <f t="shared" si="237"/>
        <v>0</v>
      </c>
      <c r="IN159" s="1">
        <f t="shared" si="271"/>
        <v>0</v>
      </c>
      <c r="IW159" s="1">
        <f t="shared" si="272"/>
        <v>0</v>
      </c>
      <c r="IZ159" s="1">
        <f t="shared" si="238"/>
        <v>0</v>
      </c>
      <c r="JJ159" s="1">
        <f t="shared" si="239"/>
        <v>0</v>
      </c>
      <c r="JV159" s="1">
        <f t="shared" si="273"/>
        <v>0</v>
      </c>
      <c r="KB159" s="1">
        <f t="shared" si="274"/>
        <v>0</v>
      </c>
      <c r="LG159" s="1">
        <f t="shared" si="240"/>
        <v>0</v>
      </c>
      <c r="LT159" s="1">
        <f t="shared" si="275"/>
        <v>0</v>
      </c>
      <c r="MA159" s="1">
        <f t="shared" si="276"/>
        <v>0</v>
      </c>
      <c r="MF159" s="1">
        <f t="shared" si="277"/>
        <v>0</v>
      </c>
      <c r="MM159" s="1">
        <f t="shared" si="278"/>
        <v>0</v>
      </c>
      <c r="MS159" s="1">
        <f t="shared" si="279"/>
        <v>0</v>
      </c>
      <c r="MU159" s="115"/>
      <c r="OI159" s="120"/>
      <c r="PD159" s="1">
        <f t="shared" si="241"/>
        <v>0</v>
      </c>
      <c r="QF159" s="1">
        <f t="shared" si="280"/>
        <v>0</v>
      </c>
      <c r="QY159" s="1">
        <f t="shared" si="281"/>
        <v>0</v>
      </c>
      <c r="RK159" s="1">
        <f t="shared" si="282"/>
        <v>0</v>
      </c>
      <c r="SA159" s="1">
        <f t="shared" si="283"/>
        <v>0</v>
      </c>
      <c r="SG159" s="1">
        <f t="shared" si="284"/>
        <v>0</v>
      </c>
      <c r="SO159" s="1">
        <f t="shared" si="285"/>
        <v>0</v>
      </c>
      <c r="TB159" s="1">
        <f t="shared" si="286"/>
        <v>0</v>
      </c>
      <c r="TS159" s="1">
        <f t="shared" si="242"/>
        <v>0</v>
      </c>
      <c r="UD159" s="1">
        <f t="shared" si="243"/>
        <v>0</v>
      </c>
      <c r="UG159" s="1">
        <f t="shared" si="244"/>
        <v>0</v>
      </c>
      <c r="UQ159" s="1">
        <f t="shared" si="287"/>
        <v>0</v>
      </c>
      <c r="VA159" s="1">
        <f t="shared" si="288"/>
        <v>0</v>
      </c>
      <c r="VG159" s="1">
        <f t="shared" si="289"/>
        <v>0</v>
      </c>
      <c r="WY159" s="1">
        <f t="shared" si="245"/>
        <v>0</v>
      </c>
      <c r="XB159" s="1">
        <f t="shared" si="290"/>
        <v>0</v>
      </c>
      <c r="XG159" s="1">
        <f t="shared" si="246"/>
        <v>0</v>
      </c>
      <c r="XK159" s="108"/>
      <c r="XL159" s="1">
        <f t="shared" si="247"/>
        <v>0</v>
      </c>
      <c r="XM159" s="1">
        <f t="shared" si="248"/>
        <v>0</v>
      </c>
      <c r="XN159" s="1">
        <f t="shared" si="291"/>
        <v>0</v>
      </c>
      <c r="XO159" s="1">
        <f t="shared" si="249"/>
        <v>0</v>
      </c>
      <c r="XP159" s="1">
        <f t="shared" si="292"/>
        <v>0</v>
      </c>
      <c r="XQ159" s="1">
        <f t="shared" si="250"/>
        <v>0</v>
      </c>
      <c r="XR159" s="1">
        <f t="shared" si="251"/>
        <v>0</v>
      </c>
      <c r="XS159" s="1">
        <f t="shared" si="299"/>
        <v>0</v>
      </c>
      <c r="XT159" s="1">
        <f t="shared" si="293"/>
        <v>0</v>
      </c>
      <c r="XU159" s="1">
        <f t="shared" si="253"/>
        <v>0</v>
      </c>
      <c r="XV159" s="1">
        <f t="shared" si="254"/>
        <v>0</v>
      </c>
      <c r="XW159" s="1">
        <f t="shared" si="255"/>
        <v>0</v>
      </c>
      <c r="XX159" s="1">
        <f t="shared" si="256"/>
        <v>0</v>
      </c>
      <c r="XY159" s="1">
        <f t="shared" si="257"/>
        <v>0</v>
      </c>
      <c r="XZ159" s="1">
        <f t="shared" si="258"/>
        <v>0</v>
      </c>
      <c r="YA159" s="1">
        <f t="shared" si="259"/>
        <v>0</v>
      </c>
      <c r="YB159" s="1">
        <f t="shared" si="260"/>
        <v>0</v>
      </c>
      <c r="YC159" s="1">
        <f t="shared" si="261"/>
        <v>0</v>
      </c>
      <c r="YD159" s="132"/>
      <c r="YE159" s="133"/>
      <c r="YF159" s="133" t="e">
        <f t="shared" si="225"/>
        <v>#DIV/0!</v>
      </c>
      <c r="YG159" s="130"/>
      <c r="YH159" s="130" t="e">
        <f t="shared" si="226"/>
        <v>#DIV/0!</v>
      </c>
      <c r="YI159" s="129"/>
      <c r="YJ159" s="128" t="e">
        <f t="shared" si="227"/>
        <v>#DIV/0!</v>
      </c>
      <c r="YK159" s="177"/>
      <c r="YL159">
        <v>1</v>
      </c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>
        <f t="shared" si="294"/>
        <v>0</v>
      </c>
      <c r="ACD159" s="25" t="e">
        <f t="shared" si="222"/>
        <v>#DIV/0!</v>
      </c>
      <c r="ACE159" s="11">
        <f t="shared" si="262"/>
        <v>0</v>
      </c>
      <c r="ACF159" s="11" t="e">
        <f t="shared" si="228"/>
        <v>#DIV/0!</v>
      </c>
      <c r="ACG159" s="1">
        <v>5</v>
      </c>
      <c r="ACH159" s="1">
        <v>1</v>
      </c>
      <c r="ACI159" s="11">
        <f t="shared" si="229"/>
        <v>86000</v>
      </c>
      <c r="ACJ159" s="45">
        <v>1</v>
      </c>
      <c r="ACK159" s="13">
        <f t="shared" si="230"/>
        <v>86000</v>
      </c>
      <c r="ACL159">
        <v>1</v>
      </c>
      <c r="ACM159" s="25">
        <f t="shared" si="231"/>
        <v>86000</v>
      </c>
      <c r="ACN159" s="11">
        <f t="shared" si="232"/>
        <v>86000</v>
      </c>
      <c r="ACO159" s="65"/>
      <c r="ACP159" s="1">
        <v>1</v>
      </c>
      <c r="ACQ159" s="1">
        <v>1</v>
      </c>
      <c r="ACR159" s="1" t="s">
        <v>258</v>
      </c>
      <c r="ACS159" s="1">
        <v>1</v>
      </c>
      <c r="ACU159" s="1">
        <v>1</v>
      </c>
      <c r="ACZ159" s="1" t="s">
        <v>259</v>
      </c>
      <c r="ADD159" s="1" t="s">
        <v>185</v>
      </c>
      <c r="ADU159" s="1">
        <v>2</v>
      </c>
      <c r="ADV159" s="457"/>
      <c r="AEE159" s="1">
        <f t="shared" si="295"/>
        <v>0</v>
      </c>
      <c r="AFN159" s="1">
        <v>1</v>
      </c>
      <c r="AGL159" s="1">
        <v>86000</v>
      </c>
      <c r="AGM159" s="11" t="e">
        <f>AGU159+AGW159+AGY159+AHA159+#REF!+#REF!+AHC159+AGP159+AHE159</f>
        <v>#REF!</v>
      </c>
      <c r="AGT159" s="518"/>
      <c r="AHJ159" s="518"/>
      <c r="AHN159" s="1">
        <v>86000</v>
      </c>
      <c r="AID159" s="1">
        <v>1</v>
      </c>
      <c r="AIE159" s="1">
        <v>1</v>
      </c>
      <c r="AIN159" s="1">
        <v>1</v>
      </c>
      <c r="AIO159" s="1">
        <v>2</v>
      </c>
      <c r="AIP159" s="1">
        <v>1</v>
      </c>
      <c r="AJB159" s="1">
        <v>1</v>
      </c>
      <c r="AJC159" s="11"/>
      <c r="AJD159" s="11"/>
      <c r="AJF159" s="11"/>
      <c r="AJG159" s="1">
        <v>86000</v>
      </c>
      <c r="AJH159" s="1">
        <v>1</v>
      </c>
      <c r="AJI159" s="1">
        <v>1</v>
      </c>
      <c r="AJJ159" s="435">
        <v>100</v>
      </c>
      <c r="AJK159" s="45"/>
      <c r="AJL159" s="381">
        <v>86000</v>
      </c>
      <c r="AJM159" s="11" t="e">
        <f t="shared" si="233"/>
        <v>#DIV/0!</v>
      </c>
      <c r="AJN159" s="60"/>
      <c r="AJO159" s="12"/>
      <c r="AKA159" s="1">
        <f t="shared" si="296"/>
        <v>0</v>
      </c>
      <c r="AKD159" s="1">
        <f t="shared" si="297"/>
        <v>0</v>
      </c>
      <c r="AKE159" s="60"/>
      <c r="AKF159" s="1" t="s">
        <v>260</v>
      </c>
      <c r="AKG159" s="1" t="s">
        <v>260</v>
      </c>
      <c r="AKH159" s="1" t="s">
        <v>261</v>
      </c>
      <c r="AKI159" s="1" t="s">
        <v>260</v>
      </c>
      <c r="AKJ159" s="1" t="s">
        <v>260</v>
      </c>
      <c r="AKK159" s="1" t="s">
        <v>260</v>
      </c>
      <c r="AKL159" s="1" t="s">
        <v>260</v>
      </c>
      <c r="AKM159" s="1" t="s">
        <v>260</v>
      </c>
      <c r="AKN159" s="1" t="s">
        <v>262</v>
      </c>
      <c r="AKO159" s="1" t="s">
        <v>260</v>
      </c>
      <c r="AKP159" s="1" t="s">
        <v>260</v>
      </c>
      <c r="AKQ159" s="1" t="s">
        <v>260</v>
      </c>
      <c r="AKR159" s="1" t="s">
        <v>260</v>
      </c>
      <c r="AKS159" s="1" t="s">
        <v>260</v>
      </c>
      <c r="AKT159" s="1" t="s">
        <v>260</v>
      </c>
      <c r="AKU159" s="1" t="s">
        <v>260</v>
      </c>
      <c r="AKV159" s="1" t="s">
        <v>263</v>
      </c>
      <c r="AKW159" s="1" t="s">
        <v>260</v>
      </c>
      <c r="AKX159" s="1" t="s">
        <v>260</v>
      </c>
      <c r="AKY159" s="1" t="s">
        <v>260</v>
      </c>
      <c r="AKZ159" s="1" t="s">
        <v>260</v>
      </c>
      <c r="ALA159" s="1" t="s">
        <v>260</v>
      </c>
      <c r="ALB159" s="1" t="s">
        <v>260</v>
      </c>
      <c r="ALC159" s="1" t="s">
        <v>260</v>
      </c>
      <c r="ALD159" s="1" t="s">
        <v>260</v>
      </c>
      <c r="ALE159" s="1" t="s">
        <v>260</v>
      </c>
      <c r="ALF159" s="1" t="s">
        <v>260</v>
      </c>
      <c r="ALG159" s="1" t="s">
        <v>260</v>
      </c>
      <c r="ALH159" s="1" t="s">
        <v>260</v>
      </c>
      <c r="ALI159" s="1" t="s">
        <v>260</v>
      </c>
      <c r="ALJ159" s="1" t="s">
        <v>260</v>
      </c>
      <c r="ALK159" s="1" t="s">
        <v>260</v>
      </c>
      <c r="ALL159" s="1" t="s">
        <v>260</v>
      </c>
      <c r="ALM159" s="1" t="s">
        <v>260</v>
      </c>
      <c r="ALN159" s="1" t="s">
        <v>260</v>
      </c>
      <c r="ALO159" s="1" t="s">
        <v>260</v>
      </c>
      <c r="ALP159" s="1" t="s">
        <v>260</v>
      </c>
      <c r="ALR159" s="11" t="e">
        <f t="shared" si="298"/>
        <v>#DIV/0!</v>
      </c>
      <c r="ALS159" s="28">
        <v>86000</v>
      </c>
      <c r="ALY159" s="60"/>
      <c r="ALZ159" s="1">
        <v>1</v>
      </c>
      <c r="AMC159" s="1">
        <v>1</v>
      </c>
      <c r="AMD159" s="1">
        <v>1</v>
      </c>
      <c r="AMH159" s="1">
        <v>1</v>
      </c>
      <c r="AMN159" s="403"/>
    </row>
    <row r="160" spans="1:1022 1028:1028" s="1" customFormat="1" ht="15" customHeight="1" x14ac:dyDescent="0.25">
      <c r="A160" s="268"/>
      <c r="B160" s="113">
        <v>158</v>
      </c>
      <c r="C160" s="473" t="s">
        <v>810</v>
      </c>
      <c r="D160" s="304" t="s">
        <v>829</v>
      </c>
      <c r="E160" s="1">
        <v>2004</v>
      </c>
      <c r="F160" s="1">
        <v>1</v>
      </c>
      <c r="G160" s="1">
        <v>1</v>
      </c>
      <c r="J160" s="1">
        <v>1</v>
      </c>
      <c r="K160" s="1">
        <v>1999</v>
      </c>
      <c r="L160" s="1">
        <v>1999</v>
      </c>
      <c r="M160" s="1">
        <v>1</v>
      </c>
      <c r="AC160" s="1">
        <v>1</v>
      </c>
      <c r="AW160" s="1">
        <v>1</v>
      </c>
      <c r="AY160" s="1">
        <v>1</v>
      </c>
      <c r="BA160" s="1">
        <v>1</v>
      </c>
      <c r="BB160" s="1">
        <v>13</v>
      </c>
      <c r="BE160" s="1">
        <v>1</v>
      </c>
      <c r="CF160" s="1">
        <v>1</v>
      </c>
      <c r="CG160" s="1">
        <v>1</v>
      </c>
      <c r="CH160" s="246"/>
      <c r="CP160" s="1">
        <f t="shared" si="263"/>
        <v>0</v>
      </c>
      <c r="CS160" s="1">
        <f t="shared" si="234"/>
        <v>0</v>
      </c>
      <c r="DO160" s="1">
        <f t="shared" si="264"/>
        <v>0</v>
      </c>
      <c r="DX160" s="1">
        <f t="shared" si="265"/>
        <v>0</v>
      </c>
      <c r="EE160" s="1">
        <f t="shared" si="266"/>
        <v>0</v>
      </c>
      <c r="EH160" s="1">
        <f t="shared" si="267"/>
        <v>0</v>
      </c>
      <c r="FF160" s="116"/>
      <c r="GP160" s="1">
        <f t="shared" si="235"/>
        <v>0</v>
      </c>
      <c r="GY160" s="1">
        <f t="shared" si="268"/>
        <v>0</v>
      </c>
      <c r="HC160" s="1">
        <f t="shared" si="269"/>
        <v>0</v>
      </c>
      <c r="HS160" s="1">
        <f t="shared" si="270"/>
        <v>0</v>
      </c>
      <c r="HX160" s="1">
        <f t="shared" si="236"/>
        <v>0</v>
      </c>
      <c r="ID160" s="1">
        <f t="shared" si="237"/>
        <v>0</v>
      </c>
      <c r="IN160" s="1">
        <f t="shared" si="271"/>
        <v>0</v>
      </c>
      <c r="IW160" s="1">
        <f t="shared" si="272"/>
        <v>0</v>
      </c>
      <c r="IZ160" s="1">
        <f t="shared" si="238"/>
        <v>0</v>
      </c>
      <c r="JJ160" s="1">
        <f t="shared" si="239"/>
        <v>0</v>
      </c>
      <c r="JV160" s="1">
        <f t="shared" si="273"/>
        <v>0</v>
      </c>
      <c r="KB160" s="1">
        <f t="shared" si="274"/>
        <v>0</v>
      </c>
      <c r="LG160" s="1">
        <f t="shared" si="240"/>
        <v>0</v>
      </c>
      <c r="LT160" s="1">
        <f t="shared" si="275"/>
        <v>0</v>
      </c>
      <c r="MA160" s="1">
        <f t="shared" si="276"/>
        <v>0</v>
      </c>
      <c r="MF160" s="1">
        <f t="shared" si="277"/>
        <v>0</v>
      </c>
      <c r="MM160" s="1">
        <f t="shared" si="278"/>
        <v>0</v>
      </c>
      <c r="MS160" s="1">
        <f t="shared" si="279"/>
        <v>0</v>
      </c>
      <c r="MU160" s="115"/>
      <c r="OI160" s="120"/>
      <c r="PD160" s="1">
        <f t="shared" si="241"/>
        <v>0</v>
      </c>
      <c r="QF160" s="1">
        <f t="shared" si="280"/>
        <v>0</v>
      </c>
      <c r="QY160" s="1">
        <f t="shared" si="281"/>
        <v>0</v>
      </c>
      <c r="RK160" s="1">
        <f t="shared" si="282"/>
        <v>0</v>
      </c>
      <c r="SA160" s="1">
        <f t="shared" si="283"/>
        <v>0</v>
      </c>
      <c r="SG160" s="1">
        <f t="shared" si="284"/>
        <v>0</v>
      </c>
      <c r="SO160" s="1">
        <f t="shared" si="285"/>
        <v>0</v>
      </c>
      <c r="TB160" s="1">
        <f t="shared" si="286"/>
        <v>0</v>
      </c>
      <c r="TS160" s="1">
        <f t="shared" si="242"/>
        <v>0</v>
      </c>
      <c r="UD160" s="1">
        <f t="shared" si="243"/>
        <v>0</v>
      </c>
      <c r="UG160" s="1">
        <f t="shared" si="244"/>
        <v>0</v>
      </c>
      <c r="UQ160" s="1">
        <f t="shared" si="287"/>
        <v>0</v>
      </c>
      <c r="VA160" s="1">
        <f t="shared" si="288"/>
        <v>0</v>
      </c>
      <c r="VG160" s="1">
        <f t="shared" si="289"/>
        <v>0</v>
      </c>
      <c r="WY160" s="1">
        <f t="shared" si="245"/>
        <v>0</v>
      </c>
      <c r="XB160" s="1">
        <f t="shared" si="290"/>
        <v>0</v>
      </c>
      <c r="XG160" s="1">
        <f t="shared" si="246"/>
        <v>0</v>
      </c>
      <c r="XK160" s="108"/>
      <c r="XL160" s="1">
        <f t="shared" si="247"/>
        <v>0</v>
      </c>
      <c r="XM160" s="1">
        <f t="shared" si="248"/>
        <v>0</v>
      </c>
      <c r="XN160" s="1">
        <f t="shared" si="291"/>
        <v>0</v>
      </c>
      <c r="XO160" s="1">
        <f t="shared" si="249"/>
        <v>0</v>
      </c>
      <c r="XP160" s="1">
        <f t="shared" si="292"/>
        <v>0</v>
      </c>
      <c r="XQ160" s="1">
        <f t="shared" si="250"/>
        <v>0</v>
      </c>
      <c r="XR160" s="1">
        <f t="shared" si="251"/>
        <v>0</v>
      </c>
      <c r="XS160" s="1">
        <f t="shared" si="299"/>
        <v>0</v>
      </c>
      <c r="XT160" s="1">
        <f t="shared" si="293"/>
        <v>0</v>
      </c>
      <c r="XU160" s="1">
        <f t="shared" si="253"/>
        <v>0</v>
      </c>
      <c r="XV160" s="1">
        <f t="shared" si="254"/>
        <v>0</v>
      </c>
      <c r="XW160" s="1">
        <f t="shared" si="255"/>
        <v>0</v>
      </c>
      <c r="XX160" s="1">
        <f t="shared" si="256"/>
        <v>0</v>
      </c>
      <c r="XY160" s="1">
        <f t="shared" si="257"/>
        <v>0</v>
      </c>
      <c r="XZ160" s="1">
        <f t="shared" si="258"/>
        <v>0</v>
      </c>
      <c r="YA160" s="1">
        <f t="shared" si="259"/>
        <v>0</v>
      </c>
      <c r="YB160" s="1">
        <f t="shared" si="260"/>
        <v>0</v>
      </c>
      <c r="YC160" s="1">
        <f t="shared" si="261"/>
        <v>0</v>
      </c>
      <c r="YD160" s="132"/>
      <c r="YE160" s="133"/>
      <c r="YF160" s="133" t="e">
        <f t="shared" si="225"/>
        <v>#DIV/0!</v>
      </c>
      <c r="YG160" s="130"/>
      <c r="YH160" s="130" t="e">
        <f t="shared" si="226"/>
        <v>#DIV/0!</v>
      </c>
      <c r="YI160" s="129"/>
      <c r="YJ160" s="128" t="e">
        <f t="shared" si="227"/>
        <v>#DIV/0!</v>
      </c>
      <c r="YK160" s="177"/>
      <c r="YL160">
        <v>1</v>
      </c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>
        <f t="shared" si="294"/>
        <v>0</v>
      </c>
      <c r="ACD160" s="25" t="e">
        <f t="shared" si="222"/>
        <v>#DIV/0!</v>
      </c>
      <c r="ACE160" s="11">
        <f t="shared" si="262"/>
        <v>0</v>
      </c>
      <c r="ACF160" s="11" t="e">
        <f t="shared" si="228"/>
        <v>#DIV/0!</v>
      </c>
      <c r="ACG160" s="1">
        <v>5</v>
      </c>
      <c r="ACH160" s="1">
        <v>1</v>
      </c>
      <c r="ACI160" s="11">
        <f t="shared" si="229"/>
        <v>23000</v>
      </c>
      <c r="ACJ160" s="45">
        <v>1</v>
      </c>
      <c r="ACK160" s="13">
        <f t="shared" si="230"/>
        <v>23000</v>
      </c>
      <c r="ACL160">
        <v>1</v>
      </c>
      <c r="ACM160" s="25">
        <f t="shared" si="231"/>
        <v>23000</v>
      </c>
      <c r="ACN160" s="11">
        <f t="shared" si="232"/>
        <v>23000</v>
      </c>
      <c r="ACO160" s="65"/>
      <c r="ACR160" s="1" t="s">
        <v>812</v>
      </c>
      <c r="ACZ160" s="1" t="s">
        <v>259</v>
      </c>
      <c r="ADD160" s="1" t="s">
        <v>185</v>
      </c>
      <c r="ADU160" s="1">
        <v>2</v>
      </c>
      <c r="ADV160" s="457"/>
      <c r="AEE160" s="1">
        <f t="shared" si="295"/>
        <v>0</v>
      </c>
      <c r="AFN160" s="1">
        <v>1</v>
      </c>
      <c r="AGL160" s="1">
        <v>23000</v>
      </c>
      <c r="AGM160" s="11" t="e">
        <f>AGU160+AGW160+AGY160+AHA160+#REF!+#REF!+AHC160+AGP160+AHE160</f>
        <v>#REF!</v>
      </c>
      <c r="AGT160" s="518"/>
      <c r="AHJ160" s="518"/>
      <c r="AHN160" s="1">
        <v>23000</v>
      </c>
      <c r="AIC160" s="1">
        <v>1</v>
      </c>
      <c r="AID160" s="1">
        <v>1</v>
      </c>
      <c r="AIK160" s="1">
        <v>1</v>
      </c>
      <c r="AIL160" s="1">
        <v>1</v>
      </c>
      <c r="AIN160" s="1">
        <v>1</v>
      </c>
      <c r="AIO160" s="1">
        <v>1</v>
      </c>
      <c r="AIP160" s="1">
        <v>1</v>
      </c>
      <c r="AJC160" s="11"/>
      <c r="AJD160" s="11"/>
      <c r="AJF160" s="11"/>
      <c r="AJG160" s="1">
        <v>23000</v>
      </c>
      <c r="AJH160" s="1">
        <v>1</v>
      </c>
      <c r="AJI160" s="1">
        <v>1</v>
      </c>
      <c r="AJJ160" s="435">
        <v>100</v>
      </c>
      <c r="AJK160" s="45"/>
      <c r="AJL160" s="381">
        <v>23000</v>
      </c>
      <c r="AJM160" s="11" t="e">
        <f t="shared" si="233"/>
        <v>#DIV/0!</v>
      </c>
      <c r="AJN160" s="60"/>
      <c r="AJO160" s="12"/>
      <c r="AKA160" s="1">
        <f t="shared" si="296"/>
        <v>0</v>
      </c>
      <c r="AKD160" s="1">
        <f t="shared" si="297"/>
        <v>0</v>
      </c>
      <c r="AKE160" s="60"/>
      <c r="AKF160" s="1" t="s">
        <v>260</v>
      </c>
      <c r="AKG160" s="1" t="s">
        <v>260</v>
      </c>
      <c r="AKH160" s="1" t="s">
        <v>261</v>
      </c>
      <c r="AKI160" s="1" t="s">
        <v>260</v>
      </c>
      <c r="AKJ160" s="1" t="s">
        <v>260</v>
      </c>
      <c r="AKK160" s="1" t="s">
        <v>260</v>
      </c>
      <c r="AKL160" s="1" t="s">
        <v>260</v>
      </c>
      <c r="AKM160" s="1" t="s">
        <v>260</v>
      </c>
      <c r="AKN160" s="1" t="s">
        <v>262</v>
      </c>
      <c r="AKO160" s="1" t="s">
        <v>260</v>
      </c>
      <c r="AKP160" s="1" t="s">
        <v>260</v>
      </c>
      <c r="AKQ160" s="1" t="s">
        <v>260</v>
      </c>
      <c r="AKR160" s="1" t="s">
        <v>260</v>
      </c>
      <c r="AKS160" s="1" t="s">
        <v>260</v>
      </c>
      <c r="AKT160" s="1" t="s">
        <v>260</v>
      </c>
      <c r="AKU160" s="1" t="s">
        <v>260</v>
      </c>
      <c r="AKV160" s="1" t="s">
        <v>263</v>
      </c>
      <c r="AKW160" s="1" t="s">
        <v>260</v>
      </c>
      <c r="AKX160" s="1" t="s">
        <v>260</v>
      </c>
      <c r="AKY160" s="1" t="s">
        <v>260</v>
      </c>
      <c r="AKZ160" s="1" t="s">
        <v>260</v>
      </c>
      <c r="ALA160" s="1" t="s">
        <v>260</v>
      </c>
      <c r="ALB160" s="1" t="s">
        <v>260</v>
      </c>
      <c r="ALC160" s="1" t="s">
        <v>260</v>
      </c>
      <c r="ALD160" s="1" t="s">
        <v>260</v>
      </c>
      <c r="ALE160" s="1" t="s">
        <v>260</v>
      </c>
      <c r="ALF160" s="1" t="s">
        <v>260</v>
      </c>
      <c r="ALG160" s="1" t="s">
        <v>260</v>
      </c>
      <c r="ALH160" s="1" t="s">
        <v>260</v>
      </c>
      <c r="ALI160" s="1" t="s">
        <v>260</v>
      </c>
      <c r="ALJ160" s="1" t="s">
        <v>260</v>
      </c>
      <c r="ALK160" s="1" t="s">
        <v>260</v>
      </c>
      <c r="ALL160" s="1" t="s">
        <v>260</v>
      </c>
      <c r="ALM160" s="1" t="s">
        <v>260</v>
      </c>
      <c r="ALN160" s="1" t="s">
        <v>260</v>
      </c>
      <c r="ALO160" s="1" t="s">
        <v>260</v>
      </c>
      <c r="ALP160" s="1" t="s">
        <v>260</v>
      </c>
      <c r="ALR160" s="11" t="e">
        <f t="shared" si="298"/>
        <v>#DIV/0!</v>
      </c>
      <c r="ALS160" s="28">
        <v>23000</v>
      </c>
      <c r="ALY160" s="60"/>
      <c r="ALZ160" s="1">
        <v>1</v>
      </c>
      <c r="AMC160" s="1">
        <v>1</v>
      </c>
      <c r="AMD160" s="1">
        <v>1</v>
      </c>
      <c r="AMH160" s="1">
        <v>1</v>
      </c>
      <c r="AMN160" s="403"/>
    </row>
    <row r="161" spans="1:1022 1028:1028" s="1" customFormat="1" ht="15" customHeight="1" x14ac:dyDescent="0.25">
      <c r="A161" s="268"/>
      <c r="B161" s="113">
        <v>159</v>
      </c>
      <c r="C161" s="473" t="s">
        <v>810</v>
      </c>
      <c r="D161" s="304" t="s">
        <v>830</v>
      </c>
      <c r="E161" s="1">
        <v>2004</v>
      </c>
      <c r="F161" s="1">
        <v>1</v>
      </c>
      <c r="G161" s="1">
        <v>1</v>
      </c>
      <c r="J161" s="1">
        <v>1</v>
      </c>
      <c r="K161" s="1">
        <v>1997</v>
      </c>
      <c r="L161" s="1">
        <v>2001</v>
      </c>
      <c r="M161" s="1">
        <v>1</v>
      </c>
      <c r="AA161" s="1">
        <v>1</v>
      </c>
      <c r="AB161" s="1">
        <v>1</v>
      </c>
      <c r="AC161" s="1">
        <v>1</v>
      </c>
      <c r="AD161" s="1">
        <v>1</v>
      </c>
      <c r="AE161" s="1">
        <v>1</v>
      </c>
      <c r="AW161" s="1">
        <v>1</v>
      </c>
      <c r="AY161" s="1">
        <v>1</v>
      </c>
      <c r="BA161" s="1">
        <v>1</v>
      </c>
      <c r="BB161" s="1">
        <v>13</v>
      </c>
      <c r="BE161" s="1">
        <v>1</v>
      </c>
      <c r="CG161" s="1">
        <v>1</v>
      </c>
      <c r="CH161" s="246"/>
      <c r="CP161" s="1">
        <f t="shared" si="263"/>
        <v>0</v>
      </c>
      <c r="CS161" s="1">
        <f t="shared" si="234"/>
        <v>0</v>
      </c>
      <c r="DO161" s="1">
        <f t="shared" si="264"/>
        <v>0</v>
      </c>
      <c r="DX161" s="1">
        <f t="shared" si="265"/>
        <v>0</v>
      </c>
      <c r="EE161" s="1">
        <f t="shared" si="266"/>
        <v>0</v>
      </c>
      <c r="EH161" s="1">
        <f t="shared" si="267"/>
        <v>0</v>
      </c>
      <c r="FF161" s="116"/>
      <c r="GP161" s="1">
        <f t="shared" si="235"/>
        <v>0</v>
      </c>
      <c r="GY161" s="1">
        <f t="shared" si="268"/>
        <v>0</v>
      </c>
      <c r="HC161" s="1">
        <f t="shared" si="269"/>
        <v>0</v>
      </c>
      <c r="HS161" s="1">
        <f t="shared" si="270"/>
        <v>0</v>
      </c>
      <c r="HX161" s="1">
        <f t="shared" si="236"/>
        <v>0</v>
      </c>
      <c r="ID161" s="1">
        <f t="shared" si="237"/>
        <v>0</v>
      </c>
      <c r="IN161" s="1">
        <f t="shared" si="271"/>
        <v>0</v>
      </c>
      <c r="IW161" s="1">
        <f t="shared" si="272"/>
        <v>0</v>
      </c>
      <c r="IZ161" s="1">
        <f t="shared" si="238"/>
        <v>0</v>
      </c>
      <c r="JJ161" s="1">
        <f t="shared" si="239"/>
        <v>0</v>
      </c>
      <c r="JV161" s="1">
        <f t="shared" si="273"/>
        <v>0</v>
      </c>
      <c r="KB161" s="1">
        <f t="shared" si="274"/>
        <v>0</v>
      </c>
      <c r="LG161" s="1">
        <f t="shared" si="240"/>
        <v>0</v>
      </c>
      <c r="LT161" s="1">
        <f t="shared" si="275"/>
        <v>0</v>
      </c>
      <c r="MA161" s="1">
        <f t="shared" si="276"/>
        <v>0</v>
      </c>
      <c r="MF161" s="1">
        <f t="shared" si="277"/>
        <v>0</v>
      </c>
      <c r="MM161" s="1">
        <f t="shared" si="278"/>
        <v>0</v>
      </c>
      <c r="MS161" s="1">
        <f t="shared" si="279"/>
        <v>0</v>
      </c>
      <c r="MU161" s="115"/>
      <c r="OI161" s="120"/>
      <c r="PD161" s="1">
        <f t="shared" si="241"/>
        <v>0</v>
      </c>
      <c r="QF161" s="1">
        <f t="shared" si="280"/>
        <v>0</v>
      </c>
      <c r="QY161" s="1">
        <f t="shared" si="281"/>
        <v>0</v>
      </c>
      <c r="RK161" s="1">
        <f t="shared" si="282"/>
        <v>0</v>
      </c>
      <c r="SA161" s="1">
        <f t="shared" si="283"/>
        <v>0</v>
      </c>
      <c r="SG161" s="1">
        <f t="shared" si="284"/>
        <v>0</v>
      </c>
      <c r="SO161" s="1">
        <f t="shared" si="285"/>
        <v>0</v>
      </c>
      <c r="TB161" s="1">
        <f t="shared" si="286"/>
        <v>0</v>
      </c>
      <c r="TS161" s="1">
        <f t="shared" si="242"/>
        <v>0</v>
      </c>
      <c r="UD161" s="1">
        <f t="shared" si="243"/>
        <v>0</v>
      </c>
      <c r="UG161" s="1">
        <f t="shared" si="244"/>
        <v>0</v>
      </c>
      <c r="UQ161" s="1">
        <f t="shared" si="287"/>
        <v>0</v>
      </c>
      <c r="VA161" s="1">
        <f t="shared" si="288"/>
        <v>0</v>
      </c>
      <c r="VG161" s="1">
        <f t="shared" si="289"/>
        <v>0</v>
      </c>
      <c r="WY161" s="1">
        <f t="shared" si="245"/>
        <v>0</v>
      </c>
      <c r="XB161" s="1">
        <f t="shared" si="290"/>
        <v>0</v>
      </c>
      <c r="XG161" s="1">
        <f t="shared" si="246"/>
        <v>0</v>
      </c>
      <c r="XI161" s="1">
        <v>1</v>
      </c>
      <c r="XK161" s="108"/>
      <c r="XL161" s="1">
        <f t="shared" si="247"/>
        <v>0</v>
      </c>
      <c r="XM161" s="1">
        <f t="shared" si="248"/>
        <v>0</v>
      </c>
      <c r="XN161" s="1">
        <f t="shared" si="291"/>
        <v>0</v>
      </c>
      <c r="XO161" s="1">
        <f t="shared" si="249"/>
        <v>0</v>
      </c>
      <c r="XP161" s="1">
        <f t="shared" si="292"/>
        <v>0</v>
      </c>
      <c r="XQ161" s="1">
        <f t="shared" si="250"/>
        <v>0</v>
      </c>
      <c r="XR161" s="1">
        <f t="shared" si="251"/>
        <v>0</v>
      </c>
      <c r="XS161" s="1">
        <f t="shared" si="299"/>
        <v>0</v>
      </c>
      <c r="XT161" s="1">
        <f t="shared" si="293"/>
        <v>0</v>
      </c>
      <c r="XU161" s="1">
        <f t="shared" si="253"/>
        <v>0</v>
      </c>
      <c r="XV161" s="1">
        <f t="shared" si="254"/>
        <v>0</v>
      </c>
      <c r="XW161" s="1">
        <f t="shared" si="255"/>
        <v>0</v>
      </c>
      <c r="XX161" s="1">
        <f t="shared" si="256"/>
        <v>0</v>
      </c>
      <c r="XY161" s="1">
        <f t="shared" si="257"/>
        <v>0</v>
      </c>
      <c r="XZ161" s="1">
        <f t="shared" si="258"/>
        <v>0</v>
      </c>
      <c r="YA161" s="1">
        <f t="shared" si="259"/>
        <v>0</v>
      </c>
      <c r="YB161" s="1">
        <f t="shared" si="260"/>
        <v>0</v>
      </c>
      <c r="YC161" s="1">
        <f t="shared" si="261"/>
        <v>1</v>
      </c>
      <c r="YD161" s="132"/>
      <c r="YE161" s="133">
        <f>SUM(XL161:YC161)</f>
        <v>1</v>
      </c>
      <c r="YF161" s="133">
        <f t="shared" si="225"/>
        <v>38000</v>
      </c>
      <c r="YG161" s="130">
        <v>1</v>
      </c>
      <c r="YH161" s="130">
        <f t="shared" si="226"/>
        <v>38000</v>
      </c>
      <c r="YI161" s="129">
        <v>1</v>
      </c>
      <c r="YJ161" s="128">
        <f t="shared" si="227"/>
        <v>38000</v>
      </c>
      <c r="YK161" s="177"/>
      <c r="YL161">
        <v>1</v>
      </c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>
        <f t="shared" si="294"/>
        <v>0</v>
      </c>
      <c r="ACD161" s="25" t="e">
        <f t="shared" si="222"/>
        <v>#DIV/0!</v>
      </c>
      <c r="ACE161" s="11">
        <f t="shared" si="262"/>
        <v>1</v>
      </c>
      <c r="ACF161" s="11">
        <f t="shared" si="228"/>
        <v>38000</v>
      </c>
      <c r="ACG161" s="1">
        <v>5</v>
      </c>
      <c r="ACH161" s="1">
        <v>1</v>
      </c>
      <c r="ACI161" s="11">
        <f t="shared" si="229"/>
        <v>38000</v>
      </c>
      <c r="ACJ161" s="45">
        <v>1</v>
      </c>
      <c r="ACK161" s="13">
        <f t="shared" si="230"/>
        <v>38000</v>
      </c>
      <c r="ACL161">
        <v>1</v>
      </c>
      <c r="ACM161" s="25">
        <f t="shared" si="231"/>
        <v>38000</v>
      </c>
      <c r="ACN161" s="11">
        <f t="shared" si="232"/>
        <v>38000</v>
      </c>
      <c r="ACO161" s="65"/>
      <c r="ACP161" s="1">
        <v>1</v>
      </c>
      <c r="ACQ161" s="1">
        <v>1</v>
      </c>
      <c r="ACR161" s="1" t="s">
        <v>258</v>
      </c>
      <c r="ACZ161" s="1" t="s">
        <v>259</v>
      </c>
      <c r="ADD161" s="1" t="s">
        <v>185</v>
      </c>
      <c r="ADU161" s="1">
        <v>2</v>
      </c>
      <c r="ADV161" s="457"/>
      <c r="AEE161" s="1">
        <f t="shared" si="295"/>
        <v>0</v>
      </c>
      <c r="AFN161" s="1">
        <v>1</v>
      </c>
      <c r="AGL161" s="1">
        <v>38000</v>
      </c>
      <c r="AGM161" s="11" t="e">
        <f>AGU161+AGW161+AGY161+AHA161+#REF!+#REF!+AHC161+AGP161+AHE161</f>
        <v>#REF!</v>
      </c>
      <c r="AGT161" s="518"/>
      <c r="AHJ161" s="518"/>
      <c r="AHN161" s="1">
        <v>38000</v>
      </c>
      <c r="AIO161" s="1">
        <v>1</v>
      </c>
      <c r="AIP161" s="1">
        <v>1</v>
      </c>
      <c r="AJC161" s="11"/>
      <c r="AJD161" s="11"/>
      <c r="AJF161" s="11"/>
      <c r="AJG161" s="1">
        <v>38000</v>
      </c>
      <c r="AJH161" s="1">
        <v>1</v>
      </c>
      <c r="AJI161" s="1">
        <v>1</v>
      </c>
      <c r="AJJ161" s="435">
        <v>100</v>
      </c>
      <c r="AJK161" s="45"/>
      <c r="AJL161" s="381">
        <v>38000</v>
      </c>
      <c r="AJM161" s="11">
        <f t="shared" si="233"/>
        <v>38000</v>
      </c>
      <c r="AJN161" s="60"/>
      <c r="AJO161" s="12"/>
      <c r="AKA161" s="1">
        <f t="shared" si="296"/>
        <v>0</v>
      </c>
      <c r="AKD161" s="1">
        <f t="shared" si="297"/>
        <v>0</v>
      </c>
      <c r="AKE161" s="60"/>
      <c r="AKF161" s="1" t="s">
        <v>260</v>
      </c>
      <c r="AKG161" s="1" t="s">
        <v>260</v>
      </c>
      <c r="AKH161" s="1" t="s">
        <v>261</v>
      </c>
      <c r="AKI161" s="1" t="s">
        <v>260</v>
      </c>
      <c r="AKJ161" s="1" t="s">
        <v>260</v>
      </c>
      <c r="AKK161" s="1" t="s">
        <v>260</v>
      </c>
      <c r="AKL161" s="1" t="s">
        <v>260</v>
      </c>
      <c r="AKM161" s="1" t="s">
        <v>260</v>
      </c>
      <c r="AKN161" s="1" t="s">
        <v>262</v>
      </c>
      <c r="AKO161" s="1" t="s">
        <v>260</v>
      </c>
      <c r="AKP161" s="1" t="s">
        <v>260</v>
      </c>
      <c r="AKQ161" s="1" t="s">
        <v>260</v>
      </c>
      <c r="AKR161" s="1" t="s">
        <v>260</v>
      </c>
      <c r="AKS161" s="1" t="s">
        <v>260</v>
      </c>
      <c r="AKT161" s="1" t="s">
        <v>260</v>
      </c>
      <c r="AKU161" s="1" t="s">
        <v>260</v>
      </c>
      <c r="AKV161" s="1" t="s">
        <v>263</v>
      </c>
      <c r="AKW161" s="1" t="s">
        <v>260</v>
      </c>
      <c r="AKX161" s="1" t="s">
        <v>260</v>
      </c>
      <c r="AKY161" s="1" t="s">
        <v>260</v>
      </c>
      <c r="AKZ161" s="1" t="s">
        <v>260</v>
      </c>
      <c r="ALA161" s="1" t="s">
        <v>260</v>
      </c>
      <c r="ALB161" s="1" t="s">
        <v>260</v>
      </c>
      <c r="ALC161" s="1" t="s">
        <v>260</v>
      </c>
      <c r="ALD161" s="1" t="s">
        <v>260</v>
      </c>
      <c r="ALE161" s="1" t="s">
        <v>260</v>
      </c>
      <c r="ALF161" s="1" t="s">
        <v>260</v>
      </c>
      <c r="ALG161" s="1" t="s">
        <v>260</v>
      </c>
      <c r="ALH161" s="1" t="s">
        <v>260</v>
      </c>
      <c r="ALI161" s="1" t="s">
        <v>260</v>
      </c>
      <c r="ALJ161" s="1" t="s">
        <v>260</v>
      </c>
      <c r="ALK161" s="1" t="s">
        <v>260</v>
      </c>
      <c r="ALL161" s="1" t="s">
        <v>260</v>
      </c>
      <c r="ALM161" s="1" t="s">
        <v>260</v>
      </c>
      <c r="ALN161" s="1" t="s">
        <v>260</v>
      </c>
      <c r="ALO161" s="1" t="s">
        <v>260</v>
      </c>
      <c r="ALP161" s="1" t="s">
        <v>260</v>
      </c>
      <c r="ALR161" s="11" t="e">
        <f t="shared" si="298"/>
        <v>#DIV/0!</v>
      </c>
      <c r="ALS161" s="28">
        <v>38000</v>
      </c>
      <c r="ALY161" s="60"/>
      <c r="ALZ161" s="1">
        <v>1</v>
      </c>
      <c r="AMH161" s="1">
        <v>1</v>
      </c>
      <c r="AMN161" s="403"/>
    </row>
    <row r="162" spans="1:1022 1028:1028" s="1" customFormat="1" ht="15" customHeight="1" x14ac:dyDescent="0.25">
      <c r="A162" s="268"/>
      <c r="B162" s="113">
        <v>160</v>
      </c>
      <c r="C162" s="473" t="s">
        <v>810</v>
      </c>
      <c r="D162" s="304" t="s">
        <v>730</v>
      </c>
      <c r="E162" s="1">
        <v>2004</v>
      </c>
      <c r="F162" s="1">
        <v>1</v>
      </c>
      <c r="G162" s="1">
        <v>1</v>
      </c>
      <c r="J162" s="1">
        <v>1</v>
      </c>
      <c r="K162" s="1">
        <v>1997</v>
      </c>
      <c r="L162" s="1">
        <v>2000</v>
      </c>
      <c r="AA162" s="1">
        <v>1</v>
      </c>
      <c r="AB162" s="1">
        <v>1</v>
      </c>
      <c r="AC162" s="1">
        <v>1</v>
      </c>
      <c r="AD162" s="1">
        <v>1</v>
      </c>
      <c r="AW162" s="1">
        <v>1</v>
      </c>
      <c r="AY162" s="1">
        <v>1</v>
      </c>
      <c r="BA162" s="1">
        <v>1</v>
      </c>
      <c r="BB162" s="1">
        <v>13</v>
      </c>
      <c r="BE162" s="1">
        <v>1</v>
      </c>
      <c r="BG162" s="1">
        <v>3</v>
      </c>
      <c r="CG162" s="1">
        <v>1</v>
      </c>
      <c r="CH162" s="246"/>
      <c r="CP162" s="1">
        <f t="shared" si="263"/>
        <v>0</v>
      </c>
      <c r="CS162" s="1">
        <f t="shared" si="234"/>
        <v>0</v>
      </c>
      <c r="DO162" s="1">
        <f t="shared" si="264"/>
        <v>0</v>
      </c>
      <c r="DX162" s="1">
        <f t="shared" si="265"/>
        <v>0</v>
      </c>
      <c r="EE162" s="1">
        <f t="shared" si="266"/>
        <v>0</v>
      </c>
      <c r="EH162" s="1">
        <f t="shared" si="267"/>
        <v>0</v>
      </c>
      <c r="FF162" s="116"/>
      <c r="GP162" s="1">
        <f t="shared" si="235"/>
        <v>0</v>
      </c>
      <c r="GY162" s="1">
        <f t="shared" si="268"/>
        <v>0</v>
      </c>
      <c r="HC162" s="1">
        <f t="shared" si="269"/>
        <v>0</v>
      </c>
      <c r="HS162" s="1">
        <f t="shared" si="270"/>
        <v>0</v>
      </c>
      <c r="HX162" s="1">
        <f t="shared" si="236"/>
        <v>0</v>
      </c>
      <c r="ID162" s="1">
        <f t="shared" si="237"/>
        <v>0</v>
      </c>
      <c r="IN162" s="1">
        <f t="shared" si="271"/>
        <v>0</v>
      </c>
      <c r="IW162" s="1">
        <f t="shared" si="272"/>
        <v>0</v>
      </c>
      <c r="IZ162" s="1">
        <f t="shared" si="238"/>
        <v>0</v>
      </c>
      <c r="JJ162" s="1">
        <f t="shared" si="239"/>
        <v>0</v>
      </c>
      <c r="JV162" s="1">
        <f t="shared" si="273"/>
        <v>0</v>
      </c>
      <c r="KB162" s="1">
        <f t="shared" si="274"/>
        <v>0</v>
      </c>
      <c r="LG162" s="1">
        <f t="shared" si="240"/>
        <v>0</v>
      </c>
      <c r="LT162" s="1">
        <f t="shared" si="275"/>
        <v>0</v>
      </c>
      <c r="MA162" s="1">
        <f t="shared" si="276"/>
        <v>0</v>
      </c>
      <c r="MF162" s="1">
        <f t="shared" si="277"/>
        <v>0</v>
      </c>
      <c r="MM162" s="1">
        <f t="shared" si="278"/>
        <v>0</v>
      </c>
      <c r="MS162" s="1">
        <f t="shared" si="279"/>
        <v>0</v>
      </c>
      <c r="MU162" s="115"/>
      <c r="OI162" s="120"/>
      <c r="PD162" s="1">
        <f t="shared" si="241"/>
        <v>0</v>
      </c>
      <c r="QF162" s="1">
        <f t="shared" si="280"/>
        <v>0</v>
      </c>
      <c r="QY162" s="1">
        <f t="shared" si="281"/>
        <v>0</v>
      </c>
      <c r="RK162" s="1">
        <f t="shared" si="282"/>
        <v>0</v>
      </c>
      <c r="SA162" s="1">
        <f t="shared" si="283"/>
        <v>0</v>
      </c>
      <c r="SG162" s="1">
        <f t="shared" si="284"/>
        <v>0</v>
      </c>
      <c r="SO162" s="1">
        <f t="shared" si="285"/>
        <v>0</v>
      </c>
      <c r="TB162" s="1">
        <f t="shared" si="286"/>
        <v>0</v>
      </c>
      <c r="TS162" s="1">
        <f t="shared" si="242"/>
        <v>0</v>
      </c>
      <c r="UD162" s="1">
        <f t="shared" si="243"/>
        <v>0</v>
      </c>
      <c r="UG162" s="1">
        <f t="shared" si="244"/>
        <v>0</v>
      </c>
      <c r="UQ162" s="1">
        <f t="shared" si="287"/>
        <v>0</v>
      </c>
      <c r="VA162" s="1">
        <f t="shared" si="288"/>
        <v>0</v>
      </c>
      <c r="VG162" s="1">
        <f t="shared" si="289"/>
        <v>0</v>
      </c>
      <c r="WY162" s="1">
        <f t="shared" si="245"/>
        <v>0</v>
      </c>
      <c r="XB162" s="1">
        <f t="shared" si="290"/>
        <v>0</v>
      </c>
      <c r="XG162" s="1">
        <f t="shared" si="246"/>
        <v>0</v>
      </c>
      <c r="XK162" s="108"/>
      <c r="XL162" s="1">
        <f t="shared" si="247"/>
        <v>0</v>
      </c>
      <c r="XM162" s="1">
        <f t="shared" si="248"/>
        <v>0</v>
      </c>
      <c r="XN162" s="1">
        <f t="shared" si="291"/>
        <v>0</v>
      </c>
      <c r="XO162" s="1">
        <f t="shared" si="249"/>
        <v>0</v>
      </c>
      <c r="XP162" s="1">
        <f t="shared" si="292"/>
        <v>0</v>
      </c>
      <c r="XQ162" s="1">
        <f t="shared" si="250"/>
        <v>0</v>
      </c>
      <c r="XR162" s="1">
        <f t="shared" si="251"/>
        <v>0</v>
      </c>
      <c r="XS162" s="1">
        <f t="shared" si="299"/>
        <v>0</v>
      </c>
      <c r="XT162" s="1">
        <f t="shared" si="293"/>
        <v>0</v>
      </c>
      <c r="XU162" s="1">
        <f t="shared" si="253"/>
        <v>0</v>
      </c>
      <c r="XV162" s="1">
        <f t="shared" si="254"/>
        <v>0</v>
      </c>
      <c r="XW162" s="1">
        <f t="shared" si="255"/>
        <v>0</v>
      </c>
      <c r="XX162" s="1">
        <f t="shared" si="256"/>
        <v>0</v>
      </c>
      <c r="XY162" s="1">
        <f t="shared" si="257"/>
        <v>0</v>
      </c>
      <c r="XZ162" s="1">
        <f t="shared" si="258"/>
        <v>0</v>
      </c>
      <c r="YA162" s="1">
        <f t="shared" si="259"/>
        <v>0</v>
      </c>
      <c r="YB162" s="1">
        <f t="shared" si="260"/>
        <v>0</v>
      </c>
      <c r="YC162" s="1">
        <f t="shared" si="261"/>
        <v>0</v>
      </c>
      <c r="YD162" s="132"/>
      <c r="YE162" s="133"/>
      <c r="YF162" s="133" t="e">
        <f t="shared" si="225"/>
        <v>#DIV/0!</v>
      </c>
      <c r="YG162" s="130"/>
      <c r="YH162" s="130" t="e">
        <f t="shared" si="226"/>
        <v>#DIV/0!</v>
      </c>
      <c r="YI162" s="129"/>
      <c r="YJ162" s="128" t="e">
        <f t="shared" si="227"/>
        <v>#DIV/0!</v>
      </c>
      <c r="YK162" s="177"/>
      <c r="YL162">
        <v>1</v>
      </c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>
        <f t="shared" si="294"/>
        <v>0</v>
      </c>
      <c r="ACD162" s="25" t="e">
        <f t="shared" si="222"/>
        <v>#DIV/0!</v>
      </c>
      <c r="ACE162" s="11">
        <f t="shared" si="262"/>
        <v>0</v>
      </c>
      <c r="ACF162" s="11" t="e">
        <f t="shared" si="228"/>
        <v>#DIV/0!</v>
      </c>
      <c r="ACG162" s="1">
        <v>5</v>
      </c>
      <c r="ACH162" s="1">
        <v>1</v>
      </c>
      <c r="ACI162" s="11">
        <f t="shared" si="229"/>
        <v>57000</v>
      </c>
      <c r="ACJ162" s="45">
        <v>1</v>
      </c>
      <c r="ACK162" s="13">
        <f t="shared" si="230"/>
        <v>57000</v>
      </c>
      <c r="ACL162">
        <v>1</v>
      </c>
      <c r="ACM162" s="25">
        <f t="shared" si="231"/>
        <v>57000</v>
      </c>
      <c r="ACN162" s="11">
        <f t="shared" si="232"/>
        <v>57000</v>
      </c>
      <c r="ACO162" s="65"/>
      <c r="ACP162" s="1">
        <v>1</v>
      </c>
      <c r="ACQ162" s="1">
        <v>1</v>
      </c>
      <c r="ACR162" s="1" t="s">
        <v>258</v>
      </c>
      <c r="ACZ162" s="1" t="s">
        <v>259</v>
      </c>
      <c r="ADD162" s="1" t="s">
        <v>189</v>
      </c>
      <c r="ADU162" s="1">
        <v>2</v>
      </c>
      <c r="ADV162" s="457"/>
      <c r="AEE162" s="1">
        <f t="shared" si="295"/>
        <v>0</v>
      </c>
      <c r="AFN162" s="1">
        <v>1</v>
      </c>
      <c r="AGL162" s="1">
        <v>57000</v>
      </c>
      <c r="AGM162" s="11" t="e">
        <f>AGU162+AGW162+AGY162+AHA162+#REF!+#REF!+AHC162+AGP162+AHE162</f>
        <v>#REF!</v>
      </c>
      <c r="AGT162" s="518"/>
      <c r="AHJ162" s="518"/>
      <c r="AHN162" s="1">
        <v>57000</v>
      </c>
      <c r="AIC162" s="1">
        <v>2</v>
      </c>
      <c r="AID162" s="1">
        <v>1</v>
      </c>
      <c r="AII162" s="1">
        <v>3</v>
      </c>
      <c r="AIJ162" s="1">
        <v>1</v>
      </c>
      <c r="AIN162" s="1">
        <v>1</v>
      </c>
      <c r="AIO162" s="1">
        <v>1</v>
      </c>
      <c r="AIP162" s="1">
        <v>1</v>
      </c>
      <c r="AJC162" s="11"/>
      <c r="AJD162" s="11"/>
      <c r="AJF162" s="11"/>
      <c r="AJG162" s="1">
        <v>57000</v>
      </c>
      <c r="AJH162" s="1">
        <v>1</v>
      </c>
      <c r="AJI162" s="1">
        <v>1</v>
      </c>
      <c r="AJJ162" s="435">
        <v>100</v>
      </c>
      <c r="AJK162" s="45"/>
      <c r="AJL162" s="381">
        <v>57000</v>
      </c>
      <c r="AJM162" s="11" t="e">
        <f t="shared" si="233"/>
        <v>#DIV/0!</v>
      </c>
      <c r="AJN162" s="60"/>
      <c r="AJO162" s="12"/>
      <c r="AKA162" s="1">
        <f t="shared" si="296"/>
        <v>0</v>
      </c>
      <c r="AKD162" s="1">
        <f t="shared" si="297"/>
        <v>0</v>
      </c>
      <c r="AKE162" s="60"/>
      <c r="AKF162" s="1" t="s">
        <v>260</v>
      </c>
      <c r="AKG162" s="1" t="s">
        <v>260</v>
      </c>
      <c r="AKH162" s="1" t="s">
        <v>261</v>
      </c>
      <c r="AKI162" s="1" t="s">
        <v>260</v>
      </c>
      <c r="AKJ162" s="1" t="s">
        <v>260</v>
      </c>
      <c r="AKK162" s="1" t="s">
        <v>260</v>
      </c>
      <c r="AKL162" s="1" t="s">
        <v>260</v>
      </c>
      <c r="AKM162" s="1" t="s">
        <v>260</v>
      </c>
      <c r="AKN162" s="1" t="s">
        <v>262</v>
      </c>
      <c r="AKO162" s="1" t="s">
        <v>260</v>
      </c>
      <c r="AKP162" s="1" t="s">
        <v>260</v>
      </c>
      <c r="AKQ162" s="1" t="s">
        <v>260</v>
      </c>
      <c r="AKR162" s="1" t="s">
        <v>260</v>
      </c>
      <c r="AKS162" s="1" t="s">
        <v>260</v>
      </c>
      <c r="AKT162" s="1" t="s">
        <v>260</v>
      </c>
      <c r="AKU162" s="1" t="s">
        <v>260</v>
      </c>
      <c r="AKV162" s="1" t="s">
        <v>263</v>
      </c>
      <c r="AKW162" s="1" t="s">
        <v>260</v>
      </c>
      <c r="AKX162" s="1" t="s">
        <v>260</v>
      </c>
      <c r="AKY162" s="1" t="s">
        <v>260</v>
      </c>
      <c r="AKZ162" s="1" t="s">
        <v>260</v>
      </c>
      <c r="ALA162" s="1" t="s">
        <v>260</v>
      </c>
      <c r="ALB162" s="1" t="s">
        <v>260</v>
      </c>
      <c r="ALC162" s="1" t="s">
        <v>260</v>
      </c>
      <c r="ALD162" s="1" t="s">
        <v>260</v>
      </c>
      <c r="ALE162" s="1" t="s">
        <v>260</v>
      </c>
      <c r="ALF162" s="1" t="s">
        <v>260</v>
      </c>
      <c r="ALG162" s="1" t="s">
        <v>260</v>
      </c>
      <c r="ALH162" s="1" t="s">
        <v>260</v>
      </c>
      <c r="ALI162" s="1" t="s">
        <v>260</v>
      </c>
      <c r="ALJ162" s="1" t="s">
        <v>260</v>
      </c>
      <c r="ALK162" s="1" t="s">
        <v>260</v>
      </c>
      <c r="ALL162" s="1" t="s">
        <v>260</v>
      </c>
      <c r="ALM162" s="1" t="s">
        <v>260</v>
      </c>
      <c r="ALN162" s="1" t="s">
        <v>260</v>
      </c>
      <c r="ALO162" s="1" t="s">
        <v>260</v>
      </c>
      <c r="ALP162" s="1" t="s">
        <v>260</v>
      </c>
      <c r="ALR162" s="11" t="e">
        <f t="shared" si="298"/>
        <v>#DIV/0!</v>
      </c>
      <c r="ALS162" s="28">
        <v>57000</v>
      </c>
      <c r="ALY162" s="60"/>
      <c r="ALZ162" s="1">
        <v>1</v>
      </c>
      <c r="AMC162" s="1">
        <v>1</v>
      </c>
      <c r="AMH162" s="1">
        <v>1</v>
      </c>
      <c r="AMN162" s="403"/>
    </row>
    <row r="163" spans="1:1022 1028:1028" s="1" customFormat="1" ht="15" customHeight="1" x14ac:dyDescent="0.25">
      <c r="A163" s="268"/>
      <c r="B163" s="113">
        <v>161</v>
      </c>
      <c r="C163" s="473" t="s">
        <v>810</v>
      </c>
      <c r="D163" s="304" t="s">
        <v>731</v>
      </c>
      <c r="E163" s="1">
        <v>2004</v>
      </c>
      <c r="F163" s="1">
        <v>1</v>
      </c>
      <c r="G163" s="1">
        <v>1</v>
      </c>
      <c r="J163" s="1">
        <v>1</v>
      </c>
      <c r="K163" s="1">
        <v>2001</v>
      </c>
      <c r="L163" s="1">
        <v>2001</v>
      </c>
      <c r="M163" s="1">
        <v>1</v>
      </c>
      <c r="AE163" s="1">
        <v>1</v>
      </c>
      <c r="AW163" s="1">
        <v>1</v>
      </c>
      <c r="AY163" s="1">
        <v>1</v>
      </c>
      <c r="BA163" s="1">
        <v>1</v>
      </c>
      <c r="BB163" s="1">
        <v>13</v>
      </c>
      <c r="BE163" s="1">
        <v>1</v>
      </c>
      <c r="BG163" s="1">
        <v>3</v>
      </c>
      <c r="CG163" s="1">
        <v>1</v>
      </c>
      <c r="CH163" s="246"/>
      <c r="CP163" s="1">
        <f t="shared" si="263"/>
        <v>0</v>
      </c>
      <c r="CS163" s="1">
        <f t="shared" si="234"/>
        <v>0</v>
      </c>
      <c r="DO163" s="1">
        <f t="shared" si="264"/>
        <v>0</v>
      </c>
      <c r="DX163" s="1">
        <f t="shared" si="265"/>
        <v>0</v>
      </c>
      <c r="EE163" s="1">
        <f t="shared" si="266"/>
        <v>0</v>
      </c>
      <c r="EH163" s="1">
        <f t="shared" si="267"/>
        <v>0</v>
      </c>
      <c r="FF163" s="116"/>
      <c r="GP163" s="1">
        <f t="shared" si="235"/>
        <v>0</v>
      </c>
      <c r="GY163" s="1">
        <f t="shared" si="268"/>
        <v>0</v>
      </c>
      <c r="HC163" s="1">
        <f t="shared" si="269"/>
        <v>0</v>
      </c>
      <c r="HS163" s="1">
        <f t="shared" si="270"/>
        <v>0</v>
      </c>
      <c r="HX163" s="1">
        <f t="shared" si="236"/>
        <v>0</v>
      </c>
      <c r="ID163" s="1">
        <f t="shared" si="237"/>
        <v>0</v>
      </c>
      <c r="IN163" s="1">
        <f t="shared" si="271"/>
        <v>0</v>
      </c>
      <c r="IW163" s="1">
        <f t="shared" si="272"/>
        <v>0</v>
      </c>
      <c r="IZ163" s="1">
        <f t="shared" si="238"/>
        <v>0</v>
      </c>
      <c r="JJ163" s="1">
        <f t="shared" si="239"/>
        <v>0</v>
      </c>
      <c r="JV163" s="1">
        <f t="shared" si="273"/>
        <v>0</v>
      </c>
      <c r="KB163" s="1">
        <f t="shared" si="274"/>
        <v>0</v>
      </c>
      <c r="LG163" s="1">
        <f t="shared" si="240"/>
        <v>0</v>
      </c>
      <c r="LT163" s="1">
        <f t="shared" si="275"/>
        <v>0</v>
      </c>
      <c r="MA163" s="1">
        <f t="shared" si="276"/>
        <v>0</v>
      </c>
      <c r="MF163" s="1">
        <f t="shared" si="277"/>
        <v>0</v>
      </c>
      <c r="MM163" s="1">
        <f t="shared" si="278"/>
        <v>0</v>
      </c>
      <c r="MS163" s="1">
        <f t="shared" si="279"/>
        <v>0</v>
      </c>
      <c r="MU163" s="115"/>
      <c r="OI163" s="120"/>
      <c r="PD163" s="1">
        <f t="shared" si="241"/>
        <v>0</v>
      </c>
      <c r="QF163" s="1">
        <f t="shared" si="280"/>
        <v>0</v>
      </c>
      <c r="QY163" s="1">
        <f t="shared" si="281"/>
        <v>0</v>
      </c>
      <c r="RK163" s="1">
        <f t="shared" si="282"/>
        <v>0</v>
      </c>
      <c r="SA163" s="1">
        <f t="shared" si="283"/>
        <v>0</v>
      </c>
      <c r="SG163" s="1">
        <f t="shared" si="284"/>
        <v>0</v>
      </c>
      <c r="SO163" s="1">
        <f t="shared" si="285"/>
        <v>0</v>
      </c>
      <c r="TB163" s="1">
        <f t="shared" si="286"/>
        <v>0</v>
      </c>
      <c r="TS163" s="1">
        <f t="shared" si="242"/>
        <v>0</v>
      </c>
      <c r="UD163" s="1">
        <f t="shared" si="243"/>
        <v>0</v>
      </c>
      <c r="UG163" s="1">
        <f t="shared" si="244"/>
        <v>0</v>
      </c>
      <c r="UQ163" s="1">
        <f t="shared" si="287"/>
        <v>0</v>
      </c>
      <c r="VA163" s="1">
        <f t="shared" si="288"/>
        <v>0</v>
      </c>
      <c r="VG163" s="1">
        <f t="shared" si="289"/>
        <v>0</v>
      </c>
      <c r="WY163" s="1">
        <f t="shared" si="245"/>
        <v>0</v>
      </c>
      <c r="XB163" s="1">
        <f t="shared" si="290"/>
        <v>0</v>
      </c>
      <c r="XG163" s="1">
        <f t="shared" si="246"/>
        <v>0</v>
      </c>
      <c r="XK163" s="108"/>
      <c r="XL163" s="1">
        <f t="shared" si="247"/>
        <v>0</v>
      </c>
      <c r="XM163" s="1">
        <f t="shared" si="248"/>
        <v>0</v>
      </c>
      <c r="XN163" s="1">
        <f t="shared" si="291"/>
        <v>0</v>
      </c>
      <c r="XO163" s="1">
        <f t="shared" si="249"/>
        <v>0</v>
      </c>
      <c r="XP163" s="1">
        <f t="shared" si="292"/>
        <v>0</v>
      </c>
      <c r="XQ163" s="1">
        <f t="shared" si="250"/>
        <v>0</v>
      </c>
      <c r="XR163" s="1">
        <f t="shared" si="251"/>
        <v>0</v>
      </c>
      <c r="XS163" s="1">
        <f t="shared" si="299"/>
        <v>0</v>
      </c>
      <c r="XT163" s="1">
        <f t="shared" si="293"/>
        <v>0</v>
      </c>
      <c r="XU163" s="1">
        <f t="shared" si="253"/>
        <v>0</v>
      </c>
      <c r="XV163" s="1">
        <f t="shared" si="254"/>
        <v>0</v>
      </c>
      <c r="XW163" s="1">
        <f t="shared" si="255"/>
        <v>0</v>
      </c>
      <c r="XX163" s="1">
        <f t="shared" si="256"/>
        <v>0</v>
      </c>
      <c r="XY163" s="1">
        <f t="shared" si="257"/>
        <v>0</v>
      </c>
      <c r="XZ163" s="1">
        <f t="shared" si="258"/>
        <v>0</v>
      </c>
      <c r="YA163" s="1">
        <f t="shared" si="259"/>
        <v>0</v>
      </c>
      <c r="YB163" s="1">
        <f t="shared" si="260"/>
        <v>0</v>
      </c>
      <c r="YC163" s="1">
        <f t="shared" si="261"/>
        <v>0</v>
      </c>
      <c r="YD163" s="132"/>
      <c r="YE163" s="133"/>
      <c r="YF163" s="133" t="e">
        <f t="shared" si="225"/>
        <v>#DIV/0!</v>
      </c>
      <c r="YG163" s="130"/>
      <c r="YH163" s="130" t="e">
        <f t="shared" si="226"/>
        <v>#DIV/0!</v>
      </c>
      <c r="YI163" s="129"/>
      <c r="YJ163" s="128" t="e">
        <f t="shared" si="227"/>
        <v>#DIV/0!</v>
      </c>
      <c r="YK163" s="177"/>
      <c r="YL163">
        <v>1</v>
      </c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>
        <f t="shared" si="294"/>
        <v>0</v>
      </c>
      <c r="ACD163" s="25" t="e">
        <f t="shared" si="222"/>
        <v>#DIV/0!</v>
      </c>
      <c r="ACE163" s="11">
        <f t="shared" si="262"/>
        <v>0</v>
      </c>
      <c r="ACF163" s="11" t="e">
        <f t="shared" si="228"/>
        <v>#DIV/0!</v>
      </c>
      <c r="ACG163" s="1">
        <v>5</v>
      </c>
      <c r="ACH163" s="1">
        <v>1</v>
      </c>
      <c r="ACI163" s="11">
        <f t="shared" si="229"/>
        <v>50000</v>
      </c>
      <c r="ACJ163" s="45">
        <v>1</v>
      </c>
      <c r="ACK163" s="13">
        <f t="shared" si="230"/>
        <v>50000</v>
      </c>
      <c r="ACL163">
        <v>1</v>
      </c>
      <c r="ACM163" s="25">
        <f t="shared" si="231"/>
        <v>50000</v>
      </c>
      <c r="ACN163" s="11">
        <f t="shared" si="232"/>
        <v>50000</v>
      </c>
      <c r="ACO163" s="65"/>
      <c r="ACR163" s="1" t="s">
        <v>812</v>
      </c>
      <c r="ACZ163" s="1" t="s">
        <v>259</v>
      </c>
      <c r="ADD163" s="1" t="s">
        <v>185</v>
      </c>
      <c r="ADU163" s="1">
        <v>2</v>
      </c>
      <c r="ADV163" s="457"/>
      <c r="AEE163" s="1">
        <f t="shared" si="295"/>
        <v>0</v>
      </c>
      <c r="AFN163" s="1">
        <v>1</v>
      </c>
      <c r="AGL163" s="1">
        <v>50000</v>
      </c>
      <c r="AGM163" s="11" t="e">
        <f>AGU163+AGW163+AGY163+AHA163+#REF!+#REF!+AHC163+AGP163+AHE163</f>
        <v>#REF!</v>
      </c>
      <c r="AGT163" s="518"/>
      <c r="AHJ163" s="518"/>
      <c r="AHN163" s="1">
        <v>50000</v>
      </c>
      <c r="AIO163" s="1">
        <v>1</v>
      </c>
      <c r="AIP163" s="1">
        <v>1</v>
      </c>
      <c r="AJC163" s="11"/>
      <c r="AJD163" s="11"/>
      <c r="AJF163" s="11"/>
      <c r="AJG163" s="1">
        <v>50000</v>
      </c>
      <c r="AJH163" s="1">
        <v>1</v>
      </c>
      <c r="AJI163" s="1">
        <v>1</v>
      </c>
      <c r="AJJ163" s="435">
        <v>100</v>
      </c>
      <c r="AJK163" s="45"/>
      <c r="AJL163" s="381">
        <v>50000</v>
      </c>
      <c r="AJM163" s="11" t="e">
        <f t="shared" si="233"/>
        <v>#DIV/0!</v>
      </c>
      <c r="AJN163" s="60"/>
      <c r="AJO163" s="12"/>
      <c r="AKA163" s="1">
        <f t="shared" si="296"/>
        <v>0</v>
      </c>
      <c r="AKD163" s="1">
        <f t="shared" si="297"/>
        <v>0</v>
      </c>
      <c r="AKE163" s="60"/>
      <c r="AKF163" s="1" t="s">
        <v>260</v>
      </c>
      <c r="AKG163" s="1" t="s">
        <v>260</v>
      </c>
      <c r="AKH163" s="1" t="s">
        <v>261</v>
      </c>
      <c r="AKI163" s="1" t="s">
        <v>260</v>
      </c>
      <c r="AKJ163" s="1" t="s">
        <v>260</v>
      </c>
      <c r="AKK163" s="1" t="s">
        <v>260</v>
      </c>
      <c r="AKL163" s="1" t="s">
        <v>260</v>
      </c>
      <c r="AKM163" s="1" t="s">
        <v>260</v>
      </c>
      <c r="AKN163" s="1" t="s">
        <v>262</v>
      </c>
      <c r="AKO163" s="1" t="s">
        <v>260</v>
      </c>
      <c r="AKP163" s="1" t="s">
        <v>260</v>
      </c>
      <c r="AKQ163" s="1" t="s">
        <v>260</v>
      </c>
      <c r="AKR163" s="1" t="s">
        <v>260</v>
      </c>
      <c r="AKS163" s="1" t="s">
        <v>260</v>
      </c>
      <c r="AKT163" s="1" t="s">
        <v>260</v>
      </c>
      <c r="AKU163" s="1" t="s">
        <v>260</v>
      </c>
      <c r="AKV163" s="1" t="s">
        <v>263</v>
      </c>
      <c r="AKW163" s="1" t="s">
        <v>260</v>
      </c>
      <c r="AKX163" s="1" t="s">
        <v>260</v>
      </c>
      <c r="AKY163" s="1" t="s">
        <v>260</v>
      </c>
      <c r="AKZ163" s="1" t="s">
        <v>260</v>
      </c>
      <c r="ALA163" s="1" t="s">
        <v>260</v>
      </c>
      <c r="ALB163" s="1" t="s">
        <v>260</v>
      </c>
      <c r="ALC163" s="1" t="s">
        <v>260</v>
      </c>
      <c r="ALD163" s="1" t="s">
        <v>260</v>
      </c>
      <c r="ALE163" s="1" t="s">
        <v>260</v>
      </c>
      <c r="ALF163" s="1" t="s">
        <v>260</v>
      </c>
      <c r="ALG163" s="1" t="s">
        <v>260</v>
      </c>
      <c r="ALH163" s="1" t="s">
        <v>260</v>
      </c>
      <c r="ALI163" s="1" t="s">
        <v>260</v>
      </c>
      <c r="ALJ163" s="1" t="s">
        <v>260</v>
      </c>
      <c r="ALK163" s="1" t="s">
        <v>260</v>
      </c>
      <c r="ALL163" s="1" t="s">
        <v>260</v>
      </c>
      <c r="ALM163" s="1" t="s">
        <v>260</v>
      </c>
      <c r="ALN163" s="1" t="s">
        <v>260</v>
      </c>
      <c r="ALO163" s="1" t="s">
        <v>260</v>
      </c>
      <c r="ALP163" s="1" t="s">
        <v>260</v>
      </c>
      <c r="ALR163" s="11" t="e">
        <f t="shared" si="298"/>
        <v>#DIV/0!</v>
      </c>
      <c r="ALS163" s="28">
        <v>50000</v>
      </c>
      <c r="ALY163" s="60"/>
      <c r="ALZ163" s="1">
        <v>1</v>
      </c>
      <c r="AMH163" s="1">
        <v>1</v>
      </c>
      <c r="AMN163" s="403"/>
    </row>
    <row r="164" spans="1:1022 1028:1028" s="20" customFormat="1" ht="15" customHeight="1" x14ac:dyDescent="0.25">
      <c r="A164" s="269"/>
      <c r="B164" s="113">
        <v>162</v>
      </c>
      <c r="C164" s="473" t="s">
        <v>810</v>
      </c>
      <c r="D164" s="304" t="s">
        <v>732</v>
      </c>
      <c r="E164" s="20">
        <v>2004</v>
      </c>
      <c r="F164" s="20">
        <v>2</v>
      </c>
      <c r="G164" s="20">
        <v>1</v>
      </c>
      <c r="J164" s="20">
        <v>2</v>
      </c>
      <c r="K164" s="20">
        <v>2004</v>
      </c>
      <c r="L164" s="20">
        <v>2004</v>
      </c>
      <c r="M164" s="20">
        <v>1</v>
      </c>
      <c r="AH164" s="20">
        <v>1</v>
      </c>
      <c r="AW164" s="20">
        <v>1</v>
      </c>
      <c r="CF164" s="20">
        <v>1</v>
      </c>
      <c r="CH164" s="247"/>
      <c r="CP164" s="20">
        <f t="shared" si="263"/>
        <v>0</v>
      </c>
      <c r="CS164" s="20">
        <f t="shared" si="234"/>
        <v>0</v>
      </c>
      <c r="DO164" s="20">
        <f t="shared" si="264"/>
        <v>0</v>
      </c>
      <c r="DX164" s="20">
        <f t="shared" si="265"/>
        <v>0</v>
      </c>
      <c r="EE164" s="20">
        <f t="shared" si="266"/>
        <v>0</v>
      </c>
      <c r="EH164" s="20">
        <f t="shared" si="267"/>
        <v>0</v>
      </c>
      <c r="GP164" s="20">
        <f t="shared" si="235"/>
        <v>0</v>
      </c>
      <c r="GY164" s="20">
        <f t="shared" si="268"/>
        <v>0</v>
      </c>
      <c r="HC164" s="20">
        <f t="shared" si="269"/>
        <v>0</v>
      </c>
      <c r="HS164" s="20">
        <f t="shared" si="270"/>
        <v>0</v>
      </c>
      <c r="HX164" s="20">
        <f t="shared" si="236"/>
        <v>0</v>
      </c>
      <c r="ID164" s="20">
        <f t="shared" si="237"/>
        <v>0</v>
      </c>
      <c r="IN164" s="20">
        <f t="shared" si="271"/>
        <v>0</v>
      </c>
      <c r="IW164" s="20">
        <f t="shared" si="272"/>
        <v>0</v>
      </c>
      <c r="IZ164" s="20">
        <f t="shared" si="238"/>
        <v>0</v>
      </c>
      <c r="JJ164" s="20">
        <f t="shared" si="239"/>
        <v>0</v>
      </c>
      <c r="JV164" s="20">
        <f t="shared" si="273"/>
        <v>0</v>
      </c>
      <c r="KB164" s="20">
        <f t="shared" si="274"/>
        <v>0</v>
      </c>
      <c r="LG164" s="20">
        <f t="shared" si="240"/>
        <v>0</v>
      </c>
      <c r="LT164" s="20">
        <f t="shared" si="275"/>
        <v>0</v>
      </c>
      <c r="MA164" s="20">
        <f t="shared" si="276"/>
        <v>0</v>
      </c>
      <c r="MF164" s="20">
        <f t="shared" si="277"/>
        <v>0</v>
      </c>
      <c r="MM164" s="20">
        <f t="shared" si="278"/>
        <v>0</v>
      </c>
      <c r="MS164" s="20">
        <f t="shared" si="279"/>
        <v>0</v>
      </c>
      <c r="MU164" s="19"/>
      <c r="PD164" s="20">
        <f t="shared" si="241"/>
        <v>0</v>
      </c>
      <c r="QF164" s="20">
        <f t="shared" si="280"/>
        <v>0</v>
      </c>
      <c r="QY164" s="20">
        <f t="shared" si="281"/>
        <v>0</v>
      </c>
      <c r="RK164" s="20">
        <f t="shared" si="282"/>
        <v>0</v>
      </c>
      <c r="SA164" s="20">
        <f t="shared" si="283"/>
        <v>0</v>
      </c>
      <c r="SG164" s="20">
        <f t="shared" si="284"/>
        <v>0</v>
      </c>
      <c r="SO164" s="20">
        <f t="shared" si="285"/>
        <v>0</v>
      </c>
      <c r="TB164" s="20">
        <f t="shared" si="286"/>
        <v>0</v>
      </c>
      <c r="TS164" s="20">
        <f t="shared" si="242"/>
        <v>0</v>
      </c>
      <c r="UD164" s="20">
        <f t="shared" si="243"/>
        <v>0</v>
      </c>
      <c r="UG164" s="20">
        <f t="shared" si="244"/>
        <v>0</v>
      </c>
      <c r="UQ164" s="20">
        <f t="shared" si="287"/>
        <v>0</v>
      </c>
      <c r="VA164" s="20">
        <f t="shared" si="288"/>
        <v>0</v>
      </c>
      <c r="VG164" s="20">
        <f t="shared" si="289"/>
        <v>0</v>
      </c>
      <c r="WY164" s="20">
        <f t="shared" si="245"/>
        <v>0</v>
      </c>
      <c r="XB164" s="20">
        <f t="shared" si="290"/>
        <v>0</v>
      </c>
      <c r="XG164" s="20">
        <f t="shared" si="246"/>
        <v>0</v>
      </c>
      <c r="XI164" s="20">
        <v>1</v>
      </c>
      <c r="XK164" s="194"/>
      <c r="XL164" s="20">
        <f t="shared" si="247"/>
        <v>0</v>
      </c>
      <c r="XM164" s="20">
        <f t="shared" si="248"/>
        <v>0</v>
      </c>
      <c r="XN164" s="20">
        <f t="shared" si="291"/>
        <v>0</v>
      </c>
      <c r="XO164" s="20">
        <f t="shared" si="249"/>
        <v>0</v>
      </c>
      <c r="XP164" s="20">
        <f t="shared" si="292"/>
        <v>0</v>
      </c>
      <c r="XQ164" s="20">
        <f t="shared" si="250"/>
        <v>0</v>
      </c>
      <c r="XR164" s="20">
        <f t="shared" si="251"/>
        <v>0</v>
      </c>
      <c r="XS164" s="20">
        <f t="shared" si="299"/>
        <v>0</v>
      </c>
      <c r="XT164" s="20">
        <f t="shared" si="293"/>
        <v>0</v>
      </c>
      <c r="XU164" s="20">
        <f t="shared" si="253"/>
        <v>0</v>
      </c>
      <c r="XV164" s="20">
        <f t="shared" si="254"/>
        <v>0</v>
      </c>
      <c r="XW164" s="20">
        <f t="shared" si="255"/>
        <v>0</v>
      </c>
      <c r="XX164" s="20">
        <f t="shared" si="256"/>
        <v>0</v>
      </c>
      <c r="XY164" s="20">
        <f t="shared" si="257"/>
        <v>0</v>
      </c>
      <c r="XZ164" s="20">
        <f t="shared" si="258"/>
        <v>0</v>
      </c>
      <c r="YA164" s="20">
        <f t="shared" si="259"/>
        <v>0</v>
      </c>
      <c r="YB164" s="20">
        <f t="shared" si="260"/>
        <v>0</v>
      </c>
      <c r="YC164" s="20">
        <f t="shared" si="261"/>
        <v>1</v>
      </c>
      <c r="YD164" s="195"/>
      <c r="YE164" s="21">
        <f>SUM(XL164:YC164)</f>
        <v>1</v>
      </c>
      <c r="YF164" s="133">
        <f t="shared" si="225"/>
        <v>1200000</v>
      </c>
      <c r="YG164" s="21">
        <v>1</v>
      </c>
      <c r="YH164" s="130">
        <f t="shared" si="226"/>
        <v>1200000</v>
      </c>
      <c r="YJ164" s="128" t="e">
        <f t="shared" si="227"/>
        <v>#DIV/0!</v>
      </c>
      <c r="YK164" s="195"/>
      <c r="YL164" s="20">
        <v>1</v>
      </c>
      <c r="ACC164" s="20">
        <f t="shared" si="294"/>
        <v>0</v>
      </c>
      <c r="ACD164" s="25" t="e">
        <f t="shared" ref="ACD164:ACD227" si="300">(AJL164/ACC164)*YL164</f>
        <v>#DIV/0!</v>
      </c>
      <c r="ACE164" s="21">
        <f t="shared" si="262"/>
        <v>1</v>
      </c>
      <c r="ACF164" s="11">
        <f t="shared" si="228"/>
        <v>1200000</v>
      </c>
      <c r="ACG164" s="20">
        <v>5</v>
      </c>
      <c r="ACH164" s="20">
        <v>1</v>
      </c>
      <c r="ACI164" s="11">
        <f t="shared" si="229"/>
        <v>1200000</v>
      </c>
      <c r="ACJ164" s="50">
        <v>1</v>
      </c>
      <c r="ACK164" s="13">
        <f t="shared" si="230"/>
        <v>1200000</v>
      </c>
      <c r="ACL164" s="20">
        <v>1</v>
      </c>
      <c r="ACM164" s="25">
        <f t="shared" si="231"/>
        <v>1200000</v>
      </c>
      <c r="ACN164" s="11">
        <f t="shared" si="232"/>
        <v>1200000</v>
      </c>
      <c r="ACO164" s="194"/>
      <c r="ACR164" s="20" t="s">
        <v>812</v>
      </c>
      <c r="ACS164" s="20">
        <v>1</v>
      </c>
      <c r="ACU164" s="20">
        <v>1</v>
      </c>
      <c r="ACZ164" s="20" t="s">
        <v>259</v>
      </c>
      <c r="ADD164" s="20" t="s">
        <v>185</v>
      </c>
      <c r="ADU164" s="20">
        <v>2</v>
      </c>
      <c r="AEE164" s="1">
        <f t="shared" si="295"/>
        <v>0</v>
      </c>
      <c r="AEV164" s="20">
        <v>1</v>
      </c>
      <c r="AGM164" s="21" t="e">
        <f>AGU164+AGW164+AGY164+AHA164+#REF!+#REF!+AHC164+AGP164+AHE164</f>
        <v>#REF!</v>
      </c>
      <c r="AGT164" s="518"/>
      <c r="AHJ164" s="518"/>
      <c r="AJC164" s="21">
        <v>1200000</v>
      </c>
      <c r="AJD164" s="21"/>
      <c r="AJF164" s="21"/>
      <c r="AJI164" s="20">
        <v>1</v>
      </c>
      <c r="AJJ164" s="436"/>
      <c r="AJK164" s="50"/>
      <c r="AJL164" s="387">
        <v>1200000</v>
      </c>
      <c r="AJM164" s="11">
        <f t="shared" si="233"/>
        <v>1200000</v>
      </c>
      <c r="AJN164" s="196"/>
      <c r="AJO164" s="22"/>
      <c r="AKA164" s="20">
        <f t="shared" si="296"/>
        <v>0</v>
      </c>
      <c r="AKD164" s="20">
        <f t="shared" si="297"/>
        <v>0</v>
      </c>
      <c r="AKE164" s="196"/>
      <c r="AKF164" s="20" t="s">
        <v>260</v>
      </c>
      <c r="AKG164" s="20" t="s">
        <v>260</v>
      </c>
      <c r="AKH164" s="20" t="s">
        <v>261</v>
      </c>
      <c r="AKI164" s="20" t="s">
        <v>260</v>
      </c>
      <c r="AKJ164" s="20" t="s">
        <v>260</v>
      </c>
      <c r="AKK164" s="20" t="s">
        <v>260</v>
      </c>
      <c r="AKL164" s="20" t="s">
        <v>260</v>
      </c>
      <c r="AKM164" s="20" t="s">
        <v>260</v>
      </c>
      <c r="AKN164" s="20" t="s">
        <v>262</v>
      </c>
      <c r="AKO164" s="20" t="s">
        <v>260</v>
      </c>
      <c r="AKP164" s="20" t="s">
        <v>260</v>
      </c>
      <c r="AKQ164" s="20" t="s">
        <v>260</v>
      </c>
      <c r="AKR164" s="20" t="s">
        <v>260</v>
      </c>
      <c r="AKS164" s="20" t="s">
        <v>260</v>
      </c>
      <c r="AKT164" s="20" t="s">
        <v>260</v>
      </c>
      <c r="AKU164" s="20" t="s">
        <v>260</v>
      </c>
      <c r="AKV164" s="20" t="s">
        <v>263</v>
      </c>
      <c r="AKW164" s="20" t="s">
        <v>260</v>
      </c>
      <c r="AKX164" s="20" t="s">
        <v>260</v>
      </c>
      <c r="AKY164" s="20" t="s">
        <v>260</v>
      </c>
      <c r="AKZ164" s="20" t="s">
        <v>260</v>
      </c>
      <c r="ALA164" s="20" t="s">
        <v>260</v>
      </c>
      <c r="ALB164" s="20" t="s">
        <v>260</v>
      </c>
      <c r="ALC164" s="20" t="s">
        <v>260</v>
      </c>
      <c r="ALD164" s="20" t="s">
        <v>260</v>
      </c>
      <c r="ALE164" s="20" t="s">
        <v>260</v>
      </c>
      <c r="ALF164" s="20" t="s">
        <v>260</v>
      </c>
      <c r="ALG164" s="20" t="s">
        <v>260</v>
      </c>
      <c r="ALH164" s="20" t="s">
        <v>260</v>
      </c>
      <c r="ALI164" s="20" t="s">
        <v>260</v>
      </c>
      <c r="ALJ164" s="20" t="s">
        <v>260</v>
      </c>
      <c r="ALK164" s="20" t="s">
        <v>260</v>
      </c>
      <c r="ALL164" s="20" t="s">
        <v>260</v>
      </c>
      <c r="ALM164" s="20" t="s">
        <v>260</v>
      </c>
      <c r="ALN164" s="20" t="s">
        <v>260</v>
      </c>
      <c r="ALO164" s="20" t="s">
        <v>260</v>
      </c>
      <c r="ALP164" s="20" t="s">
        <v>260</v>
      </c>
      <c r="ALR164" s="21" t="e">
        <f t="shared" si="298"/>
        <v>#DIV/0!</v>
      </c>
      <c r="ALS164" s="21">
        <v>1200000</v>
      </c>
      <c r="ALY164" s="196"/>
      <c r="ALZ164" s="20">
        <v>1</v>
      </c>
      <c r="AMA164" s="20">
        <v>1</v>
      </c>
      <c r="AMN164" s="403"/>
    </row>
    <row r="165" spans="1:1022 1028:1028" s="20" customFormat="1" ht="15" customHeight="1" x14ac:dyDescent="0.25">
      <c r="A165" s="269"/>
      <c r="B165" s="113">
        <v>163</v>
      </c>
      <c r="C165" s="473" t="s">
        <v>810</v>
      </c>
      <c r="D165" s="304" t="s">
        <v>733</v>
      </c>
      <c r="E165" s="20">
        <v>2004</v>
      </c>
      <c r="H165" s="20">
        <v>1</v>
      </c>
      <c r="I165" s="20">
        <v>1</v>
      </c>
      <c r="J165" s="20">
        <v>1</v>
      </c>
      <c r="K165" s="20">
        <v>2001</v>
      </c>
      <c r="L165" s="20">
        <v>2001</v>
      </c>
      <c r="M165" s="20">
        <v>1</v>
      </c>
      <c r="AE165" s="20">
        <v>1</v>
      </c>
      <c r="AW165" s="20">
        <v>1</v>
      </c>
      <c r="CF165" s="20">
        <v>1</v>
      </c>
      <c r="CH165" s="247"/>
      <c r="CP165" s="20">
        <f t="shared" si="263"/>
        <v>0</v>
      </c>
      <c r="CS165" s="20">
        <f t="shared" si="234"/>
        <v>0</v>
      </c>
      <c r="DO165" s="20">
        <f t="shared" si="264"/>
        <v>0</v>
      </c>
      <c r="DX165" s="20">
        <f t="shared" si="265"/>
        <v>0</v>
      </c>
      <c r="EE165" s="20">
        <f t="shared" si="266"/>
        <v>0</v>
      </c>
      <c r="EH165" s="20">
        <f t="shared" si="267"/>
        <v>0</v>
      </c>
      <c r="GP165" s="20">
        <f t="shared" si="235"/>
        <v>0</v>
      </c>
      <c r="GY165" s="20">
        <f t="shared" si="268"/>
        <v>0</v>
      </c>
      <c r="HC165" s="20">
        <f t="shared" si="269"/>
        <v>0</v>
      </c>
      <c r="HS165" s="20">
        <f t="shared" si="270"/>
        <v>0</v>
      </c>
      <c r="HX165" s="20">
        <f t="shared" si="236"/>
        <v>0</v>
      </c>
      <c r="ID165" s="20">
        <f t="shared" si="237"/>
        <v>0</v>
      </c>
      <c r="IN165" s="20">
        <f t="shared" si="271"/>
        <v>0</v>
      </c>
      <c r="IW165" s="20">
        <f t="shared" si="272"/>
        <v>0</v>
      </c>
      <c r="IZ165" s="20">
        <f t="shared" si="238"/>
        <v>0</v>
      </c>
      <c r="JJ165" s="20">
        <f t="shared" si="239"/>
        <v>0</v>
      </c>
      <c r="JV165" s="20">
        <f t="shared" si="273"/>
        <v>0</v>
      </c>
      <c r="KB165" s="20">
        <f t="shared" si="274"/>
        <v>0</v>
      </c>
      <c r="LG165" s="20">
        <f t="shared" si="240"/>
        <v>0</v>
      </c>
      <c r="LT165" s="20">
        <f t="shared" si="275"/>
        <v>0</v>
      </c>
      <c r="MA165" s="20">
        <f t="shared" si="276"/>
        <v>0</v>
      </c>
      <c r="MF165" s="20">
        <f t="shared" si="277"/>
        <v>0</v>
      </c>
      <c r="MM165" s="20">
        <f t="shared" si="278"/>
        <v>0</v>
      </c>
      <c r="MS165" s="20">
        <f t="shared" si="279"/>
        <v>0</v>
      </c>
      <c r="MU165" s="19"/>
      <c r="PD165" s="20">
        <f t="shared" si="241"/>
        <v>0</v>
      </c>
      <c r="QF165" s="20">
        <f t="shared" si="280"/>
        <v>0</v>
      </c>
      <c r="QY165" s="20">
        <f t="shared" si="281"/>
        <v>0</v>
      </c>
      <c r="RK165" s="20">
        <f t="shared" si="282"/>
        <v>0</v>
      </c>
      <c r="SA165" s="20">
        <f t="shared" si="283"/>
        <v>0</v>
      </c>
      <c r="SG165" s="20">
        <f t="shared" si="284"/>
        <v>0</v>
      </c>
      <c r="SO165" s="20">
        <f t="shared" si="285"/>
        <v>0</v>
      </c>
      <c r="TB165" s="20">
        <f t="shared" si="286"/>
        <v>0</v>
      </c>
      <c r="TS165" s="20">
        <f t="shared" si="242"/>
        <v>0</v>
      </c>
      <c r="UD165" s="20">
        <f t="shared" si="243"/>
        <v>0</v>
      </c>
      <c r="UG165" s="20">
        <f t="shared" si="244"/>
        <v>0</v>
      </c>
      <c r="UQ165" s="20">
        <f t="shared" si="287"/>
        <v>0</v>
      </c>
      <c r="VA165" s="20">
        <f t="shared" si="288"/>
        <v>0</v>
      </c>
      <c r="VG165" s="20">
        <f t="shared" si="289"/>
        <v>0</v>
      </c>
      <c r="WY165" s="20">
        <f t="shared" si="245"/>
        <v>0</v>
      </c>
      <c r="XB165" s="20">
        <f t="shared" si="290"/>
        <v>0</v>
      </c>
      <c r="XG165" s="20">
        <f t="shared" si="246"/>
        <v>0</v>
      </c>
      <c r="XI165" s="20">
        <v>1</v>
      </c>
      <c r="XK165" s="194"/>
      <c r="XL165" s="20">
        <f t="shared" si="247"/>
        <v>0</v>
      </c>
      <c r="XM165" s="20">
        <f t="shared" si="248"/>
        <v>0</v>
      </c>
      <c r="XN165" s="20">
        <f t="shared" si="291"/>
        <v>0</v>
      </c>
      <c r="XO165" s="20">
        <f t="shared" si="249"/>
        <v>0</v>
      </c>
      <c r="XP165" s="20">
        <f t="shared" si="292"/>
        <v>0</v>
      </c>
      <c r="XQ165" s="20">
        <f t="shared" si="250"/>
        <v>0</v>
      </c>
      <c r="XR165" s="20">
        <f t="shared" si="251"/>
        <v>0</v>
      </c>
      <c r="XS165" s="20">
        <f t="shared" si="299"/>
        <v>0</v>
      </c>
      <c r="XT165" s="20">
        <f t="shared" si="293"/>
        <v>0</v>
      </c>
      <c r="XU165" s="20">
        <f t="shared" si="253"/>
        <v>0</v>
      </c>
      <c r="XV165" s="20">
        <f t="shared" si="254"/>
        <v>0</v>
      </c>
      <c r="XW165" s="20">
        <f t="shared" si="255"/>
        <v>0</v>
      </c>
      <c r="XX165" s="20">
        <f t="shared" si="256"/>
        <v>0</v>
      </c>
      <c r="XY165" s="20">
        <f t="shared" si="257"/>
        <v>0</v>
      </c>
      <c r="XZ165" s="20">
        <f t="shared" si="258"/>
        <v>0</v>
      </c>
      <c r="YA165" s="20">
        <f t="shared" si="259"/>
        <v>0</v>
      </c>
      <c r="YB165" s="20">
        <f t="shared" si="260"/>
        <v>0</v>
      </c>
      <c r="YC165" s="20">
        <f t="shared" si="261"/>
        <v>1</v>
      </c>
      <c r="YD165" s="195"/>
      <c r="YE165" s="21">
        <f>SUM(XL165:YC165)</f>
        <v>1</v>
      </c>
      <c r="YF165" s="133">
        <f t="shared" si="225"/>
        <v>16000</v>
      </c>
      <c r="YG165" s="21">
        <v>1</v>
      </c>
      <c r="YH165" s="130">
        <f t="shared" si="226"/>
        <v>16000</v>
      </c>
      <c r="YI165" s="20">
        <v>1</v>
      </c>
      <c r="YJ165" s="128">
        <f t="shared" si="227"/>
        <v>16000</v>
      </c>
      <c r="YK165" s="195"/>
      <c r="YL165" s="20">
        <v>1</v>
      </c>
      <c r="ACC165" s="20">
        <f t="shared" si="294"/>
        <v>0</v>
      </c>
      <c r="ACD165" s="25" t="e">
        <f t="shared" si="300"/>
        <v>#DIV/0!</v>
      </c>
      <c r="ACE165" s="21">
        <f t="shared" si="262"/>
        <v>1</v>
      </c>
      <c r="ACF165" s="11">
        <f t="shared" si="228"/>
        <v>16000</v>
      </c>
      <c r="ACG165" s="20">
        <v>5</v>
      </c>
      <c r="ACH165" s="20">
        <v>1</v>
      </c>
      <c r="ACI165" s="11">
        <f t="shared" si="229"/>
        <v>16000</v>
      </c>
      <c r="ACJ165" s="50">
        <v>1</v>
      </c>
      <c r="ACK165" s="13">
        <f t="shared" si="230"/>
        <v>16000</v>
      </c>
      <c r="ACL165" s="20">
        <v>1</v>
      </c>
      <c r="ACM165" s="25">
        <f t="shared" si="231"/>
        <v>16000</v>
      </c>
      <c r="ACN165" s="11">
        <f t="shared" si="232"/>
        <v>16000</v>
      </c>
      <c r="ACO165" s="194"/>
      <c r="ACR165" s="73" t="s">
        <v>407</v>
      </c>
      <c r="ACZ165" s="20" t="s">
        <v>259</v>
      </c>
      <c r="ADD165" s="20" t="s">
        <v>189</v>
      </c>
      <c r="ADL165" s="20">
        <v>1</v>
      </c>
      <c r="ADU165" s="20">
        <v>4</v>
      </c>
      <c r="AEE165" s="1">
        <f t="shared" si="295"/>
        <v>0</v>
      </c>
      <c r="AFM165" s="20">
        <v>1</v>
      </c>
      <c r="AGL165" s="20">
        <v>16000</v>
      </c>
      <c r="AGM165" s="21" t="e">
        <f>AGU165+AGW165+AGY165+AHA165+#REF!+#REF!+AHC165+AGP165+AHE165</f>
        <v>#REF!</v>
      </c>
      <c r="AGT165" s="518"/>
      <c r="AHJ165" s="518"/>
      <c r="AHN165" s="20">
        <v>16000</v>
      </c>
      <c r="AIO165" s="20">
        <v>1</v>
      </c>
      <c r="AIP165" s="20">
        <v>1</v>
      </c>
      <c r="AJC165" s="21"/>
      <c r="AJD165" s="21"/>
      <c r="AJF165" s="21"/>
      <c r="AJG165" s="20">
        <v>16000</v>
      </c>
      <c r="AJH165" s="20">
        <v>1</v>
      </c>
      <c r="AJI165" s="20">
        <v>1</v>
      </c>
      <c r="AJJ165" s="436">
        <v>100</v>
      </c>
      <c r="AJK165" s="50"/>
      <c r="AJL165" s="387">
        <v>16000</v>
      </c>
      <c r="AJM165" s="11">
        <f t="shared" si="233"/>
        <v>16000</v>
      </c>
      <c r="AJN165" s="196"/>
      <c r="AJO165" s="22"/>
      <c r="AKA165" s="20">
        <f t="shared" si="296"/>
        <v>0</v>
      </c>
      <c r="AKD165" s="20">
        <f t="shared" si="297"/>
        <v>0</v>
      </c>
      <c r="AKE165" s="196"/>
      <c r="AKF165" s="20" t="s">
        <v>260</v>
      </c>
      <c r="AKG165" s="20" t="s">
        <v>260</v>
      </c>
      <c r="AKH165" s="20" t="s">
        <v>261</v>
      </c>
      <c r="AKI165" s="20" t="s">
        <v>260</v>
      </c>
      <c r="AKJ165" s="20" t="s">
        <v>260</v>
      </c>
      <c r="AKK165" s="20" t="s">
        <v>260</v>
      </c>
      <c r="AKL165" s="20" t="s">
        <v>260</v>
      </c>
      <c r="AKM165" s="20" t="s">
        <v>260</v>
      </c>
      <c r="AKN165" s="20" t="s">
        <v>262</v>
      </c>
      <c r="AKO165" s="20" t="s">
        <v>260</v>
      </c>
      <c r="AKP165" s="20" t="s">
        <v>260</v>
      </c>
      <c r="AKQ165" s="20" t="s">
        <v>260</v>
      </c>
      <c r="AKR165" s="20" t="s">
        <v>260</v>
      </c>
      <c r="AKS165" s="20" t="s">
        <v>260</v>
      </c>
      <c r="AKT165" s="20" t="s">
        <v>260</v>
      </c>
      <c r="AKU165" s="20" t="s">
        <v>260</v>
      </c>
      <c r="AKV165" s="20" t="s">
        <v>263</v>
      </c>
      <c r="AKW165" s="20" t="s">
        <v>260</v>
      </c>
      <c r="AKX165" s="20" t="s">
        <v>260</v>
      </c>
      <c r="AKY165" s="20" t="s">
        <v>260</v>
      </c>
      <c r="AKZ165" s="20" t="s">
        <v>260</v>
      </c>
      <c r="ALA165" s="20" t="s">
        <v>260</v>
      </c>
      <c r="ALB165" s="20" t="s">
        <v>260</v>
      </c>
      <c r="ALC165" s="20" t="s">
        <v>260</v>
      </c>
      <c r="ALD165" s="20" t="s">
        <v>260</v>
      </c>
      <c r="ALE165" s="20" t="s">
        <v>260</v>
      </c>
      <c r="ALF165" s="20" t="s">
        <v>260</v>
      </c>
      <c r="ALG165" s="20" t="s">
        <v>260</v>
      </c>
      <c r="ALH165" s="20" t="s">
        <v>260</v>
      </c>
      <c r="ALI165" s="20" t="s">
        <v>260</v>
      </c>
      <c r="ALJ165" s="20" t="s">
        <v>260</v>
      </c>
      <c r="ALK165" s="20" t="s">
        <v>260</v>
      </c>
      <c r="ALL165" s="20" t="s">
        <v>260</v>
      </c>
      <c r="ALM165" s="20" t="s">
        <v>260</v>
      </c>
      <c r="ALN165" s="20" t="s">
        <v>260</v>
      </c>
      <c r="ALO165" s="20" t="s">
        <v>260</v>
      </c>
      <c r="ALP165" s="20" t="s">
        <v>260</v>
      </c>
      <c r="ALR165" s="21" t="e">
        <f t="shared" si="298"/>
        <v>#DIV/0!</v>
      </c>
      <c r="ALS165" s="21">
        <v>16000</v>
      </c>
      <c r="ALY165" s="196"/>
      <c r="ALZ165" s="20">
        <v>1</v>
      </c>
      <c r="AMH165" s="20">
        <v>1</v>
      </c>
      <c r="AMN165" s="403"/>
    </row>
    <row r="166" spans="1:1022 1028:1028" s="1" customFormat="1" ht="15" customHeight="1" x14ac:dyDescent="0.25">
      <c r="A166" s="268"/>
      <c r="B166" s="113">
        <v>164</v>
      </c>
      <c r="C166" s="473" t="s">
        <v>810</v>
      </c>
      <c r="D166" s="304" t="s">
        <v>734</v>
      </c>
      <c r="E166" s="1">
        <v>2004</v>
      </c>
      <c r="F166" s="1">
        <v>1</v>
      </c>
      <c r="G166" s="1">
        <v>1</v>
      </c>
      <c r="J166" s="1">
        <v>1</v>
      </c>
      <c r="K166" s="1">
        <v>1998</v>
      </c>
      <c r="L166" s="1">
        <v>1999</v>
      </c>
      <c r="AB166" s="1">
        <v>1</v>
      </c>
      <c r="AC166" s="1">
        <v>1</v>
      </c>
      <c r="AW166" s="1">
        <v>1</v>
      </c>
      <c r="AY166" s="1">
        <v>1</v>
      </c>
      <c r="BA166" s="1">
        <v>1</v>
      </c>
      <c r="BB166" s="1">
        <v>13</v>
      </c>
      <c r="BE166" s="1">
        <v>1</v>
      </c>
      <c r="BG166" s="1">
        <v>3</v>
      </c>
      <c r="CG166" s="1">
        <v>1</v>
      </c>
      <c r="CH166" s="246"/>
      <c r="CP166" s="1">
        <f t="shared" si="263"/>
        <v>0</v>
      </c>
      <c r="CS166" s="1">
        <f t="shared" si="234"/>
        <v>0</v>
      </c>
      <c r="DO166" s="1">
        <f t="shared" si="264"/>
        <v>0</v>
      </c>
      <c r="DX166" s="1">
        <f t="shared" si="265"/>
        <v>0</v>
      </c>
      <c r="EE166" s="1">
        <f t="shared" si="266"/>
        <v>0</v>
      </c>
      <c r="EH166" s="1">
        <f t="shared" si="267"/>
        <v>0</v>
      </c>
      <c r="FF166" s="116"/>
      <c r="GP166" s="1">
        <f t="shared" si="235"/>
        <v>0</v>
      </c>
      <c r="GY166" s="1">
        <f t="shared" si="268"/>
        <v>0</v>
      </c>
      <c r="HC166" s="1">
        <f t="shared" si="269"/>
        <v>0</v>
      </c>
      <c r="HS166" s="1">
        <f t="shared" si="270"/>
        <v>0</v>
      </c>
      <c r="HX166" s="1">
        <f t="shared" si="236"/>
        <v>0</v>
      </c>
      <c r="ID166" s="1">
        <f t="shared" si="237"/>
        <v>0</v>
      </c>
      <c r="IN166" s="1">
        <f t="shared" si="271"/>
        <v>0</v>
      </c>
      <c r="IW166" s="1">
        <f t="shared" si="272"/>
        <v>0</v>
      </c>
      <c r="IZ166" s="1">
        <f t="shared" si="238"/>
        <v>0</v>
      </c>
      <c r="JJ166" s="1">
        <f t="shared" si="239"/>
        <v>0</v>
      </c>
      <c r="JV166" s="1">
        <f t="shared" si="273"/>
        <v>0</v>
      </c>
      <c r="KB166" s="1">
        <f t="shared" si="274"/>
        <v>0</v>
      </c>
      <c r="LG166" s="1">
        <f t="shared" si="240"/>
        <v>0</v>
      </c>
      <c r="LT166" s="1">
        <f t="shared" si="275"/>
        <v>0</v>
      </c>
      <c r="MA166" s="1">
        <f t="shared" si="276"/>
        <v>0</v>
      </c>
      <c r="MF166" s="1">
        <f t="shared" si="277"/>
        <v>0</v>
      </c>
      <c r="MM166" s="1">
        <f t="shared" si="278"/>
        <v>0</v>
      </c>
      <c r="MS166" s="1">
        <f t="shared" si="279"/>
        <v>0</v>
      </c>
      <c r="MU166" s="115"/>
      <c r="OI166" s="120"/>
      <c r="PD166" s="1">
        <f t="shared" si="241"/>
        <v>0</v>
      </c>
      <c r="QF166" s="1">
        <f t="shared" si="280"/>
        <v>0</v>
      </c>
      <c r="QY166" s="1">
        <f t="shared" si="281"/>
        <v>0</v>
      </c>
      <c r="RK166" s="1">
        <f t="shared" si="282"/>
        <v>0</v>
      </c>
      <c r="SA166" s="1">
        <f t="shared" si="283"/>
        <v>0</v>
      </c>
      <c r="SG166" s="1">
        <f t="shared" si="284"/>
        <v>0</v>
      </c>
      <c r="SO166" s="1">
        <f t="shared" si="285"/>
        <v>0</v>
      </c>
      <c r="TB166" s="1">
        <f t="shared" si="286"/>
        <v>0</v>
      </c>
      <c r="TS166" s="1">
        <f t="shared" si="242"/>
        <v>0</v>
      </c>
      <c r="UD166" s="1">
        <f t="shared" si="243"/>
        <v>0</v>
      </c>
      <c r="UG166" s="1">
        <f t="shared" si="244"/>
        <v>0</v>
      </c>
      <c r="UQ166" s="1">
        <f t="shared" si="287"/>
        <v>0</v>
      </c>
      <c r="VA166" s="1">
        <f t="shared" si="288"/>
        <v>0</v>
      </c>
      <c r="VG166" s="1">
        <f t="shared" si="289"/>
        <v>0</v>
      </c>
      <c r="WY166" s="1">
        <f t="shared" si="245"/>
        <v>0</v>
      </c>
      <c r="XB166" s="1">
        <f t="shared" si="290"/>
        <v>0</v>
      </c>
      <c r="XG166" s="1">
        <f t="shared" si="246"/>
        <v>0</v>
      </c>
      <c r="XK166" s="108"/>
      <c r="XL166" s="1">
        <f t="shared" si="247"/>
        <v>0</v>
      </c>
      <c r="XM166" s="1">
        <f t="shared" si="248"/>
        <v>0</v>
      </c>
      <c r="XN166" s="1">
        <f t="shared" si="291"/>
        <v>0</v>
      </c>
      <c r="XO166" s="1">
        <f t="shared" si="249"/>
        <v>0</v>
      </c>
      <c r="XP166" s="1">
        <f t="shared" si="292"/>
        <v>0</v>
      </c>
      <c r="XQ166" s="1">
        <f t="shared" si="250"/>
        <v>0</v>
      </c>
      <c r="XR166" s="1">
        <f t="shared" si="251"/>
        <v>0</v>
      </c>
      <c r="XS166" s="1">
        <f t="shared" si="299"/>
        <v>0</v>
      </c>
      <c r="XT166" s="1">
        <f t="shared" si="293"/>
        <v>0</v>
      </c>
      <c r="XU166" s="1">
        <f t="shared" si="253"/>
        <v>0</v>
      </c>
      <c r="XV166" s="1">
        <f t="shared" si="254"/>
        <v>0</v>
      </c>
      <c r="XW166" s="1">
        <f t="shared" si="255"/>
        <v>0</v>
      </c>
      <c r="XX166" s="1">
        <f t="shared" si="256"/>
        <v>0</v>
      </c>
      <c r="XY166" s="1">
        <f t="shared" si="257"/>
        <v>0</v>
      </c>
      <c r="XZ166" s="1">
        <f t="shared" si="258"/>
        <v>0</v>
      </c>
      <c r="YA166" s="1">
        <f t="shared" si="259"/>
        <v>0</v>
      </c>
      <c r="YB166" s="1">
        <f t="shared" si="260"/>
        <v>0</v>
      </c>
      <c r="YC166" s="1">
        <f t="shared" si="261"/>
        <v>0</v>
      </c>
      <c r="YD166" s="132"/>
      <c r="YE166" s="133"/>
      <c r="YF166" s="133" t="e">
        <f t="shared" si="225"/>
        <v>#DIV/0!</v>
      </c>
      <c r="YG166" s="130"/>
      <c r="YH166" s="130" t="e">
        <f t="shared" si="226"/>
        <v>#DIV/0!</v>
      </c>
      <c r="YI166" s="129"/>
      <c r="YJ166" s="128" t="e">
        <f t="shared" si="227"/>
        <v>#DIV/0!</v>
      </c>
      <c r="YK166" s="177"/>
      <c r="YL166">
        <v>1</v>
      </c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>
        <f t="shared" si="294"/>
        <v>0</v>
      </c>
      <c r="ACD166" s="25" t="e">
        <f t="shared" si="300"/>
        <v>#DIV/0!</v>
      </c>
      <c r="ACE166" s="11">
        <f t="shared" si="262"/>
        <v>0</v>
      </c>
      <c r="ACF166" s="11" t="e">
        <f t="shared" si="228"/>
        <v>#DIV/0!</v>
      </c>
      <c r="ACG166" s="1">
        <v>5</v>
      </c>
      <c r="ACH166" s="1">
        <v>1</v>
      </c>
      <c r="ACI166" s="11">
        <f t="shared" si="229"/>
        <v>301000</v>
      </c>
      <c r="ACJ166" s="45">
        <v>1</v>
      </c>
      <c r="ACK166" s="13">
        <f t="shared" si="230"/>
        <v>301000</v>
      </c>
      <c r="ACL166">
        <v>1</v>
      </c>
      <c r="ACM166" s="25">
        <f t="shared" si="231"/>
        <v>301000</v>
      </c>
      <c r="ACN166" s="11">
        <f t="shared" si="232"/>
        <v>301000</v>
      </c>
      <c r="ACO166" s="65"/>
      <c r="ACP166" s="1">
        <v>1</v>
      </c>
      <c r="ACQ166" s="1">
        <v>1</v>
      </c>
      <c r="ACR166" s="39" t="s">
        <v>407</v>
      </c>
      <c r="ACZ166" s="1" t="s">
        <v>259</v>
      </c>
      <c r="ADD166" s="1" t="s">
        <v>189</v>
      </c>
      <c r="ADL166" s="1">
        <v>1</v>
      </c>
      <c r="ADU166" s="1">
        <v>2</v>
      </c>
      <c r="ADV166" s="457"/>
      <c r="AEE166" s="1">
        <f t="shared" si="295"/>
        <v>0</v>
      </c>
      <c r="AFM166" s="1">
        <v>1</v>
      </c>
      <c r="AGL166" s="1">
        <v>301000</v>
      </c>
      <c r="AGM166" s="11" t="e">
        <f>AGU166+AGW166+AGY166+AHA166+#REF!+#REF!+AHC166+AGP166+AHE166</f>
        <v>#REF!</v>
      </c>
      <c r="AGT166" s="518"/>
      <c r="AHJ166" s="518"/>
      <c r="AHN166" s="1">
        <v>301000</v>
      </c>
      <c r="AII166" s="1">
        <v>1</v>
      </c>
      <c r="AIJ166" s="1">
        <v>1</v>
      </c>
      <c r="AIN166" s="1">
        <v>1</v>
      </c>
      <c r="AIO166" s="1">
        <v>2</v>
      </c>
      <c r="AIP166" s="1">
        <v>1</v>
      </c>
      <c r="AJC166" s="11"/>
      <c r="AJD166" s="11"/>
      <c r="AJF166" s="11"/>
      <c r="AJG166" s="1">
        <v>301000</v>
      </c>
      <c r="AJH166" s="1">
        <v>1</v>
      </c>
      <c r="AJI166" s="1">
        <v>1</v>
      </c>
      <c r="AJJ166" s="435">
        <v>100</v>
      </c>
      <c r="AJK166" s="45"/>
      <c r="AJL166" s="381">
        <v>301000</v>
      </c>
      <c r="AJM166" s="11" t="e">
        <f t="shared" si="233"/>
        <v>#DIV/0!</v>
      </c>
      <c r="AJN166" s="60"/>
      <c r="AJO166" s="12"/>
      <c r="AKA166" s="1">
        <f t="shared" si="296"/>
        <v>0</v>
      </c>
      <c r="AKD166" s="1">
        <f t="shared" si="297"/>
        <v>0</v>
      </c>
      <c r="AKE166" s="60"/>
      <c r="AKF166" s="1" t="s">
        <v>260</v>
      </c>
      <c r="AKG166" s="1" t="s">
        <v>260</v>
      </c>
      <c r="AKH166" s="1" t="s">
        <v>261</v>
      </c>
      <c r="AKI166" s="1" t="s">
        <v>260</v>
      </c>
      <c r="AKJ166" s="1" t="s">
        <v>260</v>
      </c>
      <c r="AKK166" s="1" t="s">
        <v>260</v>
      </c>
      <c r="AKL166" s="1" t="s">
        <v>260</v>
      </c>
      <c r="AKM166" s="1" t="s">
        <v>260</v>
      </c>
      <c r="AKN166" s="1" t="s">
        <v>262</v>
      </c>
      <c r="AKO166" s="1" t="s">
        <v>260</v>
      </c>
      <c r="AKP166" s="1" t="s">
        <v>260</v>
      </c>
      <c r="AKQ166" s="1" t="s">
        <v>260</v>
      </c>
      <c r="AKR166" s="1" t="s">
        <v>260</v>
      </c>
      <c r="AKS166" s="1" t="s">
        <v>260</v>
      </c>
      <c r="AKT166" s="1" t="s">
        <v>260</v>
      </c>
      <c r="AKU166" s="1" t="s">
        <v>260</v>
      </c>
      <c r="AKV166" s="1" t="s">
        <v>263</v>
      </c>
      <c r="AKW166" s="1" t="s">
        <v>260</v>
      </c>
      <c r="AKX166" s="1" t="s">
        <v>260</v>
      </c>
      <c r="AKY166" s="1" t="s">
        <v>260</v>
      </c>
      <c r="AKZ166" s="1" t="s">
        <v>260</v>
      </c>
      <c r="ALA166" s="1" t="s">
        <v>260</v>
      </c>
      <c r="ALB166" s="1" t="s">
        <v>260</v>
      </c>
      <c r="ALC166" s="1" t="s">
        <v>260</v>
      </c>
      <c r="ALD166" s="1" t="s">
        <v>260</v>
      </c>
      <c r="ALE166" s="1" t="s">
        <v>260</v>
      </c>
      <c r="ALF166" s="1" t="s">
        <v>260</v>
      </c>
      <c r="ALG166" s="1" t="s">
        <v>260</v>
      </c>
      <c r="ALH166" s="1" t="s">
        <v>260</v>
      </c>
      <c r="ALI166" s="1" t="s">
        <v>260</v>
      </c>
      <c r="ALJ166" s="1" t="s">
        <v>260</v>
      </c>
      <c r="ALK166" s="1" t="s">
        <v>260</v>
      </c>
      <c r="ALL166" s="1" t="s">
        <v>260</v>
      </c>
      <c r="ALM166" s="1" t="s">
        <v>260</v>
      </c>
      <c r="ALN166" s="1" t="s">
        <v>260</v>
      </c>
      <c r="ALO166" s="1" t="s">
        <v>260</v>
      </c>
      <c r="ALP166" s="1" t="s">
        <v>260</v>
      </c>
      <c r="ALR166" s="11" t="e">
        <f t="shared" si="298"/>
        <v>#DIV/0!</v>
      </c>
      <c r="ALS166" s="28">
        <v>301000</v>
      </c>
      <c r="ALY166" s="60"/>
      <c r="ALZ166" s="1">
        <v>1</v>
      </c>
      <c r="AMC166" s="1">
        <v>1</v>
      </c>
      <c r="AMH166" s="1">
        <v>1</v>
      </c>
      <c r="AMN166" s="403"/>
    </row>
    <row r="167" spans="1:1022 1028:1028" s="1" customFormat="1" ht="15" customHeight="1" x14ac:dyDescent="0.25">
      <c r="A167" s="268"/>
      <c r="B167" s="113">
        <v>165</v>
      </c>
      <c r="C167" s="473" t="s">
        <v>810</v>
      </c>
      <c r="D167" s="304" t="s">
        <v>735</v>
      </c>
      <c r="E167" s="1">
        <v>2004</v>
      </c>
      <c r="F167" s="1">
        <v>1</v>
      </c>
      <c r="G167" s="1">
        <v>1</v>
      </c>
      <c r="J167" s="1">
        <v>1</v>
      </c>
      <c r="K167" s="1">
        <v>1999</v>
      </c>
      <c r="L167" s="1">
        <v>2001</v>
      </c>
      <c r="AC167" s="1">
        <v>1</v>
      </c>
      <c r="AD167" s="1">
        <v>1</v>
      </c>
      <c r="AE167" s="1">
        <v>1</v>
      </c>
      <c r="AW167" s="1">
        <v>1</v>
      </c>
      <c r="AY167" s="1">
        <v>1</v>
      </c>
      <c r="BA167" s="1">
        <v>1</v>
      </c>
      <c r="BB167" s="1">
        <v>13</v>
      </c>
      <c r="BE167" s="1">
        <v>1</v>
      </c>
      <c r="BG167" s="1">
        <v>3</v>
      </c>
      <c r="CG167" s="1">
        <v>1</v>
      </c>
      <c r="CH167" s="246"/>
      <c r="CP167" s="1">
        <f t="shared" si="263"/>
        <v>0</v>
      </c>
      <c r="CS167" s="1">
        <f t="shared" si="234"/>
        <v>0</v>
      </c>
      <c r="DO167" s="1">
        <f t="shared" si="264"/>
        <v>0</v>
      </c>
      <c r="DX167" s="1">
        <f t="shared" si="265"/>
        <v>0</v>
      </c>
      <c r="EE167" s="1">
        <f t="shared" si="266"/>
        <v>0</v>
      </c>
      <c r="EH167" s="1">
        <f t="shared" si="267"/>
        <v>0</v>
      </c>
      <c r="FF167" s="116"/>
      <c r="GP167" s="1">
        <f t="shared" si="235"/>
        <v>0</v>
      </c>
      <c r="GY167" s="1">
        <f t="shared" si="268"/>
        <v>0</v>
      </c>
      <c r="HC167" s="1">
        <f t="shared" si="269"/>
        <v>0</v>
      </c>
      <c r="HS167" s="1">
        <f t="shared" si="270"/>
        <v>0</v>
      </c>
      <c r="HX167" s="1">
        <f t="shared" si="236"/>
        <v>0</v>
      </c>
      <c r="ID167" s="1">
        <f t="shared" si="237"/>
        <v>0</v>
      </c>
      <c r="IN167" s="1">
        <f t="shared" si="271"/>
        <v>0</v>
      </c>
      <c r="IW167" s="1">
        <f t="shared" si="272"/>
        <v>0</v>
      </c>
      <c r="IZ167" s="1">
        <f t="shared" si="238"/>
        <v>0</v>
      </c>
      <c r="JJ167" s="1">
        <f t="shared" si="239"/>
        <v>0</v>
      </c>
      <c r="JV167" s="1">
        <f t="shared" si="273"/>
        <v>0</v>
      </c>
      <c r="KB167" s="1">
        <f t="shared" si="274"/>
        <v>0</v>
      </c>
      <c r="LG167" s="1">
        <f t="shared" si="240"/>
        <v>0</v>
      </c>
      <c r="LT167" s="1">
        <f t="shared" si="275"/>
        <v>0</v>
      </c>
      <c r="MA167" s="1">
        <f t="shared" si="276"/>
        <v>0</v>
      </c>
      <c r="MF167" s="1">
        <f t="shared" si="277"/>
        <v>0</v>
      </c>
      <c r="MM167" s="1">
        <f t="shared" si="278"/>
        <v>0</v>
      </c>
      <c r="MS167" s="1">
        <f t="shared" si="279"/>
        <v>0</v>
      </c>
      <c r="MU167" s="115"/>
      <c r="OI167" s="120"/>
      <c r="PD167" s="1">
        <f t="shared" si="241"/>
        <v>0</v>
      </c>
      <c r="QF167" s="1">
        <f t="shared" si="280"/>
        <v>0</v>
      </c>
      <c r="QY167" s="1">
        <f t="shared" si="281"/>
        <v>0</v>
      </c>
      <c r="RK167" s="1">
        <f t="shared" si="282"/>
        <v>0</v>
      </c>
      <c r="SA167" s="1">
        <f t="shared" si="283"/>
        <v>0</v>
      </c>
      <c r="SG167" s="1">
        <f t="shared" si="284"/>
        <v>0</v>
      </c>
      <c r="SO167" s="1">
        <f t="shared" si="285"/>
        <v>0</v>
      </c>
      <c r="TB167" s="1">
        <f t="shared" si="286"/>
        <v>0</v>
      </c>
      <c r="TS167" s="1">
        <f t="shared" si="242"/>
        <v>0</v>
      </c>
      <c r="UD167" s="1">
        <f t="shared" si="243"/>
        <v>0</v>
      </c>
      <c r="UG167" s="1">
        <f t="shared" si="244"/>
        <v>0</v>
      </c>
      <c r="UQ167" s="1">
        <f t="shared" si="287"/>
        <v>0</v>
      </c>
      <c r="VA167" s="1">
        <f t="shared" si="288"/>
        <v>0</v>
      </c>
      <c r="VG167" s="1">
        <f t="shared" si="289"/>
        <v>0</v>
      </c>
      <c r="WY167" s="1">
        <f t="shared" si="245"/>
        <v>0</v>
      </c>
      <c r="XB167" s="1">
        <f t="shared" si="290"/>
        <v>0</v>
      </c>
      <c r="XG167" s="1">
        <f t="shared" si="246"/>
        <v>0</v>
      </c>
      <c r="XK167" s="108"/>
      <c r="XL167" s="1">
        <f t="shared" si="247"/>
        <v>0</v>
      </c>
      <c r="XM167" s="1">
        <f t="shared" si="248"/>
        <v>0</v>
      </c>
      <c r="XN167" s="1">
        <f t="shared" si="291"/>
        <v>0</v>
      </c>
      <c r="XO167" s="1">
        <f t="shared" si="249"/>
        <v>0</v>
      </c>
      <c r="XP167" s="1">
        <f t="shared" si="292"/>
        <v>0</v>
      </c>
      <c r="XQ167" s="1">
        <f t="shared" si="250"/>
        <v>0</v>
      </c>
      <c r="XR167" s="1">
        <f t="shared" si="251"/>
        <v>0</v>
      </c>
      <c r="XS167" s="1">
        <f t="shared" si="299"/>
        <v>0</v>
      </c>
      <c r="XT167" s="1">
        <f t="shared" si="293"/>
        <v>0</v>
      </c>
      <c r="XU167" s="1">
        <f t="shared" si="253"/>
        <v>0</v>
      </c>
      <c r="XV167" s="1">
        <f t="shared" si="254"/>
        <v>0</v>
      </c>
      <c r="XW167" s="1">
        <f t="shared" si="255"/>
        <v>0</v>
      </c>
      <c r="XX167" s="1">
        <f t="shared" si="256"/>
        <v>0</v>
      </c>
      <c r="XY167" s="1">
        <f t="shared" si="257"/>
        <v>0</v>
      </c>
      <c r="XZ167" s="1">
        <f t="shared" si="258"/>
        <v>0</v>
      </c>
      <c r="YA167" s="1">
        <f t="shared" si="259"/>
        <v>0</v>
      </c>
      <c r="YB167" s="1">
        <f t="shared" si="260"/>
        <v>0</v>
      </c>
      <c r="YC167" s="1">
        <f t="shared" si="261"/>
        <v>0</v>
      </c>
      <c r="YD167" s="132"/>
      <c r="YE167" s="133"/>
      <c r="YF167" s="133" t="e">
        <f t="shared" si="225"/>
        <v>#DIV/0!</v>
      </c>
      <c r="YG167" s="130"/>
      <c r="YH167" s="130" t="e">
        <f t="shared" si="226"/>
        <v>#DIV/0!</v>
      </c>
      <c r="YI167" s="129"/>
      <c r="YJ167" s="128" t="e">
        <f t="shared" si="227"/>
        <v>#DIV/0!</v>
      </c>
      <c r="YK167" s="177"/>
      <c r="YL167">
        <v>1</v>
      </c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>
        <f t="shared" si="294"/>
        <v>0</v>
      </c>
      <c r="ACD167" s="25" t="e">
        <f t="shared" si="300"/>
        <v>#DIV/0!</v>
      </c>
      <c r="ACE167" s="11">
        <f t="shared" si="262"/>
        <v>0</v>
      </c>
      <c r="ACF167" s="11" t="e">
        <f t="shared" si="228"/>
        <v>#DIV/0!</v>
      </c>
      <c r="ACG167" s="1">
        <v>5</v>
      </c>
      <c r="ACH167" s="1">
        <v>1</v>
      </c>
      <c r="ACI167" s="11">
        <f t="shared" si="229"/>
        <v>95000</v>
      </c>
      <c r="ACJ167" s="45">
        <v>1</v>
      </c>
      <c r="ACK167" s="13">
        <f t="shared" si="230"/>
        <v>95000</v>
      </c>
      <c r="ACL167">
        <v>1</v>
      </c>
      <c r="ACM167" s="25">
        <f t="shared" si="231"/>
        <v>95000</v>
      </c>
      <c r="ACN167" s="11">
        <f t="shared" si="232"/>
        <v>95000</v>
      </c>
      <c r="ACO167" s="65"/>
      <c r="ACP167" s="1">
        <v>1</v>
      </c>
      <c r="ACQ167" s="1">
        <v>1</v>
      </c>
      <c r="ACR167" s="1" t="s">
        <v>258</v>
      </c>
      <c r="ACZ167" s="1" t="s">
        <v>259</v>
      </c>
      <c r="ADD167" s="1" t="s">
        <v>189</v>
      </c>
      <c r="ADU167" s="1">
        <v>2</v>
      </c>
      <c r="ADV167" s="457"/>
      <c r="AEE167" s="1">
        <f t="shared" si="295"/>
        <v>0</v>
      </c>
      <c r="AFM167" s="1">
        <v>1</v>
      </c>
      <c r="AGL167" s="1">
        <v>95000</v>
      </c>
      <c r="AGM167" s="11" t="e">
        <f>AGU167+AGW167+AGY167+AHA167+#REF!+#REF!+AHC167+AGP167+AHE167</f>
        <v>#REF!</v>
      </c>
      <c r="AGT167" s="518"/>
      <c r="AHJ167" s="518"/>
      <c r="AHN167" s="1">
        <v>95000</v>
      </c>
      <c r="AIC167" s="1">
        <v>2</v>
      </c>
      <c r="AID167" s="1">
        <v>1</v>
      </c>
      <c r="AII167" s="1">
        <v>3</v>
      </c>
      <c r="AIJ167" s="1">
        <v>1</v>
      </c>
      <c r="AIN167" s="1">
        <v>1</v>
      </c>
      <c r="AJB167" s="1">
        <v>1</v>
      </c>
      <c r="AJC167" s="11"/>
      <c r="AJD167" s="11"/>
      <c r="AJF167" s="11"/>
      <c r="AJG167" s="1">
        <v>95000</v>
      </c>
      <c r="AJH167" s="1">
        <v>1</v>
      </c>
      <c r="AJI167" s="1">
        <v>1</v>
      </c>
      <c r="AJJ167" s="435">
        <v>100</v>
      </c>
      <c r="AJK167" s="45"/>
      <c r="AJL167" s="381">
        <v>95000</v>
      </c>
      <c r="AJM167" s="11" t="e">
        <f t="shared" si="233"/>
        <v>#DIV/0!</v>
      </c>
      <c r="AJN167" s="60"/>
      <c r="AJO167" s="12"/>
      <c r="AKA167" s="1">
        <f t="shared" si="296"/>
        <v>0</v>
      </c>
      <c r="AKD167" s="1">
        <f t="shared" si="297"/>
        <v>0</v>
      </c>
      <c r="AKE167" s="60"/>
      <c r="AKF167" s="1" t="s">
        <v>260</v>
      </c>
      <c r="AKG167" s="1" t="s">
        <v>260</v>
      </c>
      <c r="AKH167" s="1" t="s">
        <v>261</v>
      </c>
      <c r="AKI167" s="1" t="s">
        <v>260</v>
      </c>
      <c r="AKJ167" s="1" t="s">
        <v>260</v>
      </c>
      <c r="AKK167" s="1" t="s">
        <v>260</v>
      </c>
      <c r="AKL167" s="1" t="s">
        <v>260</v>
      </c>
      <c r="AKM167" s="1" t="s">
        <v>260</v>
      </c>
      <c r="AKN167" s="1" t="s">
        <v>262</v>
      </c>
      <c r="AKO167" s="1" t="s">
        <v>260</v>
      </c>
      <c r="AKP167" s="1" t="s">
        <v>260</v>
      </c>
      <c r="AKQ167" s="1" t="s">
        <v>260</v>
      </c>
      <c r="AKR167" s="1" t="s">
        <v>260</v>
      </c>
      <c r="AKS167" s="1" t="s">
        <v>260</v>
      </c>
      <c r="AKT167" s="1" t="s">
        <v>260</v>
      </c>
      <c r="AKU167" s="1" t="s">
        <v>260</v>
      </c>
      <c r="AKV167" s="1" t="s">
        <v>263</v>
      </c>
      <c r="AKW167" s="1" t="s">
        <v>260</v>
      </c>
      <c r="AKX167" s="1" t="s">
        <v>260</v>
      </c>
      <c r="AKY167" s="1" t="s">
        <v>260</v>
      </c>
      <c r="AKZ167" s="1" t="s">
        <v>260</v>
      </c>
      <c r="ALA167" s="1" t="s">
        <v>260</v>
      </c>
      <c r="ALB167" s="1" t="s">
        <v>260</v>
      </c>
      <c r="ALC167" s="1" t="s">
        <v>260</v>
      </c>
      <c r="ALD167" s="1" t="s">
        <v>260</v>
      </c>
      <c r="ALE167" s="1" t="s">
        <v>260</v>
      </c>
      <c r="ALF167" s="1" t="s">
        <v>260</v>
      </c>
      <c r="ALG167" s="1" t="s">
        <v>260</v>
      </c>
      <c r="ALH167" s="1" t="s">
        <v>260</v>
      </c>
      <c r="ALI167" s="1" t="s">
        <v>260</v>
      </c>
      <c r="ALJ167" s="1" t="s">
        <v>260</v>
      </c>
      <c r="ALK167" s="1" t="s">
        <v>260</v>
      </c>
      <c r="ALL167" s="1" t="s">
        <v>260</v>
      </c>
      <c r="ALM167" s="1" t="s">
        <v>260</v>
      </c>
      <c r="ALN167" s="1" t="s">
        <v>260</v>
      </c>
      <c r="ALO167" s="1" t="s">
        <v>260</v>
      </c>
      <c r="ALP167" s="1" t="s">
        <v>260</v>
      </c>
      <c r="ALR167" s="11" t="e">
        <f t="shared" si="298"/>
        <v>#DIV/0!</v>
      </c>
      <c r="ALS167" s="28">
        <v>95000</v>
      </c>
      <c r="ALY167" s="60"/>
      <c r="ALZ167" s="1">
        <v>1</v>
      </c>
      <c r="AMC167" s="1">
        <v>1</v>
      </c>
      <c r="AMH167" s="1">
        <v>1</v>
      </c>
      <c r="AMN167" s="403"/>
    </row>
    <row r="168" spans="1:1022 1028:1028" s="1" customFormat="1" ht="15" customHeight="1" x14ac:dyDescent="0.25">
      <c r="A168" s="268"/>
      <c r="B168" s="113">
        <v>166</v>
      </c>
      <c r="C168" s="473" t="s">
        <v>810</v>
      </c>
      <c r="D168" s="304" t="s">
        <v>736</v>
      </c>
      <c r="E168" s="1">
        <v>2004</v>
      </c>
      <c r="H168" s="1">
        <v>5</v>
      </c>
      <c r="I168" s="1">
        <v>1</v>
      </c>
      <c r="J168" s="1">
        <v>5</v>
      </c>
      <c r="K168" s="1">
        <v>1998</v>
      </c>
      <c r="L168" s="1">
        <v>2001</v>
      </c>
      <c r="AB168" s="1">
        <v>1</v>
      </c>
      <c r="AC168" s="1">
        <v>1</v>
      </c>
      <c r="AD168" s="1">
        <v>1</v>
      </c>
      <c r="AE168" s="1">
        <v>1</v>
      </c>
      <c r="AW168" s="1">
        <v>1</v>
      </c>
      <c r="AY168" s="1">
        <v>1</v>
      </c>
      <c r="BA168" s="1">
        <v>1</v>
      </c>
      <c r="BB168" s="1">
        <v>13</v>
      </c>
      <c r="BE168" s="1">
        <v>1</v>
      </c>
      <c r="BG168" s="1">
        <v>1</v>
      </c>
      <c r="CG168" s="1">
        <v>1</v>
      </c>
      <c r="CH168" s="246"/>
      <c r="CP168" s="1">
        <f t="shared" si="263"/>
        <v>0</v>
      </c>
      <c r="CS168" s="1">
        <f t="shared" si="234"/>
        <v>0</v>
      </c>
      <c r="DO168" s="1">
        <f t="shared" si="264"/>
        <v>0</v>
      </c>
      <c r="DX168" s="1">
        <f t="shared" si="265"/>
        <v>0</v>
      </c>
      <c r="EE168" s="1">
        <f t="shared" si="266"/>
        <v>0</v>
      </c>
      <c r="EH168" s="1">
        <f t="shared" si="267"/>
        <v>0</v>
      </c>
      <c r="FF168" s="116"/>
      <c r="GP168" s="1">
        <f t="shared" si="235"/>
        <v>0</v>
      </c>
      <c r="GY168" s="1">
        <f t="shared" si="268"/>
        <v>0</v>
      </c>
      <c r="HC168" s="1">
        <f t="shared" si="269"/>
        <v>0</v>
      </c>
      <c r="HE168" s="1">
        <v>1</v>
      </c>
      <c r="HF168" s="1">
        <v>1</v>
      </c>
      <c r="HP168" s="1">
        <v>1</v>
      </c>
      <c r="HS168" s="1">
        <f t="shared" si="270"/>
        <v>3</v>
      </c>
      <c r="HT168" s="1">
        <v>1</v>
      </c>
      <c r="HX168" s="1">
        <f t="shared" si="236"/>
        <v>0</v>
      </c>
      <c r="ID168" s="1">
        <f t="shared" si="237"/>
        <v>0</v>
      </c>
      <c r="IN168" s="1">
        <f t="shared" si="271"/>
        <v>0</v>
      </c>
      <c r="IW168" s="1">
        <f t="shared" si="272"/>
        <v>0</v>
      </c>
      <c r="IZ168" s="1">
        <f t="shared" si="238"/>
        <v>0</v>
      </c>
      <c r="JJ168" s="1">
        <f t="shared" si="239"/>
        <v>0</v>
      </c>
      <c r="JV168" s="1">
        <f t="shared" si="273"/>
        <v>0</v>
      </c>
      <c r="KB168" s="1">
        <f t="shared" si="274"/>
        <v>0</v>
      </c>
      <c r="LG168" s="1">
        <f t="shared" si="240"/>
        <v>0</v>
      </c>
      <c r="LT168" s="1">
        <f t="shared" si="275"/>
        <v>0</v>
      </c>
      <c r="MA168" s="1">
        <f t="shared" si="276"/>
        <v>0</v>
      </c>
      <c r="MF168" s="1">
        <f t="shared" si="277"/>
        <v>0</v>
      </c>
      <c r="MM168" s="1">
        <f t="shared" si="278"/>
        <v>0</v>
      </c>
      <c r="MS168" s="1">
        <f t="shared" si="279"/>
        <v>0</v>
      </c>
      <c r="MU168" s="115"/>
      <c r="OI168" s="120"/>
      <c r="OR168" s="1">
        <v>1</v>
      </c>
      <c r="PD168" s="1">
        <f t="shared" si="241"/>
        <v>1</v>
      </c>
      <c r="PE168" s="1">
        <v>1</v>
      </c>
      <c r="QF168" s="1">
        <f t="shared" si="280"/>
        <v>0</v>
      </c>
      <c r="QY168" s="1">
        <f t="shared" si="281"/>
        <v>0</v>
      </c>
      <c r="RK168" s="1">
        <f t="shared" si="282"/>
        <v>0</v>
      </c>
      <c r="SA168" s="1">
        <f t="shared" si="283"/>
        <v>0</v>
      </c>
      <c r="SG168" s="1">
        <f t="shared" si="284"/>
        <v>0</v>
      </c>
      <c r="SO168" s="1">
        <f t="shared" si="285"/>
        <v>0</v>
      </c>
      <c r="TB168" s="1">
        <f t="shared" si="286"/>
        <v>0</v>
      </c>
      <c r="TS168" s="1">
        <f t="shared" si="242"/>
        <v>0</v>
      </c>
      <c r="UD168" s="1">
        <f t="shared" si="243"/>
        <v>0</v>
      </c>
      <c r="UG168" s="1">
        <f t="shared" si="244"/>
        <v>0</v>
      </c>
      <c r="UQ168" s="1">
        <f t="shared" si="287"/>
        <v>0</v>
      </c>
      <c r="VA168" s="1">
        <f t="shared" si="288"/>
        <v>0</v>
      </c>
      <c r="VG168" s="1">
        <f t="shared" si="289"/>
        <v>0</v>
      </c>
      <c r="WY168" s="1">
        <f t="shared" si="245"/>
        <v>0</v>
      </c>
      <c r="XB168" s="1">
        <f t="shared" si="290"/>
        <v>0</v>
      </c>
      <c r="XG168" s="1">
        <f t="shared" si="246"/>
        <v>0</v>
      </c>
      <c r="XK168" s="108"/>
      <c r="XL168" s="1">
        <f t="shared" si="247"/>
        <v>4</v>
      </c>
      <c r="XM168" s="1">
        <f t="shared" si="248"/>
        <v>0</v>
      </c>
      <c r="XN168" s="1">
        <f t="shared" si="291"/>
        <v>0</v>
      </c>
      <c r="XO168" s="1">
        <f t="shared" si="249"/>
        <v>0</v>
      </c>
      <c r="XP168" s="1">
        <f t="shared" si="292"/>
        <v>0</v>
      </c>
      <c r="XQ168" s="1">
        <f t="shared" si="250"/>
        <v>0</v>
      </c>
      <c r="XR168" s="1">
        <f t="shared" si="251"/>
        <v>0</v>
      </c>
      <c r="XS168" s="1">
        <f t="shared" si="299"/>
        <v>0</v>
      </c>
      <c r="XT168" s="1">
        <f t="shared" si="293"/>
        <v>0</v>
      </c>
      <c r="XU168" s="1">
        <f t="shared" si="253"/>
        <v>0</v>
      </c>
      <c r="XV168" s="1">
        <f t="shared" si="254"/>
        <v>0</v>
      </c>
      <c r="XW168" s="1">
        <f t="shared" si="255"/>
        <v>0</v>
      </c>
      <c r="XX168" s="1">
        <f t="shared" si="256"/>
        <v>0</v>
      </c>
      <c r="XY168" s="1">
        <f t="shared" si="257"/>
        <v>0</v>
      </c>
      <c r="XZ168" s="1">
        <f t="shared" si="258"/>
        <v>0</v>
      </c>
      <c r="YA168" s="1">
        <f t="shared" si="259"/>
        <v>0</v>
      </c>
      <c r="YB168" s="1">
        <f t="shared" si="260"/>
        <v>0</v>
      </c>
      <c r="YC168" s="1">
        <f t="shared" si="261"/>
        <v>0</v>
      </c>
      <c r="YD168" s="132"/>
      <c r="YE168" s="133">
        <f>SUM(XL168:YC168)</f>
        <v>4</v>
      </c>
      <c r="YF168" s="133">
        <f t="shared" si="225"/>
        <v>49750</v>
      </c>
      <c r="YG168" s="130">
        <v>2</v>
      </c>
      <c r="YH168" s="130">
        <f t="shared" si="226"/>
        <v>99500</v>
      </c>
      <c r="YI168" s="129">
        <v>1</v>
      </c>
      <c r="YJ168" s="128">
        <f t="shared" si="227"/>
        <v>199000</v>
      </c>
      <c r="YK168" s="177"/>
      <c r="YL168">
        <v>1</v>
      </c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>
        <f t="shared" si="294"/>
        <v>0</v>
      </c>
      <c r="ACD168" s="25" t="e">
        <f t="shared" si="300"/>
        <v>#DIV/0!</v>
      </c>
      <c r="ACE168" s="11">
        <f t="shared" si="262"/>
        <v>4</v>
      </c>
      <c r="ACF168" s="11">
        <f t="shared" si="228"/>
        <v>49750</v>
      </c>
      <c r="ACG168" s="1">
        <v>4</v>
      </c>
      <c r="ACH168" s="1">
        <v>1</v>
      </c>
      <c r="ACI168" s="11">
        <f t="shared" si="229"/>
        <v>199000</v>
      </c>
      <c r="ACJ168" s="45">
        <v>1</v>
      </c>
      <c r="ACK168" s="13">
        <f t="shared" si="230"/>
        <v>199000</v>
      </c>
      <c r="ACL168">
        <v>1</v>
      </c>
      <c r="ACM168" s="25">
        <f t="shared" si="231"/>
        <v>199000</v>
      </c>
      <c r="ACN168" s="11">
        <f t="shared" si="232"/>
        <v>199000</v>
      </c>
      <c r="ACO168" s="65"/>
      <c r="ACR168" s="1" t="s">
        <v>258</v>
      </c>
      <c r="ACZ168" s="1" t="s">
        <v>259</v>
      </c>
      <c r="ADD168" s="1" t="s">
        <v>189</v>
      </c>
      <c r="ADU168" s="1">
        <v>4</v>
      </c>
      <c r="ADV168" s="457"/>
      <c r="AEE168" s="1">
        <f t="shared" si="295"/>
        <v>0</v>
      </c>
      <c r="AFN168" s="1">
        <v>1</v>
      </c>
      <c r="AGL168" s="1">
        <v>121000</v>
      </c>
      <c r="AGM168" s="11" t="e">
        <f>AGU168+AGW168+AGY168+AHA168+#REF!+#REF!+AHC168+AGP168+AHE168</f>
        <v>#REF!</v>
      </c>
      <c r="AGT168" s="518"/>
      <c r="AHJ168" s="518"/>
      <c r="AHN168" s="1">
        <v>121000</v>
      </c>
      <c r="AIC168" s="1">
        <v>3</v>
      </c>
      <c r="AID168" s="1">
        <v>1</v>
      </c>
      <c r="AIE168" s="1">
        <v>1</v>
      </c>
      <c r="AIF168" s="1">
        <v>1</v>
      </c>
      <c r="AIK168" s="1">
        <v>1</v>
      </c>
      <c r="AIL168" s="1">
        <v>1</v>
      </c>
      <c r="AIN168" s="1">
        <v>1</v>
      </c>
      <c r="AJC168" s="11">
        <v>78000</v>
      </c>
      <c r="AJD168" s="11"/>
      <c r="AJE168" s="1">
        <v>64.459999999999994</v>
      </c>
      <c r="AJF168" s="11"/>
      <c r="AJG168" s="1">
        <v>121000</v>
      </c>
      <c r="AJH168" s="1">
        <v>1</v>
      </c>
      <c r="AJI168" s="1">
        <v>1</v>
      </c>
      <c r="AJJ168" s="435">
        <v>60.804020100502512</v>
      </c>
      <c r="AJK168" s="45"/>
      <c r="AJL168" s="381">
        <v>199000</v>
      </c>
      <c r="AJM168" s="11">
        <f t="shared" si="233"/>
        <v>49750</v>
      </c>
      <c r="AJN168" s="60"/>
      <c r="AJO168" s="12"/>
      <c r="AKA168" s="1">
        <f t="shared" si="296"/>
        <v>0</v>
      </c>
      <c r="AKD168" s="1">
        <f t="shared" si="297"/>
        <v>0</v>
      </c>
      <c r="AKE168" s="60"/>
      <c r="AKF168" s="1" t="s">
        <v>682</v>
      </c>
      <c r="AKG168" s="1" t="s">
        <v>195</v>
      </c>
      <c r="AKH168" s="1" t="s">
        <v>666</v>
      </c>
      <c r="AKI168" s="1" t="s">
        <v>260</v>
      </c>
      <c r="AKJ168" s="1" t="s">
        <v>260</v>
      </c>
      <c r="AKK168" s="1" t="s">
        <v>260</v>
      </c>
      <c r="AKL168" s="1" t="s">
        <v>260</v>
      </c>
      <c r="AKM168" s="1" t="s">
        <v>260</v>
      </c>
      <c r="AKN168" s="1" t="s">
        <v>262</v>
      </c>
      <c r="AKO168" s="1" t="s">
        <v>260</v>
      </c>
      <c r="AKP168" s="1" t="s">
        <v>260</v>
      </c>
      <c r="AKQ168" s="1" t="s">
        <v>260</v>
      </c>
      <c r="AKR168" s="1" t="s">
        <v>260</v>
      </c>
      <c r="AKS168" s="1" t="s">
        <v>260</v>
      </c>
      <c r="AKT168" s="1" t="s">
        <v>260</v>
      </c>
      <c r="AKU168" s="1" t="s">
        <v>260</v>
      </c>
      <c r="AKV168" s="1" t="s">
        <v>263</v>
      </c>
      <c r="AKW168" s="1" t="s">
        <v>260</v>
      </c>
      <c r="AKX168" s="1" t="s">
        <v>260</v>
      </c>
      <c r="AKY168" s="1" t="s">
        <v>260</v>
      </c>
      <c r="AKZ168" s="1" t="s">
        <v>260</v>
      </c>
      <c r="ALA168" s="1" t="s">
        <v>260</v>
      </c>
      <c r="ALB168" s="1" t="s">
        <v>260</v>
      </c>
      <c r="ALC168" s="1" t="s">
        <v>260</v>
      </c>
      <c r="ALD168" s="1" t="s">
        <v>260</v>
      </c>
      <c r="ALE168" s="1" t="s">
        <v>260</v>
      </c>
      <c r="ALF168" s="1" t="s">
        <v>260</v>
      </c>
      <c r="ALG168" s="1" t="s">
        <v>260</v>
      </c>
      <c r="ALH168" s="1" t="s">
        <v>260</v>
      </c>
      <c r="ALI168" s="1" t="s">
        <v>260</v>
      </c>
      <c r="ALJ168" s="1" t="s">
        <v>260</v>
      </c>
      <c r="ALK168" s="1" t="s">
        <v>260</v>
      </c>
      <c r="ALL168" s="1" t="s">
        <v>260</v>
      </c>
      <c r="ALM168" s="1" t="s">
        <v>260</v>
      </c>
      <c r="ALN168" s="1" t="s">
        <v>260</v>
      </c>
      <c r="ALO168" s="1" t="s">
        <v>260</v>
      </c>
      <c r="ALP168" s="1" t="s">
        <v>260</v>
      </c>
      <c r="ALQ168" s="1">
        <v>3</v>
      </c>
      <c r="ALR168" s="11">
        <f t="shared" si="298"/>
        <v>66333.333333333328</v>
      </c>
      <c r="ALS168" s="28">
        <v>199000</v>
      </c>
      <c r="ALT168" s="1">
        <v>1</v>
      </c>
      <c r="ALU168" s="1">
        <v>1</v>
      </c>
      <c r="ALV168" s="1">
        <v>1</v>
      </c>
      <c r="ALY168" s="60"/>
      <c r="ALZ168" s="1">
        <v>1</v>
      </c>
      <c r="AMC168" s="1">
        <v>1</v>
      </c>
      <c r="AMD168" s="1">
        <v>1</v>
      </c>
      <c r="AMH168" s="1">
        <v>1</v>
      </c>
      <c r="AMN168" s="403"/>
    </row>
    <row r="169" spans="1:1022 1028:1028" s="1" customFormat="1" ht="15" customHeight="1" x14ac:dyDescent="0.25">
      <c r="A169" s="268"/>
      <c r="B169" s="113">
        <v>167</v>
      </c>
      <c r="C169" s="473" t="s">
        <v>810</v>
      </c>
      <c r="D169" s="304" t="s">
        <v>737</v>
      </c>
      <c r="E169" s="1">
        <v>2004</v>
      </c>
      <c r="F169" s="1">
        <v>1</v>
      </c>
      <c r="G169" s="1">
        <v>1</v>
      </c>
      <c r="J169" s="1">
        <v>1</v>
      </c>
      <c r="K169" s="1">
        <v>1998</v>
      </c>
      <c r="L169" s="1">
        <v>2001</v>
      </c>
      <c r="AB169" s="1">
        <v>1</v>
      </c>
      <c r="AC169" s="1">
        <v>1</v>
      </c>
      <c r="AD169" s="1">
        <v>1</v>
      </c>
      <c r="AE169" s="1">
        <v>1</v>
      </c>
      <c r="AW169" s="1">
        <v>1</v>
      </c>
      <c r="AY169" s="1">
        <v>1</v>
      </c>
      <c r="BA169" s="1">
        <v>1</v>
      </c>
      <c r="BB169" s="1">
        <v>13</v>
      </c>
      <c r="BE169" s="1">
        <v>1</v>
      </c>
      <c r="BG169" s="1">
        <v>3</v>
      </c>
      <c r="CG169" s="1">
        <v>1</v>
      </c>
      <c r="CH169" s="246"/>
      <c r="CP169" s="1">
        <f t="shared" si="263"/>
        <v>0</v>
      </c>
      <c r="CS169" s="1">
        <f t="shared" si="234"/>
        <v>0</v>
      </c>
      <c r="DO169" s="1">
        <f t="shared" si="264"/>
        <v>0</v>
      </c>
      <c r="DX169" s="1">
        <f t="shared" si="265"/>
        <v>0</v>
      </c>
      <c r="EE169" s="1">
        <f t="shared" si="266"/>
        <v>0</v>
      </c>
      <c r="EH169" s="1">
        <f t="shared" si="267"/>
        <v>0</v>
      </c>
      <c r="FF169" s="116"/>
      <c r="GP169" s="1">
        <f t="shared" si="235"/>
        <v>0</v>
      </c>
      <c r="GY169" s="1">
        <f t="shared" si="268"/>
        <v>0</v>
      </c>
      <c r="HC169" s="1">
        <f t="shared" si="269"/>
        <v>0</v>
      </c>
      <c r="HS169" s="1">
        <f t="shared" si="270"/>
        <v>0</v>
      </c>
      <c r="HX169" s="1">
        <f t="shared" si="236"/>
        <v>0</v>
      </c>
      <c r="ID169" s="1">
        <f t="shared" si="237"/>
        <v>0</v>
      </c>
      <c r="IN169" s="1">
        <f t="shared" si="271"/>
        <v>0</v>
      </c>
      <c r="IW169" s="1">
        <f t="shared" si="272"/>
        <v>0</v>
      </c>
      <c r="IZ169" s="1">
        <f t="shared" si="238"/>
        <v>0</v>
      </c>
      <c r="JJ169" s="1">
        <f t="shared" si="239"/>
        <v>0</v>
      </c>
      <c r="JV169" s="1">
        <f t="shared" si="273"/>
        <v>0</v>
      </c>
      <c r="KB169" s="1">
        <f t="shared" si="274"/>
        <v>0</v>
      </c>
      <c r="LG169" s="1">
        <f t="shared" si="240"/>
        <v>0</v>
      </c>
      <c r="LT169" s="1">
        <f t="shared" si="275"/>
        <v>0</v>
      </c>
      <c r="MA169" s="1">
        <f t="shared" si="276"/>
        <v>0</v>
      </c>
      <c r="MF169" s="1">
        <f t="shared" si="277"/>
        <v>0</v>
      </c>
      <c r="MM169" s="1">
        <f t="shared" si="278"/>
        <v>0</v>
      </c>
      <c r="MS169" s="1">
        <f t="shared" si="279"/>
        <v>0</v>
      </c>
      <c r="MU169" s="115"/>
      <c r="OI169" s="120"/>
      <c r="PD169" s="1">
        <f t="shared" si="241"/>
        <v>0</v>
      </c>
      <c r="QF169" s="1">
        <f t="shared" si="280"/>
        <v>0</v>
      </c>
      <c r="QY169" s="1">
        <f t="shared" si="281"/>
        <v>0</v>
      </c>
      <c r="RK169" s="1">
        <f t="shared" si="282"/>
        <v>0</v>
      </c>
      <c r="SA169" s="1">
        <f t="shared" si="283"/>
        <v>0</v>
      </c>
      <c r="SG169" s="1">
        <f t="shared" si="284"/>
        <v>0</v>
      </c>
      <c r="SO169" s="1">
        <f t="shared" si="285"/>
        <v>0</v>
      </c>
      <c r="TB169" s="1">
        <f t="shared" si="286"/>
        <v>0</v>
      </c>
      <c r="TS169" s="1">
        <f t="shared" si="242"/>
        <v>0</v>
      </c>
      <c r="UD169" s="1">
        <f t="shared" si="243"/>
        <v>0</v>
      </c>
      <c r="UG169" s="1">
        <f t="shared" si="244"/>
        <v>0</v>
      </c>
      <c r="UQ169" s="1">
        <f t="shared" si="287"/>
        <v>0</v>
      </c>
      <c r="VA169" s="1">
        <f t="shared" si="288"/>
        <v>0</v>
      </c>
      <c r="VG169" s="1">
        <f t="shared" si="289"/>
        <v>0</v>
      </c>
      <c r="WY169" s="1">
        <f t="shared" si="245"/>
        <v>0</v>
      </c>
      <c r="XB169" s="1">
        <f t="shared" si="290"/>
        <v>0</v>
      </c>
      <c r="XG169" s="1">
        <f t="shared" si="246"/>
        <v>0</v>
      </c>
      <c r="XI169" s="1">
        <v>1</v>
      </c>
      <c r="XK169" s="108"/>
      <c r="XL169" s="1">
        <f t="shared" si="247"/>
        <v>0</v>
      </c>
      <c r="XM169" s="1">
        <f t="shared" si="248"/>
        <v>0</v>
      </c>
      <c r="XN169" s="1">
        <f t="shared" si="291"/>
        <v>0</v>
      </c>
      <c r="XO169" s="1">
        <f t="shared" si="249"/>
        <v>0</v>
      </c>
      <c r="XP169" s="1">
        <f t="shared" si="292"/>
        <v>0</v>
      </c>
      <c r="XQ169" s="1">
        <f t="shared" si="250"/>
        <v>0</v>
      </c>
      <c r="XR169" s="1">
        <f t="shared" si="251"/>
        <v>0</v>
      </c>
      <c r="XS169" s="1">
        <f t="shared" si="299"/>
        <v>0</v>
      </c>
      <c r="XT169" s="1">
        <f t="shared" si="293"/>
        <v>0</v>
      </c>
      <c r="XU169" s="1">
        <f t="shared" si="253"/>
        <v>0</v>
      </c>
      <c r="XV169" s="1">
        <f t="shared" si="254"/>
        <v>0</v>
      </c>
      <c r="XW169" s="1">
        <f t="shared" si="255"/>
        <v>0</v>
      </c>
      <c r="XX169" s="1">
        <f t="shared" si="256"/>
        <v>0</v>
      </c>
      <c r="XY169" s="1">
        <f t="shared" si="257"/>
        <v>0</v>
      </c>
      <c r="XZ169" s="1">
        <f t="shared" si="258"/>
        <v>0</v>
      </c>
      <c r="YA169" s="1">
        <f t="shared" si="259"/>
        <v>0</v>
      </c>
      <c r="YB169" s="1">
        <f t="shared" si="260"/>
        <v>0</v>
      </c>
      <c r="YC169" s="1">
        <f t="shared" si="261"/>
        <v>1</v>
      </c>
      <c r="YD169" s="132"/>
      <c r="YE169" s="133">
        <f>SUM(XL169:YC169)</f>
        <v>1</v>
      </c>
      <c r="YF169" s="133">
        <f t="shared" si="225"/>
        <v>64000</v>
      </c>
      <c r="YG169" s="130">
        <v>1</v>
      </c>
      <c r="YH169" s="130">
        <f t="shared" si="226"/>
        <v>64000</v>
      </c>
      <c r="YI169" s="129">
        <v>1</v>
      </c>
      <c r="YJ169" s="128">
        <f t="shared" si="227"/>
        <v>64000</v>
      </c>
      <c r="YK169" s="177"/>
      <c r="YL169">
        <v>1</v>
      </c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>
        <f t="shared" si="294"/>
        <v>0</v>
      </c>
      <c r="ACD169" s="25" t="e">
        <f t="shared" si="300"/>
        <v>#DIV/0!</v>
      </c>
      <c r="ACE169" s="11">
        <f t="shared" si="262"/>
        <v>1</v>
      </c>
      <c r="ACF169" s="11">
        <f t="shared" si="228"/>
        <v>64000</v>
      </c>
      <c r="ACG169" s="1">
        <v>5</v>
      </c>
      <c r="ACH169" s="1">
        <v>1</v>
      </c>
      <c r="ACI169" s="11">
        <f t="shared" si="229"/>
        <v>64000</v>
      </c>
      <c r="ACJ169" s="45">
        <v>1</v>
      </c>
      <c r="ACK169" s="13">
        <f t="shared" si="230"/>
        <v>64000</v>
      </c>
      <c r="ACL169">
        <v>1</v>
      </c>
      <c r="ACM169" s="25">
        <f t="shared" si="231"/>
        <v>64000</v>
      </c>
      <c r="ACN169" s="11">
        <f t="shared" si="232"/>
        <v>64000</v>
      </c>
      <c r="ACO169" s="65"/>
      <c r="ACR169" s="39" t="s">
        <v>407</v>
      </c>
      <c r="ACS169" s="1">
        <v>1</v>
      </c>
      <c r="ACU169" s="1">
        <v>1</v>
      </c>
      <c r="ACZ169" s="1" t="s">
        <v>738</v>
      </c>
      <c r="ADA169" s="1">
        <v>1</v>
      </c>
      <c r="ADD169" s="1" t="s">
        <v>189</v>
      </c>
      <c r="ADU169" s="1">
        <v>2</v>
      </c>
      <c r="ADV169" s="457"/>
      <c r="AEE169" s="1">
        <f t="shared" si="295"/>
        <v>0</v>
      </c>
      <c r="AFM169" s="1">
        <v>1</v>
      </c>
      <c r="AGL169" s="1">
        <v>64000</v>
      </c>
      <c r="AGM169" s="11" t="e">
        <f>AGU169+AGW169+AGY169+AHA169+#REF!+#REF!+AHC169+AGP169+AHE169</f>
        <v>#REF!</v>
      </c>
      <c r="AGT169" s="518"/>
      <c r="AHJ169" s="518"/>
      <c r="AHN169" s="1">
        <v>64000</v>
      </c>
      <c r="AIC169" s="1">
        <v>1</v>
      </c>
      <c r="AID169" s="1">
        <v>1</v>
      </c>
      <c r="AIK169" s="1">
        <v>1</v>
      </c>
      <c r="AIL169" s="1">
        <v>1</v>
      </c>
      <c r="AIN169" s="1">
        <v>1</v>
      </c>
      <c r="AIO169" s="1">
        <v>1</v>
      </c>
      <c r="AIP169" s="1">
        <v>1</v>
      </c>
      <c r="AJC169" s="11"/>
      <c r="AJD169" s="11"/>
      <c r="AJF169" s="11"/>
      <c r="AJG169" s="1">
        <v>64000</v>
      </c>
      <c r="AJH169" s="1">
        <v>1</v>
      </c>
      <c r="AJI169" s="1">
        <v>1</v>
      </c>
      <c r="AJJ169" s="435">
        <v>100</v>
      </c>
      <c r="AJK169" s="45"/>
      <c r="AJL169" s="381">
        <v>64000</v>
      </c>
      <c r="AJM169" s="11">
        <f t="shared" si="233"/>
        <v>64000</v>
      </c>
      <c r="AJN169" s="60"/>
      <c r="AJO169" s="12"/>
      <c r="AKA169" s="1">
        <f t="shared" si="296"/>
        <v>0</v>
      </c>
      <c r="AKD169" s="1">
        <f t="shared" si="297"/>
        <v>0</v>
      </c>
      <c r="AKE169" s="60"/>
      <c r="AKF169" s="1" t="s">
        <v>260</v>
      </c>
      <c r="AKG169" s="1" t="s">
        <v>260</v>
      </c>
      <c r="AKH169" s="1" t="s">
        <v>261</v>
      </c>
      <c r="AKI169" s="1" t="s">
        <v>260</v>
      </c>
      <c r="AKJ169" s="1" t="s">
        <v>260</v>
      </c>
      <c r="AKK169" s="1" t="s">
        <v>260</v>
      </c>
      <c r="AKL169" s="1" t="s">
        <v>260</v>
      </c>
      <c r="AKM169" s="1" t="s">
        <v>260</v>
      </c>
      <c r="AKN169" s="1" t="s">
        <v>262</v>
      </c>
      <c r="AKO169" s="1" t="s">
        <v>260</v>
      </c>
      <c r="AKP169" s="1" t="s">
        <v>260</v>
      </c>
      <c r="AKQ169" s="1" t="s">
        <v>260</v>
      </c>
      <c r="AKR169" s="1" t="s">
        <v>260</v>
      </c>
      <c r="AKS169" s="1" t="s">
        <v>260</v>
      </c>
      <c r="AKT169" s="1" t="s">
        <v>260</v>
      </c>
      <c r="AKU169" s="1" t="s">
        <v>260</v>
      </c>
      <c r="AKV169" s="1" t="s">
        <v>263</v>
      </c>
      <c r="AKW169" s="1" t="s">
        <v>260</v>
      </c>
      <c r="AKX169" s="1" t="s">
        <v>260</v>
      </c>
      <c r="AKY169" s="1" t="s">
        <v>260</v>
      </c>
      <c r="AKZ169" s="1" t="s">
        <v>260</v>
      </c>
      <c r="ALA169" s="1" t="s">
        <v>260</v>
      </c>
      <c r="ALB169" s="1" t="s">
        <v>260</v>
      </c>
      <c r="ALC169" s="1" t="s">
        <v>260</v>
      </c>
      <c r="ALD169" s="1" t="s">
        <v>260</v>
      </c>
      <c r="ALE169" s="1" t="s">
        <v>260</v>
      </c>
      <c r="ALF169" s="1" t="s">
        <v>260</v>
      </c>
      <c r="ALG169" s="1" t="s">
        <v>260</v>
      </c>
      <c r="ALH169" s="1" t="s">
        <v>260</v>
      </c>
      <c r="ALI169" s="1" t="s">
        <v>260</v>
      </c>
      <c r="ALJ169" s="1" t="s">
        <v>260</v>
      </c>
      <c r="ALK169" s="1" t="s">
        <v>260</v>
      </c>
      <c r="ALL169" s="1" t="s">
        <v>260</v>
      </c>
      <c r="ALM169" s="1" t="s">
        <v>260</v>
      </c>
      <c r="ALN169" s="1" t="s">
        <v>260</v>
      </c>
      <c r="ALO169" s="1" t="s">
        <v>260</v>
      </c>
      <c r="ALP169" s="1" t="s">
        <v>260</v>
      </c>
      <c r="ALR169" s="11" t="e">
        <f t="shared" si="298"/>
        <v>#DIV/0!</v>
      </c>
      <c r="ALS169" s="28">
        <v>64000</v>
      </c>
      <c r="ALY169" s="60"/>
      <c r="ALZ169" s="1">
        <v>1</v>
      </c>
      <c r="AMC169" s="1">
        <v>1</v>
      </c>
      <c r="AMH169" s="1">
        <v>1</v>
      </c>
      <c r="AMN169" s="403"/>
    </row>
    <row r="170" spans="1:1022 1028:1028" s="1" customFormat="1" ht="15" customHeight="1" x14ac:dyDescent="0.25">
      <c r="A170" s="268"/>
      <c r="B170" s="113">
        <v>168</v>
      </c>
      <c r="C170" s="473" t="s">
        <v>810</v>
      </c>
      <c r="D170" s="304" t="s">
        <v>739</v>
      </c>
      <c r="E170" s="1">
        <v>2004</v>
      </c>
      <c r="F170" s="1">
        <v>1</v>
      </c>
      <c r="G170" s="1">
        <v>1</v>
      </c>
      <c r="J170" s="1">
        <v>1</v>
      </c>
      <c r="K170" s="1">
        <v>2001</v>
      </c>
      <c r="L170" s="1">
        <v>2001</v>
      </c>
      <c r="M170" s="1">
        <v>1</v>
      </c>
      <c r="AE170" s="1">
        <v>1</v>
      </c>
      <c r="AW170" s="1">
        <v>1</v>
      </c>
      <c r="AY170" s="1">
        <v>1</v>
      </c>
      <c r="BA170" s="1">
        <v>1</v>
      </c>
      <c r="BB170" s="1">
        <v>13</v>
      </c>
      <c r="BE170" s="1">
        <v>1</v>
      </c>
      <c r="BG170" s="1">
        <v>3</v>
      </c>
      <c r="CG170" s="1">
        <v>1</v>
      </c>
      <c r="CH170" s="246"/>
      <c r="CP170" s="1">
        <f t="shared" si="263"/>
        <v>0</v>
      </c>
      <c r="CS170" s="1">
        <f t="shared" si="234"/>
        <v>0</v>
      </c>
      <c r="DO170" s="1">
        <f t="shared" si="264"/>
        <v>0</v>
      </c>
      <c r="DX170" s="1">
        <f t="shared" si="265"/>
        <v>0</v>
      </c>
      <c r="EE170" s="1">
        <f t="shared" si="266"/>
        <v>0</v>
      </c>
      <c r="EH170" s="1">
        <f t="shared" si="267"/>
        <v>0</v>
      </c>
      <c r="FF170" s="116"/>
      <c r="GP170" s="1">
        <f t="shared" si="235"/>
        <v>0</v>
      </c>
      <c r="GY170" s="1">
        <f t="shared" si="268"/>
        <v>0</v>
      </c>
      <c r="HC170" s="1">
        <f t="shared" si="269"/>
        <v>0</v>
      </c>
      <c r="HS170" s="1">
        <f t="shared" si="270"/>
        <v>0</v>
      </c>
      <c r="HX170" s="1">
        <f t="shared" si="236"/>
        <v>0</v>
      </c>
      <c r="ID170" s="1">
        <f t="shared" si="237"/>
        <v>0</v>
      </c>
      <c r="IN170" s="1">
        <f t="shared" si="271"/>
        <v>0</v>
      </c>
      <c r="IW170" s="1">
        <f t="shared" si="272"/>
        <v>0</v>
      </c>
      <c r="IZ170" s="1">
        <f t="shared" si="238"/>
        <v>0</v>
      </c>
      <c r="JJ170" s="1">
        <f t="shared" si="239"/>
        <v>0</v>
      </c>
      <c r="JV170" s="1">
        <f t="shared" si="273"/>
        <v>0</v>
      </c>
      <c r="KB170" s="1">
        <f t="shared" si="274"/>
        <v>0</v>
      </c>
      <c r="LG170" s="1">
        <f t="shared" si="240"/>
        <v>0</v>
      </c>
      <c r="LT170" s="1">
        <f t="shared" si="275"/>
        <v>0</v>
      </c>
      <c r="MA170" s="1">
        <f t="shared" si="276"/>
        <v>0</v>
      </c>
      <c r="MF170" s="1">
        <f t="shared" si="277"/>
        <v>0</v>
      </c>
      <c r="MM170" s="1">
        <f t="shared" si="278"/>
        <v>0</v>
      </c>
      <c r="MS170" s="1">
        <f t="shared" si="279"/>
        <v>0</v>
      </c>
      <c r="MU170" s="115"/>
      <c r="OI170" s="120"/>
      <c r="PD170" s="1">
        <f t="shared" si="241"/>
        <v>0</v>
      </c>
      <c r="QF170" s="1">
        <f t="shared" si="280"/>
        <v>0</v>
      </c>
      <c r="QY170" s="1">
        <f t="shared" si="281"/>
        <v>0</v>
      </c>
      <c r="RK170" s="1">
        <f t="shared" si="282"/>
        <v>0</v>
      </c>
      <c r="SA170" s="1">
        <f t="shared" si="283"/>
        <v>0</v>
      </c>
      <c r="SG170" s="1">
        <f t="shared" si="284"/>
        <v>0</v>
      </c>
      <c r="SO170" s="1">
        <f t="shared" si="285"/>
        <v>0</v>
      </c>
      <c r="TB170" s="1">
        <f t="shared" si="286"/>
        <v>0</v>
      </c>
      <c r="TS170" s="1">
        <f t="shared" si="242"/>
        <v>0</v>
      </c>
      <c r="UD170" s="1">
        <f t="shared" si="243"/>
        <v>0</v>
      </c>
      <c r="UG170" s="1">
        <f t="shared" si="244"/>
        <v>0</v>
      </c>
      <c r="UQ170" s="1">
        <f t="shared" si="287"/>
        <v>0</v>
      </c>
      <c r="VA170" s="1">
        <f t="shared" si="288"/>
        <v>0</v>
      </c>
      <c r="VG170" s="1">
        <f t="shared" si="289"/>
        <v>0</v>
      </c>
      <c r="WY170" s="1">
        <f t="shared" si="245"/>
        <v>0</v>
      </c>
      <c r="XB170" s="1">
        <f t="shared" si="290"/>
        <v>0</v>
      </c>
      <c r="XG170" s="1">
        <f t="shared" si="246"/>
        <v>0</v>
      </c>
      <c r="XK170" s="108"/>
      <c r="XL170" s="1">
        <f t="shared" si="247"/>
        <v>0</v>
      </c>
      <c r="XM170" s="1">
        <f t="shared" si="248"/>
        <v>0</v>
      </c>
      <c r="XN170" s="1">
        <f t="shared" si="291"/>
        <v>0</v>
      </c>
      <c r="XO170" s="1">
        <f t="shared" si="249"/>
        <v>0</v>
      </c>
      <c r="XP170" s="1">
        <f t="shared" si="292"/>
        <v>0</v>
      </c>
      <c r="XQ170" s="1">
        <f t="shared" si="250"/>
        <v>0</v>
      </c>
      <c r="XR170" s="1">
        <f t="shared" si="251"/>
        <v>0</v>
      </c>
      <c r="XS170" s="1">
        <f t="shared" si="299"/>
        <v>0</v>
      </c>
      <c r="XT170" s="1">
        <f t="shared" si="293"/>
        <v>0</v>
      </c>
      <c r="XU170" s="1">
        <f t="shared" si="253"/>
        <v>0</v>
      </c>
      <c r="XV170" s="1">
        <f t="shared" si="254"/>
        <v>0</v>
      </c>
      <c r="XW170" s="1">
        <f t="shared" si="255"/>
        <v>0</v>
      </c>
      <c r="XX170" s="1">
        <f t="shared" si="256"/>
        <v>0</v>
      </c>
      <c r="XY170" s="1">
        <f t="shared" si="257"/>
        <v>0</v>
      </c>
      <c r="XZ170" s="1">
        <f t="shared" si="258"/>
        <v>0</v>
      </c>
      <c r="YA170" s="1">
        <f t="shared" si="259"/>
        <v>0</v>
      </c>
      <c r="YB170" s="1">
        <f t="shared" si="260"/>
        <v>0</v>
      </c>
      <c r="YC170" s="1">
        <f t="shared" si="261"/>
        <v>0</v>
      </c>
      <c r="YD170" s="132"/>
      <c r="YE170" s="133"/>
      <c r="YF170" s="133" t="e">
        <f t="shared" si="225"/>
        <v>#DIV/0!</v>
      </c>
      <c r="YG170" s="130"/>
      <c r="YH170" s="130" t="e">
        <f t="shared" si="226"/>
        <v>#DIV/0!</v>
      </c>
      <c r="YI170" s="129"/>
      <c r="YJ170" s="128" t="e">
        <f t="shared" si="227"/>
        <v>#DIV/0!</v>
      </c>
      <c r="YK170" s="177"/>
      <c r="YL170">
        <v>1</v>
      </c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>
        <f t="shared" si="294"/>
        <v>0</v>
      </c>
      <c r="ACD170" s="25" t="e">
        <f t="shared" si="300"/>
        <v>#DIV/0!</v>
      </c>
      <c r="ACE170" s="11">
        <f t="shared" si="262"/>
        <v>0</v>
      </c>
      <c r="ACF170" s="11" t="e">
        <f t="shared" si="228"/>
        <v>#DIV/0!</v>
      </c>
      <c r="ACG170" s="1">
        <v>5</v>
      </c>
      <c r="ACH170" s="1">
        <v>1</v>
      </c>
      <c r="ACI170" s="11">
        <f t="shared" si="229"/>
        <v>67000</v>
      </c>
      <c r="ACJ170" s="45">
        <v>1</v>
      </c>
      <c r="ACK170" s="13">
        <f t="shared" si="230"/>
        <v>67000</v>
      </c>
      <c r="ACL170">
        <v>1</v>
      </c>
      <c r="ACM170" s="25">
        <f t="shared" si="231"/>
        <v>67000</v>
      </c>
      <c r="ACN170" s="11">
        <f t="shared" si="232"/>
        <v>67000</v>
      </c>
      <c r="ACO170" s="65"/>
      <c r="ACP170" s="1">
        <v>1</v>
      </c>
      <c r="ACQ170" s="1">
        <v>1</v>
      </c>
      <c r="ACR170" s="39" t="s">
        <v>407</v>
      </c>
      <c r="ACZ170" s="1" t="s">
        <v>259</v>
      </c>
      <c r="ADD170" s="1" t="s">
        <v>189</v>
      </c>
      <c r="ADU170" s="1">
        <v>2</v>
      </c>
      <c r="ADV170" s="457"/>
      <c r="AEE170" s="1">
        <f t="shared" si="295"/>
        <v>0</v>
      </c>
      <c r="AFM170" s="1">
        <v>1</v>
      </c>
      <c r="AGL170" s="1">
        <v>67000</v>
      </c>
      <c r="AGM170" s="11" t="e">
        <f>AGU170+AGW170+AGY170+AHA170+#REF!+#REF!+AHC170+AGP170+AHE170</f>
        <v>#REF!</v>
      </c>
      <c r="AGT170" s="518"/>
      <c r="AHJ170" s="518"/>
      <c r="AHN170" s="1">
        <v>67000</v>
      </c>
      <c r="AIO170" s="1">
        <v>3</v>
      </c>
      <c r="AIP170" s="1">
        <v>1</v>
      </c>
      <c r="AJC170" s="11"/>
      <c r="AJD170" s="11"/>
      <c r="AJF170" s="11"/>
      <c r="AJG170" s="1">
        <v>67000</v>
      </c>
      <c r="AJH170" s="1">
        <v>1</v>
      </c>
      <c r="AJI170" s="1">
        <v>1</v>
      </c>
      <c r="AJJ170" s="435">
        <v>100</v>
      </c>
      <c r="AJK170" s="45"/>
      <c r="AJL170" s="381">
        <v>67000</v>
      </c>
      <c r="AJM170" s="11" t="e">
        <f t="shared" si="233"/>
        <v>#DIV/0!</v>
      </c>
      <c r="AJN170" s="60"/>
      <c r="AJO170" s="12"/>
      <c r="AKA170" s="1">
        <f t="shared" si="296"/>
        <v>0</v>
      </c>
      <c r="AKD170" s="1">
        <f t="shared" si="297"/>
        <v>0</v>
      </c>
      <c r="AKE170" s="60"/>
      <c r="AKF170" s="1" t="s">
        <v>260</v>
      </c>
      <c r="AKG170" s="1" t="s">
        <v>260</v>
      </c>
      <c r="AKH170" s="1" t="s">
        <v>261</v>
      </c>
      <c r="AKI170" s="1" t="s">
        <v>260</v>
      </c>
      <c r="AKJ170" s="1" t="s">
        <v>260</v>
      </c>
      <c r="AKK170" s="1" t="s">
        <v>260</v>
      </c>
      <c r="AKL170" s="1" t="s">
        <v>260</v>
      </c>
      <c r="AKM170" s="1" t="s">
        <v>260</v>
      </c>
      <c r="AKN170" s="1" t="s">
        <v>262</v>
      </c>
      <c r="AKO170" s="1" t="s">
        <v>260</v>
      </c>
      <c r="AKP170" s="1" t="s">
        <v>260</v>
      </c>
      <c r="AKQ170" s="1" t="s">
        <v>260</v>
      </c>
      <c r="AKR170" s="1" t="s">
        <v>260</v>
      </c>
      <c r="AKS170" s="1" t="s">
        <v>260</v>
      </c>
      <c r="AKT170" s="1" t="s">
        <v>260</v>
      </c>
      <c r="AKU170" s="1" t="s">
        <v>260</v>
      </c>
      <c r="AKV170" s="1" t="s">
        <v>263</v>
      </c>
      <c r="AKW170" s="1" t="s">
        <v>260</v>
      </c>
      <c r="AKX170" s="1" t="s">
        <v>260</v>
      </c>
      <c r="AKY170" s="1" t="s">
        <v>260</v>
      </c>
      <c r="AKZ170" s="1" t="s">
        <v>260</v>
      </c>
      <c r="ALA170" s="1" t="s">
        <v>260</v>
      </c>
      <c r="ALB170" s="1" t="s">
        <v>260</v>
      </c>
      <c r="ALC170" s="1" t="s">
        <v>260</v>
      </c>
      <c r="ALD170" s="1" t="s">
        <v>260</v>
      </c>
      <c r="ALE170" s="1" t="s">
        <v>260</v>
      </c>
      <c r="ALF170" s="1" t="s">
        <v>260</v>
      </c>
      <c r="ALG170" s="1" t="s">
        <v>260</v>
      </c>
      <c r="ALH170" s="1" t="s">
        <v>260</v>
      </c>
      <c r="ALI170" s="1" t="s">
        <v>260</v>
      </c>
      <c r="ALJ170" s="1" t="s">
        <v>260</v>
      </c>
      <c r="ALK170" s="1" t="s">
        <v>260</v>
      </c>
      <c r="ALL170" s="1" t="s">
        <v>260</v>
      </c>
      <c r="ALM170" s="1" t="s">
        <v>260</v>
      </c>
      <c r="ALN170" s="1" t="s">
        <v>260</v>
      </c>
      <c r="ALO170" s="1" t="s">
        <v>260</v>
      </c>
      <c r="ALP170" s="1" t="s">
        <v>260</v>
      </c>
      <c r="ALR170" s="11" t="e">
        <f t="shared" si="298"/>
        <v>#DIV/0!</v>
      </c>
      <c r="ALS170" s="28">
        <v>67000</v>
      </c>
      <c r="ALY170" s="60"/>
      <c r="ALZ170" s="1">
        <v>1</v>
      </c>
      <c r="AMH170" s="1">
        <v>1</v>
      </c>
      <c r="AMN170" s="403"/>
    </row>
    <row r="171" spans="1:1022 1028:1028" s="1" customFormat="1" ht="15" customHeight="1" x14ac:dyDescent="0.25">
      <c r="A171" s="268"/>
      <c r="B171" s="113">
        <v>169</v>
      </c>
      <c r="C171" s="473" t="s">
        <v>810</v>
      </c>
      <c r="D171" s="304" t="s">
        <v>740</v>
      </c>
      <c r="E171" s="1">
        <v>2004</v>
      </c>
      <c r="F171" s="1">
        <v>1</v>
      </c>
      <c r="G171" s="1">
        <v>1</v>
      </c>
      <c r="J171" s="1">
        <v>1</v>
      </c>
      <c r="K171" s="1">
        <v>2000</v>
      </c>
      <c r="L171" s="1">
        <v>2001</v>
      </c>
      <c r="AD171" s="1">
        <v>1</v>
      </c>
      <c r="AE171" s="1">
        <v>1</v>
      </c>
      <c r="AW171" s="1">
        <v>1</v>
      </c>
      <c r="AY171" s="1">
        <v>1</v>
      </c>
      <c r="BA171" s="1">
        <v>1</v>
      </c>
      <c r="BB171" s="1">
        <v>13</v>
      </c>
      <c r="BE171" s="1">
        <v>1</v>
      </c>
      <c r="BG171" s="1">
        <v>3</v>
      </c>
      <c r="CG171" s="1">
        <v>1</v>
      </c>
      <c r="CH171" s="246"/>
      <c r="CP171" s="1">
        <f t="shared" si="263"/>
        <v>0</v>
      </c>
      <c r="CS171" s="1">
        <f t="shared" si="234"/>
        <v>0</v>
      </c>
      <c r="DO171" s="1">
        <f t="shared" si="264"/>
        <v>0</v>
      </c>
      <c r="DX171" s="1">
        <f t="shared" si="265"/>
        <v>0</v>
      </c>
      <c r="EE171" s="1">
        <f t="shared" si="266"/>
        <v>0</v>
      </c>
      <c r="EH171" s="1">
        <f t="shared" si="267"/>
        <v>0</v>
      </c>
      <c r="FF171" s="116"/>
      <c r="GP171" s="1">
        <f t="shared" si="235"/>
        <v>0</v>
      </c>
      <c r="GY171" s="1">
        <f t="shared" si="268"/>
        <v>0</v>
      </c>
      <c r="HC171" s="1">
        <f t="shared" si="269"/>
        <v>0</v>
      </c>
      <c r="HS171" s="1">
        <f t="shared" si="270"/>
        <v>0</v>
      </c>
      <c r="HX171" s="1">
        <f t="shared" si="236"/>
        <v>0</v>
      </c>
      <c r="ID171" s="1">
        <f t="shared" si="237"/>
        <v>0</v>
      </c>
      <c r="IN171" s="1">
        <f t="shared" si="271"/>
        <v>0</v>
      </c>
      <c r="IW171" s="1">
        <f t="shared" si="272"/>
        <v>0</v>
      </c>
      <c r="IZ171" s="1">
        <f t="shared" si="238"/>
        <v>0</v>
      </c>
      <c r="JJ171" s="1">
        <f t="shared" si="239"/>
        <v>0</v>
      </c>
      <c r="JV171" s="1">
        <f t="shared" si="273"/>
        <v>0</v>
      </c>
      <c r="KB171" s="1">
        <f t="shared" si="274"/>
        <v>0</v>
      </c>
      <c r="LG171" s="1">
        <f t="shared" si="240"/>
        <v>0</v>
      </c>
      <c r="LT171" s="1">
        <f t="shared" si="275"/>
        <v>0</v>
      </c>
      <c r="MA171" s="1">
        <f t="shared" si="276"/>
        <v>0</v>
      </c>
      <c r="MF171" s="1">
        <f t="shared" si="277"/>
        <v>0</v>
      </c>
      <c r="MM171" s="1">
        <f t="shared" si="278"/>
        <v>0</v>
      </c>
      <c r="MS171" s="1">
        <f t="shared" si="279"/>
        <v>0</v>
      </c>
      <c r="MU171" s="115"/>
      <c r="OI171" s="120"/>
      <c r="PD171" s="1">
        <f t="shared" si="241"/>
        <v>0</v>
      </c>
      <c r="QF171" s="1">
        <f t="shared" si="280"/>
        <v>0</v>
      </c>
      <c r="QY171" s="1">
        <f t="shared" si="281"/>
        <v>0</v>
      </c>
      <c r="RK171" s="1">
        <f t="shared" si="282"/>
        <v>0</v>
      </c>
      <c r="SA171" s="1">
        <f t="shared" si="283"/>
        <v>0</v>
      </c>
      <c r="SG171" s="1">
        <f t="shared" si="284"/>
        <v>0</v>
      </c>
      <c r="SO171" s="1">
        <f t="shared" si="285"/>
        <v>0</v>
      </c>
      <c r="TB171" s="1">
        <f t="shared" si="286"/>
        <v>0</v>
      </c>
      <c r="TS171" s="1">
        <f t="shared" si="242"/>
        <v>0</v>
      </c>
      <c r="UD171" s="1">
        <f t="shared" si="243"/>
        <v>0</v>
      </c>
      <c r="UG171" s="1">
        <f t="shared" si="244"/>
        <v>0</v>
      </c>
      <c r="UQ171" s="1">
        <f t="shared" si="287"/>
        <v>0</v>
      </c>
      <c r="VA171" s="1">
        <f t="shared" si="288"/>
        <v>0</v>
      </c>
      <c r="VG171" s="1">
        <f t="shared" si="289"/>
        <v>0</v>
      </c>
      <c r="WY171" s="1">
        <f t="shared" si="245"/>
        <v>0</v>
      </c>
      <c r="XB171" s="1">
        <f t="shared" si="290"/>
        <v>0</v>
      </c>
      <c r="XG171" s="1">
        <f t="shared" si="246"/>
        <v>0</v>
      </c>
      <c r="XI171" s="1">
        <v>1</v>
      </c>
      <c r="XK171" s="108"/>
      <c r="XL171" s="1">
        <f t="shared" si="247"/>
        <v>0</v>
      </c>
      <c r="XM171" s="1">
        <f t="shared" si="248"/>
        <v>0</v>
      </c>
      <c r="XN171" s="1">
        <f t="shared" si="291"/>
        <v>0</v>
      </c>
      <c r="XO171" s="1">
        <f t="shared" si="249"/>
        <v>0</v>
      </c>
      <c r="XP171" s="1">
        <f t="shared" si="292"/>
        <v>0</v>
      </c>
      <c r="XQ171" s="1">
        <f t="shared" si="250"/>
        <v>0</v>
      </c>
      <c r="XR171" s="1">
        <f t="shared" si="251"/>
        <v>0</v>
      </c>
      <c r="XS171" s="1">
        <f t="shared" si="299"/>
        <v>0</v>
      </c>
      <c r="XT171" s="1">
        <f t="shared" si="293"/>
        <v>0</v>
      </c>
      <c r="XU171" s="1">
        <f t="shared" si="253"/>
        <v>0</v>
      </c>
      <c r="XV171" s="1">
        <f t="shared" si="254"/>
        <v>0</v>
      </c>
      <c r="XW171" s="1">
        <f t="shared" si="255"/>
        <v>0</v>
      </c>
      <c r="XX171" s="1">
        <f t="shared" si="256"/>
        <v>0</v>
      </c>
      <c r="XY171" s="1">
        <f t="shared" si="257"/>
        <v>0</v>
      </c>
      <c r="XZ171" s="1">
        <f t="shared" si="258"/>
        <v>0</v>
      </c>
      <c r="YA171" s="1">
        <f t="shared" si="259"/>
        <v>0</v>
      </c>
      <c r="YB171" s="1">
        <f t="shared" si="260"/>
        <v>0</v>
      </c>
      <c r="YC171" s="1">
        <f t="shared" si="261"/>
        <v>1</v>
      </c>
      <c r="YD171" s="132"/>
      <c r="YE171" s="133">
        <f>SUM(XL171:YC171)</f>
        <v>1</v>
      </c>
      <c r="YF171" s="133">
        <f t="shared" si="225"/>
        <v>91000</v>
      </c>
      <c r="YG171" s="130">
        <v>1</v>
      </c>
      <c r="YH171" s="130">
        <f t="shared" si="226"/>
        <v>91000</v>
      </c>
      <c r="YI171" s="129">
        <v>1</v>
      </c>
      <c r="YJ171" s="128">
        <f t="shared" si="227"/>
        <v>91000</v>
      </c>
      <c r="YK171" s="177"/>
      <c r="YL171">
        <v>1</v>
      </c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>
        <f t="shared" si="294"/>
        <v>0</v>
      </c>
      <c r="ACD171" s="25" t="e">
        <f t="shared" si="300"/>
        <v>#DIV/0!</v>
      </c>
      <c r="ACE171" s="11">
        <f t="shared" si="262"/>
        <v>1</v>
      </c>
      <c r="ACF171" s="11">
        <f t="shared" si="228"/>
        <v>91000</v>
      </c>
      <c r="ACG171" s="1">
        <v>5</v>
      </c>
      <c r="ACH171" s="1">
        <v>1</v>
      </c>
      <c r="ACI171" s="11">
        <f t="shared" si="229"/>
        <v>91000</v>
      </c>
      <c r="ACJ171" s="45">
        <v>1</v>
      </c>
      <c r="ACK171" s="13">
        <f t="shared" si="230"/>
        <v>91000</v>
      </c>
      <c r="ACL171">
        <v>1</v>
      </c>
      <c r="ACM171" s="25">
        <f t="shared" si="231"/>
        <v>91000</v>
      </c>
      <c r="ACN171" s="11">
        <f t="shared" si="232"/>
        <v>91000</v>
      </c>
      <c r="ACO171" s="65"/>
      <c r="ACP171" s="1">
        <v>1</v>
      </c>
      <c r="ACQ171" s="1">
        <v>1</v>
      </c>
      <c r="ACR171" s="1" t="s">
        <v>258</v>
      </c>
      <c r="ACZ171" s="1" t="s">
        <v>259</v>
      </c>
      <c r="ADD171" s="1" t="s">
        <v>189</v>
      </c>
      <c r="ADU171" s="1">
        <v>2</v>
      </c>
      <c r="ADV171" s="457"/>
      <c r="AEE171" s="1">
        <f t="shared" si="295"/>
        <v>0</v>
      </c>
      <c r="AFN171" s="1">
        <v>1</v>
      </c>
      <c r="AGL171" s="1">
        <v>91000</v>
      </c>
      <c r="AGM171" s="11" t="e">
        <f>AGU171+AGW171+AGY171+AHA171+#REF!+#REF!+AHC171+AGP171+AHE171</f>
        <v>#REF!</v>
      </c>
      <c r="AGT171" s="518"/>
      <c r="AHJ171" s="518"/>
      <c r="AHN171" s="1">
        <v>91000</v>
      </c>
      <c r="AIO171" s="1">
        <v>2</v>
      </c>
      <c r="AIP171" s="1">
        <v>1</v>
      </c>
      <c r="AJC171" s="11"/>
      <c r="AJD171" s="11"/>
      <c r="AJF171" s="11"/>
      <c r="AJG171" s="1">
        <v>91000</v>
      </c>
      <c r="AJH171" s="1">
        <v>1</v>
      </c>
      <c r="AJI171" s="1">
        <v>1</v>
      </c>
      <c r="AJJ171" s="435">
        <v>100</v>
      </c>
      <c r="AJK171" s="45"/>
      <c r="AJL171" s="381">
        <v>91000</v>
      </c>
      <c r="AJM171" s="11">
        <f t="shared" si="233"/>
        <v>91000</v>
      </c>
      <c r="AJN171" s="60"/>
      <c r="AJO171" s="12"/>
      <c r="AKA171" s="1">
        <f t="shared" si="296"/>
        <v>0</v>
      </c>
      <c r="AKD171" s="1">
        <f t="shared" si="297"/>
        <v>0</v>
      </c>
      <c r="AKE171" s="60"/>
      <c r="AKF171" s="1" t="s">
        <v>260</v>
      </c>
      <c r="AKG171" s="1" t="s">
        <v>260</v>
      </c>
      <c r="AKH171" s="1" t="s">
        <v>261</v>
      </c>
      <c r="AKI171" s="1" t="s">
        <v>260</v>
      </c>
      <c r="AKJ171" s="1" t="s">
        <v>260</v>
      </c>
      <c r="AKK171" s="1" t="s">
        <v>260</v>
      </c>
      <c r="AKL171" s="1" t="s">
        <v>260</v>
      </c>
      <c r="AKM171" s="1" t="s">
        <v>260</v>
      </c>
      <c r="AKN171" s="1" t="s">
        <v>262</v>
      </c>
      <c r="AKO171" s="1" t="s">
        <v>260</v>
      </c>
      <c r="AKP171" s="1" t="s">
        <v>260</v>
      </c>
      <c r="AKQ171" s="1" t="s">
        <v>260</v>
      </c>
      <c r="AKR171" s="1" t="s">
        <v>260</v>
      </c>
      <c r="AKS171" s="1" t="s">
        <v>260</v>
      </c>
      <c r="AKT171" s="1" t="s">
        <v>260</v>
      </c>
      <c r="AKU171" s="1" t="s">
        <v>260</v>
      </c>
      <c r="AKV171" s="1" t="s">
        <v>263</v>
      </c>
      <c r="AKW171" s="1" t="s">
        <v>260</v>
      </c>
      <c r="AKX171" s="1" t="s">
        <v>260</v>
      </c>
      <c r="AKY171" s="1" t="s">
        <v>260</v>
      </c>
      <c r="AKZ171" s="1" t="s">
        <v>260</v>
      </c>
      <c r="ALA171" s="1" t="s">
        <v>260</v>
      </c>
      <c r="ALB171" s="1" t="s">
        <v>260</v>
      </c>
      <c r="ALC171" s="1" t="s">
        <v>260</v>
      </c>
      <c r="ALD171" s="1" t="s">
        <v>260</v>
      </c>
      <c r="ALE171" s="1" t="s">
        <v>260</v>
      </c>
      <c r="ALF171" s="1" t="s">
        <v>260</v>
      </c>
      <c r="ALG171" s="1" t="s">
        <v>260</v>
      </c>
      <c r="ALH171" s="1" t="s">
        <v>260</v>
      </c>
      <c r="ALI171" s="1" t="s">
        <v>260</v>
      </c>
      <c r="ALJ171" s="1" t="s">
        <v>260</v>
      </c>
      <c r="ALK171" s="1" t="s">
        <v>260</v>
      </c>
      <c r="ALL171" s="1" t="s">
        <v>260</v>
      </c>
      <c r="ALM171" s="1" t="s">
        <v>260</v>
      </c>
      <c r="ALN171" s="1" t="s">
        <v>260</v>
      </c>
      <c r="ALO171" s="1" t="s">
        <v>260</v>
      </c>
      <c r="ALP171" s="1" t="s">
        <v>260</v>
      </c>
      <c r="ALR171" s="11" t="e">
        <f t="shared" si="298"/>
        <v>#DIV/0!</v>
      </c>
      <c r="ALS171" s="28">
        <v>91000</v>
      </c>
      <c r="ALY171" s="60"/>
      <c r="ALZ171" s="1">
        <v>1</v>
      </c>
      <c r="AMH171" s="1">
        <v>1</v>
      </c>
      <c r="AMN171" s="403"/>
    </row>
    <row r="172" spans="1:1022 1028:1028" s="1" customFormat="1" ht="15" customHeight="1" x14ac:dyDescent="0.25">
      <c r="A172" s="268"/>
      <c r="B172" s="113">
        <v>170</v>
      </c>
      <c r="C172" s="473" t="s">
        <v>810</v>
      </c>
      <c r="D172" s="304" t="s">
        <v>741</v>
      </c>
      <c r="E172" s="1">
        <v>2004</v>
      </c>
      <c r="F172" s="1">
        <v>1</v>
      </c>
      <c r="G172" s="1">
        <v>1</v>
      </c>
      <c r="J172" s="1">
        <v>1</v>
      </c>
      <c r="K172" s="1">
        <v>2001</v>
      </c>
      <c r="L172" s="1">
        <v>2001</v>
      </c>
      <c r="M172" s="1">
        <v>1</v>
      </c>
      <c r="AE172" s="1">
        <v>1</v>
      </c>
      <c r="AW172" s="1">
        <v>1</v>
      </c>
      <c r="AY172" s="1">
        <v>1</v>
      </c>
      <c r="BA172" s="1">
        <v>1</v>
      </c>
      <c r="BB172" s="1">
        <v>13</v>
      </c>
      <c r="BE172" s="1">
        <v>1</v>
      </c>
      <c r="BG172" s="1">
        <v>3</v>
      </c>
      <c r="CG172" s="1">
        <v>1</v>
      </c>
      <c r="CH172" s="246"/>
      <c r="CP172" s="1">
        <f t="shared" si="263"/>
        <v>0</v>
      </c>
      <c r="CS172" s="1">
        <f t="shared" si="234"/>
        <v>0</v>
      </c>
      <c r="DO172" s="1">
        <f t="shared" si="264"/>
        <v>0</v>
      </c>
      <c r="DX172" s="1">
        <f t="shared" si="265"/>
        <v>0</v>
      </c>
      <c r="EE172" s="1">
        <f t="shared" si="266"/>
        <v>0</v>
      </c>
      <c r="EH172" s="1">
        <f t="shared" si="267"/>
        <v>0</v>
      </c>
      <c r="FF172" s="116"/>
      <c r="GP172" s="1">
        <f t="shared" si="235"/>
        <v>0</v>
      </c>
      <c r="GY172" s="1">
        <f t="shared" si="268"/>
        <v>0</v>
      </c>
      <c r="HC172" s="1">
        <f t="shared" si="269"/>
        <v>0</v>
      </c>
      <c r="HS172" s="1">
        <f t="shared" si="270"/>
        <v>0</v>
      </c>
      <c r="HX172" s="1">
        <f t="shared" si="236"/>
        <v>0</v>
      </c>
      <c r="ID172" s="1">
        <f t="shared" si="237"/>
        <v>0</v>
      </c>
      <c r="IN172" s="1">
        <f t="shared" si="271"/>
        <v>0</v>
      </c>
      <c r="IW172" s="1">
        <f t="shared" si="272"/>
        <v>0</v>
      </c>
      <c r="IZ172" s="1">
        <f t="shared" si="238"/>
        <v>0</v>
      </c>
      <c r="JJ172" s="1">
        <f t="shared" si="239"/>
        <v>0</v>
      </c>
      <c r="JV172" s="1">
        <f t="shared" si="273"/>
        <v>0</v>
      </c>
      <c r="KB172" s="1">
        <f t="shared" si="274"/>
        <v>0</v>
      </c>
      <c r="LG172" s="1">
        <f t="shared" si="240"/>
        <v>0</v>
      </c>
      <c r="LT172" s="1">
        <f t="shared" si="275"/>
        <v>0</v>
      </c>
      <c r="MA172" s="1">
        <f t="shared" si="276"/>
        <v>0</v>
      </c>
      <c r="MF172" s="1">
        <f t="shared" si="277"/>
        <v>0</v>
      </c>
      <c r="MM172" s="1">
        <f t="shared" si="278"/>
        <v>0</v>
      </c>
      <c r="MS172" s="1">
        <f t="shared" si="279"/>
        <v>0</v>
      </c>
      <c r="MU172" s="115"/>
      <c r="OI172" s="120"/>
      <c r="PD172" s="1">
        <f t="shared" si="241"/>
        <v>0</v>
      </c>
      <c r="QF172" s="1">
        <f t="shared" si="280"/>
        <v>0</v>
      </c>
      <c r="QY172" s="1">
        <f t="shared" si="281"/>
        <v>0</v>
      </c>
      <c r="RK172" s="1">
        <f t="shared" si="282"/>
        <v>0</v>
      </c>
      <c r="SA172" s="1">
        <f t="shared" si="283"/>
        <v>0</v>
      </c>
      <c r="SG172" s="1">
        <f t="shared" si="284"/>
        <v>0</v>
      </c>
      <c r="SO172" s="1">
        <f t="shared" si="285"/>
        <v>0</v>
      </c>
      <c r="TB172" s="1">
        <f t="shared" si="286"/>
        <v>0</v>
      </c>
      <c r="TS172" s="1">
        <f t="shared" si="242"/>
        <v>0</v>
      </c>
      <c r="UD172" s="1">
        <f t="shared" si="243"/>
        <v>0</v>
      </c>
      <c r="UG172" s="1">
        <f t="shared" si="244"/>
        <v>0</v>
      </c>
      <c r="UQ172" s="1">
        <f t="shared" si="287"/>
        <v>0</v>
      </c>
      <c r="VA172" s="1">
        <f t="shared" si="288"/>
        <v>0</v>
      </c>
      <c r="VG172" s="1">
        <f t="shared" si="289"/>
        <v>0</v>
      </c>
      <c r="WY172" s="1">
        <f t="shared" si="245"/>
        <v>0</v>
      </c>
      <c r="XB172" s="1">
        <f t="shared" si="290"/>
        <v>0</v>
      </c>
      <c r="XG172" s="1">
        <f t="shared" si="246"/>
        <v>0</v>
      </c>
      <c r="XK172" s="108"/>
      <c r="XL172" s="1">
        <f t="shared" si="247"/>
        <v>0</v>
      </c>
      <c r="XM172" s="1">
        <f t="shared" si="248"/>
        <v>0</v>
      </c>
      <c r="XN172" s="1">
        <f t="shared" si="291"/>
        <v>0</v>
      </c>
      <c r="XO172" s="1">
        <f t="shared" si="249"/>
        <v>0</v>
      </c>
      <c r="XP172" s="1">
        <f t="shared" si="292"/>
        <v>0</v>
      </c>
      <c r="XQ172" s="1">
        <f t="shared" si="250"/>
        <v>0</v>
      </c>
      <c r="XR172" s="1">
        <f t="shared" si="251"/>
        <v>0</v>
      </c>
      <c r="XS172" s="1">
        <f t="shared" si="299"/>
        <v>0</v>
      </c>
      <c r="XT172" s="1">
        <f t="shared" si="293"/>
        <v>0</v>
      </c>
      <c r="XU172" s="1">
        <f t="shared" si="253"/>
        <v>0</v>
      </c>
      <c r="XV172" s="1">
        <f t="shared" si="254"/>
        <v>0</v>
      </c>
      <c r="XW172" s="1">
        <f t="shared" si="255"/>
        <v>0</v>
      </c>
      <c r="XX172" s="1">
        <f t="shared" si="256"/>
        <v>0</v>
      </c>
      <c r="XY172" s="1">
        <f t="shared" si="257"/>
        <v>0</v>
      </c>
      <c r="XZ172" s="1">
        <f t="shared" si="258"/>
        <v>0</v>
      </c>
      <c r="YA172" s="1">
        <f t="shared" si="259"/>
        <v>0</v>
      </c>
      <c r="YB172" s="1">
        <f t="shared" si="260"/>
        <v>0</v>
      </c>
      <c r="YC172" s="1">
        <f t="shared" si="261"/>
        <v>0</v>
      </c>
      <c r="YD172" s="132"/>
      <c r="YE172" s="133"/>
      <c r="YF172" s="133" t="e">
        <f t="shared" si="225"/>
        <v>#DIV/0!</v>
      </c>
      <c r="YG172" s="130"/>
      <c r="YH172" s="130" t="e">
        <f t="shared" si="226"/>
        <v>#DIV/0!</v>
      </c>
      <c r="YI172" s="129"/>
      <c r="YJ172" s="128" t="e">
        <f t="shared" si="227"/>
        <v>#DIV/0!</v>
      </c>
      <c r="YK172" s="177"/>
      <c r="YL172">
        <v>1</v>
      </c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>
        <f t="shared" si="294"/>
        <v>0</v>
      </c>
      <c r="ACD172" s="25" t="e">
        <f t="shared" si="300"/>
        <v>#DIV/0!</v>
      </c>
      <c r="ACE172" s="11">
        <f t="shared" si="262"/>
        <v>0</v>
      </c>
      <c r="ACF172" s="11" t="e">
        <f t="shared" si="228"/>
        <v>#DIV/0!</v>
      </c>
      <c r="ACG172" s="1">
        <v>5</v>
      </c>
      <c r="ACH172" s="1">
        <v>1</v>
      </c>
      <c r="ACI172" s="11">
        <f t="shared" si="229"/>
        <v>57000</v>
      </c>
      <c r="ACJ172" s="45">
        <v>1</v>
      </c>
      <c r="ACK172" s="13">
        <f t="shared" si="230"/>
        <v>57000</v>
      </c>
      <c r="ACL172">
        <v>1</v>
      </c>
      <c r="ACM172" s="25">
        <f t="shared" si="231"/>
        <v>57000</v>
      </c>
      <c r="ACN172" s="11">
        <f t="shared" si="232"/>
        <v>57000</v>
      </c>
      <c r="ACO172" s="65"/>
      <c r="ACP172" s="1">
        <v>1</v>
      </c>
      <c r="ACQ172" s="1">
        <v>1</v>
      </c>
      <c r="ACR172" s="1" t="s">
        <v>258</v>
      </c>
      <c r="ACZ172" s="1" t="s">
        <v>259</v>
      </c>
      <c r="ADD172" s="1" t="s">
        <v>189</v>
      </c>
      <c r="ADU172" s="1">
        <v>4</v>
      </c>
      <c r="ADV172" s="457"/>
      <c r="AEE172" s="1">
        <f t="shared" si="295"/>
        <v>0</v>
      </c>
      <c r="AFN172" s="1">
        <v>1</v>
      </c>
      <c r="AGL172" s="1">
        <v>57000</v>
      </c>
      <c r="AGM172" s="11" t="e">
        <f>AGU172+AGW172+AGY172+AHA172+#REF!+#REF!+AHC172+AGP172+AHE172</f>
        <v>#REF!</v>
      </c>
      <c r="AGT172" s="518"/>
      <c r="AHJ172" s="518"/>
      <c r="AHN172" s="1">
        <v>57000</v>
      </c>
      <c r="AIO172" s="1">
        <v>1</v>
      </c>
      <c r="AIP172" s="1">
        <v>1</v>
      </c>
      <c r="AJC172" s="11"/>
      <c r="AJD172" s="11"/>
      <c r="AJF172" s="11"/>
      <c r="AJG172" s="1">
        <v>57000</v>
      </c>
      <c r="AJH172" s="1">
        <v>1</v>
      </c>
      <c r="AJI172" s="1">
        <v>1</v>
      </c>
      <c r="AJJ172" s="435">
        <v>100</v>
      </c>
      <c r="AJK172" s="45"/>
      <c r="AJL172" s="381">
        <v>57000</v>
      </c>
      <c r="AJM172" s="11" t="e">
        <f t="shared" si="233"/>
        <v>#DIV/0!</v>
      </c>
      <c r="AJN172" s="60"/>
      <c r="AJO172" s="12"/>
      <c r="AKA172" s="1">
        <f t="shared" si="296"/>
        <v>0</v>
      </c>
      <c r="AKD172" s="1">
        <f t="shared" si="297"/>
        <v>0</v>
      </c>
      <c r="AKE172" s="60"/>
      <c r="AKF172" s="1" t="s">
        <v>260</v>
      </c>
      <c r="AKG172" s="1" t="s">
        <v>260</v>
      </c>
      <c r="AKH172" s="1" t="s">
        <v>261</v>
      </c>
      <c r="AKI172" s="1" t="s">
        <v>260</v>
      </c>
      <c r="AKJ172" s="1" t="s">
        <v>260</v>
      </c>
      <c r="AKK172" s="1" t="s">
        <v>260</v>
      </c>
      <c r="AKL172" s="1" t="s">
        <v>260</v>
      </c>
      <c r="AKM172" s="1" t="s">
        <v>260</v>
      </c>
      <c r="AKN172" s="1" t="s">
        <v>262</v>
      </c>
      <c r="AKO172" s="1" t="s">
        <v>260</v>
      </c>
      <c r="AKP172" s="1" t="s">
        <v>260</v>
      </c>
      <c r="AKQ172" s="1" t="s">
        <v>260</v>
      </c>
      <c r="AKR172" s="1" t="s">
        <v>260</v>
      </c>
      <c r="AKS172" s="1" t="s">
        <v>260</v>
      </c>
      <c r="AKT172" s="1" t="s">
        <v>260</v>
      </c>
      <c r="AKU172" s="1" t="s">
        <v>260</v>
      </c>
      <c r="AKV172" s="1" t="s">
        <v>263</v>
      </c>
      <c r="AKW172" s="1" t="s">
        <v>260</v>
      </c>
      <c r="AKX172" s="1" t="s">
        <v>260</v>
      </c>
      <c r="AKY172" s="1" t="s">
        <v>260</v>
      </c>
      <c r="AKZ172" s="1" t="s">
        <v>260</v>
      </c>
      <c r="ALA172" s="1" t="s">
        <v>260</v>
      </c>
      <c r="ALB172" s="1" t="s">
        <v>260</v>
      </c>
      <c r="ALC172" s="1" t="s">
        <v>260</v>
      </c>
      <c r="ALD172" s="1" t="s">
        <v>260</v>
      </c>
      <c r="ALE172" s="1" t="s">
        <v>260</v>
      </c>
      <c r="ALF172" s="1" t="s">
        <v>260</v>
      </c>
      <c r="ALG172" s="1" t="s">
        <v>260</v>
      </c>
      <c r="ALH172" s="1" t="s">
        <v>260</v>
      </c>
      <c r="ALI172" s="1" t="s">
        <v>260</v>
      </c>
      <c r="ALJ172" s="1" t="s">
        <v>260</v>
      </c>
      <c r="ALK172" s="1" t="s">
        <v>260</v>
      </c>
      <c r="ALL172" s="1" t="s">
        <v>260</v>
      </c>
      <c r="ALM172" s="1" t="s">
        <v>260</v>
      </c>
      <c r="ALN172" s="1" t="s">
        <v>260</v>
      </c>
      <c r="ALO172" s="1" t="s">
        <v>260</v>
      </c>
      <c r="ALP172" s="1" t="s">
        <v>260</v>
      </c>
      <c r="ALR172" s="11" t="e">
        <f t="shared" si="298"/>
        <v>#DIV/0!</v>
      </c>
      <c r="ALS172" s="28">
        <v>57000</v>
      </c>
      <c r="ALY172" s="60"/>
      <c r="ALZ172" s="1">
        <v>1</v>
      </c>
      <c r="AMH172" s="1">
        <v>1</v>
      </c>
      <c r="AMN172" s="403"/>
    </row>
    <row r="173" spans="1:1022 1028:1028" s="1" customFormat="1" ht="15" customHeight="1" x14ac:dyDescent="0.25">
      <c r="A173" s="268"/>
      <c r="B173" s="113">
        <v>171</v>
      </c>
      <c r="C173" s="473" t="s">
        <v>810</v>
      </c>
      <c r="D173" s="304" t="s">
        <v>742</v>
      </c>
      <c r="E173" s="1">
        <v>2004</v>
      </c>
      <c r="F173" s="1">
        <v>1</v>
      </c>
      <c r="G173" s="1">
        <v>1</v>
      </c>
      <c r="J173" s="1">
        <v>1</v>
      </c>
      <c r="K173" s="1">
        <v>1997</v>
      </c>
      <c r="L173" s="1">
        <v>2001</v>
      </c>
      <c r="AA173" s="1">
        <v>1</v>
      </c>
      <c r="AB173" s="1">
        <v>1</v>
      </c>
      <c r="AC173" s="1">
        <v>1</v>
      </c>
      <c r="AD173" s="1">
        <v>1</v>
      </c>
      <c r="AE173" s="1">
        <v>1</v>
      </c>
      <c r="AW173" s="1">
        <v>1</v>
      </c>
      <c r="AY173" s="1">
        <v>1</v>
      </c>
      <c r="BA173" s="1">
        <v>1</v>
      </c>
      <c r="BB173" s="1">
        <v>13</v>
      </c>
      <c r="BE173" s="1">
        <v>1</v>
      </c>
      <c r="BG173" s="1">
        <v>3</v>
      </c>
      <c r="CG173" s="1">
        <v>1</v>
      </c>
      <c r="CH173" s="246"/>
      <c r="CP173" s="1">
        <f t="shared" si="263"/>
        <v>0</v>
      </c>
      <c r="CS173" s="1">
        <f t="shared" si="234"/>
        <v>0</v>
      </c>
      <c r="DO173" s="1">
        <f t="shared" si="264"/>
        <v>0</v>
      </c>
      <c r="DX173" s="1">
        <f t="shared" si="265"/>
        <v>0</v>
      </c>
      <c r="EE173" s="1">
        <f t="shared" si="266"/>
        <v>0</v>
      </c>
      <c r="EH173" s="1">
        <f t="shared" si="267"/>
        <v>0</v>
      </c>
      <c r="FF173" s="116"/>
      <c r="GP173" s="1">
        <f t="shared" si="235"/>
        <v>0</v>
      </c>
      <c r="GY173" s="1">
        <f t="shared" si="268"/>
        <v>0</v>
      </c>
      <c r="HC173" s="1">
        <f t="shared" si="269"/>
        <v>0</v>
      </c>
      <c r="HS173" s="1">
        <f t="shared" si="270"/>
        <v>0</v>
      </c>
      <c r="HX173" s="1">
        <f t="shared" si="236"/>
        <v>0</v>
      </c>
      <c r="ID173" s="1">
        <f t="shared" si="237"/>
        <v>0</v>
      </c>
      <c r="IN173" s="1">
        <f t="shared" si="271"/>
        <v>0</v>
      </c>
      <c r="IW173" s="1">
        <f t="shared" si="272"/>
        <v>0</v>
      </c>
      <c r="IZ173" s="1">
        <f t="shared" si="238"/>
        <v>0</v>
      </c>
      <c r="JJ173" s="1">
        <f t="shared" si="239"/>
        <v>0</v>
      </c>
      <c r="JV173" s="1">
        <f t="shared" si="273"/>
        <v>0</v>
      </c>
      <c r="KB173" s="1">
        <f t="shared" si="274"/>
        <v>0</v>
      </c>
      <c r="LG173" s="1">
        <f t="shared" si="240"/>
        <v>0</v>
      </c>
      <c r="LT173" s="1">
        <f t="shared" si="275"/>
        <v>0</v>
      </c>
      <c r="MA173" s="1">
        <f t="shared" si="276"/>
        <v>0</v>
      </c>
      <c r="MF173" s="1">
        <f t="shared" si="277"/>
        <v>0</v>
      </c>
      <c r="MM173" s="1">
        <f t="shared" si="278"/>
        <v>0</v>
      </c>
      <c r="MS173" s="1">
        <f t="shared" si="279"/>
        <v>0</v>
      </c>
      <c r="MU173" s="115"/>
      <c r="OI173" s="120"/>
      <c r="PD173" s="1">
        <f t="shared" si="241"/>
        <v>0</v>
      </c>
      <c r="QF173" s="1">
        <f t="shared" si="280"/>
        <v>0</v>
      </c>
      <c r="QY173" s="1">
        <f t="shared" si="281"/>
        <v>0</v>
      </c>
      <c r="RK173" s="1">
        <f t="shared" si="282"/>
        <v>0</v>
      </c>
      <c r="SA173" s="1">
        <f t="shared" si="283"/>
        <v>0</v>
      </c>
      <c r="SG173" s="1">
        <f t="shared" si="284"/>
        <v>0</v>
      </c>
      <c r="SO173" s="1">
        <f t="shared" si="285"/>
        <v>0</v>
      </c>
      <c r="TB173" s="1">
        <f t="shared" si="286"/>
        <v>0</v>
      </c>
      <c r="TS173" s="1">
        <f t="shared" si="242"/>
        <v>0</v>
      </c>
      <c r="UD173" s="1">
        <f t="shared" si="243"/>
        <v>0</v>
      </c>
      <c r="UG173" s="1">
        <f t="shared" si="244"/>
        <v>0</v>
      </c>
      <c r="UQ173" s="1">
        <f t="shared" si="287"/>
        <v>0</v>
      </c>
      <c r="VA173" s="1">
        <f t="shared" si="288"/>
        <v>0</v>
      </c>
      <c r="VG173" s="1">
        <f t="shared" si="289"/>
        <v>0</v>
      </c>
      <c r="WY173" s="1">
        <f t="shared" si="245"/>
        <v>0</v>
      </c>
      <c r="XB173" s="1">
        <f t="shared" si="290"/>
        <v>0</v>
      </c>
      <c r="XG173" s="1">
        <f t="shared" si="246"/>
        <v>0</v>
      </c>
      <c r="XI173" s="1">
        <v>1</v>
      </c>
      <c r="XK173" s="108"/>
      <c r="XL173" s="1">
        <f t="shared" si="247"/>
        <v>0</v>
      </c>
      <c r="XM173" s="1">
        <f t="shared" si="248"/>
        <v>0</v>
      </c>
      <c r="XN173" s="1">
        <f t="shared" si="291"/>
        <v>0</v>
      </c>
      <c r="XO173" s="1">
        <f t="shared" si="249"/>
        <v>0</v>
      </c>
      <c r="XP173" s="1">
        <f t="shared" si="292"/>
        <v>0</v>
      </c>
      <c r="XQ173" s="1">
        <f t="shared" si="250"/>
        <v>0</v>
      </c>
      <c r="XR173" s="1">
        <f t="shared" si="251"/>
        <v>0</v>
      </c>
      <c r="XS173" s="1">
        <f t="shared" si="299"/>
        <v>0</v>
      </c>
      <c r="XT173" s="1">
        <f t="shared" si="293"/>
        <v>0</v>
      </c>
      <c r="XU173" s="1">
        <f t="shared" si="253"/>
        <v>0</v>
      </c>
      <c r="XV173" s="1">
        <f t="shared" si="254"/>
        <v>0</v>
      </c>
      <c r="XW173" s="1">
        <f t="shared" si="255"/>
        <v>0</v>
      </c>
      <c r="XX173" s="1">
        <f t="shared" si="256"/>
        <v>0</v>
      </c>
      <c r="XY173" s="1">
        <f t="shared" si="257"/>
        <v>0</v>
      </c>
      <c r="XZ173" s="1">
        <f t="shared" si="258"/>
        <v>0</v>
      </c>
      <c r="YA173" s="1">
        <f t="shared" si="259"/>
        <v>0</v>
      </c>
      <c r="YB173" s="1">
        <f t="shared" si="260"/>
        <v>0</v>
      </c>
      <c r="YC173" s="1">
        <f t="shared" si="261"/>
        <v>1</v>
      </c>
      <c r="YD173" s="132"/>
      <c r="YE173" s="133">
        <f>SUM(XL173:YC173)</f>
        <v>1</v>
      </c>
      <c r="YF173" s="133">
        <f t="shared" si="225"/>
        <v>98000</v>
      </c>
      <c r="YG173" s="130"/>
      <c r="YH173" s="130" t="e">
        <f t="shared" si="226"/>
        <v>#DIV/0!</v>
      </c>
      <c r="YI173" s="129">
        <v>1</v>
      </c>
      <c r="YJ173" s="128">
        <f t="shared" si="227"/>
        <v>98000</v>
      </c>
      <c r="YK173" s="177"/>
      <c r="YL173">
        <v>1</v>
      </c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>
        <f t="shared" si="294"/>
        <v>0</v>
      </c>
      <c r="ACD173" s="25" t="e">
        <f t="shared" si="300"/>
        <v>#DIV/0!</v>
      </c>
      <c r="ACE173" s="11">
        <f t="shared" si="262"/>
        <v>1</v>
      </c>
      <c r="ACF173" s="11">
        <f t="shared" si="228"/>
        <v>98000</v>
      </c>
      <c r="ACG173" s="1">
        <v>5</v>
      </c>
      <c r="ACH173" s="1">
        <v>1</v>
      </c>
      <c r="ACI173" s="11">
        <f t="shared" si="229"/>
        <v>98000</v>
      </c>
      <c r="ACJ173" s="45">
        <v>1</v>
      </c>
      <c r="ACK173" s="13">
        <f t="shared" si="230"/>
        <v>98000</v>
      </c>
      <c r="ACL173">
        <v>1</v>
      </c>
      <c r="ACM173" s="25">
        <f t="shared" si="231"/>
        <v>98000</v>
      </c>
      <c r="ACN173" s="11">
        <f t="shared" si="232"/>
        <v>98000</v>
      </c>
      <c r="ACO173" s="65"/>
      <c r="ACP173" s="1">
        <v>1</v>
      </c>
      <c r="ACQ173" s="1">
        <v>1</v>
      </c>
      <c r="ACR173" s="1" t="s">
        <v>258</v>
      </c>
      <c r="ACZ173" s="1" t="s">
        <v>259</v>
      </c>
      <c r="ADD173" s="1" t="s">
        <v>189</v>
      </c>
      <c r="ADU173" s="1">
        <v>2</v>
      </c>
      <c r="ADV173" s="457"/>
      <c r="AEE173" s="1">
        <f t="shared" si="295"/>
        <v>0</v>
      </c>
      <c r="AFN173" s="1">
        <v>1</v>
      </c>
      <c r="AGL173" s="1">
        <v>98000</v>
      </c>
      <c r="AGM173" s="11" t="e">
        <f>AGU173+AGW173+AGY173+AHA173+#REF!+#REF!+AHC173+AGP173+AHE173</f>
        <v>#REF!</v>
      </c>
      <c r="AGT173" s="518"/>
      <c r="AHJ173" s="518"/>
      <c r="AHN173" s="1">
        <v>98000</v>
      </c>
      <c r="AIC173" s="1">
        <v>3</v>
      </c>
      <c r="AID173" s="1">
        <v>1</v>
      </c>
      <c r="AIN173" s="1">
        <v>1</v>
      </c>
      <c r="AIO173" s="1">
        <v>1</v>
      </c>
      <c r="AIP173" s="1">
        <v>1</v>
      </c>
      <c r="AJC173" s="11"/>
      <c r="AJD173" s="11"/>
      <c r="AJF173" s="11"/>
      <c r="AJG173" s="1">
        <v>98000</v>
      </c>
      <c r="AJH173" s="1">
        <v>1</v>
      </c>
      <c r="AJI173" s="1">
        <v>1</v>
      </c>
      <c r="AJJ173" s="435">
        <v>100</v>
      </c>
      <c r="AJK173" s="45"/>
      <c r="AJL173" s="381">
        <v>98000</v>
      </c>
      <c r="AJM173" s="11">
        <f t="shared" si="233"/>
        <v>98000</v>
      </c>
      <c r="AJN173" s="60"/>
      <c r="AJO173" s="12"/>
      <c r="AKA173" s="1">
        <f t="shared" si="296"/>
        <v>0</v>
      </c>
      <c r="AKD173" s="1">
        <f t="shared" si="297"/>
        <v>0</v>
      </c>
      <c r="AKE173" s="60"/>
      <c r="AKF173" s="1" t="s">
        <v>260</v>
      </c>
      <c r="AKG173" s="1" t="s">
        <v>260</v>
      </c>
      <c r="AKH173" s="1" t="s">
        <v>261</v>
      </c>
      <c r="AKI173" s="1" t="s">
        <v>260</v>
      </c>
      <c r="AKJ173" s="1" t="s">
        <v>260</v>
      </c>
      <c r="AKK173" s="1" t="s">
        <v>260</v>
      </c>
      <c r="AKL173" s="1" t="s">
        <v>260</v>
      </c>
      <c r="AKM173" s="1" t="s">
        <v>260</v>
      </c>
      <c r="AKN173" s="1" t="s">
        <v>262</v>
      </c>
      <c r="AKO173" s="1" t="s">
        <v>260</v>
      </c>
      <c r="AKP173" s="1" t="s">
        <v>260</v>
      </c>
      <c r="AKQ173" s="1" t="s">
        <v>260</v>
      </c>
      <c r="AKR173" s="1" t="s">
        <v>260</v>
      </c>
      <c r="AKS173" s="1" t="s">
        <v>260</v>
      </c>
      <c r="AKT173" s="1" t="s">
        <v>260</v>
      </c>
      <c r="AKU173" s="1" t="s">
        <v>260</v>
      </c>
      <c r="AKV173" s="1" t="s">
        <v>263</v>
      </c>
      <c r="AKW173" s="1" t="s">
        <v>260</v>
      </c>
      <c r="AKX173" s="1" t="s">
        <v>260</v>
      </c>
      <c r="AKY173" s="1" t="s">
        <v>260</v>
      </c>
      <c r="AKZ173" s="1" t="s">
        <v>260</v>
      </c>
      <c r="ALA173" s="1" t="s">
        <v>260</v>
      </c>
      <c r="ALB173" s="1" t="s">
        <v>260</v>
      </c>
      <c r="ALC173" s="1" t="s">
        <v>260</v>
      </c>
      <c r="ALD173" s="1" t="s">
        <v>260</v>
      </c>
      <c r="ALE173" s="1" t="s">
        <v>260</v>
      </c>
      <c r="ALF173" s="1" t="s">
        <v>260</v>
      </c>
      <c r="ALG173" s="1" t="s">
        <v>260</v>
      </c>
      <c r="ALH173" s="1" t="s">
        <v>260</v>
      </c>
      <c r="ALI173" s="1" t="s">
        <v>260</v>
      </c>
      <c r="ALJ173" s="1" t="s">
        <v>260</v>
      </c>
      <c r="ALK173" s="1" t="s">
        <v>260</v>
      </c>
      <c r="ALL173" s="1" t="s">
        <v>260</v>
      </c>
      <c r="ALM173" s="1" t="s">
        <v>260</v>
      </c>
      <c r="ALN173" s="1" t="s">
        <v>260</v>
      </c>
      <c r="ALO173" s="1" t="s">
        <v>260</v>
      </c>
      <c r="ALP173" s="1" t="s">
        <v>260</v>
      </c>
      <c r="ALR173" s="11" t="e">
        <f t="shared" si="298"/>
        <v>#DIV/0!</v>
      </c>
      <c r="ALS173" s="28">
        <v>98000</v>
      </c>
      <c r="ALY173" s="60"/>
      <c r="ALZ173" s="1">
        <v>1</v>
      </c>
      <c r="AMC173" s="1">
        <v>1</v>
      </c>
      <c r="AMH173" s="1">
        <v>1</v>
      </c>
      <c r="AMN173" s="403"/>
    </row>
    <row r="174" spans="1:1022 1028:1028" s="1" customFormat="1" ht="15" customHeight="1" x14ac:dyDescent="0.25">
      <c r="A174" s="268"/>
      <c r="B174" s="113">
        <v>172</v>
      </c>
      <c r="C174" s="473" t="s">
        <v>810</v>
      </c>
      <c r="D174" s="304" t="s">
        <v>844</v>
      </c>
      <c r="E174" s="1">
        <v>2004</v>
      </c>
      <c r="F174" s="1">
        <v>1</v>
      </c>
      <c r="G174" s="1">
        <v>1</v>
      </c>
      <c r="J174" s="1">
        <v>1</v>
      </c>
      <c r="K174" s="1">
        <v>2000</v>
      </c>
      <c r="L174" s="1">
        <v>2001</v>
      </c>
      <c r="AD174" s="1">
        <v>1</v>
      </c>
      <c r="AE174" s="1">
        <v>1</v>
      </c>
      <c r="AW174" s="1">
        <v>1</v>
      </c>
      <c r="AY174" s="1">
        <v>1</v>
      </c>
      <c r="BA174" s="1">
        <v>1</v>
      </c>
      <c r="BB174" s="1">
        <v>13</v>
      </c>
      <c r="BE174" s="1">
        <v>1</v>
      </c>
      <c r="BG174" s="1">
        <v>3</v>
      </c>
      <c r="CG174" s="1">
        <v>1</v>
      </c>
      <c r="CH174" s="246"/>
      <c r="CP174" s="1">
        <f t="shared" si="263"/>
        <v>0</v>
      </c>
      <c r="CS174" s="1">
        <f t="shared" si="234"/>
        <v>0</v>
      </c>
      <c r="DO174" s="1">
        <f t="shared" si="264"/>
        <v>0</v>
      </c>
      <c r="DX174" s="1">
        <f t="shared" si="265"/>
        <v>0</v>
      </c>
      <c r="EE174" s="1">
        <f t="shared" si="266"/>
        <v>0</v>
      </c>
      <c r="EH174" s="1">
        <f t="shared" si="267"/>
        <v>0</v>
      </c>
      <c r="FF174" s="116"/>
      <c r="GP174" s="1">
        <f t="shared" si="235"/>
        <v>0</v>
      </c>
      <c r="GY174" s="1">
        <f t="shared" si="268"/>
        <v>0</v>
      </c>
      <c r="HC174" s="1">
        <f t="shared" si="269"/>
        <v>0</v>
      </c>
      <c r="HS174" s="1">
        <f t="shared" si="270"/>
        <v>0</v>
      </c>
      <c r="HX174" s="1">
        <f t="shared" si="236"/>
        <v>0</v>
      </c>
      <c r="ID174" s="1">
        <f t="shared" si="237"/>
        <v>0</v>
      </c>
      <c r="IN174" s="1">
        <f t="shared" si="271"/>
        <v>0</v>
      </c>
      <c r="IW174" s="1">
        <f t="shared" si="272"/>
        <v>0</v>
      </c>
      <c r="IZ174" s="1">
        <f t="shared" si="238"/>
        <v>0</v>
      </c>
      <c r="JJ174" s="1">
        <f t="shared" si="239"/>
        <v>0</v>
      </c>
      <c r="JV174" s="1">
        <f t="shared" si="273"/>
        <v>0</v>
      </c>
      <c r="KB174" s="1">
        <f t="shared" si="274"/>
        <v>0</v>
      </c>
      <c r="LG174" s="1">
        <f t="shared" si="240"/>
        <v>0</v>
      </c>
      <c r="LT174" s="1">
        <f t="shared" si="275"/>
        <v>0</v>
      </c>
      <c r="MA174" s="1">
        <f t="shared" si="276"/>
        <v>0</v>
      </c>
      <c r="MF174" s="1">
        <f t="shared" si="277"/>
        <v>0</v>
      </c>
      <c r="MM174" s="1">
        <f t="shared" si="278"/>
        <v>0</v>
      </c>
      <c r="MS174" s="1">
        <f t="shared" si="279"/>
        <v>0</v>
      </c>
      <c r="MU174" s="115"/>
      <c r="OI174" s="120"/>
      <c r="PD174" s="1">
        <f t="shared" si="241"/>
        <v>0</v>
      </c>
      <c r="QF174" s="1">
        <f t="shared" si="280"/>
        <v>0</v>
      </c>
      <c r="QY174" s="1">
        <f t="shared" si="281"/>
        <v>0</v>
      </c>
      <c r="RK174" s="1">
        <f t="shared" si="282"/>
        <v>0</v>
      </c>
      <c r="SA174" s="1">
        <f t="shared" si="283"/>
        <v>0</v>
      </c>
      <c r="SG174" s="1">
        <f t="shared" si="284"/>
        <v>0</v>
      </c>
      <c r="SO174" s="1">
        <f t="shared" si="285"/>
        <v>0</v>
      </c>
      <c r="TB174" s="1">
        <f t="shared" si="286"/>
        <v>0</v>
      </c>
      <c r="TS174" s="1">
        <f t="shared" si="242"/>
        <v>0</v>
      </c>
      <c r="UD174" s="1">
        <f t="shared" si="243"/>
        <v>0</v>
      </c>
      <c r="UG174" s="1">
        <f t="shared" si="244"/>
        <v>0</v>
      </c>
      <c r="UQ174" s="1">
        <f t="shared" si="287"/>
        <v>0</v>
      </c>
      <c r="VA174" s="1">
        <f t="shared" si="288"/>
        <v>0</v>
      </c>
      <c r="VG174" s="1">
        <f t="shared" si="289"/>
        <v>0</v>
      </c>
      <c r="WY174" s="1">
        <f t="shared" si="245"/>
        <v>0</v>
      </c>
      <c r="XB174" s="1">
        <f t="shared" si="290"/>
        <v>0</v>
      </c>
      <c r="XG174" s="1">
        <f t="shared" si="246"/>
        <v>0</v>
      </c>
      <c r="XI174" s="1">
        <v>1</v>
      </c>
      <c r="XK174" s="108"/>
      <c r="XL174" s="1">
        <f t="shared" si="247"/>
        <v>0</v>
      </c>
      <c r="XM174" s="1">
        <f t="shared" si="248"/>
        <v>0</v>
      </c>
      <c r="XN174" s="1">
        <f t="shared" si="291"/>
        <v>0</v>
      </c>
      <c r="XO174" s="1">
        <f t="shared" si="249"/>
        <v>0</v>
      </c>
      <c r="XP174" s="1">
        <f t="shared" si="292"/>
        <v>0</v>
      </c>
      <c r="XQ174" s="1">
        <f t="shared" si="250"/>
        <v>0</v>
      </c>
      <c r="XR174" s="1">
        <f t="shared" si="251"/>
        <v>0</v>
      </c>
      <c r="XS174" s="1">
        <f t="shared" si="299"/>
        <v>0</v>
      </c>
      <c r="XT174" s="1">
        <f t="shared" si="293"/>
        <v>0</v>
      </c>
      <c r="XU174" s="1">
        <f t="shared" si="253"/>
        <v>0</v>
      </c>
      <c r="XV174" s="1">
        <f t="shared" si="254"/>
        <v>0</v>
      </c>
      <c r="XW174" s="1">
        <f t="shared" si="255"/>
        <v>0</v>
      </c>
      <c r="XX174" s="1">
        <f t="shared" si="256"/>
        <v>0</v>
      </c>
      <c r="XY174" s="1">
        <f t="shared" si="257"/>
        <v>0</v>
      </c>
      <c r="XZ174" s="1">
        <f t="shared" si="258"/>
        <v>0</v>
      </c>
      <c r="YA174" s="1">
        <f t="shared" si="259"/>
        <v>0</v>
      </c>
      <c r="YB174" s="1">
        <f t="shared" si="260"/>
        <v>0</v>
      </c>
      <c r="YC174" s="1">
        <f t="shared" si="261"/>
        <v>1</v>
      </c>
      <c r="YD174" s="132"/>
      <c r="YE174" s="133">
        <f>SUM(XL174:YC174)</f>
        <v>1</v>
      </c>
      <c r="YF174" s="133">
        <f t="shared" si="225"/>
        <v>52000</v>
      </c>
      <c r="YG174" s="130">
        <v>1</v>
      </c>
      <c r="YH174" s="130">
        <f t="shared" si="226"/>
        <v>52000</v>
      </c>
      <c r="YI174" s="129">
        <v>1</v>
      </c>
      <c r="YJ174" s="128">
        <f t="shared" si="227"/>
        <v>52000</v>
      </c>
      <c r="YK174" s="177"/>
      <c r="YL174">
        <v>1</v>
      </c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>
        <f t="shared" si="294"/>
        <v>0</v>
      </c>
      <c r="ACD174" s="25" t="e">
        <f t="shared" si="300"/>
        <v>#DIV/0!</v>
      </c>
      <c r="ACE174" s="11">
        <f t="shared" si="262"/>
        <v>1</v>
      </c>
      <c r="ACF174" s="11">
        <f t="shared" si="228"/>
        <v>52000</v>
      </c>
      <c r="ACG174" s="1">
        <v>5</v>
      </c>
      <c r="ACH174" s="1">
        <v>1</v>
      </c>
      <c r="ACI174" s="11">
        <f t="shared" si="229"/>
        <v>52000</v>
      </c>
      <c r="ACJ174" s="45">
        <v>1</v>
      </c>
      <c r="ACK174" s="13">
        <f t="shared" si="230"/>
        <v>52000</v>
      </c>
      <c r="ACL174">
        <v>1</v>
      </c>
      <c r="ACM174" s="25">
        <f t="shared" si="231"/>
        <v>52000</v>
      </c>
      <c r="ACN174" s="11">
        <f t="shared" si="232"/>
        <v>52000</v>
      </c>
      <c r="ACO174" s="65"/>
      <c r="ACP174" s="1">
        <v>1</v>
      </c>
      <c r="ACQ174" s="1">
        <v>1</v>
      </c>
      <c r="ACR174" s="1" t="s">
        <v>258</v>
      </c>
      <c r="ACZ174" s="1" t="s">
        <v>259</v>
      </c>
      <c r="ADD174" s="1" t="s">
        <v>189</v>
      </c>
      <c r="ADU174" s="1">
        <v>2</v>
      </c>
      <c r="ADV174" s="457"/>
      <c r="AEE174" s="1">
        <f t="shared" si="295"/>
        <v>0</v>
      </c>
      <c r="AFN174" s="1">
        <v>1</v>
      </c>
      <c r="AGL174" s="1">
        <v>52000</v>
      </c>
      <c r="AGM174" s="11" t="e">
        <f>AGU174+AGW174+AGY174+AHA174+#REF!+#REF!+AHC174+AGP174+AHE174</f>
        <v>#REF!</v>
      </c>
      <c r="AGT174" s="518"/>
      <c r="AHJ174" s="518"/>
      <c r="AHN174" s="1">
        <v>52000</v>
      </c>
      <c r="AIO174" s="1">
        <v>2</v>
      </c>
      <c r="AIP174" s="1">
        <v>1</v>
      </c>
      <c r="AJC174" s="11"/>
      <c r="AJD174" s="11"/>
      <c r="AJF174" s="11"/>
      <c r="AJG174" s="1">
        <v>52000</v>
      </c>
      <c r="AJH174" s="1">
        <v>1</v>
      </c>
      <c r="AJI174" s="1">
        <v>1</v>
      </c>
      <c r="AJJ174" s="435">
        <v>100</v>
      </c>
      <c r="AJK174" s="45"/>
      <c r="AJL174" s="381">
        <v>52000</v>
      </c>
      <c r="AJM174" s="11">
        <f t="shared" si="233"/>
        <v>52000</v>
      </c>
      <c r="AJN174" s="60"/>
      <c r="AJO174" s="12"/>
      <c r="AKA174" s="1">
        <f t="shared" si="296"/>
        <v>0</v>
      </c>
      <c r="AKD174" s="1">
        <f t="shared" si="297"/>
        <v>0</v>
      </c>
      <c r="AKE174" s="60"/>
      <c r="AKF174" s="1" t="s">
        <v>260</v>
      </c>
      <c r="AKG174" s="1" t="s">
        <v>260</v>
      </c>
      <c r="AKH174" s="1" t="s">
        <v>261</v>
      </c>
      <c r="AKI174" s="1" t="s">
        <v>260</v>
      </c>
      <c r="AKJ174" s="1" t="s">
        <v>260</v>
      </c>
      <c r="AKK174" s="1" t="s">
        <v>260</v>
      </c>
      <c r="AKL174" s="1" t="s">
        <v>260</v>
      </c>
      <c r="AKM174" s="1" t="s">
        <v>260</v>
      </c>
      <c r="AKN174" s="1" t="s">
        <v>262</v>
      </c>
      <c r="AKO174" s="1" t="s">
        <v>260</v>
      </c>
      <c r="AKP174" s="1" t="s">
        <v>260</v>
      </c>
      <c r="AKQ174" s="1" t="s">
        <v>260</v>
      </c>
      <c r="AKR174" s="1" t="s">
        <v>260</v>
      </c>
      <c r="AKS174" s="1" t="s">
        <v>260</v>
      </c>
      <c r="AKT174" s="1" t="s">
        <v>260</v>
      </c>
      <c r="AKU174" s="1" t="s">
        <v>260</v>
      </c>
      <c r="AKV174" s="1" t="s">
        <v>263</v>
      </c>
      <c r="AKW174" s="1" t="s">
        <v>260</v>
      </c>
      <c r="AKX174" s="1" t="s">
        <v>260</v>
      </c>
      <c r="AKY174" s="1" t="s">
        <v>260</v>
      </c>
      <c r="AKZ174" s="1" t="s">
        <v>260</v>
      </c>
      <c r="ALA174" s="1" t="s">
        <v>260</v>
      </c>
      <c r="ALB174" s="1" t="s">
        <v>260</v>
      </c>
      <c r="ALC174" s="1" t="s">
        <v>260</v>
      </c>
      <c r="ALD174" s="1" t="s">
        <v>260</v>
      </c>
      <c r="ALE174" s="1" t="s">
        <v>260</v>
      </c>
      <c r="ALF174" s="1" t="s">
        <v>260</v>
      </c>
      <c r="ALG174" s="1" t="s">
        <v>260</v>
      </c>
      <c r="ALH174" s="1" t="s">
        <v>260</v>
      </c>
      <c r="ALI174" s="1" t="s">
        <v>260</v>
      </c>
      <c r="ALJ174" s="1" t="s">
        <v>260</v>
      </c>
      <c r="ALK174" s="1" t="s">
        <v>260</v>
      </c>
      <c r="ALL174" s="1" t="s">
        <v>260</v>
      </c>
      <c r="ALM174" s="1" t="s">
        <v>260</v>
      </c>
      <c r="ALN174" s="1" t="s">
        <v>260</v>
      </c>
      <c r="ALO174" s="1" t="s">
        <v>260</v>
      </c>
      <c r="ALP174" s="1" t="s">
        <v>260</v>
      </c>
      <c r="ALR174" s="11" t="e">
        <f t="shared" si="298"/>
        <v>#DIV/0!</v>
      </c>
      <c r="ALS174" s="28">
        <v>52000</v>
      </c>
      <c r="ALY174" s="60"/>
      <c r="ALZ174" s="1">
        <v>1</v>
      </c>
      <c r="AMH174" s="1">
        <v>1</v>
      </c>
      <c r="AMN174" s="403"/>
    </row>
    <row r="175" spans="1:1022 1028:1028" s="1" customFormat="1" ht="15" customHeight="1" x14ac:dyDescent="0.25">
      <c r="A175" s="268"/>
      <c r="B175" s="113">
        <v>173</v>
      </c>
      <c r="C175" s="473" t="s">
        <v>810</v>
      </c>
      <c r="D175" s="304" t="s">
        <v>744</v>
      </c>
      <c r="E175" s="1">
        <v>2004</v>
      </c>
      <c r="F175" s="1">
        <v>1</v>
      </c>
      <c r="G175" s="1">
        <v>1</v>
      </c>
      <c r="J175" s="1">
        <v>1</v>
      </c>
      <c r="K175" s="1">
        <v>1997</v>
      </c>
      <c r="L175" s="1">
        <v>2001</v>
      </c>
      <c r="AA175" s="1">
        <v>1</v>
      </c>
      <c r="AB175" s="1">
        <v>1</v>
      </c>
      <c r="AC175" s="1">
        <v>1</v>
      </c>
      <c r="AD175" s="1">
        <v>1</v>
      </c>
      <c r="AE175" s="1">
        <v>1</v>
      </c>
      <c r="AW175" s="1">
        <v>1</v>
      </c>
      <c r="AY175" s="1">
        <v>1</v>
      </c>
      <c r="BA175" s="1">
        <v>1</v>
      </c>
      <c r="BB175" s="1">
        <v>13</v>
      </c>
      <c r="BE175" s="1">
        <v>1</v>
      </c>
      <c r="BG175" s="1">
        <v>3</v>
      </c>
      <c r="CG175" s="1">
        <v>1</v>
      </c>
      <c r="CH175" s="246"/>
      <c r="CP175" s="1">
        <f t="shared" si="263"/>
        <v>0</v>
      </c>
      <c r="CS175" s="1">
        <f t="shared" si="234"/>
        <v>0</v>
      </c>
      <c r="DO175" s="1">
        <f t="shared" si="264"/>
        <v>0</v>
      </c>
      <c r="DX175" s="1">
        <f t="shared" si="265"/>
        <v>0</v>
      </c>
      <c r="EE175" s="1">
        <f t="shared" si="266"/>
        <v>0</v>
      </c>
      <c r="EH175" s="1">
        <f t="shared" si="267"/>
        <v>0</v>
      </c>
      <c r="FF175" s="116"/>
      <c r="GP175" s="1">
        <f t="shared" si="235"/>
        <v>0</v>
      </c>
      <c r="GY175" s="1">
        <f t="shared" si="268"/>
        <v>0</v>
      </c>
      <c r="HC175" s="1">
        <f t="shared" si="269"/>
        <v>0</v>
      </c>
      <c r="HS175" s="1">
        <f t="shared" si="270"/>
        <v>0</v>
      </c>
      <c r="HX175" s="1">
        <f t="shared" si="236"/>
        <v>0</v>
      </c>
      <c r="ID175" s="1">
        <f t="shared" si="237"/>
        <v>0</v>
      </c>
      <c r="IN175" s="1">
        <f t="shared" si="271"/>
        <v>0</v>
      </c>
      <c r="IW175" s="1">
        <f t="shared" si="272"/>
        <v>0</v>
      </c>
      <c r="IZ175" s="1">
        <f t="shared" si="238"/>
        <v>0</v>
      </c>
      <c r="JJ175" s="1">
        <f t="shared" si="239"/>
        <v>0</v>
      </c>
      <c r="JV175" s="1">
        <f t="shared" si="273"/>
        <v>0</v>
      </c>
      <c r="KB175" s="1">
        <f t="shared" si="274"/>
        <v>0</v>
      </c>
      <c r="LG175" s="1">
        <f t="shared" si="240"/>
        <v>0</v>
      </c>
      <c r="LT175" s="1">
        <f t="shared" si="275"/>
        <v>0</v>
      </c>
      <c r="MA175" s="1">
        <f t="shared" si="276"/>
        <v>0</v>
      </c>
      <c r="MF175" s="1">
        <f t="shared" si="277"/>
        <v>0</v>
      </c>
      <c r="MM175" s="1">
        <f t="shared" si="278"/>
        <v>0</v>
      </c>
      <c r="MS175" s="1">
        <f t="shared" si="279"/>
        <v>0</v>
      </c>
      <c r="MU175" s="115"/>
      <c r="OI175" s="120"/>
      <c r="PD175" s="1">
        <f t="shared" si="241"/>
        <v>0</v>
      </c>
      <c r="QF175" s="1">
        <f t="shared" si="280"/>
        <v>0</v>
      </c>
      <c r="QY175" s="1">
        <f t="shared" si="281"/>
        <v>0</v>
      </c>
      <c r="RK175" s="1">
        <f t="shared" si="282"/>
        <v>0</v>
      </c>
      <c r="SA175" s="1">
        <f t="shared" si="283"/>
        <v>0</v>
      </c>
      <c r="SG175" s="1">
        <f t="shared" si="284"/>
        <v>0</v>
      </c>
      <c r="SO175" s="1">
        <f t="shared" si="285"/>
        <v>0</v>
      </c>
      <c r="TB175" s="1">
        <f t="shared" si="286"/>
        <v>0</v>
      </c>
      <c r="TS175" s="1">
        <f t="shared" si="242"/>
        <v>0</v>
      </c>
      <c r="UD175" s="1">
        <f t="shared" si="243"/>
        <v>0</v>
      </c>
      <c r="UG175" s="1">
        <f t="shared" si="244"/>
        <v>0</v>
      </c>
      <c r="UQ175" s="1">
        <f t="shared" si="287"/>
        <v>0</v>
      </c>
      <c r="VA175" s="1">
        <f t="shared" si="288"/>
        <v>0</v>
      </c>
      <c r="VG175" s="1">
        <f t="shared" si="289"/>
        <v>0</v>
      </c>
      <c r="WY175" s="1">
        <f t="shared" si="245"/>
        <v>0</v>
      </c>
      <c r="XB175" s="1">
        <f t="shared" si="290"/>
        <v>0</v>
      </c>
      <c r="XG175" s="1">
        <f t="shared" si="246"/>
        <v>0</v>
      </c>
      <c r="XK175" s="108"/>
      <c r="XL175" s="1">
        <f t="shared" si="247"/>
        <v>0</v>
      </c>
      <c r="XM175" s="1">
        <f t="shared" si="248"/>
        <v>0</v>
      </c>
      <c r="XN175" s="1">
        <f t="shared" si="291"/>
        <v>0</v>
      </c>
      <c r="XO175" s="1">
        <f t="shared" si="249"/>
        <v>0</v>
      </c>
      <c r="XP175" s="1">
        <f t="shared" si="292"/>
        <v>0</v>
      </c>
      <c r="XQ175" s="1">
        <f t="shared" si="250"/>
        <v>0</v>
      </c>
      <c r="XR175" s="1">
        <f t="shared" si="251"/>
        <v>0</v>
      </c>
      <c r="XS175" s="1">
        <f t="shared" si="299"/>
        <v>0</v>
      </c>
      <c r="XT175" s="1">
        <f t="shared" si="293"/>
        <v>0</v>
      </c>
      <c r="XU175" s="1">
        <f t="shared" si="253"/>
        <v>0</v>
      </c>
      <c r="XV175" s="1">
        <f t="shared" si="254"/>
        <v>0</v>
      </c>
      <c r="XW175" s="1">
        <f t="shared" si="255"/>
        <v>0</v>
      </c>
      <c r="XX175" s="1">
        <f t="shared" si="256"/>
        <v>0</v>
      </c>
      <c r="XY175" s="1">
        <f t="shared" si="257"/>
        <v>0</v>
      </c>
      <c r="XZ175" s="1">
        <f t="shared" si="258"/>
        <v>0</v>
      </c>
      <c r="YA175" s="1">
        <f t="shared" si="259"/>
        <v>0</v>
      </c>
      <c r="YB175" s="1">
        <f t="shared" si="260"/>
        <v>0</v>
      </c>
      <c r="YC175" s="1">
        <f t="shared" si="261"/>
        <v>0</v>
      </c>
      <c r="YD175" s="132"/>
      <c r="YE175" s="133"/>
      <c r="YF175" s="133" t="e">
        <f t="shared" si="225"/>
        <v>#DIV/0!</v>
      </c>
      <c r="YG175" s="130"/>
      <c r="YH175" s="130" t="e">
        <f t="shared" si="226"/>
        <v>#DIV/0!</v>
      </c>
      <c r="YI175" s="129"/>
      <c r="YJ175" s="128" t="e">
        <f t="shared" si="227"/>
        <v>#DIV/0!</v>
      </c>
      <c r="YK175" s="177"/>
      <c r="YL175">
        <v>1</v>
      </c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>
        <f t="shared" si="294"/>
        <v>0</v>
      </c>
      <c r="ACD175" s="25" t="e">
        <f t="shared" si="300"/>
        <v>#DIV/0!</v>
      </c>
      <c r="ACE175" s="11">
        <f t="shared" si="262"/>
        <v>0</v>
      </c>
      <c r="ACF175" s="11" t="e">
        <f t="shared" si="228"/>
        <v>#DIV/0!</v>
      </c>
      <c r="ACG175" s="1">
        <v>5</v>
      </c>
      <c r="ACH175" s="1">
        <v>1</v>
      </c>
      <c r="ACI175" s="11">
        <f t="shared" si="229"/>
        <v>206000</v>
      </c>
      <c r="ACJ175" s="45">
        <v>1</v>
      </c>
      <c r="ACK175" s="13">
        <f t="shared" si="230"/>
        <v>206000</v>
      </c>
      <c r="ACL175">
        <v>1</v>
      </c>
      <c r="ACM175" s="25">
        <f t="shared" si="231"/>
        <v>206000</v>
      </c>
      <c r="ACN175" s="11">
        <f t="shared" si="232"/>
        <v>206000</v>
      </c>
      <c r="ACO175" s="65"/>
      <c r="ACP175" s="1">
        <v>1</v>
      </c>
      <c r="ACQ175" s="1">
        <v>1</v>
      </c>
      <c r="ACR175" s="1" t="s">
        <v>258</v>
      </c>
      <c r="ACZ175" s="1" t="s">
        <v>259</v>
      </c>
      <c r="ADD175" s="1" t="s">
        <v>189</v>
      </c>
      <c r="ADU175" s="1">
        <v>2</v>
      </c>
      <c r="ADV175" s="457"/>
      <c r="AEE175" s="1">
        <f t="shared" si="295"/>
        <v>0</v>
      </c>
      <c r="AFN175" s="1">
        <v>1</v>
      </c>
      <c r="AGL175" s="1">
        <v>206000</v>
      </c>
      <c r="AGM175" s="11" t="e">
        <f>AGU175+AGW175+AGY175+AHA175+#REF!+#REF!+AHC175+AGP175+AHE175</f>
        <v>#REF!</v>
      </c>
      <c r="AGT175" s="518"/>
      <c r="AHJ175" s="518"/>
      <c r="AHN175" s="1">
        <v>206000</v>
      </c>
      <c r="AIC175" s="1">
        <v>1</v>
      </c>
      <c r="AID175" s="1">
        <v>1</v>
      </c>
      <c r="AIE175" s="1">
        <v>3</v>
      </c>
      <c r="AIF175" s="1">
        <v>1</v>
      </c>
      <c r="AIK175" s="1">
        <v>1</v>
      </c>
      <c r="AIL175" s="1">
        <v>1</v>
      </c>
      <c r="AIN175" s="1">
        <v>1</v>
      </c>
      <c r="AIO175" s="1">
        <v>1</v>
      </c>
      <c r="AIP175" s="1">
        <v>1</v>
      </c>
      <c r="AJC175" s="11"/>
      <c r="AJD175" s="11"/>
      <c r="AJF175" s="11"/>
      <c r="AJG175" s="1">
        <v>206000</v>
      </c>
      <c r="AJH175" s="1">
        <v>1</v>
      </c>
      <c r="AJI175" s="1">
        <v>1</v>
      </c>
      <c r="AJJ175" s="435">
        <v>100</v>
      </c>
      <c r="AJK175" s="45"/>
      <c r="AJL175" s="381">
        <v>206000</v>
      </c>
      <c r="AJM175" s="11" t="e">
        <f t="shared" si="233"/>
        <v>#DIV/0!</v>
      </c>
      <c r="AJN175" s="60"/>
      <c r="AJO175" s="12"/>
      <c r="AKA175" s="1">
        <f t="shared" si="296"/>
        <v>0</v>
      </c>
      <c r="AKD175" s="1">
        <f t="shared" si="297"/>
        <v>0</v>
      </c>
      <c r="AKE175" s="60"/>
      <c r="AKF175" s="1" t="s">
        <v>260</v>
      </c>
      <c r="AKG175" s="1" t="s">
        <v>260</v>
      </c>
      <c r="AKH175" s="1" t="s">
        <v>261</v>
      </c>
      <c r="AKI175" s="1" t="s">
        <v>260</v>
      </c>
      <c r="AKJ175" s="1" t="s">
        <v>260</v>
      </c>
      <c r="AKK175" s="1" t="s">
        <v>260</v>
      </c>
      <c r="AKL175" s="1" t="s">
        <v>260</v>
      </c>
      <c r="AKM175" s="1" t="s">
        <v>260</v>
      </c>
      <c r="AKN175" s="1" t="s">
        <v>262</v>
      </c>
      <c r="AKO175" s="1" t="s">
        <v>260</v>
      </c>
      <c r="AKP175" s="1" t="s">
        <v>260</v>
      </c>
      <c r="AKQ175" s="1" t="s">
        <v>260</v>
      </c>
      <c r="AKR175" s="1" t="s">
        <v>260</v>
      </c>
      <c r="AKS175" s="1" t="s">
        <v>260</v>
      </c>
      <c r="AKT175" s="1" t="s">
        <v>260</v>
      </c>
      <c r="AKU175" s="1" t="s">
        <v>260</v>
      </c>
      <c r="AKV175" s="1" t="s">
        <v>263</v>
      </c>
      <c r="AKW175" s="1" t="s">
        <v>260</v>
      </c>
      <c r="AKX175" s="1" t="s">
        <v>260</v>
      </c>
      <c r="AKY175" s="1" t="s">
        <v>260</v>
      </c>
      <c r="AKZ175" s="1" t="s">
        <v>260</v>
      </c>
      <c r="ALA175" s="1" t="s">
        <v>260</v>
      </c>
      <c r="ALB175" s="1" t="s">
        <v>260</v>
      </c>
      <c r="ALC175" s="1" t="s">
        <v>260</v>
      </c>
      <c r="ALD175" s="1" t="s">
        <v>260</v>
      </c>
      <c r="ALE175" s="1" t="s">
        <v>260</v>
      </c>
      <c r="ALF175" s="1" t="s">
        <v>260</v>
      </c>
      <c r="ALG175" s="1" t="s">
        <v>260</v>
      </c>
      <c r="ALH175" s="1" t="s">
        <v>260</v>
      </c>
      <c r="ALI175" s="1" t="s">
        <v>260</v>
      </c>
      <c r="ALJ175" s="1" t="s">
        <v>260</v>
      </c>
      <c r="ALK175" s="1" t="s">
        <v>260</v>
      </c>
      <c r="ALL175" s="1" t="s">
        <v>260</v>
      </c>
      <c r="ALM175" s="1" t="s">
        <v>260</v>
      </c>
      <c r="ALN175" s="1" t="s">
        <v>260</v>
      </c>
      <c r="ALO175" s="1" t="s">
        <v>260</v>
      </c>
      <c r="ALP175" s="1" t="s">
        <v>260</v>
      </c>
      <c r="ALR175" s="11" t="e">
        <f t="shared" si="298"/>
        <v>#DIV/0!</v>
      </c>
      <c r="ALS175" s="28">
        <v>206000</v>
      </c>
      <c r="ALY175" s="60"/>
      <c r="ALZ175" s="1">
        <v>1</v>
      </c>
      <c r="AMD175" s="1">
        <v>1</v>
      </c>
      <c r="AMH175" s="1">
        <v>1</v>
      </c>
      <c r="AMN175" s="403"/>
    </row>
    <row r="176" spans="1:1022 1028:1028" s="1" customFormat="1" ht="15" customHeight="1" x14ac:dyDescent="0.25">
      <c r="A176" s="268"/>
      <c r="B176" s="113">
        <v>174</v>
      </c>
      <c r="C176" s="473" t="s">
        <v>810</v>
      </c>
      <c r="D176" s="304" t="s">
        <v>745</v>
      </c>
      <c r="E176" s="1">
        <v>2004</v>
      </c>
      <c r="F176" s="1">
        <v>1</v>
      </c>
      <c r="G176" s="1">
        <v>1</v>
      </c>
      <c r="J176" s="1">
        <v>1</v>
      </c>
      <c r="K176" s="1">
        <v>1997</v>
      </c>
      <c r="L176" s="1">
        <v>2000</v>
      </c>
      <c r="AA176" s="1">
        <v>1</v>
      </c>
      <c r="AB176" s="1">
        <v>1</v>
      </c>
      <c r="AC176" s="1">
        <v>1</v>
      </c>
      <c r="AD176" s="1">
        <v>1</v>
      </c>
      <c r="AW176" s="1">
        <v>1</v>
      </c>
      <c r="AY176" s="1">
        <v>1</v>
      </c>
      <c r="BA176" s="1">
        <v>1</v>
      </c>
      <c r="BB176" s="1">
        <v>13</v>
      </c>
      <c r="BE176" s="1">
        <v>1</v>
      </c>
      <c r="BG176" s="1">
        <v>3</v>
      </c>
      <c r="CG176" s="1">
        <v>1</v>
      </c>
      <c r="CH176" s="246"/>
      <c r="CP176" s="1">
        <f t="shared" si="263"/>
        <v>0</v>
      </c>
      <c r="CS176" s="1">
        <f t="shared" si="234"/>
        <v>0</v>
      </c>
      <c r="DO176" s="1">
        <f t="shared" si="264"/>
        <v>0</v>
      </c>
      <c r="DX176" s="1">
        <f t="shared" si="265"/>
        <v>0</v>
      </c>
      <c r="EE176" s="1">
        <f t="shared" si="266"/>
        <v>0</v>
      </c>
      <c r="EH176" s="1">
        <f t="shared" si="267"/>
        <v>0</v>
      </c>
      <c r="FF176" s="116"/>
      <c r="GP176" s="1">
        <f t="shared" si="235"/>
        <v>0</v>
      </c>
      <c r="GY176" s="1">
        <f t="shared" si="268"/>
        <v>0</v>
      </c>
      <c r="HC176" s="1">
        <f t="shared" si="269"/>
        <v>0</v>
      </c>
      <c r="HS176" s="1">
        <f t="shared" si="270"/>
        <v>0</v>
      </c>
      <c r="HX176" s="1">
        <f t="shared" si="236"/>
        <v>0</v>
      </c>
      <c r="ID176" s="1">
        <f t="shared" si="237"/>
        <v>0</v>
      </c>
      <c r="IN176" s="1">
        <f t="shared" si="271"/>
        <v>0</v>
      </c>
      <c r="IW176" s="1">
        <f t="shared" si="272"/>
        <v>0</v>
      </c>
      <c r="IZ176" s="1">
        <f t="shared" si="238"/>
        <v>0</v>
      </c>
      <c r="JJ176" s="1">
        <f t="shared" si="239"/>
        <v>0</v>
      </c>
      <c r="JV176" s="1">
        <f t="shared" si="273"/>
        <v>0</v>
      </c>
      <c r="KB176" s="1">
        <f t="shared" si="274"/>
        <v>0</v>
      </c>
      <c r="LG176" s="1">
        <f t="shared" si="240"/>
        <v>0</v>
      </c>
      <c r="LT176" s="1">
        <f t="shared" si="275"/>
        <v>0</v>
      </c>
      <c r="MA176" s="1">
        <f t="shared" si="276"/>
        <v>0</v>
      </c>
      <c r="MF176" s="1">
        <f t="shared" si="277"/>
        <v>0</v>
      </c>
      <c r="MM176" s="1">
        <f t="shared" si="278"/>
        <v>0</v>
      </c>
      <c r="MS176" s="1">
        <f t="shared" si="279"/>
        <v>0</v>
      </c>
      <c r="MU176" s="115"/>
      <c r="OI176" s="120"/>
      <c r="PD176" s="1">
        <f t="shared" si="241"/>
        <v>0</v>
      </c>
      <c r="QF176" s="1">
        <f t="shared" si="280"/>
        <v>0</v>
      </c>
      <c r="QY176" s="1">
        <f t="shared" si="281"/>
        <v>0</v>
      </c>
      <c r="RK176" s="1">
        <f t="shared" si="282"/>
        <v>0</v>
      </c>
      <c r="SA176" s="1">
        <f t="shared" si="283"/>
        <v>0</v>
      </c>
      <c r="SG176" s="1">
        <f t="shared" si="284"/>
        <v>0</v>
      </c>
      <c r="SO176" s="1">
        <f t="shared" si="285"/>
        <v>0</v>
      </c>
      <c r="TB176" s="1">
        <f t="shared" si="286"/>
        <v>0</v>
      </c>
      <c r="TS176" s="1">
        <f t="shared" si="242"/>
        <v>0</v>
      </c>
      <c r="UD176" s="1">
        <f t="shared" si="243"/>
        <v>0</v>
      </c>
      <c r="UG176" s="1">
        <f t="shared" si="244"/>
        <v>0</v>
      </c>
      <c r="UQ176" s="1">
        <f t="shared" si="287"/>
        <v>0</v>
      </c>
      <c r="VA176" s="1">
        <f t="shared" si="288"/>
        <v>0</v>
      </c>
      <c r="VG176" s="1">
        <f t="shared" si="289"/>
        <v>0</v>
      </c>
      <c r="WY176" s="1">
        <f t="shared" si="245"/>
        <v>0</v>
      </c>
      <c r="XB176" s="1">
        <f t="shared" si="290"/>
        <v>0</v>
      </c>
      <c r="XG176" s="1">
        <f t="shared" si="246"/>
        <v>0</v>
      </c>
      <c r="XI176" s="1">
        <v>1</v>
      </c>
      <c r="XK176" s="108"/>
      <c r="XL176" s="1">
        <f t="shared" si="247"/>
        <v>0</v>
      </c>
      <c r="XM176" s="1">
        <f t="shared" si="248"/>
        <v>0</v>
      </c>
      <c r="XN176" s="1">
        <f t="shared" si="291"/>
        <v>0</v>
      </c>
      <c r="XO176" s="1">
        <f t="shared" si="249"/>
        <v>0</v>
      </c>
      <c r="XP176" s="1">
        <f t="shared" si="292"/>
        <v>0</v>
      </c>
      <c r="XQ176" s="1">
        <f t="shared" si="250"/>
        <v>0</v>
      </c>
      <c r="XR176" s="1">
        <f t="shared" si="251"/>
        <v>0</v>
      </c>
      <c r="XS176" s="1">
        <f t="shared" si="299"/>
        <v>0</v>
      </c>
      <c r="XT176" s="1">
        <f t="shared" si="293"/>
        <v>0</v>
      </c>
      <c r="XU176" s="1">
        <f t="shared" si="253"/>
        <v>0</v>
      </c>
      <c r="XV176" s="1">
        <f t="shared" si="254"/>
        <v>0</v>
      </c>
      <c r="XW176" s="1">
        <f t="shared" si="255"/>
        <v>0</v>
      </c>
      <c r="XX176" s="1">
        <f t="shared" si="256"/>
        <v>0</v>
      </c>
      <c r="XY176" s="1">
        <f t="shared" si="257"/>
        <v>0</v>
      </c>
      <c r="XZ176" s="1">
        <f t="shared" si="258"/>
        <v>0</v>
      </c>
      <c r="YA176" s="1">
        <f t="shared" si="259"/>
        <v>0</v>
      </c>
      <c r="YB176" s="1">
        <f t="shared" si="260"/>
        <v>0</v>
      </c>
      <c r="YC176" s="1">
        <f t="shared" si="261"/>
        <v>1</v>
      </c>
      <c r="YD176" s="132"/>
      <c r="YE176" s="133">
        <f>SUM(XL176:YC176)</f>
        <v>1</v>
      </c>
      <c r="YF176" s="133">
        <f t="shared" si="225"/>
        <v>73000</v>
      </c>
      <c r="YG176" s="130">
        <v>1</v>
      </c>
      <c r="YH176" s="130">
        <f t="shared" si="226"/>
        <v>73000</v>
      </c>
      <c r="YI176" s="129">
        <v>1</v>
      </c>
      <c r="YJ176" s="128">
        <f t="shared" si="227"/>
        <v>73000</v>
      </c>
      <c r="YK176" s="177"/>
      <c r="YL176">
        <v>1</v>
      </c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>
        <f t="shared" si="294"/>
        <v>0</v>
      </c>
      <c r="ACD176" s="25" t="e">
        <f t="shared" si="300"/>
        <v>#DIV/0!</v>
      </c>
      <c r="ACE176" s="11">
        <f t="shared" si="262"/>
        <v>1</v>
      </c>
      <c r="ACF176" s="11">
        <f t="shared" si="228"/>
        <v>73000</v>
      </c>
      <c r="ACG176" s="1">
        <v>5</v>
      </c>
      <c r="ACH176" s="1">
        <v>1</v>
      </c>
      <c r="ACI176" s="11">
        <f t="shared" si="229"/>
        <v>73000</v>
      </c>
      <c r="ACJ176" s="45">
        <v>1</v>
      </c>
      <c r="ACK176" s="13">
        <f t="shared" si="230"/>
        <v>73000</v>
      </c>
      <c r="ACL176">
        <v>1</v>
      </c>
      <c r="ACM176" s="25">
        <f t="shared" si="231"/>
        <v>73000</v>
      </c>
      <c r="ACN176" s="11">
        <f t="shared" si="232"/>
        <v>73000</v>
      </c>
      <c r="ACO176" s="65"/>
      <c r="ACP176" s="1">
        <v>1</v>
      </c>
      <c r="ACQ176" s="1">
        <v>1</v>
      </c>
      <c r="ACR176" s="1" t="s">
        <v>258</v>
      </c>
      <c r="ACZ176" s="1" t="s">
        <v>259</v>
      </c>
      <c r="ADD176" s="1" t="s">
        <v>189</v>
      </c>
      <c r="ADU176" s="1">
        <v>2</v>
      </c>
      <c r="ADV176" s="457"/>
      <c r="AEE176" s="1">
        <f t="shared" si="295"/>
        <v>0</v>
      </c>
      <c r="AFN176" s="1">
        <v>1</v>
      </c>
      <c r="AGL176" s="1">
        <v>73000</v>
      </c>
      <c r="AGM176" s="11" t="e">
        <f>AGU176+AGW176+AGY176+AHA176+#REF!+#REF!+AHC176+AGP176+AHE176</f>
        <v>#REF!</v>
      </c>
      <c r="AGT176" s="518"/>
      <c r="AHJ176" s="518"/>
      <c r="AHN176" s="1">
        <v>73000</v>
      </c>
      <c r="AII176" s="1">
        <v>6</v>
      </c>
      <c r="AIJ176" s="1">
        <v>1</v>
      </c>
      <c r="AIN176" s="1">
        <v>1</v>
      </c>
      <c r="AIO176" s="1">
        <v>3</v>
      </c>
      <c r="AIP176" s="1">
        <v>1</v>
      </c>
      <c r="AJC176" s="11"/>
      <c r="AJD176" s="11"/>
      <c r="AJF176" s="11"/>
      <c r="AJG176" s="1">
        <v>73000</v>
      </c>
      <c r="AJH176" s="1">
        <v>1</v>
      </c>
      <c r="AJI176" s="1">
        <v>1</v>
      </c>
      <c r="AJJ176" s="435">
        <v>100</v>
      </c>
      <c r="AJK176" s="45"/>
      <c r="AJL176" s="381">
        <v>73000</v>
      </c>
      <c r="AJM176" s="11">
        <f t="shared" si="233"/>
        <v>73000</v>
      </c>
      <c r="AJN176" s="60"/>
      <c r="AJO176" s="12"/>
      <c r="AKA176" s="1">
        <f t="shared" si="296"/>
        <v>0</v>
      </c>
      <c r="AKD176" s="1">
        <f t="shared" si="297"/>
        <v>0</v>
      </c>
      <c r="AKE176" s="60"/>
      <c r="AKF176" s="1" t="s">
        <v>260</v>
      </c>
      <c r="AKG176" s="1" t="s">
        <v>260</v>
      </c>
      <c r="AKH176" s="1" t="s">
        <v>261</v>
      </c>
      <c r="AKI176" s="1" t="s">
        <v>260</v>
      </c>
      <c r="AKJ176" s="1" t="s">
        <v>260</v>
      </c>
      <c r="AKK176" s="1" t="s">
        <v>260</v>
      </c>
      <c r="AKL176" s="1" t="s">
        <v>260</v>
      </c>
      <c r="AKM176" s="1" t="s">
        <v>260</v>
      </c>
      <c r="AKN176" s="1" t="s">
        <v>262</v>
      </c>
      <c r="AKO176" s="1" t="s">
        <v>260</v>
      </c>
      <c r="AKP176" s="1" t="s">
        <v>260</v>
      </c>
      <c r="AKQ176" s="1" t="s">
        <v>260</v>
      </c>
      <c r="AKR176" s="1" t="s">
        <v>260</v>
      </c>
      <c r="AKS176" s="1" t="s">
        <v>260</v>
      </c>
      <c r="AKT176" s="1" t="s">
        <v>260</v>
      </c>
      <c r="AKU176" s="1" t="s">
        <v>260</v>
      </c>
      <c r="AKV176" s="1" t="s">
        <v>263</v>
      </c>
      <c r="AKW176" s="1" t="s">
        <v>260</v>
      </c>
      <c r="AKX176" s="1" t="s">
        <v>260</v>
      </c>
      <c r="AKY176" s="1" t="s">
        <v>260</v>
      </c>
      <c r="AKZ176" s="1" t="s">
        <v>260</v>
      </c>
      <c r="ALA176" s="1" t="s">
        <v>260</v>
      </c>
      <c r="ALB176" s="1" t="s">
        <v>260</v>
      </c>
      <c r="ALC176" s="1" t="s">
        <v>260</v>
      </c>
      <c r="ALD176" s="1" t="s">
        <v>260</v>
      </c>
      <c r="ALE176" s="1" t="s">
        <v>260</v>
      </c>
      <c r="ALF176" s="1" t="s">
        <v>260</v>
      </c>
      <c r="ALG176" s="1" t="s">
        <v>260</v>
      </c>
      <c r="ALH176" s="1" t="s">
        <v>260</v>
      </c>
      <c r="ALI176" s="1" t="s">
        <v>260</v>
      </c>
      <c r="ALJ176" s="1" t="s">
        <v>260</v>
      </c>
      <c r="ALK176" s="1" t="s">
        <v>260</v>
      </c>
      <c r="ALL176" s="1" t="s">
        <v>260</v>
      </c>
      <c r="ALM176" s="1" t="s">
        <v>260</v>
      </c>
      <c r="ALN176" s="1" t="s">
        <v>260</v>
      </c>
      <c r="ALO176" s="1" t="s">
        <v>260</v>
      </c>
      <c r="ALP176" s="1" t="s">
        <v>260</v>
      </c>
      <c r="ALR176" s="11" t="e">
        <f t="shared" si="298"/>
        <v>#DIV/0!</v>
      </c>
      <c r="ALS176" s="28">
        <v>73000</v>
      </c>
      <c r="ALY176" s="60"/>
      <c r="ALZ176" s="1">
        <v>1</v>
      </c>
      <c r="AMD176" s="1">
        <v>1</v>
      </c>
      <c r="AMH176" s="1">
        <v>1</v>
      </c>
      <c r="AMN176" s="403"/>
    </row>
    <row r="177" spans="1:1022 1028:1028" s="1" customFormat="1" ht="15" customHeight="1" x14ac:dyDescent="0.25">
      <c r="A177" s="268"/>
      <c r="B177" s="113">
        <v>175</v>
      </c>
      <c r="C177" s="473" t="s">
        <v>810</v>
      </c>
      <c r="D177" s="304" t="s">
        <v>746</v>
      </c>
      <c r="E177" s="1">
        <v>2004</v>
      </c>
      <c r="F177" s="1">
        <v>1</v>
      </c>
      <c r="G177" s="1">
        <v>1</v>
      </c>
      <c r="J177" s="1">
        <v>1</v>
      </c>
      <c r="K177" s="1">
        <v>1998</v>
      </c>
      <c r="L177" s="1">
        <v>2001</v>
      </c>
      <c r="M177" s="1">
        <v>1</v>
      </c>
      <c r="AB177" s="1">
        <v>1</v>
      </c>
      <c r="AC177" s="1">
        <v>1</v>
      </c>
      <c r="AD177" s="1">
        <v>1</v>
      </c>
      <c r="AE177" s="1">
        <v>1</v>
      </c>
      <c r="AW177" s="1">
        <v>1</v>
      </c>
      <c r="AY177" s="1">
        <v>1</v>
      </c>
      <c r="BA177" s="1">
        <v>1</v>
      </c>
      <c r="BB177" s="1">
        <v>13</v>
      </c>
      <c r="BE177" s="1">
        <v>1</v>
      </c>
      <c r="BG177" s="1">
        <v>3</v>
      </c>
      <c r="CG177" s="1">
        <v>1</v>
      </c>
      <c r="CH177" s="246"/>
      <c r="CP177" s="1">
        <f t="shared" si="263"/>
        <v>0</v>
      </c>
      <c r="CS177" s="1">
        <f t="shared" si="234"/>
        <v>0</v>
      </c>
      <c r="DO177" s="1">
        <f t="shared" si="264"/>
        <v>0</v>
      </c>
      <c r="DX177" s="1">
        <f t="shared" si="265"/>
        <v>0</v>
      </c>
      <c r="EE177" s="1">
        <f t="shared" si="266"/>
        <v>0</v>
      </c>
      <c r="EH177" s="1">
        <f t="shared" si="267"/>
        <v>0</v>
      </c>
      <c r="FF177" s="116"/>
      <c r="GP177" s="1">
        <f t="shared" si="235"/>
        <v>0</v>
      </c>
      <c r="GY177" s="1">
        <f t="shared" si="268"/>
        <v>0</v>
      </c>
      <c r="HC177" s="1">
        <f t="shared" si="269"/>
        <v>0</v>
      </c>
      <c r="HS177" s="1">
        <f t="shared" si="270"/>
        <v>0</v>
      </c>
      <c r="HX177" s="1">
        <f t="shared" si="236"/>
        <v>0</v>
      </c>
      <c r="ID177" s="1">
        <f t="shared" si="237"/>
        <v>0</v>
      </c>
      <c r="IN177" s="1">
        <f t="shared" si="271"/>
        <v>0</v>
      </c>
      <c r="IW177" s="1">
        <f t="shared" si="272"/>
        <v>0</v>
      </c>
      <c r="IZ177" s="1">
        <f t="shared" si="238"/>
        <v>0</v>
      </c>
      <c r="JJ177" s="1">
        <f t="shared" si="239"/>
        <v>0</v>
      </c>
      <c r="JV177" s="1">
        <f t="shared" si="273"/>
        <v>0</v>
      </c>
      <c r="KB177" s="1">
        <f t="shared" si="274"/>
        <v>0</v>
      </c>
      <c r="LG177" s="1">
        <f t="shared" si="240"/>
        <v>0</v>
      </c>
      <c r="LT177" s="1">
        <f t="shared" si="275"/>
        <v>0</v>
      </c>
      <c r="MA177" s="1">
        <f t="shared" si="276"/>
        <v>0</v>
      </c>
      <c r="MF177" s="1">
        <f t="shared" si="277"/>
        <v>0</v>
      </c>
      <c r="MM177" s="1">
        <f t="shared" si="278"/>
        <v>0</v>
      </c>
      <c r="MS177" s="1">
        <f t="shared" si="279"/>
        <v>0</v>
      </c>
      <c r="MU177" s="115"/>
      <c r="OI177" s="120"/>
      <c r="PD177" s="1">
        <f t="shared" si="241"/>
        <v>0</v>
      </c>
      <c r="QF177" s="1">
        <f t="shared" si="280"/>
        <v>0</v>
      </c>
      <c r="QY177" s="1">
        <f t="shared" si="281"/>
        <v>0</v>
      </c>
      <c r="RK177" s="1">
        <f t="shared" si="282"/>
        <v>0</v>
      </c>
      <c r="SA177" s="1">
        <f t="shared" si="283"/>
        <v>0</v>
      </c>
      <c r="SG177" s="1">
        <f t="shared" si="284"/>
        <v>0</v>
      </c>
      <c r="SO177" s="1">
        <f t="shared" si="285"/>
        <v>0</v>
      </c>
      <c r="TB177" s="1">
        <f t="shared" si="286"/>
        <v>0</v>
      </c>
      <c r="TS177" s="1">
        <f t="shared" si="242"/>
        <v>0</v>
      </c>
      <c r="UD177" s="1">
        <f t="shared" si="243"/>
        <v>0</v>
      </c>
      <c r="UG177" s="1">
        <f t="shared" si="244"/>
        <v>0</v>
      </c>
      <c r="UQ177" s="1">
        <f t="shared" si="287"/>
        <v>0</v>
      </c>
      <c r="VA177" s="1">
        <f t="shared" si="288"/>
        <v>0</v>
      </c>
      <c r="VG177" s="1">
        <f t="shared" si="289"/>
        <v>0</v>
      </c>
      <c r="WY177" s="1">
        <f t="shared" si="245"/>
        <v>0</v>
      </c>
      <c r="XB177" s="1">
        <f t="shared" si="290"/>
        <v>0</v>
      </c>
      <c r="XG177" s="1">
        <f t="shared" si="246"/>
        <v>0</v>
      </c>
      <c r="XK177" s="108"/>
      <c r="XL177" s="1">
        <f t="shared" si="247"/>
        <v>0</v>
      </c>
      <c r="XM177" s="1">
        <f t="shared" si="248"/>
        <v>0</v>
      </c>
      <c r="XN177" s="1">
        <f t="shared" si="291"/>
        <v>0</v>
      </c>
      <c r="XO177" s="1">
        <f t="shared" si="249"/>
        <v>0</v>
      </c>
      <c r="XP177" s="1">
        <f t="shared" si="292"/>
        <v>0</v>
      </c>
      <c r="XQ177" s="1">
        <f t="shared" si="250"/>
        <v>0</v>
      </c>
      <c r="XR177" s="1">
        <f t="shared" si="251"/>
        <v>0</v>
      </c>
      <c r="XS177" s="1">
        <f t="shared" si="299"/>
        <v>0</v>
      </c>
      <c r="XT177" s="1">
        <f t="shared" si="293"/>
        <v>0</v>
      </c>
      <c r="XU177" s="1">
        <f t="shared" si="253"/>
        <v>0</v>
      </c>
      <c r="XV177" s="1">
        <f t="shared" si="254"/>
        <v>0</v>
      </c>
      <c r="XW177" s="1">
        <f t="shared" si="255"/>
        <v>0</v>
      </c>
      <c r="XX177" s="1">
        <f t="shared" si="256"/>
        <v>0</v>
      </c>
      <c r="XY177" s="1">
        <f t="shared" si="257"/>
        <v>0</v>
      </c>
      <c r="XZ177" s="1">
        <f t="shared" si="258"/>
        <v>0</v>
      </c>
      <c r="YA177" s="1">
        <f t="shared" si="259"/>
        <v>0</v>
      </c>
      <c r="YB177" s="1">
        <f t="shared" si="260"/>
        <v>0</v>
      </c>
      <c r="YC177" s="1">
        <f t="shared" si="261"/>
        <v>0</v>
      </c>
      <c r="YD177" s="132"/>
      <c r="YE177" s="133"/>
      <c r="YF177" s="133" t="e">
        <f t="shared" si="225"/>
        <v>#DIV/0!</v>
      </c>
      <c r="YG177" s="130"/>
      <c r="YH177" s="130" t="e">
        <f t="shared" si="226"/>
        <v>#DIV/0!</v>
      </c>
      <c r="YI177" s="129"/>
      <c r="YJ177" s="128" t="e">
        <f t="shared" si="227"/>
        <v>#DIV/0!</v>
      </c>
      <c r="YK177" s="177"/>
      <c r="YL177">
        <v>1</v>
      </c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>
        <f t="shared" si="294"/>
        <v>0</v>
      </c>
      <c r="ACD177" s="25" t="e">
        <f t="shared" si="300"/>
        <v>#DIV/0!</v>
      </c>
      <c r="ACE177" s="11">
        <f t="shared" si="262"/>
        <v>0</v>
      </c>
      <c r="ACF177" s="11" t="e">
        <f t="shared" si="228"/>
        <v>#DIV/0!</v>
      </c>
      <c r="ACG177" s="1">
        <v>5</v>
      </c>
      <c r="ACH177" s="1">
        <v>1</v>
      </c>
      <c r="ACI177" s="11">
        <f t="shared" si="229"/>
        <v>43000</v>
      </c>
      <c r="ACJ177" s="45">
        <v>1</v>
      </c>
      <c r="ACK177" s="13">
        <f t="shared" si="230"/>
        <v>43000</v>
      </c>
      <c r="ACL177">
        <v>1</v>
      </c>
      <c r="ACM177" s="25">
        <f t="shared" si="231"/>
        <v>43000</v>
      </c>
      <c r="ACN177" s="11">
        <f t="shared" si="232"/>
        <v>43000</v>
      </c>
      <c r="ACO177" s="65"/>
      <c r="ACP177" s="1">
        <v>1</v>
      </c>
      <c r="ACQ177" s="1">
        <v>1</v>
      </c>
      <c r="ACR177" s="1" t="s">
        <v>258</v>
      </c>
      <c r="ACZ177" s="1" t="s">
        <v>259</v>
      </c>
      <c r="ADD177" s="1" t="s">
        <v>189</v>
      </c>
      <c r="ADU177" s="1">
        <v>4</v>
      </c>
      <c r="ADV177" s="457"/>
      <c r="AEE177" s="1">
        <f t="shared" si="295"/>
        <v>0</v>
      </c>
      <c r="AFN177" s="1">
        <v>1</v>
      </c>
      <c r="AGL177" s="1">
        <v>43000</v>
      </c>
      <c r="AGM177" s="11" t="e">
        <f>AGU177+AGW177+AGY177+AHA177+#REF!+#REF!+AHC177+AGP177+AHE177</f>
        <v>#REF!</v>
      </c>
      <c r="AGT177" s="518"/>
      <c r="AHJ177" s="518"/>
      <c r="AHN177" s="1">
        <v>43000</v>
      </c>
      <c r="AIO177" s="1">
        <v>1</v>
      </c>
      <c r="AIP177" s="1">
        <v>1</v>
      </c>
      <c r="AJC177" s="11"/>
      <c r="AJD177" s="11"/>
      <c r="AJF177" s="11"/>
      <c r="AJG177" s="1">
        <v>43000</v>
      </c>
      <c r="AJH177" s="1">
        <v>1</v>
      </c>
      <c r="AJI177" s="1">
        <v>1</v>
      </c>
      <c r="AJJ177" s="435">
        <v>100</v>
      </c>
      <c r="AJK177" s="45"/>
      <c r="AJL177" s="381">
        <v>43000</v>
      </c>
      <c r="AJM177" s="11" t="e">
        <f t="shared" si="233"/>
        <v>#DIV/0!</v>
      </c>
      <c r="AJN177" s="60"/>
      <c r="AJO177" s="12"/>
      <c r="AKA177" s="1">
        <f t="shared" si="296"/>
        <v>0</v>
      </c>
      <c r="AKD177" s="1">
        <f t="shared" si="297"/>
        <v>0</v>
      </c>
      <c r="AKE177" s="60"/>
      <c r="AKF177" s="1" t="s">
        <v>260</v>
      </c>
      <c r="AKG177" s="1" t="s">
        <v>260</v>
      </c>
      <c r="AKH177" s="1" t="s">
        <v>261</v>
      </c>
      <c r="AKI177" s="1" t="s">
        <v>260</v>
      </c>
      <c r="AKJ177" s="1" t="s">
        <v>260</v>
      </c>
      <c r="AKK177" s="1" t="s">
        <v>260</v>
      </c>
      <c r="AKL177" s="1" t="s">
        <v>260</v>
      </c>
      <c r="AKM177" s="1" t="s">
        <v>260</v>
      </c>
      <c r="AKN177" s="1" t="s">
        <v>262</v>
      </c>
      <c r="AKO177" s="1" t="s">
        <v>260</v>
      </c>
      <c r="AKP177" s="1" t="s">
        <v>260</v>
      </c>
      <c r="AKQ177" s="1" t="s">
        <v>260</v>
      </c>
      <c r="AKR177" s="1" t="s">
        <v>260</v>
      </c>
      <c r="AKS177" s="1" t="s">
        <v>260</v>
      </c>
      <c r="AKT177" s="1" t="s">
        <v>260</v>
      </c>
      <c r="AKU177" s="1" t="s">
        <v>260</v>
      </c>
      <c r="AKV177" s="1" t="s">
        <v>263</v>
      </c>
      <c r="AKW177" s="1" t="s">
        <v>260</v>
      </c>
      <c r="AKX177" s="1" t="s">
        <v>260</v>
      </c>
      <c r="AKY177" s="1" t="s">
        <v>260</v>
      </c>
      <c r="AKZ177" s="1" t="s">
        <v>260</v>
      </c>
      <c r="ALA177" s="1" t="s">
        <v>260</v>
      </c>
      <c r="ALB177" s="1" t="s">
        <v>260</v>
      </c>
      <c r="ALC177" s="1" t="s">
        <v>260</v>
      </c>
      <c r="ALD177" s="1" t="s">
        <v>260</v>
      </c>
      <c r="ALE177" s="1" t="s">
        <v>260</v>
      </c>
      <c r="ALF177" s="1" t="s">
        <v>260</v>
      </c>
      <c r="ALG177" s="1" t="s">
        <v>260</v>
      </c>
      <c r="ALH177" s="1" t="s">
        <v>260</v>
      </c>
      <c r="ALI177" s="1" t="s">
        <v>260</v>
      </c>
      <c r="ALJ177" s="1" t="s">
        <v>260</v>
      </c>
      <c r="ALK177" s="1" t="s">
        <v>260</v>
      </c>
      <c r="ALL177" s="1" t="s">
        <v>260</v>
      </c>
      <c r="ALM177" s="1" t="s">
        <v>260</v>
      </c>
      <c r="ALN177" s="1" t="s">
        <v>260</v>
      </c>
      <c r="ALO177" s="1" t="s">
        <v>260</v>
      </c>
      <c r="ALP177" s="1" t="s">
        <v>260</v>
      </c>
      <c r="ALR177" s="11" t="e">
        <f t="shared" si="298"/>
        <v>#DIV/0!</v>
      </c>
      <c r="ALS177" s="28">
        <v>43000</v>
      </c>
      <c r="ALY177" s="60"/>
      <c r="ALZ177" s="1">
        <v>1</v>
      </c>
      <c r="AMH177" s="1">
        <v>1</v>
      </c>
      <c r="AMN177" s="403"/>
    </row>
    <row r="178" spans="1:1022 1028:1028" s="1" customFormat="1" ht="15" customHeight="1" x14ac:dyDescent="0.25">
      <c r="A178" s="268"/>
      <c r="B178" s="113">
        <v>176</v>
      </c>
      <c r="C178" s="473" t="s">
        <v>810</v>
      </c>
      <c r="D178" s="304" t="s">
        <v>849</v>
      </c>
      <c r="E178" s="1">
        <v>2004</v>
      </c>
      <c r="F178" s="1">
        <v>1</v>
      </c>
      <c r="G178" s="1">
        <v>1</v>
      </c>
      <c r="J178" s="1">
        <v>1</v>
      </c>
      <c r="K178" s="1">
        <v>1997</v>
      </c>
      <c r="L178" s="1">
        <v>2000</v>
      </c>
      <c r="AA178" s="1">
        <v>1</v>
      </c>
      <c r="AB178" s="1">
        <v>1</v>
      </c>
      <c r="AC178" s="1">
        <v>1</v>
      </c>
      <c r="AD178" s="1">
        <v>1</v>
      </c>
      <c r="AW178" s="1">
        <v>1</v>
      </c>
      <c r="AY178" s="1">
        <v>1</v>
      </c>
      <c r="BA178" s="1">
        <v>1</v>
      </c>
      <c r="BB178" s="1">
        <v>13</v>
      </c>
      <c r="BE178" s="1">
        <v>1</v>
      </c>
      <c r="BG178" s="1">
        <v>3</v>
      </c>
      <c r="CG178" s="1">
        <v>1</v>
      </c>
      <c r="CH178" s="246"/>
      <c r="CP178" s="1">
        <f t="shared" si="263"/>
        <v>0</v>
      </c>
      <c r="CS178" s="1">
        <f t="shared" si="234"/>
        <v>0</v>
      </c>
      <c r="DO178" s="1">
        <f t="shared" si="264"/>
        <v>0</v>
      </c>
      <c r="DX178" s="1">
        <f t="shared" si="265"/>
        <v>0</v>
      </c>
      <c r="EE178" s="1">
        <f t="shared" si="266"/>
        <v>0</v>
      </c>
      <c r="EH178" s="1">
        <f t="shared" si="267"/>
        <v>0</v>
      </c>
      <c r="FF178" s="116"/>
      <c r="GP178" s="1">
        <f t="shared" si="235"/>
        <v>0</v>
      </c>
      <c r="GY178" s="1">
        <f t="shared" si="268"/>
        <v>0</v>
      </c>
      <c r="HC178" s="1">
        <f t="shared" si="269"/>
        <v>0</v>
      </c>
      <c r="HS178" s="1">
        <f t="shared" si="270"/>
        <v>0</v>
      </c>
      <c r="HX178" s="1">
        <f t="shared" si="236"/>
        <v>0</v>
      </c>
      <c r="ID178" s="1">
        <f t="shared" si="237"/>
        <v>0</v>
      </c>
      <c r="IN178" s="1">
        <f t="shared" si="271"/>
        <v>0</v>
      </c>
      <c r="IW178" s="1">
        <f t="shared" si="272"/>
        <v>0</v>
      </c>
      <c r="IZ178" s="1">
        <f t="shared" si="238"/>
        <v>0</v>
      </c>
      <c r="JJ178" s="1">
        <f t="shared" si="239"/>
        <v>0</v>
      </c>
      <c r="JV178" s="1">
        <f t="shared" si="273"/>
        <v>0</v>
      </c>
      <c r="KB178" s="1">
        <f t="shared" si="274"/>
        <v>0</v>
      </c>
      <c r="LG178" s="1">
        <f t="shared" si="240"/>
        <v>0</v>
      </c>
      <c r="LT178" s="1">
        <f t="shared" si="275"/>
        <v>0</v>
      </c>
      <c r="MA178" s="1">
        <f t="shared" si="276"/>
        <v>0</v>
      </c>
      <c r="MF178" s="1">
        <f t="shared" si="277"/>
        <v>0</v>
      </c>
      <c r="MM178" s="1">
        <f t="shared" si="278"/>
        <v>0</v>
      </c>
      <c r="MS178" s="1">
        <f t="shared" si="279"/>
        <v>0</v>
      </c>
      <c r="MU178" s="115"/>
      <c r="OI178" s="120"/>
      <c r="PD178" s="1">
        <f t="shared" si="241"/>
        <v>0</v>
      </c>
      <c r="QF178" s="1">
        <f t="shared" si="280"/>
        <v>0</v>
      </c>
      <c r="QY178" s="1">
        <f t="shared" si="281"/>
        <v>0</v>
      </c>
      <c r="RK178" s="1">
        <f t="shared" si="282"/>
        <v>0</v>
      </c>
      <c r="SA178" s="1">
        <f t="shared" si="283"/>
        <v>0</v>
      </c>
      <c r="SG178" s="1">
        <f t="shared" si="284"/>
        <v>0</v>
      </c>
      <c r="SO178" s="1">
        <f t="shared" si="285"/>
        <v>0</v>
      </c>
      <c r="TB178" s="1">
        <f t="shared" si="286"/>
        <v>0</v>
      </c>
      <c r="TS178" s="1">
        <f t="shared" si="242"/>
        <v>0</v>
      </c>
      <c r="UD178" s="1">
        <f t="shared" si="243"/>
        <v>0</v>
      </c>
      <c r="UG178" s="1">
        <f t="shared" si="244"/>
        <v>0</v>
      </c>
      <c r="UQ178" s="1">
        <f t="shared" si="287"/>
        <v>0</v>
      </c>
      <c r="VA178" s="1">
        <f t="shared" si="288"/>
        <v>0</v>
      </c>
      <c r="VG178" s="1">
        <f t="shared" si="289"/>
        <v>0</v>
      </c>
      <c r="WY178" s="1">
        <f t="shared" si="245"/>
        <v>0</v>
      </c>
      <c r="XB178" s="1">
        <f t="shared" si="290"/>
        <v>0</v>
      </c>
      <c r="XG178" s="1">
        <f t="shared" si="246"/>
        <v>0</v>
      </c>
      <c r="XI178" s="1">
        <v>1</v>
      </c>
      <c r="XK178" s="108"/>
      <c r="XL178" s="1">
        <f t="shared" si="247"/>
        <v>0</v>
      </c>
      <c r="XM178" s="1">
        <f t="shared" si="248"/>
        <v>0</v>
      </c>
      <c r="XN178" s="1">
        <f t="shared" si="291"/>
        <v>0</v>
      </c>
      <c r="XO178" s="1">
        <f t="shared" si="249"/>
        <v>0</v>
      </c>
      <c r="XP178" s="1">
        <f t="shared" si="292"/>
        <v>0</v>
      </c>
      <c r="XQ178" s="1">
        <f t="shared" si="250"/>
        <v>0</v>
      </c>
      <c r="XR178" s="1">
        <f t="shared" si="251"/>
        <v>0</v>
      </c>
      <c r="XS178" s="1">
        <f t="shared" si="299"/>
        <v>0</v>
      </c>
      <c r="XT178" s="1">
        <f t="shared" si="293"/>
        <v>0</v>
      </c>
      <c r="XU178" s="1">
        <f t="shared" si="253"/>
        <v>0</v>
      </c>
      <c r="XV178" s="1">
        <f t="shared" si="254"/>
        <v>0</v>
      </c>
      <c r="XW178" s="1">
        <f t="shared" si="255"/>
        <v>0</v>
      </c>
      <c r="XX178" s="1">
        <f t="shared" si="256"/>
        <v>0</v>
      </c>
      <c r="XY178" s="1">
        <f t="shared" si="257"/>
        <v>0</v>
      </c>
      <c r="XZ178" s="1">
        <f t="shared" si="258"/>
        <v>0</v>
      </c>
      <c r="YA178" s="1">
        <f t="shared" si="259"/>
        <v>0</v>
      </c>
      <c r="YB178" s="1">
        <f t="shared" si="260"/>
        <v>0</v>
      </c>
      <c r="YC178" s="1">
        <f t="shared" si="261"/>
        <v>1</v>
      </c>
      <c r="YD178" s="132"/>
      <c r="YE178" s="133">
        <f>SUM(XL178:YC178)</f>
        <v>1</v>
      </c>
      <c r="YF178" s="133">
        <f t="shared" si="225"/>
        <v>637000</v>
      </c>
      <c r="YG178" s="130">
        <v>1</v>
      </c>
      <c r="YH178" s="130">
        <f t="shared" si="226"/>
        <v>637000</v>
      </c>
      <c r="YI178" s="129">
        <v>1</v>
      </c>
      <c r="YJ178" s="128">
        <f t="shared" si="227"/>
        <v>637000</v>
      </c>
      <c r="YK178" s="177"/>
      <c r="YL178">
        <v>1</v>
      </c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>
        <f t="shared" si="294"/>
        <v>0</v>
      </c>
      <c r="ACD178" s="25" t="e">
        <f t="shared" si="300"/>
        <v>#DIV/0!</v>
      </c>
      <c r="ACE178" s="11">
        <f t="shared" si="262"/>
        <v>1</v>
      </c>
      <c r="ACF178" s="11">
        <f t="shared" si="228"/>
        <v>637000</v>
      </c>
      <c r="ACG178" s="1">
        <v>5</v>
      </c>
      <c r="ACH178" s="1">
        <v>1</v>
      </c>
      <c r="ACI178" s="11">
        <f t="shared" si="229"/>
        <v>637000</v>
      </c>
      <c r="ACJ178" s="45">
        <v>1</v>
      </c>
      <c r="ACK178" s="13">
        <f t="shared" si="230"/>
        <v>637000</v>
      </c>
      <c r="ACL178">
        <v>1</v>
      </c>
      <c r="ACM178" s="25">
        <f t="shared" si="231"/>
        <v>637000</v>
      </c>
      <c r="ACN178" s="11">
        <f t="shared" si="232"/>
        <v>637000</v>
      </c>
      <c r="ACO178" s="65"/>
      <c r="ACR178" s="1" t="s">
        <v>258</v>
      </c>
      <c r="ACZ178" s="1" t="s">
        <v>259</v>
      </c>
      <c r="ADD178" s="1" t="s">
        <v>189</v>
      </c>
      <c r="ADU178" s="1">
        <v>4</v>
      </c>
      <c r="ADV178" s="457"/>
      <c r="AEE178" s="1">
        <f t="shared" si="295"/>
        <v>0</v>
      </c>
      <c r="AFN178" s="1">
        <v>1</v>
      </c>
      <c r="AGL178" s="1">
        <v>186000</v>
      </c>
      <c r="AGM178" s="11" t="e">
        <f>AGU178+AGW178+AGY178+AHA178+#REF!+#REF!+AHC178+AGP178+AHE178</f>
        <v>#REF!</v>
      </c>
      <c r="AGT178" s="518"/>
      <c r="AHJ178" s="518"/>
      <c r="AHN178" s="1">
        <v>186000</v>
      </c>
      <c r="AIC178" s="1">
        <v>1</v>
      </c>
      <c r="AID178" s="1">
        <v>1</v>
      </c>
      <c r="AII178" s="1">
        <v>2</v>
      </c>
      <c r="AIJ178" s="1">
        <v>1</v>
      </c>
      <c r="AIN178" s="1">
        <v>1</v>
      </c>
      <c r="AIO178" s="1">
        <v>3</v>
      </c>
      <c r="AIP178" s="1">
        <v>1</v>
      </c>
      <c r="AJC178" s="11">
        <v>451000</v>
      </c>
      <c r="AJD178" s="11"/>
      <c r="AJE178" s="1">
        <v>242.47</v>
      </c>
      <c r="AJF178" s="11"/>
      <c r="AJG178" s="1">
        <v>186000</v>
      </c>
      <c r="AJH178" s="1">
        <v>1</v>
      </c>
      <c r="AJI178" s="1">
        <v>1</v>
      </c>
      <c r="AJJ178" s="435">
        <v>29.199372056514918</v>
      </c>
      <c r="AJK178" s="45"/>
      <c r="AJL178" s="381">
        <v>637000</v>
      </c>
      <c r="AJM178" s="11">
        <f t="shared" si="233"/>
        <v>637000</v>
      </c>
      <c r="AJN178" s="60"/>
      <c r="AJO178" s="12"/>
      <c r="AKA178" s="1">
        <f t="shared" si="296"/>
        <v>0</v>
      </c>
      <c r="AKD178" s="1">
        <f t="shared" si="297"/>
        <v>0</v>
      </c>
      <c r="AKE178" s="60"/>
      <c r="AKF178" s="1" t="s">
        <v>260</v>
      </c>
      <c r="AKG178" s="1" t="s">
        <v>260</v>
      </c>
      <c r="AKH178" s="1" t="s">
        <v>261</v>
      </c>
      <c r="AKI178" s="1" t="s">
        <v>260</v>
      </c>
      <c r="AKJ178" s="1" t="s">
        <v>260</v>
      </c>
      <c r="AKK178" s="1" t="s">
        <v>260</v>
      </c>
      <c r="AKL178" s="1" t="s">
        <v>260</v>
      </c>
      <c r="AKM178" s="1" t="s">
        <v>260</v>
      </c>
      <c r="AKN178" s="1" t="s">
        <v>262</v>
      </c>
      <c r="AKO178" s="1" t="s">
        <v>260</v>
      </c>
      <c r="AKP178" s="1" t="s">
        <v>260</v>
      </c>
      <c r="AKQ178" s="1" t="s">
        <v>260</v>
      </c>
      <c r="AKR178" s="1" t="s">
        <v>260</v>
      </c>
      <c r="AKS178" s="1" t="s">
        <v>260</v>
      </c>
      <c r="AKT178" s="1" t="s">
        <v>260</v>
      </c>
      <c r="AKU178" s="1" t="s">
        <v>260</v>
      </c>
      <c r="AKV178" s="1" t="s">
        <v>263</v>
      </c>
      <c r="AKW178" s="1" t="s">
        <v>260</v>
      </c>
      <c r="AKX178" s="1" t="s">
        <v>260</v>
      </c>
      <c r="AKY178" s="1" t="s">
        <v>260</v>
      </c>
      <c r="AKZ178" s="1" t="s">
        <v>260</v>
      </c>
      <c r="ALA178" s="1" t="s">
        <v>260</v>
      </c>
      <c r="ALB178" s="1" t="s">
        <v>260</v>
      </c>
      <c r="ALC178" s="1" t="s">
        <v>260</v>
      </c>
      <c r="ALD178" s="1" t="s">
        <v>260</v>
      </c>
      <c r="ALE178" s="1" t="s">
        <v>260</v>
      </c>
      <c r="ALF178" s="1" t="s">
        <v>260</v>
      </c>
      <c r="ALG178" s="1" t="s">
        <v>260</v>
      </c>
      <c r="ALH178" s="1" t="s">
        <v>260</v>
      </c>
      <c r="ALI178" s="1" t="s">
        <v>260</v>
      </c>
      <c r="ALJ178" s="1" t="s">
        <v>260</v>
      </c>
      <c r="ALK178" s="1" t="s">
        <v>260</v>
      </c>
      <c r="ALL178" s="1" t="s">
        <v>260</v>
      </c>
      <c r="ALM178" s="1" t="s">
        <v>260</v>
      </c>
      <c r="ALN178" s="1" t="s">
        <v>260</v>
      </c>
      <c r="ALO178" s="1" t="s">
        <v>260</v>
      </c>
      <c r="ALP178" s="1" t="s">
        <v>260</v>
      </c>
      <c r="ALR178" s="11" t="e">
        <f t="shared" si="298"/>
        <v>#DIV/0!</v>
      </c>
      <c r="ALS178" s="28">
        <v>637000</v>
      </c>
      <c r="ALY178" s="60"/>
      <c r="ALZ178" s="1">
        <v>1</v>
      </c>
      <c r="AMC178" s="1">
        <v>1</v>
      </c>
      <c r="AMH178" s="1">
        <v>1</v>
      </c>
      <c r="AMN178" s="403"/>
    </row>
    <row r="179" spans="1:1022 1028:1028" s="1" customFormat="1" ht="15" customHeight="1" x14ac:dyDescent="0.25">
      <c r="A179" s="268"/>
      <c r="B179" s="113">
        <v>177</v>
      </c>
      <c r="C179" s="473" t="s">
        <v>810</v>
      </c>
      <c r="D179" s="304" t="s">
        <v>850</v>
      </c>
      <c r="E179" s="1">
        <v>2004</v>
      </c>
      <c r="F179" s="1">
        <v>1</v>
      </c>
      <c r="G179" s="1">
        <v>1</v>
      </c>
      <c r="J179" s="1">
        <v>1</v>
      </c>
      <c r="K179" s="1">
        <v>2000</v>
      </c>
      <c r="L179" s="1">
        <v>2001</v>
      </c>
      <c r="AD179" s="1">
        <v>1</v>
      </c>
      <c r="AE179" s="1">
        <v>1</v>
      </c>
      <c r="AW179" s="1">
        <v>1</v>
      </c>
      <c r="AY179" s="1">
        <v>1</v>
      </c>
      <c r="BA179" s="1">
        <v>1</v>
      </c>
      <c r="BB179" s="1">
        <v>13</v>
      </c>
      <c r="BE179" s="1">
        <v>1</v>
      </c>
      <c r="BG179" s="1">
        <v>3</v>
      </c>
      <c r="CG179" s="1">
        <v>1</v>
      </c>
      <c r="CH179" s="246"/>
      <c r="CP179" s="1">
        <f t="shared" si="263"/>
        <v>0</v>
      </c>
      <c r="CS179" s="1">
        <f t="shared" si="234"/>
        <v>0</v>
      </c>
      <c r="DO179" s="1">
        <f t="shared" si="264"/>
        <v>0</v>
      </c>
      <c r="DX179" s="1">
        <f t="shared" si="265"/>
        <v>0</v>
      </c>
      <c r="EE179" s="1">
        <f t="shared" si="266"/>
        <v>0</v>
      </c>
      <c r="EH179" s="1">
        <f t="shared" si="267"/>
        <v>0</v>
      </c>
      <c r="FF179" s="116"/>
      <c r="GP179" s="1">
        <f t="shared" si="235"/>
        <v>0</v>
      </c>
      <c r="GY179" s="1">
        <f t="shared" si="268"/>
        <v>0</v>
      </c>
      <c r="HC179" s="1">
        <f t="shared" si="269"/>
        <v>0</v>
      </c>
      <c r="HS179" s="1">
        <f t="shared" si="270"/>
        <v>0</v>
      </c>
      <c r="HX179" s="1">
        <f t="shared" si="236"/>
        <v>0</v>
      </c>
      <c r="ID179" s="1">
        <f t="shared" si="237"/>
        <v>0</v>
      </c>
      <c r="IN179" s="1">
        <f t="shared" si="271"/>
        <v>0</v>
      </c>
      <c r="IW179" s="1">
        <f t="shared" si="272"/>
        <v>0</v>
      </c>
      <c r="IZ179" s="1">
        <f t="shared" si="238"/>
        <v>0</v>
      </c>
      <c r="JJ179" s="1">
        <f t="shared" si="239"/>
        <v>0</v>
      </c>
      <c r="JV179" s="1">
        <f t="shared" si="273"/>
        <v>0</v>
      </c>
      <c r="KB179" s="1">
        <f t="shared" si="274"/>
        <v>0</v>
      </c>
      <c r="LG179" s="1">
        <f t="shared" si="240"/>
        <v>0</v>
      </c>
      <c r="LT179" s="1">
        <f t="shared" si="275"/>
        <v>0</v>
      </c>
      <c r="MA179" s="1">
        <f t="shared" si="276"/>
        <v>0</v>
      </c>
      <c r="MF179" s="1">
        <f t="shared" si="277"/>
        <v>0</v>
      </c>
      <c r="MM179" s="1">
        <f t="shared" si="278"/>
        <v>0</v>
      </c>
      <c r="MS179" s="1">
        <f t="shared" si="279"/>
        <v>0</v>
      </c>
      <c r="MU179" s="115"/>
      <c r="OI179" s="120"/>
      <c r="PD179" s="1">
        <f t="shared" si="241"/>
        <v>0</v>
      </c>
      <c r="QF179" s="1">
        <f t="shared" si="280"/>
        <v>0</v>
      </c>
      <c r="QY179" s="1">
        <f t="shared" si="281"/>
        <v>0</v>
      </c>
      <c r="RK179" s="1">
        <f t="shared" si="282"/>
        <v>0</v>
      </c>
      <c r="SA179" s="1">
        <f t="shared" si="283"/>
        <v>0</v>
      </c>
      <c r="SG179" s="1">
        <f t="shared" si="284"/>
        <v>0</v>
      </c>
      <c r="SO179" s="1">
        <f t="shared" si="285"/>
        <v>0</v>
      </c>
      <c r="TB179" s="1">
        <f t="shared" si="286"/>
        <v>0</v>
      </c>
      <c r="TS179" s="1">
        <f t="shared" si="242"/>
        <v>0</v>
      </c>
      <c r="UD179" s="1">
        <f t="shared" si="243"/>
        <v>0</v>
      </c>
      <c r="UG179" s="1">
        <f t="shared" si="244"/>
        <v>0</v>
      </c>
      <c r="UQ179" s="1">
        <f t="shared" si="287"/>
        <v>0</v>
      </c>
      <c r="VA179" s="1">
        <f t="shared" si="288"/>
        <v>0</v>
      </c>
      <c r="VG179" s="1">
        <f t="shared" si="289"/>
        <v>0</v>
      </c>
      <c r="WY179" s="1">
        <f t="shared" si="245"/>
        <v>0</v>
      </c>
      <c r="XB179" s="1">
        <f t="shared" si="290"/>
        <v>0</v>
      </c>
      <c r="XG179" s="1">
        <f t="shared" si="246"/>
        <v>0</v>
      </c>
      <c r="XI179" s="1">
        <v>1</v>
      </c>
      <c r="XK179" s="108"/>
      <c r="XL179" s="1">
        <f t="shared" si="247"/>
        <v>0</v>
      </c>
      <c r="XM179" s="1">
        <f t="shared" si="248"/>
        <v>0</v>
      </c>
      <c r="XN179" s="1">
        <f t="shared" si="291"/>
        <v>0</v>
      </c>
      <c r="XO179" s="1">
        <f t="shared" si="249"/>
        <v>0</v>
      </c>
      <c r="XP179" s="1">
        <f t="shared" si="292"/>
        <v>0</v>
      </c>
      <c r="XQ179" s="1">
        <f t="shared" si="250"/>
        <v>0</v>
      </c>
      <c r="XR179" s="1">
        <f t="shared" si="251"/>
        <v>0</v>
      </c>
      <c r="XS179" s="1">
        <f t="shared" si="299"/>
        <v>0</v>
      </c>
      <c r="XT179" s="1">
        <f t="shared" si="293"/>
        <v>0</v>
      </c>
      <c r="XU179" s="1">
        <f t="shared" si="253"/>
        <v>0</v>
      </c>
      <c r="XV179" s="1">
        <f t="shared" si="254"/>
        <v>0</v>
      </c>
      <c r="XW179" s="1">
        <f t="shared" si="255"/>
        <v>0</v>
      </c>
      <c r="XX179" s="1">
        <f t="shared" si="256"/>
        <v>0</v>
      </c>
      <c r="XY179" s="1">
        <f t="shared" si="257"/>
        <v>0</v>
      </c>
      <c r="XZ179" s="1">
        <f t="shared" si="258"/>
        <v>0</v>
      </c>
      <c r="YA179" s="1">
        <f t="shared" si="259"/>
        <v>0</v>
      </c>
      <c r="YB179" s="1">
        <f t="shared" si="260"/>
        <v>0</v>
      </c>
      <c r="YC179" s="1">
        <f t="shared" si="261"/>
        <v>1</v>
      </c>
      <c r="YD179" s="132"/>
      <c r="YE179" s="133">
        <f>SUM(XL179:YC179)</f>
        <v>1</v>
      </c>
      <c r="YF179" s="133">
        <f t="shared" si="225"/>
        <v>101000</v>
      </c>
      <c r="YG179" s="130">
        <v>1</v>
      </c>
      <c r="YH179" s="130">
        <f t="shared" si="226"/>
        <v>101000</v>
      </c>
      <c r="YI179" s="129">
        <v>1</v>
      </c>
      <c r="YJ179" s="128">
        <f t="shared" si="227"/>
        <v>101000</v>
      </c>
      <c r="YK179" s="177"/>
      <c r="YL179">
        <v>1</v>
      </c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>
        <f t="shared" si="294"/>
        <v>0</v>
      </c>
      <c r="ACD179" s="25" t="e">
        <f t="shared" si="300"/>
        <v>#DIV/0!</v>
      </c>
      <c r="ACE179" s="11">
        <f t="shared" si="262"/>
        <v>1</v>
      </c>
      <c r="ACF179" s="11">
        <f t="shared" si="228"/>
        <v>101000</v>
      </c>
      <c r="ACG179" s="1">
        <v>5</v>
      </c>
      <c r="ACH179" s="1">
        <v>1</v>
      </c>
      <c r="ACI179" s="11">
        <f t="shared" si="229"/>
        <v>101000</v>
      </c>
      <c r="ACJ179" s="45">
        <v>1</v>
      </c>
      <c r="ACK179" s="13">
        <f t="shared" si="230"/>
        <v>101000</v>
      </c>
      <c r="ACL179">
        <v>1</v>
      </c>
      <c r="ACM179" s="25">
        <f t="shared" si="231"/>
        <v>101000</v>
      </c>
      <c r="ACN179" s="11">
        <f t="shared" si="232"/>
        <v>101000</v>
      </c>
      <c r="ACO179" s="65"/>
      <c r="ACR179" s="1" t="s">
        <v>812</v>
      </c>
      <c r="ACZ179" s="1" t="s">
        <v>259</v>
      </c>
      <c r="ADD179" s="1" t="s">
        <v>189</v>
      </c>
      <c r="ADU179" s="1">
        <v>2</v>
      </c>
      <c r="ADV179" s="457"/>
      <c r="AEE179" s="1">
        <f t="shared" si="295"/>
        <v>0</v>
      </c>
      <c r="AFN179" s="1">
        <v>1</v>
      </c>
      <c r="AGL179" s="1">
        <v>101000</v>
      </c>
      <c r="AGM179" s="11" t="e">
        <f>AGU179+AGW179+AGY179+AHA179+#REF!+#REF!+AHC179+AGP179+AHE179</f>
        <v>#REF!</v>
      </c>
      <c r="AGT179" s="518"/>
      <c r="AHJ179" s="518"/>
      <c r="AHN179" s="1">
        <v>101000</v>
      </c>
      <c r="AIC179" s="1">
        <v>3</v>
      </c>
      <c r="AID179" s="1">
        <v>1</v>
      </c>
      <c r="AIE179" s="1">
        <v>1</v>
      </c>
      <c r="AIF179" s="1">
        <v>1</v>
      </c>
      <c r="AIN179" s="1">
        <v>1</v>
      </c>
      <c r="AIO179" s="1">
        <v>1</v>
      </c>
      <c r="AIP179" s="1">
        <v>1</v>
      </c>
      <c r="AJC179" s="11"/>
      <c r="AJD179" s="11"/>
      <c r="AJF179" s="11"/>
      <c r="AJG179" s="1">
        <v>101000</v>
      </c>
      <c r="AJH179" s="1">
        <v>1</v>
      </c>
      <c r="AJI179" s="1">
        <v>1</v>
      </c>
      <c r="AJJ179" s="435">
        <v>100</v>
      </c>
      <c r="AJK179" s="45"/>
      <c r="AJL179" s="381">
        <v>101000</v>
      </c>
      <c r="AJM179" s="11">
        <f t="shared" si="233"/>
        <v>101000</v>
      </c>
      <c r="AJN179" s="60"/>
      <c r="AJO179" s="12"/>
      <c r="AKA179" s="1">
        <f t="shared" si="296"/>
        <v>0</v>
      </c>
      <c r="AKD179" s="1">
        <f t="shared" si="297"/>
        <v>0</v>
      </c>
      <c r="AKE179" s="60"/>
      <c r="AKF179" s="1" t="s">
        <v>260</v>
      </c>
      <c r="AKG179" s="1" t="s">
        <v>260</v>
      </c>
      <c r="AKH179" s="1" t="s">
        <v>261</v>
      </c>
      <c r="AKI179" s="1" t="s">
        <v>260</v>
      </c>
      <c r="AKJ179" s="1" t="s">
        <v>260</v>
      </c>
      <c r="AKK179" s="1" t="s">
        <v>260</v>
      </c>
      <c r="AKL179" s="1" t="s">
        <v>260</v>
      </c>
      <c r="AKM179" s="1" t="s">
        <v>260</v>
      </c>
      <c r="AKN179" s="1" t="s">
        <v>262</v>
      </c>
      <c r="AKO179" s="1" t="s">
        <v>260</v>
      </c>
      <c r="AKP179" s="1" t="s">
        <v>260</v>
      </c>
      <c r="AKQ179" s="1" t="s">
        <v>260</v>
      </c>
      <c r="AKR179" s="1" t="s">
        <v>260</v>
      </c>
      <c r="AKS179" s="1" t="s">
        <v>260</v>
      </c>
      <c r="AKT179" s="1" t="s">
        <v>260</v>
      </c>
      <c r="AKU179" s="1" t="s">
        <v>260</v>
      </c>
      <c r="AKV179" s="1" t="s">
        <v>263</v>
      </c>
      <c r="AKW179" s="1" t="s">
        <v>260</v>
      </c>
      <c r="AKX179" s="1" t="s">
        <v>260</v>
      </c>
      <c r="AKY179" s="1" t="s">
        <v>260</v>
      </c>
      <c r="AKZ179" s="1" t="s">
        <v>260</v>
      </c>
      <c r="ALA179" s="1" t="s">
        <v>260</v>
      </c>
      <c r="ALB179" s="1" t="s">
        <v>260</v>
      </c>
      <c r="ALC179" s="1" t="s">
        <v>260</v>
      </c>
      <c r="ALD179" s="1" t="s">
        <v>260</v>
      </c>
      <c r="ALE179" s="1" t="s">
        <v>260</v>
      </c>
      <c r="ALF179" s="1" t="s">
        <v>260</v>
      </c>
      <c r="ALG179" s="1" t="s">
        <v>260</v>
      </c>
      <c r="ALH179" s="1" t="s">
        <v>260</v>
      </c>
      <c r="ALI179" s="1" t="s">
        <v>260</v>
      </c>
      <c r="ALJ179" s="1" t="s">
        <v>260</v>
      </c>
      <c r="ALK179" s="1" t="s">
        <v>260</v>
      </c>
      <c r="ALL179" s="1" t="s">
        <v>260</v>
      </c>
      <c r="ALM179" s="1" t="s">
        <v>260</v>
      </c>
      <c r="ALN179" s="1" t="s">
        <v>260</v>
      </c>
      <c r="ALO179" s="1" t="s">
        <v>260</v>
      </c>
      <c r="ALP179" s="1" t="s">
        <v>260</v>
      </c>
      <c r="ALR179" s="11" t="e">
        <f t="shared" si="298"/>
        <v>#DIV/0!</v>
      </c>
      <c r="ALS179" s="28">
        <v>101000</v>
      </c>
      <c r="ALY179" s="60"/>
      <c r="ALZ179" s="1">
        <v>1</v>
      </c>
      <c r="AMD179" s="1">
        <v>1</v>
      </c>
      <c r="AMH179" s="1">
        <v>1</v>
      </c>
      <c r="AMN179" s="403"/>
    </row>
    <row r="180" spans="1:1022 1028:1028" ht="15" customHeight="1" x14ac:dyDescent="0.25">
      <c r="B180" s="113">
        <v>178</v>
      </c>
      <c r="C180" s="473" t="s">
        <v>810</v>
      </c>
      <c r="D180" s="306" t="s">
        <v>954</v>
      </c>
      <c r="E180">
        <v>2004</v>
      </c>
      <c r="F180">
        <v>1</v>
      </c>
      <c r="G180">
        <v>1</v>
      </c>
      <c r="J180">
        <v>1</v>
      </c>
      <c r="K180">
        <v>2000</v>
      </c>
      <c r="L180">
        <v>2001</v>
      </c>
      <c r="AD180">
        <v>1</v>
      </c>
      <c r="AE180">
        <v>1</v>
      </c>
      <c r="CP180" s="1">
        <f t="shared" si="263"/>
        <v>0</v>
      </c>
      <c r="CQ180" s="1"/>
      <c r="CS180" s="1">
        <f t="shared" si="234"/>
        <v>0</v>
      </c>
      <c r="CT180" s="1"/>
      <c r="DO180" s="1">
        <f t="shared" si="264"/>
        <v>0</v>
      </c>
      <c r="DP180" s="1"/>
      <c r="DX180" s="1">
        <f t="shared" si="265"/>
        <v>0</v>
      </c>
      <c r="DY180" s="1"/>
      <c r="EE180" s="1">
        <f t="shared" si="266"/>
        <v>0</v>
      </c>
      <c r="EF180" s="1"/>
      <c r="EH180" s="1">
        <f t="shared" si="267"/>
        <v>0</v>
      </c>
      <c r="EI180" s="1"/>
      <c r="GP180" s="1">
        <f t="shared" si="235"/>
        <v>0</v>
      </c>
      <c r="GQ180" s="1"/>
      <c r="GY180" s="1">
        <f t="shared" si="268"/>
        <v>0</v>
      </c>
      <c r="GZ180" s="1"/>
      <c r="HC180" s="1">
        <f t="shared" si="269"/>
        <v>0</v>
      </c>
      <c r="HD180" s="1"/>
      <c r="HS180" s="1">
        <f t="shared" si="270"/>
        <v>0</v>
      </c>
      <c r="HT180" s="1"/>
      <c r="HX180" s="1">
        <f t="shared" si="236"/>
        <v>0</v>
      </c>
      <c r="HY180" s="1"/>
      <c r="ID180" s="1">
        <f t="shared" si="237"/>
        <v>0</v>
      </c>
      <c r="IE180" s="1"/>
      <c r="IN180" s="1">
        <f t="shared" si="271"/>
        <v>0</v>
      </c>
      <c r="IW180" s="1">
        <f t="shared" si="272"/>
        <v>0</v>
      </c>
      <c r="IX180" s="1"/>
      <c r="IZ180" s="1">
        <f t="shared" si="238"/>
        <v>0</v>
      </c>
      <c r="JA180" s="1"/>
      <c r="JJ180" s="1">
        <f t="shared" si="239"/>
        <v>0</v>
      </c>
      <c r="JK180" s="1"/>
      <c r="JV180" s="1">
        <f t="shared" si="273"/>
        <v>0</v>
      </c>
      <c r="JW180" s="1"/>
      <c r="KB180" s="1">
        <f t="shared" si="274"/>
        <v>0</v>
      </c>
      <c r="KC180" s="1"/>
      <c r="LG180" s="1">
        <f t="shared" si="240"/>
        <v>0</v>
      </c>
      <c r="LH180" s="1"/>
      <c r="LT180" s="1">
        <f t="shared" si="275"/>
        <v>0</v>
      </c>
      <c r="LU180" s="1"/>
      <c r="MA180" s="1">
        <f t="shared" si="276"/>
        <v>0</v>
      </c>
      <c r="MB180" s="1"/>
      <c r="MF180" s="1">
        <f t="shared" si="277"/>
        <v>0</v>
      </c>
      <c r="MG180" s="1"/>
      <c r="MM180" s="1">
        <f t="shared" si="278"/>
        <v>0</v>
      </c>
      <c r="MN180" s="1"/>
      <c r="MS180" s="1">
        <f t="shared" si="279"/>
        <v>0</v>
      </c>
      <c r="MT180" s="1"/>
      <c r="PD180" s="1">
        <f t="shared" si="241"/>
        <v>0</v>
      </c>
      <c r="PE180" s="1"/>
      <c r="QF180" s="1">
        <f t="shared" si="280"/>
        <v>0</v>
      </c>
      <c r="QG180" s="1"/>
      <c r="QY180" s="1">
        <f t="shared" si="281"/>
        <v>0</v>
      </c>
      <c r="RK180" s="1">
        <f t="shared" si="282"/>
        <v>0</v>
      </c>
      <c r="RL180" s="1"/>
      <c r="SA180" s="1">
        <f t="shared" si="283"/>
        <v>0</v>
      </c>
      <c r="SG180" s="1">
        <f t="shared" si="284"/>
        <v>0</v>
      </c>
      <c r="SO180" s="1">
        <f t="shared" si="285"/>
        <v>0</v>
      </c>
      <c r="TB180" s="1">
        <f t="shared" si="286"/>
        <v>0</v>
      </c>
      <c r="TS180" s="1">
        <f t="shared" si="242"/>
        <v>0</v>
      </c>
      <c r="TT180" s="1"/>
      <c r="UD180" s="1">
        <f t="shared" si="243"/>
        <v>0</v>
      </c>
      <c r="UE180" s="1"/>
      <c r="UG180" s="1">
        <f t="shared" si="244"/>
        <v>0</v>
      </c>
      <c r="UH180" s="1"/>
      <c r="UQ180" s="1">
        <f t="shared" si="287"/>
        <v>0</v>
      </c>
      <c r="UR180" s="1"/>
      <c r="VA180" s="1">
        <f t="shared" si="288"/>
        <v>0</v>
      </c>
      <c r="VB180" s="1"/>
      <c r="VG180" s="1">
        <f t="shared" si="289"/>
        <v>0</v>
      </c>
      <c r="VH180" s="1"/>
      <c r="WY180" s="1">
        <f t="shared" si="245"/>
        <v>0</v>
      </c>
      <c r="WZ180" s="1"/>
      <c r="XB180" s="1">
        <f t="shared" si="290"/>
        <v>0</v>
      </c>
      <c r="XC180" s="1"/>
      <c r="XG180" s="1">
        <f t="shared" si="246"/>
        <v>0</v>
      </c>
      <c r="XH180" s="1"/>
      <c r="XI180" s="1"/>
      <c r="XL180" s="1">
        <f t="shared" si="247"/>
        <v>0</v>
      </c>
      <c r="XM180" s="1">
        <f t="shared" si="248"/>
        <v>0</v>
      </c>
      <c r="XN180" s="1">
        <f t="shared" si="291"/>
        <v>0</v>
      </c>
      <c r="XO180" s="1">
        <f t="shared" si="249"/>
        <v>0</v>
      </c>
      <c r="XP180" s="1">
        <f t="shared" si="292"/>
        <v>0</v>
      </c>
      <c r="XQ180" s="1">
        <f t="shared" si="250"/>
        <v>0</v>
      </c>
      <c r="XR180" s="1">
        <f t="shared" si="251"/>
        <v>0</v>
      </c>
      <c r="XS180" s="1">
        <f t="shared" si="299"/>
        <v>0</v>
      </c>
      <c r="XT180" s="1">
        <f t="shared" si="293"/>
        <v>0</v>
      </c>
      <c r="XU180" s="1">
        <f t="shared" si="253"/>
        <v>0</v>
      </c>
      <c r="XV180" s="1">
        <f t="shared" si="254"/>
        <v>0</v>
      </c>
      <c r="XW180" s="1">
        <f t="shared" si="255"/>
        <v>0</v>
      </c>
      <c r="XX180" s="1">
        <f t="shared" si="256"/>
        <v>0</v>
      </c>
      <c r="XY180" s="1">
        <f t="shared" si="257"/>
        <v>0</v>
      </c>
      <c r="XZ180" s="1">
        <f t="shared" si="258"/>
        <v>0</v>
      </c>
      <c r="YA180" s="1">
        <f t="shared" si="259"/>
        <v>0</v>
      </c>
      <c r="YB180" s="1">
        <f t="shared" si="260"/>
        <v>0</v>
      </c>
      <c r="YC180" s="1">
        <f t="shared" si="261"/>
        <v>0</v>
      </c>
      <c r="YE180" s="133"/>
      <c r="YF180" s="133" t="e">
        <f t="shared" si="225"/>
        <v>#DIV/0!</v>
      </c>
      <c r="YG180" s="130"/>
      <c r="YH180" s="130" t="e">
        <f t="shared" si="226"/>
        <v>#DIV/0!</v>
      </c>
      <c r="YJ180" s="128" t="e">
        <f t="shared" si="227"/>
        <v>#DIV/0!</v>
      </c>
      <c r="YL180">
        <v>1</v>
      </c>
      <c r="ACC180">
        <f t="shared" si="294"/>
        <v>0</v>
      </c>
      <c r="ACD180" s="25" t="e">
        <f t="shared" si="300"/>
        <v>#DIV/0!</v>
      </c>
      <c r="ACE180" s="11">
        <f t="shared" si="262"/>
        <v>0</v>
      </c>
      <c r="ACF180" s="11" t="e">
        <f t="shared" si="228"/>
        <v>#DIV/0!</v>
      </c>
      <c r="ACG180">
        <v>5</v>
      </c>
      <c r="ACH180">
        <v>1</v>
      </c>
      <c r="ACI180" s="11">
        <f t="shared" si="229"/>
        <v>42000</v>
      </c>
      <c r="ACJ180" s="45">
        <v>1</v>
      </c>
      <c r="ACK180" s="13">
        <f t="shared" si="230"/>
        <v>42000</v>
      </c>
      <c r="ACL180">
        <v>1</v>
      </c>
      <c r="ACM180" s="25">
        <f t="shared" si="231"/>
        <v>42000</v>
      </c>
      <c r="ACN180" s="11">
        <f t="shared" si="232"/>
        <v>42000</v>
      </c>
      <c r="ACR180" s="70" t="s">
        <v>407</v>
      </c>
      <c r="ACZ180" t="s">
        <v>259</v>
      </c>
      <c r="ADD180" t="s">
        <v>185</v>
      </c>
      <c r="ADU180">
        <v>2</v>
      </c>
      <c r="ADV180"/>
      <c r="AEE180" s="1">
        <f t="shared" si="295"/>
        <v>0</v>
      </c>
      <c r="AFN180">
        <v>1</v>
      </c>
      <c r="AGL180">
        <v>42000</v>
      </c>
      <c r="AGM180" s="38" t="e">
        <f>AGU180+AGW180+AGY180+AHA180+#REF!+#REF!+AHC180+AGP180+AHE180</f>
        <v>#REF!</v>
      </c>
      <c r="AHN180">
        <v>42000</v>
      </c>
      <c r="AIO180">
        <v>1</v>
      </c>
      <c r="AIP180">
        <v>1</v>
      </c>
      <c r="AJG180">
        <v>42000</v>
      </c>
      <c r="AJH180">
        <v>1</v>
      </c>
      <c r="AJI180">
        <v>1</v>
      </c>
      <c r="AJJ180" s="439">
        <v>100</v>
      </c>
      <c r="AJL180" s="384">
        <v>42000</v>
      </c>
      <c r="AJM180" s="11" t="e">
        <f t="shared" si="233"/>
        <v>#DIV/0!</v>
      </c>
      <c r="AJZ180" s="1"/>
      <c r="AKA180" s="1">
        <f t="shared" si="296"/>
        <v>0</v>
      </c>
      <c r="AKD180" s="1">
        <f t="shared" si="297"/>
        <v>0</v>
      </c>
      <c r="AKF180" t="s">
        <v>260</v>
      </c>
      <c r="AKG180" t="s">
        <v>260</v>
      </c>
      <c r="AKH180" t="s">
        <v>261</v>
      </c>
      <c r="AKI180" t="s">
        <v>260</v>
      </c>
      <c r="AKJ180" t="s">
        <v>260</v>
      </c>
      <c r="AKK180" t="s">
        <v>260</v>
      </c>
      <c r="AKL180" t="s">
        <v>260</v>
      </c>
      <c r="AKM180" t="s">
        <v>260</v>
      </c>
      <c r="AKN180" t="s">
        <v>262</v>
      </c>
      <c r="AKO180" t="s">
        <v>260</v>
      </c>
      <c r="AKP180" t="s">
        <v>260</v>
      </c>
      <c r="AKQ180" t="s">
        <v>260</v>
      </c>
      <c r="AKR180" t="s">
        <v>260</v>
      </c>
      <c r="AKS180" t="s">
        <v>260</v>
      </c>
      <c r="AKT180" t="s">
        <v>260</v>
      </c>
      <c r="AKU180" t="s">
        <v>260</v>
      </c>
      <c r="AKV180" t="s">
        <v>263</v>
      </c>
      <c r="AKW180" t="s">
        <v>260</v>
      </c>
      <c r="AKX180" t="s">
        <v>260</v>
      </c>
      <c r="AKY180" t="s">
        <v>260</v>
      </c>
      <c r="AKZ180" t="s">
        <v>260</v>
      </c>
      <c r="ALA180" t="s">
        <v>260</v>
      </c>
      <c r="ALB180" t="s">
        <v>260</v>
      </c>
      <c r="ALC180" t="s">
        <v>260</v>
      </c>
      <c r="ALD180" t="s">
        <v>260</v>
      </c>
      <c r="ALE180" t="s">
        <v>260</v>
      </c>
      <c r="ALF180" t="s">
        <v>260</v>
      </c>
      <c r="ALG180" t="s">
        <v>260</v>
      </c>
      <c r="ALH180" t="s">
        <v>260</v>
      </c>
      <c r="ALI180" t="s">
        <v>260</v>
      </c>
      <c r="ALJ180" t="s">
        <v>260</v>
      </c>
      <c r="ALK180" t="s">
        <v>260</v>
      </c>
      <c r="ALL180" t="s">
        <v>260</v>
      </c>
      <c r="ALM180" t="s">
        <v>260</v>
      </c>
      <c r="ALN180" t="s">
        <v>260</v>
      </c>
      <c r="ALO180" t="s">
        <v>260</v>
      </c>
      <c r="ALP180" t="s">
        <v>260</v>
      </c>
      <c r="ALR180" s="11" t="e">
        <f t="shared" si="298"/>
        <v>#DIV/0!</v>
      </c>
      <c r="ALS180" s="25">
        <v>42000</v>
      </c>
      <c r="ALZ180">
        <v>1</v>
      </c>
      <c r="AMH180">
        <v>1</v>
      </c>
    </row>
    <row r="181" spans="1:1022 1028:1028" s="1" customFormat="1" ht="15" customHeight="1" x14ac:dyDescent="0.25">
      <c r="A181" s="268"/>
      <c r="B181" s="113">
        <v>179</v>
      </c>
      <c r="C181" s="474" t="s">
        <v>810</v>
      </c>
      <c r="D181" s="304" t="s">
        <v>853</v>
      </c>
      <c r="E181" s="1">
        <v>2004</v>
      </c>
      <c r="F181" s="1">
        <v>1</v>
      </c>
      <c r="G181" s="1">
        <v>1</v>
      </c>
      <c r="J181" s="1">
        <v>1</v>
      </c>
      <c r="K181" s="1">
        <v>1997</v>
      </c>
      <c r="L181" s="1">
        <v>2000</v>
      </c>
      <c r="AA181" s="1">
        <v>1</v>
      </c>
      <c r="AB181" s="1">
        <v>1</v>
      </c>
      <c r="AC181" s="1">
        <v>1</v>
      </c>
      <c r="AD181" s="1">
        <v>1</v>
      </c>
      <c r="AW181" s="1">
        <v>1</v>
      </c>
      <c r="AY181" s="1">
        <v>1</v>
      </c>
      <c r="BA181" s="1">
        <v>1</v>
      </c>
      <c r="BB181" s="1">
        <v>13</v>
      </c>
      <c r="BE181" s="1">
        <v>1</v>
      </c>
      <c r="BG181" s="1">
        <v>3</v>
      </c>
      <c r="CG181" s="1">
        <v>1</v>
      </c>
      <c r="CH181" s="246"/>
      <c r="CP181" s="1">
        <f t="shared" si="263"/>
        <v>0</v>
      </c>
      <c r="CS181" s="1">
        <f t="shared" si="234"/>
        <v>0</v>
      </c>
      <c r="DO181" s="1">
        <f t="shared" si="264"/>
        <v>0</v>
      </c>
      <c r="DX181" s="1">
        <f t="shared" si="265"/>
        <v>0</v>
      </c>
      <c r="EE181" s="1">
        <f t="shared" si="266"/>
        <v>0</v>
      </c>
      <c r="EH181" s="1">
        <f t="shared" si="267"/>
        <v>0</v>
      </c>
      <c r="FF181" s="116"/>
      <c r="GP181" s="1">
        <f t="shared" si="235"/>
        <v>0</v>
      </c>
      <c r="GY181" s="1">
        <f t="shared" si="268"/>
        <v>0</v>
      </c>
      <c r="HC181" s="1">
        <f t="shared" si="269"/>
        <v>0</v>
      </c>
      <c r="HS181" s="1">
        <f t="shared" si="270"/>
        <v>0</v>
      </c>
      <c r="HX181" s="1">
        <f t="shared" si="236"/>
        <v>0</v>
      </c>
      <c r="ID181" s="1">
        <f t="shared" si="237"/>
        <v>0</v>
      </c>
      <c r="IN181" s="1">
        <f t="shared" si="271"/>
        <v>0</v>
      </c>
      <c r="IW181" s="1">
        <f t="shared" si="272"/>
        <v>0</v>
      </c>
      <c r="IZ181" s="1">
        <f t="shared" si="238"/>
        <v>0</v>
      </c>
      <c r="JJ181" s="1">
        <f t="shared" si="239"/>
        <v>0</v>
      </c>
      <c r="JV181" s="1">
        <f t="shared" si="273"/>
        <v>0</v>
      </c>
      <c r="KB181" s="1">
        <f t="shared" si="274"/>
        <v>0</v>
      </c>
      <c r="LG181" s="1">
        <f t="shared" si="240"/>
        <v>0</v>
      </c>
      <c r="LT181" s="1">
        <f t="shared" si="275"/>
        <v>0</v>
      </c>
      <c r="MA181" s="1">
        <f t="shared" si="276"/>
        <v>0</v>
      </c>
      <c r="MF181" s="1">
        <f t="shared" si="277"/>
        <v>0</v>
      </c>
      <c r="MM181" s="1">
        <f t="shared" si="278"/>
        <v>0</v>
      </c>
      <c r="MS181" s="1">
        <f t="shared" si="279"/>
        <v>0</v>
      </c>
      <c r="MU181" s="115"/>
      <c r="OI181" s="120"/>
      <c r="PD181" s="1">
        <f t="shared" si="241"/>
        <v>0</v>
      </c>
      <c r="QF181" s="1">
        <f t="shared" si="280"/>
        <v>0</v>
      </c>
      <c r="QY181" s="1">
        <f t="shared" si="281"/>
        <v>0</v>
      </c>
      <c r="RK181" s="1">
        <f t="shared" si="282"/>
        <v>0</v>
      </c>
      <c r="SA181" s="1">
        <f t="shared" si="283"/>
        <v>0</v>
      </c>
      <c r="SG181" s="1">
        <f t="shared" si="284"/>
        <v>0</v>
      </c>
      <c r="SO181" s="1">
        <f t="shared" si="285"/>
        <v>0</v>
      </c>
      <c r="TB181" s="1">
        <f t="shared" si="286"/>
        <v>0</v>
      </c>
      <c r="TS181" s="1">
        <f t="shared" si="242"/>
        <v>0</v>
      </c>
      <c r="UD181" s="1">
        <f t="shared" si="243"/>
        <v>0</v>
      </c>
      <c r="UG181" s="1">
        <f t="shared" si="244"/>
        <v>0</v>
      </c>
      <c r="UQ181" s="1">
        <f t="shared" si="287"/>
        <v>0</v>
      </c>
      <c r="VA181" s="1">
        <f t="shared" si="288"/>
        <v>0</v>
      </c>
      <c r="VG181" s="1">
        <f t="shared" si="289"/>
        <v>0</v>
      </c>
      <c r="WY181" s="1">
        <f t="shared" si="245"/>
        <v>0</v>
      </c>
      <c r="XB181" s="1">
        <f t="shared" si="290"/>
        <v>0</v>
      </c>
      <c r="XG181" s="1">
        <f t="shared" si="246"/>
        <v>0</v>
      </c>
      <c r="XK181" s="108"/>
      <c r="XL181" s="1">
        <f t="shared" si="247"/>
        <v>0</v>
      </c>
      <c r="XM181" s="1">
        <f t="shared" si="248"/>
        <v>0</v>
      </c>
      <c r="XN181" s="1">
        <f t="shared" si="291"/>
        <v>0</v>
      </c>
      <c r="XO181" s="1">
        <f t="shared" si="249"/>
        <v>0</v>
      </c>
      <c r="XP181" s="1">
        <f t="shared" si="292"/>
        <v>0</v>
      </c>
      <c r="XQ181" s="1">
        <f t="shared" si="250"/>
        <v>0</v>
      </c>
      <c r="XR181" s="1">
        <f t="shared" si="251"/>
        <v>0</v>
      </c>
      <c r="XS181" s="1">
        <f t="shared" si="299"/>
        <v>0</v>
      </c>
      <c r="XT181" s="1">
        <f t="shared" si="293"/>
        <v>0</v>
      </c>
      <c r="XU181" s="1">
        <f t="shared" si="253"/>
        <v>0</v>
      </c>
      <c r="XV181" s="1">
        <f t="shared" si="254"/>
        <v>0</v>
      </c>
      <c r="XW181" s="1">
        <f t="shared" si="255"/>
        <v>0</v>
      </c>
      <c r="XX181" s="1">
        <f t="shared" si="256"/>
        <v>0</v>
      </c>
      <c r="XY181" s="1">
        <f t="shared" si="257"/>
        <v>0</v>
      </c>
      <c r="XZ181" s="1">
        <f t="shared" si="258"/>
        <v>0</v>
      </c>
      <c r="YA181" s="1">
        <f t="shared" si="259"/>
        <v>0</v>
      </c>
      <c r="YB181" s="1">
        <f t="shared" si="260"/>
        <v>0</v>
      </c>
      <c r="YC181" s="1">
        <f t="shared" si="261"/>
        <v>0</v>
      </c>
      <c r="YD181" s="132"/>
      <c r="YE181" s="133"/>
      <c r="YF181" s="133" t="e">
        <f t="shared" si="225"/>
        <v>#DIV/0!</v>
      </c>
      <c r="YG181" s="130"/>
      <c r="YH181" s="130" t="e">
        <f t="shared" si="226"/>
        <v>#DIV/0!</v>
      </c>
      <c r="YI181" s="129"/>
      <c r="YJ181" s="128" t="e">
        <f t="shared" si="227"/>
        <v>#DIV/0!</v>
      </c>
      <c r="YK181" s="177"/>
      <c r="YL181">
        <v>1</v>
      </c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>
        <f t="shared" si="294"/>
        <v>0</v>
      </c>
      <c r="ACD181" s="25" t="e">
        <f t="shared" si="300"/>
        <v>#DIV/0!</v>
      </c>
      <c r="ACE181" s="11">
        <f t="shared" si="262"/>
        <v>0</v>
      </c>
      <c r="ACF181" s="11" t="e">
        <f t="shared" si="228"/>
        <v>#DIV/0!</v>
      </c>
      <c r="ACG181" s="1">
        <v>5</v>
      </c>
      <c r="ACH181" s="1">
        <v>1</v>
      </c>
      <c r="ACI181" s="11">
        <f t="shared" si="229"/>
        <v>43000</v>
      </c>
      <c r="ACJ181" s="45">
        <v>1</v>
      </c>
      <c r="ACK181" s="13">
        <f t="shared" si="230"/>
        <v>43000</v>
      </c>
      <c r="ACL181">
        <v>1</v>
      </c>
      <c r="ACM181" s="25">
        <f t="shared" si="231"/>
        <v>43000</v>
      </c>
      <c r="ACN181" s="11">
        <f t="shared" si="232"/>
        <v>43000</v>
      </c>
      <c r="ACO181" s="65"/>
      <c r="ACP181" s="1">
        <v>1</v>
      </c>
      <c r="ACQ181" s="1">
        <v>1</v>
      </c>
      <c r="ACR181" s="1" t="s">
        <v>258</v>
      </c>
      <c r="ACZ181" s="1" t="s">
        <v>259</v>
      </c>
      <c r="ADD181" s="1" t="s">
        <v>189</v>
      </c>
      <c r="ADU181" s="1">
        <v>2</v>
      </c>
      <c r="ADV181" s="457"/>
      <c r="AEE181" s="1">
        <f t="shared" si="295"/>
        <v>0</v>
      </c>
      <c r="AFN181" s="1">
        <v>1</v>
      </c>
      <c r="AGL181" s="1">
        <v>43000</v>
      </c>
      <c r="AGM181" s="11" t="e">
        <f>AGU181+AGW181+AGY181+AHA181+#REF!+#REF!+AHC181+AGP181+AHE181</f>
        <v>#REF!</v>
      </c>
      <c r="AGT181" s="518"/>
      <c r="AHJ181" s="518"/>
      <c r="AHN181" s="1">
        <v>43000</v>
      </c>
      <c r="AIO181" s="1">
        <v>1</v>
      </c>
      <c r="AIP181" s="1">
        <v>1</v>
      </c>
      <c r="AJC181" s="11"/>
      <c r="AJD181" s="11"/>
      <c r="AJF181" s="11"/>
      <c r="AJG181" s="1">
        <v>43000</v>
      </c>
      <c r="AJH181" s="1">
        <v>1</v>
      </c>
      <c r="AJI181" s="1">
        <v>1</v>
      </c>
      <c r="AJJ181" s="435">
        <v>100</v>
      </c>
      <c r="AJK181" s="45"/>
      <c r="AJL181" s="381">
        <v>43000</v>
      </c>
      <c r="AJM181" s="11" t="e">
        <f t="shared" si="233"/>
        <v>#DIV/0!</v>
      </c>
      <c r="AJN181" s="60"/>
      <c r="AJO181" s="12"/>
      <c r="AKA181" s="1">
        <f t="shared" si="296"/>
        <v>0</v>
      </c>
      <c r="AKD181" s="1">
        <f t="shared" si="297"/>
        <v>0</v>
      </c>
      <c r="AKE181" s="60"/>
      <c r="AKF181" s="1" t="s">
        <v>260</v>
      </c>
      <c r="AKG181" s="1" t="s">
        <v>260</v>
      </c>
      <c r="AKH181" s="1" t="s">
        <v>261</v>
      </c>
      <c r="AKI181" s="1" t="s">
        <v>260</v>
      </c>
      <c r="AKJ181" s="1" t="s">
        <v>260</v>
      </c>
      <c r="AKK181" s="1" t="s">
        <v>260</v>
      </c>
      <c r="AKL181" s="1" t="s">
        <v>260</v>
      </c>
      <c r="AKM181" s="1" t="s">
        <v>260</v>
      </c>
      <c r="AKN181" s="1" t="s">
        <v>262</v>
      </c>
      <c r="AKO181" s="1" t="s">
        <v>260</v>
      </c>
      <c r="AKP181" s="1" t="s">
        <v>260</v>
      </c>
      <c r="AKQ181" s="1" t="s">
        <v>260</v>
      </c>
      <c r="AKR181" s="1" t="s">
        <v>260</v>
      </c>
      <c r="AKS181" s="1" t="s">
        <v>260</v>
      </c>
      <c r="AKT181" s="1" t="s">
        <v>260</v>
      </c>
      <c r="AKU181" s="1" t="s">
        <v>260</v>
      </c>
      <c r="AKV181" s="1" t="s">
        <v>263</v>
      </c>
      <c r="AKW181" s="1" t="s">
        <v>260</v>
      </c>
      <c r="AKX181" s="1" t="s">
        <v>260</v>
      </c>
      <c r="AKY181" s="1" t="s">
        <v>260</v>
      </c>
      <c r="AKZ181" s="1" t="s">
        <v>260</v>
      </c>
      <c r="ALA181" s="1" t="s">
        <v>260</v>
      </c>
      <c r="ALB181" s="1" t="s">
        <v>260</v>
      </c>
      <c r="ALC181" s="1" t="s">
        <v>260</v>
      </c>
      <c r="ALD181" s="1" t="s">
        <v>260</v>
      </c>
      <c r="ALE181" s="1" t="s">
        <v>260</v>
      </c>
      <c r="ALF181" s="1" t="s">
        <v>260</v>
      </c>
      <c r="ALG181" s="1" t="s">
        <v>260</v>
      </c>
      <c r="ALH181" s="1" t="s">
        <v>260</v>
      </c>
      <c r="ALI181" s="1" t="s">
        <v>260</v>
      </c>
      <c r="ALJ181" s="1" t="s">
        <v>260</v>
      </c>
      <c r="ALK181" s="1" t="s">
        <v>260</v>
      </c>
      <c r="ALL181" s="1" t="s">
        <v>260</v>
      </c>
      <c r="ALM181" s="1" t="s">
        <v>260</v>
      </c>
      <c r="ALN181" s="1" t="s">
        <v>260</v>
      </c>
      <c r="ALO181" s="1" t="s">
        <v>260</v>
      </c>
      <c r="ALP181" s="1" t="s">
        <v>260</v>
      </c>
      <c r="ALR181" s="11" t="e">
        <f t="shared" si="298"/>
        <v>#DIV/0!</v>
      </c>
      <c r="ALS181" s="28">
        <v>43000</v>
      </c>
      <c r="ALY181" s="60"/>
      <c r="ALZ181" s="1">
        <v>1</v>
      </c>
      <c r="AMH181" s="1">
        <v>1</v>
      </c>
      <c r="AMN181" s="403"/>
    </row>
    <row r="182" spans="1:1022 1028:1028" s="1" customFormat="1" ht="15" customHeight="1" x14ac:dyDescent="0.25">
      <c r="A182" s="268"/>
      <c r="B182" s="113">
        <v>180</v>
      </c>
      <c r="C182" s="473" t="s">
        <v>810</v>
      </c>
      <c r="D182" s="304" t="s">
        <v>1179</v>
      </c>
      <c r="E182" s="1">
        <v>2004</v>
      </c>
      <c r="F182" s="1">
        <v>1</v>
      </c>
      <c r="G182" s="1">
        <v>1</v>
      </c>
      <c r="J182" s="1">
        <v>1</v>
      </c>
      <c r="K182" s="1">
        <v>1999</v>
      </c>
      <c r="L182" s="1">
        <v>2001</v>
      </c>
      <c r="AC182" s="1">
        <v>1</v>
      </c>
      <c r="AD182" s="1">
        <v>1</v>
      </c>
      <c r="AE182" s="1">
        <v>1</v>
      </c>
      <c r="AW182" s="1">
        <v>1</v>
      </c>
      <c r="AY182" s="1">
        <v>1</v>
      </c>
      <c r="BA182" s="1">
        <v>1</v>
      </c>
      <c r="BB182" s="1">
        <v>13</v>
      </c>
      <c r="BE182" s="1">
        <v>1</v>
      </c>
      <c r="CG182" s="1">
        <v>1</v>
      </c>
      <c r="CH182" s="246"/>
      <c r="CP182" s="1">
        <f t="shared" si="263"/>
        <v>0</v>
      </c>
      <c r="CS182" s="1">
        <f t="shared" si="234"/>
        <v>0</v>
      </c>
      <c r="DO182" s="1">
        <f t="shared" si="264"/>
        <v>0</v>
      </c>
      <c r="DX182" s="1">
        <f t="shared" si="265"/>
        <v>0</v>
      </c>
      <c r="EE182" s="1">
        <f t="shared" si="266"/>
        <v>0</v>
      </c>
      <c r="EH182" s="1">
        <f t="shared" si="267"/>
        <v>0</v>
      </c>
      <c r="FF182" s="116"/>
      <c r="GP182" s="1">
        <f t="shared" si="235"/>
        <v>0</v>
      </c>
      <c r="GY182" s="1">
        <f t="shared" si="268"/>
        <v>0</v>
      </c>
      <c r="HC182" s="1">
        <f t="shared" si="269"/>
        <v>0</v>
      </c>
      <c r="HS182" s="1">
        <f t="shared" si="270"/>
        <v>0</v>
      </c>
      <c r="HX182" s="1">
        <f t="shared" si="236"/>
        <v>0</v>
      </c>
      <c r="ID182" s="1">
        <f t="shared" si="237"/>
        <v>0</v>
      </c>
      <c r="IN182" s="1">
        <f t="shared" si="271"/>
        <v>0</v>
      </c>
      <c r="IW182" s="1">
        <f t="shared" si="272"/>
        <v>0</v>
      </c>
      <c r="IZ182" s="1">
        <f t="shared" si="238"/>
        <v>0</v>
      </c>
      <c r="JJ182" s="1">
        <f t="shared" si="239"/>
        <v>0</v>
      </c>
      <c r="JV182" s="1">
        <f t="shared" si="273"/>
        <v>0</v>
      </c>
      <c r="KB182" s="1">
        <f t="shared" si="274"/>
        <v>0</v>
      </c>
      <c r="LG182" s="1">
        <f t="shared" si="240"/>
        <v>0</v>
      </c>
      <c r="LT182" s="1">
        <f t="shared" si="275"/>
        <v>0</v>
      </c>
      <c r="MA182" s="1">
        <f t="shared" si="276"/>
        <v>0</v>
      </c>
      <c r="MF182" s="1">
        <f t="shared" si="277"/>
        <v>0</v>
      </c>
      <c r="MM182" s="1">
        <f t="shared" si="278"/>
        <v>0</v>
      </c>
      <c r="MS182" s="1">
        <f t="shared" si="279"/>
        <v>0</v>
      </c>
      <c r="MU182" s="115"/>
      <c r="OI182" s="120"/>
      <c r="PD182" s="1">
        <f t="shared" si="241"/>
        <v>0</v>
      </c>
      <c r="QF182" s="1">
        <f t="shared" si="280"/>
        <v>0</v>
      </c>
      <c r="QY182" s="1">
        <f t="shared" si="281"/>
        <v>0</v>
      </c>
      <c r="RK182" s="1">
        <f t="shared" si="282"/>
        <v>0</v>
      </c>
      <c r="SA182" s="1">
        <f t="shared" si="283"/>
        <v>0</v>
      </c>
      <c r="SG182" s="1">
        <f t="shared" si="284"/>
        <v>0</v>
      </c>
      <c r="SO182" s="1">
        <f t="shared" si="285"/>
        <v>0</v>
      </c>
      <c r="TB182" s="1">
        <f t="shared" si="286"/>
        <v>0</v>
      </c>
      <c r="TS182" s="1">
        <f t="shared" si="242"/>
        <v>0</v>
      </c>
      <c r="UD182" s="1">
        <f t="shared" si="243"/>
        <v>0</v>
      </c>
      <c r="UG182" s="1">
        <f t="shared" si="244"/>
        <v>0</v>
      </c>
      <c r="UQ182" s="1">
        <f t="shared" si="287"/>
        <v>0</v>
      </c>
      <c r="VA182" s="1">
        <f t="shared" si="288"/>
        <v>0</v>
      </c>
      <c r="VG182" s="1">
        <f t="shared" si="289"/>
        <v>0</v>
      </c>
      <c r="WY182" s="1">
        <f t="shared" si="245"/>
        <v>0</v>
      </c>
      <c r="XB182" s="1">
        <f t="shared" si="290"/>
        <v>0</v>
      </c>
      <c r="XG182" s="1">
        <f t="shared" si="246"/>
        <v>0</v>
      </c>
      <c r="XK182" s="108"/>
      <c r="XL182" s="1">
        <f t="shared" si="247"/>
        <v>0</v>
      </c>
      <c r="XM182" s="1">
        <f t="shared" si="248"/>
        <v>0</v>
      </c>
      <c r="XN182" s="1">
        <f t="shared" si="291"/>
        <v>0</v>
      </c>
      <c r="XO182" s="1">
        <f t="shared" si="249"/>
        <v>0</v>
      </c>
      <c r="XP182" s="1">
        <f t="shared" si="292"/>
        <v>0</v>
      </c>
      <c r="XQ182" s="1">
        <f t="shared" si="250"/>
        <v>0</v>
      </c>
      <c r="XR182" s="1">
        <f t="shared" si="251"/>
        <v>0</v>
      </c>
      <c r="XS182" s="1">
        <f t="shared" si="299"/>
        <v>0</v>
      </c>
      <c r="XT182" s="1">
        <f t="shared" si="293"/>
        <v>0</v>
      </c>
      <c r="XU182" s="1">
        <f t="shared" si="253"/>
        <v>0</v>
      </c>
      <c r="XV182" s="1">
        <f t="shared" si="254"/>
        <v>0</v>
      </c>
      <c r="XW182" s="1">
        <f t="shared" si="255"/>
        <v>0</v>
      </c>
      <c r="XX182" s="1">
        <f t="shared" si="256"/>
        <v>0</v>
      </c>
      <c r="XY182" s="1">
        <f t="shared" si="257"/>
        <v>0</v>
      </c>
      <c r="XZ182" s="1">
        <f t="shared" si="258"/>
        <v>0</v>
      </c>
      <c r="YA182" s="1">
        <f t="shared" si="259"/>
        <v>0</v>
      </c>
      <c r="YB182" s="1">
        <f t="shared" si="260"/>
        <v>0</v>
      </c>
      <c r="YC182" s="1">
        <f t="shared" si="261"/>
        <v>0</v>
      </c>
      <c r="YD182" s="132"/>
      <c r="YE182" s="133"/>
      <c r="YF182" s="133" t="e">
        <f t="shared" si="225"/>
        <v>#DIV/0!</v>
      </c>
      <c r="YG182" s="130"/>
      <c r="YH182" s="130" t="e">
        <f t="shared" si="226"/>
        <v>#DIV/0!</v>
      </c>
      <c r="YI182" s="129"/>
      <c r="YJ182" s="128" t="e">
        <f t="shared" si="227"/>
        <v>#DIV/0!</v>
      </c>
      <c r="YK182" s="177"/>
      <c r="YL182">
        <v>1</v>
      </c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>
        <f t="shared" si="294"/>
        <v>0</v>
      </c>
      <c r="ACD182" s="25" t="e">
        <f t="shared" si="300"/>
        <v>#DIV/0!</v>
      </c>
      <c r="ACE182" s="11">
        <f t="shared" si="262"/>
        <v>0</v>
      </c>
      <c r="ACF182" s="11" t="e">
        <f t="shared" si="228"/>
        <v>#DIV/0!</v>
      </c>
      <c r="ACG182" s="1">
        <v>5</v>
      </c>
      <c r="ACH182" s="1">
        <v>1</v>
      </c>
      <c r="ACI182" s="11">
        <f t="shared" si="229"/>
        <v>139000</v>
      </c>
      <c r="ACJ182" s="45">
        <v>1</v>
      </c>
      <c r="ACK182" s="13">
        <f t="shared" si="230"/>
        <v>139000</v>
      </c>
      <c r="ACL182">
        <v>1</v>
      </c>
      <c r="ACM182" s="25">
        <f t="shared" si="231"/>
        <v>139000</v>
      </c>
      <c r="ACN182" s="11">
        <f t="shared" si="232"/>
        <v>139000</v>
      </c>
      <c r="ACO182" s="65"/>
      <c r="ACP182" s="1">
        <v>1</v>
      </c>
      <c r="ACQ182" s="1">
        <v>1</v>
      </c>
      <c r="ACR182" s="1" t="s">
        <v>258</v>
      </c>
      <c r="ACZ182" s="1" t="s">
        <v>259</v>
      </c>
      <c r="ADD182" s="1" t="s">
        <v>185</v>
      </c>
      <c r="ADU182" s="1">
        <v>2</v>
      </c>
      <c r="ADV182" s="457"/>
      <c r="AEE182" s="1">
        <f t="shared" si="295"/>
        <v>0</v>
      </c>
      <c r="AFN182" s="1">
        <v>1</v>
      </c>
      <c r="AGL182" s="1">
        <v>139000</v>
      </c>
      <c r="AGM182" s="11" t="e">
        <f>AGU182+AGW182+AGY182+AHA182+#REF!+#REF!+AHC182+AGP182+AHE182</f>
        <v>#REF!</v>
      </c>
      <c r="AGT182" s="518"/>
      <c r="AHJ182" s="518"/>
      <c r="AHN182" s="1">
        <v>139000</v>
      </c>
      <c r="AIK182" s="1">
        <v>1</v>
      </c>
      <c r="AIL182" s="1">
        <v>1</v>
      </c>
      <c r="AIN182" s="1">
        <v>1</v>
      </c>
      <c r="AIO182" s="1">
        <v>2</v>
      </c>
      <c r="AIP182" s="1">
        <v>1</v>
      </c>
      <c r="AJB182" s="1">
        <v>1</v>
      </c>
      <c r="AJC182" s="11"/>
      <c r="AJD182" s="11"/>
      <c r="AJF182" s="11"/>
      <c r="AJG182" s="1">
        <v>139000</v>
      </c>
      <c r="AJH182" s="1">
        <v>1</v>
      </c>
      <c r="AJI182" s="1">
        <v>1</v>
      </c>
      <c r="AJJ182" s="435">
        <v>100</v>
      </c>
      <c r="AJK182" s="45"/>
      <c r="AJL182" s="381">
        <v>139000</v>
      </c>
      <c r="AJM182" s="11" t="e">
        <f t="shared" si="233"/>
        <v>#DIV/0!</v>
      </c>
      <c r="AJN182" s="60"/>
      <c r="AJO182" s="12"/>
      <c r="AKA182" s="1">
        <f t="shared" si="296"/>
        <v>0</v>
      </c>
      <c r="AKD182" s="1">
        <f t="shared" si="297"/>
        <v>0</v>
      </c>
      <c r="AKE182" s="60"/>
      <c r="AKF182" s="1" t="s">
        <v>260</v>
      </c>
      <c r="AKG182" s="1" t="s">
        <v>260</v>
      </c>
      <c r="AKH182" s="1" t="s">
        <v>261</v>
      </c>
      <c r="AKI182" s="1" t="s">
        <v>260</v>
      </c>
      <c r="AKJ182" s="1" t="s">
        <v>260</v>
      </c>
      <c r="AKK182" s="1" t="s">
        <v>260</v>
      </c>
      <c r="AKL182" s="1" t="s">
        <v>260</v>
      </c>
      <c r="AKM182" s="1" t="s">
        <v>260</v>
      </c>
      <c r="AKN182" s="1" t="s">
        <v>262</v>
      </c>
      <c r="AKO182" s="1" t="s">
        <v>260</v>
      </c>
      <c r="AKP182" s="1" t="s">
        <v>260</v>
      </c>
      <c r="AKQ182" s="1" t="s">
        <v>260</v>
      </c>
      <c r="AKR182" s="1" t="s">
        <v>260</v>
      </c>
      <c r="AKS182" s="1" t="s">
        <v>260</v>
      </c>
      <c r="AKT182" s="1" t="s">
        <v>260</v>
      </c>
      <c r="AKU182" s="1" t="s">
        <v>260</v>
      </c>
      <c r="AKV182" s="1" t="s">
        <v>263</v>
      </c>
      <c r="AKW182" s="1" t="s">
        <v>260</v>
      </c>
      <c r="AKX182" s="1" t="s">
        <v>260</v>
      </c>
      <c r="AKY182" s="1" t="s">
        <v>260</v>
      </c>
      <c r="AKZ182" s="1" t="s">
        <v>260</v>
      </c>
      <c r="ALA182" s="1" t="s">
        <v>260</v>
      </c>
      <c r="ALB182" s="1" t="s">
        <v>260</v>
      </c>
      <c r="ALC182" s="1" t="s">
        <v>260</v>
      </c>
      <c r="ALD182" s="1" t="s">
        <v>260</v>
      </c>
      <c r="ALE182" s="1" t="s">
        <v>260</v>
      </c>
      <c r="ALF182" s="1" t="s">
        <v>260</v>
      </c>
      <c r="ALG182" s="1" t="s">
        <v>260</v>
      </c>
      <c r="ALH182" s="1" t="s">
        <v>260</v>
      </c>
      <c r="ALI182" s="1" t="s">
        <v>260</v>
      </c>
      <c r="ALJ182" s="1" t="s">
        <v>260</v>
      </c>
      <c r="ALK182" s="1" t="s">
        <v>260</v>
      </c>
      <c r="ALL182" s="1" t="s">
        <v>260</v>
      </c>
      <c r="ALM182" s="1" t="s">
        <v>260</v>
      </c>
      <c r="ALN182" s="1" t="s">
        <v>260</v>
      </c>
      <c r="ALO182" s="1" t="s">
        <v>260</v>
      </c>
      <c r="ALP182" s="1" t="s">
        <v>260</v>
      </c>
      <c r="ALR182" s="11" t="e">
        <f t="shared" si="298"/>
        <v>#DIV/0!</v>
      </c>
      <c r="ALS182" s="28">
        <v>139000</v>
      </c>
      <c r="ALY182" s="60"/>
      <c r="ALZ182" s="1">
        <v>1</v>
      </c>
      <c r="AMC182" s="1">
        <v>1</v>
      </c>
      <c r="AMH182" s="1">
        <v>1</v>
      </c>
      <c r="AMN182" s="403"/>
    </row>
    <row r="183" spans="1:1022 1028:1028" s="1" customFormat="1" ht="15" customHeight="1" x14ac:dyDescent="0.25">
      <c r="A183" s="268"/>
      <c r="B183" s="113">
        <v>181</v>
      </c>
      <c r="C183" s="473" t="s">
        <v>810</v>
      </c>
      <c r="D183" s="304" t="s">
        <v>957</v>
      </c>
      <c r="E183" s="1">
        <v>2004</v>
      </c>
      <c r="F183" s="1">
        <v>1</v>
      </c>
      <c r="G183" s="1">
        <v>1</v>
      </c>
      <c r="J183" s="1">
        <v>1</v>
      </c>
      <c r="K183" s="1">
        <v>1999</v>
      </c>
      <c r="L183" s="1">
        <v>2001</v>
      </c>
      <c r="AC183" s="1">
        <v>1</v>
      </c>
      <c r="AD183" s="1">
        <v>1</v>
      </c>
      <c r="AE183" s="1">
        <v>1</v>
      </c>
      <c r="AW183" s="1">
        <v>1</v>
      </c>
      <c r="AY183" s="1">
        <v>1</v>
      </c>
      <c r="BA183" s="1">
        <v>1</v>
      </c>
      <c r="BB183" s="1">
        <v>13</v>
      </c>
      <c r="BE183" s="1">
        <v>1</v>
      </c>
      <c r="CF183" s="1">
        <v>1</v>
      </c>
      <c r="CG183" s="1">
        <v>1</v>
      </c>
      <c r="CH183" s="246"/>
      <c r="CP183" s="1">
        <f t="shared" si="263"/>
        <v>0</v>
      </c>
      <c r="CS183" s="1">
        <f t="shared" si="234"/>
        <v>0</v>
      </c>
      <c r="DO183" s="1">
        <f t="shared" si="264"/>
        <v>0</v>
      </c>
      <c r="DX183" s="1">
        <f t="shared" si="265"/>
        <v>0</v>
      </c>
      <c r="EE183" s="1">
        <f t="shared" si="266"/>
        <v>0</v>
      </c>
      <c r="EH183" s="1">
        <f t="shared" si="267"/>
        <v>0</v>
      </c>
      <c r="FF183" s="116"/>
      <c r="GP183" s="1">
        <f t="shared" si="235"/>
        <v>0</v>
      </c>
      <c r="GY183" s="1">
        <f t="shared" si="268"/>
        <v>0</v>
      </c>
      <c r="HC183" s="1">
        <f t="shared" si="269"/>
        <v>0</v>
      </c>
      <c r="HS183" s="1">
        <f t="shared" si="270"/>
        <v>0</v>
      </c>
      <c r="HX183" s="1">
        <f t="shared" si="236"/>
        <v>0</v>
      </c>
      <c r="ID183" s="1">
        <f t="shared" si="237"/>
        <v>0</v>
      </c>
      <c r="IN183" s="1">
        <f t="shared" si="271"/>
        <v>0</v>
      </c>
      <c r="IW183" s="1">
        <f t="shared" si="272"/>
        <v>0</v>
      </c>
      <c r="IZ183" s="1">
        <f t="shared" si="238"/>
        <v>0</v>
      </c>
      <c r="JJ183" s="1">
        <f t="shared" si="239"/>
        <v>0</v>
      </c>
      <c r="JV183" s="1">
        <f t="shared" si="273"/>
        <v>0</v>
      </c>
      <c r="KB183" s="1">
        <f t="shared" si="274"/>
        <v>0</v>
      </c>
      <c r="LG183" s="1">
        <f t="shared" si="240"/>
        <v>0</v>
      </c>
      <c r="LT183" s="1">
        <f t="shared" si="275"/>
        <v>0</v>
      </c>
      <c r="MA183" s="1">
        <f t="shared" si="276"/>
        <v>0</v>
      </c>
      <c r="MF183" s="1">
        <f t="shared" si="277"/>
        <v>0</v>
      </c>
      <c r="MM183" s="1">
        <f t="shared" si="278"/>
        <v>0</v>
      </c>
      <c r="MS183" s="1">
        <f t="shared" si="279"/>
        <v>0</v>
      </c>
      <c r="MU183" s="115"/>
      <c r="OI183" s="120"/>
      <c r="PD183" s="1">
        <f t="shared" si="241"/>
        <v>0</v>
      </c>
      <c r="QF183" s="1">
        <f t="shared" si="280"/>
        <v>0</v>
      </c>
      <c r="QY183" s="1">
        <f t="shared" si="281"/>
        <v>0</v>
      </c>
      <c r="RK183" s="1">
        <f t="shared" si="282"/>
        <v>0</v>
      </c>
      <c r="SA183" s="1">
        <f t="shared" si="283"/>
        <v>0</v>
      </c>
      <c r="SG183" s="1">
        <f t="shared" si="284"/>
        <v>0</v>
      </c>
      <c r="SO183" s="1">
        <f t="shared" si="285"/>
        <v>0</v>
      </c>
      <c r="TB183" s="1">
        <f t="shared" si="286"/>
        <v>0</v>
      </c>
      <c r="TS183" s="1">
        <f t="shared" si="242"/>
        <v>0</v>
      </c>
      <c r="UD183" s="1">
        <f t="shared" si="243"/>
        <v>0</v>
      </c>
      <c r="UG183" s="1">
        <f t="shared" si="244"/>
        <v>0</v>
      </c>
      <c r="UQ183" s="1">
        <f t="shared" si="287"/>
        <v>0</v>
      </c>
      <c r="VA183" s="1">
        <f t="shared" si="288"/>
        <v>0</v>
      </c>
      <c r="VG183" s="1">
        <f t="shared" si="289"/>
        <v>0</v>
      </c>
      <c r="WY183" s="1">
        <f t="shared" si="245"/>
        <v>0</v>
      </c>
      <c r="XB183" s="1">
        <f t="shared" si="290"/>
        <v>0</v>
      </c>
      <c r="XG183" s="1">
        <f t="shared" si="246"/>
        <v>0</v>
      </c>
      <c r="XI183" s="1">
        <v>1</v>
      </c>
      <c r="XK183" s="108"/>
      <c r="XL183" s="1">
        <f t="shared" si="247"/>
        <v>0</v>
      </c>
      <c r="XM183" s="1">
        <f t="shared" si="248"/>
        <v>0</v>
      </c>
      <c r="XN183" s="1">
        <f t="shared" si="291"/>
        <v>0</v>
      </c>
      <c r="XO183" s="1">
        <f t="shared" si="249"/>
        <v>0</v>
      </c>
      <c r="XP183" s="1">
        <f t="shared" si="292"/>
        <v>0</v>
      </c>
      <c r="XQ183" s="1">
        <f t="shared" si="250"/>
        <v>0</v>
      </c>
      <c r="XR183" s="1">
        <f t="shared" si="251"/>
        <v>0</v>
      </c>
      <c r="XS183" s="1">
        <f t="shared" si="299"/>
        <v>0</v>
      </c>
      <c r="XT183" s="1">
        <f t="shared" si="293"/>
        <v>0</v>
      </c>
      <c r="XU183" s="1">
        <f t="shared" si="253"/>
        <v>0</v>
      </c>
      <c r="XV183" s="1">
        <f t="shared" si="254"/>
        <v>0</v>
      </c>
      <c r="XW183" s="1">
        <f t="shared" si="255"/>
        <v>0</v>
      </c>
      <c r="XX183" s="1">
        <f t="shared" si="256"/>
        <v>0</v>
      </c>
      <c r="XY183" s="1">
        <f t="shared" si="257"/>
        <v>0</v>
      </c>
      <c r="XZ183" s="1">
        <f t="shared" si="258"/>
        <v>0</v>
      </c>
      <c r="YA183" s="1">
        <f t="shared" si="259"/>
        <v>0</v>
      </c>
      <c r="YB183" s="1">
        <f t="shared" si="260"/>
        <v>0</v>
      </c>
      <c r="YC183" s="1">
        <f t="shared" si="261"/>
        <v>1</v>
      </c>
      <c r="YD183" s="132"/>
      <c r="YE183" s="133">
        <f>SUM(XL183:YC183)</f>
        <v>1</v>
      </c>
      <c r="YF183" s="133">
        <f t="shared" si="225"/>
        <v>38000</v>
      </c>
      <c r="YG183" s="130">
        <v>1</v>
      </c>
      <c r="YH183" s="130">
        <f t="shared" si="226"/>
        <v>38000</v>
      </c>
      <c r="YI183" s="129">
        <v>1</v>
      </c>
      <c r="YJ183" s="128">
        <f t="shared" si="227"/>
        <v>38000</v>
      </c>
      <c r="YK183" s="177"/>
      <c r="YL183">
        <v>1</v>
      </c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>
        <f t="shared" si="294"/>
        <v>0</v>
      </c>
      <c r="ACD183" s="25" t="e">
        <f t="shared" si="300"/>
        <v>#DIV/0!</v>
      </c>
      <c r="ACE183" s="11">
        <f t="shared" si="262"/>
        <v>1</v>
      </c>
      <c r="ACF183" s="11">
        <f t="shared" si="228"/>
        <v>38000</v>
      </c>
      <c r="ACG183" s="1">
        <v>5</v>
      </c>
      <c r="ACH183" s="1">
        <v>1</v>
      </c>
      <c r="ACI183" s="11">
        <f t="shared" si="229"/>
        <v>38000</v>
      </c>
      <c r="ACJ183" s="45">
        <v>1</v>
      </c>
      <c r="ACK183" s="13">
        <f t="shared" si="230"/>
        <v>38000</v>
      </c>
      <c r="ACL183">
        <v>1</v>
      </c>
      <c r="ACM183" s="25">
        <f t="shared" si="231"/>
        <v>38000</v>
      </c>
      <c r="ACN183" s="11">
        <f t="shared" si="232"/>
        <v>38000</v>
      </c>
      <c r="ACO183" s="65"/>
      <c r="ACR183" s="1" t="s">
        <v>812</v>
      </c>
      <c r="ACZ183" s="1" t="s">
        <v>259</v>
      </c>
      <c r="ADD183" s="1" t="s">
        <v>185</v>
      </c>
      <c r="ADU183" s="1">
        <v>2</v>
      </c>
      <c r="ADV183" s="457"/>
      <c r="AEE183" s="1">
        <f t="shared" si="295"/>
        <v>0</v>
      </c>
      <c r="AGL183" s="1">
        <v>38000</v>
      </c>
      <c r="AGM183" s="11" t="e">
        <f>AGU183+AGW183+AGY183+AHA183+#REF!+#REF!+AHC183+AGP183+AHE183</f>
        <v>#REF!</v>
      </c>
      <c r="AGT183" s="518"/>
      <c r="AHJ183" s="518"/>
      <c r="AHN183" s="1">
        <v>38000</v>
      </c>
      <c r="AII183" s="1">
        <v>1</v>
      </c>
      <c r="AIJ183" s="1">
        <v>1</v>
      </c>
      <c r="AIN183" s="1">
        <v>1</v>
      </c>
      <c r="AIO183" s="1">
        <v>1</v>
      </c>
      <c r="AIP183" s="1">
        <v>1</v>
      </c>
      <c r="AJC183" s="11"/>
      <c r="AJD183" s="11"/>
      <c r="AJF183" s="11"/>
      <c r="AJG183" s="1">
        <v>38000</v>
      </c>
      <c r="AJH183" s="1">
        <v>1</v>
      </c>
      <c r="AJI183" s="1">
        <v>1</v>
      </c>
      <c r="AJJ183" s="435">
        <v>100</v>
      </c>
      <c r="AJK183" s="45"/>
      <c r="AJL183" s="381">
        <v>38000</v>
      </c>
      <c r="AJM183" s="11">
        <f t="shared" si="233"/>
        <v>38000</v>
      </c>
      <c r="AJN183" s="60"/>
      <c r="AJO183" s="12"/>
      <c r="AKA183" s="1">
        <f t="shared" si="296"/>
        <v>0</v>
      </c>
      <c r="AKD183" s="1">
        <f t="shared" si="297"/>
        <v>0</v>
      </c>
      <c r="AKE183" s="60"/>
      <c r="AKF183" s="1" t="s">
        <v>260</v>
      </c>
      <c r="AKG183" s="1" t="s">
        <v>260</v>
      </c>
      <c r="AKH183" s="1" t="s">
        <v>261</v>
      </c>
      <c r="AKI183" s="1" t="s">
        <v>260</v>
      </c>
      <c r="AKJ183" s="1" t="s">
        <v>260</v>
      </c>
      <c r="AKK183" s="1" t="s">
        <v>260</v>
      </c>
      <c r="AKL183" s="1" t="s">
        <v>260</v>
      </c>
      <c r="AKM183" s="1" t="s">
        <v>260</v>
      </c>
      <c r="AKN183" s="1" t="s">
        <v>262</v>
      </c>
      <c r="AKO183" s="1" t="s">
        <v>260</v>
      </c>
      <c r="AKP183" s="1" t="s">
        <v>260</v>
      </c>
      <c r="AKQ183" s="1" t="s">
        <v>260</v>
      </c>
      <c r="AKR183" s="1" t="s">
        <v>260</v>
      </c>
      <c r="AKS183" s="1" t="s">
        <v>260</v>
      </c>
      <c r="AKT183" s="1" t="s">
        <v>260</v>
      </c>
      <c r="AKU183" s="1" t="s">
        <v>260</v>
      </c>
      <c r="AKV183" s="1" t="s">
        <v>263</v>
      </c>
      <c r="AKW183" s="1" t="s">
        <v>260</v>
      </c>
      <c r="AKX183" s="1" t="s">
        <v>260</v>
      </c>
      <c r="AKY183" s="1" t="s">
        <v>260</v>
      </c>
      <c r="AKZ183" s="1" t="s">
        <v>260</v>
      </c>
      <c r="ALA183" s="1" t="s">
        <v>260</v>
      </c>
      <c r="ALB183" s="1" t="s">
        <v>260</v>
      </c>
      <c r="ALC183" s="1" t="s">
        <v>260</v>
      </c>
      <c r="ALD183" s="1" t="s">
        <v>260</v>
      </c>
      <c r="ALE183" s="1" t="s">
        <v>260</v>
      </c>
      <c r="ALF183" s="1" t="s">
        <v>260</v>
      </c>
      <c r="ALG183" s="1" t="s">
        <v>260</v>
      </c>
      <c r="ALH183" s="1" t="s">
        <v>260</v>
      </c>
      <c r="ALI183" s="1" t="s">
        <v>260</v>
      </c>
      <c r="ALJ183" s="1" t="s">
        <v>260</v>
      </c>
      <c r="ALK183" s="1" t="s">
        <v>260</v>
      </c>
      <c r="ALL183" s="1" t="s">
        <v>260</v>
      </c>
      <c r="ALM183" s="1" t="s">
        <v>260</v>
      </c>
      <c r="ALN183" s="1" t="s">
        <v>260</v>
      </c>
      <c r="ALO183" s="1" t="s">
        <v>260</v>
      </c>
      <c r="ALP183" s="1" t="s">
        <v>260</v>
      </c>
      <c r="ALR183" s="11" t="e">
        <f t="shared" si="298"/>
        <v>#DIV/0!</v>
      </c>
      <c r="ALS183" s="28">
        <v>38000</v>
      </c>
      <c r="ALY183" s="60"/>
      <c r="ALZ183" s="1">
        <v>1</v>
      </c>
      <c r="AMC183" s="1">
        <v>1</v>
      </c>
      <c r="AMH183" s="1">
        <v>1</v>
      </c>
      <c r="AMN183" s="403"/>
    </row>
    <row r="184" spans="1:1022 1028:1028" s="1" customFormat="1" ht="15" customHeight="1" x14ac:dyDescent="0.25">
      <c r="A184" s="268"/>
      <c r="B184" s="113">
        <v>182</v>
      </c>
      <c r="C184" s="473" t="s">
        <v>810</v>
      </c>
      <c r="D184" s="304" t="s">
        <v>958</v>
      </c>
      <c r="E184" s="1">
        <v>2004</v>
      </c>
      <c r="F184" s="1">
        <v>1</v>
      </c>
      <c r="G184" s="1">
        <v>1</v>
      </c>
      <c r="J184" s="1">
        <v>1</v>
      </c>
      <c r="K184" s="1">
        <v>1997</v>
      </c>
      <c r="L184" s="1">
        <v>2000</v>
      </c>
      <c r="AA184" s="1">
        <v>1</v>
      </c>
      <c r="AB184" s="1">
        <v>1</v>
      </c>
      <c r="AC184" s="1">
        <v>1</v>
      </c>
      <c r="AD184" s="1">
        <v>1</v>
      </c>
      <c r="AW184" s="1">
        <v>1</v>
      </c>
      <c r="AY184" s="1">
        <v>1</v>
      </c>
      <c r="BA184" s="1">
        <v>1</v>
      </c>
      <c r="BB184" s="1">
        <v>13</v>
      </c>
      <c r="BE184" s="1">
        <v>1</v>
      </c>
      <c r="BG184" s="1">
        <v>3</v>
      </c>
      <c r="CG184" s="1">
        <v>1</v>
      </c>
      <c r="CH184" s="246"/>
      <c r="CP184" s="1">
        <f t="shared" si="263"/>
        <v>0</v>
      </c>
      <c r="CS184" s="1">
        <f t="shared" si="234"/>
        <v>0</v>
      </c>
      <c r="DO184" s="1">
        <f t="shared" si="264"/>
        <v>0</v>
      </c>
      <c r="DX184" s="1">
        <f t="shared" si="265"/>
        <v>0</v>
      </c>
      <c r="EE184" s="1">
        <f t="shared" si="266"/>
        <v>0</v>
      </c>
      <c r="EH184" s="1">
        <f t="shared" si="267"/>
        <v>0</v>
      </c>
      <c r="FF184" s="116"/>
      <c r="GP184" s="1">
        <f t="shared" si="235"/>
        <v>0</v>
      </c>
      <c r="GY184" s="1">
        <f t="shared" si="268"/>
        <v>0</v>
      </c>
      <c r="HC184" s="1">
        <f t="shared" si="269"/>
        <v>0</v>
      </c>
      <c r="HS184" s="1">
        <f t="shared" si="270"/>
        <v>0</v>
      </c>
      <c r="HX184" s="1">
        <f t="shared" si="236"/>
        <v>0</v>
      </c>
      <c r="ID184" s="1">
        <f t="shared" si="237"/>
        <v>0</v>
      </c>
      <c r="IN184" s="1">
        <f t="shared" si="271"/>
        <v>0</v>
      </c>
      <c r="IW184" s="1">
        <f t="shared" si="272"/>
        <v>0</v>
      </c>
      <c r="IZ184" s="1">
        <f t="shared" si="238"/>
        <v>0</v>
      </c>
      <c r="JJ184" s="1">
        <f t="shared" si="239"/>
        <v>0</v>
      </c>
      <c r="JV184" s="1">
        <f t="shared" si="273"/>
        <v>0</v>
      </c>
      <c r="KB184" s="1">
        <f t="shared" si="274"/>
        <v>0</v>
      </c>
      <c r="LG184" s="1">
        <f t="shared" si="240"/>
        <v>0</v>
      </c>
      <c r="LT184" s="1">
        <f t="shared" si="275"/>
        <v>0</v>
      </c>
      <c r="MA184" s="1">
        <f t="shared" si="276"/>
        <v>0</v>
      </c>
      <c r="MF184" s="1">
        <f t="shared" si="277"/>
        <v>0</v>
      </c>
      <c r="MM184" s="1">
        <f t="shared" si="278"/>
        <v>0</v>
      </c>
      <c r="MS184" s="1">
        <f t="shared" si="279"/>
        <v>0</v>
      </c>
      <c r="MU184" s="115"/>
      <c r="OI184" s="120"/>
      <c r="PD184" s="1">
        <f t="shared" si="241"/>
        <v>0</v>
      </c>
      <c r="QF184" s="1">
        <f t="shared" si="280"/>
        <v>0</v>
      </c>
      <c r="QY184" s="1">
        <f t="shared" si="281"/>
        <v>0</v>
      </c>
      <c r="RK184" s="1">
        <f t="shared" si="282"/>
        <v>0</v>
      </c>
      <c r="SA184" s="1">
        <f t="shared" si="283"/>
        <v>0</v>
      </c>
      <c r="SG184" s="1">
        <f t="shared" si="284"/>
        <v>0</v>
      </c>
      <c r="SO184" s="1">
        <f t="shared" si="285"/>
        <v>0</v>
      </c>
      <c r="TB184" s="1">
        <f t="shared" si="286"/>
        <v>0</v>
      </c>
      <c r="TS184" s="1">
        <f t="shared" si="242"/>
        <v>0</v>
      </c>
      <c r="UD184" s="1">
        <f t="shared" si="243"/>
        <v>0</v>
      </c>
      <c r="UG184" s="1">
        <f t="shared" si="244"/>
        <v>0</v>
      </c>
      <c r="UQ184" s="1">
        <f t="shared" si="287"/>
        <v>0</v>
      </c>
      <c r="VA184" s="1">
        <f t="shared" si="288"/>
        <v>0</v>
      </c>
      <c r="VG184" s="1">
        <f t="shared" si="289"/>
        <v>0</v>
      </c>
      <c r="WY184" s="1">
        <f t="shared" si="245"/>
        <v>0</v>
      </c>
      <c r="XB184" s="1">
        <f t="shared" si="290"/>
        <v>0</v>
      </c>
      <c r="XG184" s="1">
        <f t="shared" si="246"/>
        <v>0</v>
      </c>
      <c r="XI184" s="1">
        <v>1</v>
      </c>
      <c r="XK184" s="108"/>
      <c r="XL184" s="1">
        <f t="shared" si="247"/>
        <v>0</v>
      </c>
      <c r="XM184" s="1">
        <f t="shared" si="248"/>
        <v>0</v>
      </c>
      <c r="XN184" s="1">
        <f t="shared" si="291"/>
        <v>0</v>
      </c>
      <c r="XO184" s="1">
        <f t="shared" si="249"/>
        <v>0</v>
      </c>
      <c r="XP184" s="1">
        <f t="shared" si="292"/>
        <v>0</v>
      </c>
      <c r="XQ184" s="1">
        <f t="shared" si="250"/>
        <v>0</v>
      </c>
      <c r="XR184" s="1">
        <f t="shared" si="251"/>
        <v>0</v>
      </c>
      <c r="XS184" s="1">
        <f t="shared" si="299"/>
        <v>0</v>
      </c>
      <c r="XT184" s="1">
        <f t="shared" si="293"/>
        <v>0</v>
      </c>
      <c r="XU184" s="1">
        <f t="shared" si="253"/>
        <v>0</v>
      </c>
      <c r="XV184" s="1">
        <f t="shared" si="254"/>
        <v>0</v>
      </c>
      <c r="XW184" s="1">
        <f t="shared" si="255"/>
        <v>0</v>
      </c>
      <c r="XX184" s="1">
        <f t="shared" si="256"/>
        <v>0</v>
      </c>
      <c r="XY184" s="1">
        <f t="shared" si="257"/>
        <v>0</v>
      </c>
      <c r="XZ184" s="1">
        <f t="shared" si="258"/>
        <v>0</v>
      </c>
      <c r="YA184" s="1">
        <f t="shared" si="259"/>
        <v>0</v>
      </c>
      <c r="YB184" s="1">
        <f t="shared" si="260"/>
        <v>0</v>
      </c>
      <c r="YC184" s="1">
        <f t="shared" si="261"/>
        <v>1</v>
      </c>
      <c r="YD184" s="132"/>
      <c r="YE184" s="133">
        <f>SUM(XL184:YC184)</f>
        <v>1</v>
      </c>
      <c r="YF184" s="133">
        <f t="shared" si="225"/>
        <v>72000</v>
      </c>
      <c r="YG184" s="130">
        <v>1</v>
      </c>
      <c r="YH184" s="130">
        <f t="shared" si="226"/>
        <v>72000</v>
      </c>
      <c r="YI184" s="129">
        <v>1</v>
      </c>
      <c r="YJ184" s="128">
        <f t="shared" si="227"/>
        <v>72000</v>
      </c>
      <c r="YK184" s="177"/>
      <c r="YL184">
        <v>1</v>
      </c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>
        <f t="shared" si="294"/>
        <v>0</v>
      </c>
      <c r="ACD184" s="25" t="e">
        <f t="shared" si="300"/>
        <v>#DIV/0!</v>
      </c>
      <c r="ACE184" s="11">
        <f t="shared" si="262"/>
        <v>1</v>
      </c>
      <c r="ACF184" s="11">
        <f t="shared" si="228"/>
        <v>72000</v>
      </c>
      <c r="ACG184" s="1">
        <v>5</v>
      </c>
      <c r="ACH184" s="1">
        <v>1</v>
      </c>
      <c r="ACI184" s="11">
        <f t="shared" si="229"/>
        <v>72000</v>
      </c>
      <c r="ACJ184" s="45">
        <v>1</v>
      </c>
      <c r="ACK184" s="13">
        <f t="shared" si="230"/>
        <v>72000</v>
      </c>
      <c r="ACL184">
        <v>1</v>
      </c>
      <c r="ACM184" s="25">
        <f t="shared" si="231"/>
        <v>72000</v>
      </c>
      <c r="ACN184" s="11">
        <f t="shared" si="232"/>
        <v>72000</v>
      </c>
      <c r="ACO184" s="65"/>
      <c r="ACR184" s="1" t="s">
        <v>812</v>
      </c>
      <c r="ACZ184" s="1" t="s">
        <v>259</v>
      </c>
      <c r="ADD184" s="1" t="s">
        <v>189</v>
      </c>
      <c r="ADU184" s="1">
        <v>2</v>
      </c>
      <c r="ADV184" s="457"/>
      <c r="AEE184" s="1">
        <f t="shared" si="295"/>
        <v>0</v>
      </c>
      <c r="AFN184" s="1">
        <v>1</v>
      </c>
      <c r="AGL184" s="1">
        <v>72000</v>
      </c>
      <c r="AGM184" s="11" t="e">
        <f>AGU184+AGW184+AGY184+AHA184+#REF!+#REF!+AHC184+AGP184+AHE184</f>
        <v>#REF!</v>
      </c>
      <c r="AGT184" s="518"/>
      <c r="AHJ184" s="518"/>
      <c r="AHN184" s="1">
        <v>72000</v>
      </c>
      <c r="AII184" s="1">
        <v>1</v>
      </c>
      <c r="AIJ184" s="1">
        <v>1</v>
      </c>
      <c r="AIN184" s="1">
        <v>1</v>
      </c>
      <c r="AIO184" s="1">
        <v>1</v>
      </c>
      <c r="AIP184" s="1">
        <v>1</v>
      </c>
      <c r="AJC184" s="11"/>
      <c r="AJD184" s="11"/>
      <c r="AJF184" s="11"/>
      <c r="AJG184" s="1">
        <v>72000</v>
      </c>
      <c r="AJH184" s="1">
        <v>1</v>
      </c>
      <c r="AJI184" s="1">
        <v>1</v>
      </c>
      <c r="AJJ184" s="435">
        <v>100</v>
      </c>
      <c r="AJK184" s="45"/>
      <c r="AJL184" s="381">
        <v>72000</v>
      </c>
      <c r="AJM184" s="11">
        <f t="shared" si="233"/>
        <v>72000</v>
      </c>
      <c r="AJN184" s="60"/>
      <c r="AJO184" s="12"/>
      <c r="AKA184" s="1">
        <f t="shared" si="296"/>
        <v>0</v>
      </c>
      <c r="AKD184" s="1">
        <f t="shared" si="297"/>
        <v>0</v>
      </c>
      <c r="AKE184" s="60"/>
      <c r="AKF184" s="1" t="s">
        <v>260</v>
      </c>
      <c r="AKG184" s="1" t="s">
        <v>260</v>
      </c>
      <c r="AKH184" s="1" t="s">
        <v>261</v>
      </c>
      <c r="AKI184" s="1" t="s">
        <v>260</v>
      </c>
      <c r="AKJ184" s="1" t="s">
        <v>260</v>
      </c>
      <c r="AKK184" s="1" t="s">
        <v>260</v>
      </c>
      <c r="AKL184" s="1" t="s">
        <v>260</v>
      </c>
      <c r="AKM184" s="1" t="s">
        <v>260</v>
      </c>
      <c r="AKN184" s="1" t="s">
        <v>262</v>
      </c>
      <c r="AKO184" s="1" t="s">
        <v>260</v>
      </c>
      <c r="AKP184" s="1" t="s">
        <v>260</v>
      </c>
      <c r="AKQ184" s="1" t="s">
        <v>260</v>
      </c>
      <c r="AKR184" s="1" t="s">
        <v>260</v>
      </c>
      <c r="AKS184" s="1" t="s">
        <v>260</v>
      </c>
      <c r="AKT184" s="1" t="s">
        <v>260</v>
      </c>
      <c r="AKU184" s="1" t="s">
        <v>260</v>
      </c>
      <c r="AKV184" s="1" t="s">
        <v>263</v>
      </c>
      <c r="AKW184" s="1" t="s">
        <v>260</v>
      </c>
      <c r="AKX184" s="1" t="s">
        <v>260</v>
      </c>
      <c r="AKY184" s="1" t="s">
        <v>260</v>
      </c>
      <c r="AKZ184" s="1" t="s">
        <v>260</v>
      </c>
      <c r="ALA184" s="1" t="s">
        <v>260</v>
      </c>
      <c r="ALB184" s="1" t="s">
        <v>260</v>
      </c>
      <c r="ALC184" s="1" t="s">
        <v>260</v>
      </c>
      <c r="ALD184" s="1" t="s">
        <v>260</v>
      </c>
      <c r="ALE184" s="1" t="s">
        <v>260</v>
      </c>
      <c r="ALF184" s="1" t="s">
        <v>260</v>
      </c>
      <c r="ALG184" s="1" t="s">
        <v>260</v>
      </c>
      <c r="ALH184" s="1" t="s">
        <v>260</v>
      </c>
      <c r="ALI184" s="1" t="s">
        <v>260</v>
      </c>
      <c r="ALJ184" s="1" t="s">
        <v>260</v>
      </c>
      <c r="ALK184" s="1" t="s">
        <v>260</v>
      </c>
      <c r="ALL184" s="1" t="s">
        <v>260</v>
      </c>
      <c r="ALM184" s="1" t="s">
        <v>260</v>
      </c>
      <c r="ALN184" s="1" t="s">
        <v>260</v>
      </c>
      <c r="ALO184" s="1" t="s">
        <v>260</v>
      </c>
      <c r="ALP184" s="1" t="s">
        <v>260</v>
      </c>
      <c r="ALR184" s="11" t="e">
        <f t="shared" si="298"/>
        <v>#DIV/0!</v>
      </c>
      <c r="ALS184" s="28">
        <v>72000</v>
      </c>
      <c r="ALY184" s="60"/>
      <c r="ALZ184" s="1">
        <v>1</v>
      </c>
      <c r="AMH184" s="1">
        <v>1</v>
      </c>
      <c r="AMN184" s="403"/>
    </row>
    <row r="185" spans="1:1022 1028:1028" s="1" customFormat="1" ht="15" customHeight="1" x14ac:dyDescent="0.25">
      <c r="A185" s="268"/>
      <c r="B185" s="113">
        <v>183</v>
      </c>
      <c r="C185" s="473" t="s">
        <v>810</v>
      </c>
      <c r="D185" s="304" t="s">
        <v>855</v>
      </c>
      <c r="E185" s="1">
        <v>2004</v>
      </c>
      <c r="F185" s="1">
        <v>2</v>
      </c>
      <c r="G185" s="1">
        <v>1</v>
      </c>
      <c r="J185" s="1">
        <v>2</v>
      </c>
      <c r="K185" s="1">
        <v>2001</v>
      </c>
      <c r="L185" s="1">
        <v>2001</v>
      </c>
      <c r="M185" s="1">
        <v>1</v>
      </c>
      <c r="AE185" s="1">
        <v>1</v>
      </c>
      <c r="AW185" s="1">
        <v>1</v>
      </c>
      <c r="AY185" s="1">
        <v>1</v>
      </c>
      <c r="BA185" s="1">
        <v>1</v>
      </c>
      <c r="BB185" s="1">
        <v>13</v>
      </c>
      <c r="BE185" s="1">
        <v>1</v>
      </c>
      <c r="BG185" s="1">
        <v>3</v>
      </c>
      <c r="CG185" s="1">
        <v>1</v>
      </c>
      <c r="CH185" s="246"/>
      <c r="CP185" s="1">
        <f t="shared" si="263"/>
        <v>0</v>
      </c>
      <c r="CS185" s="1">
        <f t="shared" si="234"/>
        <v>0</v>
      </c>
      <c r="DO185" s="1">
        <f t="shared" si="264"/>
        <v>0</v>
      </c>
      <c r="DX185" s="1">
        <f t="shared" si="265"/>
        <v>0</v>
      </c>
      <c r="EE185" s="1">
        <f t="shared" si="266"/>
        <v>0</v>
      </c>
      <c r="EH185" s="1">
        <f t="shared" si="267"/>
        <v>0</v>
      </c>
      <c r="FF185" s="116"/>
      <c r="GP185" s="1">
        <f t="shared" si="235"/>
        <v>0</v>
      </c>
      <c r="GY185" s="1">
        <f t="shared" si="268"/>
        <v>0</v>
      </c>
      <c r="HC185" s="1">
        <f t="shared" si="269"/>
        <v>0</v>
      </c>
      <c r="HS185" s="1">
        <f t="shared" si="270"/>
        <v>0</v>
      </c>
      <c r="HX185" s="1">
        <f t="shared" si="236"/>
        <v>0</v>
      </c>
      <c r="ID185" s="1">
        <f t="shared" si="237"/>
        <v>0</v>
      </c>
      <c r="IN185" s="1">
        <f t="shared" si="271"/>
        <v>0</v>
      </c>
      <c r="IW185" s="1">
        <f t="shared" si="272"/>
        <v>0</v>
      </c>
      <c r="IZ185" s="1">
        <f t="shared" si="238"/>
        <v>0</v>
      </c>
      <c r="JJ185" s="1">
        <f t="shared" si="239"/>
        <v>0</v>
      </c>
      <c r="JV185" s="1">
        <f t="shared" si="273"/>
        <v>0</v>
      </c>
      <c r="KB185" s="1">
        <f t="shared" si="274"/>
        <v>0</v>
      </c>
      <c r="LG185" s="1">
        <f t="shared" si="240"/>
        <v>0</v>
      </c>
      <c r="LT185" s="1">
        <f t="shared" si="275"/>
        <v>0</v>
      </c>
      <c r="MA185" s="1">
        <f t="shared" si="276"/>
        <v>0</v>
      </c>
      <c r="MF185" s="1">
        <f t="shared" si="277"/>
        <v>0</v>
      </c>
      <c r="MM185" s="1">
        <f t="shared" si="278"/>
        <v>0</v>
      </c>
      <c r="MS185" s="1">
        <f t="shared" si="279"/>
        <v>0</v>
      </c>
      <c r="MU185" s="115"/>
      <c r="OI185" s="120"/>
      <c r="PD185" s="1">
        <f t="shared" si="241"/>
        <v>0</v>
      </c>
      <c r="QF185" s="1">
        <f t="shared" si="280"/>
        <v>0</v>
      </c>
      <c r="QY185" s="1">
        <f t="shared" si="281"/>
        <v>0</v>
      </c>
      <c r="RK185" s="1">
        <f t="shared" si="282"/>
        <v>0</v>
      </c>
      <c r="SA185" s="1">
        <f t="shared" si="283"/>
        <v>0</v>
      </c>
      <c r="SG185" s="1">
        <f t="shared" si="284"/>
        <v>0</v>
      </c>
      <c r="SO185" s="1">
        <f t="shared" si="285"/>
        <v>0</v>
      </c>
      <c r="TB185" s="1">
        <f t="shared" si="286"/>
        <v>0</v>
      </c>
      <c r="TS185" s="1">
        <f t="shared" si="242"/>
        <v>0</v>
      </c>
      <c r="UD185" s="1">
        <f t="shared" si="243"/>
        <v>0</v>
      </c>
      <c r="UG185" s="1">
        <f t="shared" si="244"/>
        <v>0</v>
      </c>
      <c r="UQ185" s="1">
        <f t="shared" si="287"/>
        <v>0</v>
      </c>
      <c r="VA185" s="1">
        <f t="shared" si="288"/>
        <v>0</v>
      </c>
      <c r="VG185" s="1">
        <f t="shared" si="289"/>
        <v>0</v>
      </c>
      <c r="WY185" s="1">
        <f t="shared" si="245"/>
        <v>0</v>
      </c>
      <c r="XB185" s="1">
        <f t="shared" si="290"/>
        <v>0</v>
      </c>
      <c r="XG185" s="1">
        <f t="shared" si="246"/>
        <v>0</v>
      </c>
      <c r="XK185" s="108"/>
      <c r="XL185" s="1">
        <f t="shared" si="247"/>
        <v>0</v>
      </c>
      <c r="XM185" s="1">
        <f t="shared" si="248"/>
        <v>0</v>
      </c>
      <c r="XN185" s="1">
        <f t="shared" si="291"/>
        <v>0</v>
      </c>
      <c r="XO185" s="1">
        <f t="shared" si="249"/>
        <v>0</v>
      </c>
      <c r="XP185" s="1">
        <f t="shared" si="292"/>
        <v>0</v>
      </c>
      <c r="XQ185" s="1">
        <f t="shared" si="250"/>
        <v>0</v>
      </c>
      <c r="XR185" s="1">
        <f t="shared" si="251"/>
        <v>0</v>
      </c>
      <c r="XS185" s="1">
        <f t="shared" si="299"/>
        <v>0</v>
      </c>
      <c r="XT185" s="1">
        <f t="shared" si="293"/>
        <v>0</v>
      </c>
      <c r="XU185" s="1">
        <f t="shared" si="253"/>
        <v>0</v>
      </c>
      <c r="XV185" s="1">
        <f t="shared" si="254"/>
        <v>0</v>
      </c>
      <c r="XW185" s="1">
        <f t="shared" si="255"/>
        <v>0</v>
      </c>
      <c r="XX185" s="1">
        <f t="shared" si="256"/>
        <v>0</v>
      </c>
      <c r="XY185" s="1">
        <f t="shared" si="257"/>
        <v>0</v>
      </c>
      <c r="XZ185" s="1">
        <f t="shared" si="258"/>
        <v>0</v>
      </c>
      <c r="YA185" s="1">
        <f t="shared" si="259"/>
        <v>0</v>
      </c>
      <c r="YB185" s="1">
        <f t="shared" si="260"/>
        <v>0</v>
      </c>
      <c r="YC185" s="1">
        <f t="shared" si="261"/>
        <v>0</v>
      </c>
      <c r="YD185" s="132"/>
      <c r="YE185" s="133"/>
      <c r="YF185" s="133" t="e">
        <f t="shared" si="225"/>
        <v>#DIV/0!</v>
      </c>
      <c r="YG185" s="130"/>
      <c r="YH185" s="130" t="e">
        <f t="shared" si="226"/>
        <v>#DIV/0!</v>
      </c>
      <c r="YI185" s="129"/>
      <c r="YJ185" s="128" t="e">
        <f t="shared" si="227"/>
        <v>#DIV/0!</v>
      </c>
      <c r="YK185" s="177"/>
      <c r="YL185">
        <v>1</v>
      </c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>
        <f t="shared" si="294"/>
        <v>0</v>
      </c>
      <c r="ACD185" s="25" t="e">
        <f t="shared" si="300"/>
        <v>#DIV/0!</v>
      </c>
      <c r="ACE185" s="11">
        <f t="shared" si="262"/>
        <v>0</v>
      </c>
      <c r="ACF185" s="11" t="e">
        <f t="shared" si="228"/>
        <v>#DIV/0!</v>
      </c>
      <c r="ACG185" s="1">
        <v>5</v>
      </c>
      <c r="ACH185" s="1">
        <v>1</v>
      </c>
      <c r="ACI185" s="11">
        <f t="shared" si="229"/>
        <v>45000</v>
      </c>
      <c r="ACJ185" s="45">
        <v>1</v>
      </c>
      <c r="ACK185" s="13">
        <f t="shared" si="230"/>
        <v>45000</v>
      </c>
      <c r="ACL185">
        <v>1</v>
      </c>
      <c r="ACM185" s="25">
        <f t="shared" si="231"/>
        <v>45000</v>
      </c>
      <c r="ACN185" s="11">
        <f t="shared" si="232"/>
        <v>45000</v>
      </c>
      <c r="ACO185" s="65"/>
      <c r="ACP185" s="1">
        <v>1</v>
      </c>
      <c r="ACQ185" s="1">
        <v>2</v>
      </c>
      <c r="ACR185" s="39" t="s">
        <v>407</v>
      </c>
      <c r="ACZ185" s="1" t="s">
        <v>259</v>
      </c>
      <c r="ADD185" s="1" t="s">
        <v>189</v>
      </c>
      <c r="ADU185" s="1">
        <v>4</v>
      </c>
      <c r="ADV185" s="457"/>
      <c r="AEE185" s="1">
        <f t="shared" si="295"/>
        <v>0</v>
      </c>
      <c r="AFN185" s="1">
        <v>1</v>
      </c>
      <c r="AGL185" s="1">
        <v>45000</v>
      </c>
      <c r="AGM185" s="11" t="e">
        <f>AGU185+AGW185+AGY185+AHA185+#REF!+#REF!+AHC185+AGP185+AHE185</f>
        <v>#REF!</v>
      </c>
      <c r="AGT185" s="518"/>
      <c r="AHJ185" s="518"/>
      <c r="AHN185" s="1">
        <v>45000</v>
      </c>
      <c r="AII185" s="1">
        <v>3</v>
      </c>
      <c r="AIJ185" s="1">
        <v>1</v>
      </c>
      <c r="AIN185" s="1">
        <v>1</v>
      </c>
      <c r="AIO185" s="1">
        <v>1</v>
      </c>
      <c r="AIP185" s="1">
        <v>1</v>
      </c>
      <c r="AJC185" s="11"/>
      <c r="AJD185" s="11"/>
      <c r="AJF185" s="11"/>
      <c r="AJG185" s="1">
        <v>45000</v>
      </c>
      <c r="AJH185" s="1">
        <v>1</v>
      </c>
      <c r="AJI185" s="1">
        <v>1</v>
      </c>
      <c r="AJJ185" s="435">
        <v>100</v>
      </c>
      <c r="AJK185" s="45"/>
      <c r="AJL185" s="381">
        <v>45000</v>
      </c>
      <c r="AJM185" s="11" t="e">
        <f t="shared" si="233"/>
        <v>#DIV/0!</v>
      </c>
      <c r="AJN185" s="60"/>
      <c r="AJO185" s="12"/>
      <c r="AKA185" s="1">
        <f t="shared" si="296"/>
        <v>0</v>
      </c>
      <c r="AKD185" s="1">
        <f t="shared" si="297"/>
        <v>0</v>
      </c>
      <c r="AKE185" s="60"/>
      <c r="AKF185" s="1" t="s">
        <v>260</v>
      </c>
      <c r="AKG185" s="1" t="s">
        <v>260</v>
      </c>
      <c r="AKH185" s="1" t="s">
        <v>261</v>
      </c>
      <c r="AKI185" s="1" t="s">
        <v>260</v>
      </c>
      <c r="AKJ185" s="1" t="s">
        <v>260</v>
      </c>
      <c r="AKK185" s="1" t="s">
        <v>260</v>
      </c>
      <c r="AKL185" s="1" t="s">
        <v>260</v>
      </c>
      <c r="AKM185" s="1" t="s">
        <v>260</v>
      </c>
      <c r="AKN185" s="1" t="s">
        <v>262</v>
      </c>
      <c r="AKO185" s="1" t="s">
        <v>260</v>
      </c>
      <c r="AKP185" s="1" t="s">
        <v>260</v>
      </c>
      <c r="AKQ185" s="1" t="s">
        <v>260</v>
      </c>
      <c r="AKR185" s="1" t="s">
        <v>260</v>
      </c>
      <c r="AKS185" s="1" t="s">
        <v>260</v>
      </c>
      <c r="AKT185" s="1" t="s">
        <v>260</v>
      </c>
      <c r="AKU185" s="1" t="s">
        <v>260</v>
      </c>
      <c r="AKV185" s="1" t="s">
        <v>263</v>
      </c>
      <c r="AKW185" s="1" t="s">
        <v>260</v>
      </c>
      <c r="AKX185" s="1" t="s">
        <v>260</v>
      </c>
      <c r="AKY185" s="1" t="s">
        <v>260</v>
      </c>
      <c r="AKZ185" s="1" t="s">
        <v>260</v>
      </c>
      <c r="ALA185" s="1" t="s">
        <v>260</v>
      </c>
      <c r="ALB185" s="1" t="s">
        <v>260</v>
      </c>
      <c r="ALC185" s="1" t="s">
        <v>260</v>
      </c>
      <c r="ALD185" s="1" t="s">
        <v>260</v>
      </c>
      <c r="ALE185" s="1" t="s">
        <v>260</v>
      </c>
      <c r="ALF185" s="1" t="s">
        <v>260</v>
      </c>
      <c r="ALG185" s="1" t="s">
        <v>260</v>
      </c>
      <c r="ALH185" s="1" t="s">
        <v>260</v>
      </c>
      <c r="ALI185" s="1" t="s">
        <v>260</v>
      </c>
      <c r="ALJ185" s="1" t="s">
        <v>260</v>
      </c>
      <c r="ALK185" s="1" t="s">
        <v>260</v>
      </c>
      <c r="ALL185" s="1" t="s">
        <v>260</v>
      </c>
      <c r="ALM185" s="1" t="s">
        <v>260</v>
      </c>
      <c r="ALN185" s="1" t="s">
        <v>260</v>
      </c>
      <c r="ALO185" s="1" t="s">
        <v>260</v>
      </c>
      <c r="ALP185" s="1" t="s">
        <v>260</v>
      </c>
      <c r="ALR185" s="11" t="e">
        <f t="shared" si="298"/>
        <v>#DIV/0!</v>
      </c>
      <c r="ALS185" s="28">
        <v>45000</v>
      </c>
      <c r="ALY185" s="60"/>
      <c r="ALZ185" s="1">
        <v>1</v>
      </c>
      <c r="AMD185" s="1">
        <v>1</v>
      </c>
      <c r="AMH185" s="1">
        <v>1</v>
      </c>
      <c r="AMN185" s="403"/>
    </row>
    <row r="186" spans="1:1022 1028:1028" s="1" customFormat="1" ht="15" customHeight="1" x14ac:dyDescent="0.25">
      <c r="A186" s="268"/>
      <c r="B186" s="113">
        <v>184</v>
      </c>
      <c r="C186" s="473" t="s">
        <v>810</v>
      </c>
      <c r="D186" s="304" t="s">
        <v>959</v>
      </c>
      <c r="E186" s="1">
        <v>2004</v>
      </c>
      <c r="F186" s="1">
        <v>1</v>
      </c>
      <c r="G186" s="1">
        <v>1</v>
      </c>
      <c r="J186" s="1">
        <v>1</v>
      </c>
      <c r="K186" s="1">
        <v>1997</v>
      </c>
      <c r="L186" s="1">
        <v>2000</v>
      </c>
      <c r="AA186" s="1">
        <v>1</v>
      </c>
      <c r="AB186" s="1">
        <v>1</v>
      </c>
      <c r="AC186" s="1">
        <v>1</v>
      </c>
      <c r="AD186" s="1">
        <v>1</v>
      </c>
      <c r="AW186" s="1">
        <v>1</v>
      </c>
      <c r="AY186" s="1">
        <v>1</v>
      </c>
      <c r="BA186" s="1">
        <v>1</v>
      </c>
      <c r="BB186" s="1">
        <v>13</v>
      </c>
      <c r="BE186" s="1">
        <v>1</v>
      </c>
      <c r="BG186" s="1">
        <v>3</v>
      </c>
      <c r="CG186" s="1">
        <v>1</v>
      </c>
      <c r="CH186" s="246"/>
      <c r="CP186" s="1">
        <f t="shared" si="263"/>
        <v>0</v>
      </c>
      <c r="CS186" s="1">
        <f t="shared" si="234"/>
        <v>0</v>
      </c>
      <c r="DO186" s="1">
        <f t="shared" si="264"/>
        <v>0</v>
      </c>
      <c r="DX186" s="1">
        <f t="shared" si="265"/>
        <v>0</v>
      </c>
      <c r="EE186" s="1">
        <f t="shared" si="266"/>
        <v>0</v>
      </c>
      <c r="EH186" s="1">
        <f t="shared" si="267"/>
        <v>0</v>
      </c>
      <c r="FF186" s="116"/>
      <c r="GP186" s="1">
        <f t="shared" si="235"/>
        <v>0</v>
      </c>
      <c r="GY186" s="1">
        <f t="shared" si="268"/>
        <v>0</v>
      </c>
      <c r="HC186" s="1">
        <f t="shared" si="269"/>
        <v>0</v>
      </c>
      <c r="HS186" s="1">
        <f t="shared" si="270"/>
        <v>0</v>
      </c>
      <c r="HX186" s="1">
        <f t="shared" si="236"/>
        <v>0</v>
      </c>
      <c r="ID186" s="1">
        <f t="shared" si="237"/>
        <v>0</v>
      </c>
      <c r="IN186" s="1">
        <f t="shared" si="271"/>
        <v>0</v>
      </c>
      <c r="IW186" s="1">
        <f t="shared" si="272"/>
        <v>0</v>
      </c>
      <c r="IZ186" s="1">
        <f t="shared" si="238"/>
        <v>0</v>
      </c>
      <c r="JJ186" s="1">
        <f t="shared" si="239"/>
        <v>0</v>
      </c>
      <c r="JV186" s="1">
        <f t="shared" si="273"/>
        <v>0</v>
      </c>
      <c r="KB186" s="1">
        <f t="shared" si="274"/>
        <v>0</v>
      </c>
      <c r="LG186" s="1">
        <f t="shared" si="240"/>
        <v>0</v>
      </c>
      <c r="LT186" s="1">
        <f t="shared" si="275"/>
        <v>0</v>
      </c>
      <c r="MA186" s="1">
        <f t="shared" si="276"/>
        <v>0</v>
      </c>
      <c r="MF186" s="1">
        <f t="shared" si="277"/>
        <v>0</v>
      </c>
      <c r="MM186" s="1">
        <f t="shared" si="278"/>
        <v>0</v>
      </c>
      <c r="MS186" s="1">
        <f t="shared" si="279"/>
        <v>0</v>
      </c>
      <c r="MU186" s="115"/>
      <c r="OI186" s="120"/>
      <c r="PD186" s="1">
        <f t="shared" si="241"/>
        <v>0</v>
      </c>
      <c r="QF186" s="1">
        <f t="shared" si="280"/>
        <v>0</v>
      </c>
      <c r="QY186" s="1">
        <f t="shared" si="281"/>
        <v>0</v>
      </c>
      <c r="RK186" s="1">
        <f t="shared" si="282"/>
        <v>0</v>
      </c>
      <c r="SA186" s="1">
        <f t="shared" si="283"/>
        <v>0</v>
      </c>
      <c r="SG186" s="1">
        <f t="shared" si="284"/>
        <v>0</v>
      </c>
      <c r="SO186" s="1">
        <f t="shared" si="285"/>
        <v>0</v>
      </c>
      <c r="TB186" s="1">
        <f t="shared" si="286"/>
        <v>0</v>
      </c>
      <c r="TS186" s="1">
        <f t="shared" si="242"/>
        <v>0</v>
      </c>
      <c r="UD186" s="1">
        <f t="shared" si="243"/>
        <v>0</v>
      </c>
      <c r="UG186" s="1">
        <f t="shared" si="244"/>
        <v>0</v>
      </c>
      <c r="UQ186" s="1">
        <f t="shared" si="287"/>
        <v>0</v>
      </c>
      <c r="VA186" s="1">
        <f t="shared" si="288"/>
        <v>0</v>
      </c>
      <c r="VG186" s="1">
        <f t="shared" si="289"/>
        <v>0</v>
      </c>
      <c r="WY186" s="1">
        <f t="shared" si="245"/>
        <v>0</v>
      </c>
      <c r="XB186" s="1">
        <f t="shared" si="290"/>
        <v>0</v>
      </c>
      <c r="XG186" s="1">
        <f t="shared" si="246"/>
        <v>0</v>
      </c>
      <c r="XI186" s="1">
        <v>1</v>
      </c>
      <c r="XK186" s="108"/>
      <c r="XL186" s="1">
        <f t="shared" si="247"/>
        <v>0</v>
      </c>
      <c r="XM186" s="1">
        <f t="shared" si="248"/>
        <v>0</v>
      </c>
      <c r="XN186" s="1">
        <f t="shared" si="291"/>
        <v>0</v>
      </c>
      <c r="XO186" s="1">
        <f t="shared" si="249"/>
        <v>0</v>
      </c>
      <c r="XP186" s="1">
        <f t="shared" si="292"/>
        <v>0</v>
      </c>
      <c r="XQ186" s="1">
        <f t="shared" si="250"/>
        <v>0</v>
      </c>
      <c r="XR186" s="1">
        <f t="shared" si="251"/>
        <v>0</v>
      </c>
      <c r="XS186" s="1">
        <f t="shared" si="299"/>
        <v>0</v>
      </c>
      <c r="XT186" s="1">
        <f t="shared" si="293"/>
        <v>0</v>
      </c>
      <c r="XU186" s="1">
        <f t="shared" si="253"/>
        <v>0</v>
      </c>
      <c r="XV186" s="1">
        <f t="shared" si="254"/>
        <v>0</v>
      </c>
      <c r="XW186" s="1">
        <f t="shared" si="255"/>
        <v>0</v>
      </c>
      <c r="XX186" s="1">
        <f t="shared" si="256"/>
        <v>0</v>
      </c>
      <c r="XY186" s="1">
        <f t="shared" si="257"/>
        <v>0</v>
      </c>
      <c r="XZ186" s="1">
        <f t="shared" si="258"/>
        <v>0</v>
      </c>
      <c r="YA186" s="1">
        <f t="shared" si="259"/>
        <v>0</v>
      </c>
      <c r="YB186" s="1">
        <f t="shared" si="260"/>
        <v>0</v>
      </c>
      <c r="YC186" s="1">
        <f t="shared" si="261"/>
        <v>1</v>
      </c>
      <c r="YD186" s="132"/>
      <c r="YE186" s="133">
        <f>SUM(XL186:YC186)</f>
        <v>1</v>
      </c>
      <c r="YF186" s="133">
        <f t="shared" si="225"/>
        <v>98000</v>
      </c>
      <c r="YG186" s="130">
        <v>1</v>
      </c>
      <c r="YH186" s="130">
        <f t="shared" si="226"/>
        <v>98000</v>
      </c>
      <c r="YI186" s="129">
        <v>1</v>
      </c>
      <c r="YJ186" s="128">
        <f t="shared" si="227"/>
        <v>98000</v>
      </c>
      <c r="YK186" s="177"/>
      <c r="YL186">
        <v>1</v>
      </c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>
        <f t="shared" si="294"/>
        <v>0</v>
      </c>
      <c r="ACD186" s="25" t="e">
        <f t="shared" si="300"/>
        <v>#DIV/0!</v>
      </c>
      <c r="ACE186" s="11">
        <f t="shared" si="262"/>
        <v>1</v>
      </c>
      <c r="ACF186" s="11">
        <f t="shared" si="228"/>
        <v>98000</v>
      </c>
      <c r="ACG186" s="1">
        <v>5</v>
      </c>
      <c r="ACH186" s="1">
        <v>1</v>
      </c>
      <c r="ACI186" s="11">
        <f t="shared" si="229"/>
        <v>98000</v>
      </c>
      <c r="ACJ186" s="45">
        <v>1</v>
      </c>
      <c r="ACK186" s="13">
        <f t="shared" si="230"/>
        <v>98000</v>
      </c>
      <c r="ACL186">
        <v>1</v>
      </c>
      <c r="ACM186" s="25">
        <f t="shared" si="231"/>
        <v>98000</v>
      </c>
      <c r="ACN186" s="11">
        <f t="shared" si="232"/>
        <v>98000</v>
      </c>
      <c r="ACO186" s="65"/>
      <c r="ACP186" s="1">
        <v>1</v>
      </c>
      <c r="ACQ186" s="1">
        <v>1</v>
      </c>
      <c r="ACR186" s="1" t="s">
        <v>258</v>
      </c>
      <c r="ACZ186" s="1" t="s">
        <v>259</v>
      </c>
      <c r="ADD186" s="1" t="s">
        <v>189</v>
      </c>
      <c r="ADU186" s="1">
        <v>2</v>
      </c>
      <c r="ADV186" s="457"/>
      <c r="AEE186" s="1">
        <f t="shared" si="295"/>
        <v>0</v>
      </c>
      <c r="AFN186" s="1">
        <v>1</v>
      </c>
      <c r="AGL186" s="1">
        <v>98000</v>
      </c>
      <c r="AGM186" s="11" t="e">
        <f>AGU186+AGW186+AGY186+AHA186+#REF!+#REF!+AHC186+AGP186+AHE186</f>
        <v>#REF!</v>
      </c>
      <c r="AGT186" s="518"/>
      <c r="AHJ186" s="518"/>
      <c r="AHN186" s="1">
        <v>98000</v>
      </c>
      <c r="AIC186" s="1">
        <v>2</v>
      </c>
      <c r="AID186" s="1">
        <v>1</v>
      </c>
      <c r="AII186" s="1">
        <v>3</v>
      </c>
      <c r="AIJ186" s="1">
        <v>1</v>
      </c>
      <c r="AIN186" s="1">
        <v>1</v>
      </c>
      <c r="AIO186" s="1">
        <v>1</v>
      </c>
      <c r="AIP186" s="1">
        <v>1</v>
      </c>
      <c r="AJC186" s="11"/>
      <c r="AJD186" s="11"/>
      <c r="AJF186" s="11"/>
      <c r="AJG186" s="1">
        <v>98000</v>
      </c>
      <c r="AJH186" s="1">
        <v>1</v>
      </c>
      <c r="AJI186" s="1">
        <v>1</v>
      </c>
      <c r="AJJ186" s="435">
        <v>100</v>
      </c>
      <c r="AJK186" s="45"/>
      <c r="AJL186" s="381">
        <v>98000</v>
      </c>
      <c r="AJM186" s="11">
        <f t="shared" si="233"/>
        <v>98000</v>
      </c>
      <c r="AJN186" s="60"/>
      <c r="AJO186" s="12"/>
      <c r="AKA186" s="1">
        <f t="shared" si="296"/>
        <v>0</v>
      </c>
      <c r="AKD186" s="1">
        <f t="shared" si="297"/>
        <v>0</v>
      </c>
      <c r="AKE186" s="60"/>
      <c r="AKF186" s="1" t="s">
        <v>260</v>
      </c>
      <c r="AKG186" s="1" t="s">
        <v>260</v>
      </c>
      <c r="AKH186" s="1" t="s">
        <v>261</v>
      </c>
      <c r="AKI186" s="1" t="s">
        <v>260</v>
      </c>
      <c r="AKJ186" s="1" t="s">
        <v>260</v>
      </c>
      <c r="AKK186" s="1" t="s">
        <v>260</v>
      </c>
      <c r="AKL186" s="1" t="s">
        <v>260</v>
      </c>
      <c r="AKM186" s="1" t="s">
        <v>260</v>
      </c>
      <c r="AKN186" s="1" t="s">
        <v>262</v>
      </c>
      <c r="AKO186" s="1" t="s">
        <v>260</v>
      </c>
      <c r="AKP186" s="1" t="s">
        <v>260</v>
      </c>
      <c r="AKQ186" s="1" t="s">
        <v>260</v>
      </c>
      <c r="AKR186" s="1" t="s">
        <v>260</v>
      </c>
      <c r="AKS186" s="1" t="s">
        <v>260</v>
      </c>
      <c r="AKT186" s="1" t="s">
        <v>260</v>
      </c>
      <c r="AKU186" s="1" t="s">
        <v>260</v>
      </c>
      <c r="AKV186" s="1" t="s">
        <v>263</v>
      </c>
      <c r="AKW186" s="1" t="s">
        <v>260</v>
      </c>
      <c r="AKX186" s="1" t="s">
        <v>260</v>
      </c>
      <c r="AKY186" s="1" t="s">
        <v>260</v>
      </c>
      <c r="AKZ186" s="1" t="s">
        <v>260</v>
      </c>
      <c r="ALA186" s="1" t="s">
        <v>260</v>
      </c>
      <c r="ALB186" s="1" t="s">
        <v>260</v>
      </c>
      <c r="ALC186" s="1" t="s">
        <v>260</v>
      </c>
      <c r="ALD186" s="1" t="s">
        <v>260</v>
      </c>
      <c r="ALE186" s="1" t="s">
        <v>260</v>
      </c>
      <c r="ALF186" s="1" t="s">
        <v>260</v>
      </c>
      <c r="ALG186" s="1" t="s">
        <v>260</v>
      </c>
      <c r="ALH186" s="1" t="s">
        <v>260</v>
      </c>
      <c r="ALI186" s="1" t="s">
        <v>260</v>
      </c>
      <c r="ALJ186" s="1" t="s">
        <v>260</v>
      </c>
      <c r="ALK186" s="1" t="s">
        <v>260</v>
      </c>
      <c r="ALL186" s="1" t="s">
        <v>260</v>
      </c>
      <c r="ALM186" s="1" t="s">
        <v>260</v>
      </c>
      <c r="ALN186" s="1" t="s">
        <v>260</v>
      </c>
      <c r="ALO186" s="1" t="s">
        <v>260</v>
      </c>
      <c r="ALP186" s="1" t="s">
        <v>260</v>
      </c>
      <c r="ALR186" s="11" t="e">
        <f t="shared" si="298"/>
        <v>#DIV/0!</v>
      </c>
      <c r="ALS186" s="28">
        <v>98000</v>
      </c>
      <c r="ALY186" s="60"/>
      <c r="ALZ186" s="1">
        <v>1</v>
      </c>
      <c r="AMC186" s="1">
        <v>1</v>
      </c>
      <c r="AMH186" s="1">
        <v>1</v>
      </c>
      <c r="AMN186" s="403"/>
    </row>
    <row r="187" spans="1:1022 1028:1028" s="1" customFormat="1" ht="15" customHeight="1" x14ac:dyDescent="0.25">
      <c r="A187" s="268"/>
      <c r="B187" s="113">
        <v>185</v>
      </c>
      <c r="C187" s="473" t="s">
        <v>810</v>
      </c>
      <c r="D187" s="304" t="s">
        <v>856</v>
      </c>
      <c r="E187" s="1">
        <v>2004</v>
      </c>
      <c r="F187" s="1">
        <v>1</v>
      </c>
      <c r="G187" s="1">
        <v>1</v>
      </c>
      <c r="J187" s="1">
        <v>1</v>
      </c>
      <c r="K187" s="1">
        <v>1999</v>
      </c>
      <c r="L187" s="1">
        <v>1999</v>
      </c>
      <c r="M187" s="1">
        <v>1</v>
      </c>
      <c r="AC187" s="1">
        <v>1</v>
      </c>
      <c r="AW187" s="1">
        <v>1</v>
      </c>
      <c r="AY187" s="1">
        <v>1</v>
      </c>
      <c r="BA187" s="1">
        <v>1</v>
      </c>
      <c r="BB187" s="1">
        <v>13</v>
      </c>
      <c r="BE187" s="1">
        <v>1</v>
      </c>
      <c r="CF187" s="1">
        <v>1</v>
      </c>
      <c r="CG187" s="1">
        <v>1</v>
      </c>
      <c r="CH187" s="246"/>
      <c r="CP187" s="1">
        <f t="shared" si="263"/>
        <v>0</v>
      </c>
      <c r="CS187" s="1">
        <f t="shared" si="234"/>
        <v>0</v>
      </c>
      <c r="DO187" s="1">
        <f t="shared" si="264"/>
        <v>0</v>
      </c>
      <c r="DX187" s="1">
        <f t="shared" si="265"/>
        <v>0</v>
      </c>
      <c r="EE187" s="1">
        <f t="shared" si="266"/>
        <v>0</v>
      </c>
      <c r="EH187" s="1">
        <f t="shared" si="267"/>
        <v>0</v>
      </c>
      <c r="FF187" s="116"/>
      <c r="GP187" s="1">
        <f t="shared" si="235"/>
        <v>0</v>
      </c>
      <c r="GY187" s="1">
        <f t="shared" si="268"/>
        <v>0</v>
      </c>
      <c r="HC187" s="1">
        <f t="shared" si="269"/>
        <v>0</v>
      </c>
      <c r="HS187" s="1">
        <f t="shared" si="270"/>
        <v>0</v>
      </c>
      <c r="HX187" s="1">
        <f t="shared" si="236"/>
        <v>0</v>
      </c>
      <c r="ID187" s="1">
        <f t="shared" si="237"/>
        <v>0</v>
      </c>
      <c r="IN187" s="1">
        <f t="shared" si="271"/>
        <v>0</v>
      </c>
      <c r="IW187" s="1">
        <f t="shared" si="272"/>
        <v>0</v>
      </c>
      <c r="IZ187" s="1">
        <f t="shared" si="238"/>
        <v>0</v>
      </c>
      <c r="JJ187" s="1">
        <f t="shared" si="239"/>
        <v>0</v>
      </c>
      <c r="JV187" s="1">
        <f t="shared" si="273"/>
        <v>0</v>
      </c>
      <c r="KB187" s="1">
        <f t="shared" si="274"/>
        <v>0</v>
      </c>
      <c r="LG187" s="1">
        <f t="shared" si="240"/>
        <v>0</v>
      </c>
      <c r="LT187" s="1">
        <f t="shared" si="275"/>
        <v>0</v>
      </c>
      <c r="MA187" s="1">
        <f t="shared" si="276"/>
        <v>0</v>
      </c>
      <c r="MF187" s="1">
        <f t="shared" si="277"/>
        <v>0</v>
      </c>
      <c r="MM187" s="1">
        <f t="shared" si="278"/>
        <v>0</v>
      </c>
      <c r="MS187" s="1">
        <f t="shared" si="279"/>
        <v>0</v>
      </c>
      <c r="MU187" s="115"/>
      <c r="OI187" s="120"/>
      <c r="PD187" s="1">
        <f t="shared" si="241"/>
        <v>0</v>
      </c>
      <c r="QF187" s="1">
        <f t="shared" si="280"/>
        <v>0</v>
      </c>
      <c r="QY187" s="1">
        <f t="shared" si="281"/>
        <v>0</v>
      </c>
      <c r="RK187" s="1">
        <f t="shared" si="282"/>
        <v>0</v>
      </c>
      <c r="SA187" s="1">
        <f t="shared" si="283"/>
        <v>0</v>
      </c>
      <c r="SG187" s="1">
        <f t="shared" si="284"/>
        <v>0</v>
      </c>
      <c r="SO187" s="1">
        <f t="shared" si="285"/>
        <v>0</v>
      </c>
      <c r="TB187" s="1">
        <f t="shared" si="286"/>
        <v>0</v>
      </c>
      <c r="TS187" s="1">
        <f t="shared" si="242"/>
        <v>0</v>
      </c>
      <c r="UD187" s="1">
        <f t="shared" si="243"/>
        <v>0</v>
      </c>
      <c r="UG187" s="1">
        <f t="shared" si="244"/>
        <v>0</v>
      </c>
      <c r="UQ187" s="1">
        <f t="shared" si="287"/>
        <v>0</v>
      </c>
      <c r="VA187" s="1">
        <f t="shared" si="288"/>
        <v>0</v>
      </c>
      <c r="VG187" s="1">
        <f t="shared" si="289"/>
        <v>0</v>
      </c>
      <c r="WY187" s="1">
        <f t="shared" si="245"/>
        <v>0</v>
      </c>
      <c r="XB187" s="1">
        <f t="shared" si="290"/>
        <v>0</v>
      </c>
      <c r="XG187" s="1">
        <f t="shared" si="246"/>
        <v>0</v>
      </c>
      <c r="XI187" s="1">
        <v>1</v>
      </c>
      <c r="XK187" s="108"/>
      <c r="XL187" s="1">
        <f t="shared" si="247"/>
        <v>0</v>
      </c>
      <c r="XM187" s="1">
        <f t="shared" si="248"/>
        <v>0</v>
      </c>
      <c r="XN187" s="1">
        <f t="shared" si="291"/>
        <v>0</v>
      </c>
      <c r="XO187" s="1">
        <f t="shared" si="249"/>
        <v>0</v>
      </c>
      <c r="XP187" s="1">
        <f t="shared" si="292"/>
        <v>0</v>
      </c>
      <c r="XQ187" s="1">
        <f t="shared" si="250"/>
        <v>0</v>
      </c>
      <c r="XR187" s="1">
        <f t="shared" si="251"/>
        <v>0</v>
      </c>
      <c r="XS187" s="1">
        <f t="shared" si="299"/>
        <v>0</v>
      </c>
      <c r="XT187" s="1">
        <f t="shared" si="293"/>
        <v>0</v>
      </c>
      <c r="XU187" s="1">
        <f t="shared" si="253"/>
        <v>0</v>
      </c>
      <c r="XV187" s="1">
        <f t="shared" si="254"/>
        <v>0</v>
      </c>
      <c r="XW187" s="1">
        <f t="shared" si="255"/>
        <v>0</v>
      </c>
      <c r="XX187" s="1">
        <f t="shared" si="256"/>
        <v>0</v>
      </c>
      <c r="XY187" s="1">
        <f t="shared" si="257"/>
        <v>0</v>
      </c>
      <c r="XZ187" s="1">
        <f t="shared" si="258"/>
        <v>0</v>
      </c>
      <c r="YA187" s="1">
        <f t="shared" si="259"/>
        <v>0</v>
      </c>
      <c r="YB187" s="1">
        <f t="shared" si="260"/>
        <v>0</v>
      </c>
      <c r="YC187" s="1">
        <f t="shared" si="261"/>
        <v>1</v>
      </c>
      <c r="YD187" s="132"/>
      <c r="YE187" s="133">
        <f>SUM(XL187:YC187)</f>
        <v>1</v>
      </c>
      <c r="YF187" s="133">
        <f t="shared" si="225"/>
        <v>23000</v>
      </c>
      <c r="YG187" s="130">
        <v>1</v>
      </c>
      <c r="YH187" s="130">
        <f t="shared" si="226"/>
        <v>23000</v>
      </c>
      <c r="YI187" s="129">
        <v>1</v>
      </c>
      <c r="YJ187" s="128">
        <f t="shared" si="227"/>
        <v>23000</v>
      </c>
      <c r="YK187" s="177"/>
      <c r="YL187">
        <v>1</v>
      </c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>
        <f t="shared" si="294"/>
        <v>0</v>
      </c>
      <c r="ACD187" s="25" t="e">
        <f t="shared" si="300"/>
        <v>#DIV/0!</v>
      </c>
      <c r="ACE187" s="11">
        <f t="shared" si="262"/>
        <v>1</v>
      </c>
      <c r="ACF187" s="11">
        <f t="shared" si="228"/>
        <v>23000</v>
      </c>
      <c r="ACG187" s="1">
        <v>5</v>
      </c>
      <c r="ACH187" s="1">
        <v>1</v>
      </c>
      <c r="ACI187" s="11">
        <f t="shared" si="229"/>
        <v>23000</v>
      </c>
      <c r="ACJ187" s="45">
        <v>1</v>
      </c>
      <c r="ACK187" s="13">
        <f t="shared" si="230"/>
        <v>23000</v>
      </c>
      <c r="ACL187">
        <v>1</v>
      </c>
      <c r="ACM187" s="25">
        <f t="shared" si="231"/>
        <v>23000</v>
      </c>
      <c r="ACN187" s="11">
        <f t="shared" si="232"/>
        <v>23000</v>
      </c>
      <c r="ACO187" s="65"/>
      <c r="ACR187" s="1" t="s">
        <v>812</v>
      </c>
      <c r="ACZ187" s="1" t="s">
        <v>259</v>
      </c>
      <c r="ADD187" s="1" t="s">
        <v>189</v>
      </c>
      <c r="ADU187" s="1">
        <v>2</v>
      </c>
      <c r="ADV187" s="457"/>
      <c r="AEE187" s="1">
        <f t="shared" si="295"/>
        <v>0</v>
      </c>
      <c r="AFN187" s="1">
        <v>1</v>
      </c>
      <c r="AGL187" s="1">
        <v>23000</v>
      </c>
      <c r="AGM187" s="11" t="e">
        <f>AGU187+AGW187+AGY187+AHA187+#REF!+#REF!+AHC187+AGP187+AHE187</f>
        <v>#REF!</v>
      </c>
      <c r="AGT187" s="518"/>
      <c r="AHJ187" s="518"/>
      <c r="AHN187" s="1">
        <v>23000</v>
      </c>
      <c r="AIO187" s="1">
        <v>1</v>
      </c>
      <c r="AIP187" s="1">
        <v>1</v>
      </c>
      <c r="AJC187" s="11"/>
      <c r="AJD187" s="11"/>
      <c r="AJF187" s="11"/>
      <c r="AJG187" s="1">
        <v>23000</v>
      </c>
      <c r="AJH187" s="1">
        <v>1</v>
      </c>
      <c r="AJI187" s="1">
        <v>1</v>
      </c>
      <c r="AJJ187" s="435">
        <v>100</v>
      </c>
      <c r="AJK187" s="45"/>
      <c r="AJL187" s="381">
        <v>23000</v>
      </c>
      <c r="AJM187" s="11">
        <f t="shared" si="233"/>
        <v>23000</v>
      </c>
      <c r="AJN187" s="60"/>
      <c r="AJO187" s="12"/>
      <c r="AKA187" s="1">
        <f t="shared" si="296"/>
        <v>0</v>
      </c>
      <c r="AKD187" s="1">
        <f t="shared" si="297"/>
        <v>0</v>
      </c>
      <c r="AKE187" s="60"/>
      <c r="AKF187" s="1" t="s">
        <v>260</v>
      </c>
      <c r="AKG187" s="1" t="s">
        <v>260</v>
      </c>
      <c r="AKH187" s="1" t="s">
        <v>261</v>
      </c>
      <c r="AKI187" s="1" t="s">
        <v>260</v>
      </c>
      <c r="AKJ187" s="1" t="s">
        <v>260</v>
      </c>
      <c r="AKK187" s="1" t="s">
        <v>260</v>
      </c>
      <c r="AKL187" s="1" t="s">
        <v>260</v>
      </c>
      <c r="AKM187" s="1" t="s">
        <v>260</v>
      </c>
      <c r="AKN187" s="1" t="s">
        <v>262</v>
      </c>
      <c r="AKO187" s="1" t="s">
        <v>260</v>
      </c>
      <c r="AKP187" s="1" t="s">
        <v>260</v>
      </c>
      <c r="AKQ187" s="1" t="s">
        <v>260</v>
      </c>
      <c r="AKR187" s="1" t="s">
        <v>260</v>
      </c>
      <c r="AKS187" s="1" t="s">
        <v>260</v>
      </c>
      <c r="AKT187" s="1" t="s">
        <v>260</v>
      </c>
      <c r="AKU187" s="1" t="s">
        <v>260</v>
      </c>
      <c r="AKV187" s="1" t="s">
        <v>263</v>
      </c>
      <c r="AKW187" s="1" t="s">
        <v>260</v>
      </c>
      <c r="AKX187" s="1" t="s">
        <v>260</v>
      </c>
      <c r="AKY187" s="1" t="s">
        <v>260</v>
      </c>
      <c r="AKZ187" s="1" t="s">
        <v>260</v>
      </c>
      <c r="ALA187" s="1" t="s">
        <v>260</v>
      </c>
      <c r="ALB187" s="1" t="s">
        <v>260</v>
      </c>
      <c r="ALC187" s="1" t="s">
        <v>260</v>
      </c>
      <c r="ALD187" s="1" t="s">
        <v>260</v>
      </c>
      <c r="ALE187" s="1" t="s">
        <v>260</v>
      </c>
      <c r="ALF187" s="1" t="s">
        <v>260</v>
      </c>
      <c r="ALG187" s="1" t="s">
        <v>260</v>
      </c>
      <c r="ALH187" s="1" t="s">
        <v>260</v>
      </c>
      <c r="ALI187" s="1" t="s">
        <v>260</v>
      </c>
      <c r="ALJ187" s="1" t="s">
        <v>260</v>
      </c>
      <c r="ALK187" s="1" t="s">
        <v>260</v>
      </c>
      <c r="ALL187" s="1" t="s">
        <v>260</v>
      </c>
      <c r="ALM187" s="1" t="s">
        <v>260</v>
      </c>
      <c r="ALN187" s="1" t="s">
        <v>260</v>
      </c>
      <c r="ALO187" s="1" t="s">
        <v>260</v>
      </c>
      <c r="ALP187" s="1" t="s">
        <v>260</v>
      </c>
      <c r="ALR187" s="11" t="e">
        <f t="shared" si="298"/>
        <v>#DIV/0!</v>
      </c>
      <c r="ALS187" s="28">
        <v>23000</v>
      </c>
      <c r="ALY187" s="60"/>
      <c r="ALZ187" s="1">
        <v>1</v>
      </c>
      <c r="AMH187" s="1">
        <v>1</v>
      </c>
      <c r="AMN187" s="403"/>
    </row>
    <row r="188" spans="1:1022 1028:1028" s="1" customFormat="1" ht="15" customHeight="1" x14ac:dyDescent="0.25">
      <c r="A188" s="268"/>
      <c r="B188" s="113">
        <v>186</v>
      </c>
      <c r="C188" s="473" t="s">
        <v>810</v>
      </c>
      <c r="D188" s="304" t="s">
        <v>857</v>
      </c>
      <c r="E188" s="1">
        <v>2004</v>
      </c>
      <c r="F188" s="1">
        <v>1</v>
      </c>
      <c r="G188" s="1">
        <v>1</v>
      </c>
      <c r="J188" s="1">
        <v>1</v>
      </c>
      <c r="K188" s="1">
        <v>2000</v>
      </c>
      <c r="L188" s="1">
        <v>2001</v>
      </c>
      <c r="AD188" s="1">
        <v>1</v>
      </c>
      <c r="AE188" s="1">
        <v>1</v>
      </c>
      <c r="AW188" s="1">
        <v>1</v>
      </c>
      <c r="AY188" s="1">
        <v>1</v>
      </c>
      <c r="BA188" s="1">
        <v>1</v>
      </c>
      <c r="BB188" s="1">
        <v>13</v>
      </c>
      <c r="BE188" s="1">
        <v>1</v>
      </c>
      <c r="CF188" s="1">
        <v>1</v>
      </c>
      <c r="CG188" s="1">
        <v>1</v>
      </c>
      <c r="CH188" s="246"/>
      <c r="CP188" s="1">
        <f t="shared" si="263"/>
        <v>0</v>
      </c>
      <c r="CS188" s="1">
        <f t="shared" si="234"/>
        <v>0</v>
      </c>
      <c r="DO188" s="1">
        <f t="shared" si="264"/>
        <v>0</v>
      </c>
      <c r="DX188" s="1">
        <f t="shared" si="265"/>
        <v>0</v>
      </c>
      <c r="EE188" s="1">
        <f t="shared" si="266"/>
        <v>0</v>
      </c>
      <c r="EH188" s="1">
        <f t="shared" si="267"/>
        <v>0</v>
      </c>
      <c r="FF188" s="116"/>
      <c r="GP188" s="1">
        <f t="shared" si="235"/>
        <v>0</v>
      </c>
      <c r="GY188" s="1">
        <f t="shared" si="268"/>
        <v>0</v>
      </c>
      <c r="HC188" s="1">
        <f t="shared" si="269"/>
        <v>0</v>
      </c>
      <c r="HS188" s="1">
        <f t="shared" si="270"/>
        <v>0</v>
      </c>
      <c r="HX188" s="1">
        <f t="shared" si="236"/>
        <v>0</v>
      </c>
      <c r="ID188" s="1">
        <f t="shared" si="237"/>
        <v>0</v>
      </c>
      <c r="IN188" s="1">
        <f t="shared" si="271"/>
        <v>0</v>
      </c>
      <c r="IW188" s="1">
        <f t="shared" si="272"/>
        <v>0</v>
      </c>
      <c r="IZ188" s="1">
        <f t="shared" si="238"/>
        <v>0</v>
      </c>
      <c r="JJ188" s="1">
        <f t="shared" si="239"/>
        <v>0</v>
      </c>
      <c r="JV188" s="1">
        <f t="shared" si="273"/>
        <v>0</v>
      </c>
      <c r="KB188" s="1">
        <f t="shared" si="274"/>
        <v>0</v>
      </c>
      <c r="LG188" s="1">
        <f t="shared" si="240"/>
        <v>0</v>
      </c>
      <c r="LT188" s="1">
        <f t="shared" si="275"/>
        <v>0</v>
      </c>
      <c r="MA188" s="1">
        <f t="shared" si="276"/>
        <v>0</v>
      </c>
      <c r="MF188" s="1">
        <f t="shared" si="277"/>
        <v>0</v>
      </c>
      <c r="MM188" s="1">
        <f t="shared" si="278"/>
        <v>0</v>
      </c>
      <c r="MS188" s="1">
        <f t="shared" si="279"/>
        <v>0</v>
      </c>
      <c r="MU188" s="115"/>
      <c r="OI188" s="120"/>
      <c r="PD188" s="1">
        <f t="shared" si="241"/>
        <v>0</v>
      </c>
      <c r="QF188" s="1">
        <f t="shared" si="280"/>
        <v>0</v>
      </c>
      <c r="QY188" s="1">
        <f t="shared" si="281"/>
        <v>0</v>
      </c>
      <c r="RK188" s="1">
        <f t="shared" si="282"/>
        <v>0</v>
      </c>
      <c r="SA188" s="1">
        <f t="shared" si="283"/>
        <v>0</v>
      </c>
      <c r="SG188" s="1">
        <f t="shared" si="284"/>
        <v>0</v>
      </c>
      <c r="SO188" s="1">
        <f t="shared" si="285"/>
        <v>0</v>
      </c>
      <c r="TB188" s="1">
        <f t="shared" si="286"/>
        <v>0</v>
      </c>
      <c r="TS188" s="1">
        <f t="shared" si="242"/>
        <v>0</v>
      </c>
      <c r="UD188" s="1">
        <f t="shared" si="243"/>
        <v>0</v>
      </c>
      <c r="UG188" s="1">
        <f t="shared" si="244"/>
        <v>0</v>
      </c>
      <c r="UQ188" s="1">
        <f t="shared" si="287"/>
        <v>0</v>
      </c>
      <c r="VA188" s="1">
        <f t="shared" si="288"/>
        <v>0</v>
      </c>
      <c r="VG188" s="1">
        <f t="shared" si="289"/>
        <v>0</v>
      </c>
      <c r="WY188" s="1">
        <f t="shared" si="245"/>
        <v>0</v>
      </c>
      <c r="XB188" s="1">
        <f t="shared" si="290"/>
        <v>0</v>
      </c>
      <c r="XG188" s="1">
        <f t="shared" si="246"/>
        <v>0</v>
      </c>
      <c r="XK188" s="108"/>
      <c r="XL188" s="1">
        <f t="shared" si="247"/>
        <v>0</v>
      </c>
      <c r="XM188" s="1">
        <f t="shared" si="248"/>
        <v>0</v>
      </c>
      <c r="XN188" s="1">
        <f t="shared" si="291"/>
        <v>0</v>
      </c>
      <c r="XO188" s="1">
        <f t="shared" si="249"/>
        <v>0</v>
      </c>
      <c r="XP188" s="1">
        <f t="shared" si="292"/>
        <v>0</v>
      </c>
      <c r="XQ188" s="1">
        <f t="shared" si="250"/>
        <v>0</v>
      </c>
      <c r="XR188" s="1">
        <f t="shared" si="251"/>
        <v>0</v>
      </c>
      <c r="XS188" s="1">
        <f t="shared" si="299"/>
        <v>0</v>
      </c>
      <c r="XT188" s="1">
        <f t="shared" si="293"/>
        <v>0</v>
      </c>
      <c r="XU188" s="1">
        <f t="shared" si="253"/>
        <v>0</v>
      </c>
      <c r="XV188" s="1">
        <f t="shared" si="254"/>
        <v>0</v>
      </c>
      <c r="XW188" s="1">
        <f t="shared" si="255"/>
        <v>0</v>
      </c>
      <c r="XX188" s="1">
        <f t="shared" si="256"/>
        <v>0</v>
      </c>
      <c r="XY188" s="1">
        <f t="shared" si="257"/>
        <v>0</v>
      </c>
      <c r="XZ188" s="1">
        <f t="shared" si="258"/>
        <v>0</v>
      </c>
      <c r="YA188" s="1">
        <f t="shared" si="259"/>
        <v>0</v>
      </c>
      <c r="YB188" s="1">
        <f t="shared" si="260"/>
        <v>0</v>
      </c>
      <c r="YC188" s="1">
        <f t="shared" si="261"/>
        <v>0</v>
      </c>
      <c r="YD188" s="132"/>
      <c r="YE188" s="133"/>
      <c r="YF188" s="133" t="e">
        <f t="shared" si="225"/>
        <v>#DIV/0!</v>
      </c>
      <c r="YG188" s="130"/>
      <c r="YH188" s="130" t="e">
        <f t="shared" si="226"/>
        <v>#DIV/0!</v>
      </c>
      <c r="YI188" s="129"/>
      <c r="YJ188" s="128" t="e">
        <f t="shared" si="227"/>
        <v>#DIV/0!</v>
      </c>
      <c r="YK188" s="177"/>
      <c r="YL188">
        <v>1</v>
      </c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>
        <f t="shared" si="294"/>
        <v>0</v>
      </c>
      <c r="ACD188" s="25" t="e">
        <f t="shared" si="300"/>
        <v>#DIV/0!</v>
      </c>
      <c r="ACE188" s="11">
        <f t="shared" si="262"/>
        <v>0</v>
      </c>
      <c r="ACF188" s="11" t="e">
        <f t="shared" si="228"/>
        <v>#DIV/0!</v>
      </c>
      <c r="ACG188" s="1">
        <v>5</v>
      </c>
      <c r="ACH188" s="1">
        <v>1</v>
      </c>
      <c r="ACI188" s="11">
        <f t="shared" si="229"/>
        <v>66000</v>
      </c>
      <c r="ACJ188" s="45">
        <v>1</v>
      </c>
      <c r="ACK188" s="13">
        <f t="shared" si="230"/>
        <v>66000</v>
      </c>
      <c r="ACL188">
        <v>1</v>
      </c>
      <c r="ACM188" s="25">
        <f t="shared" si="231"/>
        <v>66000</v>
      </c>
      <c r="ACN188" s="11">
        <f t="shared" si="232"/>
        <v>66000</v>
      </c>
      <c r="ACO188" s="65"/>
      <c r="ACR188" s="39" t="s">
        <v>407</v>
      </c>
      <c r="ACZ188" s="1" t="s">
        <v>259</v>
      </c>
      <c r="ADD188" s="1" t="s">
        <v>189</v>
      </c>
      <c r="ADU188" s="1">
        <v>2</v>
      </c>
      <c r="ADV188" s="457"/>
      <c r="AEE188" s="1">
        <f t="shared" si="295"/>
        <v>0</v>
      </c>
      <c r="AFM188" s="1">
        <v>1</v>
      </c>
      <c r="AGL188" s="1">
        <v>66000</v>
      </c>
      <c r="AGM188" s="11" t="e">
        <f>AGU188+AGW188+AGY188+AHA188+#REF!+#REF!+AHC188+AGP188+AHE188</f>
        <v>#REF!</v>
      </c>
      <c r="AGT188" s="518"/>
      <c r="AHJ188" s="518"/>
      <c r="AHN188" s="1">
        <v>66000</v>
      </c>
      <c r="AIC188" s="1">
        <v>1</v>
      </c>
      <c r="AID188" s="1">
        <v>1</v>
      </c>
      <c r="AIN188" s="1">
        <v>1</v>
      </c>
      <c r="AIO188" s="1">
        <v>1</v>
      </c>
      <c r="AIP188" s="1">
        <v>1</v>
      </c>
      <c r="AJC188" s="11"/>
      <c r="AJD188" s="11"/>
      <c r="AJF188" s="11"/>
      <c r="AJG188" s="1">
        <v>66000</v>
      </c>
      <c r="AJH188" s="1">
        <v>1</v>
      </c>
      <c r="AJI188" s="1">
        <v>1</v>
      </c>
      <c r="AJJ188" s="435">
        <v>100</v>
      </c>
      <c r="AJK188" s="45"/>
      <c r="AJL188" s="381">
        <v>66000</v>
      </c>
      <c r="AJM188" s="11" t="e">
        <f t="shared" si="233"/>
        <v>#DIV/0!</v>
      </c>
      <c r="AJN188" s="60"/>
      <c r="AJO188" s="12"/>
      <c r="AKA188" s="1">
        <f t="shared" si="296"/>
        <v>0</v>
      </c>
      <c r="AKD188" s="1">
        <f t="shared" si="297"/>
        <v>0</v>
      </c>
      <c r="AKE188" s="60"/>
      <c r="AKF188" s="1" t="s">
        <v>260</v>
      </c>
      <c r="AKG188" s="1" t="s">
        <v>260</v>
      </c>
      <c r="AKH188" s="1" t="s">
        <v>261</v>
      </c>
      <c r="AKI188" s="1" t="s">
        <v>260</v>
      </c>
      <c r="AKJ188" s="1" t="s">
        <v>260</v>
      </c>
      <c r="AKK188" s="1" t="s">
        <v>260</v>
      </c>
      <c r="AKL188" s="1" t="s">
        <v>260</v>
      </c>
      <c r="AKM188" s="1" t="s">
        <v>260</v>
      </c>
      <c r="AKN188" s="1" t="s">
        <v>262</v>
      </c>
      <c r="AKO188" s="1" t="s">
        <v>260</v>
      </c>
      <c r="AKP188" s="1" t="s">
        <v>260</v>
      </c>
      <c r="AKQ188" s="1" t="s">
        <v>260</v>
      </c>
      <c r="AKR188" s="1" t="s">
        <v>260</v>
      </c>
      <c r="AKS188" s="1" t="s">
        <v>260</v>
      </c>
      <c r="AKT188" s="1" t="s">
        <v>260</v>
      </c>
      <c r="AKU188" s="1" t="s">
        <v>260</v>
      </c>
      <c r="AKV188" s="1" t="s">
        <v>263</v>
      </c>
      <c r="AKW188" s="1" t="s">
        <v>260</v>
      </c>
      <c r="AKX188" s="1" t="s">
        <v>260</v>
      </c>
      <c r="AKY188" s="1" t="s">
        <v>260</v>
      </c>
      <c r="AKZ188" s="1" t="s">
        <v>260</v>
      </c>
      <c r="ALA188" s="1" t="s">
        <v>260</v>
      </c>
      <c r="ALB188" s="1" t="s">
        <v>260</v>
      </c>
      <c r="ALC188" s="1" t="s">
        <v>260</v>
      </c>
      <c r="ALD188" s="1" t="s">
        <v>260</v>
      </c>
      <c r="ALE188" s="1" t="s">
        <v>260</v>
      </c>
      <c r="ALF188" s="1" t="s">
        <v>260</v>
      </c>
      <c r="ALG188" s="1" t="s">
        <v>260</v>
      </c>
      <c r="ALH188" s="1" t="s">
        <v>260</v>
      </c>
      <c r="ALI188" s="1" t="s">
        <v>260</v>
      </c>
      <c r="ALJ188" s="1" t="s">
        <v>260</v>
      </c>
      <c r="ALK188" s="1" t="s">
        <v>260</v>
      </c>
      <c r="ALL188" s="1" t="s">
        <v>260</v>
      </c>
      <c r="ALM188" s="1" t="s">
        <v>260</v>
      </c>
      <c r="ALN188" s="1" t="s">
        <v>260</v>
      </c>
      <c r="ALO188" s="1" t="s">
        <v>260</v>
      </c>
      <c r="ALP188" s="1" t="s">
        <v>260</v>
      </c>
      <c r="ALR188" s="11" t="e">
        <f t="shared" si="298"/>
        <v>#DIV/0!</v>
      </c>
      <c r="ALS188" s="28">
        <v>66000</v>
      </c>
      <c r="ALY188" s="60"/>
      <c r="ALZ188" s="1">
        <v>1</v>
      </c>
      <c r="AMC188" s="1">
        <v>1</v>
      </c>
      <c r="AMH188" s="1">
        <v>1</v>
      </c>
      <c r="AMN188" s="403"/>
    </row>
    <row r="189" spans="1:1022 1028:1028" s="1" customFormat="1" ht="15" customHeight="1" x14ac:dyDescent="0.25">
      <c r="A189" s="268"/>
      <c r="B189" s="113">
        <v>187</v>
      </c>
      <c r="C189" s="473" t="s">
        <v>810</v>
      </c>
      <c r="D189" s="304" t="s">
        <v>858</v>
      </c>
      <c r="E189" s="1">
        <v>2004</v>
      </c>
      <c r="H189" s="1">
        <v>1</v>
      </c>
      <c r="I189" s="1">
        <v>1</v>
      </c>
      <c r="J189" s="1">
        <v>1</v>
      </c>
      <c r="K189" s="1">
        <v>2000</v>
      </c>
      <c r="L189" s="1">
        <v>2000</v>
      </c>
      <c r="M189" s="1">
        <v>1</v>
      </c>
      <c r="AD189" s="1">
        <v>1</v>
      </c>
      <c r="AW189" s="1">
        <v>1</v>
      </c>
      <c r="AY189" s="1">
        <v>1</v>
      </c>
      <c r="BA189" s="1">
        <v>1</v>
      </c>
      <c r="BB189" s="1">
        <v>13</v>
      </c>
      <c r="BE189" s="1">
        <v>1</v>
      </c>
      <c r="BG189" s="1">
        <v>3</v>
      </c>
      <c r="CG189" s="1">
        <v>1</v>
      </c>
      <c r="CH189" s="246"/>
      <c r="CP189" s="1">
        <f t="shared" si="263"/>
        <v>0</v>
      </c>
      <c r="CS189" s="1">
        <f t="shared" si="234"/>
        <v>0</v>
      </c>
      <c r="DO189" s="1">
        <f t="shared" si="264"/>
        <v>0</v>
      </c>
      <c r="DX189" s="1">
        <f t="shared" si="265"/>
        <v>0</v>
      </c>
      <c r="EE189" s="1">
        <f t="shared" si="266"/>
        <v>0</v>
      </c>
      <c r="EH189" s="1">
        <f t="shared" si="267"/>
        <v>0</v>
      </c>
      <c r="FF189" s="116"/>
      <c r="GP189" s="1">
        <f t="shared" si="235"/>
        <v>0</v>
      </c>
      <c r="GY189" s="1">
        <f t="shared" si="268"/>
        <v>0</v>
      </c>
      <c r="HC189" s="1">
        <f t="shared" si="269"/>
        <v>0</v>
      </c>
      <c r="HS189" s="1">
        <f t="shared" si="270"/>
        <v>0</v>
      </c>
      <c r="HX189" s="1">
        <f t="shared" si="236"/>
        <v>0</v>
      </c>
      <c r="ID189" s="1">
        <f t="shared" si="237"/>
        <v>0</v>
      </c>
      <c r="IN189" s="1">
        <f t="shared" si="271"/>
        <v>0</v>
      </c>
      <c r="IW189" s="1">
        <f t="shared" si="272"/>
        <v>0</v>
      </c>
      <c r="IZ189" s="1">
        <f t="shared" si="238"/>
        <v>0</v>
      </c>
      <c r="JJ189" s="1">
        <f t="shared" si="239"/>
        <v>0</v>
      </c>
      <c r="JV189" s="1">
        <f t="shared" si="273"/>
        <v>0</v>
      </c>
      <c r="KB189" s="1">
        <f t="shared" si="274"/>
        <v>0</v>
      </c>
      <c r="LG189" s="1">
        <f t="shared" si="240"/>
        <v>0</v>
      </c>
      <c r="LT189" s="1">
        <f t="shared" si="275"/>
        <v>0</v>
      </c>
      <c r="MA189" s="1">
        <f t="shared" si="276"/>
        <v>0</v>
      </c>
      <c r="MF189" s="1">
        <f t="shared" si="277"/>
        <v>0</v>
      </c>
      <c r="MM189" s="1">
        <f t="shared" si="278"/>
        <v>0</v>
      </c>
      <c r="MS189" s="1">
        <f t="shared" si="279"/>
        <v>0</v>
      </c>
      <c r="MU189" s="115"/>
      <c r="OI189" s="120"/>
      <c r="PD189" s="1">
        <f t="shared" si="241"/>
        <v>0</v>
      </c>
      <c r="QF189" s="1">
        <f t="shared" si="280"/>
        <v>0</v>
      </c>
      <c r="QY189" s="1">
        <f t="shared" si="281"/>
        <v>0</v>
      </c>
      <c r="RK189" s="1">
        <f t="shared" si="282"/>
        <v>0</v>
      </c>
      <c r="SA189" s="1">
        <f t="shared" si="283"/>
        <v>0</v>
      </c>
      <c r="SG189" s="1">
        <f t="shared" si="284"/>
        <v>0</v>
      </c>
      <c r="SO189" s="1">
        <f t="shared" si="285"/>
        <v>0</v>
      </c>
      <c r="TB189" s="1">
        <f t="shared" si="286"/>
        <v>0</v>
      </c>
      <c r="TS189" s="1">
        <f t="shared" si="242"/>
        <v>0</v>
      </c>
      <c r="UD189" s="1">
        <f t="shared" si="243"/>
        <v>0</v>
      </c>
      <c r="UG189" s="1">
        <f t="shared" si="244"/>
        <v>0</v>
      </c>
      <c r="UQ189" s="1">
        <f t="shared" si="287"/>
        <v>0</v>
      </c>
      <c r="VA189" s="1">
        <f t="shared" si="288"/>
        <v>0</v>
      </c>
      <c r="VG189" s="1">
        <f t="shared" si="289"/>
        <v>0</v>
      </c>
      <c r="WY189" s="1">
        <f t="shared" si="245"/>
        <v>0</v>
      </c>
      <c r="XB189" s="1">
        <f t="shared" si="290"/>
        <v>0</v>
      </c>
      <c r="XG189" s="1">
        <f t="shared" si="246"/>
        <v>0</v>
      </c>
      <c r="XI189" s="1">
        <v>1</v>
      </c>
      <c r="XK189" s="108"/>
      <c r="XL189" s="1">
        <f t="shared" si="247"/>
        <v>0</v>
      </c>
      <c r="XM189" s="1">
        <f t="shared" si="248"/>
        <v>0</v>
      </c>
      <c r="XN189" s="1">
        <f t="shared" si="291"/>
        <v>0</v>
      </c>
      <c r="XO189" s="1">
        <f t="shared" si="249"/>
        <v>0</v>
      </c>
      <c r="XP189" s="1">
        <f t="shared" si="292"/>
        <v>0</v>
      </c>
      <c r="XQ189" s="1">
        <f t="shared" si="250"/>
        <v>0</v>
      </c>
      <c r="XR189" s="1">
        <f t="shared" si="251"/>
        <v>0</v>
      </c>
      <c r="XS189" s="1">
        <f t="shared" si="299"/>
        <v>0</v>
      </c>
      <c r="XT189" s="1">
        <f t="shared" si="293"/>
        <v>0</v>
      </c>
      <c r="XU189" s="1">
        <f t="shared" si="253"/>
        <v>0</v>
      </c>
      <c r="XV189" s="1">
        <f t="shared" si="254"/>
        <v>0</v>
      </c>
      <c r="XW189" s="1">
        <f t="shared" si="255"/>
        <v>0</v>
      </c>
      <c r="XX189" s="1">
        <f t="shared" si="256"/>
        <v>0</v>
      </c>
      <c r="XY189" s="1">
        <f t="shared" si="257"/>
        <v>0</v>
      </c>
      <c r="XZ189" s="1">
        <f t="shared" si="258"/>
        <v>0</v>
      </c>
      <c r="YA189" s="1">
        <f t="shared" si="259"/>
        <v>0</v>
      </c>
      <c r="YB189" s="1">
        <f t="shared" si="260"/>
        <v>0</v>
      </c>
      <c r="YC189" s="1">
        <f t="shared" si="261"/>
        <v>1</v>
      </c>
      <c r="YD189" s="132"/>
      <c r="YE189" s="133">
        <f>SUM(XL189:YC189)</f>
        <v>1</v>
      </c>
      <c r="YF189" s="133">
        <f t="shared" si="225"/>
        <v>55000</v>
      </c>
      <c r="YG189" s="130">
        <v>1</v>
      </c>
      <c r="YH189" s="130">
        <f t="shared" si="226"/>
        <v>55000</v>
      </c>
      <c r="YI189" s="129">
        <v>1</v>
      </c>
      <c r="YJ189" s="128">
        <f t="shared" si="227"/>
        <v>55000</v>
      </c>
      <c r="YK189" s="177"/>
      <c r="YL189">
        <v>1</v>
      </c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>
        <f t="shared" si="294"/>
        <v>0</v>
      </c>
      <c r="ACD189" s="25" t="e">
        <f t="shared" si="300"/>
        <v>#DIV/0!</v>
      </c>
      <c r="ACE189" s="11">
        <f t="shared" si="262"/>
        <v>1</v>
      </c>
      <c r="ACF189" s="11">
        <f t="shared" si="228"/>
        <v>55000</v>
      </c>
      <c r="ACG189" s="1">
        <v>5</v>
      </c>
      <c r="ACH189" s="1">
        <v>1</v>
      </c>
      <c r="ACI189" s="11">
        <f t="shared" si="229"/>
        <v>55000</v>
      </c>
      <c r="ACJ189" s="45">
        <v>1</v>
      </c>
      <c r="ACK189" s="13">
        <f t="shared" si="230"/>
        <v>55000</v>
      </c>
      <c r="ACL189">
        <v>1</v>
      </c>
      <c r="ACM189" s="25">
        <f t="shared" si="231"/>
        <v>55000</v>
      </c>
      <c r="ACN189" s="11">
        <f t="shared" si="232"/>
        <v>55000</v>
      </c>
      <c r="ACO189" s="65"/>
      <c r="ACR189" s="39" t="s">
        <v>407</v>
      </c>
      <c r="ACZ189" s="1" t="s">
        <v>259</v>
      </c>
      <c r="ADD189" s="1" t="s">
        <v>189</v>
      </c>
      <c r="ADU189" s="1">
        <v>5</v>
      </c>
      <c r="ADV189" s="457"/>
      <c r="AEE189" s="1">
        <f t="shared" si="295"/>
        <v>0</v>
      </c>
      <c r="AFN189" s="1">
        <v>1</v>
      </c>
      <c r="AGL189" s="1">
        <v>55000</v>
      </c>
      <c r="AGM189" s="11" t="e">
        <f>AGU189+AGW189+AGY189+AHA189+#REF!+#REF!+AHC189+AGP189+AHE189</f>
        <v>#REF!</v>
      </c>
      <c r="AGT189" s="518"/>
      <c r="AHJ189" s="518"/>
      <c r="AHN189" s="1">
        <v>55000</v>
      </c>
      <c r="AIO189" s="1">
        <v>1</v>
      </c>
      <c r="AIP189" s="1">
        <v>1</v>
      </c>
      <c r="AJC189" s="11"/>
      <c r="AJD189" s="11"/>
      <c r="AJF189" s="11"/>
      <c r="AJG189" s="1">
        <v>55000</v>
      </c>
      <c r="AJH189" s="1">
        <v>1</v>
      </c>
      <c r="AJI189" s="1">
        <v>1</v>
      </c>
      <c r="AJJ189" s="435">
        <v>100</v>
      </c>
      <c r="AJK189" s="45"/>
      <c r="AJL189" s="381">
        <v>55000</v>
      </c>
      <c r="AJM189" s="11">
        <f t="shared" si="233"/>
        <v>55000</v>
      </c>
      <c r="AJN189" s="60"/>
      <c r="AJO189" s="12"/>
      <c r="AKA189" s="1">
        <f t="shared" si="296"/>
        <v>0</v>
      </c>
      <c r="AKD189" s="1">
        <f t="shared" si="297"/>
        <v>0</v>
      </c>
      <c r="AKE189" s="60"/>
      <c r="AKF189" s="1" t="s">
        <v>260</v>
      </c>
      <c r="AKG189" s="1" t="s">
        <v>260</v>
      </c>
      <c r="AKH189" s="1" t="s">
        <v>261</v>
      </c>
      <c r="AKI189" s="1" t="s">
        <v>260</v>
      </c>
      <c r="AKJ189" s="1" t="s">
        <v>260</v>
      </c>
      <c r="AKK189" s="1" t="s">
        <v>260</v>
      </c>
      <c r="AKL189" s="1" t="s">
        <v>260</v>
      </c>
      <c r="AKM189" s="1" t="s">
        <v>260</v>
      </c>
      <c r="AKN189" s="1" t="s">
        <v>262</v>
      </c>
      <c r="AKO189" s="1" t="s">
        <v>260</v>
      </c>
      <c r="AKP189" s="1" t="s">
        <v>260</v>
      </c>
      <c r="AKQ189" s="1" t="s">
        <v>260</v>
      </c>
      <c r="AKR189" s="1" t="s">
        <v>260</v>
      </c>
      <c r="AKS189" s="1" t="s">
        <v>260</v>
      </c>
      <c r="AKT189" s="1" t="s">
        <v>260</v>
      </c>
      <c r="AKU189" s="1" t="s">
        <v>260</v>
      </c>
      <c r="AKV189" s="1" t="s">
        <v>263</v>
      </c>
      <c r="AKW189" s="1" t="s">
        <v>260</v>
      </c>
      <c r="AKX189" s="1" t="s">
        <v>260</v>
      </c>
      <c r="AKY189" s="1" t="s">
        <v>260</v>
      </c>
      <c r="AKZ189" s="1" t="s">
        <v>260</v>
      </c>
      <c r="ALA189" s="1" t="s">
        <v>260</v>
      </c>
      <c r="ALB189" s="1" t="s">
        <v>260</v>
      </c>
      <c r="ALC189" s="1" t="s">
        <v>260</v>
      </c>
      <c r="ALD189" s="1" t="s">
        <v>260</v>
      </c>
      <c r="ALE189" s="1" t="s">
        <v>260</v>
      </c>
      <c r="ALF189" s="1" t="s">
        <v>260</v>
      </c>
      <c r="ALG189" s="1" t="s">
        <v>260</v>
      </c>
      <c r="ALH189" s="1" t="s">
        <v>260</v>
      </c>
      <c r="ALI189" s="1" t="s">
        <v>260</v>
      </c>
      <c r="ALJ189" s="1" t="s">
        <v>260</v>
      </c>
      <c r="ALK189" s="1" t="s">
        <v>260</v>
      </c>
      <c r="ALL189" s="1" t="s">
        <v>260</v>
      </c>
      <c r="ALM189" s="1" t="s">
        <v>260</v>
      </c>
      <c r="ALN189" s="1" t="s">
        <v>260</v>
      </c>
      <c r="ALO189" s="1" t="s">
        <v>260</v>
      </c>
      <c r="ALP189" s="1" t="s">
        <v>260</v>
      </c>
      <c r="ALR189" s="11" t="e">
        <f t="shared" si="298"/>
        <v>#DIV/0!</v>
      </c>
      <c r="ALS189" s="28">
        <v>55000</v>
      </c>
      <c r="ALY189" s="60"/>
      <c r="ALZ189" s="1">
        <v>1</v>
      </c>
      <c r="AMH189" s="1">
        <v>1</v>
      </c>
      <c r="AMN189" s="403"/>
    </row>
    <row r="190" spans="1:1022 1028:1028" s="1" customFormat="1" ht="15" customHeight="1" x14ac:dyDescent="0.25">
      <c r="A190" s="268"/>
      <c r="B190" s="113">
        <v>188</v>
      </c>
      <c r="C190" s="473" t="s">
        <v>810</v>
      </c>
      <c r="D190" s="304" t="s">
        <v>859</v>
      </c>
      <c r="E190" s="1">
        <v>2004</v>
      </c>
      <c r="F190" s="1">
        <v>1</v>
      </c>
      <c r="G190" s="1">
        <v>1</v>
      </c>
      <c r="J190" s="1">
        <v>1</v>
      </c>
      <c r="K190" s="1">
        <v>1998</v>
      </c>
      <c r="L190" s="1">
        <v>2001</v>
      </c>
      <c r="AB190" s="1">
        <v>1</v>
      </c>
      <c r="AC190" s="1">
        <v>1</v>
      </c>
      <c r="AD190" s="1">
        <v>1</v>
      </c>
      <c r="AE190" s="1">
        <v>1</v>
      </c>
      <c r="AW190" s="1">
        <v>1</v>
      </c>
      <c r="AY190" s="1">
        <v>1</v>
      </c>
      <c r="BA190" s="1">
        <v>1</v>
      </c>
      <c r="BB190" s="1">
        <v>13</v>
      </c>
      <c r="BE190" s="1">
        <v>1</v>
      </c>
      <c r="BG190" s="1">
        <v>3</v>
      </c>
      <c r="CG190" s="1">
        <v>1</v>
      </c>
      <c r="CH190" s="246"/>
      <c r="CP190" s="1">
        <f t="shared" si="263"/>
        <v>0</v>
      </c>
      <c r="CS190" s="1">
        <f t="shared" si="234"/>
        <v>0</v>
      </c>
      <c r="DO190" s="1">
        <f t="shared" si="264"/>
        <v>0</v>
      </c>
      <c r="DX190" s="1">
        <f t="shared" si="265"/>
        <v>0</v>
      </c>
      <c r="EE190" s="1">
        <f t="shared" si="266"/>
        <v>0</v>
      </c>
      <c r="EH190" s="1">
        <f t="shared" si="267"/>
        <v>0</v>
      </c>
      <c r="FF190" s="116"/>
      <c r="GP190" s="1">
        <f t="shared" si="235"/>
        <v>0</v>
      </c>
      <c r="GY190" s="1">
        <f t="shared" si="268"/>
        <v>0</v>
      </c>
      <c r="HC190" s="1">
        <f t="shared" si="269"/>
        <v>0</v>
      </c>
      <c r="HS190" s="1">
        <f t="shared" si="270"/>
        <v>0</v>
      </c>
      <c r="HX190" s="1">
        <f t="shared" si="236"/>
        <v>0</v>
      </c>
      <c r="ID190" s="1">
        <f t="shared" si="237"/>
        <v>0</v>
      </c>
      <c r="IN190" s="1">
        <f t="shared" si="271"/>
        <v>0</v>
      </c>
      <c r="IW190" s="1">
        <f t="shared" si="272"/>
        <v>0</v>
      </c>
      <c r="IZ190" s="1">
        <f t="shared" si="238"/>
        <v>0</v>
      </c>
      <c r="JJ190" s="1">
        <f t="shared" si="239"/>
        <v>0</v>
      </c>
      <c r="JV190" s="1">
        <f t="shared" si="273"/>
        <v>0</v>
      </c>
      <c r="KB190" s="1">
        <f t="shared" si="274"/>
        <v>0</v>
      </c>
      <c r="LG190" s="1">
        <f t="shared" si="240"/>
        <v>0</v>
      </c>
      <c r="LT190" s="1">
        <f t="shared" si="275"/>
        <v>0</v>
      </c>
      <c r="MA190" s="1">
        <f t="shared" si="276"/>
        <v>0</v>
      </c>
      <c r="MF190" s="1">
        <f t="shared" si="277"/>
        <v>0</v>
      </c>
      <c r="MM190" s="1">
        <f t="shared" si="278"/>
        <v>0</v>
      </c>
      <c r="MS190" s="1">
        <f t="shared" si="279"/>
        <v>0</v>
      </c>
      <c r="MU190" s="115"/>
      <c r="OI190" s="120"/>
      <c r="PD190" s="1">
        <f t="shared" si="241"/>
        <v>0</v>
      </c>
      <c r="QF190" s="1">
        <f t="shared" si="280"/>
        <v>0</v>
      </c>
      <c r="QY190" s="1">
        <f t="shared" si="281"/>
        <v>0</v>
      </c>
      <c r="RK190" s="1">
        <f t="shared" si="282"/>
        <v>0</v>
      </c>
      <c r="SA190" s="1">
        <f t="shared" si="283"/>
        <v>0</v>
      </c>
      <c r="SG190" s="1">
        <f t="shared" si="284"/>
        <v>0</v>
      </c>
      <c r="SO190" s="1">
        <f t="shared" si="285"/>
        <v>0</v>
      </c>
      <c r="TB190" s="1">
        <f t="shared" si="286"/>
        <v>0</v>
      </c>
      <c r="TS190" s="1">
        <f t="shared" si="242"/>
        <v>0</v>
      </c>
      <c r="UD190" s="1">
        <f t="shared" si="243"/>
        <v>0</v>
      </c>
      <c r="UG190" s="1">
        <f t="shared" si="244"/>
        <v>0</v>
      </c>
      <c r="UQ190" s="1">
        <f t="shared" si="287"/>
        <v>0</v>
      </c>
      <c r="VA190" s="1">
        <f t="shared" si="288"/>
        <v>0</v>
      </c>
      <c r="VG190" s="1">
        <f t="shared" si="289"/>
        <v>0</v>
      </c>
      <c r="WY190" s="1">
        <f t="shared" si="245"/>
        <v>0</v>
      </c>
      <c r="XB190" s="1">
        <f t="shared" si="290"/>
        <v>0</v>
      </c>
      <c r="XG190" s="1">
        <f t="shared" si="246"/>
        <v>0</v>
      </c>
      <c r="XI190" s="1">
        <v>1</v>
      </c>
      <c r="XK190" s="108"/>
      <c r="XL190" s="1">
        <f t="shared" si="247"/>
        <v>0</v>
      </c>
      <c r="XM190" s="1">
        <f t="shared" si="248"/>
        <v>0</v>
      </c>
      <c r="XN190" s="1">
        <f t="shared" si="291"/>
        <v>0</v>
      </c>
      <c r="XO190" s="1">
        <f t="shared" si="249"/>
        <v>0</v>
      </c>
      <c r="XP190" s="1">
        <f t="shared" si="292"/>
        <v>0</v>
      </c>
      <c r="XQ190" s="1">
        <f t="shared" si="250"/>
        <v>0</v>
      </c>
      <c r="XR190" s="1">
        <f t="shared" si="251"/>
        <v>0</v>
      </c>
      <c r="XS190" s="1">
        <f t="shared" si="299"/>
        <v>0</v>
      </c>
      <c r="XT190" s="1">
        <f t="shared" si="293"/>
        <v>0</v>
      </c>
      <c r="XU190" s="1">
        <f t="shared" si="253"/>
        <v>0</v>
      </c>
      <c r="XV190" s="1">
        <f t="shared" si="254"/>
        <v>0</v>
      </c>
      <c r="XW190" s="1">
        <f t="shared" si="255"/>
        <v>0</v>
      </c>
      <c r="XX190" s="1">
        <f t="shared" si="256"/>
        <v>0</v>
      </c>
      <c r="XY190" s="1">
        <f t="shared" si="257"/>
        <v>0</v>
      </c>
      <c r="XZ190" s="1">
        <f t="shared" si="258"/>
        <v>0</v>
      </c>
      <c r="YA190" s="1">
        <f t="shared" si="259"/>
        <v>0</v>
      </c>
      <c r="YB190" s="1">
        <f t="shared" si="260"/>
        <v>0</v>
      </c>
      <c r="YC190" s="1">
        <f t="shared" si="261"/>
        <v>1</v>
      </c>
      <c r="YD190" s="132"/>
      <c r="YE190" s="133">
        <f>SUM(XL190:YC190)</f>
        <v>1</v>
      </c>
      <c r="YF190" s="133">
        <f t="shared" si="225"/>
        <v>135000</v>
      </c>
      <c r="YG190" s="130">
        <v>1</v>
      </c>
      <c r="YH190" s="130">
        <f t="shared" si="226"/>
        <v>135000</v>
      </c>
      <c r="YI190" s="129">
        <v>1</v>
      </c>
      <c r="YJ190" s="128">
        <f t="shared" si="227"/>
        <v>135000</v>
      </c>
      <c r="YK190" s="177"/>
      <c r="YL190">
        <v>1</v>
      </c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>
        <f t="shared" si="294"/>
        <v>0</v>
      </c>
      <c r="ACD190" s="25" t="e">
        <f t="shared" si="300"/>
        <v>#DIV/0!</v>
      </c>
      <c r="ACE190" s="11">
        <f t="shared" si="262"/>
        <v>1</v>
      </c>
      <c r="ACF190" s="11">
        <f t="shared" si="228"/>
        <v>135000</v>
      </c>
      <c r="ACG190" s="1">
        <v>5</v>
      </c>
      <c r="ACH190" s="1">
        <v>1</v>
      </c>
      <c r="ACI190" s="11">
        <f t="shared" si="229"/>
        <v>135000</v>
      </c>
      <c r="ACJ190" s="45">
        <v>1</v>
      </c>
      <c r="ACK190" s="13">
        <f t="shared" si="230"/>
        <v>135000</v>
      </c>
      <c r="ACL190">
        <v>1</v>
      </c>
      <c r="ACM190" s="25">
        <f t="shared" si="231"/>
        <v>135000</v>
      </c>
      <c r="ACN190" s="11">
        <f t="shared" si="232"/>
        <v>135000</v>
      </c>
      <c r="ACO190" s="65"/>
      <c r="ACP190" s="1">
        <v>1</v>
      </c>
      <c r="ACQ190" s="1">
        <v>1</v>
      </c>
      <c r="ACR190" s="39" t="s">
        <v>407</v>
      </c>
      <c r="ACZ190" s="1" t="s">
        <v>259</v>
      </c>
      <c r="ADD190" s="1" t="s">
        <v>189</v>
      </c>
      <c r="ADU190" s="1">
        <v>2</v>
      </c>
      <c r="ADV190" s="457"/>
      <c r="AEE190" s="1">
        <f t="shared" si="295"/>
        <v>0</v>
      </c>
      <c r="AFM190" s="1">
        <v>1</v>
      </c>
      <c r="AGL190" s="1">
        <v>135000</v>
      </c>
      <c r="AGM190" s="11" t="e">
        <f>AGU190+AGW190+AGY190+AHA190+#REF!+#REF!+AHC190+AGP190+AHE190</f>
        <v>#REF!</v>
      </c>
      <c r="AGT190" s="518"/>
      <c r="AHJ190" s="518"/>
      <c r="AHN190" s="1">
        <v>135000</v>
      </c>
      <c r="AIC190" s="1">
        <v>2</v>
      </c>
      <c r="AID190" s="1">
        <v>1</v>
      </c>
      <c r="AIE190" s="1">
        <v>1</v>
      </c>
      <c r="AIF190" s="1">
        <v>1</v>
      </c>
      <c r="AIN190" s="1">
        <v>1</v>
      </c>
      <c r="AIO190" s="1">
        <v>3</v>
      </c>
      <c r="AIP190" s="1">
        <v>1</v>
      </c>
      <c r="AJC190" s="11"/>
      <c r="AJD190" s="11"/>
      <c r="AJF190" s="11"/>
      <c r="AJG190" s="1">
        <v>135000</v>
      </c>
      <c r="AJH190" s="1">
        <v>1</v>
      </c>
      <c r="AJI190" s="1">
        <v>1</v>
      </c>
      <c r="AJJ190" s="435">
        <v>100</v>
      </c>
      <c r="AJK190" s="45"/>
      <c r="AJL190" s="381">
        <v>135000</v>
      </c>
      <c r="AJM190" s="11">
        <f t="shared" si="233"/>
        <v>135000</v>
      </c>
      <c r="AJN190" s="60"/>
      <c r="AJO190" s="12"/>
      <c r="AKA190" s="1">
        <f t="shared" si="296"/>
        <v>0</v>
      </c>
      <c r="AKD190" s="1">
        <f t="shared" si="297"/>
        <v>0</v>
      </c>
      <c r="AKE190" s="60"/>
      <c r="AKF190" s="1" t="s">
        <v>260</v>
      </c>
      <c r="AKG190" s="1" t="s">
        <v>260</v>
      </c>
      <c r="AKH190" s="1" t="s">
        <v>261</v>
      </c>
      <c r="AKI190" s="1" t="s">
        <v>260</v>
      </c>
      <c r="AKJ190" s="1" t="s">
        <v>260</v>
      </c>
      <c r="AKK190" s="1" t="s">
        <v>260</v>
      </c>
      <c r="AKL190" s="1" t="s">
        <v>260</v>
      </c>
      <c r="AKM190" s="1" t="s">
        <v>260</v>
      </c>
      <c r="AKN190" s="1" t="s">
        <v>262</v>
      </c>
      <c r="AKO190" s="1" t="s">
        <v>260</v>
      </c>
      <c r="AKP190" s="1" t="s">
        <v>260</v>
      </c>
      <c r="AKQ190" s="1" t="s">
        <v>260</v>
      </c>
      <c r="AKR190" s="1" t="s">
        <v>260</v>
      </c>
      <c r="AKS190" s="1" t="s">
        <v>260</v>
      </c>
      <c r="AKT190" s="1" t="s">
        <v>260</v>
      </c>
      <c r="AKU190" s="1" t="s">
        <v>260</v>
      </c>
      <c r="AKV190" s="1" t="s">
        <v>263</v>
      </c>
      <c r="AKW190" s="1" t="s">
        <v>260</v>
      </c>
      <c r="AKX190" s="1" t="s">
        <v>260</v>
      </c>
      <c r="AKY190" s="1" t="s">
        <v>260</v>
      </c>
      <c r="AKZ190" s="1" t="s">
        <v>260</v>
      </c>
      <c r="ALA190" s="1" t="s">
        <v>260</v>
      </c>
      <c r="ALB190" s="1" t="s">
        <v>260</v>
      </c>
      <c r="ALC190" s="1" t="s">
        <v>260</v>
      </c>
      <c r="ALD190" s="1" t="s">
        <v>260</v>
      </c>
      <c r="ALE190" s="1" t="s">
        <v>260</v>
      </c>
      <c r="ALF190" s="1" t="s">
        <v>260</v>
      </c>
      <c r="ALG190" s="1" t="s">
        <v>260</v>
      </c>
      <c r="ALH190" s="1" t="s">
        <v>260</v>
      </c>
      <c r="ALI190" s="1" t="s">
        <v>260</v>
      </c>
      <c r="ALJ190" s="1" t="s">
        <v>260</v>
      </c>
      <c r="ALK190" s="1" t="s">
        <v>260</v>
      </c>
      <c r="ALL190" s="1" t="s">
        <v>260</v>
      </c>
      <c r="ALM190" s="1" t="s">
        <v>260</v>
      </c>
      <c r="ALN190" s="1" t="s">
        <v>260</v>
      </c>
      <c r="ALO190" s="1" t="s">
        <v>260</v>
      </c>
      <c r="ALP190" s="1" t="s">
        <v>260</v>
      </c>
      <c r="ALR190" s="11" t="e">
        <f t="shared" si="298"/>
        <v>#DIV/0!</v>
      </c>
      <c r="ALS190" s="28">
        <v>135000</v>
      </c>
      <c r="ALY190" s="60"/>
      <c r="ALZ190" s="1">
        <v>1</v>
      </c>
      <c r="AMD190" s="1">
        <v>1</v>
      </c>
      <c r="AMH190" s="1">
        <v>1</v>
      </c>
      <c r="AMN190" s="403"/>
    </row>
    <row r="191" spans="1:1022 1028:1028" s="1" customFormat="1" ht="15" customHeight="1" x14ac:dyDescent="0.25">
      <c r="A191" s="268"/>
      <c r="B191" s="113">
        <v>189</v>
      </c>
      <c r="C191" s="473" t="s">
        <v>810</v>
      </c>
      <c r="D191" s="304" t="s">
        <v>860</v>
      </c>
      <c r="E191" s="1">
        <v>2004</v>
      </c>
      <c r="F191" s="1">
        <v>1</v>
      </c>
      <c r="G191" s="1">
        <v>1</v>
      </c>
      <c r="J191" s="1">
        <v>1</v>
      </c>
      <c r="K191" s="1">
        <v>1997</v>
      </c>
      <c r="L191" s="1">
        <v>2000</v>
      </c>
      <c r="AA191" s="1">
        <v>1</v>
      </c>
      <c r="AB191" s="1">
        <v>1</v>
      </c>
      <c r="AC191" s="1">
        <v>1</v>
      </c>
      <c r="AD191" s="1">
        <v>1</v>
      </c>
      <c r="AW191" s="1">
        <v>1</v>
      </c>
      <c r="AY191" s="1">
        <v>1</v>
      </c>
      <c r="BA191" s="1">
        <v>1</v>
      </c>
      <c r="BB191" s="1">
        <v>13</v>
      </c>
      <c r="BE191" s="1">
        <v>1</v>
      </c>
      <c r="BG191" s="1">
        <v>3</v>
      </c>
      <c r="CG191" s="1">
        <v>1</v>
      </c>
      <c r="CH191" s="246"/>
      <c r="CP191" s="1">
        <f t="shared" si="263"/>
        <v>0</v>
      </c>
      <c r="CS191" s="1">
        <f t="shared" si="234"/>
        <v>0</v>
      </c>
      <c r="DO191" s="1">
        <f t="shared" si="264"/>
        <v>0</v>
      </c>
      <c r="DX191" s="1">
        <f t="shared" si="265"/>
        <v>0</v>
      </c>
      <c r="EE191" s="1">
        <f t="shared" si="266"/>
        <v>0</v>
      </c>
      <c r="EH191" s="1">
        <f t="shared" si="267"/>
        <v>0</v>
      </c>
      <c r="FF191" s="116"/>
      <c r="GP191" s="1">
        <f t="shared" si="235"/>
        <v>0</v>
      </c>
      <c r="GY191" s="1">
        <f t="shared" si="268"/>
        <v>0</v>
      </c>
      <c r="HC191" s="1">
        <f t="shared" si="269"/>
        <v>0</v>
      </c>
      <c r="HS191" s="1">
        <f t="shared" si="270"/>
        <v>0</v>
      </c>
      <c r="HX191" s="1">
        <f t="shared" si="236"/>
        <v>0</v>
      </c>
      <c r="ID191" s="1">
        <f t="shared" si="237"/>
        <v>0</v>
      </c>
      <c r="IN191" s="1">
        <f t="shared" si="271"/>
        <v>0</v>
      </c>
      <c r="IW191" s="1">
        <f t="shared" si="272"/>
        <v>0</v>
      </c>
      <c r="IZ191" s="1">
        <f t="shared" si="238"/>
        <v>0</v>
      </c>
      <c r="JJ191" s="1">
        <f t="shared" si="239"/>
        <v>0</v>
      </c>
      <c r="JV191" s="1">
        <f t="shared" si="273"/>
        <v>0</v>
      </c>
      <c r="KB191" s="1">
        <f t="shared" si="274"/>
        <v>0</v>
      </c>
      <c r="LG191" s="1">
        <f t="shared" si="240"/>
        <v>0</v>
      </c>
      <c r="LT191" s="1">
        <f t="shared" si="275"/>
        <v>0</v>
      </c>
      <c r="MA191" s="1">
        <f t="shared" si="276"/>
        <v>0</v>
      </c>
      <c r="MF191" s="1">
        <f t="shared" si="277"/>
        <v>0</v>
      </c>
      <c r="MM191" s="1">
        <f t="shared" si="278"/>
        <v>0</v>
      </c>
      <c r="MS191" s="1">
        <f t="shared" si="279"/>
        <v>0</v>
      </c>
      <c r="MU191" s="115"/>
      <c r="OI191" s="120"/>
      <c r="PD191" s="1">
        <f t="shared" si="241"/>
        <v>0</v>
      </c>
      <c r="QF191" s="1">
        <f t="shared" si="280"/>
        <v>0</v>
      </c>
      <c r="QY191" s="1">
        <f t="shared" si="281"/>
        <v>0</v>
      </c>
      <c r="RK191" s="1">
        <f t="shared" si="282"/>
        <v>0</v>
      </c>
      <c r="SA191" s="1">
        <f t="shared" si="283"/>
        <v>0</v>
      </c>
      <c r="SG191" s="1">
        <f t="shared" si="284"/>
        <v>0</v>
      </c>
      <c r="SO191" s="1">
        <f t="shared" si="285"/>
        <v>0</v>
      </c>
      <c r="TB191" s="1">
        <f t="shared" si="286"/>
        <v>0</v>
      </c>
      <c r="TS191" s="1">
        <f t="shared" si="242"/>
        <v>0</v>
      </c>
      <c r="UD191" s="1">
        <f t="shared" si="243"/>
        <v>0</v>
      </c>
      <c r="UG191" s="1">
        <f t="shared" si="244"/>
        <v>0</v>
      </c>
      <c r="UQ191" s="1">
        <f t="shared" si="287"/>
        <v>0</v>
      </c>
      <c r="VA191" s="1">
        <f t="shared" si="288"/>
        <v>0</v>
      </c>
      <c r="VG191" s="1">
        <f t="shared" si="289"/>
        <v>0</v>
      </c>
      <c r="WY191" s="1">
        <f t="shared" si="245"/>
        <v>0</v>
      </c>
      <c r="XB191" s="1">
        <f t="shared" si="290"/>
        <v>0</v>
      </c>
      <c r="XG191" s="1">
        <f t="shared" si="246"/>
        <v>0</v>
      </c>
      <c r="XK191" s="108"/>
      <c r="XL191" s="1">
        <f t="shared" si="247"/>
        <v>0</v>
      </c>
      <c r="XM191" s="1">
        <f t="shared" si="248"/>
        <v>0</v>
      </c>
      <c r="XN191" s="1">
        <f t="shared" si="291"/>
        <v>0</v>
      </c>
      <c r="XO191" s="1">
        <f t="shared" si="249"/>
        <v>0</v>
      </c>
      <c r="XP191" s="1">
        <f t="shared" si="292"/>
        <v>0</v>
      </c>
      <c r="XQ191" s="1">
        <f t="shared" si="250"/>
        <v>0</v>
      </c>
      <c r="XR191" s="1">
        <f t="shared" si="251"/>
        <v>0</v>
      </c>
      <c r="XS191" s="1">
        <f t="shared" si="299"/>
        <v>0</v>
      </c>
      <c r="XT191" s="1">
        <f t="shared" si="293"/>
        <v>0</v>
      </c>
      <c r="XU191" s="1">
        <f t="shared" si="253"/>
        <v>0</v>
      </c>
      <c r="XV191" s="1">
        <f t="shared" si="254"/>
        <v>0</v>
      </c>
      <c r="XW191" s="1">
        <f t="shared" si="255"/>
        <v>0</v>
      </c>
      <c r="XX191" s="1">
        <f t="shared" si="256"/>
        <v>0</v>
      </c>
      <c r="XY191" s="1">
        <f t="shared" si="257"/>
        <v>0</v>
      </c>
      <c r="XZ191" s="1">
        <f t="shared" si="258"/>
        <v>0</v>
      </c>
      <c r="YA191" s="1">
        <f t="shared" si="259"/>
        <v>0</v>
      </c>
      <c r="YB191" s="1">
        <f t="shared" si="260"/>
        <v>0</v>
      </c>
      <c r="YC191" s="1">
        <f t="shared" si="261"/>
        <v>0</v>
      </c>
      <c r="YD191" s="132"/>
      <c r="YE191" s="133"/>
      <c r="YF191" s="133" t="e">
        <f t="shared" si="225"/>
        <v>#DIV/0!</v>
      </c>
      <c r="YG191" s="130"/>
      <c r="YH191" s="130" t="e">
        <f t="shared" si="226"/>
        <v>#DIV/0!</v>
      </c>
      <c r="YI191" s="129"/>
      <c r="YJ191" s="128" t="e">
        <f t="shared" si="227"/>
        <v>#DIV/0!</v>
      </c>
      <c r="YK191" s="177"/>
      <c r="YL191">
        <v>1</v>
      </c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>
        <f t="shared" si="294"/>
        <v>0</v>
      </c>
      <c r="ACD191" s="25" t="e">
        <f t="shared" si="300"/>
        <v>#DIV/0!</v>
      </c>
      <c r="ACE191" s="11">
        <f t="shared" si="262"/>
        <v>0</v>
      </c>
      <c r="ACF191" s="11" t="e">
        <f t="shared" si="228"/>
        <v>#DIV/0!</v>
      </c>
      <c r="ACG191" s="1">
        <v>5</v>
      </c>
      <c r="ACH191" s="1">
        <v>1</v>
      </c>
      <c r="ACI191" s="11">
        <f t="shared" si="229"/>
        <v>48000</v>
      </c>
      <c r="ACJ191" s="45">
        <v>1</v>
      </c>
      <c r="ACK191" s="13">
        <f t="shared" si="230"/>
        <v>48000</v>
      </c>
      <c r="ACL191">
        <v>1</v>
      </c>
      <c r="ACM191" s="25">
        <f t="shared" si="231"/>
        <v>48000</v>
      </c>
      <c r="ACN191" s="11">
        <f t="shared" si="232"/>
        <v>48000</v>
      </c>
      <c r="ACO191" s="65"/>
      <c r="ACP191" s="1">
        <v>1</v>
      </c>
      <c r="ACQ191" s="1">
        <v>1</v>
      </c>
      <c r="ACR191" s="1" t="s">
        <v>258</v>
      </c>
      <c r="ACZ191" s="1" t="s">
        <v>259</v>
      </c>
      <c r="ADD191" s="1" t="s">
        <v>189</v>
      </c>
      <c r="ADU191" s="1">
        <v>2</v>
      </c>
      <c r="ADV191" s="457"/>
      <c r="AEE191" s="1">
        <f t="shared" si="295"/>
        <v>0</v>
      </c>
      <c r="AFN191" s="1">
        <v>1</v>
      </c>
      <c r="AGL191" s="1">
        <v>48000</v>
      </c>
      <c r="AGM191" s="11" t="e">
        <f>AGU191+AGW191+AGY191+AHA191+#REF!+#REF!+AHC191+AGP191+AHE191</f>
        <v>#REF!</v>
      </c>
      <c r="AGT191" s="518"/>
      <c r="AHJ191" s="518"/>
      <c r="AHN191" s="1">
        <v>48000</v>
      </c>
      <c r="AIO191" s="1">
        <v>2</v>
      </c>
      <c r="AIP191" s="1">
        <v>1</v>
      </c>
      <c r="AJC191" s="11"/>
      <c r="AJD191" s="11"/>
      <c r="AJF191" s="11"/>
      <c r="AJG191" s="1">
        <v>48000</v>
      </c>
      <c r="AJH191" s="1">
        <v>1</v>
      </c>
      <c r="AJI191" s="1">
        <v>1</v>
      </c>
      <c r="AJJ191" s="435">
        <v>100</v>
      </c>
      <c r="AJK191" s="45"/>
      <c r="AJL191" s="381">
        <v>48000</v>
      </c>
      <c r="AJM191" s="11" t="e">
        <f t="shared" si="233"/>
        <v>#DIV/0!</v>
      </c>
      <c r="AJN191" s="60"/>
      <c r="AJO191" s="12"/>
      <c r="AKA191" s="1">
        <f t="shared" si="296"/>
        <v>0</v>
      </c>
      <c r="AKD191" s="1">
        <f t="shared" si="297"/>
        <v>0</v>
      </c>
      <c r="AKE191" s="60"/>
      <c r="AKF191" s="1" t="s">
        <v>260</v>
      </c>
      <c r="AKG191" s="1" t="s">
        <v>260</v>
      </c>
      <c r="AKH191" s="1" t="s">
        <v>261</v>
      </c>
      <c r="AKI191" s="1" t="s">
        <v>260</v>
      </c>
      <c r="AKJ191" s="1" t="s">
        <v>260</v>
      </c>
      <c r="AKK191" s="1" t="s">
        <v>260</v>
      </c>
      <c r="AKL191" s="1" t="s">
        <v>260</v>
      </c>
      <c r="AKM191" s="1" t="s">
        <v>260</v>
      </c>
      <c r="AKN191" s="1" t="s">
        <v>262</v>
      </c>
      <c r="AKO191" s="1" t="s">
        <v>260</v>
      </c>
      <c r="AKP191" s="1" t="s">
        <v>260</v>
      </c>
      <c r="AKQ191" s="1" t="s">
        <v>260</v>
      </c>
      <c r="AKR191" s="1" t="s">
        <v>260</v>
      </c>
      <c r="AKS191" s="1" t="s">
        <v>260</v>
      </c>
      <c r="AKT191" s="1" t="s">
        <v>260</v>
      </c>
      <c r="AKU191" s="1" t="s">
        <v>260</v>
      </c>
      <c r="AKV191" s="1" t="s">
        <v>263</v>
      </c>
      <c r="AKW191" s="1" t="s">
        <v>260</v>
      </c>
      <c r="AKX191" s="1" t="s">
        <v>260</v>
      </c>
      <c r="AKY191" s="1" t="s">
        <v>260</v>
      </c>
      <c r="AKZ191" s="1" t="s">
        <v>260</v>
      </c>
      <c r="ALA191" s="1" t="s">
        <v>260</v>
      </c>
      <c r="ALB191" s="1" t="s">
        <v>260</v>
      </c>
      <c r="ALC191" s="1" t="s">
        <v>260</v>
      </c>
      <c r="ALD191" s="1" t="s">
        <v>260</v>
      </c>
      <c r="ALE191" s="1" t="s">
        <v>260</v>
      </c>
      <c r="ALF191" s="1" t="s">
        <v>260</v>
      </c>
      <c r="ALG191" s="1" t="s">
        <v>260</v>
      </c>
      <c r="ALH191" s="1" t="s">
        <v>260</v>
      </c>
      <c r="ALI191" s="1" t="s">
        <v>260</v>
      </c>
      <c r="ALJ191" s="1" t="s">
        <v>260</v>
      </c>
      <c r="ALK191" s="1" t="s">
        <v>260</v>
      </c>
      <c r="ALL191" s="1" t="s">
        <v>260</v>
      </c>
      <c r="ALM191" s="1" t="s">
        <v>260</v>
      </c>
      <c r="ALN191" s="1" t="s">
        <v>260</v>
      </c>
      <c r="ALO191" s="1" t="s">
        <v>260</v>
      </c>
      <c r="ALP191" s="1" t="s">
        <v>260</v>
      </c>
      <c r="ALR191" s="11" t="e">
        <f t="shared" si="298"/>
        <v>#DIV/0!</v>
      </c>
      <c r="ALS191" s="28">
        <v>48000</v>
      </c>
      <c r="ALY191" s="60"/>
      <c r="ALZ191" s="1">
        <v>1</v>
      </c>
      <c r="AMH191" s="1">
        <v>1</v>
      </c>
      <c r="AMN191" s="403"/>
    </row>
    <row r="192" spans="1:1022 1028:1028" s="1" customFormat="1" ht="15" customHeight="1" x14ac:dyDescent="0.25">
      <c r="A192" s="268"/>
      <c r="B192" s="113">
        <v>190</v>
      </c>
      <c r="C192" s="473" t="s">
        <v>810</v>
      </c>
      <c r="D192" s="304" t="s">
        <v>861</v>
      </c>
      <c r="E192" s="1">
        <v>2004</v>
      </c>
      <c r="F192" s="1">
        <v>1</v>
      </c>
      <c r="G192" s="1">
        <v>1</v>
      </c>
      <c r="J192" s="1">
        <v>1</v>
      </c>
      <c r="K192" s="1">
        <v>2001</v>
      </c>
      <c r="L192" s="1">
        <v>2001</v>
      </c>
      <c r="M192" s="1">
        <v>1</v>
      </c>
      <c r="AE192" s="1">
        <v>1</v>
      </c>
      <c r="AW192" s="1">
        <v>1</v>
      </c>
      <c r="AY192" s="1">
        <v>1</v>
      </c>
      <c r="BA192" s="1">
        <v>1</v>
      </c>
      <c r="BB192" s="1">
        <v>13</v>
      </c>
      <c r="BE192" s="1">
        <v>1</v>
      </c>
      <c r="BG192" s="1">
        <v>3</v>
      </c>
      <c r="CG192" s="1">
        <v>1</v>
      </c>
      <c r="CH192" s="246"/>
      <c r="CP192" s="1">
        <f t="shared" si="263"/>
        <v>0</v>
      </c>
      <c r="CS192" s="1">
        <f t="shared" si="234"/>
        <v>0</v>
      </c>
      <c r="DO192" s="1">
        <f t="shared" si="264"/>
        <v>0</v>
      </c>
      <c r="DX192" s="1">
        <f t="shared" si="265"/>
        <v>0</v>
      </c>
      <c r="EE192" s="1">
        <f t="shared" si="266"/>
        <v>0</v>
      </c>
      <c r="EH192" s="1">
        <f t="shared" si="267"/>
        <v>0</v>
      </c>
      <c r="FF192" s="116"/>
      <c r="GP192" s="1">
        <f t="shared" si="235"/>
        <v>0</v>
      </c>
      <c r="GY192" s="1">
        <f t="shared" si="268"/>
        <v>0</v>
      </c>
      <c r="HC192" s="1">
        <f t="shared" si="269"/>
        <v>0</v>
      </c>
      <c r="HS192" s="1">
        <f t="shared" si="270"/>
        <v>0</v>
      </c>
      <c r="HX192" s="1">
        <f t="shared" si="236"/>
        <v>0</v>
      </c>
      <c r="ID192" s="1">
        <f t="shared" si="237"/>
        <v>0</v>
      </c>
      <c r="IN192" s="1">
        <f t="shared" si="271"/>
        <v>0</v>
      </c>
      <c r="IW192" s="1">
        <f t="shared" si="272"/>
        <v>0</v>
      </c>
      <c r="IZ192" s="1">
        <f t="shared" si="238"/>
        <v>0</v>
      </c>
      <c r="JJ192" s="1">
        <f t="shared" si="239"/>
        <v>0</v>
      </c>
      <c r="JV192" s="1">
        <f t="shared" si="273"/>
        <v>0</v>
      </c>
      <c r="KB192" s="1">
        <f t="shared" si="274"/>
        <v>0</v>
      </c>
      <c r="LG192" s="1">
        <f t="shared" si="240"/>
        <v>0</v>
      </c>
      <c r="LT192" s="1">
        <f t="shared" si="275"/>
        <v>0</v>
      </c>
      <c r="MA192" s="1">
        <f t="shared" si="276"/>
        <v>0</v>
      </c>
      <c r="MF192" s="1">
        <f t="shared" si="277"/>
        <v>0</v>
      </c>
      <c r="MM192" s="1">
        <f t="shared" si="278"/>
        <v>0</v>
      </c>
      <c r="MS192" s="1">
        <f t="shared" si="279"/>
        <v>0</v>
      </c>
      <c r="MU192" s="115"/>
      <c r="OI192" s="120"/>
      <c r="PD192" s="1">
        <f t="shared" si="241"/>
        <v>0</v>
      </c>
      <c r="QF192" s="1">
        <f t="shared" si="280"/>
        <v>0</v>
      </c>
      <c r="QY192" s="1">
        <f t="shared" si="281"/>
        <v>0</v>
      </c>
      <c r="RK192" s="1">
        <f t="shared" si="282"/>
        <v>0</v>
      </c>
      <c r="SA192" s="1">
        <f t="shared" si="283"/>
        <v>0</v>
      </c>
      <c r="SG192" s="1">
        <f t="shared" si="284"/>
        <v>0</v>
      </c>
      <c r="SO192" s="1">
        <f t="shared" si="285"/>
        <v>0</v>
      </c>
      <c r="TB192" s="1">
        <f t="shared" si="286"/>
        <v>0</v>
      </c>
      <c r="TS192" s="1">
        <f t="shared" si="242"/>
        <v>0</v>
      </c>
      <c r="UD192" s="1">
        <f t="shared" si="243"/>
        <v>0</v>
      </c>
      <c r="UG192" s="1">
        <f t="shared" si="244"/>
        <v>0</v>
      </c>
      <c r="UQ192" s="1">
        <f t="shared" si="287"/>
        <v>0</v>
      </c>
      <c r="VA192" s="1">
        <f t="shared" si="288"/>
        <v>0</v>
      </c>
      <c r="VG192" s="1">
        <f t="shared" si="289"/>
        <v>0</v>
      </c>
      <c r="WY192" s="1">
        <f t="shared" si="245"/>
        <v>0</v>
      </c>
      <c r="XB192" s="1">
        <f t="shared" si="290"/>
        <v>0</v>
      </c>
      <c r="XG192" s="1">
        <f t="shared" si="246"/>
        <v>0</v>
      </c>
      <c r="XK192" s="108"/>
      <c r="XL192" s="1">
        <f t="shared" si="247"/>
        <v>0</v>
      </c>
      <c r="XM192" s="1">
        <f t="shared" si="248"/>
        <v>0</v>
      </c>
      <c r="XN192" s="1">
        <f t="shared" si="291"/>
        <v>0</v>
      </c>
      <c r="XO192" s="1">
        <f t="shared" si="249"/>
        <v>0</v>
      </c>
      <c r="XP192" s="1">
        <f t="shared" si="292"/>
        <v>0</v>
      </c>
      <c r="XQ192" s="1">
        <f t="shared" si="250"/>
        <v>0</v>
      </c>
      <c r="XR192" s="1">
        <f t="shared" si="251"/>
        <v>0</v>
      </c>
      <c r="XS192" s="1">
        <f t="shared" si="299"/>
        <v>0</v>
      </c>
      <c r="XT192" s="1">
        <f t="shared" si="293"/>
        <v>0</v>
      </c>
      <c r="XU192" s="1">
        <f t="shared" si="253"/>
        <v>0</v>
      </c>
      <c r="XV192" s="1">
        <f t="shared" si="254"/>
        <v>0</v>
      </c>
      <c r="XW192" s="1">
        <f t="shared" si="255"/>
        <v>0</v>
      </c>
      <c r="XX192" s="1">
        <f t="shared" si="256"/>
        <v>0</v>
      </c>
      <c r="XY192" s="1">
        <f t="shared" si="257"/>
        <v>0</v>
      </c>
      <c r="XZ192" s="1">
        <f t="shared" si="258"/>
        <v>0</v>
      </c>
      <c r="YA192" s="1">
        <f t="shared" si="259"/>
        <v>0</v>
      </c>
      <c r="YB192" s="1">
        <f t="shared" si="260"/>
        <v>0</v>
      </c>
      <c r="YC192" s="1">
        <f t="shared" si="261"/>
        <v>0</v>
      </c>
      <c r="YD192" s="132"/>
      <c r="YE192" s="133"/>
      <c r="YF192" s="133" t="e">
        <f t="shared" si="225"/>
        <v>#DIV/0!</v>
      </c>
      <c r="YG192" s="130"/>
      <c r="YH192" s="130" t="e">
        <f t="shared" si="226"/>
        <v>#DIV/0!</v>
      </c>
      <c r="YI192" s="129"/>
      <c r="YJ192" s="128" t="e">
        <f t="shared" si="227"/>
        <v>#DIV/0!</v>
      </c>
      <c r="YK192" s="177"/>
      <c r="YL192">
        <v>1</v>
      </c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>
        <f t="shared" si="294"/>
        <v>0</v>
      </c>
      <c r="ACD192" s="25" t="e">
        <f t="shared" si="300"/>
        <v>#DIV/0!</v>
      </c>
      <c r="ACE192" s="11">
        <f t="shared" si="262"/>
        <v>0</v>
      </c>
      <c r="ACF192" s="11" t="e">
        <f t="shared" si="228"/>
        <v>#DIV/0!</v>
      </c>
      <c r="ACG192" s="1">
        <v>5</v>
      </c>
      <c r="ACH192" s="1">
        <v>1</v>
      </c>
      <c r="ACI192" s="11">
        <f t="shared" si="229"/>
        <v>92000</v>
      </c>
      <c r="ACJ192" s="45">
        <v>1</v>
      </c>
      <c r="ACK192" s="13">
        <f t="shared" si="230"/>
        <v>92000</v>
      </c>
      <c r="ACL192">
        <v>1</v>
      </c>
      <c r="ACM192" s="25">
        <f t="shared" si="231"/>
        <v>92000</v>
      </c>
      <c r="ACN192" s="11">
        <f t="shared" si="232"/>
        <v>92000</v>
      </c>
      <c r="ACO192" s="65"/>
      <c r="ACP192" s="1">
        <v>1</v>
      </c>
      <c r="ACQ192" s="1">
        <v>1</v>
      </c>
      <c r="ACR192" s="1" t="s">
        <v>258</v>
      </c>
      <c r="ACZ192" s="1" t="s">
        <v>259</v>
      </c>
      <c r="ADD192" s="1" t="s">
        <v>189</v>
      </c>
      <c r="ADU192" s="1">
        <v>2</v>
      </c>
      <c r="ADV192" s="457"/>
      <c r="AEE192" s="1">
        <f t="shared" si="295"/>
        <v>0</v>
      </c>
      <c r="AFN192" s="1">
        <v>1</v>
      </c>
      <c r="AGL192" s="1">
        <v>92000</v>
      </c>
      <c r="AGM192" s="11" t="e">
        <f>AGU192+AGW192+AGY192+AHA192+#REF!+#REF!+AHC192+AGP192+AHE192</f>
        <v>#REF!</v>
      </c>
      <c r="AGT192" s="518"/>
      <c r="AHJ192" s="518"/>
      <c r="AHN192" s="1">
        <v>92000</v>
      </c>
      <c r="AIO192" s="1">
        <v>2</v>
      </c>
      <c r="AIP192" s="1">
        <v>1</v>
      </c>
      <c r="AJC192" s="11"/>
      <c r="AJD192" s="11"/>
      <c r="AJF192" s="11"/>
      <c r="AJG192" s="1">
        <v>92000</v>
      </c>
      <c r="AJH192" s="1">
        <v>1</v>
      </c>
      <c r="AJI192" s="1">
        <v>1</v>
      </c>
      <c r="AJJ192" s="435">
        <v>100</v>
      </c>
      <c r="AJK192" s="45"/>
      <c r="AJL192" s="381">
        <v>92000</v>
      </c>
      <c r="AJM192" s="11" t="e">
        <f t="shared" si="233"/>
        <v>#DIV/0!</v>
      </c>
      <c r="AJN192" s="60"/>
      <c r="AJO192" s="12"/>
      <c r="AKA192" s="1">
        <f t="shared" si="296"/>
        <v>0</v>
      </c>
      <c r="AKD192" s="1">
        <f t="shared" si="297"/>
        <v>0</v>
      </c>
      <c r="AKE192" s="60"/>
      <c r="AKF192" s="1" t="s">
        <v>260</v>
      </c>
      <c r="AKG192" s="1" t="s">
        <v>260</v>
      </c>
      <c r="AKH192" s="1" t="s">
        <v>261</v>
      </c>
      <c r="AKI192" s="1" t="s">
        <v>260</v>
      </c>
      <c r="AKJ192" s="1" t="s">
        <v>260</v>
      </c>
      <c r="AKK192" s="1" t="s">
        <v>260</v>
      </c>
      <c r="AKL192" s="1" t="s">
        <v>260</v>
      </c>
      <c r="AKM192" s="1" t="s">
        <v>260</v>
      </c>
      <c r="AKN192" s="1" t="s">
        <v>262</v>
      </c>
      <c r="AKO192" s="1" t="s">
        <v>260</v>
      </c>
      <c r="AKP192" s="1" t="s">
        <v>260</v>
      </c>
      <c r="AKQ192" s="1" t="s">
        <v>260</v>
      </c>
      <c r="AKR192" s="1" t="s">
        <v>260</v>
      </c>
      <c r="AKS192" s="1" t="s">
        <v>260</v>
      </c>
      <c r="AKT192" s="1" t="s">
        <v>260</v>
      </c>
      <c r="AKU192" s="1" t="s">
        <v>260</v>
      </c>
      <c r="AKV192" s="1" t="s">
        <v>263</v>
      </c>
      <c r="AKW192" s="1" t="s">
        <v>260</v>
      </c>
      <c r="AKX192" s="1" t="s">
        <v>260</v>
      </c>
      <c r="AKY192" s="1" t="s">
        <v>260</v>
      </c>
      <c r="AKZ192" s="1" t="s">
        <v>260</v>
      </c>
      <c r="ALA192" s="1" t="s">
        <v>260</v>
      </c>
      <c r="ALB192" s="1" t="s">
        <v>260</v>
      </c>
      <c r="ALC192" s="1" t="s">
        <v>260</v>
      </c>
      <c r="ALD192" s="1" t="s">
        <v>260</v>
      </c>
      <c r="ALE192" s="1" t="s">
        <v>260</v>
      </c>
      <c r="ALF192" s="1" t="s">
        <v>260</v>
      </c>
      <c r="ALG192" s="1" t="s">
        <v>260</v>
      </c>
      <c r="ALH192" s="1" t="s">
        <v>260</v>
      </c>
      <c r="ALI192" s="1" t="s">
        <v>260</v>
      </c>
      <c r="ALJ192" s="1" t="s">
        <v>260</v>
      </c>
      <c r="ALK192" s="1" t="s">
        <v>260</v>
      </c>
      <c r="ALL192" s="1" t="s">
        <v>260</v>
      </c>
      <c r="ALM192" s="1" t="s">
        <v>260</v>
      </c>
      <c r="ALN192" s="1" t="s">
        <v>260</v>
      </c>
      <c r="ALO192" s="1" t="s">
        <v>260</v>
      </c>
      <c r="ALP192" s="1" t="s">
        <v>260</v>
      </c>
      <c r="ALR192" s="11" t="e">
        <f t="shared" si="298"/>
        <v>#DIV/0!</v>
      </c>
      <c r="ALS192" s="28">
        <v>92000</v>
      </c>
      <c r="ALY192" s="60"/>
      <c r="ALZ192" s="1">
        <v>1</v>
      </c>
      <c r="AMH192" s="1">
        <v>1</v>
      </c>
      <c r="AMN192" s="403"/>
    </row>
    <row r="193" spans="1:1022 1028:1028" s="1" customFormat="1" ht="15" customHeight="1" x14ac:dyDescent="0.25">
      <c r="A193" s="268"/>
      <c r="B193" s="113">
        <v>191</v>
      </c>
      <c r="C193" s="473" t="s">
        <v>810</v>
      </c>
      <c r="D193" s="304" t="s">
        <v>862</v>
      </c>
      <c r="E193" s="1">
        <v>2004</v>
      </c>
      <c r="F193" s="1">
        <v>1</v>
      </c>
      <c r="G193" s="1">
        <v>1</v>
      </c>
      <c r="J193" s="1">
        <v>1</v>
      </c>
      <c r="K193" s="1">
        <v>2001</v>
      </c>
      <c r="L193" s="1">
        <v>2001</v>
      </c>
      <c r="M193" s="1">
        <v>1</v>
      </c>
      <c r="AE193" s="1">
        <v>1</v>
      </c>
      <c r="AW193" s="1">
        <v>1</v>
      </c>
      <c r="AY193" s="1">
        <v>1</v>
      </c>
      <c r="BA193" s="1">
        <v>1</v>
      </c>
      <c r="BB193" s="1">
        <v>13</v>
      </c>
      <c r="BE193" s="1">
        <v>1</v>
      </c>
      <c r="BG193" s="1">
        <v>3</v>
      </c>
      <c r="CG193" s="1">
        <v>1</v>
      </c>
      <c r="CH193" s="246"/>
      <c r="CP193" s="1">
        <f t="shared" si="263"/>
        <v>0</v>
      </c>
      <c r="CS193" s="1">
        <f t="shared" si="234"/>
        <v>0</v>
      </c>
      <c r="DO193" s="1">
        <f t="shared" si="264"/>
        <v>0</v>
      </c>
      <c r="DX193" s="1">
        <f t="shared" si="265"/>
        <v>0</v>
      </c>
      <c r="EE193" s="1">
        <f t="shared" si="266"/>
        <v>0</v>
      </c>
      <c r="EH193" s="1">
        <f t="shared" si="267"/>
        <v>0</v>
      </c>
      <c r="FF193" s="116"/>
      <c r="GP193" s="1">
        <f t="shared" si="235"/>
        <v>0</v>
      </c>
      <c r="GY193" s="1">
        <f t="shared" si="268"/>
        <v>0</v>
      </c>
      <c r="HC193" s="1">
        <f t="shared" si="269"/>
        <v>0</v>
      </c>
      <c r="HS193" s="1">
        <f t="shared" si="270"/>
        <v>0</v>
      </c>
      <c r="HX193" s="1">
        <f t="shared" si="236"/>
        <v>0</v>
      </c>
      <c r="ID193" s="1">
        <f t="shared" si="237"/>
        <v>0</v>
      </c>
      <c r="IN193" s="1">
        <f t="shared" si="271"/>
        <v>0</v>
      </c>
      <c r="IW193" s="1">
        <f t="shared" si="272"/>
        <v>0</v>
      </c>
      <c r="IZ193" s="1">
        <f t="shared" si="238"/>
        <v>0</v>
      </c>
      <c r="JJ193" s="1">
        <f t="shared" si="239"/>
        <v>0</v>
      </c>
      <c r="JV193" s="1">
        <f t="shared" si="273"/>
        <v>0</v>
      </c>
      <c r="KB193" s="1">
        <f t="shared" si="274"/>
        <v>0</v>
      </c>
      <c r="LG193" s="1">
        <f t="shared" si="240"/>
        <v>0</v>
      </c>
      <c r="LT193" s="1">
        <f t="shared" si="275"/>
        <v>0</v>
      </c>
      <c r="MA193" s="1">
        <f t="shared" si="276"/>
        <v>0</v>
      </c>
      <c r="MF193" s="1">
        <f t="shared" si="277"/>
        <v>0</v>
      </c>
      <c r="MM193" s="1">
        <f t="shared" si="278"/>
        <v>0</v>
      </c>
      <c r="MS193" s="1">
        <f t="shared" si="279"/>
        <v>0</v>
      </c>
      <c r="MU193" s="115"/>
      <c r="OI193" s="120"/>
      <c r="PD193" s="1">
        <f t="shared" si="241"/>
        <v>0</v>
      </c>
      <c r="QF193" s="1">
        <f t="shared" si="280"/>
        <v>0</v>
      </c>
      <c r="QY193" s="1">
        <f t="shared" si="281"/>
        <v>0</v>
      </c>
      <c r="RK193" s="1">
        <f t="shared" si="282"/>
        <v>0</v>
      </c>
      <c r="SA193" s="1">
        <f t="shared" si="283"/>
        <v>0</v>
      </c>
      <c r="SG193" s="1">
        <f t="shared" si="284"/>
        <v>0</v>
      </c>
      <c r="SO193" s="1">
        <f t="shared" si="285"/>
        <v>0</v>
      </c>
      <c r="TB193" s="1">
        <f t="shared" si="286"/>
        <v>0</v>
      </c>
      <c r="TS193" s="1">
        <f t="shared" si="242"/>
        <v>0</v>
      </c>
      <c r="UD193" s="1">
        <f t="shared" si="243"/>
        <v>0</v>
      </c>
      <c r="UG193" s="1">
        <f t="shared" si="244"/>
        <v>0</v>
      </c>
      <c r="UQ193" s="1">
        <f t="shared" si="287"/>
        <v>0</v>
      </c>
      <c r="VA193" s="1">
        <f t="shared" si="288"/>
        <v>0</v>
      </c>
      <c r="VG193" s="1">
        <f t="shared" si="289"/>
        <v>0</v>
      </c>
      <c r="WY193" s="1">
        <f t="shared" si="245"/>
        <v>0</v>
      </c>
      <c r="XB193" s="1">
        <f t="shared" si="290"/>
        <v>0</v>
      </c>
      <c r="XG193" s="1">
        <f t="shared" si="246"/>
        <v>0</v>
      </c>
      <c r="XK193" s="108"/>
      <c r="XL193" s="1">
        <f t="shared" si="247"/>
        <v>0</v>
      </c>
      <c r="XM193" s="1">
        <f t="shared" si="248"/>
        <v>0</v>
      </c>
      <c r="XN193" s="1">
        <f t="shared" si="291"/>
        <v>0</v>
      </c>
      <c r="XO193" s="1">
        <f t="shared" si="249"/>
        <v>0</v>
      </c>
      <c r="XP193" s="1">
        <f t="shared" si="292"/>
        <v>0</v>
      </c>
      <c r="XQ193" s="1">
        <f t="shared" si="250"/>
        <v>0</v>
      </c>
      <c r="XR193" s="1">
        <f t="shared" si="251"/>
        <v>0</v>
      </c>
      <c r="XS193" s="1">
        <f t="shared" si="299"/>
        <v>0</v>
      </c>
      <c r="XT193" s="1">
        <f t="shared" si="293"/>
        <v>0</v>
      </c>
      <c r="XU193" s="1">
        <f t="shared" si="253"/>
        <v>0</v>
      </c>
      <c r="XV193" s="1">
        <f t="shared" si="254"/>
        <v>0</v>
      </c>
      <c r="XW193" s="1">
        <f t="shared" si="255"/>
        <v>0</v>
      </c>
      <c r="XX193" s="1">
        <f t="shared" si="256"/>
        <v>0</v>
      </c>
      <c r="XY193" s="1">
        <f t="shared" si="257"/>
        <v>0</v>
      </c>
      <c r="XZ193" s="1">
        <f t="shared" si="258"/>
        <v>0</v>
      </c>
      <c r="YA193" s="1">
        <f t="shared" si="259"/>
        <v>0</v>
      </c>
      <c r="YB193" s="1">
        <f t="shared" si="260"/>
        <v>0</v>
      </c>
      <c r="YC193" s="1">
        <f t="shared" si="261"/>
        <v>0</v>
      </c>
      <c r="YD193" s="132"/>
      <c r="YE193" s="133"/>
      <c r="YF193" s="133" t="e">
        <f t="shared" si="225"/>
        <v>#DIV/0!</v>
      </c>
      <c r="YG193" s="130"/>
      <c r="YH193" s="130" t="e">
        <f t="shared" si="226"/>
        <v>#DIV/0!</v>
      </c>
      <c r="YI193" s="129"/>
      <c r="YJ193" s="128" t="e">
        <f t="shared" si="227"/>
        <v>#DIV/0!</v>
      </c>
      <c r="YK193" s="177"/>
      <c r="YL193">
        <v>1</v>
      </c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>
        <f t="shared" si="294"/>
        <v>0</v>
      </c>
      <c r="ACD193" s="25" t="e">
        <f t="shared" si="300"/>
        <v>#DIV/0!</v>
      </c>
      <c r="ACE193" s="11">
        <f t="shared" si="262"/>
        <v>0</v>
      </c>
      <c r="ACF193" s="11" t="e">
        <f t="shared" si="228"/>
        <v>#DIV/0!</v>
      </c>
      <c r="ACG193" s="1">
        <v>5</v>
      </c>
      <c r="ACH193" s="1">
        <v>1</v>
      </c>
      <c r="ACI193" s="11">
        <f t="shared" si="229"/>
        <v>98000</v>
      </c>
      <c r="ACJ193" s="45">
        <v>1</v>
      </c>
      <c r="ACK193" s="13">
        <f t="shared" si="230"/>
        <v>98000</v>
      </c>
      <c r="ACL193">
        <v>1</v>
      </c>
      <c r="ACM193" s="25">
        <f t="shared" si="231"/>
        <v>98000</v>
      </c>
      <c r="ACN193" s="11">
        <f t="shared" si="232"/>
        <v>98000</v>
      </c>
      <c r="ACO193" s="65"/>
      <c r="ACR193" s="1" t="s">
        <v>812</v>
      </c>
      <c r="ACZ193" s="1" t="s">
        <v>259</v>
      </c>
      <c r="ADD193" s="1" t="s">
        <v>185</v>
      </c>
      <c r="ADU193" s="1">
        <v>4</v>
      </c>
      <c r="ADV193" s="457"/>
      <c r="AEE193" s="1">
        <f t="shared" si="295"/>
        <v>0</v>
      </c>
      <c r="AFN193" s="1">
        <v>1</v>
      </c>
      <c r="AGL193" s="1">
        <v>98000</v>
      </c>
      <c r="AGM193" s="11" t="e">
        <f>AGU193+AGW193+AGY193+AHA193+#REF!+#REF!+AHC193+AGP193+AHE193</f>
        <v>#REF!</v>
      </c>
      <c r="AGT193" s="518"/>
      <c r="AHJ193" s="518"/>
      <c r="AHN193" s="1">
        <v>98000</v>
      </c>
      <c r="AIO193" s="1">
        <v>2</v>
      </c>
      <c r="AIP193" s="1">
        <v>1</v>
      </c>
      <c r="AJC193" s="11"/>
      <c r="AJD193" s="11"/>
      <c r="AJF193" s="11"/>
      <c r="AJG193" s="1">
        <v>98000</v>
      </c>
      <c r="AJH193" s="1">
        <v>1</v>
      </c>
      <c r="AJI193" s="1">
        <v>1</v>
      </c>
      <c r="AJJ193" s="435">
        <v>100</v>
      </c>
      <c r="AJK193" s="45"/>
      <c r="AJL193" s="381">
        <v>98000</v>
      </c>
      <c r="AJM193" s="11" t="e">
        <f t="shared" si="233"/>
        <v>#DIV/0!</v>
      </c>
      <c r="AJN193" s="60"/>
      <c r="AJO193" s="12"/>
      <c r="AKA193" s="1">
        <f t="shared" si="296"/>
        <v>0</v>
      </c>
      <c r="AKD193" s="1">
        <f t="shared" si="297"/>
        <v>0</v>
      </c>
      <c r="AKE193" s="60"/>
      <c r="AKF193" s="1" t="s">
        <v>260</v>
      </c>
      <c r="AKG193" s="1" t="s">
        <v>260</v>
      </c>
      <c r="AKH193" s="1" t="s">
        <v>261</v>
      </c>
      <c r="AKI193" s="1" t="s">
        <v>260</v>
      </c>
      <c r="AKJ193" s="1" t="s">
        <v>260</v>
      </c>
      <c r="AKK193" s="1" t="s">
        <v>260</v>
      </c>
      <c r="AKL193" s="1" t="s">
        <v>260</v>
      </c>
      <c r="AKM193" s="1" t="s">
        <v>260</v>
      </c>
      <c r="AKN193" s="1" t="s">
        <v>262</v>
      </c>
      <c r="AKO193" s="1" t="s">
        <v>260</v>
      </c>
      <c r="AKP193" s="1" t="s">
        <v>260</v>
      </c>
      <c r="AKQ193" s="1" t="s">
        <v>260</v>
      </c>
      <c r="AKR193" s="1" t="s">
        <v>260</v>
      </c>
      <c r="AKS193" s="1" t="s">
        <v>260</v>
      </c>
      <c r="AKT193" s="1" t="s">
        <v>260</v>
      </c>
      <c r="AKU193" s="1" t="s">
        <v>260</v>
      </c>
      <c r="AKV193" s="1" t="s">
        <v>263</v>
      </c>
      <c r="AKW193" s="1" t="s">
        <v>260</v>
      </c>
      <c r="AKX193" s="1" t="s">
        <v>260</v>
      </c>
      <c r="AKY193" s="1" t="s">
        <v>260</v>
      </c>
      <c r="AKZ193" s="1" t="s">
        <v>260</v>
      </c>
      <c r="ALA193" s="1" t="s">
        <v>260</v>
      </c>
      <c r="ALB193" s="1" t="s">
        <v>260</v>
      </c>
      <c r="ALC193" s="1" t="s">
        <v>260</v>
      </c>
      <c r="ALD193" s="1" t="s">
        <v>260</v>
      </c>
      <c r="ALE193" s="1" t="s">
        <v>260</v>
      </c>
      <c r="ALF193" s="1" t="s">
        <v>260</v>
      </c>
      <c r="ALG193" s="1" t="s">
        <v>260</v>
      </c>
      <c r="ALH193" s="1" t="s">
        <v>260</v>
      </c>
      <c r="ALI193" s="1" t="s">
        <v>260</v>
      </c>
      <c r="ALJ193" s="1" t="s">
        <v>260</v>
      </c>
      <c r="ALK193" s="1" t="s">
        <v>260</v>
      </c>
      <c r="ALL193" s="1" t="s">
        <v>260</v>
      </c>
      <c r="ALM193" s="1" t="s">
        <v>260</v>
      </c>
      <c r="ALN193" s="1" t="s">
        <v>260</v>
      </c>
      <c r="ALO193" s="1" t="s">
        <v>260</v>
      </c>
      <c r="ALP193" s="1" t="s">
        <v>260</v>
      </c>
      <c r="ALR193" s="11" t="e">
        <f t="shared" si="298"/>
        <v>#DIV/0!</v>
      </c>
      <c r="ALS193" s="28">
        <v>98000</v>
      </c>
      <c r="ALY193" s="60"/>
      <c r="ALZ193" s="1">
        <v>1</v>
      </c>
      <c r="AMH193" s="1">
        <v>1</v>
      </c>
      <c r="AMN193" s="403"/>
    </row>
    <row r="194" spans="1:1022 1028:1028" s="1" customFormat="1" ht="15" customHeight="1" x14ac:dyDescent="0.25">
      <c r="A194" s="268"/>
      <c r="B194" s="113">
        <v>192</v>
      </c>
      <c r="C194" s="473" t="s">
        <v>810</v>
      </c>
      <c r="D194" s="304" t="s">
        <v>863</v>
      </c>
      <c r="E194" s="1">
        <v>2004</v>
      </c>
      <c r="F194" s="1">
        <v>1</v>
      </c>
      <c r="G194" s="1">
        <v>1</v>
      </c>
      <c r="J194" s="1">
        <v>1</v>
      </c>
      <c r="K194" s="1">
        <v>1998</v>
      </c>
      <c r="L194" s="1">
        <v>2002</v>
      </c>
      <c r="AB194" s="1">
        <v>1</v>
      </c>
      <c r="AC194" s="1">
        <v>1</v>
      </c>
      <c r="AD194" s="1">
        <v>1</v>
      </c>
      <c r="AE194" s="1">
        <v>1</v>
      </c>
      <c r="AF194" s="1">
        <v>1</v>
      </c>
      <c r="AW194" s="1">
        <v>1</v>
      </c>
      <c r="AY194" s="1">
        <v>1</v>
      </c>
      <c r="BA194" s="1">
        <v>1</v>
      </c>
      <c r="BB194" s="1">
        <v>13</v>
      </c>
      <c r="BE194" s="1">
        <v>1</v>
      </c>
      <c r="BG194" s="1">
        <v>3</v>
      </c>
      <c r="CG194" s="1">
        <v>1</v>
      </c>
      <c r="CH194" s="246"/>
      <c r="CP194" s="1">
        <f t="shared" si="263"/>
        <v>0</v>
      </c>
      <c r="CS194" s="1">
        <f t="shared" si="234"/>
        <v>0</v>
      </c>
      <c r="DO194" s="1">
        <f t="shared" si="264"/>
        <v>0</v>
      </c>
      <c r="DX194" s="1">
        <f t="shared" si="265"/>
        <v>0</v>
      </c>
      <c r="EE194" s="1">
        <f t="shared" si="266"/>
        <v>0</v>
      </c>
      <c r="EH194" s="1">
        <f t="shared" si="267"/>
        <v>0</v>
      </c>
      <c r="FF194" s="116"/>
      <c r="GP194" s="1">
        <f t="shared" si="235"/>
        <v>0</v>
      </c>
      <c r="GY194" s="1">
        <f t="shared" si="268"/>
        <v>0</v>
      </c>
      <c r="HC194" s="1">
        <f t="shared" si="269"/>
        <v>0</v>
      </c>
      <c r="HF194" s="1">
        <v>1</v>
      </c>
      <c r="HS194" s="1">
        <f t="shared" si="270"/>
        <v>1</v>
      </c>
      <c r="HT194" s="1">
        <v>1</v>
      </c>
      <c r="HX194" s="1">
        <f t="shared" si="236"/>
        <v>0</v>
      </c>
      <c r="ID194" s="1">
        <f t="shared" si="237"/>
        <v>0</v>
      </c>
      <c r="IN194" s="1">
        <f t="shared" si="271"/>
        <v>0</v>
      </c>
      <c r="IW194" s="1">
        <f t="shared" si="272"/>
        <v>0</v>
      </c>
      <c r="IZ194" s="1">
        <f t="shared" si="238"/>
        <v>0</v>
      </c>
      <c r="JJ194" s="1">
        <f t="shared" si="239"/>
        <v>0</v>
      </c>
      <c r="JV194" s="1">
        <f t="shared" si="273"/>
        <v>0</v>
      </c>
      <c r="KB194" s="1">
        <f t="shared" si="274"/>
        <v>0</v>
      </c>
      <c r="LG194" s="1">
        <f t="shared" si="240"/>
        <v>0</v>
      </c>
      <c r="LT194" s="1">
        <f t="shared" si="275"/>
        <v>0</v>
      </c>
      <c r="MA194" s="1">
        <f t="shared" si="276"/>
        <v>0</v>
      </c>
      <c r="MF194" s="1">
        <f t="shared" si="277"/>
        <v>0</v>
      </c>
      <c r="MM194" s="1">
        <f t="shared" si="278"/>
        <v>0</v>
      </c>
      <c r="MS194" s="1">
        <f t="shared" si="279"/>
        <v>0</v>
      </c>
      <c r="MU194" s="115"/>
      <c r="OI194" s="120"/>
      <c r="PD194" s="1">
        <f t="shared" si="241"/>
        <v>0</v>
      </c>
      <c r="QF194" s="1">
        <f t="shared" si="280"/>
        <v>0</v>
      </c>
      <c r="QY194" s="1">
        <f t="shared" si="281"/>
        <v>0</v>
      </c>
      <c r="RK194" s="1">
        <f t="shared" si="282"/>
        <v>0</v>
      </c>
      <c r="SA194" s="1">
        <f t="shared" si="283"/>
        <v>0</v>
      </c>
      <c r="SG194" s="1">
        <f t="shared" si="284"/>
        <v>0</v>
      </c>
      <c r="SO194" s="1">
        <f t="shared" si="285"/>
        <v>0</v>
      </c>
      <c r="TB194" s="1">
        <f t="shared" si="286"/>
        <v>0</v>
      </c>
      <c r="TS194" s="1">
        <f t="shared" si="242"/>
        <v>0</v>
      </c>
      <c r="UD194" s="1">
        <f t="shared" si="243"/>
        <v>0</v>
      </c>
      <c r="UG194" s="1">
        <f t="shared" si="244"/>
        <v>0</v>
      </c>
      <c r="UQ194" s="1">
        <f t="shared" si="287"/>
        <v>0</v>
      </c>
      <c r="VA194" s="1">
        <f t="shared" si="288"/>
        <v>0</v>
      </c>
      <c r="VG194" s="1">
        <f t="shared" si="289"/>
        <v>0</v>
      </c>
      <c r="WY194" s="1">
        <f t="shared" si="245"/>
        <v>0</v>
      </c>
      <c r="XB194" s="1">
        <f t="shared" si="290"/>
        <v>0</v>
      </c>
      <c r="XG194" s="1">
        <f t="shared" si="246"/>
        <v>0</v>
      </c>
      <c r="XK194" s="108"/>
      <c r="XL194" s="1">
        <f t="shared" si="247"/>
        <v>1</v>
      </c>
      <c r="XM194" s="1">
        <f t="shared" si="248"/>
        <v>0</v>
      </c>
      <c r="XN194" s="1">
        <f t="shared" si="291"/>
        <v>0</v>
      </c>
      <c r="XO194" s="1">
        <f t="shared" si="249"/>
        <v>0</v>
      </c>
      <c r="XP194" s="1">
        <f t="shared" si="292"/>
        <v>0</v>
      </c>
      <c r="XQ194" s="1">
        <f t="shared" si="250"/>
        <v>0</v>
      </c>
      <c r="XR194" s="1">
        <f t="shared" si="251"/>
        <v>0</v>
      </c>
      <c r="XS194" s="1">
        <f t="shared" si="299"/>
        <v>0</v>
      </c>
      <c r="XT194" s="1">
        <f t="shared" si="293"/>
        <v>0</v>
      </c>
      <c r="XU194" s="1">
        <f t="shared" si="253"/>
        <v>0</v>
      </c>
      <c r="XV194" s="1">
        <f t="shared" si="254"/>
        <v>0</v>
      </c>
      <c r="XW194" s="1">
        <f t="shared" si="255"/>
        <v>0</v>
      </c>
      <c r="XX194" s="1">
        <f t="shared" si="256"/>
        <v>0</v>
      </c>
      <c r="XY194" s="1">
        <f t="shared" si="257"/>
        <v>0</v>
      </c>
      <c r="XZ194" s="1">
        <f t="shared" si="258"/>
        <v>0</v>
      </c>
      <c r="YA194" s="1">
        <f t="shared" si="259"/>
        <v>0</v>
      </c>
      <c r="YB194" s="1">
        <f t="shared" si="260"/>
        <v>0</v>
      </c>
      <c r="YC194" s="1">
        <f t="shared" si="261"/>
        <v>0</v>
      </c>
      <c r="YD194" s="132"/>
      <c r="YE194" s="133">
        <f>SUM(XL194:YC194)</f>
        <v>1</v>
      </c>
      <c r="YF194" s="133">
        <f t="shared" si="225"/>
        <v>226000</v>
      </c>
      <c r="YG194" s="130">
        <v>1</v>
      </c>
      <c r="YH194" s="130">
        <f t="shared" si="226"/>
        <v>226000</v>
      </c>
      <c r="YI194" s="129">
        <v>1</v>
      </c>
      <c r="YJ194" s="128">
        <f t="shared" si="227"/>
        <v>226000</v>
      </c>
      <c r="YK194" s="177"/>
      <c r="YL194">
        <v>1</v>
      </c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>
        <f t="shared" si="294"/>
        <v>0</v>
      </c>
      <c r="ACD194" s="25" t="e">
        <f t="shared" si="300"/>
        <v>#DIV/0!</v>
      </c>
      <c r="ACE194" s="11">
        <f t="shared" si="262"/>
        <v>1</v>
      </c>
      <c r="ACF194" s="11">
        <f t="shared" si="228"/>
        <v>226000</v>
      </c>
      <c r="ACG194" s="1">
        <v>5</v>
      </c>
      <c r="ACH194" s="1">
        <v>1</v>
      </c>
      <c r="ACI194" s="11">
        <f t="shared" si="229"/>
        <v>226000</v>
      </c>
      <c r="ACJ194" s="45">
        <v>1</v>
      </c>
      <c r="ACK194" s="13">
        <f t="shared" si="230"/>
        <v>226000</v>
      </c>
      <c r="ACL194">
        <v>1</v>
      </c>
      <c r="ACM194" s="25">
        <f t="shared" si="231"/>
        <v>226000</v>
      </c>
      <c r="ACN194" s="11">
        <f t="shared" si="232"/>
        <v>226000</v>
      </c>
      <c r="ACO194" s="65"/>
      <c r="ACP194" s="1">
        <v>1</v>
      </c>
      <c r="ACQ194" s="1">
        <v>1</v>
      </c>
      <c r="ACR194" s="1" t="s">
        <v>258</v>
      </c>
      <c r="ACZ194" s="1" t="s">
        <v>259</v>
      </c>
      <c r="ADD194" s="1" t="s">
        <v>189</v>
      </c>
      <c r="ADU194" s="1">
        <v>4</v>
      </c>
      <c r="ADV194" s="457"/>
      <c r="AEE194" s="1">
        <f t="shared" si="295"/>
        <v>0</v>
      </c>
      <c r="AFN194" s="1">
        <v>1</v>
      </c>
      <c r="AGL194" s="1">
        <v>226000</v>
      </c>
      <c r="AGM194" s="11" t="e">
        <f>AGU194+AGW194+AGY194+AHA194+#REF!+#REF!+AHC194+AGP194+AHE194</f>
        <v>#REF!</v>
      </c>
      <c r="AGT194" s="518"/>
      <c r="AHJ194" s="518"/>
      <c r="AHN194" s="1">
        <v>226000</v>
      </c>
      <c r="AIC194" s="1">
        <v>1</v>
      </c>
      <c r="AID194" s="1">
        <v>1</v>
      </c>
      <c r="AIE194" s="1">
        <v>2</v>
      </c>
      <c r="AIF194" s="1">
        <v>1</v>
      </c>
      <c r="AIN194" s="1">
        <v>1</v>
      </c>
      <c r="AIO194" s="1">
        <v>2</v>
      </c>
      <c r="AIP194" s="1">
        <v>1</v>
      </c>
      <c r="AJC194" s="11"/>
      <c r="AJD194" s="11"/>
      <c r="AJF194" s="11"/>
      <c r="AJG194" s="1">
        <v>226000</v>
      </c>
      <c r="AJH194" s="1">
        <v>1</v>
      </c>
      <c r="AJI194" s="1">
        <v>1</v>
      </c>
      <c r="AJJ194" s="435">
        <v>100</v>
      </c>
      <c r="AJK194" s="45"/>
      <c r="AJL194" s="381">
        <v>226000</v>
      </c>
      <c r="AJM194" s="11">
        <f t="shared" si="233"/>
        <v>226000</v>
      </c>
      <c r="AJN194" s="60"/>
      <c r="AJO194" s="12"/>
      <c r="AKA194" s="1">
        <f t="shared" si="296"/>
        <v>0</v>
      </c>
      <c r="AKD194" s="1">
        <f t="shared" si="297"/>
        <v>0</v>
      </c>
      <c r="AKE194" s="60"/>
      <c r="AKF194" s="1" t="s">
        <v>260</v>
      </c>
      <c r="AKG194" s="1" t="s">
        <v>260</v>
      </c>
      <c r="AKH194" s="1" t="s">
        <v>261</v>
      </c>
      <c r="AKI194" s="1" t="s">
        <v>260</v>
      </c>
      <c r="AKJ194" s="1" t="s">
        <v>260</v>
      </c>
      <c r="AKK194" s="1" t="s">
        <v>260</v>
      </c>
      <c r="AKL194" s="1" t="s">
        <v>260</v>
      </c>
      <c r="AKM194" s="1" t="s">
        <v>260</v>
      </c>
      <c r="AKN194" s="1" t="s">
        <v>262</v>
      </c>
      <c r="AKO194" s="1" t="s">
        <v>260</v>
      </c>
      <c r="AKP194" s="1" t="s">
        <v>260</v>
      </c>
      <c r="AKQ194" s="1" t="s">
        <v>260</v>
      </c>
      <c r="AKR194" s="1" t="s">
        <v>260</v>
      </c>
      <c r="AKS194" s="1" t="s">
        <v>260</v>
      </c>
      <c r="AKT194" s="1" t="s">
        <v>260</v>
      </c>
      <c r="AKU194" s="1" t="s">
        <v>260</v>
      </c>
      <c r="AKV194" s="1" t="s">
        <v>263</v>
      </c>
      <c r="AKW194" s="1" t="s">
        <v>260</v>
      </c>
      <c r="AKX194" s="1" t="s">
        <v>260</v>
      </c>
      <c r="AKY194" s="1" t="s">
        <v>260</v>
      </c>
      <c r="AKZ194" s="1" t="s">
        <v>260</v>
      </c>
      <c r="ALA194" s="1" t="s">
        <v>260</v>
      </c>
      <c r="ALB194" s="1" t="s">
        <v>260</v>
      </c>
      <c r="ALC194" s="1" t="s">
        <v>260</v>
      </c>
      <c r="ALD194" s="1" t="s">
        <v>260</v>
      </c>
      <c r="ALE194" s="1" t="s">
        <v>260</v>
      </c>
      <c r="ALF194" s="1" t="s">
        <v>260</v>
      </c>
      <c r="ALG194" s="1" t="s">
        <v>260</v>
      </c>
      <c r="ALH194" s="1" t="s">
        <v>260</v>
      </c>
      <c r="ALI194" s="1" t="s">
        <v>260</v>
      </c>
      <c r="ALJ194" s="1" t="s">
        <v>260</v>
      </c>
      <c r="ALK194" s="1" t="s">
        <v>260</v>
      </c>
      <c r="ALL194" s="1" t="s">
        <v>260</v>
      </c>
      <c r="ALM194" s="1" t="s">
        <v>260</v>
      </c>
      <c r="ALN194" s="1" t="s">
        <v>260</v>
      </c>
      <c r="ALO194" s="1" t="s">
        <v>260</v>
      </c>
      <c r="ALP194" s="1" t="s">
        <v>260</v>
      </c>
      <c r="ALR194" s="11" t="e">
        <f t="shared" si="298"/>
        <v>#DIV/0!</v>
      </c>
      <c r="ALS194" s="28">
        <v>226000</v>
      </c>
      <c r="ALY194" s="60"/>
      <c r="ALZ194" s="1">
        <v>1</v>
      </c>
      <c r="AMC194" s="1">
        <v>1</v>
      </c>
      <c r="AMD194" s="1">
        <v>1</v>
      </c>
      <c r="AMH194" s="1">
        <v>1</v>
      </c>
      <c r="AMN194" s="403"/>
    </row>
    <row r="195" spans="1:1022 1028:1028" s="1" customFormat="1" ht="15" customHeight="1" x14ac:dyDescent="0.25">
      <c r="A195" s="268"/>
      <c r="B195" s="113">
        <v>193</v>
      </c>
      <c r="C195" s="473" t="s">
        <v>810</v>
      </c>
      <c r="D195" s="304" t="s">
        <v>864</v>
      </c>
      <c r="E195" s="1">
        <v>2005</v>
      </c>
      <c r="F195" s="1">
        <v>1</v>
      </c>
      <c r="G195" s="1">
        <v>1</v>
      </c>
      <c r="J195" s="1">
        <v>1</v>
      </c>
      <c r="K195" s="1">
        <v>1997</v>
      </c>
      <c r="L195" s="1">
        <v>2000</v>
      </c>
      <c r="AA195" s="1">
        <v>1</v>
      </c>
      <c r="AB195" s="1">
        <v>1</v>
      </c>
      <c r="AC195" s="1">
        <v>1</v>
      </c>
      <c r="AD195" s="1">
        <v>1</v>
      </c>
      <c r="AW195" s="1">
        <v>1</v>
      </c>
      <c r="AY195" s="1">
        <v>1</v>
      </c>
      <c r="BA195" s="1">
        <v>1</v>
      </c>
      <c r="BB195" s="1">
        <v>13</v>
      </c>
      <c r="BE195" s="1">
        <v>1</v>
      </c>
      <c r="CF195" s="1">
        <v>1</v>
      </c>
      <c r="CG195" s="1">
        <v>1</v>
      </c>
      <c r="CH195" s="246"/>
      <c r="CP195" s="1">
        <f t="shared" si="263"/>
        <v>0</v>
      </c>
      <c r="CS195" s="1">
        <f t="shared" si="234"/>
        <v>0</v>
      </c>
      <c r="DO195" s="1">
        <f t="shared" si="264"/>
        <v>0</v>
      </c>
      <c r="DX195" s="1">
        <f t="shared" si="265"/>
        <v>0</v>
      </c>
      <c r="EE195" s="1">
        <f t="shared" si="266"/>
        <v>0</v>
      </c>
      <c r="EH195" s="1">
        <f t="shared" si="267"/>
        <v>0</v>
      </c>
      <c r="FF195" s="116"/>
      <c r="GP195" s="1">
        <f t="shared" si="235"/>
        <v>0</v>
      </c>
      <c r="GY195" s="1">
        <f t="shared" si="268"/>
        <v>0</v>
      </c>
      <c r="HC195" s="1">
        <f t="shared" si="269"/>
        <v>0</v>
      </c>
      <c r="HS195" s="1">
        <f t="shared" si="270"/>
        <v>0</v>
      </c>
      <c r="HX195" s="1">
        <f t="shared" si="236"/>
        <v>0</v>
      </c>
      <c r="ID195" s="1">
        <f t="shared" si="237"/>
        <v>0</v>
      </c>
      <c r="IN195" s="1">
        <f t="shared" si="271"/>
        <v>0</v>
      </c>
      <c r="IW195" s="1">
        <f t="shared" si="272"/>
        <v>0</v>
      </c>
      <c r="IZ195" s="1">
        <f t="shared" si="238"/>
        <v>0</v>
      </c>
      <c r="JJ195" s="1">
        <f t="shared" si="239"/>
        <v>0</v>
      </c>
      <c r="JV195" s="1">
        <f t="shared" si="273"/>
        <v>0</v>
      </c>
      <c r="KB195" s="1">
        <f t="shared" si="274"/>
        <v>0</v>
      </c>
      <c r="LG195" s="1">
        <f t="shared" si="240"/>
        <v>0</v>
      </c>
      <c r="LT195" s="1">
        <f t="shared" si="275"/>
        <v>0</v>
      </c>
      <c r="MA195" s="1">
        <f t="shared" si="276"/>
        <v>0</v>
      </c>
      <c r="MF195" s="1">
        <f t="shared" si="277"/>
        <v>0</v>
      </c>
      <c r="MM195" s="1">
        <f t="shared" si="278"/>
        <v>0</v>
      </c>
      <c r="MS195" s="1">
        <f t="shared" si="279"/>
        <v>0</v>
      </c>
      <c r="MU195" s="115"/>
      <c r="OI195" s="120"/>
      <c r="PD195" s="1">
        <f t="shared" si="241"/>
        <v>0</v>
      </c>
      <c r="QF195" s="1">
        <f t="shared" si="280"/>
        <v>0</v>
      </c>
      <c r="QY195" s="1">
        <f t="shared" si="281"/>
        <v>0</v>
      </c>
      <c r="RK195" s="1">
        <f t="shared" si="282"/>
        <v>0</v>
      </c>
      <c r="SA195" s="1">
        <f t="shared" si="283"/>
        <v>0</v>
      </c>
      <c r="SG195" s="1">
        <f t="shared" si="284"/>
        <v>0</v>
      </c>
      <c r="SO195" s="1">
        <f t="shared" si="285"/>
        <v>0</v>
      </c>
      <c r="TB195" s="1">
        <f t="shared" si="286"/>
        <v>0</v>
      </c>
      <c r="TS195" s="1">
        <f t="shared" si="242"/>
        <v>0</v>
      </c>
      <c r="UD195" s="1">
        <f t="shared" si="243"/>
        <v>0</v>
      </c>
      <c r="UG195" s="1">
        <f t="shared" si="244"/>
        <v>0</v>
      </c>
      <c r="UQ195" s="1">
        <f t="shared" si="287"/>
        <v>0</v>
      </c>
      <c r="VA195" s="1">
        <f t="shared" si="288"/>
        <v>0</v>
      </c>
      <c r="VG195" s="1">
        <f t="shared" si="289"/>
        <v>0</v>
      </c>
      <c r="WY195" s="1">
        <f t="shared" si="245"/>
        <v>0</v>
      </c>
      <c r="XB195" s="1">
        <f t="shared" si="290"/>
        <v>0</v>
      </c>
      <c r="XG195" s="1">
        <f t="shared" si="246"/>
        <v>0</v>
      </c>
      <c r="XI195" s="1">
        <v>1</v>
      </c>
      <c r="XK195" s="108"/>
      <c r="XL195" s="1">
        <f t="shared" si="247"/>
        <v>0</v>
      </c>
      <c r="XM195" s="1">
        <f t="shared" si="248"/>
        <v>0</v>
      </c>
      <c r="XN195" s="1">
        <f t="shared" si="291"/>
        <v>0</v>
      </c>
      <c r="XO195" s="1">
        <f t="shared" si="249"/>
        <v>0</v>
      </c>
      <c r="XP195" s="1">
        <f t="shared" si="292"/>
        <v>0</v>
      </c>
      <c r="XQ195" s="1">
        <f t="shared" si="250"/>
        <v>0</v>
      </c>
      <c r="XR195" s="1">
        <f t="shared" si="251"/>
        <v>0</v>
      </c>
      <c r="XS195" s="1">
        <f t="shared" si="299"/>
        <v>0</v>
      </c>
      <c r="XT195" s="1">
        <f t="shared" si="293"/>
        <v>0</v>
      </c>
      <c r="XU195" s="1">
        <f t="shared" si="253"/>
        <v>0</v>
      </c>
      <c r="XV195" s="1">
        <f t="shared" si="254"/>
        <v>0</v>
      </c>
      <c r="XW195" s="1">
        <f t="shared" si="255"/>
        <v>0</v>
      </c>
      <c r="XX195" s="1">
        <f t="shared" si="256"/>
        <v>0</v>
      </c>
      <c r="XY195" s="1">
        <f t="shared" si="257"/>
        <v>0</v>
      </c>
      <c r="XZ195" s="1">
        <f t="shared" si="258"/>
        <v>0</v>
      </c>
      <c r="YA195" s="1">
        <f t="shared" si="259"/>
        <v>0</v>
      </c>
      <c r="YB195" s="1">
        <f t="shared" si="260"/>
        <v>0</v>
      </c>
      <c r="YC195" s="1">
        <f t="shared" si="261"/>
        <v>1</v>
      </c>
      <c r="YD195" s="132"/>
      <c r="YE195" s="133">
        <f>SUM(XL195:YC195)</f>
        <v>1</v>
      </c>
      <c r="YF195" s="133">
        <f t="shared" ref="YF195:YF258" si="301">(AJL195/YE195)*YL195</f>
        <v>240000</v>
      </c>
      <c r="YG195" s="130">
        <v>1</v>
      </c>
      <c r="YH195" s="130">
        <f t="shared" ref="YH195:YH258" si="302">(AJL195/YG195)*YL195</f>
        <v>240000</v>
      </c>
      <c r="YI195" s="129">
        <v>1</v>
      </c>
      <c r="YJ195" s="128">
        <f t="shared" ref="YJ195:YJ258" si="303">(AJL195/YI195)*YL195</f>
        <v>240000</v>
      </c>
      <c r="YK195" s="177"/>
      <c r="YL195">
        <v>1</v>
      </c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>
        <f t="shared" si="294"/>
        <v>0</v>
      </c>
      <c r="ACD195" s="25" t="e">
        <f t="shared" si="300"/>
        <v>#DIV/0!</v>
      </c>
      <c r="ACE195" s="11">
        <f t="shared" si="262"/>
        <v>1</v>
      </c>
      <c r="ACF195" s="11">
        <f t="shared" ref="ACF195:ACF258" si="304">(AJL195/ACE195)</f>
        <v>240000</v>
      </c>
      <c r="ACG195" s="1">
        <v>5</v>
      </c>
      <c r="ACH195" s="1">
        <v>1</v>
      </c>
      <c r="ACI195" s="11">
        <f t="shared" ref="ACI195:ACI258" si="305">AJL195/ACH195</f>
        <v>240000</v>
      </c>
      <c r="ACJ195" s="45">
        <v>1</v>
      </c>
      <c r="ACK195" s="13">
        <f t="shared" ref="ACK195:ACK258" si="306">AJL195*ACJ195</f>
        <v>240000</v>
      </c>
      <c r="ACL195">
        <v>1</v>
      </c>
      <c r="ACM195" s="25">
        <f t="shared" ref="ACM195:ACM258" si="307">AJL195*ACL195</f>
        <v>240000</v>
      </c>
      <c r="ACN195" s="11">
        <f t="shared" ref="ACN195:ACN258" si="308">AJL195/ACH195</f>
        <v>240000</v>
      </c>
      <c r="ACO195" s="65"/>
      <c r="ACR195" s="1" t="s">
        <v>812</v>
      </c>
      <c r="ACZ195" s="1" t="s">
        <v>259</v>
      </c>
      <c r="ADD195" s="1" t="s">
        <v>189</v>
      </c>
      <c r="ADU195" s="1">
        <v>4</v>
      </c>
      <c r="ADV195" s="457"/>
      <c r="AEE195" s="1">
        <f t="shared" si="295"/>
        <v>0</v>
      </c>
      <c r="AFN195" s="1">
        <v>1</v>
      </c>
      <c r="AGL195" s="1">
        <v>240000</v>
      </c>
      <c r="AGM195" s="11" t="e">
        <f>AGU195+AGW195+AGY195+AHA195+#REF!+#REF!+AHC195+AGP195+AHE195</f>
        <v>#REF!</v>
      </c>
      <c r="AGT195" s="518"/>
      <c r="AHJ195" s="518"/>
      <c r="AHN195" s="1">
        <v>240000</v>
      </c>
      <c r="AIC195" s="1">
        <v>7</v>
      </c>
      <c r="AID195" s="1">
        <v>1</v>
      </c>
      <c r="AIK195" s="1">
        <v>4</v>
      </c>
      <c r="AIL195" s="1">
        <v>1</v>
      </c>
      <c r="AIN195" s="1">
        <v>1</v>
      </c>
      <c r="AIO195" s="1">
        <v>2</v>
      </c>
      <c r="AIP195" s="1">
        <v>1</v>
      </c>
      <c r="AJC195" s="11"/>
      <c r="AJD195" s="11"/>
      <c r="AJF195" s="11"/>
      <c r="AJG195" s="1">
        <v>240000</v>
      </c>
      <c r="AJH195" s="1">
        <v>1</v>
      </c>
      <c r="AJI195" s="1">
        <v>1</v>
      </c>
      <c r="AJJ195" s="435">
        <v>100</v>
      </c>
      <c r="AJK195" s="45"/>
      <c r="AJL195" s="381">
        <v>240000</v>
      </c>
      <c r="AJM195" s="11">
        <f t="shared" ref="AJM195:AJM258" si="309">(AJL195/ACE195)</f>
        <v>240000</v>
      </c>
      <c r="AJN195" s="60"/>
      <c r="AJO195" s="12"/>
      <c r="AKA195" s="1">
        <f t="shared" si="296"/>
        <v>0</v>
      </c>
      <c r="AKD195" s="1">
        <f t="shared" si="297"/>
        <v>0</v>
      </c>
      <c r="AKE195" s="60"/>
      <c r="AKF195" s="1" t="s">
        <v>260</v>
      </c>
      <c r="AKG195" s="1" t="s">
        <v>260</v>
      </c>
      <c r="AKH195" s="1" t="s">
        <v>261</v>
      </c>
      <c r="AKI195" s="1" t="s">
        <v>260</v>
      </c>
      <c r="AKJ195" s="1" t="s">
        <v>260</v>
      </c>
      <c r="AKK195" s="1" t="s">
        <v>260</v>
      </c>
      <c r="AKL195" s="1" t="s">
        <v>260</v>
      </c>
      <c r="AKM195" s="1" t="s">
        <v>260</v>
      </c>
      <c r="AKN195" s="1" t="s">
        <v>262</v>
      </c>
      <c r="AKO195" s="1" t="s">
        <v>260</v>
      </c>
      <c r="AKP195" s="1" t="s">
        <v>260</v>
      </c>
      <c r="AKQ195" s="1" t="s">
        <v>260</v>
      </c>
      <c r="AKR195" s="1" t="s">
        <v>260</v>
      </c>
      <c r="AKS195" s="1" t="s">
        <v>260</v>
      </c>
      <c r="AKT195" s="1" t="s">
        <v>260</v>
      </c>
      <c r="AKU195" s="1" t="s">
        <v>260</v>
      </c>
      <c r="AKV195" s="1" t="s">
        <v>263</v>
      </c>
      <c r="AKW195" s="1" t="s">
        <v>260</v>
      </c>
      <c r="AKX195" s="1" t="s">
        <v>260</v>
      </c>
      <c r="AKY195" s="1" t="s">
        <v>260</v>
      </c>
      <c r="AKZ195" s="1" t="s">
        <v>260</v>
      </c>
      <c r="ALA195" s="1" t="s">
        <v>260</v>
      </c>
      <c r="ALB195" s="1" t="s">
        <v>260</v>
      </c>
      <c r="ALC195" s="1" t="s">
        <v>260</v>
      </c>
      <c r="ALD195" s="1" t="s">
        <v>260</v>
      </c>
      <c r="ALE195" s="1" t="s">
        <v>260</v>
      </c>
      <c r="ALF195" s="1" t="s">
        <v>260</v>
      </c>
      <c r="ALG195" s="1" t="s">
        <v>260</v>
      </c>
      <c r="ALH195" s="1" t="s">
        <v>260</v>
      </c>
      <c r="ALI195" s="1" t="s">
        <v>260</v>
      </c>
      <c r="ALJ195" s="1" t="s">
        <v>260</v>
      </c>
      <c r="ALK195" s="1" t="s">
        <v>260</v>
      </c>
      <c r="ALL195" s="1" t="s">
        <v>260</v>
      </c>
      <c r="ALM195" s="1" t="s">
        <v>260</v>
      </c>
      <c r="ALN195" s="1" t="s">
        <v>260</v>
      </c>
      <c r="ALO195" s="1" t="s">
        <v>260</v>
      </c>
      <c r="ALP195" s="1" t="s">
        <v>260</v>
      </c>
      <c r="ALR195" s="11" t="e">
        <f t="shared" si="298"/>
        <v>#DIV/0!</v>
      </c>
      <c r="ALS195" s="28">
        <v>240000</v>
      </c>
      <c r="ALY195" s="60"/>
      <c r="ALZ195" s="1">
        <v>1</v>
      </c>
      <c r="AMC195" s="1">
        <v>1</v>
      </c>
      <c r="AMH195" s="1">
        <v>1</v>
      </c>
      <c r="AMN195" s="403"/>
    </row>
    <row r="196" spans="1:1022 1028:1028" s="1" customFormat="1" ht="15" customHeight="1" x14ac:dyDescent="0.25">
      <c r="A196" s="268"/>
      <c r="B196" s="113">
        <v>194</v>
      </c>
      <c r="C196" s="473" t="s">
        <v>810</v>
      </c>
      <c r="D196" s="304" t="s">
        <v>865</v>
      </c>
      <c r="E196" s="1">
        <v>2005</v>
      </c>
      <c r="F196" s="1">
        <v>3</v>
      </c>
      <c r="G196" s="1">
        <v>1</v>
      </c>
      <c r="H196" s="1">
        <v>5</v>
      </c>
      <c r="I196" s="1">
        <v>1</v>
      </c>
      <c r="J196" s="1">
        <v>8</v>
      </c>
      <c r="K196" s="1">
        <v>1998</v>
      </c>
      <c r="L196" s="1">
        <v>2000</v>
      </c>
      <c r="AB196" s="1">
        <v>1</v>
      </c>
      <c r="AC196" s="1">
        <v>1</v>
      </c>
      <c r="AD196" s="1">
        <v>1</v>
      </c>
      <c r="AW196" s="1">
        <v>1</v>
      </c>
      <c r="AY196" s="1">
        <v>1</v>
      </c>
      <c r="BA196" s="1">
        <v>1</v>
      </c>
      <c r="BB196" s="1">
        <v>13</v>
      </c>
      <c r="BE196" s="1">
        <v>1</v>
      </c>
      <c r="BG196" s="1">
        <v>3</v>
      </c>
      <c r="CG196" s="1">
        <v>1</v>
      </c>
      <c r="CH196" s="246"/>
      <c r="CP196" s="1">
        <f t="shared" si="263"/>
        <v>0</v>
      </c>
      <c r="CS196" s="1">
        <f t="shared" si="234"/>
        <v>0</v>
      </c>
      <c r="DO196" s="1">
        <f t="shared" si="264"/>
        <v>0</v>
      </c>
      <c r="DX196" s="1">
        <f t="shared" si="265"/>
        <v>0</v>
      </c>
      <c r="EE196" s="1">
        <f t="shared" si="266"/>
        <v>0</v>
      </c>
      <c r="EH196" s="1">
        <f t="shared" si="267"/>
        <v>0</v>
      </c>
      <c r="FF196" s="116"/>
      <c r="GP196" s="1">
        <f t="shared" si="235"/>
        <v>0</v>
      </c>
      <c r="GY196" s="1">
        <f t="shared" si="268"/>
        <v>0</v>
      </c>
      <c r="HC196" s="1">
        <f t="shared" si="269"/>
        <v>0</v>
      </c>
      <c r="HS196" s="1">
        <f t="shared" si="270"/>
        <v>0</v>
      </c>
      <c r="HX196" s="1">
        <f t="shared" si="236"/>
        <v>0</v>
      </c>
      <c r="ID196" s="1">
        <f t="shared" si="237"/>
        <v>0</v>
      </c>
      <c r="IN196" s="1">
        <f t="shared" si="271"/>
        <v>0</v>
      </c>
      <c r="IW196" s="1">
        <f t="shared" si="272"/>
        <v>0</v>
      </c>
      <c r="IZ196" s="1">
        <f t="shared" si="238"/>
        <v>0</v>
      </c>
      <c r="JJ196" s="1">
        <f t="shared" si="239"/>
        <v>0</v>
      </c>
      <c r="JV196" s="1">
        <f t="shared" si="273"/>
        <v>0</v>
      </c>
      <c r="KB196" s="1">
        <f t="shared" si="274"/>
        <v>0</v>
      </c>
      <c r="LG196" s="1">
        <f t="shared" si="240"/>
        <v>0</v>
      </c>
      <c r="LT196" s="1">
        <f t="shared" si="275"/>
        <v>0</v>
      </c>
      <c r="MA196" s="1">
        <f t="shared" si="276"/>
        <v>0</v>
      </c>
      <c r="MF196" s="1">
        <f t="shared" si="277"/>
        <v>0</v>
      </c>
      <c r="MM196" s="1">
        <f t="shared" si="278"/>
        <v>0</v>
      </c>
      <c r="MS196" s="1">
        <f t="shared" si="279"/>
        <v>0</v>
      </c>
      <c r="MU196" s="115"/>
      <c r="OI196" s="120"/>
      <c r="PD196" s="1">
        <f t="shared" si="241"/>
        <v>0</v>
      </c>
      <c r="QF196" s="1">
        <f t="shared" si="280"/>
        <v>0</v>
      </c>
      <c r="QY196" s="1">
        <f t="shared" si="281"/>
        <v>0</v>
      </c>
      <c r="RK196" s="1">
        <f t="shared" si="282"/>
        <v>0</v>
      </c>
      <c r="SA196" s="1">
        <f t="shared" si="283"/>
        <v>0</v>
      </c>
      <c r="SG196" s="1">
        <f t="shared" si="284"/>
        <v>0</v>
      </c>
      <c r="SO196" s="1">
        <f t="shared" si="285"/>
        <v>0</v>
      </c>
      <c r="TB196" s="1">
        <f t="shared" si="286"/>
        <v>0</v>
      </c>
      <c r="TS196" s="1">
        <f t="shared" si="242"/>
        <v>0</v>
      </c>
      <c r="UD196" s="1">
        <f t="shared" si="243"/>
        <v>0</v>
      </c>
      <c r="UG196" s="1">
        <f t="shared" si="244"/>
        <v>0</v>
      </c>
      <c r="UQ196" s="1">
        <f t="shared" si="287"/>
        <v>0</v>
      </c>
      <c r="VA196" s="1">
        <f t="shared" si="288"/>
        <v>0</v>
      </c>
      <c r="VG196" s="1">
        <f t="shared" si="289"/>
        <v>0</v>
      </c>
      <c r="WY196" s="1">
        <f t="shared" si="245"/>
        <v>0</v>
      </c>
      <c r="XB196" s="1">
        <f t="shared" si="290"/>
        <v>0</v>
      </c>
      <c r="XG196" s="1">
        <f t="shared" si="246"/>
        <v>0</v>
      </c>
      <c r="XK196" s="108"/>
      <c r="XL196" s="1">
        <f t="shared" si="247"/>
        <v>0</v>
      </c>
      <c r="XM196" s="1">
        <f t="shared" si="248"/>
        <v>0</v>
      </c>
      <c r="XN196" s="1">
        <f t="shared" si="291"/>
        <v>0</v>
      </c>
      <c r="XO196" s="1">
        <f t="shared" si="249"/>
        <v>0</v>
      </c>
      <c r="XP196" s="1">
        <f t="shared" si="292"/>
        <v>0</v>
      </c>
      <c r="XQ196" s="1">
        <f t="shared" si="250"/>
        <v>0</v>
      </c>
      <c r="XR196" s="1">
        <f t="shared" si="251"/>
        <v>0</v>
      </c>
      <c r="XS196" s="1">
        <f t="shared" si="299"/>
        <v>0</v>
      </c>
      <c r="XT196" s="1">
        <f t="shared" si="293"/>
        <v>0</v>
      </c>
      <c r="XU196" s="1">
        <f t="shared" si="253"/>
        <v>0</v>
      </c>
      <c r="XV196" s="1">
        <f t="shared" si="254"/>
        <v>0</v>
      </c>
      <c r="XW196" s="1">
        <f t="shared" si="255"/>
        <v>0</v>
      </c>
      <c r="XX196" s="1">
        <f t="shared" si="256"/>
        <v>0</v>
      </c>
      <c r="XY196" s="1">
        <f t="shared" si="257"/>
        <v>0</v>
      </c>
      <c r="XZ196" s="1">
        <f t="shared" si="258"/>
        <v>0</v>
      </c>
      <c r="YA196" s="1">
        <f t="shared" si="259"/>
        <v>0</v>
      </c>
      <c r="YB196" s="1">
        <f t="shared" si="260"/>
        <v>0</v>
      </c>
      <c r="YC196" s="1">
        <f t="shared" si="261"/>
        <v>0</v>
      </c>
      <c r="YD196" s="132"/>
      <c r="YE196" s="133"/>
      <c r="YF196" s="133" t="e">
        <f t="shared" si="301"/>
        <v>#DIV/0!</v>
      </c>
      <c r="YG196" s="130"/>
      <c r="YH196" s="130" t="e">
        <f t="shared" si="302"/>
        <v>#DIV/0!</v>
      </c>
      <c r="YI196" s="129"/>
      <c r="YJ196" s="128" t="e">
        <f t="shared" si="303"/>
        <v>#DIV/0!</v>
      </c>
      <c r="YK196" s="177"/>
      <c r="YL196">
        <v>1</v>
      </c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>
        <f t="shared" si="294"/>
        <v>0</v>
      </c>
      <c r="ACD196" s="25" t="e">
        <f t="shared" si="300"/>
        <v>#DIV/0!</v>
      </c>
      <c r="ACE196" s="11">
        <f t="shared" si="262"/>
        <v>0</v>
      </c>
      <c r="ACF196" s="11" t="e">
        <f t="shared" si="304"/>
        <v>#DIV/0!</v>
      </c>
      <c r="ACG196" s="1">
        <v>5</v>
      </c>
      <c r="ACH196" s="1">
        <v>1</v>
      </c>
      <c r="ACI196" s="11">
        <f t="shared" si="305"/>
        <v>272000</v>
      </c>
      <c r="ACJ196" s="45">
        <v>1</v>
      </c>
      <c r="ACK196" s="13">
        <f t="shared" si="306"/>
        <v>272000</v>
      </c>
      <c r="ACL196">
        <v>1</v>
      </c>
      <c r="ACM196" s="25">
        <f t="shared" si="307"/>
        <v>272000</v>
      </c>
      <c r="ACN196" s="11">
        <f t="shared" si="308"/>
        <v>272000</v>
      </c>
      <c r="ACO196" s="65"/>
      <c r="ACR196" s="39" t="s">
        <v>407</v>
      </c>
      <c r="ACS196" s="1">
        <v>1</v>
      </c>
      <c r="ACT196" s="1">
        <v>1</v>
      </c>
      <c r="ACZ196" s="1" t="s">
        <v>259</v>
      </c>
      <c r="ADD196" s="1" t="s">
        <v>189</v>
      </c>
      <c r="ADU196" s="1">
        <v>3</v>
      </c>
      <c r="ADV196" s="457"/>
      <c r="AEE196" s="1">
        <f t="shared" si="295"/>
        <v>0</v>
      </c>
      <c r="AFM196" s="1">
        <v>1</v>
      </c>
      <c r="AGL196" s="1">
        <v>272000</v>
      </c>
      <c r="AGM196" s="11" t="e">
        <f>AGU196+AGW196+AGY196+AHA196+#REF!+#REF!+AHC196+AGP196+AHE196</f>
        <v>#REF!</v>
      </c>
      <c r="AGT196" s="518"/>
      <c r="AHJ196" s="518"/>
      <c r="AHN196" s="1">
        <v>272000</v>
      </c>
      <c r="AIK196" s="1">
        <v>1</v>
      </c>
      <c r="AIL196" s="1">
        <v>1</v>
      </c>
      <c r="AIN196" s="1">
        <v>1</v>
      </c>
      <c r="AIO196" s="1">
        <v>7</v>
      </c>
      <c r="AIP196" s="1">
        <v>1</v>
      </c>
      <c r="AJC196" s="11"/>
      <c r="AJD196" s="11"/>
      <c r="AJF196" s="11"/>
      <c r="AJG196" s="1">
        <v>272000</v>
      </c>
      <c r="AJH196" s="1">
        <v>1</v>
      </c>
      <c r="AJI196" s="1">
        <v>1</v>
      </c>
      <c r="AJJ196" s="435">
        <v>100</v>
      </c>
      <c r="AJK196" s="45"/>
      <c r="AJL196" s="381">
        <v>272000</v>
      </c>
      <c r="AJM196" s="11" t="e">
        <f t="shared" si="309"/>
        <v>#DIV/0!</v>
      </c>
      <c r="AJN196" s="60"/>
      <c r="AJO196" s="12"/>
      <c r="AKA196" s="1">
        <f t="shared" si="296"/>
        <v>0</v>
      </c>
      <c r="AKD196" s="1">
        <f t="shared" si="297"/>
        <v>0</v>
      </c>
      <c r="AKE196" s="60"/>
      <c r="AKF196" s="1" t="s">
        <v>260</v>
      </c>
      <c r="AKG196" s="1" t="s">
        <v>260</v>
      </c>
      <c r="AKH196" s="1" t="s">
        <v>261</v>
      </c>
      <c r="AKI196" s="1" t="s">
        <v>260</v>
      </c>
      <c r="AKJ196" s="1" t="s">
        <v>260</v>
      </c>
      <c r="AKK196" s="1" t="s">
        <v>260</v>
      </c>
      <c r="AKL196" s="1" t="s">
        <v>260</v>
      </c>
      <c r="AKM196" s="1" t="s">
        <v>260</v>
      </c>
      <c r="AKN196" s="1" t="s">
        <v>262</v>
      </c>
      <c r="AKO196" s="1" t="s">
        <v>260</v>
      </c>
      <c r="AKP196" s="1" t="s">
        <v>260</v>
      </c>
      <c r="AKQ196" s="1" t="s">
        <v>260</v>
      </c>
      <c r="AKR196" s="1" t="s">
        <v>260</v>
      </c>
      <c r="AKS196" s="1" t="s">
        <v>260</v>
      </c>
      <c r="AKT196" s="1" t="s">
        <v>260</v>
      </c>
      <c r="AKU196" s="1" t="s">
        <v>260</v>
      </c>
      <c r="AKV196" s="1" t="s">
        <v>263</v>
      </c>
      <c r="AKW196" s="1" t="s">
        <v>260</v>
      </c>
      <c r="AKX196" s="1" t="s">
        <v>260</v>
      </c>
      <c r="AKY196" s="1" t="s">
        <v>260</v>
      </c>
      <c r="AKZ196" s="1" t="s">
        <v>260</v>
      </c>
      <c r="ALA196" s="1" t="s">
        <v>260</v>
      </c>
      <c r="ALB196" s="1" t="s">
        <v>260</v>
      </c>
      <c r="ALC196" s="1" t="s">
        <v>260</v>
      </c>
      <c r="ALD196" s="1" t="s">
        <v>260</v>
      </c>
      <c r="ALE196" s="1" t="s">
        <v>260</v>
      </c>
      <c r="ALF196" s="1" t="s">
        <v>260</v>
      </c>
      <c r="ALG196" s="1" t="s">
        <v>260</v>
      </c>
      <c r="ALH196" s="1" t="s">
        <v>260</v>
      </c>
      <c r="ALI196" s="1" t="s">
        <v>260</v>
      </c>
      <c r="ALJ196" s="1" t="s">
        <v>260</v>
      </c>
      <c r="ALK196" s="1" t="s">
        <v>260</v>
      </c>
      <c r="ALL196" s="1" t="s">
        <v>260</v>
      </c>
      <c r="ALM196" s="1" t="s">
        <v>260</v>
      </c>
      <c r="ALN196" s="1" t="s">
        <v>260</v>
      </c>
      <c r="ALO196" s="1" t="s">
        <v>260</v>
      </c>
      <c r="ALP196" s="1" t="s">
        <v>260</v>
      </c>
      <c r="ALR196" s="11" t="e">
        <f t="shared" si="298"/>
        <v>#DIV/0!</v>
      </c>
      <c r="ALS196" s="28">
        <v>272000</v>
      </c>
      <c r="ALY196" s="60"/>
      <c r="ALZ196" s="1">
        <v>1</v>
      </c>
      <c r="AMC196" s="1">
        <v>1</v>
      </c>
      <c r="AMH196" s="1">
        <v>1</v>
      </c>
      <c r="AMN196" s="403"/>
    </row>
    <row r="197" spans="1:1022 1028:1028" s="1" customFormat="1" ht="15" customHeight="1" x14ac:dyDescent="0.25">
      <c r="A197" s="268"/>
      <c r="B197" s="113">
        <v>195</v>
      </c>
      <c r="C197" s="473" t="s">
        <v>810</v>
      </c>
      <c r="D197" s="304" t="s">
        <v>866</v>
      </c>
      <c r="E197" s="1">
        <v>2005</v>
      </c>
      <c r="F197" s="1">
        <v>1</v>
      </c>
      <c r="G197" s="1">
        <v>1</v>
      </c>
      <c r="J197" s="1">
        <v>1</v>
      </c>
      <c r="K197" s="1">
        <v>1998</v>
      </c>
      <c r="L197" s="1">
        <v>2001</v>
      </c>
      <c r="M197" s="1">
        <v>1</v>
      </c>
      <c r="AB197" s="1">
        <v>1</v>
      </c>
      <c r="AC197" s="1">
        <v>1</v>
      </c>
      <c r="AD197" s="1">
        <v>1</v>
      </c>
      <c r="AE197" s="1">
        <v>1</v>
      </c>
      <c r="AW197" s="1">
        <v>1</v>
      </c>
      <c r="AY197" s="1">
        <v>1</v>
      </c>
      <c r="BA197" s="1">
        <v>1</v>
      </c>
      <c r="BB197" s="1">
        <v>13</v>
      </c>
      <c r="BE197" s="1">
        <v>1</v>
      </c>
      <c r="BG197" s="1">
        <v>3</v>
      </c>
      <c r="CG197" s="1">
        <v>1</v>
      </c>
      <c r="CH197" s="246"/>
      <c r="CP197" s="1">
        <f t="shared" si="263"/>
        <v>0</v>
      </c>
      <c r="CS197" s="1">
        <f t="shared" si="234"/>
        <v>0</v>
      </c>
      <c r="DO197" s="1">
        <f t="shared" si="264"/>
        <v>0</v>
      </c>
      <c r="DX197" s="1">
        <f t="shared" si="265"/>
        <v>0</v>
      </c>
      <c r="EE197" s="1">
        <f t="shared" si="266"/>
        <v>0</v>
      </c>
      <c r="EH197" s="1">
        <f t="shared" si="267"/>
        <v>0</v>
      </c>
      <c r="FF197" s="116"/>
      <c r="GP197" s="1">
        <f t="shared" si="235"/>
        <v>0</v>
      </c>
      <c r="GY197" s="1">
        <f t="shared" si="268"/>
        <v>0</v>
      </c>
      <c r="HC197" s="1">
        <f t="shared" si="269"/>
        <v>0</v>
      </c>
      <c r="HS197" s="1">
        <f t="shared" si="270"/>
        <v>0</v>
      </c>
      <c r="HX197" s="1">
        <f t="shared" si="236"/>
        <v>0</v>
      </c>
      <c r="ID197" s="1">
        <f t="shared" si="237"/>
        <v>0</v>
      </c>
      <c r="IN197" s="1">
        <f t="shared" si="271"/>
        <v>0</v>
      </c>
      <c r="IW197" s="1">
        <f t="shared" si="272"/>
        <v>0</v>
      </c>
      <c r="IZ197" s="1">
        <f t="shared" si="238"/>
        <v>0</v>
      </c>
      <c r="JJ197" s="1">
        <f t="shared" si="239"/>
        <v>0</v>
      </c>
      <c r="JV197" s="1">
        <f t="shared" si="273"/>
        <v>0</v>
      </c>
      <c r="KB197" s="1">
        <f t="shared" si="274"/>
        <v>0</v>
      </c>
      <c r="LG197" s="1">
        <f t="shared" si="240"/>
        <v>0</v>
      </c>
      <c r="LT197" s="1">
        <f t="shared" si="275"/>
        <v>0</v>
      </c>
      <c r="MA197" s="1">
        <f t="shared" si="276"/>
        <v>0</v>
      </c>
      <c r="MF197" s="1">
        <f t="shared" si="277"/>
        <v>0</v>
      </c>
      <c r="MM197" s="1">
        <f t="shared" si="278"/>
        <v>0</v>
      </c>
      <c r="MS197" s="1">
        <f t="shared" si="279"/>
        <v>0</v>
      </c>
      <c r="MU197" s="115"/>
      <c r="OI197" s="120"/>
      <c r="PD197" s="1">
        <f t="shared" si="241"/>
        <v>0</v>
      </c>
      <c r="QF197" s="1">
        <f t="shared" si="280"/>
        <v>0</v>
      </c>
      <c r="QY197" s="1">
        <f t="shared" si="281"/>
        <v>0</v>
      </c>
      <c r="RK197" s="1">
        <f t="shared" si="282"/>
        <v>0</v>
      </c>
      <c r="SA197" s="1">
        <f t="shared" si="283"/>
        <v>0</v>
      </c>
      <c r="SG197" s="1">
        <f t="shared" si="284"/>
        <v>0</v>
      </c>
      <c r="SO197" s="1">
        <f t="shared" si="285"/>
        <v>0</v>
      </c>
      <c r="TB197" s="1">
        <f t="shared" si="286"/>
        <v>0</v>
      </c>
      <c r="TS197" s="1">
        <f t="shared" si="242"/>
        <v>0</v>
      </c>
      <c r="UD197" s="1">
        <f t="shared" si="243"/>
        <v>0</v>
      </c>
      <c r="UG197" s="1">
        <f t="shared" si="244"/>
        <v>0</v>
      </c>
      <c r="UQ197" s="1">
        <f t="shared" si="287"/>
        <v>0</v>
      </c>
      <c r="VA197" s="1">
        <f t="shared" si="288"/>
        <v>0</v>
      </c>
      <c r="VG197" s="1">
        <f t="shared" si="289"/>
        <v>0</v>
      </c>
      <c r="WY197" s="1">
        <f t="shared" si="245"/>
        <v>0</v>
      </c>
      <c r="XB197" s="1">
        <f t="shared" si="290"/>
        <v>0</v>
      </c>
      <c r="XG197" s="1">
        <f t="shared" si="246"/>
        <v>0</v>
      </c>
      <c r="XK197" s="108"/>
      <c r="XL197" s="1">
        <f t="shared" si="247"/>
        <v>0</v>
      </c>
      <c r="XM197" s="1">
        <f t="shared" si="248"/>
        <v>0</v>
      </c>
      <c r="XN197" s="1">
        <f t="shared" si="291"/>
        <v>0</v>
      </c>
      <c r="XO197" s="1">
        <f t="shared" si="249"/>
        <v>0</v>
      </c>
      <c r="XP197" s="1">
        <f t="shared" si="292"/>
        <v>0</v>
      </c>
      <c r="XQ197" s="1">
        <f t="shared" si="250"/>
        <v>0</v>
      </c>
      <c r="XR197" s="1">
        <f t="shared" si="251"/>
        <v>0</v>
      </c>
      <c r="XS197" s="1">
        <f t="shared" si="299"/>
        <v>0</v>
      </c>
      <c r="XT197" s="1">
        <f t="shared" si="293"/>
        <v>0</v>
      </c>
      <c r="XU197" s="1">
        <f t="shared" si="253"/>
        <v>0</v>
      </c>
      <c r="XV197" s="1">
        <f t="shared" si="254"/>
        <v>0</v>
      </c>
      <c r="XW197" s="1">
        <f t="shared" si="255"/>
        <v>0</v>
      </c>
      <c r="XX197" s="1">
        <f t="shared" si="256"/>
        <v>0</v>
      </c>
      <c r="XY197" s="1">
        <f t="shared" si="257"/>
        <v>0</v>
      </c>
      <c r="XZ197" s="1">
        <f t="shared" si="258"/>
        <v>0</v>
      </c>
      <c r="YA197" s="1">
        <f t="shared" si="259"/>
        <v>0</v>
      </c>
      <c r="YB197" s="1">
        <f t="shared" si="260"/>
        <v>0</v>
      </c>
      <c r="YC197" s="1">
        <f t="shared" si="261"/>
        <v>0</v>
      </c>
      <c r="YD197" s="132"/>
      <c r="YE197" s="133"/>
      <c r="YF197" s="133" t="e">
        <f t="shared" si="301"/>
        <v>#DIV/0!</v>
      </c>
      <c r="YG197" s="130"/>
      <c r="YH197" s="130" t="e">
        <f t="shared" si="302"/>
        <v>#DIV/0!</v>
      </c>
      <c r="YI197" s="129"/>
      <c r="YJ197" s="128" t="e">
        <f t="shared" si="303"/>
        <v>#DIV/0!</v>
      </c>
      <c r="YK197" s="177"/>
      <c r="YL197">
        <v>1</v>
      </c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>
        <f t="shared" si="294"/>
        <v>0</v>
      </c>
      <c r="ACD197" s="25" t="e">
        <f t="shared" si="300"/>
        <v>#DIV/0!</v>
      </c>
      <c r="ACE197" s="11">
        <f t="shared" si="262"/>
        <v>0</v>
      </c>
      <c r="ACF197" s="11" t="e">
        <f t="shared" si="304"/>
        <v>#DIV/0!</v>
      </c>
      <c r="ACG197" s="1">
        <v>5</v>
      </c>
      <c r="ACH197" s="1">
        <v>1</v>
      </c>
      <c r="ACI197" s="11">
        <f t="shared" si="305"/>
        <v>83000</v>
      </c>
      <c r="ACJ197" s="45">
        <v>1</v>
      </c>
      <c r="ACK197" s="13">
        <f t="shared" si="306"/>
        <v>83000</v>
      </c>
      <c r="ACL197">
        <v>1</v>
      </c>
      <c r="ACM197" s="25">
        <f t="shared" si="307"/>
        <v>83000</v>
      </c>
      <c r="ACN197" s="11">
        <f t="shared" si="308"/>
        <v>83000</v>
      </c>
      <c r="ACO197" s="65"/>
      <c r="ACR197" s="39" t="s">
        <v>407</v>
      </c>
      <c r="ACZ197" s="1" t="s">
        <v>259</v>
      </c>
      <c r="ADD197" s="1" t="s">
        <v>189</v>
      </c>
      <c r="ADL197" s="1">
        <v>1</v>
      </c>
      <c r="ADU197" s="1">
        <v>4</v>
      </c>
      <c r="ADV197" s="457"/>
      <c r="AEE197" s="1">
        <f t="shared" si="295"/>
        <v>0</v>
      </c>
      <c r="AFN197" s="1">
        <v>1</v>
      </c>
      <c r="AGL197" s="1">
        <v>83000</v>
      </c>
      <c r="AGM197" s="11" t="e">
        <f>AGU197+AGW197+AGY197+AHA197+#REF!+#REF!+AHC197+AGP197+AHE197</f>
        <v>#REF!</v>
      </c>
      <c r="AGT197" s="518"/>
      <c r="AHJ197" s="518"/>
      <c r="AHN197" s="1">
        <v>83000</v>
      </c>
      <c r="AIO197" s="1">
        <v>1</v>
      </c>
      <c r="AIP197" s="1">
        <v>1</v>
      </c>
      <c r="AJC197" s="11"/>
      <c r="AJD197" s="11"/>
      <c r="AJF197" s="11"/>
      <c r="AJG197" s="1">
        <v>83000</v>
      </c>
      <c r="AJH197" s="1">
        <v>1</v>
      </c>
      <c r="AJI197" s="1">
        <v>1</v>
      </c>
      <c r="AJJ197" s="435">
        <v>100</v>
      </c>
      <c r="AJK197" s="45"/>
      <c r="AJL197" s="381">
        <v>83000</v>
      </c>
      <c r="AJM197" s="11" t="e">
        <f t="shared" si="309"/>
        <v>#DIV/0!</v>
      </c>
      <c r="AJN197" s="60"/>
      <c r="AJO197" s="12"/>
      <c r="AKA197" s="1">
        <f t="shared" si="296"/>
        <v>0</v>
      </c>
      <c r="AKD197" s="1">
        <f t="shared" si="297"/>
        <v>0</v>
      </c>
      <c r="AKE197" s="60"/>
      <c r="AKF197" s="1" t="s">
        <v>308</v>
      </c>
      <c r="AKG197" s="1" t="s">
        <v>342</v>
      </c>
      <c r="AKH197" s="1" t="s">
        <v>181</v>
      </c>
      <c r="AKI197" s="1" t="s">
        <v>260</v>
      </c>
      <c r="AKJ197" s="1" t="s">
        <v>260</v>
      </c>
      <c r="AKK197" s="1" t="s">
        <v>260</v>
      </c>
      <c r="AKL197" s="1" t="s">
        <v>260</v>
      </c>
      <c r="AKM197" s="1" t="s">
        <v>260</v>
      </c>
      <c r="AKN197" s="1" t="s">
        <v>262</v>
      </c>
      <c r="AKO197" s="1" t="s">
        <v>260</v>
      </c>
      <c r="AKP197" s="1" t="s">
        <v>260</v>
      </c>
      <c r="AKQ197" s="1" t="s">
        <v>260</v>
      </c>
      <c r="AKR197" s="1" t="s">
        <v>260</v>
      </c>
      <c r="AKS197" s="1" t="s">
        <v>260</v>
      </c>
      <c r="AKT197" s="1" t="s">
        <v>260</v>
      </c>
      <c r="AKU197" s="1" t="s">
        <v>260</v>
      </c>
      <c r="AKV197" s="1" t="s">
        <v>263</v>
      </c>
      <c r="AKW197" s="1" t="s">
        <v>260</v>
      </c>
      <c r="AKX197" s="1" t="s">
        <v>260</v>
      </c>
      <c r="AKY197" s="1" t="s">
        <v>260</v>
      </c>
      <c r="AKZ197" s="1" t="s">
        <v>260</v>
      </c>
      <c r="ALA197" s="1" t="s">
        <v>260</v>
      </c>
      <c r="ALB197" s="1" t="s">
        <v>260</v>
      </c>
      <c r="ALC197" s="1" t="s">
        <v>260</v>
      </c>
      <c r="ALD197" s="1" t="s">
        <v>260</v>
      </c>
      <c r="ALE197" s="1" t="s">
        <v>260</v>
      </c>
      <c r="ALF197" s="1" t="s">
        <v>260</v>
      </c>
      <c r="ALG197" s="1" t="s">
        <v>260</v>
      </c>
      <c r="ALH197" s="1" t="s">
        <v>260</v>
      </c>
      <c r="ALI197" s="1" t="s">
        <v>260</v>
      </c>
      <c r="ALJ197" s="1" t="s">
        <v>260</v>
      </c>
      <c r="ALK197" s="1" t="s">
        <v>260</v>
      </c>
      <c r="ALL197" s="1" t="s">
        <v>260</v>
      </c>
      <c r="ALM197" s="1" t="s">
        <v>260</v>
      </c>
      <c r="ALN197" s="1" t="s">
        <v>260</v>
      </c>
      <c r="ALO197" s="1" t="s">
        <v>260</v>
      </c>
      <c r="ALP197" s="1" t="s">
        <v>260</v>
      </c>
      <c r="ALQ197" s="1">
        <v>3</v>
      </c>
      <c r="ALR197" s="11">
        <f t="shared" si="298"/>
        <v>27666.666666666668</v>
      </c>
      <c r="ALS197" s="28">
        <v>83000</v>
      </c>
      <c r="ALT197" s="1">
        <v>1</v>
      </c>
      <c r="ALU197" s="1">
        <v>2</v>
      </c>
      <c r="ALY197" s="60"/>
      <c r="ALZ197" s="1">
        <v>1</v>
      </c>
      <c r="AMH197" s="1">
        <v>1</v>
      </c>
      <c r="AMN197" s="403"/>
    </row>
    <row r="198" spans="1:1022 1028:1028" s="1" customFormat="1" ht="15" customHeight="1" x14ac:dyDescent="0.25">
      <c r="A198" s="268"/>
      <c r="B198" s="113">
        <v>196</v>
      </c>
      <c r="C198" s="473" t="s">
        <v>810</v>
      </c>
      <c r="D198" s="304" t="s">
        <v>867</v>
      </c>
      <c r="E198" s="1">
        <v>2005</v>
      </c>
      <c r="F198" s="1">
        <v>9</v>
      </c>
      <c r="G198" s="1">
        <v>1</v>
      </c>
      <c r="H198" s="1">
        <v>1</v>
      </c>
      <c r="I198" s="1">
        <v>1</v>
      </c>
      <c r="J198" s="1">
        <v>10</v>
      </c>
      <c r="K198" s="1">
        <v>1996</v>
      </c>
      <c r="L198" s="1">
        <v>2002</v>
      </c>
      <c r="Z198" s="1">
        <v>1</v>
      </c>
      <c r="AA198" s="1">
        <v>1</v>
      </c>
      <c r="AB198" s="1">
        <v>1</v>
      </c>
      <c r="AC198" s="1">
        <v>1</v>
      </c>
      <c r="AD198" s="1">
        <v>1</v>
      </c>
      <c r="AE198" s="1">
        <v>1</v>
      </c>
      <c r="AF198" s="1">
        <v>1</v>
      </c>
      <c r="AW198" s="1">
        <v>1</v>
      </c>
      <c r="AY198" s="1">
        <v>1</v>
      </c>
      <c r="BA198" s="1">
        <v>1</v>
      </c>
      <c r="BB198" s="1">
        <v>13</v>
      </c>
      <c r="BE198" s="1">
        <v>1</v>
      </c>
      <c r="BG198" s="1">
        <v>3</v>
      </c>
      <c r="CG198" s="1">
        <v>1</v>
      </c>
      <c r="CH198" s="246"/>
      <c r="CP198" s="1">
        <f t="shared" si="263"/>
        <v>0</v>
      </c>
      <c r="CS198" s="1">
        <f t="shared" si="234"/>
        <v>0</v>
      </c>
      <c r="DO198" s="1">
        <f t="shared" si="264"/>
        <v>0</v>
      </c>
      <c r="DX198" s="1">
        <f t="shared" si="265"/>
        <v>0</v>
      </c>
      <c r="EE198" s="1">
        <f t="shared" si="266"/>
        <v>0</v>
      </c>
      <c r="EH198" s="1">
        <f t="shared" si="267"/>
        <v>0</v>
      </c>
      <c r="FF198" s="116"/>
      <c r="GP198" s="1">
        <f t="shared" si="235"/>
        <v>0</v>
      </c>
      <c r="GY198" s="1">
        <f t="shared" si="268"/>
        <v>0</v>
      </c>
      <c r="HC198" s="1">
        <f t="shared" si="269"/>
        <v>0</v>
      </c>
      <c r="HS198" s="1">
        <f t="shared" si="270"/>
        <v>0</v>
      </c>
      <c r="HX198" s="1">
        <f t="shared" si="236"/>
        <v>0</v>
      </c>
      <c r="ID198" s="1">
        <f t="shared" si="237"/>
        <v>0</v>
      </c>
      <c r="IN198" s="1">
        <f t="shared" si="271"/>
        <v>0</v>
      </c>
      <c r="IW198" s="1">
        <f t="shared" si="272"/>
        <v>0</v>
      </c>
      <c r="IZ198" s="1">
        <f t="shared" si="238"/>
        <v>0</v>
      </c>
      <c r="JJ198" s="1">
        <f t="shared" si="239"/>
        <v>0</v>
      </c>
      <c r="JV198" s="1">
        <f t="shared" si="273"/>
        <v>0</v>
      </c>
      <c r="KB198" s="1">
        <f t="shared" si="274"/>
        <v>0</v>
      </c>
      <c r="LG198" s="1">
        <f t="shared" si="240"/>
        <v>0</v>
      </c>
      <c r="LT198" s="1">
        <f t="shared" si="275"/>
        <v>0</v>
      </c>
      <c r="MA198" s="1">
        <f t="shared" si="276"/>
        <v>0</v>
      </c>
      <c r="MF198" s="1">
        <f t="shared" si="277"/>
        <v>0</v>
      </c>
      <c r="MM198" s="1">
        <f t="shared" si="278"/>
        <v>0</v>
      </c>
      <c r="MS198" s="1">
        <f t="shared" si="279"/>
        <v>0</v>
      </c>
      <c r="MU198" s="115"/>
      <c r="OI198" s="120"/>
      <c r="PD198" s="1">
        <f t="shared" si="241"/>
        <v>0</v>
      </c>
      <c r="QF198" s="1">
        <f t="shared" si="280"/>
        <v>0</v>
      </c>
      <c r="QY198" s="1">
        <f t="shared" si="281"/>
        <v>0</v>
      </c>
      <c r="RK198" s="1">
        <f t="shared" si="282"/>
        <v>0</v>
      </c>
      <c r="SA198" s="1">
        <f t="shared" si="283"/>
        <v>0</v>
      </c>
      <c r="SG198" s="1">
        <f t="shared" si="284"/>
        <v>0</v>
      </c>
      <c r="SO198" s="1">
        <f t="shared" si="285"/>
        <v>0</v>
      </c>
      <c r="TB198" s="1">
        <f t="shared" si="286"/>
        <v>0</v>
      </c>
      <c r="TS198" s="1">
        <f t="shared" si="242"/>
        <v>0</v>
      </c>
      <c r="UD198" s="1">
        <f t="shared" si="243"/>
        <v>0</v>
      </c>
      <c r="UG198" s="1">
        <f t="shared" si="244"/>
        <v>0</v>
      </c>
      <c r="UQ198" s="1">
        <f t="shared" si="287"/>
        <v>0</v>
      </c>
      <c r="VA198" s="1">
        <f t="shared" si="288"/>
        <v>0</v>
      </c>
      <c r="VG198" s="1">
        <f t="shared" si="289"/>
        <v>0</v>
      </c>
      <c r="WY198" s="1">
        <f t="shared" si="245"/>
        <v>0</v>
      </c>
      <c r="XB198" s="1">
        <f t="shared" si="290"/>
        <v>0</v>
      </c>
      <c r="XG198" s="1">
        <f t="shared" si="246"/>
        <v>0</v>
      </c>
      <c r="XI198" s="1">
        <v>1</v>
      </c>
      <c r="XK198" s="108"/>
      <c r="XL198" s="1">
        <f t="shared" si="247"/>
        <v>0</v>
      </c>
      <c r="XM198" s="1">
        <f t="shared" si="248"/>
        <v>0</v>
      </c>
      <c r="XN198" s="1">
        <f t="shared" si="291"/>
        <v>0</v>
      </c>
      <c r="XO198" s="1">
        <f t="shared" si="249"/>
        <v>0</v>
      </c>
      <c r="XP198" s="1">
        <f t="shared" si="292"/>
        <v>0</v>
      </c>
      <c r="XQ198" s="1">
        <f t="shared" si="250"/>
        <v>0</v>
      </c>
      <c r="XR198" s="1">
        <f t="shared" si="251"/>
        <v>0</v>
      </c>
      <c r="XS198" s="1">
        <f t="shared" si="299"/>
        <v>0</v>
      </c>
      <c r="XT198" s="1">
        <f t="shared" si="293"/>
        <v>0</v>
      </c>
      <c r="XU198" s="1">
        <f t="shared" si="253"/>
        <v>0</v>
      </c>
      <c r="XV198" s="1">
        <f t="shared" si="254"/>
        <v>0</v>
      </c>
      <c r="XW198" s="1">
        <f t="shared" si="255"/>
        <v>0</v>
      </c>
      <c r="XX198" s="1">
        <f t="shared" si="256"/>
        <v>0</v>
      </c>
      <c r="XY198" s="1">
        <f t="shared" si="257"/>
        <v>0</v>
      </c>
      <c r="XZ198" s="1">
        <f t="shared" si="258"/>
        <v>0</v>
      </c>
      <c r="YA198" s="1">
        <f t="shared" si="259"/>
        <v>0</v>
      </c>
      <c r="YB198" s="1">
        <f t="shared" si="260"/>
        <v>0</v>
      </c>
      <c r="YC198" s="1">
        <f t="shared" si="261"/>
        <v>1</v>
      </c>
      <c r="YD198" s="132"/>
      <c r="YE198" s="133">
        <f>SUM(XL198:YC198)</f>
        <v>1</v>
      </c>
      <c r="YF198" s="133">
        <f t="shared" si="301"/>
        <v>2480000</v>
      </c>
      <c r="YG198" s="130">
        <v>1</v>
      </c>
      <c r="YH198" s="130">
        <f t="shared" si="302"/>
        <v>2480000</v>
      </c>
      <c r="YI198" s="129">
        <v>1</v>
      </c>
      <c r="YJ198" s="128">
        <f t="shared" si="303"/>
        <v>2480000</v>
      </c>
      <c r="YK198" s="177"/>
      <c r="YL198">
        <v>1</v>
      </c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>
        <f t="shared" si="294"/>
        <v>0</v>
      </c>
      <c r="ACD198" s="25" t="e">
        <f t="shared" si="300"/>
        <v>#DIV/0!</v>
      </c>
      <c r="ACE198" s="11">
        <f t="shared" si="262"/>
        <v>1</v>
      </c>
      <c r="ACF198" s="11">
        <f t="shared" si="304"/>
        <v>2480000</v>
      </c>
      <c r="ACG198" s="1">
        <v>2</v>
      </c>
      <c r="ACH198" s="1">
        <v>1</v>
      </c>
      <c r="ACI198" s="11">
        <f t="shared" si="305"/>
        <v>2480000</v>
      </c>
      <c r="ACJ198" s="11"/>
      <c r="ACK198" s="13">
        <f t="shared" si="306"/>
        <v>0</v>
      </c>
      <c r="ACL198">
        <v>1</v>
      </c>
      <c r="ACM198" s="25">
        <f t="shared" si="307"/>
        <v>2480000</v>
      </c>
      <c r="ACN198" s="11">
        <f t="shared" si="308"/>
        <v>2480000</v>
      </c>
      <c r="ACO198" s="65"/>
      <c r="ACP198" s="1">
        <v>1</v>
      </c>
      <c r="ACQ198" s="1">
        <v>7</v>
      </c>
      <c r="ACR198" s="1" t="s">
        <v>292</v>
      </c>
      <c r="ACS198" s="1">
        <v>1</v>
      </c>
      <c r="ACT198" s="1">
        <v>1</v>
      </c>
      <c r="ACU198" s="1">
        <v>1</v>
      </c>
      <c r="ACV198" s="1">
        <v>1</v>
      </c>
      <c r="ACY198" s="1">
        <v>1</v>
      </c>
      <c r="ACZ198" s="1" t="s">
        <v>868</v>
      </c>
      <c r="ADA198" s="1">
        <v>1</v>
      </c>
      <c r="ADB198" s="1">
        <v>21</v>
      </c>
      <c r="ADC198" s="1">
        <v>1</v>
      </c>
      <c r="ADD198" s="1" t="s">
        <v>189</v>
      </c>
      <c r="ADE198" s="1">
        <v>1</v>
      </c>
      <c r="ADL198" s="1">
        <v>1</v>
      </c>
      <c r="ADN198" s="1">
        <v>1</v>
      </c>
      <c r="ADP198" s="1">
        <v>1</v>
      </c>
      <c r="ADU198" s="1">
        <v>6</v>
      </c>
      <c r="ADV198" s="457"/>
      <c r="ADY198" s="1">
        <v>1</v>
      </c>
      <c r="AEB198" s="1">
        <v>1</v>
      </c>
      <c r="AEE198" s="1">
        <f t="shared" si="295"/>
        <v>0</v>
      </c>
      <c r="AFA198" s="1">
        <v>1</v>
      </c>
      <c r="AFC198" s="1">
        <v>1</v>
      </c>
      <c r="AFN198" s="1">
        <v>1</v>
      </c>
      <c r="AFO198" s="1">
        <v>1</v>
      </c>
      <c r="AFW198" s="1">
        <v>1</v>
      </c>
      <c r="AFX198" s="1">
        <v>1</v>
      </c>
      <c r="AGL198" s="11">
        <v>1400000</v>
      </c>
      <c r="AGM198" s="11" t="e">
        <f>AGU198+AGW198+AGY198+AHA198+#REF!+#REF!+AHC198+AGP198+AHE198</f>
        <v>#REF!</v>
      </c>
      <c r="AGT198" s="518"/>
      <c r="AHA198" s="1">
        <v>1020000</v>
      </c>
      <c r="AHB198" s="1">
        <v>1</v>
      </c>
      <c r="AHC198" s="1">
        <v>60000</v>
      </c>
      <c r="AHD198" s="1">
        <v>1</v>
      </c>
      <c r="AHJ198" s="518"/>
      <c r="AHK198" s="1">
        <v>1</v>
      </c>
      <c r="AHM198" s="1">
        <v>1</v>
      </c>
      <c r="AHN198" s="1">
        <v>2480000</v>
      </c>
      <c r="AHO198" s="1">
        <v>77.143000000000001</v>
      </c>
      <c r="AHP198" s="1">
        <v>9</v>
      </c>
      <c r="AHR198" s="1">
        <v>9</v>
      </c>
      <c r="AHU198" s="1">
        <v>2</v>
      </c>
      <c r="AHV198" s="1">
        <v>3</v>
      </c>
      <c r="AHW198" s="1">
        <v>1</v>
      </c>
      <c r="AIB198" s="1">
        <v>1</v>
      </c>
      <c r="AIC198" s="1">
        <v>2</v>
      </c>
      <c r="AID198" s="1">
        <v>1</v>
      </c>
      <c r="AIE198" s="1">
        <v>5</v>
      </c>
      <c r="AIF198" s="1">
        <v>1</v>
      </c>
      <c r="AIN198" s="1">
        <v>1</v>
      </c>
      <c r="AJC198" s="11"/>
      <c r="AJD198" s="11"/>
      <c r="AJF198" s="11">
        <v>489000</v>
      </c>
      <c r="AJG198" s="1">
        <v>1991000</v>
      </c>
      <c r="AJH198" s="1">
        <v>1</v>
      </c>
      <c r="AJJ198" s="435">
        <v>80.282258064516128</v>
      </c>
      <c r="AJK198" s="45">
        <v>407.15746421267892</v>
      </c>
      <c r="AJL198" s="381">
        <v>2480000</v>
      </c>
      <c r="AJM198" s="11">
        <f t="shared" si="309"/>
        <v>2480000</v>
      </c>
      <c r="AJN198" s="60"/>
      <c r="AJO198" s="12"/>
      <c r="AKA198" s="1">
        <f t="shared" si="296"/>
        <v>0</v>
      </c>
      <c r="AKD198" s="1">
        <f t="shared" si="297"/>
        <v>0</v>
      </c>
      <c r="AKE198" s="60"/>
      <c r="AKF198" s="1" t="s">
        <v>260</v>
      </c>
      <c r="AKG198" s="1" t="s">
        <v>260</v>
      </c>
      <c r="AKH198" s="1" t="s">
        <v>261</v>
      </c>
      <c r="AKI198" s="1" t="s">
        <v>260</v>
      </c>
      <c r="AKJ198" s="1" t="s">
        <v>260</v>
      </c>
      <c r="AKK198" s="1" t="s">
        <v>260</v>
      </c>
      <c r="AKL198" s="1" t="s">
        <v>260</v>
      </c>
      <c r="AKM198" s="1" t="s">
        <v>260</v>
      </c>
      <c r="AKN198" s="1" t="s">
        <v>262</v>
      </c>
      <c r="AKO198" s="1" t="s">
        <v>260</v>
      </c>
      <c r="AKP198" s="1" t="s">
        <v>260</v>
      </c>
      <c r="AKQ198" s="1" t="s">
        <v>260</v>
      </c>
      <c r="AKR198" s="1" t="s">
        <v>260</v>
      </c>
      <c r="AKS198" s="1" t="s">
        <v>260</v>
      </c>
      <c r="AKT198" s="1" t="s">
        <v>260</v>
      </c>
      <c r="AKU198" s="1" t="s">
        <v>260</v>
      </c>
      <c r="AKV198" s="1" t="s">
        <v>263</v>
      </c>
      <c r="AKW198" s="1" t="s">
        <v>260</v>
      </c>
      <c r="AKX198" s="1" t="s">
        <v>260</v>
      </c>
      <c r="AKY198" s="1" t="s">
        <v>260</v>
      </c>
      <c r="AKZ198" s="1" t="s">
        <v>260</v>
      </c>
      <c r="ALA198" s="1" t="s">
        <v>260</v>
      </c>
      <c r="ALB198" s="1" t="s">
        <v>260</v>
      </c>
      <c r="ALC198" s="1" t="s">
        <v>260</v>
      </c>
      <c r="ALD198" s="1" t="s">
        <v>260</v>
      </c>
      <c r="ALE198" s="1" t="s">
        <v>260</v>
      </c>
      <c r="ALF198" s="1" t="s">
        <v>260</v>
      </c>
      <c r="ALG198" s="1" t="s">
        <v>260</v>
      </c>
      <c r="ALH198" s="1" t="s">
        <v>260</v>
      </c>
      <c r="ALI198" s="1" t="s">
        <v>260</v>
      </c>
      <c r="ALJ198" s="1" t="s">
        <v>260</v>
      </c>
      <c r="ALK198" s="1" t="s">
        <v>260</v>
      </c>
      <c r="ALL198" s="1" t="s">
        <v>260</v>
      </c>
      <c r="ALM198" s="1" t="s">
        <v>260</v>
      </c>
      <c r="ALN198" s="1" t="s">
        <v>260</v>
      </c>
      <c r="ALO198" s="1" t="s">
        <v>260</v>
      </c>
      <c r="ALP198" s="1" t="s">
        <v>260</v>
      </c>
      <c r="ALR198" s="11" t="e">
        <f t="shared" si="298"/>
        <v>#DIV/0!</v>
      </c>
      <c r="ALS198" s="28">
        <v>2480000</v>
      </c>
      <c r="ALY198" s="60"/>
      <c r="ALZ198" s="1">
        <v>1</v>
      </c>
      <c r="AMB198" s="1">
        <v>1</v>
      </c>
      <c r="AMC198" s="1">
        <v>1</v>
      </c>
      <c r="AMD198" s="1">
        <v>1</v>
      </c>
      <c r="AMF198" s="1">
        <v>1</v>
      </c>
      <c r="AMH198" s="1">
        <v>1</v>
      </c>
      <c r="AMN198" s="403"/>
    </row>
    <row r="199" spans="1:1022 1028:1028" s="1" customFormat="1" ht="15" customHeight="1" x14ac:dyDescent="0.25">
      <c r="A199" s="268"/>
      <c r="B199" s="113">
        <v>197</v>
      </c>
      <c r="C199" s="473" t="s">
        <v>810</v>
      </c>
      <c r="D199" s="304" t="s">
        <v>869</v>
      </c>
      <c r="E199" s="1">
        <v>2005</v>
      </c>
      <c r="H199" s="1">
        <v>1</v>
      </c>
      <c r="I199" s="1">
        <v>1</v>
      </c>
      <c r="J199" s="1">
        <v>1</v>
      </c>
      <c r="K199" s="1">
        <v>1997</v>
      </c>
      <c r="L199" s="1">
        <v>2001</v>
      </c>
      <c r="AA199" s="1">
        <v>1</v>
      </c>
      <c r="AB199" s="1">
        <v>1</v>
      </c>
      <c r="AC199" s="1">
        <v>1</v>
      </c>
      <c r="AD199" s="1">
        <v>1</v>
      </c>
      <c r="AE199" s="1">
        <v>1</v>
      </c>
      <c r="AW199" s="1">
        <v>1</v>
      </c>
      <c r="AY199" s="1">
        <v>1</v>
      </c>
      <c r="BA199" s="1">
        <v>1</v>
      </c>
      <c r="BB199" s="1">
        <v>13</v>
      </c>
      <c r="BE199" s="1">
        <v>1</v>
      </c>
      <c r="CG199" s="1">
        <v>1</v>
      </c>
      <c r="CH199" s="246"/>
      <c r="CP199" s="1">
        <f t="shared" si="263"/>
        <v>0</v>
      </c>
      <c r="CS199" s="1">
        <f t="shared" si="234"/>
        <v>0</v>
      </c>
      <c r="DO199" s="1">
        <f t="shared" si="264"/>
        <v>0</v>
      </c>
      <c r="DX199" s="1">
        <f t="shared" si="265"/>
        <v>0</v>
      </c>
      <c r="EE199" s="1">
        <f t="shared" si="266"/>
        <v>0</v>
      </c>
      <c r="EH199" s="1">
        <f t="shared" si="267"/>
        <v>0</v>
      </c>
      <c r="FF199" s="116"/>
      <c r="GP199" s="1">
        <f t="shared" si="235"/>
        <v>0</v>
      </c>
      <c r="GY199" s="1">
        <f t="shared" si="268"/>
        <v>0</v>
      </c>
      <c r="HC199" s="1">
        <f t="shared" si="269"/>
        <v>0</v>
      </c>
      <c r="HS199" s="1">
        <f t="shared" si="270"/>
        <v>0</v>
      </c>
      <c r="HX199" s="1">
        <f t="shared" si="236"/>
        <v>0</v>
      </c>
      <c r="ID199" s="1">
        <f t="shared" si="237"/>
        <v>0</v>
      </c>
      <c r="IN199" s="1">
        <f t="shared" si="271"/>
        <v>0</v>
      </c>
      <c r="IW199" s="1">
        <f t="shared" si="272"/>
        <v>0</v>
      </c>
      <c r="IZ199" s="1">
        <f t="shared" si="238"/>
        <v>0</v>
      </c>
      <c r="JJ199" s="1">
        <f t="shared" si="239"/>
        <v>0</v>
      </c>
      <c r="JV199" s="1">
        <f t="shared" si="273"/>
        <v>0</v>
      </c>
      <c r="KB199" s="1">
        <f t="shared" si="274"/>
        <v>0</v>
      </c>
      <c r="LG199" s="1">
        <f t="shared" si="240"/>
        <v>0</v>
      </c>
      <c r="LT199" s="1">
        <f t="shared" si="275"/>
        <v>0</v>
      </c>
      <c r="MA199" s="1">
        <f t="shared" si="276"/>
        <v>0</v>
      </c>
      <c r="MF199" s="1">
        <f t="shared" si="277"/>
        <v>0</v>
      </c>
      <c r="MM199" s="1">
        <f t="shared" si="278"/>
        <v>0</v>
      </c>
      <c r="MS199" s="1">
        <f t="shared" si="279"/>
        <v>0</v>
      </c>
      <c r="MU199" s="115"/>
      <c r="OI199" s="120"/>
      <c r="PD199" s="1">
        <f t="shared" si="241"/>
        <v>0</v>
      </c>
      <c r="QF199" s="1">
        <f t="shared" si="280"/>
        <v>0</v>
      </c>
      <c r="QY199" s="1">
        <f t="shared" si="281"/>
        <v>0</v>
      </c>
      <c r="RK199" s="1">
        <f t="shared" si="282"/>
        <v>0</v>
      </c>
      <c r="SA199" s="1">
        <f t="shared" si="283"/>
        <v>0</v>
      </c>
      <c r="SG199" s="1">
        <f t="shared" si="284"/>
        <v>0</v>
      </c>
      <c r="SO199" s="1">
        <f t="shared" si="285"/>
        <v>0</v>
      </c>
      <c r="TB199" s="1">
        <f t="shared" si="286"/>
        <v>0</v>
      </c>
      <c r="TS199" s="1">
        <f t="shared" si="242"/>
        <v>0</v>
      </c>
      <c r="UD199" s="1">
        <f t="shared" si="243"/>
        <v>0</v>
      </c>
      <c r="UG199" s="1">
        <f t="shared" si="244"/>
        <v>0</v>
      </c>
      <c r="UQ199" s="1">
        <f t="shared" si="287"/>
        <v>0</v>
      </c>
      <c r="VA199" s="1">
        <f t="shared" si="288"/>
        <v>0</v>
      </c>
      <c r="VG199" s="1">
        <f t="shared" si="289"/>
        <v>0</v>
      </c>
      <c r="WY199" s="1">
        <f t="shared" si="245"/>
        <v>0</v>
      </c>
      <c r="XB199" s="1">
        <f t="shared" si="290"/>
        <v>0</v>
      </c>
      <c r="XG199" s="1">
        <f t="shared" si="246"/>
        <v>0</v>
      </c>
      <c r="XK199" s="108"/>
      <c r="XL199" s="1">
        <f t="shared" si="247"/>
        <v>0</v>
      </c>
      <c r="XM199" s="1">
        <f t="shared" si="248"/>
        <v>0</v>
      </c>
      <c r="XN199" s="1">
        <f t="shared" si="291"/>
        <v>0</v>
      </c>
      <c r="XO199" s="1">
        <f t="shared" si="249"/>
        <v>0</v>
      </c>
      <c r="XP199" s="1">
        <f t="shared" si="292"/>
        <v>0</v>
      </c>
      <c r="XQ199" s="1">
        <f t="shared" si="250"/>
        <v>0</v>
      </c>
      <c r="XR199" s="1">
        <f t="shared" si="251"/>
        <v>0</v>
      </c>
      <c r="XS199" s="1">
        <f t="shared" si="299"/>
        <v>0</v>
      </c>
      <c r="XT199" s="1">
        <f t="shared" si="293"/>
        <v>0</v>
      </c>
      <c r="XU199" s="1">
        <f t="shared" si="253"/>
        <v>0</v>
      </c>
      <c r="XV199" s="1">
        <f t="shared" si="254"/>
        <v>0</v>
      </c>
      <c r="XW199" s="1">
        <f t="shared" si="255"/>
        <v>0</v>
      </c>
      <c r="XX199" s="1">
        <f t="shared" si="256"/>
        <v>0</v>
      </c>
      <c r="XY199" s="1">
        <f t="shared" si="257"/>
        <v>0</v>
      </c>
      <c r="XZ199" s="1">
        <f t="shared" si="258"/>
        <v>0</v>
      </c>
      <c r="YA199" s="1">
        <f t="shared" si="259"/>
        <v>0</v>
      </c>
      <c r="YB199" s="1">
        <f t="shared" si="260"/>
        <v>0</v>
      </c>
      <c r="YC199" s="1">
        <f t="shared" si="261"/>
        <v>0</v>
      </c>
      <c r="YD199" s="132"/>
      <c r="YE199" s="133"/>
      <c r="YF199" s="133" t="e">
        <f t="shared" si="301"/>
        <v>#DIV/0!</v>
      </c>
      <c r="YG199" s="130"/>
      <c r="YH199" s="130" t="e">
        <f t="shared" si="302"/>
        <v>#DIV/0!</v>
      </c>
      <c r="YI199" s="129"/>
      <c r="YJ199" s="128" t="e">
        <f t="shared" si="303"/>
        <v>#DIV/0!</v>
      </c>
      <c r="YK199" s="177"/>
      <c r="YL199">
        <v>1</v>
      </c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>
        <f t="shared" si="294"/>
        <v>0</v>
      </c>
      <c r="ACD199" s="25" t="e">
        <f t="shared" si="300"/>
        <v>#DIV/0!</v>
      </c>
      <c r="ACE199" s="11">
        <f t="shared" si="262"/>
        <v>0</v>
      </c>
      <c r="ACF199" s="11" t="e">
        <f t="shared" si="304"/>
        <v>#DIV/0!</v>
      </c>
      <c r="ACG199" s="1">
        <v>5</v>
      </c>
      <c r="ACH199" s="1">
        <v>1</v>
      </c>
      <c r="ACI199" s="11">
        <f t="shared" si="305"/>
        <v>226000</v>
      </c>
      <c r="ACJ199" s="45">
        <v>1</v>
      </c>
      <c r="ACK199" s="13">
        <f t="shared" si="306"/>
        <v>226000</v>
      </c>
      <c r="ACL199">
        <v>1</v>
      </c>
      <c r="ACM199" s="25">
        <f t="shared" si="307"/>
        <v>226000</v>
      </c>
      <c r="ACN199" s="11">
        <f t="shared" si="308"/>
        <v>226000</v>
      </c>
      <c r="ACO199" s="65"/>
      <c r="ACR199" s="39" t="s">
        <v>407</v>
      </c>
      <c r="ACZ199" s="1" t="s">
        <v>259</v>
      </c>
      <c r="ADD199" s="1" t="s">
        <v>189</v>
      </c>
      <c r="ADU199" s="1">
        <v>2</v>
      </c>
      <c r="ADV199" s="457"/>
      <c r="AEE199" s="1">
        <f t="shared" si="295"/>
        <v>0</v>
      </c>
      <c r="AFN199" s="1">
        <v>1</v>
      </c>
      <c r="AGL199" s="1">
        <v>226000</v>
      </c>
      <c r="AGM199" s="11" t="e">
        <f>AGU199+AGW199+AGY199+AHA199+#REF!+#REF!+AHC199+AGP199+AHE199</f>
        <v>#REF!</v>
      </c>
      <c r="AGT199" s="518"/>
      <c r="AHJ199" s="518"/>
      <c r="AHN199" s="1">
        <v>226000</v>
      </c>
      <c r="AHU199" s="1">
        <v>1</v>
      </c>
      <c r="AIC199" s="1">
        <v>1</v>
      </c>
      <c r="AID199" s="1">
        <v>1</v>
      </c>
      <c r="AIN199" s="1">
        <v>1</v>
      </c>
      <c r="AIO199" s="1">
        <v>1</v>
      </c>
      <c r="AIP199" s="1">
        <v>1</v>
      </c>
      <c r="AJC199" s="11"/>
      <c r="AJD199" s="11"/>
      <c r="AJF199" s="11"/>
      <c r="AJG199" s="1">
        <v>226000</v>
      </c>
      <c r="AJH199" s="1">
        <v>1</v>
      </c>
      <c r="AJI199" s="1">
        <v>1</v>
      </c>
      <c r="AJJ199" s="435">
        <v>100</v>
      </c>
      <c r="AJK199" s="45"/>
      <c r="AJL199" s="381">
        <v>226000</v>
      </c>
      <c r="AJM199" s="11" t="e">
        <f t="shared" si="309"/>
        <v>#DIV/0!</v>
      </c>
      <c r="AJN199" s="60"/>
      <c r="AJO199" s="12"/>
      <c r="AKA199" s="1">
        <f t="shared" si="296"/>
        <v>0</v>
      </c>
      <c r="AKD199" s="1">
        <f t="shared" si="297"/>
        <v>0</v>
      </c>
      <c r="AKE199" s="60"/>
      <c r="AKF199" s="1" t="s">
        <v>260</v>
      </c>
      <c r="AKG199" s="1" t="s">
        <v>260</v>
      </c>
      <c r="AKH199" s="1" t="s">
        <v>261</v>
      </c>
      <c r="AKI199" s="1" t="s">
        <v>260</v>
      </c>
      <c r="AKJ199" s="1" t="s">
        <v>260</v>
      </c>
      <c r="AKK199" s="1" t="s">
        <v>260</v>
      </c>
      <c r="AKL199" s="1" t="s">
        <v>260</v>
      </c>
      <c r="AKM199" s="1" t="s">
        <v>260</v>
      </c>
      <c r="AKN199" s="1" t="s">
        <v>262</v>
      </c>
      <c r="AKO199" s="1" t="s">
        <v>260</v>
      </c>
      <c r="AKP199" s="1" t="s">
        <v>260</v>
      </c>
      <c r="AKQ199" s="1" t="s">
        <v>260</v>
      </c>
      <c r="AKR199" s="1" t="s">
        <v>260</v>
      </c>
      <c r="AKS199" s="1" t="s">
        <v>260</v>
      </c>
      <c r="AKT199" s="1" t="s">
        <v>260</v>
      </c>
      <c r="AKU199" s="1" t="s">
        <v>260</v>
      </c>
      <c r="AKV199" s="1" t="s">
        <v>263</v>
      </c>
      <c r="AKW199" s="1" t="s">
        <v>260</v>
      </c>
      <c r="AKX199" s="1" t="s">
        <v>260</v>
      </c>
      <c r="AKY199" s="1" t="s">
        <v>260</v>
      </c>
      <c r="AKZ199" s="1" t="s">
        <v>260</v>
      </c>
      <c r="ALA199" s="1" t="s">
        <v>260</v>
      </c>
      <c r="ALB199" s="1" t="s">
        <v>260</v>
      </c>
      <c r="ALC199" s="1" t="s">
        <v>260</v>
      </c>
      <c r="ALD199" s="1" t="s">
        <v>260</v>
      </c>
      <c r="ALE199" s="1" t="s">
        <v>260</v>
      </c>
      <c r="ALF199" s="1" t="s">
        <v>260</v>
      </c>
      <c r="ALG199" s="1" t="s">
        <v>260</v>
      </c>
      <c r="ALH199" s="1" t="s">
        <v>260</v>
      </c>
      <c r="ALI199" s="1" t="s">
        <v>260</v>
      </c>
      <c r="ALJ199" s="1" t="s">
        <v>260</v>
      </c>
      <c r="ALK199" s="1" t="s">
        <v>260</v>
      </c>
      <c r="ALL199" s="1" t="s">
        <v>260</v>
      </c>
      <c r="ALM199" s="1" t="s">
        <v>260</v>
      </c>
      <c r="ALN199" s="1" t="s">
        <v>260</v>
      </c>
      <c r="ALO199" s="1" t="s">
        <v>260</v>
      </c>
      <c r="ALP199" s="1" t="s">
        <v>260</v>
      </c>
      <c r="ALR199" s="11" t="e">
        <f t="shared" si="298"/>
        <v>#DIV/0!</v>
      </c>
      <c r="ALS199" s="28">
        <v>226000</v>
      </c>
      <c r="ALY199" s="60"/>
      <c r="ALZ199" s="1">
        <v>1</v>
      </c>
      <c r="AMC199" s="1">
        <v>1</v>
      </c>
      <c r="AMH199" s="1">
        <v>1</v>
      </c>
      <c r="AMN199" s="403"/>
    </row>
    <row r="200" spans="1:1022 1028:1028" s="1" customFormat="1" ht="15" customHeight="1" x14ac:dyDescent="0.25">
      <c r="A200" s="268"/>
      <c r="B200" s="113">
        <v>198</v>
      </c>
      <c r="C200" s="473" t="s">
        <v>810</v>
      </c>
      <c r="D200" s="304" t="s">
        <v>870</v>
      </c>
      <c r="E200" s="1">
        <v>2005</v>
      </c>
      <c r="F200" s="1">
        <v>1</v>
      </c>
      <c r="G200" s="1">
        <v>1</v>
      </c>
      <c r="J200" s="1">
        <v>1</v>
      </c>
      <c r="K200" s="1">
        <v>2001</v>
      </c>
      <c r="L200" s="1">
        <v>2001</v>
      </c>
      <c r="M200" s="1">
        <v>1</v>
      </c>
      <c r="AE200" s="1">
        <v>1</v>
      </c>
      <c r="AW200" s="1">
        <v>1</v>
      </c>
      <c r="AY200" s="1">
        <v>1</v>
      </c>
      <c r="BA200" s="1">
        <v>1</v>
      </c>
      <c r="BB200" s="1">
        <v>13</v>
      </c>
      <c r="BE200" s="1">
        <v>1</v>
      </c>
      <c r="BG200" s="1">
        <v>3</v>
      </c>
      <c r="CG200" s="1">
        <v>1</v>
      </c>
      <c r="CH200" s="246"/>
      <c r="CP200" s="1">
        <f t="shared" si="263"/>
        <v>0</v>
      </c>
      <c r="CS200" s="1">
        <f t="shared" si="234"/>
        <v>0</v>
      </c>
      <c r="DO200" s="1">
        <f t="shared" si="264"/>
        <v>0</v>
      </c>
      <c r="DX200" s="1">
        <f t="shared" si="265"/>
        <v>0</v>
      </c>
      <c r="EE200" s="1">
        <f t="shared" si="266"/>
        <v>0</v>
      </c>
      <c r="EH200" s="1">
        <f t="shared" si="267"/>
        <v>0</v>
      </c>
      <c r="FF200" s="116"/>
      <c r="GP200" s="1">
        <f t="shared" si="235"/>
        <v>0</v>
      </c>
      <c r="GY200" s="1">
        <f t="shared" si="268"/>
        <v>0</v>
      </c>
      <c r="HC200" s="1">
        <f t="shared" si="269"/>
        <v>0</v>
      </c>
      <c r="HI200" s="1">
        <v>1</v>
      </c>
      <c r="HS200" s="1">
        <f t="shared" si="270"/>
        <v>1</v>
      </c>
      <c r="HT200" s="1">
        <v>1</v>
      </c>
      <c r="HX200" s="1">
        <f t="shared" si="236"/>
        <v>0</v>
      </c>
      <c r="ID200" s="1">
        <f t="shared" si="237"/>
        <v>0</v>
      </c>
      <c r="IN200" s="1">
        <f t="shared" si="271"/>
        <v>0</v>
      </c>
      <c r="IW200" s="1">
        <f t="shared" si="272"/>
        <v>0</v>
      </c>
      <c r="IZ200" s="1">
        <f t="shared" si="238"/>
        <v>0</v>
      </c>
      <c r="JJ200" s="1">
        <f t="shared" si="239"/>
        <v>0</v>
      </c>
      <c r="JV200" s="1">
        <f t="shared" si="273"/>
        <v>0</v>
      </c>
      <c r="KB200" s="1">
        <f t="shared" si="274"/>
        <v>0</v>
      </c>
      <c r="LG200" s="1">
        <f t="shared" si="240"/>
        <v>0</v>
      </c>
      <c r="LT200" s="1">
        <f t="shared" si="275"/>
        <v>0</v>
      </c>
      <c r="MA200" s="1">
        <f t="shared" si="276"/>
        <v>0</v>
      </c>
      <c r="MF200" s="1">
        <f t="shared" si="277"/>
        <v>0</v>
      </c>
      <c r="MM200" s="1">
        <f t="shared" si="278"/>
        <v>0</v>
      </c>
      <c r="MS200" s="1">
        <f t="shared" si="279"/>
        <v>0</v>
      </c>
      <c r="MU200" s="115"/>
      <c r="OI200" s="120"/>
      <c r="PD200" s="1">
        <f t="shared" si="241"/>
        <v>0</v>
      </c>
      <c r="QF200" s="1">
        <f t="shared" si="280"/>
        <v>0</v>
      </c>
      <c r="QY200" s="1">
        <f t="shared" si="281"/>
        <v>0</v>
      </c>
      <c r="RK200" s="1">
        <f t="shared" si="282"/>
        <v>0</v>
      </c>
      <c r="SA200" s="1">
        <f t="shared" si="283"/>
        <v>0</v>
      </c>
      <c r="SG200" s="1">
        <f t="shared" si="284"/>
        <v>0</v>
      </c>
      <c r="SO200" s="1">
        <f t="shared" si="285"/>
        <v>0</v>
      </c>
      <c r="TB200" s="1">
        <f t="shared" si="286"/>
        <v>0</v>
      </c>
      <c r="TS200" s="1">
        <f t="shared" si="242"/>
        <v>0</v>
      </c>
      <c r="UD200" s="1">
        <f t="shared" si="243"/>
        <v>0</v>
      </c>
      <c r="UG200" s="1">
        <f t="shared" si="244"/>
        <v>0</v>
      </c>
      <c r="UQ200" s="1">
        <f t="shared" si="287"/>
        <v>0</v>
      </c>
      <c r="VA200" s="1">
        <f t="shared" si="288"/>
        <v>0</v>
      </c>
      <c r="VG200" s="1">
        <f t="shared" si="289"/>
        <v>0</v>
      </c>
      <c r="WY200" s="1">
        <f t="shared" si="245"/>
        <v>0</v>
      </c>
      <c r="XB200" s="1">
        <f t="shared" si="290"/>
        <v>0</v>
      </c>
      <c r="XG200" s="1">
        <f t="shared" si="246"/>
        <v>0</v>
      </c>
      <c r="XI200" s="1">
        <v>1</v>
      </c>
      <c r="XK200" s="108"/>
      <c r="XL200" s="1">
        <f t="shared" si="247"/>
        <v>1</v>
      </c>
      <c r="XM200" s="1">
        <f t="shared" si="248"/>
        <v>0</v>
      </c>
      <c r="XN200" s="1">
        <f t="shared" si="291"/>
        <v>0</v>
      </c>
      <c r="XO200" s="1">
        <f t="shared" si="249"/>
        <v>0</v>
      </c>
      <c r="XP200" s="1">
        <f t="shared" si="292"/>
        <v>0</v>
      </c>
      <c r="XQ200" s="1">
        <f t="shared" si="250"/>
        <v>0</v>
      </c>
      <c r="XR200" s="1">
        <f t="shared" si="251"/>
        <v>0</v>
      </c>
      <c r="XS200" s="1">
        <f t="shared" si="299"/>
        <v>0</v>
      </c>
      <c r="XT200" s="1">
        <f t="shared" si="293"/>
        <v>0</v>
      </c>
      <c r="XU200" s="1">
        <f t="shared" si="253"/>
        <v>0</v>
      </c>
      <c r="XV200" s="1">
        <f t="shared" si="254"/>
        <v>0</v>
      </c>
      <c r="XW200" s="1">
        <f t="shared" si="255"/>
        <v>0</v>
      </c>
      <c r="XX200" s="1">
        <f t="shared" si="256"/>
        <v>0</v>
      </c>
      <c r="XY200" s="1">
        <f t="shared" si="257"/>
        <v>0</v>
      </c>
      <c r="XZ200" s="1">
        <f t="shared" si="258"/>
        <v>0</v>
      </c>
      <c r="YA200" s="1">
        <f t="shared" si="259"/>
        <v>0</v>
      </c>
      <c r="YB200" s="1">
        <f t="shared" si="260"/>
        <v>0</v>
      </c>
      <c r="YC200" s="1">
        <f t="shared" si="261"/>
        <v>1</v>
      </c>
      <c r="YD200" s="132"/>
      <c r="YE200" s="133">
        <f t="shared" ref="YE200:YE208" si="310">SUM(XL200:YC200)</f>
        <v>2</v>
      </c>
      <c r="YF200" s="133">
        <f t="shared" si="301"/>
        <v>8000</v>
      </c>
      <c r="YG200" s="130">
        <v>1</v>
      </c>
      <c r="YH200" s="130">
        <f t="shared" si="302"/>
        <v>16000</v>
      </c>
      <c r="YI200" s="129">
        <v>2</v>
      </c>
      <c r="YJ200" s="128">
        <f t="shared" si="303"/>
        <v>8000</v>
      </c>
      <c r="YK200" s="177"/>
      <c r="YL200">
        <v>1</v>
      </c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>
        <f t="shared" si="294"/>
        <v>0</v>
      </c>
      <c r="ACD200" s="25" t="e">
        <f t="shared" si="300"/>
        <v>#DIV/0!</v>
      </c>
      <c r="ACE200" s="11">
        <f t="shared" si="262"/>
        <v>2</v>
      </c>
      <c r="ACF200" s="11">
        <f t="shared" si="304"/>
        <v>8000</v>
      </c>
      <c r="ACG200" s="1">
        <v>5</v>
      </c>
      <c r="ACH200" s="1">
        <v>1</v>
      </c>
      <c r="ACI200" s="11">
        <f t="shared" si="305"/>
        <v>16000</v>
      </c>
      <c r="ACJ200" s="45">
        <v>1</v>
      </c>
      <c r="ACK200" s="13">
        <f t="shared" si="306"/>
        <v>16000</v>
      </c>
      <c r="ACL200">
        <v>1</v>
      </c>
      <c r="ACM200" s="25">
        <f t="shared" si="307"/>
        <v>16000</v>
      </c>
      <c r="ACN200" s="11">
        <f t="shared" si="308"/>
        <v>16000</v>
      </c>
      <c r="ACO200" s="65"/>
      <c r="ACR200" s="39" t="s">
        <v>407</v>
      </c>
      <c r="ACZ200" s="1" t="s">
        <v>259</v>
      </c>
      <c r="ADD200" s="1" t="s">
        <v>189</v>
      </c>
      <c r="ADU200" s="1">
        <v>2</v>
      </c>
      <c r="ADV200" s="457"/>
      <c r="AEE200" s="1">
        <f t="shared" si="295"/>
        <v>0</v>
      </c>
      <c r="AFN200" s="1">
        <v>1</v>
      </c>
      <c r="AGL200" s="1">
        <v>16000</v>
      </c>
      <c r="AGM200" s="11" t="e">
        <f>AGU200+AGW200+AGY200+AHA200+#REF!+#REF!+AHC200+AGP200+AHE200</f>
        <v>#REF!</v>
      </c>
      <c r="AGT200" s="518"/>
      <c r="AHJ200" s="518"/>
      <c r="AHN200" s="1">
        <v>16000</v>
      </c>
      <c r="AIO200" s="1">
        <v>1</v>
      </c>
      <c r="AIP200" s="1">
        <v>1</v>
      </c>
      <c r="AJC200" s="11"/>
      <c r="AJD200" s="11"/>
      <c r="AJF200" s="11"/>
      <c r="AJG200" s="1">
        <v>16000</v>
      </c>
      <c r="AJH200" s="1">
        <v>1</v>
      </c>
      <c r="AJI200" s="1">
        <v>1</v>
      </c>
      <c r="AJJ200" s="435">
        <v>100</v>
      </c>
      <c r="AJK200" s="45"/>
      <c r="AJL200" s="381">
        <v>16000</v>
      </c>
      <c r="AJM200" s="11">
        <f t="shared" si="309"/>
        <v>8000</v>
      </c>
      <c r="AJN200" s="60"/>
      <c r="AJO200" s="12"/>
      <c r="AKA200" s="1">
        <f t="shared" si="296"/>
        <v>0</v>
      </c>
      <c r="AKD200" s="1">
        <f t="shared" si="297"/>
        <v>0</v>
      </c>
      <c r="AKE200" s="60"/>
      <c r="AKF200" s="1" t="s">
        <v>260</v>
      </c>
      <c r="AKG200" s="1" t="s">
        <v>260</v>
      </c>
      <c r="AKH200" s="1" t="s">
        <v>261</v>
      </c>
      <c r="AKI200" s="1" t="s">
        <v>260</v>
      </c>
      <c r="AKJ200" s="1" t="s">
        <v>260</v>
      </c>
      <c r="AKK200" s="1" t="s">
        <v>260</v>
      </c>
      <c r="AKL200" s="1" t="s">
        <v>260</v>
      </c>
      <c r="AKM200" s="1" t="s">
        <v>260</v>
      </c>
      <c r="AKN200" s="1" t="s">
        <v>262</v>
      </c>
      <c r="AKO200" s="1" t="s">
        <v>260</v>
      </c>
      <c r="AKP200" s="1" t="s">
        <v>260</v>
      </c>
      <c r="AKQ200" s="1" t="s">
        <v>260</v>
      </c>
      <c r="AKR200" s="1" t="s">
        <v>260</v>
      </c>
      <c r="AKS200" s="1" t="s">
        <v>260</v>
      </c>
      <c r="AKT200" s="1" t="s">
        <v>260</v>
      </c>
      <c r="AKU200" s="1" t="s">
        <v>260</v>
      </c>
      <c r="AKV200" s="1" t="s">
        <v>263</v>
      </c>
      <c r="AKW200" s="1" t="s">
        <v>260</v>
      </c>
      <c r="AKX200" s="1" t="s">
        <v>260</v>
      </c>
      <c r="AKY200" s="1" t="s">
        <v>260</v>
      </c>
      <c r="AKZ200" s="1" t="s">
        <v>260</v>
      </c>
      <c r="ALA200" s="1" t="s">
        <v>260</v>
      </c>
      <c r="ALB200" s="1" t="s">
        <v>260</v>
      </c>
      <c r="ALC200" s="1" t="s">
        <v>260</v>
      </c>
      <c r="ALD200" s="1" t="s">
        <v>260</v>
      </c>
      <c r="ALE200" s="1" t="s">
        <v>260</v>
      </c>
      <c r="ALF200" s="1" t="s">
        <v>260</v>
      </c>
      <c r="ALG200" s="1" t="s">
        <v>260</v>
      </c>
      <c r="ALH200" s="1" t="s">
        <v>260</v>
      </c>
      <c r="ALI200" s="1" t="s">
        <v>260</v>
      </c>
      <c r="ALJ200" s="1" t="s">
        <v>260</v>
      </c>
      <c r="ALK200" s="1" t="s">
        <v>260</v>
      </c>
      <c r="ALL200" s="1" t="s">
        <v>260</v>
      </c>
      <c r="ALM200" s="1" t="s">
        <v>260</v>
      </c>
      <c r="ALN200" s="1" t="s">
        <v>260</v>
      </c>
      <c r="ALO200" s="1" t="s">
        <v>260</v>
      </c>
      <c r="ALP200" s="1" t="s">
        <v>260</v>
      </c>
      <c r="ALR200" s="11" t="e">
        <f t="shared" si="298"/>
        <v>#DIV/0!</v>
      </c>
      <c r="ALS200" s="28">
        <v>16000</v>
      </c>
      <c r="ALY200" s="60"/>
      <c r="ALZ200" s="1">
        <v>1</v>
      </c>
      <c r="AMH200" s="1">
        <v>1</v>
      </c>
      <c r="AMN200" s="403"/>
    </row>
    <row r="201" spans="1:1022 1028:1028" s="1" customFormat="1" ht="15" customHeight="1" x14ac:dyDescent="0.25">
      <c r="A201" s="268"/>
      <c r="B201" s="113">
        <v>199</v>
      </c>
      <c r="C201" s="473" t="s">
        <v>810</v>
      </c>
      <c r="D201" s="304" t="s">
        <v>871</v>
      </c>
      <c r="E201" s="1">
        <v>2005</v>
      </c>
      <c r="F201" s="1">
        <v>1</v>
      </c>
      <c r="G201" s="1">
        <v>1</v>
      </c>
      <c r="J201" s="1">
        <v>1</v>
      </c>
      <c r="K201" s="1">
        <v>1997</v>
      </c>
      <c r="L201" s="1">
        <v>2001</v>
      </c>
      <c r="M201" s="1">
        <v>1</v>
      </c>
      <c r="AA201" s="1">
        <v>1</v>
      </c>
      <c r="AB201" s="1">
        <v>1</v>
      </c>
      <c r="AC201" s="1">
        <v>1</v>
      </c>
      <c r="AD201" s="1">
        <v>1</v>
      </c>
      <c r="AE201" s="1">
        <v>1</v>
      </c>
      <c r="AW201" s="1">
        <v>1</v>
      </c>
      <c r="AY201" s="1">
        <v>1</v>
      </c>
      <c r="BA201" s="1">
        <v>1</v>
      </c>
      <c r="BB201" s="1">
        <v>13</v>
      </c>
      <c r="BE201" s="1">
        <v>1</v>
      </c>
      <c r="BG201" s="1">
        <v>3</v>
      </c>
      <c r="CG201" s="1">
        <v>1</v>
      </c>
      <c r="CH201" s="246"/>
      <c r="CP201" s="1">
        <f t="shared" si="263"/>
        <v>0</v>
      </c>
      <c r="CS201" s="1">
        <f t="shared" si="234"/>
        <v>0</v>
      </c>
      <c r="DO201" s="1">
        <f t="shared" si="264"/>
        <v>0</v>
      </c>
      <c r="DX201" s="1">
        <f t="shared" si="265"/>
        <v>0</v>
      </c>
      <c r="EE201" s="1">
        <f t="shared" si="266"/>
        <v>0</v>
      </c>
      <c r="EH201" s="1">
        <f t="shared" si="267"/>
        <v>0</v>
      </c>
      <c r="FF201" s="116"/>
      <c r="GP201" s="1">
        <f t="shared" si="235"/>
        <v>0</v>
      </c>
      <c r="GY201" s="1">
        <f t="shared" si="268"/>
        <v>0</v>
      </c>
      <c r="HC201" s="1">
        <f t="shared" si="269"/>
        <v>0</v>
      </c>
      <c r="HS201" s="1">
        <f t="shared" si="270"/>
        <v>0</v>
      </c>
      <c r="HX201" s="1">
        <f t="shared" si="236"/>
        <v>0</v>
      </c>
      <c r="ID201" s="1">
        <f t="shared" si="237"/>
        <v>0</v>
      </c>
      <c r="IN201" s="1">
        <f t="shared" si="271"/>
        <v>0</v>
      </c>
      <c r="IW201" s="1">
        <f t="shared" si="272"/>
        <v>0</v>
      </c>
      <c r="IZ201" s="1">
        <f t="shared" si="238"/>
        <v>0</v>
      </c>
      <c r="JJ201" s="1">
        <f t="shared" si="239"/>
        <v>0</v>
      </c>
      <c r="JV201" s="1">
        <f t="shared" si="273"/>
        <v>0</v>
      </c>
      <c r="KB201" s="1">
        <f t="shared" si="274"/>
        <v>0</v>
      </c>
      <c r="LG201" s="1">
        <f t="shared" si="240"/>
        <v>0</v>
      </c>
      <c r="LT201" s="1">
        <f t="shared" si="275"/>
        <v>0</v>
      </c>
      <c r="MA201" s="1">
        <f t="shared" si="276"/>
        <v>0</v>
      </c>
      <c r="MF201" s="1">
        <f t="shared" si="277"/>
        <v>0</v>
      </c>
      <c r="MM201" s="1">
        <f t="shared" si="278"/>
        <v>0</v>
      </c>
      <c r="MS201" s="1">
        <f t="shared" si="279"/>
        <v>0</v>
      </c>
      <c r="MU201" s="115"/>
      <c r="OI201" s="120"/>
      <c r="PD201" s="1">
        <f t="shared" si="241"/>
        <v>0</v>
      </c>
      <c r="QF201" s="1">
        <f t="shared" si="280"/>
        <v>0</v>
      </c>
      <c r="QY201" s="1">
        <f t="shared" si="281"/>
        <v>0</v>
      </c>
      <c r="RK201" s="1">
        <f t="shared" si="282"/>
        <v>0</v>
      </c>
      <c r="SA201" s="1">
        <f t="shared" si="283"/>
        <v>0</v>
      </c>
      <c r="SG201" s="1">
        <f t="shared" si="284"/>
        <v>0</v>
      </c>
      <c r="SO201" s="1">
        <f t="shared" si="285"/>
        <v>0</v>
      </c>
      <c r="TB201" s="1">
        <f t="shared" si="286"/>
        <v>0</v>
      </c>
      <c r="TS201" s="1">
        <f t="shared" si="242"/>
        <v>0</v>
      </c>
      <c r="UD201" s="1">
        <f t="shared" si="243"/>
        <v>0</v>
      </c>
      <c r="UG201" s="1">
        <f t="shared" si="244"/>
        <v>0</v>
      </c>
      <c r="UQ201" s="1">
        <f t="shared" si="287"/>
        <v>0</v>
      </c>
      <c r="VA201" s="1">
        <f t="shared" si="288"/>
        <v>0</v>
      </c>
      <c r="VG201" s="1">
        <f t="shared" si="289"/>
        <v>0</v>
      </c>
      <c r="WY201" s="1">
        <f t="shared" si="245"/>
        <v>0</v>
      </c>
      <c r="XB201" s="1">
        <f t="shared" si="290"/>
        <v>0</v>
      </c>
      <c r="XG201" s="1">
        <f t="shared" si="246"/>
        <v>0</v>
      </c>
      <c r="XI201" s="1">
        <v>1</v>
      </c>
      <c r="XK201" s="108"/>
      <c r="XL201" s="1">
        <f t="shared" si="247"/>
        <v>0</v>
      </c>
      <c r="XM201" s="1">
        <f t="shared" si="248"/>
        <v>0</v>
      </c>
      <c r="XN201" s="1">
        <f t="shared" si="291"/>
        <v>0</v>
      </c>
      <c r="XO201" s="1">
        <f t="shared" si="249"/>
        <v>0</v>
      </c>
      <c r="XP201" s="1">
        <f t="shared" si="292"/>
        <v>0</v>
      </c>
      <c r="XQ201" s="1">
        <f t="shared" si="250"/>
        <v>0</v>
      </c>
      <c r="XR201" s="1">
        <f t="shared" si="251"/>
        <v>0</v>
      </c>
      <c r="XS201" s="1">
        <f t="shared" si="299"/>
        <v>0</v>
      </c>
      <c r="XT201" s="1">
        <f t="shared" si="293"/>
        <v>0</v>
      </c>
      <c r="XU201" s="1">
        <f t="shared" si="253"/>
        <v>0</v>
      </c>
      <c r="XV201" s="1">
        <f t="shared" si="254"/>
        <v>0</v>
      </c>
      <c r="XW201" s="1">
        <f t="shared" si="255"/>
        <v>0</v>
      </c>
      <c r="XX201" s="1">
        <f t="shared" si="256"/>
        <v>0</v>
      </c>
      <c r="XY201" s="1">
        <f t="shared" si="257"/>
        <v>0</v>
      </c>
      <c r="XZ201" s="1">
        <f t="shared" si="258"/>
        <v>0</v>
      </c>
      <c r="YA201" s="1">
        <f t="shared" si="259"/>
        <v>0</v>
      </c>
      <c r="YB201" s="1">
        <f t="shared" si="260"/>
        <v>0</v>
      </c>
      <c r="YC201" s="1">
        <f t="shared" si="261"/>
        <v>1</v>
      </c>
      <c r="YD201" s="132"/>
      <c r="YE201" s="133">
        <f t="shared" si="310"/>
        <v>1</v>
      </c>
      <c r="YF201" s="133">
        <f t="shared" si="301"/>
        <v>27000</v>
      </c>
      <c r="YG201" s="130">
        <v>1</v>
      </c>
      <c r="YH201" s="130">
        <f t="shared" si="302"/>
        <v>27000</v>
      </c>
      <c r="YI201" s="129">
        <v>1</v>
      </c>
      <c r="YJ201" s="128">
        <f t="shared" si="303"/>
        <v>27000</v>
      </c>
      <c r="YK201" s="177"/>
      <c r="YL201">
        <v>1</v>
      </c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>
        <f t="shared" si="294"/>
        <v>0</v>
      </c>
      <c r="ACD201" s="25" t="e">
        <f t="shared" si="300"/>
        <v>#DIV/0!</v>
      </c>
      <c r="ACE201" s="11">
        <f t="shared" si="262"/>
        <v>1</v>
      </c>
      <c r="ACF201" s="11">
        <f t="shared" si="304"/>
        <v>27000</v>
      </c>
      <c r="ACG201" s="1">
        <v>5</v>
      </c>
      <c r="ACH201" s="1">
        <v>1</v>
      </c>
      <c r="ACI201" s="11">
        <f t="shared" si="305"/>
        <v>27000</v>
      </c>
      <c r="ACJ201" s="45">
        <v>1</v>
      </c>
      <c r="ACK201" s="13">
        <f t="shared" si="306"/>
        <v>27000</v>
      </c>
      <c r="ACL201">
        <v>1</v>
      </c>
      <c r="ACM201" s="25">
        <f t="shared" si="307"/>
        <v>27000</v>
      </c>
      <c r="ACN201" s="11">
        <f t="shared" si="308"/>
        <v>27000</v>
      </c>
      <c r="ACO201" s="65"/>
      <c r="ACR201" s="39" t="s">
        <v>407</v>
      </c>
      <c r="ACZ201" s="1" t="s">
        <v>259</v>
      </c>
      <c r="ADD201" s="1" t="s">
        <v>189</v>
      </c>
      <c r="ADU201" s="1">
        <v>2</v>
      </c>
      <c r="ADV201" s="457"/>
      <c r="AEE201" s="1">
        <f t="shared" si="295"/>
        <v>0</v>
      </c>
      <c r="AFN201" s="1">
        <v>1</v>
      </c>
      <c r="AGL201" s="1">
        <v>27000</v>
      </c>
      <c r="AGM201" s="11" t="e">
        <f>AGU201+AGW201+AGY201+AHA201+#REF!+#REF!+AHC201+AGP201+AHE201</f>
        <v>#REF!</v>
      </c>
      <c r="AGT201" s="518"/>
      <c r="AHJ201" s="518"/>
      <c r="AHN201" s="1">
        <v>27000</v>
      </c>
      <c r="AIO201" s="1">
        <v>1</v>
      </c>
      <c r="AIP201" s="1">
        <v>1</v>
      </c>
      <c r="AJC201" s="11"/>
      <c r="AJD201" s="11"/>
      <c r="AJF201" s="11"/>
      <c r="AJG201" s="1">
        <v>27000</v>
      </c>
      <c r="AJH201" s="1">
        <v>1</v>
      </c>
      <c r="AJI201" s="1">
        <v>1</v>
      </c>
      <c r="AJJ201" s="435">
        <v>100</v>
      </c>
      <c r="AJK201" s="45"/>
      <c r="AJL201" s="381">
        <v>27000</v>
      </c>
      <c r="AJM201" s="11">
        <f t="shared" si="309"/>
        <v>27000</v>
      </c>
      <c r="AJN201" s="60"/>
      <c r="AJO201" s="12"/>
      <c r="AKA201" s="1">
        <f t="shared" si="296"/>
        <v>0</v>
      </c>
      <c r="AKD201" s="1">
        <f t="shared" si="297"/>
        <v>0</v>
      </c>
      <c r="AKE201" s="60"/>
      <c r="AKF201" s="1" t="s">
        <v>260</v>
      </c>
      <c r="AKG201" s="1" t="s">
        <v>260</v>
      </c>
      <c r="AKH201" s="1" t="s">
        <v>261</v>
      </c>
      <c r="AKI201" s="1" t="s">
        <v>260</v>
      </c>
      <c r="AKJ201" s="1" t="s">
        <v>260</v>
      </c>
      <c r="AKK201" s="1" t="s">
        <v>260</v>
      </c>
      <c r="AKL201" s="1" t="s">
        <v>260</v>
      </c>
      <c r="AKM201" s="1" t="s">
        <v>260</v>
      </c>
      <c r="AKN201" s="1" t="s">
        <v>262</v>
      </c>
      <c r="AKO201" s="1" t="s">
        <v>260</v>
      </c>
      <c r="AKP201" s="1" t="s">
        <v>260</v>
      </c>
      <c r="AKQ201" s="1" t="s">
        <v>260</v>
      </c>
      <c r="AKR201" s="1" t="s">
        <v>260</v>
      </c>
      <c r="AKS201" s="1" t="s">
        <v>260</v>
      </c>
      <c r="AKT201" s="1" t="s">
        <v>260</v>
      </c>
      <c r="AKU201" s="1" t="s">
        <v>260</v>
      </c>
      <c r="AKV201" s="1" t="s">
        <v>263</v>
      </c>
      <c r="AKW201" s="1" t="s">
        <v>260</v>
      </c>
      <c r="AKX201" s="1" t="s">
        <v>260</v>
      </c>
      <c r="AKY201" s="1" t="s">
        <v>260</v>
      </c>
      <c r="AKZ201" s="1" t="s">
        <v>260</v>
      </c>
      <c r="ALA201" s="1" t="s">
        <v>260</v>
      </c>
      <c r="ALB201" s="1" t="s">
        <v>260</v>
      </c>
      <c r="ALC201" s="1" t="s">
        <v>260</v>
      </c>
      <c r="ALD201" s="1" t="s">
        <v>260</v>
      </c>
      <c r="ALE201" s="1" t="s">
        <v>260</v>
      </c>
      <c r="ALF201" s="1" t="s">
        <v>260</v>
      </c>
      <c r="ALG201" s="1" t="s">
        <v>260</v>
      </c>
      <c r="ALH201" s="1" t="s">
        <v>260</v>
      </c>
      <c r="ALI201" s="1" t="s">
        <v>260</v>
      </c>
      <c r="ALJ201" s="1" t="s">
        <v>260</v>
      </c>
      <c r="ALK201" s="1" t="s">
        <v>260</v>
      </c>
      <c r="ALL201" s="1" t="s">
        <v>260</v>
      </c>
      <c r="ALM201" s="1" t="s">
        <v>260</v>
      </c>
      <c r="ALN201" s="1" t="s">
        <v>260</v>
      </c>
      <c r="ALO201" s="1" t="s">
        <v>260</v>
      </c>
      <c r="ALP201" s="1" t="s">
        <v>260</v>
      </c>
      <c r="ALR201" s="11" t="e">
        <f t="shared" si="298"/>
        <v>#DIV/0!</v>
      </c>
      <c r="ALS201" s="28">
        <v>27000</v>
      </c>
      <c r="ALY201" s="60"/>
      <c r="ALZ201" s="1">
        <v>1</v>
      </c>
      <c r="AMH201" s="1">
        <v>1</v>
      </c>
      <c r="AMN201" s="403"/>
    </row>
    <row r="202" spans="1:1022 1028:1028" s="1" customFormat="1" ht="15" customHeight="1" x14ac:dyDescent="0.25">
      <c r="A202" s="268"/>
      <c r="B202" s="113">
        <v>200</v>
      </c>
      <c r="C202" s="473" t="s">
        <v>810</v>
      </c>
      <c r="D202" s="304" t="s">
        <v>872</v>
      </c>
      <c r="E202" s="1">
        <v>2005</v>
      </c>
      <c r="F202" s="1">
        <v>1</v>
      </c>
      <c r="G202" s="1">
        <v>1</v>
      </c>
      <c r="J202" s="1">
        <v>1</v>
      </c>
      <c r="K202" s="1">
        <v>1999</v>
      </c>
      <c r="L202" s="1">
        <v>2002</v>
      </c>
      <c r="M202" s="1">
        <v>1</v>
      </c>
      <c r="AC202" s="1">
        <v>1</v>
      </c>
      <c r="AD202" s="1">
        <v>1</v>
      </c>
      <c r="AE202" s="1">
        <v>1</v>
      </c>
      <c r="AF202" s="1">
        <v>1</v>
      </c>
      <c r="AW202" s="1">
        <v>1</v>
      </c>
      <c r="AY202" s="1">
        <v>1</v>
      </c>
      <c r="BA202" s="1">
        <v>1</v>
      </c>
      <c r="BB202" s="1">
        <v>13</v>
      </c>
      <c r="BE202" s="1">
        <v>1</v>
      </c>
      <c r="BG202" s="1">
        <v>3</v>
      </c>
      <c r="CG202" s="1">
        <v>1</v>
      </c>
      <c r="CH202" s="246"/>
      <c r="CP202" s="1">
        <f t="shared" si="263"/>
        <v>0</v>
      </c>
      <c r="CS202" s="1">
        <f t="shared" ref="CS202:CS265" si="311">SUM(CR202:CR202)</f>
        <v>0</v>
      </c>
      <c r="DO202" s="1">
        <f t="shared" si="264"/>
        <v>0</v>
      </c>
      <c r="DX202" s="1">
        <f t="shared" si="265"/>
        <v>0</v>
      </c>
      <c r="EE202" s="1">
        <f t="shared" si="266"/>
        <v>0</v>
      </c>
      <c r="EH202" s="1">
        <f t="shared" si="267"/>
        <v>0</v>
      </c>
      <c r="FF202" s="116"/>
      <c r="GP202" s="1">
        <f t="shared" ref="GP202:GP265" si="312">SUM(FF202:GO202)</f>
        <v>0</v>
      </c>
      <c r="GY202" s="1">
        <f t="shared" si="268"/>
        <v>0</v>
      </c>
      <c r="HC202" s="1">
        <f t="shared" si="269"/>
        <v>0</v>
      </c>
      <c r="HS202" s="1">
        <f t="shared" si="270"/>
        <v>0</v>
      </c>
      <c r="HX202" s="1">
        <f t="shared" ref="HX202:HX265" si="313">SUM(HU202:HW202)</f>
        <v>0</v>
      </c>
      <c r="ID202" s="1">
        <f t="shared" ref="ID202:ID265" si="314">SUM(HZ202:IC202)</f>
        <v>0</v>
      </c>
      <c r="IN202" s="1">
        <f t="shared" si="271"/>
        <v>0</v>
      </c>
      <c r="IW202" s="1">
        <f t="shared" si="272"/>
        <v>0</v>
      </c>
      <c r="IZ202" s="1">
        <f t="shared" ref="IZ202:IZ265" si="315">SUM(IY202)</f>
        <v>0</v>
      </c>
      <c r="JJ202" s="1">
        <f t="shared" ref="JJ202:JJ265" si="316">SUM(JB202:JI202)</f>
        <v>0</v>
      </c>
      <c r="JV202" s="1">
        <f t="shared" si="273"/>
        <v>0</v>
      </c>
      <c r="KB202" s="1">
        <f t="shared" si="274"/>
        <v>0</v>
      </c>
      <c r="LG202" s="1">
        <f t="shared" ref="LG202:LG265" si="317">SUM(KD202:LF202)</f>
        <v>0</v>
      </c>
      <c r="LT202" s="1">
        <f t="shared" si="275"/>
        <v>0</v>
      </c>
      <c r="MA202" s="1">
        <f t="shared" si="276"/>
        <v>0</v>
      </c>
      <c r="MF202" s="1">
        <f t="shared" si="277"/>
        <v>0</v>
      </c>
      <c r="MM202" s="1">
        <f t="shared" si="278"/>
        <v>0</v>
      </c>
      <c r="MS202" s="1">
        <f t="shared" si="279"/>
        <v>0</v>
      </c>
      <c r="MU202" s="115"/>
      <c r="OI202" s="120"/>
      <c r="PD202" s="1">
        <f t="shared" ref="PD202:PD265" si="318">SUM(OI202:PC202)</f>
        <v>0</v>
      </c>
      <c r="QF202" s="1">
        <f t="shared" si="280"/>
        <v>0</v>
      </c>
      <c r="QY202" s="1">
        <f t="shared" si="281"/>
        <v>0</v>
      </c>
      <c r="RK202" s="1">
        <f t="shared" si="282"/>
        <v>0</v>
      </c>
      <c r="SA202" s="1">
        <f t="shared" si="283"/>
        <v>0</v>
      </c>
      <c r="SG202" s="1">
        <f t="shared" si="284"/>
        <v>0</v>
      </c>
      <c r="SO202" s="1">
        <f t="shared" si="285"/>
        <v>0</v>
      </c>
      <c r="TB202" s="1">
        <f t="shared" si="286"/>
        <v>0</v>
      </c>
      <c r="TS202" s="1">
        <f t="shared" ref="TS202:TS265" si="319">SUM(TD202:TR202)</f>
        <v>0</v>
      </c>
      <c r="UD202" s="1">
        <f t="shared" ref="UD202:UD265" si="320">SUM(TU202:UC202)</f>
        <v>0</v>
      </c>
      <c r="UG202" s="1">
        <f t="shared" ref="UG202:UG265" si="321">SUM(UF202)</f>
        <v>0</v>
      </c>
      <c r="UQ202" s="1">
        <f t="shared" si="287"/>
        <v>0</v>
      </c>
      <c r="VA202" s="1">
        <f t="shared" si="288"/>
        <v>0</v>
      </c>
      <c r="VG202" s="1">
        <f t="shared" si="289"/>
        <v>0</v>
      </c>
      <c r="WY202" s="1">
        <f t="shared" ref="WY202:WY265" si="322">SUM(VI202:WX202)</f>
        <v>0</v>
      </c>
      <c r="XB202" s="1">
        <f t="shared" si="290"/>
        <v>0</v>
      </c>
      <c r="XG202" s="1">
        <f t="shared" ref="XG202:XG265" si="323">SUM(XD202:XF202)</f>
        <v>0</v>
      </c>
      <c r="XI202" s="1">
        <v>1</v>
      </c>
      <c r="XK202" s="108"/>
      <c r="XL202" s="1">
        <f t="shared" ref="XL202:XL265" si="324">SUM(TS202+PD202+MA202+LT202+JV202+IN202+HS202+DX202)</f>
        <v>0</v>
      </c>
      <c r="XM202" s="1">
        <f t="shared" ref="XM202:XM265" si="325">SUM(XG202+UG202)</f>
        <v>0</v>
      </c>
      <c r="XN202" s="1">
        <f t="shared" si="291"/>
        <v>0</v>
      </c>
      <c r="XO202" s="1">
        <f t="shared" ref="XO202:XO265" si="326">SUM(EJ202:FE202)</f>
        <v>0</v>
      </c>
      <c r="XP202" s="1">
        <f t="shared" si="292"/>
        <v>0</v>
      </c>
      <c r="XQ202" s="1">
        <f t="shared" ref="XQ202:XQ265" si="327">SUM(SQ202:SY202)</f>
        <v>0</v>
      </c>
      <c r="XR202" s="1">
        <f t="shared" ref="XR202:XR265" si="328">SUM(UQ202+ID202+CS202)</f>
        <v>0</v>
      </c>
      <c r="XS202" s="1">
        <f t="shared" si="299"/>
        <v>0</v>
      </c>
      <c r="XT202" s="1">
        <f t="shared" si="293"/>
        <v>0</v>
      </c>
      <c r="XU202" s="1">
        <f t="shared" ref="XU202:XU265" si="329">VA202+HX202+DO202</f>
        <v>0</v>
      </c>
      <c r="XV202" s="1">
        <f t="shared" ref="XV202:XV265" si="330">SUM(HC202+EH202)</f>
        <v>0</v>
      </c>
      <c r="XW202" s="1">
        <f t="shared" ref="XW202:XW265" si="331">SUM(SA202+QF202+MS202+IW202)</f>
        <v>0</v>
      </c>
      <c r="XX202" s="1">
        <f t="shared" ref="XX202:XX265" si="332">SUM(MO202:MP202)</f>
        <v>0</v>
      </c>
      <c r="XY202" s="1">
        <f t="shared" ref="XY202:XY265" si="333">SUM(MU202:OH202)</f>
        <v>0</v>
      </c>
      <c r="XZ202" s="1">
        <f t="shared" ref="XZ202:XZ265" si="334">SUM(PF202:QE202)</f>
        <v>0</v>
      </c>
      <c r="YA202" s="1">
        <f t="shared" ref="YA202:YA265" si="335">SUM(WY202+LG202+CP202)</f>
        <v>0</v>
      </c>
      <c r="YB202" s="1">
        <f t="shared" ref="YB202:YB265" si="336">SUM(PX202:QB202)</f>
        <v>0</v>
      </c>
      <c r="YC202" s="1">
        <f t="shared" ref="YC202:YC265" si="337">SUM(XI202:XJ202)</f>
        <v>1</v>
      </c>
      <c r="YD202" s="132"/>
      <c r="YE202" s="133">
        <f t="shared" si="310"/>
        <v>1</v>
      </c>
      <c r="YF202" s="133">
        <f t="shared" si="301"/>
        <v>55000</v>
      </c>
      <c r="YG202" s="130">
        <v>1</v>
      </c>
      <c r="YH202" s="130">
        <f t="shared" si="302"/>
        <v>55000</v>
      </c>
      <c r="YI202" s="129">
        <v>1</v>
      </c>
      <c r="YJ202" s="128">
        <f t="shared" si="303"/>
        <v>55000</v>
      </c>
      <c r="YK202" s="177"/>
      <c r="YL202">
        <v>1</v>
      </c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>
        <f t="shared" si="294"/>
        <v>0</v>
      </c>
      <c r="ACD202" s="25" t="e">
        <f t="shared" si="300"/>
        <v>#DIV/0!</v>
      </c>
      <c r="ACE202" s="11">
        <f t="shared" ref="ACE202:ACE265" si="338">SUM(YE202+ACC202)</f>
        <v>1</v>
      </c>
      <c r="ACF202" s="11">
        <f t="shared" si="304"/>
        <v>55000</v>
      </c>
      <c r="ACG202" s="1">
        <v>5</v>
      </c>
      <c r="ACH202" s="1">
        <v>1</v>
      </c>
      <c r="ACI202" s="11">
        <f t="shared" si="305"/>
        <v>55000</v>
      </c>
      <c r="ACJ202" s="45">
        <v>1</v>
      </c>
      <c r="ACK202" s="13">
        <f t="shared" si="306"/>
        <v>55000</v>
      </c>
      <c r="ACL202">
        <v>1</v>
      </c>
      <c r="ACM202" s="25">
        <f t="shared" si="307"/>
        <v>55000</v>
      </c>
      <c r="ACN202" s="11">
        <f t="shared" si="308"/>
        <v>55000</v>
      </c>
      <c r="ACO202" s="65"/>
      <c r="ACR202" s="39" t="s">
        <v>407</v>
      </c>
      <c r="ACZ202" s="1" t="s">
        <v>259</v>
      </c>
      <c r="ADD202" s="1" t="s">
        <v>189</v>
      </c>
      <c r="ADU202" s="1">
        <v>2</v>
      </c>
      <c r="ADV202" s="457"/>
      <c r="AEE202" s="1">
        <f t="shared" si="295"/>
        <v>0</v>
      </c>
      <c r="AFN202" s="1">
        <v>1</v>
      </c>
      <c r="AGL202" s="1">
        <v>55000</v>
      </c>
      <c r="AGM202" s="11" t="e">
        <f>AGU202+AGW202+AGY202+AHA202+#REF!+#REF!+AHC202+AGP202+AHE202</f>
        <v>#REF!</v>
      </c>
      <c r="AGT202" s="518"/>
      <c r="AHJ202" s="518"/>
      <c r="AHN202" s="1">
        <v>55000</v>
      </c>
      <c r="AIO202" s="1">
        <v>1</v>
      </c>
      <c r="AIP202" s="1">
        <v>1</v>
      </c>
      <c r="AJC202" s="11"/>
      <c r="AJD202" s="11"/>
      <c r="AJF202" s="11"/>
      <c r="AJG202" s="1">
        <v>55000</v>
      </c>
      <c r="AJH202" s="1">
        <v>1</v>
      </c>
      <c r="AJI202" s="1">
        <v>1</v>
      </c>
      <c r="AJJ202" s="435">
        <v>100</v>
      </c>
      <c r="AJK202" s="45"/>
      <c r="AJL202" s="381">
        <v>55000</v>
      </c>
      <c r="AJM202" s="11">
        <f t="shared" si="309"/>
        <v>55000</v>
      </c>
      <c r="AJN202" s="60"/>
      <c r="AJO202" s="12"/>
      <c r="AKA202" s="1">
        <f t="shared" si="296"/>
        <v>0</v>
      </c>
      <c r="AKD202" s="1">
        <f t="shared" si="297"/>
        <v>0</v>
      </c>
      <c r="AKE202" s="60"/>
      <c r="AKF202" s="1" t="s">
        <v>260</v>
      </c>
      <c r="AKG202" s="1" t="s">
        <v>260</v>
      </c>
      <c r="AKH202" s="1" t="s">
        <v>261</v>
      </c>
      <c r="AKI202" s="1" t="s">
        <v>260</v>
      </c>
      <c r="AKJ202" s="1" t="s">
        <v>260</v>
      </c>
      <c r="AKK202" s="1" t="s">
        <v>260</v>
      </c>
      <c r="AKL202" s="1" t="s">
        <v>260</v>
      </c>
      <c r="AKM202" s="1" t="s">
        <v>260</v>
      </c>
      <c r="AKN202" s="1" t="s">
        <v>262</v>
      </c>
      <c r="AKO202" s="1" t="s">
        <v>260</v>
      </c>
      <c r="AKP202" s="1" t="s">
        <v>260</v>
      </c>
      <c r="AKQ202" s="1" t="s">
        <v>260</v>
      </c>
      <c r="AKR202" s="1" t="s">
        <v>260</v>
      </c>
      <c r="AKS202" s="1" t="s">
        <v>260</v>
      </c>
      <c r="AKT202" s="1" t="s">
        <v>260</v>
      </c>
      <c r="AKU202" s="1" t="s">
        <v>260</v>
      </c>
      <c r="AKV202" s="1" t="s">
        <v>263</v>
      </c>
      <c r="AKW202" s="1" t="s">
        <v>260</v>
      </c>
      <c r="AKX202" s="1" t="s">
        <v>260</v>
      </c>
      <c r="AKY202" s="1" t="s">
        <v>260</v>
      </c>
      <c r="AKZ202" s="1" t="s">
        <v>260</v>
      </c>
      <c r="ALA202" s="1" t="s">
        <v>260</v>
      </c>
      <c r="ALB202" s="1" t="s">
        <v>260</v>
      </c>
      <c r="ALC202" s="1" t="s">
        <v>260</v>
      </c>
      <c r="ALD202" s="1" t="s">
        <v>260</v>
      </c>
      <c r="ALE202" s="1" t="s">
        <v>260</v>
      </c>
      <c r="ALF202" s="1" t="s">
        <v>260</v>
      </c>
      <c r="ALG202" s="1" t="s">
        <v>260</v>
      </c>
      <c r="ALH202" s="1" t="s">
        <v>260</v>
      </c>
      <c r="ALI202" s="1" t="s">
        <v>260</v>
      </c>
      <c r="ALJ202" s="1" t="s">
        <v>260</v>
      </c>
      <c r="ALK202" s="1" t="s">
        <v>260</v>
      </c>
      <c r="ALL202" s="1" t="s">
        <v>260</v>
      </c>
      <c r="ALM202" s="1" t="s">
        <v>260</v>
      </c>
      <c r="ALN202" s="1" t="s">
        <v>260</v>
      </c>
      <c r="ALO202" s="1" t="s">
        <v>260</v>
      </c>
      <c r="ALP202" s="1" t="s">
        <v>260</v>
      </c>
      <c r="ALR202" s="11" t="e">
        <f t="shared" si="298"/>
        <v>#DIV/0!</v>
      </c>
      <c r="ALS202" s="28">
        <v>55000</v>
      </c>
      <c r="ALY202" s="60"/>
      <c r="ALZ202" s="1">
        <v>1</v>
      </c>
      <c r="AMH202" s="1">
        <v>1</v>
      </c>
      <c r="AMN202" s="403"/>
    </row>
    <row r="203" spans="1:1022 1028:1028" s="1" customFormat="1" ht="15" customHeight="1" x14ac:dyDescent="0.25">
      <c r="A203" s="268"/>
      <c r="B203" s="113">
        <v>201</v>
      </c>
      <c r="C203" s="473" t="s">
        <v>810</v>
      </c>
      <c r="D203" s="304" t="s">
        <v>873</v>
      </c>
      <c r="E203" s="1">
        <v>2005</v>
      </c>
      <c r="F203" s="1">
        <v>1</v>
      </c>
      <c r="G203" s="1">
        <v>1</v>
      </c>
      <c r="J203" s="1">
        <v>1</v>
      </c>
      <c r="K203" s="1">
        <v>1997</v>
      </c>
      <c r="L203" s="1">
        <v>2000</v>
      </c>
      <c r="M203" s="1">
        <v>1</v>
      </c>
      <c r="AA203" s="1">
        <v>1</v>
      </c>
      <c r="AB203" s="1">
        <v>1</v>
      </c>
      <c r="AC203" s="1">
        <v>1</v>
      </c>
      <c r="AD203" s="1">
        <v>1</v>
      </c>
      <c r="AW203" s="1">
        <v>1</v>
      </c>
      <c r="AY203" s="1">
        <v>1</v>
      </c>
      <c r="BA203" s="1">
        <v>1</v>
      </c>
      <c r="BB203" s="1">
        <v>13</v>
      </c>
      <c r="BE203" s="1">
        <v>1</v>
      </c>
      <c r="CF203" s="1">
        <v>1</v>
      </c>
      <c r="CG203" s="1">
        <v>1</v>
      </c>
      <c r="CH203" s="246"/>
      <c r="CP203" s="1">
        <f t="shared" ref="CP203:CP266" si="339">SUM(CI203:CO203)</f>
        <v>0</v>
      </c>
      <c r="CS203" s="1">
        <f t="shared" si="311"/>
        <v>0</v>
      </c>
      <c r="DO203" s="1">
        <f t="shared" ref="DO203:DO266" si="340">SUM(CU203:DN203)</f>
        <v>0</v>
      </c>
      <c r="DX203" s="1">
        <f t="shared" ref="DX203:DX266" si="341">SUM(DQ203:DW203)</f>
        <v>0</v>
      </c>
      <c r="EE203" s="1">
        <f t="shared" ref="EE203:EE266" si="342">SUM(DZ203:ED203)</f>
        <v>0</v>
      </c>
      <c r="EH203" s="1">
        <f t="shared" ref="EH203:EH266" si="343">SUM(EG203)</f>
        <v>0</v>
      </c>
      <c r="FF203" s="116"/>
      <c r="GP203" s="1">
        <f t="shared" si="312"/>
        <v>0</v>
      </c>
      <c r="GY203" s="1">
        <f t="shared" ref="GY203:GY266" si="344">SUM(GR203:GX203)</f>
        <v>0</v>
      </c>
      <c r="HC203" s="1">
        <f t="shared" ref="HC203:HC266" si="345">SUM(HA203:HB203)</f>
        <v>0</v>
      </c>
      <c r="HS203" s="1">
        <f t="shared" ref="HS203:HS266" si="346">SUM(HE203:HR203)</f>
        <v>0</v>
      </c>
      <c r="HX203" s="1">
        <f t="shared" si="313"/>
        <v>0</v>
      </c>
      <c r="ID203" s="1">
        <f t="shared" si="314"/>
        <v>0</v>
      </c>
      <c r="IN203" s="1">
        <f t="shared" ref="IN203:IN266" si="347">SUM(IF203:IM203)</f>
        <v>0</v>
      </c>
      <c r="IW203" s="1">
        <f t="shared" ref="IW203:IW266" si="348">SUM(IP203:IV203)</f>
        <v>0</v>
      </c>
      <c r="IZ203" s="1">
        <f t="shared" si="315"/>
        <v>0</v>
      </c>
      <c r="JJ203" s="1">
        <f t="shared" si="316"/>
        <v>0</v>
      </c>
      <c r="JV203" s="1">
        <f t="shared" ref="JV203:JV266" si="349">SUM(JL203:JU203)</f>
        <v>0</v>
      </c>
      <c r="KB203" s="1">
        <f t="shared" ref="KB203:KB266" si="350">SUM(JX203:KA203)</f>
        <v>0</v>
      </c>
      <c r="LG203" s="1">
        <f t="shared" si="317"/>
        <v>0</v>
      </c>
      <c r="LT203" s="1">
        <f t="shared" ref="LT203:LT266" si="351">SUM(LI203:LS203)</f>
        <v>0</v>
      </c>
      <c r="MA203" s="1">
        <f t="shared" ref="MA203:MA266" si="352">SUM(LV203:LZ203)</f>
        <v>0</v>
      </c>
      <c r="MF203" s="1">
        <f t="shared" ref="MF203:MF266" si="353">SUM(MC203:ME203)</f>
        <v>0</v>
      </c>
      <c r="MM203" s="1">
        <f t="shared" ref="MM203:MM266" si="354">SUM(MH203:ML203)</f>
        <v>0</v>
      </c>
      <c r="MS203" s="1">
        <f t="shared" ref="MS203:MS266" si="355">SUM(MO203:MR203)</f>
        <v>0</v>
      </c>
      <c r="MU203" s="115"/>
      <c r="OI203" s="120"/>
      <c r="PD203" s="1">
        <f t="shared" si="318"/>
        <v>0</v>
      </c>
      <c r="QF203" s="1">
        <f t="shared" ref="QF203:QF266" si="356">SUM(QC203:QE203)</f>
        <v>0</v>
      </c>
      <c r="QY203" s="1">
        <f t="shared" ref="QY203:QY266" si="357">SUM(QU203:QX203)</f>
        <v>0</v>
      </c>
      <c r="RK203" s="1">
        <f t="shared" ref="RK203:RK266" si="358">SUM(RA203:RJ203)</f>
        <v>0</v>
      </c>
      <c r="SA203" s="1">
        <f t="shared" ref="SA203:SA266" si="359">SUM(RM203:RZ203)</f>
        <v>0</v>
      </c>
      <c r="SG203" s="1">
        <f t="shared" ref="SG203:SG266" si="360">SUM(SC203:SF203)</f>
        <v>0</v>
      </c>
      <c r="SO203" s="1">
        <f t="shared" ref="SO203:SO266" si="361">SUM(SI203:SN203)</f>
        <v>0</v>
      </c>
      <c r="TB203" s="1">
        <f t="shared" ref="TB203:TB266" si="362">SUM(TA203)</f>
        <v>0</v>
      </c>
      <c r="TS203" s="1">
        <f t="shared" si="319"/>
        <v>0</v>
      </c>
      <c r="UD203" s="1">
        <f t="shared" si="320"/>
        <v>0</v>
      </c>
      <c r="UG203" s="1">
        <f t="shared" si="321"/>
        <v>0</v>
      </c>
      <c r="UQ203" s="1">
        <f t="shared" ref="UQ203:UQ266" si="363">SUM(UI203:UP203)</f>
        <v>0</v>
      </c>
      <c r="VA203" s="1">
        <f t="shared" ref="VA203:VA266" si="364">SUM(US203:UZ203)</f>
        <v>0</v>
      </c>
      <c r="VG203" s="1">
        <f t="shared" ref="VG203:VG266" si="365">SUM(VC203:VF203)</f>
        <v>0</v>
      </c>
      <c r="WY203" s="1">
        <f t="shared" si="322"/>
        <v>0</v>
      </c>
      <c r="XB203" s="1">
        <f t="shared" ref="XB203:XB266" si="366">SUM(XA203)</f>
        <v>0</v>
      </c>
      <c r="XG203" s="1">
        <f t="shared" si="323"/>
        <v>0</v>
      </c>
      <c r="XI203" s="1">
        <v>1</v>
      </c>
      <c r="XK203" s="108"/>
      <c r="XL203" s="1">
        <f t="shared" si="324"/>
        <v>0</v>
      </c>
      <c r="XM203" s="1">
        <f t="shared" si="325"/>
        <v>0</v>
      </c>
      <c r="XN203" s="1">
        <f t="shared" ref="XN203:XN266" si="367">SUM(QH203:QX203)</f>
        <v>0</v>
      </c>
      <c r="XO203" s="1">
        <f t="shared" si="326"/>
        <v>0</v>
      </c>
      <c r="XP203" s="1">
        <f t="shared" ref="XP203:XP266" si="368">SUM(SO203+RK203)</f>
        <v>0</v>
      </c>
      <c r="XQ203" s="1">
        <f t="shared" si="327"/>
        <v>0</v>
      </c>
      <c r="XR203" s="1">
        <f t="shared" si="328"/>
        <v>0</v>
      </c>
      <c r="XS203" s="1">
        <f t="shared" si="299"/>
        <v>0</v>
      </c>
      <c r="XT203" s="1">
        <f t="shared" ref="XT203:XT266" si="369">SUM(UD203+MM203+GP203+JJ203)</f>
        <v>0</v>
      </c>
      <c r="XU203" s="1">
        <f t="shared" si="329"/>
        <v>0</v>
      </c>
      <c r="XV203" s="1">
        <f t="shared" si="330"/>
        <v>0</v>
      </c>
      <c r="XW203" s="1">
        <f t="shared" si="331"/>
        <v>0</v>
      </c>
      <c r="XX203" s="1">
        <f t="shared" si="332"/>
        <v>0</v>
      </c>
      <c r="XY203" s="1">
        <f t="shared" si="333"/>
        <v>0</v>
      </c>
      <c r="XZ203" s="1">
        <f t="shared" si="334"/>
        <v>0</v>
      </c>
      <c r="YA203" s="1">
        <f t="shared" si="335"/>
        <v>0</v>
      </c>
      <c r="YB203" s="1">
        <f t="shared" si="336"/>
        <v>0</v>
      </c>
      <c r="YC203" s="1">
        <f t="shared" si="337"/>
        <v>1</v>
      </c>
      <c r="YD203" s="132"/>
      <c r="YE203" s="133">
        <f t="shared" si="310"/>
        <v>1</v>
      </c>
      <c r="YF203" s="133">
        <f t="shared" si="301"/>
        <v>72000</v>
      </c>
      <c r="YG203" s="130">
        <v>1</v>
      </c>
      <c r="YH203" s="130">
        <f t="shared" si="302"/>
        <v>72000</v>
      </c>
      <c r="YI203" s="129">
        <v>1</v>
      </c>
      <c r="YJ203" s="128">
        <f t="shared" si="303"/>
        <v>72000</v>
      </c>
      <c r="YK203" s="177"/>
      <c r="YL203">
        <v>1</v>
      </c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>
        <f t="shared" ref="ACC203:ACC266" si="370">SUM(YM203:ACB203)</f>
        <v>0</v>
      </c>
      <c r="ACD203" s="25" t="e">
        <f t="shared" si="300"/>
        <v>#DIV/0!</v>
      </c>
      <c r="ACE203" s="11">
        <f t="shared" si="338"/>
        <v>1</v>
      </c>
      <c r="ACF203" s="11">
        <f t="shared" si="304"/>
        <v>72000</v>
      </c>
      <c r="ACG203" s="1">
        <v>5</v>
      </c>
      <c r="ACH203" s="1">
        <v>1</v>
      </c>
      <c r="ACI203" s="11">
        <f t="shared" si="305"/>
        <v>72000</v>
      </c>
      <c r="ACJ203" s="45">
        <v>1</v>
      </c>
      <c r="ACK203" s="13">
        <f t="shared" si="306"/>
        <v>72000</v>
      </c>
      <c r="ACL203">
        <v>1</v>
      </c>
      <c r="ACM203" s="25">
        <f t="shared" si="307"/>
        <v>72000</v>
      </c>
      <c r="ACN203" s="11">
        <f t="shared" si="308"/>
        <v>72000</v>
      </c>
      <c r="ACO203" s="65"/>
      <c r="ACR203" s="39" t="s">
        <v>407</v>
      </c>
      <c r="ACZ203" s="1" t="s">
        <v>259</v>
      </c>
      <c r="ADD203" s="1" t="s">
        <v>189</v>
      </c>
      <c r="ADU203" s="1">
        <v>2</v>
      </c>
      <c r="ADV203" s="457"/>
      <c r="AEE203" s="1">
        <f t="shared" ref="AEE203:AEE266" si="371">AEC203+AED203</f>
        <v>0</v>
      </c>
      <c r="AFN203" s="1">
        <v>1</v>
      </c>
      <c r="AGL203" s="1">
        <v>72000</v>
      </c>
      <c r="AGM203" s="11" t="e">
        <f>AGU203+AGW203+AGY203+AHA203+#REF!+#REF!+AHC203+AGP203+AHE203</f>
        <v>#REF!</v>
      </c>
      <c r="AGT203" s="518"/>
      <c r="AHJ203" s="518"/>
      <c r="AHN203" s="1">
        <v>72000</v>
      </c>
      <c r="AIO203" s="1">
        <v>1</v>
      </c>
      <c r="AIP203" s="1">
        <v>1</v>
      </c>
      <c r="AJC203" s="11"/>
      <c r="AJD203" s="11"/>
      <c r="AJF203" s="11"/>
      <c r="AJG203" s="1">
        <v>72000</v>
      </c>
      <c r="AJH203" s="1">
        <v>1</v>
      </c>
      <c r="AJI203" s="1">
        <v>1</v>
      </c>
      <c r="AJJ203" s="435">
        <v>100</v>
      </c>
      <c r="AJK203" s="45"/>
      <c r="AJL203" s="381">
        <v>72000</v>
      </c>
      <c r="AJM203" s="11">
        <f t="shared" si="309"/>
        <v>72000</v>
      </c>
      <c r="AJN203" s="60"/>
      <c r="AJO203" s="12"/>
      <c r="AKA203" s="1">
        <f t="shared" si="296"/>
        <v>0</v>
      </c>
      <c r="AKD203" s="1">
        <f t="shared" si="297"/>
        <v>0</v>
      </c>
      <c r="AKE203" s="60"/>
      <c r="AKF203" s="1" t="s">
        <v>260</v>
      </c>
      <c r="AKG203" s="1" t="s">
        <v>260</v>
      </c>
      <c r="AKH203" s="1" t="s">
        <v>261</v>
      </c>
      <c r="AKI203" s="1" t="s">
        <v>260</v>
      </c>
      <c r="AKJ203" s="1" t="s">
        <v>260</v>
      </c>
      <c r="AKK203" s="1" t="s">
        <v>260</v>
      </c>
      <c r="AKL203" s="1" t="s">
        <v>260</v>
      </c>
      <c r="AKM203" s="1" t="s">
        <v>260</v>
      </c>
      <c r="AKN203" s="1" t="s">
        <v>262</v>
      </c>
      <c r="AKO203" s="1" t="s">
        <v>260</v>
      </c>
      <c r="AKP203" s="1" t="s">
        <v>260</v>
      </c>
      <c r="AKQ203" s="1" t="s">
        <v>260</v>
      </c>
      <c r="AKR203" s="1" t="s">
        <v>260</v>
      </c>
      <c r="AKS203" s="1" t="s">
        <v>260</v>
      </c>
      <c r="AKT203" s="1" t="s">
        <v>260</v>
      </c>
      <c r="AKU203" s="1" t="s">
        <v>260</v>
      </c>
      <c r="AKV203" s="1" t="s">
        <v>263</v>
      </c>
      <c r="AKW203" s="1" t="s">
        <v>260</v>
      </c>
      <c r="AKX203" s="1" t="s">
        <v>260</v>
      </c>
      <c r="AKY203" s="1" t="s">
        <v>260</v>
      </c>
      <c r="AKZ203" s="1" t="s">
        <v>260</v>
      </c>
      <c r="ALA203" s="1" t="s">
        <v>260</v>
      </c>
      <c r="ALB203" s="1" t="s">
        <v>260</v>
      </c>
      <c r="ALC203" s="1" t="s">
        <v>260</v>
      </c>
      <c r="ALD203" s="1" t="s">
        <v>260</v>
      </c>
      <c r="ALE203" s="1" t="s">
        <v>260</v>
      </c>
      <c r="ALF203" s="1" t="s">
        <v>260</v>
      </c>
      <c r="ALG203" s="1" t="s">
        <v>260</v>
      </c>
      <c r="ALH203" s="1" t="s">
        <v>260</v>
      </c>
      <c r="ALI203" s="1" t="s">
        <v>260</v>
      </c>
      <c r="ALJ203" s="1" t="s">
        <v>260</v>
      </c>
      <c r="ALK203" s="1" t="s">
        <v>260</v>
      </c>
      <c r="ALL203" s="1" t="s">
        <v>260</v>
      </c>
      <c r="ALM203" s="1" t="s">
        <v>260</v>
      </c>
      <c r="ALN203" s="1" t="s">
        <v>260</v>
      </c>
      <c r="ALO203" s="1" t="s">
        <v>260</v>
      </c>
      <c r="ALP203" s="1" t="s">
        <v>260</v>
      </c>
      <c r="ALR203" s="11" t="e">
        <f t="shared" si="298"/>
        <v>#DIV/0!</v>
      </c>
      <c r="ALS203" s="28">
        <v>72000</v>
      </c>
      <c r="ALY203" s="60"/>
      <c r="ALZ203" s="1">
        <v>1</v>
      </c>
      <c r="AMH203" s="1">
        <v>1</v>
      </c>
      <c r="AMN203" s="403"/>
    </row>
    <row r="204" spans="1:1022 1028:1028" s="1" customFormat="1" ht="15" customHeight="1" x14ac:dyDescent="0.25">
      <c r="A204" s="268"/>
      <c r="B204" s="113">
        <v>202</v>
      </c>
      <c r="C204" s="473" t="s">
        <v>810</v>
      </c>
      <c r="D204" s="304" t="s">
        <v>874</v>
      </c>
      <c r="E204" s="1">
        <v>2005</v>
      </c>
      <c r="H204" s="1">
        <v>1</v>
      </c>
      <c r="I204" s="1">
        <v>1</v>
      </c>
      <c r="J204" s="1">
        <v>1</v>
      </c>
      <c r="K204" s="1">
        <v>2000</v>
      </c>
      <c r="L204" s="1">
        <v>2000</v>
      </c>
      <c r="M204" s="1">
        <v>1</v>
      </c>
      <c r="AD204" s="1">
        <v>1</v>
      </c>
      <c r="AW204" s="1">
        <v>1</v>
      </c>
      <c r="AY204" s="1">
        <v>1</v>
      </c>
      <c r="BA204" s="1">
        <v>1</v>
      </c>
      <c r="BB204" s="1">
        <v>10</v>
      </c>
      <c r="CG204" s="1">
        <v>1</v>
      </c>
      <c r="CH204" s="246"/>
      <c r="CP204" s="1">
        <f t="shared" si="339"/>
        <v>0</v>
      </c>
      <c r="CS204" s="1">
        <f t="shared" si="311"/>
        <v>0</v>
      </c>
      <c r="DO204" s="1">
        <f t="shared" si="340"/>
        <v>0</v>
      </c>
      <c r="DX204" s="1">
        <f t="shared" si="341"/>
        <v>0</v>
      </c>
      <c r="EE204" s="1">
        <f t="shared" si="342"/>
        <v>0</v>
      </c>
      <c r="EH204" s="1">
        <f t="shared" si="343"/>
        <v>0</v>
      </c>
      <c r="FF204" s="116"/>
      <c r="GP204" s="1">
        <f t="shared" si="312"/>
        <v>0</v>
      </c>
      <c r="GY204" s="1">
        <f t="shared" si="344"/>
        <v>0</v>
      </c>
      <c r="HC204" s="1">
        <f t="shared" si="345"/>
        <v>0</v>
      </c>
      <c r="HS204" s="1">
        <f t="shared" si="346"/>
        <v>0</v>
      </c>
      <c r="HX204" s="1">
        <f t="shared" si="313"/>
        <v>0</v>
      </c>
      <c r="ID204" s="1">
        <f t="shared" si="314"/>
        <v>0</v>
      </c>
      <c r="IN204" s="1">
        <f t="shared" si="347"/>
        <v>0</v>
      </c>
      <c r="IW204" s="1">
        <f t="shared" si="348"/>
        <v>0</v>
      </c>
      <c r="IZ204" s="1">
        <f t="shared" si="315"/>
        <v>0</v>
      </c>
      <c r="JJ204" s="1">
        <f t="shared" si="316"/>
        <v>0</v>
      </c>
      <c r="JV204" s="1">
        <f t="shared" si="349"/>
        <v>0</v>
      </c>
      <c r="KB204" s="1">
        <f t="shared" si="350"/>
        <v>0</v>
      </c>
      <c r="LG204" s="1">
        <f t="shared" si="317"/>
        <v>0</v>
      </c>
      <c r="LT204" s="1">
        <f t="shared" si="351"/>
        <v>0</v>
      </c>
      <c r="MA204" s="1">
        <f t="shared" si="352"/>
        <v>0</v>
      </c>
      <c r="MF204" s="1">
        <f t="shared" si="353"/>
        <v>0</v>
      </c>
      <c r="MM204" s="1">
        <f t="shared" si="354"/>
        <v>0</v>
      </c>
      <c r="MS204" s="1">
        <f t="shared" si="355"/>
        <v>0</v>
      </c>
      <c r="MU204" s="115"/>
      <c r="OI204" s="120"/>
      <c r="PD204" s="1">
        <f t="shared" si="318"/>
        <v>0</v>
      </c>
      <c r="QF204" s="1">
        <f t="shared" si="356"/>
        <v>0</v>
      </c>
      <c r="QY204" s="1">
        <f t="shared" si="357"/>
        <v>0</v>
      </c>
      <c r="RK204" s="1">
        <f t="shared" si="358"/>
        <v>0</v>
      </c>
      <c r="SA204" s="1">
        <f t="shared" si="359"/>
        <v>0</v>
      </c>
      <c r="SG204" s="1">
        <f t="shared" si="360"/>
        <v>0</v>
      </c>
      <c r="SO204" s="1">
        <f t="shared" si="361"/>
        <v>0</v>
      </c>
      <c r="TB204" s="1">
        <f t="shared" si="362"/>
        <v>0</v>
      </c>
      <c r="TS204" s="1">
        <f t="shared" si="319"/>
        <v>0</v>
      </c>
      <c r="UD204" s="1">
        <f t="shared" si="320"/>
        <v>0</v>
      </c>
      <c r="UG204" s="1">
        <f t="shared" si="321"/>
        <v>0</v>
      </c>
      <c r="UQ204" s="1">
        <f t="shared" si="363"/>
        <v>0</v>
      </c>
      <c r="VA204" s="1">
        <f t="shared" si="364"/>
        <v>0</v>
      </c>
      <c r="VG204" s="1">
        <f t="shared" si="365"/>
        <v>0</v>
      </c>
      <c r="WY204" s="1">
        <f t="shared" si="322"/>
        <v>0</v>
      </c>
      <c r="XB204" s="1">
        <f t="shared" si="366"/>
        <v>0</v>
      </c>
      <c r="XG204" s="1">
        <f t="shared" si="323"/>
        <v>0</v>
      </c>
      <c r="XI204" s="1">
        <v>1</v>
      </c>
      <c r="XK204" s="108"/>
      <c r="XL204" s="1">
        <f t="shared" si="324"/>
        <v>0</v>
      </c>
      <c r="XM204" s="1">
        <f t="shared" si="325"/>
        <v>0</v>
      </c>
      <c r="XN204" s="1">
        <f t="shared" si="367"/>
        <v>0</v>
      </c>
      <c r="XO204" s="1">
        <f t="shared" si="326"/>
        <v>0</v>
      </c>
      <c r="XP204" s="1">
        <f t="shared" si="368"/>
        <v>0</v>
      </c>
      <c r="XQ204" s="1">
        <f t="shared" si="327"/>
        <v>0</v>
      </c>
      <c r="XR204" s="1">
        <f t="shared" si="328"/>
        <v>0</v>
      </c>
      <c r="XS204" s="1">
        <f t="shared" si="299"/>
        <v>0</v>
      </c>
      <c r="XT204" s="1">
        <f t="shared" si="369"/>
        <v>0</v>
      </c>
      <c r="XU204" s="1">
        <f t="shared" si="329"/>
        <v>0</v>
      </c>
      <c r="XV204" s="1">
        <f t="shared" si="330"/>
        <v>0</v>
      </c>
      <c r="XW204" s="1">
        <f t="shared" si="331"/>
        <v>0</v>
      </c>
      <c r="XX204" s="1">
        <f t="shared" si="332"/>
        <v>0</v>
      </c>
      <c r="XY204" s="1">
        <f t="shared" si="333"/>
        <v>0</v>
      </c>
      <c r="XZ204" s="1">
        <f t="shared" si="334"/>
        <v>0</v>
      </c>
      <c r="YA204" s="1">
        <f t="shared" si="335"/>
        <v>0</v>
      </c>
      <c r="YB204" s="1">
        <f t="shared" si="336"/>
        <v>0</v>
      </c>
      <c r="YC204" s="1">
        <f t="shared" si="337"/>
        <v>1</v>
      </c>
      <c r="YD204" s="132"/>
      <c r="YE204" s="133">
        <f t="shared" si="310"/>
        <v>1</v>
      </c>
      <c r="YF204" s="133">
        <f t="shared" si="301"/>
        <v>30000</v>
      </c>
      <c r="YG204" s="130">
        <v>1</v>
      </c>
      <c r="YH204" s="130">
        <f t="shared" si="302"/>
        <v>30000</v>
      </c>
      <c r="YI204" s="129">
        <v>1</v>
      </c>
      <c r="YJ204" s="128">
        <f t="shared" si="303"/>
        <v>30000</v>
      </c>
      <c r="YK204" s="177"/>
      <c r="YL204">
        <v>1</v>
      </c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>
        <f t="shared" si="370"/>
        <v>0</v>
      </c>
      <c r="ACD204" s="25" t="e">
        <f t="shared" si="300"/>
        <v>#DIV/0!</v>
      </c>
      <c r="ACE204" s="11">
        <f t="shared" si="338"/>
        <v>1</v>
      </c>
      <c r="ACF204" s="11">
        <f t="shared" si="304"/>
        <v>30000</v>
      </c>
      <c r="ACG204" s="1">
        <v>4</v>
      </c>
      <c r="ACH204" s="1">
        <v>1</v>
      </c>
      <c r="ACI204" s="11">
        <f t="shared" si="305"/>
        <v>30000</v>
      </c>
      <c r="ACJ204" s="45">
        <v>1</v>
      </c>
      <c r="ACK204" s="13">
        <f t="shared" si="306"/>
        <v>30000</v>
      </c>
      <c r="ACL204">
        <v>1</v>
      </c>
      <c r="ACM204" s="25">
        <f t="shared" si="307"/>
        <v>30000</v>
      </c>
      <c r="ACN204" s="11">
        <f t="shared" si="308"/>
        <v>30000</v>
      </c>
      <c r="ACO204" s="65"/>
      <c r="ACR204" s="39" t="s">
        <v>407</v>
      </c>
      <c r="ACZ204" s="1" t="s">
        <v>259</v>
      </c>
      <c r="ADD204" s="1" t="s">
        <v>189</v>
      </c>
      <c r="ADU204" s="1">
        <v>4</v>
      </c>
      <c r="ADV204" s="457"/>
      <c r="AEE204" s="1">
        <f t="shared" si="371"/>
        <v>0</v>
      </c>
      <c r="AFN204" s="1">
        <v>1</v>
      </c>
      <c r="AGL204" s="1">
        <v>30000</v>
      </c>
      <c r="AGM204" s="11" t="e">
        <f>AGU204+AGW204+AGY204+AHA204+#REF!+#REF!+AHC204+AGP204+AHE204</f>
        <v>#REF!</v>
      </c>
      <c r="AGT204" s="518"/>
      <c r="AHJ204" s="518"/>
      <c r="AHN204" s="1">
        <v>30000</v>
      </c>
      <c r="AIO204" s="1">
        <v>1</v>
      </c>
      <c r="AIP204" s="1">
        <v>1</v>
      </c>
      <c r="AJC204" s="11"/>
      <c r="AJD204" s="11"/>
      <c r="AJF204" s="11"/>
      <c r="AJG204" s="1">
        <v>30000</v>
      </c>
      <c r="AJH204" s="1">
        <v>1</v>
      </c>
      <c r="AJI204" s="1">
        <v>1</v>
      </c>
      <c r="AJJ204" s="435">
        <v>100</v>
      </c>
      <c r="AJK204" s="45"/>
      <c r="AJL204" s="381">
        <v>30000</v>
      </c>
      <c r="AJM204" s="11">
        <f t="shared" si="309"/>
        <v>30000</v>
      </c>
      <c r="AJN204" s="60"/>
      <c r="AJO204" s="12"/>
      <c r="AKA204" s="1">
        <f t="shared" ref="AKA204:AKA267" si="372">SUM(AJP204+AJQ204+AJR204+AJS204+AJT204+AJU204+AJV204+AJW204+AJX204+AJY204)</f>
        <v>0</v>
      </c>
      <c r="AKD204" s="1">
        <f t="shared" ref="AKD204:AKD267" si="373">SUM(AKA204+AKB204+AKC204)</f>
        <v>0</v>
      </c>
      <c r="AKE204" s="60"/>
      <c r="AKF204" s="1" t="s">
        <v>875</v>
      </c>
      <c r="AKG204" s="1" t="s">
        <v>260</v>
      </c>
      <c r="AKH204" s="1" t="s">
        <v>261</v>
      </c>
      <c r="AKI204" s="1" t="s">
        <v>260</v>
      </c>
      <c r="AKJ204" s="1" t="s">
        <v>260</v>
      </c>
      <c r="AKK204" s="1" t="s">
        <v>260</v>
      </c>
      <c r="AKL204" s="1" t="s">
        <v>260</v>
      </c>
      <c r="AKM204" s="1" t="s">
        <v>260</v>
      </c>
      <c r="AKN204" s="1" t="s">
        <v>262</v>
      </c>
      <c r="AKO204" s="1" t="s">
        <v>260</v>
      </c>
      <c r="AKP204" s="1" t="s">
        <v>260</v>
      </c>
      <c r="AKQ204" s="1" t="s">
        <v>260</v>
      </c>
      <c r="AKR204" s="1" t="s">
        <v>260</v>
      </c>
      <c r="AKS204" s="1" t="s">
        <v>260</v>
      </c>
      <c r="AKT204" s="1" t="s">
        <v>260</v>
      </c>
      <c r="AKU204" s="1" t="s">
        <v>260</v>
      </c>
      <c r="AKV204" s="1" t="s">
        <v>263</v>
      </c>
      <c r="AKW204" s="1" t="s">
        <v>260</v>
      </c>
      <c r="AKX204" s="1" t="s">
        <v>260</v>
      </c>
      <c r="AKY204" s="1" t="s">
        <v>260</v>
      </c>
      <c r="AKZ204" s="1" t="s">
        <v>260</v>
      </c>
      <c r="ALA204" s="1" t="s">
        <v>260</v>
      </c>
      <c r="ALB204" s="1" t="s">
        <v>260</v>
      </c>
      <c r="ALC204" s="1" t="s">
        <v>260</v>
      </c>
      <c r="ALD204" s="1" t="s">
        <v>260</v>
      </c>
      <c r="ALE204" s="1" t="s">
        <v>260</v>
      </c>
      <c r="ALF204" s="1" t="s">
        <v>260</v>
      </c>
      <c r="ALG204" s="1" t="s">
        <v>260</v>
      </c>
      <c r="ALH204" s="1" t="s">
        <v>260</v>
      </c>
      <c r="ALI204" s="1" t="s">
        <v>260</v>
      </c>
      <c r="ALJ204" s="1" t="s">
        <v>260</v>
      </c>
      <c r="ALK204" s="1" t="s">
        <v>260</v>
      </c>
      <c r="ALL204" s="1" t="s">
        <v>260</v>
      </c>
      <c r="ALM204" s="1" t="s">
        <v>260</v>
      </c>
      <c r="ALN204" s="1" t="s">
        <v>260</v>
      </c>
      <c r="ALO204" s="1" t="s">
        <v>260</v>
      </c>
      <c r="ALP204" s="1" t="s">
        <v>260</v>
      </c>
      <c r="ALQ204" s="1">
        <v>1</v>
      </c>
      <c r="ALR204" s="11">
        <f t="shared" ref="ALR204:ALR267" si="374">ALS204/ALQ204</f>
        <v>30000</v>
      </c>
      <c r="ALS204" s="28">
        <v>30000</v>
      </c>
      <c r="ALU204" s="1">
        <v>1</v>
      </c>
      <c r="ALY204" s="60"/>
      <c r="ALZ204" s="1">
        <v>1</v>
      </c>
      <c r="AMH204" s="1">
        <v>1</v>
      </c>
      <c r="AMN204" s="403"/>
    </row>
    <row r="205" spans="1:1022 1028:1028" s="1" customFormat="1" ht="15" customHeight="1" x14ac:dyDescent="0.25">
      <c r="A205" s="268"/>
      <c r="B205" s="113">
        <v>203</v>
      </c>
      <c r="C205" s="473" t="s">
        <v>810</v>
      </c>
      <c r="D205" s="304" t="s">
        <v>876</v>
      </c>
      <c r="E205" s="1">
        <v>2005</v>
      </c>
      <c r="F205" s="1">
        <v>1</v>
      </c>
      <c r="G205" s="1">
        <v>1</v>
      </c>
      <c r="H205" s="1">
        <v>1</v>
      </c>
      <c r="I205" s="1">
        <v>1</v>
      </c>
      <c r="J205" s="1">
        <v>2</v>
      </c>
      <c r="K205" s="1">
        <v>2001</v>
      </c>
      <c r="L205" s="1">
        <v>2001</v>
      </c>
      <c r="M205" s="1">
        <v>1</v>
      </c>
      <c r="AE205" s="1">
        <v>1</v>
      </c>
      <c r="AW205" s="1">
        <v>1</v>
      </c>
      <c r="AY205" s="1">
        <v>1</v>
      </c>
      <c r="BA205" s="1">
        <v>1</v>
      </c>
      <c r="BB205" s="1">
        <v>13</v>
      </c>
      <c r="BE205" s="1">
        <v>1</v>
      </c>
      <c r="BG205" s="1">
        <v>3</v>
      </c>
      <c r="CG205" s="1">
        <v>1</v>
      </c>
      <c r="CH205" s="246"/>
      <c r="CP205" s="1">
        <f t="shared" si="339"/>
        <v>0</v>
      </c>
      <c r="CS205" s="1">
        <f t="shared" si="311"/>
        <v>0</v>
      </c>
      <c r="DO205" s="1">
        <f t="shared" si="340"/>
        <v>0</v>
      </c>
      <c r="DX205" s="1">
        <f t="shared" si="341"/>
        <v>0</v>
      </c>
      <c r="EE205" s="1">
        <f t="shared" si="342"/>
        <v>0</v>
      </c>
      <c r="EH205" s="1">
        <f t="shared" si="343"/>
        <v>0</v>
      </c>
      <c r="FF205" s="116"/>
      <c r="GP205" s="1">
        <f t="shared" si="312"/>
        <v>0</v>
      </c>
      <c r="GY205" s="1">
        <f t="shared" si="344"/>
        <v>0</v>
      </c>
      <c r="HC205" s="1">
        <f t="shared" si="345"/>
        <v>0</v>
      </c>
      <c r="HI205" s="1">
        <v>1</v>
      </c>
      <c r="HJ205" s="1">
        <v>1</v>
      </c>
      <c r="HS205" s="1">
        <f t="shared" si="346"/>
        <v>2</v>
      </c>
      <c r="HT205" s="1">
        <v>1</v>
      </c>
      <c r="HX205" s="1">
        <f t="shared" si="313"/>
        <v>0</v>
      </c>
      <c r="ID205" s="1">
        <f t="shared" si="314"/>
        <v>0</v>
      </c>
      <c r="IN205" s="1">
        <f t="shared" si="347"/>
        <v>0</v>
      </c>
      <c r="IW205" s="1">
        <f t="shared" si="348"/>
        <v>0</v>
      </c>
      <c r="IZ205" s="1">
        <f t="shared" si="315"/>
        <v>0</v>
      </c>
      <c r="JJ205" s="1">
        <f t="shared" si="316"/>
        <v>0</v>
      </c>
      <c r="JV205" s="1">
        <f t="shared" si="349"/>
        <v>0</v>
      </c>
      <c r="KB205" s="1">
        <f t="shared" si="350"/>
        <v>0</v>
      </c>
      <c r="LG205" s="1">
        <f t="shared" si="317"/>
        <v>0</v>
      </c>
      <c r="LT205" s="1">
        <f t="shared" si="351"/>
        <v>0</v>
      </c>
      <c r="MA205" s="1">
        <f t="shared" si="352"/>
        <v>0</v>
      </c>
      <c r="MF205" s="1">
        <f t="shared" si="353"/>
        <v>0</v>
      </c>
      <c r="MM205" s="1">
        <f t="shared" si="354"/>
        <v>0</v>
      </c>
      <c r="MS205" s="1">
        <f t="shared" si="355"/>
        <v>0</v>
      </c>
      <c r="MU205" s="115"/>
      <c r="OI205" s="120"/>
      <c r="OO205" s="1">
        <v>1</v>
      </c>
      <c r="OR205" s="1">
        <v>1</v>
      </c>
      <c r="OT205" s="1">
        <v>1</v>
      </c>
      <c r="PD205" s="1">
        <f t="shared" si="318"/>
        <v>3</v>
      </c>
      <c r="PE205" s="1">
        <v>1</v>
      </c>
      <c r="QF205" s="1">
        <f t="shared" si="356"/>
        <v>0</v>
      </c>
      <c r="QY205" s="1">
        <f t="shared" si="357"/>
        <v>0</v>
      </c>
      <c r="RK205" s="1">
        <f t="shared" si="358"/>
        <v>0</v>
      </c>
      <c r="SA205" s="1">
        <f t="shared" si="359"/>
        <v>0</v>
      </c>
      <c r="SG205" s="1">
        <f t="shared" si="360"/>
        <v>0</v>
      </c>
      <c r="SO205" s="1">
        <f t="shared" si="361"/>
        <v>0</v>
      </c>
      <c r="TB205" s="1">
        <f t="shared" si="362"/>
        <v>0</v>
      </c>
      <c r="TS205" s="1">
        <f t="shared" si="319"/>
        <v>0</v>
      </c>
      <c r="UD205" s="1">
        <f t="shared" si="320"/>
        <v>0</v>
      </c>
      <c r="UG205" s="1">
        <f t="shared" si="321"/>
        <v>0</v>
      </c>
      <c r="UQ205" s="1">
        <f t="shared" si="363"/>
        <v>0</v>
      </c>
      <c r="VA205" s="1">
        <f t="shared" si="364"/>
        <v>0</v>
      </c>
      <c r="VG205" s="1">
        <f t="shared" si="365"/>
        <v>0</v>
      </c>
      <c r="WY205" s="1">
        <f t="shared" si="322"/>
        <v>0</v>
      </c>
      <c r="XB205" s="1">
        <f t="shared" si="366"/>
        <v>0</v>
      </c>
      <c r="XG205" s="1">
        <f t="shared" si="323"/>
        <v>0</v>
      </c>
      <c r="XI205" s="1">
        <v>1</v>
      </c>
      <c r="XK205" s="108"/>
      <c r="XL205" s="1">
        <f t="shared" si="324"/>
        <v>5</v>
      </c>
      <c r="XM205" s="1">
        <f t="shared" si="325"/>
        <v>0</v>
      </c>
      <c r="XN205" s="1">
        <f t="shared" si="367"/>
        <v>0</v>
      </c>
      <c r="XO205" s="1">
        <f t="shared" si="326"/>
        <v>0</v>
      </c>
      <c r="XP205" s="1">
        <f t="shared" si="368"/>
        <v>0</v>
      </c>
      <c r="XQ205" s="1">
        <f t="shared" si="327"/>
        <v>0</v>
      </c>
      <c r="XR205" s="1">
        <f t="shared" si="328"/>
        <v>0</v>
      </c>
      <c r="XS205" s="1">
        <f t="shared" si="299"/>
        <v>0</v>
      </c>
      <c r="XT205" s="1">
        <f t="shared" si="369"/>
        <v>0</v>
      </c>
      <c r="XU205" s="1">
        <f t="shared" si="329"/>
        <v>0</v>
      </c>
      <c r="XV205" s="1">
        <f t="shared" si="330"/>
        <v>0</v>
      </c>
      <c r="XW205" s="1">
        <f t="shared" si="331"/>
        <v>0</v>
      </c>
      <c r="XX205" s="1">
        <f t="shared" si="332"/>
        <v>0</v>
      </c>
      <c r="XY205" s="1">
        <f t="shared" si="333"/>
        <v>0</v>
      </c>
      <c r="XZ205" s="1">
        <f t="shared" si="334"/>
        <v>0</v>
      </c>
      <c r="YA205" s="1">
        <f t="shared" si="335"/>
        <v>0</v>
      </c>
      <c r="YB205" s="1">
        <f t="shared" si="336"/>
        <v>0</v>
      </c>
      <c r="YC205" s="1">
        <f t="shared" si="337"/>
        <v>1</v>
      </c>
      <c r="YD205" s="132"/>
      <c r="YE205" s="133">
        <f t="shared" si="310"/>
        <v>6</v>
      </c>
      <c r="YF205" s="133">
        <f t="shared" si="301"/>
        <v>43333.333333333336</v>
      </c>
      <c r="YG205" s="130">
        <v>1</v>
      </c>
      <c r="YH205" s="130">
        <f t="shared" si="302"/>
        <v>260000</v>
      </c>
      <c r="YI205" s="129">
        <v>2</v>
      </c>
      <c r="YJ205" s="128">
        <f t="shared" si="303"/>
        <v>130000</v>
      </c>
      <c r="YK205" s="177"/>
      <c r="YL205">
        <v>1</v>
      </c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>
        <f t="shared" si="370"/>
        <v>0</v>
      </c>
      <c r="ACD205" s="25" t="e">
        <f t="shared" si="300"/>
        <v>#DIV/0!</v>
      </c>
      <c r="ACE205" s="11">
        <f t="shared" si="338"/>
        <v>6</v>
      </c>
      <c r="ACF205" s="11">
        <f t="shared" si="304"/>
        <v>43333.333333333336</v>
      </c>
      <c r="ACG205" s="1">
        <v>4</v>
      </c>
      <c r="ACH205" s="1">
        <v>1</v>
      </c>
      <c r="ACI205" s="11">
        <f t="shared" si="305"/>
        <v>260000</v>
      </c>
      <c r="ACJ205" s="45">
        <v>1</v>
      </c>
      <c r="ACK205" s="13">
        <f t="shared" si="306"/>
        <v>260000</v>
      </c>
      <c r="ACL205">
        <v>1</v>
      </c>
      <c r="ACM205" s="25">
        <f t="shared" si="307"/>
        <v>260000</v>
      </c>
      <c r="ACN205" s="11">
        <f t="shared" si="308"/>
        <v>260000</v>
      </c>
      <c r="ACO205" s="65"/>
      <c r="ACR205" s="1" t="s">
        <v>258</v>
      </c>
      <c r="ACZ205" s="1" t="s">
        <v>259</v>
      </c>
      <c r="ADD205" s="1" t="s">
        <v>189</v>
      </c>
      <c r="ADU205" s="1">
        <v>7</v>
      </c>
      <c r="ADV205" s="457"/>
      <c r="AEE205" s="1">
        <f t="shared" si="371"/>
        <v>0</v>
      </c>
      <c r="AEI205" s="1">
        <v>1</v>
      </c>
      <c r="AEV205" s="1">
        <v>1</v>
      </c>
      <c r="AFP205" s="1">
        <v>1</v>
      </c>
      <c r="AGM205" s="11" t="e">
        <f>AGU205+AGW205+AGY205+AHA205+#REF!+#REF!+AHC205+AGP205+AHE205</f>
        <v>#REF!</v>
      </c>
      <c r="AGT205" s="518"/>
      <c r="AHJ205" s="518"/>
      <c r="AJC205" s="11">
        <v>260000</v>
      </c>
      <c r="AJD205" s="11"/>
      <c r="AJE205" s="1">
        <v>1</v>
      </c>
      <c r="AJF205" s="11"/>
      <c r="AJI205" s="1">
        <v>1</v>
      </c>
      <c r="AJJ205" s="435"/>
      <c r="AJK205" s="45"/>
      <c r="AJL205" s="381">
        <v>260000</v>
      </c>
      <c r="AJM205" s="11">
        <f t="shared" si="309"/>
        <v>43333.333333333336</v>
      </c>
      <c r="AJN205" s="60"/>
      <c r="AJO205" s="12">
        <v>2</v>
      </c>
      <c r="AJP205" s="1">
        <v>1</v>
      </c>
      <c r="AKA205" s="1">
        <f t="shared" si="372"/>
        <v>1</v>
      </c>
      <c r="AKD205" s="1">
        <f t="shared" si="373"/>
        <v>1</v>
      </c>
      <c r="AKE205" s="60"/>
      <c r="AKF205" s="1" t="s">
        <v>260</v>
      </c>
      <c r="AKG205" s="1" t="s">
        <v>260</v>
      </c>
      <c r="AKH205" s="1" t="s">
        <v>261</v>
      </c>
      <c r="AKI205" s="1" t="s">
        <v>260</v>
      </c>
      <c r="AKJ205" s="1" t="s">
        <v>260</v>
      </c>
      <c r="AKK205" s="1" t="s">
        <v>260</v>
      </c>
      <c r="AKL205" s="1" t="s">
        <v>260</v>
      </c>
      <c r="AKM205" s="1" t="s">
        <v>260</v>
      </c>
      <c r="AKN205" s="1" t="s">
        <v>262</v>
      </c>
      <c r="AKO205" s="1" t="s">
        <v>260</v>
      </c>
      <c r="AKP205" s="1" t="s">
        <v>260</v>
      </c>
      <c r="AKQ205" s="1" t="s">
        <v>260</v>
      </c>
      <c r="AKR205" s="1" t="s">
        <v>260</v>
      </c>
      <c r="AKS205" s="1" t="s">
        <v>260</v>
      </c>
      <c r="AKT205" s="1" t="s">
        <v>260</v>
      </c>
      <c r="AKU205" s="1" t="s">
        <v>260</v>
      </c>
      <c r="AKV205" s="1" t="s">
        <v>263</v>
      </c>
      <c r="AKW205" s="1" t="s">
        <v>260</v>
      </c>
      <c r="AKX205" s="1" t="s">
        <v>260</v>
      </c>
      <c r="AKY205" s="1" t="s">
        <v>260</v>
      </c>
      <c r="AKZ205" s="1" t="s">
        <v>260</v>
      </c>
      <c r="ALA205" s="1" t="s">
        <v>260</v>
      </c>
      <c r="ALB205" s="1" t="s">
        <v>260</v>
      </c>
      <c r="ALC205" s="1" t="s">
        <v>260</v>
      </c>
      <c r="ALD205" s="1" t="s">
        <v>260</v>
      </c>
      <c r="ALE205" s="1" t="s">
        <v>260</v>
      </c>
      <c r="ALF205" s="1" t="s">
        <v>260</v>
      </c>
      <c r="ALG205" s="1" t="s">
        <v>260</v>
      </c>
      <c r="ALH205" s="1" t="s">
        <v>260</v>
      </c>
      <c r="ALI205" s="1" t="s">
        <v>260</v>
      </c>
      <c r="ALJ205" s="1" t="s">
        <v>260</v>
      </c>
      <c r="ALK205" s="1" t="s">
        <v>260</v>
      </c>
      <c r="ALL205" s="1" t="s">
        <v>260</v>
      </c>
      <c r="ALM205" s="1" t="s">
        <v>260</v>
      </c>
      <c r="ALN205" s="1" t="s">
        <v>260</v>
      </c>
      <c r="ALO205" s="1" t="s">
        <v>260</v>
      </c>
      <c r="ALP205" s="1" t="s">
        <v>260</v>
      </c>
      <c r="ALR205" s="11" t="e">
        <f t="shared" si="374"/>
        <v>#DIV/0!</v>
      </c>
      <c r="ALS205" s="28">
        <v>260000</v>
      </c>
      <c r="ALY205" s="60"/>
      <c r="ALZ205" s="1">
        <v>1</v>
      </c>
      <c r="AMB205" s="1">
        <v>1</v>
      </c>
      <c r="AMH205" s="1">
        <v>1</v>
      </c>
      <c r="AMN205" s="403"/>
    </row>
    <row r="206" spans="1:1022 1028:1028" s="1" customFormat="1" ht="15" customHeight="1" x14ac:dyDescent="0.25">
      <c r="A206" s="268"/>
      <c r="B206" s="113">
        <v>204</v>
      </c>
      <c r="C206" s="473" t="s">
        <v>810</v>
      </c>
      <c r="D206" s="304" t="s">
        <v>877</v>
      </c>
      <c r="E206" s="1">
        <v>2005</v>
      </c>
      <c r="F206" s="1">
        <v>1</v>
      </c>
      <c r="G206" s="1">
        <v>1</v>
      </c>
      <c r="J206" s="1">
        <v>1</v>
      </c>
      <c r="K206" s="1">
        <v>2001</v>
      </c>
      <c r="L206" s="1">
        <v>2002</v>
      </c>
      <c r="M206" s="1">
        <v>1</v>
      </c>
      <c r="AE206" s="1">
        <v>1</v>
      </c>
      <c r="AF206" s="1">
        <v>1</v>
      </c>
      <c r="AW206" s="1">
        <v>1</v>
      </c>
      <c r="AY206" s="1">
        <v>1</v>
      </c>
      <c r="BA206" s="1">
        <v>1</v>
      </c>
      <c r="BB206" s="1">
        <v>13</v>
      </c>
      <c r="BE206" s="1">
        <v>1</v>
      </c>
      <c r="BG206" s="1">
        <v>3</v>
      </c>
      <c r="CG206" s="1">
        <v>1</v>
      </c>
      <c r="CH206" s="246"/>
      <c r="CP206" s="1">
        <f t="shared" si="339"/>
        <v>0</v>
      </c>
      <c r="CS206" s="1">
        <f t="shared" si="311"/>
        <v>0</v>
      </c>
      <c r="DO206" s="1">
        <f t="shared" si="340"/>
        <v>0</v>
      </c>
      <c r="DX206" s="1">
        <f t="shared" si="341"/>
        <v>0</v>
      </c>
      <c r="EE206" s="1">
        <f t="shared" si="342"/>
        <v>0</v>
      </c>
      <c r="EH206" s="1">
        <f t="shared" si="343"/>
        <v>0</v>
      </c>
      <c r="FF206" s="116"/>
      <c r="GP206" s="1">
        <f t="shared" si="312"/>
        <v>0</v>
      </c>
      <c r="GY206" s="1">
        <f t="shared" si="344"/>
        <v>0</v>
      </c>
      <c r="HC206" s="1">
        <f t="shared" si="345"/>
        <v>0</v>
      </c>
      <c r="HS206" s="1">
        <f t="shared" si="346"/>
        <v>0</v>
      </c>
      <c r="HX206" s="1">
        <f t="shared" si="313"/>
        <v>0</v>
      </c>
      <c r="ID206" s="1">
        <f t="shared" si="314"/>
        <v>0</v>
      </c>
      <c r="IN206" s="1">
        <f t="shared" si="347"/>
        <v>0</v>
      </c>
      <c r="IW206" s="1">
        <f t="shared" si="348"/>
        <v>0</v>
      </c>
      <c r="IZ206" s="1">
        <f t="shared" si="315"/>
        <v>0</v>
      </c>
      <c r="JJ206" s="1">
        <f t="shared" si="316"/>
        <v>0</v>
      </c>
      <c r="JV206" s="1">
        <f t="shared" si="349"/>
        <v>0</v>
      </c>
      <c r="KB206" s="1">
        <f t="shared" si="350"/>
        <v>0</v>
      </c>
      <c r="LG206" s="1">
        <f t="shared" si="317"/>
        <v>0</v>
      </c>
      <c r="LT206" s="1">
        <f t="shared" si="351"/>
        <v>0</v>
      </c>
      <c r="MA206" s="1">
        <f t="shared" si="352"/>
        <v>0</v>
      </c>
      <c r="MF206" s="1">
        <f t="shared" si="353"/>
        <v>0</v>
      </c>
      <c r="MM206" s="1">
        <f t="shared" si="354"/>
        <v>0</v>
      </c>
      <c r="MS206" s="1">
        <f t="shared" si="355"/>
        <v>0</v>
      </c>
      <c r="MU206" s="115"/>
      <c r="OI206" s="120"/>
      <c r="PD206" s="1">
        <f t="shared" si="318"/>
        <v>0</v>
      </c>
      <c r="QF206" s="1">
        <f t="shared" si="356"/>
        <v>0</v>
      </c>
      <c r="QY206" s="1">
        <f t="shared" si="357"/>
        <v>0</v>
      </c>
      <c r="RK206" s="1">
        <f t="shared" si="358"/>
        <v>0</v>
      </c>
      <c r="SA206" s="1">
        <f t="shared" si="359"/>
        <v>0</v>
      </c>
      <c r="SG206" s="1">
        <f t="shared" si="360"/>
        <v>0</v>
      </c>
      <c r="SO206" s="1">
        <f t="shared" si="361"/>
        <v>0</v>
      </c>
      <c r="TB206" s="1">
        <f t="shared" si="362"/>
        <v>0</v>
      </c>
      <c r="TS206" s="1">
        <f t="shared" si="319"/>
        <v>0</v>
      </c>
      <c r="UD206" s="1">
        <f t="shared" si="320"/>
        <v>0</v>
      </c>
      <c r="UG206" s="1">
        <f t="shared" si="321"/>
        <v>0</v>
      </c>
      <c r="UQ206" s="1">
        <f t="shared" si="363"/>
        <v>0</v>
      </c>
      <c r="VA206" s="1">
        <f t="shared" si="364"/>
        <v>0</v>
      </c>
      <c r="VG206" s="1">
        <f t="shared" si="365"/>
        <v>0</v>
      </c>
      <c r="WY206" s="1">
        <f t="shared" si="322"/>
        <v>0</v>
      </c>
      <c r="XB206" s="1">
        <f t="shared" si="366"/>
        <v>0</v>
      </c>
      <c r="XG206" s="1">
        <f t="shared" si="323"/>
        <v>0</v>
      </c>
      <c r="XI206" s="1">
        <v>1</v>
      </c>
      <c r="XK206" s="108"/>
      <c r="XL206" s="1">
        <f t="shared" si="324"/>
        <v>0</v>
      </c>
      <c r="XM206" s="1">
        <f t="shared" si="325"/>
        <v>0</v>
      </c>
      <c r="XN206" s="1">
        <f t="shared" si="367"/>
        <v>0</v>
      </c>
      <c r="XO206" s="1">
        <f t="shared" si="326"/>
        <v>0</v>
      </c>
      <c r="XP206" s="1">
        <f t="shared" si="368"/>
        <v>0</v>
      </c>
      <c r="XQ206" s="1">
        <f t="shared" si="327"/>
        <v>0</v>
      </c>
      <c r="XR206" s="1">
        <f t="shared" si="328"/>
        <v>0</v>
      </c>
      <c r="XS206" s="1">
        <f t="shared" si="299"/>
        <v>0</v>
      </c>
      <c r="XT206" s="1">
        <f t="shared" si="369"/>
        <v>0</v>
      </c>
      <c r="XU206" s="1">
        <f t="shared" si="329"/>
        <v>0</v>
      </c>
      <c r="XV206" s="1">
        <f t="shared" si="330"/>
        <v>0</v>
      </c>
      <c r="XW206" s="1">
        <f t="shared" si="331"/>
        <v>0</v>
      </c>
      <c r="XX206" s="1">
        <f t="shared" si="332"/>
        <v>0</v>
      </c>
      <c r="XY206" s="1">
        <f t="shared" si="333"/>
        <v>0</v>
      </c>
      <c r="XZ206" s="1">
        <f t="shared" si="334"/>
        <v>0</v>
      </c>
      <c r="YA206" s="1">
        <f t="shared" si="335"/>
        <v>0</v>
      </c>
      <c r="YB206" s="1">
        <f t="shared" si="336"/>
        <v>0</v>
      </c>
      <c r="YC206" s="1">
        <f t="shared" si="337"/>
        <v>1</v>
      </c>
      <c r="YD206" s="132"/>
      <c r="YE206" s="133">
        <f t="shared" si="310"/>
        <v>1</v>
      </c>
      <c r="YF206" s="133">
        <f t="shared" si="301"/>
        <v>85000</v>
      </c>
      <c r="YG206" s="130">
        <v>1</v>
      </c>
      <c r="YH206" s="130">
        <f t="shared" si="302"/>
        <v>85000</v>
      </c>
      <c r="YI206" s="129">
        <v>1</v>
      </c>
      <c r="YJ206" s="128">
        <f t="shared" si="303"/>
        <v>85000</v>
      </c>
      <c r="YK206" s="177"/>
      <c r="YL206">
        <v>1</v>
      </c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>
        <f t="shared" si="370"/>
        <v>0</v>
      </c>
      <c r="ACD206" s="25" t="e">
        <f t="shared" si="300"/>
        <v>#DIV/0!</v>
      </c>
      <c r="ACE206" s="11">
        <f t="shared" si="338"/>
        <v>1</v>
      </c>
      <c r="ACF206" s="11">
        <f t="shared" si="304"/>
        <v>85000</v>
      </c>
      <c r="ACG206" s="1">
        <v>5</v>
      </c>
      <c r="ACH206" s="1">
        <v>1</v>
      </c>
      <c r="ACI206" s="11">
        <f t="shared" si="305"/>
        <v>85000</v>
      </c>
      <c r="ACJ206" s="45">
        <v>1</v>
      </c>
      <c r="ACK206" s="13">
        <f t="shared" si="306"/>
        <v>85000</v>
      </c>
      <c r="ACL206">
        <v>1</v>
      </c>
      <c r="ACM206" s="25">
        <f t="shared" si="307"/>
        <v>85000</v>
      </c>
      <c r="ACN206" s="11">
        <f t="shared" si="308"/>
        <v>85000</v>
      </c>
      <c r="ACO206" s="65"/>
      <c r="ACR206" s="39" t="s">
        <v>407</v>
      </c>
      <c r="ACZ206" s="1" t="s">
        <v>259</v>
      </c>
      <c r="ADD206" s="1" t="s">
        <v>189</v>
      </c>
      <c r="ADU206" s="1">
        <v>2</v>
      </c>
      <c r="ADV206" s="457"/>
      <c r="AEE206" s="1">
        <f t="shared" si="371"/>
        <v>0</v>
      </c>
      <c r="AFN206" s="1">
        <v>1</v>
      </c>
      <c r="AGL206" s="1">
        <v>85000</v>
      </c>
      <c r="AGM206" s="11" t="e">
        <f>AGU206+AGW206+AGY206+AHA206+#REF!+#REF!+AHC206+AGP206+AHE206</f>
        <v>#REF!</v>
      </c>
      <c r="AGT206" s="518"/>
      <c r="AHJ206" s="518"/>
      <c r="AHN206" s="1">
        <v>85000</v>
      </c>
      <c r="AIO206" s="1">
        <v>1</v>
      </c>
      <c r="AIP206" s="1">
        <v>1</v>
      </c>
      <c r="AJC206" s="11"/>
      <c r="AJD206" s="11"/>
      <c r="AJF206" s="11"/>
      <c r="AJG206" s="1">
        <v>85000</v>
      </c>
      <c r="AJH206" s="1">
        <v>1</v>
      </c>
      <c r="AJI206" s="1">
        <v>1</v>
      </c>
      <c r="AJJ206" s="435">
        <v>100</v>
      </c>
      <c r="AJK206" s="45"/>
      <c r="AJL206" s="381">
        <v>85000</v>
      </c>
      <c r="AJM206" s="11">
        <f t="shared" si="309"/>
        <v>85000</v>
      </c>
      <c r="AJN206" s="60"/>
      <c r="AJO206" s="12"/>
      <c r="AKA206" s="1">
        <f t="shared" si="372"/>
        <v>0</v>
      </c>
      <c r="AKD206" s="1">
        <f t="shared" si="373"/>
        <v>0</v>
      </c>
      <c r="AKE206" s="60"/>
      <c r="AKF206" s="1" t="s">
        <v>260</v>
      </c>
      <c r="AKG206" s="1" t="s">
        <v>260</v>
      </c>
      <c r="AKH206" s="1" t="s">
        <v>261</v>
      </c>
      <c r="AKI206" s="1" t="s">
        <v>260</v>
      </c>
      <c r="AKJ206" s="1" t="s">
        <v>260</v>
      </c>
      <c r="AKK206" s="1" t="s">
        <v>260</v>
      </c>
      <c r="AKL206" s="1" t="s">
        <v>260</v>
      </c>
      <c r="AKM206" s="1" t="s">
        <v>260</v>
      </c>
      <c r="AKN206" s="1" t="s">
        <v>262</v>
      </c>
      <c r="AKO206" s="1" t="s">
        <v>260</v>
      </c>
      <c r="AKP206" s="1" t="s">
        <v>260</v>
      </c>
      <c r="AKQ206" s="1" t="s">
        <v>260</v>
      </c>
      <c r="AKR206" s="1" t="s">
        <v>260</v>
      </c>
      <c r="AKS206" s="1" t="s">
        <v>260</v>
      </c>
      <c r="AKT206" s="1" t="s">
        <v>260</v>
      </c>
      <c r="AKU206" s="1" t="s">
        <v>260</v>
      </c>
      <c r="AKV206" s="1" t="s">
        <v>263</v>
      </c>
      <c r="AKW206" s="1" t="s">
        <v>260</v>
      </c>
      <c r="AKX206" s="1" t="s">
        <v>260</v>
      </c>
      <c r="AKY206" s="1" t="s">
        <v>260</v>
      </c>
      <c r="AKZ206" s="1" t="s">
        <v>260</v>
      </c>
      <c r="ALA206" s="1" t="s">
        <v>260</v>
      </c>
      <c r="ALB206" s="1" t="s">
        <v>260</v>
      </c>
      <c r="ALC206" s="1" t="s">
        <v>260</v>
      </c>
      <c r="ALD206" s="1" t="s">
        <v>260</v>
      </c>
      <c r="ALE206" s="1" t="s">
        <v>260</v>
      </c>
      <c r="ALF206" s="1" t="s">
        <v>260</v>
      </c>
      <c r="ALG206" s="1" t="s">
        <v>260</v>
      </c>
      <c r="ALH206" s="1" t="s">
        <v>260</v>
      </c>
      <c r="ALI206" s="1" t="s">
        <v>260</v>
      </c>
      <c r="ALJ206" s="1" t="s">
        <v>260</v>
      </c>
      <c r="ALK206" s="1" t="s">
        <v>260</v>
      </c>
      <c r="ALL206" s="1" t="s">
        <v>260</v>
      </c>
      <c r="ALM206" s="1" t="s">
        <v>260</v>
      </c>
      <c r="ALN206" s="1" t="s">
        <v>260</v>
      </c>
      <c r="ALO206" s="1" t="s">
        <v>260</v>
      </c>
      <c r="ALP206" s="1" t="s">
        <v>260</v>
      </c>
      <c r="ALR206" s="11" t="e">
        <f t="shared" si="374"/>
        <v>#DIV/0!</v>
      </c>
      <c r="ALS206" s="28">
        <v>85000</v>
      </c>
      <c r="ALY206" s="60"/>
      <c r="ALZ206" s="1">
        <v>1</v>
      </c>
      <c r="AMH206" s="1">
        <v>1</v>
      </c>
      <c r="AMN206" s="403"/>
    </row>
    <row r="207" spans="1:1022 1028:1028" s="1" customFormat="1" ht="15" customHeight="1" x14ac:dyDescent="0.25">
      <c r="A207" s="268"/>
      <c r="B207" s="113">
        <v>205</v>
      </c>
      <c r="C207" s="473" t="s">
        <v>810</v>
      </c>
      <c r="D207" s="304" t="s">
        <v>878</v>
      </c>
      <c r="E207" s="1">
        <v>2005</v>
      </c>
      <c r="F207" s="1">
        <v>1</v>
      </c>
      <c r="G207" s="1">
        <v>1</v>
      </c>
      <c r="J207" s="1">
        <v>1</v>
      </c>
      <c r="K207" s="1">
        <v>1997</v>
      </c>
      <c r="L207" s="1">
        <v>2002</v>
      </c>
      <c r="M207" s="1">
        <v>1</v>
      </c>
      <c r="AA207" s="1">
        <v>1</v>
      </c>
      <c r="AB207" s="1">
        <v>1</v>
      </c>
      <c r="AC207" s="1">
        <v>1</v>
      </c>
      <c r="AD207" s="1">
        <v>1</v>
      </c>
      <c r="AE207" s="1">
        <v>1</v>
      </c>
      <c r="AF207" s="1">
        <v>1</v>
      </c>
      <c r="AW207" s="1">
        <v>1</v>
      </c>
      <c r="AY207" s="1">
        <v>1</v>
      </c>
      <c r="BA207" s="1">
        <v>1</v>
      </c>
      <c r="BB207" s="1">
        <v>13</v>
      </c>
      <c r="BE207" s="1">
        <v>1</v>
      </c>
      <c r="BG207" s="1">
        <v>3</v>
      </c>
      <c r="CG207" s="1">
        <v>1</v>
      </c>
      <c r="CH207" s="246"/>
      <c r="CP207" s="1">
        <f t="shared" si="339"/>
        <v>0</v>
      </c>
      <c r="CS207" s="1">
        <f t="shared" si="311"/>
        <v>0</v>
      </c>
      <c r="DO207" s="1">
        <f t="shared" si="340"/>
        <v>0</v>
      </c>
      <c r="DX207" s="1">
        <f t="shared" si="341"/>
        <v>0</v>
      </c>
      <c r="EE207" s="1">
        <f t="shared" si="342"/>
        <v>0</v>
      </c>
      <c r="EH207" s="1">
        <f t="shared" si="343"/>
        <v>0</v>
      </c>
      <c r="FF207" s="116"/>
      <c r="GP207" s="1">
        <f t="shared" si="312"/>
        <v>0</v>
      </c>
      <c r="GY207" s="1">
        <f t="shared" si="344"/>
        <v>0</v>
      </c>
      <c r="HC207" s="1">
        <f t="shared" si="345"/>
        <v>0</v>
      </c>
      <c r="HS207" s="1">
        <f t="shared" si="346"/>
        <v>0</v>
      </c>
      <c r="HX207" s="1">
        <f t="shared" si="313"/>
        <v>0</v>
      </c>
      <c r="ID207" s="1">
        <f t="shared" si="314"/>
        <v>0</v>
      </c>
      <c r="IN207" s="1">
        <f t="shared" si="347"/>
        <v>0</v>
      </c>
      <c r="IW207" s="1">
        <f t="shared" si="348"/>
        <v>0</v>
      </c>
      <c r="IZ207" s="1">
        <f t="shared" si="315"/>
        <v>0</v>
      </c>
      <c r="JJ207" s="1">
        <f t="shared" si="316"/>
        <v>0</v>
      </c>
      <c r="JV207" s="1">
        <f t="shared" si="349"/>
        <v>0</v>
      </c>
      <c r="KB207" s="1">
        <f t="shared" si="350"/>
        <v>0</v>
      </c>
      <c r="LG207" s="1">
        <f t="shared" si="317"/>
        <v>0</v>
      </c>
      <c r="LT207" s="1">
        <f t="shared" si="351"/>
        <v>0</v>
      </c>
      <c r="MA207" s="1">
        <f t="shared" si="352"/>
        <v>0</v>
      </c>
      <c r="MF207" s="1">
        <f t="shared" si="353"/>
        <v>0</v>
      </c>
      <c r="MM207" s="1">
        <f t="shared" si="354"/>
        <v>0</v>
      </c>
      <c r="MS207" s="1">
        <f t="shared" si="355"/>
        <v>0</v>
      </c>
      <c r="MU207" s="115"/>
      <c r="OI207" s="120"/>
      <c r="PD207" s="1">
        <f t="shared" si="318"/>
        <v>0</v>
      </c>
      <c r="QF207" s="1">
        <f t="shared" si="356"/>
        <v>0</v>
      </c>
      <c r="QY207" s="1">
        <f t="shared" si="357"/>
        <v>0</v>
      </c>
      <c r="RK207" s="1">
        <f t="shared" si="358"/>
        <v>0</v>
      </c>
      <c r="SA207" s="1">
        <f t="shared" si="359"/>
        <v>0</v>
      </c>
      <c r="SG207" s="1">
        <f t="shared" si="360"/>
        <v>0</v>
      </c>
      <c r="SO207" s="1">
        <f t="shared" si="361"/>
        <v>0</v>
      </c>
      <c r="TB207" s="1">
        <f t="shared" si="362"/>
        <v>0</v>
      </c>
      <c r="TS207" s="1">
        <f t="shared" si="319"/>
        <v>0</v>
      </c>
      <c r="UD207" s="1">
        <f t="shared" si="320"/>
        <v>0</v>
      </c>
      <c r="UG207" s="1">
        <f t="shared" si="321"/>
        <v>0</v>
      </c>
      <c r="UQ207" s="1">
        <f t="shared" si="363"/>
        <v>0</v>
      </c>
      <c r="VA207" s="1">
        <f t="shared" si="364"/>
        <v>0</v>
      </c>
      <c r="VG207" s="1">
        <f t="shared" si="365"/>
        <v>0</v>
      </c>
      <c r="WY207" s="1">
        <f t="shared" si="322"/>
        <v>0</v>
      </c>
      <c r="XB207" s="1">
        <f t="shared" si="366"/>
        <v>0</v>
      </c>
      <c r="XG207" s="1">
        <f t="shared" si="323"/>
        <v>0</v>
      </c>
      <c r="XI207" s="1">
        <v>1</v>
      </c>
      <c r="XK207" s="108"/>
      <c r="XL207" s="1">
        <f t="shared" si="324"/>
        <v>0</v>
      </c>
      <c r="XM207" s="1">
        <f t="shared" si="325"/>
        <v>0</v>
      </c>
      <c r="XN207" s="1">
        <f t="shared" si="367"/>
        <v>0</v>
      </c>
      <c r="XO207" s="1">
        <f t="shared" si="326"/>
        <v>0</v>
      </c>
      <c r="XP207" s="1">
        <f t="shared" si="368"/>
        <v>0</v>
      </c>
      <c r="XQ207" s="1">
        <f t="shared" si="327"/>
        <v>0</v>
      </c>
      <c r="XR207" s="1">
        <f t="shared" si="328"/>
        <v>0</v>
      </c>
      <c r="XS207" s="1">
        <f t="shared" si="299"/>
        <v>0</v>
      </c>
      <c r="XT207" s="1">
        <f t="shared" si="369"/>
        <v>0</v>
      </c>
      <c r="XU207" s="1">
        <f t="shared" si="329"/>
        <v>0</v>
      </c>
      <c r="XV207" s="1">
        <f t="shared" si="330"/>
        <v>0</v>
      </c>
      <c r="XW207" s="1">
        <f t="shared" si="331"/>
        <v>0</v>
      </c>
      <c r="XX207" s="1">
        <f t="shared" si="332"/>
        <v>0</v>
      </c>
      <c r="XY207" s="1">
        <f t="shared" si="333"/>
        <v>0</v>
      </c>
      <c r="XZ207" s="1">
        <f t="shared" si="334"/>
        <v>0</v>
      </c>
      <c r="YA207" s="1">
        <f t="shared" si="335"/>
        <v>0</v>
      </c>
      <c r="YB207" s="1">
        <f t="shared" si="336"/>
        <v>0</v>
      </c>
      <c r="YC207" s="1">
        <f t="shared" si="337"/>
        <v>1</v>
      </c>
      <c r="YD207" s="132"/>
      <c r="YE207" s="133">
        <f t="shared" si="310"/>
        <v>1</v>
      </c>
      <c r="YF207" s="133">
        <f t="shared" si="301"/>
        <v>120000</v>
      </c>
      <c r="YG207" s="130">
        <v>1</v>
      </c>
      <c r="YH207" s="130">
        <f t="shared" si="302"/>
        <v>120000</v>
      </c>
      <c r="YI207" s="129">
        <v>1</v>
      </c>
      <c r="YJ207" s="128">
        <f t="shared" si="303"/>
        <v>120000</v>
      </c>
      <c r="YK207" s="177"/>
      <c r="YL207">
        <v>1</v>
      </c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>
        <f t="shared" si="370"/>
        <v>0</v>
      </c>
      <c r="ACD207" s="25" t="e">
        <f t="shared" si="300"/>
        <v>#DIV/0!</v>
      </c>
      <c r="ACE207" s="11">
        <f t="shared" si="338"/>
        <v>1</v>
      </c>
      <c r="ACF207" s="11">
        <f t="shared" si="304"/>
        <v>120000</v>
      </c>
      <c r="ACG207" s="1">
        <v>5</v>
      </c>
      <c r="ACH207" s="1">
        <v>1</v>
      </c>
      <c r="ACI207" s="11">
        <f t="shared" si="305"/>
        <v>120000</v>
      </c>
      <c r="ACJ207" s="45">
        <v>1</v>
      </c>
      <c r="ACK207" s="13">
        <f t="shared" si="306"/>
        <v>120000</v>
      </c>
      <c r="ACL207">
        <v>1</v>
      </c>
      <c r="ACM207" s="25">
        <f t="shared" si="307"/>
        <v>120000</v>
      </c>
      <c r="ACN207" s="11">
        <f t="shared" si="308"/>
        <v>120000</v>
      </c>
      <c r="ACO207" s="65"/>
      <c r="ACR207" s="39" t="s">
        <v>407</v>
      </c>
      <c r="ACZ207" s="1" t="s">
        <v>259</v>
      </c>
      <c r="ADD207" s="1" t="s">
        <v>189</v>
      </c>
      <c r="ADU207" s="1">
        <v>2</v>
      </c>
      <c r="ADV207" s="457"/>
      <c r="AEE207" s="1">
        <f t="shared" si="371"/>
        <v>0</v>
      </c>
      <c r="AFN207" s="1">
        <v>1</v>
      </c>
      <c r="AGL207" s="1">
        <v>120000</v>
      </c>
      <c r="AGM207" s="11" t="e">
        <f>AGU207+AGW207+AGY207+AHA207+#REF!+#REF!+AHC207+AGP207+AHE207</f>
        <v>#REF!</v>
      </c>
      <c r="AGT207" s="518"/>
      <c r="AHJ207" s="518"/>
      <c r="AHN207" s="1">
        <v>120000</v>
      </c>
      <c r="AIO207" s="1">
        <v>2</v>
      </c>
      <c r="AIP207" s="1">
        <v>1</v>
      </c>
      <c r="AJC207" s="11"/>
      <c r="AJD207" s="11"/>
      <c r="AJF207" s="11"/>
      <c r="AJG207" s="1">
        <v>120000</v>
      </c>
      <c r="AJH207" s="1">
        <v>1</v>
      </c>
      <c r="AJI207" s="1">
        <v>1</v>
      </c>
      <c r="AJJ207" s="435">
        <v>100</v>
      </c>
      <c r="AJK207" s="45"/>
      <c r="AJL207" s="381">
        <v>120000</v>
      </c>
      <c r="AJM207" s="11">
        <f t="shared" si="309"/>
        <v>120000</v>
      </c>
      <c r="AJN207" s="60"/>
      <c r="AJO207" s="12"/>
      <c r="AKA207" s="1">
        <f t="shared" si="372"/>
        <v>0</v>
      </c>
      <c r="AKD207" s="1">
        <f t="shared" si="373"/>
        <v>0</v>
      </c>
      <c r="AKE207" s="60"/>
      <c r="AKF207" s="1" t="s">
        <v>260</v>
      </c>
      <c r="AKG207" s="1" t="s">
        <v>260</v>
      </c>
      <c r="AKH207" s="1" t="s">
        <v>261</v>
      </c>
      <c r="AKI207" s="1" t="s">
        <v>260</v>
      </c>
      <c r="AKJ207" s="1" t="s">
        <v>260</v>
      </c>
      <c r="AKK207" s="1" t="s">
        <v>260</v>
      </c>
      <c r="AKL207" s="1" t="s">
        <v>260</v>
      </c>
      <c r="AKM207" s="1" t="s">
        <v>260</v>
      </c>
      <c r="AKN207" s="1" t="s">
        <v>262</v>
      </c>
      <c r="AKO207" s="1" t="s">
        <v>260</v>
      </c>
      <c r="AKP207" s="1" t="s">
        <v>260</v>
      </c>
      <c r="AKQ207" s="1" t="s">
        <v>260</v>
      </c>
      <c r="AKR207" s="1" t="s">
        <v>260</v>
      </c>
      <c r="AKS207" s="1" t="s">
        <v>260</v>
      </c>
      <c r="AKT207" s="1" t="s">
        <v>260</v>
      </c>
      <c r="AKU207" s="1" t="s">
        <v>260</v>
      </c>
      <c r="AKV207" s="1" t="s">
        <v>263</v>
      </c>
      <c r="AKW207" s="1" t="s">
        <v>260</v>
      </c>
      <c r="AKX207" s="1" t="s">
        <v>260</v>
      </c>
      <c r="AKY207" s="1" t="s">
        <v>260</v>
      </c>
      <c r="AKZ207" s="1" t="s">
        <v>260</v>
      </c>
      <c r="ALA207" s="1" t="s">
        <v>260</v>
      </c>
      <c r="ALB207" s="1" t="s">
        <v>260</v>
      </c>
      <c r="ALC207" s="1" t="s">
        <v>260</v>
      </c>
      <c r="ALD207" s="1" t="s">
        <v>260</v>
      </c>
      <c r="ALE207" s="1" t="s">
        <v>260</v>
      </c>
      <c r="ALF207" s="1" t="s">
        <v>260</v>
      </c>
      <c r="ALG207" s="1" t="s">
        <v>260</v>
      </c>
      <c r="ALH207" s="1" t="s">
        <v>260</v>
      </c>
      <c r="ALI207" s="1" t="s">
        <v>260</v>
      </c>
      <c r="ALJ207" s="1" t="s">
        <v>260</v>
      </c>
      <c r="ALK207" s="1" t="s">
        <v>260</v>
      </c>
      <c r="ALL207" s="1" t="s">
        <v>260</v>
      </c>
      <c r="ALM207" s="1" t="s">
        <v>260</v>
      </c>
      <c r="ALN207" s="1" t="s">
        <v>260</v>
      </c>
      <c r="ALO207" s="1" t="s">
        <v>260</v>
      </c>
      <c r="ALP207" s="1" t="s">
        <v>260</v>
      </c>
      <c r="ALR207" s="11" t="e">
        <f t="shared" si="374"/>
        <v>#DIV/0!</v>
      </c>
      <c r="ALS207" s="28">
        <v>120000</v>
      </c>
      <c r="ALY207" s="60"/>
      <c r="ALZ207" s="1">
        <v>1</v>
      </c>
      <c r="AMH207" s="1">
        <v>1</v>
      </c>
      <c r="AMN207" s="403"/>
    </row>
    <row r="208" spans="1:1022 1028:1028" s="1" customFormat="1" ht="15" customHeight="1" x14ac:dyDescent="0.25">
      <c r="A208" s="268"/>
      <c r="B208" s="113">
        <v>206</v>
      </c>
      <c r="C208" s="473" t="s">
        <v>810</v>
      </c>
      <c r="D208" s="304" t="s">
        <v>879</v>
      </c>
      <c r="E208" s="1">
        <v>2005</v>
      </c>
      <c r="F208" s="1">
        <v>1</v>
      </c>
      <c r="G208" s="1">
        <v>1</v>
      </c>
      <c r="J208" s="1">
        <v>1</v>
      </c>
      <c r="K208" s="1">
        <v>1997</v>
      </c>
      <c r="L208" s="1">
        <v>2000</v>
      </c>
      <c r="M208" s="1">
        <v>1</v>
      </c>
      <c r="AA208" s="1">
        <v>1</v>
      </c>
      <c r="AB208" s="1">
        <v>1</v>
      </c>
      <c r="AC208" s="1">
        <v>1</v>
      </c>
      <c r="AD208" s="1">
        <v>1</v>
      </c>
      <c r="AW208" s="1">
        <v>1</v>
      </c>
      <c r="AY208" s="1">
        <v>1</v>
      </c>
      <c r="BA208" s="1">
        <v>1</v>
      </c>
      <c r="BB208" s="1">
        <v>13</v>
      </c>
      <c r="BE208" s="1">
        <v>1</v>
      </c>
      <c r="CF208" s="1">
        <v>1</v>
      </c>
      <c r="CG208" s="1">
        <v>1</v>
      </c>
      <c r="CH208" s="246"/>
      <c r="CP208" s="1">
        <f t="shared" si="339"/>
        <v>0</v>
      </c>
      <c r="CS208" s="1">
        <f t="shared" si="311"/>
        <v>0</v>
      </c>
      <c r="DO208" s="1">
        <f t="shared" si="340"/>
        <v>0</v>
      </c>
      <c r="DX208" s="1">
        <f t="shared" si="341"/>
        <v>0</v>
      </c>
      <c r="EE208" s="1">
        <f t="shared" si="342"/>
        <v>0</v>
      </c>
      <c r="EH208" s="1">
        <f t="shared" si="343"/>
        <v>0</v>
      </c>
      <c r="FF208" s="116"/>
      <c r="GP208" s="1">
        <f t="shared" si="312"/>
        <v>0</v>
      </c>
      <c r="GY208" s="1">
        <f t="shared" si="344"/>
        <v>0</v>
      </c>
      <c r="HC208" s="1">
        <f t="shared" si="345"/>
        <v>0</v>
      </c>
      <c r="HS208" s="1">
        <f t="shared" si="346"/>
        <v>0</v>
      </c>
      <c r="HX208" s="1">
        <f t="shared" si="313"/>
        <v>0</v>
      </c>
      <c r="ID208" s="1">
        <f t="shared" si="314"/>
        <v>0</v>
      </c>
      <c r="IN208" s="1">
        <f t="shared" si="347"/>
        <v>0</v>
      </c>
      <c r="IW208" s="1">
        <f t="shared" si="348"/>
        <v>0</v>
      </c>
      <c r="IZ208" s="1">
        <f t="shared" si="315"/>
        <v>0</v>
      </c>
      <c r="JJ208" s="1">
        <f t="shared" si="316"/>
        <v>0</v>
      </c>
      <c r="JV208" s="1">
        <f t="shared" si="349"/>
        <v>0</v>
      </c>
      <c r="KB208" s="1">
        <f t="shared" si="350"/>
        <v>0</v>
      </c>
      <c r="LG208" s="1">
        <f t="shared" si="317"/>
        <v>0</v>
      </c>
      <c r="LT208" s="1">
        <f t="shared" si="351"/>
        <v>0</v>
      </c>
      <c r="MA208" s="1">
        <f t="shared" si="352"/>
        <v>0</v>
      </c>
      <c r="MF208" s="1">
        <f t="shared" si="353"/>
        <v>0</v>
      </c>
      <c r="MM208" s="1">
        <f t="shared" si="354"/>
        <v>0</v>
      </c>
      <c r="MS208" s="1">
        <f t="shared" si="355"/>
        <v>0</v>
      </c>
      <c r="MU208" s="115"/>
      <c r="OI208" s="120"/>
      <c r="PD208" s="1">
        <f t="shared" si="318"/>
        <v>0</v>
      </c>
      <c r="QF208" s="1">
        <f t="shared" si="356"/>
        <v>0</v>
      </c>
      <c r="QY208" s="1">
        <f t="shared" si="357"/>
        <v>0</v>
      </c>
      <c r="RK208" s="1">
        <f t="shared" si="358"/>
        <v>0</v>
      </c>
      <c r="SA208" s="1">
        <f t="shared" si="359"/>
        <v>0</v>
      </c>
      <c r="SG208" s="1">
        <f t="shared" si="360"/>
        <v>0</v>
      </c>
      <c r="SO208" s="1">
        <f t="shared" si="361"/>
        <v>0</v>
      </c>
      <c r="TB208" s="1">
        <f t="shared" si="362"/>
        <v>0</v>
      </c>
      <c r="TS208" s="1">
        <f t="shared" si="319"/>
        <v>0</v>
      </c>
      <c r="UD208" s="1">
        <f t="shared" si="320"/>
        <v>0</v>
      </c>
      <c r="UG208" s="1">
        <f t="shared" si="321"/>
        <v>0</v>
      </c>
      <c r="UQ208" s="1">
        <f t="shared" si="363"/>
        <v>0</v>
      </c>
      <c r="VA208" s="1">
        <f t="shared" si="364"/>
        <v>0</v>
      </c>
      <c r="VG208" s="1">
        <f t="shared" si="365"/>
        <v>0</v>
      </c>
      <c r="WY208" s="1">
        <f t="shared" si="322"/>
        <v>0</v>
      </c>
      <c r="XB208" s="1">
        <f t="shared" si="366"/>
        <v>0</v>
      </c>
      <c r="XG208" s="1">
        <f t="shared" si="323"/>
        <v>0</v>
      </c>
      <c r="XI208" s="1">
        <v>1</v>
      </c>
      <c r="XK208" s="108"/>
      <c r="XL208" s="1">
        <f t="shared" si="324"/>
        <v>0</v>
      </c>
      <c r="XM208" s="1">
        <f t="shared" si="325"/>
        <v>0</v>
      </c>
      <c r="XN208" s="1">
        <f t="shared" si="367"/>
        <v>0</v>
      </c>
      <c r="XO208" s="1">
        <f t="shared" si="326"/>
        <v>0</v>
      </c>
      <c r="XP208" s="1">
        <f t="shared" si="368"/>
        <v>0</v>
      </c>
      <c r="XQ208" s="1">
        <f t="shared" si="327"/>
        <v>0</v>
      </c>
      <c r="XR208" s="1">
        <f t="shared" si="328"/>
        <v>0</v>
      </c>
      <c r="XS208" s="1">
        <f t="shared" ref="XS208:XS271" si="375">SUM(XB208+VG208+UQ208+SZ208+SG208+QY208+KB208+GY208+EE208)</f>
        <v>0</v>
      </c>
      <c r="XT208" s="1">
        <f t="shared" si="369"/>
        <v>0</v>
      </c>
      <c r="XU208" s="1">
        <f t="shared" si="329"/>
        <v>0</v>
      </c>
      <c r="XV208" s="1">
        <f t="shared" si="330"/>
        <v>0</v>
      </c>
      <c r="XW208" s="1">
        <f t="shared" si="331"/>
        <v>0</v>
      </c>
      <c r="XX208" s="1">
        <f t="shared" si="332"/>
        <v>0</v>
      </c>
      <c r="XY208" s="1">
        <f t="shared" si="333"/>
        <v>0</v>
      </c>
      <c r="XZ208" s="1">
        <f t="shared" si="334"/>
        <v>0</v>
      </c>
      <c r="YA208" s="1">
        <f t="shared" si="335"/>
        <v>0</v>
      </c>
      <c r="YB208" s="1">
        <f t="shared" si="336"/>
        <v>0</v>
      </c>
      <c r="YC208" s="1">
        <f t="shared" si="337"/>
        <v>1</v>
      </c>
      <c r="YD208" s="132"/>
      <c r="YE208" s="133">
        <f t="shared" si="310"/>
        <v>1</v>
      </c>
      <c r="YF208" s="133">
        <f t="shared" si="301"/>
        <v>53000</v>
      </c>
      <c r="YG208" s="130">
        <v>1</v>
      </c>
      <c r="YH208" s="130">
        <f t="shared" si="302"/>
        <v>53000</v>
      </c>
      <c r="YI208" s="129">
        <v>1</v>
      </c>
      <c r="YJ208" s="128">
        <f t="shared" si="303"/>
        <v>53000</v>
      </c>
      <c r="YK208" s="177"/>
      <c r="YL208">
        <v>1</v>
      </c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>
        <f t="shared" si="370"/>
        <v>0</v>
      </c>
      <c r="ACD208" s="25" t="e">
        <f t="shared" si="300"/>
        <v>#DIV/0!</v>
      </c>
      <c r="ACE208" s="11">
        <f t="shared" si="338"/>
        <v>1</v>
      </c>
      <c r="ACF208" s="11">
        <f t="shared" si="304"/>
        <v>53000</v>
      </c>
      <c r="ACG208" s="1">
        <v>5</v>
      </c>
      <c r="ACH208" s="1">
        <v>1</v>
      </c>
      <c r="ACI208" s="11">
        <f t="shared" si="305"/>
        <v>53000</v>
      </c>
      <c r="ACJ208" s="45">
        <v>1</v>
      </c>
      <c r="ACK208" s="13">
        <f t="shared" si="306"/>
        <v>53000</v>
      </c>
      <c r="ACL208">
        <v>1</v>
      </c>
      <c r="ACM208" s="25">
        <f t="shared" si="307"/>
        <v>53000</v>
      </c>
      <c r="ACN208" s="11">
        <f t="shared" si="308"/>
        <v>53000</v>
      </c>
      <c r="ACO208" s="65"/>
      <c r="ACR208" s="39" t="s">
        <v>407</v>
      </c>
      <c r="ACZ208" s="1" t="s">
        <v>259</v>
      </c>
      <c r="ADD208" s="1" t="s">
        <v>189</v>
      </c>
      <c r="ADU208" s="1">
        <v>2</v>
      </c>
      <c r="ADV208" s="457"/>
      <c r="AEE208" s="1">
        <f t="shared" si="371"/>
        <v>0</v>
      </c>
      <c r="AFN208" s="1">
        <v>1</v>
      </c>
      <c r="AGL208" s="1">
        <v>53000</v>
      </c>
      <c r="AGM208" s="11" t="e">
        <f>AGU208+AGW208+AGY208+AHA208+#REF!+#REF!+AHC208+AGP208+AHE208</f>
        <v>#REF!</v>
      </c>
      <c r="AGT208" s="518"/>
      <c r="AHJ208" s="518"/>
      <c r="AHN208" s="1">
        <v>53000</v>
      </c>
      <c r="AIO208" s="1">
        <v>1</v>
      </c>
      <c r="AIP208" s="1">
        <v>1</v>
      </c>
      <c r="AJC208" s="11"/>
      <c r="AJD208" s="11"/>
      <c r="AJF208" s="11"/>
      <c r="AJG208" s="1">
        <v>53000</v>
      </c>
      <c r="AJH208" s="1">
        <v>1</v>
      </c>
      <c r="AJI208" s="1">
        <v>1</v>
      </c>
      <c r="AJJ208" s="435">
        <v>100</v>
      </c>
      <c r="AJK208" s="45"/>
      <c r="AJL208" s="381">
        <v>53000</v>
      </c>
      <c r="AJM208" s="11">
        <f t="shared" si="309"/>
        <v>53000</v>
      </c>
      <c r="AJN208" s="60"/>
      <c r="AJO208" s="12"/>
      <c r="AKA208" s="1">
        <f t="shared" si="372"/>
        <v>0</v>
      </c>
      <c r="AKD208" s="1">
        <f t="shared" si="373"/>
        <v>0</v>
      </c>
      <c r="AKE208" s="60"/>
      <c r="AKF208" s="1" t="s">
        <v>260</v>
      </c>
      <c r="AKG208" s="1" t="s">
        <v>260</v>
      </c>
      <c r="AKH208" s="1" t="s">
        <v>261</v>
      </c>
      <c r="AKI208" s="1" t="s">
        <v>260</v>
      </c>
      <c r="AKJ208" s="1" t="s">
        <v>260</v>
      </c>
      <c r="AKK208" s="1" t="s">
        <v>260</v>
      </c>
      <c r="AKL208" s="1" t="s">
        <v>260</v>
      </c>
      <c r="AKM208" s="1" t="s">
        <v>260</v>
      </c>
      <c r="AKN208" s="1" t="s">
        <v>262</v>
      </c>
      <c r="AKO208" s="1" t="s">
        <v>260</v>
      </c>
      <c r="AKP208" s="1" t="s">
        <v>260</v>
      </c>
      <c r="AKQ208" s="1" t="s">
        <v>260</v>
      </c>
      <c r="AKR208" s="1" t="s">
        <v>260</v>
      </c>
      <c r="AKS208" s="1" t="s">
        <v>260</v>
      </c>
      <c r="AKT208" s="1" t="s">
        <v>260</v>
      </c>
      <c r="AKU208" s="1" t="s">
        <v>260</v>
      </c>
      <c r="AKV208" s="1" t="s">
        <v>263</v>
      </c>
      <c r="AKW208" s="1" t="s">
        <v>260</v>
      </c>
      <c r="AKX208" s="1" t="s">
        <v>260</v>
      </c>
      <c r="AKY208" s="1" t="s">
        <v>260</v>
      </c>
      <c r="AKZ208" s="1" t="s">
        <v>260</v>
      </c>
      <c r="ALA208" s="1" t="s">
        <v>260</v>
      </c>
      <c r="ALB208" s="1" t="s">
        <v>260</v>
      </c>
      <c r="ALC208" s="1" t="s">
        <v>260</v>
      </c>
      <c r="ALD208" s="1" t="s">
        <v>260</v>
      </c>
      <c r="ALE208" s="1" t="s">
        <v>260</v>
      </c>
      <c r="ALF208" s="1" t="s">
        <v>260</v>
      </c>
      <c r="ALG208" s="1" t="s">
        <v>260</v>
      </c>
      <c r="ALH208" s="1" t="s">
        <v>260</v>
      </c>
      <c r="ALI208" s="1" t="s">
        <v>260</v>
      </c>
      <c r="ALJ208" s="1" t="s">
        <v>260</v>
      </c>
      <c r="ALK208" s="1" t="s">
        <v>260</v>
      </c>
      <c r="ALL208" s="1" t="s">
        <v>260</v>
      </c>
      <c r="ALM208" s="1" t="s">
        <v>260</v>
      </c>
      <c r="ALN208" s="1" t="s">
        <v>260</v>
      </c>
      <c r="ALO208" s="1" t="s">
        <v>260</v>
      </c>
      <c r="ALP208" s="1" t="s">
        <v>260</v>
      </c>
      <c r="ALR208" s="11" t="e">
        <f t="shared" si="374"/>
        <v>#DIV/0!</v>
      </c>
      <c r="ALS208" s="28">
        <v>53000</v>
      </c>
      <c r="ALY208" s="60"/>
      <c r="ALZ208" s="1">
        <v>1</v>
      </c>
      <c r="AMH208" s="1">
        <v>1</v>
      </c>
      <c r="AMN208" s="403"/>
    </row>
    <row r="209" spans="1:1022 1028:1028" s="1" customFormat="1" ht="15" customHeight="1" x14ac:dyDescent="0.25">
      <c r="A209" s="268"/>
      <c r="B209" s="113">
        <v>207</v>
      </c>
      <c r="C209" s="473" t="s">
        <v>810</v>
      </c>
      <c r="D209" s="304" t="s">
        <v>880</v>
      </c>
      <c r="E209" s="1">
        <v>2005</v>
      </c>
      <c r="F209" s="1">
        <v>1</v>
      </c>
      <c r="G209" s="1">
        <v>1</v>
      </c>
      <c r="J209" s="1">
        <v>1</v>
      </c>
      <c r="K209" s="1">
        <v>2000</v>
      </c>
      <c r="L209" s="1">
        <v>2000</v>
      </c>
      <c r="M209" s="1">
        <v>1</v>
      </c>
      <c r="AD209" s="1">
        <v>1</v>
      </c>
      <c r="AW209" s="1">
        <v>1</v>
      </c>
      <c r="AY209" s="1">
        <v>1</v>
      </c>
      <c r="BA209" s="1">
        <v>1</v>
      </c>
      <c r="BB209" s="1">
        <v>13</v>
      </c>
      <c r="BE209" s="1">
        <v>1</v>
      </c>
      <c r="CF209" s="1">
        <v>1</v>
      </c>
      <c r="CG209" s="1">
        <v>1</v>
      </c>
      <c r="CH209" s="246"/>
      <c r="CP209" s="1">
        <f t="shared" si="339"/>
        <v>0</v>
      </c>
      <c r="CS209" s="1">
        <f t="shared" si="311"/>
        <v>0</v>
      </c>
      <c r="DO209" s="1">
        <f t="shared" si="340"/>
        <v>0</v>
      </c>
      <c r="DX209" s="1">
        <f t="shared" si="341"/>
        <v>0</v>
      </c>
      <c r="EE209" s="1">
        <f t="shared" si="342"/>
        <v>0</v>
      </c>
      <c r="EH209" s="1">
        <f t="shared" si="343"/>
        <v>0</v>
      </c>
      <c r="FF209" s="116"/>
      <c r="GP209" s="1">
        <f t="shared" si="312"/>
        <v>0</v>
      </c>
      <c r="GY209" s="1">
        <f t="shared" si="344"/>
        <v>0</v>
      </c>
      <c r="HC209" s="1">
        <f t="shared" si="345"/>
        <v>0</v>
      </c>
      <c r="HS209" s="1">
        <f t="shared" si="346"/>
        <v>0</v>
      </c>
      <c r="HX209" s="1">
        <f t="shared" si="313"/>
        <v>0</v>
      </c>
      <c r="ID209" s="1">
        <f t="shared" si="314"/>
        <v>0</v>
      </c>
      <c r="IN209" s="1">
        <f t="shared" si="347"/>
        <v>0</v>
      </c>
      <c r="IW209" s="1">
        <f t="shared" si="348"/>
        <v>0</v>
      </c>
      <c r="IZ209" s="1">
        <f t="shared" si="315"/>
        <v>0</v>
      </c>
      <c r="JJ209" s="1">
        <f t="shared" si="316"/>
        <v>0</v>
      </c>
      <c r="JV209" s="1">
        <f t="shared" si="349"/>
        <v>0</v>
      </c>
      <c r="KB209" s="1">
        <f t="shared" si="350"/>
        <v>0</v>
      </c>
      <c r="LG209" s="1">
        <f t="shared" si="317"/>
        <v>0</v>
      </c>
      <c r="LT209" s="1">
        <f t="shared" si="351"/>
        <v>0</v>
      </c>
      <c r="MA209" s="1">
        <f t="shared" si="352"/>
        <v>0</v>
      </c>
      <c r="MF209" s="1">
        <f t="shared" si="353"/>
        <v>0</v>
      </c>
      <c r="MM209" s="1">
        <f t="shared" si="354"/>
        <v>0</v>
      </c>
      <c r="MS209" s="1">
        <f t="shared" si="355"/>
        <v>0</v>
      </c>
      <c r="MU209" s="115"/>
      <c r="OI209" s="120"/>
      <c r="PD209" s="1">
        <f t="shared" si="318"/>
        <v>0</v>
      </c>
      <c r="QF209" s="1">
        <f t="shared" si="356"/>
        <v>0</v>
      </c>
      <c r="QY209" s="1">
        <f t="shared" si="357"/>
        <v>0</v>
      </c>
      <c r="RK209" s="1">
        <f t="shared" si="358"/>
        <v>0</v>
      </c>
      <c r="SA209" s="1">
        <f t="shared" si="359"/>
        <v>0</v>
      </c>
      <c r="SG209" s="1">
        <f t="shared" si="360"/>
        <v>0</v>
      </c>
      <c r="SO209" s="1">
        <f t="shared" si="361"/>
        <v>0</v>
      </c>
      <c r="TB209" s="1">
        <f t="shared" si="362"/>
        <v>0</v>
      </c>
      <c r="TS209" s="1">
        <f t="shared" si="319"/>
        <v>0</v>
      </c>
      <c r="UD209" s="1">
        <f t="shared" si="320"/>
        <v>0</v>
      </c>
      <c r="UG209" s="1">
        <f t="shared" si="321"/>
        <v>0</v>
      </c>
      <c r="UQ209" s="1">
        <f t="shared" si="363"/>
        <v>0</v>
      </c>
      <c r="VA209" s="1">
        <f t="shared" si="364"/>
        <v>0</v>
      </c>
      <c r="VG209" s="1">
        <f t="shared" si="365"/>
        <v>0</v>
      </c>
      <c r="WY209" s="1">
        <f t="shared" si="322"/>
        <v>0</v>
      </c>
      <c r="XB209" s="1">
        <f t="shared" si="366"/>
        <v>0</v>
      </c>
      <c r="XG209" s="1">
        <f t="shared" si="323"/>
        <v>0</v>
      </c>
      <c r="XK209" s="108"/>
      <c r="XL209" s="1">
        <f t="shared" si="324"/>
        <v>0</v>
      </c>
      <c r="XM209" s="1">
        <f t="shared" si="325"/>
        <v>0</v>
      </c>
      <c r="XN209" s="1">
        <f t="shared" si="367"/>
        <v>0</v>
      </c>
      <c r="XO209" s="1">
        <f t="shared" si="326"/>
        <v>0</v>
      </c>
      <c r="XP209" s="1">
        <f t="shared" si="368"/>
        <v>0</v>
      </c>
      <c r="XQ209" s="1">
        <f t="shared" si="327"/>
        <v>0</v>
      </c>
      <c r="XR209" s="1">
        <f t="shared" si="328"/>
        <v>0</v>
      </c>
      <c r="XS209" s="1">
        <f t="shared" si="375"/>
        <v>0</v>
      </c>
      <c r="XT209" s="1">
        <f t="shared" si="369"/>
        <v>0</v>
      </c>
      <c r="XU209" s="1">
        <f t="shared" si="329"/>
        <v>0</v>
      </c>
      <c r="XV209" s="1">
        <f t="shared" si="330"/>
        <v>0</v>
      </c>
      <c r="XW209" s="1">
        <f t="shared" si="331"/>
        <v>0</v>
      </c>
      <c r="XX209" s="1">
        <f t="shared" si="332"/>
        <v>0</v>
      </c>
      <c r="XY209" s="1">
        <f t="shared" si="333"/>
        <v>0</v>
      </c>
      <c r="XZ209" s="1">
        <f t="shared" si="334"/>
        <v>0</v>
      </c>
      <c r="YA209" s="1">
        <f t="shared" si="335"/>
        <v>0</v>
      </c>
      <c r="YB209" s="1">
        <f t="shared" si="336"/>
        <v>0</v>
      </c>
      <c r="YC209" s="1">
        <f t="shared" si="337"/>
        <v>0</v>
      </c>
      <c r="YD209" s="132"/>
      <c r="YE209" s="133"/>
      <c r="YF209" s="133" t="e">
        <f t="shared" si="301"/>
        <v>#DIV/0!</v>
      </c>
      <c r="YG209" s="130"/>
      <c r="YH209" s="130" t="e">
        <f t="shared" si="302"/>
        <v>#DIV/0!</v>
      </c>
      <c r="YI209" s="129"/>
      <c r="YJ209" s="128" t="e">
        <f t="shared" si="303"/>
        <v>#DIV/0!</v>
      </c>
      <c r="YK209" s="177"/>
      <c r="YL209">
        <v>1</v>
      </c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>
        <f t="shared" si="370"/>
        <v>0</v>
      </c>
      <c r="ACD209" s="25" t="e">
        <f t="shared" si="300"/>
        <v>#DIV/0!</v>
      </c>
      <c r="ACE209" s="11">
        <f t="shared" si="338"/>
        <v>0</v>
      </c>
      <c r="ACF209" s="11" t="e">
        <f t="shared" si="304"/>
        <v>#DIV/0!</v>
      </c>
      <c r="ACG209" s="1">
        <v>5</v>
      </c>
      <c r="ACH209" s="1">
        <v>1</v>
      </c>
      <c r="ACI209" s="11">
        <f t="shared" si="305"/>
        <v>82000</v>
      </c>
      <c r="ACJ209" s="45">
        <v>1</v>
      </c>
      <c r="ACK209" s="13">
        <f t="shared" si="306"/>
        <v>82000</v>
      </c>
      <c r="ACL209">
        <v>1</v>
      </c>
      <c r="ACM209" s="25">
        <f t="shared" si="307"/>
        <v>82000</v>
      </c>
      <c r="ACN209" s="11">
        <f t="shared" si="308"/>
        <v>82000</v>
      </c>
      <c r="ACO209" s="65"/>
      <c r="ACR209" s="39" t="s">
        <v>407</v>
      </c>
      <c r="ACZ209" s="1" t="s">
        <v>259</v>
      </c>
      <c r="ADD209" s="1" t="s">
        <v>189</v>
      </c>
      <c r="ADU209" s="1">
        <v>2</v>
      </c>
      <c r="ADV209" s="457"/>
      <c r="AEE209" s="1">
        <f t="shared" si="371"/>
        <v>0</v>
      </c>
      <c r="AFN209" s="1">
        <v>1</v>
      </c>
      <c r="AGL209" s="1">
        <v>82000</v>
      </c>
      <c r="AGM209" s="11" t="e">
        <f>AGU209+AGW209+AGY209+AHA209+#REF!+#REF!+AHC209+AGP209+AHE209</f>
        <v>#REF!</v>
      </c>
      <c r="AGT209" s="518"/>
      <c r="AHJ209" s="518"/>
      <c r="AHN209" s="1">
        <v>82000</v>
      </c>
      <c r="AIO209" s="1">
        <v>1</v>
      </c>
      <c r="AIP209" s="1">
        <v>1</v>
      </c>
      <c r="AJC209" s="11"/>
      <c r="AJD209" s="11"/>
      <c r="AJF209" s="11"/>
      <c r="AJG209" s="1">
        <v>82000</v>
      </c>
      <c r="AJH209" s="1">
        <v>1</v>
      </c>
      <c r="AJI209" s="1">
        <v>1</v>
      </c>
      <c r="AJJ209" s="435">
        <v>100</v>
      </c>
      <c r="AJK209" s="45"/>
      <c r="AJL209" s="381">
        <v>82000</v>
      </c>
      <c r="AJM209" s="11" t="e">
        <f t="shared" si="309"/>
        <v>#DIV/0!</v>
      </c>
      <c r="AJN209" s="60"/>
      <c r="AJO209" s="12"/>
      <c r="AKA209" s="1">
        <f t="shared" si="372"/>
        <v>0</v>
      </c>
      <c r="AKD209" s="1">
        <f t="shared" si="373"/>
        <v>0</v>
      </c>
      <c r="AKE209" s="60"/>
      <c r="AKF209" s="1" t="s">
        <v>260</v>
      </c>
      <c r="AKG209" s="1" t="s">
        <v>260</v>
      </c>
      <c r="AKH209" s="1" t="s">
        <v>261</v>
      </c>
      <c r="AKI209" s="1" t="s">
        <v>260</v>
      </c>
      <c r="AKJ209" s="1" t="s">
        <v>260</v>
      </c>
      <c r="AKK209" s="1" t="s">
        <v>260</v>
      </c>
      <c r="AKL209" s="1" t="s">
        <v>260</v>
      </c>
      <c r="AKM209" s="1" t="s">
        <v>260</v>
      </c>
      <c r="AKN209" s="1" t="s">
        <v>262</v>
      </c>
      <c r="AKO209" s="1" t="s">
        <v>260</v>
      </c>
      <c r="AKP209" s="1" t="s">
        <v>260</v>
      </c>
      <c r="AKQ209" s="1" t="s">
        <v>260</v>
      </c>
      <c r="AKR209" s="1" t="s">
        <v>260</v>
      </c>
      <c r="AKS209" s="1" t="s">
        <v>260</v>
      </c>
      <c r="AKT209" s="1" t="s">
        <v>260</v>
      </c>
      <c r="AKU209" s="1" t="s">
        <v>260</v>
      </c>
      <c r="AKV209" s="1" t="s">
        <v>263</v>
      </c>
      <c r="AKW209" s="1" t="s">
        <v>260</v>
      </c>
      <c r="AKX209" s="1" t="s">
        <v>260</v>
      </c>
      <c r="AKY209" s="1" t="s">
        <v>260</v>
      </c>
      <c r="AKZ209" s="1" t="s">
        <v>260</v>
      </c>
      <c r="ALA209" s="1" t="s">
        <v>260</v>
      </c>
      <c r="ALB209" s="1" t="s">
        <v>260</v>
      </c>
      <c r="ALC209" s="1" t="s">
        <v>260</v>
      </c>
      <c r="ALD209" s="1" t="s">
        <v>260</v>
      </c>
      <c r="ALE209" s="1" t="s">
        <v>260</v>
      </c>
      <c r="ALF209" s="1" t="s">
        <v>260</v>
      </c>
      <c r="ALG209" s="1" t="s">
        <v>260</v>
      </c>
      <c r="ALH209" s="1" t="s">
        <v>260</v>
      </c>
      <c r="ALI209" s="1" t="s">
        <v>260</v>
      </c>
      <c r="ALJ209" s="1" t="s">
        <v>260</v>
      </c>
      <c r="ALK209" s="1" t="s">
        <v>260</v>
      </c>
      <c r="ALL209" s="1" t="s">
        <v>260</v>
      </c>
      <c r="ALM209" s="1" t="s">
        <v>260</v>
      </c>
      <c r="ALN209" s="1" t="s">
        <v>260</v>
      </c>
      <c r="ALO209" s="1" t="s">
        <v>260</v>
      </c>
      <c r="ALP209" s="1" t="s">
        <v>260</v>
      </c>
      <c r="ALR209" s="11" t="e">
        <f t="shared" si="374"/>
        <v>#DIV/0!</v>
      </c>
      <c r="ALS209" s="28">
        <v>82000</v>
      </c>
      <c r="ALY209" s="60"/>
      <c r="ALZ209" s="1">
        <v>1</v>
      </c>
      <c r="AMH209" s="1">
        <v>1</v>
      </c>
      <c r="AMN209" s="403"/>
    </row>
    <row r="210" spans="1:1022 1028:1028" s="1" customFormat="1" ht="15" customHeight="1" x14ac:dyDescent="0.25">
      <c r="A210" s="268"/>
      <c r="B210" s="113">
        <v>208</v>
      </c>
      <c r="C210" s="473" t="s">
        <v>810</v>
      </c>
      <c r="D210" s="304" t="s">
        <v>881</v>
      </c>
      <c r="E210" s="1">
        <v>2005</v>
      </c>
      <c r="F210" s="1">
        <v>1</v>
      </c>
      <c r="G210" s="1">
        <v>1</v>
      </c>
      <c r="J210" s="1">
        <v>1</v>
      </c>
      <c r="K210" s="1">
        <v>1997</v>
      </c>
      <c r="L210" s="1">
        <v>2000</v>
      </c>
      <c r="AA210" s="1">
        <v>1</v>
      </c>
      <c r="AB210" s="1">
        <v>1</v>
      </c>
      <c r="AC210" s="1">
        <v>1</v>
      </c>
      <c r="AD210" s="1">
        <v>1</v>
      </c>
      <c r="AW210" s="1">
        <v>1</v>
      </c>
      <c r="AY210" s="1">
        <v>1</v>
      </c>
      <c r="BA210" s="1">
        <v>1</v>
      </c>
      <c r="BB210" s="1">
        <v>13</v>
      </c>
      <c r="BE210" s="1">
        <v>1</v>
      </c>
      <c r="CF210" s="1">
        <v>1</v>
      </c>
      <c r="CG210" s="1">
        <v>1</v>
      </c>
      <c r="CH210" s="246"/>
      <c r="CP210" s="1">
        <f t="shared" si="339"/>
        <v>0</v>
      </c>
      <c r="CS210" s="1">
        <f t="shared" si="311"/>
        <v>0</v>
      </c>
      <c r="DO210" s="1">
        <f t="shared" si="340"/>
        <v>0</v>
      </c>
      <c r="DX210" s="1">
        <f t="shared" si="341"/>
        <v>0</v>
      </c>
      <c r="EE210" s="1">
        <f t="shared" si="342"/>
        <v>0</v>
      </c>
      <c r="EH210" s="1">
        <f t="shared" si="343"/>
        <v>0</v>
      </c>
      <c r="FF210" s="116"/>
      <c r="GP210" s="1">
        <f t="shared" si="312"/>
        <v>0</v>
      </c>
      <c r="GY210" s="1">
        <f t="shared" si="344"/>
        <v>0</v>
      </c>
      <c r="HC210" s="1">
        <f t="shared" si="345"/>
        <v>0</v>
      </c>
      <c r="HS210" s="1">
        <f t="shared" si="346"/>
        <v>0</v>
      </c>
      <c r="HX210" s="1">
        <f t="shared" si="313"/>
        <v>0</v>
      </c>
      <c r="ID210" s="1">
        <f t="shared" si="314"/>
        <v>0</v>
      </c>
      <c r="IN210" s="1">
        <f t="shared" si="347"/>
        <v>0</v>
      </c>
      <c r="IW210" s="1">
        <f t="shared" si="348"/>
        <v>0</v>
      </c>
      <c r="IZ210" s="1">
        <f t="shared" si="315"/>
        <v>0</v>
      </c>
      <c r="JJ210" s="1">
        <f t="shared" si="316"/>
        <v>0</v>
      </c>
      <c r="JV210" s="1">
        <f t="shared" si="349"/>
        <v>0</v>
      </c>
      <c r="KB210" s="1">
        <f t="shared" si="350"/>
        <v>0</v>
      </c>
      <c r="LG210" s="1">
        <f t="shared" si="317"/>
        <v>0</v>
      </c>
      <c r="LT210" s="1">
        <f t="shared" si="351"/>
        <v>0</v>
      </c>
      <c r="MA210" s="1">
        <f t="shared" si="352"/>
        <v>0</v>
      </c>
      <c r="MF210" s="1">
        <f t="shared" si="353"/>
        <v>0</v>
      </c>
      <c r="MM210" s="1">
        <f t="shared" si="354"/>
        <v>0</v>
      </c>
      <c r="MS210" s="1">
        <f t="shared" si="355"/>
        <v>0</v>
      </c>
      <c r="MU210" s="115"/>
      <c r="OI210" s="120"/>
      <c r="PD210" s="1">
        <f t="shared" si="318"/>
        <v>0</v>
      </c>
      <c r="QF210" s="1">
        <f t="shared" si="356"/>
        <v>0</v>
      </c>
      <c r="QY210" s="1">
        <f t="shared" si="357"/>
        <v>0</v>
      </c>
      <c r="RK210" s="1">
        <f t="shared" si="358"/>
        <v>0</v>
      </c>
      <c r="SA210" s="1">
        <f t="shared" si="359"/>
        <v>0</v>
      </c>
      <c r="SG210" s="1">
        <f t="shared" si="360"/>
        <v>0</v>
      </c>
      <c r="SO210" s="1">
        <f t="shared" si="361"/>
        <v>0</v>
      </c>
      <c r="TB210" s="1">
        <f t="shared" si="362"/>
        <v>0</v>
      </c>
      <c r="TS210" s="1">
        <f t="shared" si="319"/>
        <v>0</v>
      </c>
      <c r="UD210" s="1">
        <f t="shared" si="320"/>
        <v>0</v>
      </c>
      <c r="UG210" s="1">
        <f t="shared" si="321"/>
        <v>0</v>
      </c>
      <c r="UQ210" s="1">
        <f t="shared" si="363"/>
        <v>0</v>
      </c>
      <c r="VA210" s="1">
        <f t="shared" si="364"/>
        <v>0</v>
      </c>
      <c r="VG210" s="1">
        <f t="shared" si="365"/>
        <v>0</v>
      </c>
      <c r="WY210" s="1">
        <f t="shared" si="322"/>
        <v>0</v>
      </c>
      <c r="XB210" s="1">
        <f t="shared" si="366"/>
        <v>0</v>
      </c>
      <c r="XG210" s="1">
        <f t="shared" si="323"/>
        <v>0</v>
      </c>
      <c r="XI210" s="1">
        <v>1</v>
      </c>
      <c r="XK210" s="108"/>
      <c r="XL210" s="1">
        <f t="shared" si="324"/>
        <v>0</v>
      </c>
      <c r="XM210" s="1">
        <f t="shared" si="325"/>
        <v>0</v>
      </c>
      <c r="XN210" s="1">
        <f t="shared" si="367"/>
        <v>0</v>
      </c>
      <c r="XO210" s="1">
        <f t="shared" si="326"/>
        <v>0</v>
      </c>
      <c r="XP210" s="1">
        <f t="shared" si="368"/>
        <v>0</v>
      </c>
      <c r="XQ210" s="1">
        <f t="shared" si="327"/>
        <v>0</v>
      </c>
      <c r="XR210" s="1">
        <f t="shared" si="328"/>
        <v>0</v>
      </c>
      <c r="XS210" s="1">
        <f t="shared" si="375"/>
        <v>0</v>
      </c>
      <c r="XT210" s="1">
        <f t="shared" si="369"/>
        <v>0</v>
      </c>
      <c r="XU210" s="1">
        <f t="shared" si="329"/>
        <v>0</v>
      </c>
      <c r="XV210" s="1">
        <f t="shared" si="330"/>
        <v>0</v>
      </c>
      <c r="XW210" s="1">
        <f t="shared" si="331"/>
        <v>0</v>
      </c>
      <c r="XX210" s="1">
        <f t="shared" si="332"/>
        <v>0</v>
      </c>
      <c r="XY210" s="1">
        <f t="shared" si="333"/>
        <v>0</v>
      </c>
      <c r="XZ210" s="1">
        <f t="shared" si="334"/>
        <v>0</v>
      </c>
      <c r="YA210" s="1">
        <f t="shared" si="335"/>
        <v>0</v>
      </c>
      <c r="YB210" s="1">
        <f t="shared" si="336"/>
        <v>0</v>
      </c>
      <c r="YC210" s="1">
        <f t="shared" si="337"/>
        <v>1</v>
      </c>
      <c r="YD210" s="132"/>
      <c r="YE210" s="133">
        <f>SUM(XL210:YC210)</f>
        <v>1</v>
      </c>
      <c r="YF210" s="133">
        <f t="shared" si="301"/>
        <v>34000</v>
      </c>
      <c r="YG210" s="130">
        <v>1</v>
      </c>
      <c r="YH210" s="130">
        <f t="shared" si="302"/>
        <v>34000</v>
      </c>
      <c r="YI210" s="129">
        <v>1</v>
      </c>
      <c r="YJ210" s="128">
        <f t="shared" si="303"/>
        <v>34000</v>
      </c>
      <c r="YK210" s="177"/>
      <c r="YL210">
        <v>1</v>
      </c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>
        <f t="shared" si="370"/>
        <v>0</v>
      </c>
      <c r="ACD210" s="25" t="e">
        <f t="shared" si="300"/>
        <v>#DIV/0!</v>
      </c>
      <c r="ACE210" s="11">
        <f t="shared" si="338"/>
        <v>1</v>
      </c>
      <c r="ACF210" s="11">
        <f t="shared" si="304"/>
        <v>34000</v>
      </c>
      <c r="ACG210" s="1">
        <v>5</v>
      </c>
      <c r="ACH210" s="1">
        <v>1</v>
      </c>
      <c r="ACI210" s="11">
        <f t="shared" si="305"/>
        <v>34000</v>
      </c>
      <c r="ACJ210" s="45">
        <v>1</v>
      </c>
      <c r="ACK210" s="13">
        <f t="shared" si="306"/>
        <v>34000</v>
      </c>
      <c r="ACL210">
        <v>1</v>
      </c>
      <c r="ACM210" s="25">
        <f t="shared" si="307"/>
        <v>34000</v>
      </c>
      <c r="ACN210" s="11">
        <f t="shared" si="308"/>
        <v>34000</v>
      </c>
      <c r="ACO210" s="65"/>
      <c r="ACR210" s="39" t="s">
        <v>407</v>
      </c>
      <c r="ACZ210" s="1" t="s">
        <v>259</v>
      </c>
      <c r="ADD210" s="1" t="s">
        <v>189</v>
      </c>
      <c r="ADU210" s="1">
        <v>2</v>
      </c>
      <c r="ADV210" s="457"/>
      <c r="AEE210" s="1">
        <f t="shared" si="371"/>
        <v>0</v>
      </c>
      <c r="AFN210" s="1">
        <v>1</v>
      </c>
      <c r="AGL210" s="1">
        <v>34000</v>
      </c>
      <c r="AGM210" s="11" t="e">
        <f>AGU210+AGW210+AGY210+AHA210+#REF!+#REF!+AHC210+AGP210+AHE210</f>
        <v>#REF!</v>
      </c>
      <c r="AGT210" s="518"/>
      <c r="AHJ210" s="518"/>
      <c r="AHN210" s="1">
        <v>34000</v>
      </c>
      <c r="AIO210" s="1">
        <v>3</v>
      </c>
      <c r="AIP210" s="1">
        <v>1</v>
      </c>
      <c r="AJC210" s="11"/>
      <c r="AJD210" s="11"/>
      <c r="AJF210" s="11"/>
      <c r="AJG210" s="1">
        <v>34000</v>
      </c>
      <c r="AJH210" s="1">
        <v>1</v>
      </c>
      <c r="AJI210" s="1">
        <v>1</v>
      </c>
      <c r="AJJ210" s="435">
        <v>100</v>
      </c>
      <c r="AJK210" s="45"/>
      <c r="AJL210" s="381">
        <v>34000</v>
      </c>
      <c r="AJM210" s="11">
        <f t="shared" si="309"/>
        <v>34000</v>
      </c>
      <c r="AJN210" s="60"/>
      <c r="AJO210" s="12"/>
      <c r="AKA210" s="1">
        <f t="shared" si="372"/>
        <v>0</v>
      </c>
      <c r="AKD210" s="1">
        <f t="shared" si="373"/>
        <v>0</v>
      </c>
      <c r="AKE210" s="60"/>
      <c r="AKF210" s="1" t="s">
        <v>260</v>
      </c>
      <c r="AKG210" s="1" t="s">
        <v>260</v>
      </c>
      <c r="AKH210" s="1" t="s">
        <v>261</v>
      </c>
      <c r="AKI210" s="1" t="s">
        <v>260</v>
      </c>
      <c r="AKJ210" s="1" t="s">
        <v>260</v>
      </c>
      <c r="AKK210" s="1" t="s">
        <v>260</v>
      </c>
      <c r="AKL210" s="1" t="s">
        <v>260</v>
      </c>
      <c r="AKM210" s="1" t="s">
        <v>260</v>
      </c>
      <c r="AKN210" s="1" t="s">
        <v>262</v>
      </c>
      <c r="AKO210" s="1" t="s">
        <v>260</v>
      </c>
      <c r="AKP210" s="1" t="s">
        <v>260</v>
      </c>
      <c r="AKQ210" s="1" t="s">
        <v>260</v>
      </c>
      <c r="AKR210" s="1" t="s">
        <v>260</v>
      </c>
      <c r="AKS210" s="1" t="s">
        <v>260</v>
      </c>
      <c r="AKT210" s="1" t="s">
        <v>260</v>
      </c>
      <c r="AKU210" s="1" t="s">
        <v>260</v>
      </c>
      <c r="AKV210" s="1" t="s">
        <v>263</v>
      </c>
      <c r="AKW210" s="1" t="s">
        <v>260</v>
      </c>
      <c r="AKX210" s="1" t="s">
        <v>260</v>
      </c>
      <c r="AKY210" s="1" t="s">
        <v>260</v>
      </c>
      <c r="AKZ210" s="1" t="s">
        <v>260</v>
      </c>
      <c r="ALA210" s="1" t="s">
        <v>260</v>
      </c>
      <c r="ALB210" s="1" t="s">
        <v>260</v>
      </c>
      <c r="ALC210" s="1" t="s">
        <v>260</v>
      </c>
      <c r="ALD210" s="1" t="s">
        <v>260</v>
      </c>
      <c r="ALE210" s="1" t="s">
        <v>260</v>
      </c>
      <c r="ALF210" s="1" t="s">
        <v>260</v>
      </c>
      <c r="ALG210" s="1" t="s">
        <v>260</v>
      </c>
      <c r="ALH210" s="1" t="s">
        <v>260</v>
      </c>
      <c r="ALI210" s="1" t="s">
        <v>260</v>
      </c>
      <c r="ALJ210" s="1" t="s">
        <v>260</v>
      </c>
      <c r="ALK210" s="1" t="s">
        <v>260</v>
      </c>
      <c r="ALL210" s="1" t="s">
        <v>260</v>
      </c>
      <c r="ALM210" s="1" t="s">
        <v>260</v>
      </c>
      <c r="ALN210" s="1" t="s">
        <v>260</v>
      </c>
      <c r="ALO210" s="1" t="s">
        <v>260</v>
      </c>
      <c r="ALP210" s="1" t="s">
        <v>260</v>
      </c>
      <c r="ALR210" s="11" t="e">
        <f t="shared" si="374"/>
        <v>#DIV/0!</v>
      </c>
      <c r="ALS210" s="28">
        <v>34000</v>
      </c>
      <c r="ALY210" s="60"/>
      <c r="ALZ210" s="1">
        <v>1</v>
      </c>
      <c r="AMH210" s="1">
        <v>1</v>
      </c>
      <c r="AMN210" s="403"/>
    </row>
    <row r="211" spans="1:1022 1028:1028" s="1" customFormat="1" ht="15" customHeight="1" x14ac:dyDescent="0.25">
      <c r="A211" s="268"/>
      <c r="B211" s="113">
        <v>209</v>
      </c>
      <c r="C211" s="473" t="s">
        <v>810</v>
      </c>
      <c r="D211" s="304" t="s">
        <v>882</v>
      </c>
      <c r="E211" s="1">
        <v>2005</v>
      </c>
      <c r="F211" s="1">
        <v>1</v>
      </c>
      <c r="G211" s="1">
        <v>1</v>
      </c>
      <c r="J211" s="1">
        <v>1</v>
      </c>
      <c r="K211" s="1">
        <v>1997</v>
      </c>
      <c r="L211" s="1">
        <v>2001</v>
      </c>
      <c r="AA211" s="1">
        <v>1</v>
      </c>
      <c r="AB211" s="1">
        <v>1</v>
      </c>
      <c r="AC211" s="1">
        <v>1</v>
      </c>
      <c r="AD211" s="1">
        <v>1</v>
      </c>
      <c r="AE211" s="1">
        <v>1</v>
      </c>
      <c r="AW211" s="1">
        <v>1</v>
      </c>
      <c r="AY211" s="1">
        <v>1</v>
      </c>
      <c r="BA211" s="1">
        <v>1</v>
      </c>
      <c r="BB211" s="1">
        <v>13</v>
      </c>
      <c r="BE211" s="1">
        <v>1</v>
      </c>
      <c r="CF211" s="1">
        <v>1</v>
      </c>
      <c r="CG211" s="1">
        <v>1</v>
      </c>
      <c r="CH211" s="246"/>
      <c r="CP211" s="1">
        <f t="shared" si="339"/>
        <v>0</v>
      </c>
      <c r="CS211" s="1">
        <f t="shared" si="311"/>
        <v>0</v>
      </c>
      <c r="DO211" s="1">
        <f t="shared" si="340"/>
        <v>0</v>
      </c>
      <c r="DX211" s="1">
        <f t="shared" si="341"/>
        <v>0</v>
      </c>
      <c r="EE211" s="1">
        <f t="shared" si="342"/>
        <v>0</v>
      </c>
      <c r="EH211" s="1">
        <f t="shared" si="343"/>
        <v>0</v>
      </c>
      <c r="FF211" s="116"/>
      <c r="GP211" s="1">
        <f t="shared" si="312"/>
        <v>0</v>
      </c>
      <c r="GY211" s="1">
        <f t="shared" si="344"/>
        <v>0</v>
      </c>
      <c r="HC211" s="1">
        <f t="shared" si="345"/>
        <v>0</v>
      </c>
      <c r="HS211" s="1">
        <f t="shared" si="346"/>
        <v>0</v>
      </c>
      <c r="HX211" s="1">
        <f t="shared" si="313"/>
        <v>0</v>
      </c>
      <c r="ID211" s="1">
        <f t="shared" si="314"/>
        <v>0</v>
      </c>
      <c r="IN211" s="1">
        <f t="shared" si="347"/>
        <v>0</v>
      </c>
      <c r="IW211" s="1">
        <f t="shared" si="348"/>
        <v>0</v>
      </c>
      <c r="IZ211" s="1">
        <f t="shared" si="315"/>
        <v>0</v>
      </c>
      <c r="JJ211" s="1">
        <f t="shared" si="316"/>
        <v>0</v>
      </c>
      <c r="JV211" s="1">
        <f t="shared" si="349"/>
        <v>0</v>
      </c>
      <c r="KB211" s="1">
        <f t="shared" si="350"/>
        <v>0</v>
      </c>
      <c r="LG211" s="1">
        <f t="shared" si="317"/>
        <v>0</v>
      </c>
      <c r="LT211" s="1">
        <f t="shared" si="351"/>
        <v>0</v>
      </c>
      <c r="MA211" s="1">
        <f t="shared" si="352"/>
        <v>0</v>
      </c>
      <c r="MF211" s="1">
        <f t="shared" si="353"/>
        <v>0</v>
      </c>
      <c r="MM211" s="1">
        <f t="shared" si="354"/>
        <v>0</v>
      </c>
      <c r="MS211" s="1">
        <f t="shared" si="355"/>
        <v>0</v>
      </c>
      <c r="MU211" s="115"/>
      <c r="OI211" s="120"/>
      <c r="PD211" s="1">
        <f t="shared" si="318"/>
        <v>0</v>
      </c>
      <c r="QF211" s="1">
        <f t="shared" si="356"/>
        <v>0</v>
      </c>
      <c r="QY211" s="1">
        <f t="shared" si="357"/>
        <v>0</v>
      </c>
      <c r="RK211" s="1">
        <f t="shared" si="358"/>
        <v>0</v>
      </c>
      <c r="SA211" s="1">
        <f t="shared" si="359"/>
        <v>0</v>
      </c>
      <c r="SG211" s="1">
        <f t="shared" si="360"/>
        <v>0</v>
      </c>
      <c r="SO211" s="1">
        <f t="shared" si="361"/>
        <v>0</v>
      </c>
      <c r="TB211" s="1">
        <f t="shared" si="362"/>
        <v>0</v>
      </c>
      <c r="TS211" s="1">
        <f t="shared" si="319"/>
        <v>0</v>
      </c>
      <c r="UD211" s="1">
        <f t="shared" si="320"/>
        <v>0</v>
      </c>
      <c r="UG211" s="1">
        <f t="shared" si="321"/>
        <v>0</v>
      </c>
      <c r="UQ211" s="1">
        <f t="shared" si="363"/>
        <v>0</v>
      </c>
      <c r="VA211" s="1">
        <f t="shared" si="364"/>
        <v>0</v>
      </c>
      <c r="VG211" s="1">
        <f t="shared" si="365"/>
        <v>0</v>
      </c>
      <c r="WY211" s="1">
        <f t="shared" si="322"/>
        <v>0</v>
      </c>
      <c r="XB211" s="1">
        <f t="shared" si="366"/>
        <v>0</v>
      </c>
      <c r="XG211" s="1">
        <f t="shared" si="323"/>
        <v>0</v>
      </c>
      <c r="XK211" s="108"/>
      <c r="XL211" s="1">
        <f t="shared" si="324"/>
        <v>0</v>
      </c>
      <c r="XM211" s="1">
        <f t="shared" si="325"/>
        <v>0</v>
      </c>
      <c r="XN211" s="1">
        <f t="shared" si="367"/>
        <v>0</v>
      </c>
      <c r="XO211" s="1">
        <f t="shared" si="326"/>
        <v>0</v>
      </c>
      <c r="XP211" s="1">
        <f t="shared" si="368"/>
        <v>0</v>
      </c>
      <c r="XQ211" s="1">
        <f t="shared" si="327"/>
        <v>0</v>
      </c>
      <c r="XR211" s="1">
        <f t="shared" si="328"/>
        <v>0</v>
      </c>
      <c r="XS211" s="1">
        <f t="shared" si="375"/>
        <v>0</v>
      </c>
      <c r="XT211" s="1">
        <f t="shared" si="369"/>
        <v>0</v>
      </c>
      <c r="XU211" s="1">
        <f t="shared" si="329"/>
        <v>0</v>
      </c>
      <c r="XV211" s="1">
        <f t="shared" si="330"/>
        <v>0</v>
      </c>
      <c r="XW211" s="1">
        <f t="shared" si="331"/>
        <v>0</v>
      </c>
      <c r="XX211" s="1">
        <f t="shared" si="332"/>
        <v>0</v>
      </c>
      <c r="XY211" s="1">
        <f t="shared" si="333"/>
        <v>0</v>
      </c>
      <c r="XZ211" s="1">
        <f t="shared" si="334"/>
        <v>0</v>
      </c>
      <c r="YA211" s="1">
        <f t="shared" si="335"/>
        <v>0</v>
      </c>
      <c r="YB211" s="1">
        <f t="shared" si="336"/>
        <v>0</v>
      </c>
      <c r="YC211" s="1">
        <f t="shared" si="337"/>
        <v>0</v>
      </c>
      <c r="YD211" s="132"/>
      <c r="YE211" s="133"/>
      <c r="YF211" s="133" t="e">
        <f t="shared" si="301"/>
        <v>#DIV/0!</v>
      </c>
      <c r="YG211" s="130"/>
      <c r="YH211" s="130" t="e">
        <f t="shared" si="302"/>
        <v>#DIV/0!</v>
      </c>
      <c r="YI211" s="129"/>
      <c r="YJ211" s="128" t="e">
        <f t="shared" si="303"/>
        <v>#DIV/0!</v>
      </c>
      <c r="YK211" s="177"/>
      <c r="YL211">
        <v>1</v>
      </c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>
        <f t="shared" si="370"/>
        <v>0</v>
      </c>
      <c r="ACD211" s="25" t="e">
        <f t="shared" si="300"/>
        <v>#DIV/0!</v>
      </c>
      <c r="ACE211" s="11">
        <f t="shared" si="338"/>
        <v>0</v>
      </c>
      <c r="ACF211" s="11" t="e">
        <f t="shared" si="304"/>
        <v>#DIV/0!</v>
      </c>
      <c r="ACG211" s="1">
        <v>5</v>
      </c>
      <c r="ACH211" s="1">
        <v>1</v>
      </c>
      <c r="ACI211" s="11">
        <f t="shared" si="305"/>
        <v>10000</v>
      </c>
      <c r="ACJ211" s="45">
        <v>1</v>
      </c>
      <c r="ACK211" s="13">
        <f t="shared" si="306"/>
        <v>10000</v>
      </c>
      <c r="ACL211">
        <v>1</v>
      </c>
      <c r="ACM211" s="25">
        <f t="shared" si="307"/>
        <v>10000</v>
      </c>
      <c r="ACN211" s="11">
        <f t="shared" si="308"/>
        <v>10000</v>
      </c>
      <c r="ACO211" s="65"/>
      <c r="ACR211" s="39" t="s">
        <v>407</v>
      </c>
      <c r="ACZ211" s="1" t="s">
        <v>259</v>
      </c>
      <c r="ADD211" s="1" t="s">
        <v>185</v>
      </c>
      <c r="ADU211" s="1">
        <v>2</v>
      </c>
      <c r="ADV211" s="457"/>
      <c r="AEE211" s="1">
        <f t="shared" si="371"/>
        <v>0</v>
      </c>
      <c r="AFN211" s="1">
        <v>1</v>
      </c>
      <c r="AGL211" s="1">
        <v>10000</v>
      </c>
      <c r="AGM211" s="11" t="e">
        <f>AGU211+AGW211+AGY211+AHA211+#REF!+#REF!+AHC211+AGP211+AHE211</f>
        <v>#REF!</v>
      </c>
      <c r="AGT211" s="518"/>
      <c r="AHJ211" s="518"/>
      <c r="AHN211" s="1">
        <v>10000</v>
      </c>
      <c r="AJB211" s="1">
        <v>1</v>
      </c>
      <c r="AJC211" s="11"/>
      <c r="AJD211" s="11"/>
      <c r="AJF211" s="11"/>
      <c r="AJG211" s="1">
        <v>10000</v>
      </c>
      <c r="AJH211" s="1">
        <v>1</v>
      </c>
      <c r="AJI211" s="1">
        <v>1</v>
      </c>
      <c r="AJJ211" s="435">
        <v>100</v>
      </c>
      <c r="AJK211" s="45"/>
      <c r="AJL211" s="381">
        <v>10000</v>
      </c>
      <c r="AJM211" s="11" t="e">
        <f t="shared" si="309"/>
        <v>#DIV/0!</v>
      </c>
      <c r="AJN211" s="60"/>
      <c r="AJO211" s="12"/>
      <c r="AKA211" s="1">
        <f t="shared" si="372"/>
        <v>0</v>
      </c>
      <c r="AKD211" s="1">
        <f t="shared" si="373"/>
        <v>0</v>
      </c>
      <c r="AKE211" s="60"/>
      <c r="AKF211" s="1" t="s">
        <v>260</v>
      </c>
      <c r="AKG211" s="1" t="s">
        <v>260</v>
      </c>
      <c r="AKH211" s="1" t="s">
        <v>261</v>
      </c>
      <c r="AKI211" s="1" t="s">
        <v>260</v>
      </c>
      <c r="AKJ211" s="1" t="s">
        <v>260</v>
      </c>
      <c r="AKK211" s="1" t="s">
        <v>260</v>
      </c>
      <c r="AKL211" s="1" t="s">
        <v>260</v>
      </c>
      <c r="AKM211" s="1" t="s">
        <v>260</v>
      </c>
      <c r="AKN211" s="1" t="s">
        <v>262</v>
      </c>
      <c r="AKO211" s="1" t="s">
        <v>260</v>
      </c>
      <c r="AKP211" s="1" t="s">
        <v>260</v>
      </c>
      <c r="AKQ211" s="1" t="s">
        <v>260</v>
      </c>
      <c r="AKR211" s="1" t="s">
        <v>260</v>
      </c>
      <c r="AKS211" s="1" t="s">
        <v>260</v>
      </c>
      <c r="AKT211" s="1" t="s">
        <v>260</v>
      </c>
      <c r="AKU211" s="1" t="s">
        <v>260</v>
      </c>
      <c r="AKV211" s="1" t="s">
        <v>263</v>
      </c>
      <c r="AKW211" s="1" t="s">
        <v>260</v>
      </c>
      <c r="AKX211" s="1" t="s">
        <v>260</v>
      </c>
      <c r="AKY211" s="1" t="s">
        <v>260</v>
      </c>
      <c r="AKZ211" s="1" t="s">
        <v>260</v>
      </c>
      <c r="ALA211" s="1" t="s">
        <v>260</v>
      </c>
      <c r="ALB211" s="1" t="s">
        <v>260</v>
      </c>
      <c r="ALC211" s="1" t="s">
        <v>260</v>
      </c>
      <c r="ALD211" s="1" t="s">
        <v>260</v>
      </c>
      <c r="ALE211" s="1" t="s">
        <v>260</v>
      </c>
      <c r="ALF211" s="1" t="s">
        <v>260</v>
      </c>
      <c r="ALG211" s="1" t="s">
        <v>260</v>
      </c>
      <c r="ALH211" s="1" t="s">
        <v>260</v>
      </c>
      <c r="ALI211" s="1" t="s">
        <v>260</v>
      </c>
      <c r="ALJ211" s="1" t="s">
        <v>260</v>
      </c>
      <c r="ALK211" s="1" t="s">
        <v>260</v>
      </c>
      <c r="ALL211" s="1" t="s">
        <v>260</v>
      </c>
      <c r="ALM211" s="1" t="s">
        <v>260</v>
      </c>
      <c r="ALN211" s="1" t="s">
        <v>260</v>
      </c>
      <c r="ALO211" s="1" t="s">
        <v>260</v>
      </c>
      <c r="ALP211" s="1" t="s">
        <v>260</v>
      </c>
      <c r="ALR211" s="11" t="e">
        <f t="shared" si="374"/>
        <v>#DIV/0!</v>
      </c>
      <c r="ALS211" s="28">
        <v>10000</v>
      </c>
      <c r="ALY211" s="60"/>
      <c r="ALZ211" s="1">
        <v>1</v>
      </c>
      <c r="AMH211" s="1">
        <v>1</v>
      </c>
      <c r="AMN211" s="403"/>
    </row>
    <row r="212" spans="1:1022 1028:1028" s="1" customFormat="1" ht="15" customHeight="1" x14ac:dyDescent="0.25">
      <c r="A212" s="268"/>
      <c r="B212" s="113">
        <v>210</v>
      </c>
      <c r="C212" s="473" t="s">
        <v>810</v>
      </c>
      <c r="D212" s="304" t="s">
        <v>883</v>
      </c>
      <c r="E212" s="1">
        <v>2005</v>
      </c>
      <c r="F212" s="1">
        <v>1</v>
      </c>
      <c r="G212" s="1">
        <v>1</v>
      </c>
      <c r="J212" s="1">
        <v>1</v>
      </c>
      <c r="K212" s="1">
        <v>1999</v>
      </c>
      <c r="L212" s="1">
        <v>2001</v>
      </c>
      <c r="M212" s="1">
        <v>1</v>
      </c>
      <c r="AC212" s="1">
        <v>1</v>
      </c>
      <c r="AD212" s="1">
        <v>1</v>
      </c>
      <c r="AE212" s="1">
        <v>1</v>
      </c>
      <c r="AW212" s="1">
        <v>1</v>
      </c>
      <c r="AY212" s="1">
        <v>1</v>
      </c>
      <c r="BA212" s="1">
        <v>1</v>
      </c>
      <c r="BB212" s="1">
        <v>13</v>
      </c>
      <c r="BE212" s="1">
        <v>1</v>
      </c>
      <c r="CF212" s="1">
        <v>1</v>
      </c>
      <c r="CG212" s="1">
        <v>1</v>
      </c>
      <c r="CH212" s="246"/>
      <c r="CP212" s="1">
        <f t="shared" si="339"/>
        <v>0</v>
      </c>
      <c r="CS212" s="1">
        <f t="shared" si="311"/>
        <v>0</v>
      </c>
      <c r="DO212" s="1">
        <f t="shared" si="340"/>
        <v>0</v>
      </c>
      <c r="DX212" s="1">
        <f t="shared" si="341"/>
        <v>0</v>
      </c>
      <c r="EE212" s="1">
        <f t="shared" si="342"/>
        <v>0</v>
      </c>
      <c r="EH212" s="1">
        <f t="shared" si="343"/>
        <v>0</v>
      </c>
      <c r="FF212" s="116"/>
      <c r="GP212" s="1">
        <f t="shared" si="312"/>
        <v>0</v>
      </c>
      <c r="GY212" s="1">
        <f t="shared" si="344"/>
        <v>0</v>
      </c>
      <c r="HC212" s="1">
        <f t="shared" si="345"/>
        <v>0</v>
      </c>
      <c r="HS212" s="1">
        <f t="shared" si="346"/>
        <v>0</v>
      </c>
      <c r="HX212" s="1">
        <f t="shared" si="313"/>
        <v>0</v>
      </c>
      <c r="ID212" s="1">
        <f t="shared" si="314"/>
        <v>0</v>
      </c>
      <c r="IN212" s="1">
        <f t="shared" si="347"/>
        <v>0</v>
      </c>
      <c r="IW212" s="1">
        <f t="shared" si="348"/>
        <v>0</v>
      </c>
      <c r="IZ212" s="1">
        <f t="shared" si="315"/>
        <v>0</v>
      </c>
      <c r="JJ212" s="1">
        <f t="shared" si="316"/>
        <v>0</v>
      </c>
      <c r="JV212" s="1">
        <f t="shared" si="349"/>
        <v>0</v>
      </c>
      <c r="KB212" s="1">
        <f t="shared" si="350"/>
        <v>0</v>
      </c>
      <c r="LG212" s="1">
        <f t="shared" si="317"/>
        <v>0</v>
      </c>
      <c r="LT212" s="1">
        <f t="shared" si="351"/>
        <v>0</v>
      </c>
      <c r="MA212" s="1">
        <f t="shared" si="352"/>
        <v>0</v>
      </c>
      <c r="MF212" s="1">
        <f t="shared" si="353"/>
        <v>0</v>
      </c>
      <c r="MM212" s="1">
        <f t="shared" si="354"/>
        <v>0</v>
      </c>
      <c r="MS212" s="1">
        <f t="shared" si="355"/>
        <v>0</v>
      </c>
      <c r="MU212" s="115"/>
      <c r="OI212" s="120"/>
      <c r="PD212" s="1">
        <f t="shared" si="318"/>
        <v>0</v>
      </c>
      <c r="QF212" s="1">
        <f t="shared" si="356"/>
        <v>0</v>
      </c>
      <c r="QY212" s="1">
        <f t="shared" si="357"/>
        <v>0</v>
      </c>
      <c r="RK212" s="1">
        <f t="shared" si="358"/>
        <v>0</v>
      </c>
      <c r="SA212" s="1">
        <f t="shared" si="359"/>
        <v>0</v>
      </c>
      <c r="SG212" s="1">
        <f t="shared" si="360"/>
        <v>0</v>
      </c>
      <c r="SO212" s="1">
        <f t="shared" si="361"/>
        <v>0</v>
      </c>
      <c r="TB212" s="1">
        <f t="shared" si="362"/>
        <v>0</v>
      </c>
      <c r="TS212" s="1">
        <f t="shared" si="319"/>
        <v>0</v>
      </c>
      <c r="UD212" s="1">
        <f t="shared" si="320"/>
        <v>0</v>
      </c>
      <c r="UG212" s="1">
        <f t="shared" si="321"/>
        <v>0</v>
      </c>
      <c r="UQ212" s="1">
        <f t="shared" si="363"/>
        <v>0</v>
      </c>
      <c r="VA212" s="1">
        <f t="shared" si="364"/>
        <v>0</v>
      </c>
      <c r="VG212" s="1">
        <f t="shared" si="365"/>
        <v>0</v>
      </c>
      <c r="WY212" s="1">
        <f t="shared" si="322"/>
        <v>0</v>
      </c>
      <c r="XB212" s="1">
        <f t="shared" si="366"/>
        <v>0</v>
      </c>
      <c r="XG212" s="1">
        <f t="shared" si="323"/>
        <v>0</v>
      </c>
      <c r="XI212" s="1">
        <v>1</v>
      </c>
      <c r="XK212" s="108"/>
      <c r="XL212" s="1">
        <f t="shared" si="324"/>
        <v>0</v>
      </c>
      <c r="XM212" s="1">
        <f t="shared" si="325"/>
        <v>0</v>
      </c>
      <c r="XN212" s="1">
        <f t="shared" si="367"/>
        <v>0</v>
      </c>
      <c r="XO212" s="1">
        <f t="shared" si="326"/>
        <v>0</v>
      </c>
      <c r="XP212" s="1">
        <f t="shared" si="368"/>
        <v>0</v>
      </c>
      <c r="XQ212" s="1">
        <f t="shared" si="327"/>
        <v>0</v>
      </c>
      <c r="XR212" s="1">
        <f t="shared" si="328"/>
        <v>0</v>
      </c>
      <c r="XS212" s="1">
        <f t="shared" si="375"/>
        <v>0</v>
      </c>
      <c r="XT212" s="1">
        <f t="shared" si="369"/>
        <v>0</v>
      </c>
      <c r="XU212" s="1">
        <f t="shared" si="329"/>
        <v>0</v>
      </c>
      <c r="XV212" s="1">
        <f t="shared" si="330"/>
        <v>0</v>
      </c>
      <c r="XW212" s="1">
        <f t="shared" si="331"/>
        <v>0</v>
      </c>
      <c r="XX212" s="1">
        <f t="shared" si="332"/>
        <v>0</v>
      </c>
      <c r="XY212" s="1">
        <f t="shared" si="333"/>
        <v>0</v>
      </c>
      <c r="XZ212" s="1">
        <f t="shared" si="334"/>
        <v>0</v>
      </c>
      <c r="YA212" s="1">
        <f t="shared" si="335"/>
        <v>0</v>
      </c>
      <c r="YB212" s="1">
        <f t="shared" si="336"/>
        <v>0</v>
      </c>
      <c r="YC212" s="1">
        <f t="shared" si="337"/>
        <v>1</v>
      </c>
      <c r="YD212" s="132"/>
      <c r="YE212" s="133">
        <f>SUM(XL212:YC212)</f>
        <v>1</v>
      </c>
      <c r="YF212" s="133">
        <f t="shared" si="301"/>
        <v>11000</v>
      </c>
      <c r="YG212" s="130">
        <v>1</v>
      </c>
      <c r="YH212" s="130">
        <f t="shared" si="302"/>
        <v>11000</v>
      </c>
      <c r="YI212" s="129">
        <v>1</v>
      </c>
      <c r="YJ212" s="128">
        <f t="shared" si="303"/>
        <v>11000</v>
      </c>
      <c r="YK212" s="177"/>
      <c r="YL212">
        <v>1</v>
      </c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>
        <f t="shared" si="370"/>
        <v>0</v>
      </c>
      <c r="ACD212" s="25" t="e">
        <f t="shared" si="300"/>
        <v>#DIV/0!</v>
      </c>
      <c r="ACE212" s="11">
        <f t="shared" si="338"/>
        <v>1</v>
      </c>
      <c r="ACF212" s="11">
        <f t="shared" si="304"/>
        <v>11000</v>
      </c>
      <c r="ACG212" s="1">
        <v>5</v>
      </c>
      <c r="ACH212" s="1">
        <v>1</v>
      </c>
      <c r="ACI212" s="11">
        <f t="shared" si="305"/>
        <v>11000</v>
      </c>
      <c r="ACJ212" s="45">
        <v>1</v>
      </c>
      <c r="ACK212" s="13">
        <f t="shared" si="306"/>
        <v>11000</v>
      </c>
      <c r="ACL212">
        <v>1</v>
      </c>
      <c r="ACM212" s="25">
        <f t="shared" si="307"/>
        <v>11000</v>
      </c>
      <c r="ACN212" s="11">
        <f t="shared" si="308"/>
        <v>11000</v>
      </c>
      <c r="ACO212" s="65"/>
      <c r="ACR212" s="39" t="s">
        <v>407</v>
      </c>
      <c r="ACZ212" s="1" t="s">
        <v>259</v>
      </c>
      <c r="ADD212" s="1" t="s">
        <v>185</v>
      </c>
      <c r="ADU212" s="1">
        <v>2</v>
      </c>
      <c r="ADV212" s="457"/>
      <c r="AEE212" s="1">
        <f t="shared" si="371"/>
        <v>0</v>
      </c>
      <c r="AFN212" s="1">
        <v>1</v>
      </c>
      <c r="AGL212" s="1">
        <v>11000</v>
      </c>
      <c r="AGM212" s="11" t="e">
        <f>AGU212+AGW212+AGY212+AHA212+#REF!+#REF!+AHC212+AGP212+AHE212</f>
        <v>#REF!</v>
      </c>
      <c r="AGT212" s="518"/>
      <c r="AHJ212" s="518"/>
      <c r="AHN212" s="1">
        <v>11000</v>
      </c>
      <c r="AIO212" s="1">
        <v>1</v>
      </c>
      <c r="AIP212" s="1">
        <v>1</v>
      </c>
      <c r="AJC212" s="11"/>
      <c r="AJD212" s="11"/>
      <c r="AJF212" s="11"/>
      <c r="AJG212" s="1">
        <v>11000</v>
      </c>
      <c r="AJH212" s="1">
        <v>1</v>
      </c>
      <c r="AJI212" s="1">
        <v>1</v>
      </c>
      <c r="AJJ212" s="435">
        <v>100</v>
      </c>
      <c r="AJK212" s="45"/>
      <c r="AJL212" s="381">
        <v>11000</v>
      </c>
      <c r="AJM212" s="11">
        <f t="shared" si="309"/>
        <v>11000</v>
      </c>
      <c r="AJN212" s="60"/>
      <c r="AJO212" s="12"/>
      <c r="AKA212" s="1">
        <f t="shared" si="372"/>
        <v>0</v>
      </c>
      <c r="AKD212" s="1">
        <f t="shared" si="373"/>
        <v>0</v>
      </c>
      <c r="AKE212" s="60"/>
      <c r="AKF212" s="1" t="s">
        <v>260</v>
      </c>
      <c r="AKG212" s="1" t="s">
        <v>260</v>
      </c>
      <c r="AKH212" s="1" t="s">
        <v>261</v>
      </c>
      <c r="AKI212" s="1" t="s">
        <v>260</v>
      </c>
      <c r="AKJ212" s="1" t="s">
        <v>260</v>
      </c>
      <c r="AKK212" s="1" t="s">
        <v>260</v>
      </c>
      <c r="AKL212" s="1" t="s">
        <v>260</v>
      </c>
      <c r="AKM212" s="1" t="s">
        <v>260</v>
      </c>
      <c r="AKN212" s="1" t="s">
        <v>262</v>
      </c>
      <c r="AKO212" s="1" t="s">
        <v>260</v>
      </c>
      <c r="AKP212" s="1" t="s">
        <v>260</v>
      </c>
      <c r="AKQ212" s="1" t="s">
        <v>260</v>
      </c>
      <c r="AKR212" s="1" t="s">
        <v>260</v>
      </c>
      <c r="AKS212" s="1" t="s">
        <v>260</v>
      </c>
      <c r="AKT212" s="1" t="s">
        <v>260</v>
      </c>
      <c r="AKU212" s="1" t="s">
        <v>260</v>
      </c>
      <c r="AKV212" s="1" t="s">
        <v>263</v>
      </c>
      <c r="AKW212" s="1" t="s">
        <v>260</v>
      </c>
      <c r="AKX212" s="1" t="s">
        <v>260</v>
      </c>
      <c r="AKY212" s="1" t="s">
        <v>260</v>
      </c>
      <c r="AKZ212" s="1" t="s">
        <v>260</v>
      </c>
      <c r="ALA212" s="1" t="s">
        <v>260</v>
      </c>
      <c r="ALB212" s="1" t="s">
        <v>260</v>
      </c>
      <c r="ALC212" s="1" t="s">
        <v>260</v>
      </c>
      <c r="ALD212" s="1" t="s">
        <v>260</v>
      </c>
      <c r="ALE212" s="1" t="s">
        <v>260</v>
      </c>
      <c r="ALF212" s="1" t="s">
        <v>260</v>
      </c>
      <c r="ALG212" s="1" t="s">
        <v>260</v>
      </c>
      <c r="ALH212" s="1" t="s">
        <v>260</v>
      </c>
      <c r="ALI212" s="1" t="s">
        <v>260</v>
      </c>
      <c r="ALJ212" s="1" t="s">
        <v>260</v>
      </c>
      <c r="ALK212" s="1" t="s">
        <v>260</v>
      </c>
      <c r="ALL212" s="1" t="s">
        <v>260</v>
      </c>
      <c r="ALM212" s="1" t="s">
        <v>260</v>
      </c>
      <c r="ALN212" s="1" t="s">
        <v>260</v>
      </c>
      <c r="ALO212" s="1" t="s">
        <v>260</v>
      </c>
      <c r="ALP212" s="1" t="s">
        <v>260</v>
      </c>
      <c r="ALR212" s="11" t="e">
        <f t="shared" si="374"/>
        <v>#DIV/0!</v>
      </c>
      <c r="ALS212" s="28">
        <v>11000</v>
      </c>
      <c r="ALY212" s="60"/>
      <c r="ALZ212" s="1">
        <v>1</v>
      </c>
      <c r="AMH212" s="1">
        <v>1</v>
      </c>
      <c r="AMN212" s="403"/>
    </row>
    <row r="213" spans="1:1022 1028:1028" s="1" customFormat="1" ht="15" customHeight="1" x14ac:dyDescent="0.25">
      <c r="A213" s="268"/>
      <c r="B213" s="113">
        <v>211</v>
      </c>
      <c r="C213" s="473" t="s">
        <v>810</v>
      </c>
      <c r="D213" s="304" t="s">
        <v>884</v>
      </c>
      <c r="E213" s="1">
        <v>2005</v>
      </c>
      <c r="F213" s="1">
        <v>1</v>
      </c>
      <c r="G213" s="1">
        <v>1</v>
      </c>
      <c r="J213" s="1">
        <v>1</v>
      </c>
      <c r="K213" s="1">
        <v>1997</v>
      </c>
      <c r="L213" s="1">
        <v>2000</v>
      </c>
      <c r="AA213" s="1">
        <v>1</v>
      </c>
      <c r="AB213" s="1">
        <v>1</v>
      </c>
      <c r="AC213" s="1">
        <v>1</v>
      </c>
      <c r="AD213" s="1">
        <v>1</v>
      </c>
      <c r="AW213" s="1">
        <v>1</v>
      </c>
      <c r="AY213" s="1">
        <v>1</v>
      </c>
      <c r="BA213" s="1">
        <v>1</v>
      </c>
      <c r="BB213" s="1">
        <v>13</v>
      </c>
      <c r="BE213" s="1">
        <v>1</v>
      </c>
      <c r="CF213" s="1">
        <v>1</v>
      </c>
      <c r="CG213" s="1">
        <v>1</v>
      </c>
      <c r="CH213" s="246"/>
      <c r="CP213" s="1">
        <f t="shared" si="339"/>
        <v>0</v>
      </c>
      <c r="CS213" s="1">
        <f t="shared" si="311"/>
        <v>0</v>
      </c>
      <c r="DO213" s="1">
        <f t="shared" si="340"/>
        <v>0</v>
      </c>
      <c r="DX213" s="1">
        <f t="shared" si="341"/>
        <v>0</v>
      </c>
      <c r="EE213" s="1">
        <f t="shared" si="342"/>
        <v>0</v>
      </c>
      <c r="EH213" s="1">
        <f t="shared" si="343"/>
        <v>0</v>
      </c>
      <c r="FF213" s="116"/>
      <c r="GP213" s="1">
        <f t="shared" si="312"/>
        <v>0</v>
      </c>
      <c r="GY213" s="1">
        <f t="shared" si="344"/>
        <v>0</v>
      </c>
      <c r="HC213" s="1">
        <f t="shared" si="345"/>
        <v>0</v>
      </c>
      <c r="HS213" s="1">
        <f t="shared" si="346"/>
        <v>0</v>
      </c>
      <c r="HX213" s="1">
        <f t="shared" si="313"/>
        <v>0</v>
      </c>
      <c r="ID213" s="1">
        <f t="shared" si="314"/>
        <v>0</v>
      </c>
      <c r="IN213" s="1">
        <f t="shared" si="347"/>
        <v>0</v>
      </c>
      <c r="IW213" s="1">
        <f t="shared" si="348"/>
        <v>0</v>
      </c>
      <c r="IZ213" s="1">
        <f t="shared" si="315"/>
        <v>0</v>
      </c>
      <c r="JJ213" s="1">
        <f t="shared" si="316"/>
        <v>0</v>
      </c>
      <c r="JV213" s="1">
        <f t="shared" si="349"/>
        <v>0</v>
      </c>
      <c r="KB213" s="1">
        <f t="shared" si="350"/>
        <v>0</v>
      </c>
      <c r="LG213" s="1">
        <f t="shared" si="317"/>
        <v>0</v>
      </c>
      <c r="LT213" s="1">
        <f t="shared" si="351"/>
        <v>0</v>
      </c>
      <c r="MA213" s="1">
        <f t="shared" si="352"/>
        <v>0</v>
      </c>
      <c r="MF213" s="1">
        <f t="shared" si="353"/>
        <v>0</v>
      </c>
      <c r="MM213" s="1">
        <f t="shared" si="354"/>
        <v>0</v>
      </c>
      <c r="MS213" s="1">
        <f t="shared" si="355"/>
        <v>0</v>
      </c>
      <c r="MU213" s="115"/>
      <c r="OI213" s="120"/>
      <c r="PD213" s="1">
        <f t="shared" si="318"/>
        <v>0</v>
      </c>
      <c r="QF213" s="1">
        <f t="shared" si="356"/>
        <v>0</v>
      </c>
      <c r="QY213" s="1">
        <f t="shared" si="357"/>
        <v>0</v>
      </c>
      <c r="RK213" s="1">
        <f t="shared" si="358"/>
        <v>0</v>
      </c>
      <c r="SA213" s="1">
        <f t="shared" si="359"/>
        <v>0</v>
      </c>
      <c r="SG213" s="1">
        <f t="shared" si="360"/>
        <v>0</v>
      </c>
      <c r="SO213" s="1">
        <f t="shared" si="361"/>
        <v>0</v>
      </c>
      <c r="TB213" s="1">
        <f t="shared" si="362"/>
        <v>0</v>
      </c>
      <c r="TS213" s="1">
        <f t="shared" si="319"/>
        <v>0</v>
      </c>
      <c r="UD213" s="1">
        <f t="shared" si="320"/>
        <v>0</v>
      </c>
      <c r="UG213" s="1">
        <f t="shared" si="321"/>
        <v>0</v>
      </c>
      <c r="UQ213" s="1">
        <f t="shared" si="363"/>
        <v>0</v>
      </c>
      <c r="VA213" s="1">
        <f t="shared" si="364"/>
        <v>0</v>
      </c>
      <c r="VG213" s="1">
        <f t="shared" si="365"/>
        <v>0</v>
      </c>
      <c r="WY213" s="1">
        <f t="shared" si="322"/>
        <v>0</v>
      </c>
      <c r="XB213" s="1">
        <f t="shared" si="366"/>
        <v>0</v>
      </c>
      <c r="XG213" s="1">
        <f t="shared" si="323"/>
        <v>0</v>
      </c>
      <c r="XI213" s="1">
        <v>1</v>
      </c>
      <c r="XK213" s="108"/>
      <c r="XL213" s="1">
        <f t="shared" si="324"/>
        <v>0</v>
      </c>
      <c r="XM213" s="1">
        <f t="shared" si="325"/>
        <v>0</v>
      </c>
      <c r="XN213" s="1">
        <f t="shared" si="367"/>
        <v>0</v>
      </c>
      <c r="XO213" s="1">
        <f t="shared" si="326"/>
        <v>0</v>
      </c>
      <c r="XP213" s="1">
        <f t="shared" si="368"/>
        <v>0</v>
      </c>
      <c r="XQ213" s="1">
        <f t="shared" si="327"/>
        <v>0</v>
      </c>
      <c r="XR213" s="1">
        <f t="shared" si="328"/>
        <v>0</v>
      </c>
      <c r="XS213" s="1">
        <f t="shared" si="375"/>
        <v>0</v>
      </c>
      <c r="XT213" s="1">
        <f t="shared" si="369"/>
        <v>0</v>
      </c>
      <c r="XU213" s="1">
        <f t="shared" si="329"/>
        <v>0</v>
      </c>
      <c r="XV213" s="1">
        <f t="shared" si="330"/>
        <v>0</v>
      </c>
      <c r="XW213" s="1">
        <f t="shared" si="331"/>
        <v>0</v>
      </c>
      <c r="XX213" s="1">
        <f t="shared" si="332"/>
        <v>0</v>
      </c>
      <c r="XY213" s="1">
        <f t="shared" si="333"/>
        <v>0</v>
      </c>
      <c r="XZ213" s="1">
        <f t="shared" si="334"/>
        <v>0</v>
      </c>
      <c r="YA213" s="1">
        <f t="shared" si="335"/>
        <v>0</v>
      </c>
      <c r="YB213" s="1">
        <f t="shared" si="336"/>
        <v>0</v>
      </c>
      <c r="YC213" s="1">
        <f t="shared" si="337"/>
        <v>1</v>
      </c>
      <c r="YD213" s="132"/>
      <c r="YE213" s="133">
        <f>SUM(XL213:YC213)</f>
        <v>1</v>
      </c>
      <c r="YF213" s="133">
        <f t="shared" si="301"/>
        <v>61000</v>
      </c>
      <c r="YG213" s="130">
        <v>1</v>
      </c>
      <c r="YH213" s="130">
        <f t="shared" si="302"/>
        <v>61000</v>
      </c>
      <c r="YI213" s="129">
        <v>1</v>
      </c>
      <c r="YJ213" s="128">
        <f t="shared" si="303"/>
        <v>61000</v>
      </c>
      <c r="YK213" s="177"/>
      <c r="YL213">
        <v>1</v>
      </c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>
        <f t="shared" si="370"/>
        <v>0</v>
      </c>
      <c r="ACD213" s="25" t="e">
        <f t="shared" si="300"/>
        <v>#DIV/0!</v>
      </c>
      <c r="ACE213" s="11">
        <f t="shared" si="338"/>
        <v>1</v>
      </c>
      <c r="ACF213" s="11">
        <f t="shared" si="304"/>
        <v>61000</v>
      </c>
      <c r="ACG213" s="1">
        <v>5</v>
      </c>
      <c r="ACH213" s="1">
        <v>1</v>
      </c>
      <c r="ACI213" s="11">
        <f t="shared" si="305"/>
        <v>61000</v>
      </c>
      <c r="ACJ213" s="45">
        <v>1</v>
      </c>
      <c r="ACK213" s="13">
        <f t="shared" si="306"/>
        <v>61000</v>
      </c>
      <c r="ACL213">
        <v>1</v>
      </c>
      <c r="ACM213" s="25">
        <f t="shared" si="307"/>
        <v>61000</v>
      </c>
      <c r="ACN213" s="11">
        <f t="shared" si="308"/>
        <v>61000</v>
      </c>
      <c r="ACO213" s="65"/>
      <c r="ACR213" s="39" t="s">
        <v>407</v>
      </c>
      <c r="ACZ213" s="1" t="s">
        <v>259</v>
      </c>
      <c r="ADD213" s="1" t="s">
        <v>185</v>
      </c>
      <c r="ADU213" s="1">
        <v>2</v>
      </c>
      <c r="ADV213" s="457"/>
      <c r="AEE213" s="1">
        <f t="shared" si="371"/>
        <v>0</v>
      </c>
      <c r="AFN213" s="1">
        <v>1</v>
      </c>
      <c r="AGL213" s="1">
        <v>61000</v>
      </c>
      <c r="AGM213" s="11" t="e">
        <f>AGU213+AGW213+AGY213+AHA213+#REF!+#REF!+AHC213+AGP213+AHE213</f>
        <v>#REF!</v>
      </c>
      <c r="AGT213" s="518"/>
      <c r="AHJ213" s="518"/>
      <c r="AHN213" s="1">
        <v>61000</v>
      </c>
      <c r="AJB213" s="1">
        <v>1</v>
      </c>
      <c r="AJC213" s="11"/>
      <c r="AJD213" s="11"/>
      <c r="AJF213" s="11"/>
      <c r="AJG213" s="1">
        <v>61000</v>
      </c>
      <c r="AJH213" s="1">
        <v>1</v>
      </c>
      <c r="AJI213" s="1">
        <v>1</v>
      </c>
      <c r="AJJ213" s="435">
        <v>100</v>
      </c>
      <c r="AJK213" s="45"/>
      <c r="AJL213" s="381">
        <v>61000</v>
      </c>
      <c r="AJM213" s="11">
        <f t="shared" si="309"/>
        <v>61000</v>
      </c>
      <c r="AJN213" s="60"/>
      <c r="AJO213" s="12"/>
      <c r="AKA213" s="1">
        <f t="shared" si="372"/>
        <v>0</v>
      </c>
      <c r="AKD213" s="1">
        <f t="shared" si="373"/>
        <v>0</v>
      </c>
      <c r="AKE213" s="60"/>
      <c r="AKF213" s="1" t="s">
        <v>260</v>
      </c>
      <c r="AKG213" s="1" t="s">
        <v>260</v>
      </c>
      <c r="AKH213" s="1" t="s">
        <v>261</v>
      </c>
      <c r="AKI213" s="1" t="s">
        <v>260</v>
      </c>
      <c r="AKJ213" s="1" t="s">
        <v>260</v>
      </c>
      <c r="AKK213" s="1" t="s">
        <v>260</v>
      </c>
      <c r="AKL213" s="1" t="s">
        <v>260</v>
      </c>
      <c r="AKM213" s="1" t="s">
        <v>260</v>
      </c>
      <c r="AKN213" s="1" t="s">
        <v>262</v>
      </c>
      <c r="AKO213" s="1" t="s">
        <v>260</v>
      </c>
      <c r="AKP213" s="1" t="s">
        <v>260</v>
      </c>
      <c r="AKQ213" s="1" t="s">
        <v>260</v>
      </c>
      <c r="AKR213" s="1" t="s">
        <v>260</v>
      </c>
      <c r="AKS213" s="1" t="s">
        <v>260</v>
      </c>
      <c r="AKT213" s="1" t="s">
        <v>260</v>
      </c>
      <c r="AKU213" s="1" t="s">
        <v>260</v>
      </c>
      <c r="AKV213" s="1" t="s">
        <v>263</v>
      </c>
      <c r="AKW213" s="1" t="s">
        <v>260</v>
      </c>
      <c r="AKX213" s="1" t="s">
        <v>260</v>
      </c>
      <c r="AKY213" s="1" t="s">
        <v>260</v>
      </c>
      <c r="AKZ213" s="1" t="s">
        <v>260</v>
      </c>
      <c r="ALA213" s="1" t="s">
        <v>260</v>
      </c>
      <c r="ALB213" s="1" t="s">
        <v>260</v>
      </c>
      <c r="ALC213" s="1" t="s">
        <v>260</v>
      </c>
      <c r="ALD213" s="1" t="s">
        <v>260</v>
      </c>
      <c r="ALE213" s="1" t="s">
        <v>260</v>
      </c>
      <c r="ALF213" s="1" t="s">
        <v>260</v>
      </c>
      <c r="ALG213" s="1" t="s">
        <v>260</v>
      </c>
      <c r="ALH213" s="1" t="s">
        <v>260</v>
      </c>
      <c r="ALI213" s="1" t="s">
        <v>260</v>
      </c>
      <c r="ALJ213" s="1" t="s">
        <v>260</v>
      </c>
      <c r="ALK213" s="1" t="s">
        <v>260</v>
      </c>
      <c r="ALL213" s="1" t="s">
        <v>260</v>
      </c>
      <c r="ALM213" s="1" t="s">
        <v>260</v>
      </c>
      <c r="ALN213" s="1" t="s">
        <v>260</v>
      </c>
      <c r="ALO213" s="1" t="s">
        <v>260</v>
      </c>
      <c r="ALP213" s="1" t="s">
        <v>260</v>
      </c>
      <c r="ALR213" s="11" t="e">
        <f t="shared" si="374"/>
        <v>#DIV/0!</v>
      </c>
      <c r="ALS213" s="28">
        <v>61000</v>
      </c>
      <c r="ALY213" s="60"/>
      <c r="ALZ213" s="1">
        <v>1</v>
      </c>
      <c r="AMH213" s="1">
        <v>1</v>
      </c>
      <c r="AMN213" s="403"/>
    </row>
    <row r="214" spans="1:1022 1028:1028" s="1" customFormat="1" ht="15" customHeight="1" x14ac:dyDescent="0.25">
      <c r="A214" s="268"/>
      <c r="B214" s="113">
        <v>212</v>
      </c>
      <c r="C214" s="473" t="s">
        <v>810</v>
      </c>
      <c r="D214" s="304" t="s">
        <v>779</v>
      </c>
      <c r="E214" s="1">
        <v>2005</v>
      </c>
      <c r="F214" s="1">
        <v>1</v>
      </c>
      <c r="G214" s="1">
        <v>1</v>
      </c>
      <c r="J214" s="1">
        <v>1</v>
      </c>
      <c r="K214" s="1">
        <v>1997</v>
      </c>
      <c r="L214" s="1">
        <v>2000</v>
      </c>
      <c r="AA214" s="1">
        <v>1</v>
      </c>
      <c r="AB214" s="1">
        <v>1</v>
      </c>
      <c r="AC214" s="1">
        <v>1</v>
      </c>
      <c r="AD214" s="1">
        <v>1</v>
      </c>
      <c r="AW214" s="1">
        <v>1</v>
      </c>
      <c r="AY214" s="1">
        <v>1</v>
      </c>
      <c r="BA214" s="1">
        <v>1</v>
      </c>
      <c r="BB214" s="1">
        <v>13</v>
      </c>
      <c r="BE214" s="1">
        <v>1</v>
      </c>
      <c r="BG214" s="1">
        <v>3</v>
      </c>
      <c r="CG214" s="1">
        <v>1</v>
      </c>
      <c r="CH214" s="246"/>
      <c r="CP214" s="1">
        <f t="shared" si="339"/>
        <v>0</v>
      </c>
      <c r="CS214" s="1">
        <f t="shared" si="311"/>
        <v>0</v>
      </c>
      <c r="DO214" s="1">
        <f t="shared" si="340"/>
        <v>0</v>
      </c>
      <c r="DX214" s="1">
        <f t="shared" si="341"/>
        <v>0</v>
      </c>
      <c r="EE214" s="1">
        <f t="shared" si="342"/>
        <v>0</v>
      </c>
      <c r="EH214" s="1">
        <f t="shared" si="343"/>
        <v>0</v>
      </c>
      <c r="FF214" s="116"/>
      <c r="GP214" s="1">
        <f t="shared" si="312"/>
        <v>0</v>
      </c>
      <c r="GY214" s="1">
        <f t="shared" si="344"/>
        <v>0</v>
      </c>
      <c r="HC214" s="1">
        <f t="shared" si="345"/>
        <v>0</v>
      </c>
      <c r="HS214" s="1">
        <f t="shared" si="346"/>
        <v>0</v>
      </c>
      <c r="HX214" s="1">
        <f t="shared" si="313"/>
        <v>0</v>
      </c>
      <c r="ID214" s="1">
        <f t="shared" si="314"/>
        <v>0</v>
      </c>
      <c r="IN214" s="1">
        <f t="shared" si="347"/>
        <v>0</v>
      </c>
      <c r="IW214" s="1">
        <f t="shared" si="348"/>
        <v>0</v>
      </c>
      <c r="IZ214" s="1">
        <f t="shared" si="315"/>
        <v>0</v>
      </c>
      <c r="JJ214" s="1">
        <f t="shared" si="316"/>
        <v>0</v>
      </c>
      <c r="JV214" s="1">
        <f t="shared" si="349"/>
        <v>0</v>
      </c>
      <c r="KB214" s="1">
        <f t="shared" si="350"/>
        <v>0</v>
      </c>
      <c r="LG214" s="1">
        <f t="shared" si="317"/>
        <v>0</v>
      </c>
      <c r="LT214" s="1">
        <f t="shared" si="351"/>
        <v>0</v>
      </c>
      <c r="MA214" s="1">
        <f t="shared" si="352"/>
        <v>0</v>
      </c>
      <c r="MF214" s="1">
        <f t="shared" si="353"/>
        <v>0</v>
      </c>
      <c r="MM214" s="1">
        <f t="shared" si="354"/>
        <v>0</v>
      </c>
      <c r="MS214" s="1">
        <f t="shared" si="355"/>
        <v>0</v>
      </c>
      <c r="MU214" s="115"/>
      <c r="OI214" s="120"/>
      <c r="PD214" s="1">
        <f t="shared" si="318"/>
        <v>0</v>
      </c>
      <c r="QF214" s="1">
        <f t="shared" si="356"/>
        <v>0</v>
      </c>
      <c r="QY214" s="1">
        <f t="shared" si="357"/>
        <v>0</v>
      </c>
      <c r="RK214" s="1">
        <f t="shared" si="358"/>
        <v>0</v>
      </c>
      <c r="SA214" s="1">
        <f t="shared" si="359"/>
        <v>0</v>
      </c>
      <c r="SG214" s="1">
        <f t="shared" si="360"/>
        <v>0</v>
      </c>
      <c r="SO214" s="1">
        <f t="shared" si="361"/>
        <v>0</v>
      </c>
      <c r="TB214" s="1">
        <f t="shared" si="362"/>
        <v>0</v>
      </c>
      <c r="TS214" s="1">
        <f t="shared" si="319"/>
        <v>0</v>
      </c>
      <c r="UD214" s="1">
        <f t="shared" si="320"/>
        <v>0</v>
      </c>
      <c r="UG214" s="1">
        <f t="shared" si="321"/>
        <v>0</v>
      </c>
      <c r="UQ214" s="1">
        <f t="shared" si="363"/>
        <v>0</v>
      </c>
      <c r="VA214" s="1">
        <f t="shared" si="364"/>
        <v>0</v>
      </c>
      <c r="VG214" s="1">
        <f t="shared" si="365"/>
        <v>0</v>
      </c>
      <c r="WY214" s="1">
        <f t="shared" si="322"/>
        <v>0</v>
      </c>
      <c r="XB214" s="1">
        <f t="shared" si="366"/>
        <v>0</v>
      </c>
      <c r="XG214" s="1">
        <f t="shared" si="323"/>
        <v>0</v>
      </c>
      <c r="XK214" s="108"/>
      <c r="XL214" s="1">
        <f t="shared" si="324"/>
        <v>0</v>
      </c>
      <c r="XM214" s="1">
        <f t="shared" si="325"/>
        <v>0</v>
      </c>
      <c r="XN214" s="1">
        <f t="shared" si="367"/>
        <v>0</v>
      </c>
      <c r="XO214" s="1">
        <f t="shared" si="326"/>
        <v>0</v>
      </c>
      <c r="XP214" s="1">
        <f t="shared" si="368"/>
        <v>0</v>
      </c>
      <c r="XQ214" s="1">
        <f t="shared" si="327"/>
        <v>0</v>
      </c>
      <c r="XR214" s="1">
        <f t="shared" si="328"/>
        <v>0</v>
      </c>
      <c r="XS214" s="1">
        <f t="shared" si="375"/>
        <v>0</v>
      </c>
      <c r="XT214" s="1">
        <f t="shared" si="369"/>
        <v>0</v>
      </c>
      <c r="XU214" s="1">
        <f t="shared" si="329"/>
        <v>0</v>
      </c>
      <c r="XV214" s="1">
        <f t="shared" si="330"/>
        <v>0</v>
      </c>
      <c r="XW214" s="1">
        <f t="shared" si="331"/>
        <v>0</v>
      </c>
      <c r="XX214" s="1">
        <f t="shared" si="332"/>
        <v>0</v>
      </c>
      <c r="XY214" s="1">
        <f t="shared" si="333"/>
        <v>0</v>
      </c>
      <c r="XZ214" s="1">
        <f t="shared" si="334"/>
        <v>0</v>
      </c>
      <c r="YA214" s="1">
        <f t="shared" si="335"/>
        <v>0</v>
      </c>
      <c r="YB214" s="1">
        <f t="shared" si="336"/>
        <v>0</v>
      </c>
      <c r="YC214" s="1">
        <f t="shared" si="337"/>
        <v>0</v>
      </c>
      <c r="YD214" s="132"/>
      <c r="YE214" s="133"/>
      <c r="YF214" s="133" t="e">
        <f t="shared" si="301"/>
        <v>#DIV/0!</v>
      </c>
      <c r="YG214" s="130"/>
      <c r="YH214" s="130" t="e">
        <f t="shared" si="302"/>
        <v>#DIV/0!</v>
      </c>
      <c r="YI214" s="129"/>
      <c r="YJ214" s="128" t="e">
        <f t="shared" si="303"/>
        <v>#DIV/0!</v>
      </c>
      <c r="YK214" s="177"/>
      <c r="YL214">
        <v>1</v>
      </c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>
        <f t="shared" si="370"/>
        <v>0</v>
      </c>
      <c r="ACD214" s="25" t="e">
        <f t="shared" si="300"/>
        <v>#DIV/0!</v>
      </c>
      <c r="ACE214" s="11">
        <f t="shared" si="338"/>
        <v>0</v>
      </c>
      <c r="ACF214" s="11" t="e">
        <f t="shared" si="304"/>
        <v>#DIV/0!</v>
      </c>
      <c r="ACG214" s="1">
        <v>5</v>
      </c>
      <c r="ACH214" s="1">
        <v>1</v>
      </c>
      <c r="ACI214" s="11">
        <f t="shared" si="305"/>
        <v>53000</v>
      </c>
      <c r="ACJ214" s="45">
        <v>1</v>
      </c>
      <c r="ACK214" s="13">
        <f t="shared" si="306"/>
        <v>53000</v>
      </c>
      <c r="ACL214">
        <v>1</v>
      </c>
      <c r="ACM214" s="25">
        <f t="shared" si="307"/>
        <v>53000</v>
      </c>
      <c r="ACN214" s="11">
        <f t="shared" si="308"/>
        <v>53000</v>
      </c>
      <c r="ACO214" s="65"/>
      <c r="ACR214" s="1" t="s">
        <v>258</v>
      </c>
      <c r="ACZ214" s="1" t="s">
        <v>259</v>
      </c>
      <c r="ADD214" s="1" t="s">
        <v>189</v>
      </c>
      <c r="ADU214" s="1">
        <v>2</v>
      </c>
      <c r="ADV214" s="457"/>
      <c r="AEE214" s="1">
        <f t="shared" si="371"/>
        <v>0</v>
      </c>
      <c r="AFN214" s="1">
        <v>1</v>
      </c>
      <c r="AGL214" s="1">
        <v>53000</v>
      </c>
      <c r="AGM214" s="11" t="e">
        <f>AGU214+AGW214+AGY214+AHA214+#REF!+#REF!+AHC214+AGP214+AHE214</f>
        <v>#REF!</v>
      </c>
      <c r="AGT214" s="518"/>
      <c r="AHJ214" s="518"/>
      <c r="AHN214" s="1">
        <v>53000</v>
      </c>
      <c r="AIO214" s="1">
        <v>2</v>
      </c>
      <c r="AIP214" s="1">
        <v>1</v>
      </c>
      <c r="AJC214" s="11"/>
      <c r="AJD214" s="11"/>
      <c r="AJF214" s="11"/>
      <c r="AJG214" s="1">
        <v>53000</v>
      </c>
      <c r="AJH214" s="1">
        <v>1</v>
      </c>
      <c r="AJI214" s="1">
        <v>1</v>
      </c>
      <c r="AJJ214" s="435">
        <v>100</v>
      </c>
      <c r="AJK214" s="45"/>
      <c r="AJL214" s="381">
        <v>53000</v>
      </c>
      <c r="AJM214" s="11" t="e">
        <f t="shared" si="309"/>
        <v>#DIV/0!</v>
      </c>
      <c r="AJN214" s="60"/>
      <c r="AJO214" s="12"/>
      <c r="AKA214" s="1">
        <f t="shared" si="372"/>
        <v>0</v>
      </c>
      <c r="AKD214" s="1">
        <f t="shared" si="373"/>
        <v>0</v>
      </c>
      <c r="AKE214" s="60"/>
      <c r="AKF214" s="1" t="s">
        <v>260</v>
      </c>
      <c r="AKG214" s="1" t="s">
        <v>260</v>
      </c>
      <c r="AKH214" s="1" t="s">
        <v>261</v>
      </c>
      <c r="AKI214" s="1" t="s">
        <v>260</v>
      </c>
      <c r="AKJ214" s="1" t="s">
        <v>260</v>
      </c>
      <c r="AKK214" s="1" t="s">
        <v>260</v>
      </c>
      <c r="AKL214" s="1" t="s">
        <v>260</v>
      </c>
      <c r="AKM214" s="1" t="s">
        <v>260</v>
      </c>
      <c r="AKN214" s="1" t="s">
        <v>262</v>
      </c>
      <c r="AKO214" s="1" t="s">
        <v>260</v>
      </c>
      <c r="AKP214" s="1" t="s">
        <v>260</v>
      </c>
      <c r="AKQ214" s="1" t="s">
        <v>260</v>
      </c>
      <c r="AKR214" s="1" t="s">
        <v>260</v>
      </c>
      <c r="AKS214" s="1" t="s">
        <v>260</v>
      </c>
      <c r="AKT214" s="1" t="s">
        <v>260</v>
      </c>
      <c r="AKU214" s="1" t="s">
        <v>260</v>
      </c>
      <c r="AKV214" s="1" t="s">
        <v>263</v>
      </c>
      <c r="AKW214" s="1" t="s">
        <v>260</v>
      </c>
      <c r="AKX214" s="1" t="s">
        <v>260</v>
      </c>
      <c r="AKY214" s="1" t="s">
        <v>260</v>
      </c>
      <c r="AKZ214" s="1" t="s">
        <v>260</v>
      </c>
      <c r="ALA214" s="1" t="s">
        <v>260</v>
      </c>
      <c r="ALB214" s="1" t="s">
        <v>260</v>
      </c>
      <c r="ALC214" s="1" t="s">
        <v>260</v>
      </c>
      <c r="ALD214" s="1" t="s">
        <v>260</v>
      </c>
      <c r="ALE214" s="1" t="s">
        <v>260</v>
      </c>
      <c r="ALF214" s="1" t="s">
        <v>260</v>
      </c>
      <c r="ALG214" s="1" t="s">
        <v>260</v>
      </c>
      <c r="ALH214" s="1" t="s">
        <v>260</v>
      </c>
      <c r="ALI214" s="1" t="s">
        <v>260</v>
      </c>
      <c r="ALJ214" s="1" t="s">
        <v>260</v>
      </c>
      <c r="ALK214" s="1" t="s">
        <v>260</v>
      </c>
      <c r="ALL214" s="1" t="s">
        <v>260</v>
      </c>
      <c r="ALM214" s="1" t="s">
        <v>260</v>
      </c>
      <c r="ALN214" s="1" t="s">
        <v>260</v>
      </c>
      <c r="ALO214" s="1" t="s">
        <v>260</v>
      </c>
      <c r="ALP214" s="1" t="s">
        <v>260</v>
      </c>
      <c r="ALR214" s="11" t="e">
        <f t="shared" si="374"/>
        <v>#DIV/0!</v>
      </c>
      <c r="ALS214" s="28">
        <v>53000</v>
      </c>
      <c r="ALY214" s="60"/>
      <c r="ALZ214" s="1">
        <v>1</v>
      </c>
      <c r="AMH214" s="1">
        <v>1</v>
      </c>
      <c r="AMN214" s="403"/>
    </row>
    <row r="215" spans="1:1022 1028:1028" s="1" customFormat="1" ht="15" customHeight="1" x14ac:dyDescent="0.25">
      <c r="A215" s="268"/>
      <c r="B215" s="113">
        <v>213</v>
      </c>
      <c r="C215" s="473" t="s">
        <v>810</v>
      </c>
      <c r="D215" s="304" t="s">
        <v>780</v>
      </c>
      <c r="E215" s="1">
        <v>2005</v>
      </c>
      <c r="F215" s="1">
        <v>1</v>
      </c>
      <c r="G215" s="1">
        <v>1</v>
      </c>
      <c r="J215" s="1">
        <v>1</v>
      </c>
      <c r="K215" s="1">
        <v>2001</v>
      </c>
      <c r="L215" s="1">
        <v>2001</v>
      </c>
      <c r="M215" s="1">
        <v>1</v>
      </c>
      <c r="AE215" s="1">
        <v>1</v>
      </c>
      <c r="AW215" s="1">
        <v>1</v>
      </c>
      <c r="AY215" s="1">
        <v>1</v>
      </c>
      <c r="BA215" s="1">
        <v>1</v>
      </c>
      <c r="BB215" s="1">
        <v>13</v>
      </c>
      <c r="BE215" s="1">
        <v>1</v>
      </c>
      <c r="BG215" s="1">
        <v>3</v>
      </c>
      <c r="CG215" s="1">
        <v>1</v>
      </c>
      <c r="CH215" s="246"/>
      <c r="CP215" s="1">
        <f t="shared" si="339"/>
        <v>0</v>
      </c>
      <c r="CS215" s="1">
        <f t="shared" si="311"/>
        <v>0</v>
      </c>
      <c r="DO215" s="1">
        <f t="shared" si="340"/>
        <v>0</v>
      </c>
      <c r="DX215" s="1">
        <f t="shared" si="341"/>
        <v>0</v>
      </c>
      <c r="EE215" s="1">
        <f t="shared" si="342"/>
        <v>0</v>
      </c>
      <c r="EH215" s="1">
        <f t="shared" si="343"/>
        <v>0</v>
      </c>
      <c r="FF215" s="116"/>
      <c r="GP215" s="1">
        <f t="shared" si="312"/>
        <v>0</v>
      </c>
      <c r="GY215" s="1">
        <f t="shared" si="344"/>
        <v>0</v>
      </c>
      <c r="HC215" s="1">
        <f t="shared" si="345"/>
        <v>0</v>
      </c>
      <c r="HS215" s="1">
        <f t="shared" si="346"/>
        <v>0</v>
      </c>
      <c r="HX215" s="1">
        <f t="shared" si="313"/>
        <v>0</v>
      </c>
      <c r="ID215" s="1">
        <f t="shared" si="314"/>
        <v>0</v>
      </c>
      <c r="IN215" s="1">
        <f t="shared" si="347"/>
        <v>0</v>
      </c>
      <c r="IW215" s="1">
        <f t="shared" si="348"/>
        <v>0</v>
      </c>
      <c r="IZ215" s="1">
        <f t="shared" si="315"/>
        <v>0</v>
      </c>
      <c r="JJ215" s="1">
        <f t="shared" si="316"/>
        <v>0</v>
      </c>
      <c r="JV215" s="1">
        <f t="shared" si="349"/>
        <v>0</v>
      </c>
      <c r="KB215" s="1">
        <f t="shared" si="350"/>
        <v>0</v>
      </c>
      <c r="LG215" s="1">
        <f t="shared" si="317"/>
        <v>0</v>
      </c>
      <c r="LT215" s="1">
        <f t="shared" si="351"/>
        <v>0</v>
      </c>
      <c r="MA215" s="1">
        <f t="shared" si="352"/>
        <v>0</v>
      </c>
      <c r="MF215" s="1">
        <f t="shared" si="353"/>
        <v>0</v>
      </c>
      <c r="MM215" s="1">
        <f t="shared" si="354"/>
        <v>0</v>
      </c>
      <c r="MS215" s="1">
        <f t="shared" si="355"/>
        <v>0</v>
      </c>
      <c r="MU215" s="115"/>
      <c r="OI215" s="120"/>
      <c r="PD215" s="1">
        <f t="shared" si="318"/>
        <v>0</v>
      </c>
      <c r="QF215" s="1">
        <f t="shared" si="356"/>
        <v>0</v>
      </c>
      <c r="QY215" s="1">
        <f t="shared" si="357"/>
        <v>0</v>
      </c>
      <c r="RK215" s="1">
        <f t="shared" si="358"/>
        <v>0</v>
      </c>
      <c r="SA215" s="1">
        <f t="shared" si="359"/>
        <v>0</v>
      </c>
      <c r="SG215" s="1">
        <f t="shared" si="360"/>
        <v>0</v>
      </c>
      <c r="SO215" s="1">
        <f t="shared" si="361"/>
        <v>0</v>
      </c>
      <c r="TB215" s="1">
        <f t="shared" si="362"/>
        <v>0</v>
      </c>
      <c r="TS215" s="1">
        <f t="shared" si="319"/>
        <v>0</v>
      </c>
      <c r="UD215" s="1">
        <f t="shared" si="320"/>
        <v>0</v>
      </c>
      <c r="UG215" s="1">
        <f t="shared" si="321"/>
        <v>0</v>
      </c>
      <c r="UQ215" s="1">
        <f t="shared" si="363"/>
        <v>0</v>
      </c>
      <c r="VA215" s="1">
        <f t="shared" si="364"/>
        <v>0</v>
      </c>
      <c r="VG215" s="1">
        <f t="shared" si="365"/>
        <v>0</v>
      </c>
      <c r="WY215" s="1">
        <f t="shared" si="322"/>
        <v>0</v>
      </c>
      <c r="XB215" s="1">
        <f t="shared" si="366"/>
        <v>0</v>
      </c>
      <c r="XG215" s="1">
        <f t="shared" si="323"/>
        <v>0</v>
      </c>
      <c r="XK215" s="108"/>
      <c r="XL215" s="1">
        <f t="shared" si="324"/>
        <v>0</v>
      </c>
      <c r="XM215" s="1">
        <f t="shared" si="325"/>
        <v>0</v>
      </c>
      <c r="XN215" s="1">
        <f t="shared" si="367"/>
        <v>0</v>
      </c>
      <c r="XO215" s="1">
        <f t="shared" si="326"/>
        <v>0</v>
      </c>
      <c r="XP215" s="1">
        <f t="shared" si="368"/>
        <v>0</v>
      </c>
      <c r="XQ215" s="1">
        <f t="shared" si="327"/>
        <v>0</v>
      </c>
      <c r="XR215" s="1">
        <f t="shared" si="328"/>
        <v>0</v>
      </c>
      <c r="XS215" s="1">
        <f t="shared" si="375"/>
        <v>0</v>
      </c>
      <c r="XT215" s="1">
        <f t="shared" si="369"/>
        <v>0</v>
      </c>
      <c r="XU215" s="1">
        <f t="shared" si="329"/>
        <v>0</v>
      </c>
      <c r="XV215" s="1">
        <f t="shared" si="330"/>
        <v>0</v>
      </c>
      <c r="XW215" s="1">
        <f t="shared" si="331"/>
        <v>0</v>
      </c>
      <c r="XX215" s="1">
        <f t="shared" si="332"/>
        <v>0</v>
      </c>
      <c r="XY215" s="1">
        <f t="shared" si="333"/>
        <v>0</v>
      </c>
      <c r="XZ215" s="1">
        <f t="shared" si="334"/>
        <v>0</v>
      </c>
      <c r="YA215" s="1">
        <f t="shared" si="335"/>
        <v>0</v>
      </c>
      <c r="YB215" s="1">
        <f t="shared" si="336"/>
        <v>0</v>
      </c>
      <c r="YC215" s="1">
        <f t="shared" si="337"/>
        <v>0</v>
      </c>
      <c r="YD215" s="132"/>
      <c r="YE215" s="133"/>
      <c r="YF215" s="133" t="e">
        <f t="shared" si="301"/>
        <v>#DIV/0!</v>
      </c>
      <c r="YG215" s="130"/>
      <c r="YH215" s="130" t="e">
        <f t="shared" si="302"/>
        <v>#DIV/0!</v>
      </c>
      <c r="YI215" s="129"/>
      <c r="YJ215" s="128" t="e">
        <f t="shared" si="303"/>
        <v>#DIV/0!</v>
      </c>
      <c r="YK215" s="177"/>
      <c r="YL215">
        <v>1</v>
      </c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>
        <f t="shared" si="370"/>
        <v>0</v>
      </c>
      <c r="ACD215" s="25" t="e">
        <f t="shared" si="300"/>
        <v>#DIV/0!</v>
      </c>
      <c r="ACE215" s="11">
        <f t="shared" si="338"/>
        <v>0</v>
      </c>
      <c r="ACF215" s="11" t="e">
        <f t="shared" si="304"/>
        <v>#DIV/0!</v>
      </c>
      <c r="ACG215" s="1">
        <v>5</v>
      </c>
      <c r="ACH215" s="1">
        <v>1</v>
      </c>
      <c r="ACI215" s="11">
        <f t="shared" si="305"/>
        <v>6600000</v>
      </c>
      <c r="ACJ215" s="45">
        <v>1</v>
      </c>
      <c r="ACK215" s="13">
        <f t="shared" si="306"/>
        <v>6600000</v>
      </c>
      <c r="ACL215">
        <v>1</v>
      </c>
      <c r="ACM215" s="25">
        <f t="shared" si="307"/>
        <v>6600000</v>
      </c>
      <c r="ACN215" s="11">
        <f t="shared" si="308"/>
        <v>6600000</v>
      </c>
      <c r="ACO215" s="65"/>
      <c r="ACP215" s="1">
        <v>1</v>
      </c>
      <c r="ACQ215" s="1">
        <v>1</v>
      </c>
      <c r="ACR215" s="1" t="s">
        <v>258</v>
      </c>
      <c r="ACZ215" s="1" t="s">
        <v>259</v>
      </c>
      <c r="ADD215" s="1" t="s">
        <v>189</v>
      </c>
      <c r="ADU215" s="1">
        <v>2</v>
      </c>
      <c r="ADV215" s="457"/>
      <c r="AEE215" s="1">
        <f t="shared" si="371"/>
        <v>0</v>
      </c>
      <c r="AFN215" s="1">
        <v>1</v>
      </c>
      <c r="AGL215" s="1">
        <v>6600000</v>
      </c>
      <c r="AGM215" s="11" t="e">
        <f>AGU215+AGW215+AGY215+AHA215+#REF!+#REF!+AHC215+AGP215+AHE215</f>
        <v>#REF!</v>
      </c>
      <c r="AGT215" s="518"/>
      <c r="AHJ215" s="518"/>
      <c r="AHN215" s="1">
        <v>6600000</v>
      </c>
      <c r="AIO215" s="1">
        <v>1</v>
      </c>
      <c r="AIP215" s="1">
        <v>1</v>
      </c>
      <c r="AJC215" s="11"/>
      <c r="AJD215" s="11"/>
      <c r="AJF215" s="11"/>
      <c r="AJG215" s="1">
        <v>6600000</v>
      </c>
      <c r="AJH215" s="1">
        <v>1</v>
      </c>
      <c r="AJI215" s="1">
        <v>1</v>
      </c>
      <c r="AJJ215" s="435">
        <v>100</v>
      </c>
      <c r="AJK215" s="45"/>
      <c r="AJL215" s="381">
        <v>6600000</v>
      </c>
      <c r="AJM215" s="11" t="e">
        <f t="shared" si="309"/>
        <v>#DIV/0!</v>
      </c>
      <c r="AJN215" s="60"/>
      <c r="AJO215" s="12"/>
      <c r="AKA215" s="1">
        <f t="shared" si="372"/>
        <v>0</v>
      </c>
      <c r="AKD215" s="1">
        <f t="shared" si="373"/>
        <v>0</v>
      </c>
      <c r="AKE215" s="60"/>
      <c r="AKF215" s="1" t="s">
        <v>260</v>
      </c>
      <c r="AKG215" s="1" t="s">
        <v>260</v>
      </c>
      <c r="AKH215" s="1" t="s">
        <v>261</v>
      </c>
      <c r="AKI215" s="1" t="s">
        <v>260</v>
      </c>
      <c r="AKJ215" s="1" t="s">
        <v>260</v>
      </c>
      <c r="AKK215" s="1" t="s">
        <v>260</v>
      </c>
      <c r="AKL215" s="1" t="s">
        <v>260</v>
      </c>
      <c r="AKM215" s="1" t="s">
        <v>260</v>
      </c>
      <c r="AKN215" s="1" t="s">
        <v>262</v>
      </c>
      <c r="AKO215" s="1" t="s">
        <v>260</v>
      </c>
      <c r="AKP215" s="1" t="s">
        <v>260</v>
      </c>
      <c r="AKQ215" s="1" t="s">
        <v>260</v>
      </c>
      <c r="AKR215" s="1" t="s">
        <v>260</v>
      </c>
      <c r="AKS215" s="1" t="s">
        <v>260</v>
      </c>
      <c r="AKT215" s="1" t="s">
        <v>260</v>
      </c>
      <c r="AKU215" s="1" t="s">
        <v>260</v>
      </c>
      <c r="AKV215" s="1" t="s">
        <v>263</v>
      </c>
      <c r="AKW215" s="1" t="s">
        <v>260</v>
      </c>
      <c r="AKX215" s="1" t="s">
        <v>260</v>
      </c>
      <c r="AKY215" s="1" t="s">
        <v>260</v>
      </c>
      <c r="AKZ215" s="1" t="s">
        <v>260</v>
      </c>
      <c r="ALA215" s="1" t="s">
        <v>260</v>
      </c>
      <c r="ALB215" s="1" t="s">
        <v>260</v>
      </c>
      <c r="ALC215" s="1" t="s">
        <v>260</v>
      </c>
      <c r="ALD215" s="1" t="s">
        <v>260</v>
      </c>
      <c r="ALE215" s="1" t="s">
        <v>260</v>
      </c>
      <c r="ALF215" s="1" t="s">
        <v>260</v>
      </c>
      <c r="ALG215" s="1" t="s">
        <v>260</v>
      </c>
      <c r="ALH215" s="1" t="s">
        <v>260</v>
      </c>
      <c r="ALI215" s="1" t="s">
        <v>260</v>
      </c>
      <c r="ALJ215" s="1" t="s">
        <v>260</v>
      </c>
      <c r="ALK215" s="1" t="s">
        <v>260</v>
      </c>
      <c r="ALL215" s="1" t="s">
        <v>260</v>
      </c>
      <c r="ALM215" s="1" t="s">
        <v>260</v>
      </c>
      <c r="ALN215" s="1" t="s">
        <v>260</v>
      </c>
      <c r="ALO215" s="1" t="s">
        <v>260</v>
      </c>
      <c r="ALP215" s="1" t="s">
        <v>260</v>
      </c>
      <c r="ALR215" s="11" t="e">
        <f t="shared" si="374"/>
        <v>#DIV/0!</v>
      </c>
      <c r="ALS215" s="28">
        <v>6600000</v>
      </c>
      <c r="ALY215" s="60"/>
      <c r="ALZ215" s="1">
        <v>1</v>
      </c>
      <c r="AMH215" s="1">
        <v>1</v>
      </c>
      <c r="AMN215" s="403"/>
    </row>
    <row r="216" spans="1:1022 1028:1028" s="1" customFormat="1" ht="15" customHeight="1" x14ac:dyDescent="0.25">
      <c r="A216" s="268"/>
      <c r="B216" s="113">
        <v>214</v>
      </c>
      <c r="C216" s="473" t="s">
        <v>810</v>
      </c>
      <c r="D216" s="304" t="s">
        <v>781</v>
      </c>
      <c r="E216" s="1">
        <v>2005</v>
      </c>
      <c r="F216" s="1">
        <v>1</v>
      </c>
      <c r="G216" s="1">
        <v>1</v>
      </c>
      <c r="J216" s="1">
        <v>1</v>
      </c>
      <c r="K216" s="1">
        <v>1997</v>
      </c>
      <c r="L216" s="1">
        <v>2000</v>
      </c>
      <c r="M216" s="1">
        <v>1</v>
      </c>
      <c r="AD216" s="1">
        <v>1</v>
      </c>
      <c r="AW216" s="1">
        <v>1</v>
      </c>
      <c r="AY216" s="1">
        <v>1</v>
      </c>
      <c r="BA216" s="1">
        <v>1</v>
      </c>
      <c r="BB216" s="1">
        <v>13</v>
      </c>
      <c r="BE216" s="1">
        <v>1</v>
      </c>
      <c r="CG216" s="1">
        <v>1</v>
      </c>
      <c r="CH216" s="246"/>
      <c r="CP216" s="1">
        <f t="shared" si="339"/>
        <v>0</v>
      </c>
      <c r="CS216" s="1">
        <f t="shared" si="311"/>
        <v>0</v>
      </c>
      <c r="DO216" s="1">
        <f t="shared" si="340"/>
        <v>0</v>
      </c>
      <c r="DX216" s="1">
        <f t="shared" si="341"/>
        <v>0</v>
      </c>
      <c r="EE216" s="1">
        <f t="shared" si="342"/>
        <v>0</v>
      </c>
      <c r="EH216" s="1">
        <f t="shared" si="343"/>
        <v>0</v>
      </c>
      <c r="FF216" s="116"/>
      <c r="GP216" s="1">
        <f t="shared" si="312"/>
        <v>0</v>
      </c>
      <c r="GY216" s="1">
        <f t="shared" si="344"/>
        <v>0</v>
      </c>
      <c r="HC216" s="1">
        <f t="shared" si="345"/>
        <v>0</v>
      </c>
      <c r="HS216" s="1">
        <f t="shared" si="346"/>
        <v>0</v>
      </c>
      <c r="HX216" s="1">
        <f t="shared" si="313"/>
        <v>0</v>
      </c>
      <c r="ID216" s="1">
        <f t="shared" si="314"/>
        <v>0</v>
      </c>
      <c r="IN216" s="1">
        <f t="shared" si="347"/>
        <v>0</v>
      </c>
      <c r="IW216" s="1">
        <f t="shared" si="348"/>
        <v>0</v>
      </c>
      <c r="IZ216" s="1">
        <f t="shared" si="315"/>
        <v>0</v>
      </c>
      <c r="JJ216" s="1">
        <f t="shared" si="316"/>
        <v>0</v>
      </c>
      <c r="JV216" s="1">
        <f t="shared" si="349"/>
        <v>0</v>
      </c>
      <c r="KB216" s="1">
        <f t="shared" si="350"/>
        <v>0</v>
      </c>
      <c r="LG216" s="1">
        <f t="shared" si="317"/>
        <v>0</v>
      </c>
      <c r="LT216" s="1">
        <f t="shared" si="351"/>
        <v>0</v>
      </c>
      <c r="MA216" s="1">
        <f t="shared" si="352"/>
        <v>0</v>
      </c>
      <c r="MF216" s="1">
        <f t="shared" si="353"/>
        <v>0</v>
      </c>
      <c r="MM216" s="1">
        <f t="shared" si="354"/>
        <v>0</v>
      </c>
      <c r="MS216" s="1">
        <f t="shared" si="355"/>
        <v>0</v>
      </c>
      <c r="MU216" s="115"/>
      <c r="OI216" s="120"/>
      <c r="PD216" s="1">
        <f t="shared" si="318"/>
        <v>0</v>
      </c>
      <c r="QF216" s="1">
        <f t="shared" si="356"/>
        <v>0</v>
      </c>
      <c r="QY216" s="1">
        <f t="shared" si="357"/>
        <v>0</v>
      </c>
      <c r="RK216" s="1">
        <f t="shared" si="358"/>
        <v>0</v>
      </c>
      <c r="SA216" s="1">
        <f t="shared" si="359"/>
        <v>0</v>
      </c>
      <c r="SG216" s="1">
        <f t="shared" si="360"/>
        <v>0</v>
      </c>
      <c r="SO216" s="1">
        <f t="shared" si="361"/>
        <v>0</v>
      </c>
      <c r="TB216" s="1">
        <f t="shared" si="362"/>
        <v>0</v>
      </c>
      <c r="TS216" s="1">
        <f t="shared" si="319"/>
        <v>0</v>
      </c>
      <c r="UD216" s="1">
        <f t="shared" si="320"/>
        <v>0</v>
      </c>
      <c r="UG216" s="1">
        <f t="shared" si="321"/>
        <v>0</v>
      </c>
      <c r="UQ216" s="1">
        <f t="shared" si="363"/>
        <v>0</v>
      </c>
      <c r="VA216" s="1">
        <f t="shared" si="364"/>
        <v>0</v>
      </c>
      <c r="VG216" s="1">
        <f t="shared" si="365"/>
        <v>0</v>
      </c>
      <c r="WY216" s="1">
        <f t="shared" si="322"/>
        <v>0</v>
      </c>
      <c r="XB216" s="1">
        <f t="shared" si="366"/>
        <v>0</v>
      </c>
      <c r="XG216" s="1">
        <f t="shared" si="323"/>
        <v>0</v>
      </c>
      <c r="XK216" s="108"/>
      <c r="XL216" s="1">
        <f t="shared" si="324"/>
        <v>0</v>
      </c>
      <c r="XM216" s="1">
        <f t="shared" si="325"/>
        <v>0</v>
      </c>
      <c r="XN216" s="1">
        <f t="shared" si="367"/>
        <v>0</v>
      </c>
      <c r="XO216" s="1">
        <f t="shared" si="326"/>
        <v>0</v>
      </c>
      <c r="XP216" s="1">
        <f t="shared" si="368"/>
        <v>0</v>
      </c>
      <c r="XQ216" s="1">
        <f t="shared" si="327"/>
        <v>0</v>
      </c>
      <c r="XR216" s="1">
        <f t="shared" si="328"/>
        <v>0</v>
      </c>
      <c r="XS216" s="1">
        <f t="shared" si="375"/>
        <v>0</v>
      </c>
      <c r="XT216" s="1">
        <f t="shared" si="369"/>
        <v>0</v>
      </c>
      <c r="XU216" s="1">
        <f t="shared" si="329"/>
        <v>0</v>
      </c>
      <c r="XV216" s="1">
        <f t="shared" si="330"/>
        <v>0</v>
      </c>
      <c r="XW216" s="1">
        <f t="shared" si="331"/>
        <v>0</v>
      </c>
      <c r="XX216" s="1">
        <f t="shared" si="332"/>
        <v>0</v>
      </c>
      <c r="XY216" s="1">
        <f t="shared" si="333"/>
        <v>0</v>
      </c>
      <c r="XZ216" s="1">
        <f t="shared" si="334"/>
        <v>0</v>
      </c>
      <c r="YA216" s="1">
        <f t="shared" si="335"/>
        <v>0</v>
      </c>
      <c r="YB216" s="1">
        <f t="shared" si="336"/>
        <v>0</v>
      </c>
      <c r="YC216" s="1">
        <f t="shared" si="337"/>
        <v>0</v>
      </c>
      <c r="YD216" s="132"/>
      <c r="YE216" s="133"/>
      <c r="YF216" s="133" t="e">
        <f t="shared" si="301"/>
        <v>#DIV/0!</v>
      </c>
      <c r="YG216" s="130"/>
      <c r="YH216" s="130" t="e">
        <f t="shared" si="302"/>
        <v>#DIV/0!</v>
      </c>
      <c r="YI216" s="129"/>
      <c r="YJ216" s="128" t="e">
        <f t="shared" si="303"/>
        <v>#DIV/0!</v>
      </c>
      <c r="YK216" s="177"/>
      <c r="YL216">
        <v>1</v>
      </c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>
        <f t="shared" si="370"/>
        <v>0</v>
      </c>
      <c r="ACD216" s="25" t="e">
        <f t="shared" si="300"/>
        <v>#DIV/0!</v>
      </c>
      <c r="ACE216" s="11">
        <f t="shared" si="338"/>
        <v>0</v>
      </c>
      <c r="ACF216" s="11" t="e">
        <f t="shared" si="304"/>
        <v>#DIV/0!</v>
      </c>
      <c r="ACG216" s="1">
        <v>5</v>
      </c>
      <c r="ACH216" s="1">
        <v>1</v>
      </c>
      <c r="ACI216" s="11">
        <f t="shared" si="305"/>
        <v>39000</v>
      </c>
      <c r="ACJ216" s="45">
        <v>1</v>
      </c>
      <c r="ACK216" s="13">
        <f t="shared" si="306"/>
        <v>39000</v>
      </c>
      <c r="ACL216">
        <v>1</v>
      </c>
      <c r="ACM216" s="25">
        <f t="shared" si="307"/>
        <v>39000</v>
      </c>
      <c r="ACN216" s="11">
        <f t="shared" si="308"/>
        <v>39000</v>
      </c>
      <c r="ACO216" s="65"/>
      <c r="ACR216" s="39" t="s">
        <v>407</v>
      </c>
      <c r="ACZ216" s="1" t="s">
        <v>259</v>
      </c>
      <c r="ADD216" s="1" t="s">
        <v>185</v>
      </c>
      <c r="ADU216" s="1">
        <v>2</v>
      </c>
      <c r="ADV216" s="457"/>
      <c r="AEE216" s="1">
        <f t="shared" si="371"/>
        <v>0</v>
      </c>
      <c r="AFN216" s="1">
        <v>1</v>
      </c>
      <c r="AGL216" s="1">
        <v>39000</v>
      </c>
      <c r="AGM216" s="11" t="e">
        <f>AGU216+AGW216+AGY216+AHA216+#REF!+#REF!+AHC216+AGP216+AHE216</f>
        <v>#REF!</v>
      </c>
      <c r="AGT216" s="518"/>
      <c r="AHJ216" s="518"/>
      <c r="AHN216" s="1">
        <v>39000</v>
      </c>
      <c r="AIO216" s="1">
        <v>1</v>
      </c>
      <c r="AIP216" s="1">
        <v>1</v>
      </c>
      <c r="AJC216" s="11"/>
      <c r="AJD216" s="11"/>
      <c r="AJF216" s="11"/>
      <c r="AJG216" s="1">
        <v>39000</v>
      </c>
      <c r="AJH216" s="1">
        <v>1</v>
      </c>
      <c r="AJI216" s="1">
        <v>1</v>
      </c>
      <c r="AJJ216" s="435">
        <v>100</v>
      </c>
      <c r="AJK216" s="45"/>
      <c r="AJL216" s="381">
        <v>39000</v>
      </c>
      <c r="AJM216" s="11" t="e">
        <f t="shared" si="309"/>
        <v>#DIV/0!</v>
      </c>
      <c r="AJN216" s="60"/>
      <c r="AJO216" s="12"/>
      <c r="AKA216" s="1">
        <f t="shared" si="372"/>
        <v>0</v>
      </c>
      <c r="AKD216" s="1">
        <f t="shared" si="373"/>
        <v>0</v>
      </c>
      <c r="AKE216" s="60"/>
      <c r="AKF216" s="1" t="s">
        <v>260</v>
      </c>
      <c r="AKG216" s="1" t="s">
        <v>260</v>
      </c>
      <c r="AKH216" s="1" t="s">
        <v>261</v>
      </c>
      <c r="AKI216" s="1" t="s">
        <v>260</v>
      </c>
      <c r="AKJ216" s="1" t="s">
        <v>260</v>
      </c>
      <c r="AKK216" s="1" t="s">
        <v>260</v>
      </c>
      <c r="AKL216" s="1" t="s">
        <v>260</v>
      </c>
      <c r="AKM216" s="1" t="s">
        <v>260</v>
      </c>
      <c r="AKN216" s="1" t="s">
        <v>262</v>
      </c>
      <c r="AKO216" s="1" t="s">
        <v>260</v>
      </c>
      <c r="AKP216" s="1" t="s">
        <v>260</v>
      </c>
      <c r="AKQ216" s="1" t="s">
        <v>260</v>
      </c>
      <c r="AKR216" s="1" t="s">
        <v>260</v>
      </c>
      <c r="AKS216" s="1" t="s">
        <v>260</v>
      </c>
      <c r="AKT216" s="1" t="s">
        <v>260</v>
      </c>
      <c r="AKU216" s="1" t="s">
        <v>260</v>
      </c>
      <c r="AKV216" s="1" t="s">
        <v>263</v>
      </c>
      <c r="AKW216" s="1" t="s">
        <v>260</v>
      </c>
      <c r="AKX216" s="1" t="s">
        <v>260</v>
      </c>
      <c r="AKY216" s="1" t="s">
        <v>260</v>
      </c>
      <c r="AKZ216" s="1" t="s">
        <v>260</v>
      </c>
      <c r="ALA216" s="1" t="s">
        <v>260</v>
      </c>
      <c r="ALB216" s="1" t="s">
        <v>260</v>
      </c>
      <c r="ALC216" s="1" t="s">
        <v>260</v>
      </c>
      <c r="ALD216" s="1" t="s">
        <v>260</v>
      </c>
      <c r="ALE216" s="1" t="s">
        <v>260</v>
      </c>
      <c r="ALF216" s="1" t="s">
        <v>260</v>
      </c>
      <c r="ALG216" s="1" t="s">
        <v>260</v>
      </c>
      <c r="ALH216" s="1" t="s">
        <v>260</v>
      </c>
      <c r="ALI216" s="1" t="s">
        <v>260</v>
      </c>
      <c r="ALJ216" s="1" t="s">
        <v>260</v>
      </c>
      <c r="ALK216" s="1" t="s">
        <v>260</v>
      </c>
      <c r="ALL216" s="1" t="s">
        <v>260</v>
      </c>
      <c r="ALM216" s="1" t="s">
        <v>260</v>
      </c>
      <c r="ALN216" s="1" t="s">
        <v>260</v>
      </c>
      <c r="ALO216" s="1" t="s">
        <v>260</v>
      </c>
      <c r="ALP216" s="1" t="s">
        <v>260</v>
      </c>
      <c r="ALR216" s="11" t="e">
        <f t="shared" si="374"/>
        <v>#DIV/0!</v>
      </c>
      <c r="ALS216" s="28">
        <v>39000</v>
      </c>
      <c r="ALY216" s="60"/>
      <c r="ALZ216" s="1">
        <v>1</v>
      </c>
      <c r="AMH216" s="1">
        <v>1</v>
      </c>
      <c r="AMN216" s="403"/>
    </row>
    <row r="217" spans="1:1022 1028:1028" s="1" customFormat="1" ht="15" customHeight="1" x14ac:dyDescent="0.25">
      <c r="A217" s="268"/>
      <c r="B217" s="113">
        <v>215</v>
      </c>
      <c r="C217" s="473" t="s">
        <v>810</v>
      </c>
      <c r="D217" s="304" t="s">
        <v>782</v>
      </c>
      <c r="E217" s="1">
        <v>2005</v>
      </c>
      <c r="F217" s="1">
        <v>1</v>
      </c>
      <c r="G217" s="1">
        <v>1</v>
      </c>
      <c r="J217" s="1">
        <v>1</v>
      </c>
      <c r="K217" s="1">
        <v>1997</v>
      </c>
      <c r="L217" s="1">
        <v>2000</v>
      </c>
      <c r="M217" s="1">
        <v>1</v>
      </c>
      <c r="AA217" s="1">
        <v>1</v>
      </c>
      <c r="AB217" s="1">
        <v>1</v>
      </c>
      <c r="AC217" s="1">
        <v>1</v>
      </c>
      <c r="AD217" s="1">
        <v>1</v>
      </c>
      <c r="AW217" s="1">
        <v>1</v>
      </c>
      <c r="AY217" s="1">
        <v>1</v>
      </c>
      <c r="BA217" s="1">
        <v>1</v>
      </c>
      <c r="BB217" s="1">
        <v>13</v>
      </c>
      <c r="BE217" s="1">
        <v>1</v>
      </c>
      <c r="BG217" s="1">
        <v>3</v>
      </c>
      <c r="CG217" s="1">
        <v>1</v>
      </c>
      <c r="CH217" s="246"/>
      <c r="CP217" s="1">
        <f t="shared" si="339"/>
        <v>0</v>
      </c>
      <c r="CS217" s="1">
        <f t="shared" si="311"/>
        <v>0</v>
      </c>
      <c r="DO217" s="1">
        <f t="shared" si="340"/>
        <v>0</v>
      </c>
      <c r="DX217" s="1">
        <f t="shared" si="341"/>
        <v>0</v>
      </c>
      <c r="EE217" s="1">
        <f t="shared" si="342"/>
        <v>0</v>
      </c>
      <c r="EH217" s="1">
        <f t="shared" si="343"/>
        <v>0</v>
      </c>
      <c r="FF217" s="116"/>
      <c r="GP217" s="1">
        <f t="shared" si="312"/>
        <v>0</v>
      </c>
      <c r="GY217" s="1">
        <f t="shared" si="344"/>
        <v>0</v>
      </c>
      <c r="HC217" s="1">
        <f t="shared" si="345"/>
        <v>0</v>
      </c>
      <c r="HS217" s="1">
        <f t="shared" si="346"/>
        <v>0</v>
      </c>
      <c r="HX217" s="1">
        <f t="shared" si="313"/>
        <v>0</v>
      </c>
      <c r="ID217" s="1">
        <f t="shared" si="314"/>
        <v>0</v>
      </c>
      <c r="IN217" s="1">
        <f t="shared" si="347"/>
        <v>0</v>
      </c>
      <c r="IW217" s="1">
        <f t="shared" si="348"/>
        <v>0</v>
      </c>
      <c r="IZ217" s="1">
        <f t="shared" si="315"/>
        <v>0</v>
      </c>
      <c r="JJ217" s="1">
        <f t="shared" si="316"/>
        <v>0</v>
      </c>
      <c r="JV217" s="1">
        <f t="shared" si="349"/>
        <v>0</v>
      </c>
      <c r="KB217" s="1">
        <f t="shared" si="350"/>
        <v>0</v>
      </c>
      <c r="LG217" s="1">
        <f t="shared" si="317"/>
        <v>0</v>
      </c>
      <c r="LT217" s="1">
        <f t="shared" si="351"/>
        <v>0</v>
      </c>
      <c r="MA217" s="1">
        <f t="shared" si="352"/>
        <v>0</v>
      </c>
      <c r="MF217" s="1">
        <f t="shared" si="353"/>
        <v>0</v>
      </c>
      <c r="MM217" s="1">
        <f t="shared" si="354"/>
        <v>0</v>
      </c>
      <c r="MS217" s="1">
        <f t="shared" si="355"/>
        <v>0</v>
      </c>
      <c r="MU217" s="115"/>
      <c r="OI217" s="120"/>
      <c r="PD217" s="1">
        <f t="shared" si="318"/>
        <v>0</v>
      </c>
      <c r="QF217" s="1">
        <f t="shared" si="356"/>
        <v>0</v>
      </c>
      <c r="QY217" s="1">
        <f t="shared" si="357"/>
        <v>0</v>
      </c>
      <c r="RK217" s="1">
        <f t="shared" si="358"/>
        <v>0</v>
      </c>
      <c r="SA217" s="1">
        <f t="shared" si="359"/>
        <v>0</v>
      </c>
      <c r="SG217" s="1">
        <f t="shared" si="360"/>
        <v>0</v>
      </c>
      <c r="SO217" s="1">
        <f t="shared" si="361"/>
        <v>0</v>
      </c>
      <c r="TB217" s="1">
        <f t="shared" si="362"/>
        <v>0</v>
      </c>
      <c r="TS217" s="1">
        <f t="shared" si="319"/>
        <v>0</v>
      </c>
      <c r="UD217" s="1">
        <f t="shared" si="320"/>
        <v>0</v>
      </c>
      <c r="UG217" s="1">
        <f t="shared" si="321"/>
        <v>0</v>
      </c>
      <c r="UQ217" s="1">
        <f t="shared" si="363"/>
        <v>0</v>
      </c>
      <c r="VA217" s="1">
        <f t="shared" si="364"/>
        <v>0</v>
      </c>
      <c r="VG217" s="1">
        <f t="shared" si="365"/>
        <v>0</v>
      </c>
      <c r="WY217" s="1">
        <f t="shared" si="322"/>
        <v>0</v>
      </c>
      <c r="XB217" s="1">
        <f t="shared" si="366"/>
        <v>0</v>
      </c>
      <c r="XG217" s="1">
        <f t="shared" si="323"/>
        <v>0</v>
      </c>
      <c r="XK217" s="108"/>
      <c r="XL217" s="1">
        <f t="shared" si="324"/>
        <v>0</v>
      </c>
      <c r="XM217" s="1">
        <f t="shared" si="325"/>
        <v>0</v>
      </c>
      <c r="XN217" s="1">
        <f t="shared" si="367"/>
        <v>0</v>
      </c>
      <c r="XO217" s="1">
        <f t="shared" si="326"/>
        <v>0</v>
      </c>
      <c r="XP217" s="1">
        <f t="shared" si="368"/>
        <v>0</v>
      </c>
      <c r="XQ217" s="1">
        <f t="shared" si="327"/>
        <v>0</v>
      </c>
      <c r="XR217" s="1">
        <f t="shared" si="328"/>
        <v>0</v>
      </c>
      <c r="XS217" s="1">
        <f t="shared" si="375"/>
        <v>0</v>
      </c>
      <c r="XT217" s="1">
        <f t="shared" si="369"/>
        <v>0</v>
      </c>
      <c r="XU217" s="1">
        <f t="shared" si="329"/>
        <v>0</v>
      </c>
      <c r="XV217" s="1">
        <f t="shared" si="330"/>
        <v>0</v>
      </c>
      <c r="XW217" s="1">
        <f t="shared" si="331"/>
        <v>0</v>
      </c>
      <c r="XX217" s="1">
        <f t="shared" si="332"/>
        <v>0</v>
      </c>
      <c r="XY217" s="1">
        <f t="shared" si="333"/>
        <v>0</v>
      </c>
      <c r="XZ217" s="1">
        <f t="shared" si="334"/>
        <v>0</v>
      </c>
      <c r="YA217" s="1">
        <f t="shared" si="335"/>
        <v>0</v>
      </c>
      <c r="YB217" s="1">
        <f t="shared" si="336"/>
        <v>0</v>
      </c>
      <c r="YC217" s="1">
        <f t="shared" si="337"/>
        <v>0</v>
      </c>
      <c r="YD217" s="132"/>
      <c r="YE217" s="133"/>
      <c r="YF217" s="133" t="e">
        <f t="shared" si="301"/>
        <v>#DIV/0!</v>
      </c>
      <c r="YG217" s="130"/>
      <c r="YH217" s="130" t="e">
        <f t="shared" si="302"/>
        <v>#DIV/0!</v>
      </c>
      <c r="YI217" s="129"/>
      <c r="YJ217" s="128" t="e">
        <f t="shared" si="303"/>
        <v>#DIV/0!</v>
      </c>
      <c r="YK217" s="177"/>
      <c r="YL217">
        <v>1</v>
      </c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>
        <f t="shared" si="370"/>
        <v>0</v>
      </c>
      <c r="ACD217" s="25" t="e">
        <f t="shared" si="300"/>
        <v>#DIV/0!</v>
      </c>
      <c r="ACE217" s="11">
        <f t="shared" si="338"/>
        <v>0</v>
      </c>
      <c r="ACF217" s="11" t="e">
        <f t="shared" si="304"/>
        <v>#DIV/0!</v>
      </c>
      <c r="ACG217" s="1">
        <v>5</v>
      </c>
      <c r="ACH217" s="1">
        <v>1</v>
      </c>
      <c r="ACI217" s="11">
        <f t="shared" si="305"/>
        <v>36000</v>
      </c>
      <c r="ACJ217" s="45">
        <v>1</v>
      </c>
      <c r="ACK217" s="13">
        <f t="shared" si="306"/>
        <v>36000</v>
      </c>
      <c r="ACL217">
        <v>1</v>
      </c>
      <c r="ACM217" s="25">
        <f t="shared" si="307"/>
        <v>36000</v>
      </c>
      <c r="ACN217" s="11">
        <f t="shared" si="308"/>
        <v>36000</v>
      </c>
      <c r="ACO217" s="65"/>
      <c r="ACR217" s="39" t="s">
        <v>407</v>
      </c>
      <c r="ACZ217" s="1" t="s">
        <v>259</v>
      </c>
      <c r="ADD217" s="1" t="s">
        <v>189</v>
      </c>
      <c r="ADU217" s="1">
        <v>2</v>
      </c>
      <c r="ADV217" s="457"/>
      <c r="AEE217" s="1">
        <f t="shared" si="371"/>
        <v>0</v>
      </c>
      <c r="AFN217" s="1">
        <v>1</v>
      </c>
      <c r="AGL217" s="1">
        <v>36000</v>
      </c>
      <c r="AGM217" s="11" t="e">
        <f>AGU217+AGW217+AGY217+AHA217+#REF!+#REF!+AHC217+AGP217+AHE217</f>
        <v>#REF!</v>
      </c>
      <c r="AGT217" s="518"/>
      <c r="AHJ217" s="518"/>
      <c r="AHN217" s="1">
        <v>36000</v>
      </c>
      <c r="AIO217" s="1">
        <v>1</v>
      </c>
      <c r="AIP217" s="1">
        <v>1</v>
      </c>
      <c r="AJC217" s="11"/>
      <c r="AJD217" s="11"/>
      <c r="AJF217" s="11"/>
      <c r="AJG217" s="1">
        <v>36000</v>
      </c>
      <c r="AJH217" s="1">
        <v>1</v>
      </c>
      <c r="AJI217" s="1">
        <v>1</v>
      </c>
      <c r="AJJ217" s="435">
        <v>100</v>
      </c>
      <c r="AJK217" s="45"/>
      <c r="AJL217" s="381">
        <v>36000</v>
      </c>
      <c r="AJM217" s="11" t="e">
        <f t="shared" si="309"/>
        <v>#DIV/0!</v>
      </c>
      <c r="AJN217" s="60"/>
      <c r="AJO217" s="12"/>
      <c r="AKA217" s="1">
        <f t="shared" si="372"/>
        <v>0</v>
      </c>
      <c r="AKD217" s="1">
        <f t="shared" si="373"/>
        <v>0</v>
      </c>
      <c r="AKE217" s="60"/>
      <c r="AKF217" s="1" t="s">
        <v>260</v>
      </c>
      <c r="AKG217" s="1" t="s">
        <v>260</v>
      </c>
      <c r="AKH217" s="1" t="s">
        <v>261</v>
      </c>
      <c r="AKI217" s="1" t="s">
        <v>260</v>
      </c>
      <c r="AKJ217" s="1" t="s">
        <v>260</v>
      </c>
      <c r="AKK217" s="1" t="s">
        <v>260</v>
      </c>
      <c r="AKL217" s="1" t="s">
        <v>260</v>
      </c>
      <c r="AKM217" s="1" t="s">
        <v>260</v>
      </c>
      <c r="AKN217" s="1" t="s">
        <v>262</v>
      </c>
      <c r="AKO217" s="1" t="s">
        <v>260</v>
      </c>
      <c r="AKP217" s="1" t="s">
        <v>260</v>
      </c>
      <c r="AKQ217" s="1" t="s">
        <v>260</v>
      </c>
      <c r="AKR217" s="1" t="s">
        <v>260</v>
      </c>
      <c r="AKS217" s="1" t="s">
        <v>260</v>
      </c>
      <c r="AKT217" s="1" t="s">
        <v>260</v>
      </c>
      <c r="AKU217" s="1" t="s">
        <v>260</v>
      </c>
      <c r="AKV217" s="1" t="s">
        <v>263</v>
      </c>
      <c r="AKW217" s="1" t="s">
        <v>260</v>
      </c>
      <c r="AKX217" s="1" t="s">
        <v>260</v>
      </c>
      <c r="AKY217" s="1" t="s">
        <v>260</v>
      </c>
      <c r="AKZ217" s="1" t="s">
        <v>260</v>
      </c>
      <c r="ALA217" s="1" t="s">
        <v>260</v>
      </c>
      <c r="ALB217" s="1" t="s">
        <v>260</v>
      </c>
      <c r="ALC217" s="1" t="s">
        <v>260</v>
      </c>
      <c r="ALD217" s="1" t="s">
        <v>260</v>
      </c>
      <c r="ALE217" s="1" t="s">
        <v>260</v>
      </c>
      <c r="ALF217" s="1" t="s">
        <v>260</v>
      </c>
      <c r="ALG217" s="1" t="s">
        <v>260</v>
      </c>
      <c r="ALH217" s="1" t="s">
        <v>260</v>
      </c>
      <c r="ALI217" s="1" t="s">
        <v>260</v>
      </c>
      <c r="ALJ217" s="1" t="s">
        <v>260</v>
      </c>
      <c r="ALK217" s="1" t="s">
        <v>260</v>
      </c>
      <c r="ALL217" s="1" t="s">
        <v>260</v>
      </c>
      <c r="ALM217" s="1" t="s">
        <v>260</v>
      </c>
      <c r="ALN217" s="1" t="s">
        <v>260</v>
      </c>
      <c r="ALO217" s="1" t="s">
        <v>260</v>
      </c>
      <c r="ALP217" s="1" t="s">
        <v>260</v>
      </c>
      <c r="ALR217" s="11" t="e">
        <f t="shared" si="374"/>
        <v>#DIV/0!</v>
      </c>
      <c r="ALS217" s="28">
        <v>36000</v>
      </c>
      <c r="ALY217" s="60"/>
      <c r="ALZ217" s="1">
        <v>1</v>
      </c>
      <c r="AMH217" s="1">
        <v>1</v>
      </c>
      <c r="AMN217" s="403"/>
    </row>
    <row r="218" spans="1:1022 1028:1028" s="1" customFormat="1" ht="15" customHeight="1" x14ac:dyDescent="0.25">
      <c r="A218" s="268"/>
      <c r="B218" s="113">
        <v>216</v>
      </c>
      <c r="C218" s="473" t="s">
        <v>810</v>
      </c>
      <c r="D218" s="304" t="s">
        <v>783</v>
      </c>
      <c r="E218" s="1">
        <v>2005</v>
      </c>
      <c r="F218" s="1">
        <v>1</v>
      </c>
      <c r="G218" s="1">
        <v>1</v>
      </c>
      <c r="J218" s="1">
        <v>1</v>
      </c>
      <c r="K218" s="1">
        <v>2000</v>
      </c>
      <c r="L218" s="1">
        <v>2001</v>
      </c>
      <c r="M218" s="1">
        <v>1</v>
      </c>
      <c r="AD218" s="1">
        <v>1</v>
      </c>
      <c r="AE218" s="1">
        <v>1</v>
      </c>
      <c r="AW218" s="1">
        <v>1</v>
      </c>
      <c r="AY218" s="1">
        <v>1</v>
      </c>
      <c r="BA218" s="1">
        <v>1</v>
      </c>
      <c r="BB218" s="1">
        <v>13</v>
      </c>
      <c r="BE218" s="1">
        <v>1</v>
      </c>
      <c r="BG218" s="1">
        <v>3</v>
      </c>
      <c r="CG218" s="1">
        <v>1</v>
      </c>
      <c r="CH218" s="246"/>
      <c r="CP218" s="1">
        <f t="shared" si="339"/>
        <v>0</v>
      </c>
      <c r="CS218" s="1">
        <f t="shared" si="311"/>
        <v>0</v>
      </c>
      <c r="DO218" s="1">
        <f t="shared" si="340"/>
        <v>0</v>
      </c>
      <c r="DX218" s="1">
        <f t="shared" si="341"/>
        <v>0</v>
      </c>
      <c r="EE218" s="1">
        <f t="shared" si="342"/>
        <v>0</v>
      </c>
      <c r="EH218" s="1">
        <f t="shared" si="343"/>
        <v>0</v>
      </c>
      <c r="FF218" s="116"/>
      <c r="GP218" s="1">
        <f t="shared" si="312"/>
        <v>0</v>
      </c>
      <c r="GY218" s="1">
        <f t="shared" si="344"/>
        <v>0</v>
      </c>
      <c r="HC218" s="1">
        <f t="shared" si="345"/>
        <v>0</v>
      </c>
      <c r="HS218" s="1">
        <f t="shared" si="346"/>
        <v>0</v>
      </c>
      <c r="HX218" s="1">
        <f t="shared" si="313"/>
        <v>0</v>
      </c>
      <c r="ID218" s="1">
        <f t="shared" si="314"/>
        <v>0</v>
      </c>
      <c r="IN218" s="1">
        <f t="shared" si="347"/>
        <v>0</v>
      </c>
      <c r="IW218" s="1">
        <f t="shared" si="348"/>
        <v>0</v>
      </c>
      <c r="IZ218" s="1">
        <f t="shared" si="315"/>
        <v>0</v>
      </c>
      <c r="JJ218" s="1">
        <f t="shared" si="316"/>
        <v>0</v>
      </c>
      <c r="JV218" s="1">
        <f t="shared" si="349"/>
        <v>0</v>
      </c>
      <c r="KB218" s="1">
        <f t="shared" si="350"/>
        <v>0</v>
      </c>
      <c r="LG218" s="1">
        <f t="shared" si="317"/>
        <v>0</v>
      </c>
      <c r="LT218" s="1">
        <f t="shared" si="351"/>
        <v>0</v>
      </c>
      <c r="MA218" s="1">
        <f t="shared" si="352"/>
        <v>0</v>
      </c>
      <c r="MF218" s="1">
        <f t="shared" si="353"/>
        <v>0</v>
      </c>
      <c r="MM218" s="1">
        <f t="shared" si="354"/>
        <v>0</v>
      </c>
      <c r="MS218" s="1">
        <f t="shared" si="355"/>
        <v>0</v>
      </c>
      <c r="MU218" s="115"/>
      <c r="OI218" s="120"/>
      <c r="PD218" s="1">
        <f t="shared" si="318"/>
        <v>0</v>
      </c>
      <c r="QF218" s="1">
        <f t="shared" si="356"/>
        <v>0</v>
      </c>
      <c r="QY218" s="1">
        <f t="shared" si="357"/>
        <v>0</v>
      </c>
      <c r="RK218" s="1">
        <f t="shared" si="358"/>
        <v>0</v>
      </c>
      <c r="SA218" s="1">
        <f t="shared" si="359"/>
        <v>0</v>
      </c>
      <c r="SG218" s="1">
        <f t="shared" si="360"/>
        <v>0</v>
      </c>
      <c r="SO218" s="1">
        <f t="shared" si="361"/>
        <v>0</v>
      </c>
      <c r="TB218" s="1">
        <f t="shared" si="362"/>
        <v>0</v>
      </c>
      <c r="TS218" s="1">
        <f t="shared" si="319"/>
        <v>0</v>
      </c>
      <c r="UD218" s="1">
        <f t="shared" si="320"/>
        <v>0</v>
      </c>
      <c r="UG218" s="1">
        <f t="shared" si="321"/>
        <v>0</v>
      </c>
      <c r="UQ218" s="1">
        <f t="shared" si="363"/>
        <v>0</v>
      </c>
      <c r="VA218" s="1">
        <f t="shared" si="364"/>
        <v>0</v>
      </c>
      <c r="VG218" s="1">
        <f t="shared" si="365"/>
        <v>0</v>
      </c>
      <c r="WY218" s="1">
        <f t="shared" si="322"/>
        <v>0</v>
      </c>
      <c r="XB218" s="1">
        <f t="shared" si="366"/>
        <v>0</v>
      </c>
      <c r="XG218" s="1">
        <f t="shared" si="323"/>
        <v>0</v>
      </c>
      <c r="XI218" s="1">
        <v>1</v>
      </c>
      <c r="XK218" s="108"/>
      <c r="XL218" s="1">
        <f t="shared" si="324"/>
        <v>0</v>
      </c>
      <c r="XM218" s="1">
        <f t="shared" si="325"/>
        <v>0</v>
      </c>
      <c r="XN218" s="1">
        <f t="shared" si="367"/>
        <v>0</v>
      </c>
      <c r="XO218" s="1">
        <f t="shared" si="326"/>
        <v>0</v>
      </c>
      <c r="XP218" s="1">
        <f t="shared" si="368"/>
        <v>0</v>
      </c>
      <c r="XQ218" s="1">
        <f t="shared" si="327"/>
        <v>0</v>
      </c>
      <c r="XR218" s="1">
        <f t="shared" si="328"/>
        <v>0</v>
      </c>
      <c r="XS218" s="1">
        <f t="shared" si="375"/>
        <v>0</v>
      </c>
      <c r="XT218" s="1">
        <f t="shared" si="369"/>
        <v>0</v>
      </c>
      <c r="XU218" s="1">
        <f t="shared" si="329"/>
        <v>0</v>
      </c>
      <c r="XV218" s="1">
        <f t="shared" si="330"/>
        <v>0</v>
      </c>
      <c r="XW218" s="1">
        <f t="shared" si="331"/>
        <v>0</v>
      </c>
      <c r="XX218" s="1">
        <f t="shared" si="332"/>
        <v>0</v>
      </c>
      <c r="XY218" s="1">
        <f t="shared" si="333"/>
        <v>0</v>
      </c>
      <c r="XZ218" s="1">
        <f t="shared" si="334"/>
        <v>0</v>
      </c>
      <c r="YA218" s="1">
        <f t="shared" si="335"/>
        <v>0</v>
      </c>
      <c r="YB218" s="1">
        <f t="shared" si="336"/>
        <v>0</v>
      </c>
      <c r="YC218" s="1">
        <f t="shared" si="337"/>
        <v>1</v>
      </c>
      <c r="YD218" s="132"/>
      <c r="YE218" s="133">
        <f>SUM(XL218:YC218)</f>
        <v>1</v>
      </c>
      <c r="YF218" s="133">
        <f t="shared" si="301"/>
        <v>45000</v>
      </c>
      <c r="YG218" s="130">
        <v>1</v>
      </c>
      <c r="YH218" s="130">
        <f t="shared" si="302"/>
        <v>45000</v>
      </c>
      <c r="YI218" s="129">
        <v>1</v>
      </c>
      <c r="YJ218" s="128">
        <f t="shared" si="303"/>
        <v>45000</v>
      </c>
      <c r="YK218" s="177"/>
      <c r="YL218">
        <v>1</v>
      </c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>
        <f t="shared" si="370"/>
        <v>0</v>
      </c>
      <c r="ACD218" s="25" t="e">
        <f t="shared" si="300"/>
        <v>#DIV/0!</v>
      </c>
      <c r="ACE218" s="11">
        <f t="shared" si="338"/>
        <v>1</v>
      </c>
      <c r="ACF218" s="11">
        <f t="shared" si="304"/>
        <v>45000</v>
      </c>
      <c r="ACG218" s="1">
        <v>5</v>
      </c>
      <c r="ACH218" s="1">
        <v>1</v>
      </c>
      <c r="ACI218" s="11">
        <f t="shared" si="305"/>
        <v>45000</v>
      </c>
      <c r="ACJ218" s="45">
        <v>1</v>
      </c>
      <c r="ACK218" s="13">
        <f t="shared" si="306"/>
        <v>45000</v>
      </c>
      <c r="ACL218">
        <v>1</v>
      </c>
      <c r="ACM218" s="25">
        <f t="shared" si="307"/>
        <v>45000</v>
      </c>
      <c r="ACN218" s="11">
        <f t="shared" si="308"/>
        <v>45000</v>
      </c>
      <c r="ACO218" s="65"/>
      <c r="ACR218" s="39" t="s">
        <v>407</v>
      </c>
      <c r="ACZ218" s="1" t="s">
        <v>259</v>
      </c>
      <c r="ADD218" s="1" t="s">
        <v>189</v>
      </c>
      <c r="ADU218" s="1">
        <v>2</v>
      </c>
      <c r="ADV218" s="457"/>
      <c r="AEE218" s="1">
        <f t="shared" si="371"/>
        <v>0</v>
      </c>
      <c r="AFN218" s="1">
        <v>1</v>
      </c>
      <c r="AGL218" s="1">
        <v>45000</v>
      </c>
      <c r="AGM218" s="11" t="e">
        <f>AGU218+AGW218+AGY218+AHA218+#REF!+#REF!+AHC218+AGP218+AHE218</f>
        <v>#REF!</v>
      </c>
      <c r="AGT218" s="518"/>
      <c r="AHJ218" s="518"/>
      <c r="AHN218" s="1">
        <v>45000</v>
      </c>
      <c r="AIO218" s="1">
        <v>1</v>
      </c>
      <c r="AIP218" s="1">
        <v>1</v>
      </c>
      <c r="AJC218" s="11"/>
      <c r="AJD218" s="11"/>
      <c r="AJF218" s="11"/>
      <c r="AJG218" s="1">
        <v>45000</v>
      </c>
      <c r="AJH218" s="1">
        <v>1</v>
      </c>
      <c r="AJI218" s="1">
        <v>1</v>
      </c>
      <c r="AJJ218" s="435">
        <v>100</v>
      </c>
      <c r="AJK218" s="45"/>
      <c r="AJL218" s="381">
        <v>45000</v>
      </c>
      <c r="AJM218" s="11">
        <f t="shared" si="309"/>
        <v>45000</v>
      </c>
      <c r="AJN218" s="60"/>
      <c r="AJO218" s="12"/>
      <c r="AKA218" s="1">
        <f t="shared" si="372"/>
        <v>0</v>
      </c>
      <c r="AKD218" s="1">
        <f t="shared" si="373"/>
        <v>0</v>
      </c>
      <c r="AKE218" s="60"/>
      <c r="AKF218" s="1" t="s">
        <v>260</v>
      </c>
      <c r="AKG218" s="1" t="s">
        <v>260</v>
      </c>
      <c r="AKH218" s="1" t="s">
        <v>261</v>
      </c>
      <c r="AKI218" s="1" t="s">
        <v>260</v>
      </c>
      <c r="AKJ218" s="1" t="s">
        <v>260</v>
      </c>
      <c r="AKK218" s="1" t="s">
        <v>260</v>
      </c>
      <c r="AKL218" s="1" t="s">
        <v>260</v>
      </c>
      <c r="AKM218" s="1" t="s">
        <v>260</v>
      </c>
      <c r="AKN218" s="1" t="s">
        <v>262</v>
      </c>
      <c r="AKO218" s="1" t="s">
        <v>260</v>
      </c>
      <c r="AKP218" s="1" t="s">
        <v>260</v>
      </c>
      <c r="AKQ218" s="1" t="s">
        <v>260</v>
      </c>
      <c r="AKR218" s="1" t="s">
        <v>260</v>
      </c>
      <c r="AKS218" s="1" t="s">
        <v>260</v>
      </c>
      <c r="AKT218" s="1" t="s">
        <v>260</v>
      </c>
      <c r="AKU218" s="1" t="s">
        <v>260</v>
      </c>
      <c r="AKV218" s="1" t="s">
        <v>263</v>
      </c>
      <c r="AKW218" s="1" t="s">
        <v>260</v>
      </c>
      <c r="AKX218" s="1" t="s">
        <v>260</v>
      </c>
      <c r="AKY218" s="1" t="s">
        <v>260</v>
      </c>
      <c r="AKZ218" s="1" t="s">
        <v>260</v>
      </c>
      <c r="ALA218" s="1" t="s">
        <v>260</v>
      </c>
      <c r="ALB218" s="1" t="s">
        <v>260</v>
      </c>
      <c r="ALC218" s="1" t="s">
        <v>260</v>
      </c>
      <c r="ALD218" s="1" t="s">
        <v>260</v>
      </c>
      <c r="ALE218" s="1" t="s">
        <v>260</v>
      </c>
      <c r="ALF218" s="1" t="s">
        <v>260</v>
      </c>
      <c r="ALG218" s="1" t="s">
        <v>260</v>
      </c>
      <c r="ALH218" s="1" t="s">
        <v>260</v>
      </c>
      <c r="ALI218" s="1" t="s">
        <v>260</v>
      </c>
      <c r="ALJ218" s="1" t="s">
        <v>260</v>
      </c>
      <c r="ALK218" s="1" t="s">
        <v>260</v>
      </c>
      <c r="ALL218" s="1" t="s">
        <v>260</v>
      </c>
      <c r="ALM218" s="1" t="s">
        <v>260</v>
      </c>
      <c r="ALN218" s="1" t="s">
        <v>260</v>
      </c>
      <c r="ALO218" s="1" t="s">
        <v>260</v>
      </c>
      <c r="ALP218" s="1" t="s">
        <v>260</v>
      </c>
      <c r="ALR218" s="11" t="e">
        <f t="shared" si="374"/>
        <v>#DIV/0!</v>
      </c>
      <c r="ALS218" s="28">
        <v>45000</v>
      </c>
      <c r="ALY218" s="60"/>
      <c r="ALZ218" s="1">
        <v>1</v>
      </c>
      <c r="AMH218" s="1">
        <v>1</v>
      </c>
      <c r="AMN218" s="403"/>
    </row>
    <row r="219" spans="1:1022 1028:1028" s="1" customFormat="1" ht="15" customHeight="1" x14ac:dyDescent="0.25">
      <c r="A219" s="268"/>
      <c r="B219" s="113">
        <v>217</v>
      </c>
      <c r="C219" s="473" t="s">
        <v>810</v>
      </c>
      <c r="D219" s="304" t="s">
        <v>778</v>
      </c>
      <c r="E219" s="1">
        <v>2005</v>
      </c>
      <c r="F219" s="1">
        <v>1</v>
      </c>
      <c r="G219" s="1">
        <v>1</v>
      </c>
      <c r="J219" s="1">
        <v>1</v>
      </c>
      <c r="K219" s="1">
        <v>1997</v>
      </c>
      <c r="L219" s="1">
        <v>1997</v>
      </c>
      <c r="M219" s="1">
        <v>1</v>
      </c>
      <c r="AA219" s="1">
        <v>1</v>
      </c>
      <c r="AW219" s="1">
        <v>1</v>
      </c>
      <c r="AY219" s="1">
        <v>1</v>
      </c>
      <c r="BA219" s="1">
        <v>1</v>
      </c>
      <c r="BB219" s="1">
        <v>13</v>
      </c>
      <c r="BE219" s="1">
        <v>1</v>
      </c>
      <c r="CF219" s="1">
        <v>1</v>
      </c>
      <c r="CG219" s="1">
        <v>1</v>
      </c>
      <c r="CH219" s="246"/>
      <c r="CP219" s="1">
        <f t="shared" si="339"/>
        <v>0</v>
      </c>
      <c r="CS219" s="1">
        <f t="shared" si="311"/>
        <v>0</v>
      </c>
      <c r="DO219" s="1">
        <f t="shared" si="340"/>
        <v>0</v>
      </c>
      <c r="DX219" s="1">
        <f t="shared" si="341"/>
        <v>0</v>
      </c>
      <c r="EE219" s="1">
        <f t="shared" si="342"/>
        <v>0</v>
      </c>
      <c r="EH219" s="1">
        <f t="shared" si="343"/>
        <v>0</v>
      </c>
      <c r="FF219" s="116"/>
      <c r="GP219" s="1">
        <f t="shared" si="312"/>
        <v>0</v>
      </c>
      <c r="GY219" s="1">
        <f t="shared" si="344"/>
        <v>0</v>
      </c>
      <c r="HC219" s="1">
        <f t="shared" si="345"/>
        <v>0</v>
      </c>
      <c r="HS219" s="1">
        <f t="shared" si="346"/>
        <v>0</v>
      </c>
      <c r="HX219" s="1">
        <f t="shared" si="313"/>
        <v>0</v>
      </c>
      <c r="ID219" s="1">
        <f t="shared" si="314"/>
        <v>0</v>
      </c>
      <c r="IN219" s="1">
        <f t="shared" si="347"/>
        <v>0</v>
      </c>
      <c r="IW219" s="1">
        <f t="shared" si="348"/>
        <v>0</v>
      </c>
      <c r="IZ219" s="1">
        <f t="shared" si="315"/>
        <v>0</v>
      </c>
      <c r="JJ219" s="1">
        <f t="shared" si="316"/>
        <v>0</v>
      </c>
      <c r="JV219" s="1">
        <f t="shared" si="349"/>
        <v>0</v>
      </c>
      <c r="KB219" s="1">
        <f t="shared" si="350"/>
        <v>0</v>
      </c>
      <c r="LG219" s="1">
        <f t="shared" si="317"/>
        <v>0</v>
      </c>
      <c r="LT219" s="1">
        <f t="shared" si="351"/>
        <v>0</v>
      </c>
      <c r="MA219" s="1">
        <f t="shared" si="352"/>
        <v>0</v>
      </c>
      <c r="MF219" s="1">
        <f t="shared" si="353"/>
        <v>0</v>
      </c>
      <c r="MM219" s="1">
        <f t="shared" si="354"/>
        <v>0</v>
      </c>
      <c r="MS219" s="1">
        <f t="shared" si="355"/>
        <v>0</v>
      </c>
      <c r="MU219" s="115"/>
      <c r="OI219" s="120"/>
      <c r="PD219" s="1">
        <f t="shared" si="318"/>
        <v>0</v>
      </c>
      <c r="QF219" s="1">
        <f t="shared" si="356"/>
        <v>0</v>
      </c>
      <c r="QY219" s="1">
        <f t="shared" si="357"/>
        <v>0</v>
      </c>
      <c r="RK219" s="1">
        <f t="shared" si="358"/>
        <v>0</v>
      </c>
      <c r="SA219" s="1">
        <f t="shared" si="359"/>
        <v>0</v>
      </c>
      <c r="SG219" s="1">
        <f t="shared" si="360"/>
        <v>0</v>
      </c>
      <c r="SO219" s="1">
        <f t="shared" si="361"/>
        <v>0</v>
      </c>
      <c r="TB219" s="1">
        <f t="shared" si="362"/>
        <v>0</v>
      </c>
      <c r="TS219" s="1">
        <f t="shared" si="319"/>
        <v>0</v>
      </c>
      <c r="UD219" s="1">
        <f t="shared" si="320"/>
        <v>0</v>
      </c>
      <c r="UG219" s="1">
        <f t="shared" si="321"/>
        <v>0</v>
      </c>
      <c r="UQ219" s="1">
        <f t="shared" si="363"/>
        <v>0</v>
      </c>
      <c r="VA219" s="1">
        <f t="shared" si="364"/>
        <v>0</v>
      </c>
      <c r="VG219" s="1">
        <f t="shared" si="365"/>
        <v>0</v>
      </c>
      <c r="WY219" s="1">
        <f t="shared" si="322"/>
        <v>0</v>
      </c>
      <c r="XB219" s="1">
        <f t="shared" si="366"/>
        <v>0</v>
      </c>
      <c r="XG219" s="1">
        <f t="shared" si="323"/>
        <v>0</v>
      </c>
      <c r="XI219" s="1">
        <v>1</v>
      </c>
      <c r="XK219" s="108"/>
      <c r="XL219" s="1">
        <f t="shared" si="324"/>
        <v>0</v>
      </c>
      <c r="XM219" s="1">
        <f t="shared" si="325"/>
        <v>0</v>
      </c>
      <c r="XN219" s="1">
        <f t="shared" si="367"/>
        <v>0</v>
      </c>
      <c r="XO219" s="1">
        <f t="shared" si="326"/>
        <v>0</v>
      </c>
      <c r="XP219" s="1">
        <f t="shared" si="368"/>
        <v>0</v>
      </c>
      <c r="XQ219" s="1">
        <f t="shared" si="327"/>
        <v>0</v>
      </c>
      <c r="XR219" s="1">
        <f t="shared" si="328"/>
        <v>0</v>
      </c>
      <c r="XS219" s="1">
        <f t="shared" si="375"/>
        <v>0</v>
      </c>
      <c r="XT219" s="1">
        <f t="shared" si="369"/>
        <v>0</v>
      </c>
      <c r="XU219" s="1">
        <f t="shared" si="329"/>
        <v>0</v>
      </c>
      <c r="XV219" s="1">
        <f t="shared" si="330"/>
        <v>0</v>
      </c>
      <c r="XW219" s="1">
        <f t="shared" si="331"/>
        <v>0</v>
      </c>
      <c r="XX219" s="1">
        <f t="shared" si="332"/>
        <v>0</v>
      </c>
      <c r="XY219" s="1">
        <f t="shared" si="333"/>
        <v>0</v>
      </c>
      <c r="XZ219" s="1">
        <f t="shared" si="334"/>
        <v>0</v>
      </c>
      <c r="YA219" s="1">
        <f t="shared" si="335"/>
        <v>0</v>
      </c>
      <c r="YB219" s="1">
        <f t="shared" si="336"/>
        <v>0</v>
      </c>
      <c r="YC219" s="1">
        <f t="shared" si="337"/>
        <v>1</v>
      </c>
      <c r="YD219" s="132"/>
      <c r="YE219" s="133">
        <f>SUM(XL219:YC219)</f>
        <v>1</v>
      </c>
      <c r="YF219" s="133">
        <f t="shared" si="301"/>
        <v>46000</v>
      </c>
      <c r="YG219" s="130">
        <v>1</v>
      </c>
      <c r="YH219" s="130">
        <f t="shared" si="302"/>
        <v>46000</v>
      </c>
      <c r="YI219" s="129">
        <v>1</v>
      </c>
      <c r="YJ219" s="128">
        <f t="shared" si="303"/>
        <v>46000</v>
      </c>
      <c r="YK219" s="177"/>
      <c r="YL219">
        <v>1</v>
      </c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>
        <f t="shared" si="370"/>
        <v>0</v>
      </c>
      <c r="ACD219" s="25" t="e">
        <f t="shared" si="300"/>
        <v>#DIV/0!</v>
      </c>
      <c r="ACE219" s="11">
        <f t="shared" si="338"/>
        <v>1</v>
      </c>
      <c r="ACF219" s="11">
        <f t="shared" si="304"/>
        <v>46000</v>
      </c>
      <c r="ACG219" s="1">
        <v>5</v>
      </c>
      <c r="ACH219" s="1">
        <v>1</v>
      </c>
      <c r="ACI219" s="11">
        <f t="shared" si="305"/>
        <v>46000</v>
      </c>
      <c r="ACJ219" s="45">
        <v>1</v>
      </c>
      <c r="ACK219" s="13">
        <f t="shared" si="306"/>
        <v>46000</v>
      </c>
      <c r="ACL219">
        <v>1</v>
      </c>
      <c r="ACM219" s="25">
        <f t="shared" si="307"/>
        <v>46000</v>
      </c>
      <c r="ACN219" s="11">
        <f t="shared" si="308"/>
        <v>46000</v>
      </c>
      <c r="ACO219" s="65"/>
      <c r="ACR219" s="39" t="s">
        <v>407</v>
      </c>
      <c r="ACZ219" s="1" t="s">
        <v>259</v>
      </c>
      <c r="ADD219" s="1" t="s">
        <v>189</v>
      </c>
      <c r="ADU219" s="1">
        <v>2</v>
      </c>
      <c r="ADV219" s="457"/>
      <c r="AEE219" s="1">
        <f t="shared" si="371"/>
        <v>0</v>
      </c>
      <c r="AFN219" s="1">
        <v>1</v>
      </c>
      <c r="AGL219" s="1">
        <v>46000</v>
      </c>
      <c r="AGM219" s="11" t="e">
        <f>AGU219+AGW219+AGY219+AHA219+#REF!+#REF!+AHC219+AGP219+AHE219</f>
        <v>#REF!</v>
      </c>
      <c r="AGT219" s="518"/>
      <c r="AHJ219" s="518"/>
      <c r="AHN219" s="1">
        <v>46000</v>
      </c>
      <c r="AIO219" s="1">
        <v>1</v>
      </c>
      <c r="AIP219" s="1">
        <v>1</v>
      </c>
      <c r="AJC219" s="11"/>
      <c r="AJD219" s="11"/>
      <c r="AJF219" s="11"/>
      <c r="AJG219" s="1">
        <v>46000</v>
      </c>
      <c r="AJH219" s="1">
        <v>1</v>
      </c>
      <c r="AJI219" s="1">
        <v>1</v>
      </c>
      <c r="AJJ219" s="435">
        <v>100</v>
      </c>
      <c r="AJK219" s="45"/>
      <c r="AJL219" s="381">
        <v>46000</v>
      </c>
      <c r="AJM219" s="11">
        <f t="shared" si="309"/>
        <v>46000</v>
      </c>
      <c r="AJN219" s="60"/>
      <c r="AJO219" s="12"/>
      <c r="AKA219" s="1">
        <f t="shared" si="372"/>
        <v>0</v>
      </c>
      <c r="AKD219" s="1">
        <f t="shared" si="373"/>
        <v>0</v>
      </c>
      <c r="AKE219" s="60"/>
      <c r="AKF219" s="1" t="s">
        <v>260</v>
      </c>
      <c r="AKG219" s="1" t="s">
        <v>260</v>
      </c>
      <c r="AKH219" s="1" t="s">
        <v>261</v>
      </c>
      <c r="AKI219" s="1" t="s">
        <v>260</v>
      </c>
      <c r="AKJ219" s="1" t="s">
        <v>260</v>
      </c>
      <c r="AKK219" s="1" t="s">
        <v>260</v>
      </c>
      <c r="AKL219" s="1" t="s">
        <v>260</v>
      </c>
      <c r="AKM219" s="1" t="s">
        <v>260</v>
      </c>
      <c r="AKN219" s="1" t="s">
        <v>262</v>
      </c>
      <c r="AKO219" s="1" t="s">
        <v>260</v>
      </c>
      <c r="AKP219" s="1" t="s">
        <v>260</v>
      </c>
      <c r="AKQ219" s="1" t="s">
        <v>260</v>
      </c>
      <c r="AKR219" s="1" t="s">
        <v>260</v>
      </c>
      <c r="AKS219" s="1" t="s">
        <v>260</v>
      </c>
      <c r="AKT219" s="1" t="s">
        <v>260</v>
      </c>
      <c r="AKU219" s="1" t="s">
        <v>260</v>
      </c>
      <c r="AKV219" s="1" t="s">
        <v>263</v>
      </c>
      <c r="AKW219" s="1" t="s">
        <v>260</v>
      </c>
      <c r="AKX219" s="1" t="s">
        <v>260</v>
      </c>
      <c r="AKY219" s="1" t="s">
        <v>260</v>
      </c>
      <c r="AKZ219" s="1" t="s">
        <v>260</v>
      </c>
      <c r="ALA219" s="1" t="s">
        <v>260</v>
      </c>
      <c r="ALB219" s="1" t="s">
        <v>260</v>
      </c>
      <c r="ALC219" s="1" t="s">
        <v>260</v>
      </c>
      <c r="ALD219" s="1" t="s">
        <v>260</v>
      </c>
      <c r="ALE219" s="1" t="s">
        <v>260</v>
      </c>
      <c r="ALF219" s="1" t="s">
        <v>260</v>
      </c>
      <c r="ALG219" s="1" t="s">
        <v>260</v>
      </c>
      <c r="ALH219" s="1" t="s">
        <v>260</v>
      </c>
      <c r="ALI219" s="1" t="s">
        <v>260</v>
      </c>
      <c r="ALJ219" s="1" t="s">
        <v>260</v>
      </c>
      <c r="ALK219" s="1" t="s">
        <v>260</v>
      </c>
      <c r="ALL219" s="1" t="s">
        <v>260</v>
      </c>
      <c r="ALM219" s="1" t="s">
        <v>260</v>
      </c>
      <c r="ALN219" s="1" t="s">
        <v>260</v>
      </c>
      <c r="ALO219" s="1" t="s">
        <v>260</v>
      </c>
      <c r="ALP219" s="1" t="s">
        <v>260</v>
      </c>
      <c r="ALR219" s="11" t="e">
        <f t="shared" si="374"/>
        <v>#DIV/0!</v>
      </c>
      <c r="ALS219" s="28">
        <v>46000</v>
      </c>
      <c r="ALY219" s="60"/>
      <c r="ALZ219" s="1">
        <v>1</v>
      </c>
      <c r="AMH219" s="1">
        <v>1</v>
      </c>
      <c r="AMN219" s="403"/>
    </row>
    <row r="220" spans="1:1022 1028:1028" s="1" customFormat="1" ht="15" customHeight="1" x14ac:dyDescent="0.25">
      <c r="A220" s="268"/>
      <c r="B220" s="113">
        <v>218</v>
      </c>
      <c r="C220" s="473" t="s">
        <v>810</v>
      </c>
      <c r="D220" s="304" t="s">
        <v>784</v>
      </c>
      <c r="E220" s="1">
        <v>2005</v>
      </c>
      <c r="F220" s="1">
        <v>1</v>
      </c>
      <c r="G220" s="1">
        <v>1</v>
      </c>
      <c r="J220" s="1">
        <v>1</v>
      </c>
      <c r="K220" s="1">
        <v>1997</v>
      </c>
      <c r="L220" s="1">
        <v>2000</v>
      </c>
      <c r="AA220" s="1">
        <v>1</v>
      </c>
      <c r="AB220" s="1">
        <v>1</v>
      </c>
      <c r="AC220" s="1">
        <v>1</v>
      </c>
      <c r="AD220" s="1">
        <v>1</v>
      </c>
      <c r="AW220" s="1">
        <v>1</v>
      </c>
      <c r="AY220" s="1">
        <v>1</v>
      </c>
      <c r="BA220" s="1">
        <v>1</v>
      </c>
      <c r="BB220" s="1">
        <v>13</v>
      </c>
      <c r="BE220" s="1">
        <v>1</v>
      </c>
      <c r="CF220" s="1">
        <v>1</v>
      </c>
      <c r="CG220" s="1">
        <v>1</v>
      </c>
      <c r="CH220" s="246"/>
      <c r="CP220" s="1">
        <f t="shared" si="339"/>
        <v>0</v>
      </c>
      <c r="CS220" s="1">
        <f t="shared" si="311"/>
        <v>0</v>
      </c>
      <c r="DO220" s="1">
        <f t="shared" si="340"/>
        <v>0</v>
      </c>
      <c r="DX220" s="1">
        <f t="shared" si="341"/>
        <v>0</v>
      </c>
      <c r="EE220" s="1">
        <f t="shared" si="342"/>
        <v>0</v>
      </c>
      <c r="EH220" s="1">
        <f t="shared" si="343"/>
        <v>0</v>
      </c>
      <c r="FF220" s="116"/>
      <c r="GP220" s="1">
        <f t="shared" si="312"/>
        <v>0</v>
      </c>
      <c r="GY220" s="1">
        <f t="shared" si="344"/>
        <v>0</v>
      </c>
      <c r="HC220" s="1">
        <f t="shared" si="345"/>
        <v>0</v>
      </c>
      <c r="HS220" s="1">
        <f t="shared" si="346"/>
        <v>0</v>
      </c>
      <c r="HX220" s="1">
        <f t="shared" si="313"/>
        <v>0</v>
      </c>
      <c r="ID220" s="1">
        <f t="shared" si="314"/>
        <v>0</v>
      </c>
      <c r="IN220" s="1">
        <f t="shared" si="347"/>
        <v>0</v>
      </c>
      <c r="IW220" s="1">
        <f t="shared" si="348"/>
        <v>0</v>
      </c>
      <c r="IZ220" s="1">
        <f t="shared" si="315"/>
        <v>0</v>
      </c>
      <c r="JJ220" s="1">
        <f t="shared" si="316"/>
        <v>0</v>
      </c>
      <c r="JV220" s="1">
        <f t="shared" si="349"/>
        <v>0</v>
      </c>
      <c r="KB220" s="1">
        <f t="shared" si="350"/>
        <v>0</v>
      </c>
      <c r="LG220" s="1">
        <f t="shared" si="317"/>
        <v>0</v>
      </c>
      <c r="LT220" s="1">
        <f t="shared" si="351"/>
        <v>0</v>
      </c>
      <c r="MA220" s="1">
        <f t="shared" si="352"/>
        <v>0</v>
      </c>
      <c r="MF220" s="1">
        <f t="shared" si="353"/>
        <v>0</v>
      </c>
      <c r="MM220" s="1">
        <f t="shared" si="354"/>
        <v>0</v>
      </c>
      <c r="MS220" s="1">
        <f t="shared" si="355"/>
        <v>0</v>
      </c>
      <c r="MU220" s="115"/>
      <c r="OI220" s="120"/>
      <c r="PD220" s="1">
        <f t="shared" si="318"/>
        <v>0</v>
      </c>
      <c r="QF220" s="1">
        <f t="shared" si="356"/>
        <v>0</v>
      </c>
      <c r="QY220" s="1">
        <f t="shared" si="357"/>
        <v>0</v>
      </c>
      <c r="RK220" s="1">
        <f t="shared" si="358"/>
        <v>0</v>
      </c>
      <c r="SA220" s="1">
        <f t="shared" si="359"/>
        <v>0</v>
      </c>
      <c r="SG220" s="1">
        <f t="shared" si="360"/>
        <v>0</v>
      </c>
      <c r="SO220" s="1">
        <f t="shared" si="361"/>
        <v>0</v>
      </c>
      <c r="TB220" s="1">
        <f t="shared" si="362"/>
        <v>0</v>
      </c>
      <c r="TS220" s="1">
        <f t="shared" si="319"/>
        <v>0</v>
      </c>
      <c r="UD220" s="1">
        <f t="shared" si="320"/>
        <v>0</v>
      </c>
      <c r="UG220" s="1">
        <f t="shared" si="321"/>
        <v>0</v>
      </c>
      <c r="UQ220" s="1">
        <f t="shared" si="363"/>
        <v>0</v>
      </c>
      <c r="VA220" s="1">
        <f t="shared" si="364"/>
        <v>0</v>
      </c>
      <c r="VG220" s="1">
        <f t="shared" si="365"/>
        <v>0</v>
      </c>
      <c r="WY220" s="1">
        <f t="shared" si="322"/>
        <v>0</v>
      </c>
      <c r="XB220" s="1">
        <f t="shared" si="366"/>
        <v>0</v>
      </c>
      <c r="XG220" s="1">
        <f t="shared" si="323"/>
        <v>0</v>
      </c>
      <c r="XI220" s="1">
        <v>1</v>
      </c>
      <c r="XK220" s="108"/>
      <c r="XL220" s="1">
        <f t="shared" si="324"/>
        <v>0</v>
      </c>
      <c r="XM220" s="1">
        <f t="shared" si="325"/>
        <v>0</v>
      </c>
      <c r="XN220" s="1">
        <f t="shared" si="367"/>
        <v>0</v>
      </c>
      <c r="XO220" s="1">
        <f t="shared" si="326"/>
        <v>0</v>
      </c>
      <c r="XP220" s="1">
        <f t="shared" si="368"/>
        <v>0</v>
      </c>
      <c r="XQ220" s="1">
        <f t="shared" si="327"/>
        <v>0</v>
      </c>
      <c r="XR220" s="1">
        <f t="shared" si="328"/>
        <v>0</v>
      </c>
      <c r="XS220" s="1">
        <f t="shared" si="375"/>
        <v>0</v>
      </c>
      <c r="XT220" s="1">
        <f t="shared" si="369"/>
        <v>0</v>
      </c>
      <c r="XU220" s="1">
        <f t="shared" si="329"/>
        <v>0</v>
      </c>
      <c r="XV220" s="1">
        <f t="shared" si="330"/>
        <v>0</v>
      </c>
      <c r="XW220" s="1">
        <f t="shared" si="331"/>
        <v>0</v>
      </c>
      <c r="XX220" s="1">
        <f t="shared" si="332"/>
        <v>0</v>
      </c>
      <c r="XY220" s="1">
        <f t="shared" si="333"/>
        <v>0</v>
      </c>
      <c r="XZ220" s="1">
        <f t="shared" si="334"/>
        <v>0</v>
      </c>
      <c r="YA220" s="1">
        <f t="shared" si="335"/>
        <v>0</v>
      </c>
      <c r="YB220" s="1">
        <f t="shared" si="336"/>
        <v>0</v>
      </c>
      <c r="YC220" s="1">
        <f t="shared" si="337"/>
        <v>1</v>
      </c>
      <c r="YD220" s="132"/>
      <c r="YE220" s="133">
        <f>SUM(XL220:YC220)</f>
        <v>1</v>
      </c>
      <c r="YF220" s="133">
        <f t="shared" si="301"/>
        <v>96000</v>
      </c>
      <c r="YG220" s="130">
        <v>1</v>
      </c>
      <c r="YH220" s="130">
        <f t="shared" si="302"/>
        <v>96000</v>
      </c>
      <c r="YI220" s="129">
        <v>1</v>
      </c>
      <c r="YJ220" s="128">
        <f t="shared" si="303"/>
        <v>96000</v>
      </c>
      <c r="YK220" s="177"/>
      <c r="YL220">
        <v>1</v>
      </c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>
        <f t="shared" si="370"/>
        <v>0</v>
      </c>
      <c r="ACD220" s="25" t="e">
        <f t="shared" si="300"/>
        <v>#DIV/0!</v>
      </c>
      <c r="ACE220" s="11">
        <f t="shared" si="338"/>
        <v>1</v>
      </c>
      <c r="ACF220" s="11">
        <f t="shared" si="304"/>
        <v>96000</v>
      </c>
      <c r="ACG220" s="1">
        <v>5</v>
      </c>
      <c r="ACH220" s="1">
        <v>1</v>
      </c>
      <c r="ACI220" s="11">
        <f t="shared" si="305"/>
        <v>96000</v>
      </c>
      <c r="ACJ220" s="45">
        <v>1</v>
      </c>
      <c r="ACK220" s="13">
        <f t="shared" si="306"/>
        <v>96000</v>
      </c>
      <c r="ACL220">
        <v>1</v>
      </c>
      <c r="ACM220" s="25">
        <f t="shared" si="307"/>
        <v>96000</v>
      </c>
      <c r="ACN220" s="11">
        <f t="shared" si="308"/>
        <v>96000</v>
      </c>
      <c r="ACO220" s="65"/>
      <c r="ACR220" s="39" t="s">
        <v>407</v>
      </c>
      <c r="ACZ220" s="1" t="s">
        <v>259</v>
      </c>
      <c r="ADD220" s="1" t="s">
        <v>189</v>
      </c>
      <c r="ADU220" s="1">
        <v>2</v>
      </c>
      <c r="ADV220" s="457"/>
      <c r="AEE220" s="1">
        <f t="shared" si="371"/>
        <v>0</v>
      </c>
      <c r="AFN220" s="1">
        <v>1</v>
      </c>
      <c r="AGL220" s="1">
        <v>96000</v>
      </c>
      <c r="AGM220" s="11" t="e">
        <f>AGU220+AGW220+AGY220+AHA220+#REF!+#REF!+AHC220+AGP220+AHE220</f>
        <v>#REF!</v>
      </c>
      <c r="AGT220" s="518"/>
      <c r="AHJ220" s="518"/>
      <c r="AHN220" s="1">
        <v>96000</v>
      </c>
      <c r="AIO220" s="1">
        <v>2</v>
      </c>
      <c r="AIP220" s="1">
        <v>1</v>
      </c>
      <c r="AJC220" s="11"/>
      <c r="AJD220" s="11"/>
      <c r="AJF220" s="11"/>
      <c r="AJG220" s="1">
        <v>96000</v>
      </c>
      <c r="AJH220" s="1">
        <v>1</v>
      </c>
      <c r="AJI220" s="1">
        <v>1</v>
      </c>
      <c r="AJJ220" s="435">
        <v>100</v>
      </c>
      <c r="AJK220" s="45"/>
      <c r="AJL220" s="381">
        <v>96000</v>
      </c>
      <c r="AJM220" s="11">
        <f t="shared" si="309"/>
        <v>96000</v>
      </c>
      <c r="AJN220" s="60"/>
      <c r="AJO220" s="12"/>
      <c r="AKA220" s="1">
        <f t="shared" si="372"/>
        <v>0</v>
      </c>
      <c r="AKD220" s="1">
        <f t="shared" si="373"/>
        <v>0</v>
      </c>
      <c r="AKE220" s="60"/>
      <c r="AKF220" s="1" t="s">
        <v>260</v>
      </c>
      <c r="AKG220" s="1" t="s">
        <v>260</v>
      </c>
      <c r="AKH220" s="1" t="s">
        <v>261</v>
      </c>
      <c r="AKI220" s="1" t="s">
        <v>260</v>
      </c>
      <c r="AKJ220" s="1" t="s">
        <v>260</v>
      </c>
      <c r="AKK220" s="1" t="s">
        <v>260</v>
      </c>
      <c r="AKL220" s="1" t="s">
        <v>260</v>
      </c>
      <c r="AKM220" s="1" t="s">
        <v>260</v>
      </c>
      <c r="AKN220" s="1" t="s">
        <v>262</v>
      </c>
      <c r="AKO220" s="1" t="s">
        <v>260</v>
      </c>
      <c r="AKP220" s="1" t="s">
        <v>260</v>
      </c>
      <c r="AKQ220" s="1" t="s">
        <v>260</v>
      </c>
      <c r="AKR220" s="1" t="s">
        <v>260</v>
      </c>
      <c r="AKS220" s="1" t="s">
        <v>260</v>
      </c>
      <c r="AKT220" s="1" t="s">
        <v>260</v>
      </c>
      <c r="AKU220" s="1" t="s">
        <v>260</v>
      </c>
      <c r="AKV220" s="1" t="s">
        <v>263</v>
      </c>
      <c r="AKW220" s="1" t="s">
        <v>260</v>
      </c>
      <c r="AKX220" s="1" t="s">
        <v>260</v>
      </c>
      <c r="AKY220" s="1" t="s">
        <v>260</v>
      </c>
      <c r="AKZ220" s="1" t="s">
        <v>260</v>
      </c>
      <c r="ALA220" s="1" t="s">
        <v>260</v>
      </c>
      <c r="ALB220" s="1" t="s">
        <v>260</v>
      </c>
      <c r="ALC220" s="1" t="s">
        <v>260</v>
      </c>
      <c r="ALD220" s="1" t="s">
        <v>260</v>
      </c>
      <c r="ALE220" s="1" t="s">
        <v>260</v>
      </c>
      <c r="ALF220" s="1" t="s">
        <v>260</v>
      </c>
      <c r="ALG220" s="1" t="s">
        <v>260</v>
      </c>
      <c r="ALH220" s="1" t="s">
        <v>260</v>
      </c>
      <c r="ALI220" s="1" t="s">
        <v>260</v>
      </c>
      <c r="ALJ220" s="1" t="s">
        <v>260</v>
      </c>
      <c r="ALK220" s="1" t="s">
        <v>260</v>
      </c>
      <c r="ALL220" s="1" t="s">
        <v>260</v>
      </c>
      <c r="ALM220" s="1" t="s">
        <v>260</v>
      </c>
      <c r="ALN220" s="1" t="s">
        <v>260</v>
      </c>
      <c r="ALO220" s="1" t="s">
        <v>260</v>
      </c>
      <c r="ALP220" s="1" t="s">
        <v>260</v>
      </c>
      <c r="ALR220" s="11" t="e">
        <f t="shared" si="374"/>
        <v>#DIV/0!</v>
      </c>
      <c r="ALS220" s="28">
        <v>96000</v>
      </c>
      <c r="ALY220" s="60"/>
      <c r="ALZ220" s="1">
        <v>1</v>
      </c>
      <c r="AMH220" s="1">
        <v>1</v>
      </c>
      <c r="AMN220" s="403"/>
    </row>
    <row r="221" spans="1:1022 1028:1028" s="1" customFormat="1" ht="15" customHeight="1" x14ac:dyDescent="0.25">
      <c r="A221" s="268"/>
      <c r="B221" s="113">
        <v>219</v>
      </c>
      <c r="C221" s="473" t="s">
        <v>810</v>
      </c>
      <c r="D221" s="304" t="s">
        <v>785</v>
      </c>
      <c r="E221" s="1">
        <v>2005</v>
      </c>
      <c r="F221" s="1">
        <v>1</v>
      </c>
      <c r="G221" s="1">
        <v>1</v>
      </c>
      <c r="J221" s="1">
        <v>1</v>
      </c>
      <c r="K221" s="1">
        <v>2001</v>
      </c>
      <c r="L221" s="1">
        <v>2001</v>
      </c>
      <c r="M221" s="1">
        <v>1</v>
      </c>
      <c r="AE221" s="1">
        <v>1</v>
      </c>
      <c r="AW221" s="1">
        <v>1</v>
      </c>
      <c r="AY221" s="1">
        <v>1</v>
      </c>
      <c r="BA221" s="1">
        <v>1</v>
      </c>
      <c r="BB221" s="1">
        <v>13</v>
      </c>
      <c r="BE221" s="1">
        <v>1</v>
      </c>
      <c r="BG221" s="1">
        <v>3</v>
      </c>
      <c r="CG221" s="1">
        <v>1</v>
      </c>
      <c r="CH221" s="246"/>
      <c r="CP221" s="1">
        <f t="shared" si="339"/>
        <v>0</v>
      </c>
      <c r="CS221" s="1">
        <f t="shared" si="311"/>
        <v>0</v>
      </c>
      <c r="DO221" s="1">
        <f t="shared" si="340"/>
        <v>0</v>
      </c>
      <c r="DX221" s="1">
        <f t="shared" si="341"/>
        <v>0</v>
      </c>
      <c r="EE221" s="1">
        <f t="shared" si="342"/>
        <v>0</v>
      </c>
      <c r="EH221" s="1">
        <f t="shared" si="343"/>
        <v>0</v>
      </c>
      <c r="FF221" s="116"/>
      <c r="GP221" s="1">
        <f t="shared" si="312"/>
        <v>0</v>
      </c>
      <c r="GY221" s="1">
        <f t="shared" si="344"/>
        <v>0</v>
      </c>
      <c r="HC221" s="1">
        <f t="shared" si="345"/>
        <v>0</v>
      </c>
      <c r="HS221" s="1">
        <f t="shared" si="346"/>
        <v>0</v>
      </c>
      <c r="HX221" s="1">
        <f t="shared" si="313"/>
        <v>0</v>
      </c>
      <c r="ID221" s="1">
        <f t="shared" si="314"/>
        <v>0</v>
      </c>
      <c r="IN221" s="1">
        <f t="shared" si="347"/>
        <v>0</v>
      </c>
      <c r="IW221" s="1">
        <f t="shared" si="348"/>
        <v>0</v>
      </c>
      <c r="IZ221" s="1">
        <f t="shared" si="315"/>
        <v>0</v>
      </c>
      <c r="JJ221" s="1">
        <f t="shared" si="316"/>
        <v>0</v>
      </c>
      <c r="JV221" s="1">
        <f t="shared" si="349"/>
        <v>0</v>
      </c>
      <c r="KB221" s="1">
        <f t="shared" si="350"/>
        <v>0</v>
      </c>
      <c r="LG221" s="1">
        <f t="shared" si="317"/>
        <v>0</v>
      </c>
      <c r="LT221" s="1">
        <f t="shared" si="351"/>
        <v>0</v>
      </c>
      <c r="MA221" s="1">
        <f t="shared" si="352"/>
        <v>0</v>
      </c>
      <c r="MF221" s="1">
        <f t="shared" si="353"/>
        <v>0</v>
      </c>
      <c r="MM221" s="1">
        <f t="shared" si="354"/>
        <v>0</v>
      </c>
      <c r="MS221" s="1">
        <f t="shared" si="355"/>
        <v>0</v>
      </c>
      <c r="MU221" s="115"/>
      <c r="OI221" s="120"/>
      <c r="PD221" s="1">
        <f t="shared" si="318"/>
        <v>0</v>
      </c>
      <c r="QF221" s="1">
        <f t="shared" si="356"/>
        <v>0</v>
      </c>
      <c r="QY221" s="1">
        <f t="shared" si="357"/>
        <v>0</v>
      </c>
      <c r="RK221" s="1">
        <f t="shared" si="358"/>
        <v>0</v>
      </c>
      <c r="SA221" s="1">
        <f t="shared" si="359"/>
        <v>0</v>
      </c>
      <c r="SG221" s="1">
        <f t="shared" si="360"/>
        <v>0</v>
      </c>
      <c r="SO221" s="1">
        <f t="shared" si="361"/>
        <v>0</v>
      </c>
      <c r="TB221" s="1">
        <f t="shared" si="362"/>
        <v>0</v>
      </c>
      <c r="TS221" s="1">
        <f t="shared" si="319"/>
        <v>0</v>
      </c>
      <c r="UD221" s="1">
        <f t="shared" si="320"/>
        <v>0</v>
      </c>
      <c r="UG221" s="1">
        <f t="shared" si="321"/>
        <v>0</v>
      </c>
      <c r="UQ221" s="1">
        <f t="shared" si="363"/>
        <v>0</v>
      </c>
      <c r="VA221" s="1">
        <f t="shared" si="364"/>
        <v>0</v>
      </c>
      <c r="VG221" s="1">
        <f t="shared" si="365"/>
        <v>0</v>
      </c>
      <c r="WY221" s="1">
        <f t="shared" si="322"/>
        <v>0</v>
      </c>
      <c r="XB221" s="1">
        <f t="shared" si="366"/>
        <v>0</v>
      </c>
      <c r="XG221" s="1">
        <f t="shared" si="323"/>
        <v>0</v>
      </c>
      <c r="XK221" s="108"/>
      <c r="XL221" s="1">
        <f t="shared" si="324"/>
        <v>0</v>
      </c>
      <c r="XM221" s="1">
        <f t="shared" si="325"/>
        <v>0</v>
      </c>
      <c r="XN221" s="1">
        <f t="shared" si="367"/>
        <v>0</v>
      </c>
      <c r="XO221" s="1">
        <f t="shared" si="326"/>
        <v>0</v>
      </c>
      <c r="XP221" s="1">
        <f t="shared" si="368"/>
        <v>0</v>
      </c>
      <c r="XQ221" s="1">
        <f t="shared" si="327"/>
        <v>0</v>
      </c>
      <c r="XR221" s="1">
        <f t="shared" si="328"/>
        <v>0</v>
      </c>
      <c r="XS221" s="1">
        <f t="shared" si="375"/>
        <v>0</v>
      </c>
      <c r="XT221" s="1">
        <f t="shared" si="369"/>
        <v>0</v>
      </c>
      <c r="XU221" s="1">
        <f t="shared" si="329"/>
        <v>0</v>
      </c>
      <c r="XV221" s="1">
        <f t="shared" si="330"/>
        <v>0</v>
      </c>
      <c r="XW221" s="1">
        <f t="shared" si="331"/>
        <v>0</v>
      </c>
      <c r="XX221" s="1">
        <f t="shared" si="332"/>
        <v>0</v>
      </c>
      <c r="XY221" s="1">
        <f t="shared" si="333"/>
        <v>0</v>
      </c>
      <c r="XZ221" s="1">
        <f t="shared" si="334"/>
        <v>0</v>
      </c>
      <c r="YA221" s="1">
        <f t="shared" si="335"/>
        <v>0</v>
      </c>
      <c r="YB221" s="1">
        <f t="shared" si="336"/>
        <v>0</v>
      </c>
      <c r="YC221" s="1">
        <f t="shared" si="337"/>
        <v>0</v>
      </c>
      <c r="YD221" s="132"/>
      <c r="YE221" s="133"/>
      <c r="YF221" s="133" t="e">
        <f t="shared" si="301"/>
        <v>#DIV/0!</v>
      </c>
      <c r="YG221" s="130"/>
      <c r="YH221" s="130" t="e">
        <f t="shared" si="302"/>
        <v>#DIV/0!</v>
      </c>
      <c r="YI221" s="129"/>
      <c r="YJ221" s="128" t="e">
        <f t="shared" si="303"/>
        <v>#DIV/0!</v>
      </c>
      <c r="YK221" s="177"/>
      <c r="YL221">
        <v>1</v>
      </c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>
        <f t="shared" si="370"/>
        <v>0</v>
      </c>
      <c r="ACD221" s="25" t="e">
        <f t="shared" si="300"/>
        <v>#DIV/0!</v>
      </c>
      <c r="ACE221" s="11">
        <f t="shared" si="338"/>
        <v>0</v>
      </c>
      <c r="ACF221" s="11" t="e">
        <f t="shared" si="304"/>
        <v>#DIV/0!</v>
      </c>
      <c r="ACG221" s="1">
        <v>5</v>
      </c>
      <c r="ACH221" s="1">
        <v>1</v>
      </c>
      <c r="ACI221" s="11">
        <f t="shared" si="305"/>
        <v>1700000</v>
      </c>
      <c r="ACJ221" s="45">
        <v>1</v>
      </c>
      <c r="ACK221" s="13">
        <f t="shared" si="306"/>
        <v>1700000</v>
      </c>
      <c r="ACL221">
        <v>1</v>
      </c>
      <c r="ACM221" s="25">
        <f t="shared" si="307"/>
        <v>1700000</v>
      </c>
      <c r="ACN221" s="11">
        <f t="shared" si="308"/>
        <v>1700000</v>
      </c>
      <c r="ACO221" s="65"/>
      <c r="ACR221" s="39" t="s">
        <v>407</v>
      </c>
      <c r="ACZ221" s="1" t="s">
        <v>259</v>
      </c>
      <c r="ADD221" s="1" t="s">
        <v>189</v>
      </c>
      <c r="ADU221" s="1">
        <v>2</v>
      </c>
      <c r="ADV221" s="457"/>
      <c r="AEE221" s="1">
        <f t="shared" si="371"/>
        <v>0</v>
      </c>
      <c r="AEV221" s="1">
        <v>1</v>
      </c>
      <c r="AGM221" s="11" t="e">
        <f>AGU221+AGW221+AGY221+AHA221+#REF!+#REF!+AHC221+AGP221+AHE221</f>
        <v>#REF!</v>
      </c>
      <c r="AGT221" s="518"/>
      <c r="AHJ221" s="518"/>
      <c r="AJC221" s="11">
        <v>1700000</v>
      </c>
      <c r="AJD221" s="11"/>
      <c r="AJE221" s="1">
        <v>1</v>
      </c>
      <c r="AJF221" s="11"/>
      <c r="AJI221" s="1">
        <v>1</v>
      </c>
      <c r="AJJ221" s="435"/>
      <c r="AJK221" s="45"/>
      <c r="AJL221" s="381">
        <v>1700000</v>
      </c>
      <c r="AJM221" s="11" t="e">
        <f t="shared" si="309"/>
        <v>#DIV/0!</v>
      </c>
      <c r="AJN221" s="60"/>
      <c r="AJO221" s="12"/>
      <c r="AKA221" s="1">
        <f t="shared" si="372"/>
        <v>0</v>
      </c>
      <c r="AKD221" s="1">
        <f t="shared" si="373"/>
        <v>0</v>
      </c>
      <c r="AKE221" s="60"/>
      <c r="AKF221" s="1" t="s">
        <v>260</v>
      </c>
      <c r="AKG221" s="1" t="s">
        <v>260</v>
      </c>
      <c r="AKH221" s="1" t="s">
        <v>261</v>
      </c>
      <c r="AKI221" s="1" t="s">
        <v>260</v>
      </c>
      <c r="AKJ221" s="1" t="s">
        <v>260</v>
      </c>
      <c r="AKK221" s="1" t="s">
        <v>260</v>
      </c>
      <c r="AKL221" s="1" t="s">
        <v>260</v>
      </c>
      <c r="AKM221" s="1" t="s">
        <v>260</v>
      </c>
      <c r="AKN221" s="1" t="s">
        <v>262</v>
      </c>
      <c r="AKO221" s="1" t="s">
        <v>260</v>
      </c>
      <c r="AKP221" s="1" t="s">
        <v>260</v>
      </c>
      <c r="AKQ221" s="1" t="s">
        <v>260</v>
      </c>
      <c r="AKR221" s="1" t="s">
        <v>260</v>
      </c>
      <c r="AKS221" s="1" t="s">
        <v>260</v>
      </c>
      <c r="AKT221" s="1" t="s">
        <v>260</v>
      </c>
      <c r="AKU221" s="1" t="s">
        <v>260</v>
      </c>
      <c r="AKV221" s="1" t="s">
        <v>263</v>
      </c>
      <c r="AKW221" s="1" t="s">
        <v>260</v>
      </c>
      <c r="AKX221" s="1" t="s">
        <v>260</v>
      </c>
      <c r="AKY221" s="1" t="s">
        <v>260</v>
      </c>
      <c r="AKZ221" s="1" t="s">
        <v>260</v>
      </c>
      <c r="ALA221" s="1" t="s">
        <v>260</v>
      </c>
      <c r="ALB221" s="1" t="s">
        <v>260</v>
      </c>
      <c r="ALC221" s="1" t="s">
        <v>260</v>
      </c>
      <c r="ALD221" s="1" t="s">
        <v>260</v>
      </c>
      <c r="ALE221" s="1" t="s">
        <v>260</v>
      </c>
      <c r="ALF221" s="1" t="s">
        <v>260</v>
      </c>
      <c r="ALG221" s="1" t="s">
        <v>260</v>
      </c>
      <c r="ALH221" s="1" t="s">
        <v>260</v>
      </c>
      <c r="ALI221" s="1" t="s">
        <v>260</v>
      </c>
      <c r="ALJ221" s="1" t="s">
        <v>260</v>
      </c>
      <c r="ALK221" s="1" t="s">
        <v>260</v>
      </c>
      <c r="ALL221" s="1" t="s">
        <v>260</v>
      </c>
      <c r="ALM221" s="1" t="s">
        <v>260</v>
      </c>
      <c r="ALN221" s="1" t="s">
        <v>260</v>
      </c>
      <c r="ALO221" s="1" t="s">
        <v>260</v>
      </c>
      <c r="ALP221" s="1" t="s">
        <v>260</v>
      </c>
      <c r="ALR221" s="11" t="e">
        <f t="shared" si="374"/>
        <v>#DIV/0!</v>
      </c>
      <c r="ALS221" s="28">
        <v>1700000</v>
      </c>
      <c r="ALY221" s="60"/>
      <c r="ALZ221" s="1">
        <v>1</v>
      </c>
      <c r="AMB221" s="1">
        <v>1</v>
      </c>
      <c r="AMN221" s="403"/>
    </row>
    <row r="222" spans="1:1022 1028:1028" s="1" customFormat="1" ht="15" customHeight="1" x14ac:dyDescent="0.25">
      <c r="A222" s="268"/>
      <c r="B222" s="113">
        <v>220</v>
      </c>
      <c r="C222" s="473" t="s">
        <v>810</v>
      </c>
      <c r="D222" s="304" t="s">
        <v>786</v>
      </c>
      <c r="E222" s="1">
        <v>2005</v>
      </c>
      <c r="H222" s="1">
        <v>1</v>
      </c>
      <c r="I222" s="1">
        <v>1</v>
      </c>
      <c r="J222" s="1">
        <v>1</v>
      </c>
      <c r="K222" s="1">
        <v>1998</v>
      </c>
      <c r="L222" s="1">
        <v>2001</v>
      </c>
      <c r="AB222" s="1">
        <v>1</v>
      </c>
      <c r="AC222" s="1">
        <v>1</v>
      </c>
      <c r="AD222" s="1">
        <v>1</v>
      </c>
      <c r="AE222" s="1">
        <v>1</v>
      </c>
      <c r="AW222" s="1">
        <v>1</v>
      </c>
      <c r="AY222" s="1">
        <v>1</v>
      </c>
      <c r="BA222" s="1">
        <v>1</v>
      </c>
      <c r="BB222" s="1">
        <v>13</v>
      </c>
      <c r="BE222" s="1">
        <v>1</v>
      </c>
      <c r="CF222" s="1">
        <v>1</v>
      </c>
      <c r="CG222" s="1">
        <v>1</v>
      </c>
      <c r="CH222" s="246"/>
      <c r="CP222" s="1">
        <f t="shared" si="339"/>
        <v>0</v>
      </c>
      <c r="CS222" s="1">
        <f t="shared" si="311"/>
        <v>0</v>
      </c>
      <c r="DO222" s="1">
        <f t="shared" si="340"/>
        <v>0</v>
      </c>
      <c r="DX222" s="1">
        <f t="shared" si="341"/>
        <v>0</v>
      </c>
      <c r="EE222" s="1">
        <f t="shared" si="342"/>
        <v>0</v>
      </c>
      <c r="EH222" s="1">
        <f t="shared" si="343"/>
        <v>0</v>
      </c>
      <c r="FF222" s="116"/>
      <c r="GP222" s="1">
        <f t="shared" si="312"/>
        <v>0</v>
      </c>
      <c r="GY222" s="1">
        <f t="shared" si="344"/>
        <v>0</v>
      </c>
      <c r="HC222" s="1">
        <f t="shared" si="345"/>
        <v>0</v>
      </c>
      <c r="HS222" s="1">
        <f t="shared" si="346"/>
        <v>0</v>
      </c>
      <c r="HX222" s="1">
        <f t="shared" si="313"/>
        <v>0</v>
      </c>
      <c r="ID222" s="1">
        <f t="shared" si="314"/>
        <v>0</v>
      </c>
      <c r="IN222" s="1">
        <f t="shared" si="347"/>
        <v>0</v>
      </c>
      <c r="IW222" s="1">
        <f t="shared" si="348"/>
        <v>0</v>
      </c>
      <c r="IZ222" s="1">
        <f t="shared" si="315"/>
        <v>0</v>
      </c>
      <c r="JJ222" s="1">
        <f t="shared" si="316"/>
        <v>0</v>
      </c>
      <c r="JV222" s="1">
        <f t="shared" si="349"/>
        <v>0</v>
      </c>
      <c r="KB222" s="1">
        <f t="shared" si="350"/>
        <v>0</v>
      </c>
      <c r="LG222" s="1">
        <f t="shared" si="317"/>
        <v>0</v>
      </c>
      <c r="LT222" s="1">
        <f t="shared" si="351"/>
        <v>0</v>
      </c>
      <c r="MA222" s="1">
        <f t="shared" si="352"/>
        <v>0</v>
      </c>
      <c r="MF222" s="1">
        <f t="shared" si="353"/>
        <v>0</v>
      </c>
      <c r="MM222" s="1">
        <f t="shared" si="354"/>
        <v>0</v>
      </c>
      <c r="MS222" s="1">
        <f t="shared" si="355"/>
        <v>0</v>
      </c>
      <c r="MU222" s="115"/>
      <c r="OI222" s="120"/>
      <c r="PD222" s="1">
        <f t="shared" si="318"/>
        <v>0</v>
      </c>
      <c r="QF222" s="1">
        <f t="shared" si="356"/>
        <v>0</v>
      </c>
      <c r="QY222" s="1">
        <f t="shared" si="357"/>
        <v>0</v>
      </c>
      <c r="RK222" s="1">
        <f t="shared" si="358"/>
        <v>0</v>
      </c>
      <c r="SA222" s="1">
        <f t="shared" si="359"/>
        <v>0</v>
      </c>
      <c r="SG222" s="1">
        <f t="shared" si="360"/>
        <v>0</v>
      </c>
      <c r="SO222" s="1">
        <f t="shared" si="361"/>
        <v>0</v>
      </c>
      <c r="TB222" s="1">
        <f t="shared" si="362"/>
        <v>0</v>
      </c>
      <c r="TS222" s="1">
        <f t="shared" si="319"/>
        <v>0</v>
      </c>
      <c r="UD222" s="1">
        <f t="shared" si="320"/>
        <v>0</v>
      </c>
      <c r="UG222" s="1">
        <f t="shared" si="321"/>
        <v>0</v>
      </c>
      <c r="UQ222" s="1">
        <f t="shared" si="363"/>
        <v>0</v>
      </c>
      <c r="VA222" s="1">
        <f t="shared" si="364"/>
        <v>0</v>
      </c>
      <c r="VG222" s="1">
        <f t="shared" si="365"/>
        <v>0</v>
      </c>
      <c r="WY222" s="1">
        <f t="shared" si="322"/>
        <v>0</v>
      </c>
      <c r="XB222" s="1">
        <f t="shared" si="366"/>
        <v>0</v>
      </c>
      <c r="XG222" s="1">
        <f t="shared" si="323"/>
        <v>0</v>
      </c>
      <c r="XK222" s="108"/>
      <c r="XL222" s="1">
        <f t="shared" si="324"/>
        <v>0</v>
      </c>
      <c r="XM222" s="1">
        <f t="shared" si="325"/>
        <v>0</v>
      </c>
      <c r="XN222" s="1">
        <f t="shared" si="367"/>
        <v>0</v>
      </c>
      <c r="XO222" s="1">
        <f t="shared" si="326"/>
        <v>0</v>
      </c>
      <c r="XP222" s="1">
        <f t="shared" si="368"/>
        <v>0</v>
      </c>
      <c r="XQ222" s="1">
        <f t="shared" si="327"/>
        <v>0</v>
      </c>
      <c r="XR222" s="1">
        <f t="shared" si="328"/>
        <v>0</v>
      </c>
      <c r="XS222" s="1">
        <f t="shared" si="375"/>
        <v>0</v>
      </c>
      <c r="XT222" s="1">
        <f t="shared" si="369"/>
        <v>0</v>
      </c>
      <c r="XU222" s="1">
        <f t="shared" si="329"/>
        <v>0</v>
      </c>
      <c r="XV222" s="1">
        <f t="shared" si="330"/>
        <v>0</v>
      </c>
      <c r="XW222" s="1">
        <f t="shared" si="331"/>
        <v>0</v>
      </c>
      <c r="XX222" s="1">
        <f t="shared" si="332"/>
        <v>0</v>
      </c>
      <c r="XY222" s="1">
        <f t="shared" si="333"/>
        <v>0</v>
      </c>
      <c r="XZ222" s="1">
        <f t="shared" si="334"/>
        <v>0</v>
      </c>
      <c r="YA222" s="1">
        <f t="shared" si="335"/>
        <v>0</v>
      </c>
      <c r="YB222" s="1">
        <f t="shared" si="336"/>
        <v>0</v>
      </c>
      <c r="YC222" s="1">
        <f t="shared" si="337"/>
        <v>0</v>
      </c>
      <c r="YD222" s="132"/>
      <c r="YE222" s="133"/>
      <c r="YF222" s="133" t="e">
        <f t="shared" si="301"/>
        <v>#DIV/0!</v>
      </c>
      <c r="YG222" s="130"/>
      <c r="YH222" s="130" t="e">
        <f t="shared" si="302"/>
        <v>#DIV/0!</v>
      </c>
      <c r="YI222" s="129"/>
      <c r="YJ222" s="128" t="e">
        <f t="shared" si="303"/>
        <v>#DIV/0!</v>
      </c>
      <c r="YK222" s="177"/>
      <c r="YL222">
        <v>1</v>
      </c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>
        <f t="shared" si="370"/>
        <v>0</v>
      </c>
      <c r="ACD222" s="25" t="e">
        <f t="shared" si="300"/>
        <v>#DIV/0!</v>
      </c>
      <c r="ACE222" s="11">
        <f t="shared" si="338"/>
        <v>0</v>
      </c>
      <c r="ACF222" s="11" t="e">
        <f t="shared" si="304"/>
        <v>#DIV/0!</v>
      </c>
      <c r="ACG222" s="1">
        <v>5</v>
      </c>
      <c r="ACH222" s="1">
        <v>1</v>
      </c>
      <c r="ACI222" s="11">
        <f t="shared" si="305"/>
        <v>78000</v>
      </c>
      <c r="ACJ222" s="45">
        <v>1</v>
      </c>
      <c r="ACK222" s="13">
        <f t="shared" si="306"/>
        <v>78000</v>
      </c>
      <c r="ACL222">
        <v>1</v>
      </c>
      <c r="ACM222" s="25">
        <f t="shared" si="307"/>
        <v>78000</v>
      </c>
      <c r="ACN222" s="11">
        <f t="shared" si="308"/>
        <v>78000</v>
      </c>
      <c r="ACO222" s="65"/>
      <c r="ACR222" s="39" t="s">
        <v>407</v>
      </c>
      <c r="ACZ222" s="1" t="s">
        <v>259</v>
      </c>
      <c r="ADD222" s="1" t="s">
        <v>189</v>
      </c>
      <c r="ADL222" s="1">
        <v>1</v>
      </c>
      <c r="ADU222" s="1">
        <v>5</v>
      </c>
      <c r="ADV222" s="457"/>
      <c r="AEE222" s="1">
        <f t="shared" si="371"/>
        <v>0</v>
      </c>
      <c r="AFN222" s="1">
        <v>1</v>
      </c>
      <c r="AGL222" s="1">
        <v>78000</v>
      </c>
      <c r="AGM222" s="11" t="e">
        <f>AGU222+AGW222+AGY222+AHA222+#REF!+#REF!+AHC222+AGP222+AHE222</f>
        <v>#REF!</v>
      </c>
      <c r="AGT222" s="518"/>
      <c r="AHJ222" s="518"/>
      <c r="AHN222" s="1">
        <v>78000</v>
      </c>
      <c r="AIC222" s="1">
        <v>1</v>
      </c>
      <c r="AID222" s="1">
        <v>1</v>
      </c>
      <c r="AII222" s="1">
        <v>3</v>
      </c>
      <c r="AIJ222" s="1">
        <v>1</v>
      </c>
      <c r="AIN222" s="1">
        <v>1</v>
      </c>
      <c r="AIO222" s="1">
        <v>1</v>
      </c>
      <c r="AIP222" s="1">
        <v>1</v>
      </c>
      <c r="AJC222" s="11"/>
      <c r="AJD222" s="11"/>
      <c r="AJF222" s="11"/>
      <c r="AJG222" s="1">
        <v>78000</v>
      </c>
      <c r="AJH222" s="1">
        <v>1</v>
      </c>
      <c r="AJI222" s="1">
        <v>1</v>
      </c>
      <c r="AJJ222" s="435">
        <v>100</v>
      </c>
      <c r="AJK222" s="45"/>
      <c r="AJL222" s="381">
        <v>78000</v>
      </c>
      <c r="AJM222" s="11" t="e">
        <f t="shared" si="309"/>
        <v>#DIV/0!</v>
      </c>
      <c r="AJN222" s="60"/>
      <c r="AJO222" s="12"/>
      <c r="AKA222" s="1">
        <f t="shared" si="372"/>
        <v>0</v>
      </c>
      <c r="AKD222" s="1">
        <f t="shared" si="373"/>
        <v>0</v>
      </c>
      <c r="AKE222" s="60"/>
      <c r="AKF222" s="1" t="s">
        <v>260</v>
      </c>
      <c r="AKG222" s="1" t="s">
        <v>260</v>
      </c>
      <c r="AKH222" s="1" t="s">
        <v>261</v>
      </c>
      <c r="AKI222" s="1" t="s">
        <v>260</v>
      </c>
      <c r="AKJ222" s="1" t="s">
        <v>260</v>
      </c>
      <c r="AKK222" s="1" t="s">
        <v>260</v>
      </c>
      <c r="AKL222" s="1" t="s">
        <v>260</v>
      </c>
      <c r="AKM222" s="1" t="s">
        <v>260</v>
      </c>
      <c r="AKN222" s="1" t="s">
        <v>262</v>
      </c>
      <c r="AKO222" s="1" t="s">
        <v>260</v>
      </c>
      <c r="AKP222" s="1" t="s">
        <v>260</v>
      </c>
      <c r="AKQ222" s="1" t="s">
        <v>260</v>
      </c>
      <c r="AKR222" s="1" t="s">
        <v>260</v>
      </c>
      <c r="AKS222" s="1" t="s">
        <v>260</v>
      </c>
      <c r="AKT222" s="1" t="s">
        <v>260</v>
      </c>
      <c r="AKU222" s="1" t="s">
        <v>260</v>
      </c>
      <c r="AKV222" s="1" t="s">
        <v>263</v>
      </c>
      <c r="AKW222" s="1" t="s">
        <v>260</v>
      </c>
      <c r="AKX222" s="1" t="s">
        <v>260</v>
      </c>
      <c r="AKY222" s="1" t="s">
        <v>260</v>
      </c>
      <c r="AKZ222" s="1" t="s">
        <v>260</v>
      </c>
      <c r="ALA222" s="1" t="s">
        <v>260</v>
      </c>
      <c r="ALB222" s="1" t="s">
        <v>260</v>
      </c>
      <c r="ALC222" s="1" t="s">
        <v>260</v>
      </c>
      <c r="ALD222" s="1" t="s">
        <v>260</v>
      </c>
      <c r="ALE222" s="1" t="s">
        <v>260</v>
      </c>
      <c r="ALF222" s="1" t="s">
        <v>260</v>
      </c>
      <c r="ALG222" s="1" t="s">
        <v>260</v>
      </c>
      <c r="ALH222" s="1" t="s">
        <v>260</v>
      </c>
      <c r="ALI222" s="1" t="s">
        <v>260</v>
      </c>
      <c r="ALJ222" s="1" t="s">
        <v>260</v>
      </c>
      <c r="ALK222" s="1" t="s">
        <v>260</v>
      </c>
      <c r="ALL222" s="1" t="s">
        <v>260</v>
      </c>
      <c r="ALM222" s="1" t="s">
        <v>260</v>
      </c>
      <c r="ALN222" s="1" t="s">
        <v>260</v>
      </c>
      <c r="ALO222" s="1" t="s">
        <v>260</v>
      </c>
      <c r="ALP222" s="1" t="s">
        <v>260</v>
      </c>
      <c r="ALR222" s="11" t="e">
        <f t="shared" si="374"/>
        <v>#DIV/0!</v>
      </c>
      <c r="ALS222" s="28">
        <v>78000</v>
      </c>
      <c r="ALY222" s="60"/>
      <c r="ALZ222" s="1">
        <v>1</v>
      </c>
      <c r="AMD222" s="1">
        <v>1</v>
      </c>
      <c r="AMG222" s="1">
        <v>1</v>
      </c>
      <c r="AMN222" s="403"/>
    </row>
    <row r="223" spans="1:1022 1028:1028" s="1" customFormat="1" ht="15" customHeight="1" x14ac:dyDescent="0.25">
      <c r="A223" s="268"/>
      <c r="B223" s="113">
        <v>221</v>
      </c>
      <c r="C223" s="473" t="s">
        <v>810</v>
      </c>
      <c r="D223" s="304" t="s">
        <v>787</v>
      </c>
      <c r="E223" s="1">
        <v>2005</v>
      </c>
      <c r="F223" s="1">
        <v>1</v>
      </c>
      <c r="G223" s="1">
        <v>1</v>
      </c>
      <c r="J223" s="1">
        <v>1</v>
      </c>
      <c r="K223" s="1">
        <v>2000</v>
      </c>
      <c r="L223" s="1">
        <v>2000</v>
      </c>
      <c r="M223" s="1">
        <v>1</v>
      </c>
      <c r="AD223" s="1">
        <v>1</v>
      </c>
      <c r="AW223" s="1">
        <v>1</v>
      </c>
      <c r="AY223" s="1">
        <v>1</v>
      </c>
      <c r="BA223" s="1">
        <v>1</v>
      </c>
      <c r="BB223" s="1">
        <v>13</v>
      </c>
      <c r="BE223" s="1">
        <v>1</v>
      </c>
      <c r="CF223" s="1">
        <v>1</v>
      </c>
      <c r="CG223" s="1">
        <v>1</v>
      </c>
      <c r="CH223" s="246"/>
      <c r="CP223" s="1">
        <f t="shared" si="339"/>
        <v>0</v>
      </c>
      <c r="CS223" s="1">
        <f t="shared" si="311"/>
        <v>0</v>
      </c>
      <c r="DO223" s="1">
        <f t="shared" si="340"/>
        <v>0</v>
      </c>
      <c r="DX223" s="1">
        <f t="shared" si="341"/>
        <v>0</v>
      </c>
      <c r="EE223" s="1">
        <f t="shared" si="342"/>
        <v>0</v>
      </c>
      <c r="EH223" s="1">
        <f t="shared" si="343"/>
        <v>0</v>
      </c>
      <c r="FF223" s="116"/>
      <c r="GP223" s="1">
        <f t="shared" si="312"/>
        <v>0</v>
      </c>
      <c r="GY223" s="1">
        <f t="shared" si="344"/>
        <v>0</v>
      </c>
      <c r="HC223" s="1">
        <f t="shared" si="345"/>
        <v>0</v>
      </c>
      <c r="HS223" s="1">
        <f t="shared" si="346"/>
        <v>0</v>
      </c>
      <c r="HX223" s="1">
        <f t="shared" si="313"/>
        <v>0</v>
      </c>
      <c r="ID223" s="1">
        <f t="shared" si="314"/>
        <v>0</v>
      </c>
      <c r="IN223" s="1">
        <f t="shared" si="347"/>
        <v>0</v>
      </c>
      <c r="IW223" s="1">
        <f t="shared" si="348"/>
        <v>0</v>
      </c>
      <c r="IZ223" s="1">
        <f t="shared" si="315"/>
        <v>0</v>
      </c>
      <c r="JJ223" s="1">
        <f t="shared" si="316"/>
        <v>0</v>
      </c>
      <c r="JV223" s="1">
        <f t="shared" si="349"/>
        <v>0</v>
      </c>
      <c r="KB223" s="1">
        <f t="shared" si="350"/>
        <v>0</v>
      </c>
      <c r="LG223" s="1">
        <f t="shared" si="317"/>
        <v>0</v>
      </c>
      <c r="LT223" s="1">
        <f t="shared" si="351"/>
        <v>0</v>
      </c>
      <c r="MA223" s="1">
        <f t="shared" si="352"/>
        <v>0</v>
      </c>
      <c r="MF223" s="1">
        <f t="shared" si="353"/>
        <v>0</v>
      </c>
      <c r="MM223" s="1">
        <f t="shared" si="354"/>
        <v>0</v>
      </c>
      <c r="MS223" s="1">
        <f t="shared" si="355"/>
        <v>0</v>
      </c>
      <c r="MU223" s="115"/>
      <c r="OI223" s="120"/>
      <c r="PD223" s="1">
        <f t="shared" si="318"/>
        <v>0</v>
      </c>
      <c r="QF223" s="1">
        <f t="shared" si="356"/>
        <v>0</v>
      </c>
      <c r="QY223" s="1">
        <f t="shared" si="357"/>
        <v>0</v>
      </c>
      <c r="RK223" s="1">
        <f t="shared" si="358"/>
        <v>0</v>
      </c>
      <c r="SA223" s="1">
        <f t="shared" si="359"/>
        <v>0</v>
      </c>
      <c r="SG223" s="1">
        <f t="shared" si="360"/>
        <v>0</v>
      </c>
      <c r="SO223" s="1">
        <f t="shared" si="361"/>
        <v>0</v>
      </c>
      <c r="TB223" s="1">
        <f t="shared" si="362"/>
        <v>0</v>
      </c>
      <c r="TS223" s="1">
        <f t="shared" si="319"/>
        <v>0</v>
      </c>
      <c r="UD223" s="1">
        <f t="shared" si="320"/>
        <v>0</v>
      </c>
      <c r="UG223" s="1">
        <f t="shared" si="321"/>
        <v>0</v>
      </c>
      <c r="UQ223" s="1">
        <f t="shared" si="363"/>
        <v>0</v>
      </c>
      <c r="VA223" s="1">
        <f t="shared" si="364"/>
        <v>0</v>
      </c>
      <c r="VG223" s="1">
        <f t="shared" si="365"/>
        <v>0</v>
      </c>
      <c r="WY223" s="1">
        <f t="shared" si="322"/>
        <v>0</v>
      </c>
      <c r="XB223" s="1">
        <f t="shared" si="366"/>
        <v>0</v>
      </c>
      <c r="XG223" s="1">
        <f t="shared" si="323"/>
        <v>0</v>
      </c>
      <c r="XI223" s="1">
        <v>1</v>
      </c>
      <c r="XK223" s="108"/>
      <c r="XL223" s="1">
        <f t="shared" si="324"/>
        <v>0</v>
      </c>
      <c r="XM223" s="1">
        <f t="shared" si="325"/>
        <v>0</v>
      </c>
      <c r="XN223" s="1">
        <f t="shared" si="367"/>
        <v>0</v>
      </c>
      <c r="XO223" s="1">
        <f t="shared" si="326"/>
        <v>0</v>
      </c>
      <c r="XP223" s="1">
        <f t="shared" si="368"/>
        <v>0</v>
      </c>
      <c r="XQ223" s="1">
        <f t="shared" si="327"/>
        <v>0</v>
      </c>
      <c r="XR223" s="1">
        <f t="shared" si="328"/>
        <v>0</v>
      </c>
      <c r="XS223" s="1">
        <f t="shared" si="375"/>
        <v>0</v>
      </c>
      <c r="XT223" s="1">
        <f t="shared" si="369"/>
        <v>0</v>
      </c>
      <c r="XU223" s="1">
        <f t="shared" si="329"/>
        <v>0</v>
      </c>
      <c r="XV223" s="1">
        <f t="shared" si="330"/>
        <v>0</v>
      </c>
      <c r="XW223" s="1">
        <f t="shared" si="331"/>
        <v>0</v>
      </c>
      <c r="XX223" s="1">
        <f t="shared" si="332"/>
        <v>0</v>
      </c>
      <c r="XY223" s="1">
        <f t="shared" si="333"/>
        <v>0</v>
      </c>
      <c r="XZ223" s="1">
        <f t="shared" si="334"/>
        <v>0</v>
      </c>
      <c r="YA223" s="1">
        <f t="shared" si="335"/>
        <v>0</v>
      </c>
      <c r="YB223" s="1">
        <f t="shared" si="336"/>
        <v>0</v>
      </c>
      <c r="YC223" s="1">
        <f t="shared" si="337"/>
        <v>1</v>
      </c>
      <c r="YD223" s="132"/>
      <c r="YE223" s="133">
        <f>SUM(XL223:YC223)</f>
        <v>1</v>
      </c>
      <c r="YF223" s="133">
        <f t="shared" si="301"/>
        <v>46000</v>
      </c>
      <c r="YG223" s="130">
        <v>1</v>
      </c>
      <c r="YH223" s="130">
        <f t="shared" si="302"/>
        <v>46000</v>
      </c>
      <c r="YI223" s="129">
        <v>1</v>
      </c>
      <c r="YJ223" s="128">
        <f t="shared" si="303"/>
        <v>46000</v>
      </c>
      <c r="YK223" s="177"/>
      <c r="YL223">
        <v>1</v>
      </c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>
        <f t="shared" si="370"/>
        <v>0</v>
      </c>
      <c r="ACD223" s="25" t="e">
        <f t="shared" si="300"/>
        <v>#DIV/0!</v>
      </c>
      <c r="ACE223" s="11">
        <f t="shared" si="338"/>
        <v>1</v>
      </c>
      <c r="ACF223" s="11">
        <f t="shared" si="304"/>
        <v>46000</v>
      </c>
      <c r="ACG223" s="1">
        <v>5</v>
      </c>
      <c r="ACH223" s="1">
        <v>1</v>
      </c>
      <c r="ACI223" s="11">
        <f t="shared" si="305"/>
        <v>46000</v>
      </c>
      <c r="ACJ223" s="45">
        <v>1</v>
      </c>
      <c r="ACK223" s="13">
        <f t="shared" si="306"/>
        <v>46000</v>
      </c>
      <c r="ACL223">
        <v>1</v>
      </c>
      <c r="ACM223" s="25">
        <f t="shared" si="307"/>
        <v>46000</v>
      </c>
      <c r="ACN223" s="11">
        <f t="shared" si="308"/>
        <v>46000</v>
      </c>
      <c r="ACO223" s="65"/>
      <c r="ACR223" s="39" t="s">
        <v>407</v>
      </c>
      <c r="ACZ223" s="1" t="s">
        <v>259</v>
      </c>
      <c r="ADD223" s="1" t="s">
        <v>189</v>
      </c>
      <c r="ADU223" s="1">
        <v>2</v>
      </c>
      <c r="ADV223" s="457"/>
      <c r="AEE223" s="1">
        <f t="shared" si="371"/>
        <v>0</v>
      </c>
      <c r="AFN223" s="1">
        <v>1</v>
      </c>
      <c r="AGL223" s="1">
        <v>46000</v>
      </c>
      <c r="AGM223" s="11" t="e">
        <f>AGU223+AGW223+AGY223+AHA223+#REF!+#REF!+AHC223+AGP223+AHE223</f>
        <v>#REF!</v>
      </c>
      <c r="AGT223" s="518"/>
      <c r="AHJ223" s="518"/>
      <c r="AHN223" s="1">
        <v>46000</v>
      </c>
      <c r="AIO223" s="1">
        <v>1</v>
      </c>
      <c r="AIP223" s="1">
        <v>1</v>
      </c>
      <c r="AJC223" s="11"/>
      <c r="AJD223" s="11"/>
      <c r="AJF223" s="11"/>
      <c r="AJG223" s="1">
        <v>46000</v>
      </c>
      <c r="AJH223" s="1">
        <v>1</v>
      </c>
      <c r="AJI223" s="1">
        <v>1</v>
      </c>
      <c r="AJJ223" s="435">
        <v>100</v>
      </c>
      <c r="AJK223" s="45"/>
      <c r="AJL223" s="381">
        <v>46000</v>
      </c>
      <c r="AJM223" s="11">
        <f t="shared" si="309"/>
        <v>46000</v>
      </c>
      <c r="AJN223" s="60"/>
      <c r="AJO223" s="12"/>
      <c r="AKA223" s="1">
        <f t="shared" si="372"/>
        <v>0</v>
      </c>
      <c r="AKD223" s="1">
        <f t="shared" si="373"/>
        <v>0</v>
      </c>
      <c r="AKE223" s="60"/>
      <c r="AKF223" s="1" t="s">
        <v>260</v>
      </c>
      <c r="AKG223" s="1" t="s">
        <v>260</v>
      </c>
      <c r="AKH223" s="1" t="s">
        <v>261</v>
      </c>
      <c r="AKI223" s="1" t="s">
        <v>260</v>
      </c>
      <c r="AKJ223" s="1" t="s">
        <v>260</v>
      </c>
      <c r="AKK223" s="1" t="s">
        <v>260</v>
      </c>
      <c r="AKL223" s="1" t="s">
        <v>260</v>
      </c>
      <c r="AKM223" s="1" t="s">
        <v>260</v>
      </c>
      <c r="AKN223" s="1" t="s">
        <v>262</v>
      </c>
      <c r="AKO223" s="1" t="s">
        <v>260</v>
      </c>
      <c r="AKP223" s="1" t="s">
        <v>260</v>
      </c>
      <c r="AKQ223" s="1" t="s">
        <v>260</v>
      </c>
      <c r="AKR223" s="1" t="s">
        <v>260</v>
      </c>
      <c r="AKS223" s="1" t="s">
        <v>260</v>
      </c>
      <c r="AKT223" s="1" t="s">
        <v>260</v>
      </c>
      <c r="AKU223" s="1" t="s">
        <v>260</v>
      </c>
      <c r="AKV223" s="1" t="s">
        <v>263</v>
      </c>
      <c r="AKW223" s="1" t="s">
        <v>260</v>
      </c>
      <c r="AKX223" s="1" t="s">
        <v>260</v>
      </c>
      <c r="AKY223" s="1" t="s">
        <v>260</v>
      </c>
      <c r="AKZ223" s="1" t="s">
        <v>260</v>
      </c>
      <c r="ALA223" s="1" t="s">
        <v>260</v>
      </c>
      <c r="ALB223" s="1" t="s">
        <v>260</v>
      </c>
      <c r="ALC223" s="1" t="s">
        <v>260</v>
      </c>
      <c r="ALD223" s="1" t="s">
        <v>260</v>
      </c>
      <c r="ALE223" s="1" t="s">
        <v>260</v>
      </c>
      <c r="ALF223" s="1" t="s">
        <v>260</v>
      </c>
      <c r="ALG223" s="1" t="s">
        <v>260</v>
      </c>
      <c r="ALH223" s="1" t="s">
        <v>260</v>
      </c>
      <c r="ALI223" s="1" t="s">
        <v>260</v>
      </c>
      <c r="ALJ223" s="1" t="s">
        <v>260</v>
      </c>
      <c r="ALK223" s="1" t="s">
        <v>260</v>
      </c>
      <c r="ALL223" s="1" t="s">
        <v>260</v>
      </c>
      <c r="ALM223" s="1" t="s">
        <v>260</v>
      </c>
      <c r="ALN223" s="1" t="s">
        <v>260</v>
      </c>
      <c r="ALO223" s="1" t="s">
        <v>260</v>
      </c>
      <c r="ALP223" s="1" t="s">
        <v>260</v>
      </c>
      <c r="ALR223" s="11" t="e">
        <f t="shared" si="374"/>
        <v>#DIV/0!</v>
      </c>
      <c r="ALS223" s="28">
        <v>46000</v>
      </c>
      <c r="ALY223" s="60"/>
      <c r="ALZ223" s="1">
        <v>1</v>
      </c>
      <c r="AMH223" s="1">
        <v>1</v>
      </c>
      <c r="AMN223" s="403"/>
    </row>
    <row r="224" spans="1:1022 1028:1028" s="1" customFormat="1" ht="15" customHeight="1" x14ac:dyDescent="0.25">
      <c r="A224" s="268"/>
      <c r="B224" s="113">
        <v>222</v>
      </c>
      <c r="C224" s="473" t="s">
        <v>810</v>
      </c>
      <c r="D224" s="304" t="s">
        <v>788</v>
      </c>
      <c r="E224" s="1">
        <v>2005</v>
      </c>
      <c r="F224" s="1">
        <v>1</v>
      </c>
      <c r="G224" s="1">
        <v>1</v>
      </c>
      <c r="J224" s="1">
        <v>1</v>
      </c>
      <c r="K224" s="1">
        <v>2004</v>
      </c>
      <c r="L224" s="1">
        <v>2004</v>
      </c>
      <c r="M224" s="1">
        <v>1</v>
      </c>
      <c r="AH224" s="1">
        <v>1</v>
      </c>
      <c r="AW224" s="1">
        <v>1</v>
      </c>
      <c r="AY224" s="1">
        <v>1</v>
      </c>
      <c r="BA224" s="1">
        <v>1</v>
      </c>
      <c r="BB224" s="1">
        <v>10</v>
      </c>
      <c r="CG224" s="1">
        <v>1</v>
      </c>
      <c r="CH224" s="246"/>
      <c r="CP224" s="1">
        <f t="shared" si="339"/>
        <v>0</v>
      </c>
      <c r="CS224" s="1">
        <f t="shared" si="311"/>
        <v>0</v>
      </c>
      <c r="DO224" s="1">
        <f t="shared" si="340"/>
        <v>0</v>
      </c>
      <c r="DX224" s="1">
        <f t="shared" si="341"/>
        <v>0</v>
      </c>
      <c r="EE224" s="1">
        <f t="shared" si="342"/>
        <v>0</v>
      </c>
      <c r="EH224" s="1">
        <f t="shared" si="343"/>
        <v>0</v>
      </c>
      <c r="FF224" s="116"/>
      <c r="GP224" s="1">
        <f t="shared" si="312"/>
        <v>0</v>
      </c>
      <c r="GY224" s="1">
        <f t="shared" si="344"/>
        <v>0</v>
      </c>
      <c r="HC224" s="1">
        <f t="shared" si="345"/>
        <v>0</v>
      </c>
      <c r="HE224" s="1">
        <v>1</v>
      </c>
      <c r="HS224" s="1">
        <f t="shared" si="346"/>
        <v>1</v>
      </c>
      <c r="HT224" s="1">
        <v>1</v>
      </c>
      <c r="HX224" s="1">
        <f t="shared" si="313"/>
        <v>0</v>
      </c>
      <c r="ID224" s="1">
        <f t="shared" si="314"/>
        <v>0</v>
      </c>
      <c r="IN224" s="1">
        <f t="shared" si="347"/>
        <v>0</v>
      </c>
      <c r="IW224" s="1">
        <f t="shared" si="348"/>
        <v>0</v>
      </c>
      <c r="IZ224" s="1">
        <f t="shared" si="315"/>
        <v>0</v>
      </c>
      <c r="JJ224" s="1">
        <f t="shared" si="316"/>
        <v>0</v>
      </c>
      <c r="JV224" s="1">
        <f t="shared" si="349"/>
        <v>0</v>
      </c>
      <c r="KB224" s="1">
        <f t="shared" si="350"/>
        <v>0</v>
      </c>
      <c r="LG224" s="1">
        <f t="shared" si="317"/>
        <v>0</v>
      </c>
      <c r="LT224" s="1">
        <f t="shared" si="351"/>
        <v>0</v>
      </c>
      <c r="MA224" s="1">
        <f t="shared" si="352"/>
        <v>0</v>
      </c>
      <c r="MF224" s="1">
        <f t="shared" si="353"/>
        <v>0</v>
      </c>
      <c r="MM224" s="1">
        <f t="shared" si="354"/>
        <v>0</v>
      </c>
      <c r="MS224" s="1">
        <f t="shared" si="355"/>
        <v>0</v>
      </c>
      <c r="MU224" s="115"/>
      <c r="NC224" s="1">
        <v>1</v>
      </c>
      <c r="OI224" s="120"/>
      <c r="PD224" s="1">
        <f t="shared" si="318"/>
        <v>0</v>
      </c>
      <c r="QF224" s="1">
        <f t="shared" si="356"/>
        <v>0</v>
      </c>
      <c r="QY224" s="1">
        <f t="shared" si="357"/>
        <v>0</v>
      </c>
      <c r="RA224" s="1">
        <v>1</v>
      </c>
      <c r="RK224" s="1">
        <f t="shared" si="358"/>
        <v>1</v>
      </c>
      <c r="RL224" s="1">
        <v>1</v>
      </c>
      <c r="SA224" s="1">
        <f t="shared" si="359"/>
        <v>0</v>
      </c>
      <c r="SG224" s="1">
        <f t="shared" si="360"/>
        <v>0</v>
      </c>
      <c r="SO224" s="1">
        <f t="shared" si="361"/>
        <v>0</v>
      </c>
      <c r="TB224" s="1">
        <f t="shared" si="362"/>
        <v>0</v>
      </c>
      <c r="TS224" s="1">
        <f t="shared" si="319"/>
        <v>0</v>
      </c>
      <c r="UD224" s="1">
        <f t="shared" si="320"/>
        <v>0</v>
      </c>
      <c r="UG224" s="1">
        <f t="shared" si="321"/>
        <v>0</v>
      </c>
      <c r="UQ224" s="1">
        <f t="shared" si="363"/>
        <v>0</v>
      </c>
      <c r="VA224" s="1">
        <f t="shared" si="364"/>
        <v>0</v>
      </c>
      <c r="VG224" s="1">
        <f t="shared" si="365"/>
        <v>0</v>
      </c>
      <c r="WY224" s="1">
        <f t="shared" si="322"/>
        <v>0</v>
      </c>
      <c r="XB224" s="1">
        <f t="shared" si="366"/>
        <v>0</v>
      </c>
      <c r="XG224" s="1">
        <f t="shared" si="323"/>
        <v>0</v>
      </c>
      <c r="XK224" s="108"/>
      <c r="XL224" s="1">
        <f t="shared" si="324"/>
        <v>1</v>
      </c>
      <c r="XM224" s="1">
        <f t="shared" si="325"/>
        <v>0</v>
      </c>
      <c r="XN224" s="1">
        <f t="shared" si="367"/>
        <v>0</v>
      </c>
      <c r="XO224" s="1">
        <f t="shared" si="326"/>
        <v>0</v>
      </c>
      <c r="XP224" s="1">
        <f t="shared" si="368"/>
        <v>1</v>
      </c>
      <c r="XQ224" s="1">
        <f t="shared" si="327"/>
        <v>0</v>
      </c>
      <c r="XR224" s="1">
        <f t="shared" si="328"/>
        <v>0</v>
      </c>
      <c r="XS224" s="1">
        <f t="shared" si="375"/>
        <v>0</v>
      </c>
      <c r="XT224" s="1">
        <f t="shared" si="369"/>
        <v>0</v>
      </c>
      <c r="XU224" s="1">
        <f t="shared" si="329"/>
        <v>0</v>
      </c>
      <c r="XV224" s="1">
        <f t="shared" si="330"/>
        <v>0</v>
      </c>
      <c r="XW224" s="1">
        <f t="shared" si="331"/>
        <v>0</v>
      </c>
      <c r="XX224" s="1">
        <f t="shared" si="332"/>
        <v>0</v>
      </c>
      <c r="XY224" s="1">
        <f t="shared" si="333"/>
        <v>1</v>
      </c>
      <c r="XZ224" s="1">
        <f t="shared" si="334"/>
        <v>0</v>
      </c>
      <c r="YA224" s="1">
        <f t="shared" si="335"/>
        <v>0</v>
      </c>
      <c r="YB224" s="1">
        <f t="shared" si="336"/>
        <v>0</v>
      </c>
      <c r="YC224" s="1">
        <f t="shared" si="337"/>
        <v>0</v>
      </c>
      <c r="YD224" s="132"/>
      <c r="YE224" s="133">
        <f>SUM(XL224:YC224)</f>
        <v>3</v>
      </c>
      <c r="YF224" s="133">
        <f t="shared" si="301"/>
        <v>119500</v>
      </c>
      <c r="YG224" s="130">
        <v>3</v>
      </c>
      <c r="YH224" s="130">
        <f t="shared" si="302"/>
        <v>119500</v>
      </c>
      <c r="YI224" s="129">
        <v>3</v>
      </c>
      <c r="YJ224" s="128">
        <f t="shared" si="303"/>
        <v>119500</v>
      </c>
      <c r="YK224" s="177"/>
      <c r="YL224">
        <v>0.5</v>
      </c>
      <c r="YM224"/>
      <c r="YN224"/>
      <c r="YO224"/>
      <c r="YP224"/>
      <c r="YQ224"/>
      <c r="YR224"/>
      <c r="YS224"/>
      <c r="YT224"/>
      <c r="YU224"/>
      <c r="YV224">
        <v>1</v>
      </c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>
        <f t="shared" si="370"/>
        <v>1</v>
      </c>
      <c r="ACD224" s="25">
        <f t="shared" si="300"/>
        <v>358500</v>
      </c>
      <c r="ACE224" s="11">
        <f t="shared" si="338"/>
        <v>4</v>
      </c>
      <c r="ACF224" s="11">
        <f t="shared" si="304"/>
        <v>179250</v>
      </c>
      <c r="ACG224" s="1">
        <v>34</v>
      </c>
      <c r="ACH224" s="1">
        <v>2</v>
      </c>
      <c r="ACI224" s="11">
        <f t="shared" si="305"/>
        <v>358500</v>
      </c>
      <c r="ACJ224" s="11"/>
      <c r="ACK224" s="13">
        <f t="shared" si="306"/>
        <v>0</v>
      </c>
      <c r="ACL224">
        <v>0.5</v>
      </c>
      <c r="ACM224" s="25">
        <f t="shared" si="307"/>
        <v>358500</v>
      </c>
      <c r="ACN224" s="11">
        <f t="shared" si="308"/>
        <v>358500</v>
      </c>
      <c r="ACO224" s="65"/>
      <c r="ACR224" s="1" t="s">
        <v>258</v>
      </c>
      <c r="ACS224" s="1">
        <v>1</v>
      </c>
      <c r="ACZ224" s="1" t="s">
        <v>259</v>
      </c>
      <c r="ADD224" s="1" t="s">
        <v>189</v>
      </c>
      <c r="ADU224" s="1">
        <v>7</v>
      </c>
      <c r="ADV224" s="457"/>
      <c r="ADW224" s="1">
        <v>5</v>
      </c>
      <c r="AEE224" s="1">
        <f t="shared" si="371"/>
        <v>0</v>
      </c>
      <c r="AEI224" s="1">
        <v>1</v>
      </c>
      <c r="AFN224" s="1">
        <v>1</v>
      </c>
      <c r="AGL224" s="1">
        <v>140000</v>
      </c>
      <c r="AGM224" s="11" t="e">
        <f>AGU224+AGW224+AGY224+AHA224+#REF!+#REF!+AHC224+AGP224+AHE224</f>
        <v>#REF!</v>
      </c>
      <c r="AGT224" s="518"/>
      <c r="AHJ224" s="518"/>
      <c r="AHN224" s="1">
        <v>140000</v>
      </c>
      <c r="AIC224" s="1">
        <v>2</v>
      </c>
      <c r="AID224" s="1">
        <v>1</v>
      </c>
      <c r="AIE224" s="1">
        <v>2</v>
      </c>
      <c r="AIF224" s="1">
        <v>1</v>
      </c>
      <c r="AIN224" s="1">
        <v>1</v>
      </c>
      <c r="AJC224" s="11">
        <v>577000</v>
      </c>
      <c r="AJD224" s="11"/>
      <c r="AJE224" s="1">
        <v>412.14</v>
      </c>
      <c r="AJF224" s="11"/>
      <c r="AJG224" s="1">
        <v>140000</v>
      </c>
      <c r="AJH224" s="1">
        <v>1</v>
      </c>
      <c r="AJI224" s="1">
        <v>1</v>
      </c>
      <c r="AJJ224" s="435">
        <v>19.525801952580196</v>
      </c>
      <c r="AJK224" s="45"/>
      <c r="AJL224" s="381">
        <v>717000</v>
      </c>
      <c r="AJM224" s="11">
        <f t="shared" si="309"/>
        <v>179250</v>
      </c>
      <c r="AJN224" s="60"/>
      <c r="AJO224" s="12"/>
      <c r="AKA224" s="1">
        <f t="shared" si="372"/>
        <v>0</v>
      </c>
      <c r="AKD224" s="1">
        <f t="shared" si="373"/>
        <v>0</v>
      </c>
      <c r="AKE224" s="60"/>
      <c r="AKF224" s="1" t="s">
        <v>192</v>
      </c>
      <c r="AKG224" s="1" t="s">
        <v>636</v>
      </c>
      <c r="AKH224" s="1" t="s">
        <v>774</v>
      </c>
      <c r="AKI224" s="1" t="s">
        <v>789</v>
      </c>
      <c r="AKJ224" s="1" t="s">
        <v>790</v>
      </c>
      <c r="AKK224" s="1" t="s">
        <v>190</v>
      </c>
      <c r="AKL224" s="1" t="s">
        <v>186</v>
      </c>
      <c r="AKM224" s="1" t="s">
        <v>260</v>
      </c>
      <c r="AKN224" s="1" t="s">
        <v>262</v>
      </c>
      <c r="AKO224" s="1" t="s">
        <v>260</v>
      </c>
      <c r="AKP224" s="1" t="s">
        <v>260</v>
      </c>
      <c r="AKQ224" s="1" t="s">
        <v>260</v>
      </c>
      <c r="AKR224" s="1" t="s">
        <v>260</v>
      </c>
      <c r="AKS224" s="1" t="s">
        <v>260</v>
      </c>
      <c r="AKT224" s="1" t="s">
        <v>260</v>
      </c>
      <c r="AKU224" s="1" t="s">
        <v>260</v>
      </c>
      <c r="AKV224" s="1" t="s">
        <v>263</v>
      </c>
      <c r="AKW224" s="1" t="s">
        <v>260</v>
      </c>
      <c r="AKX224" s="1" t="s">
        <v>260</v>
      </c>
      <c r="AKY224" s="1" t="s">
        <v>260</v>
      </c>
      <c r="AKZ224" s="1" t="s">
        <v>260</v>
      </c>
      <c r="ALA224" s="1" t="s">
        <v>260</v>
      </c>
      <c r="ALB224" s="1" t="s">
        <v>260</v>
      </c>
      <c r="ALC224" s="1" t="s">
        <v>260</v>
      </c>
      <c r="ALD224" s="1" t="s">
        <v>260</v>
      </c>
      <c r="ALE224" s="1" t="s">
        <v>260</v>
      </c>
      <c r="ALF224" s="1" t="s">
        <v>260</v>
      </c>
      <c r="ALG224" s="1" t="s">
        <v>260</v>
      </c>
      <c r="ALH224" s="1" t="s">
        <v>260</v>
      </c>
      <c r="ALI224" s="1" t="s">
        <v>260</v>
      </c>
      <c r="ALJ224" s="1" t="s">
        <v>260</v>
      </c>
      <c r="ALK224" s="1" t="s">
        <v>260</v>
      </c>
      <c r="ALL224" s="1" t="s">
        <v>260</v>
      </c>
      <c r="ALM224" s="1" t="s">
        <v>260</v>
      </c>
      <c r="ALN224" s="1" t="s">
        <v>260</v>
      </c>
      <c r="ALO224" s="1" t="s">
        <v>260</v>
      </c>
      <c r="ALP224" s="1" t="s">
        <v>260</v>
      </c>
      <c r="ALQ224" s="1">
        <v>7</v>
      </c>
      <c r="ALR224" s="11">
        <f t="shared" si="374"/>
        <v>102428.57142857143</v>
      </c>
      <c r="ALS224" s="28">
        <v>717000</v>
      </c>
      <c r="ALT224" s="1">
        <v>1</v>
      </c>
      <c r="ALU224" s="1">
        <v>6</v>
      </c>
      <c r="ALY224" s="60"/>
      <c r="ALZ224" s="1">
        <v>1</v>
      </c>
      <c r="AMB224" s="1">
        <v>1</v>
      </c>
      <c r="AMC224" s="1">
        <v>1</v>
      </c>
      <c r="AMD224" s="1">
        <v>1</v>
      </c>
      <c r="AMG224" s="1">
        <v>1</v>
      </c>
      <c r="AMH224" s="1">
        <v>1</v>
      </c>
      <c r="AMN224" s="403"/>
    </row>
    <row r="225" spans="1:1022 1028:1028" s="1" customFormat="1" ht="15" customHeight="1" x14ac:dyDescent="0.25">
      <c r="A225" s="268"/>
      <c r="B225" s="113">
        <v>223</v>
      </c>
      <c r="C225" s="473" t="s">
        <v>810</v>
      </c>
      <c r="D225" s="304" t="s">
        <v>895</v>
      </c>
      <c r="E225" s="1">
        <v>2005</v>
      </c>
      <c r="F225" s="1">
        <v>1</v>
      </c>
      <c r="G225" s="1">
        <v>1</v>
      </c>
      <c r="J225" s="1">
        <v>1</v>
      </c>
      <c r="K225" s="1">
        <v>1998</v>
      </c>
      <c r="L225" s="1">
        <v>2001</v>
      </c>
      <c r="M225" s="1">
        <v>1</v>
      </c>
      <c r="AB225" s="1">
        <v>1</v>
      </c>
      <c r="AC225" s="1">
        <v>1</v>
      </c>
      <c r="AD225" s="1">
        <v>1</v>
      </c>
      <c r="AE225" s="1">
        <v>1</v>
      </c>
      <c r="AW225" s="1">
        <v>1</v>
      </c>
      <c r="AY225" s="1">
        <v>1</v>
      </c>
      <c r="BA225" s="1">
        <v>1</v>
      </c>
      <c r="BB225" s="1">
        <v>13</v>
      </c>
      <c r="BE225" s="1">
        <v>1</v>
      </c>
      <c r="CF225" s="1">
        <v>1</v>
      </c>
      <c r="CG225" s="1">
        <v>1</v>
      </c>
      <c r="CH225" s="246"/>
      <c r="CP225" s="1">
        <f t="shared" si="339"/>
        <v>0</v>
      </c>
      <c r="CS225" s="1">
        <f t="shared" si="311"/>
        <v>0</v>
      </c>
      <c r="DO225" s="1">
        <f t="shared" si="340"/>
        <v>0</v>
      </c>
      <c r="DX225" s="1">
        <f t="shared" si="341"/>
        <v>0</v>
      </c>
      <c r="EE225" s="1">
        <f t="shared" si="342"/>
        <v>0</v>
      </c>
      <c r="EH225" s="1">
        <f t="shared" si="343"/>
        <v>0</v>
      </c>
      <c r="FF225" s="116"/>
      <c r="GP225" s="1">
        <f t="shared" si="312"/>
        <v>0</v>
      </c>
      <c r="GY225" s="1">
        <f t="shared" si="344"/>
        <v>0</v>
      </c>
      <c r="HC225" s="1">
        <f t="shared" si="345"/>
        <v>0</v>
      </c>
      <c r="HS225" s="1">
        <f t="shared" si="346"/>
        <v>0</v>
      </c>
      <c r="HX225" s="1">
        <f t="shared" si="313"/>
        <v>0</v>
      </c>
      <c r="ID225" s="1">
        <f t="shared" si="314"/>
        <v>0</v>
      </c>
      <c r="IN225" s="1">
        <f t="shared" si="347"/>
        <v>0</v>
      </c>
      <c r="IW225" s="1">
        <f t="shared" si="348"/>
        <v>0</v>
      </c>
      <c r="IZ225" s="1">
        <f t="shared" si="315"/>
        <v>0</v>
      </c>
      <c r="JJ225" s="1">
        <f t="shared" si="316"/>
        <v>0</v>
      </c>
      <c r="JV225" s="1">
        <f t="shared" si="349"/>
        <v>0</v>
      </c>
      <c r="KB225" s="1">
        <f t="shared" si="350"/>
        <v>0</v>
      </c>
      <c r="LG225" s="1">
        <f t="shared" si="317"/>
        <v>0</v>
      </c>
      <c r="LT225" s="1">
        <f t="shared" si="351"/>
        <v>0</v>
      </c>
      <c r="MA225" s="1">
        <f t="shared" si="352"/>
        <v>0</v>
      </c>
      <c r="MF225" s="1">
        <f t="shared" si="353"/>
        <v>0</v>
      </c>
      <c r="MM225" s="1">
        <f t="shared" si="354"/>
        <v>0</v>
      </c>
      <c r="MS225" s="1">
        <f t="shared" si="355"/>
        <v>0</v>
      </c>
      <c r="MU225" s="115"/>
      <c r="OI225" s="120"/>
      <c r="PD225" s="1">
        <f t="shared" si="318"/>
        <v>0</v>
      </c>
      <c r="QF225" s="1">
        <f t="shared" si="356"/>
        <v>0</v>
      </c>
      <c r="QY225" s="1">
        <f t="shared" si="357"/>
        <v>0</v>
      </c>
      <c r="RK225" s="1">
        <f t="shared" si="358"/>
        <v>0</v>
      </c>
      <c r="SA225" s="1">
        <f t="shared" si="359"/>
        <v>0</v>
      </c>
      <c r="SG225" s="1">
        <f t="shared" si="360"/>
        <v>0</v>
      </c>
      <c r="SO225" s="1">
        <f t="shared" si="361"/>
        <v>0</v>
      </c>
      <c r="TB225" s="1">
        <f t="shared" si="362"/>
        <v>0</v>
      </c>
      <c r="TS225" s="1">
        <f t="shared" si="319"/>
        <v>0</v>
      </c>
      <c r="UD225" s="1">
        <f t="shared" si="320"/>
        <v>0</v>
      </c>
      <c r="UG225" s="1">
        <f t="shared" si="321"/>
        <v>0</v>
      </c>
      <c r="UQ225" s="1">
        <f t="shared" si="363"/>
        <v>0</v>
      </c>
      <c r="VA225" s="1">
        <f t="shared" si="364"/>
        <v>0</v>
      </c>
      <c r="VG225" s="1">
        <f t="shared" si="365"/>
        <v>0</v>
      </c>
      <c r="WY225" s="1">
        <f t="shared" si="322"/>
        <v>0</v>
      </c>
      <c r="XB225" s="1">
        <f t="shared" si="366"/>
        <v>0</v>
      </c>
      <c r="XG225" s="1">
        <f t="shared" si="323"/>
        <v>0</v>
      </c>
      <c r="XI225" s="1">
        <v>1</v>
      </c>
      <c r="XK225" s="108"/>
      <c r="XL225" s="1">
        <f t="shared" si="324"/>
        <v>0</v>
      </c>
      <c r="XM225" s="1">
        <f t="shared" si="325"/>
        <v>0</v>
      </c>
      <c r="XN225" s="1">
        <f t="shared" si="367"/>
        <v>0</v>
      </c>
      <c r="XO225" s="1">
        <f t="shared" si="326"/>
        <v>0</v>
      </c>
      <c r="XP225" s="1">
        <f t="shared" si="368"/>
        <v>0</v>
      </c>
      <c r="XQ225" s="1">
        <f t="shared" si="327"/>
        <v>0</v>
      </c>
      <c r="XR225" s="1">
        <f t="shared" si="328"/>
        <v>0</v>
      </c>
      <c r="XS225" s="1">
        <f t="shared" si="375"/>
        <v>0</v>
      </c>
      <c r="XT225" s="1">
        <f t="shared" si="369"/>
        <v>0</v>
      </c>
      <c r="XU225" s="1">
        <f t="shared" si="329"/>
        <v>0</v>
      </c>
      <c r="XV225" s="1">
        <f t="shared" si="330"/>
        <v>0</v>
      </c>
      <c r="XW225" s="1">
        <f t="shared" si="331"/>
        <v>0</v>
      </c>
      <c r="XX225" s="1">
        <f t="shared" si="332"/>
        <v>0</v>
      </c>
      <c r="XY225" s="1">
        <f t="shared" si="333"/>
        <v>0</v>
      </c>
      <c r="XZ225" s="1">
        <f t="shared" si="334"/>
        <v>0</v>
      </c>
      <c r="YA225" s="1">
        <f t="shared" si="335"/>
        <v>0</v>
      </c>
      <c r="YB225" s="1">
        <f t="shared" si="336"/>
        <v>0</v>
      </c>
      <c r="YC225" s="1">
        <f t="shared" si="337"/>
        <v>1</v>
      </c>
      <c r="YD225" s="132"/>
      <c r="YE225" s="133">
        <f>SUM(XL225:YC225)</f>
        <v>1</v>
      </c>
      <c r="YF225" s="133">
        <f t="shared" si="301"/>
        <v>42000</v>
      </c>
      <c r="YG225" s="130">
        <v>1</v>
      </c>
      <c r="YH225" s="130">
        <f t="shared" si="302"/>
        <v>42000</v>
      </c>
      <c r="YI225" s="129">
        <v>1</v>
      </c>
      <c r="YJ225" s="128">
        <f t="shared" si="303"/>
        <v>42000</v>
      </c>
      <c r="YK225" s="177"/>
      <c r="YL225">
        <v>1</v>
      </c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>
        <f t="shared" si="370"/>
        <v>0</v>
      </c>
      <c r="ACD225" s="25" t="e">
        <f t="shared" si="300"/>
        <v>#DIV/0!</v>
      </c>
      <c r="ACE225" s="11">
        <f t="shared" si="338"/>
        <v>1</v>
      </c>
      <c r="ACF225" s="11">
        <f t="shared" si="304"/>
        <v>42000</v>
      </c>
      <c r="ACG225" s="1">
        <v>5</v>
      </c>
      <c r="ACH225" s="1">
        <v>1</v>
      </c>
      <c r="ACI225" s="11">
        <f t="shared" si="305"/>
        <v>42000</v>
      </c>
      <c r="ACJ225" s="45">
        <v>1</v>
      </c>
      <c r="ACK225" s="13">
        <f t="shared" si="306"/>
        <v>42000</v>
      </c>
      <c r="ACL225">
        <v>1</v>
      </c>
      <c r="ACM225" s="25">
        <f t="shared" si="307"/>
        <v>42000</v>
      </c>
      <c r="ACN225" s="11">
        <f t="shared" si="308"/>
        <v>42000</v>
      </c>
      <c r="ACO225" s="65"/>
      <c r="ACR225" s="39" t="s">
        <v>407</v>
      </c>
      <c r="ACZ225" s="1" t="s">
        <v>259</v>
      </c>
      <c r="ADD225" s="1" t="s">
        <v>189</v>
      </c>
      <c r="ADU225" s="1">
        <v>2</v>
      </c>
      <c r="ADV225" s="457"/>
      <c r="AEE225" s="1">
        <f t="shared" si="371"/>
        <v>0</v>
      </c>
      <c r="AFN225" s="1">
        <v>1</v>
      </c>
      <c r="AGL225" s="1">
        <v>42000</v>
      </c>
      <c r="AGM225" s="11" t="e">
        <f>AGU225+AGW225+AGY225+AHA225+#REF!+#REF!+AHC225+AGP225+AHE225</f>
        <v>#REF!</v>
      </c>
      <c r="AGT225" s="518"/>
      <c r="AHJ225" s="518"/>
      <c r="AHN225" s="1">
        <v>42000</v>
      </c>
      <c r="AIO225" s="1">
        <v>1</v>
      </c>
      <c r="AIP225" s="1">
        <v>1</v>
      </c>
      <c r="AJC225" s="11"/>
      <c r="AJD225" s="11"/>
      <c r="AJF225" s="11"/>
      <c r="AJG225" s="1">
        <v>42000</v>
      </c>
      <c r="AJH225" s="1">
        <v>1</v>
      </c>
      <c r="AJI225" s="1">
        <v>1</v>
      </c>
      <c r="AJJ225" s="435">
        <v>100</v>
      </c>
      <c r="AJK225" s="45"/>
      <c r="AJL225" s="381">
        <v>42000</v>
      </c>
      <c r="AJM225" s="11">
        <f t="shared" si="309"/>
        <v>42000</v>
      </c>
      <c r="AJN225" s="60"/>
      <c r="AJO225" s="12"/>
      <c r="AKA225" s="1">
        <f t="shared" si="372"/>
        <v>0</v>
      </c>
      <c r="AKD225" s="1">
        <f t="shared" si="373"/>
        <v>0</v>
      </c>
      <c r="AKE225" s="60"/>
      <c r="AKF225" s="1" t="s">
        <v>260</v>
      </c>
      <c r="AKG225" s="1" t="s">
        <v>260</v>
      </c>
      <c r="AKH225" s="1" t="s">
        <v>261</v>
      </c>
      <c r="AKI225" s="1" t="s">
        <v>260</v>
      </c>
      <c r="AKJ225" s="1" t="s">
        <v>260</v>
      </c>
      <c r="AKK225" s="1" t="s">
        <v>260</v>
      </c>
      <c r="AKL225" s="1" t="s">
        <v>260</v>
      </c>
      <c r="AKM225" s="1" t="s">
        <v>260</v>
      </c>
      <c r="AKN225" s="1" t="s">
        <v>262</v>
      </c>
      <c r="AKO225" s="1" t="s">
        <v>260</v>
      </c>
      <c r="AKP225" s="1" t="s">
        <v>260</v>
      </c>
      <c r="AKQ225" s="1" t="s">
        <v>260</v>
      </c>
      <c r="AKR225" s="1" t="s">
        <v>260</v>
      </c>
      <c r="AKS225" s="1" t="s">
        <v>260</v>
      </c>
      <c r="AKT225" s="1" t="s">
        <v>260</v>
      </c>
      <c r="AKU225" s="1" t="s">
        <v>260</v>
      </c>
      <c r="AKV225" s="1" t="s">
        <v>263</v>
      </c>
      <c r="AKW225" s="1" t="s">
        <v>260</v>
      </c>
      <c r="AKX225" s="1" t="s">
        <v>260</v>
      </c>
      <c r="AKY225" s="1" t="s">
        <v>260</v>
      </c>
      <c r="AKZ225" s="1" t="s">
        <v>260</v>
      </c>
      <c r="ALA225" s="1" t="s">
        <v>260</v>
      </c>
      <c r="ALB225" s="1" t="s">
        <v>260</v>
      </c>
      <c r="ALC225" s="1" t="s">
        <v>260</v>
      </c>
      <c r="ALD225" s="1" t="s">
        <v>260</v>
      </c>
      <c r="ALE225" s="1" t="s">
        <v>260</v>
      </c>
      <c r="ALF225" s="1" t="s">
        <v>260</v>
      </c>
      <c r="ALG225" s="1" t="s">
        <v>260</v>
      </c>
      <c r="ALH225" s="1" t="s">
        <v>260</v>
      </c>
      <c r="ALI225" s="1" t="s">
        <v>260</v>
      </c>
      <c r="ALJ225" s="1" t="s">
        <v>260</v>
      </c>
      <c r="ALK225" s="1" t="s">
        <v>260</v>
      </c>
      <c r="ALL225" s="1" t="s">
        <v>260</v>
      </c>
      <c r="ALM225" s="1" t="s">
        <v>260</v>
      </c>
      <c r="ALN225" s="1" t="s">
        <v>260</v>
      </c>
      <c r="ALO225" s="1" t="s">
        <v>260</v>
      </c>
      <c r="ALP225" s="1" t="s">
        <v>260</v>
      </c>
      <c r="ALR225" s="11" t="e">
        <f t="shared" si="374"/>
        <v>#DIV/0!</v>
      </c>
      <c r="ALS225" s="28">
        <v>42000</v>
      </c>
      <c r="ALY225" s="60"/>
      <c r="ALZ225" s="1">
        <v>1</v>
      </c>
      <c r="AMH225" s="1">
        <v>1</v>
      </c>
      <c r="AMN225" s="403"/>
    </row>
    <row r="226" spans="1:1022 1028:1028" s="1" customFormat="1" ht="15" customHeight="1" x14ac:dyDescent="0.25">
      <c r="A226" s="268"/>
      <c r="B226" s="113">
        <v>224</v>
      </c>
      <c r="C226" s="473" t="s">
        <v>810</v>
      </c>
      <c r="D226" s="304" t="s">
        <v>793</v>
      </c>
      <c r="E226" s="1">
        <v>2006</v>
      </c>
      <c r="F226" s="1">
        <v>1</v>
      </c>
      <c r="G226" s="1">
        <v>1</v>
      </c>
      <c r="J226" s="1">
        <v>1</v>
      </c>
      <c r="K226" s="1">
        <v>2000</v>
      </c>
      <c r="L226" s="1">
        <v>2001</v>
      </c>
      <c r="AD226" s="1">
        <v>1</v>
      </c>
      <c r="AE226" s="1">
        <v>1</v>
      </c>
      <c r="AW226" s="1">
        <v>1</v>
      </c>
      <c r="AY226" s="1">
        <v>1</v>
      </c>
      <c r="BA226" s="1">
        <v>1</v>
      </c>
      <c r="BB226" s="1">
        <v>13</v>
      </c>
      <c r="BE226" s="1">
        <v>1</v>
      </c>
      <c r="CF226" s="1">
        <v>1</v>
      </c>
      <c r="CG226" s="1">
        <v>1</v>
      </c>
      <c r="CH226" s="246"/>
      <c r="CP226" s="1">
        <f t="shared" si="339"/>
        <v>0</v>
      </c>
      <c r="CS226" s="1">
        <f t="shared" si="311"/>
        <v>0</v>
      </c>
      <c r="DO226" s="1">
        <f t="shared" si="340"/>
        <v>0</v>
      </c>
      <c r="DX226" s="1">
        <f t="shared" si="341"/>
        <v>0</v>
      </c>
      <c r="EE226" s="1">
        <f t="shared" si="342"/>
        <v>0</v>
      </c>
      <c r="EH226" s="1">
        <f t="shared" si="343"/>
        <v>0</v>
      </c>
      <c r="FF226" s="116"/>
      <c r="GP226" s="1">
        <f t="shared" si="312"/>
        <v>0</v>
      </c>
      <c r="GY226" s="1">
        <f t="shared" si="344"/>
        <v>0</v>
      </c>
      <c r="HC226" s="1">
        <f t="shared" si="345"/>
        <v>0</v>
      </c>
      <c r="HS226" s="1">
        <f t="shared" si="346"/>
        <v>0</v>
      </c>
      <c r="HX226" s="1">
        <f t="shared" si="313"/>
        <v>0</v>
      </c>
      <c r="ID226" s="1">
        <f t="shared" si="314"/>
        <v>0</v>
      </c>
      <c r="IN226" s="1">
        <f t="shared" si="347"/>
        <v>0</v>
      </c>
      <c r="IW226" s="1">
        <f t="shared" si="348"/>
        <v>0</v>
      </c>
      <c r="IZ226" s="1">
        <f t="shared" si="315"/>
        <v>0</v>
      </c>
      <c r="JJ226" s="1">
        <f t="shared" si="316"/>
        <v>0</v>
      </c>
      <c r="JV226" s="1">
        <f t="shared" si="349"/>
        <v>0</v>
      </c>
      <c r="KB226" s="1">
        <f t="shared" si="350"/>
        <v>0</v>
      </c>
      <c r="LG226" s="1">
        <f t="shared" si="317"/>
        <v>0</v>
      </c>
      <c r="LT226" s="1">
        <f t="shared" si="351"/>
        <v>0</v>
      </c>
      <c r="MA226" s="1">
        <f t="shared" si="352"/>
        <v>0</v>
      </c>
      <c r="MF226" s="1">
        <f t="shared" si="353"/>
        <v>0</v>
      </c>
      <c r="MM226" s="1">
        <f t="shared" si="354"/>
        <v>0</v>
      </c>
      <c r="MS226" s="1">
        <f t="shared" si="355"/>
        <v>0</v>
      </c>
      <c r="MU226" s="115"/>
      <c r="OI226" s="120"/>
      <c r="PD226" s="1">
        <f t="shared" si="318"/>
        <v>0</v>
      </c>
      <c r="QF226" s="1">
        <f t="shared" si="356"/>
        <v>0</v>
      </c>
      <c r="QY226" s="1">
        <f t="shared" si="357"/>
        <v>0</v>
      </c>
      <c r="RK226" s="1">
        <f t="shared" si="358"/>
        <v>0</v>
      </c>
      <c r="SA226" s="1">
        <f t="shared" si="359"/>
        <v>0</v>
      </c>
      <c r="SG226" s="1">
        <f t="shared" si="360"/>
        <v>0</v>
      </c>
      <c r="SO226" s="1">
        <f t="shared" si="361"/>
        <v>0</v>
      </c>
      <c r="TB226" s="1">
        <f t="shared" si="362"/>
        <v>0</v>
      </c>
      <c r="TS226" s="1">
        <f t="shared" si="319"/>
        <v>0</v>
      </c>
      <c r="UD226" s="1">
        <f t="shared" si="320"/>
        <v>0</v>
      </c>
      <c r="UG226" s="1">
        <f t="shared" si="321"/>
        <v>0</v>
      </c>
      <c r="UQ226" s="1">
        <f t="shared" si="363"/>
        <v>0</v>
      </c>
      <c r="VA226" s="1">
        <f t="shared" si="364"/>
        <v>0</v>
      </c>
      <c r="VG226" s="1">
        <f t="shared" si="365"/>
        <v>0</v>
      </c>
      <c r="WY226" s="1">
        <f t="shared" si="322"/>
        <v>0</v>
      </c>
      <c r="XB226" s="1">
        <f t="shared" si="366"/>
        <v>0</v>
      </c>
      <c r="XG226" s="1">
        <f t="shared" si="323"/>
        <v>0</v>
      </c>
      <c r="XI226" s="1">
        <v>1</v>
      </c>
      <c r="XK226" s="108"/>
      <c r="XL226" s="1">
        <f t="shared" si="324"/>
        <v>0</v>
      </c>
      <c r="XM226" s="1">
        <f t="shared" si="325"/>
        <v>0</v>
      </c>
      <c r="XN226" s="1">
        <f t="shared" si="367"/>
        <v>0</v>
      </c>
      <c r="XO226" s="1">
        <f t="shared" si="326"/>
        <v>0</v>
      </c>
      <c r="XP226" s="1">
        <f t="shared" si="368"/>
        <v>0</v>
      </c>
      <c r="XQ226" s="1">
        <f t="shared" si="327"/>
        <v>0</v>
      </c>
      <c r="XR226" s="1">
        <f t="shared" si="328"/>
        <v>0</v>
      </c>
      <c r="XS226" s="1">
        <f t="shared" si="375"/>
        <v>0</v>
      </c>
      <c r="XT226" s="1">
        <f t="shared" si="369"/>
        <v>0</v>
      </c>
      <c r="XU226" s="1">
        <f t="shared" si="329"/>
        <v>0</v>
      </c>
      <c r="XV226" s="1">
        <f t="shared" si="330"/>
        <v>0</v>
      </c>
      <c r="XW226" s="1">
        <f t="shared" si="331"/>
        <v>0</v>
      </c>
      <c r="XX226" s="1">
        <f t="shared" si="332"/>
        <v>0</v>
      </c>
      <c r="XY226" s="1">
        <f t="shared" si="333"/>
        <v>0</v>
      </c>
      <c r="XZ226" s="1">
        <f t="shared" si="334"/>
        <v>0</v>
      </c>
      <c r="YA226" s="1">
        <f t="shared" si="335"/>
        <v>0</v>
      </c>
      <c r="YB226" s="1">
        <f t="shared" si="336"/>
        <v>0</v>
      </c>
      <c r="YC226" s="1">
        <f t="shared" si="337"/>
        <v>1</v>
      </c>
      <c r="YD226" s="132"/>
      <c r="YE226" s="133">
        <f>SUM(XL226:YC226)</f>
        <v>1</v>
      </c>
      <c r="YF226" s="133">
        <f t="shared" si="301"/>
        <v>58000</v>
      </c>
      <c r="YG226" s="130">
        <v>1</v>
      </c>
      <c r="YH226" s="130">
        <f t="shared" si="302"/>
        <v>58000</v>
      </c>
      <c r="YI226" s="129">
        <v>1</v>
      </c>
      <c r="YJ226" s="128">
        <f t="shared" si="303"/>
        <v>58000</v>
      </c>
      <c r="YK226" s="177"/>
      <c r="YL226">
        <v>1</v>
      </c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>
        <f t="shared" si="370"/>
        <v>0</v>
      </c>
      <c r="ACD226" s="25" t="e">
        <f t="shared" si="300"/>
        <v>#DIV/0!</v>
      </c>
      <c r="ACE226" s="11">
        <f t="shared" si="338"/>
        <v>1</v>
      </c>
      <c r="ACF226" s="11">
        <f t="shared" si="304"/>
        <v>58000</v>
      </c>
      <c r="ACG226" s="1">
        <v>5</v>
      </c>
      <c r="ACH226" s="1">
        <v>1</v>
      </c>
      <c r="ACI226" s="11">
        <f t="shared" si="305"/>
        <v>58000</v>
      </c>
      <c r="ACJ226" s="45">
        <v>1</v>
      </c>
      <c r="ACK226" s="13">
        <f t="shared" si="306"/>
        <v>58000</v>
      </c>
      <c r="ACL226">
        <v>1</v>
      </c>
      <c r="ACM226" s="25">
        <f t="shared" si="307"/>
        <v>58000</v>
      </c>
      <c r="ACN226" s="11">
        <f t="shared" si="308"/>
        <v>58000</v>
      </c>
      <c r="ACO226" s="65"/>
      <c r="ACR226" s="39" t="s">
        <v>407</v>
      </c>
      <c r="ACZ226" s="1" t="s">
        <v>259</v>
      </c>
      <c r="ADD226" s="1" t="s">
        <v>189</v>
      </c>
      <c r="ADU226" s="1">
        <v>2</v>
      </c>
      <c r="ADV226" s="457"/>
      <c r="AEE226" s="1">
        <f t="shared" si="371"/>
        <v>0</v>
      </c>
      <c r="AFN226" s="1">
        <v>1</v>
      </c>
      <c r="AGL226" s="1">
        <v>58000</v>
      </c>
      <c r="AGM226" s="11" t="e">
        <f>AGU226+AGW226+AGY226+AHA226+#REF!+#REF!+AHC226+AGP226+AHE226</f>
        <v>#REF!</v>
      </c>
      <c r="AGT226" s="518"/>
      <c r="AHJ226" s="518"/>
      <c r="AHN226" s="1">
        <v>58000</v>
      </c>
      <c r="AIO226" s="1">
        <v>3</v>
      </c>
      <c r="AIP226" s="1">
        <v>1</v>
      </c>
      <c r="AJC226" s="11"/>
      <c r="AJD226" s="11"/>
      <c r="AJF226" s="11"/>
      <c r="AJG226" s="1">
        <v>58000</v>
      </c>
      <c r="AJH226" s="1">
        <v>1</v>
      </c>
      <c r="AJI226" s="1">
        <v>1</v>
      </c>
      <c r="AJJ226" s="435">
        <v>100</v>
      </c>
      <c r="AJK226" s="45"/>
      <c r="AJL226" s="381">
        <v>58000</v>
      </c>
      <c r="AJM226" s="11">
        <f t="shared" si="309"/>
        <v>58000</v>
      </c>
      <c r="AJN226" s="60"/>
      <c r="AJO226" s="12"/>
      <c r="AKA226" s="1">
        <f t="shared" si="372"/>
        <v>0</v>
      </c>
      <c r="AKD226" s="1">
        <f t="shared" si="373"/>
        <v>0</v>
      </c>
      <c r="AKE226" s="60"/>
      <c r="AKF226" s="1" t="s">
        <v>260</v>
      </c>
      <c r="AKG226" s="1" t="s">
        <v>260</v>
      </c>
      <c r="AKH226" s="1" t="s">
        <v>261</v>
      </c>
      <c r="AKI226" s="1" t="s">
        <v>260</v>
      </c>
      <c r="AKJ226" s="1" t="s">
        <v>260</v>
      </c>
      <c r="AKK226" s="1" t="s">
        <v>260</v>
      </c>
      <c r="AKL226" s="1" t="s">
        <v>260</v>
      </c>
      <c r="AKM226" s="1" t="s">
        <v>260</v>
      </c>
      <c r="AKN226" s="1" t="s">
        <v>262</v>
      </c>
      <c r="AKO226" s="1" t="s">
        <v>260</v>
      </c>
      <c r="AKP226" s="1" t="s">
        <v>260</v>
      </c>
      <c r="AKQ226" s="1" t="s">
        <v>260</v>
      </c>
      <c r="AKR226" s="1" t="s">
        <v>260</v>
      </c>
      <c r="AKS226" s="1" t="s">
        <v>260</v>
      </c>
      <c r="AKT226" s="1" t="s">
        <v>260</v>
      </c>
      <c r="AKU226" s="1" t="s">
        <v>260</v>
      </c>
      <c r="AKV226" s="1" t="s">
        <v>263</v>
      </c>
      <c r="AKW226" s="1" t="s">
        <v>260</v>
      </c>
      <c r="AKX226" s="1" t="s">
        <v>260</v>
      </c>
      <c r="AKY226" s="1" t="s">
        <v>260</v>
      </c>
      <c r="AKZ226" s="1" t="s">
        <v>260</v>
      </c>
      <c r="ALA226" s="1" t="s">
        <v>260</v>
      </c>
      <c r="ALB226" s="1" t="s">
        <v>260</v>
      </c>
      <c r="ALC226" s="1" t="s">
        <v>260</v>
      </c>
      <c r="ALD226" s="1" t="s">
        <v>260</v>
      </c>
      <c r="ALE226" s="1" t="s">
        <v>260</v>
      </c>
      <c r="ALF226" s="1" t="s">
        <v>260</v>
      </c>
      <c r="ALG226" s="1" t="s">
        <v>260</v>
      </c>
      <c r="ALH226" s="1" t="s">
        <v>260</v>
      </c>
      <c r="ALI226" s="1" t="s">
        <v>260</v>
      </c>
      <c r="ALJ226" s="1" t="s">
        <v>260</v>
      </c>
      <c r="ALK226" s="1" t="s">
        <v>260</v>
      </c>
      <c r="ALL226" s="1" t="s">
        <v>260</v>
      </c>
      <c r="ALM226" s="1" t="s">
        <v>260</v>
      </c>
      <c r="ALN226" s="1" t="s">
        <v>260</v>
      </c>
      <c r="ALO226" s="1" t="s">
        <v>260</v>
      </c>
      <c r="ALP226" s="1" t="s">
        <v>260</v>
      </c>
      <c r="ALR226" s="11" t="e">
        <f t="shared" si="374"/>
        <v>#DIV/0!</v>
      </c>
      <c r="ALS226" s="28">
        <v>58000</v>
      </c>
      <c r="ALY226" s="60"/>
      <c r="ALZ226" s="1">
        <v>1</v>
      </c>
      <c r="AMH226" s="1">
        <v>1</v>
      </c>
      <c r="AMN226" s="403"/>
    </row>
    <row r="227" spans="1:1022 1028:1028" s="1" customFormat="1" ht="15" customHeight="1" x14ac:dyDescent="0.25">
      <c r="A227" s="268"/>
      <c r="B227" s="113">
        <v>225</v>
      </c>
      <c r="C227" s="473" t="s">
        <v>810</v>
      </c>
      <c r="D227" s="304" t="s">
        <v>687</v>
      </c>
      <c r="E227" s="1">
        <v>2006</v>
      </c>
      <c r="F227" s="1">
        <v>1</v>
      </c>
      <c r="G227" s="1">
        <v>1</v>
      </c>
      <c r="J227" s="1">
        <v>1</v>
      </c>
      <c r="K227" s="1">
        <v>1999</v>
      </c>
      <c r="L227" s="1">
        <v>2001</v>
      </c>
      <c r="AC227" s="1">
        <v>1</v>
      </c>
      <c r="AD227" s="1">
        <v>1</v>
      </c>
      <c r="AE227" s="1">
        <v>1</v>
      </c>
      <c r="AW227" s="1">
        <v>1</v>
      </c>
      <c r="AY227" s="1">
        <v>1</v>
      </c>
      <c r="BA227" s="1">
        <v>1</v>
      </c>
      <c r="BB227" s="1">
        <v>13</v>
      </c>
      <c r="BE227" s="1">
        <v>1</v>
      </c>
      <c r="CF227" s="1">
        <v>1</v>
      </c>
      <c r="CG227" s="1">
        <v>1</v>
      </c>
      <c r="CH227" s="246"/>
      <c r="CP227" s="1">
        <f t="shared" si="339"/>
        <v>0</v>
      </c>
      <c r="CS227" s="1">
        <f t="shared" si="311"/>
        <v>0</v>
      </c>
      <c r="DO227" s="1">
        <f t="shared" si="340"/>
        <v>0</v>
      </c>
      <c r="DX227" s="1">
        <f t="shared" si="341"/>
        <v>0</v>
      </c>
      <c r="EE227" s="1">
        <f t="shared" si="342"/>
        <v>0</v>
      </c>
      <c r="EH227" s="1">
        <f t="shared" si="343"/>
        <v>0</v>
      </c>
      <c r="FF227" s="116"/>
      <c r="GP227" s="1">
        <f t="shared" si="312"/>
        <v>0</v>
      </c>
      <c r="GY227" s="1">
        <f t="shared" si="344"/>
        <v>0</v>
      </c>
      <c r="HC227" s="1">
        <f t="shared" si="345"/>
        <v>0</v>
      </c>
      <c r="HS227" s="1">
        <f t="shared" si="346"/>
        <v>0</v>
      </c>
      <c r="HX227" s="1">
        <f t="shared" si="313"/>
        <v>0</v>
      </c>
      <c r="ID227" s="1">
        <f t="shared" si="314"/>
        <v>0</v>
      </c>
      <c r="IN227" s="1">
        <f t="shared" si="347"/>
        <v>0</v>
      </c>
      <c r="IW227" s="1">
        <f t="shared" si="348"/>
        <v>0</v>
      </c>
      <c r="IZ227" s="1">
        <f t="shared" si="315"/>
        <v>0</v>
      </c>
      <c r="JJ227" s="1">
        <f t="shared" si="316"/>
        <v>0</v>
      </c>
      <c r="JV227" s="1">
        <f t="shared" si="349"/>
        <v>0</v>
      </c>
      <c r="KB227" s="1">
        <f t="shared" si="350"/>
        <v>0</v>
      </c>
      <c r="LG227" s="1">
        <f t="shared" si="317"/>
        <v>0</v>
      </c>
      <c r="LT227" s="1">
        <f t="shared" si="351"/>
        <v>0</v>
      </c>
      <c r="MA227" s="1">
        <f t="shared" si="352"/>
        <v>0</v>
      </c>
      <c r="MF227" s="1">
        <f t="shared" si="353"/>
        <v>0</v>
      </c>
      <c r="MM227" s="1">
        <f t="shared" si="354"/>
        <v>0</v>
      </c>
      <c r="MS227" s="1">
        <f t="shared" si="355"/>
        <v>0</v>
      </c>
      <c r="MU227" s="115"/>
      <c r="OI227" s="120"/>
      <c r="PD227" s="1">
        <f t="shared" si="318"/>
        <v>0</v>
      </c>
      <c r="QF227" s="1">
        <f t="shared" si="356"/>
        <v>0</v>
      </c>
      <c r="QY227" s="1">
        <f t="shared" si="357"/>
        <v>0</v>
      </c>
      <c r="RK227" s="1">
        <f t="shared" si="358"/>
        <v>0</v>
      </c>
      <c r="SA227" s="1">
        <f t="shared" si="359"/>
        <v>0</v>
      </c>
      <c r="SG227" s="1">
        <f t="shared" si="360"/>
        <v>0</v>
      </c>
      <c r="SO227" s="1">
        <f t="shared" si="361"/>
        <v>0</v>
      </c>
      <c r="TB227" s="1">
        <f t="shared" si="362"/>
        <v>0</v>
      </c>
      <c r="TS227" s="1">
        <f t="shared" si="319"/>
        <v>0</v>
      </c>
      <c r="UD227" s="1">
        <f t="shared" si="320"/>
        <v>0</v>
      </c>
      <c r="UG227" s="1">
        <f t="shared" si="321"/>
        <v>0</v>
      </c>
      <c r="UQ227" s="1">
        <f t="shared" si="363"/>
        <v>0</v>
      </c>
      <c r="VA227" s="1">
        <f t="shared" si="364"/>
        <v>0</v>
      </c>
      <c r="VG227" s="1">
        <f t="shared" si="365"/>
        <v>0</v>
      </c>
      <c r="WY227" s="1">
        <f t="shared" si="322"/>
        <v>0</v>
      </c>
      <c r="XB227" s="1">
        <f t="shared" si="366"/>
        <v>0</v>
      </c>
      <c r="XG227" s="1">
        <f t="shared" si="323"/>
        <v>0</v>
      </c>
      <c r="XI227" s="1">
        <v>1</v>
      </c>
      <c r="XK227" s="108"/>
      <c r="XL227" s="1">
        <f t="shared" si="324"/>
        <v>0</v>
      </c>
      <c r="XM227" s="1">
        <f t="shared" si="325"/>
        <v>0</v>
      </c>
      <c r="XN227" s="1">
        <f t="shared" si="367"/>
        <v>0</v>
      </c>
      <c r="XO227" s="1">
        <f t="shared" si="326"/>
        <v>0</v>
      </c>
      <c r="XP227" s="1">
        <f t="shared" si="368"/>
        <v>0</v>
      </c>
      <c r="XQ227" s="1">
        <f t="shared" si="327"/>
        <v>0</v>
      </c>
      <c r="XR227" s="1">
        <f t="shared" si="328"/>
        <v>0</v>
      </c>
      <c r="XS227" s="1">
        <f t="shared" si="375"/>
        <v>0</v>
      </c>
      <c r="XT227" s="1">
        <f t="shared" si="369"/>
        <v>0</v>
      </c>
      <c r="XU227" s="1">
        <f t="shared" si="329"/>
        <v>0</v>
      </c>
      <c r="XV227" s="1">
        <f t="shared" si="330"/>
        <v>0</v>
      </c>
      <c r="XW227" s="1">
        <f t="shared" si="331"/>
        <v>0</v>
      </c>
      <c r="XX227" s="1">
        <f t="shared" si="332"/>
        <v>0</v>
      </c>
      <c r="XY227" s="1">
        <f t="shared" si="333"/>
        <v>0</v>
      </c>
      <c r="XZ227" s="1">
        <f t="shared" si="334"/>
        <v>0</v>
      </c>
      <c r="YA227" s="1">
        <f t="shared" si="335"/>
        <v>0</v>
      </c>
      <c r="YB227" s="1">
        <f t="shared" si="336"/>
        <v>0</v>
      </c>
      <c r="YC227" s="1">
        <f t="shared" si="337"/>
        <v>1</v>
      </c>
      <c r="YD227" s="132"/>
      <c r="YE227" s="133">
        <f>SUM(XL227:YC227)</f>
        <v>1</v>
      </c>
      <c r="YF227" s="133">
        <f t="shared" si="301"/>
        <v>271000</v>
      </c>
      <c r="YG227" s="130">
        <v>1</v>
      </c>
      <c r="YH227" s="130">
        <f t="shared" si="302"/>
        <v>271000</v>
      </c>
      <c r="YI227" s="129">
        <v>1</v>
      </c>
      <c r="YJ227" s="128">
        <f t="shared" si="303"/>
        <v>271000</v>
      </c>
      <c r="YK227" s="177"/>
      <c r="YL227">
        <v>1</v>
      </c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>
        <f t="shared" si="370"/>
        <v>0</v>
      </c>
      <c r="ACD227" s="25" t="e">
        <f t="shared" si="300"/>
        <v>#DIV/0!</v>
      </c>
      <c r="ACE227" s="11">
        <f t="shared" si="338"/>
        <v>1</v>
      </c>
      <c r="ACF227" s="11">
        <f t="shared" si="304"/>
        <v>271000</v>
      </c>
      <c r="ACG227" s="1">
        <v>5</v>
      </c>
      <c r="ACH227" s="1">
        <v>1</v>
      </c>
      <c r="ACI227" s="11">
        <f t="shared" si="305"/>
        <v>271000</v>
      </c>
      <c r="ACJ227" s="45">
        <v>1</v>
      </c>
      <c r="ACK227" s="13">
        <f t="shared" si="306"/>
        <v>271000</v>
      </c>
      <c r="ACL227">
        <v>1</v>
      </c>
      <c r="ACM227" s="25">
        <f t="shared" si="307"/>
        <v>271000</v>
      </c>
      <c r="ACN227" s="11">
        <f t="shared" si="308"/>
        <v>271000</v>
      </c>
      <c r="ACO227" s="65"/>
      <c r="ACR227" s="1" t="s">
        <v>258</v>
      </c>
      <c r="ACZ227" s="1" t="s">
        <v>259</v>
      </c>
      <c r="ADD227" s="1" t="s">
        <v>189</v>
      </c>
      <c r="ADU227" s="1">
        <v>2</v>
      </c>
      <c r="ADV227" s="457"/>
      <c r="AEE227" s="1">
        <f t="shared" si="371"/>
        <v>0</v>
      </c>
      <c r="AFN227" s="1">
        <v>1</v>
      </c>
      <c r="AGL227" s="1">
        <v>271000</v>
      </c>
      <c r="AGM227" s="11" t="e">
        <f>AGU227+AGW227+AGY227+AHA227+#REF!+#REF!+AHC227+AGP227+AHE227</f>
        <v>#REF!</v>
      </c>
      <c r="AGT227" s="518"/>
      <c r="AHJ227" s="518"/>
      <c r="AHN227" s="1">
        <v>271000</v>
      </c>
      <c r="AIO227" s="1">
        <v>3</v>
      </c>
      <c r="AIP227" s="1">
        <v>1</v>
      </c>
      <c r="AJB227" s="1">
        <v>1</v>
      </c>
      <c r="AJC227" s="11"/>
      <c r="AJD227" s="11"/>
      <c r="AJF227" s="11"/>
      <c r="AJG227" s="1">
        <v>271000</v>
      </c>
      <c r="AJH227" s="1">
        <v>1</v>
      </c>
      <c r="AJI227" s="1">
        <v>1</v>
      </c>
      <c r="AJJ227" s="435">
        <v>100</v>
      </c>
      <c r="AJK227" s="45"/>
      <c r="AJL227" s="381">
        <v>271000</v>
      </c>
      <c r="AJM227" s="11">
        <f t="shared" si="309"/>
        <v>271000</v>
      </c>
      <c r="AJN227" s="60"/>
      <c r="AJO227" s="12"/>
      <c r="AKA227" s="1">
        <f t="shared" si="372"/>
        <v>0</v>
      </c>
      <c r="AKD227" s="1">
        <f t="shared" si="373"/>
        <v>0</v>
      </c>
      <c r="AKE227" s="60"/>
      <c r="AKF227" s="1" t="s">
        <v>260</v>
      </c>
      <c r="AKG227" s="1" t="s">
        <v>260</v>
      </c>
      <c r="AKH227" s="1" t="s">
        <v>261</v>
      </c>
      <c r="AKI227" s="1" t="s">
        <v>260</v>
      </c>
      <c r="AKJ227" s="1" t="s">
        <v>260</v>
      </c>
      <c r="AKK227" s="1" t="s">
        <v>260</v>
      </c>
      <c r="AKL227" s="1" t="s">
        <v>260</v>
      </c>
      <c r="AKM227" s="1" t="s">
        <v>260</v>
      </c>
      <c r="AKN227" s="1" t="s">
        <v>262</v>
      </c>
      <c r="AKO227" s="1" t="s">
        <v>260</v>
      </c>
      <c r="AKP227" s="1" t="s">
        <v>260</v>
      </c>
      <c r="AKQ227" s="1" t="s">
        <v>260</v>
      </c>
      <c r="AKR227" s="1" t="s">
        <v>260</v>
      </c>
      <c r="AKS227" s="1" t="s">
        <v>260</v>
      </c>
      <c r="AKT227" s="1" t="s">
        <v>260</v>
      </c>
      <c r="AKU227" s="1" t="s">
        <v>260</v>
      </c>
      <c r="AKV227" s="1" t="s">
        <v>263</v>
      </c>
      <c r="AKW227" s="1" t="s">
        <v>260</v>
      </c>
      <c r="AKX227" s="1" t="s">
        <v>260</v>
      </c>
      <c r="AKY227" s="1" t="s">
        <v>260</v>
      </c>
      <c r="AKZ227" s="1" t="s">
        <v>260</v>
      </c>
      <c r="ALA227" s="1" t="s">
        <v>260</v>
      </c>
      <c r="ALB227" s="1" t="s">
        <v>260</v>
      </c>
      <c r="ALC227" s="1" t="s">
        <v>260</v>
      </c>
      <c r="ALD227" s="1" t="s">
        <v>260</v>
      </c>
      <c r="ALE227" s="1" t="s">
        <v>260</v>
      </c>
      <c r="ALF227" s="1" t="s">
        <v>260</v>
      </c>
      <c r="ALG227" s="1" t="s">
        <v>260</v>
      </c>
      <c r="ALH227" s="1" t="s">
        <v>260</v>
      </c>
      <c r="ALI227" s="1" t="s">
        <v>260</v>
      </c>
      <c r="ALJ227" s="1" t="s">
        <v>260</v>
      </c>
      <c r="ALK227" s="1" t="s">
        <v>260</v>
      </c>
      <c r="ALL227" s="1" t="s">
        <v>260</v>
      </c>
      <c r="ALM227" s="1" t="s">
        <v>260</v>
      </c>
      <c r="ALN227" s="1" t="s">
        <v>260</v>
      </c>
      <c r="ALO227" s="1" t="s">
        <v>260</v>
      </c>
      <c r="ALP227" s="1" t="s">
        <v>260</v>
      </c>
      <c r="ALR227" s="11" t="e">
        <f t="shared" si="374"/>
        <v>#DIV/0!</v>
      </c>
      <c r="ALS227" s="28">
        <v>271000</v>
      </c>
      <c r="ALY227" s="60"/>
      <c r="ALZ227" s="1">
        <v>1</v>
      </c>
      <c r="AMH227" s="1">
        <v>1</v>
      </c>
      <c r="AMN227" s="403"/>
    </row>
    <row r="228" spans="1:1022 1028:1028" s="1" customFormat="1" ht="15" customHeight="1" x14ac:dyDescent="0.25">
      <c r="A228" s="268"/>
      <c r="B228" s="113">
        <v>226</v>
      </c>
      <c r="C228" s="473" t="s">
        <v>810</v>
      </c>
      <c r="D228" s="304" t="s">
        <v>794</v>
      </c>
      <c r="E228" s="1">
        <v>2006</v>
      </c>
      <c r="F228" s="1">
        <v>1</v>
      </c>
      <c r="G228" s="1">
        <v>1</v>
      </c>
      <c r="J228" s="1">
        <v>1</v>
      </c>
      <c r="K228" s="1">
        <v>1997</v>
      </c>
      <c r="L228" s="1">
        <v>2000</v>
      </c>
      <c r="M228" s="1">
        <v>1</v>
      </c>
      <c r="AA228" s="1">
        <v>1</v>
      </c>
      <c r="AB228" s="1">
        <v>1</v>
      </c>
      <c r="AC228" s="1">
        <v>1</v>
      </c>
      <c r="AD228" s="1">
        <v>1</v>
      </c>
      <c r="AW228" s="1">
        <v>1</v>
      </c>
      <c r="AY228" s="1">
        <v>1</v>
      </c>
      <c r="BA228" s="1">
        <v>1</v>
      </c>
      <c r="BB228" s="1">
        <v>13</v>
      </c>
      <c r="BE228" s="1">
        <v>1</v>
      </c>
      <c r="CF228" s="1">
        <v>1</v>
      </c>
      <c r="CG228" s="1">
        <v>1</v>
      </c>
      <c r="CH228" s="246"/>
      <c r="CP228" s="1">
        <f t="shared" si="339"/>
        <v>0</v>
      </c>
      <c r="CS228" s="1">
        <f t="shared" si="311"/>
        <v>0</v>
      </c>
      <c r="DO228" s="1">
        <f t="shared" si="340"/>
        <v>0</v>
      </c>
      <c r="DX228" s="1">
        <f t="shared" si="341"/>
        <v>0</v>
      </c>
      <c r="EE228" s="1">
        <f t="shared" si="342"/>
        <v>0</v>
      </c>
      <c r="EH228" s="1">
        <f t="shared" si="343"/>
        <v>0</v>
      </c>
      <c r="FF228" s="116"/>
      <c r="GP228" s="1">
        <f t="shared" si="312"/>
        <v>0</v>
      </c>
      <c r="GY228" s="1">
        <f t="shared" si="344"/>
        <v>0</v>
      </c>
      <c r="HC228" s="1">
        <f t="shared" si="345"/>
        <v>0</v>
      </c>
      <c r="HS228" s="1">
        <f t="shared" si="346"/>
        <v>0</v>
      </c>
      <c r="HX228" s="1">
        <f t="shared" si="313"/>
        <v>0</v>
      </c>
      <c r="ID228" s="1">
        <f t="shared" si="314"/>
        <v>0</v>
      </c>
      <c r="IN228" s="1">
        <f t="shared" si="347"/>
        <v>0</v>
      </c>
      <c r="IW228" s="1">
        <f t="shared" si="348"/>
        <v>0</v>
      </c>
      <c r="IZ228" s="1">
        <f t="shared" si="315"/>
        <v>0</v>
      </c>
      <c r="JJ228" s="1">
        <f t="shared" si="316"/>
        <v>0</v>
      </c>
      <c r="JV228" s="1">
        <f t="shared" si="349"/>
        <v>0</v>
      </c>
      <c r="KB228" s="1">
        <f t="shared" si="350"/>
        <v>0</v>
      </c>
      <c r="LG228" s="1">
        <f t="shared" si="317"/>
        <v>0</v>
      </c>
      <c r="LT228" s="1">
        <f t="shared" si="351"/>
        <v>0</v>
      </c>
      <c r="MA228" s="1">
        <f t="shared" si="352"/>
        <v>0</v>
      </c>
      <c r="MF228" s="1">
        <f t="shared" si="353"/>
        <v>0</v>
      </c>
      <c r="MM228" s="1">
        <f t="shared" si="354"/>
        <v>0</v>
      </c>
      <c r="MS228" s="1">
        <f t="shared" si="355"/>
        <v>0</v>
      </c>
      <c r="MU228" s="115"/>
      <c r="OI228" s="120"/>
      <c r="PD228" s="1">
        <f t="shared" si="318"/>
        <v>0</v>
      </c>
      <c r="QF228" s="1">
        <f t="shared" si="356"/>
        <v>0</v>
      </c>
      <c r="QY228" s="1">
        <f t="shared" si="357"/>
        <v>0</v>
      </c>
      <c r="RK228" s="1">
        <f t="shared" si="358"/>
        <v>0</v>
      </c>
      <c r="SA228" s="1">
        <f t="shared" si="359"/>
        <v>0</v>
      </c>
      <c r="SG228" s="1">
        <f t="shared" si="360"/>
        <v>0</v>
      </c>
      <c r="SO228" s="1">
        <f t="shared" si="361"/>
        <v>0</v>
      </c>
      <c r="TB228" s="1">
        <f t="shared" si="362"/>
        <v>0</v>
      </c>
      <c r="TS228" s="1">
        <f t="shared" si="319"/>
        <v>0</v>
      </c>
      <c r="UD228" s="1">
        <f t="shared" si="320"/>
        <v>0</v>
      </c>
      <c r="UG228" s="1">
        <f t="shared" si="321"/>
        <v>0</v>
      </c>
      <c r="UQ228" s="1">
        <f t="shared" si="363"/>
        <v>0</v>
      </c>
      <c r="VA228" s="1">
        <f t="shared" si="364"/>
        <v>0</v>
      </c>
      <c r="VG228" s="1">
        <f t="shared" si="365"/>
        <v>0</v>
      </c>
      <c r="WY228" s="1">
        <f t="shared" si="322"/>
        <v>0</v>
      </c>
      <c r="XB228" s="1">
        <f t="shared" si="366"/>
        <v>0</v>
      </c>
      <c r="XG228" s="1">
        <f t="shared" si="323"/>
        <v>0</v>
      </c>
      <c r="XK228" s="108"/>
      <c r="XL228" s="1">
        <f t="shared" si="324"/>
        <v>0</v>
      </c>
      <c r="XM228" s="1">
        <f t="shared" si="325"/>
        <v>0</v>
      </c>
      <c r="XN228" s="1">
        <f t="shared" si="367"/>
        <v>0</v>
      </c>
      <c r="XO228" s="1">
        <f t="shared" si="326"/>
        <v>0</v>
      </c>
      <c r="XP228" s="1">
        <f t="shared" si="368"/>
        <v>0</v>
      </c>
      <c r="XQ228" s="1">
        <f t="shared" si="327"/>
        <v>0</v>
      </c>
      <c r="XR228" s="1">
        <f t="shared" si="328"/>
        <v>0</v>
      </c>
      <c r="XS228" s="1">
        <f t="shared" si="375"/>
        <v>0</v>
      </c>
      <c r="XT228" s="1">
        <f t="shared" si="369"/>
        <v>0</v>
      </c>
      <c r="XU228" s="1">
        <f t="shared" si="329"/>
        <v>0</v>
      </c>
      <c r="XV228" s="1">
        <f t="shared" si="330"/>
        <v>0</v>
      </c>
      <c r="XW228" s="1">
        <f t="shared" si="331"/>
        <v>0</v>
      </c>
      <c r="XX228" s="1">
        <f t="shared" si="332"/>
        <v>0</v>
      </c>
      <c r="XY228" s="1">
        <f t="shared" si="333"/>
        <v>0</v>
      </c>
      <c r="XZ228" s="1">
        <f t="shared" si="334"/>
        <v>0</v>
      </c>
      <c r="YA228" s="1">
        <f t="shared" si="335"/>
        <v>0</v>
      </c>
      <c r="YB228" s="1">
        <f t="shared" si="336"/>
        <v>0</v>
      </c>
      <c r="YC228" s="1">
        <f t="shared" si="337"/>
        <v>0</v>
      </c>
      <c r="YD228" s="132"/>
      <c r="YE228" s="133"/>
      <c r="YF228" s="133" t="e">
        <f t="shared" si="301"/>
        <v>#DIV/0!</v>
      </c>
      <c r="YG228" s="130"/>
      <c r="YH228" s="130" t="e">
        <f t="shared" si="302"/>
        <v>#DIV/0!</v>
      </c>
      <c r="YI228" s="129"/>
      <c r="YJ228" s="128" t="e">
        <f t="shared" si="303"/>
        <v>#DIV/0!</v>
      </c>
      <c r="YK228" s="177"/>
      <c r="YL228">
        <v>1</v>
      </c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>
        <f t="shared" si="370"/>
        <v>0</v>
      </c>
      <c r="ACD228" s="25" t="e">
        <f t="shared" ref="ACD228:ACD291" si="376">(AJL228/ACC228)*YL228</f>
        <v>#DIV/0!</v>
      </c>
      <c r="ACE228" s="11">
        <f t="shared" si="338"/>
        <v>0</v>
      </c>
      <c r="ACF228" s="11" t="e">
        <f t="shared" si="304"/>
        <v>#DIV/0!</v>
      </c>
      <c r="ACG228" s="1">
        <v>5</v>
      </c>
      <c r="ACH228" s="1">
        <v>1</v>
      </c>
      <c r="ACI228" s="11">
        <f t="shared" si="305"/>
        <v>60000</v>
      </c>
      <c r="ACJ228" s="45">
        <v>1</v>
      </c>
      <c r="ACK228" s="13">
        <f t="shared" si="306"/>
        <v>60000</v>
      </c>
      <c r="ACL228">
        <v>1</v>
      </c>
      <c r="ACM228" s="25">
        <f t="shared" si="307"/>
        <v>60000</v>
      </c>
      <c r="ACN228" s="11">
        <f t="shared" si="308"/>
        <v>60000</v>
      </c>
      <c r="ACO228" s="65"/>
      <c r="ACR228" s="39" t="s">
        <v>407</v>
      </c>
      <c r="ACZ228" s="1" t="s">
        <v>259</v>
      </c>
      <c r="ADD228" s="1" t="s">
        <v>189</v>
      </c>
      <c r="ADU228" s="1">
        <v>2</v>
      </c>
      <c r="ADV228" s="457"/>
      <c r="AEE228" s="1">
        <f t="shared" si="371"/>
        <v>0</v>
      </c>
      <c r="AFN228" s="1">
        <v>1</v>
      </c>
      <c r="AGL228" s="1">
        <v>60000</v>
      </c>
      <c r="AGM228" s="11" t="e">
        <f>AGU228+AGW228+AGY228+AHA228+#REF!+#REF!+AHC228+AGP228+AHE228</f>
        <v>#REF!</v>
      </c>
      <c r="AGT228" s="518"/>
      <c r="AHJ228" s="518"/>
      <c r="AHN228" s="1">
        <v>60000</v>
      </c>
      <c r="AIO228" s="1">
        <v>1</v>
      </c>
      <c r="AIP228" s="1">
        <v>1</v>
      </c>
      <c r="AJC228" s="11"/>
      <c r="AJD228" s="11"/>
      <c r="AJF228" s="11"/>
      <c r="AJG228" s="1">
        <v>60000</v>
      </c>
      <c r="AJH228" s="1">
        <v>1</v>
      </c>
      <c r="AJI228" s="1">
        <v>1</v>
      </c>
      <c r="AJJ228" s="435">
        <v>100</v>
      </c>
      <c r="AJK228" s="45"/>
      <c r="AJL228" s="381">
        <v>60000</v>
      </c>
      <c r="AJM228" s="11" t="e">
        <f t="shared" si="309"/>
        <v>#DIV/0!</v>
      </c>
      <c r="AJN228" s="60"/>
      <c r="AJO228" s="12"/>
      <c r="AKA228" s="1">
        <f t="shared" si="372"/>
        <v>0</v>
      </c>
      <c r="AKD228" s="1">
        <f t="shared" si="373"/>
        <v>0</v>
      </c>
      <c r="AKE228" s="60"/>
      <c r="AKF228" s="1" t="s">
        <v>260</v>
      </c>
      <c r="AKG228" s="1" t="s">
        <v>260</v>
      </c>
      <c r="AKH228" s="1" t="s">
        <v>261</v>
      </c>
      <c r="AKI228" s="1" t="s">
        <v>260</v>
      </c>
      <c r="AKJ228" s="1" t="s">
        <v>260</v>
      </c>
      <c r="AKK228" s="1" t="s">
        <v>260</v>
      </c>
      <c r="AKL228" s="1" t="s">
        <v>260</v>
      </c>
      <c r="AKM228" s="1" t="s">
        <v>260</v>
      </c>
      <c r="AKN228" s="1" t="s">
        <v>262</v>
      </c>
      <c r="AKO228" s="1" t="s">
        <v>260</v>
      </c>
      <c r="AKP228" s="1" t="s">
        <v>260</v>
      </c>
      <c r="AKQ228" s="1" t="s">
        <v>260</v>
      </c>
      <c r="AKR228" s="1" t="s">
        <v>260</v>
      </c>
      <c r="AKS228" s="1" t="s">
        <v>260</v>
      </c>
      <c r="AKT228" s="1" t="s">
        <v>260</v>
      </c>
      <c r="AKU228" s="1" t="s">
        <v>260</v>
      </c>
      <c r="AKV228" s="1" t="s">
        <v>263</v>
      </c>
      <c r="AKW228" s="1" t="s">
        <v>260</v>
      </c>
      <c r="AKX228" s="1" t="s">
        <v>260</v>
      </c>
      <c r="AKY228" s="1" t="s">
        <v>260</v>
      </c>
      <c r="AKZ228" s="1" t="s">
        <v>260</v>
      </c>
      <c r="ALA228" s="1" t="s">
        <v>260</v>
      </c>
      <c r="ALB228" s="1" t="s">
        <v>260</v>
      </c>
      <c r="ALC228" s="1" t="s">
        <v>260</v>
      </c>
      <c r="ALD228" s="1" t="s">
        <v>260</v>
      </c>
      <c r="ALE228" s="1" t="s">
        <v>260</v>
      </c>
      <c r="ALF228" s="1" t="s">
        <v>260</v>
      </c>
      <c r="ALG228" s="1" t="s">
        <v>260</v>
      </c>
      <c r="ALH228" s="1" t="s">
        <v>260</v>
      </c>
      <c r="ALI228" s="1" t="s">
        <v>260</v>
      </c>
      <c r="ALJ228" s="1" t="s">
        <v>260</v>
      </c>
      <c r="ALK228" s="1" t="s">
        <v>260</v>
      </c>
      <c r="ALL228" s="1" t="s">
        <v>260</v>
      </c>
      <c r="ALM228" s="1" t="s">
        <v>260</v>
      </c>
      <c r="ALN228" s="1" t="s">
        <v>260</v>
      </c>
      <c r="ALO228" s="1" t="s">
        <v>260</v>
      </c>
      <c r="ALP228" s="1" t="s">
        <v>260</v>
      </c>
      <c r="ALR228" s="11" t="e">
        <f t="shared" si="374"/>
        <v>#DIV/0!</v>
      </c>
      <c r="ALS228" s="28">
        <v>60000</v>
      </c>
      <c r="ALY228" s="60"/>
      <c r="ALZ228" s="1">
        <v>1</v>
      </c>
      <c r="AMH228" s="1">
        <v>1</v>
      </c>
      <c r="AMN228" s="403"/>
    </row>
    <row r="229" spans="1:1022 1028:1028" s="1" customFormat="1" ht="15" customHeight="1" x14ac:dyDescent="0.25">
      <c r="A229" s="268"/>
      <c r="B229" s="113">
        <v>227</v>
      </c>
      <c r="C229" s="473" t="s">
        <v>810</v>
      </c>
      <c r="D229" s="304" t="s">
        <v>795</v>
      </c>
      <c r="E229" s="1">
        <v>2006</v>
      </c>
      <c r="F229" s="1">
        <v>1</v>
      </c>
      <c r="G229" s="1">
        <v>1</v>
      </c>
      <c r="J229" s="1">
        <v>1</v>
      </c>
      <c r="K229" s="1">
        <v>1996</v>
      </c>
      <c r="L229" s="1">
        <v>2002</v>
      </c>
      <c r="Z229" s="1">
        <v>1</v>
      </c>
      <c r="AA229" s="1">
        <v>1</v>
      </c>
      <c r="AB229" s="1">
        <v>1</v>
      </c>
      <c r="AC229" s="1">
        <v>1</v>
      </c>
      <c r="AD229" s="1">
        <v>1</v>
      </c>
      <c r="AE229" s="1">
        <v>1</v>
      </c>
      <c r="AF229" s="1">
        <v>1</v>
      </c>
      <c r="AW229" s="1">
        <v>1</v>
      </c>
      <c r="AY229" s="1">
        <v>1</v>
      </c>
      <c r="BA229" s="1">
        <v>1</v>
      </c>
      <c r="BB229" s="1">
        <v>13</v>
      </c>
      <c r="BE229" s="1">
        <v>1</v>
      </c>
      <c r="CF229" s="1">
        <v>1</v>
      </c>
      <c r="CG229" s="1">
        <v>1</v>
      </c>
      <c r="CH229" s="246"/>
      <c r="CP229" s="1">
        <f t="shared" si="339"/>
        <v>0</v>
      </c>
      <c r="CS229" s="1">
        <f t="shared" si="311"/>
        <v>0</v>
      </c>
      <c r="DO229" s="1">
        <f t="shared" si="340"/>
        <v>0</v>
      </c>
      <c r="DX229" s="1">
        <f t="shared" si="341"/>
        <v>0</v>
      </c>
      <c r="EE229" s="1">
        <f t="shared" si="342"/>
        <v>0</v>
      </c>
      <c r="EH229" s="1">
        <f t="shared" si="343"/>
        <v>0</v>
      </c>
      <c r="FF229" s="116"/>
      <c r="GP229" s="1">
        <f t="shared" si="312"/>
        <v>0</v>
      </c>
      <c r="GY229" s="1">
        <f t="shared" si="344"/>
        <v>0</v>
      </c>
      <c r="HC229" s="1">
        <f t="shared" si="345"/>
        <v>0</v>
      </c>
      <c r="HS229" s="1">
        <f t="shared" si="346"/>
        <v>0</v>
      </c>
      <c r="HX229" s="1">
        <f t="shared" si="313"/>
        <v>0</v>
      </c>
      <c r="ID229" s="1">
        <f t="shared" si="314"/>
        <v>0</v>
      </c>
      <c r="IN229" s="1">
        <f t="shared" si="347"/>
        <v>0</v>
      </c>
      <c r="IW229" s="1">
        <f t="shared" si="348"/>
        <v>0</v>
      </c>
      <c r="IZ229" s="1">
        <f t="shared" si="315"/>
        <v>0</v>
      </c>
      <c r="JJ229" s="1">
        <f t="shared" si="316"/>
        <v>0</v>
      </c>
      <c r="JV229" s="1">
        <f t="shared" si="349"/>
        <v>0</v>
      </c>
      <c r="KB229" s="1">
        <f t="shared" si="350"/>
        <v>0</v>
      </c>
      <c r="LG229" s="1">
        <f t="shared" si="317"/>
        <v>0</v>
      </c>
      <c r="LT229" s="1">
        <f t="shared" si="351"/>
        <v>0</v>
      </c>
      <c r="MA229" s="1">
        <f t="shared" si="352"/>
        <v>0</v>
      </c>
      <c r="MF229" s="1">
        <f t="shared" si="353"/>
        <v>0</v>
      </c>
      <c r="MM229" s="1">
        <f t="shared" si="354"/>
        <v>0</v>
      </c>
      <c r="MS229" s="1">
        <f t="shared" si="355"/>
        <v>0</v>
      </c>
      <c r="MU229" s="115"/>
      <c r="OI229" s="120"/>
      <c r="PD229" s="1">
        <f t="shared" si="318"/>
        <v>0</v>
      </c>
      <c r="QF229" s="1">
        <f t="shared" si="356"/>
        <v>0</v>
      </c>
      <c r="QY229" s="1">
        <f t="shared" si="357"/>
        <v>0</v>
      </c>
      <c r="RK229" s="1">
        <f t="shared" si="358"/>
        <v>0</v>
      </c>
      <c r="SA229" s="1">
        <f t="shared" si="359"/>
        <v>0</v>
      </c>
      <c r="SG229" s="1">
        <f t="shared" si="360"/>
        <v>0</v>
      </c>
      <c r="SO229" s="1">
        <f t="shared" si="361"/>
        <v>0</v>
      </c>
      <c r="TB229" s="1">
        <f t="shared" si="362"/>
        <v>0</v>
      </c>
      <c r="TS229" s="1">
        <f t="shared" si="319"/>
        <v>0</v>
      </c>
      <c r="UD229" s="1">
        <f t="shared" si="320"/>
        <v>0</v>
      </c>
      <c r="UG229" s="1">
        <f t="shared" si="321"/>
        <v>0</v>
      </c>
      <c r="UQ229" s="1">
        <f t="shared" si="363"/>
        <v>0</v>
      </c>
      <c r="VA229" s="1">
        <f t="shared" si="364"/>
        <v>0</v>
      </c>
      <c r="VG229" s="1">
        <f t="shared" si="365"/>
        <v>0</v>
      </c>
      <c r="WY229" s="1">
        <f t="shared" si="322"/>
        <v>0</v>
      </c>
      <c r="XB229" s="1">
        <f t="shared" si="366"/>
        <v>0</v>
      </c>
      <c r="XG229" s="1">
        <f t="shared" si="323"/>
        <v>0</v>
      </c>
      <c r="XK229" s="108"/>
      <c r="XL229" s="1">
        <f t="shared" si="324"/>
        <v>0</v>
      </c>
      <c r="XM229" s="1">
        <f t="shared" si="325"/>
        <v>0</v>
      </c>
      <c r="XN229" s="1">
        <f t="shared" si="367"/>
        <v>0</v>
      </c>
      <c r="XO229" s="1">
        <f t="shared" si="326"/>
        <v>0</v>
      </c>
      <c r="XP229" s="1">
        <f t="shared" si="368"/>
        <v>0</v>
      </c>
      <c r="XQ229" s="1">
        <f t="shared" si="327"/>
        <v>0</v>
      </c>
      <c r="XR229" s="1">
        <f t="shared" si="328"/>
        <v>0</v>
      </c>
      <c r="XS229" s="1">
        <f t="shared" si="375"/>
        <v>0</v>
      </c>
      <c r="XT229" s="1">
        <f t="shared" si="369"/>
        <v>0</v>
      </c>
      <c r="XU229" s="1">
        <f t="shared" si="329"/>
        <v>0</v>
      </c>
      <c r="XV229" s="1">
        <f t="shared" si="330"/>
        <v>0</v>
      </c>
      <c r="XW229" s="1">
        <f t="shared" si="331"/>
        <v>0</v>
      </c>
      <c r="XX229" s="1">
        <f t="shared" si="332"/>
        <v>0</v>
      </c>
      <c r="XY229" s="1">
        <f t="shared" si="333"/>
        <v>0</v>
      </c>
      <c r="XZ229" s="1">
        <f t="shared" si="334"/>
        <v>0</v>
      </c>
      <c r="YA229" s="1">
        <f t="shared" si="335"/>
        <v>0</v>
      </c>
      <c r="YB229" s="1">
        <f t="shared" si="336"/>
        <v>0</v>
      </c>
      <c r="YC229" s="1">
        <f t="shared" si="337"/>
        <v>0</v>
      </c>
      <c r="YD229" s="132"/>
      <c r="YE229" s="133"/>
      <c r="YF229" s="133" t="e">
        <f t="shared" si="301"/>
        <v>#DIV/0!</v>
      </c>
      <c r="YG229" s="130"/>
      <c r="YH229" s="130" t="e">
        <f t="shared" si="302"/>
        <v>#DIV/0!</v>
      </c>
      <c r="YI229" s="129"/>
      <c r="YJ229" s="128" t="e">
        <f t="shared" si="303"/>
        <v>#DIV/0!</v>
      </c>
      <c r="YK229" s="177"/>
      <c r="YL229">
        <v>1</v>
      </c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>
        <f t="shared" si="370"/>
        <v>0</v>
      </c>
      <c r="ACD229" s="25" t="e">
        <f t="shared" si="376"/>
        <v>#DIV/0!</v>
      </c>
      <c r="ACE229" s="11">
        <f t="shared" si="338"/>
        <v>0</v>
      </c>
      <c r="ACF229" s="11" t="e">
        <f t="shared" si="304"/>
        <v>#DIV/0!</v>
      </c>
      <c r="ACG229" s="1">
        <v>5</v>
      </c>
      <c r="ACH229" s="1">
        <v>1</v>
      </c>
      <c r="ACI229" s="11">
        <f t="shared" si="305"/>
        <v>44000</v>
      </c>
      <c r="ACJ229" s="45">
        <v>1</v>
      </c>
      <c r="ACK229" s="13">
        <f t="shared" si="306"/>
        <v>44000</v>
      </c>
      <c r="ACL229">
        <v>1</v>
      </c>
      <c r="ACM229" s="25">
        <f t="shared" si="307"/>
        <v>44000</v>
      </c>
      <c r="ACN229" s="11">
        <f t="shared" si="308"/>
        <v>44000</v>
      </c>
      <c r="ACO229" s="65"/>
      <c r="ACR229" s="1" t="s">
        <v>258</v>
      </c>
      <c r="ACZ229" s="1" t="s">
        <v>259</v>
      </c>
      <c r="ADD229" s="1" t="s">
        <v>189</v>
      </c>
      <c r="ADU229" s="1">
        <v>2</v>
      </c>
      <c r="ADV229" s="457"/>
      <c r="AEE229" s="1">
        <f t="shared" si="371"/>
        <v>0</v>
      </c>
      <c r="AFN229" s="1">
        <v>1</v>
      </c>
      <c r="AGL229" s="1">
        <v>44000</v>
      </c>
      <c r="AGM229" s="11" t="e">
        <f>AGU229+AGW229+AGY229+AHA229+#REF!+#REF!+AHC229+AGP229+AHE229</f>
        <v>#REF!</v>
      </c>
      <c r="AGT229" s="518"/>
      <c r="AHJ229" s="518"/>
      <c r="AHN229" s="1">
        <v>44000</v>
      </c>
      <c r="AIC229" s="1">
        <v>3</v>
      </c>
      <c r="AID229" s="1">
        <v>1</v>
      </c>
      <c r="AIN229" s="1">
        <v>1</v>
      </c>
      <c r="AIO229" s="1">
        <v>4</v>
      </c>
      <c r="AIP229" s="1">
        <v>1</v>
      </c>
      <c r="AJC229" s="11"/>
      <c r="AJD229" s="11"/>
      <c r="AJF229" s="11"/>
      <c r="AJG229" s="1">
        <v>44000</v>
      </c>
      <c r="AJH229" s="1">
        <v>1</v>
      </c>
      <c r="AJI229" s="1">
        <v>1</v>
      </c>
      <c r="AJJ229" s="435">
        <v>100</v>
      </c>
      <c r="AJK229" s="45"/>
      <c r="AJL229" s="381">
        <v>44000</v>
      </c>
      <c r="AJM229" s="11" t="e">
        <f t="shared" si="309"/>
        <v>#DIV/0!</v>
      </c>
      <c r="AJN229" s="60"/>
      <c r="AJO229" s="12"/>
      <c r="AKA229" s="1">
        <f t="shared" si="372"/>
        <v>0</v>
      </c>
      <c r="AKD229" s="1">
        <f t="shared" si="373"/>
        <v>0</v>
      </c>
      <c r="AKE229" s="60"/>
      <c r="AKF229" s="1" t="s">
        <v>260</v>
      </c>
      <c r="AKG229" s="1" t="s">
        <v>260</v>
      </c>
      <c r="AKH229" s="1" t="s">
        <v>261</v>
      </c>
      <c r="AKI229" s="1" t="s">
        <v>260</v>
      </c>
      <c r="AKJ229" s="1" t="s">
        <v>260</v>
      </c>
      <c r="AKK229" s="1" t="s">
        <v>260</v>
      </c>
      <c r="AKL229" s="1" t="s">
        <v>260</v>
      </c>
      <c r="AKM229" s="1" t="s">
        <v>260</v>
      </c>
      <c r="AKN229" s="1" t="s">
        <v>262</v>
      </c>
      <c r="AKO229" s="1" t="s">
        <v>260</v>
      </c>
      <c r="AKP229" s="1" t="s">
        <v>260</v>
      </c>
      <c r="AKQ229" s="1" t="s">
        <v>260</v>
      </c>
      <c r="AKR229" s="1" t="s">
        <v>260</v>
      </c>
      <c r="AKS229" s="1" t="s">
        <v>260</v>
      </c>
      <c r="AKT229" s="1" t="s">
        <v>260</v>
      </c>
      <c r="AKU229" s="1" t="s">
        <v>260</v>
      </c>
      <c r="AKV229" s="1" t="s">
        <v>263</v>
      </c>
      <c r="AKW229" s="1" t="s">
        <v>260</v>
      </c>
      <c r="AKX229" s="1" t="s">
        <v>260</v>
      </c>
      <c r="AKY229" s="1" t="s">
        <v>260</v>
      </c>
      <c r="AKZ229" s="1" t="s">
        <v>260</v>
      </c>
      <c r="ALA229" s="1" t="s">
        <v>260</v>
      </c>
      <c r="ALB229" s="1" t="s">
        <v>260</v>
      </c>
      <c r="ALC229" s="1" t="s">
        <v>260</v>
      </c>
      <c r="ALD229" s="1" t="s">
        <v>260</v>
      </c>
      <c r="ALE229" s="1" t="s">
        <v>260</v>
      </c>
      <c r="ALF229" s="1" t="s">
        <v>260</v>
      </c>
      <c r="ALG229" s="1" t="s">
        <v>260</v>
      </c>
      <c r="ALH229" s="1" t="s">
        <v>260</v>
      </c>
      <c r="ALI229" s="1" t="s">
        <v>260</v>
      </c>
      <c r="ALJ229" s="1" t="s">
        <v>260</v>
      </c>
      <c r="ALK229" s="1" t="s">
        <v>260</v>
      </c>
      <c r="ALL229" s="1" t="s">
        <v>260</v>
      </c>
      <c r="ALM229" s="1" t="s">
        <v>260</v>
      </c>
      <c r="ALN229" s="1" t="s">
        <v>260</v>
      </c>
      <c r="ALO229" s="1" t="s">
        <v>260</v>
      </c>
      <c r="ALP229" s="1" t="s">
        <v>260</v>
      </c>
      <c r="ALR229" s="11" t="e">
        <f t="shared" si="374"/>
        <v>#DIV/0!</v>
      </c>
      <c r="ALS229" s="28">
        <v>44000</v>
      </c>
      <c r="ALY229" s="60"/>
      <c r="ALZ229" s="1">
        <v>1</v>
      </c>
      <c r="AMC229" s="1">
        <v>1</v>
      </c>
      <c r="AMH229" s="1">
        <v>1</v>
      </c>
      <c r="AMN229" s="403"/>
    </row>
    <row r="230" spans="1:1022 1028:1028" s="1" customFormat="1" ht="15" customHeight="1" x14ac:dyDescent="0.25">
      <c r="A230" s="268"/>
      <c r="B230" s="113">
        <v>228</v>
      </c>
      <c r="C230" s="473" t="s">
        <v>810</v>
      </c>
      <c r="D230" s="304" t="s">
        <v>899</v>
      </c>
      <c r="E230" s="1">
        <v>2006</v>
      </c>
      <c r="H230" s="1">
        <v>1</v>
      </c>
      <c r="I230" s="1">
        <v>1</v>
      </c>
      <c r="J230" s="1">
        <v>1</v>
      </c>
      <c r="K230" s="1">
        <v>2001</v>
      </c>
      <c r="L230" s="1">
        <v>2001</v>
      </c>
      <c r="M230" s="1">
        <v>1</v>
      </c>
      <c r="AE230" s="1">
        <v>1</v>
      </c>
      <c r="AW230" s="1">
        <v>1</v>
      </c>
      <c r="AY230" s="1">
        <v>1</v>
      </c>
      <c r="BA230" s="1">
        <v>1</v>
      </c>
      <c r="BB230" s="1">
        <v>13</v>
      </c>
      <c r="BE230" s="1">
        <v>1</v>
      </c>
      <c r="CF230" s="1">
        <v>1</v>
      </c>
      <c r="CG230" s="1">
        <v>1</v>
      </c>
      <c r="CH230" s="246"/>
      <c r="CP230" s="1">
        <f t="shared" si="339"/>
        <v>0</v>
      </c>
      <c r="CS230" s="1">
        <f t="shared" si="311"/>
        <v>0</v>
      </c>
      <c r="DO230" s="1">
        <f t="shared" si="340"/>
        <v>0</v>
      </c>
      <c r="DX230" s="1">
        <f t="shared" si="341"/>
        <v>0</v>
      </c>
      <c r="EE230" s="1">
        <f t="shared" si="342"/>
        <v>0</v>
      </c>
      <c r="EH230" s="1">
        <f t="shared" si="343"/>
        <v>0</v>
      </c>
      <c r="FF230" s="116"/>
      <c r="GP230" s="1">
        <f t="shared" si="312"/>
        <v>0</v>
      </c>
      <c r="GY230" s="1">
        <f t="shared" si="344"/>
        <v>0</v>
      </c>
      <c r="HC230" s="1">
        <f t="shared" si="345"/>
        <v>0</v>
      </c>
      <c r="HS230" s="1">
        <f t="shared" si="346"/>
        <v>0</v>
      </c>
      <c r="HX230" s="1">
        <f t="shared" si="313"/>
        <v>0</v>
      </c>
      <c r="ID230" s="1">
        <f t="shared" si="314"/>
        <v>0</v>
      </c>
      <c r="IN230" s="1">
        <f t="shared" si="347"/>
        <v>0</v>
      </c>
      <c r="IW230" s="1">
        <f t="shared" si="348"/>
        <v>0</v>
      </c>
      <c r="IZ230" s="1">
        <f t="shared" si="315"/>
        <v>0</v>
      </c>
      <c r="JJ230" s="1">
        <f t="shared" si="316"/>
        <v>0</v>
      </c>
      <c r="JV230" s="1">
        <f t="shared" si="349"/>
        <v>0</v>
      </c>
      <c r="KB230" s="1">
        <f t="shared" si="350"/>
        <v>0</v>
      </c>
      <c r="LG230" s="1">
        <f t="shared" si="317"/>
        <v>0</v>
      </c>
      <c r="LT230" s="1">
        <f t="shared" si="351"/>
        <v>0</v>
      </c>
      <c r="MA230" s="1">
        <f t="shared" si="352"/>
        <v>0</v>
      </c>
      <c r="MF230" s="1">
        <f t="shared" si="353"/>
        <v>0</v>
      </c>
      <c r="MM230" s="1">
        <f t="shared" si="354"/>
        <v>0</v>
      </c>
      <c r="MS230" s="1">
        <f t="shared" si="355"/>
        <v>0</v>
      </c>
      <c r="MU230" s="115"/>
      <c r="OI230" s="120"/>
      <c r="PD230" s="1">
        <f t="shared" si="318"/>
        <v>0</v>
      </c>
      <c r="QF230" s="1">
        <f t="shared" si="356"/>
        <v>0</v>
      </c>
      <c r="QY230" s="1">
        <f t="shared" si="357"/>
        <v>0</v>
      </c>
      <c r="RK230" s="1">
        <f t="shared" si="358"/>
        <v>0</v>
      </c>
      <c r="SA230" s="1">
        <f t="shared" si="359"/>
        <v>0</v>
      </c>
      <c r="SG230" s="1">
        <f t="shared" si="360"/>
        <v>0</v>
      </c>
      <c r="SO230" s="1">
        <f t="shared" si="361"/>
        <v>0</v>
      </c>
      <c r="TB230" s="1">
        <f t="shared" si="362"/>
        <v>0</v>
      </c>
      <c r="TS230" s="1">
        <f t="shared" si="319"/>
        <v>0</v>
      </c>
      <c r="UD230" s="1">
        <f t="shared" si="320"/>
        <v>0</v>
      </c>
      <c r="UG230" s="1">
        <f t="shared" si="321"/>
        <v>0</v>
      </c>
      <c r="UQ230" s="1">
        <f t="shared" si="363"/>
        <v>0</v>
      </c>
      <c r="VA230" s="1">
        <f t="shared" si="364"/>
        <v>0</v>
      </c>
      <c r="VG230" s="1">
        <f t="shared" si="365"/>
        <v>0</v>
      </c>
      <c r="WY230" s="1">
        <f t="shared" si="322"/>
        <v>0</v>
      </c>
      <c r="XB230" s="1">
        <f t="shared" si="366"/>
        <v>0</v>
      </c>
      <c r="XG230" s="1">
        <f t="shared" si="323"/>
        <v>0</v>
      </c>
      <c r="XK230" s="108"/>
      <c r="XL230" s="1">
        <f t="shared" si="324"/>
        <v>0</v>
      </c>
      <c r="XM230" s="1">
        <f t="shared" si="325"/>
        <v>0</v>
      </c>
      <c r="XN230" s="1">
        <f t="shared" si="367"/>
        <v>0</v>
      </c>
      <c r="XO230" s="1">
        <f t="shared" si="326"/>
        <v>0</v>
      </c>
      <c r="XP230" s="1">
        <f t="shared" si="368"/>
        <v>0</v>
      </c>
      <c r="XQ230" s="1">
        <f t="shared" si="327"/>
        <v>0</v>
      </c>
      <c r="XR230" s="1">
        <f t="shared" si="328"/>
        <v>0</v>
      </c>
      <c r="XS230" s="1">
        <f t="shared" si="375"/>
        <v>0</v>
      </c>
      <c r="XT230" s="1">
        <f t="shared" si="369"/>
        <v>0</v>
      </c>
      <c r="XU230" s="1">
        <f t="shared" si="329"/>
        <v>0</v>
      </c>
      <c r="XV230" s="1">
        <f t="shared" si="330"/>
        <v>0</v>
      </c>
      <c r="XW230" s="1">
        <f t="shared" si="331"/>
        <v>0</v>
      </c>
      <c r="XX230" s="1">
        <f t="shared" si="332"/>
        <v>0</v>
      </c>
      <c r="XY230" s="1">
        <f t="shared" si="333"/>
        <v>0</v>
      </c>
      <c r="XZ230" s="1">
        <f t="shared" si="334"/>
        <v>0</v>
      </c>
      <c r="YA230" s="1">
        <f t="shared" si="335"/>
        <v>0</v>
      </c>
      <c r="YB230" s="1">
        <f t="shared" si="336"/>
        <v>0</v>
      </c>
      <c r="YC230" s="1">
        <f t="shared" si="337"/>
        <v>0</v>
      </c>
      <c r="YD230" s="132"/>
      <c r="YE230" s="133"/>
      <c r="YF230" s="133" t="e">
        <f t="shared" si="301"/>
        <v>#DIV/0!</v>
      </c>
      <c r="YG230" s="130"/>
      <c r="YH230" s="130" t="e">
        <f t="shared" si="302"/>
        <v>#DIV/0!</v>
      </c>
      <c r="YI230" s="129"/>
      <c r="YJ230" s="128" t="e">
        <f t="shared" si="303"/>
        <v>#DIV/0!</v>
      </c>
      <c r="YK230" s="177"/>
      <c r="YL230">
        <v>1</v>
      </c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>
        <f t="shared" si="370"/>
        <v>0</v>
      </c>
      <c r="ACD230" s="25" t="e">
        <f t="shared" si="376"/>
        <v>#DIV/0!</v>
      </c>
      <c r="ACE230" s="11">
        <f t="shared" si="338"/>
        <v>0</v>
      </c>
      <c r="ACF230" s="11" t="e">
        <f t="shared" si="304"/>
        <v>#DIV/0!</v>
      </c>
      <c r="ACG230" s="1">
        <v>5</v>
      </c>
      <c r="ACH230" s="1">
        <v>1</v>
      </c>
      <c r="ACI230" s="11">
        <f t="shared" si="305"/>
        <v>63000</v>
      </c>
      <c r="ACJ230" s="45">
        <v>1</v>
      </c>
      <c r="ACK230" s="13">
        <f t="shared" si="306"/>
        <v>63000</v>
      </c>
      <c r="ACL230">
        <v>1</v>
      </c>
      <c r="ACM230" s="25">
        <f t="shared" si="307"/>
        <v>63000</v>
      </c>
      <c r="ACN230" s="11">
        <f t="shared" si="308"/>
        <v>63000</v>
      </c>
      <c r="ACO230" s="65"/>
      <c r="ACR230" s="39" t="s">
        <v>407</v>
      </c>
      <c r="ACS230" s="1">
        <v>1</v>
      </c>
      <c r="ACZ230" s="1" t="s">
        <v>259</v>
      </c>
      <c r="ADD230" s="1" t="s">
        <v>189</v>
      </c>
      <c r="ADV230" s="457"/>
      <c r="AEE230" s="1">
        <f t="shared" si="371"/>
        <v>0</v>
      </c>
      <c r="AFN230" s="1">
        <v>1</v>
      </c>
      <c r="AGL230" s="1">
        <v>63000</v>
      </c>
      <c r="AGM230" s="11" t="e">
        <f>AGU230+AGW230+AGY230+AHA230+#REF!+#REF!+AHC230+AGP230+AHE230</f>
        <v>#REF!</v>
      </c>
      <c r="AGT230" s="518"/>
      <c r="AHJ230" s="518"/>
      <c r="AHN230" s="1">
        <v>63000</v>
      </c>
      <c r="AIO230" s="1">
        <v>1</v>
      </c>
      <c r="AIP230" s="1">
        <v>1</v>
      </c>
      <c r="AJC230" s="11"/>
      <c r="AJD230" s="11"/>
      <c r="AJF230" s="11"/>
      <c r="AJG230" s="1">
        <v>63000</v>
      </c>
      <c r="AJH230" s="1">
        <v>1</v>
      </c>
      <c r="AJI230" s="1">
        <v>1</v>
      </c>
      <c r="AJJ230" s="435">
        <v>100</v>
      </c>
      <c r="AJK230" s="45"/>
      <c r="AJL230" s="381">
        <v>63000</v>
      </c>
      <c r="AJM230" s="11" t="e">
        <f t="shared" si="309"/>
        <v>#DIV/0!</v>
      </c>
      <c r="AJN230" s="60"/>
      <c r="AJO230" s="12"/>
      <c r="AKA230" s="1">
        <f t="shared" si="372"/>
        <v>0</v>
      </c>
      <c r="AKD230" s="1">
        <f t="shared" si="373"/>
        <v>0</v>
      </c>
      <c r="AKE230" s="60"/>
      <c r="AKF230" s="1" t="s">
        <v>260</v>
      </c>
      <c r="AKG230" s="1" t="s">
        <v>260</v>
      </c>
      <c r="AKH230" s="1" t="s">
        <v>261</v>
      </c>
      <c r="AKI230" s="1" t="s">
        <v>260</v>
      </c>
      <c r="AKJ230" s="1" t="s">
        <v>260</v>
      </c>
      <c r="AKK230" s="1" t="s">
        <v>260</v>
      </c>
      <c r="AKL230" s="1" t="s">
        <v>260</v>
      </c>
      <c r="AKM230" s="1" t="s">
        <v>260</v>
      </c>
      <c r="AKN230" s="1" t="s">
        <v>262</v>
      </c>
      <c r="AKO230" s="1" t="s">
        <v>260</v>
      </c>
      <c r="AKP230" s="1" t="s">
        <v>260</v>
      </c>
      <c r="AKQ230" s="1" t="s">
        <v>260</v>
      </c>
      <c r="AKR230" s="1" t="s">
        <v>260</v>
      </c>
      <c r="AKS230" s="1" t="s">
        <v>260</v>
      </c>
      <c r="AKT230" s="1" t="s">
        <v>260</v>
      </c>
      <c r="AKU230" s="1" t="s">
        <v>260</v>
      </c>
      <c r="AKV230" s="1" t="s">
        <v>263</v>
      </c>
      <c r="AKW230" s="1" t="s">
        <v>260</v>
      </c>
      <c r="AKX230" s="1" t="s">
        <v>260</v>
      </c>
      <c r="AKY230" s="1" t="s">
        <v>260</v>
      </c>
      <c r="AKZ230" s="1" t="s">
        <v>260</v>
      </c>
      <c r="ALA230" s="1" t="s">
        <v>260</v>
      </c>
      <c r="ALB230" s="1" t="s">
        <v>260</v>
      </c>
      <c r="ALC230" s="1" t="s">
        <v>260</v>
      </c>
      <c r="ALD230" s="1" t="s">
        <v>260</v>
      </c>
      <c r="ALE230" s="1" t="s">
        <v>260</v>
      </c>
      <c r="ALF230" s="1" t="s">
        <v>260</v>
      </c>
      <c r="ALG230" s="1" t="s">
        <v>260</v>
      </c>
      <c r="ALH230" s="1" t="s">
        <v>260</v>
      </c>
      <c r="ALI230" s="1" t="s">
        <v>260</v>
      </c>
      <c r="ALJ230" s="1" t="s">
        <v>260</v>
      </c>
      <c r="ALK230" s="1" t="s">
        <v>260</v>
      </c>
      <c r="ALL230" s="1" t="s">
        <v>260</v>
      </c>
      <c r="ALM230" s="1" t="s">
        <v>260</v>
      </c>
      <c r="ALN230" s="1" t="s">
        <v>260</v>
      </c>
      <c r="ALO230" s="1" t="s">
        <v>260</v>
      </c>
      <c r="ALP230" s="1" t="s">
        <v>260</v>
      </c>
      <c r="ALR230" s="11" t="e">
        <f t="shared" si="374"/>
        <v>#DIV/0!</v>
      </c>
      <c r="ALS230" s="28">
        <v>63000</v>
      </c>
      <c r="ALY230" s="60"/>
      <c r="ALZ230" s="1">
        <v>1</v>
      </c>
      <c r="AMH230" s="1">
        <v>1</v>
      </c>
      <c r="AMN230" s="403"/>
    </row>
    <row r="231" spans="1:1022 1028:1028" s="1" customFormat="1" ht="15" customHeight="1" x14ac:dyDescent="0.25">
      <c r="A231" s="268"/>
      <c r="B231" s="113">
        <v>229</v>
      </c>
      <c r="C231" s="473" t="s">
        <v>810</v>
      </c>
      <c r="D231" s="304" t="s">
        <v>903</v>
      </c>
      <c r="E231" s="1">
        <v>2006</v>
      </c>
      <c r="F231" s="1">
        <v>1</v>
      </c>
      <c r="G231" s="1">
        <v>1</v>
      </c>
      <c r="J231" s="1">
        <v>1</v>
      </c>
      <c r="K231" s="1">
        <v>1999</v>
      </c>
      <c r="L231" s="1">
        <v>2001</v>
      </c>
      <c r="AC231" s="1">
        <v>1</v>
      </c>
      <c r="AD231" s="1">
        <v>1</v>
      </c>
      <c r="AE231" s="1">
        <v>1</v>
      </c>
      <c r="AW231" s="1">
        <v>1</v>
      </c>
      <c r="AY231" s="1">
        <v>1</v>
      </c>
      <c r="BA231" s="1">
        <v>1</v>
      </c>
      <c r="BB231" s="1">
        <v>13</v>
      </c>
      <c r="BE231" s="1">
        <v>1</v>
      </c>
      <c r="BG231" s="1">
        <v>3</v>
      </c>
      <c r="CG231" s="1">
        <v>1</v>
      </c>
      <c r="CH231" s="246"/>
      <c r="CP231" s="1">
        <f t="shared" si="339"/>
        <v>0</v>
      </c>
      <c r="CS231" s="1">
        <f t="shared" si="311"/>
        <v>0</v>
      </c>
      <c r="DO231" s="1">
        <f t="shared" si="340"/>
        <v>0</v>
      </c>
      <c r="DX231" s="1">
        <f t="shared" si="341"/>
        <v>0</v>
      </c>
      <c r="EE231" s="1">
        <f t="shared" si="342"/>
        <v>0</v>
      </c>
      <c r="EH231" s="1">
        <f t="shared" si="343"/>
        <v>0</v>
      </c>
      <c r="FF231" s="116"/>
      <c r="GP231" s="1">
        <f t="shared" si="312"/>
        <v>0</v>
      </c>
      <c r="GY231" s="1">
        <f t="shared" si="344"/>
        <v>0</v>
      </c>
      <c r="HC231" s="1">
        <f t="shared" si="345"/>
        <v>0</v>
      </c>
      <c r="HS231" s="1">
        <f t="shared" si="346"/>
        <v>0</v>
      </c>
      <c r="HX231" s="1">
        <f t="shared" si="313"/>
        <v>0</v>
      </c>
      <c r="ID231" s="1">
        <f t="shared" si="314"/>
        <v>0</v>
      </c>
      <c r="IN231" s="1">
        <f t="shared" si="347"/>
        <v>0</v>
      </c>
      <c r="IW231" s="1">
        <f t="shared" si="348"/>
        <v>0</v>
      </c>
      <c r="IZ231" s="1">
        <f t="shared" si="315"/>
        <v>0</v>
      </c>
      <c r="JJ231" s="1">
        <f t="shared" si="316"/>
        <v>0</v>
      </c>
      <c r="JV231" s="1">
        <f t="shared" si="349"/>
        <v>0</v>
      </c>
      <c r="KB231" s="1">
        <f t="shared" si="350"/>
        <v>0</v>
      </c>
      <c r="LG231" s="1">
        <f t="shared" si="317"/>
        <v>0</v>
      </c>
      <c r="LT231" s="1">
        <f t="shared" si="351"/>
        <v>0</v>
      </c>
      <c r="MA231" s="1">
        <f t="shared" si="352"/>
        <v>0</v>
      </c>
      <c r="MF231" s="1">
        <f t="shared" si="353"/>
        <v>0</v>
      </c>
      <c r="MM231" s="1">
        <f t="shared" si="354"/>
        <v>0</v>
      </c>
      <c r="MS231" s="1">
        <f t="shared" si="355"/>
        <v>0</v>
      </c>
      <c r="MU231" s="115"/>
      <c r="OI231" s="120"/>
      <c r="PD231" s="1">
        <f t="shared" si="318"/>
        <v>0</v>
      </c>
      <c r="QF231" s="1">
        <f t="shared" si="356"/>
        <v>0</v>
      </c>
      <c r="QY231" s="1">
        <f t="shared" si="357"/>
        <v>0</v>
      </c>
      <c r="RK231" s="1">
        <f t="shared" si="358"/>
        <v>0</v>
      </c>
      <c r="SA231" s="1">
        <f t="shared" si="359"/>
        <v>0</v>
      </c>
      <c r="SG231" s="1">
        <f t="shared" si="360"/>
        <v>0</v>
      </c>
      <c r="SO231" s="1">
        <f t="shared" si="361"/>
        <v>0</v>
      </c>
      <c r="TB231" s="1">
        <f t="shared" si="362"/>
        <v>0</v>
      </c>
      <c r="TS231" s="1">
        <f t="shared" si="319"/>
        <v>0</v>
      </c>
      <c r="UD231" s="1">
        <f t="shared" si="320"/>
        <v>0</v>
      </c>
      <c r="UG231" s="1">
        <f t="shared" si="321"/>
        <v>0</v>
      </c>
      <c r="UQ231" s="1">
        <f t="shared" si="363"/>
        <v>0</v>
      </c>
      <c r="VA231" s="1">
        <f t="shared" si="364"/>
        <v>0</v>
      </c>
      <c r="VG231" s="1">
        <f t="shared" si="365"/>
        <v>0</v>
      </c>
      <c r="WY231" s="1">
        <f t="shared" si="322"/>
        <v>0</v>
      </c>
      <c r="XB231" s="1">
        <f t="shared" si="366"/>
        <v>0</v>
      </c>
      <c r="XG231" s="1">
        <f t="shared" si="323"/>
        <v>0</v>
      </c>
      <c r="XI231" s="1">
        <v>1</v>
      </c>
      <c r="XK231" s="108"/>
      <c r="XL231" s="1">
        <f t="shared" si="324"/>
        <v>0</v>
      </c>
      <c r="XM231" s="1">
        <f t="shared" si="325"/>
        <v>0</v>
      </c>
      <c r="XN231" s="1">
        <f t="shared" si="367"/>
        <v>0</v>
      </c>
      <c r="XO231" s="1">
        <f t="shared" si="326"/>
        <v>0</v>
      </c>
      <c r="XP231" s="1">
        <f t="shared" si="368"/>
        <v>0</v>
      </c>
      <c r="XQ231" s="1">
        <f t="shared" si="327"/>
        <v>0</v>
      </c>
      <c r="XR231" s="1">
        <f t="shared" si="328"/>
        <v>0</v>
      </c>
      <c r="XS231" s="1">
        <f t="shared" si="375"/>
        <v>0</v>
      </c>
      <c r="XT231" s="1">
        <f t="shared" si="369"/>
        <v>0</v>
      </c>
      <c r="XU231" s="1">
        <f t="shared" si="329"/>
        <v>0</v>
      </c>
      <c r="XV231" s="1">
        <f t="shared" si="330"/>
        <v>0</v>
      </c>
      <c r="XW231" s="1">
        <f t="shared" si="331"/>
        <v>0</v>
      </c>
      <c r="XX231" s="1">
        <f t="shared" si="332"/>
        <v>0</v>
      </c>
      <c r="XY231" s="1">
        <f t="shared" si="333"/>
        <v>0</v>
      </c>
      <c r="XZ231" s="1">
        <f t="shared" si="334"/>
        <v>0</v>
      </c>
      <c r="YA231" s="1">
        <f t="shared" si="335"/>
        <v>0</v>
      </c>
      <c r="YB231" s="1">
        <f t="shared" si="336"/>
        <v>0</v>
      </c>
      <c r="YC231" s="1">
        <f t="shared" si="337"/>
        <v>1</v>
      </c>
      <c r="YD231" s="132"/>
      <c r="YE231" s="133">
        <f>SUM(XL231:YC231)</f>
        <v>1</v>
      </c>
      <c r="YF231" s="133">
        <f t="shared" si="301"/>
        <v>169000</v>
      </c>
      <c r="YG231" s="130">
        <v>1</v>
      </c>
      <c r="YH231" s="130">
        <f t="shared" si="302"/>
        <v>169000</v>
      </c>
      <c r="YI231" s="129">
        <v>1</v>
      </c>
      <c r="YJ231" s="128">
        <f t="shared" si="303"/>
        <v>169000</v>
      </c>
      <c r="YK231" s="177"/>
      <c r="YL231">
        <v>1</v>
      </c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>
        <f t="shared" si="370"/>
        <v>0</v>
      </c>
      <c r="ACD231" s="25" t="e">
        <f t="shared" si="376"/>
        <v>#DIV/0!</v>
      </c>
      <c r="ACE231" s="11">
        <f t="shared" si="338"/>
        <v>1</v>
      </c>
      <c r="ACF231" s="11">
        <f t="shared" si="304"/>
        <v>169000</v>
      </c>
      <c r="ACG231" s="1">
        <v>5</v>
      </c>
      <c r="ACH231" s="1">
        <v>1</v>
      </c>
      <c r="ACI231" s="11">
        <f t="shared" si="305"/>
        <v>169000</v>
      </c>
      <c r="ACJ231" s="45">
        <v>1</v>
      </c>
      <c r="ACK231" s="13">
        <f t="shared" si="306"/>
        <v>169000</v>
      </c>
      <c r="ACL231">
        <v>1</v>
      </c>
      <c r="ACM231" s="25">
        <f t="shared" si="307"/>
        <v>169000</v>
      </c>
      <c r="ACN231" s="11">
        <f t="shared" si="308"/>
        <v>169000</v>
      </c>
      <c r="ACO231" s="65"/>
      <c r="ACR231" s="39" t="s">
        <v>407</v>
      </c>
      <c r="ACZ231" s="1" t="s">
        <v>259</v>
      </c>
      <c r="ADD231" s="1" t="s">
        <v>189</v>
      </c>
      <c r="ADU231" s="1">
        <v>2</v>
      </c>
      <c r="ADV231" s="457"/>
      <c r="AEE231" s="1">
        <f t="shared" si="371"/>
        <v>0</v>
      </c>
      <c r="AFN231" s="1">
        <v>1</v>
      </c>
      <c r="AGL231" s="1">
        <v>169000</v>
      </c>
      <c r="AGM231" s="11" t="e">
        <f>AGU231+AGW231+AGY231+AHA231+#REF!+#REF!+AHC231+AGP231+AHE231</f>
        <v>#REF!</v>
      </c>
      <c r="AGT231" s="518"/>
      <c r="AHJ231" s="518"/>
      <c r="AHN231" s="1">
        <v>169000</v>
      </c>
      <c r="AIO231" s="1">
        <v>4</v>
      </c>
      <c r="AIP231" s="1">
        <v>1</v>
      </c>
      <c r="AJC231" s="11"/>
      <c r="AJD231" s="11"/>
      <c r="AJF231" s="11"/>
      <c r="AJG231" s="1">
        <v>169000</v>
      </c>
      <c r="AJH231" s="1">
        <v>1</v>
      </c>
      <c r="AJI231" s="1">
        <v>1</v>
      </c>
      <c r="AJJ231" s="435">
        <v>100</v>
      </c>
      <c r="AJK231" s="45"/>
      <c r="AJL231" s="381">
        <v>169000</v>
      </c>
      <c r="AJM231" s="11">
        <f t="shared" si="309"/>
        <v>169000</v>
      </c>
      <c r="AJN231" s="60"/>
      <c r="AJO231" s="12"/>
      <c r="AKA231" s="1">
        <f t="shared" si="372"/>
        <v>0</v>
      </c>
      <c r="AKD231" s="1">
        <f t="shared" si="373"/>
        <v>0</v>
      </c>
      <c r="AKE231" s="60"/>
      <c r="AKF231" s="1" t="s">
        <v>260</v>
      </c>
      <c r="AKG231" s="1" t="s">
        <v>260</v>
      </c>
      <c r="AKH231" s="1" t="s">
        <v>261</v>
      </c>
      <c r="AKI231" s="1" t="s">
        <v>260</v>
      </c>
      <c r="AKJ231" s="1" t="s">
        <v>260</v>
      </c>
      <c r="AKK231" s="1" t="s">
        <v>260</v>
      </c>
      <c r="AKL231" s="1" t="s">
        <v>260</v>
      </c>
      <c r="AKM231" s="1" t="s">
        <v>260</v>
      </c>
      <c r="AKN231" s="1" t="s">
        <v>262</v>
      </c>
      <c r="AKO231" s="1" t="s">
        <v>260</v>
      </c>
      <c r="AKP231" s="1" t="s">
        <v>260</v>
      </c>
      <c r="AKQ231" s="1" t="s">
        <v>260</v>
      </c>
      <c r="AKR231" s="1" t="s">
        <v>260</v>
      </c>
      <c r="AKS231" s="1" t="s">
        <v>260</v>
      </c>
      <c r="AKT231" s="1" t="s">
        <v>260</v>
      </c>
      <c r="AKU231" s="1" t="s">
        <v>260</v>
      </c>
      <c r="AKV231" s="1" t="s">
        <v>263</v>
      </c>
      <c r="AKW231" s="1" t="s">
        <v>260</v>
      </c>
      <c r="AKX231" s="1" t="s">
        <v>260</v>
      </c>
      <c r="AKY231" s="1" t="s">
        <v>260</v>
      </c>
      <c r="AKZ231" s="1" t="s">
        <v>260</v>
      </c>
      <c r="ALA231" s="1" t="s">
        <v>260</v>
      </c>
      <c r="ALB231" s="1" t="s">
        <v>260</v>
      </c>
      <c r="ALC231" s="1" t="s">
        <v>260</v>
      </c>
      <c r="ALD231" s="1" t="s">
        <v>260</v>
      </c>
      <c r="ALE231" s="1" t="s">
        <v>260</v>
      </c>
      <c r="ALF231" s="1" t="s">
        <v>260</v>
      </c>
      <c r="ALG231" s="1" t="s">
        <v>260</v>
      </c>
      <c r="ALH231" s="1" t="s">
        <v>260</v>
      </c>
      <c r="ALI231" s="1" t="s">
        <v>260</v>
      </c>
      <c r="ALJ231" s="1" t="s">
        <v>260</v>
      </c>
      <c r="ALK231" s="1" t="s">
        <v>260</v>
      </c>
      <c r="ALL231" s="1" t="s">
        <v>260</v>
      </c>
      <c r="ALM231" s="1" t="s">
        <v>260</v>
      </c>
      <c r="ALN231" s="1" t="s">
        <v>260</v>
      </c>
      <c r="ALO231" s="1" t="s">
        <v>260</v>
      </c>
      <c r="ALP231" s="1" t="s">
        <v>260</v>
      </c>
      <c r="ALR231" s="11" t="e">
        <f t="shared" si="374"/>
        <v>#DIV/0!</v>
      </c>
      <c r="ALS231" s="28">
        <v>169000</v>
      </c>
      <c r="ALY231" s="60"/>
      <c r="ALZ231" s="1">
        <v>1</v>
      </c>
      <c r="AMC231" s="1">
        <v>1</v>
      </c>
      <c r="AMH231" s="1">
        <v>1</v>
      </c>
      <c r="AMN231" s="403"/>
    </row>
    <row r="232" spans="1:1022 1028:1028" s="1" customFormat="1" ht="15" customHeight="1" x14ac:dyDescent="0.25">
      <c r="A232" s="268"/>
      <c r="B232" s="113">
        <v>230</v>
      </c>
      <c r="C232" s="473" t="s">
        <v>810</v>
      </c>
      <c r="D232" s="304" t="s">
        <v>1112</v>
      </c>
      <c r="E232" s="1">
        <v>2006</v>
      </c>
      <c r="F232" s="1">
        <v>1</v>
      </c>
      <c r="G232" s="1">
        <v>1</v>
      </c>
      <c r="J232" s="1">
        <v>1</v>
      </c>
      <c r="K232" s="1">
        <v>2007</v>
      </c>
      <c r="L232" s="1">
        <v>2007</v>
      </c>
      <c r="M232" s="1">
        <v>1</v>
      </c>
      <c r="AK232" s="1">
        <v>1</v>
      </c>
      <c r="AW232" s="1">
        <v>1</v>
      </c>
      <c r="AY232" s="1">
        <v>1</v>
      </c>
      <c r="BA232" s="1">
        <v>1</v>
      </c>
      <c r="BB232" s="1">
        <v>13</v>
      </c>
      <c r="BE232" s="1">
        <v>1</v>
      </c>
      <c r="CF232" s="1">
        <v>1</v>
      </c>
      <c r="CG232" s="1">
        <v>1</v>
      </c>
      <c r="CH232" s="246"/>
      <c r="CP232" s="1">
        <f t="shared" si="339"/>
        <v>0</v>
      </c>
      <c r="CS232" s="1">
        <f t="shared" si="311"/>
        <v>0</v>
      </c>
      <c r="DO232" s="1">
        <f t="shared" si="340"/>
        <v>0</v>
      </c>
      <c r="DX232" s="1">
        <f t="shared" si="341"/>
        <v>0</v>
      </c>
      <c r="EE232" s="1">
        <f t="shared" si="342"/>
        <v>0</v>
      </c>
      <c r="EH232" s="1">
        <f t="shared" si="343"/>
        <v>0</v>
      </c>
      <c r="FF232" s="116"/>
      <c r="GP232" s="1">
        <f t="shared" si="312"/>
        <v>0</v>
      </c>
      <c r="GY232" s="1">
        <f t="shared" si="344"/>
        <v>0</v>
      </c>
      <c r="HC232" s="1">
        <f t="shared" si="345"/>
        <v>0</v>
      </c>
      <c r="HS232" s="1">
        <f t="shared" si="346"/>
        <v>0</v>
      </c>
      <c r="HX232" s="1">
        <f t="shared" si="313"/>
        <v>0</v>
      </c>
      <c r="ID232" s="1">
        <f t="shared" si="314"/>
        <v>0</v>
      </c>
      <c r="IN232" s="1">
        <f t="shared" si="347"/>
        <v>0</v>
      </c>
      <c r="IW232" s="1">
        <f t="shared" si="348"/>
        <v>0</v>
      </c>
      <c r="IZ232" s="1">
        <f t="shared" si="315"/>
        <v>0</v>
      </c>
      <c r="JJ232" s="1">
        <f t="shared" si="316"/>
        <v>0</v>
      </c>
      <c r="JV232" s="1">
        <f t="shared" si="349"/>
        <v>0</v>
      </c>
      <c r="KB232" s="1">
        <f t="shared" si="350"/>
        <v>0</v>
      </c>
      <c r="LG232" s="1">
        <f t="shared" si="317"/>
        <v>0</v>
      </c>
      <c r="LT232" s="1">
        <f t="shared" si="351"/>
        <v>0</v>
      </c>
      <c r="MA232" s="1">
        <f t="shared" si="352"/>
        <v>0</v>
      </c>
      <c r="MF232" s="1">
        <f t="shared" si="353"/>
        <v>0</v>
      </c>
      <c r="MM232" s="1">
        <f t="shared" si="354"/>
        <v>0</v>
      </c>
      <c r="MS232" s="1">
        <f t="shared" si="355"/>
        <v>0</v>
      </c>
      <c r="MU232" s="115"/>
      <c r="OI232" s="120"/>
      <c r="PD232" s="1">
        <f t="shared" si="318"/>
        <v>0</v>
      </c>
      <c r="QF232" s="1">
        <f t="shared" si="356"/>
        <v>0</v>
      </c>
      <c r="QY232" s="1">
        <f t="shared" si="357"/>
        <v>0</v>
      </c>
      <c r="RK232" s="1">
        <f t="shared" si="358"/>
        <v>0</v>
      </c>
      <c r="SA232" s="1">
        <f t="shared" si="359"/>
        <v>0</v>
      </c>
      <c r="SG232" s="1">
        <f t="shared" si="360"/>
        <v>0</v>
      </c>
      <c r="SO232" s="1">
        <f t="shared" si="361"/>
        <v>0</v>
      </c>
      <c r="TB232" s="1">
        <f t="shared" si="362"/>
        <v>0</v>
      </c>
      <c r="TS232" s="1">
        <f t="shared" si="319"/>
        <v>0</v>
      </c>
      <c r="UD232" s="1">
        <f t="shared" si="320"/>
        <v>0</v>
      </c>
      <c r="UG232" s="1">
        <f t="shared" si="321"/>
        <v>0</v>
      </c>
      <c r="UQ232" s="1">
        <f t="shared" si="363"/>
        <v>0</v>
      </c>
      <c r="VA232" s="1">
        <f t="shared" si="364"/>
        <v>0</v>
      </c>
      <c r="VG232" s="1">
        <f t="shared" si="365"/>
        <v>0</v>
      </c>
      <c r="WY232" s="1">
        <f t="shared" si="322"/>
        <v>0</v>
      </c>
      <c r="XB232" s="1">
        <f t="shared" si="366"/>
        <v>0</v>
      </c>
      <c r="XG232" s="1">
        <f t="shared" si="323"/>
        <v>0</v>
      </c>
      <c r="XK232" s="108"/>
      <c r="XL232" s="1">
        <f t="shared" si="324"/>
        <v>0</v>
      </c>
      <c r="XM232" s="1">
        <f t="shared" si="325"/>
        <v>0</v>
      </c>
      <c r="XN232" s="1">
        <f t="shared" si="367"/>
        <v>0</v>
      </c>
      <c r="XO232" s="1">
        <f t="shared" si="326"/>
        <v>0</v>
      </c>
      <c r="XP232" s="1">
        <f t="shared" si="368"/>
        <v>0</v>
      </c>
      <c r="XQ232" s="1">
        <f t="shared" si="327"/>
        <v>0</v>
      </c>
      <c r="XR232" s="1">
        <f t="shared" si="328"/>
        <v>0</v>
      </c>
      <c r="XS232" s="1">
        <f t="shared" si="375"/>
        <v>0</v>
      </c>
      <c r="XT232" s="1">
        <f t="shared" si="369"/>
        <v>0</v>
      </c>
      <c r="XU232" s="1">
        <f t="shared" si="329"/>
        <v>0</v>
      </c>
      <c r="XV232" s="1">
        <f t="shared" si="330"/>
        <v>0</v>
      </c>
      <c r="XW232" s="1">
        <f t="shared" si="331"/>
        <v>0</v>
      </c>
      <c r="XX232" s="1">
        <f t="shared" si="332"/>
        <v>0</v>
      </c>
      <c r="XY232" s="1">
        <f t="shared" si="333"/>
        <v>0</v>
      </c>
      <c r="XZ232" s="1">
        <f t="shared" si="334"/>
        <v>0</v>
      </c>
      <c r="YA232" s="1">
        <f t="shared" si="335"/>
        <v>0</v>
      </c>
      <c r="YB232" s="1">
        <f t="shared" si="336"/>
        <v>0</v>
      </c>
      <c r="YC232" s="1">
        <f t="shared" si="337"/>
        <v>0</v>
      </c>
      <c r="YD232" s="132"/>
      <c r="YE232" s="133"/>
      <c r="YF232" s="133" t="e">
        <f t="shared" si="301"/>
        <v>#DIV/0!</v>
      </c>
      <c r="YG232" s="130"/>
      <c r="YH232" s="130" t="e">
        <f t="shared" si="302"/>
        <v>#DIV/0!</v>
      </c>
      <c r="YI232" s="129"/>
      <c r="YJ232" s="128" t="e">
        <f t="shared" si="303"/>
        <v>#DIV/0!</v>
      </c>
      <c r="YK232" s="177"/>
      <c r="YL232">
        <v>1</v>
      </c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>
        <f t="shared" si="370"/>
        <v>0</v>
      </c>
      <c r="ACD232" s="25" t="e">
        <f t="shared" si="376"/>
        <v>#DIV/0!</v>
      </c>
      <c r="ACE232" s="11">
        <f t="shared" si="338"/>
        <v>0</v>
      </c>
      <c r="ACF232" s="11" t="e">
        <f t="shared" si="304"/>
        <v>#DIV/0!</v>
      </c>
      <c r="ACG232" s="1">
        <v>5</v>
      </c>
      <c r="ACH232" s="1">
        <v>1</v>
      </c>
      <c r="ACI232" s="11">
        <f t="shared" si="305"/>
        <v>93000</v>
      </c>
      <c r="ACJ232" s="45">
        <v>1</v>
      </c>
      <c r="ACK232" s="13">
        <f t="shared" si="306"/>
        <v>93000</v>
      </c>
      <c r="ACL232">
        <v>1</v>
      </c>
      <c r="ACM232" s="25">
        <f t="shared" si="307"/>
        <v>93000</v>
      </c>
      <c r="ACN232" s="11">
        <f t="shared" si="308"/>
        <v>93000</v>
      </c>
      <c r="ACO232" s="65"/>
      <c r="ACR232" s="39" t="s">
        <v>407</v>
      </c>
      <c r="ACZ232" s="1" t="s">
        <v>259</v>
      </c>
      <c r="ADD232" s="1" t="s">
        <v>185</v>
      </c>
      <c r="ADU232" s="1">
        <v>2</v>
      </c>
      <c r="ADV232" s="457"/>
      <c r="AEE232" s="1">
        <f t="shared" si="371"/>
        <v>0</v>
      </c>
      <c r="AFN232" s="1">
        <v>1</v>
      </c>
      <c r="AGL232" s="1">
        <v>93000</v>
      </c>
      <c r="AGM232" s="11" t="e">
        <f>AGU232+AGW232+AGY232+AHA232+#REF!+#REF!+AHC232+AGP232+AHE232</f>
        <v>#REF!</v>
      </c>
      <c r="AGT232" s="518"/>
      <c r="AHJ232" s="518"/>
      <c r="AHN232" s="1">
        <v>93000</v>
      </c>
      <c r="AIO232" s="1">
        <v>1</v>
      </c>
      <c r="AIP232" s="1">
        <v>1</v>
      </c>
      <c r="AJC232" s="11"/>
      <c r="AJD232" s="11"/>
      <c r="AJF232" s="11"/>
      <c r="AJG232" s="1">
        <v>93000</v>
      </c>
      <c r="AJH232" s="1">
        <v>1</v>
      </c>
      <c r="AJI232" s="1">
        <v>1</v>
      </c>
      <c r="AJJ232" s="435">
        <v>100</v>
      </c>
      <c r="AJK232" s="45"/>
      <c r="AJL232" s="381">
        <v>93000</v>
      </c>
      <c r="AJM232" s="11" t="e">
        <f t="shared" si="309"/>
        <v>#DIV/0!</v>
      </c>
      <c r="AJN232" s="60"/>
      <c r="AJO232" s="12"/>
      <c r="AKA232" s="1">
        <f t="shared" si="372"/>
        <v>0</v>
      </c>
      <c r="AKD232" s="1">
        <f t="shared" si="373"/>
        <v>0</v>
      </c>
      <c r="AKE232" s="60"/>
      <c r="AKF232" s="1" t="s">
        <v>260</v>
      </c>
      <c r="AKG232" s="1" t="s">
        <v>260</v>
      </c>
      <c r="AKH232" s="1" t="s">
        <v>261</v>
      </c>
      <c r="AKI232" s="1" t="s">
        <v>260</v>
      </c>
      <c r="AKJ232" s="1" t="s">
        <v>260</v>
      </c>
      <c r="AKK232" s="1" t="s">
        <v>260</v>
      </c>
      <c r="AKL232" s="1" t="s">
        <v>260</v>
      </c>
      <c r="AKM232" s="1" t="s">
        <v>260</v>
      </c>
      <c r="AKN232" s="1" t="s">
        <v>262</v>
      </c>
      <c r="AKO232" s="1" t="s">
        <v>260</v>
      </c>
      <c r="AKP232" s="1" t="s">
        <v>260</v>
      </c>
      <c r="AKQ232" s="1" t="s">
        <v>260</v>
      </c>
      <c r="AKR232" s="1" t="s">
        <v>260</v>
      </c>
      <c r="AKS232" s="1" t="s">
        <v>260</v>
      </c>
      <c r="AKT232" s="1" t="s">
        <v>260</v>
      </c>
      <c r="AKU232" s="1" t="s">
        <v>260</v>
      </c>
      <c r="AKV232" s="1" t="s">
        <v>263</v>
      </c>
      <c r="AKW232" s="1" t="s">
        <v>260</v>
      </c>
      <c r="AKX232" s="1" t="s">
        <v>260</v>
      </c>
      <c r="AKY232" s="1" t="s">
        <v>260</v>
      </c>
      <c r="AKZ232" s="1" t="s">
        <v>260</v>
      </c>
      <c r="ALA232" s="1" t="s">
        <v>260</v>
      </c>
      <c r="ALB232" s="1" t="s">
        <v>260</v>
      </c>
      <c r="ALC232" s="1" t="s">
        <v>260</v>
      </c>
      <c r="ALD232" s="1" t="s">
        <v>260</v>
      </c>
      <c r="ALE232" s="1" t="s">
        <v>260</v>
      </c>
      <c r="ALF232" s="1" t="s">
        <v>260</v>
      </c>
      <c r="ALG232" s="1" t="s">
        <v>260</v>
      </c>
      <c r="ALH232" s="1" t="s">
        <v>260</v>
      </c>
      <c r="ALI232" s="1" t="s">
        <v>260</v>
      </c>
      <c r="ALJ232" s="1" t="s">
        <v>260</v>
      </c>
      <c r="ALK232" s="1" t="s">
        <v>260</v>
      </c>
      <c r="ALL232" s="1" t="s">
        <v>260</v>
      </c>
      <c r="ALM232" s="1" t="s">
        <v>260</v>
      </c>
      <c r="ALN232" s="1" t="s">
        <v>260</v>
      </c>
      <c r="ALO232" s="1" t="s">
        <v>260</v>
      </c>
      <c r="ALP232" s="1" t="s">
        <v>260</v>
      </c>
      <c r="ALR232" s="11" t="e">
        <f t="shared" si="374"/>
        <v>#DIV/0!</v>
      </c>
      <c r="ALS232" s="28">
        <v>93000</v>
      </c>
      <c r="ALY232" s="60"/>
      <c r="ALZ232" s="1">
        <v>1</v>
      </c>
      <c r="AMH232" s="1">
        <v>1</v>
      </c>
      <c r="AMN232" s="403"/>
    </row>
    <row r="233" spans="1:1022 1028:1028" s="1" customFormat="1" ht="15" customHeight="1" x14ac:dyDescent="0.25">
      <c r="A233" s="268"/>
      <c r="B233" s="113">
        <v>231</v>
      </c>
      <c r="C233" s="473" t="s">
        <v>810</v>
      </c>
      <c r="D233" s="304" t="s">
        <v>1000</v>
      </c>
      <c r="E233" s="1">
        <v>2006</v>
      </c>
      <c r="F233" s="1">
        <v>1</v>
      </c>
      <c r="G233" s="1">
        <v>1</v>
      </c>
      <c r="J233" s="1">
        <v>1</v>
      </c>
      <c r="K233" s="1">
        <v>2001</v>
      </c>
      <c r="L233" s="1">
        <v>2001</v>
      </c>
      <c r="M233" s="1">
        <v>1</v>
      </c>
      <c r="AE233" s="1">
        <v>1</v>
      </c>
      <c r="AW233" s="1">
        <v>1</v>
      </c>
      <c r="AY233" s="1">
        <v>1</v>
      </c>
      <c r="BA233" s="1">
        <v>1</v>
      </c>
      <c r="BB233" s="1">
        <v>13</v>
      </c>
      <c r="BE233" s="1">
        <v>1</v>
      </c>
      <c r="CF233" s="1">
        <v>1</v>
      </c>
      <c r="CG233" s="1">
        <v>1</v>
      </c>
      <c r="CH233" s="246"/>
      <c r="CP233" s="1">
        <f t="shared" si="339"/>
        <v>0</v>
      </c>
      <c r="CS233" s="1">
        <f t="shared" si="311"/>
        <v>0</v>
      </c>
      <c r="DO233" s="1">
        <f t="shared" si="340"/>
        <v>0</v>
      </c>
      <c r="DX233" s="1">
        <f t="shared" si="341"/>
        <v>0</v>
      </c>
      <c r="EE233" s="1">
        <f t="shared" si="342"/>
        <v>0</v>
      </c>
      <c r="EH233" s="1">
        <f t="shared" si="343"/>
        <v>0</v>
      </c>
      <c r="FF233" s="116"/>
      <c r="GP233" s="1">
        <f t="shared" si="312"/>
        <v>0</v>
      </c>
      <c r="GY233" s="1">
        <f t="shared" si="344"/>
        <v>0</v>
      </c>
      <c r="HC233" s="1">
        <f t="shared" si="345"/>
        <v>0</v>
      </c>
      <c r="HS233" s="1">
        <f t="shared" si="346"/>
        <v>0</v>
      </c>
      <c r="HX233" s="1">
        <f t="shared" si="313"/>
        <v>0</v>
      </c>
      <c r="ID233" s="1">
        <f t="shared" si="314"/>
        <v>0</v>
      </c>
      <c r="IN233" s="1">
        <f t="shared" si="347"/>
        <v>0</v>
      </c>
      <c r="IW233" s="1">
        <f t="shared" si="348"/>
        <v>0</v>
      </c>
      <c r="IZ233" s="1">
        <f t="shared" si="315"/>
        <v>0</v>
      </c>
      <c r="JJ233" s="1">
        <f t="shared" si="316"/>
        <v>0</v>
      </c>
      <c r="JV233" s="1">
        <f t="shared" si="349"/>
        <v>0</v>
      </c>
      <c r="KB233" s="1">
        <f t="shared" si="350"/>
        <v>0</v>
      </c>
      <c r="LG233" s="1">
        <f t="shared" si="317"/>
        <v>0</v>
      </c>
      <c r="LT233" s="1">
        <f t="shared" si="351"/>
        <v>0</v>
      </c>
      <c r="MA233" s="1">
        <f t="shared" si="352"/>
        <v>0</v>
      </c>
      <c r="MF233" s="1">
        <f t="shared" si="353"/>
        <v>0</v>
      </c>
      <c r="MM233" s="1">
        <f t="shared" si="354"/>
        <v>0</v>
      </c>
      <c r="MS233" s="1">
        <f t="shared" si="355"/>
        <v>0</v>
      </c>
      <c r="MU233" s="115"/>
      <c r="OI233" s="120"/>
      <c r="PD233" s="1">
        <f t="shared" si="318"/>
        <v>0</v>
      </c>
      <c r="QF233" s="1">
        <f t="shared" si="356"/>
        <v>0</v>
      </c>
      <c r="QY233" s="1">
        <f t="shared" si="357"/>
        <v>0</v>
      </c>
      <c r="RK233" s="1">
        <f t="shared" si="358"/>
        <v>0</v>
      </c>
      <c r="SA233" s="1">
        <f t="shared" si="359"/>
        <v>0</v>
      </c>
      <c r="SG233" s="1">
        <f t="shared" si="360"/>
        <v>0</v>
      </c>
      <c r="SO233" s="1">
        <f t="shared" si="361"/>
        <v>0</v>
      </c>
      <c r="TB233" s="1">
        <f t="shared" si="362"/>
        <v>0</v>
      </c>
      <c r="TS233" s="1">
        <f t="shared" si="319"/>
        <v>0</v>
      </c>
      <c r="UD233" s="1">
        <f t="shared" si="320"/>
        <v>0</v>
      </c>
      <c r="UG233" s="1">
        <f t="shared" si="321"/>
        <v>0</v>
      </c>
      <c r="UQ233" s="1">
        <f t="shared" si="363"/>
        <v>0</v>
      </c>
      <c r="VA233" s="1">
        <f t="shared" si="364"/>
        <v>0</v>
      </c>
      <c r="VG233" s="1">
        <f t="shared" si="365"/>
        <v>0</v>
      </c>
      <c r="WY233" s="1">
        <f t="shared" si="322"/>
        <v>0</v>
      </c>
      <c r="XB233" s="1">
        <f t="shared" si="366"/>
        <v>0</v>
      </c>
      <c r="XG233" s="1">
        <f t="shared" si="323"/>
        <v>0</v>
      </c>
      <c r="XI233" s="1">
        <v>1</v>
      </c>
      <c r="XK233" s="108"/>
      <c r="XL233" s="1">
        <f t="shared" si="324"/>
        <v>0</v>
      </c>
      <c r="XM233" s="1">
        <f t="shared" si="325"/>
        <v>0</v>
      </c>
      <c r="XN233" s="1">
        <f t="shared" si="367"/>
        <v>0</v>
      </c>
      <c r="XO233" s="1">
        <f t="shared" si="326"/>
        <v>0</v>
      </c>
      <c r="XP233" s="1">
        <f t="shared" si="368"/>
        <v>0</v>
      </c>
      <c r="XQ233" s="1">
        <f t="shared" si="327"/>
        <v>0</v>
      </c>
      <c r="XR233" s="1">
        <f t="shared" si="328"/>
        <v>0</v>
      </c>
      <c r="XS233" s="1">
        <f t="shared" si="375"/>
        <v>0</v>
      </c>
      <c r="XT233" s="1">
        <f t="shared" si="369"/>
        <v>0</v>
      </c>
      <c r="XU233" s="1">
        <f t="shared" si="329"/>
        <v>0</v>
      </c>
      <c r="XV233" s="1">
        <f t="shared" si="330"/>
        <v>0</v>
      </c>
      <c r="XW233" s="1">
        <f t="shared" si="331"/>
        <v>0</v>
      </c>
      <c r="XX233" s="1">
        <f t="shared" si="332"/>
        <v>0</v>
      </c>
      <c r="XY233" s="1">
        <f t="shared" si="333"/>
        <v>0</v>
      </c>
      <c r="XZ233" s="1">
        <f t="shared" si="334"/>
        <v>0</v>
      </c>
      <c r="YA233" s="1">
        <f t="shared" si="335"/>
        <v>0</v>
      </c>
      <c r="YB233" s="1">
        <f t="shared" si="336"/>
        <v>0</v>
      </c>
      <c r="YC233" s="1">
        <f t="shared" si="337"/>
        <v>1</v>
      </c>
      <c r="YD233" s="132"/>
      <c r="YE233" s="133">
        <f>SUM(XL233:YC233)</f>
        <v>1</v>
      </c>
      <c r="YF233" s="133">
        <f t="shared" si="301"/>
        <v>156000</v>
      </c>
      <c r="YG233" s="130">
        <v>1</v>
      </c>
      <c r="YH233" s="130">
        <f t="shared" si="302"/>
        <v>156000</v>
      </c>
      <c r="YI233" s="129">
        <v>1</v>
      </c>
      <c r="YJ233" s="128">
        <f t="shared" si="303"/>
        <v>156000</v>
      </c>
      <c r="YK233" s="177"/>
      <c r="YL233">
        <v>1</v>
      </c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>
        <f t="shared" si="370"/>
        <v>0</v>
      </c>
      <c r="ACD233" s="25" t="e">
        <f t="shared" si="376"/>
        <v>#DIV/0!</v>
      </c>
      <c r="ACE233" s="11">
        <f t="shared" si="338"/>
        <v>1</v>
      </c>
      <c r="ACF233" s="11">
        <f t="shared" si="304"/>
        <v>156000</v>
      </c>
      <c r="ACG233" s="1">
        <v>5</v>
      </c>
      <c r="ACH233" s="1">
        <v>1</v>
      </c>
      <c r="ACI233" s="11">
        <f t="shared" si="305"/>
        <v>156000</v>
      </c>
      <c r="ACJ233" s="45">
        <v>1</v>
      </c>
      <c r="ACK233" s="13">
        <f t="shared" si="306"/>
        <v>156000</v>
      </c>
      <c r="ACL233">
        <v>1</v>
      </c>
      <c r="ACM233" s="25">
        <f t="shared" si="307"/>
        <v>156000</v>
      </c>
      <c r="ACN233" s="11">
        <f t="shared" si="308"/>
        <v>156000</v>
      </c>
      <c r="ACO233" s="65"/>
      <c r="ACR233" s="39" t="s">
        <v>407</v>
      </c>
      <c r="ACZ233" s="1" t="s">
        <v>259</v>
      </c>
      <c r="ADD233" s="1" t="s">
        <v>189</v>
      </c>
      <c r="ADU233" s="1">
        <v>2</v>
      </c>
      <c r="ADV233" s="457"/>
      <c r="AEE233" s="1">
        <f t="shared" si="371"/>
        <v>0</v>
      </c>
      <c r="AFN233" s="1">
        <v>1</v>
      </c>
      <c r="AGL233" s="1">
        <v>156000</v>
      </c>
      <c r="AGM233" s="11" t="e">
        <f>AGU233+AGW233+AGY233+AHA233+#REF!+#REF!+AHC233+AGP233+AHE233</f>
        <v>#REF!</v>
      </c>
      <c r="AGT233" s="518"/>
      <c r="AHJ233" s="518"/>
      <c r="AHN233" s="1">
        <v>156000</v>
      </c>
      <c r="AIO233" s="1">
        <v>2</v>
      </c>
      <c r="AIP233" s="1">
        <v>1</v>
      </c>
      <c r="AJC233" s="11"/>
      <c r="AJD233" s="11"/>
      <c r="AJF233" s="11"/>
      <c r="AJG233" s="1">
        <v>156000</v>
      </c>
      <c r="AJH233" s="1">
        <v>1</v>
      </c>
      <c r="AJI233" s="1">
        <v>1</v>
      </c>
      <c r="AJJ233" s="435">
        <v>100</v>
      </c>
      <c r="AJK233" s="45"/>
      <c r="AJL233" s="381">
        <v>156000</v>
      </c>
      <c r="AJM233" s="11">
        <f t="shared" si="309"/>
        <v>156000</v>
      </c>
      <c r="AJN233" s="60"/>
      <c r="AJO233" s="12"/>
      <c r="AKA233" s="1">
        <f t="shared" si="372"/>
        <v>0</v>
      </c>
      <c r="AKD233" s="1">
        <f t="shared" si="373"/>
        <v>0</v>
      </c>
      <c r="AKE233" s="60"/>
      <c r="AKF233" s="1" t="s">
        <v>260</v>
      </c>
      <c r="AKG233" s="1" t="s">
        <v>260</v>
      </c>
      <c r="AKH233" s="1" t="s">
        <v>261</v>
      </c>
      <c r="AKI233" s="1" t="s">
        <v>260</v>
      </c>
      <c r="AKJ233" s="1" t="s">
        <v>260</v>
      </c>
      <c r="AKK233" s="1" t="s">
        <v>260</v>
      </c>
      <c r="AKL233" s="1" t="s">
        <v>260</v>
      </c>
      <c r="AKM233" s="1" t="s">
        <v>260</v>
      </c>
      <c r="AKN233" s="1" t="s">
        <v>262</v>
      </c>
      <c r="AKO233" s="1" t="s">
        <v>260</v>
      </c>
      <c r="AKP233" s="1" t="s">
        <v>260</v>
      </c>
      <c r="AKQ233" s="1" t="s">
        <v>260</v>
      </c>
      <c r="AKR233" s="1" t="s">
        <v>260</v>
      </c>
      <c r="AKS233" s="1" t="s">
        <v>260</v>
      </c>
      <c r="AKT233" s="1" t="s">
        <v>260</v>
      </c>
      <c r="AKU233" s="1" t="s">
        <v>260</v>
      </c>
      <c r="AKV233" s="1" t="s">
        <v>263</v>
      </c>
      <c r="AKW233" s="1" t="s">
        <v>260</v>
      </c>
      <c r="AKX233" s="1" t="s">
        <v>260</v>
      </c>
      <c r="AKY233" s="1" t="s">
        <v>260</v>
      </c>
      <c r="AKZ233" s="1" t="s">
        <v>260</v>
      </c>
      <c r="ALA233" s="1" t="s">
        <v>260</v>
      </c>
      <c r="ALB233" s="1" t="s">
        <v>260</v>
      </c>
      <c r="ALC233" s="1" t="s">
        <v>260</v>
      </c>
      <c r="ALD233" s="1" t="s">
        <v>260</v>
      </c>
      <c r="ALE233" s="1" t="s">
        <v>260</v>
      </c>
      <c r="ALF233" s="1" t="s">
        <v>260</v>
      </c>
      <c r="ALG233" s="1" t="s">
        <v>260</v>
      </c>
      <c r="ALH233" s="1" t="s">
        <v>260</v>
      </c>
      <c r="ALI233" s="1" t="s">
        <v>260</v>
      </c>
      <c r="ALJ233" s="1" t="s">
        <v>260</v>
      </c>
      <c r="ALK233" s="1" t="s">
        <v>260</v>
      </c>
      <c r="ALL233" s="1" t="s">
        <v>260</v>
      </c>
      <c r="ALM233" s="1" t="s">
        <v>260</v>
      </c>
      <c r="ALN233" s="1" t="s">
        <v>260</v>
      </c>
      <c r="ALO233" s="1" t="s">
        <v>260</v>
      </c>
      <c r="ALP233" s="1" t="s">
        <v>260</v>
      </c>
      <c r="ALR233" s="11" t="e">
        <f t="shared" si="374"/>
        <v>#DIV/0!</v>
      </c>
      <c r="ALS233" s="28">
        <v>156000</v>
      </c>
      <c r="ALY233" s="60"/>
      <c r="ALZ233" s="1">
        <v>1</v>
      </c>
      <c r="AMH233" s="1">
        <v>1</v>
      </c>
      <c r="AMN233" s="403"/>
    </row>
    <row r="234" spans="1:1022 1028:1028" s="1" customFormat="1" ht="15" customHeight="1" x14ac:dyDescent="0.25">
      <c r="A234" s="268"/>
      <c r="B234" s="113">
        <v>232</v>
      </c>
      <c r="C234" s="473" t="s">
        <v>810</v>
      </c>
      <c r="D234" s="304" t="s">
        <v>999</v>
      </c>
      <c r="E234" s="1">
        <v>2006</v>
      </c>
      <c r="F234" s="1">
        <v>1</v>
      </c>
      <c r="G234" s="1">
        <v>1</v>
      </c>
      <c r="J234" s="1">
        <v>1</v>
      </c>
      <c r="K234" s="1">
        <v>1998</v>
      </c>
      <c r="L234" s="1">
        <v>2001</v>
      </c>
      <c r="AB234" s="1">
        <v>1</v>
      </c>
      <c r="AC234" s="1">
        <v>1</v>
      </c>
      <c r="AD234" s="1">
        <v>1</v>
      </c>
      <c r="AE234" s="1">
        <v>1</v>
      </c>
      <c r="AW234" s="1">
        <v>1</v>
      </c>
      <c r="AY234" s="1">
        <v>1</v>
      </c>
      <c r="BA234" s="1">
        <v>1</v>
      </c>
      <c r="BB234" s="1">
        <v>13</v>
      </c>
      <c r="BE234" s="1">
        <v>1</v>
      </c>
      <c r="CF234" s="1">
        <v>1</v>
      </c>
      <c r="CG234" s="1">
        <v>1</v>
      </c>
      <c r="CH234" s="246"/>
      <c r="CP234" s="1">
        <f t="shared" si="339"/>
        <v>0</v>
      </c>
      <c r="CS234" s="1">
        <f t="shared" si="311"/>
        <v>0</v>
      </c>
      <c r="DO234" s="1">
        <f t="shared" si="340"/>
        <v>0</v>
      </c>
      <c r="DX234" s="1">
        <f t="shared" si="341"/>
        <v>0</v>
      </c>
      <c r="EE234" s="1">
        <f t="shared" si="342"/>
        <v>0</v>
      </c>
      <c r="EH234" s="1">
        <f t="shared" si="343"/>
        <v>0</v>
      </c>
      <c r="FF234" s="116"/>
      <c r="GP234" s="1">
        <f t="shared" si="312"/>
        <v>0</v>
      </c>
      <c r="GY234" s="1">
        <f t="shared" si="344"/>
        <v>0</v>
      </c>
      <c r="HC234" s="1">
        <f t="shared" si="345"/>
        <v>0</v>
      </c>
      <c r="HS234" s="1">
        <f t="shared" si="346"/>
        <v>0</v>
      </c>
      <c r="HX234" s="1">
        <f t="shared" si="313"/>
        <v>0</v>
      </c>
      <c r="ID234" s="1">
        <f t="shared" si="314"/>
        <v>0</v>
      </c>
      <c r="IN234" s="1">
        <f t="shared" si="347"/>
        <v>0</v>
      </c>
      <c r="IW234" s="1">
        <f t="shared" si="348"/>
        <v>0</v>
      </c>
      <c r="IZ234" s="1">
        <f t="shared" si="315"/>
        <v>0</v>
      </c>
      <c r="JJ234" s="1">
        <f t="shared" si="316"/>
        <v>0</v>
      </c>
      <c r="JV234" s="1">
        <f t="shared" si="349"/>
        <v>0</v>
      </c>
      <c r="KB234" s="1">
        <f t="shared" si="350"/>
        <v>0</v>
      </c>
      <c r="LG234" s="1">
        <f t="shared" si="317"/>
        <v>0</v>
      </c>
      <c r="LT234" s="1">
        <f t="shared" si="351"/>
        <v>0</v>
      </c>
      <c r="MA234" s="1">
        <f t="shared" si="352"/>
        <v>0</v>
      </c>
      <c r="MF234" s="1">
        <f t="shared" si="353"/>
        <v>0</v>
      </c>
      <c r="MM234" s="1">
        <f t="shared" si="354"/>
        <v>0</v>
      </c>
      <c r="MS234" s="1">
        <f t="shared" si="355"/>
        <v>0</v>
      </c>
      <c r="MU234" s="115"/>
      <c r="OI234" s="120"/>
      <c r="PD234" s="1">
        <f t="shared" si="318"/>
        <v>0</v>
      </c>
      <c r="QF234" s="1">
        <f t="shared" si="356"/>
        <v>0</v>
      </c>
      <c r="QY234" s="1">
        <f t="shared" si="357"/>
        <v>0</v>
      </c>
      <c r="RK234" s="1">
        <f t="shared" si="358"/>
        <v>0</v>
      </c>
      <c r="SA234" s="1">
        <f t="shared" si="359"/>
        <v>0</v>
      </c>
      <c r="SG234" s="1">
        <f t="shared" si="360"/>
        <v>0</v>
      </c>
      <c r="SO234" s="1">
        <f t="shared" si="361"/>
        <v>0</v>
      </c>
      <c r="TB234" s="1">
        <f t="shared" si="362"/>
        <v>0</v>
      </c>
      <c r="TS234" s="1">
        <f t="shared" si="319"/>
        <v>0</v>
      </c>
      <c r="UD234" s="1">
        <f t="shared" si="320"/>
        <v>0</v>
      </c>
      <c r="UG234" s="1">
        <f t="shared" si="321"/>
        <v>0</v>
      </c>
      <c r="UQ234" s="1">
        <f t="shared" si="363"/>
        <v>0</v>
      </c>
      <c r="VA234" s="1">
        <f t="shared" si="364"/>
        <v>0</v>
      </c>
      <c r="VG234" s="1">
        <f t="shared" si="365"/>
        <v>0</v>
      </c>
      <c r="WY234" s="1">
        <f t="shared" si="322"/>
        <v>0</v>
      </c>
      <c r="XB234" s="1">
        <f t="shared" si="366"/>
        <v>0</v>
      </c>
      <c r="XG234" s="1">
        <f t="shared" si="323"/>
        <v>0</v>
      </c>
      <c r="XK234" s="108"/>
      <c r="XL234" s="1">
        <f t="shared" si="324"/>
        <v>0</v>
      </c>
      <c r="XM234" s="1">
        <f t="shared" si="325"/>
        <v>0</v>
      </c>
      <c r="XN234" s="1">
        <f t="shared" si="367"/>
        <v>0</v>
      </c>
      <c r="XO234" s="1">
        <f t="shared" si="326"/>
        <v>0</v>
      </c>
      <c r="XP234" s="1">
        <f t="shared" si="368"/>
        <v>0</v>
      </c>
      <c r="XQ234" s="1">
        <f t="shared" si="327"/>
        <v>0</v>
      </c>
      <c r="XR234" s="1">
        <f t="shared" si="328"/>
        <v>0</v>
      </c>
      <c r="XS234" s="1">
        <f t="shared" si="375"/>
        <v>0</v>
      </c>
      <c r="XT234" s="1">
        <f t="shared" si="369"/>
        <v>0</v>
      </c>
      <c r="XU234" s="1">
        <f t="shared" si="329"/>
        <v>0</v>
      </c>
      <c r="XV234" s="1">
        <f t="shared" si="330"/>
        <v>0</v>
      </c>
      <c r="XW234" s="1">
        <f t="shared" si="331"/>
        <v>0</v>
      </c>
      <c r="XX234" s="1">
        <f t="shared" si="332"/>
        <v>0</v>
      </c>
      <c r="XY234" s="1">
        <f t="shared" si="333"/>
        <v>0</v>
      </c>
      <c r="XZ234" s="1">
        <f t="shared" si="334"/>
        <v>0</v>
      </c>
      <c r="YA234" s="1">
        <f t="shared" si="335"/>
        <v>0</v>
      </c>
      <c r="YB234" s="1">
        <f t="shared" si="336"/>
        <v>0</v>
      </c>
      <c r="YC234" s="1">
        <f t="shared" si="337"/>
        <v>0</v>
      </c>
      <c r="YD234" s="132"/>
      <c r="YE234" s="133"/>
      <c r="YF234" s="133" t="e">
        <f t="shared" si="301"/>
        <v>#DIV/0!</v>
      </c>
      <c r="YG234" s="130"/>
      <c r="YH234" s="130" t="e">
        <f t="shared" si="302"/>
        <v>#DIV/0!</v>
      </c>
      <c r="YI234" s="129"/>
      <c r="YJ234" s="128" t="e">
        <f t="shared" si="303"/>
        <v>#DIV/0!</v>
      </c>
      <c r="YK234" s="177"/>
      <c r="YL234">
        <v>1</v>
      </c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>
        <f t="shared" si="370"/>
        <v>0</v>
      </c>
      <c r="ACD234" s="25" t="e">
        <f t="shared" si="376"/>
        <v>#DIV/0!</v>
      </c>
      <c r="ACE234" s="11">
        <f t="shared" si="338"/>
        <v>0</v>
      </c>
      <c r="ACF234" s="11" t="e">
        <f t="shared" si="304"/>
        <v>#DIV/0!</v>
      </c>
      <c r="ACG234" s="1">
        <v>5</v>
      </c>
      <c r="ACH234" s="1">
        <v>1</v>
      </c>
      <c r="ACI234" s="11">
        <f t="shared" si="305"/>
        <v>58000</v>
      </c>
      <c r="ACJ234" s="45">
        <v>1</v>
      </c>
      <c r="ACK234" s="13">
        <f t="shared" si="306"/>
        <v>58000</v>
      </c>
      <c r="ACL234">
        <v>1</v>
      </c>
      <c r="ACM234" s="25">
        <f t="shared" si="307"/>
        <v>58000</v>
      </c>
      <c r="ACN234" s="11">
        <f t="shared" si="308"/>
        <v>58000</v>
      </c>
      <c r="ACO234" s="65"/>
      <c r="ACR234" s="39" t="s">
        <v>407</v>
      </c>
      <c r="ACZ234" s="1" t="s">
        <v>259</v>
      </c>
      <c r="ADD234" s="1" t="s">
        <v>189</v>
      </c>
      <c r="ADU234" s="1">
        <v>2</v>
      </c>
      <c r="ADV234" s="457"/>
      <c r="AEE234" s="1">
        <f t="shared" si="371"/>
        <v>0</v>
      </c>
      <c r="AFN234" s="1">
        <v>1</v>
      </c>
      <c r="AGL234" s="1">
        <v>58000</v>
      </c>
      <c r="AGM234" s="11" t="e">
        <f>AGU234+AGW234+AGY234+AHA234+#REF!+#REF!+AHC234+AGP234+AHE234</f>
        <v>#REF!</v>
      </c>
      <c r="AGT234" s="518"/>
      <c r="AHJ234" s="518"/>
      <c r="AHN234" s="1">
        <v>58000</v>
      </c>
      <c r="AIO234" s="1">
        <v>2</v>
      </c>
      <c r="AIP234" s="1">
        <v>1</v>
      </c>
      <c r="AJC234" s="11"/>
      <c r="AJD234" s="11"/>
      <c r="AJF234" s="11"/>
      <c r="AJG234" s="1">
        <v>58000</v>
      </c>
      <c r="AJH234" s="1">
        <v>1</v>
      </c>
      <c r="AJI234" s="1">
        <v>1</v>
      </c>
      <c r="AJJ234" s="435">
        <v>100</v>
      </c>
      <c r="AJK234" s="45"/>
      <c r="AJL234" s="381">
        <v>58000</v>
      </c>
      <c r="AJM234" s="11" t="e">
        <f t="shared" si="309"/>
        <v>#DIV/0!</v>
      </c>
      <c r="AJN234" s="60"/>
      <c r="AJO234" s="12"/>
      <c r="AKA234" s="1">
        <f t="shared" si="372"/>
        <v>0</v>
      </c>
      <c r="AKD234" s="1">
        <f t="shared" si="373"/>
        <v>0</v>
      </c>
      <c r="AKE234" s="60"/>
      <c r="AKF234" s="1" t="s">
        <v>260</v>
      </c>
      <c r="AKG234" s="1" t="s">
        <v>260</v>
      </c>
      <c r="AKH234" s="1" t="s">
        <v>261</v>
      </c>
      <c r="AKI234" s="1" t="s">
        <v>260</v>
      </c>
      <c r="AKJ234" s="1" t="s">
        <v>260</v>
      </c>
      <c r="AKK234" s="1" t="s">
        <v>260</v>
      </c>
      <c r="AKL234" s="1" t="s">
        <v>260</v>
      </c>
      <c r="AKM234" s="1" t="s">
        <v>260</v>
      </c>
      <c r="AKN234" s="1" t="s">
        <v>262</v>
      </c>
      <c r="AKO234" s="1" t="s">
        <v>260</v>
      </c>
      <c r="AKP234" s="1" t="s">
        <v>260</v>
      </c>
      <c r="AKQ234" s="1" t="s">
        <v>260</v>
      </c>
      <c r="AKR234" s="1" t="s">
        <v>260</v>
      </c>
      <c r="AKS234" s="1" t="s">
        <v>260</v>
      </c>
      <c r="AKT234" s="1" t="s">
        <v>260</v>
      </c>
      <c r="AKU234" s="1" t="s">
        <v>260</v>
      </c>
      <c r="AKV234" s="1" t="s">
        <v>263</v>
      </c>
      <c r="AKW234" s="1" t="s">
        <v>260</v>
      </c>
      <c r="AKX234" s="1" t="s">
        <v>260</v>
      </c>
      <c r="AKY234" s="1" t="s">
        <v>260</v>
      </c>
      <c r="AKZ234" s="1" t="s">
        <v>260</v>
      </c>
      <c r="ALA234" s="1" t="s">
        <v>260</v>
      </c>
      <c r="ALB234" s="1" t="s">
        <v>260</v>
      </c>
      <c r="ALC234" s="1" t="s">
        <v>260</v>
      </c>
      <c r="ALD234" s="1" t="s">
        <v>260</v>
      </c>
      <c r="ALE234" s="1" t="s">
        <v>260</v>
      </c>
      <c r="ALF234" s="1" t="s">
        <v>260</v>
      </c>
      <c r="ALG234" s="1" t="s">
        <v>260</v>
      </c>
      <c r="ALH234" s="1" t="s">
        <v>260</v>
      </c>
      <c r="ALI234" s="1" t="s">
        <v>260</v>
      </c>
      <c r="ALJ234" s="1" t="s">
        <v>260</v>
      </c>
      <c r="ALK234" s="1" t="s">
        <v>260</v>
      </c>
      <c r="ALL234" s="1" t="s">
        <v>260</v>
      </c>
      <c r="ALM234" s="1" t="s">
        <v>260</v>
      </c>
      <c r="ALN234" s="1" t="s">
        <v>260</v>
      </c>
      <c r="ALO234" s="1" t="s">
        <v>260</v>
      </c>
      <c r="ALP234" s="1" t="s">
        <v>260</v>
      </c>
      <c r="ALR234" s="11" t="e">
        <f t="shared" si="374"/>
        <v>#DIV/0!</v>
      </c>
      <c r="ALS234" s="28">
        <v>58000</v>
      </c>
      <c r="ALY234" s="60"/>
      <c r="ALZ234" s="1">
        <v>1</v>
      </c>
      <c r="AMH234" s="1">
        <v>1</v>
      </c>
      <c r="AMN234" s="403"/>
    </row>
    <row r="235" spans="1:1022 1028:1028" s="1" customFormat="1" ht="15" customHeight="1" x14ac:dyDescent="0.25">
      <c r="A235" s="268"/>
      <c r="B235" s="113">
        <v>233</v>
      </c>
      <c r="C235" s="473" t="s">
        <v>810</v>
      </c>
      <c r="D235" s="304" t="s">
        <v>906</v>
      </c>
      <c r="E235" s="1">
        <v>2006</v>
      </c>
      <c r="F235" s="1">
        <v>1</v>
      </c>
      <c r="G235" s="1">
        <v>1</v>
      </c>
      <c r="J235" s="1">
        <v>1</v>
      </c>
      <c r="K235" s="1">
        <v>2000</v>
      </c>
      <c r="L235" s="1">
        <v>2000</v>
      </c>
      <c r="M235" s="1">
        <v>1</v>
      </c>
      <c r="AD235" s="1">
        <v>1</v>
      </c>
      <c r="AW235" s="1">
        <v>1</v>
      </c>
      <c r="AY235" s="1">
        <v>1</v>
      </c>
      <c r="BA235" s="1">
        <v>1</v>
      </c>
      <c r="BB235" s="1">
        <v>13</v>
      </c>
      <c r="BE235" s="1">
        <v>1</v>
      </c>
      <c r="CG235" s="1">
        <v>1</v>
      </c>
      <c r="CH235" s="246"/>
      <c r="CP235" s="1">
        <f t="shared" si="339"/>
        <v>0</v>
      </c>
      <c r="CS235" s="1">
        <f t="shared" si="311"/>
        <v>0</v>
      </c>
      <c r="DO235" s="1">
        <f t="shared" si="340"/>
        <v>0</v>
      </c>
      <c r="DX235" s="1">
        <f t="shared" si="341"/>
        <v>0</v>
      </c>
      <c r="EE235" s="1">
        <f t="shared" si="342"/>
        <v>0</v>
      </c>
      <c r="EH235" s="1">
        <f t="shared" si="343"/>
        <v>0</v>
      </c>
      <c r="FF235" s="116"/>
      <c r="GP235" s="1">
        <f t="shared" si="312"/>
        <v>0</v>
      </c>
      <c r="GY235" s="1">
        <f t="shared" si="344"/>
        <v>0</v>
      </c>
      <c r="HC235" s="1">
        <f t="shared" si="345"/>
        <v>0</v>
      </c>
      <c r="HS235" s="1">
        <f t="shared" si="346"/>
        <v>0</v>
      </c>
      <c r="HX235" s="1">
        <f t="shared" si="313"/>
        <v>0</v>
      </c>
      <c r="ID235" s="1">
        <f t="shared" si="314"/>
        <v>0</v>
      </c>
      <c r="IN235" s="1">
        <f t="shared" si="347"/>
        <v>0</v>
      </c>
      <c r="IW235" s="1">
        <f t="shared" si="348"/>
        <v>0</v>
      </c>
      <c r="IZ235" s="1">
        <f t="shared" si="315"/>
        <v>0</v>
      </c>
      <c r="JJ235" s="1">
        <f t="shared" si="316"/>
        <v>0</v>
      </c>
      <c r="JV235" s="1">
        <f t="shared" si="349"/>
        <v>0</v>
      </c>
      <c r="KB235" s="1">
        <f t="shared" si="350"/>
        <v>0</v>
      </c>
      <c r="LG235" s="1">
        <f t="shared" si="317"/>
        <v>0</v>
      </c>
      <c r="LT235" s="1">
        <f t="shared" si="351"/>
        <v>0</v>
      </c>
      <c r="MA235" s="1">
        <f t="shared" si="352"/>
        <v>0</v>
      </c>
      <c r="MF235" s="1">
        <f t="shared" si="353"/>
        <v>0</v>
      </c>
      <c r="MM235" s="1">
        <f t="shared" si="354"/>
        <v>0</v>
      </c>
      <c r="MS235" s="1">
        <f t="shared" si="355"/>
        <v>0</v>
      </c>
      <c r="MU235" s="115"/>
      <c r="OI235" s="120"/>
      <c r="PD235" s="1">
        <f t="shared" si="318"/>
        <v>0</v>
      </c>
      <c r="QF235" s="1">
        <f t="shared" si="356"/>
        <v>0</v>
      </c>
      <c r="QY235" s="1">
        <f t="shared" si="357"/>
        <v>0</v>
      </c>
      <c r="RK235" s="1">
        <f t="shared" si="358"/>
        <v>0</v>
      </c>
      <c r="SA235" s="1">
        <f t="shared" si="359"/>
        <v>0</v>
      </c>
      <c r="SG235" s="1">
        <f t="shared" si="360"/>
        <v>0</v>
      </c>
      <c r="SO235" s="1">
        <f t="shared" si="361"/>
        <v>0</v>
      </c>
      <c r="TB235" s="1">
        <f t="shared" si="362"/>
        <v>0</v>
      </c>
      <c r="TS235" s="1">
        <f t="shared" si="319"/>
        <v>0</v>
      </c>
      <c r="UD235" s="1">
        <f t="shared" si="320"/>
        <v>0</v>
      </c>
      <c r="UG235" s="1">
        <f t="shared" si="321"/>
        <v>0</v>
      </c>
      <c r="UQ235" s="1">
        <f t="shared" si="363"/>
        <v>0</v>
      </c>
      <c r="VA235" s="1">
        <f t="shared" si="364"/>
        <v>0</v>
      </c>
      <c r="VG235" s="1">
        <f t="shared" si="365"/>
        <v>0</v>
      </c>
      <c r="WY235" s="1">
        <f t="shared" si="322"/>
        <v>0</v>
      </c>
      <c r="XB235" s="1">
        <f t="shared" si="366"/>
        <v>0</v>
      </c>
      <c r="XG235" s="1">
        <f t="shared" si="323"/>
        <v>0</v>
      </c>
      <c r="XI235" s="1">
        <v>1</v>
      </c>
      <c r="XK235" s="108"/>
      <c r="XL235" s="1">
        <f t="shared" si="324"/>
        <v>0</v>
      </c>
      <c r="XM235" s="1">
        <f t="shared" si="325"/>
        <v>0</v>
      </c>
      <c r="XN235" s="1">
        <f t="shared" si="367"/>
        <v>0</v>
      </c>
      <c r="XO235" s="1">
        <f t="shared" si="326"/>
        <v>0</v>
      </c>
      <c r="XP235" s="1">
        <f t="shared" si="368"/>
        <v>0</v>
      </c>
      <c r="XQ235" s="1">
        <f t="shared" si="327"/>
        <v>0</v>
      </c>
      <c r="XR235" s="1">
        <f t="shared" si="328"/>
        <v>0</v>
      </c>
      <c r="XS235" s="1">
        <f t="shared" si="375"/>
        <v>0</v>
      </c>
      <c r="XT235" s="1">
        <f t="shared" si="369"/>
        <v>0</v>
      </c>
      <c r="XU235" s="1">
        <f t="shared" si="329"/>
        <v>0</v>
      </c>
      <c r="XV235" s="1">
        <f t="shared" si="330"/>
        <v>0</v>
      </c>
      <c r="XW235" s="1">
        <f t="shared" si="331"/>
        <v>0</v>
      </c>
      <c r="XX235" s="1">
        <f t="shared" si="332"/>
        <v>0</v>
      </c>
      <c r="XY235" s="1">
        <f t="shared" si="333"/>
        <v>0</v>
      </c>
      <c r="XZ235" s="1">
        <f t="shared" si="334"/>
        <v>0</v>
      </c>
      <c r="YA235" s="1">
        <f t="shared" si="335"/>
        <v>0</v>
      </c>
      <c r="YB235" s="1">
        <f t="shared" si="336"/>
        <v>0</v>
      </c>
      <c r="YC235" s="1">
        <f t="shared" si="337"/>
        <v>1</v>
      </c>
      <c r="YD235" s="132"/>
      <c r="YE235" s="133">
        <f>SUM(XL235:YC235)</f>
        <v>1</v>
      </c>
      <c r="YF235" s="133">
        <f t="shared" si="301"/>
        <v>70000</v>
      </c>
      <c r="YG235" s="130">
        <v>1</v>
      </c>
      <c r="YH235" s="130">
        <f t="shared" si="302"/>
        <v>70000</v>
      </c>
      <c r="YI235" s="129">
        <v>1</v>
      </c>
      <c r="YJ235" s="128">
        <f t="shared" si="303"/>
        <v>70000</v>
      </c>
      <c r="YK235" s="177"/>
      <c r="YL235">
        <v>1</v>
      </c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>
        <f t="shared" si="370"/>
        <v>0</v>
      </c>
      <c r="ACD235" s="25" t="e">
        <f t="shared" si="376"/>
        <v>#DIV/0!</v>
      </c>
      <c r="ACE235" s="11">
        <f t="shared" si="338"/>
        <v>1</v>
      </c>
      <c r="ACF235" s="11">
        <f t="shared" si="304"/>
        <v>70000</v>
      </c>
      <c r="ACG235" s="1">
        <v>5</v>
      </c>
      <c r="ACH235" s="1">
        <v>1</v>
      </c>
      <c r="ACI235" s="11">
        <f t="shared" si="305"/>
        <v>70000</v>
      </c>
      <c r="ACJ235" s="45">
        <v>1</v>
      </c>
      <c r="ACK235" s="13">
        <f t="shared" si="306"/>
        <v>70000</v>
      </c>
      <c r="ACL235">
        <v>1</v>
      </c>
      <c r="ACM235" s="25">
        <f t="shared" si="307"/>
        <v>70000</v>
      </c>
      <c r="ACN235" s="11">
        <f t="shared" si="308"/>
        <v>70000</v>
      </c>
      <c r="ACO235" s="65"/>
      <c r="ACR235" s="39" t="s">
        <v>407</v>
      </c>
      <c r="ACZ235" s="1" t="s">
        <v>259</v>
      </c>
      <c r="ADD235" s="1" t="s">
        <v>189</v>
      </c>
      <c r="ADU235" s="1">
        <v>2</v>
      </c>
      <c r="ADV235" s="457"/>
      <c r="AEE235" s="1">
        <f t="shared" si="371"/>
        <v>0</v>
      </c>
      <c r="AFN235" s="1">
        <v>1</v>
      </c>
      <c r="AGL235" s="1">
        <v>70000</v>
      </c>
      <c r="AGM235" s="11" t="e">
        <f>AGU235+AGW235+AGY235+AHA235+#REF!+#REF!+AHC235+AGP235+AHE235</f>
        <v>#REF!</v>
      </c>
      <c r="AGT235" s="518"/>
      <c r="AHJ235" s="518"/>
      <c r="AHN235" s="1">
        <v>70000</v>
      </c>
      <c r="AIO235" s="1">
        <v>2</v>
      </c>
      <c r="AIP235" s="1">
        <v>1</v>
      </c>
      <c r="AJC235" s="11"/>
      <c r="AJD235" s="11"/>
      <c r="AJF235" s="11"/>
      <c r="AJG235" s="1">
        <v>70000</v>
      </c>
      <c r="AJH235" s="1">
        <v>1</v>
      </c>
      <c r="AJI235" s="1">
        <v>1</v>
      </c>
      <c r="AJJ235" s="435">
        <v>100</v>
      </c>
      <c r="AJK235" s="45"/>
      <c r="AJL235" s="381">
        <v>70000</v>
      </c>
      <c r="AJM235" s="11">
        <f t="shared" si="309"/>
        <v>70000</v>
      </c>
      <c r="AJN235" s="60"/>
      <c r="AJO235" s="12"/>
      <c r="AKA235" s="1">
        <f t="shared" si="372"/>
        <v>0</v>
      </c>
      <c r="AKD235" s="1">
        <f t="shared" si="373"/>
        <v>0</v>
      </c>
      <c r="AKE235" s="60"/>
      <c r="AKF235" s="1" t="s">
        <v>260</v>
      </c>
      <c r="AKG235" s="1" t="s">
        <v>260</v>
      </c>
      <c r="AKH235" s="1" t="s">
        <v>261</v>
      </c>
      <c r="AKI235" s="1" t="s">
        <v>260</v>
      </c>
      <c r="AKJ235" s="1" t="s">
        <v>260</v>
      </c>
      <c r="AKK235" s="1" t="s">
        <v>260</v>
      </c>
      <c r="AKL235" s="1" t="s">
        <v>260</v>
      </c>
      <c r="AKM235" s="1" t="s">
        <v>260</v>
      </c>
      <c r="AKN235" s="1" t="s">
        <v>262</v>
      </c>
      <c r="AKO235" s="1" t="s">
        <v>260</v>
      </c>
      <c r="AKP235" s="1" t="s">
        <v>260</v>
      </c>
      <c r="AKQ235" s="1" t="s">
        <v>260</v>
      </c>
      <c r="AKR235" s="1" t="s">
        <v>260</v>
      </c>
      <c r="AKS235" s="1" t="s">
        <v>260</v>
      </c>
      <c r="AKT235" s="1" t="s">
        <v>260</v>
      </c>
      <c r="AKU235" s="1" t="s">
        <v>260</v>
      </c>
      <c r="AKV235" s="1" t="s">
        <v>263</v>
      </c>
      <c r="AKW235" s="1" t="s">
        <v>260</v>
      </c>
      <c r="AKX235" s="1" t="s">
        <v>260</v>
      </c>
      <c r="AKY235" s="1" t="s">
        <v>260</v>
      </c>
      <c r="AKZ235" s="1" t="s">
        <v>260</v>
      </c>
      <c r="ALA235" s="1" t="s">
        <v>260</v>
      </c>
      <c r="ALB235" s="1" t="s">
        <v>260</v>
      </c>
      <c r="ALC235" s="1" t="s">
        <v>260</v>
      </c>
      <c r="ALD235" s="1" t="s">
        <v>260</v>
      </c>
      <c r="ALE235" s="1" t="s">
        <v>260</v>
      </c>
      <c r="ALF235" s="1" t="s">
        <v>260</v>
      </c>
      <c r="ALG235" s="1" t="s">
        <v>260</v>
      </c>
      <c r="ALH235" s="1" t="s">
        <v>260</v>
      </c>
      <c r="ALI235" s="1" t="s">
        <v>260</v>
      </c>
      <c r="ALJ235" s="1" t="s">
        <v>260</v>
      </c>
      <c r="ALK235" s="1" t="s">
        <v>260</v>
      </c>
      <c r="ALL235" s="1" t="s">
        <v>260</v>
      </c>
      <c r="ALM235" s="1" t="s">
        <v>260</v>
      </c>
      <c r="ALN235" s="1" t="s">
        <v>260</v>
      </c>
      <c r="ALO235" s="1" t="s">
        <v>260</v>
      </c>
      <c r="ALP235" s="1" t="s">
        <v>260</v>
      </c>
      <c r="ALR235" s="11" t="e">
        <f t="shared" si="374"/>
        <v>#DIV/0!</v>
      </c>
      <c r="ALS235" s="28">
        <v>70000</v>
      </c>
      <c r="ALY235" s="60"/>
      <c r="ALZ235" s="1">
        <v>1</v>
      </c>
      <c r="AMH235" s="1">
        <v>1</v>
      </c>
      <c r="AMN235" s="403"/>
    </row>
    <row r="236" spans="1:1022 1028:1028" s="1" customFormat="1" ht="15" customHeight="1" x14ac:dyDescent="0.25">
      <c r="A236" s="268"/>
      <c r="B236" s="113">
        <v>234</v>
      </c>
      <c r="C236" s="473" t="s">
        <v>810</v>
      </c>
      <c r="D236" s="304" t="s">
        <v>907</v>
      </c>
      <c r="E236" s="1">
        <v>2006</v>
      </c>
      <c r="F236" s="1">
        <v>1</v>
      </c>
      <c r="G236" s="1">
        <v>1</v>
      </c>
      <c r="J236" s="1">
        <v>1</v>
      </c>
      <c r="K236" s="1">
        <v>1998</v>
      </c>
      <c r="L236" s="1">
        <v>2001</v>
      </c>
      <c r="M236" s="1">
        <v>1</v>
      </c>
      <c r="AB236" s="1">
        <v>1</v>
      </c>
      <c r="AC236" s="1">
        <v>1</v>
      </c>
      <c r="AD236" s="1">
        <v>1</v>
      </c>
      <c r="AE236" s="1">
        <v>1</v>
      </c>
      <c r="AW236" s="1">
        <v>1</v>
      </c>
      <c r="AY236" s="1">
        <v>1</v>
      </c>
      <c r="BA236" s="1">
        <v>1</v>
      </c>
      <c r="BB236" s="1">
        <v>13</v>
      </c>
      <c r="BE236" s="1">
        <v>1</v>
      </c>
      <c r="CG236" s="1">
        <v>1</v>
      </c>
      <c r="CH236" s="246"/>
      <c r="CP236" s="1">
        <f t="shared" si="339"/>
        <v>0</v>
      </c>
      <c r="CS236" s="1">
        <f t="shared" si="311"/>
        <v>0</v>
      </c>
      <c r="DO236" s="1">
        <f t="shared" si="340"/>
        <v>0</v>
      </c>
      <c r="DX236" s="1">
        <f t="shared" si="341"/>
        <v>0</v>
      </c>
      <c r="EE236" s="1">
        <f t="shared" si="342"/>
        <v>0</v>
      </c>
      <c r="EH236" s="1">
        <f t="shared" si="343"/>
        <v>0</v>
      </c>
      <c r="FF236" s="116"/>
      <c r="GP236" s="1">
        <f t="shared" si="312"/>
        <v>0</v>
      </c>
      <c r="GY236" s="1">
        <f t="shared" si="344"/>
        <v>0</v>
      </c>
      <c r="HC236" s="1">
        <f t="shared" si="345"/>
        <v>0</v>
      </c>
      <c r="HS236" s="1">
        <f t="shared" si="346"/>
        <v>0</v>
      </c>
      <c r="HX236" s="1">
        <f t="shared" si="313"/>
        <v>0</v>
      </c>
      <c r="ID236" s="1">
        <f t="shared" si="314"/>
        <v>0</v>
      </c>
      <c r="IN236" s="1">
        <f t="shared" si="347"/>
        <v>0</v>
      </c>
      <c r="IW236" s="1">
        <f t="shared" si="348"/>
        <v>0</v>
      </c>
      <c r="IZ236" s="1">
        <f t="shared" si="315"/>
        <v>0</v>
      </c>
      <c r="JJ236" s="1">
        <f t="shared" si="316"/>
        <v>0</v>
      </c>
      <c r="JV236" s="1">
        <f t="shared" si="349"/>
        <v>0</v>
      </c>
      <c r="KB236" s="1">
        <f t="shared" si="350"/>
        <v>0</v>
      </c>
      <c r="LG236" s="1">
        <f t="shared" si="317"/>
        <v>0</v>
      </c>
      <c r="LT236" s="1">
        <f t="shared" si="351"/>
        <v>0</v>
      </c>
      <c r="MA236" s="1">
        <f t="shared" si="352"/>
        <v>0</v>
      </c>
      <c r="MF236" s="1">
        <f t="shared" si="353"/>
        <v>0</v>
      </c>
      <c r="MM236" s="1">
        <f t="shared" si="354"/>
        <v>0</v>
      </c>
      <c r="MS236" s="1">
        <f t="shared" si="355"/>
        <v>0</v>
      </c>
      <c r="MU236" s="115"/>
      <c r="OI236" s="120"/>
      <c r="PD236" s="1">
        <f t="shared" si="318"/>
        <v>0</v>
      </c>
      <c r="QF236" s="1">
        <f t="shared" si="356"/>
        <v>0</v>
      </c>
      <c r="QY236" s="1">
        <f t="shared" si="357"/>
        <v>0</v>
      </c>
      <c r="RK236" s="1">
        <f t="shared" si="358"/>
        <v>0</v>
      </c>
      <c r="SA236" s="1">
        <f t="shared" si="359"/>
        <v>0</v>
      </c>
      <c r="SG236" s="1">
        <f t="shared" si="360"/>
        <v>0</v>
      </c>
      <c r="SO236" s="1">
        <f t="shared" si="361"/>
        <v>0</v>
      </c>
      <c r="TB236" s="1">
        <f t="shared" si="362"/>
        <v>0</v>
      </c>
      <c r="TS236" s="1">
        <f t="shared" si="319"/>
        <v>0</v>
      </c>
      <c r="UD236" s="1">
        <f t="shared" si="320"/>
        <v>0</v>
      </c>
      <c r="UG236" s="1">
        <f t="shared" si="321"/>
        <v>0</v>
      </c>
      <c r="UQ236" s="1">
        <f t="shared" si="363"/>
        <v>0</v>
      </c>
      <c r="VA236" s="1">
        <f t="shared" si="364"/>
        <v>0</v>
      </c>
      <c r="VG236" s="1">
        <f t="shared" si="365"/>
        <v>0</v>
      </c>
      <c r="WY236" s="1">
        <f t="shared" si="322"/>
        <v>0</v>
      </c>
      <c r="XB236" s="1">
        <f t="shared" si="366"/>
        <v>0</v>
      </c>
      <c r="XG236" s="1">
        <f t="shared" si="323"/>
        <v>0</v>
      </c>
      <c r="XK236" s="108"/>
      <c r="XL236" s="1">
        <f t="shared" si="324"/>
        <v>0</v>
      </c>
      <c r="XM236" s="1">
        <f t="shared" si="325"/>
        <v>0</v>
      </c>
      <c r="XN236" s="1">
        <f t="shared" si="367"/>
        <v>0</v>
      </c>
      <c r="XO236" s="1">
        <f t="shared" si="326"/>
        <v>0</v>
      </c>
      <c r="XP236" s="1">
        <f t="shared" si="368"/>
        <v>0</v>
      </c>
      <c r="XQ236" s="1">
        <f t="shared" si="327"/>
        <v>0</v>
      </c>
      <c r="XR236" s="1">
        <f t="shared" si="328"/>
        <v>0</v>
      </c>
      <c r="XS236" s="1">
        <f t="shared" si="375"/>
        <v>0</v>
      </c>
      <c r="XT236" s="1">
        <f t="shared" si="369"/>
        <v>0</v>
      </c>
      <c r="XU236" s="1">
        <f t="shared" si="329"/>
        <v>0</v>
      </c>
      <c r="XV236" s="1">
        <f t="shared" si="330"/>
        <v>0</v>
      </c>
      <c r="XW236" s="1">
        <f t="shared" si="331"/>
        <v>0</v>
      </c>
      <c r="XX236" s="1">
        <f t="shared" si="332"/>
        <v>0</v>
      </c>
      <c r="XY236" s="1">
        <f t="shared" si="333"/>
        <v>0</v>
      </c>
      <c r="XZ236" s="1">
        <f t="shared" si="334"/>
        <v>0</v>
      </c>
      <c r="YA236" s="1">
        <f t="shared" si="335"/>
        <v>0</v>
      </c>
      <c r="YB236" s="1">
        <f t="shared" si="336"/>
        <v>0</v>
      </c>
      <c r="YC236" s="1">
        <f t="shared" si="337"/>
        <v>0</v>
      </c>
      <c r="YD236" s="132"/>
      <c r="YE236" s="133"/>
      <c r="YF236" s="133" t="e">
        <f t="shared" si="301"/>
        <v>#DIV/0!</v>
      </c>
      <c r="YG236" s="130"/>
      <c r="YH236" s="130" t="e">
        <f t="shared" si="302"/>
        <v>#DIV/0!</v>
      </c>
      <c r="YI236" s="129"/>
      <c r="YJ236" s="128" t="e">
        <f t="shared" si="303"/>
        <v>#DIV/0!</v>
      </c>
      <c r="YK236" s="177"/>
      <c r="YL236">
        <v>1</v>
      </c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>
        <f t="shared" si="370"/>
        <v>0</v>
      </c>
      <c r="ACD236" s="25" t="e">
        <f t="shared" si="376"/>
        <v>#DIV/0!</v>
      </c>
      <c r="ACE236" s="11">
        <f t="shared" si="338"/>
        <v>0</v>
      </c>
      <c r="ACF236" s="11" t="e">
        <f t="shared" si="304"/>
        <v>#DIV/0!</v>
      </c>
      <c r="ACG236" s="1">
        <v>5</v>
      </c>
      <c r="ACH236" s="1">
        <v>1</v>
      </c>
      <c r="ACI236" s="11">
        <f t="shared" si="305"/>
        <v>48000</v>
      </c>
      <c r="ACJ236" s="45">
        <v>1</v>
      </c>
      <c r="ACK236" s="13">
        <f t="shared" si="306"/>
        <v>48000</v>
      </c>
      <c r="ACL236">
        <v>1</v>
      </c>
      <c r="ACM236" s="25">
        <f t="shared" si="307"/>
        <v>48000</v>
      </c>
      <c r="ACN236" s="11">
        <f t="shared" si="308"/>
        <v>48000</v>
      </c>
      <c r="ACO236" s="65"/>
      <c r="ACR236" s="39" t="s">
        <v>407</v>
      </c>
      <c r="ACZ236" s="1" t="s">
        <v>259</v>
      </c>
      <c r="ADD236" s="1" t="s">
        <v>189</v>
      </c>
      <c r="ADU236" s="1">
        <v>2</v>
      </c>
      <c r="ADV236" s="457"/>
      <c r="AEE236" s="1">
        <f t="shared" si="371"/>
        <v>0</v>
      </c>
      <c r="AFN236" s="1">
        <v>1</v>
      </c>
      <c r="AGL236" s="1">
        <v>48000</v>
      </c>
      <c r="AGM236" s="11" t="e">
        <f>AGU236+AGW236+AGY236+AHA236+#REF!+#REF!+AHC236+AGP236+AHE236</f>
        <v>#REF!</v>
      </c>
      <c r="AGT236" s="518"/>
      <c r="AHJ236" s="518"/>
      <c r="AHN236" s="1">
        <v>48000</v>
      </c>
      <c r="AIO236" s="1">
        <v>1</v>
      </c>
      <c r="AIP236" s="1">
        <v>1</v>
      </c>
      <c r="AJC236" s="11"/>
      <c r="AJD236" s="11"/>
      <c r="AJF236" s="11"/>
      <c r="AJG236" s="1">
        <v>48000</v>
      </c>
      <c r="AJH236" s="1">
        <v>1</v>
      </c>
      <c r="AJI236" s="1">
        <v>1</v>
      </c>
      <c r="AJJ236" s="435">
        <v>100</v>
      </c>
      <c r="AJK236" s="45"/>
      <c r="AJL236" s="381">
        <v>48000</v>
      </c>
      <c r="AJM236" s="11" t="e">
        <f t="shared" si="309"/>
        <v>#DIV/0!</v>
      </c>
      <c r="AJN236" s="60"/>
      <c r="AJO236" s="12"/>
      <c r="AKA236" s="1">
        <f t="shared" si="372"/>
        <v>0</v>
      </c>
      <c r="AKD236" s="1">
        <f t="shared" si="373"/>
        <v>0</v>
      </c>
      <c r="AKE236" s="60"/>
      <c r="AKF236" s="1" t="s">
        <v>260</v>
      </c>
      <c r="AKG236" s="1" t="s">
        <v>260</v>
      </c>
      <c r="AKH236" s="1" t="s">
        <v>261</v>
      </c>
      <c r="AKI236" s="1" t="s">
        <v>260</v>
      </c>
      <c r="AKJ236" s="1" t="s">
        <v>260</v>
      </c>
      <c r="AKK236" s="1" t="s">
        <v>260</v>
      </c>
      <c r="AKL236" s="1" t="s">
        <v>260</v>
      </c>
      <c r="AKM236" s="1" t="s">
        <v>260</v>
      </c>
      <c r="AKN236" s="1" t="s">
        <v>262</v>
      </c>
      <c r="AKO236" s="1" t="s">
        <v>260</v>
      </c>
      <c r="AKP236" s="1" t="s">
        <v>260</v>
      </c>
      <c r="AKQ236" s="1" t="s">
        <v>260</v>
      </c>
      <c r="AKR236" s="1" t="s">
        <v>260</v>
      </c>
      <c r="AKS236" s="1" t="s">
        <v>260</v>
      </c>
      <c r="AKT236" s="1" t="s">
        <v>260</v>
      </c>
      <c r="AKU236" s="1" t="s">
        <v>260</v>
      </c>
      <c r="AKV236" s="1" t="s">
        <v>263</v>
      </c>
      <c r="AKW236" s="1" t="s">
        <v>260</v>
      </c>
      <c r="AKX236" s="1" t="s">
        <v>260</v>
      </c>
      <c r="AKY236" s="1" t="s">
        <v>260</v>
      </c>
      <c r="AKZ236" s="1" t="s">
        <v>260</v>
      </c>
      <c r="ALA236" s="1" t="s">
        <v>260</v>
      </c>
      <c r="ALB236" s="1" t="s">
        <v>260</v>
      </c>
      <c r="ALC236" s="1" t="s">
        <v>260</v>
      </c>
      <c r="ALD236" s="1" t="s">
        <v>260</v>
      </c>
      <c r="ALE236" s="1" t="s">
        <v>260</v>
      </c>
      <c r="ALF236" s="1" t="s">
        <v>260</v>
      </c>
      <c r="ALG236" s="1" t="s">
        <v>260</v>
      </c>
      <c r="ALH236" s="1" t="s">
        <v>260</v>
      </c>
      <c r="ALI236" s="1" t="s">
        <v>260</v>
      </c>
      <c r="ALJ236" s="1" t="s">
        <v>260</v>
      </c>
      <c r="ALK236" s="1" t="s">
        <v>260</v>
      </c>
      <c r="ALL236" s="1" t="s">
        <v>260</v>
      </c>
      <c r="ALM236" s="1" t="s">
        <v>260</v>
      </c>
      <c r="ALN236" s="1" t="s">
        <v>260</v>
      </c>
      <c r="ALO236" s="1" t="s">
        <v>260</v>
      </c>
      <c r="ALP236" s="1" t="s">
        <v>260</v>
      </c>
      <c r="ALR236" s="11" t="e">
        <f t="shared" si="374"/>
        <v>#DIV/0!</v>
      </c>
      <c r="ALS236" s="28">
        <v>48000</v>
      </c>
      <c r="ALY236" s="60"/>
      <c r="ALZ236" s="1">
        <v>1</v>
      </c>
      <c r="AMH236" s="1">
        <v>1</v>
      </c>
      <c r="AMN236" s="403"/>
    </row>
    <row r="237" spans="1:1022 1028:1028" s="1" customFormat="1" ht="15" customHeight="1" x14ac:dyDescent="0.25">
      <c r="A237" s="268"/>
      <c r="B237" s="113">
        <v>235</v>
      </c>
      <c r="C237" s="473" t="s">
        <v>810</v>
      </c>
      <c r="D237" s="304" t="s">
        <v>908</v>
      </c>
      <c r="E237" s="1">
        <v>2006</v>
      </c>
      <c r="F237" s="1">
        <v>1</v>
      </c>
      <c r="G237" s="1">
        <v>1</v>
      </c>
      <c r="J237" s="1">
        <v>1</v>
      </c>
      <c r="K237" s="1">
        <v>1997</v>
      </c>
      <c r="L237" s="1">
        <v>2001</v>
      </c>
      <c r="M237" s="1">
        <v>1</v>
      </c>
      <c r="AA237" s="1">
        <v>1</v>
      </c>
      <c r="AB237" s="1">
        <v>1</v>
      </c>
      <c r="AC237" s="1">
        <v>1</v>
      </c>
      <c r="AD237" s="1">
        <v>1</v>
      </c>
      <c r="AE237" s="1">
        <v>1</v>
      </c>
      <c r="AW237" s="1">
        <v>1</v>
      </c>
      <c r="AY237" s="1">
        <v>1</v>
      </c>
      <c r="BA237" s="1">
        <v>1</v>
      </c>
      <c r="BB237" s="1">
        <v>13</v>
      </c>
      <c r="BE237" s="1">
        <v>1</v>
      </c>
      <c r="CF237" s="1">
        <v>1</v>
      </c>
      <c r="CG237" s="1">
        <v>1</v>
      </c>
      <c r="CH237" s="246"/>
      <c r="CP237" s="1">
        <f t="shared" si="339"/>
        <v>0</v>
      </c>
      <c r="CS237" s="1">
        <f t="shared" si="311"/>
        <v>0</v>
      </c>
      <c r="DO237" s="1">
        <f t="shared" si="340"/>
        <v>0</v>
      </c>
      <c r="DX237" s="1">
        <f t="shared" si="341"/>
        <v>0</v>
      </c>
      <c r="EE237" s="1">
        <f t="shared" si="342"/>
        <v>0</v>
      </c>
      <c r="EH237" s="1">
        <f t="shared" si="343"/>
        <v>0</v>
      </c>
      <c r="FF237" s="116"/>
      <c r="GP237" s="1">
        <f t="shared" si="312"/>
        <v>0</v>
      </c>
      <c r="GY237" s="1">
        <f t="shared" si="344"/>
        <v>0</v>
      </c>
      <c r="HC237" s="1">
        <f t="shared" si="345"/>
        <v>0</v>
      </c>
      <c r="HS237" s="1">
        <f t="shared" si="346"/>
        <v>0</v>
      </c>
      <c r="HX237" s="1">
        <f t="shared" si="313"/>
        <v>0</v>
      </c>
      <c r="ID237" s="1">
        <f t="shared" si="314"/>
        <v>0</v>
      </c>
      <c r="IN237" s="1">
        <f t="shared" si="347"/>
        <v>0</v>
      </c>
      <c r="IW237" s="1">
        <f t="shared" si="348"/>
        <v>0</v>
      </c>
      <c r="IZ237" s="1">
        <f t="shared" si="315"/>
        <v>0</v>
      </c>
      <c r="JJ237" s="1">
        <f t="shared" si="316"/>
        <v>0</v>
      </c>
      <c r="JV237" s="1">
        <f t="shared" si="349"/>
        <v>0</v>
      </c>
      <c r="KB237" s="1">
        <f t="shared" si="350"/>
        <v>0</v>
      </c>
      <c r="LG237" s="1">
        <f t="shared" si="317"/>
        <v>0</v>
      </c>
      <c r="LT237" s="1">
        <f t="shared" si="351"/>
        <v>0</v>
      </c>
      <c r="MA237" s="1">
        <f t="shared" si="352"/>
        <v>0</v>
      </c>
      <c r="MF237" s="1">
        <f t="shared" si="353"/>
        <v>0</v>
      </c>
      <c r="MM237" s="1">
        <f t="shared" si="354"/>
        <v>0</v>
      </c>
      <c r="MS237" s="1">
        <f t="shared" si="355"/>
        <v>0</v>
      </c>
      <c r="MU237" s="115"/>
      <c r="OI237" s="120"/>
      <c r="PD237" s="1">
        <f t="shared" si="318"/>
        <v>0</v>
      </c>
      <c r="QF237" s="1">
        <f t="shared" si="356"/>
        <v>0</v>
      </c>
      <c r="QY237" s="1">
        <f t="shared" si="357"/>
        <v>0</v>
      </c>
      <c r="RK237" s="1">
        <f t="shared" si="358"/>
        <v>0</v>
      </c>
      <c r="SA237" s="1">
        <f t="shared" si="359"/>
        <v>0</v>
      </c>
      <c r="SG237" s="1">
        <f t="shared" si="360"/>
        <v>0</v>
      </c>
      <c r="SO237" s="1">
        <f t="shared" si="361"/>
        <v>0</v>
      </c>
      <c r="TB237" s="1">
        <f t="shared" si="362"/>
        <v>0</v>
      </c>
      <c r="TS237" s="1">
        <f t="shared" si="319"/>
        <v>0</v>
      </c>
      <c r="UD237" s="1">
        <f t="shared" si="320"/>
        <v>0</v>
      </c>
      <c r="UG237" s="1">
        <f t="shared" si="321"/>
        <v>0</v>
      </c>
      <c r="UQ237" s="1">
        <f t="shared" si="363"/>
        <v>0</v>
      </c>
      <c r="VA237" s="1">
        <f t="shared" si="364"/>
        <v>0</v>
      </c>
      <c r="VG237" s="1">
        <f t="shared" si="365"/>
        <v>0</v>
      </c>
      <c r="WY237" s="1">
        <f t="shared" si="322"/>
        <v>0</v>
      </c>
      <c r="XB237" s="1">
        <f t="shared" si="366"/>
        <v>0</v>
      </c>
      <c r="XG237" s="1">
        <f t="shared" si="323"/>
        <v>0</v>
      </c>
      <c r="XK237" s="108"/>
      <c r="XL237" s="1">
        <f t="shared" si="324"/>
        <v>0</v>
      </c>
      <c r="XM237" s="1">
        <f t="shared" si="325"/>
        <v>0</v>
      </c>
      <c r="XN237" s="1">
        <f t="shared" si="367"/>
        <v>0</v>
      </c>
      <c r="XO237" s="1">
        <f t="shared" si="326"/>
        <v>0</v>
      </c>
      <c r="XP237" s="1">
        <f t="shared" si="368"/>
        <v>0</v>
      </c>
      <c r="XQ237" s="1">
        <f t="shared" si="327"/>
        <v>0</v>
      </c>
      <c r="XR237" s="1">
        <f t="shared" si="328"/>
        <v>0</v>
      </c>
      <c r="XS237" s="1">
        <f t="shared" si="375"/>
        <v>0</v>
      </c>
      <c r="XT237" s="1">
        <f t="shared" si="369"/>
        <v>0</v>
      </c>
      <c r="XU237" s="1">
        <f t="shared" si="329"/>
        <v>0</v>
      </c>
      <c r="XV237" s="1">
        <f t="shared" si="330"/>
        <v>0</v>
      </c>
      <c r="XW237" s="1">
        <f t="shared" si="331"/>
        <v>0</v>
      </c>
      <c r="XX237" s="1">
        <f t="shared" si="332"/>
        <v>0</v>
      </c>
      <c r="XY237" s="1">
        <f t="shared" si="333"/>
        <v>0</v>
      </c>
      <c r="XZ237" s="1">
        <f t="shared" si="334"/>
        <v>0</v>
      </c>
      <c r="YA237" s="1">
        <f t="shared" si="335"/>
        <v>0</v>
      </c>
      <c r="YB237" s="1">
        <f t="shared" si="336"/>
        <v>0</v>
      </c>
      <c r="YC237" s="1">
        <f t="shared" si="337"/>
        <v>0</v>
      </c>
      <c r="YD237" s="132"/>
      <c r="YE237" s="133"/>
      <c r="YF237" s="133" t="e">
        <f t="shared" si="301"/>
        <v>#DIV/0!</v>
      </c>
      <c r="YG237" s="130"/>
      <c r="YH237" s="130" t="e">
        <f t="shared" si="302"/>
        <v>#DIV/0!</v>
      </c>
      <c r="YI237" s="129"/>
      <c r="YJ237" s="128" t="e">
        <f t="shared" si="303"/>
        <v>#DIV/0!</v>
      </c>
      <c r="YK237" s="177"/>
      <c r="YL237">
        <v>1</v>
      </c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>
        <f t="shared" si="370"/>
        <v>0</v>
      </c>
      <c r="ACD237" s="25" t="e">
        <f t="shared" si="376"/>
        <v>#DIV/0!</v>
      </c>
      <c r="ACE237" s="11">
        <f t="shared" si="338"/>
        <v>0</v>
      </c>
      <c r="ACF237" s="11" t="e">
        <f t="shared" si="304"/>
        <v>#DIV/0!</v>
      </c>
      <c r="ACG237" s="1">
        <v>5</v>
      </c>
      <c r="ACH237" s="1">
        <v>1</v>
      </c>
      <c r="ACI237" s="11">
        <f t="shared" si="305"/>
        <v>35000</v>
      </c>
      <c r="ACJ237" s="45">
        <v>1</v>
      </c>
      <c r="ACK237" s="13">
        <f t="shared" si="306"/>
        <v>35000</v>
      </c>
      <c r="ACL237">
        <v>1</v>
      </c>
      <c r="ACM237" s="25">
        <f t="shared" si="307"/>
        <v>35000</v>
      </c>
      <c r="ACN237" s="11">
        <f t="shared" si="308"/>
        <v>35000</v>
      </c>
      <c r="ACO237" s="65"/>
      <c r="ACR237" s="39" t="s">
        <v>407</v>
      </c>
      <c r="ACZ237" s="1" t="s">
        <v>259</v>
      </c>
      <c r="ADD237" s="1" t="s">
        <v>189</v>
      </c>
      <c r="ADU237" s="1">
        <v>2</v>
      </c>
      <c r="ADV237" s="457"/>
      <c r="AEE237" s="1">
        <f t="shared" si="371"/>
        <v>0</v>
      </c>
      <c r="AFN237" s="1">
        <v>1</v>
      </c>
      <c r="AGL237" s="1">
        <v>35000</v>
      </c>
      <c r="AGM237" s="11" t="e">
        <f>AGU237+AGW237+AGY237+AHA237+#REF!+#REF!+AHC237+AGP237+AHE237</f>
        <v>#REF!</v>
      </c>
      <c r="AGT237" s="518"/>
      <c r="AHJ237" s="518"/>
      <c r="AHN237" s="1">
        <v>35000</v>
      </c>
      <c r="AIO237" s="1">
        <v>1</v>
      </c>
      <c r="AIP237" s="1">
        <v>1</v>
      </c>
      <c r="AJC237" s="11"/>
      <c r="AJD237" s="11"/>
      <c r="AJF237" s="11"/>
      <c r="AJG237" s="1">
        <v>35000</v>
      </c>
      <c r="AJH237" s="1">
        <v>1</v>
      </c>
      <c r="AJI237" s="1">
        <v>1</v>
      </c>
      <c r="AJJ237" s="435">
        <v>100</v>
      </c>
      <c r="AJK237" s="45"/>
      <c r="AJL237" s="381">
        <v>35000</v>
      </c>
      <c r="AJM237" s="11" t="e">
        <f t="shared" si="309"/>
        <v>#DIV/0!</v>
      </c>
      <c r="AJN237" s="60"/>
      <c r="AJO237" s="12"/>
      <c r="AKA237" s="1">
        <f t="shared" si="372"/>
        <v>0</v>
      </c>
      <c r="AKD237" s="1">
        <f t="shared" si="373"/>
        <v>0</v>
      </c>
      <c r="AKE237" s="60"/>
      <c r="AKF237" s="1" t="s">
        <v>260</v>
      </c>
      <c r="AKG237" s="1" t="s">
        <v>260</v>
      </c>
      <c r="AKH237" s="1" t="s">
        <v>261</v>
      </c>
      <c r="AKI237" s="1" t="s">
        <v>260</v>
      </c>
      <c r="AKJ237" s="1" t="s">
        <v>260</v>
      </c>
      <c r="AKK237" s="1" t="s">
        <v>260</v>
      </c>
      <c r="AKL237" s="1" t="s">
        <v>260</v>
      </c>
      <c r="AKM237" s="1" t="s">
        <v>260</v>
      </c>
      <c r="AKN237" s="1" t="s">
        <v>262</v>
      </c>
      <c r="AKO237" s="1" t="s">
        <v>260</v>
      </c>
      <c r="AKP237" s="1" t="s">
        <v>260</v>
      </c>
      <c r="AKQ237" s="1" t="s">
        <v>260</v>
      </c>
      <c r="AKR237" s="1" t="s">
        <v>260</v>
      </c>
      <c r="AKS237" s="1" t="s">
        <v>260</v>
      </c>
      <c r="AKT237" s="1" t="s">
        <v>260</v>
      </c>
      <c r="AKU237" s="1" t="s">
        <v>260</v>
      </c>
      <c r="AKV237" s="1" t="s">
        <v>263</v>
      </c>
      <c r="AKW237" s="1" t="s">
        <v>260</v>
      </c>
      <c r="AKX237" s="1" t="s">
        <v>260</v>
      </c>
      <c r="AKY237" s="1" t="s">
        <v>260</v>
      </c>
      <c r="AKZ237" s="1" t="s">
        <v>260</v>
      </c>
      <c r="ALA237" s="1" t="s">
        <v>260</v>
      </c>
      <c r="ALB237" s="1" t="s">
        <v>260</v>
      </c>
      <c r="ALC237" s="1" t="s">
        <v>260</v>
      </c>
      <c r="ALD237" s="1" t="s">
        <v>260</v>
      </c>
      <c r="ALE237" s="1" t="s">
        <v>260</v>
      </c>
      <c r="ALF237" s="1" t="s">
        <v>260</v>
      </c>
      <c r="ALG237" s="1" t="s">
        <v>260</v>
      </c>
      <c r="ALH237" s="1" t="s">
        <v>260</v>
      </c>
      <c r="ALI237" s="1" t="s">
        <v>260</v>
      </c>
      <c r="ALJ237" s="1" t="s">
        <v>260</v>
      </c>
      <c r="ALK237" s="1" t="s">
        <v>260</v>
      </c>
      <c r="ALL237" s="1" t="s">
        <v>260</v>
      </c>
      <c r="ALM237" s="1" t="s">
        <v>260</v>
      </c>
      <c r="ALN237" s="1" t="s">
        <v>260</v>
      </c>
      <c r="ALO237" s="1" t="s">
        <v>260</v>
      </c>
      <c r="ALP237" s="1" t="s">
        <v>260</v>
      </c>
      <c r="ALR237" s="11" t="e">
        <f t="shared" si="374"/>
        <v>#DIV/0!</v>
      </c>
      <c r="ALS237" s="28">
        <v>35000</v>
      </c>
      <c r="ALY237" s="60"/>
      <c r="ALZ237" s="1">
        <v>1</v>
      </c>
      <c r="AMH237" s="1">
        <v>1</v>
      </c>
      <c r="AMN237" s="403"/>
    </row>
    <row r="238" spans="1:1022 1028:1028" s="1" customFormat="1" ht="15" customHeight="1" x14ac:dyDescent="0.25">
      <c r="A238" s="268"/>
      <c r="B238" s="113">
        <v>236</v>
      </c>
      <c r="C238" s="473" t="s">
        <v>810</v>
      </c>
      <c r="D238" s="304" t="s">
        <v>909</v>
      </c>
      <c r="E238" s="1">
        <v>2006</v>
      </c>
      <c r="F238" s="1">
        <v>1</v>
      </c>
      <c r="G238" s="1">
        <v>1</v>
      </c>
      <c r="J238" s="1">
        <v>1</v>
      </c>
      <c r="K238" s="1">
        <v>1998</v>
      </c>
      <c r="L238" s="1">
        <v>2000</v>
      </c>
      <c r="M238" s="1">
        <v>1</v>
      </c>
      <c r="AB238" s="1">
        <v>1</v>
      </c>
      <c r="AC238" s="1">
        <v>1</v>
      </c>
      <c r="AD238" s="1">
        <v>1</v>
      </c>
      <c r="AW238" s="1">
        <v>1</v>
      </c>
      <c r="AY238" s="1">
        <v>1</v>
      </c>
      <c r="BA238" s="1">
        <v>1</v>
      </c>
      <c r="BB238" s="1">
        <v>13</v>
      </c>
      <c r="BE238" s="1">
        <v>1</v>
      </c>
      <c r="CF238" s="1">
        <v>1</v>
      </c>
      <c r="CG238" s="1">
        <v>1</v>
      </c>
      <c r="CH238" s="246"/>
      <c r="CP238" s="1">
        <f t="shared" si="339"/>
        <v>0</v>
      </c>
      <c r="CS238" s="1">
        <f t="shared" si="311"/>
        <v>0</v>
      </c>
      <c r="DO238" s="1">
        <f t="shared" si="340"/>
        <v>0</v>
      </c>
      <c r="DX238" s="1">
        <f t="shared" si="341"/>
        <v>0</v>
      </c>
      <c r="EE238" s="1">
        <f t="shared" si="342"/>
        <v>0</v>
      </c>
      <c r="EH238" s="1">
        <f t="shared" si="343"/>
        <v>0</v>
      </c>
      <c r="FF238" s="116"/>
      <c r="GP238" s="1">
        <f t="shared" si="312"/>
        <v>0</v>
      </c>
      <c r="GY238" s="1">
        <f t="shared" si="344"/>
        <v>0</v>
      </c>
      <c r="HC238" s="1">
        <f t="shared" si="345"/>
        <v>0</v>
      </c>
      <c r="HS238" s="1">
        <f t="shared" si="346"/>
        <v>0</v>
      </c>
      <c r="HX238" s="1">
        <f t="shared" si="313"/>
        <v>0</v>
      </c>
      <c r="ID238" s="1">
        <f t="shared" si="314"/>
        <v>0</v>
      </c>
      <c r="IN238" s="1">
        <f t="shared" si="347"/>
        <v>0</v>
      </c>
      <c r="IW238" s="1">
        <f t="shared" si="348"/>
        <v>0</v>
      </c>
      <c r="IZ238" s="1">
        <f t="shared" si="315"/>
        <v>0</v>
      </c>
      <c r="JJ238" s="1">
        <f t="shared" si="316"/>
        <v>0</v>
      </c>
      <c r="JV238" s="1">
        <f t="shared" si="349"/>
        <v>0</v>
      </c>
      <c r="KB238" s="1">
        <f t="shared" si="350"/>
        <v>0</v>
      </c>
      <c r="LG238" s="1">
        <f t="shared" si="317"/>
        <v>0</v>
      </c>
      <c r="LT238" s="1">
        <f t="shared" si="351"/>
        <v>0</v>
      </c>
      <c r="MA238" s="1">
        <f t="shared" si="352"/>
        <v>0</v>
      </c>
      <c r="MF238" s="1">
        <f t="shared" si="353"/>
        <v>0</v>
      </c>
      <c r="MM238" s="1">
        <f t="shared" si="354"/>
        <v>0</v>
      </c>
      <c r="MS238" s="1">
        <f t="shared" si="355"/>
        <v>0</v>
      </c>
      <c r="MU238" s="115"/>
      <c r="OI238" s="120"/>
      <c r="PD238" s="1">
        <f t="shared" si="318"/>
        <v>0</v>
      </c>
      <c r="QF238" s="1">
        <f t="shared" si="356"/>
        <v>0</v>
      </c>
      <c r="QY238" s="1">
        <f t="shared" si="357"/>
        <v>0</v>
      </c>
      <c r="RK238" s="1">
        <f t="shared" si="358"/>
        <v>0</v>
      </c>
      <c r="SA238" s="1">
        <f t="shared" si="359"/>
        <v>0</v>
      </c>
      <c r="SG238" s="1">
        <f t="shared" si="360"/>
        <v>0</v>
      </c>
      <c r="SO238" s="1">
        <f t="shared" si="361"/>
        <v>0</v>
      </c>
      <c r="TB238" s="1">
        <f t="shared" si="362"/>
        <v>0</v>
      </c>
      <c r="TS238" s="1">
        <f t="shared" si="319"/>
        <v>0</v>
      </c>
      <c r="UD238" s="1">
        <f t="shared" si="320"/>
        <v>0</v>
      </c>
      <c r="UG238" s="1">
        <f t="shared" si="321"/>
        <v>0</v>
      </c>
      <c r="UQ238" s="1">
        <f t="shared" si="363"/>
        <v>0</v>
      </c>
      <c r="VA238" s="1">
        <f t="shared" si="364"/>
        <v>0</v>
      </c>
      <c r="VG238" s="1">
        <f t="shared" si="365"/>
        <v>0</v>
      </c>
      <c r="WY238" s="1">
        <f t="shared" si="322"/>
        <v>0</v>
      </c>
      <c r="XB238" s="1">
        <f t="shared" si="366"/>
        <v>0</v>
      </c>
      <c r="XG238" s="1">
        <f t="shared" si="323"/>
        <v>0</v>
      </c>
      <c r="XI238" s="1">
        <v>1</v>
      </c>
      <c r="XK238" s="108"/>
      <c r="XL238" s="1">
        <f t="shared" si="324"/>
        <v>0</v>
      </c>
      <c r="XM238" s="1">
        <f t="shared" si="325"/>
        <v>0</v>
      </c>
      <c r="XN238" s="1">
        <f t="shared" si="367"/>
        <v>0</v>
      </c>
      <c r="XO238" s="1">
        <f t="shared" si="326"/>
        <v>0</v>
      </c>
      <c r="XP238" s="1">
        <f t="shared" si="368"/>
        <v>0</v>
      </c>
      <c r="XQ238" s="1">
        <f t="shared" si="327"/>
        <v>0</v>
      </c>
      <c r="XR238" s="1">
        <f t="shared" si="328"/>
        <v>0</v>
      </c>
      <c r="XS238" s="1">
        <f t="shared" si="375"/>
        <v>0</v>
      </c>
      <c r="XT238" s="1">
        <f t="shared" si="369"/>
        <v>0</v>
      </c>
      <c r="XU238" s="1">
        <f t="shared" si="329"/>
        <v>0</v>
      </c>
      <c r="XV238" s="1">
        <f t="shared" si="330"/>
        <v>0</v>
      </c>
      <c r="XW238" s="1">
        <f t="shared" si="331"/>
        <v>0</v>
      </c>
      <c r="XX238" s="1">
        <f t="shared" si="332"/>
        <v>0</v>
      </c>
      <c r="XY238" s="1">
        <f t="shared" si="333"/>
        <v>0</v>
      </c>
      <c r="XZ238" s="1">
        <f t="shared" si="334"/>
        <v>0</v>
      </c>
      <c r="YA238" s="1">
        <f t="shared" si="335"/>
        <v>0</v>
      </c>
      <c r="YB238" s="1">
        <f t="shared" si="336"/>
        <v>0</v>
      </c>
      <c r="YC238" s="1">
        <f t="shared" si="337"/>
        <v>1</v>
      </c>
      <c r="YD238" s="132"/>
      <c r="YE238" s="133">
        <f>SUM(XL238:YC238)</f>
        <v>1</v>
      </c>
      <c r="YF238" s="133">
        <f t="shared" si="301"/>
        <v>46000</v>
      </c>
      <c r="YG238" s="130">
        <v>1</v>
      </c>
      <c r="YH238" s="130">
        <f t="shared" si="302"/>
        <v>46000</v>
      </c>
      <c r="YI238" s="129">
        <v>1</v>
      </c>
      <c r="YJ238" s="128">
        <f t="shared" si="303"/>
        <v>46000</v>
      </c>
      <c r="YK238" s="177"/>
      <c r="YL238">
        <v>1</v>
      </c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>
        <f t="shared" si="370"/>
        <v>0</v>
      </c>
      <c r="ACD238" s="25" t="e">
        <f t="shared" si="376"/>
        <v>#DIV/0!</v>
      </c>
      <c r="ACE238" s="11">
        <f t="shared" si="338"/>
        <v>1</v>
      </c>
      <c r="ACF238" s="11">
        <f t="shared" si="304"/>
        <v>46000</v>
      </c>
      <c r="ACG238" s="1">
        <v>5</v>
      </c>
      <c r="ACH238" s="1">
        <v>1</v>
      </c>
      <c r="ACI238" s="11">
        <f t="shared" si="305"/>
        <v>46000</v>
      </c>
      <c r="ACJ238" s="45">
        <v>1</v>
      </c>
      <c r="ACK238" s="13">
        <f t="shared" si="306"/>
        <v>46000</v>
      </c>
      <c r="ACL238">
        <v>1</v>
      </c>
      <c r="ACM238" s="25">
        <f t="shared" si="307"/>
        <v>46000</v>
      </c>
      <c r="ACN238" s="11">
        <f t="shared" si="308"/>
        <v>46000</v>
      </c>
      <c r="ACO238" s="65"/>
      <c r="ACR238" s="39" t="s">
        <v>407</v>
      </c>
      <c r="ACZ238" s="1" t="s">
        <v>259</v>
      </c>
      <c r="ADD238" s="1" t="s">
        <v>189</v>
      </c>
      <c r="ADU238" s="1">
        <v>2</v>
      </c>
      <c r="ADV238" s="457"/>
      <c r="AEE238" s="1">
        <f t="shared" si="371"/>
        <v>0</v>
      </c>
      <c r="AFN238" s="1">
        <v>1</v>
      </c>
      <c r="AGL238" s="1">
        <v>46000</v>
      </c>
      <c r="AGM238" s="11" t="e">
        <f>AGU238+AGW238+AGY238+AHA238+#REF!+#REF!+AHC238+AGP238+AHE238</f>
        <v>#REF!</v>
      </c>
      <c r="AGT238" s="518"/>
      <c r="AHJ238" s="518"/>
      <c r="AHN238" s="1">
        <v>46000</v>
      </c>
      <c r="AIO238" s="1">
        <v>1</v>
      </c>
      <c r="AIP238" s="1">
        <v>1</v>
      </c>
      <c r="AJC238" s="11"/>
      <c r="AJD238" s="11"/>
      <c r="AJF238" s="11"/>
      <c r="AJG238" s="1">
        <v>46000</v>
      </c>
      <c r="AJH238" s="1">
        <v>1</v>
      </c>
      <c r="AJI238" s="1">
        <v>1</v>
      </c>
      <c r="AJJ238" s="435">
        <v>100</v>
      </c>
      <c r="AJK238" s="45"/>
      <c r="AJL238" s="381">
        <v>46000</v>
      </c>
      <c r="AJM238" s="11">
        <f t="shared" si="309"/>
        <v>46000</v>
      </c>
      <c r="AJN238" s="60"/>
      <c r="AJO238" s="12"/>
      <c r="AKA238" s="1">
        <f t="shared" si="372"/>
        <v>0</v>
      </c>
      <c r="AKD238" s="1">
        <f t="shared" si="373"/>
        <v>0</v>
      </c>
      <c r="AKE238" s="60"/>
      <c r="AKF238" s="1" t="s">
        <v>260</v>
      </c>
      <c r="AKG238" s="1" t="s">
        <v>260</v>
      </c>
      <c r="AKH238" s="1" t="s">
        <v>261</v>
      </c>
      <c r="AKI238" s="1" t="s">
        <v>260</v>
      </c>
      <c r="AKJ238" s="1" t="s">
        <v>260</v>
      </c>
      <c r="AKK238" s="1" t="s">
        <v>260</v>
      </c>
      <c r="AKL238" s="1" t="s">
        <v>260</v>
      </c>
      <c r="AKM238" s="1" t="s">
        <v>260</v>
      </c>
      <c r="AKN238" s="1" t="s">
        <v>262</v>
      </c>
      <c r="AKO238" s="1" t="s">
        <v>260</v>
      </c>
      <c r="AKP238" s="1" t="s">
        <v>260</v>
      </c>
      <c r="AKQ238" s="1" t="s">
        <v>260</v>
      </c>
      <c r="AKR238" s="1" t="s">
        <v>260</v>
      </c>
      <c r="AKS238" s="1" t="s">
        <v>260</v>
      </c>
      <c r="AKT238" s="1" t="s">
        <v>260</v>
      </c>
      <c r="AKU238" s="1" t="s">
        <v>260</v>
      </c>
      <c r="AKV238" s="1" t="s">
        <v>263</v>
      </c>
      <c r="AKW238" s="1" t="s">
        <v>260</v>
      </c>
      <c r="AKX238" s="1" t="s">
        <v>260</v>
      </c>
      <c r="AKY238" s="1" t="s">
        <v>260</v>
      </c>
      <c r="AKZ238" s="1" t="s">
        <v>260</v>
      </c>
      <c r="ALA238" s="1" t="s">
        <v>260</v>
      </c>
      <c r="ALB238" s="1" t="s">
        <v>260</v>
      </c>
      <c r="ALC238" s="1" t="s">
        <v>260</v>
      </c>
      <c r="ALD238" s="1" t="s">
        <v>260</v>
      </c>
      <c r="ALE238" s="1" t="s">
        <v>260</v>
      </c>
      <c r="ALF238" s="1" t="s">
        <v>260</v>
      </c>
      <c r="ALG238" s="1" t="s">
        <v>260</v>
      </c>
      <c r="ALH238" s="1" t="s">
        <v>260</v>
      </c>
      <c r="ALI238" s="1" t="s">
        <v>260</v>
      </c>
      <c r="ALJ238" s="1" t="s">
        <v>260</v>
      </c>
      <c r="ALK238" s="1" t="s">
        <v>260</v>
      </c>
      <c r="ALL238" s="1" t="s">
        <v>260</v>
      </c>
      <c r="ALM238" s="1" t="s">
        <v>260</v>
      </c>
      <c r="ALN238" s="1" t="s">
        <v>260</v>
      </c>
      <c r="ALO238" s="1" t="s">
        <v>260</v>
      </c>
      <c r="ALP238" s="1" t="s">
        <v>260</v>
      </c>
      <c r="ALR238" s="11" t="e">
        <f t="shared" si="374"/>
        <v>#DIV/0!</v>
      </c>
      <c r="ALS238" s="28">
        <v>46000</v>
      </c>
      <c r="ALY238" s="60"/>
      <c r="ALZ238" s="1">
        <v>1</v>
      </c>
      <c r="AMH238" s="1">
        <v>1</v>
      </c>
      <c r="AMN238" s="403"/>
    </row>
    <row r="239" spans="1:1022 1028:1028" s="1" customFormat="1" ht="15" customHeight="1" x14ac:dyDescent="0.25">
      <c r="A239" s="268"/>
      <c r="B239" s="113">
        <v>237</v>
      </c>
      <c r="C239" s="473" t="s">
        <v>810</v>
      </c>
      <c r="D239" s="304" t="s">
        <v>910</v>
      </c>
      <c r="E239" s="1">
        <v>2006</v>
      </c>
      <c r="F239" s="1">
        <v>1</v>
      </c>
      <c r="G239" s="1">
        <v>1</v>
      </c>
      <c r="J239" s="1">
        <v>1</v>
      </c>
      <c r="K239" s="1">
        <v>1998</v>
      </c>
      <c r="L239" s="1">
        <v>2002</v>
      </c>
      <c r="M239" s="1">
        <v>1</v>
      </c>
      <c r="AB239" s="1">
        <v>1</v>
      </c>
      <c r="AC239" s="1">
        <v>1</v>
      </c>
      <c r="AD239" s="1">
        <v>1</v>
      </c>
      <c r="AE239" s="1">
        <v>1</v>
      </c>
      <c r="AF239" s="1">
        <v>1</v>
      </c>
      <c r="AW239" s="1">
        <v>1</v>
      </c>
      <c r="AY239" s="1">
        <v>1</v>
      </c>
      <c r="BA239" s="1">
        <v>1</v>
      </c>
      <c r="BB239" s="1">
        <v>13</v>
      </c>
      <c r="BE239" s="1">
        <v>1</v>
      </c>
      <c r="CF239" s="1">
        <v>1</v>
      </c>
      <c r="CG239" s="1">
        <v>1</v>
      </c>
      <c r="CH239" s="246"/>
      <c r="CP239" s="1">
        <f t="shared" si="339"/>
        <v>0</v>
      </c>
      <c r="CS239" s="1">
        <f t="shared" si="311"/>
        <v>0</v>
      </c>
      <c r="DO239" s="1">
        <f t="shared" si="340"/>
        <v>0</v>
      </c>
      <c r="DX239" s="1">
        <f t="shared" si="341"/>
        <v>0</v>
      </c>
      <c r="EE239" s="1">
        <f t="shared" si="342"/>
        <v>0</v>
      </c>
      <c r="EH239" s="1">
        <f t="shared" si="343"/>
        <v>0</v>
      </c>
      <c r="FF239" s="116"/>
      <c r="GP239" s="1">
        <f t="shared" si="312"/>
        <v>0</v>
      </c>
      <c r="GY239" s="1">
        <f t="shared" si="344"/>
        <v>0</v>
      </c>
      <c r="HC239" s="1">
        <f t="shared" si="345"/>
        <v>0</v>
      </c>
      <c r="HS239" s="1">
        <f t="shared" si="346"/>
        <v>0</v>
      </c>
      <c r="HX239" s="1">
        <f t="shared" si="313"/>
        <v>0</v>
      </c>
      <c r="ID239" s="1">
        <f t="shared" si="314"/>
        <v>0</v>
      </c>
      <c r="IN239" s="1">
        <f t="shared" si="347"/>
        <v>0</v>
      </c>
      <c r="IW239" s="1">
        <f t="shared" si="348"/>
        <v>0</v>
      </c>
      <c r="IZ239" s="1">
        <f t="shared" si="315"/>
        <v>0</v>
      </c>
      <c r="JJ239" s="1">
        <f t="shared" si="316"/>
        <v>0</v>
      </c>
      <c r="JV239" s="1">
        <f t="shared" si="349"/>
        <v>0</v>
      </c>
      <c r="KB239" s="1">
        <f t="shared" si="350"/>
        <v>0</v>
      </c>
      <c r="LG239" s="1">
        <f t="shared" si="317"/>
        <v>0</v>
      </c>
      <c r="LT239" s="1">
        <f t="shared" si="351"/>
        <v>0</v>
      </c>
      <c r="MA239" s="1">
        <f t="shared" si="352"/>
        <v>0</v>
      </c>
      <c r="MF239" s="1">
        <f t="shared" si="353"/>
        <v>0</v>
      </c>
      <c r="MM239" s="1">
        <f t="shared" si="354"/>
        <v>0</v>
      </c>
      <c r="MS239" s="1">
        <f t="shared" si="355"/>
        <v>0</v>
      </c>
      <c r="MU239" s="115"/>
      <c r="OI239" s="120"/>
      <c r="PD239" s="1">
        <f t="shared" si="318"/>
        <v>0</v>
      </c>
      <c r="QF239" s="1">
        <f t="shared" si="356"/>
        <v>0</v>
      </c>
      <c r="QY239" s="1">
        <f t="shared" si="357"/>
        <v>0</v>
      </c>
      <c r="RK239" s="1">
        <f t="shared" si="358"/>
        <v>0</v>
      </c>
      <c r="SA239" s="1">
        <f t="shared" si="359"/>
        <v>0</v>
      </c>
      <c r="SG239" s="1">
        <f t="shared" si="360"/>
        <v>0</v>
      </c>
      <c r="SO239" s="1">
        <f t="shared" si="361"/>
        <v>0</v>
      </c>
      <c r="TB239" s="1">
        <f t="shared" si="362"/>
        <v>0</v>
      </c>
      <c r="TS239" s="1">
        <f t="shared" si="319"/>
        <v>0</v>
      </c>
      <c r="UD239" s="1">
        <f t="shared" si="320"/>
        <v>0</v>
      </c>
      <c r="UG239" s="1">
        <f t="shared" si="321"/>
        <v>0</v>
      </c>
      <c r="UQ239" s="1">
        <f t="shared" si="363"/>
        <v>0</v>
      </c>
      <c r="VA239" s="1">
        <f t="shared" si="364"/>
        <v>0</v>
      </c>
      <c r="VG239" s="1">
        <f t="shared" si="365"/>
        <v>0</v>
      </c>
      <c r="WY239" s="1">
        <f t="shared" si="322"/>
        <v>0</v>
      </c>
      <c r="XB239" s="1">
        <f t="shared" si="366"/>
        <v>0</v>
      </c>
      <c r="XG239" s="1">
        <f t="shared" si="323"/>
        <v>0</v>
      </c>
      <c r="XK239" s="108"/>
      <c r="XL239" s="1">
        <f t="shared" si="324"/>
        <v>0</v>
      </c>
      <c r="XM239" s="1">
        <f t="shared" si="325"/>
        <v>0</v>
      </c>
      <c r="XN239" s="1">
        <f t="shared" si="367"/>
        <v>0</v>
      </c>
      <c r="XO239" s="1">
        <f t="shared" si="326"/>
        <v>0</v>
      </c>
      <c r="XP239" s="1">
        <f t="shared" si="368"/>
        <v>0</v>
      </c>
      <c r="XQ239" s="1">
        <f t="shared" si="327"/>
        <v>0</v>
      </c>
      <c r="XR239" s="1">
        <f t="shared" si="328"/>
        <v>0</v>
      </c>
      <c r="XS239" s="1">
        <f t="shared" si="375"/>
        <v>0</v>
      </c>
      <c r="XT239" s="1">
        <f t="shared" si="369"/>
        <v>0</v>
      </c>
      <c r="XU239" s="1">
        <f t="shared" si="329"/>
        <v>0</v>
      </c>
      <c r="XV239" s="1">
        <f t="shared" si="330"/>
        <v>0</v>
      </c>
      <c r="XW239" s="1">
        <f t="shared" si="331"/>
        <v>0</v>
      </c>
      <c r="XX239" s="1">
        <f t="shared" si="332"/>
        <v>0</v>
      </c>
      <c r="XY239" s="1">
        <f t="shared" si="333"/>
        <v>0</v>
      </c>
      <c r="XZ239" s="1">
        <f t="shared" si="334"/>
        <v>0</v>
      </c>
      <c r="YA239" s="1">
        <f t="shared" si="335"/>
        <v>0</v>
      </c>
      <c r="YB239" s="1">
        <f t="shared" si="336"/>
        <v>0</v>
      </c>
      <c r="YC239" s="1">
        <f t="shared" si="337"/>
        <v>0</v>
      </c>
      <c r="YD239" s="132"/>
      <c r="YE239" s="133"/>
      <c r="YF239" s="133" t="e">
        <f t="shared" si="301"/>
        <v>#DIV/0!</v>
      </c>
      <c r="YG239" s="130"/>
      <c r="YH239" s="130" t="e">
        <f t="shared" si="302"/>
        <v>#DIV/0!</v>
      </c>
      <c r="YI239" s="129"/>
      <c r="YJ239" s="128" t="e">
        <f t="shared" si="303"/>
        <v>#DIV/0!</v>
      </c>
      <c r="YK239" s="177"/>
      <c r="YL239">
        <v>1</v>
      </c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>
        <f t="shared" si="370"/>
        <v>0</v>
      </c>
      <c r="ACD239" s="25" t="e">
        <f t="shared" si="376"/>
        <v>#DIV/0!</v>
      </c>
      <c r="ACE239" s="11">
        <f t="shared" si="338"/>
        <v>0</v>
      </c>
      <c r="ACF239" s="11" t="e">
        <f t="shared" si="304"/>
        <v>#DIV/0!</v>
      </c>
      <c r="ACG239" s="1">
        <v>5</v>
      </c>
      <c r="ACH239" s="1">
        <v>1</v>
      </c>
      <c r="ACI239" s="11">
        <f t="shared" si="305"/>
        <v>95000</v>
      </c>
      <c r="ACJ239" s="45">
        <v>1</v>
      </c>
      <c r="ACK239" s="13">
        <f t="shared" si="306"/>
        <v>95000</v>
      </c>
      <c r="ACL239">
        <v>1</v>
      </c>
      <c r="ACM239" s="25">
        <f t="shared" si="307"/>
        <v>95000</v>
      </c>
      <c r="ACN239" s="11">
        <f t="shared" si="308"/>
        <v>95000</v>
      </c>
      <c r="ACO239" s="65"/>
      <c r="ACR239" s="39" t="s">
        <v>407</v>
      </c>
      <c r="ACZ239" s="1" t="s">
        <v>259</v>
      </c>
      <c r="ADD239" s="1" t="s">
        <v>189</v>
      </c>
      <c r="ADU239" s="1">
        <v>2</v>
      </c>
      <c r="ADV239" s="457"/>
      <c r="AEE239" s="1">
        <f t="shared" si="371"/>
        <v>0</v>
      </c>
      <c r="AFN239" s="1">
        <v>1</v>
      </c>
      <c r="AGL239" s="1">
        <v>95000</v>
      </c>
      <c r="AGM239" s="11" t="e">
        <f>AGU239+AGW239+AGY239+AHA239+#REF!+#REF!+AHC239+AGP239+AHE239</f>
        <v>#REF!</v>
      </c>
      <c r="AGT239" s="518"/>
      <c r="AHJ239" s="518"/>
      <c r="AHN239" s="1">
        <v>95000</v>
      </c>
      <c r="AIO239" s="1">
        <v>1</v>
      </c>
      <c r="AIP239" s="1">
        <v>1</v>
      </c>
      <c r="AJC239" s="11"/>
      <c r="AJD239" s="11"/>
      <c r="AJF239" s="11"/>
      <c r="AJG239" s="1">
        <v>95000</v>
      </c>
      <c r="AJH239" s="1">
        <v>1</v>
      </c>
      <c r="AJI239" s="1">
        <v>1</v>
      </c>
      <c r="AJJ239" s="435">
        <v>100</v>
      </c>
      <c r="AJK239" s="45"/>
      <c r="AJL239" s="381">
        <v>95000</v>
      </c>
      <c r="AJM239" s="11" t="e">
        <f t="shared" si="309"/>
        <v>#DIV/0!</v>
      </c>
      <c r="AJN239" s="60"/>
      <c r="AJO239" s="12"/>
      <c r="AKA239" s="1">
        <f t="shared" si="372"/>
        <v>0</v>
      </c>
      <c r="AKD239" s="1">
        <f t="shared" si="373"/>
        <v>0</v>
      </c>
      <c r="AKE239" s="60"/>
      <c r="AKF239" s="1" t="s">
        <v>260</v>
      </c>
      <c r="AKG239" s="1" t="s">
        <v>260</v>
      </c>
      <c r="AKH239" s="1" t="s">
        <v>261</v>
      </c>
      <c r="AKI239" s="1" t="s">
        <v>260</v>
      </c>
      <c r="AKJ239" s="1" t="s">
        <v>260</v>
      </c>
      <c r="AKK239" s="1" t="s">
        <v>260</v>
      </c>
      <c r="AKL239" s="1" t="s">
        <v>260</v>
      </c>
      <c r="AKM239" s="1" t="s">
        <v>260</v>
      </c>
      <c r="AKN239" s="1" t="s">
        <v>262</v>
      </c>
      <c r="AKO239" s="1" t="s">
        <v>260</v>
      </c>
      <c r="AKP239" s="1" t="s">
        <v>260</v>
      </c>
      <c r="AKQ239" s="1" t="s">
        <v>260</v>
      </c>
      <c r="AKR239" s="1" t="s">
        <v>260</v>
      </c>
      <c r="AKS239" s="1" t="s">
        <v>260</v>
      </c>
      <c r="AKT239" s="1" t="s">
        <v>260</v>
      </c>
      <c r="AKU239" s="1" t="s">
        <v>260</v>
      </c>
      <c r="AKV239" s="1" t="s">
        <v>263</v>
      </c>
      <c r="AKW239" s="1" t="s">
        <v>260</v>
      </c>
      <c r="AKX239" s="1" t="s">
        <v>260</v>
      </c>
      <c r="AKY239" s="1" t="s">
        <v>260</v>
      </c>
      <c r="AKZ239" s="1" t="s">
        <v>260</v>
      </c>
      <c r="ALA239" s="1" t="s">
        <v>260</v>
      </c>
      <c r="ALB239" s="1" t="s">
        <v>260</v>
      </c>
      <c r="ALC239" s="1" t="s">
        <v>260</v>
      </c>
      <c r="ALD239" s="1" t="s">
        <v>260</v>
      </c>
      <c r="ALE239" s="1" t="s">
        <v>260</v>
      </c>
      <c r="ALF239" s="1" t="s">
        <v>260</v>
      </c>
      <c r="ALG239" s="1" t="s">
        <v>260</v>
      </c>
      <c r="ALH239" s="1" t="s">
        <v>260</v>
      </c>
      <c r="ALI239" s="1" t="s">
        <v>260</v>
      </c>
      <c r="ALJ239" s="1" t="s">
        <v>260</v>
      </c>
      <c r="ALK239" s="1" t="s">
        <v>260</v>
      </c>
      <c r="ALL239" s="1" t="s">
        <v>260</v>
      </c>
      <c r="ALM239" s="1" t="s">
        <v>260</v>
      </c>
      <c r="ALN239" s="1" t="s">
        <v>260</v>
      </c>
      <c r="ALO239" s="1" t="s">
        <v>260</v>
      </c>
      <c r="ALP239" s="1" t="s">
        <v>260</v>
      </c>
      <c r="ALR239" s="11" t="e">
        <f t="shared" si="374"/>
        <v>#DIV/0!</v>
      </c>
      <c r="ALS239" s="28">
        <v>95000</v>
      </c>
      <c r="ALY239" s="60"/>
      <c r="ALZ239" s="1">
        <v>1</v>
      </c>
      <c r="AMH239" s="1">
        <v>1</v>
      </c>
      <c r="AMN239" s="403"/>
    </row>
    <row r="240" spans="1:1022 1028:1028" s="1" customFormat="1" ht="15" customHeight="1" x14ac:dyDescent="0.25">
      <c r="A240" s="268"/>
      <c r="B240" s="113">
        <v>238</v>
      </c>
      <c r="C240" s="473" t="s">
        <v>810</v>
      </c>
      <c r="D240" s="304" t="s">
        <v>911</v>
      </c>
      <c r="E240" s="1">
        <v>2006</v>
      </c>
      <c r="F240" s="1">
        <v>1</v>
      </c>
      <c r="G240" s="1">
        <v>1</v>
      </c>
      <c r="J240" s="1">
        <v>1</v>
      </c>
      <c r="K240" s="1">
        <v>1998</v>
      </c>
      <c r="L240" s="1">
        <v>2001</v>
      </c>
      <c r="AB240" s="1">
        <v>1</v>
      </c>
      <c r="AC240" s="1">
        <v>1</v>
      </c>
      <c r="AD240" s="1">
        <v>1</v>
      </c>
      <c r="AE240" s="1">
        <v>1</v>
      </c>
      <c r="AW240" s="1">
        <v>1</v>
      </c>
      <c r="AY240" s="1">
        <v>1</v>
      </c>
      <c r="BA240" s="1">
        <v>1</v>
      </c>
      <c r="BB240" s="1">
        <v>13</v>
      </c>
      <c r="BE240" s="1">
        <v>1</v>
      </c>
      <c r="CF240" s="1">
        <v>1</v>
      </c>
      <c r="CG240" s="1">
        <v>1</v>
      </c>
      <c r="CH240" s="246"/>
      <c r="CP240" s="1">
        <f t="shared" si="339"/>
        <v>0</v>
      </c>
      <c r="CS240" s="1">
        <f t="shared" si="311"/>
        <v>0</v>
      </c>
      <c r="DO240" s="1">
        <f t="shared" si="340"/>
        <v>0</v>
      </c>
      <c r="DX240" s="1">
        <f t="shared" si="341"/>
        <v>0</v>
      </c>
      <c r="EE240" s="1">
        <f t="shared" si="342"/>
        <v>0</v>
      </c>
      <c r="EH240" s="1">
        <f t="shared" si="343"/>
        <v>0</v>
      </c>
      <c r="FF240" s="116"/>
      <c r="GP240" s="1">
        <f t="shared" si="312"/>
        <v>0</v>
      </c>
      <c r="GY240" s="1">
        <f t="shared" si="344"/>
        <v>0</v>
      </c>
      <c r="HC240" s="1">
        <f t="shared" si="345"/>
        <v>0</v>
      </c>
      <c r="HS240" s="1">
        <f t="shared" si="346"/>
        <v>0</v>
      </c>
      <c r="HX240" s="1">
        <f t="shared" si="313"/>
        <v>0</v>
      </c>
      <c r="ID240" s="1">
        <f t="shared" si="314"/>
        <v>0</v>
      </c>
      <c r="IN240" s="1">
        <f t="shared" si="347"/>
        <v>0</v>
      </c>
      <c r="IW240" s="1">
        <f t="shared" si="348"/>
        <v>0</v>
      </c>
      <c r="IZ240" s="1">
        <f t="shared" si="315"/>
        <v>0</v>
      </c>
      <c r="JJ240" s="1">
        <f t="shared" si="316"/>
        <v>0</v>
      </c>
      <c r="JV240" s="1">
        <f t="shared" si="349"/>
        <v>0</v>
      </c>
      <c r="KB240" s="1">
        <f t="shared" si="350"/>
        <v>0</v>
      </c>
      <c r="LG240" s="1">
        <f t="shared" si="317"/>
        <v>0</v>
      </c>
      <c r="LT240" s="1">
        <f t="shared" si="351"/>
        <v>0</v>
      </c>
      <c r="MA240" s="1">
        <f t="shared" si="352"/>
        <v>0</v>
      </c>
      <c r="MF240" s="1">
        <f t="shared" si="353"/>
        <v>0</v>
      </c>
      <c r="MM240" s="1">
        <f t="shared" si="354"/>
        <v>0</v>
      </c>
      <c r="MS240" s="1">
        <f t="shared" si="355"/>
        <v>0</v>
      </c>
      <c r="MU240" s="115"/>
      <c r="OI240" s="120"/>
      <c r="PD240" s="1">
        <f t="shared" si="318"/>
        <v>0</v>
      </c>
      <c r="QF240" s="1">
        <f t="shared" si="356"/>
        <v>0</v>
      </c>
      <c r="QY240" s="1">
        <f t="shared" si="357"/>
        <v>0</v>
      </c>
      <c r="RK240" s="1">
        <f t="shared" si="358"/>
        <v>0</v>
      </c>
      <c r="SA240" s="1">
        <f t="shared" si="359"/>
        <v>0</v>
      </c>
      <c r="SG240" s="1">
        <f t="shared" si="360"/>
        <v>0</v>
      </c>
      <c r="SO240" s="1">
        <f t="shared" si="361"/>
        <v>0</v>
      </c>
      <c r="TB240" s="1">
        <f t="shared" si="362"/>
        <v>0</v>
      </c>
      <c r="TS240" s="1">
        <f t="shared" si="319"/>
        <v>0</v>
      </c>
      <c r="UD240" s="1">
        <f t="shared" si="320"/>
        <v>0</v>
      </c>
      <c r="UG240" s="1">
        <f t="shared" si="321"/>
        <v>0</v>
      </c>
      <c r="UQ240" s="1">
        <f t="shared" si="363"/>
        <v>0</v>
      </c>
      <c r="VA240" s="1">
        <f t="shared" si="364"/>
        <v>0</v>
      </c>
      <c r="VG240" s="1">
        <f t="shared" si="365"/>
        <v>0</v>
      </c>
      <c r="WY240" s="1">
        <f t="shared" si="322"/>
        <v>0</v>
      </c>
      <c r="XB240" s="1">
        <f t="shared" si="366"/>
        <v>0</v>
      </c>
      <c r="XG240" s="1">
        <f t="shared" si="323"/>
        <v>0</v>
      </c>
      <c r="XK240" s="108"/>
      <c r="XL240" s="1">
        <f t="shared" si="324"/>
        <v>0</v>
      </c>
      <c r="XM240" s="1">
        <f t="shared" si="325"/>
        <v>0</v>
      </c>
      <c r="XN240" s="1">
        <f t="shared" si="367"/>
        <v>0</v>
      </c>
      <c r="XO240" s="1">
        <f t="shared" si="326"/>
        <v>0</v>
      </c>
      <c r="XP240" s="1">
        <f t="shared" si="368"/>
        <v>0</v>
      </c>
      <c r="XQ240" s="1">
        <f t="shared" si="327"/>
        <v>0</v>
      </c>
      <c r="XR240" s="1">
        <f t="shared" si="328"/>
        <v>0</v>
      </c>
      <c r="XS240" s="1">
        <f t="shared" si="375"/>
        <v>0</v>
      </c>
      <c r="XT240" s="1">
        <f t="shared" si="369"/>
        <v>0</v>
      </c>
      <c r="XU240" s="1">
        <f t="shared" si="329"/>
        <v>0</v>
      </c>
      <c r="XV240" s="1">
        <f t="shared" si="330"/>
        <v>0</v>
      </c>
      <c r="XW240" s="1">
        <f t="shared" si="331"/>
        <v>0</v>
      </c>
      <c r="XX240" s="1">
        <f t="shared" si="332"/>
        <v>0</v>
      </c>
      <c r="XY240" s="1">
        <f t="shared" si="333"/>
        <v>0</v>
      </c>
      <c r="XZ240" s="1">
        <f t="shared" si="334"/>
        <v>0</v>
      </c>
      <c r="YA240" s="1">
        <f t="shared" si="335"/>
        <v>0</v>
      </c>
      <c r="YB240" s="1">
        <f t="shared" si="336"/>
        <v>0</v>
      </c>
      <c r="YC240" s="1">
        <f t="shared" si="337"/>
        <v>0</v>
      </c>
      <c r="YD240" s="132"/>
      <c r="YE240" s="133"/>
      <c r="YF240" s="133" t="e">
        <f t="shared" si="301"/>
        <v>#DIV/0!</v>
      </c>
      <c r="YG240" s="130"/>
      <c r="YH240" s="130" t="e">
        <f t="shared" si="302"/>
        <v>#DIV/0!</v>
      </c>
      <c r="YI240" s="129"/>
      <c r="YJ240" s="128" t="e">
        <f t="shared" si="303"/>
        <v>#DIV/0!</v>
      </c>
      <c r="YK240" s="177"/>
      <c r="YL240">
        <v>1</v>
      </c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>
        <f t="shared" si="370"/>
        <v>0</v>
      </c>
      <c r="ACD240" s="25" t="e">
        <f t="shared" si="376"/>
        <v>#DIV/0!</v>
      </c>
      <c r="ACE240" s="11">
        <f t="shared" si="338"/>
        <v>0</v>
      </c>
      <c r="ACF240" s="11" t="e">
        <f t="shared" si="304"/>
        <v>#DIV/0!</v>
      </c>
      <c r="ACG240" s="1">
        <v>5</v>
      </c>
      <c r="ACH240" s="1">
        <v>1</v>
      </c>
      <c r="ACI240" s="11">
        <f t="shared" si="305"/>
        <v>103000</v>
      </c>
      <c r="ACJ240" s="45">
        <v>1</v>
      </c>
      <c r="ACK240" s="13">
        <f t="shared" si="306"/>
        <v>103000</v>
      </c>
      <c r="ACL240">
        <v>1</v>
      </c>
      <c r="ACM240" s="25">
        <f t="shared" si="307"/>
        <v>103000</v>
      </c>
      <c r="ACN240" s="11">
        <f t="shared" si="308"/>
        <v>103000</v>
      </c>
      <c r="ACO240" s="65"/>
      <c r="ACR240" s="39" t="s">
        <v>407</v>
      </c>
      <c r="ACZ240" s="1" t="s">
        <v>259</v>
      </c>
      <c r="ADD240" s="1" t="s">
        <v>189</v>
      </c>
      <c r="ADU240" s="1">
        <v>2</v>
      </c>
      <c r="ADV240" s="457"/>
      <c r="AEE240" s="1">
        <f t="shared" si="371"/>
        <v>0</v>
      </c>
      <c r="AFN240" s="1">
        <v>1</v>
      </c>
      <c r="AGL240" s="1">
        <v>103000</v>
      </c>
      <c r="AGM240" s="11" t="e">
        <f>AGU240+AGW240+AGY240+AHA240+#REF!+#REF!+AHC240+AGP240+AHE240</f>
        <v>#REF!</v>
      </c>
      <c r="AGT240" s="518"/>
      <c r="AHJ240" s="518"/>
      <c r="AHN240" s="1">
        <v>103000</v>
      </c>
      <c r="AIO240" s="1">
        <v>2</v>
      </c>
      <c r="AIP240" s="1">
        <v>1</v>
      </c>
      <c r="AJC240" s="11"/>
      <c r="AJD240" s="11"/>
      <c r="AJF240" s="11"/>
      <c r="AJG240" s="1">
        <v>103000</v>
      </c>
      <c r="AJH240" s="1">
        <v>1</v>
      </c>
      <c r="AJI240" s="1">
        <v>1</v>
      </c>
      <c r="AJJ240" s="435">
        <v>100</v>
      </c>
      <c r="AJK240" s="45"/>
      <c r="AJL240" s="381">
        <v>103000</v>
      </c>
      <c r="AJM240" s="11" t="e">
        <f t="shared" si="309"/>
        <v>#DIV/0!</v>
      </c>
      <c r="AJN240" s="60"/>
      <c r="AJO240" s="12"/>
      <c r="AKA240" s="1">
        <f t="shared" si="372"/>
        <v>0</v>
      </c>
      <c r="AKD240" s="1">
        <f t="shared" si="373"/>
        <v>0</v>
      </c>
      <c r="AKE240" s="60"/>
      <c r="AKF240" s="1" t="s">
        <v>260</v>
      </c>
      <c r="AKG240" s="1" t="s">
        <v>260</v>
      </c>
      <c r="AKH240" s="1" t="s">
        <v>261</v>
      </c>
      <c r="AKI240" s="1" t="s">
        <v>260</v>
      </c>
      <c r="AKJ240" s="1" t="s">
        <v>260</v>
      </c>
      <c r="AKK240" s="1" t="s">
        <v>260</v>
      </c>
      <c r="AKL240" s="1" t="s">
        <v>260</v>
      </c>
      <c r="AKM240" s="1" t="s">
        <v>260</v>
      </c>
      <c r="AKN240" s="1" t="s">
        <v>262</v>
      </c>
      <c r="AKO240" s="1" t="s">
        <v>260</v>
      </c>
      <c r="AKP240" s="1" t="s">
        <v>260</v>
      </c>
      <c r="AKQ240" s="1" t="s">
        <v>260</v>
      </c>
      <c r="AKR240" s="1" t="s">
        <v>260</v>
      </c>
      <c r="AKS240" s="1" t="s">
        <v>260</v>
      </c>
      <c r="AKT240" s="1" t="s">
        <v>260</v>
      </c>
      <c r="AKU240" s="1" t="s">
        <v>260</v>
      </c>
      <c r="AKV240" s="1" t="s">
        <v>263</v>
      </c>
      <c r="AKW240" s="1" t="s">
        <v>260</v>
      </c>
      <c r="AKX240" s="1" t="s">
        <v>260</v>
      </c>
      <c r="AKY240" s="1" t="s">
        <v>260</v>
      </c>
      <c r="AKZ240" s="1" t="s">
        <v>260</v>
      </c>
      <c r="ALA240" s="1" t="s">
        <v>260</v>
      </c>
      <c r="ALB240" s="1" t="s">
        <v>260</v>
      </c>
      <c r="ALC240" s="1" t="s">
        <v>260</v>
      </c>
      <c r="ALD240" s="1" t="s">
        <v>260</v>
      </c>
      <c r="ALE240" s="1" t="s">
        <v>260</v>
      </c>
      <c r="ALF240" s="1" t="s">
        <v>260</v>
      </c>
      <c r="ALG240" s="1" t="s">
        <v>260</v>
      </c>
      <c r="ALH240" s="1" t="s">
        <v>260</v>
      </c>
      <c r="ALI240" s="1" t="s">
        <v>260</v>
      </c>
      <c r="ALJ240" s="1" t="s">
        <v>260</v>
      </c>
      <c r="ALK240" s="1" t="s">
        <v>260</v>
      </c>
      <c r="ALL240" s="1" t="s">
        <v>260</v>
      </c>
      <c r="ALM240" s="1" t="s">
        <v>260</v>
      </c>
      <c r="ALN240" s="1" t="s">
        <v>260</v>
      </c>
      <c r="ALO240" s="1" t="s">
        <v>260</v>
      </c>
      <c r="ALP240" s="1" t="s">
        <v>260</v>
      </c>
      <c r="ALR240" s="11" t="e">
        <f t="shared" si="374"/>
        <v>#DIV/0!</v>
      </c>
      <c r="ALS240" s="28">
        <v>103000</v>
      </c>
      <c r="ALY240" s="60"/>
      <c r="ALZ240" s="1">
        <v>1</v>
      </c>
      <c r="AMH240" s="1">
        <v>1</v>
      </c>
      <c r="AMN240" s="403"/>
    </row>
    <row r="241" spans="1:1022 1028:1028" s="1" customFormat="1" ht="15" customHeight="1" x14ac:dyDescent="0.25">
      <c r="A241" s="268"/>
      <c r="B241" s="113">
        <v>239</v>
      </c>
      <c r="C241" s="473" t="s">
        <v>810</v>
      </c>
      <c r="D241" s="304" t="s">
        <v>508</v>
      </c>
      <c r="E241" s="1">
        <v>2006</v>
      </c>
      <c r="F241" s="1">
        <v>1</v>
      </c>
      <c r="G241" s="1">
        <v>1</v>
      </c>
      <c r="J241" s="1">
        <v>1</v>
      </c>
      <c r="K241" s="1">
        <v>1997</v>
      </c>
      <c r="L241" s="1">
        <v>2000</v>
      </c>
      <c r="M241" s="1">
        <v>1</v>
      </c>
      <c r="AA241" s="1">
        <v>1</v>
      </c>
      <c r="AB241" s="1">
        <v>1</v>
      </c>
      <c r="AC241" s="1">
        <v>1</v>
      </c>
      <c r="AD241" s="1">
        <v>1</v>
      </c>
      <c r="AW241" s="1">
        <v>1</v>
      </c>
      <c r="AY241" s="1">
        <v>1</v>
      </c>
      <c r="BA241" s="1">
        <v>1</v>
      </c>
      <c r="BB241" s="1">
        <v>13</v>
      </c>
      <c r="BE241" s="1">
        <v>1</v>
      </c>
      <c r="CF241" s="1">
        <v>1</v>
      </c>
      <c r="CG241" s="1">
        <v>1</v>
      </c>
      <c r="CH241" s="246"/>
      <c r="CP241" s="1">
        <f t="shared" si="339"/>
        <v>0</v>
      </c>
      <c r="CS241" s="1">
        <f t="shared" si="311"/>
        <v>0</v>
      </c>
      <c r="DO241" s="1">
        <f t="shared" si="340"/>
        <v>0</v>
      </c>
      <c r="DX241" s="1">
        <f t="shared" si="341"/>
        <v>0</v>
      </c>
      <c r="EE241" s="1">
        <f t="shared" si="342"/>
        <v>0</v>
      </c>
      <c r="EH241" s="1">
        <f t="shared" si="343"/>
        <v>0</v>
      </c>
      <c r="FF241" s="116"/>
      <c r="GP241" s="1">
        <f t="shared" si="312"/>
        <v>0</v>
      </c>
      <c r="GY241" s="1">
        <f t="shared" si="344"/>
        <v>0</v>
      </c>
      <c r="HC241" s="1">
        <f t="shared" si="345"/>
        <v>0</v>
      </c>
      <c r="HS241" s="1">
        <f t="shared" si="346"/>
        <v>0</v>
      </c>
      <c r="HX241" s="1">
        <f t="shared" si="313"/>
        <v>0</v>
      </c>
      <c r="ID241" s="1">
        <f t="shared" si="314"/>
        <v>0</v>
      </c>
      <c r="IN241" s="1">
        <f t="shared" si="347"/>
        <v>0</v>
      </c>
      <c r="IW241" s="1">
        <f t="shared" si="348"/>
        <v>0</v>
      </c>
      <c r="IZ241" s="1">
        <f t="shared" si="315"/>
        <v>0</v>
      </c>
      <c r="JJ241" s="1">
        <f t="shared" si="316"/>
        <v>0</v>
      </c>
      <c r="JV241" s="1">
        <f t="shared" si="349"/>
        <v>0</v>
      </c>
      <c r="KB241" s="1">
        <f t="shared" si="350"/>
        <v>0</v>
      </c>
      <c r="LG241" s="1">
        <f t="shared" si="317"/>
        <v>0</v>
      </c>
      <c r="LT241" s="1">
        <f t="shared" si="351"/>
        <v>0</v>
      </c>
      <c r="MA241" s="1">
        <f t="shared" si="352"/>
        <v>0</v>
      </c>
      <c r="MF241" s="1">
        <f t="shared" si="353"/>
        <v>0</v>
      </c>
      <c r="MM241" s="1">
        <f t="shared" si="354"/>
        <v>0</v>
      </c>
      <c r="MS241" s="1">
        <f t="shared" si="355"/>
        <v>0</v>
      </c>
      <c r="MU241" s="115"/>
      <c r="OI241" s="120"/>
      <c r="PD241" s="1">
        <f t="shared" si="318"/>
        <v>0</v>
      </c>
      <c r="QF241" s="1">
        <f t="shared" si="356"/>
        <v>0</v>
      </c>
      <c r="QY241" s="1">
        <f t="shared" si="357"/>
        <v>0</v>
      </c>
      <c r="RK241" s="1">
        <f t="shared" si="358"/>
        <v>0</v>
      </c>
      <c r="SA241" s="1">
        <f t="shared" si="359"/>
        <v>0</v>
      </c>
      <c r="SG241" s="1">
        <f t="shared" si="360"/>
        <v>0</v>
      </c>
      <c r="SO241" s="1">
        <f t="shared" si="361"/>
        <v>0</v>
      </c>
      <c r="TB241" s="1">
        <f t="shared" si="362"/>
        <v>0</v>
      </c>
      <c r="TS241" s="1">
        <f t="shared" si="319"/>
        <v>0</v>
      </c>
      <c r="UD241" s="1">
        <f t="shared" si="320"/>
        <v>0</v>
      </c>
      <c r="UG241" s="1">
        <f t="shared" si="321"/>
        <v>0</v>
      </c>
      <c r="UQ241" s="1">
        <f t="shared" si="363"/>
        <v>0</v>
      </c>
      <c r="VA241" s="1">
        <f t="shared" si="364"/>
        <v>0</v>
      </c>
      <c r="VG241" s="1">
        <f t="shared" si="365"/>
        <v>0</v>
      </c>
      <c r="WY241" s="1">
        <f t="shared" si="322"/>
        <v>0</v>
      </c>
      <c r="XB241" s="1">
        <f t="shared" si="366"/>
        <v>0</v>
      </c>
      <c r="XG241" s="1">
        <f t="shared" si="323"/>
        <v>0</v>
      </c>
      <c r="XI241" s="1">
        <v>1</v>
      </c>
      <c r="XK241" s="108"/>
      <c r="XL241" s="1">
        <f t="shared" si="324"/>
        <v>0</v>
      </c>
      <c r="XM241" s="1">
        <f t="shared" si="325"/>
        <v>0</v>
      </c>
      <c r="XN241" s="1">
        <f t="shared" si="367"/>
        <v>0</v>
      </c>
      <c r="XO241" s="1">
        <f t="shared" si="326"/>
        <v>0</v>
      </c>
      <c r="XP241" s="1">
        <f t="shared" si="368"/>
        <v>0</v>
      </c>
      <c r="XQ241" s="1">
        <f t="shared" si="327"/>
        <v>0</v>
      </c>
      <c r="XR241" s="1">
        <f t="shared" si="328"/>
        <v>0</v>
      </c>
      <c r="XS241" s="1">
        <f t="shared" si="375"/>
        <v>0</v>
      </c>
      <c r="XT241" s="1">
        <f t="shared" si="369"/>
        <v>0</v>
      </c>
      <c r="XU241" s="1">
        <f t="shared" si="329"/>
        <v>0</v>
      </c>
      <c r="XV241" s="1">
        <f t="shared" si="330"/>
        <v>0</v>
      </c>
      <c r="XW241" s="1">
        <f t="shared" si="331"/>
        <v>0</v>
      </c>
      <c r="XX241" s="1">
        <f t="shared" si="332"/>
        <v>0</v>
      </c>
      <c r="XY241" s="1">
        <f t="shared" si="333"/>
        <v>0</v>
      </c>
      <c r="XZ241" s="1">
        <f t="shared" si="334"/>
        <v>0</v>
      </c>
      <c r="YA241" s="1">
        <f t="shared" si="335"/>
        <v>0</v>
      </c>
      <c r="YB241" s="1">
        <f t="shared" si="336"/>
        <v>0</v>
      </c>
      <c r="YC241" s="1">
        <f t="shared" si="337"/>
        <v>1</v>
      </c>
      <c r="YD241" s="132"/>
      <c r="YE241" s="133">
        <f>SUM(XL241:YC241)</f>
        <v>1</v>
      </c>
      <c r="YF241" s="133">
        <f t="shared" si="301"/>
        <v>71000</v>
      </c>
      <c r="YG241" s="130">
        <v>1</v>
      </c>
      <c r="YH241" s="130">
        <f t="shared" si="302"/>
        <v>71000</v>
      </c>
      <c r="YI241" s="129">
        <v>1</v>
      </c>
      <c r="YJ241" s="128">
        <f t="shared" si="303"/>
        <v>71000</v>
      </c>
      <c r="YK241" s="177"/>
      <c r="YL241">
        <v>1</v>
      </c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>
        <f t="shared" si="370"/>
        <v>0</v>
      </c>
      <c r="ACD241" s="25" t="e">
        <f t="shared" si="376"/>
        <v>#DIV/0!</v>
      </c>
      <c r="ACE241" s="11">
        <f t="shared" si="338"/>
        <v>1</v>
      </c>
      <c r="ACF241" s="11">
        <f t="shared" si="304"/>
        <v>71000</v>
      </c>
      <c r="ACG241" s="1">
        <v>5</v>
      </c>
      <c r="ACH241" s="1">
        <v>1</v>
      </c>
      <c r="ACI241" s="11">
        <f t="shared" si="305"/>
        <v>71000</v>
      </c>
      <c r="ACJ241" s="45">
        <v>1</v>
      </c>
      <c r="ACK241" s="13">
        <f t="shared" si="306"/>
        <v>71000</v>
      </c>
      <c r="ACL241">
        <v>1</v>
      </c>
      <c r="ACM241" s="25">
        <f t="shared" si="307"/>
        <v>71000</v>
      </c>
      <c r="ACN241" s="11">
        <f t="shared" si="308"/>
        <v>71000</v>
      </c>
      <c r="ACO241" s="65"/>
      <c r="ACR241" s="39" t="s">
        <v>407</v>
      </c>
      <c r="ACZ241" s="1" t="s">
        <v>259</v>
      </c>
      <c r="ADD241" s="1" t="s">
        <v>189</v>
      </c>
      <c r="ADU241" s="1">
        <v>2</v>
      </c>
      <c r="ADV241" s="457"/>
      <c r="AEE241" s="1">
        <f t="shared" si="371"/>
        <v>0</v>
      </c>
      <c r="AFN241" s="1">
        <v>1</v>
      </c>
      <c r="AGL241" s="1">
        <v>71000</v>
      </c>
      <c r="AGM241" s="11" t="e">
        <f>AGU241+AGW241+AGY241+AHA241+#REF!+#REF!+AHC241+AGP241+AHE241</f>
        <v>#REF!</v>
      </c>
      <c r="AGT241" s="518"/>
      <c r="AHJ241" s="518"/>
      <c r="AHN241" s="1">
        <v>71000</v>
      </c>
      <c r="AIO241" s="1">
        <v>1</v>
      </c>
      <c r="AIP241" s="1">
        <v>1</v>
      </c>
      <c r="AJC241" s="11"/>
      <c r="AJD241" s="11"/>
      <c r="AJF241" s="11"/>
      <c r="AJG241" s="1">
        <v>71000</v>
      </c>
      <c r="AJH241" s="1">
        <v>1</v>
      </c>
      <c r="AJI241" s="1">
        <v>1</v>
      </c>
      <c r="AJJ241" s="435">
        <v>100</v>
      </c>
      <c r="AJK241" s="45"/>
      <c r="AJL241" s="381">
        <v>71000</v>
      </c>
      <c r="AJM241" s="11">
        <f t="shared" si="309"/>
        <v>71000</v>
      </c>
      <c r="AJN241" s="60"/>
      <c r="AJO241" s="12"/>
      <c r="AKA241" s="1">
        <f t="shared" si="372"/>
        <v>0</v>
      </c>
      <c r="AKD241" s="1">
        <f t="shared" si="373"/>
        <v>0</v>
      </c>
      <c r="AKE241" s="60"/>
      <c r="AKF241" s="1" t="s">
        <v>260</v>
      </c>
      <c r="AKG241" s="1" t="s">
        <v>260</v>
      </c>
      <c r="AKH241" s="1" t="s">
        <v>261</v>
      </c>
      <c r="AKI241" s="1" t="s">
        <v>260</v>
      </c>
      <c r="AKJ241" s="1" t="s">
        <v>260</v>
      </c>
      <c r="AKK241" s="1" t="s">
        <v>260</v>
      </c>
      <c r="AKL241" s="1" t="s">
        <v>260</v>
      </c>
      <c r="AKM241" s="1" t="s">
        <v>260</v>
      </c>
      <c r="AKN241" s="1" t="s">
        <v>262</v>
      </c>
      <c r="AKO241" s="1" t="s">
        <v>260</v>
      </c>
      <c r="AKP241" s="1" t="s">
        <v>260</v>
      </c>
      <c r="AKQ241" s="1" t="s">
        <v>260</v>
      </c>
      <c r="AKR241" s="1" t="s">
        <v>260</v>
      </c>
      <c r="AKS241" s="1" t="s">
        <v>260</v>
      </c>
      <c r="AKT241" s="1" t="s">
        <v>260</v>
      </c>
      <c r="AKU241" s="1" t="s">
        <v>260</v>
      </c>
      <c r="AKV241" s="1" t="s">
        <v>263</v>
      </c>
      <c r="AKW241" s="1" t="s">
        <v>260</v>
      </c>
      <c r="AKX241" s="1" t="s">
        <v>260</v>
      </c>
      <c r="AKY241" s="1" t="s">
        <v>260</v>
      </c>
      <c r="AKZ241" s="1" t="s">
        <v>260</v>
      </c>
      <c r="ALA241" s="1" t="s">
        <v>260</v>
      </c>
      <c r="ALB241" s="1" t="s">
        <v>260</v>
      </c>
      <c r="ALC241" s="1" t="s">
        <v>260</v>
      </c>
      <c r="ALD241" s="1" t="s">
        <v>260</v>
      </c>
      <c r="ALE241" s="1" t="s">
        <v>260</v>
      </c>
      <c r="ALF241" s="1" t="s">
        <v>260</v>
      </c>
      <c r="ALG241" s="1" t="s">
        <v>260</v>
      </c>
      <c r="ALH241" s="1" t="s">
        <v>260</v>
      </c>
      <c r="ALI241" s="1" t="s">
        <v>260</v>
      </c>
      <c r="ALJ241" s="1" t="s">
        <v>260</v>
      </c>
      <c r="ALK241" s="1" t="s">
        <v>260</v>
      </c>
      <c r="ALL241" s="1" t="s">
        <v>260</v>
      </c>
      <c r="ALM241" s="1" t="s">
        <v>260</v>
      </c>
      <c r="ALN241" s="1" t="s">
        <v>260</v>
      </c>
      <c r="ALO241" s="1" t="s">
        <v>260</v>
      </c>
      <c r="ALP241" s="1" t="s">
        <v>260</v>
      </c>
      <c r="ALR241" s="11" t="e">
        <f t="shared" si="374"/>
        <v>#DIV/0!</v>
      </c>
      <c r="ALS241" s="28">
        <v>71000</v>
      </c>
      <c r="ALY241" s="60"/>
      <c r="ALZ241" s="1">
        <v>1</v>
      </c>
      <c r="AMH241" s="1">
        <v>1</v>
      </c>
      <c r="AMN241" s="403"/>
    </row>
    <row r="242" spans="1:1022 1028:1028" s="1" customFormat="1" ht="15" customHeight="1" x14ac:dyDescent="0.25">
      <c r="A242" s="268"/>
      <c r="B242" s="113">
        <v>240</v>
      </c>
      <c r="C242" s="473" t="s">
        <v>810</v>
      </c>
      <c r="D242" s="304" t="s">
        <v>912</v>
      </c>
      <c r="E242" s="1">
        <v>2006</v>
      </c>
      <c r="F242" s="1">
        <v>1</v>
      </c>
      <c r="G242" s="1">
        <v>1</v>
      </c>
      <c r="J242" s="1">
        <v>1</v>
      </c>
      <c r="K242" s="1">
        <v>2000</v>
      </c>
      <c r="L242" s="1">
        <v>2000</v>
      </c>
      <c r="M242" s="1">
        <v>1</v>
      </c>
      <c r="AD242" s="1">
        <v>1</v>
      </c>
      <c r="AW242" s="1">
        <v>1</v>
      </c>
      <c r="AY242" s="1">
        <v>1</v>
      </c>
      <c r="BA242" s="1">
        <v>1</v>
      </c>
      <c r="BB242" s="1">
        <v>13</v>
      </c>
      <c r="BE242" s="1">
        <v>1</v>
      </c>
      <c r="CF242" s="1">
        <v>1</v>
      </c>
      <c r="CG242" s="1">
        <v>1</v>
      </c>
      <c r="CH242" s="246"/>
      <c r="CP242" s="1">
        <f t="shared" si="339"/>
        <v>0</v>
      </c>
      <c r="CS242" s="1">
        <f t="shared" si="311"/>
        <v>0</v>
      </c>
      <c r="DO242" s="1">
        <f t="shared" si="340"/>
        <v>0</v>
      </c>
      <c r="DX242" s="1">
        <f t="shared" si="341"/>
        <v>0</v>
      </c>
      <c r="EE242" s="1">
        <f t="shared" si="342"/>
        <v>0</v>
      </c>
      <c r="EH242" s="1">
        <f t="shared" si="343"/>
        <v>0</v>
      </c>
      <c r="FF242" s="116"/>
      <c r="GP242" s="1">
        <f t="shared" si="312"/>
        <v>0</v>
      </c>
      <c r="GY242" s="1">
        <f t="shared" si="344"/>
        <v>0</v>
      </c>
      <c r="HC242" s="1">
        <f t="shared" si="345"/>
        <v>0</v>
      </c>
      <c r="HS242" s="1">
        <f t="shared" si="346"/>
        <v>0</v>
      </c>
      <c r="HX242" s="1">
        <f t="shared" si="313"/>
        <v>0</v>
      </c>
      <c r="ID242" s="1">
        <f t="shared" si="314"/>
        <v>0</v>
      </c>
      <c r="IN242" s="1">
        <f t="shared" si="347"/>
        <v>0</v>
      </c>
      <c r="IW242" s="1">
        <f t="shared" si="348"/>
        <v>0</v>
      </c>
      <c r="IZ242" s="1">
        <f t="shared" si="315"/>
        <v>0</v>
      </c>
      <c r="JJ242" s="1">
        <f t="shared" si="316"/>
        <v>0</v>
      </c>
      <c r="JV242" s="1">
        <f t="shared" si="349"/>
        <v>0</v>
      </c>
      <c r="KB242" s="1">
        <f t="shared" si="350"/>
        <v>0</v>
      </c>
      <c r="LG242" s="1">
        <f t="shared" si="317"/>
        <v>0</v>
      </c>
      <c r="LT242" s="1">
        <f t="shared" si="351"/>
        <v>0</v>
      </c>
      <c r="MA242" s="1">
        <f t="shared" si="352"/>
        <v>0</v>
      </c>
      <c r="MF242" s="1">
        <f t="shared" si="353"/>
        <v>0</v>
      </c>
      <c r="MM242" s="1">
        <f t="shared" si="354"/>
        <v>0</v>
      </c>
      <c r="MS242" s="1">
        <f t="shared" si="355"/>
        <v>0</v>
      </c>
      <c r="MU242" s="115"/>
      <c r="OI242" s="120"/>
      <c r="PD242" s="1">
        <f t="shared" si="318"/>
        <v>0</v>
      </c>
      <c r="QF242" s="1">
        <f t="shared" si="356"/>
        <v>0</v>
      </c>
      <c r="QY242" s="1">
        <f t="shared" si="357"/>
        <v>0</v>
      </c>
      <c r="RK242" s="1">
        <f t="shared" si="358"/>
        <v>0</v>
      </c>
      <c r="SA242" s="1">
        <f t="shared" si="359"/>
        <v>0</v>
      </c>
      <c r="SG242" s="1">
        <f t="shared" si="360"/>
        <v>0</v>
      </c>
      <c r="SO242" s="1">
        <f t="shared" si="361"/>
        <v>0</v>
      </c>
      <c r="TB242" s="1">
        <f t="shared" si="362"/>
        <v>0</v>
      </c>
      <c r="TS242" s="1">
        <f t="shared" si="319"/>
        <v>0</v>
      </c>
      <c r="UD242" s="1">
        <f t="shared" si="320"/>
        <v>0</v>
      </c>
      <c r="UG242" s="1">
        <f t="shared" si="321"/>
        <v>0</v>
      </c>
      <c r="UQ242" s="1">
        <f t="shared" si="363"/>
        <v>0</v>
      </c>
      <c r="VA242" s="1">
        <f t="shared" si="364"/>
        <v>0</v>
      </c>
      <c r="VG242" s="1">
        <f t="shared" si="365"/>
        <v>0</v>
      </c>
      <c r="WY242" s="1">
        <f t="shared" si="322"/>
        <v>0</v>
      </c>
      <c r="XB242" s="1">
        <f t="shared" si="366"/>
        <v>0</v>
      </c>
      <c r="XG242" s="1">
        <f t="shared" si="323"/>
        <v>0</v>
      </c>
      <c r="XI242" s="1">
        <v>1</v>
      </c>
      <c r="XK242" s="108"/>
      <c r="XL242" s="1">
        <f t="shared" si="324"/>
        <v>0</v>
      </c>
      <c r="XM242" s="1">
        <f t="shared" si="325"/>
        <v>0</v>
      </c>
      <c r="XN242" s="1">
        <f t="shared" si="367"/>
        <v>0</v>
      </c>
      <c r="XO242" s="1">
        <f t="shared" si="326"/>
        <v>0</v>
      </c>
      <c r="XP242" s="1">
        <f t="shared" si="368"/>
        <v>0</v>
      </c>
      <c r="XQ242" s="1">
        <f t="shared" si="327"/>
        <v>0</v>
      </c>
      <c r="XR242" s="1">
        <f t="shared" si="328"/>
        <v>0</v>
      </c>
      <c r="XS242" s="1">
        <f t="shared" si="375"/>
        <v>0</v>
      </c>
      <c r="XT242" s="1">
        <f t="shared" si="369"/>
        <v>0</v>
      </c>
      <c r="XU242" s="1">
        <f t="shared" si="329"/>
        <v>0</v>
      </c>
      <c r="XV242" s="1">
        <f t="shared" si="330"/>
        <v>0</v>
      </c>
      <c r="XW242" s="1">
        <f t="shared" si="331"/>
        <v>0</v>
      </c>
      <c r="XX242" s="1">
        <f t="shared" si="332"/>
        <v>0</v>
      </c>
      <c r="XY242" s="1">
        <f t="shared" si="333"/>
        <v>0</v>
      </c>
      <c r="XZ242" s="1">
        <f t="shared" si="334"/>
        <v>0</v>
      </c>
      <c r="YA242" s="1">
        <f t="shared" si="335"/>
        <v>0</v>
      </c>
      <c r="YB242" s="1">
        <f t="shared" si="336"/>
        <v>0</v>
      </c>
      <c r="YC242" s="1">
        <f t="shared" si="337"/>
        <v>1</v>
      </c>
      <c r="YD242" s="132"/>
      <c r="YE242" s="133">
        <f>SUM(XL242:YC242)</f>
        <v>1</v>
      </c>
      <c r="YF242" s="133">
        <f t="shared" si="301"/>
        <v>41000</v>
      </c>
      <c r="YG242" s="130">
        <v>1</v>
      </c>
      <c r="YH242" s="130">
        <f t="shared" si="302"/>
        <v>41000</v>
      </c>
      <c r="YI242" s="129">
        <v>1</v>
      </c>
      <c r="YJ242" s="128">
        <f t="shared" si="303"/>
        <v>41000</v>
      </c>
      <c r="YK242" s="177"/>
      <c r="YL242">
        <v>1</v>
      </c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>
        <f t="shared" si="370"/>
        <v>0</v>
      </c>
      <c r="ACD242" s="25" t="e">
        <f t="shared" si="376"/>
        <v>#DIV/0!</v>
      </c>
      <c r="ACE242" s="11">
        <f t="shared" si="338"/>
        <v>1</v>
      </c>
      <c r="ACF242" s="11">
        <f t="shared" si="304"/>
        <v>41000</v>
      </c>
      <c r="ACG242" s="1">
        <v>5</v>
      </c>
      <c r="ACH242" s="1">
        <v>1</v>
      </c>
      <c r="ACI242" s="11">
        <f t="shared" si="305"/>
        <v>41000</v>
      </c>
      <c r="ACJ242" s="45">
        <v>1</v>
      </c>
      <c r="ACK242" s="13">
        <f t="shared" si="306"/>
        <v>41000</v>
      </c>
      <c r="ACL242">
        <v>1</v>
      </c>
      <c r="ACM242" s="25">
        <f t="shared" si="307"/>
        <v>41000</v>
      </c>
      <c r="ACN242" s="11">
        <f t="shared" si="308"/>
        <v>41000</v>
      </c>
      <c r="ACO242" s="65"/>
      <c r="ACR242" s="39" t="s">
        <v>407</v>
      </c>
      <c r="ACZ242" s="1" t="s">
        <v>259</v>
      </c>
      <c r="ADD242" s="1" t="s">
        <v>189</v>
      </c>
      <c r="ADU242" s="1">
        <v>2</v>
      </c>
      <c r="ADV242" s="457"/>
      <c r="AEE242" s="1">
        <f t="shared" si="371"/>
        <v>0</v>
      </c>
      <c r="AFN242" s="1">
        <v>1</v>
      </c>
      <c r="AGL242" s="1">
        <v>41000</v>
      </c>
      <c r="AGM242" s="11" t="e">
        <f>AGU242+AGW242+AGY242+AHA242+#REF!+#REF!+AHC242+AGP242+AHE242</f>
        <v>#REF!</v>
      </c>
      <c r="AGT242" s="518"/>
      <c r="AHJ242" s="518"/>
      <c r="AHN242" s="1">
        <v>41000</v>
      </c>
      <c r="AIO242" s="1">
        <v>1</v>
      </c>
      <c r="AIP242" s="1">
        <v>1</v>
      </c>
      <c r="AJC242" s="11"/>
      <c r="AJD242" s="11"/>
      <c r="AJF242" s="11"/>
      <c r="AJG242" s="1">
        <v>41000</v>
      </c>
      <c r="AJH242" s="1">
        <v>1</v>
      </c>
      <c r="AJI242" s="1">
        <v>1</v>
      </c>
      <c r="AJJ242" s="435">
        <v>100</v>
      </c>
      <c r="AJK242" s="45"/>
      <c r="AJL242" s="381">
        <v>41000</v>
      </c>
      <c r="AJM242" s="11">
        <f t="shared" si="309"/>
        <v>41000</v>
      </c>
      <c r="AJN242" s="60"/>
      <c r="AJO242" s="12"/>
      <c r="AKA242" s="1">
        <f t="shared" si="372"/>
        <v>0</v>
      </c>
      <c r="AKD242" s="1">
        <f t="shared" si="373"/>
        <v>0</v>
      </c>
      <c r="AKE242" s="60"/>
      <c r="AKF242" s="1" t="s">
        <v>260</v>
      </c>
      <c r="AKG242" s="1" t="s">
        <v>260</v>
      </c>
      <c r="AKH242" s="1" t="s">
        <v>261</v>
      </c>
      <c r="AKI242" s="1" t="s">
        <v>260</v>
      </c>
      <c r="AKJ242" s="1" t="s">
        <v>260</v>
      </c>
      <c r="AKK242" s="1" t="s">
        <v>260</v>
      </c>
      <c r="AKL242" s="1" t="s">
        <v>260</v>
      </c>
      <c r="AKM242" s="1" t="s">
        <v>260</v>
      </c>
      <c r="AKN242" s="1" t="s">
        <v>262</v>
      </c>
      <c r="AKO242" s="1" t="s">
        <v>260</v>
      </c>
      <c r="AKP242" s="1" t="s">
        <v>260</v>
      </c>
      <c r="AKQ242" s="1" t="s">
        <v>260</v>
      </c>
      <c r="AKR242" s="1" t="s">
        <v>260</v>
      </c>
      <c r="AKS242" s="1" t="s">
        <v>260</v>
      </c>
      <c r="AKT242" s="1" t="s">
        <v>260</v>
      </c>
      <c r="AKU242" s="1" t="s">
        <v>260</v>
      </c>
      <c r="AKV242" s="1" t="s">
        <v>263</v>
      </c>
      <c r="AKW242" s="1" t="s">
        <v>260</v>
      </c>
      <c r="AKX242" s="1" t="s">
        <v>260</v>
      </c>
      <c r="AKY242" s="1" t="s">
        <v>260</v>
      </c>
      <c r="AKZ242" s="1" t="s">
        <v>260</v>
      </c>
      <c r="ALA242" s="1" t="s">
        <v>260</v>
      </c>
      <c r="ALB242" s="1" t="s">
        <v>260</v>
      </c>
      <c r="ALC242" s="1" t="s">
        <v>260</v>
      </c>
      <c r="ALD242" s="1" t="s">
        <v>260</v>
      </c>
      <c r="ALE242" s="1" t="s">
        <v>260</v>
      </c>
      <c r="ALF242" s="1" t="s">
        <v>260</v>
      </c>
      <c r="ALG242" s="1" t="s">
        <v>260</v>
      </c>
      <c r="ALH242" s="1" t="s">
        <v>260</v>
      </c>
      <c r="ALI242" s="1" t="s">
        <v>260</v>
      </c>
      <c r="ALJ242" s="1" t="s">
        <v>260</v>
      </c>
      <c r="ALK242" s="1" t="s">
        <v>260</v>
      </c>
      <c r="ALL242" s="1" t="s">
        <v>260</v>
      </c>
      <c r="ALM242" s="1" t="s">
        <v>260</v>
      </c>
      <c r="ALN242" s="1" t="s">
        <v>260</v>
      </c>
      <c r="ALO242" s="1" t="s">
        <v>260</v>
      </c>
      <c r="ALP242" s="1" t="s">
        <v>260</v>
      </c>
      <c r="ALR242" s="11" t="e">
        <f t="shared" si="374"/>
        <v>#DIV/0!</v>
      </c>
      <c r="ALS242" s="28">
        <v>41000</v>
      </c>
      <c r="ALY242" s="60"/>
      <c r="ALZ242" s="1">
        <v>1</v>
      </c>
      <c r="AMH242" s="1">
        <v>1</v>
      </c>
      <c r="AMN242" s="403"/>
    </row>
    <row r="243" spans="1:1022 1028:1028" s="1" customFormat="1" ht="15" customHeight="1" x14ac:dyDescent="0.25">
      <c r="A243" s="268"/>
      <c r="B243" s="113">
        <v>241</v>
      </c>
      <c r="C243" s="473" t="s">
        <v>810</v>
      </c>
      <c r="D243" s="304" t="s">
        <v>913</v>
      </c>
      <c r="E243" s="1">
        <v>2006</v>
      </c>
      <c r="F243" s="1">
        <v>6</v>
      </c>
      <c r="G243" s="1">
        <v>1</v>
      </c>
      <c r="J243" s="1">
        <v>6</v>
      </c>
      <c r="K243" s="1">
        <v>1998</v>
      </c>
      <c r="L243" s="1">
        <v>2001</v>
      </c>
      <c r="AB243" s="1">
        <v>1</v>
      </c>
      <c r="AC243" s="1">
        <v>1</v>
      </c>
      <c r="AD243" s="1">
        <v>1</v>
      </c>
      <c r="AE243" s="1">
        <v>1</v>
      </c>
      <c r="AW243" s="1">
        <v>1</v>
      </c>
      <c r="AY243" s="1">
        <v>1</v>
      </c>
      <c r="BA243" s="1">
        <v>1</v>
      </c>
      <c r="BB243" s="1">
        <v>13</v>
      </c>
      <c r="BE243" s="1">
        <v>1</v>
      </c>
      <c r="BG243" s="1">
        <v>3</v>
      </c>
      <c r="CG243" s="1">
        <v>1</v>
      </c>
      <c r="CH243" s="246"/>
      <c r="CP243" s="1">
        <f t="shared" si="339"/>
        <v>0</v>
      </c>
      <c r="CS243" s="1">
        <f t="shared" si="311"/>
        <v>0</v>
      </c>
      <c r="DO243" s="1">
        <f t="shared" si="340"/>
        <v>0</v>
      </c>
      <c r="DX243" s="1">
        <f t="shared" si="341"/>
        <v>0</v>
      </c>
      <c r="EE243" s="1">
        <f t="shared" si="342"/>
        <v>0</v>
      </c>
      <c r="EH243" s="1">
        <f t="shared" si="343"/>
        <v>0</v>
      </c>
      <c r="FF243" s="116"/>
      <c r="GP243" s="1">
        <f t="shared" si="312"/>
        <v>0</v>
      </c>
      <c r="GY243" s="1">
        <f t="shared" si="344"/>
        <v>0</v>
      </c>
      <c r="HC243" s="1">
        <f t="shared" si="345"/>
        <v>0</v>
      </c>
      <c r="HS243" s="1">
        <f t="shared" si="346"/>
        <v>0</v>
      </c>
      <c r="HX243" s="1">
        <f t="shared" si="313"/>
        <v>0</v>
      </c>
      <c r="ID243" s="1">
        <f t="shared" si="314"/>
        <v>0</v>
      </c>
      <c r="IN243" s="1">
        <f t="shared" si="347"/>
        <v>0</v>
      </c>
      <c r="IW243" s="1">
        <f t="shared" si="348"/>
        <v>0</v>
      </c>
      <c r="IZ243" s="1">
        <f t="shared" si="315"/>
        <v>0</v>
      </c>
      <c r="JJ243" s="1">
        <f t="shared" si="316"/>
        <v>0</v>
      </c>
      <c r="JV243" s="1">
        <f t="shared" si="349"/>
        <v>0</v>
      </c>
      <c r="KB243" s="1">
        <f t="shared" si="350"/>
        <v>0</v>
      </c>
      <c r="LG243" s="1">
        <f t="shared" si="317"/>
        <v>0</v>
      </c>
      <c r="LT243" s="1">
        <f t="shared" si="351"/>
        <v>0</v>
      </c>
      <c r="MA243" s="1">
        <f t="shared" si="352"/>
        <v>0</v>
      </c>
      <c r="MF243" s="1">
        <f t="shared" si="353"/>
        <v>0</v>
      </c>
      <c r="MM243" s="1">
        <f t="shared" si="354"/>
        <v>0</v>
      </c>
      <c r="MS243" s="1">
        <f t="shared" si="355"/>
        <v>0</v>
      </c>
      <c r="MU243" s="115"/>
      <c r="OI243" s="120"/>
      <c r="PD243" s="1">
        <f t="shared" si="318"/>
        <v>0</v>
      </c>
      <c r="QF243" s="1">
        <f t="shared" si="356"/>
        <v>0</v>
      </c>
      <c r="QY243" s="1">
        <f t="shared" si="357"/>
        <v>0</v>
      </c>
      <c r="RK243" s="1">
        <f t="shared" si="358"/>
        <v>0</v>
      </c>
      <c r="SA243" s="1">
        <f t="shared" si="359"/>
        <v>0</v>
      </c>
      <c r="SG243" s="1">
        <f t="shared" si="360"/>
        <v>0</v>
      </c>
      <c r="SO243" s="1">
        <f t="shared" si="361"/>
        <v>0</v>
      </c>
      <c r="TB243" s="1">
        <f t="shared" si="362"/>
        <v>0</v>
      </c>
      <c r="TS243" s="1">
        <f t="shared" si="319"/>
        <v>0</v>
      </c>
      <c r="UD243" s="1">
        <f t="shared" si="320"/>
        <v>0</v>
      </c>
      <c r="UG243" s="1">
        <f t="shared" si="321"/>
        <v>0</v>
      </c>
      <c r="UQ243" s="1">
        <f t="shared" si="363"/>
        <v>0</v>
      </c>
      <c r="VA243" s="1">
        <f t="shared" si="364"/>
        <v>0</v>
      </c>
      <c r="VG243" s="1">
        <f t="shared" si="365"/>
        <v>0</v>
      </c>
      <c r="WY243" s="1">
        <f t="shared" si="322"/>
        <v>0</v>
      </c>
      <c r="XB243" s="1">
        <f t="shared" si="366"/>
        <v>0</v>
      </c>
      <c r="XG243" s="1">
        <f t="shared" si="323"/>
        <v>0</v>
      </c>
      <c r="XK243" s="108"/>
      <c r="XL243" s="1">
        <f t="shared" si="324"/>
        <v>0</v>
      </c>
      <c r="XM243" s="1">
        <f t="shared" si="325"/>
        <v>0</v>
      </c>
      <c r="XN243" s="1">
        <f t="shared" si="367"/>
        <v>0</v>
      </c>
      <c r="XO243" s="1">
        <f t="shared" si="326"/>
        <v>0</v>
      </c>
      <c r="XP243" s="1">
        <f t="shared" si="368"/>
        <v>0</v>
      </c>
      <c r="XQ243" s="1">
        <f t="shared" si="327"/>
        <v>0</v>
      </c>
      <c r="XR243" s="1">
        <f t="shared" si="328"/>
        <v>0</v>
      </c>
      <c r="XS243" s="1">
        <f t="shared" si="375"/>
        <v>0</v>
      </c>
      <c r="XT243" s="1">
        <f t="shared" si="369"/>
        <v>0</v>
      </c>
      <c r="XU243" s="1">
        <f t="shared" si="329"/>
        <v>0</v>
      </c>
      <c r="XV243" s="1">
        <f t="shared" si="330"/>
        <v>0</v>
      </c>
      <c r="XW243" s="1">
        <f t="shared" si="331"/>
        <v>0</v>
      </c>
      <c r="XX243" s="1">
        <f t="shared" si="332"/>
        <v>0</v>
      </c>
      <c r="XY243" s="1">
        <f t="shared" si="333"/>
        <v>0</v>
      </c>
      <c r="XZ243" s="1">
        <f t="shared" si="334"/>
        <v>0</v>
      </c>
      <c r="YA243" s="1">
        <f t="shared" si="335"/>
        <v>0</v>
      </c>
      <c r="YB243" s="1">
        <f t="shared" si="336"/>
        <v>0</v>
      </c>
      <c r="YC243" s="1">
        <f t="shared" si="337"/>
        <v>0</v>
      </c>
      <c r="YD243" s="132"/>
      <c r="YE243" s="133"/>
      <c r="YF243" s="133" t="e">
        <f t="shared" si="301"/>
        <v>#DIV/0!</v>
      </c>
      <c r="YG243" s="130"/>
      <c r="YH243" s="130" t="e">
        <f t="shared" si="302"/>
        <v>#DIV/0!</v>
      </c>
      <c r="YI243" s="129"/>
      <c r="YJ243" s="128" t="e">
        <f t="shared" si="303"/>
        <v>#DIV/0!</v>
      </c>
      <c r="YK243" s="177"/>
      <c r="YL243">
        <v>1</v>
      </c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>
        <f t="shared" si="370"/>
        <v>0</v>
      </c>
      <c r="ACD243" s="25" t="e">
        <f t="shared" si="376"/>
        <v>#DIV/0!</v>
      </c>
      <c r="ACE243" s="11">
        <f t="shared" si="338"/>
        <v>0</v>
      </c>
      <c r="ACF243" s="11" t="e">
        <f t="shared" si="304"/>
        <v>#DIV/0!</v>
      </c>
      <c r="ACG243" s="1">
        <v>5</v>
      </c>
      <c r="ACH243" s="1">
        <v>1</v>
      </c>
      <c r="ACI243" s="11">
        <f t="shared" si="305"/>
        <v>457000</v>
      </c>
      <c r="ACJ243" s="45">
        <v>1</v>
      </c>
      <c r="ACK243" s="13">
        <f t="shared" si="306"/>
        <v>457000</v>
      </c>
      <c r="ACL243">
        <v>1</v>
      </c>
      <c r="ACM243" s="25">
        <f t="shared" si="307"/>
        <v>457000</v>
      </c>
      <c r="ACN243" s="11">
        <f t="shared" si="308"/>
        <v>457000</v>
      </c>
      <c r="ACO243" s="65"/>
      <c r="ACR243" s="39" t="s">
        <v>407</v>
      </c>
      <c r="ACZ243" s="1" t="s">
        <v>259</v>
      </c>
      <c r="ADD243" s="1" t="s">
        <v>189</v>
      </c>
      <c r="ADU243" s="1">
        <v>2</v>
      </c>
      <c r="ADV243" s="457"/>
      <c r="AEE243" s="1">
        <f t="shared" si="371"/>
        <v>0</v>
      </c>
      <c r="AFN243" s="1">
        <v>1</v>
      </c>
      <c r="AGL243" s="1">
        <v>457000</v>
      </c>
      <c r="AGM243" s="11" t="e">
        <f>AGU243+AGW243+AGY243+AHA243+#REF!+#REF!+AHC243+AGP243+AHE243</f>
        <v>#REF!</v>
      </c>
      <c r="AGT243" s="518"/>
      <c r="AHJ243" s="518"/>
      <c r="AHN243" s="1">
        <v>457000</v>
      </c>
      <c r="AIC243" s="1">
        <v>5</v>
      </c>
      <c r="AID243" s="1">
        <v>1</v>
      </c>
      <c r="AIK243" s="1">
        <v>2</v>
      </c>
      <c r="AIL243" s="1">
        <v>1</v>
      </c>
      <c r="AIN243" s="1">
        <v>1</v>
      </c>
      <c r="AIO243" s="1">
        <v>10</v>
      </c>
      <c r="AIP243" s="1">
        <v>1</v>
      </c>
      <c r="AJB243" s="1">
        <v>1</v>
      </c>
      <c r="AJC243" s="11"/>
      <c r="AJD243" s="11"/>
      <c r="AJF243" s="11"/>
      <c r="AJG243" s="1">
        <v>457000</v>
      </c>
      <c r="AJH243" s="1">
        <v>1</v>
      </c>
      <c r="AJI243" s="1">
        <v>1</v>
      </c>
      <c r="AJJ243" s="435">
        <v>100</v>
      </c>
      <c r="AJK243" s="45"/>
      <c r="AJL243" s="381">
        <v>457000</v>
      </c>
      <c r="AJM243" s="11" t="e">
        <f t="shared" si="309"/>
        <v>#DIV/0!</v>
      </c>
      <c r="AJN243" s="60"/>
      <c r="AJO243" s="12"/>
      <c r="AKA243" s="1">
        <f t="shared" si="372"/>
        <v>0</v>
      </c>
      <c r="AKD243" s="1">
        <f t="shared" si="373"/>
        <v>0</v>
      </c>
      <c r="AKE243" s="60"/>
      <c r="AKF243" s="1" t="s">
        <v>260</v>
      </c>
      <c r="AKG243" s="1" t="s">
        <v>260</v>
      </c>
      <c r="AKH243" s="1" t="s">
        <v>261</v>
      </c>
      <c r="AKI243" s="1" t="s">
        <v>260</v>
      </c>
      <c r="AKJ243" s="1" t="s">
        <v>260</v>
      </c>
      <c r="AKK243" s="1" t="s">
        <v>260</v>
      </c>
      <c r="AKL243" s="1" t="s">
        <v>260</v>
      </c>
      <c r="AKM243" s="1" t="s">
        <v>260</v>
      </c>
      <c r="AKN243" s="1" t="s">
        <v>262</v>
      </c>
      <c r="AKO243" s="1" t="s">
        <v>260</v>
      </c>
      <c r="AKP243" s="1" t="s">
        <v>260</v>
      </c>
      <c r="AKQ243" s="1" t="s">
        <v>260</v>
      </c>
      <c r="AKR243" s="1" t="s">
        <v>260</v>
      </c>
      <c r="AKS243" s="1" t="s">
        <v>260</v>
      </c>
      <c r="AKT243" s="1" t="s">
        <v>260</v>
      </c>
      <c r="AKU243" s="1" t="s">
        <v>260</v>
      </c>
      <c r="AKV243" s="1" t="s">
        <v>263</v>
      </c>
      <c r="AKW243" s="1" t="s">
        <v>260</v>
      </c>
      <c r="AKX243" s="1" t="s">
        <v>260</v>
      </c>
      <c r="AKY243" s="1" t="s">
        <v>260</v>
      </c>
      <c r="AKZ243" s="1" t="s">
        <v>260</v>
      </c>
      <c r="ALA243" s="1" t="s">
        <v>260</v>
      </c>
      <c r="ALB243" s="1" t="s">
        <v>260</v>
      </c>
      <c r="ALC243" s="1" t="s">
        <v>260</v>
      </c>
      <c r="ALD243" s="1" t="s">
        <v>260</v>
      </c>
      <c r="ALE243" s="1" t="s">
        <v>260</v>
      </c>
      <c r="ALF243" s="1" t="s">
        <v>260</v>
      </c>
      <c r="ALG243" s="1" t="s">
        <v>260</v>
      </c>
      <c r="ALH243" s="1" t="s">
        <v>260</v>
      </c>
      <c r="ALI243" s="1" t="s">
        <v>260</v>
      </c>
      <c r="ALJ243" s="1" t="s">
        <v>260</v>
      </c>
      <c r="ALK243" s="1" t="s">
        <v>260</v>
      </c>
      <c r="ALL243" s="1" t="s">
        <v>260</v>
      </c>
      <c r="ALM243" s="1" t="s">
        <v>260</v>
      </c>
      <c r="ALN243" s="1" t="s">
        <v>260</v>
      </c>
      <c r="ALO243" s="1" t="s">
        <v>260</v>
      </c>
      <c r="ALP243" s="1" t="s">
        <v>260</v>
      </c>
      <c r="ALR243" s="11" t="e">
        <f t="shared" si="374"/>
        <v>#DIV/0!</v>
      </c>
      <c r="ALS243" s="28">
        <v>457000</v>
      </c>
      <c r="ALY243" s="60"/>
      <c r="ALZ243" s="1">
        <v>1</v>
      </c>
      <c r="AMC243" s="1">
        <v>1</v>
      </c>
      <c r="AMH243" s="1">
        <v>1</v>
      </c>
      <c r="AMN243" s="403"/>
    </row>
    <row r="244" spans="1:1022 1028:1028" s="1" customFormat="1" ht="15" customHeight="1" x14ac:dyDescent="0.25">
      <c r="A244" s="268"/>
      <c r="B244" s="113">
        <v>242</v>
      </c>
      <c r="C244" s="473" t="s">
        <v>810</v>
      </c>
      <c r="D244" s="304" t="s">
        <v>1180</v>
      </c>
      <c r="E244" s="1">
        <v>2007</v>
      </c>
      <c r="H244" s="1">
        <v>1</v>
      </c>
      <c r="I244" s="1">
        <v>1</v>
      </c>
      <c r="J244" s="1">
        <v>1</v>
      </c>
      <c r="K244" s="1">
        <v>2006</v>
      </c>
      <c r="L244" s="1">
        <v>2006</v>
      </c>
      <c r="M244" s="1">
        <v>1</v>
      </c>
      <c r="AJ244" s="1">
        <v>1</v>
      </c>
      <c r="AW244" s="1">
        <v>1</v>
      </c>
      <c r="AY244" s="1">
        <v>1</v>
      </c>
      <c r="BI244" s="1">
        <v>1</v>
      </c>
      <c r="CH244" s="246"/>
      <c r="CP244" s="1">
        <f t="shared" si="339"/>
        <v>0</v>
      </c>
      <c r="CS244" s="1">
        <f t="shared" si="311"/>
        <v>0</v>
      </c>
      <c r="DO244" s="1">
        <f t="shared" si="340"/>
        <v>0</v>
      </c>
      <c r="DX244" s="1">
        <f t="shared" si="341"/>
        <v>0</v>
      </c>
      <c r="EE244" s="1">
        <f t="shared" si="342"/>
        <v>0</v>
      </c>
      <c r="EH244" s="1">
        <f t="shared" si="343"/>
        <v>0</v>
      </c>
      <c r="FF244" s="116"/>
      <c r="GP244" s="1">
        <f t="shared" si="312"/>
        <v>0</v>
      </c>
      <c r="GY244" s="1">
        <f t="shared" si="344"/>
        <v>0</v>
      </c>
      <c r="HC244" s="1">
        <f t="shared" si="345"/>
        <v>0</v>
      </c>
      <c r="HI244" s="1">
        <v>1</v>
      </c>
      <c r="HS244" s="1">
        <f t="shared" si="346"/>
        <v>1</v>
      </c>
      <c r="HT244" s="1">
        <v>1</v>
      </c>
      <c r="HX244" s="1">
        <f t="shared" si="313"/>
        <v>0</v>
      </c>
      <c r="ID244" s="1">
        <f t="shared" si="314"/>
        <v>0</v>
      </c>
      <c r="IN244" s="1">
        <f t="shared" si="347"/>
        <v>0</v>
      </c>
      <c r="IW244" s="1">
        <f t="shared" si="348"/>
        <v>0</v>
      </c>
      <c r="IZ244" s="1">
        <f t="shared" si="315"/>
        <v>0</v>
      </c>
      <c r="JJ244" s="1">
        <f t="shared" si="316"/>
        <v>0</v>
      </c>
      <c r="JV244" s="1">
        <f t="shared" si="349"/>
        <v>0</v>
      </c>
      <c r="KB244" s="1">
        <f t="shared" si="350"/>
        <v>0</v>
      </c>
      <c r="LG244" s="1">
        <f t="shared" si="317"/>
        <v>0</v>
      </c>
      <c r="LT244" s="1">
        <f t="shared" si="351"/>
        <v>0</v>
      </c>
      <c r="MA244" s="1">
        <f t="shared" si="352"/>
        <v>0</v>
      </c>
      <c r="MF244" s="1">
        <f t="shared" si="353"/>
        <v>0</v>
      </c>
      <c r="MM244" s="1">
        <f t="shared" si="354"/>
        <v>0</v>
      </c>
      <c r="MS244" s="1">
        <f t="shared" si="355"/>
        <v>0</v>
      </c>
      <c r="MU244" s="115"/>
      <c r="OI244" s="120"/>
      <c r="PD244" s="1">
        <f t="shared" si="318"/>
        <v>0</v>
      </c>
      <c r="QF244" s="1">
        <f t="shared" si="356"/>
        <v>0</v>
      </c>
      <c r="QY244" s="1">
        <f t="shared" si="357"/>
        <v>0</v>
      </c>
      <c r="RK244" s="1">
        <f t="shared" si="358"/>
        <v>0</v>
      </c>
      <c r="SA244" s="1">
        <f t="shared" si="359"/>
        <v>0</v>
      </c>
      <c r="SG244" s="1">
        <f t="shared" si="360"/>
        <v>0</v>
      </c>
      <c r="SO244" s="1">
        <f t="shared" si="361"/>
        <v>0</v>
      </c>
      <c r="TB244" s="1">
        <f t="shared" si="362"/>
        <v>0</v>
      </c>
      <c r="TS244" s="1">
        <f t="shared" si="319"/>
        <v>0</v>
      </c>
      <c r="UD244" s="1">
        <f t="shared" si="320"/>
        <v>0</v>
      </c>
      <c r="UG244" s="1">
        <f t="shared" si="321"/>
        <v>0</v>
      </c>
      <c r="UQ244" s="1">
        <f t="shared" si="363"/>
        <v>0</v>
      </c>
      <c r="VA244" s="1">
        <f t="shared" si="364"/>
        <v>0</v>
      </c>
      <c r="VG244" s="1">
        <f t="shared" si="365"/>
        <v>0</v>
      </c>
      <c r="WY244" s="1">
        <f t="shared" si="322"/>
        <v>0</v>
      </c>
      <c r="XB244" s="1">
        <f t="shared" si="366"/>
        <v>0</v>
      </c>
      <c r="XG244" s="1">
        <f t="shared" si="323"/>
        <v>0</v>
      </c>
      <c r="XK244" s="108"/>
      <c r="XL244" s="1">
        <f t="shared" si="324"/>
        <v>1</v>
      </c>
      <c r="XM244" s="1">
        <f t="shared" si="325"/>
        <v>0</v>
      </c>
      <c r="XN244" s="1">
        <f t="shared" si="367"/>
        <v>0</v>
      </c>
      <c r="XO244" s="1">
        <f t="shared" si="326"/>
        <v>0</v>
      </c>
      <c r="XP244" s="1">
        <f t="shared" si="368"/>
        <v>0</v>
      </c>
      <c r="XQ244" s="1">
        <f t="shared" si="327"/>
        <v>0</v>
      </c>
      <c r="XR244" s="1">
        <f t="shared" si="328"/>
        <v>0</v>
      </c>
      <c r="XS244" s="1">
        <f t="shared" si="375"/>
        <v>0</v>
      </c>
      <c r="XT244" s="1">
        <f t="shared" si="369"/>
        <v>0</v>
      </c>
      <c r="XU244" s="1">
        <f t="shared" si="329"/>
        <v>0</v>
      </c>
      <c r="XV244" s="1">
        <f t="shared" si="330"/>
        <v>0</v>
      </c>
      <c r="XW244" s="1">
        <f t="shared" si="331"/>
        <v>0</v>
      </c>
      <c r="XX244" s="1">
        <f t="shared" si="332"/>
        <v>0</v>
      </c>
      <c r="XY244" s="1">
        <f t="shared" si="333"/>
        <v>0</v>
      </c>
      <c r="XZ244" s="1">
        <f t="shared" si="334"/>
        <v>0</v>
      </c>
      <c r="YA244" s="1">
        <f t="shared" si="335"/>
        <v>0</v>
      </c>
      <c r="YB244" s="1">
        <f t="shared" si="336"/>
        <v>0</v>
      </c>
      <c r="YC244" s="1">
        <f t="shared" si="337"/>
        <v>0</v>
      </c>
      <c r="YD244" s="132"/>
      <c r="YE244" s="133">
        <f>SUM(XL244:YC244)</f>
        <v>1</v>
      </c>
      <c r="YF244" s="133">
        <f t="shared" si="301"/>
        <v>20000</v>
      </c>
      <c r="YG244" s="130">
        <v>1</v>
      </c>
      <c r="YH244" s="130">
        <f t="shared" si="302"/>
        <v>20000</v>
      </c>
      <c r="YI244" s="129"/>
      <c r="YJ244" s="128" t="e">
        <f t="shared" si="303"/>
        <v>#DIV/0!</v>
      </c>
      <c r="YK244" s="177"/>
      <c r="YL244">
        <v>1</v>
      </c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>
        <v>1</v>
      </c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>
        <f t="shared" si="370"/>
        <v>1</v>
      </c>
      <c r="ACD244" s="25">
        <f t="shared" si="376"/>
        <v>20000</v>
      </c>
      <c r="ACE244" s="11">
        <f t="shared" si="338"/>
        <v>2</v>
      </c>
      <c r="ACF244" s="11">
        <f t="shared" si="304"/>
        <v>10000</v>
      </c>
      <c r="ACG244" s="1">
        <v>2</v>
      </c>
      <c r="ACH244" s="1">
        <v>1</v>
      </c>
      <c r="ACI244" s="11">
        <f t="shared" si="305"/>
        <v>20000</v>
      </c>
      <c r="ACJ244" s="45">
        <v>1</v>
      </c>
      <c r="ACK244" s="13">
        <f t="shared" si="306"/>
        <v>20000</v>
      </c>
      <c r="ACL244">
        <v>1</v>
      </c>
      <c r="ACM244" s="25">
        <f t="shared" si="307"/>
        <v>20000</v>
      </c>
      <c r="ACN244" s="11">
        <f t="shared" si="308"/>
        <v>20000</v>
      </c>
      <c r="ACO244" s="65"/>
      <c r="ACR244" s="39" t="s">
        <v>407</v>
      </c>
      <c r="ACZ244" s="1" t="s">
        <v>259</v>
      </c>
      <c r="ADB244" s="1">
        <v>21</v>
      </c>
      <c r="ADC244" s="1">
        <v>1</v>
      </c>
      <c r="ADD244" s="1" t="s">
        <v>189</v>
      </c>
      <c r="ADV244" s="457"/>
      <c r="AEE244" s="1">
        <f t="shared" si="371"/>
        <v>0</v>
      </c>
      <c r="AFN244" s="1">
        <v>1</v>
      </c>
      <c r="AGL244" s="1">
        <v>20000</v>
      </c>
      <c r="AGM244" s="11" t="e">
        <f>AGU244+AGW244+AGY244+AHA244+#REF!+#REF!+AHC244+AGP244+AHE244</f>
        <v>#REF!</v>
      </c>
      <c r="AGT244" s="518"/>
      <c r="AHJ244" s="518"/>
      <c r="AHN244" s="1">
        <v>20000</v>
      </c>
      <c r="AIC244" s="1">
        <v>1</v>
      </c>
      <c r="AID244" s="1">
        <v>1</v>
      </c>
      <c r="AIN244" s="1">
        <v>1</v>
      </c>
      <c r="AJC244" s="11"/>
      <c r="AJD244" s="11"/>
      <c r="AJF244" s="11"/>
      <c r="AJG244" s="1">
        <v>20000</v>
      </c>
      <c r="AJH244" s="1">
        <v>1</v>
      </c>
      <c r="AJI244" s="1">
        <v>1</v>
      </c>
      <c r="AJJ244" s="435">
        <v>100</v>
      </c>
      <c r="AJK244" s="45"/>
      <c r="AJL244" s="381">
        <v>20000</v>
      </c>
      <c r="AJM244" s="11">
        <f t="shared" si="309"/>
        <v>10000</v>
      </c>
      <c r="AJN244" s="60"/>
      <c r="AJO244" s="12"/>
      <c r="AKA244" s="1">
        <f t="shared" si="372"/>
        <v>0</v>
      </c>
      <c r="AKD244" s="1">
        <f t="shared" si="373"/>
        <v>0</v>
      </c>
      <c r="AKE244" s="60"/>
      <c r="AKF244" s="1" t="s">
        <v>260</v>
      </c>
      <c r="AKG244" s="1" t="s">
        <v>260</v>
      </c>
      <c r="AKH244" s="1" t="s">
        <v>261</v>
      </c>
      <c r="AKI244" s="1" t="s">
        <v>260</v>
      </c>
      <c r="AKJ244" s="1" t="s">
        <v>260</v>
      </c>
      <c r="AKK244" s="1" t="s">
        <v>260</v>
      </c>
      <c r="AKL244" s="1" t="s">
        <v>260</v>
      </c>
      <c r="AKM244" s="1" t="s">
        <v>260</v>
      </c>
      <c r="AKN244" s="1" t="s">
        <v>262</v>
      </c>
      <c r="AKO244" s="1" t="s">
        <v>260</v>
      </c>
      <c r="AKP244" s="1" t="s">
        <v>260</v>
      </c>
      <c r="AKQ244" s="1" t="s">
        <v>260</v>
      </c>
      <c r="AKR244" s="1" t="s">
        <v>260</v>
      </c>
      <c r="AKS244" s="1" t="s">
        <v>260</v>
      </c>
      <c r="AKT244" s="1" t="s">
        <v>260</v>
      </c>
      <c r="AKU244" s="1" t="s">
        <v>260</v>
      </c>
      <c r="AKV244" s="1" t="s">
        <v>263</v>
      </c>
      <c r="AKW244" s="1" t="s">
        <v>260</v>
      </c>
      <c r="AKX244" s="1" t="s">
        <v>260</v>
      </c>
      <c r="AKY244" s="1" t="s">
        <v>260</v>
      </c>
      <c r="AKZ244" s="1" t="s">
        <v>260</v>
      </c>
      <c r="ALA244" s="1" t="s">
        <v>260</v>
      </c>
      <c r="ALB244" s="1" t="s">
        <v>260</v>
      </c>
      <c r="ALC244" s="1" t="s">
        <v>260</v>
      </c>
      <c r="ALD244" s="1" t="s">
        <v>260</v>
      </c>
      <c r="ALE244" s="1" t="s">
        <v>260</v>
      </c>
      <c r="ALF244" s="1" t="s">
        <v>260</v>
      </c>
      <c r="ALG244" s="1" t="s">
        <v>260</v>
      </c>
      <c r="ALH244" s="1" t="s">
        <v>260</v>
      </c>
      <c r="ALI244" s="1" t="s">
        <v>260</v>
      </c>
      <c r="ALJ244" s="1" t="s">
        <v>260</v>
      </c>
      <c r="ALK244" s="1" t="s">
        <v>260</v>
      </c>
      <c r="ALL244" s="1" t="s">
        <v>260</v>
      </c>
      <c r="ALM244" s="1" t="s">
        <v>260</v>
      </c>
      <c r="ALN244" s="1" t="s">
        <v>260</v>
      </c>
      <c r="ALO244" s="1" t="s">
        <v>260</v>
      </c>
      <c r="ALP244" s="1" t="s">
        <v>260</v>
      </c>
      <c r="ALR244" s="11" t="e">
        <f t="shared" si="374"/>
        <v>#DIV/0!</v>
      </c>
      <c r="ALS244" s="28">
        <v>20000</v>
      </c>
      <c r="ALY244" s="60"/>
      <c r="ALZ244" s="1">
        <v>1</v>
      </c>
      <c r="AMC244" s="1">
        <v>1</v>
      </c>
      <c r="AMN244" s="403"/>
    </row>
    <row r="245" spans="1:1022 1028:1028" s="1" customFormat="1" ht="15" customHeight="1" x14ac:dyDescent="0.25">
      <c r="A245" s="268"/>
      <c r="B245" s="113">
        <v>243</v>
      </c>
      <c r="C245" s="473" t="s">
        <v>810</v>
      </c>
      <c r="D245" s="304" t="s">
        <v>914</v>
      </c>
      <c r="E245" s="1">
        <v>2007</v>
      </c>
      <c r="F245" s="1">
        <v>1</v>
      </c>
      <c r="G245" s="1">
        <v>1</v>
      </c>
      <c r="J245" s="1">
        <v>1</v>
      </c>
      <c r="K245" s="1">
        <v>1998</v>
      </c>
      <c r="L245" s="1">
        <v>2000</v>
      </c>
      <c r="AB245" s="1">
        <v>1</v>
      </c>
      <c r="AC245" s="1">
        <v>1</v>
      </c>
      <c r="AD245" s="1">
        <v>1</v>
      </c>
      <c r="AW245" s="1">
        <v>1</v>
      </c>
      <c r="AY245" s="1">
        <v>1</v>
      </c>
      <c r="BA245" s="1">
        <v>1</v>
      </c>
      <c r="BB245" s="1">
        <v>13</v>
      </c>
      <c r="BE245" s="1">
        <v>1</v>
      </c>
      <c r="CF245" s="1">
        <v>1</v>
      </c>
      <c r="CG245" s="1">
        <v>1</v>
      </c>
      <c r="CH245" s="246"/>
      <c r="CP245" s="1">
        <f t="shared" si="339"/>
        <v>0</v>
      </c>
      <c r="CS245" s="1">
        <f t="shared" si="311"/>
        <v>0</v>
      </c>
      <c r="DO245" s="1">
        <f t="shared" si="340"/>
        <v>0</v>
      </c>
      <c r="DX245" s="1">
        <f t="shared" si="341"/>
        <v>0</v>
      </c>
      <c r="EE245" s="1">
        <f t="shared" si="342"/>
        <v>0</v>
      </c>
      <c r="EH245" s="1">
        <f t="shared" si="343"/>
        <v>0</v>
      </c>
      <c r="FF245" s="116"/>
      <c r="GP245" s="1">
        <f t="shared" si="312"/>
        <v>0</v>
      </c>
      <c r="GY245" s="1">
        <f t="shared" si="344"/>
        <v>0</v>
      </c>
      <c r="HC245" s="1">
        <f t="shared" si="345"/>
        <v>0</v>
      </c>
      <c r="HS245" s="1">
        <f t="shared" si="346"/>
        <v>0</v>
      </c>
      <c r="HX245" s="1">
        <f t="shared" si="313"/>
        <v>0</v>
      </c>
      <c r="ID245" s="1">
        <f t="shared" si="314"/>
        <v>0</v>
      </c>
      <c r="IN245" s="1">
        <f t="shared" si="347"/>
        <v>0</v>
      </c>
      <c r="IW245" s="1">
        <f t="shared" si="348"/>
        <v>0</v>
      </c>
      <c r="IZ245" s="1">
        <f t="shared" si="315"/>
        <v>0</v>
      </c>
      <c r="JJ245" s="1">
        <f t="shared" si="316"/>
        <v>0</v>
      </c>
      <c r="JV245" s="1">
        <f t="shared" si="349"/>
        <v>0</v>
      </c>
      <c r="KB245" s="1">
        <f t="shared" si="350"/>
        <v>0</v>
      </c>
      <c r="LG245" s="1">
        <f t="shared" si="317"/>
        <v>0</v>
      </c>
      <c r="LT245" s="1">
        <f t="shared" si="351"/>
        <v>0</v>
      </c>
      <c r="MA245" s="1">
        <f t="shared" si="352"/>
        <v>0</v>
      </c>
      <c r="MF245" s="1">
        <f t="shared" si="353"/>
        <v>0</v>
      </c>
      <c r="MM245" s="1">
        <f t="shared" si="354"/>
        <v>0</v>
      </c>
      <c r="MS245" s="1">
        <f t="shared" si="355"/>
        <v>0</v>
      </c>
      <c r="MU245" s="115"/>
      <c r="OI245" s="120"/>
      <c r="PD245" s="1">
        <f t="shared" si="318"/>
        <v>0</v>
      </c>
      <c r="QF245" s="1">
        <f t="shared" si="356"/>
        <v>0</v>
      </c>
      <c r="QY245" s="1">
        <f t="shared" si="357"/>
        <v>0</v>
      </c>
      <c r="RK245" s="1">
        <f t="shared" si="358"/>
        <v>0</v>
      </c>
      <c r="SA245" s="1">
        <f t="shared" si="359"/>
        <v>0</v>
      </c>
      <c r="SG245" s="1">
        <f t="shared" si="360"/>
        <v>0</v>
      </c>
      <c r="SO245" s="1">
        <f t="shared" si="361"/>
        <v>0</v>
      </c>
      <c r="TB245" s="1">
        <f t="shared" si="362"/>
        <v>0</v>
      </c>
      <c r="TS245" s="1">
        <f t="shared" si="319"/>
        <v>0</v>
      </c>
      <c r="UD245" s="1">
        <f t="shared" si="320"/>
        <v>0</v>
      </c>
      <c r="UG245" s="1">
        <f t="shared" si="321"/>
        <v>0</v>
      </c>
      <c r="UQ245" s="1">
        <f t="shared" si="363"/>
        <v>0</v>
      </c>
      <c r="VA245" s="1">
        <f t="shared" si="364"/>
        <v>0</v>
      </c>
      <c r="VG245" s="1">
        <f t="shared" si="365"/>
        <v>0</v>
      </c>
      <c r="WY245" s="1">
        <f t="shared" si="322"/>
        <v>0</v>
      </c>
      <c r="XB245" s="1">
        <f t="shared" si="366"/>
        <v>0</v>
      </c>
      <c r="XG245" s="1">
        <f t="shared" si="323"/>
        <v>0</v>
      </c>
      <c r="XI245" s="1">
        <v>1</v>
      </c>
      <c r="XK245" s="108"/>
      <c r="XL245" s="1">
        <f t="shared" si="324"/>
        <v>0</v>
      </c>
      <c r="XM245" s="1">
        <f t="shared" si="325"/>
        <v>0</v>
      </c>
      <c r="XN245" s="1">
        <f t="shared" si="367"/>
        <v>0</v>
      </c>
      <c r="XO245" s="1">
        <f t="shared" si="326"/>
        <v>0</v>
      </c>
      <c r="XP245" s="1">
        <f t="shared" si="368"/>
        <v>0</v>
      </c>
      <c r="XQ245" s="1">
        <f t="shared" si="327"/>
        <v>0</v>
      </c>
      <c r="XR245" s="1">
        <f t="shared" si="328"/>
        <v>0</v>
      </c>
      <c r="XS245" s="1">
        <f t="shared" si="375"/>
        <v>0</v>
      </c>
      <c r="XT245" s="1">
        <f t="shared" si="369"/>
        <v>0</v>
      </c>
      <c r="XU245" s="1">
        <f t="shared" si="329"/>
        <v>0</v>
      </c>
      <c r="XV245" s="1">
        <f t="shared" si="330"/>
        <v>0</v>
      </c>
      <c r="XW245" s="1">
        <f t="shared" si="331"/>
        <v>0</v>
      </c>
      <c r="XX245" s="1">
        <f t="shared" si="332"/>
        <v>0</v>
      </c>
      <c r="XY245" s="1">
        <f t="shared" si="333"/>
        <v>0</v>
      </c>
      <c r="XZ245" s="1">
        <f t="shared" si="334"/>
        <v>0</v>
      </c>
      <c r="YA245" s="1">
        <f t="shared" si="335"/>
        <v>0</v>
      </c>
      <c r="YB245" s="1">
        <f t="shared" si="336"/>
        <v>0</v>
      </c>
      <c r="YC245" s="1">
        <f t="shared" si="337"/>
        <v>1</v>
      </c>
      <c r="YD245" s="132"/>
      <c r="YE245" s="133">
        <f>SUM(XL245:YC245)</f>
        <v>1</v>
      </c>
      <c r="YF245" s="133">
        <f t="shared" si="301"/>
        <v>44000</v>
      </c>
      <c r="YG245" s="130">
        <v>1</v>
      </c>
      <c r="YH245" s="130">
        <f t="shared" si="302"/>
        <v>44000</v>
      </c>
      <c r="YI245" s="129">
        <v>1</v>
      </c>
      <c r="YJ245" s="128">
        <f t="shared" si="303"/>
        <v>44000</v>
      </c>
      <c r="YK245" s="177"/>
      <c r="YL245">
        <v>1</v>
      </c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>
        <f t="shared" si="370"/>
        <v>0</v>
      </c>
      <c r="ACD245" s="25" t="e">
        <f t="shared" si="376"/>
        <v>#DIV/0!</v>
      </c>
      <c r="ACE245" s="11">
        <f t="shared" si="338"/>
        <v>1</v>
      </c>
      <c r="ACF245" s="11">
        <f t="shared" si="304"/>
        <v>44000</v>
      </c>
      <c r="ACG245" s="1">
        <v>5</v>
      </c>
      <c r="ACH245" s="1">
        <v>1</v>
      </c>
      <c r="ACI245" s="11">
        <f t="shared" si="305"/>
        <v>44000</v>
      </c>
      <c r="ACJ245" s="45">
        <v>1</v>
      </c>
      <c r="ACK245" s="13">
        <f t="shared" si="306"/>
        <v>44000</v>
      </c>
      <c r="ACL245">
        <v>1</v>
      </c>
      <c r="ACM245" s="25">
        <f t="shared" si="307"/>
        <v>44000</v>
      </c>
      <c r="ACN245" s="11">
        <f t="shared" si="308"/>
        <v>44000</v>
      </c>
      <c r="ACO245" s="65"/>
      <c r="ACR245" s="39" t="s">
        <v>407</v>
      </c>
      <c r="ACZ245" s="1" t="s">
        <v>259</v>
      </c>
      <c r="ADD245" s="1" t="s">
        <v>189</v>
      </c>
      <c r="ADU245" s="1">
        <v>2</v>
      </c>
      <c r="ADV245" s="457"/>
      <c r="AEE245" s="1">
        <f t="shared" si="371"/>
        <v>0</v>
      </c>
      <c r="AFN245" s="1">
        <v>1</v>
      </c>
      <c r="AGL245" s="1">
        <v>44000</v>
      </c>
      <c r="AGM245" s="11" t="e">
        <f>AGU245+AGW245+AGY245+AHA245+#REF!+#REF!+AHC245+AGP245+AHE245</f>
        <v>#REF!</v>
      </c>
      <c r="AGT245" s="518"/>
      <c r="AHJ245" s="518"/>
      <c r="AHN245" s="1">
        <v>44000</v>
      </c>
      <c r="AIO245" s="1">
        <v>2</v>
      </c>
      <c r="AIP245" s="1">
        <v>1</v>
      </c>
      <c r="AJC245" s="11"/>
      <c r="AJD245" s="11"/>
      <c r="AJF245" s="11"/>
      <c r="AJG245" s="1">
        <v>44000</v>
      </c>
      <c r="AJH245" s="1">
        <v>1</v>
      </c>
      <c r="AJI245" s="1">
        <v>1</v>
      </c>
      <c r="AJJ245" s="435">
        <v>100</v>
      </c>
      <c r="AJK245" s="45"/>
      <c r="AJL245" s="381">
        <v>44000</v>
      </c>
      <c r="AJM245" s="11">
        <f t="shared" si="309"/>
        <v>44000</v>
      </c>
      <c r="AJN245" s="60"/>
      <c r="AJO245" s="12"/>
      <c r="AKA245" s="1">
        <f t="shared" si="372"/>
        <v>0</v>
      </c>
      <c r="AKD245" s="1">
        <f t="shared" si="373"/>
        <v>0</v>
      </c>
      <c r="AKE245" s="60"/>
      <c r="AKF245" s="1" t="s">
        <v>260</v>
      </c>
      <c r="AKG245" s="1" t="s">
        <v>260</v>
      </c>
      <c r="AKH245" s="1" t="s">
        <v>261</v>
      </c>
      <c r="AKI245" s="1" t="s">
        <v>260</v>
      </c>
      <c r="AKJ245" s="1" t="s">
        <v>260</v>
      </c>
      <c r="AKK245" s="1" t="s">
        <v>260</v>
      </c>
      <c r="AKL245" s="1" t="s">
        <v>260</v>
      </c>
      <c r="AKM245" s="1" t="s">
        <v>260</v>
      </c>
      <c r="AKN245" s="1" t="s">
        <v>262</v>
      </c>
      <c r="AKO245" s="1" t="s">
        <v>260</v>
      </c>
      <c r="AKP245" s="1" t="s">
        <v>260</v>
      </c>
      <c r="AKQ245" s="1" t="s">
        <v>260</v>
      </c>
      <c r="AKR245" s="1" t="s">
        <v>260</v>
      </c>
      <c r="AKS245" s="1" t="s">
        <v>260</v>
      </c>
      <c r="AKT245" s="1" t="s">
        <v>260</v>
      </c>
      <c r="AKU245" s="1" t="s">
        <v>260</v>
      </c>
      <c r="AKV245" s="1" t="s">
        <v>263</v>
      </c>
      <c r="AKW245" s="1" t="s">
        <v>260</v>
      </c>
      <c r="AKX245" s="1" t="s">
        <v>260</v>
      </c>
      <c r="AKY245" s="1" t="s">
        <v>260</v>
      </c>
      <c r="AKZ245" s="1" t="s">
        <v>260</v>
      </c>
      <c r="ALA245" s="1" t="s">
        <v>260</v>
      </c>
      <c r="ALB245" s="1" t="s">
        <v>260</v>
      </c>
      <c r="ALC245" s="1" t="s">
        <v>260</v>
      </c>
      <c r="ALD245" s="1" t="s">
        <v>260</v>
      </c>
      <c r="ALE245" s="1" t="s">
        <v>260</v>
      </c>
      <c r="ALF245" s="1" t="s">
        <v>260</v>
      </c>
      <c r="ALG245" s="1" t="s">
        <v>260</v>
      </c>
      <c r="ALH245" s="1" t="s">
        <v>260</v>
      </c>
      <c r="ALI245" s="1" t="s">
        <v>260</v>
      </c>
      <c r="ALJ245" s="1" t="s">
        <v>260</v>
      </c>
      <c r="ALK245" s="1" t="s">
        <v>260</v>
      </c>
      <c r="ALL245" s="1" t="s">
        <v>260</v>
      </c>
      <c r="ALM245" s="1" t="s">
        <v>260</v>
      </c>
      <c r="ALN245" s="1" t="s">
        <v>260</v>
      </c>
      <c r="ALO245" s="1" t="s">
        <v>260</v>
      </c>
      <c r="ALP245" s="1" t="s">
        <v>260</v>
      </c>
      <c r="ALR245" s="11" t="e">
        <f t="shared" si="374"/>
        <v>#DIV/0!</v>
      </c>
      <c r="ALS245" s="28">
        <v>44000</v>
      </c>
      <c r="ALY245" s="60"/>
      <c r="ALZ245" s="1">
        <v>1</v>
      </c>
      <c r="AMH245" s="1">
        <v>1</v>
      </c>
      <c r="AMN245" s="403"/>
    </row>
    <row r="246" spans="1:1022 1028:1028" s="1" customFormat="1" ht="15" customHeight="1" x14ac:dyDescent="0.25">
      <c r="A246" s="268"/>
      <c r="B246" s="113">
        <v>244</v>
      </c>
      <c r="C246" s="473" t="s">
        <v>810</v>
      </c>
      <c r="D246" s="304" t="s">
        <v>915</v>
      </c>
      <c r="E246" s="1">
        <v>2007</v>
      </c>
      <c r="F246" s="1">
        <v>1</v>
      </c>
      <c r="G246" s="1">
        <v>1</v>
      </c>
      <c r="J246" s="1">
        <v>1</v>
      </c>
      <c r="K246" s="1">
        <v>2000</v>
      </c>
      <c r="L246" s="1">
        <v>2000</v>
      </c>
      <c r="M246" s="1">
        <v>1</v>
      </c>
      <c r="AD246" s="1">
        <v>1</v>
      </c>
      <c r="AW246" s="1">
        <v>1</v>
      </c>
      <c r="AY246" s="1">
        <v>1</v>
      </c>
      <c r="BA246" s="1">
        <v>1</v>
      </c>
      <c r="BB246" s="1">
        <v>13</v>
      </c>
      <c r="BE246" s="1">
        <v>1</v>
      </c>
      <c r="CF246" s="1">
        <v>1</v>
      </c>
      <c r="CG246" s="1">
        <v>1</v>
      </c>
      <c r="CH246" s="246"/>
      <c r="CP246" s="1">
        <f t="shared" si="339"/>
        <v>0</v>
      </c>
      <c r="CS246" s="1">
        <f t="shared" si="311"/>
        <v>0</v>
      </c>
      <c r="DO246" s="1">
        <f t="shared" si="340"/>
        <v>0</v>
      </c>
      <c r="DX246" s="1">
        <f t="shared" si="341"/>
        <v>0</v>
      </c>
      <c r="EE246" s="1">
        <f t="shared" si="342"/>
        <v>0</v>
      </c>
      <c r="EH246" s="1">
        <f t="shared" si="343"/>
        <v>0</v>
      </c>
      <c r="FF246" s="116"/>
      <c r="GP246" s="1">
        <f t="shared" si="312"/>
        <v>0</v>
      </c>
      <c r="GY246" s="1">
        <f t="shared" si="344"/>
        <v>0</v>
      </c>
      <c r="HC246" s="1">
        <f t="shared" si="345"/>
        <v>0</v>
      </c>
      <c r="HS246" s="1">
        <f t="shared" si="346"/>
        <v>0</v>
      </c>
      <c r="HX246" s="1">
        <f t="shared" si="313"/>
        <v>0</v>
      </c>
      <c r="ID246" s="1">
        <f t="shared" si="314"/>
        <v>0</v>
      </c>
      <c r="IN246" s="1">
        <f t="shared" si="347"/>
        <v>0</v>
      </c>
      <c r="IW246" s="1">
        <f t="shared" si="348"/>
        <v>0</v>
      </c>
      <c r="IZ246" s="1">
        <f t="shared" si="315"/>
        <v>0</v>
      </c>
      <c r="JJ246" s="1">
        <f t="shared" si="316"/>
        <v>0</v>
      </c>
      <c r="JV246" s="1">
        <f t="shared" si="349"/>
        <v>0</v>
      </c>
      <c r="KB246" s="1">
        <f t="shared" si="350"/>
        <v>0</v>
      </c>
      <c r="LG246" s="1">
        <f t="shared" si="317"/>
        <v>0</v>
      </c>
      <c r="LT246" s="1">
        <f t="shared" si="351"/>
        <v>0</v>
      </c>
      <c r="MA246" s="1">
        <f t="shared" si="352"/>
        <v>0</v>
      </c>
      <c r="MF246" s="1">
        <f t="shared" si="353"/>
        <v>0</v>
      </c>
      <c r="MM246" s="1">
        <f t="shared" si="354"/>
        <v>0</v>
      </c>
      <c r="MS246" s="1">
        <f t="shared" si="355"/>
        <v>0</v>
      </c>
      <c r="MU246" s="115"/>
      <c r="OI246" s="120"/>
      <c r="PD246" s="1">
        <f t="shared" si="318"/>
        <v>0</v>
      </c>
      <c r="QF246" s="1">
        <f t="shared" si="356"/>
        <v>0</v>
      </c>
      <c r="QY246" s="1">
        <f t="shared" si="357"/>
        <v>0</v>
      </c>
      <c r="RK246" s="1">
        <f t="shared" si="358"/>
        <v>0</v>
      </c>
      <c r="SA246" s="1">
        <f t="shared" si="359"/>
        <v>0</v>
      </c>
      <c r="SG246" s="1">
        <f t="shared" si="360"/>
        <v>0</v>
      </c>
      <c r="SO246" s="1">
        <f t="shared" si="361"/>
        <v>0</v>
      </c>
      <c r="TB246" s="1">
        <f t="shared" si="362"/>
        <v>0</v>
      </c>
      <c r="TS246" s="1">
        <f t="shared" si="319"/>
        <v>0</v>
      </c>
      <c r="UD246" s="1">
        <f t="shared" si="320"/>
        <v>0</v>
      </c>
      <c r="UG246" s="1">
        <f t="shared" si="321"/>
        <v>0</v>
      </c>
      <c r="UQ246" s="1">
        <f t="shared" si="363"/>
        <v>0</v>
      </c>
      <c r="VA246" s="1">
        <f t="shared" si="364"/>
        <v>0</v>
      </c>
      <c r="VG246" s="1">
        <f t="shared" si="365"/>
        <v>0</v>
      </c>
      <c r="WY246" s="1">
        <f t="shared" si="322"/>
        <v>0</v>
      </c>
      <c r="XB246" s="1">
        <f t="shared" si="366"/>
        <v>0</v>
      </c>
      <c r="XG246" s="1">
        <f t="shared" si="323"/>
        <v>0</v>
      </c>
      <c r="XI246" s="1">
        <v>1</v>
      </c>
      <c r="XK246" s="108"/>
      <c r="XL246" s="1">
        <f t="shared" si="324"/>
        <v>0</v>
      </c>
      <c r="XM246" s="1">
        <f t="shared" si="325"/>
        <v>0</v>
      </c>
      <c r="XN246" s="1">
        <f t="shared" si="367"/>
        <v>0</v>
      </c>
      <c r="XO246" s="1">
        <f t="shared" si="326"/>
        <v>0</v>
      </c>
      <c r="XP246" s="1">
        <f t="shared" si="368"/>
        <v>0</v>
      </c>
      <c r="XQ246" s="1">
        <f t="shared" si="327"/>
        <v>0</v>
      </c>
      <c r="XR246" s="1">
        <f t="shared" si="328"/>
        <v>0</v>
      </c>
      <c r="XS246" s="1">
        <f t="shared" si="375"/>
        <v>0</v>
      </c>
      <c r="XT246" s="1">
        <f t="shared" si="369"/>
        <v>0</v>
      </c>
      <c r="XU246" s="1">
        <f t="shared" si="329"/>
        <v>0</v>
      </c>
      <c r="XV246" s="1">
        <f t="shared" si="330"/>
        <v>0</v>
      </c>
      <c r="XW246" s="1">
        <f t="shared" si="331"/>
        <v>0</v>
      </c>
      <c r="XX246" s="1">
        <f t="shared" si="332"/>
        <v>0</v>
      </c>
      <c r="XY246" s="1">
        <f t="shared" si="333"/>
        <v>0</v>
      </c>
      <c r="XZ246" s="1">
        <f t="shared" si="334"/>
        <v>0</v>
      </c>
      <c r="YA246" s="1">
        <f t="shared" si="335"/>
        <v>0</v>
      </c>
      <c r="YB246" s="1">
        <f t="shared" si="336"/>
        <v>0</v>
      </c>
      <c r="YC246" s="1">
        <f t="shared" si="337"/>
        <v>1</v>
      </c>
      <c r="YD246" s="132"/>
      <c r="YE246" s="133">
        <f>SUM(XL246:YC246)</f>
        <v>1</v>
      </c>
      <c r="YF246" s="133">
        <f t="shared" si="301"/>
        <v>34000</v>
      </c>
      <c r="YG246" s="130">
        <v>1</v>
      </c>
      <c r="YH246" s="130">
        <f t="shared" si="302"/>
        <v>34000</v>
      </c>
      <c r="YI246" s="129">
        <v>1</v>
      </c>
      <c r="YJ246" s="128">
        <f t="shared" si="303"/>
        <v>34000</v>
      </c>
      <c r="YK246" s="177"/>
      <c r="YL246">
        <v>1</v>
      </c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>
        <f t="shared" si="370"/>
        <v>0</v>
      </c>
      <c r="ACD246" s="25" t="e">
        <f t="shared" si="376"/>
        <v>#DIV/0!</v>
      </c>
      <c r="ACE246" s="11">
        <f t="shared" si="338"/>
        <v>1</v>
      </c>
      <c r="ACF246" s="11">
        <f t="shared" si="304"/>
        <v>34000</v>
      </c>
      <c r="ACG246" s="1">
        <v>5</v>
      </c>
      <c r="ACH246" s="1">
        <v>1</v>
      </c>
      <c r="ACI246" s="11">
        <f t="shared" si="305"/>
        <v>34000</v>
      </c>
      <c r="ACJ246" s="45">
        <v>1</v>
      </c>
      <c r="ACK246" s="13">
        <f t="shared" si="306"/>
        <v>34000</v>
      </c>
      <c r="ACL246">
        <v>1</v>
      </c>
      <c r="ACM246" s="25">
        <f t="shared" si="307"/>
        <v>34000</v>
      </c>
      <c r="ACN246" s="11">
        <f t="shared" si="308"/>
        <v>34000</v>
      </c>
      <c r="ACO246" s="65"/>
      <c r="ACR246" s="39" t="s">
        <v>407</v>
      </c>
      <c r="ACZ246" s="1" t="s">
        <v>259</v>
      </c>
      <c r="ADD246" s="1" t="s">
        <v>189</v>
      </c>
      <c r="ADU246" s="1">
        <v>2</v>
      </c>
      <c r="ADV246" s="457"/>
      <c r="AEE246" s="1">
        <f t="shared" si="371"/>
        <v>0</v>
      </c>
      <c r="AFN246" s="1">
        <v>1</v>
      </c>
      <c r="AGL246" s="1">
        <v>34000</v>
      </c>
      <c r="AGM246" s="11" t="e">
        <f>AGU246+AGW246+AGY246+AHA246+#REF!+#REF!+AHC246+AGP246+AHE246</f>
        <v>#REF!</v>
      </c>
      <c r="AGT246" s="518"/>
      <c r="AHJ246" s="518"/>
      <c r="AHN246" s="1">
        <v>34000</v>
      </c>
      <c r="AIO246" s="1">
        <v>1</v>
      </c>
      <c r="AIP246" s="1">
        <v>1</v>
      </c>
      <c r="AJC246" s="11"/>
      <c r="AJD246" s="11"/>
      <c r="AJF246" s="11"/>
      <c r="AJG246" s="1">
        <v>34000</v>
      </c>
      <c r="AJH246" s="1">
        <v>1</v>
      </c>
      <c r="AJI246" s="1">
        <v>1</v>
      </c>
      <c r="AJJ246" s="435">
        <v>100</v>
      </c>
      <c r="AJK246" s="45"/>
      <c r="AJL246" s="381">
        <v>34000</v>
      </c>
      <c r="AJM246" s="11">
        <f t="shared" si="309"/>
        <v>34000</v>
      </c>
      <c r="AJN246" s="60"/>
      <c r="AJO246" s="12"/>
      <c r="AKA246" s="1">
        <f t="shared" si="372"/>
        <v>0</v>
      </c>
      <c r="AKD246" s="1">
        <f t="shared" si="373"/>
        <v>0</v>
      </c>
      <c r="AKE246" s="60"/>
      <c r="AKF246" s="1" t="s">
        <v>260</v>
      </c>
      <c r="AKG246" s="1" t="s">
        <v>260</v>
      </c>
      <c r="AKH246" s="1" t="s">
        <v>261</v>
      </c>
      <c r="AKI246" s="1" t="s">
        <v>260</v>
      </c>
      <c r="AKJ246" s="1" t="s">
        <v>260</v>
      </c>
      <c r="AKK246" s="1" t="s">
        <v>260</v>
      </c>
      <c r="AKL246" s="1" t="s">
        <v>260</v>
      </c>
      <c r="AKM246" s="1" t="s">
        <v>260</v>
      </c>
      <c r="AKN246" s="1" t="s">
        <v>262</v>
      </c>
      <c r="AKO246" s="1" t="s">
        <v>260</v>
      </c>
      <c r="AKP246" s="1" t="s">
        <v>260</v>
      </c>
      <c r="AKQ246" s="1" t="s">
        <v>260</v>
      </c>
      <c r="AKR246" s="1" t="s">
        <v>260</v>
      </c>
      <c r="AKS246" s="1" t="s">
        <v>260</v>
      </c>
      <c r="AKT246" s="1" t="s">
        <v>260</v>
      </c>
      <c r="AKU246" s="1" t="s">
        <v>260</v>
      </c>
      <c r="AKV246" s="1" t="s">
        <v>263</v>
      </c>
      <c r="AKW246" s="1" t="s">
        <v>260</v>
      </c>
      <c r="AKX246" s="1" t="s">
        <v>260</v>
      </c>
      <c r="AKY246" s="1" t="s">
        <v>260</v>
      </c>
      <c r="AKZ246" s="1" t="s">
        <v>260</v>
      </c>
      <c r="ALA246" s="1" t="s">
        <v>260</v>
      </c>
      <c r="ALB246" s="1" t="s">
        <v>260</v>
      </c>
      <c r="ALC246" s="1" t="s">
        <v>260</v>
      </c>
      <c r="ALD246" s="1" t="s">
        <v>260</v>
      </c>
      <c r="ALE246" s="1" t="s">
        <v>260</v>
      </c>
      <c r="ALF246" s="1" t="s">
        <v>260</v>
      </c>
      <c r="ALG246" s="1" t="s">
        <v>260</v>
      </c>
      <c r="ALH246" s="1" t="s">
        <v>260</v>
      </c>
      <c r="ALI246" s="1" t="s">
        <v>260</v>
      </c>
      <c r="ALJ246" s="1" t="s">
        <v>260</v>
      </c>
      <c r="ALK246" s="1" t="s">
        <v>260</v>
      </c>
      <c r="ALL246" s="1" t="s">
        <v>260</v>
      </c>
      <c r="ALM246" s="1" t="s">
        <v>260</v>
      </c>
      <c r="ALN246" s="1" t="s">
        <v>260</v>
      </c>
      <c r="ALO246" s="1" t="s">
        <v>260</v>
      </c>
      <c r="ALP246" s="1" t="s">
        <v>260</v>
      </c>
      <c r="ALR246" s="11" t="e">
        <f t="shared" si="374"/>
        <v>#DIV/0!</v>
      </c>
      <c r="ALS246" s="28">
        <v>34000</v>
      </c>
      <c r="ALY246" s="60"/>
      <c r="ALZ246" s="1">
        <v>1</v>
      </c>
      <c r="AMH246" s="1">
        <v>1</v>
      </c>
      <c r="AMN246" s="403"/>
    </row>
    <row r="247" spans="1:1022 1028:1028" s="1" customFormat="1" ht="15" customHeight="1" x14ac:dyDescent="0.25">
      <c r="A247" s="268"/>
      <c r="B247" s="113">
        <v>245</v>
      </c>
      <c r="C247" s="473" t="s">
        <v>810</v>
      </c>
      <c r="D247" s="304" t="s">
        <v>916</v>
      </c>
      <c r="E247" s="1">
        <v>2007</v>
      </c>
      <c r="F247" s="1">
        <v>1</v>
      </c>
      <c r="G247" s="1">
        <v>1</v>
      </c>
      <c r="J247" s="1">
        <v>1</v>
      </c>
      <c r="K247" s="1">
        <v>2000</v>
      </c>
      <c r="L247" s="1">
        <v>2001</v>
      </c>
      <c r="AD247" s="1">
        <v>1</v>
      </c>
      <c r="AE247" s="1">
        <v>1</v>
      </c>
      <c r="AW247" s="1">
        <v>1</v>
      </c>
      <c r="AY247" s="1">
        <v>1</v>
      </c>
      <c r="BA247" s="1">
        <v>1</v>
      </c>
      <c r="BB247" s="1">
        <v>13</v>
      </c>
      <c r="BE247" s="1">
        <v>1</v>
      </c>
      <c r="CF247" s="1">
        <v>1</v>
      </c>
      <c r="CG247" s="1">
        <v>1</v>
      </c>
      <c r="CH247" s="246"/>
      <c r="CP247" s="1">
        <f t="shared" si="339"/>
        <v>0</v>
      </c>
      <c r="CS247" s="1">
        <f t="shared" si="311"/>
        <v>0</v>
      </c>
      <c r="DO247" s="1">
        <f t="shared" si="340"/>
        <v>0</v>
      </c>
      <c r="DX247" s="1">
        <f t="shared" si="341"/>
        <v>0</v>
      </c>
      <c r="EE247" s="1">
        <f t="shared" si="342"/>
        <v>0</v>
      </c>
      <c r="EH247" s="1">
        <f t="shared" si="343"/>
        <v>0</v>
      </c>
      <c r="FF247" s="116"/>
      <c r="GP247" s="1">
        <f t="shared" si="312"/>
        <v>0</v>
      </c>
      <c r="GY247" s="1">
        <f t="shared" si="344"/>
        <v>0</v>
      </c>
      <c r="HC247" s="1">
        <f t="shared" si="345"/>
        <v>0</v>
      </c>
      <c r="HS247" s="1">
        <f t="shared" si="346"/>
        <v>0</v>
      </c>
      <c r="HX247" s="1">
        <f t="shared" si="313"/>
        <v>0</v>
      </c>
      <c r="ID247" s="1">
        <f t="shared" si="314"/>
        <v>0</v>
      </c>
      <c r="IN247" s="1">
        <f t="shared" si="347"/>
        <v>0</v>
      </c>
      <c r="IW247" s="1">
        <f t="shared" si="348"/>
        <v>0</v>
      </c>
      <c r="IZ247" s="1">
        <f t="shared" si="315"/>
        <v>0</v>
      </c>
      <c r="JJ247" s="1">
        <f t="shared" si="316"/>
        <v>0</v>
      </c>
      <c r="JV247" s="1">
        <f t="shared" si="349"/>
        <v>0</v>
      </c>
      <c r="KB247" s="1">
        <f t="shared" si="350"/>
        <v>0</v>
      </c>
      <c r="LG247" s="1">
        <f t="shared" si="317"/>
        <v>0</v>
      </c>
      <c r="LT247" s="1">
        <f t="shared" si="351"/>
        <v>0</v>
      </c>
      <c r="MA247" s="1">
        <f t="shared" si="352"/>
        <v>0</v>
      </c>
      <c r="MF247" s="1">
        <f t="shared" si="353"/>
        <v>0</v>
      </c>
      <c r="MM247" s="1">
        <f t="shared" si="354"/>
        <v>0</v>
      </c>
      <c r="MS247" s="1">
        <f t="shared" si="355"/>
        <v>0</v>
      </c>
      <c r="MU247" s="115"/>
      <c r="OI247" s="120"/>
      <c r="PD247" s="1">
        <f t="shared" si="318"/>
        <v>0</v>
      </c>
      <c r="QF247" s="1">
        <f t="shared" si="356"/>
        <v>0</v>
      </c>
      <c r="QY247" s="1">
        <f t="shared" si="357"/>
        <v>0</v>
      </c>
      <c r="RK247" s="1">
        <f t="shared" si="358"/>
        <v>0</v>
      </c>
      <c r="SA247" s="1">
        <f t="shared" si="359"/>
        <v>0</v>
      </c>
      <c r="SG247" s="1">
        <f t="shared" si="360"/>
        <v>0</v>
      </c>
      <c r="SO247" s="1">
        <f t="shared" si="361"/>
        <v>0</v>
      </c>
      <c r="TB247" s="1">
        <f t="shared" si="362"/>
        <v>0</v>
      </c>
      <c r="TS247" s="1">
        <f t="shared" si="319"/>
        <v>0</v>
      </c>
      <c r="UD247" s="1">
        <f t="shared" si="320"/>
        <v>0</v>
      </c>
      <c r="UG247" s="1">
        <f t="shared" si="321"/>
        <v>0</v>
      </c>
      <c r="UQ247" s="1">
        <f t="shared" si="363"/>
        <v>0</v>
      </c>
      <c r="VA247" s="1">
        <f t="shared" si="364"/>
        <v>0</v>
      </c>
      <c r="VG247" s="1">
        <f t="shared" si="365"/>
        <v>0</v>
      </c>
      <c r="WY247" s="1">
        <f t="shared" si="322"/>
        <v>0</v>
      </c>
      <c r="XB247" s="1">
        <f t="shared" si="366"/>
        <v>0</v>
      </c>
      <c r="XG247" s="1">
        <f t="shared" si="323"/>
        <v>0</v>
      </c>
      <c r="XK247" s="108"/>
      <c r="XL247" s="1">
        <f t="shared" si="324"/>
        <v>0</v>
      </c>
      <c r="XM247" s="1">
        <f t="shared" si="325"/>
        <v>0</v>
      </c>
      <c r="XN247" s="1">
        <f t="shared" si="367"/>
        <v>0</v>
      </c>
      <c r="XO247" s="1">
        <f t="shared" si="326"/>
        <v>0</v>
      </c>
      <c r="XP247" s="1">
        <f t="shared" si="368"/>
        <v>0</v>
      </c>
      <c r="XQ247" s="1">
        <f t="shared" si="327"/>
        <v>0</v>
      </c>
      <c r="XR247" s="1">
        <f t="shared" si="328"/>
        <v>0</v>
      </c>
      <c r="XS247" s="1">
        <f t="shared" si="375"/>
        <v>0</v>
      </c>
      <c r="XT247" s="1">
        <f t="shared" si="369"/>
        <v>0</v>
      </c>
      <c r="XU247" s="1">
        <f t="shared" si="329"/>
        <v>0</v>
      </c>
      <c r="XV247" s="1">
        <f t="shared" si="330"/>
        <v>0</v>
      </c>
      <c r="XW247" s="1">
        <f t="shared" si="331"/>
        <v>0</v>
      </c>
      <c r="XX247" s="1">
        <f t="shared" si="332"/>
        <v>0</v>
      </c>
      <c r="XY247" s="1">
        <f t="shared" si="333"/>
        <v>0</v>
      </c>
      <c r="XZ247" s="1">
        <f t="shared" si="334"/>
        <v>0</v>
      </c>
      <c r="YA247" s="1">
        <f t="shared" si="335"/>
        <v>0</v>
      </c>
      <c r="YB247" s="1">
        <f t="shared" si="336"/>
        <v>0</v>
      </c>
      <c r="YC247" s="1">
        <f t="shared" si="337"/>
        <v>0</v>
      </c>
      <c r="YD247" s="132"/>
      <c r="YE247" s="133"/>
      <c r="YF247" s="133" t="e">
        <f t="shared" si="301"/>
        <v>#DIV/0!</v>
      </c>
      <c r="YG247" s="130"/>
      <c r="YH247" s="130" t="e">
        <f t="shared" si="302"/>
        <v>#DIV/0!</v>
      </c>
      <c r="YI247" s="129"/>
      <c r="YJ247" s="128" t="e">
        <f t="shared" si="303"/>
        <v>#DIV/0!</v>
      </c>
      <c r="YK247" s="177"/>
      <c r="YL247">
        <v>1</v>
      </c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>
        <f t="shared" si="370"/>
        <v>0</v>
      </c>
      <c r="ACD247" s="25" t="e">
        <f t="shared" si="376"/>
        <v>#DIV/0!</v>
      </c>
      <c r="ACE247" s="11">
        <f t="shared" si="338"/>
        <v>0</v>
      </c>
      <c r="ACF247" s="11" t="e">
        <f t="shared" si="304"/>
        <v>#DIV/0!</v>
      </c>
      <c r="ACG247" s="1">
        <v>5</v>
      </c>
      <c r="ACH247" s="1">
        <v>1</v>
      </c>
      <c r="ACI247" s="11">
        <f t="shared" si="305"/>
        <v>114000</v>
      </c>
      <c r="ACJ247" s="45">
        <v>1</v>
      </c>
      <c r="ACK247" s="13">
        <f t="shared" si="306"/>
        <v>114000</v>
      </c>
      <c r="ACL247">
        <v>1</v>
      </c>
      <c r="ACM247" s="25">
        <f t="shared" si="307"/>
        <v>114000</v>
      </c>
      <c r="ACN247" s="11">
        <f t="shared" si="308"/>
        <v>114000</v>
      </c>
      <c r="ACO247" s="65"/>
      <c r="ACR247" s="39" t="s">
        <v>407</v>
      </c>
      <c r="ACZ247" s="1" t="s">
        <v>259</v>
      </c>
      <c r="ADD247" s="1" t="s">
        <v>189</v>
      </c>
      <c r="ADU247" s="1">
        <v>2</v>
      </c>
      <c r="ADV247" s="457"/>
      <c r="AEE247" s="1">
        <f t="shared" si="371"/>
        <v>0</v>
      </c>
      <c r="AFN247" s="1">
        <v>1</v>
      </c>
      <c r="AGL247" s="1">
        <v>114000</v>
      </c>
      <c r="AGM247" s="11" t="e">
        <f>AGU247+AGW247+AGY247+AHA247+#REF!+#REF!+AHC247+AGP247+AHE247</f>
        <v>#REF!</v>
      </c>
      <c r="AGT247" s="518"/>
      <c r="AHJ247" s="518"/>
      <c r="AHN247" s="1">
        <v>114000</v>
      </c>
      <c r="AIO247" s="1">
        <v>2</v>
      </c>
      <c r="AIP247" s="1">
        <v>1</v>
      </c>
      <c r="AJC247" s="11"/>
      <c r="AJD247" s="11"/>
      <c r="AJF247" s="11"/>
      <c r="AJG247" s="1">
        <v>114000</v>
      </c>
      <c r="AJH247" s="1">
        <v>1</v>
      </c>
      <c r="AJI247" s="1">
        <v>1</v>
      </c>
      <c r="AJJ247" s="435">
        <v>100</v>
      </c>
      <c r="AJK247" s="45"/>
      <c r="AJL247" s="381">
        <v>114000</v>
      </c>
      <c r="AJM247" s="11" t="e">
        <f t="shared" si="309"/>
        <v>#DIV/0!</v>
      </c>
      <c r="AJN247" s="60"/>
      <c r="AJO247" s="12"/>
      <c r="AKA247" s="1">
        <f t="shared" si="372"/>
        <v>0</v>
      </c>
      <c r="AKD247" s="1">
        <f t="shared" si="373"/>
        <v>0</v>
      </c>
      <c r="AKE247" s="60"/>
      <c r="AKF247" s="1" t="s">
        <v>260</v>
      </c>
      <c r="AKG247" s="1" t="s">
        <v>260</v>
      </c>
      <c r="AKH247" s="1" t="s">
        <v>261</v>
      </c>
      <c r="AKI247" s="1" t="s">
        <v>260</v>
      </c>
      <c r="AKJ247" s="1" t="s">
        <v>260</v>
      </c>
      <c r="AKK247" s="1" t="s">
        <v>260</v>
      </c>
      <c r="AKL247" s="1" t="s">
        <v>260</v>
      </c>
      <c r="AKM247" s="1" t="s">
        <v>260</v>
      </c>
      <c r="AKN247" s="1" t="s">
        <v>262</v>
      </c>
      <c r="AKO247" s="1" t="s">
        <v>260</v>
      </c>
      <c r="AKP247" s="1" t="s">
        <v>260</v>
      </c>
      <c r="AKQ247" s="1" t="s">
        <v>260</v>
      </c>
      <c r="AKR247" s="1" t="s">
        <v>260</v>
      </c>
      <c r="AKS247" s="1" t="s">
        <v>260</v>
      </c>
      <c r="AKT247" s="1" t="s">
        <v>260</v>
      </c>
      <c r="AKU247" s="1" t="s">
        <v>260</v>
      </c>
      <c r="AKV247" s="1" t="s">
        <v>263</v>
      </c>
      <c r="AKW247" s="1" t="s">
        <v>260</v>
      </c>
      <c r="AKX247" s="1" t="s">
        <v>260</v>
      </c>
      <c r="AKY247" s="1" t="s">
        <v>260</v>
      </c>
      <c r="AKZ247" s="1" t="s">
        <v>260</v>
      </c>
      <c r="ALA247" s="1" t="s">
        <v>260</v>
      </c>
      <c r="ALB247" s="1" t="s">
        <v>260</v>
      </c>
      <c r="ALC247" s="1" t="s">
        <v>260</v>
      </c>
      <c r="ALD247" s="1" t="s">
        <v>260</v>
      </c>
      <c r="ALE247" s="1" t="s">
        <v>260</v>
      </c>
      <c r="ALF247" s="1" t="s">
        <v>260</v>
      </c>
      <c r="ALG247" s="1" t="s">
        <v>260</v>
      </c>
      <c r="ALH247" s="1" t="s">
        <v>260</v>
      </c>
      <c r="ALI247" s="1" t="s">
        <v>260</v>
      </c>
      <c r="ALJ247" s="1" t="s">
        <v>260</v>
      </c>
      <c r="ALK247" s="1" t="s">
        <v>260</v>
      </c>
      <c r="ALL247" s="1" t="s">
        <v>260</v>
      </c>
      <c r="ALM247" s="1" t="s">
        <v>260</v>
      </c>
      <c r="ALN247" s="1" t="s">
        <v>260</v>
      </c>
      <c r="ALO247" s="1" t="s">
        <v>260</v>
      </c>
      <c r="ALP247" s="1" t="s">
        <v>260</v>
      </c>
      <c r="ALR247" s="11" t="e">
        <f t="shared" si="374"/>
        <v>#DIV/0!</v>
      </c>
      <c r="ALS247" s="28">
        <v>114000</v>
      </c>
      <c r="ALY247" s="60"/>
      <c r="ALZ247" s="1">
        <v>1</v>
      </c>
      <c r="AMH247" s="1">
        <v>1</v>
      </c>
      <c r="AMN247" s="403"/>
    </row>
    <row r="248" spans="1:1022 1028:1028" s="1" customFormat="1" ht="15" customHeight="1" x14ac:dyDescent="0.25">
      <c r="A248" s="268"/>
      <c r="B248" s="113">
        <v>246</v>
      </c>
      <c r="C248" s="473" t="s">
        <v>810</v>
      </c>
      <c r="D248" s="304" t="s">
        <v>917</v>
      </c>
      <c r="E248" s="1">
        <v>2007</v>
      </c>
      <c r="F248" s="1">
        <v>1</v>
      </c>
      <c r="G248" s="1">
        <v>1</v>
      </c>
      <c r="J248" s="1">
        <v>1</v>
      </c>
      <c r="K248" s="1">
        <v>1998</v>
      </c>
      <c r="L248" s="1">
        <v>2001</v>
      </c>
      <c r="M248" s="1">
        <v>1</v>
      </c>
      <c r="AB248" s="1">
        <v>1</v>
      </c>
      <c r="AC248" s="1">
        <v>1</v>
      </c>
      <c r="AD248" s="1">
        <v>1</v>
      </c>
      <c r="AE248" s="1">
        <v>1</v>
      </c>
      <c r="AW248" s="1">
        <v>1</v>
      </c>
      <c r="AY248" s="1">
        <v>1</v>
      </c>
      <c r="BA248" s="1">
        <v>1</v>
      </c>
      <c r="BB248" s="1">
        <v>13</v>
      </c>
      <c r="BE248" s="1">
        <v>1</v>
      </c>
      <c r="CG248" s="1">
        <v>1</v>
      </c>
      <c r="CH248" s="246"/>
      <c r="CP248" s="1">
        <f t="shared" si="339"/>
        <v>0</v>
      </c>
      <c r="CS248" s="1">
        <f t="shared" si="311"/>
        <v>0</v>
      </c>
      <c r="DO248" s="1">
        <f t="shared" si="340"/>
        <v>0</v>
      </c>
      <c r="DX248" s="1">
        <f t="shared" si="341"/>
        <v>0</v>
      </c>
      <c r="EE248" s="1">
        <f t="shared" si="342"/>
        <v>0</v>
      </c>
      <c r="EH248" s="1">
        <f t="shared" si="343"/>
        <v>0</v>
      </c>
      <c r="FF248" s="116"/>
      <c r="GP248" s="1">
        <f t="shared" si="312"/>
        <v>0</v>
      </c>
      <c r="GY248" s="1">
        <f t="shared" si="344"/>
        <v>0</v>
      </c>
      <c r="HC248" s="1">
        <f t="shared" si="345"/>
        <v>0</v>
      </c>
      <c r="HS248" s="1">
        <f t="shared" si="346"/>
        <v>0</v>
      </c>
      <c r="HX248" s="1">
        <f t="shared" si="313"/>
        <v>0</v>
      </c>
      <c r="ID248" s="1">
        <f t="shared" si="314"/>
        <v>0</v>
      </c>
      <c r="IN248" s="1">
        <f t="shared" si="347"/>
        <v>0</v>
      </c>
      <c r="IW248" s="1">
        <f t="shared" si="348"/>
        <v>0</v>
      </c>
      <c r="IZ248" s="1">
        <f t="shared" si="315"/>
        <v>0</v>
      </c>
      <c r="JJ248" s="1">
        <f t="shared" si="316"/>
        <v>0</v>
      </c>
      <c r="JV248" s="1">
        <f t="shared" si="349"/>
        <v>0</v>
      </c>
      <c r="KB248" s="1">
        <f t="shared" si="350"/>
        <v>0</v>
      </c>
      <c r="LG248" s="1">
        <f t="shared" si="317"/>
        <v>0</v>
      </c>
      <c r="LT248" s="1">
        <f t="shared" si="351"/>
        <v>0</v>
      </c>
      <c r="MA248" s="1">
        <f t="shared" si="352"/>
        <v>0</v>
      </c>
      <c r="MF248" s="1">
        <f t="shared" si="353"/>
        <v>0</v>
      </c>
      <c r="MM248" s="1">
        <f t="shared" si="354"/>
        <v>0</v>
      </c>
      <c r="MS248" s="1">
        <f t="shared" si="355"/>
        <v>0</v>
      </c>
      <c r="MU248" s="115"/>
      <c r="OI248" s="120"/>
      <c r="PD248" s="1">
        <f t="shared" si="318"/>
        <v>0</v>
      </c>
      <c r="QF248" s="1">
        <f t="shared" si="356"/>
        <v>0</v>
      </c>
      <c r="QY248" s="1">
        <f t="shared" si="357"/>
        <v>0</v>
      </c>
      <c r="RK248" s="1">
        <f t="shared" si="358"/>
        <v>0</v>
      </c>
      <c r="SA248" s="1">
        <f t="shared" si="359"/>
        <v>0</v>
      </c>
      <c r="SG248" s="1">
        <f t="shared" si="360"/>
        <v>0</v>
      </c>
      <c r="SO248" s="1">
        <f t="shared" si="361"/>
        <v>0</v>
      </c>
      <c r="TB248" s="1">
        <f t="shared" si="362"/>
        <v>0</v>
      </c>
      <c r="TS248" s="1">
        <f t="shared" si="319"/>
        <v>0</v>
      </c>
      <c r="UD248" s="1">
        <f t="shared" si="320"/>
        <v>0</v>
      </c>
      <c r="UG248" s="1">
        <f t="shared" si="321"/>
        <v>0</v>
      </c>
      <c r="UQ248" s="1">
        <f t="shared" si="363"/>
        <v>0</v>
      </c>
      <c r="VA248" s="1">
        <f t="shared" si="364"/>
        <v>0</v>
      </c>
      <c r="VG248" s="1">
        <f t="shared" si="365"/>
        <v>0</v>
      </c>
      <c r="WY248" s="1">
        <f t="shared" si="322"/>
        <v>0</v>
      </c>
      <c r="XB248" s="1">
        <f t="shared" si="366"/>
        <v>0</v>
      </c>
      <c r="XG248" s="1">
        <f t="shared" si="323"/>
        <v>0</v>
      </c>
      <c r="XK248" s="108"/>
      <c r="XL248" s="1">
        <f t="shared" si="324"/>
        <v>0</v>
      </c>
      <c r="XM248" s="1">
        <f t="shared" si="325"/>
        <v>0</v>
      </c>
      <c r="XN248" s="1">
        <f t="shared" si="367"/>
        <v>0</v>
      </c>
      <c r="XO248" s="1">
        <f t="shared" si="326"/>
        <v>0</v>
      </c>
      <c r="XP248" s="1">
        <f t="shared" si="368"/>
        <v>0</v>
      </c>
      <c r="XQ248" s="1">
        <f t="shared" si="327"/>
        <v>0</v>
      </c>
      <c r="XR248" s="1">
        <f t="shared" si="328"/>
        <v>0</v>
      </c>
      <c r="XS248" s="1">
        <f t="shared" si="375"/>
        <v>0</v>
      </c>
      <c r="XT248" s="1">
        <f t="shared" si="369"/>
        <v>0</v>
      </c>
      <c r="XU248" s="1">
        <f t="shared" si="329"/>
        <v>0</v>
      </c>
      <c r="XV248" s="1">
        <f t="shared" si="330"/>
        <v>0</v>
      </c>
      <c r="XW248" s="1">
        <f t="shared" si="331"/>
        <v>0</v>
      </c>
      <c r="XX248" s="1">
        <f t="shared" si="332"/>
        <v>0</v>
      </c>
      <c r="XY248" s="1">
        <f t="shared" si="333"/>
        <v>0</v>
      </c>
      <c r="XZ248" s="1">
        <f t="shared" si="334"/>
        <v>0</v>
      </c>
      <c r="YA248" s="1">
        <f t="shared" si="335"/>
        <v>0</v>
      </c>
      <c r="YB248" s="1">
        <f t="shared" si="336"/>
        <v>0</v>
      </c>
      <c r="YC248" s="1">
        <f t="shared" si="337"/>
        <v>0</v>
      </c>
      <c r="YD248" s="132"/>
      <c r="YE248" s="133"/>
      <c r="YF248" s="133" t="e">
        <f t="shared" si="301"/>
        <v>#DIV/0!</v>
      </c>
      <c r="YG248" s="130"/>
      <c r="YH248" s="130" t="e">
        <f t="shared" si="302"/>
        <v>#DIV/0!</v>
      </c>
      <c r="YI248" s="129"/>
      <c r="YJ248" s="128" t="e">
        <f t="shared" si="303"/>
        <v>#DIV/0!</v>
      </c>
      <c r="YK248" s="177"/>
      <c r="YL248">
        <v>1</v>
      </c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>
        <f t="shared" si="370"/>
        <v>0</v>
      </c>
      <c r="ACD248" s="25" t="e">
        <f t="shared" si="376"/>
        <v>#DIV/0!</v>
      </c>
      <c r="ACE248" s="11">
        <f t="shared" si="338"/>
        <v>0</v>
      </c>
      <c r="ACF248" s="11" t="e">
        <f t="shared" si="304"/>
        <v>#DIV/0!</v>
      </c>
      <c r="ACG248" s="1">
        <v>5</v>
      </c>
      <c r="ACH248" s="1">
        <v>1</v>
      </c>
      <c r="ACI248" s="11">
        <f t="shared" si="305"/>
        <v>44000</v>
      </c>
      <c r="ACJ248" s="45">
        <v>1</v>
      </c>
      <c r="ACK248" s="13">
        <f t="shared" si="306"/>
        <v>44000</v>
      </c>
      <c r="ACL248">
        <v>1</v>
      </c>
      <c r="ACM248" s="25">
        <f t="shared" si="307"/>
        <v>44000</v>
      </c>
      <c r="ACN248" s="11">
        <f t="shared" si="308"/>
        <v>44000</v>
      </c>
      <c r="ACO248" s="65"/>
      <c r="ACR248" s="1" t="s">
        <v>258</v>
      </c>
      <c r="ACZ248" s="1" t="s">
        <v>259</v>
      </c>
      <c r="ADD248" s="1" t="s">
        <v>185</v>
      </c>
      <c r="ADU248" s="1">
        <v>2</v>
      </c>
      <c r="ADV248" s="457"/>
      <c r="AEE248" s="1">
        <f t="shared" si="371"/>
        <v>0</v>
      </c>
      <c r="AFN248" s="1">
        <v>1</v>
      </c>
      <c r="AGL248" s="1">
        <v>44000</v>
      </c>
      <c r="AGM248" s="11" t="e">
        <f>AGU248+AGW248+AGY248+AHA248+#REF!+#REF!+AHC248+AGP248+AHE248</f>
        <v>#REF!</v>
      </c>
      <c r="AGT248" s="518"/>
      <c r="AHJ248" s="518"/>
      <c r="AHN248" s="1">
        <v>44000</v>
      </c>
      <c r="AIO248" s="1">
        <v>1</v>
      </c>
      <c r="AIP248" s="1">
        <v>1</v>
      </c>
      <c r="AJC248" s="11"/>
      <c r="AJD248" s="11"/>
      <c r="AJF248" s="11"/>
      <c r="AJG248" s="1">
        <v>44000</v>
      </c>
      <c r="AJH248" s="1">
        <v>1</v>
      </c>
      <c r="AJI248" s="1">
        <v>1</v>
      </c>
      <c r="AJJ248" s="435">
        <v>100</v>
      </c>
      <c r="AJK248" s="45"/>
      <c r="AJL248" s="381">
        <v>44000</v>
      </c>
      <c r="AJM248" s="11" t="e">
        <f t="shared" si="309"/>
        <v>#DIV/0!</v>
      </c>
      <c r="AJN248" s="60"/>
      <c r="AJO248" s="12"/>
      <c r="AKA248" s="1">
        <f t="shared" si="372"/>
        <v>0</v>
      </c>
      <c r="AKD248" s="1">
        <f t="shared" si="373"/>
        <v>0</v>
      </c>
      <c r="AKE248" s="60"/>
      <c r="AKF248" s="1" t="s">
        <v>260</v>
      </c>
      <c r="AKG248" s="1" t="s">
        <v>260</v>
      </c>
      <c r="AKH248" s="1" t="s">
        <v>261</v>
      </c>
      <c r="AKI248" s="1" t="s">
        <v>260</v>
      </c>
      <c r="AKJ248" s="1" t="s">
        <v>260</v>
      </c>
      <c r="AKK248" s="1" t="s">
        <v>260</v>
      </c>
      <c r="AKL248" s="1" t="s">
        <v>260</v>
      </c>
      <c r="AKM248" s="1" t="s">
        <v>260</v>
      </c>
      <c r="AKN248" s="1" t="s">
        <v>262</v>
      </c>
      <c r="AKO248" s="1" t="s">
        <v>260</v>
      </c>
      <c r="AKP248" s="1" t="s">
        <v>260</v>
      </c>
      <c r="AKQ248" s="1" t="s">
        <v>260</v>
      </c>
      <c r="AKR248" s="1" t="s">
        <v>260</v>
      </c>
      <c r="AKS248" s="1" t="s">
        <v>260</v>
      </c>
      <c r="AKT248" s="1" t="s">
        <v>260</v>
      </c>
      <c r="AKU248" s="1" t="s">
        <v>260</v>
      </c>
      <c r="AKV248" s="1" t="s">
        <v>263</v>
      </c>
      <c r="AKW248" s="1" t="s">
        <v>260</v>
      </c>
      <c r="AKX248" s="1" t="s">
        <v>260</v>
      </c>
      <c r="AKY248" s="1" t="s">
        <v>260</v>
      </c>
      <c r="AKZ248" s="1" t="s">
        <v>260</v>
      </c>
      <c r="ALA248" s="1" t="s">
        <v>260</v>
      </c>
      <c r="ALB248" s="1" t="s">
        <v>260</v>
      </c>
      <c r="ALC248" s="1" t="s">
        <v>260</v>
      </c>
      <c r="ALD248" s="1" t="s">
        <v>260</v>
      </c>
      <c r="ALE248" s="1" t="s">
        <v>260</v>
      </c>
      <c r="ALF248" s="1" t="s">
        <v>260</v>
      </c>
      <c r="ALG248" s="1" t="s">
        <v>260</v>
      </c>
      <c r="ALH248" s="1" t="s">
        <v>260</v>
      </c>
      <c r="ALI248" s="1" t="s">
        <v>260</v>
      </c>
      <c r="ALJ248" s="1" t="s">
        <v>260</v>
      </c>
      <c r="ALK248" s="1" t="s">
        <v>260</v>
      </c>
      <c r="ALL248" s="1" t="s">
        <v>260</v>
      </c>
      <c r="ALM248" s="1" t="s">
        <v>260</v>
      </c>
      <c r="ALN248" s="1" t="s">
        <v>260</v>
      </c>
      <c r="ALO248" s="1" t="s">
        <v>260</v>
      </c>
      <c r="ALP248" s="1" t="s">
        <v>260</v>
      </c>
      <c r="ALR248" s="11" t="e">
        <f t="shared" si="374"/>
        <v>#DIV/0!</v>
      </c>
      <c r="ALS248" s="28">
        <v>44000</v>
      </c>
      <c r="ALY248" s="60"/>
      <c r="ALZ248" s="1">
        <v>1</v>
      </c>
      <c r="AMH248" s="1">
        <v>1</v>
      </c>
      <c r="AMN248" s="403"/>
    </row>
    <row r="249" spans="1:1022 1028:1028" s="1" customFormat="1" ht="15" customHeight="1" x14ac:dyDescent="0.25">
      <c r="A249" s="268"/>
      <c r="B249" s="113">
        <v>247</v>
      </c>
      <c r="C249" s="473" t="s">
        <v>810</v>
      </c>
      <c r="D249" s="304" t="s">
        <v>918</v>
      </c>
      <c r="E249" s="1">
        <v>2007</v>
      </c>
      <c r="F249" s="1">
        <v>1</v>
      </c>
      <c r="G249" s="1">
        <v>1</v>
      </c>
      <c r="J249" s="1">
        <v>1</v>
      </c>
      <c r="K249" s="1">
        <v>2000</v>
      </c>
      <c r="L249" s="1">
        <v>2001</v>
      </c>
      <c r="M249" s="1">
        <v>1</v>
      </c>
      <c r="AD249" s="1">
        <v>1</v>
      </c>
      <c r="AE249" s="1">
        <v>1</v>
      </c>
      <c r="AW249" s="1">
        <v>1</v>
      </c>
      <c r="AY249" s="1">
        <v>1</v>
      </c>
      <c r="BA249" s="1">
        <v>1</v>
      </c>
      <c r="BB249" s="1">
        <v>13</v>
      </c>
      <c r="BE249" s="1">
        <v>1</v>
      </c>
      <c r="CF249" s="1">
        <v>1</v>
      </c>
      <c r="CG249" s="1">
        <v>1</v>
      </c>
      <c r="CH249" s="246"/>
      <c r="CP249" s="1">
        <f t="shared" si="339"/>
        <v>0</v>
      </c>
      <c r="CS249" s="1">
        <f t="shared" si="311"/>
        <v>0</v>
      </c>
      <c r="DO249" s="1">
        <f t="shared" si="340"/>
        <v>0</v>
      </c>
      <c r="DX249" s="1">
        <f t="shared" si="341"/>
        <v>0</v>
      </c>
      <c r="EE249" s="1">
        <f t="shared" si="342"/>
        <v>0</v>
      </c>
      <c r="EH249" s="1">
        <f t="shared" si="343"/>
        <v>0</v>
      </c>
      <c r="FF249" s="116"/>
      <c r="GP249" s="1">
        <f t="shared" si="312"/>
        <v>0</v>
      </c>
      <c r="GY249" s="1">
        <f t="shared" si="344"/>
        <v>0</v>
      </c>
      <c r="HC249" s="1">
        <f t="shared" si="345"/>
        <v>0</v>
      </c>
      <c r="HS249" s="1">
        <f t="shared" si="346"/>
        <v>0</v>
      </c>
      <c r="HX249" s="1">
        <f t="shared" si="313"/>
        <v>0</v>
      </c>
      <c r="ID249" s="1">
        <f t="shared" si="314"/>
        <v>0</v>
      </c>
      <c r="IN249" s="1">
        <f t="shared" si="347"/>
        <v>0</v>
      </c>
      <c r="IW249" s="1">
        <f t="shared" si="348"/>
        <v>0</v>
      </c>
      <c r="IZ249" s="1">
        <f t="shared" si="315"/>
        <v>0</v>
      </c>
      <c r="JJ249" s="1">
        <f t="shared" si="316"/>
        <v>0</v>
      </c>
      <c r="JV249" s="1">
        <f t="shared" si="349"/>
        <v>0</v>
      </c>
      <c r="KB249" s="1">
        <f t="shared" si="350"/>
        <v>0</v>
      </c>
      <c r="LG249" s="1">
        <f t="shared" si="317"/>
        <v>0</v>
      </c>
      <c r="LT249" s="1">
        <f t="shared" si="351"/>
        <v>0</v>
      </c>
      <c r="MA249" s="1">
        <f t="shared" si="352"/>
        <v>0</v>
      </c>
      <c r="MF249" s="1">
        <f t="shared" si="353"/>
        <v>0</v>
      </c>
      <c r="MM249" s="1">
        <f t="shared" si="354"/>
        <v>0</v>
      </c>
      <c r="MS249" s="1">
        <f t="shared" si="355"/>
        <v>0</v>
      </c>
      <c r="MU249" s="115"/>
      <c r="OI249" s="120"/>
      <c r="PD249" s="1">
        <f t="shared" si="318"/>
        <v>0</v>
      </c>
      <c r="QF249" s="1">
        <f t="shared" si="356"/>
        <v>0</v>
      </c>
      <c r="QY249" s="1">
        <f t="shared" si="357"/>
        <v>0</v>
      </c>
      <c r="RK249" s="1">
        <f t="shared" si="358"/>
        <v>0</v>
      </c>
      <c r="SA249" s="1">
        <f t="shared" si="359"/>
        <v>0</v>
      </c>
      <c r="SG249" s="1">
        <f t="shared" si="360"/>
        <v>0</v>
      </c>
      <c r="SO249" s="1">
        <f t="shared" si="361"/>
        <v>0</v>
      </c>
      <c r="TB249" s="1">
        <f t="shared" si="362"/>
        <v>0</v>
      </c>
      <c r="TS249" s="1">
        <f t="shared" si="319"/>
        <v>0</v>
      </c>
      <c r="UD249" s="1">
        <f t="shared" si="320"/>
        <v>0</v>
      </c>
      <c r="UG249" s="1">
        <f t="shared" si="321"/>
        <v>0</v>
      </c>
      <c r="UQ249" s="1">
        <f t="shared" si="363"/>
        <v>0</v>
      </c>
      <c r="VA249" s="1">
        <f t="shared" si="364"/>
        <v>0</v>
      </c>
      <c r="VG249" s="1">
        <f t="shared" si="365"/>
        <v>0</v>
      </c>
      <c r="WY249" s="1">
        <f t="shared" si="322"/>
        <v>0</v>
      </c>
      <c r="XB249" s="1">
        <f t="shared" si="366"/>
        <v>0</v>
      </c>
      <c r="XG249" s="1">
        <f t="shared" si="323"/>
        <v>0</v>
      </c>
      <c r="XI249" s="1">
        <v>1</v>
      </c>
      <c r="XK249" s="108"/>
      <c r="XL249" s="1">
        <f t="shared" si="324"/>
        <v>0</v>
      </c>
      <c r="XM249" s="1">
        <f t="shared" si="325"/>
        <v>0</v>
      </c>
      <c r="XN249" s="1">
        <f t="shared" si="367"/>
        <v>0</v>
      </c>
      <c r="XO249" s="1">
        <f t="shared" si="326"/>
        <v>0</v>
      </c>
      <c r="XP249" s="1">
        <f t="shared" si="368"/>
        <v>0</v>
      </c>
      <c r="XQ249" s="1">
        <f t="shared" si="327"/>
        <v>0</v>
      </c>
      <c r="XR249" s="1">
        <f t="shared" si="328"/>
        <v>0</v>
      </c>
      <c r="XS249" s="1">
        <f t="shared" si="375"/>
        <v>0</v>
      </c>
      <c r="XT249" s="1">
        <f t="shared" si="369"/>
        <v>0</v>
      </c>
      <c r="XU249" s="1">
        <f t="shared" si="329"/>
        <v>0</v>
      </c>
      <c r="XV249" s="1">
        <f t="shared" si="330"/>
        <v>0</v>
      </c>
      <c r="XW249" s="1">
        <f t="shared" si="331"/>
        <v>0</v>
      </c>
      <c r="XX249" s="1">
        <f t="shared" si="332"/>
        <v>0</v>
      </c>
      <c r="XY249" s="1">
        <f t="shared" si="333"/>
        <v>0</v>
      </c>
      <c r="XZ249" s="1">
        <f t="shared" si="334"/>
        <v>0</v>
      </c>
      <c r="YA249" s="1">
        <f t="shared" si="335"/>
        <v>0</v>
      </c>
      <c r="YB249" s="1">
        <f t="shared" si="336"/>
        <v>0</v>
      </c>
      <c r="YC249" s="1">
        <f t="shared" si="337"/>
        <v>1</v>
      </c>
      <c r="YD249" s="132"/>
      <c r="YE249" s="133">
        <f>SUM(XL249:YC249)</f>
        <v>1</v>
      </c>
      <c r="YF249" s="133">
        <f t="shared" si="301"/>
        <v>57000</v>
      </c>
      <c r="YG249" s="130">
        <v>1</v>
      </c>
      <c r="YH249" s="130">
        <f t="shared" si="302"/>
        <v>57000</v>
      </c>
      <c r="YI249" s="129">
        <v>1</v>
      </c>
      <c r="YJ249" s="128">
        <f t="shared" si="303"/>
        <v>57000</v>
      </c>
      <c r="YK249" s="177"/>
      <c r="YL249">
        <v>1</v>
      </c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>
        <f t="shared" si="370"/>
        <v>0</v>
      </c>
      <c r="ACD249" s="25" t="e">
        <f t="shared" si="376"/>
        <v>#DIV/0!</v>
      </c>
      <c r="ACE249" s="11">
        <f t="shared" si="338"/>
        <v>1</v>
      </c>
      <c r="ACF249" s="11">
        <f t="shared" si="304"/>
        <v>57000</v>
      </c>
      <c r="ACG249" s="1">
        <v>5</v>
      </c>
      <c r="ACH249" s="1">
        <v>1</v>
      </c>
      <c r="ACI249" s="11">
        <f t="shared" si="305"/>
        <v>57000</v>
      </c>
      <c r="ACJ249" s="45">
        <v>1</v>
      </c>
      <c r="ACK249" s="13">
        <f t="shared" si="306"/>
        <v>57000</v>
      </c>
      <c r="ACL249">
        <v>1</v>
      </c>
      <c r="ACM249" s="25">
        <f t="shared" si="307"/>
        <v>57000</v>
      </c>
      <c r="ACN249" s="11">
        <f t="shared" si="308"/>
        <v>57000</v>
      </c>
      <c r="ACO249" s="65"/>
      <c r="ACR249" s="39" t="s">
        <v>407</v>
      </c>
      <c r="ACZ249" s="1" t="s">
        <v>259</v>
      </c>
      <c r="ADD249" s="1" t="s">
        <v>189</v>
      </c>
      <c r="ADU249" s="1">
        <v>2</v>
      </c>
      <c r="ADV249" s="457"/>
      <c r="AEE249" s="1">
        <f t="shared" si="371"/>
        <v>0</v>
      </c>
      <c r="AFN249" s="1">
        <v>1</v>
      </c>
      <c r="AGL249" s="1">
        <v>57000</v>
      </c>
      <c r="AGM249" s="11" t="e">
        <f>AGU249+AGW249+AGY249+AHA249+#REF!+#REF!+AHC249+AGP249+AHE249</f>
        <v>#REF!</v>
      </c>
      <c r="AGT249" s="518"/>
      <c r="AHJ249" s="518"/>
      <c r="AHN249" s="1">
        <v>57000</v>
      </c>
      <c r="AIO249" s="1">
        <v>1</v>
      </c>
      <c r="AIP249" s="1">
        <v>1</v>
      </c>
      <c r="AJC249" s="11"/>
      <c r="AJD249" s="11"/>
      <c r="AJF249" s="11"/>
      <c r="AJG249" s="1">
        <v>57000</v>
      </c>
      <c r="AJH249" s="1">
        <v>1</v>
      </c>
      <c r="AJI249" s="1">
        <v>1</v>
      </c>
      <c r="AJJ249" s="435">
        <v>100</v>
      </c>
      <c r="AJK249" s="45"/>
      <c r="AJL249" s="381">
        <v>57000</v>
      </c>
      <c r="AJM249" s="11">
        <f t="shared" si="309"/>
        <v>57000</v>
      </c>
      <c r="AJN249" s="60"/>
      <c r="AJO249" s="12"/>
      <c r="AKA249" s="1">
        <f t="shared" si="372"/>
        <v>0</v>
      </c>
      <c r="AKD249" s="1">
        <f t="shared" si="373"/>
        <v>0</v>
      </c>
      <c r="AKE249" s="60"/>
      <c r="AKF249" s="1" t="s">
        <v>260</v>
      </c>
      <c r="AKG249" s="1" t="s">
        <v>260</v>
      </c>
      <c r="AKH249" s="1" t="s">
        <v>261</v>
      </c>
      <c r="AKI249" s="1" t="s">
        <v>260</v>
      </c>
      <c r="AKJ249" s="1" t="s">
        <v>260</v>
      </c>
      <c r="AKK249" s="1" t="s">
        <v>260</v>
      </c>
      <c r="AKL249" s="1" t="s">
        <v>260</v>
      </c>
      <c r="AKM249" s="1" t="s">
        <v>260</v>
      </c>
      <c r="AKN249" s="1" t="s">
        <v>262</v>
      </c>
      <c r="AKO249" s="1" t="s">
        <v>260</v>
      </c>
      <c r="AKP249" s="1" t="s">
        <v>260</v>
      </c>
      <c r="AKQ249" s="1" t="s">
        <v>260</v>
      </c>
      <c r="AKR249" s="1" t="s">
        <v>260</v>
      </c>
      <c r="AKS249" s="1" t="s">
        <v>260</v>
      </c>
      <c r="AKT249" s="1" t="s">
        <v>260</v>
      </c>
      <c r="AKU249" s="1" t="s">
        <v>260</v>
      </c>
      <c r="AKV249" s="1" t="s">
        <v>263</v>
      </c>
      <c r="AKW249" s="1" t="s">
        <v>260</v>
      </c>
      <c r="AKX249" s="1" t="s">
        <v>260</v>
      </c>
      <c r="AKY249" s="1" t="s">
        <v>260</v>
      </c>
      <c r="AKZ249" s="1" t="s">
        <v>260</v>
      </c>
      <c r="ALA249" s="1" t="s">
        <v>260</v>
      </c>
      <c r="ALB249" s="1" t="s">
        <v>260</v>
      </c>
      <c r="ALC249" s="1" t="s">
        <v>260</v>
      </c>
      <c r="ALD249" s="1" t="s">
        <v>260</v>
      </c>
      <c r="ALE249" s="1" t="s">
        <v>260</v>
      </c>
      <c r="ALF249" s="1" t="s">
        <v>260</v>
      </c>
      <c r="ALG249" s="1" t="s">
        <v>260</v>
      </c>
      <c r="ALH249" s="1" t="s">
        <v>260</v>
      </c>
      <c r="ALI249" s="1" t="s">
        <v>260</v>
      </c>
      <c r="ALJ249" s="1" t="s">
        <v>260</v>
      </c>
      <c r="ALK249" s="1" t="s">
        <v>260</v>
      </c>
      <c r="ALL249" s="1" t="s">
        <v>260</v>
      </c>
      <c r="ALM249" s="1" t="s">
        <v>260</v>
      </c>
      <c r="ALN249" s="1" t="s">
        <v>260</v>
      </c>
      <c r="ALO249" s="1" t="s">
        <v>260</v>
      </c>
      <c r="ALP249" s="1" t="s">
        <v>260</v>
      </c>
      <c r="ALR249" s="11" t="e">
        <f t="shared" si="374"/>
        <v>#DIV/0!</v>
      </c>
      <c r="ALS249" s="28">
        <v>57000</v>
      </c>
      <c r="ALY249" s="60"/>
      <c r="ALZ249" s="1">
        <v>1</v>
      </c>
      <c r="AMH249" s="1">
        <v>1</v>
      </c>
      <c r="AMN249" s="403"/>
    </row>
    <row r="250" spans="1:1022 1028:1028" s="1" customFormat="1" ht="15" customHeight="1" x14ac:dyDescent="0.25">
      <c r="A250" s="268"/>
      <c r="B250" s="113">
        <v>248</v>
      </c>
      <c r="C250" s="473" t="s">
        <v>810</v>
      </c>
      <c r="D250" s="304" t="s">
        <v>919</v>
      </c>
      <c r="E250" s="1">
        <v>2007</v>
      </c>
      <c r="F250" s="1">
        <v>1</v>
      </c>
      <c r="G250" s="1">
        <v>1</v>
      </c>
      <c r="J250" s="1">
        <v>1</v>
      </c>
      <c r="K250" s="1">
        <v>2000</v>
      </c>
      <c r="L250" s="1">
        <v>2001</v>
      </c>
      <c r="M250" s="1">
        <v>1</v>
      </c>
      <c r="AD250" s="1">
        <v>1</v>
      </c>
      <c r="AE250" s="1">
        <v>1</v>
      </c>
      <c r="AW250" s="1">
        <v>1</v>
      </c>
      <c r="AY250" s="1">
        <v>1</v>
      </c>
      <c r="BA250" s="1">
        <v>1</v>
      </c>
      <c r="BB250" s="1">
        <v>13</v>
      </c>
      <c r="BE250" s="1">
        <v>1</v>
      </c>
      <c r="CF250" s="1">
        <v>1</v>
      </c>
      <c r="CG250" s="1">
        <v>1</v>
      </c>
      <c r="CH250" s="246"/>
      <c r="CP250" s="1">
        <f t="shared" si="339"/>
        <v>0</v>
      </c>
      <c r="CS250" s="1">
        <f t="shared" si="311"/>
        <v>0</v>
      </c>
      <c r="DO250" s="1">
        <f t="shared" si="340"/>
        <v>0</v>
      </c>
      <c r="DX250" s="1">
        <f t="shared" si="341"/>
        <v>0</v>
      </c>
      <c r="EE250" s="1">
        <f t="shared" si="342"/>
        <v>0</v>
      </c>
      <c r="EH250" s="1">
        <f t="shared" si="343"/>
        <v>0</v>
      </c>
      <c r="FF250" s="116"/>
      <c r="GP250" s="1">
        <f t="shared" si="312"/>
        <v>0</v>
      </c>
      <c r="GY250" s="1">
        <f t="shared" si="344"/>
        <v>0</v>
      </c>
      <c r="HC250" s="1">
        <f t="shared" si="345"/>
        <v>0</v>
      </c>
      <c r="HS250" s="1">
        <f t="shared" si="346"/>
        <v>0</v>
      </c>
      <c r="HX250" s="1">
        <f t="shared" si="313"/>
        <v>0</v>
      </c>
      <c r="ID250" s="1">
        <f t="shared" si="314"/>
        <v>0</v>
      </c>
      <c r="IN250" s="1">
        <f t="shared" si="347"/>
        <v>0</v>
      </c>
      <c r="IW250" s="1">
        <f t="shared" si="348"/>
        <v>0</v>
      </c>
      <c r="IZ250" s="1">
        <f t="shared" si="315"/>
        <v>0</v>
      </c>
      <c r="JJ250" s="1">
        <f t="shared" si="316"/>
        <v>0</v>
      </c>
      <c r="JV250" s="1">
        <f t="shared" si="349"/>
        <v>0</v>
      </c>
      <c r="KB250" s="1">
        <f t="shared" si="350"/>
        <v>0</v>
      </c>
      <c r="LG250" s="1">
        <f t="shared" si="317"/>
        <v>0</v>
      </c>
      <c r="LT250" s="1">
        <f t="shared" si="351"/>
        <v>0</v>
      </c>
      <c r="MA250" s="1">
        <f t="shared" si="352"/>
        <v>0</v>
      </c>
      <c r="MF250" s="1">
        <f t="shared" si="353"/>
        <v>0</v>
      </c>
      <c r="MM250" s="1">
        <f t="shared" si="354"/>
        <v>0</v>
      </c>
      <c r="MS250" s="1">
        <f t="shared" si="355"/>
        <v>0</v>
      </c>
      <c r="MU250" s="115"/>
      <c r="OI250" s="120"/>
      <c r="PD250" s="1">
        <f t="shared" si="318"/>
        <v>0</v>
      </c>
      <c r="QF250" s="1">
        <f t="shared" si="356"/>
        <v>0</v>
      </c>
      <c r="QY250" s="1">
        <f t="shared" si="357"/>
        <v>0</v>
      </c>
      <c r="RK250" s="1">
        <f t="shared" si="358"/>
        <v>0</v>
      </c>
      <c r="SA250" s="1">
        <f t="shared" si="359"/>
        <v>0</v>
      </c>
      <c r="SG250" s="1">
        <f t="shared" si="360"/>
        <v>0</v>
      </c>
      <c r="SO250" s="1">
        <f t="shared" si="361"/>
        <v>0</v>
      </c>
      <c r="TB250" s="1">
        <f t="shared" si="362"/>
        <v>0</v>
      </c>
      <c r="TS250" s="1">
        <f t="shared" si="319"/>
        <v>0</v>
      </c>
      <c r="UD250" s="1">
        <f t="shared" si="320"/>
        <v>0</v>
      </c>
      <c r="UG250" s="1">
        <f t="shared" si="321"/>
        <v>0</v>
      </c>
      <c r="UQ250" s="1">
        <f t="shared" si="363"/>
        <v>0</v>
      </c>
      <c r="VA250" s="1">
        <f t="shared" si="364"/>
        <v>0</v>
      </c>
      <c r="VG250" s="1">
        <f t="shared" si="365"/>
        <v>0</v>
      </c>
      <c r="WY250" s="1">
        <f t="shared" si="322"/>
        <v>0</v>
      </c>
      <c r="XB250" s="1">
        <f t="shared" si="366"/>
        <v>0</v>
      </c>
      <c r="XG250" s="1">
        <f t="shared" si="323"/>
        <v>0</v>
      </c>
      <c r="XK250" s="108"/>
      <c r="XL250" s="1">
        <f t="shared" si="324"/>
        <v>0</v>
      </c>
      <c r="XM250" s="1">
        <f t="shared" si="325"/>
        <v>0</v>
      </c>
      <c r="XN250" s="1">
        <f t="shared" si="367"/>
        <v>0</v>
      </c>
      <c r="XO250" s="1">
        <f t="shared" si="326"/>
        <v>0</v>
      </c>
      <c r="XP250" s="1">
        <f t="shared" si="368"/>
        <v>0</v>
      </c>
      <c r="XQ250" s="1">
        <f t="shared" si="327"/>
        <v>0</v>
      </c>
      <c r="XR250" s="1">
        <f t="shared" si="328"/>
        <v>0</v>
      </c>
      <c r="XS250" s="1">
        <f t="shared" si="375"/>
        <v>0</v>
      </c>
      <c r="XT250" s="1">
        <f t="shared" si="369"/>
        <v>0</v>
      </c>
      <c r="XU250" s="1">
        <f t="shared" si="329"/>
        <v>0</v>
      </c>
      <c r="XV250" s="1">
        <f t="shared" si="330"/>
        <v>0</v>
      </c>
      <c r="XW250" s="1">
        <f t="shared" si="331"/>
        <v>0</v>
      </c>
      <c r="XX250" s="1">
        <f t="shared" si="332"/>
        <v>0</v>
      </c>
      <c r="XY250" s="1">
        <f t="shared" si="333"/>
        <v>0</v>
      </c>
      <c r="XZ250" s="1">
        <f t="shared" si="334"/>
        <v>0</v>
      </c>
      <c r="YA250" s="1">
        <f t="shared" si="335"/>
        <v>0</v>
      </c>
      <c r="YB250" s="1">
        <f t="shared" si="336"/>
        <v>0</v>
      </c>
      <c r="YC250" s="1">
        <f t="shared" si="337"/>
        <v>0</v>
      </c>
      <c r="YD250" s="132"/>
      <c r="YE250" s="133"/>
      <c r="YF250" s="133" t="e">
        <f t="shared" si="301"/>
        <v>#DIV/0!</v>
      </c>
      <c r="YG250" s="130"/>
      <c r="YH250" s="130" t="e">
        <f t="shared" si="302"/>
        <v>#DIV/0!</v>
      </c>
      <c r="YI250" s="129"/>
      <c r="YJ250" s="128" t="e">
        <f t="shared" si="303"/>
        <v>#DIV/0!</v>
      </c>
      <c r="YK250" s="177"/>
      <c r="YL250">
        <v>1</v>
      </c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>
        <f t="shared" si="370"/>
        <v>0</v>
      </c>
      <c r="ACD250" s="25" t="e">
        <f t="shared" si="376"/>
        <v>#DIV/0!</v>
      </c>
      <c r="ACE250" s="11">
        <f t="shared" si="338"/>
        <v>0</v>
      </c>
      <c r="ACF250" s="11" t="e">
        <f t="shared" si="304"/>
        <v>#DIV/0!</v>
      </c>
      <c r="ACG250" s="1">
        <v>5</v>
      </c>
      <c r="ACH250" s="1">
        <v>1</v>
      </c>
      <c r="ACI250" s="11">
        <f t="shared" si="305"/>
        <v>94000</v>
      </c>
      <c r="ACJ250" s="45">
        <v>1</v>
      </c>
      <c r="ACK250" s="13">
        <f t="shared" si="306"/>
        <v>94000</v>
      </c>
      <c r="ACL250">
        <v>1</v>
      </c>
      <c r="ACM250" s="25">
        <f t="shared" si="307"/>
        <v>94000</v>
      </c>
      <c r="ACN250" s="11">
        <f t="shared" si="308"/>
        <v>94000</v>
      </c>
      <c r="ACO250" s="65"/>
      <c r="ACR250" s="39" t="s">
        <v>407</v>
      </c>
      <c r="ACZ250" s="1" t="s">
        <v>259</v>
      </c>
      <c r="ADD250" s="1" t="s">
        <v>189</v>
      </c>
      <c r="ADU250" s="1">
        <v>2</v>
      </c>
      <c r="ADV250" s="457"/>
      <c r="AEE250" s="1">
        <f t="shared" si="371"/>
        <v>0</v>
      </c>
      <c r="AFN250" s="1">
        <v>1</v>
      </c>
      <c r="AGL250" s="1">
        <v>94000</v>
      </c>
      <c r="AGM250" s="11" t="e">
        <f>AGU250+AGW250+AGY250+AHA250+#REF!+#REF!+AHC250+AGP250+AHE250</f>
        <v>#REF!</v>
      </c>
      <c r="AGT250" s="518"/>
      <c r="AHJ250" s="518"/>
      <c r="AHN250" s="1">
        <v>94000</v>
      </c>
      <c r="AIO250" s="1">
        <v>1</v>
      </c>
      <c r="AIP250" s="1">
        <v>1</v>
      </c>
      <c r="AJC250" s="11"/>
      <c r="AJD250" s="11"/>
      <c r="AJF250" s="11"/>
      <c r="AJG250" s="1">
        <v>94000</v>
      </c>
      <c r="AJH250" s="1">
        <v>1</v>
      </c>
      <c r="AJI250" s="1">
        <v>1</v>
      </c>
      <c r="AJJ250" s="435">
        <v>100</v>
      </c>
      <c r="AJK250" s="45"/>
      <c r="AJL250" s="381">
        <v>94000</v>
      </c>
      <c r="AJM250" s="11" t="e">
        <f t="shared" si="309"/>
        <v>#DIV/0!</v>
      </c>
      <c r="AJN250" s="60"/>
      <c r="AJO250" s="12"/>
      <c r="AKA250" s="1">
        <f t="shared" si="372"/>
        <v>0</v>
      </c>
      <c r="AKD250" s="1">
        <f t="shared" si="373"/>
        <v>0</v>
      </c>
      <c r="AKE250" s="60"/>
      <c r="AKF250" s="1" t="s">
        <v>260</v>
      </c>
      <c r="AKG250" s="1" t="s">
        <v>260</v>
      </c>
      <c r="AKH250" s="1" t="s">
        <v>261</v>
      </c>
      <c r="AKI250" s="1" t="s">
        <v>260</v>
      </c>
      <c r="AKJ250" s="1" t="s">
        <v>260</v>
      </c>
      <c r="AKK250" s="1" t="s">
        <v>260</v>
      </c>
      <c r="AKL250" s="1" t="s">
        <v>260</v>
      </c>
      <c r="AKM250" s="1" t="s">
        <v>260</v>
      </c>
      <c r="AKN250" s="1" t="s">
        <v>262</v>
      </c>
      <c r="AKO250" s="1" t="s">
        <v>260</v>
      </c>
      <c r="AKP250" s="1" t="s">
        <v>260</v>
      </c>
      <c r="AKQ250" s="1" t="s">
        <v>260</v>
      </c>
      <c r="AKR250" s="1" t="s">
        <v>260</v>
      </c>
      <c r="AKS250" s="1" t="s">
        <v>260</v>
      </c>
      <c r="AKT250" s="1" t="s">
        <v>260</v>
      </c>
      <c r="AKU250" s="1" t="s">
        <v>260</v>
      </c>
      <c r="AKV250" s="1" t="s">
        <v>263</v>
      </c>
      <c r="AKW250" s="1" t="s">
        <v>260</v>
      </c>
      <c r="AKX250" s="1" t="s">
        <v>260</v>
      </c>
      <c r="AKY250" s="1" t="s">
        <v>260</v>
      </c>
      <c r="AKZ250" s="1" t="s">
        <v>260</v>
      </c>
      <c r="ALA250" s="1" t="s">
        <v>260</v>
      </c>
      <c r="ALB250" s="1" t="s">
        <v>260</v>
      </c>
      <c r="ALC250" s="1" t="s">
        <v>260</v>
      </c>
      <c r="ALD250" s="1" t="s">
        <v>260</v>
      </c>
      <c r="ALE250" s="1" t="s">
        <v>260</v>
      </c>
      <c r="ALF250" s="1" t="s">
        <v>260</v>
      </c>
      <c r="ALG250" s="1" t="s">
        <v>260</v>
      </c>
      <c r="ALH250" s="1" t="s">
        <v>260</v>
      </c>
      <c r="ALI250" s="1" t="s">
        <v>260</v>
      </c>
      <c r="ALJ250" s="1" t="s">
        <v>260</v>
      </c>
      <c r="ALK250" s="1" t="s">
        <v>260</v>
      </c>
      <c r="ALL250" s="1" t="s">
        <v>260</v>
      </c>
      <c r="ALM250" s="1" t="s">
        <v>260</v>
      </c>
      <c r="ALN250" s="1" t="s">
        <v>260</v>
      </c>
      <c r="ALO250" s="1" t="s">
        <v>260</v>
      </c>
      <c r="ALP250" s="1" t="s">
        <v>260</v>
      </c>
      <c r="ALR250" s="11" t="e">
        <f t="shared" si="374"/>
        <v>#DIV/0!</v>
      </c>
      <c r="ALS250" s="28">
        <v>94000</v>
      </c>
      <c r="ALY250" s="60"/>
      <c r="ALZ250" s="1">
        <v>1</v>
      </c>
      <c r="AMH250" s="1">
        <v>1</v>
      </c>
      <c r="AMN250" s="403"/>
    </row>
    <row r="251" spans="1:1022 1028:1028" s="1" customFormat="1" ht="15" customHeight="1" x14ac:dyDescent="0.25">
      <c r="A251" s="268"/>
      <c r="B251" s="113">
        <v>249</v>
      </c>
      <c r="C251" s="473" t="s">
        <v>810</v>
      </c>
      <c r="D251" s="304" t="s">
        <v>920</v>
      </c>
      <c r="E251" s="1">
        <v>2007</v>
      </c>
      <c r="F251" s="1">
        <v>1</v>
      </c>
      <c r="G251" s="1">
        <v>1</v>
      </c>
      <c r="J251" s="1">
        <v>1</v>
      </c>
      <c r="K251" s="1">
        <v>2001</v>
      </c>
      <c r="L251" s="1">
        <v>2001</v>
      </c>
      <c r="M251" s="1">
        <v>1</v>
      </c>
      <c r="AE251" s="1">
        <v>1</v>
      </c>
      <c r="AW251" s="1">
        <v>1</v>
      </c>
      <c r="AY251" s="1">
        <v>1</v>
      </c>
      <c r="BA251" s="1">
        <v>1</v>
      </c>
      <c r="BB251" s="1">
        <v>13</v>
      </c>
      <c r="BE251" s="1">
        <v>1</v>
      </c>
      <c r="CG251" s="1">
        <v>1</v>
      </c>
      <c r="CH251" s="246"/>
      <c r="CP251" s="1">
        <f t="shared" si="339"/>
        <v>0</v>
      </c>
      <c r="CS251" s="1">
        <f t="shared" si="311"/>
        <v>0</v>
      </c>
      <c r="DO251" s="1">
        <f t="shared" si="340"/>
        <v>0</v>
      </c>
      <c r="DX251" s="1">
        <f t="shared" si="341"/>
        <v>0</v>
      </c>
      <c r="EE251" s="1">
        <f t="shared" si="342"/>
        <v>0</v>
      </c>
      <c r="EH251" s="1">
        <f t="shared" si="343"/>
        <v>0</v>
      </c>
      <c r="FF251" s="116"/>
      <c r="GP251" s="1">
        <f t="shared" si="312"/>
        <v>0</v>
      </c>
      <c r="GY251" s="1">
        <f t="shared" si="344"/>
        <v>0</v>
      </c>
      <c r="HC251" s="1">
        <f t="shared" si="345"/>
        <v>0</v>
      </c>
      <c r="HS251" s="1">
        <f t="shared" si="346"/>
        <v>0</v>
      </c>
      <c r="HX251" s="1">
        <f t="shared" si="313"/>
        <v>0</v>
      </c>
      <c r="ID251" s="1">
        <f t="shared" si="314"/>
        <v>0</v>
      </c>
      <c r="IN251" s="1">
        <f t="shared" si="347"/>
        <v>0</v>
      </c>
      <c r="IW251" s="1">
        <f t="shared" si="348"/>
        <v>0</v>
      </c>
      <c r="IZ251" s="1">
        <f t="shared" si="315"/>
        <v>0</v>
      </c>
      <c r="JJ251" s="1">
        <f t="shared" si="316"/>
        <v>0</v>
      </c>
      <c r="JV251" s="1">
        <f t="shared" si="349"/>
        <v>0</v>
      </c>
      <c r="KB251" s="1">
        <f t="shared" si="350"/>
        <v>0</v>
      </c>
      <c r="LG251" s="1">
        <f t="shared" si="317"/>
        <v>0</v>
      </c>
      <c r="LT251" s="1">
        <f t="shared" si="351"/>
        <v>0</v>
      </c>
      <c r="MA251" s="1">
        <f t="shared" si="352"/>
        <v>0</v>
      </c>
      <c r="MF251" s="1">
        <f t="shared" si="353"/>
        <v>0</v>
      </c>
      <c r="MM251" s="1">
        <f t="shared" si="354"/>
        <v>0</v>
      </c>
      <c r="MS251" s="1">
        <f t="shared" si="355"/>
        <v>0</v>
      </c>
      <c r="MU251" s="115"/>
      <c r="OI251" s="120"/>
      <c r="PD251" s="1">
        <f t="shared" si="318"/>
        <v>0</v>
      </c>
      <c r="QF251" s="1">
        <f t="shared" si="356"/>
        <v>0</v>
      </c>
      <c r="QY251" s="1">
        <f t="shared" si="357"/>
        <v>0</v>
      </c>
      <c r="RK251" s="1">
        <f t="shared" si="358"/>
        <v>0</v>
      </c>
      <c r="SA251" s="1">
        <f t="shared" si="359"/>
        <v>0</v>
      </c>
      <c r="SG251" s="1">
        <f t="shared" si="360"/>
        <v>0</v>
      </c>
      <c r="SO251" s="1">
        <f t="shared" si="361"/>
        <v>0</v>
      </c>
      <c r="TB251" s="1">
        <f t="shared" si="362"/>
        <v>0</v>
      </c>
      <c r="TS251" s="1">
        <f t="shared" si="319"/>
        <v>0</v>
      </c>
      <c r="UD251" s="1">
        <f t="shared" si="320"/>
        <v>0</v>
      </c>
      <c r="UG251" s="1">
        <f t="shared" si="321"/>
        <v>0</v>
      </c>
      <c r="UQ251" s="1">
        <f t="shared" si="363"/>
        <v>0</v>
      </c>
      <c r="VA251" s="1">
        <f t="shared" si="364"/>
        <v>0</v>
      </c>
      <c r="VG251" s="1">
        <f t="shared" si="365"/>
        <v>0</v>
      </c>
      <c r="WY251" s="1">
        <f t="shared" si="322"/>
        <v>0</v>
      </c>
      <c r="XB251" s="1">
        <f t="shared" si="366"/>
        <v>0</v>
      </c>
      <c r="XG251" s="1">
        <f t="shared" si="323"/>
        <v>0</v>
      </c>
      <c r="XK251" s="108"/>
      <c r="XL251" s="1">
        <f t="shared" si="324"/>
        <v>0</v>
      </c>
      <c r="XM251" s="1">
        <f t="shared" si="325"/>
        <v>0</v>
      </c>
      <c r="XN251" s="1">
        <f t="shared" si="367"/>
        <v>0</v>
      </c>
      <c r="XO251" s="1">
        <f t="shared" si="326"/>
        <v>0</v>
      </c>
      <c r="XP251" s="1">
        <f t="shared" si="368"/>
        <v>0</v>
      </c>
      <c r="XQ251" s="1">
        <f t="shared" si="327"/>
        <v>0</v>
      </c>
      <c r="XR251" s="1">
        <f t="shared" si="328"/>
        <v>0</v>
      </c>
      <c r="XS251" s="1">
        <f t="shared" si="375"/>
        <v>0</v>
      </c>
      <c r="XT251" s="1">
        <f t="shared" si="369"/>
        <v>0</v>
      </c>
      <c r="XU251" s="1">
        <f t="shared" si="329"/>
        <v>0</v>
      </c>
      <c r="XV251" s="1">
        <f t="shared" si="330"/>
        <v>0</v>
      </c>
      <c r="XW251" s="1">
        <f t="shared" si="331"/>
        <v>0</v>
      </c>
      <c r="XX251" s="1">
        <f t="shared" si="332"/>
        <v>0</v>
      </c>
      <c r="XY251" s="1">
        <f t="shared" si="333"/>
        <v>0</v>
      </c>
      <c r="XZ251" s="1">
        <f t="shared" si="334"/>
        <v>0</v>
      </c>
      <c r="YA251" s="1">
        <f t="shared" si="335"/>
        <v>0</v>
      </c>
      <c r="YB251" s="1">
        <f t="shared" si="336"/>
        <v>0</v>
      </c>
      <c r="YC251" s="1">
        <f t="shared" si="337"/>
        <v>0</v>
      </c>
      <c r="YD251" s="132"/>
      <c r="YE251" s="133"/>
      <c r="YF251" s="133" t="e">
        <f t="shared" si="301"/>
        <v>#DIV/0!</v>
      </c>
      <c r="YG251" s="130"/>
      <c r="YH251" s="130" t="e">
        <f t="shared" si="302"/>
        <v>#DIV/0!</v>
      </c>
      <c r="YI251" s="129"/>
      <c r="YJ251" s="128" t="e">
        <f t="shared" si="303"/>
        <v>#DIV/0!</v>
      </c>
      <c r="YK251" s="177"/>
      <c r="YL251">
        <v>1</v>
      </c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>
        <f t="shared" si="370"/>
        <v>0</v>
      </c>
      <c r="ACD251" s="25" t="e">
        <f t="shared" si="376"/>
        <v>#DIV/0!</v>
      </c>
      <c r="ACE251" s="11">
        <f t="shared" si="338"/>
        <v>0</v>
      </c>
      <c r="ACF251" s="11" t="e">
        <f t="shared" si="304"/>
        <v>#DIV/0!</v>
      </c>
      <c r="ACG251" s="1">
        <v>5</v>
      </c>
      <c r="ACH251" s="1">
        <v>1</v>
      </c>
      <c r="ACI251" s="11">
        <f t="shared" si="305"/>
        <v>59000</v>
      </c>
      <c r="ACJ251" s="45">
        <v>1</v>
      </c>
      <c r="ACK251" s="13">
        <f t="shared" si="306"/>
        <v>59000</v>
      </c>
      <c r="ACL251">
        <v>1</v>
      </c>
      <c r="ACM251" s="25">
        <f t="shared" si="307"/>
        <v>59000</v>
      </c>
      <c r="ACN251" s="11">
        <f t="shared" si="308"/>
        <v>59000</v>
      </c>
      <c r="ACO251" s="65"/>
      <c r="ACR251" s="39" t="s">
        <v>407</v>
      </c>
      <c r="ACZ251" s="1" t="s">
        <v>259</v>
      </c>
      <c r="ADD251" s="1" t="s">
        <v>185</v>
      </c>
      <c r="ADU251" s="1">
        <v>2</v>
      </c>
      <c r="ADV251" s="457"/>
      <c r="AEE251" s="1">
        <f t="shared" si="371"/>
        <v>0</v>
      </c>
      <c r="AFN251" s="1">
        <v>1</v>
      </c>
      <c r="AGL251" s="1">
        <v>59000</v>
      </c>
      <c r="AGM251" s="11" t="e">
        <f>AGU251+AGW251+AGY251+AHA251+#REF!+#REF!+AHC251+AGP251+AHE251</f>
        <v>#REF!</v>
      </c>
      <c r="AGT251" s="518"/>
      <c r="AHJ251" s="518"/>
      <c r="AHN251" s="1">
        <v>59000</v>
      </c>
      <c r="AIO251" s="1">
        <v>1</v>
      </c>
      <c r="AIP251" s="1">
        <v>1</v>
      </c>
      <c r="AJC251" s="11"/>
      <c r="AJD251" s="11"/>
      <c r="AJF251" s="11"/>
      <c r="AJG251" s="1">
        <v>59000</v>
      </c>
      <c r="AJH251" s="1">
        <v>1</v>
      </c>
      <c r="AJI251" s="1">
        <v>1</v>
      </c>
      <c r="AJJ251" s="435">
        <v>100</v>
      </c>
      <c r="AJK251" s="45"/>
      <c r="AJL251" s="381">
        <v>59000</v>
      </c>
      <c r="AJM251" s="11" t="e">
        <f t="shared" si="309"/>
        <v>#DIV/0!</v>
      </c>
      <c r="AJN251" s="60"/>
      <c r="AJO251" s="12"/>
      <c r="AKA251" s="1">
        <f t="shared" si="372"/>
        <v>0</v>
      </c>
      <c r="AKD251" s="1">
        <f t="shared" si="373"/>
        <v>0</v>
      </c>
      <c r="AKE251" s="60"/>
      <c r="AKF251" s="1" t="s">
        <v>260</v>
      </c>
      <c r="AKG251" s="1" t="s">
        <v>260</v>
      </c>
      <c r="AKH251" s="1" t="s">
        <v>261</v>
      </c>
      <c r="AKI251" s="1" t="s">
        <v>260</v>
      </c>
      <c r="AKJ251" s="1" t="s">
        <v>260</v>
      </c>
      <c r="AKK251" s="1" t="s">
        <v>260</v>
      </c>
      <c r="AKL251" s="1" t="s">
        <v>260</v>
      </c>
      <c r="AKM251" s="1" t="s">
        <v>260</v>
      </c>
      <c r="AKN251" s="1" t="s">
        <v>262</v>
      </c>
      <c r="AKO251" s="1" t="s">
        <v>260</v>
      </c>
      <c r="AKP251" s="1" t="s">
        <v>260</v>
      </c>
      <c r="AKQ251" s="1" t="s">
        <v>260</v>
      </c>
      <c r="AKR251" s="1" t="s">
        <v>260</v>
      </c>
      <c r="AKS251" s="1" t="s">
        <v>260</v>
      </c>
      <c r="AKT251" s="1" t="s">
        <v>260</v>
      </c>
      <c r="AKU251" s="1" t="s">
        <v>260</v>
      </c>
      <c r="AKV251" s="1" t="s">
        <v>263</v>
      </c>
      <c r="AKW251" s="1" t="s">
        <v>260</v>
      </c>
      <c r="AKX251" s="1" t="s">
        <v>260</v>
      </c>
      <c r="AKY251" s="1" t="s">
        <v>260</v>
      </c>
      <c r="AKZ251" s="1" t="s">
        <v>260</v>
      </c>
      <c r="ALA251" s="1" t="s">
        <v>260</v>
      </c>
      <c r="ALB251" s="1" t="s">
        <v>260</v>
      </c>
      <c r="ALC251" s="1" t="s">
        <v>260</v>
      </c>
      <c r="ALD251" s="1" t="s">
        <v>260</v>
      </c>
      <c r="ALE251" s="1" t="s">
        <v>260</v>
      </c>
      <c r="ALF251" s="1" t="s">
        <v>260</v>
      </c>
      <c r="ALG251" s="1" t="s">
        <v>260</v>
      </c>
      <c r="ALH251" s="1" t="s">
        <v>260</v>
      </c>
      <c r="ALI251" s="1" t="s">
        <v>260</v>
      </c>
      <c r="ALJ251" s="1" t="s">
        <v>260</v>
      </c>
      <c r="ALK251" s="1" t="s">
        <v>260</v>
      </c>
      <c r="ALL251" s="1" t="s">
        <v>260</v>
      </c>
      <c r="ALM251" s="1" t="s">
        <v>260</v>
      </c>
      <c r="ALN251" s="1" t="s">
        <v>260</v>
      </c>
      <c r="ALO251" s="1" t="s">
        <v>260</v>
      </c>
      <c r="ALP251" s="1" t="s">
        <v>260</v>
      </c>
      <c r="ALR251" s="11" t="e">
        <f t="shared" si="374"/>
        <v>#DIV/0!</v>
      </c>
      <c r="ALS251" s="28">
        <v>59000</v>
      </c>
      <c r="ALY251" s="60"/>
      <c r="ALZ251" s="1">
        <v>1</v>
      </c>
      <c r="AMH251" s="1">
        <v>1</v>
      </c>
      <c r="AMN251" s="403"/>
    </row>
    <row r="252" spans="1:1022 1028:1028" s="1" customFormat="1" ht="15" customHeight="1" x14ac:dyDescent="0.25">
      <c r="A252" s="268"/>
      <c r="B252" s="113">
        <v>250</v>
      </c>
      <c r="C252" s="473" t="s">
        <v>810</v>
      </c>
      <c r="D252" s="304" t="s">
        <v>921</v>
      </c>
      <c r="E252" s="1">
        <v>2007</v>
      </c>
      <c r="F252" s="1">
        <v>1</v>
      </c>
      <c r="G252" s="1">
        <v>1</v>
      </c>
      <c r="J252" s="1">
        <v>1</v>
      </c>
      <c r="K252" s="1">
        <v>1998</v>
      </c>
      <c r="L252" s="1">
        <v>2001</v>
      </c>
      <c r="AB252" s="1">
        <v>1</v>
      </c>
      <c r="AC252" s="1">
        <v>1</v>
      </c>
      <c r="AD252" s="1">
        <v>1</v>
      </c>
      <c r="AE252" s="1">
        <v>1</v>
      </c>
      <c r="AW252" s="1">
        <v>1</v>
      </c>
      <c r="AY252" s="1">
        <v>1</v>
      </c>
      <c r="BA252" s="1">
        <v>1</v>
      </c>
      <c r="BB252" s="1">
        <v>13</v>
      </c>
      <c r="BE252" s="1">
        <v>1</v>
      </c>
      <c r="CF252" s="1">
        <v>1</v>
      </c>
      <c r="CG252" s="1">
        <v>1</v>
      </c>
      <c r="CH252" s="246"/>
      <c r="CP252" s="1">
        <f t="shared" si="339"/>
        <v>0</v>
      </c>
      <c r="CS252" s="1">
        <f t="shared" si="311"/>
        <v>0</v>
      </c>
      <c r="DO252" s="1">
        <f t="shared" si="340"/>
        <v>0</v>
      </c>
      <c r="DX252" s="1">
        <f t="shared" si="341"/>
        <v>0</v>
      </c>
      <c r="EE252" s="1">
        <f t="shared" si="342"/>
        <v>0</v>
      </c>
      <c r="EH252" s="1">
        <f t="shared" si="343"/>
        <v>0</v>
      </c>
      <c r="FF252" s="116"/>
      <c r="GP252" s="1">
        <f t="shared" si="312"/>
        <v>0</v>
      </c>
      <c r="GY252" s="1">
        <f t="shared" si="344"/>
        <v>0</v>
      </c>
      <c r="HC252" s="1">
        <f t="shared" si="345"/>
        <v>0</v>
      </c>
      <c r="HS252" s="1">
        <f t="shared" si="346"/>
        <v>0</v>
      </c>
      <c r="HX252" s="1">
        <f t="shared" si="313"/>
        <v>0</v>
      </c>
      <c r="ID252" s="1">
        <f t="shared" si="314"/>
        <v>0</v>
      </c>
      <c r="IN252" s="1">
        <f t="shared" si="347"/>
        <v>0</v>
      </c>
      <c r="IW252" s="1">
        <f t="shared" si="348"/>
        <v>0</v>
      </c>
      <c r="IZ252" s="1">
        <f t="shared" si="315"/>
        <v>0</v>
      </c>
      <c r="JJ252" s="1">
        <f t="shared" si="316"/>
        <v>0</v>
      </c>
      <c r="JV252" s="1">
        <f t="shared" si="349"/>
        <v>0</v>
      </c>
      <c r="KB252" s="1">
        <f t="shared" si="350"/>
        <v>0</v>
      </c>
      <c r="LG252" s="1">
        <f t="shared" si="317"/>
        <v>0</v>
      </c>
      <c r="LT252" s="1">
        <f t="shared" si="351"/>
        <v>0</v>
      </c>
      <c r="MA252" s="1">
        <f t="shared" si="352"/>
        <v>0</v>
      </c>
      <c r="MF252" s="1">
        <f t="shared" si="353"/>
        <v>0</v>
      </c>
      <c r="MM252" s="1">
        <f t="shared" si="354"/>
        <v>0</v>
      </c>
      <c r="MS252" s="1">
        <f t="shared" si="355"/>
        <v>0</v>
      </c>
      <c r="MU252" s="115"/>
      <c r="OI252" s="120"/>
      <c r="PD252" s="1">
        <f t="shared" si="318"/>
        <v>0</v>
      </c>
      <c r="QF252" s="1">
        <f t="shared" si="356"/>
        <v>0</v>
      </c>
      <c r="QY252" s="1">
        <f t="shared" si="357"/>
        <v>0</v>
      </c>
      <c r="RK252" s="1">
        <f t="shared" si="358"/>
        <v>0</v>
      </c>
      <c r="SA252" s="1">
        <f t="shared" si="359"/>
        <v>0</v>
      </c>
      <c r="SG252" s="1">
        <f t="shared" si="360"/>
        <v>0</v>
      </c>
      <c r="SO252" s="1">
        <f t="shared" si="361"/>
        <v>0</v>
      </c>
      <c r="TB252" s="1">
        <f t="shared" si="362"/>
        <v>0</v>
      </c>
      <c r="TS252" s="1">
        <f t="shared" si="319"/>
        <v>0</v>
      </c>
      <c r="UD252" s="1">
        <f t="shared" si="320"/>
        <v>0</v>
      </c>
      <c r="UG252" s="1">
        <f t="shared" si="321"/>
        <v>0</v>
      </c>
      <c r="UQ252" s="1">
        <f t="shared" si="363"/>
        <v>0</v>
      </c>
      <c r="VA252" s="1">
        <f t="shared" si="364"/>
        <v>0</v>
      </c>
      <c r="VG252" s="1">
        <f t="shared" si="365"/>
        <v>0</v>
      </c>
      <c r="WY252" s="1">
        <f t="shared" si="322"/>
        <v>0</v>
      </c>
      <c r="XB252" s="1">
        <f t="shared" si="366"/>
        <v>0</v>
      </c>
      <c r="XG252" s="1">
        <f t="shared" si="323"/>
        <v>0</v>
      </c>
      <c r="XK252" s="108"/>
      <c r="XL252" s="1">
        <f t="shared" si="324"/>
        <v>0</v>
      </c>
      <c r="XM252" s="1">
        <f t="shared" si="325"/>
        <v>0</v>
      </c>
      <c r="XN252" s="1">
        <f t="shared" si="367"/>
        <v>0</v>
      </c>
      <c r="XO252" s="1">
        <f t="shared" si="326"/>
        <v>0</v>
      </c>
      <c r="XP252" s="1">
        <f t="shared" si="368"/>
        <v>0</v>
      </c>
      <c r="XQ252" s="1">
        <f t="shared" si="327"/>
        <v>0</v>
      </c>
      <c r="XR252" s="1">
        <f t="shared" si="328"/>
        <v>0</v>
      </c>
      <c r="XS252" s="1">
        <f t="shared" si="375"/>
        <v>0</v>
      </c>
      <c r="XT252" s="1">
        <f t="shared" si="369"/>
        <v>0</v>
      </c>
      <c r="XU252" s="1">
        <f t="shared" si="329"/>
        <v>0</v>
      </c>
      <c r="XV252" s="1">
        <f t="shared" si="330"/>
        <v>0</v>
      </c>
      <c r="XW252" s="1">
        <f t="shared" si="331"/>
        <v>0</v>
      </c>
      <c r="XX252" s="1">
        <f t="shared" si="332"/>
        <v>0</v>
      </c>
      <c r="XY252" s="1">
        <f t="shared" si="333"/>
        <v>0</v>
      </c>
      <c r="XZ252" s="1">
        <f t="shared" si="334"/>
        <v>0</v>
      </c>
      <c r="YA252" s="1">
        <f t="shared" si="335"/>
        <v>0</v>
      </c>
      <c r="YB252" s="1">
        <f t="shared" si="336"/>
        <v>0</v>
      </c>
      <c r="YC252" s="1">
        <f t="shared" si="337"/>
        <v>0</v>
      </c>
      <c r="YD252" s="132"/>
      <c r="YE252" s="133"/>
      <c r="YF252" s="133" t="e">
        <f t="shared" si="301"/>
        <v>#DIV/0!</v>
      </c>
      <c r="YG252" s="130"/>
      <c r="YH252" s="130" t="e">
        <f t="shared" si="302"/>
        <v>#DIV/0!</v>
      </c>
      <c r="YI252" s="129"/>
      <c r="YJ252" s="128" t="e">
        <f t="shared" si="303"/>
        <v>#DIV/0!</v>
      </c>
      <c r="YK252" s="177"/>
      <c r="YL252">
        <v>1</v>
      </c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>
        <f t="shared" si="370"/>
        <v>0</v>
      </c>
      <c r="ACD252" s="25" t="e">
        <f t="shared" si="376"/>
        <v>#DIV/0!</v>
      </c>
      <c r="ACE252" s="11">
        <f t="shared" si="338"/>
        <v>0</v>
      </c>
      <c r="ACF252" s="11" t="e">
        <f t="shared" si="304"/>
        <v>#DIV/0!</v>
      </c>
      <c r="ACG252" s="1">
        <v>5</v>
      </c>
      <c r="ACH252" s="1">
        <v>1</v>
      </c>
      <c r="ACI252" s="11">
        <f t="shared" si="305"/>
        <v>87000</v>
      </c>
      <c r="ACJ252" s="45">
        <v>1</v>
      </c>
      <c r="ACK252" s="13">
        <f t="shared" si="306"/>
        <v>87000</v>
      </c>
      <c r="ACL252">
        <v>1</v>
      </c>
      <c r="ACM252" s="25">
        <f t="shared" si="307"/>
        <v>87000</v>
      </c>
      <c r="ACN252" s="11">
        <f t="shared" si="308"/>
        <v>87000</v>
      </c>
      <c r="ACO252" s="65"/>
      <c r="ACR252" s="39" t="s">
        <v>407</v>
      </c>
      <c r="ACZ252" s="1" t="s">
        <v>259</v>
      </c>
      <c r="ADD252" s="1" t="s">
        <v>189</v>
      </c>
      <c r="ADU252" s="1">
        <v>2</v>
      </c>
      <c r="ADV252" s="457"/>
      <c r="AEE252" s="1">
        <f t="shared" si="371"/>
        <v>0</v>
      </c>
      <c r="AFN252" s="1">
        <v>1</v>
      </c>
      <c r="AGL252" s="1">
        <v>87000</v>
      </c>
      <c r="AGM252" s="11" t="e">
        <f>AGU252+AGW252+AGY252+AHA252+#REF!+#REF!+AHC252+AGP252+AHE252</f>
        <v>#REF!</v>
      </c>
      <c r="AGT252" s="518"/>
      <c r="AHJ252" s="518"/>
      <c r="AHN252" s="1">
        <v>87000</v>
      </c>
      <c r="AIO252" s="1">
        <v>2</v>
      </c>
      <c r="AIP252" s="1">
        <v>1</v>
      </c>
      <c r="AJC252" s="11"/>
      <c r="AJD252" s="11"/>
      <c r="AJF252" s="11"/>
      <c r="AJG252" s="1">
        <v>87000</v>
      </c>
      <c r="AJH252" s="1">
        <v>1</v>
      </c>
      <c r="AJI252" s="1">
        <v>1</v>
      </c>
      <c r="AJJ252" s="435">
        <v>100</v>
      </c>
      <c r="AJK252" s="45"/>
      <c r="AJL252" s="381">
        <v>87000</v>
      </c>
      <c r="AJM252" s="11" t="e">
        <f t="shared" si="309"/>
        <v>#DIV/0!</v>
      </c>
      <c r="AJN252" s="60"/>
      <c r="AJO252" s="12"/>
      <c r="AKA252" s="1">
        <f t="shared" si="372"/>
        <v>0</v>
      </c>
      <c r="AKD252" s="1">
        <f t="shared" si="373"/>
        <v>0</v>
      </c>
      <c r="AKE252" s="60"/>
      <c r="AKF252" s="1" t="s">
        <v>260</v>
      </c>
      <c r="AKG252" s="1" t="s">
        <v>260</v>
      </c>
      <c r="AKH252" s="1" t="s">
        <v>261</v>
      </c>
      <c r="AKI252" s="1" t="s">
        <v>260</v>
      </c>
      <c r="AKJ252" s="1" t="s">
        <v>260</v>
      </c>
      <c r="AKK252" s="1" t="s">
        <v>260</v>
      </c>
      <c r="AKL252" s="1" t="s">
        <v>260</v>
      </c>
      <c r="AKM252" s="1" t="s">
        <v>260</v>
      </c>
      <c r="AKN252" s="1" t="s">
        <v>262</v>
      </c>
      <c r="AKO252" s="1" t="s">
        <v>260</v>
      </c>
      <c r="AKP252" s="1" t="s">
        <v>260</v>
      </c>
      <c r="AKQ252" s="1" t="s">
        <v>260</v>
      </c>
      <c r="AKR252" s="1" t="s">
        <v>260</v>
      </c>
      <c r="AKS252" s="1" t="s">
        <v>260</v>
      </c>
      <c r="AKT252" s="1" t="s">
        <v>260</v>
      </c>
      <c r="AKU252" s="1" t="s">
        <v>260</v>
      </c>
      <c r="AKV252" s="1" t="s">
        <v>263</v>
      </c>
      <c r="AKW252" s="1" t="s">
        <v>260</v>
      </c>
      <c r="AKX252" s="1" t="s">
        <v>260</v>
      </c>
      <c r="AKY252" s="1" t="s">
        <v>260</v>
      </c>
      <c r="AKZ252" s="1" t="s">
        <v>260</v>
      </c>
      <c r="ALA252" s="1" t="s">
        <v>260</v>
      </c>
      <c r="ALB252" s="1" t="s">
        <v>260</v>
      </c>
      <c r="ALC252" s="1" t="s">
        <v>260</v>
      </c>
      <c r="ALD252" s="1" t="s">
        <v>260</v>
      </c>
      <c r="ALE252" s="1" t="s">
        <v>260</v>
      </c>
      <c r="ALF252" s="1" t="s">
        <v>260</v>
      </c>
      <c r="ALG252" s="1" t="s">
        <v>260</v>
      </c>
      <c r="ALH252" s="1" t="s">
        <v>260</v>
      </c>
      <c r="ALI252" s="1" t="s">
        <v>260</v>
      </c>
      <c r="ALJ252" s="1" t="s">
        <v>260</v>
      </c>
      <c r="ALK252" s="1" t="s">
        <v>260</v>
      </c>
      <c r="ALL252" s="1" t="s">
        <v>260</v>
      </c>
      <c r="ALM252" s="1" t="s">
        <v>260</v>
      </c>
      <c r="ALN252" s="1" t="s">
        <v>260</v>
      </c>
      <c r="ALO252" s="1" t="s">
        <v>260</v>
      </c>
      <c r="ALP252" s="1" t="s">
        <v>260</v>
      </c>
      <c r="ALR252" s="11" t="e">
        <f t="shared" si="374"/>
        <v>#DIV/0!</v>
      </c>
      <c r="ALS252" s="28">
        <v>87000</v>
      </c>
      <c r="ALY252" s="60"/>
      <c r="ALZ252" s="1">
        <v>1</v>
      </c>
      <c r="AMH252" s="1">
        <v>1</v>
      </c>
      <c r="AMN252" s="403"/>
    </row>
    <row r="253" spans="1:1022 1028:1028" s="1" customFormat="1" ht="15" customHeight="1" x14ac:dyDescent="0.25">
      <c r="A253" s="268"/>
      <c r="B253" s="113">
        <v>251</v>
      </c>
      <c r="C253" s="473" t="s">
        <v>810</v>
      </c>
      <c r="D253" s="304" t="s">
        <v>922</v>
      </c>
      <c r="E253" s="1">
        <v>2008</v>
      </c>
      <c r="H253" s="1">
        <v>1</v>
      </c>
      <c r="I253" s="1">
        <v>1</v>
      </c>
      <c r="J253" s="1">
        <v>1</v>
      </c>
      <c r="K253" s="1">
        <v>1998</v>
      </c>
      <c r="L253" s="1">
        <v>1998</v>
      </c>
      <c r="M253" s="1">
        <v>1</v>
      </c>
      <c r="AB253" s="1">
        <v>1</v>
      </c>
      <c r="AW253" s="1">
        <v>1</v>
      </c>
      <c r="AY253" s="1">
        <v>1</v>
      </c>
      <c r="BA253" s="1">
        <v>1</v>
      </c>
      <c r="BB253" s="1">
        <v>13</v>
      </c>
      <c r="BE253" s="1">
        <v>1</v>
      </c>
      <c r="CG253" s="1">
        <v>1</v>
      </c>
      <c r="CH253" s="246"/>
      <c r="CP253" s="1">
        <f t="shared" si="339"/>
        <v>0</v>
      </c>
      <c r="CS253" s="1">
        <f t="shared" si="311"/>
        <v>0</v>
      </c>
      <c r="DO253" s="1">
        <f t="shared" si="340"/>
        <v>0</v>
      </c>
      <c r="DX253" s="1">
        <f t="shared" si="341"/>
        <v>0</v>
      </c>
      <c r="EE253" s="1">
        <f t="shared" si="342"/>
        <v>0</v>
      </c>
      <c r="EH253" s="1">
        <f t="shared" si="343"/>
        <v>0</v>
      </c>
      <c r="FF253" s="116"/>
      <c r="GP253" s="1">
        <f t="shared" si="312"/>
        <v>0</v>
      </c>
      <c r="GY253" s="1">
        <f t="shared" si="344"/>
        <v>0</v>
      </c>
      <c r="HC253" s="1">
        <f t="shared" si="345"/>
        <v>0</v>
      </c>
      <c r="HS253" s="1">
        <f t="shared" si="346"/>
        <v>0</v>
      </c>
      <c r="HX253" s="1">
        <f t="shared" si="313"/>
        <v>0</v>
      </c>
      <c r="ID253" s="1">
        <f t="shared" si="314"/>
        <v>0</v>
      </c>
      <c r="IN253" s="1">
        <f t="shared" si="347"/>
        <v>0</v>
      </c>
      <c r="IW253" s="1">
        <f t="shared" si="348"/>
        <v>0</v>
      </c>
      <c r="IZ253" s="1">
        <f t="shared" si="315"/>
        <v>0</v>
      </c>
      <c r="JJ253" s="1">
        <f t="shared" si="316"/>
        <v>0</v>
      </c>
      <c r="JV253" s="1">
        <f t="shared" si="349"/>
        <v>0</v>
      </c>
      <c r="KB253" s="1">
        <f t="shared" si="350"/>
        <v>0</v>
      </c>
      <c r="LG253" s="1">
        <f t="shared" si="317"/>
        <v>0</v>
      </c>
      <c r="LT253" s="1">
        <f t="shared" si="351"/>
        <v>0</v>
      </c>
      <c r="MA253" s="1">
        <f t="shared" si="352"/>
        <v>0</v>
      </c>
      <c r="MF253" s="1">
        <f t="shared" si="353"/>
        <v>0</v>
      </c>
      <c r="MM253" s="1">
        <f t="shared" si="354"/>
        <v>0</v>
      </c>
      <c r="MS253" s="1">
        <f t="shared" si="355"/>
        <v>0</v>
      </c>
      <c r="MU253" s="115"/>
      <c r="OI253" s="120"/>
      <c r="PD253" s="1">
        <f t="shared" si="318"/>
        <v>0</v>
      </c>
      <c r="QF253" s="1">
        <f t="shared" si="356"/>
        <v>0</v>
      </c>
      <c r="QY253" s="1">
        <f t="shared" si="357"/>
        <v>0</v>
      </c>
      <c r="RK253" s="1">
        <f t="shared" si="358"/>
        <v>0</v>
      </c>
      <c r="SA253" s="1">
        <f t="shared" si="359"/>
        <v>0</v>
      </c>
      <c r="SG253" s="1">
        <f t="shared" si="360"/>
        <v>0</v>
      </c>
      <c r="SO253" s="1">
        <f t="shared" si="361"/>
        <v>0</v>
      </c>
      <c r="TB253" s="1">
        <f t="shared" si="362"/>
        <v>0</v>
      </c>
      <c r="TS253" s="1">
        <f t="shared" si="319"/>
        <v>0</v>
      </c>
      <c r="UD253" s="1">
        <f t="shared" si="320"/>
        <v>0</v>
      </c>
      <c r="UG253" s="1">
        <f t="shared" si="321"/>
        <v>0</v>
      </c>
      <c r="UQ253" s="1">
        <f t="shared" si="363"/>
        <v>0</v>
      </c>
      <c r="VA253" s="1">
        <f t="shared" si="364"/>
        <v>0</v>
      </c>
      <c r="VG253" s="1">
        <f t="shared" si="365"/>
        <v>0</v>
      </c>
      <c r="WY253" s="1">
        <f t="shared" si="322"/>
        <v>0</v>
      </c>
      <c r="XB253" s="1">
        <f t="shared" si="366"/>
        <v>0</v>
      </c>
      <c r="XG253" s="1">
        <f t="shared" si="323"/>
        <v>0</v>
      </c>
      <c r="XI253" s="1">
        <v>1</v>
      </c>
      <c r="XK253" s="108"/>
      <c r="XL253" s="1">
        <f t="shared" si="324"/>
        <v>0</v>
      </c>
      <c r="XM253" s="1">
        <f t="shared" si="325"/>
        <v>0</v>
      </c>
      <c r="XN253" s="1">
        <f t="shared" si="367"/>
        <v>0</v>
      </c>
      <c r="XO253" s="1">
        <f t="shared" si="326"/>
        <v>0</v>
      </c>
      <c r="XP253" s="1">
        <f t="shared" si="368"/>
        <v>0</v>
      </c>
      <c r="XQ253" s="1">
        <f t="shared" si="327"/>
        <v>0</v>
      </c>
      <c r="XR253" s="1">
        <f t="shared" si="328"/>
        <v>0</v>
      </c>
      <c r="XS253" s="1">
        <f t="shared" si="375"/>
        <v>0</v>
      </c>
      <c r="XT253" s="1">
        <f t="shared" si="369"/>
        <v>0</v>
      </c>
      <c r="XU253" s="1">
        <f t="shared" si="329"/>
        <v>0</v>
      </c>
      <c r="XV253" s="1">
        <f t="shared" si="330"/>
        <v>0</v>
      </c>
      <c r="XW253" s="1">
        <f t="shared" si="331"/>
        <v>0</v>
      </c>
      <c r="XX253" s="1">
        <f t="shared" si="332"/>
        <v>0</v>
      </c>
      <c r="XY253" s="1">
        <f t="shared" si="333"/>
        <v>0</v>
      </c>
      <c r="XZ253" s="1">
        <f t="shared" si="334"/>
        <v>0</v>
      </c>
      <c r="YA253" s="1">
        <f t="shared" si="335"/>
        <v>0</v>
      </c>
      <c r="YB253" s="1">
        <f t="shared" si="336"/>
        <v>0</v>
      </c>
      <c r="YC253" s="1">
        <f t="shared" si="337"/>
        <v>1</v>
      </c>
      <c r="YD253" s="132"/>
      <c r="YE253" s="133">
        <f>SUM(XL253:YC253)</f>
        <v>1</v>
      </c>
      <c r="YF253" s="133">
        <f t="shared" si="301"/>
        <v>24000</v>
      </c>
      <c r="YG253" s="130">
        <v>1</v>
      </c>
      <c r="YH253" s="130">
        <f t="shared" si="302"/>
        <v>24000</v>
      </c>
      <c r="YI253" s="129">
        <v>1</v>
      </c>
      <c r="YJ253" s="128">
        <f t="shared" si="303"/>
        <v>24000</v>
      </c>
      <c r="YK253" s="177"/>
      <c r="YL253">
        <v>1</v>
      </c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>
        <f t="shared" si="370"/>
        <v>0</v>
      </c>
      <c r="ACD253" s="25" t="e">
        <f t="shared" si="376"/>
        <v>#DIV/0!</v>
      </c>
      <c r="ACE253" s="11">
        <f t="shared" si="338"/>
        <v>1</v>
      </c>
      <c r="ACF253" s="11">
        <f t="shared" si="304"/>
        <v>24000</v>
      </c>
      <c r="ACG253" s="1">
        <v>5</v>
      </c>
      <c r="ACH253" s="1">
        <v>1</v>
      </c>
      <c r="ACI253" s="11">
        <f t="shared" si="305"/>
        <v>24000</v>
      </c>
      <c r="ACJ253" s="45">
        <v>1</v>
      </c>
      <c r="ACK253" s="13">
        <f t="shared" si="306"/>
        <v>24000</v>
      </c>
      <c r="ACL253">
        <v>1</v>
      </c>
      <c r="ACM253" s="25">
        <f t="shared" si="307"/>
        <v>24000</v>
      </c>
      <c r="ACN253" s="11">
        <f t="shared" si="308"/>
        <v>24000</v>
      </c>
      <c r="ACO253" s="65"/>
      <c r="ACR253" s="39" t="s">
        <v>407</v>
      </c>
      <c r="ACZ253" s="1" t="s">
        <v>259</v>
      </c>
      <c r="ADD253" s="1" t="s">
        <v>185</v>
      </c>
      <c r="ADU253" s="1">
        <v>2</v>
      </c>
      <c r="ADV253" s="457"/>
      <c r="AEE253" s="1">
        <f t="shared" si="371"/>
        <v>0</v>
      </c>
      <c r="AFN253" s="1">
        <v>1</v>
      </c>
      <c r="AGL253" s="1">
        <v>24000</v>
      </c>
      <c r="AGM253" s="11" t="e">
        <f>AGU253+AGW253+AGY253+AHA253+#REF!+#REF!+AHC253+AGP253+AHE253</f>
        <v>#REF!</v>
      </c>
      <c r="AGT253" s="518"/>
      <c r="AHJ253" s="518"/>
      <c r="AHN253" s="1">
        <v>24000</v>
      </c>
      <c r="AIO253" s="1">
        <v>1</v>
      </c>
      <c r="AIP253" s="1">
        <v>1</v>
      </c>
      <c r="AJC253" s="11"/>
      <c r="AJD253" s="11"/>
      <c r="AJF253" s="11"/>
      <c r="AJG253" s="1">
        <v>24000</v>
      </c>
      <c r="AJH253" s="1">
        <v>1</v>
      </c>
      <c r="AJI253" s="1">
        <v>1</v>
      </c>
      <c r="AJJ253" s="435">
        <v>100</v>
      </c>
      <c r="AJK253" s="45"/>
      <c r="AJL253" s="381">
        <v>24000</v>
      </c>
      <c r="AJM253" s="11">
        <f t="shared" si="309"/>
        <v>24000</v>
      </c>
      <c r="AJN253" s="60"/>
      <c r="AJO253" s="12"/>
      <c r="AKA253" s="1">
        <f t="shared" si="372"/>
        <v>0</v>
      </c>
      <c r="AKD253" s="1">
        <f t="shared" si="373"/>
        <v>0</v>
      </c>
      <c r="AKE253" s="60"/>
      <c r="AKF253" s="1" t="s">
        <v>260</v>
      </c>
      <c r="AKG253" s="1" t="s">
        <v>260</v>
      </c>
      <c r="AKH253" s="1" t="s">
        <v>261</v>
      </c>
      <c r="AKI253" s="1" t="s">
        <v>260</v>
      </c>
      <c r="AKJ253" s="1" t="s">
        <v>260</v>
      </c>
      <c r="AKK253" s="1" t="s">
        <v>260</v>
      </c>
      <c r="AKL253" s="1" t="s">
        <v>260</v>
      </c>
      <c r="AKM253" s="1" t="s">
        <v>260</v>
      </c>
      <c r="AKN253" s="1" t="s">
        <v>262</v>
      </c>
      <c r="AKO253" s="1" t="s">
        <v>260</v>
      </c>
      <c r="AKP253" s="1" t="s">
        <v>260</v>
      </c>
      <c r="AKQ253" s="1" t="s">
        <v>260</v>
      </c>
      <c r="AKR253" s="1" t="s">
        <v>260</v>
      </c>
      <c r="AKS253" s="1" t="s">
        <v>260</v>
      </c>
      <c r="AKT253" s="1" t="s">
        <v>260</v>
      </c>
      <c r="AKU253" s="1" t="s">
        <v>260</v>
      </c>
      <c r="AKV253" s="1" t="s">
        <v>263</v>
      </c>
      <c r="AKW253" s="1" t="s">
        <v>260</v>
      </c>
      <c r="AKX253" s="1" t="s">
        <v>260</v>
      </c>
      <c r="AKY253" s="1" t="s">
        <v>260</v>
      </c>
      <c r="AKZ253" s="1" t="s">
        <v>260</v>
      </c>
      <c r="ALA253" s="1" t="s">
        <v>260</v>
      </c>
      <c r="ALB253" s="1" t="s">
        <v>260</v>
      </c>
      <c r="ALC253" s="1" t="s">
        <v>260</v>
      </c>
      <c r="ALD253" s="1" t="s">
        <v>260</v>
      </c>
      <c r="ALE253" s="1" t="s">
        <v>260</v>
      </c>
      <c r="ALF253" s="1" t="s">
        <v>260</v>
      </c>
      <c r="ALG253" s="1" t="s">
        <v>260</v>
      </c>
      <c r="ALH253" s="1" t="s">
        <v>260</v>
      </c>
      <c r="ALI253" s="1" t="s">
        <v>260</v>
      </c>
      <c r="ALJ253" s="1" t="s">
        <v>260</v>
      </c>
      <c r="ALK253" s="1" t="s">
        <v>260</v>
      </c>
      <c r="ALL253" s="1" t="s">
        <v>260</v>
      </c>
      <c r="ALM253" s="1" t="s">
        <v>260</v>
      </c>
      <c r="ALN253" s="1" t="s">
        <v>260</v>
      </c>
      <c r="ALO253" s="1" t="s">
        <v>260</v>
      </c>
      <c r="ALP253" s="1" t="s">
        <v>260</v>
      </c>
      <c r="ALR253" s="11" t="e">
        <f t="shared" si="374"/>
        <v>#DIV/0!</v>
      </c>
      <c r="ALS253" s="28">
        <v>24000</v>
      </c>
      <c r="ALY253" s="60"/>
      <c r="ALZ253" s="1">
        <v>1</v>
      </c>
      <c r="AMH253" s="1">
        <v>1</v>
      </c>
      <c r="AMN253" s="403"/>
    </row>
    <row r="254" spans="1:1022 1028:1028" s="1" customFormat="1" ht="15" customHeight="1" x14ac:dyDescent="0.25">
      <c r="A254" s="268"/>
      <c r="B254" s="113">
        <v>252</v>
      </c>
      <c r="C254" s="473" t="s">
        <v>810</v>
      </c>
      <c r="D254" s="304" t="s">
        <v>923</v>
      </c>
      <c r="E254" s="1">
        <v>2008</v>
      </c>
      <c r="H254" s="1">
        <v>1</v>
      </c>
      <c r="I254" s="1">
        <v>1</v>
      </c>
      <c r="J254" s="1">
        <v>1</v>
      </c>
      <c r="K254" s="1">
        <v>2000</v>
      </c>
      <c r="L254" s="1">
        <v>2000</v>
      </c>
      <c r="M254" s="1">
        <v>1</v>
      </c>
      <c r="AD254" s="1">
        <v>1</v>
      </c>
      <c r="AW254" s="1">
        <v>1</v>
      </c>
      <c r="AY254" s="1">
        <v>1</v>
      </c>
      <c r="BA254" s="1">
        <v>1</v>
      </c>
      <c r="BB254" s="1">
        <v>13</v>
      </c>
      <c r="BE254" s="1">
        <v>1</v>
      </c>
      <c r="CG254" s="1">
        <v>1</v>
      </c>
      <c r="CH254" s="246"/>
      <c r="CP254" s="1">
        <f t="shared" si="339"/>
        <v>0</v>
      </c>
      <c r="CS254" s="1">
        <f t="shared" si="311"/>
        <v>0</v>
      </c>
      <c r="DO254" s="1">
        <f t="shared" si="340"/>
        <v>0</v>
      </c>
      <c r="DX254" s="1">
        <f t="shared" si="341"/>
        <v>0</v>
      </c>
      <c r="EE254" s="1">
        <f t="shared" si="342"/>
        <v>0</v>
      </c>
      <c r="EH254" s="1">
        <f t="shared" si="343"/>
        <v>0</v>
      </c>
      <c r="FF254" s="116"/>
      <c r="GP254" s="1">
        <f t="shared" si="312"/>
        <v>0</v>
      </c>
      <c r="GY254" s="1">
        <f t="shared" si="344"/>
        <v>0</v>
      </c>
      <c r="HC254" s="1">
        <f t="shared" si="345"/>
        <v>0</v>
      </c>
      <c r="HS254" s="1">
        <f t="shared" si="346"/>
        <v>0</v>
      </c>
      <c r="HX254" s="1">
        <f t="shared" si="313"/>
        <v>0</v>
      </c>
      <c r="ID254" s="1">
        <f t="shared" si="314"/>
        <v>0</v>
      </c>
      <c r="IN254" s="1">
        <f t="shared" si="347"/>
        <v>0</v>
      </c>
      <c r="IW254" s="1">
        <f t="shared" si="348"/>
        <v>0</v>
      </c>
      <c r="IZ254" s="1">
        <f t="shared" si="315"/>
        <v>0</v>
      </c>
      <c r="JJ254" s="1">
        <f t="shared" si="316"/>
        <v>0</v>
      </c>
      <c r="JV254" s="1">
        <f t="shared" si="349"/>
        <v>0</v>
      </c>
      <c r="KB254" s="1">
        <f t="shared" si="350"/>
        <v>0</v>
      </c>
      <c r="LG254" s="1">
        <f t="shared" si="317"/>
        <v>0</v>
      </c>
      <c r="LT254" s="1">
        <f t="shared" si="351"/>
        <v>0</v>
      </c>
      <c r="MA254" s="1">
        <f t="shared" si="352"/>
        <v>0</v>
      </c>
      <c r="MF254" s="1">
        <f t="shared" si="353"/>
        <v>0</v>
      </c>
      <c r="MM254" s="1">
        <f t="shared" si="354"/>
        <v>0</v>
      </c>
      <c r="MS254" s="1">
        <f t="shared" si="355"/>
        <v>0</v>
      </c>
      <c r="MU254" s="115"/>
      <c r="OI254" s="120"/>
      <c r="PD254" s="1">
        <f t="shared" si="318"/>
        <v>0</v>
      </c>
      <c r="QF254" s="1">
        <f t="shared" si="356"/>
        <v>0</v>
      </c>
      <c r="QY254" s="1">
        <f t="shared" si="357"/>
        <v>0</v>
      </c>
      <c r="RK254" s="1">
        <f t="shared" si="358"/>
        <v>0</v>
      </c>
      <c r="SA254" s="1">
        <f t="shared" si="359"/>
        <v>0</v>
      </c>
      <c r="SG254" s="1">
        <f t="shared" si="360"/>
        <v>0</v>
      </c>
      <c r="SO254" s="1">
        <f t="shared" si="361"/>
        <v>0</v>
      </c>
      <c r="TB254" s="1">
        <f t="shared" si="362"/>
        <v>0</v>
      </c>
      <c r="TS254" s="1">
        <f t="shared" si="319"/>
        <v>0</v>
      </c>
      <c r="UD254" s="1">
        <f t="shared" si="320"/>
        <v>0</v>
      </c>
      <c r="UG254" s="1">
        <f t="shared" si="321"/>
        <v>0</v>
      </c>
      <c r="UQ254" s="1">
        <f t="shared" si="363"/>
        <v>0</v>
      </c>
      <c r="VA254" s="1">
        <f t="shared" si="364"/>
        <v>0</v>
      </c>
      <c r="VG254" s="1">
        <f t="shared" si="365"/>
        <v>0</v>
      </c>
      <c r="WY254" s="1">
        <f t="shared" si="322"/>
        <v>0</v>
      </c>
      <c r="XB254" s="1">
        <f t="shared" si="366"/>
        <v>0</v>
      </c>
      <c r="XG254" s="1">
        <f t="shared" si="323"/>
        <v>0</v>
      </c>
      <c r="XI254" s="1">
        <v>1</v>
      </c>
      <c r="XK254" s="108"/>
      <c r="XL254" s="1">
        <f t="shared" si="324"/>
        <v>0</v>
      </c>
      <c r="XM254" s="1">
        <f t="shared" si="325"/>
        <v>0</v>
      </c>
      <c r="XN254" s="1">
        <f t="shared" si="367"/>
        <v>0</v>
      </c>
      <c r="XO254" s="1">
        <f t="shared" si="326"/>
        <v>0</v>
      </c>
      <c r="XP254" s="1">
        <f t="shared" si="368"/>
        <v>0</v>
      </c>
      <c r="XQ254" s="1">
        <f t="shared" si="327"/>
        <v>0</v>
      </c>
      <c r="XR254" s="1">
        <f t="shared" si="328"/>
        <v>0</v>
      </c>
      <c r="XS254" s="1">
        <f t="shared" si="375"/>
        <v>0</v>
      </c>
      <c r="XT254" s="1">
        <f t="shared" si="369"/>
        <v>0</v>
      </c>
      <c r="XU254" s="1">
        <f t="shared" si="329"/>
        <v>0</v>
      </c>
      <c r="XV254" s="1">
        <f t="shared" si="330"/>
        <v>0</v>
      </c>
      <c r="XW254" s="1">
        <f t="shared" si="331"/>
        <v>0</v>
      </c>
      <c r="XX254" s="1">
        <f t="shared" si="332"/>
        <v>0</v>
      </c>
      <c r="XY254" s="1">
        <f t="shared" si="333"/>
        <v>0</v>
      </c>
      <c r="XZ254" s="1">
        <f t="shared" si="334"/>
        <v>0</v>
      </c>
      <c r="YA254" s="1">
        <f t="shared" si="335"/>
        <v>0</v>
      </c>
      <c r="YB254" s="1">
        <f t="shared" si="336"/>
        <v>0</v>
      </c>
      <c r="YC254" s="1">
        <f t="shared" si="337"/>
        <v>1</v>
      </c>
      <c r="YD254" s="132"/>
      <c r="YE254" s="133">
        <f>SUM(XL254:YC254)</f>
        <v>1</v>
      </c>
      <c r="YF254" s="133">
        <f t="shared" si="301"/>
        <v>28000</v>
      </c>
      <c r="YG254" s="130">
        <v>1</v>
      </c>
      <c r="YH254" s="130">
        <f t="shared" si="302"/>
        <v>28000</v>
      </c>
      <c r="YI254" s="129">
        <v>1</v>
      </c>
      <c r="YJ254" s="128">
        <f t="shared" si="303"/>
        <v>28000</v>
      </c>
      <c r="YK254" s="177"/>
      <c r="YL254">
        <v>1</v>
      </c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>
        <f t="shared" si="370"/>
        <v>0</v>
      </c>
      <c r="ACD254" s="25" t="e">
        <f t="shared" si="376"/>
        <v>#DIV/0!</v>
      </c>
      <c r="ACE254" s="11">
        <f t="shared" si="338"/>
        <v>1</v>
      </c>
      <c r="ACF254" s="11">
        <f t="shared" si="304"/>
        <v>28000</v>
      </c>
      <c r="ACG254" s="1">
        <v>5</v>
      </c>
      <c r="ACH254" s="1">
        <v>1</v>
      </c>
      <c r="ACI254" s="11">
        <f t="shared" si="305"/>
        <v>28000</v>
      </c>
      <c r="ACJ254" s="45">
        <v>1</v>
      </c>
      <c r="ACK254" s="13">
        <f t="shared" si="306"/>
        <v>28000</v>
      </c>
      <c r="ACL254">
        <v>1</v>
      </c>
      <c r="ACM254" s="25">
        <f t="shared" si="307"/>
        <v>28000</v>
      </c>
      <c r="ACN254" s="11">
        <f t="shared" si="308"/>
        <v>28000</v>
      </c>
      <c r="ACO254" s="65"/>
      <c r="ACR254" s="39" t="s">
        <v>407</v>
      </c>
      <c r="ACZ254" s="1" t="s">
        <v>259</v>
      </c>
      <c r="ADD254" s="1" t="s">
        <v>185</v>
      </c>
      <c r="ADL254" s="1">
        <v>1</v>
      </c>
      <c r="ADU254" s="1">
        <v>2</v>
      </c>
      <c r="ADV254" s="457"/>
      <c r="AEE254" s="1">
        <f t="shared" si="371"/>
        <v>0</v>
      </c>
      <c r="AFM254" s="1">
        <v>1</v>
      </c>
      <c r="AGL254" s="1">
        <v>28000</v>
      </c>
      <c r="AGM254" s="11" t="e">
        <f>AGU254+AGW254+AGY254+AHA254+#REF!+#REF!+AHC254+AGP254+AHE254</f>
        <v>#REF!</v>
      </c>
      <c r="AGT254" s="518"/>
      <c r="AHJ254" s="518"/>
      <c r="AHN254" s="1">
        <v>28000</v>
      </c>
      <c r="AIO254" s="1">
        <v>1</v>
      </c>
      <c r="AIP254" s="1">
        <v>1</v>
      </c>
      <c r="AJC254" s="11"/>
      <c r="AJD254" s="11"/>
      <c r="AJF254" s="11"/>
      <c r="AJG254" s="1">
        <v>28000</v>
      </c>
      <c r="AJH254" s="1">
        <v>1</v>
      </c>
      <c r="AJI254" s="1">
        <v>1</v>
      </c>
      <c r="AJJ254" s="435">
        <v>100</v>
      </c>
      <c r="AJK254" s="45"/>
      <c r="AJL254" s="381">
        <v>28000</v>
      </c>
      <c r="AJM254" s="11">
        <f t="shared" si="309"/>
        <v>28000</v>
      </c>
      <c r="AJN254" s="60"/>
      <c r="AJO254" s="12"/>
      <c r="AKA254" s="1">
        <f t="shared" si="372"/>
        <v>0</v>
      </c>
      <c r="AKD254" s="1">
        <f t="shared" si="373"/>
        <v>0</v>
      </c>
      <c r="AKE254" s="60"/>
      <c r="AKF254" s="1" t="s">
        <v>260</v>
      </c>
      <c r="AKG254" s="1" t="s">
        <v>260</v>
      </c>
      <c r="AKH254" s="1" t="s">
        <v>261</v>
      </c>
      <c r="AKI254" s="1" t="s">
        <v>260</v>
      </c>
      <c r="AKJ254" s="1" t="s">
        <v>260</v>
      </c>
      <c r="AKK254" s="1" t="s">
        <v>260</v>
      </c>
      <c r="AKL254" s="1" t="s">
        <v>260</v>
      </c>
      <c r="AKM254" s="1" t="s">
        <v>260</v>
      </c>
      <c r="AKN254" s="1" t="s">
        <v>262</v>
      </c>
      <c r="AKO254" s="1" t="s">
        <v>260</v>
      </c>
      <c r="AKP254" s="1" t="s">
        <v>260</v>
      </c>
      <c r="AKQ254" s="1" t="s">
        <v>260</v>
      </c>
      <c r="AKR254" s="1" t="s">
        <v>260</v>
      </c>
      <c r="AKS254" s="1" t="s">
        <v>260</v>
      </c>
      <c r="AKT254" s="1" t="s">
        <v>260</v>
      </c>
      <c r="AKU254" s="1" t="s">
        <v>260</v>
      </c>
      <c r="AKV254" s="1" t="s">
        <v>263</v>
      </c>
      <c r="AKW254" s="1" t="s">
        <v>260</v>
      </c>
      <c r="AKX254" s="1" t="s">
        <v>260</v>
      </c>
      <c r="AKY254" s="1" t="s">
        <v>260</v>
      </c>
      <c r="AKZ254" s="1" t="s">
        <v>260</v>
      </c>
      <c r="ALA254" s="1" t="s">
        <v>260</v>
      </c>
      <c r="ALB254" s="1" t="s">
        <v>260</v>
      </c>
      <c r="ALC254" s="1" t="s">
        <v>260</v>
      </c>
      <c r="ALD254" s="1" t="s">
        <v>260</v>
      </c>
      <c r="ALE254" s="1" t="s">
        <v>260</v>
      </c>
      <c r="ALF254" s="1" t="s">
        <v>260</v>
      </c>
      <c r="ALG254" s="1" t="s">
        <v>260</v>
      </c>
      <c r="ALH254" s="1" t="s">
        <v>260</v>
      </c>
      <c r="ALI254" s="1" t="s">
        <v>260</v>
      </c>
      <c r="ALJ254" s="1" t="s">
        <v>260</v>
      </c>
      <c r="ALK254" s="1" t="s">
        <v>260</v>
      </c>
      <c r="ALL254" s="1" t="s">
        <v>260</v>
      </c>
      <c r="ALM254" s="1" t="s">
        <v>260</v>
      </c>
      <c r="ALN254" s="1" t="s">
        <v>260</v>
      </c>
      <c r="ALO254" s="1" t="s">
        <v>260</v>
      </c>
      <c r="ALP254" s="1" t="s">
        <v>260</v>
      </c>
      <c r="ALR254" s="11" t="e">
        <f t="shared" si="374"/>
        <v>#DIV/0!</v>
      </c>
      <c r="ALS254" s="28">
        <v>28000</v>
      </c>
      <c r="ALY254" s="60"/>
      <c r="ALZ254" s="1">
        <v>1</v>
      </c>
      <c r="AMH254" s="1">
        <v>1</v>
      </c>
      <c r="AMN254" s="403"/>
    </row>
    <row r="255" spans="1:1022 1028:1028" s="1" customFormat="1" ht="15" customHeight="1" x14ac:dyDescent="0.25">
      <c r="A255" s="268"/>
      <c r="B255" s="113">
        <v>253</v>
      </c>
      <c r="C255" s="473" t="s">
        <v>810</v>
      </c>
      <c r="D255" s="304" t="s">
        <v>924</v>
      </c>
      <c r="E255" s="1">
        <v>2008</v>
      </c>
      <c r="H255" s="1">
        <v>1</v>
      </c>
      <c r="I255" s="1">
        <v>1</v>
      </c>
      <c r="J255" s="1">
        <v>1</v>
      </c>
      <c r="K255" s="1">
        <v>1999</v>
      </c>
      <c r="L255" s="1">
        <v>1999</v>
      </c>
      <c r="M255" s="1">
        <v>1</v>
      </c>
      <c r="AC255" s="1">
        <v>1</v>
      </c>
      <c r="AW255" s="1">
        <v>1</v>
      </c>
      <c r="AY255" s="1">
        <v>1</v>
      </c>
      <c r="BA255" s="1">
        <v>1</v>
      </c>
      <c r="BB255" s="1">
        <v>13</v>
      </c>
      <c r="BE255" s="1">
        <v>1</v>
      </c>
      <c r="CG255" s="1">
        <v>1</v>
      </c>
      <c r="CH255" s="246"/>
      <c r="CP255" s="1">
        <f t="shared" si="339"/>
        <v>0</v>
      </c>
      <c r="CS255" s="1">
        <f t="shared" si="311"/>
        <v>0</v>
      </c>
      <c r="DO255" s="1">
        <f t="shared" si="340"/>
        <v>0</v>
      </c>
      <c r="DX255" s="1">
        <f t="shared" si="341"/>
        <v>0</v>
      </c>
      <c r="EE255" s="1">
        <f t="shared" si="342"/>
        <v>0</v>
      </c>
      <c r="EH255" s="1">
        <f t="shared" si="343"/>
        <v>0</v>
      </c>
      <c r="FF255" s="116"/>
      <c r="GP255" s="1">
        <f t="shared" si="312"/>
        <v>0</v>
      </c>
      <c r="GY255" s="1">
        <f t="shared" si="344"/>
        <v>0</v>
      </c>
      <c r="HC255" s="1">
        <f t="shared" si="345"/>
        <v>0</v>
      </c>
      <c r="HS255" s="1">
        <f t="shared" si="346"/>
        <v>0</v>
      </c>
      <c r="HX255" s="1">
        <f t="shared" si="313"/>
        <v>0</v>
      </c>
      <c r="ID255" s="1">
        <f t="shared" si="314"/>
        <v>0</v>
      </c>
      <c r="IN255" s="1">
        <f t="shared" si="347"/>
        <v>0</v>
      </c>
      <c r="IW255" s="1">
        <f t="shared" si="348"/>
        <v>0</v>
      </c>
      <c r="IZ255" s="1">
        <f t="shared" si="315"/>
        <v>0</v>
      </c>
      <c r="JJ255" s="1">
        <f t="shared" si="316"/>
        <v>0</v>
      </c>
      <c r="JV255" s="1">
        <f t="shared" si="349"/>
        <v>0</v>
      </c>
      <c r="KB255" s="1">
        <f t="shared" si="350"/>
        <v>0</v>
      </c>
      <c r="LG255" s="1">
        <f t="shared" si="317"/>
        <v>0</v>
      </c>
      <c r="LT255" s="1">
        <f t="shared" si="351"/>
        <v>0</v>
      </c>
      <c r="MA255" s="1">
        <f t="shared" si="352"/>
        <v>0</v>
      </c>
      <c r="MF255" s="1">
        <f t="shared" si="353"/>
        <v>0</v>
      </c>
      <c r="MM255" s="1">
        <f t="shared" si="354"/>
        <v>0</v>
      </c>
      <c r="MS255" s="1">
        <f t="shared" si="355"/>
        <v>0</v>
      </c>
      <c r="MU255" s="115"/>
      <c r="OI255" s="120"/>
      <c r="PD255" s="1">
        <f t="shared" si="318"/>
        <v>0</v>
      </c>
      <c r="QF255" s="1">
        <f t="shared" si="356"/>
        <v>0</v>
      </c>
      <c r="QY255" s="1">
        <f t="shared" si="357"/>
        <v>0</v>
      </c>
      <c r="RK255" s="1">
        <f t="shared" si="358"/>
        <v>0</v>
      </c>
      <c r="SA255" s="1">
        <f t="shared" si="359"/>
        <v>0</v>
      </c>
      <c r="SG255" s="1">
        <f t="shared" si="360"/>
        <v>0</v>
      </c>
      <c r="SO255" s="1">
        <f t="shared" si="361"/>
        <v>0</v>
      </c>
      <c r="TB255" s="1">
        <f t="shared" si="362"/>
        <v>0</v>
      </c>
      <c r="TS255" s="1">
        <f t="shared" si="319"/>
        <v>0</v>
      </c>
      <c r="UD255" s="1">
        <f t="shared" si="320"/>
        <v>0</v>
      </c>
      <c r="UG255" s="1">
        <f t="shared" si="321"/>
        <v>0</v>
      </c>
      <c r="UQ255" s="1">
        <f t="shared" si="363"/>
        <v>0</v>
      </c>
      <c r="VA255" s="1">
        <f t="shared" si="364"/>
        <v>0</v>
      </c>
      <c r="VG255" s="1">
        <f t="shared" si="365"/>
        <v>0</v>
      </c>
      <c r="WY255" s="1">
        <f t="shared" si="322"/>
        <v>0</v>
      </c>
      <c r="XB255" s="1">
        <f t="shared" si="366"/>
        <v>0</v>
      </c>
      <c r="XG255" s="1">
        <f t="shared" si="323"/>
        <v>0</v>
      </c>
      <c r="XK255" s="108"/>
      <c r="XL255" s="1">
        <f t="shared" si="324"/>
        <v>0</v>
      </c>
      <c r="XM255" s="1">
        <f t="shared" si="325"/>
        <v>0</v>
      </c>
      <c r="XN255" s="1">
        <f t="shared" si="367"/>
        <v>0</v>
      </c>
      <c r="XO255" s="1">
        <f t="shared" si="326"/>
        <v>0</v>
      </c>
      <c r="XP255" s="1">
        <f t="shared" si="368"/>
        <v>0</v>
      </c>
      <c r="XQ255" s="1">
        <f t="shared" si="327"/>
        <v>0</v>
      </c>
      <c r="XR255" s="1">
        <f t="shared" si="328"/>
        <v>0</v>
      </c>
      <c r="XS255" s="1">
        <f t="shared" si="375"/>
        <v>0</v>
      </c>
      <c r="XT255" s="1">
        <f t="shared" si="369"/>
        <v>0</v>
      </c>
      <c r="XU255" s="1">
        <f t="shared" si="329"/>
        <v>0</v>
      </c>
      <c r="XV255" s="1">
        <f t="shared" si="330"/>
        <v>0</v>
      </c>
      <c r="XW255" s="1">
        <f t="shared" si="331"/>
        <v>0</v>
      </c>
      <c r="XX255" s="1">
        <f t="shared" si="332"/>
        <v>0</v>
      </c>
      <c r="XY255" s="1">
        <f t="shared" si="333"/>
        <v>0</v>
      </c>
      <c r="XZ255" s="1">
        <f t="shared" si="334"/>
        <v>0</v>
      </c>
      <c r="YA255" s="1">
        <f t="shared" si="335"/>
        <v>0</v>
      </c>
      <c r="YB255" s="1">
        <f t="shared" si="336"/>
        <v>0</v>
      </c>
      <c r="YC255" s="1">
        <f t="shared" si="337"/>
        <v>0</v>
      </c>
      <c r="YD255" s="132"/>
      <c r="YE255" s="133"/>
      <c r="YF255" s="133" t="e">
        <f t="shared" si="301"/>
        <v>#DIV/0!</v>
      </c>
      <c r="YG255" s="130"/>
      <c r="YH255" s="130" t="e">
        <f t="shared" si="302"/>
        <v>#DIV/0!</v>
      </c>
      <c r="YI255" s="129"/>
      <c r="YJ255" s="128" t="e">
        <f t="shared" si="303"/>
        <v>#DIV/0!</v>
      </c>
      <c r="YK255" s="177"/>
      <c r="YL255">
        <v>1</v>
      </c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>
        <f t="shared" si="370"/>
        <v>0</v>
      </c>
      <c r="ACD255" s="25" t="e">
        <f t="shared" si="376"/>
        <v>#DIV/0!</v>
      </c>
      <c r="ACE255" s="11">
        <f t="shared" si="338"/>
        <v>0</v>
      </c>
      <c r="ACF255" s="11" t="e">
        <f t="shared" si="304"/>
        <v>#DIV/0!</v>
      </c>
      <c r="ACG255" s="1">
        <v>5</v>
      </c>
      <c r="ACH255" s="1">
        <v>1</v>
      </c>
      <c r="ACI255" s="11">
        <f t="shared" si="305"/>
        <v>10000</v>
      </c>
      <c r="ACJ255" s="45">
        <v>1</v>
      </c>
      <c r="ACK255" s="13">
        <f t="shared" si="306"/>
        <v>10000</v>
      </c>
      <c r="ACL255">
        <v>1</v>
      </c>
      <c r="ACM255" s="25">
        <f t="shared" si="307"/>
        <v>10000</v>
      </c>
      <c r="ACN255" s="11">
        <f t="shared" si="308"/>
        <v>10000</v>
      </c>
      <c r="ACO255" s="65"/>
      <c r="ACR255" s="39" t="s">
        <v>407</v>
      </c>
      <c r="ACZ255" s="1" t="s">
        <v>259</v>
      </c>
      <c r="ADD255" s="1" t="s">
        <v>185</v>
      </c>
      <c r="ADV255" s="457"/>
      <c r="AEE255" s="1">
        <f t="shared" si="371"/>
        <v>0</v>
      </c>
      <c r="AFN255" s="1">
        <v>1</v>
      </c>
      <c r="AGL255" s="1">
        <v>10000</v>
      </c>
      <c r="AGM255" s="11" t="e">
        <f>AGU255+AGW255+AGY255+AHA255+#REF!+#REF!+AHC255+AGP255+AHE255</f>
        <v>#REF!</v>
      </c>
      <c r="AGT255" s="518"/>
      <c r="AHJ255" s="518"/>
      <c r="AHN255" s="1">
        <v>10000</v>
      </c>
      <c r="AIO255" s="1">
        <v>1</v>
      </c>
      <c r="AIP255" s="1">
        <v>1</v>
      </c>
      <c r="AJC255" s="11"/>
      <c r="AJD255" s="11"/>
      <c r="AJF255" s="11"/>
      <c r="AJG255" s="1">
        <v>10000</v>
      </c>
      <c r="AJH255" s="1">
        <v>1</v>
      </c>
      <c r="AJI255" s="1">
        <v>1</v>
      </c>
      <c r="AJJ255" s="435">
        <v>100</v>
      </c>
      <c r="AJK255" s="45"/>
      <c r="AJL255" s="381">
        <v>10000</v>
      </c>
      <c r="AJM255" s="11" t="e">
        <f t="shared" si="309"/>
        <v>#DIV/0!</v>
      </c>
      <c r="AJN255" s="60"/>
      <c r="AJO255" s="12"/>
      <c r="AKA255" s="1">
        <f t="shared" si="372"/>
        <v>0</v>
      </c>
      <c r="AKD255" s="1">
        <f t="shared" si="373"/>
        <v>0</v>
      </c>
      <c r="AKE255" s="60"/>
      <c r="AKF255" s="1" t="s">
        <v>260</v>
      </c>
      <c r="AKG255" s="1" t="s">
        <v>260</v>
      </c>
      <c r="AKH255" s="1" t="s">
        <v>261</v>
      </c>
      <c r="AKI255" s="1" t="s">
        <v>260</v>
      </c>
      <c r="AKJ255" s="1" t="s">
        <v>260</v>
      </c>
      <c r="AKK255" s="1" t="s">
        <v>260</v>
      </c>
      <c r="AKL255" s="1" t="s">
        <v>260</v>
      </c>
      <c r="AKM255" s="1" t="s">
        <v>260</v>
      </c>
      <c r="AKN255" s="1" t="s">
        <v>262</v>
      </c>
      <c r="AKO255" s="1" t="s">
        <v>260</v>
      </c>
      <c r="AKP255" s="1" t="s">
        <v>260</v>
      </c>
      <c r="AKQ255" s="1" t="s">
        <v>260</v>
      </c>
      <c r="AKR255" s="1" t="s">
        <v>260</v>
      </c>
      <c r="AKS255" s="1" t="s">
        <v>260</v>
      </c>
      <c r="AKT255" s="1" t="s">
        <v>260</v>
      </c>
      <c r="AKU255" s="1" t="s">
        <v>260</v>
      </c>
      <c r="AKV255" s="1" t="s">
        <v>263</v>
      </c>
      <c r="AKW255" s="1" t="s">
        <v>260</v>
      </c>
      <c r="AKX255" s="1" t="s">
        <v>260</v>
      </c>
      <c r="AKY255" s="1" t="s">
        <v>260</v>
      </c>
      <c r="AKZ255" s="1" t="s">
        <v>260</v>
      </c>
      <c r="ALA255" s="1" t="s">
        <v>260</v>
      </c>
      <c r="ALB255" s="1" t="s">
        <v>260</v>
      </c>
      <c r="ALC255" s="1" t="s">
        <v>260</v>
      </c>
      <c r="ALD255" s="1" t="s">
        <v>260</v>
      </c>
      <c r="ALE255" s="1" t="s">
        <v>260</v>
      </c>
      <c r="ALF255" s="1" t="s">
        <v>260</v>
      </c>
      <c r="ALG255" s="1" t="s">
        <v>260</v>
      </c>
      <c r="ALH255" s="1" t="s">
        <v>260</v>
      </c>
      <c r="ALI255" s="1" t="s">
        <v>260</v>
      </c>
      <c r="ALJ255" s="1" t="s">
        <v>260</v>
      </c>
      <c r="ALK255" s="1" t="s">
        <v>260</v>
      </c>
      <c r="ALL255" s="1" t="s">
        <v>260</v>
      </c>
      <c r="ALM255" s="1" t="s">
        <v>260</v>
      </c>
      <c r="ALN255" s="1" t="s">
        <v>260</v>
      </c>
      <c r="ALO255" s="1" t="s">
        <v>260</v>
      </c>
      <c r="ALP255" s="1" t="s">
        <v>260</v>
      </c>
      <c r="ALR255" s="11" t="e">
        <f t="shared" si="374"/>
        <v>#DIV/0!</v>
      </c>
      <c r="ALS255" s="28">
        <v>10000</v>
      </c>
      <c r="ALY255" s="60"/>
      <c r="ALZ255" s="1">
        <v>1</v>
      </c>
      <c r="AMH255" s="1">
        <v>1</v>
      </c>
      <c r="AMN255" s="403"/>
    </row>
    <row r="256" spans="1:1022 1028:1028" s="1" customFormat="1" ht="15" customHeight="1" x14ac:dyDescent="0.25">
      <c r="A256" s="268"/>
      <c r="B256" s="113">
        <v>254</v>
      </c>
      <c r="C256" s="473" t="s">
        <v>810</v>
      </c>
      <c r="D256" s="304" t="s">
        <v>925</v>
      </c>
      <c r="E256" s="1">
        <v>2008</v>
      </c>
      <c r="F256" s="1">
        <v>1</v>
      </c>
      <c r="G256" s="1">
        <v>1</v>
      </c>
      <c r="J256" s="1">
        <v>1</v>
      </c>
      <c r="K256" s="1">
        <v>1998</v>
      </c>
      <c r="L256" s="1">
        <v>2002</v>
      </c>
      <c r="M256" s="1">
        <v>1</v>
      </c>
      <c r="AB256" s="1">
        <v>1</v>
      </c>
      <c r="AC256" s="1">
        <v>1</v>
      </c>
      <c r="AD256" s="1">
        <v>1</v>
      </c>
      <c r="AE256" s="1">
        <v>1</v>
      </c>
      <c r="AF256" s="1">
        <v>1</v>
      </c>
      <c r="AW256" s="1">
        <v>1</v>
      </c>
      <c r="AY256" s="1">
        <v>1</v>
      </c>
      <c r="BA256" s="1">
        <v>1</v>
      </c>
      <c r="BB256" s="1">
        <v>13</v>
      </c>
      <c r="BE256" s="1">
        <v>1</v>
      </c>
      <c r="CF256" s="1">
        <v>1</v>
      </c>
      <c r="CG256" s="1">
        <v>1</v>
      </c>
      <c r="CH256" s="246"/>
      <c r="CP256" s="1">
        <f t="shared" si="339"/>
        <v>0</v>
      </c>
      <c r="CS256" s="1">
        <f t="shared" si="311"/>
        <v>0</v>
      </c>
      <c r="DO256" s="1">
        <f t="shared" si="340"/>
        <v>0</v>
      </c>
      <c r="DX256" s="1">
        <f t="shared" si="341"/>
        <v>0</v>
      </c>
      <c r="EE256" s="1">
        <f t="shared" si="342"/>
        <v>0</v>
      </c>
      <c r="EH256" s="1">
        <f t="shared" si="343"/>
        <v>0</v>
      </c>
      <c r="FF256" s="116"/>
      <c r="GP256" s="1">
        <f t="shared" si="312"/>
        <v>0</v>
      </c>
      <c r="GY256" s="1">
        <f t="shared" si="344"/>
        <v>0</v>
      </c>
      <c r="HC256" s="1">
        <f t="shared" si="345"/>
        <v>0</v>
      </c>
      <c r="HS256" s="1">
        <f t="shared" si="346"/>
        <v>0</v>
      </c>
      <c r="HX256" s="1">
        <f t="shared" si="313"/>
        <v>0</v>
      </c>
      <c r="ID256" s="1">
        <f t="shared" si="314"/>
        <v>0</v>
      </c>
      <c r="IN256" s="1">
        <f t="shared" si="347"/>
        <v>0</v>
      </c>
      <c r="IW256" s="1">
        <f t="shared" si="348"/>
        <v>0</v>
      </c>
      <c r="IZ256" s="1">
        <f t="shared" si="315"/>
        <v>0</v>
      </c>
      <c r="JJ256" s="1">
        <f t="shared" si="316"/>
        <v>0</v>
      </c>
      <c r="JV256" s="1">
        <f t="shared" si="349"/>
        <v>0</v>
      </c>
      <c r="KB256" s="1">
        <f t="shared" si="350"/>
        <v>0</v>
      </c>
      <c r="LG256" s="1">
        <f t="shared" si="317"/>
        <v>0</v>
      </c>
      <c r="LT256" s="1">
        <f t="shared" si="351"/>
        <v>0</v>
      </c>
      <c r="MA256" s="1">
        <f t="shared" si="352"/>
        <v>0</v>
      </c>
      <c r="MF256" s="1">
        <f t="shared" si="353"/>
        <v>0</v>
      </c>
      <c r="MM256" s="1">
        <f t="shared" si="354"/>
        <v>0</v>
      </c>
      <c r="MS256" s="1">
        <f t="shared" si="355"/>
        <v>0</v>
      </c>
      <c r="MU256" s="115"/>
      <c r="OI256" s="120"/>
      <c r="PD256" s="1">
        <f t="shared" si="318"/>
        <v>0</v>
      </c>
      <c r="QF256" s="1">
        <f t="shared" si="356"/>
        <v>0</v>
      </c>
      <c r="QY256" s="1">
        <f t="shared" si="357"/>
        <v>0</v>
      </c>
      <c r="RK256" s="1">
        <f t="shared" si="358"/>
        <v>0</v>
      </c>
      <c r="SA256" s="1">
        <f t="shared" si="359"/>
        <v>0</v>
      </c>
      <c r="SG256" s="1">
        <f t="shared" si="360"/>
        <v>0</v>
      </c>
      <c r="SO256" s="1">
        <f t="shared" si="361"/>
        <v>0</v>
      </c>
      <c r="TB256" s="1">
        <f t="shared" si="362"/>
        <v>0</v>
      </c>
      <c r="TS256" s="1">
        <f t="shared" si="319"/>
        <v>0</v>
      </c>
      <c r="UD256" s="1">
        <f t="shared" si="320"/>
        <v>0</v>
      </c>
      <c r="UG256" s="1">
        <f t="shared" si="321"/>
        <v>0</v>
      </c>
      <c r="UQ256" s="1">
        <f t="shared" si="363"/>
        <v>0</v>
      </c>
      <c r="VA256" s="1">
        <f t="shared" si="364"/>
        <v>0</v>
      </c>
      <c r="VG256" s="1">
        <f t="shared" si="365"/>
        <v>0</v>
      </c>
      <c r="WY256" s="1">
        <f t="shared" si="322"/>
        <v>0</v>
      </c>
      <c r="XB256" s="1">
        <f t="shared" si="366"/>
        <v>0</v>
      </c>
      <c r="XG256" s="1">
        <f t="shared" si="323"/>
        <v>0</v>
      </c>
      <c r="XI256" s="1">
        <v>1</v>
      </c>
      <c r="XK256" s="108"/>
      <c r="XL256" s="1">
        <f t="shared" si="324"/>
        <v>0</v>
      </c>
      <c r="XM256" s="1">
        <f t="shared" si="325"/>
        <v>0</v>
      </c>
      <c r="XN256" s="1">
        <f t="shared" si="367"/>
        <v>0</v>
      </c>
      <c r="XO256" s="1">
        <f t="shared" si="326"/>
        <v>0</v>
      </c>
      <c r="XP256" s="1">
        <f t="shared" si="368"/>
        <v>0</v>
      </c>
      <c r="XQ256" s="1">
        <f t="shared" si="327"/>
        <v>0</v>
      </c>
      <c r="XR256" s="1">
        <f t="shared" si="328"/>
        <v>0</v>
      </c>
      <c r="XS256" s="1">
        <f t="shared" si="375"/>
        <v>0</v>
      </c>
      <c r="XT256" s="1">
        <f t="shared" si="369"/>
        <v>0</v>
      </c>
      <c r="XU256" s="1">
        <f t="shared" si="329"/>
        <v>0</v>
      </c>
      <c r="XV256" s="1">
        <f t="shared" si="330"/>
        <v>0</v>
      </c>
      <c r="XW256" s="1">
        <f t="shared" si="331"/>
        <v>0</v>
      </c>
      <c r="XX256" s="1">
        <f t="shared" si="332"/>
        <v>0</v>
      </c>
      <c r="XY256" s="1">
        <f t="shared" si="333"/>
        <v>0</v>
      </c>
      <c r="XZ256" s="1">
        <f t="shared" si="334"/>
        <v>0</v>
      </c>
      <c r="YA256" s="1">
        <f t="shared" si="335"/>
        <v>0</v>
      </c>
      <c r="YB256" s="1">
        <f t="shared" si="336"/>
        <v>0</v>
      </c>
      <c r="YC256" s="1">
        <f t="shared" si="337"/>
        <v>1</v>
      </c>
      <c r="YD256" s="132"/>
      <c r="YE256" s="133">
        <f>SUM(XL256:YC256)</f>
        <v>1</v>
      </c>
      <c r="YF256" s="133">
        <f t="shared" si="301"/>
        <v>97000</v>
      </c>
      <c r="YG256" s="130">
        <v>1</v>
      </c>
      <c r="YH256" s="130">
        <f t="shared" si="302"/>
        <v>97000</v>
      </c>
      <c r="YI256" s="129">
        <v>1</v>
      </c>
      <c r="YJ256" s="128">
        <f t="shared" si="303"/>
        <v>97000</v>
      </c>
      <c r="YK256" s="177"/>
      <c r="YL256">
        <v>1</v>
      </c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>
        <f t="shared" si="370"/>
        <v>0</v>
      </c>
      <c r="ACD256" s="25" t="e">
        <f t="shared" si="376"/>
        <v>#DIV/0!</v>
      </c>
      <c r="ACE256" s="11">
        <f t="shared" si="338"/>
        <v>1</v>
      </c>
      <c r="ACF256" s="11">
        <f t="shared" si="304"/>
        <v>97000</v>
      </c>
      <c r="ACG256" s="1">
        <v>5</v>
      </c>
      <c r="ACH256" s="1">
        <v>1</v>
      </c>
      <c r="ACI256" s="11">
        <f t="shared" si="305"/>
        <v>97000</v>
      </c>
      <c r="ACJ256" s="45">
        <v>1</v>
      </c>
      <c r="ACK256" s="13">
        <f t="shared" si="306"/>
        <v>97000</v>
      </c>
      <c r="ACL256">
        <v>1</v>
      </c>
      <c r="ACM256" s="25">
        <f t="shared" si="307"/>
        <v>97000</v>
      </c>
      <c r="ACN256" s="11">
        <f t="shared" si="308"/>
        <v>97000</v>
      </c>
      <c r="ACO256" s="65"/>
      <c r="ACR256" s="39" t="s">
        <v>407</v>
      </c>
      <c r="ACZ256" s="1" t="s">
        <v>259</v>
      </c>
      <c r="ADD256" s="1" t="s">
        <v>185</v>
      </c>
      <c r="ADU256" s="1">
        <v>2</v>
      </c>
      <c r="ADV256" s="457"/>
      <c r="AEE256" s="1">
        <f t="shared" si="371"/>
        <v>0</v>
      </c>
      <c r="AFN256" s="1">
        <v>1</v>
      </c>
      <c r="AGL256" s="1">
        <v>97000</v>
      </c>
      <c r="AGM256" s="11" t="e">
        <f>AGU256+AGW256+AGY256+AHA256+#REF!+#REF!+AHC256+AGP256+AHE256</f>
        <v>#REF!</v>
      </c>
      <c r="AGT256" s="518"/>
      <c r="AHJ256" s="518"/>
      <c r="AHN256" s="1">
        <v>97000</v>
      </c>
      <c r="AIO256" s="1">
        <v>1</v>
      </c>
      <c r="AIP256" s="1">
        <v>1</v>
      </c>
      <c r="AJC256" s="11"/>
      <c r="AJD256" s="11"/>
      <c r="AJF256" s="11"/>
      <c r="AJG256" s="1">
        <v>97000</v>
      </c>
      <c r="AJH256" s="1">
        <v>1</v>
      </c>
      <c r="AJI256" s="1">
        <v>1</v>
      </c>
      <c r="AJJ256" s="435">
        <v>100</v>
      </c>
      <c r="AJK256" s="45"/>
      <c r="AJL256" s="381">
        <v>97000</v>
      </c>
      <c r="AJM256" s="11">
        <f t="shared" si="309"/>
        <v>97000</v>
      </c>
      <c r="AJN256" s="60"/>
      <c r="AJO256" s="12"/>
      <c r="AKA256" s="1">
        <f t="shared" si="372"/>
        <v>0</v>
      </c>
      <c r="AKD256" s="1">
        <f t="shared" si="373"/>
        <v>0</v>
      </c>
      <c r="AKE256" s="60"/>
      <c r="AKF256" s="1" t="s">
        <v>260</v>
      </c>
      <c r="AKG256" s="1" t="s">
        <v>260</v>
      </c>
      <c r="AKH256" s="1" t="s">
        <v>261</v>
      </c>
      <c r="AKI256" s="1" t="s">
        <v>260</v>
      </c>
      <c r="AKJ256" s="1" t="s">
        <v>260</v>
      </c>
      <c r="AKK256" s="1" t="s">
        <v>260</v>
      </c>
      <c r="AKL256" s="1" t="s">
        <v>260</v>
      </c>
      <c r="AKM256" s="1" t="s">
        <v>260</v>
      </c>
      <c r="AKN256" s="1" t="s">
        <v>262</v>
      </c>
      <c r="AKO256" s="1" t="s">
        <v>260</v>
      </c>
      <c r="AKP256" s="1" t="s">
        <v>260</v>
      </c>
      <c r="AKQ256" s="1" t="s">
        <v>260</v>
      </c>
      <c r="AKR256" s="1" t="s">
        <v>260</v>
      </c>
      <c r="AKS256" s="1" t="s">
        <v>260</v>
      </c>
      <c r="AKT256" s="1" t="s">
        <v>260</v>
      </c>
      <c r="AKU256" s="1" t="s">
        <v>260</v>
      </c>
      <c r="AKV256" s="1" t="s">
        <v>263</v>
      </c>
      <c r="AKW256" s="1" t="s">
        <v>260</v>
      </c>
      <c r="AKX256" s="1" t="s">
        <v>260</v>
      </c>
      <c r="AKY256" s="1" t="s">
        <v>260</v>
      </c>
      <c r="AKZ256" s="1" t="s">
        <v>260</v>
      </c>
      <c r="ALA256" s="1" t="s">
        <v>260</v>
      </c>
      <c r="ALB256" s="1" t="s">
        <v>260</v>
      </c>
      <c r="ALC256" s="1" t="s">
        <v>260</v>
      </c>
      <c r="ALD256" s="1" t="s">
        <v>260</v>
      </c>
      <c r="ALE256" s="1" t="s">
        <v>260</v>
      </c>
      <c r="ALF256" s="1" t="s">
        <v>260</v>
      </c>
      <c r="ALG256" s="1" t="s">
        <v>260</v>
      </c>
      <c r="ALH256" s="1" t="s">
        <v>260</v>
      </c>
      <c r="ALI256" s="1" t="s">
        <v>260</v>
      </c>
      <c r="ALJ256" s="1" t="s">
        <v>260</v>
      </c>
      <c r="ALK256" s="1" t="s">
        <v>260</v>
      </c>
      <c r="ALL256" s="1" t="s">
        <v>260</v>
      </c>
      <c r="ALM256" s="1" t="s">
        <v>260</v>
      </c>
      <c r="ALN256" s="1" t="s">
        <v>260</v>
      </c>
      <c r="ALO256" s="1" t="s">
        <v>260</v>
      </c>
      <c r="ALP256" s="1" t="s">
        <v>260</v>
      </c>
      <c r="ALR256" s="11" t="e">
        <f t="shared" si="374"/>
        <v>#DIV/0!</v>
      </c>
      <c r="ALS256" s="28">
        <v>97000</v>
      </c>
      <c r="ALY256" s="60"/>
      <c r="ALZ256" s="1">
        <v>1</v>
      </c>
      <c r="AMH256" s="1">
        <v>1</v>
      </c>
      <c r="AMN256" s="403"/>
    </row>
    <row r="257" spans="1:1022 1028:1028" s="1" customFormat="1" ht="15" customHeight="1" x14ac:dyDescent="0.25">
      <c r="A257" s="268"/>
      <c r="B257" s="113">
        <v>255</v>
      </c>
      <c r="C257" s="473" t="s">
        <v>810</v>
      </c>
      <c r="D257" s="304" t="s">
        <v>926</v>
      </c>
      <c r="E257" s="1">
        <v>2008</v>
      </c>
      <c r="F257" s="1">
        <v>1</v>
      </c>
      <c r="G257" s="1">
        <v>1</v>
      </c>
      <c r="J257" s="1">
        <v>1</v>
      </c>
      <c r="K257" s="1">
        <v>1997</v>
      </c>
      <c r="L257" s="1">
        <v>2001</v>
      </c>
      <c r="M257" s="1">
        <v>1</v>
      </c>
      <c r="AA257" s="1">
        <v>1</v>
      </c>
      <c r="AB257" s="1">
        <v>1</v>
      </c>
      <c r="AC257" s="1">
        <v>1</v>
      </c>
      <c r="AD257" s="1">
        <v>1</v>
      </c>
      <c r="AE257" s="1">
        <v>1</v>
      </c>
      <c r="AW257" s="1">
        <v>1</v>
      </c>
      <c r="AY257" s="1">
        <v>1</v>
      </c>
      <c r="BA257" s="1">
        <v>1</v>
      </c>
      <c r="BB257" s="1">
        <v>13</v>
      </c>
      <c r="BE257" s="1">
        <v>1</v>
      </c>
      <c r="CG257" s="1">
        <v>1</v>
      </c>
      <c r="CH257" s="246"/>
      <c r="CP257" s="1">
        <f t="shared" si="339"/>
        <v>0</v>
      </c>
      <c r="CS257" s="1">
        <f t="shared" si="311"/>
        <v>0</v>
      </c>
      <c r="DO257" s="1">
        <f t="shared" si="340"/>
        <v>0</v>
      </c>
      <c r="DX257" s="1">
        <f t="shared" si="341"/>
        <v>0</v>
      </c>
      <c r="EE257" s="1">
        <f t="shared" si="342"/>
        <v>0</v>
      </c>
      <c r="EH257" s="1">
        <f t="shared" si="343"/>
        <v>0</v>
      </c>
      <c r="FF257" s="116"/>
      <c r="GP257" s="1">
        <f t="shared" si="312"/>
        <v>0</v>
      </c>
      <c r="GY257" s="1">
        <f t="shared" si="344"/>
        <v>0</v>
      </c>
      <c r="HC257" s="1">
        <f t="shared" si="345"/>
        <v>0</v>
      </c>
      <c r="HS257" s="1">
        <f t="shared" si="346"/>
        <v>0</v>
      </c>
      <c r="HX257" s="1">
        <f t="shared" si="313"/>
        <v>0</v>
      </c>
      <c r="ID257" s="1">
        <f t="shared" si="314"/>
        <v>0</v>
      </c>
      <c r="IN257" s="1">
        <f t="shared" si="347"/>
        <v>0</v>
      </c>
      <c r="IW257" s="1">
        <f t="shared" si="348"/>
        <v>0</v>
      </c>
      <c r="IZ257" s="1">
        <f t="shared" si="315"/>
        <v>0</v>
      </c>
      <c r="JJ257" s="1">
        <f t="shared" si="316"/>
        <v>0</v>
      </c>
      <c r="JV257" s="1">
        <f t="shared" si="349"/>
        <v>0</v>
      </c>
      <c r="KB257" s="1">
        <f t="shared" si="350"/>
        <v>0</v>
      </c>
      <c r="LG257" s="1">
        <f t="shared" si="317"/>
        <v>0</v>
      </c>
      <c r="LT257" s="1">
        <f t="shared" si="351"/>
        <v>0</v>
      </c>
      <c r="MA257" s="1">
        <f t="shared" si="352"/>
        <v>0</v>
      </c>
      <c r="MF257" s="1">
        <f t="shared" si="353"/>
        <v>0</v>
      </c>
      <c r="MM257" s="1">
        <f t="shared" si="354"/>
        <v>0</v>
      </c>
      <c r="MS257" s="1">
        <f t="shared" si="355"/>
        <v>0</v>
      </c>
      <c r="MU257" s="115"/>
      <c r="OI257" s="120"/>
      <c r="PD257" s="1">
        <f t="shared" si="318"/>
        <v>0</v>
      </c>
      <c r="QF257" s="1">
        <f t="shared" si="356"/>
        <v>0</v>
      </c>
      <c r="QY257" s="1">
        <f t="shared" si="357"/>
        <v>0</v>
      </c>
      <c r="RK257" s="1">
        <f t="shared" si="358"/>
        <v>0</v>
      </c>
      <c r="SA257" s="1">
        <f t="shared" si="359"/>
        <v>0</v>
      </c>
      <c r="SG257" s="1">
        <f t="shared" si="360"/>
        <v>0</v>
      </c>
      <c r="SO257" s="1">
        <f t="shared" si="361"/>
        <v>0</v>
      </c>
      <c r="TB257" s="1">
        <f t="shared" si="362"/>
        <v>0</v>
      </c>
      <c r="TS257" s="1">
        <f t="shared" si="319"/>
        <v>0</v>
      </c>
      <c r="UD257" s="1">
        <f t="shared" si="320"/>
        <v>0</v>
      </c>
      <c r="UG257" s="1">
        <f t="shared" si="321"/>
        <v>0</v>
      </c>
      <c r="UQ257" s="1">
        <f t="shared" si="363"/>
        <v>0</v>
      </c>
      <c r="VA257" s="1">
        <f t="shared" si="364"/>
        <v>0</v>
      </c>
      <c r="VG257" s="1">
        <f t="shared" si="365"/>
        <v>0</v>
      </c>
      <c r="WY257" s="1">
        <f t="shared" si="322"/>
        <v>0</v>
      </c>
      <c r="XB257" s="1">
        <f t="shared" si="366"/>
        <v>0</v>
      </c>
      <c r="XG257" s="1">
        <f t="shared" si="323"/>
        <v>0</v>
      </c>
      <c r="XI257" s="1">
        <v>1</v>
      </c>
      <c r="XK257" s="108"/>
      <c r="XL257" s="1">
        <f t="shared" si="324"/>
        <v>0</v>
      </c>
      <c r="XM257" s="1">
        <f t="shared" si="325"/>
        <v>0</v>
      </c>
      <c r="XN257" s="1">
        <f t="shared" si="367"/>
        <v>0</v>
      </c>
      <c r="XO257" s="1">
        <f t="shared" si="326"/>
        <v>0</v>
      </c>
      <c r="XP257" s="1">
        <f t="shared" si="368"/>
        <v>0</v>
      </c>
      <c r="XQ257" s="1">
        <f t="shared" si="327"/>
        <v>0</v>
      </c>
      <c r="XR257" s="1">
        <f t="shared" si="328"/>
        <v>0</v>
      </c>
      <c r="XS257" s="1">
        <f t="shared" si="375"/>
        <v>0</v>
      </c>
      <c r="XT257" s="1">
        <f t="shared" si="369"/>
        <v>0</v>
      </c>
      <c r="XU257" s="1">
        <f t="shared" si="329"/>
        <v>0</v>
      </c>
      <c r="XV257" s="1">
        <f t="shared" si="330"/>
        <v>0</v>
      </c>
      <c r="XW257" s="1">
        <f t="shared" si="331"/>
        <v>0</v>
      </c>
      <c r="XX257" s="1">
        <f t="shared" si="332"/>
        <v>0</v>
      </c>
      <c r="XY257" s="1">
        <f t="shared" si="333"/>
        <v>0</v>
      </c>
      <c r="XZ257" s="1">
        <f t="shared" si="334"/>
        <v>0</v>
      </c>
      <c r="YA257" s="1">
        <f t="shared" si="335"/>
        <v>0</v>
      </c>
      <c r="YB257" s="1">
        <f t="shared" si="336"/>
        <v>0</v>
      </c>
      <c r="YC257" s="1">
        <f t="shared" si="337"/>
        <v>1</v>
      </c>
      <c r="YD257" s="132"/>
      <c r="YE257" s="133">
        <f>SUM(XL257:YC257)</f>
        <v>1</v>
      </c>
      <c r="YF257" s="133">
        <f t="shared" si="301"/>
        <v>70000</v>
      </c>
      <c r="YG257" s="130">
        <v>1</v>
      </c>
      <c r="YH257" s="130">
        <f t="shared" si="302"/>
        <v>70000</v>
      </c>
      <c r="YI257" s="129">
        <v>1</v>
      </c>
      <c r="YJ257" s="128">
        <f t="shared" si="303"/>
        <v>70000</v>
      </c>
      <c r="YK257" s="177"/>
      <c r="YL257">
        <v>1</v>
      </c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>
        <f t="shared" si="370"/>
        <v>0</v>
      </c>
      <c r="ACD257" s="25" t="e">
        <f t="shared" si="376"/>
        <v>#DIV/0!</v>
      </c>
      <c r="ACE257" s="11">
        <f t="shared" si="338"/>
        <v>1</v>
      </c>
      <c r="ACF257" s="11">
        <f t="shared" si="304"/>
        <v>70000</v>
      </c>
      <c r="ACG257" s="1">
        <v>5</v>
      </c>
      <c r="ACH257" s="1">
        <v>1</v>
      </c>
      <c r="ACI257" s="11">
        <f t="shared" si="305"/>
        <v>70000</v>
      </c>
      <c r="ACJ257" s="45">
        <v>1</v>
      </c>
      <c r="ACK257" s="13">
        <f t="shared" si="306"/>
        <v>70000</v>
      </c>
      <c r="ACL257">
        <v>1</v>
      </c>
      <c r="ACM257" s="25">
        <f t="shared" si="307"/>
        <v>70000</v>
      </c>
      <c r="ACN257" s="11">
        <f t="shared" si="308"/>
        <v>70000</v>
      </c>
      <c r="ACO257" s="65"/>
      <c r="ACR257" s="39" t="s">
        <v>407</v>
      </c>
      <c r="ACZ257" s="1" t="s">
        <v>259</v>
      </c>
      <c r="ADD257" s="1" t="s">
        <v>185</v>
      </c>
      <c r="ADU257" s="1">
        <v>2</v>
      </c>
      <c r="ADV257" s="457"/>
      <c r="AEE257" s="1">
        <f t="shared" si="371"/>
        <v>0</v>
      </c>
      <c r="AFN257" s="1">
        <v>1</v>
      </c>
      <c r="AGL257" s="1">
        <v>70000</v>
      </c>
      <c r="AGM257" s="11" t="e">
        <f>AGU257+AGW257+AGY257+AHA257+#REF!+#REF!+AHC257+AGP257+AHE257</f>
        <v>#REF!</v>
      </c>
      <c r="AGT257" s="518"/>
      <c r="AHJ257" s="518"/>
      <c r="AHN257" s="1">
        <v>70000</v>
      </c>
      <c r="AIO257" s="1">
        <v>2</v>
      </c>
      <c r="AIP257" s="1">
        <v>1</v>
      </c>
      <c r="AJC257" s="11"/>
      <c r="AJD257" s="11"/>
      <c r="AJF257" s="11"/>
      <c r="AJG257" s="1">
        <v>70000</v>
      </c>
      <c r="AJH257" s="1">
        <v>1</v>
      </c>
      <c r="AJI257" s="1">
        <v>1</v>
      </c>
      <c r="AJJ257" s="435">
        <v>100</v>
      </c>
      <c r="AJK257" s="45"/>
      <c r="AJL257" s="381">
        <v>70000</v>
      </c>
      <c r="AJM257" s="11">
        <f t="shared" si="309"/>
        <v>70000</v>
      </c>
      <c r="AJN257" s="60"/>
      <c r="AJO257" s="12"/>
      <c r="AKA257" s="1">
        <f t="shared" si="372"/>
        <v>0</v>
      </c>
      <c r="AKD257" s="1">
        <f t="shared" si="373"/>
        <v>0</v>
      </c>
      <c r="AKE257" s="60"/>
      <c r="AKF257" s="1" t="s">
        <v>260</v>
      </c>
      <c r="AKG257" s="1" t="s">
        <v>260</v>
      </c>
      <c r="AKH257" s="1" t="s">
        <v>261</v>
      </c>
      <c r="AKI257" s="1" t="s">
        <v>260</v>
      </c>
      <c r="AKJ257" s="1" t="s">
        <v>260</v>
      </c>
      <c r="AKK257" s="1" t="s">
        <v>260</v>
      </c>
      <c r="AKL257" s="1" t="s">
        <v>260</v>
      </c>
      <c r="AKM257" s="1" t="s">
        <v>260</v>
      </c>
      <c r="AKN257" s="1" t="s">
        <v>262</v>
      </c>
      <c r="AKO257" s="1" t="s">
        <v>260</v>
      </c>
      <c r="AKP257" s="1" t="s">
        <v>260</v>
      </c>
      <c r="AKQ257" s="1" t="s">
        <v>260</v>
      </c>
      <c r="AKR257" s="1" t="s">
        <v>260</v>
      </c>
      <c r="AKS257" s="1" t="s">
        <v>260</v>
      </c>
      <c r="AKT257" s="1" t="s">
        <v>260</v>
      </c>
      <c r="AKU257" s="1" t="s">
        <v>260</v>
      </c>
      <c r="AKV257" s="1" t="s">
        <v>263</v>
      </c>
      <c r="AKW257" s="1" t="s">
        <v>260</v>
      </c>
      <c r="AKX257" s="1" t="s">
        <v>260</v>
      </c>
      <c r="AKY257" s="1" t="s">
        <v>260</v>
      </c>
      <c r="AKZ257" s="1" t="s">
        <v>260</v>
      </c>
      <c r="ALA257" s="1" t="s">
        <v>260</v>
      </c>
      <c r="ALB257" s="1" t="s">
        <v>260</v>
      </c>
      <c r="ALC257" s="1" t="s">
        <v>260</v>
      </c>
      <c r="ALD257" s="1" t="s">
        <v>260</v>
      </c>
      <c r="ALE257" s="1" t="s">
        <v>260</v>
      </c>
      <c r="ALF257" s="1" t="s">
        <v>260</v>
      </c>
      <c r="ALG257" s="1" t="s">
        <v>260</v>
      </c>
      <c r="ALH257" s="1" t="s">
        <v>260</v>
      </c>
      <c r="ALI257" s="1" t="s">
        <v>260</v>
      </c>
      <c r="ALJ257" s="1" t="s">
        <v>260</v>
      </c>
      <c r="ALK257" s="1" t="s">
        <v>260</v>
      </c>
      <c r="ALL257" s="1" t="s">
        <v>260</v>
      </c>
      <c r="ALM257" s="1" t="s">
        <v>260</v>
      </c>
      <c r="ALN257" s="1" t="s">
        <v>260</v>
      </c>
      <c r="ALO257" s="1" t="s">
        <v>260</v>
      </c>
      <c r="ALP257" s="1" t="s">
        <v>260</v>
      </c>
      <c r="ALR257" s="11" t="e">
        <f t="shared" si="374"/>
        <v>#DIV/0!</v>
      </c>
      <c r="ALS257" s="28">
        <v>70000</v>
      </c>
      <c r="ALY257" s="60"/>
      <c r="ALZ257" s="1">
        <v>1</v>
      </c>
      <c r="AMH257" s="1">
        <v>1</v>
      </c>
      <c r="AMN257" s="403"/>
    </row>
    <row r="258" spans="1:1022 1028:1028" s="1" customFormat="1" ht="15" customHeight="1" x14ac:dyDescent="0.25">
      <c r="A258" s="268"/>
      <c r="B258" s="113">
        <v>256</v>
      </c>
      <c r="C258" s="473" t="s">
        <v>810</v>
      </c>
      <c r="D258" s="304" t="s">
        <v>927</v>
      </c>
      <c r="E258" s="1">
        <v>2008</v>
      </c>
      <c r="F258" s="1">
        <v>1</v>
      </c>
      <c r="G258" s="1">
        <v>1</v>
      </c>
      <c r="J258" s="1">
        <v>1</v>
      </c>
      <c r="K258" s="1">
        <v>2002</v>
      </c>
      <c r="L258" s="1">
        <v>2002</v>
      </c>
      <c r="M258" s="1">
        <v>1</v>
      </c>
      <c r="AF258" s="1">
        <v>1</v>
      </c>
      <c r="AW258" s="1">
        <v>1</v>
      </c>
      <c r="AY258" s="1">
        <v>1</v>
      </c>
      <c r="BA258" s="1">
        <v>1</v>
      </c>
      <c r="BB258" s="1">
        <v>13</v>
      </c>
      <c r="BE258" s="1">
        <v>1</v>
      </c>
      <c r="CG258" s="1">
        <v>1</v>
      </c>
      <c r="CH258" s="246"/>
      <c r="CP258" s="1">
        <f t="shared" si="339"/>
        <v>0</v>
      </c>
      <c r="CS258" s="1">
        <f t="shared" si="311"/>
        <v>0</v>
      </c>
      <c r="DO258" s="1">
        <f t="shared" si="340"/>
        <v>0</v>
      </c>
      <c r="DX258" s="1">
        <f t="shared" si="341"/>
        <v>0</v>
      </c>
      <c r="EE258" s="1">
        <f t="shared" si="342"/>
        <v>0</v>
      </c>
      <c r="EH258" s="1">
        <f t="shared" si="343"/>
        <v>0</v>
      </c>
      <c r="FF258" s="116"/>
      <c r="GP258" s="1">
        <f t="shared" si="312"/>
        <v>0</v>
      </c>
      <c r="GY258" s="1">
        <f t="shared" si="344"/>
        <v>0</v>
      </c>
      <c r="HC258" s="1">
        <f t="shared" si="345"/>
        <v>0</v>
      </c>
      <c r="HS258" s="1">
        <f t="shared" si="346"/>
        <v>0</v>
      </c>
      <c r="HX258" s="1">
        <f t="shared" si="313"/>
        <v>0</v>
      </c>
      <c r="ID258" s="1">
        <f t="shared" si="314"/>
        <v>0</v>
      </c>
      <c r="IN258" s="1">
        <f t="shared" si="347"/>
        <v>0</v>
      </c>
      <c r="IW258" s="1">
        <f t="shared" si="348"/>
        <v>0</v>
      </c>
      <c r="IZ258" s="1">
        <f t="shared" si="315"/>
        <v>0</v>
      </c>
      <c r="JJ258" s="1">
        <f t="shared" si="316"/>
        <v>0</v>
      </c>
      <c r="JV258" s="1">
        <f t="shared" si="349"/>
        <v>0</v>
      </c>
      <c r="KB258" s="1">
        <f t="shared" si="350"/>
        <v>0</v>
      </c>
      <c r="LG258" s="1">
        <f t="shared" si="317"/>
        <v>0</v>
      </c>
      <c r="LT258" s="1">
        <f t="shared" si="351"/>
        <v>0</v>
      </c>
      <c r="MA258" s="1">
        <f t="shared" si="352"/>
        <v>0</v>
      </c>
      <c r="MF258" s="1">
        <f t="shared" si="353"/>
        <v>0</v>
      </c>
      <c r="MM258" s="1">
        <f t="shared" si="354"/>
        <v>0</v>
      </c>
      <c r="MS258" s="1">
        <f t="shared" si="355"/>
        <v>0</v>
      </c>
      <c r="MU258" s="115"/>
      <c r="OI258" s="120"/>
      <c r="PD258" s="1">
        <f t="shared" si="318"/>
        <v>0</v>
      </c>
      <c r="QF258" s="1">
        <f t="shared" si="356"/>
        <v>0</v>
      </c>
      <c r="QY258" s="1">
        <f t="shared" si="357"/>
        <v>0</v>
      </c>
      <c r="RK258" s="1">
        <f t="shared" si="358"/>
        <v>0</v>
      </c>
      <c r="SA258" s="1">
        <f t="shared" si="359"/>
        <v>0</v>
      </c>
      <c r="SG258" s="1">
        <f t="shared" si="360"/>
        <v>0</v>
      </c>
      <c r="SO258" s="1">
        <f t="shared" si="361"/>
        <v>0</v>
      </c>
      <c r="TB258" s="1">
        <f t="shared" si="362"/>
        <v>0</v>
      </c>
      <c r="TS258" s="1">
        <f t="shared" si="319"/>
        <v>0</v>
      </c>
      <c r="UD258" s="1">
        <f t="shared" si="320"/>
        <v>0</v>
      </c>
      <c r="UG258" s="1">
        <f t="shared" si="321"/>
        <v>0</v>
      </c>
      <c r="UQ258" s="1">
        <f t="shared" si="363"/>
        <v>0</v>
      </c>
      <c r="VA258" s="1">
        <f t="shared" si="364"/>
        <v>0</v>
      </c>
      <c r="VG258" s="1">
        <f t="shared" si="365"/>
        <v>0</v>
      </c>
      <c r="WY258" s="1">
        <f t="shared" si="322"/>
        <v>0</v>
      </c>
      <c r="XB258" s="1">
        <f t="shared" si="366"/>
        <v>0</v>
      </c>
      <c r="XG258" s="1">
        <f t="shared" si="323"/>
        <v>0</v>
      </c>
      <c r="XK258" s="108"/>
      <c r="XL258" s="1">
        <f t="shared" si="324"/>
        <v>0</v>
      </c>
      <c r="XM258" s="1">
        <f t="shared" si="325"/>
        <v>0</v>
      </c>
      <c r="XN258" s="1">
        <f t="shared" si="367"/>
        <v>0</v>
      </c>
      <c r="XO258" s="1">
        <f t="shared" si="326"/>
        <v>0</v>
      </c>
      <c r="XP258" s="1">
        <f t="shared" si="368"/>
        <v>0</v>
      </c>
      <c r="XQ258" s="1">
        <f t="shared" si="327"/>
        <v>0</v>
      </c>
      <c r="XR258" s="1">
        <f t="shared" si="328"/>
        <v>0</v>
      </c>
      <c r="XS258" s="1">
        <f t="shared" si="375"/>
        <v>0</v>
      </c>
      <c r="XT258" s="1">
        <f t="shared" si="369"/>
        <v>0</v>
      </c>
      <c r="XU258" s="1">
        <f t="shared" si="329"/>
        <v>0</v>
      </c>
      <c r="XV258" s="1">
        <f t="shared" si="330"/>
        <v>0</v>
      </c>
      <c r="XW258" s="1">
        <f t="shared" si="331"/>
        <v>0</v>
      </c>
      <c r="XX258" s="1">
        <f t="shared" si="332"/>
        <v>0</v>
      </c>
      <c r="XY258" s="1">
        <f t="shared" si="333"/>
        <v>0</v>
      </c>
      <c r="XZ258" s="1">
        <f t="shared" si="334"/>
        <v>0</v>
      </c>
      <c r="YA258" s="1">
        <f t="shared" si="335"/>
        <v>0</v>
      </c>
      <c r="YB258" s="1">
        <f t="shared" si="336"/>
        <v>0</v>
      </c>
      <c r="YC258" s="1">
        <f t="shared" si="337"/>
        <v>0</v>
      </c>
      <c r="YD258" s="132"/>
      <c r="YE258" s="133"/>
      <c r="YF258" s="133" t="e">
        <f t="shared" si="301"/>
        <v>#DIV/0!</v>
      </c>
      <c r="YG258" s="130"/>
      <c r="YH258" s="130" t="e">
        <f t="shared" si="302"/>
        <v>#DIV/0!</v>
      </c>
      <c r="YI258" s="129"/>
      <c r="YJ258" s="128" t="e">
        <f t="shared" si="303"/>
        <v>#DIV/0!</v>
      </c>
      <c r="YK258" s="177"/>
      <c r="YL258">
        <v>1</v>
      </c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>
        <f t="shared" si="370"/>
        <v>0</v>
      </c>
      <c r="ACD258" s="25" t="e">
        <f t="shared" si="376"/>
        <v>#DIV/0!</v>
      </c>
      <c r="ACE258" s="11">
        <f t="shared" si="338"/>
        <v>0</v>
      </c>
      <c r="ACF258" s="11" t="e">
        <f t="shared" si="304"/>
        <v>#DIV/0!</v>
      </c>
      <c r="ACG258" s="1">
        <v>5</v>
      </c>
      <c r="ACH258" s="1">
        <v>1</v>
      </c>
      <c r="ACI258" s="11">
        <f t="shared" si="305"/>
        <v>37000</v>
      </c>
      <c r="ACJ258" s="45">
        <v>1</v>
      </c>
      <c r="ACK258" s="13">
        <f t="shared" si="306"/>
        <v>37000</v>
      </c>
      <c r="ACL258">
        <v>1</v>
      </c>
      <c r="ACM258" s="25">
        <f t="shared" si="307"/>
        <v>37000</v>
      </c>
      <c r="ACN258" s="11">
        <f t="shared" si="308"/>
        <v>37000</v>
      </c>
      <c r="ACO258" s="65"/>
      <c r="ACR258" s="1" t="s">
        <v>258</v>
      </c>
      <c r="ACZ258" s="1" t="s">
        <v>259</v>
      </c>
      <c r="ADD258" s="1" t="s">
        <v>185</v>
      </c>
      <c r="ADU258" s="1">
        <v>2</v>
      </c>
      <c r="ADV258" s="457"/>
      <c r="AEE258" s="1">
        <f t="shared" si="371"/>
        <v>0</v>
      </c>
      <c r="AFN258" s="1">
        <v>1</v>
      </c>
      <c r="AGL258" s="1">
        <v>37000</v>
      </c>
      <c r="AGM258" s="11" t="e">
        <f>AGU258+AGW258+AGY258+AHA258+#REF!+#REF!+AHC258+AGP258+AHE258</f>
        <v>#REF!</v>
      </c>
      <c r="AGT258" s="518"/>
      <c r="AHJ258" s="518"/>
      <c r="AHN258" s="1">
        <v>37000</v>
      </c>
      <c r="AIO258" s="1">
        <v>1</v>
      </c>
      <c r="AIP258" s="1">
        <v>1</v>
      </c>
      <c r="AJC258" s="11"/>
      <c r="AJD258" s="11"/>
      <c r="AJF258" s="11"/>
      <c r="AJG258" s="1">
        <v>37000</v>
      </c>
      <c r="AJH258" s="1">
        <v>1</v>
      </c>
      <c r="AJI258" s="1">
        <v>1</v>
      </c>
      <c r="AJJ258" s="435">
        <v>100</v>
      </c>
      <c r="AJK258" s="45"/>
      <c r="AJL258" s="381">
        <v>37000</v>
      </c>
      <c r="AJM258" s="11" t="e">
        <f t="shared" si="309"/>
        <v>#DIV/0!</v>
      </c>
      <c r="AJN258" s="60"/>
      <c r="AJO258" s="12"/>
      <c r="AKA258" s="1">
        <f t="shared" si="372"/>
        <v>0</v>
      </c>
      <c r="AKD258" s="1">
        <f t="shared" si="373"/>
        <v>0</v>
      </c>
      <c r="AKE258" s="60"/>
      <c r="AKF258" s="1" t="s">
        <v>260</v>
      </c>
      <c r="AKG258" s="1" t="s">
        <v>260</v>
      </c>
      <c r="AKH258" s="1" t="s">
        <v>261</v>
      </c>
      <c r="AKI258" s="1" t="s">
        <v>260</v>
      </c>
      <c r="AKJ258" s="1" t="s">
        <v>260</v>
      </c>
      <c r="AKK258" s="1" t="s">
        <v>260</v>
      </c>
      <c r="AKL258" s="1" t="s">
        <v>260</v>
      </c>
      <c r="AKM258" s="1" t="s">
        <v>260</v>
      </c>
      <c r="AKN258" s="1" t="s">
        <v>262</v>
      </c>
      <c r="AKO258" s="1" t="s">
        <v>260</v>
      </c>
      <c r="AKP258" s="1" t="s">
        <v>260</v>
      </c>
      <c r="AKQ258" s="1" t="s">
        <v>260</v>
      </c>
      <c r="AKR258" s="1" t="s">
        <v>260</v>
      </c>
      <c r="AKS258" s="1" t="s">
        <v>260</v>
      </c>
      <c r="AKT258" s="1" t="s">
        <v>260</v>
      </c>
      <c r="AKU258" s="1" t="s">
        <v>260</v>
      </c>
      <c r="AKV258" s="1" t="s">
        <v>263</v>
      </c>
      <c r="AKW258" s="1" t="s">
        <v>260</v>
      </c>
      <c r="AKX258" s="1" t="s">
        <v>260</v>
      </c>
      <c r="AKY258" s="1" t="s">
        <v>260</v>
      </c>
      <c r="AKZ258" s="1" t="s">
        <v>260</v>
      </c>
      <c r="ALA258" s="1" t="s">
        <v>260</v>
      </c>
      <c r="ALB258" s="1" t="s">
        <v>260</v>
      </c>
      <c r="ALC258" s="1" t="s">
        <v>260</v>
      </c>
      <c r="ALD258" s="1" t="s">
        <v>260</v>
      </c>
      <c r="ALE258" s="1" t="s">
        <v>260</v>
      </c>
      <c r="ALF258" s="1" t="s">
        <v>260</v>
      </c>
      <c r="ALG258" s="1" t="s">
        <v>260</v>
      </c>
      <c r="ALH258" s="1" t="s">
        <v>260</v>
      </c>
      <c r="ALI258" s="1" t="s">
        <v>260</v>
      </c>
      <c r="ALJ258" s="1" t="s">
        <v>260</v>
      </c>
      <c r="ALK258" s="1" t="s">
        <v>260</v>
      </c>
      <c r="ALL258" s="1" t="s">
        <v>260</v>
      </c>
      <c r="ALM258" s="1" t="s">
        <v>260</v>
      </c>
      <c r="ALN258" s="1" t="s">
        <v>260</v>
      </c>
      <c r="ALO258" s="1" t="s">
        <v>260</v>
      </c>
      <c r="ALP258" s="1" t="s">
        <v>260</v>
      </c>
      <c r="ALR258" s="11" t="e">
        <f t="shared" si="374"/>
        <v>#DIV/0!</v>
      </c>
      <c r="ALS258" s="28">
        <v>37000</v>
      </c>
      <c r="ALY258" s="60"/>
      <c r="ALZ258" s="1">
        <v>1</v>
      </c>
      <c r="AMH258" s="1">
        <v>1</v>
      </c>
      <c r="AMN258" s="403"/>
    </row>
    <row r="259" spans="1:1022 1028:1028" s="1" customFormat="1" ht="15" customHeight="1" x14ac:dyDescent="0.25">
      <c r="A259" s="268"/>
      <c r="B259" s="113">
        <v>257</v>
      </c>
      <c r="C259" s="473" t="s">
        <v>810</v>
      </c>
      <c r="D259" s="304" t="s">
        <v>928</v>
      </c>
      <c r="E259" s="1">
        <v>2008</v>
      </c>
      <c r="F259" s="1">
        <v>1</v>
      </c>
      <c r="G259" s="1">
        <v>1</v>
      </c>
      <c r="J259" s="1">
        <v>1</v>
      </c>
      <c r="K259" s="1">
        <v>1997</v>
      </c>
      <c r="L259" s="1">
        <v>2000</v>
      </c>
      <c r="M259" s="1">
        <v>1</v>
      </c>
      <c r="AA259" s="1">
        <v>1</v>
      </c>
      <c r="AB259" s="1">
        <v>1</v>
      </c>
      <c r="AC259" s="1">
        <v>1</v>
      </c>
      <c r="AD259" s="1">
        <v>1</v>
      </c>
      <c r="AW259" s="1">
        <v>1</v>
      </c>
      <c r="AY259" s="1">
        <v>1</v>
      </c>
      <c r="BA259" s="1">
        <v>1</v>
      </c>
      <c r="BB259" s="1">
        <v>13</v>
      </c>
      <c r="BE259" s="1">
        <v>1</v>
      </c>
      <c r="CF259" s="1">
        <v>1</v>
      </c>
      <c r="CG259" s="1">
        <v>1</v>
      </c>
      <c r="CH259" s="246"/>
      <c r="CP259" s="1">
        <f t="shared" si="339"/>
        <v>0</v>
      </c>
      <c r="CS259" s="1">
        <f t="shared" si="311"/>
        <v>0</v>
      </c>
      <c r="DO259" s="1">
        <f t="shared" si="340"/>
        <v>0</v>
      </c>
      <c r="DX259" s="1">
        <f t="shared" si="341"/>
        <v>0</v>
      </c>
      <c r="EE259" s="1">
        <f t="shared" si="342"/>
        <v>0</v>
      </c>
      <c r="EH259" s="1">
        <f t="shared" si="343"/>
        <v>0</v>
      </c>
      <c r="FF259" s="116"/>
      <c r="GP259" s="1">
        <f t="shared" si="312"/>
        <v>0</v>
      </c>
      <c r="GY259" s="1">
        <f t="shared" si="344"/>
        <v>0</v>
      </c>
      <c r="HC259" s="1">
        <f t="shared" si="345"/>
        <v>0</v>
      </c>
      <c r="HS259" s="1">
        <f t="shared" si="346"/>
        <v>0</v>
      </c>
      <c r="HX259" s="1">
        <f t="shared" si="313"/>
        <v>0</v>
      </c>
      <c r="ID259" s="1">
        <f t="shared" si="314"/>
        <v>0</v>
      </c>
      <c r="IN259" s="1">
        <f t="shared" si="347"/>
        <v>0</v>
      </c>
      <c r="IW259" s="1">
        <f t="shared" si="348"/>
        <v>0</v>
      </c>
      <c r="IZ259" s="1">
        <f t="shared" si="315"/>
        <v>0</v>
      </c>
      <c r="JJ259" s="1">
        <f t="shared" si="316"/>
        <v>0</v>
      </c>
      <c r="JV259" s="1">
        <f t="shared" si="349"/>
        <v>0</v>
      </c>
      <c r="KB259" s="1">
        <f t="shared" si="350"/>
        <v>0</v>
      </c>
      <c r="LG259" s="1">
        <f t="shared" si="317"/>
        <v>0</v>
      </c>
      <c r="LT259" s="1">
        <f t="shared" si="351"/>
        <v>0</v>
      </c>
      <c r="MA259" s="1">
        <f t="shared" si="352"/>
        <v>0</v>
      </c>
      <c r="MF259" s="1">
        <f t="shared" si="353"/>
        <v>0</v>
      </c>
      <c r="MM259" s="1">
        <f t="shared" si="354"/>
        <v>0</v>
      </c>
      <c r="MS259" s="1">
        <f t="shared" si="355"/>
        <v>0</v>
      </c>
      <c r="MU259" s="115"/>
      <c r="OI259" s="120"/>
      <c r="PD259" s="1">
        <f t="shared" si="318"/>
        <v>0</v>
      </c>
      <c r="QF259" s="1">
        <f t="shared" si="356"/>
        <v>0</v>
      </c>
      <c r="QY259" s="1">
        <f t="shared" si="357"/>
        <v>0</v>
      </c>
      <c r="RK259" s="1">
        <f t="shared" si="358"/>
        <v>0</v>
      </c>
      <c r="SA259" s="1">
        <f t="shared" si="359"/>
        <v>0</v>
      </c>
      <c r="SG259" s="1">
        <f t="shared" si="360"/>
        <v>0</v>
      </c>
      <c r="SO259" s="1">
        <f t="shared" si="361"/>
        <v>0</v>
      </c>
      <c r="TB259" s="1">
        <f t="shared" si="362"/>
        <v>0</v>
      </c>
      <c r="TS259" s="1">
        <f t="shared" si="319"/>
        <v>0</v>
      </c>
      <c r="UD259" s="1">
        <f t="shared" si="320"/>
        <v>0</v>
      </c>
      <c r="UG259" s="1">
        <f t="shared" si="321"/>
        <v>0</v>
      </c>
      <c r="UQ259" s="1">
        <f t="shared" si="363"/>
        <v>0</v>
      </c>
      <c r="VA259" s="1">
        <f t="shared" si="364"/>
        <v>0</v>
      </c>
      <c r="VG259" s="1">
        <f t="shared" si="365"/>
        <v>0</v>
      </c>
      <c r="WY259" s="1">
        <f t="shared" si="322"/>
        <v>0</v>
      </c>
      <c r="XB259" s="1">
        <f t="shared" si="366"/>
        <v>0</v>
      </c>
      <c r="XG259" s="1">
        <f t="shared" si="323"/>
        <v>0</v>
      </c>
      <c r="XK259" s="108"/>
      <c r="XL259" s="1">
        <f t="shared" si="324"/>
        <v>0</v>
      </c>
      <c r="XM259" s="1">
        <f t="shared" si="325"/>
        <v>0</v>
      </c>
      <c r="XN259" s="1">
        <f t="shared" si="367"/>
        <v>0</v>
      </c>
      <c r="XO259" s="1">
        <f t="shared" si="326"/>
        <v>0</v>
      </c>
      <c r="XP259" s="1">
        <f t="shared" si="368"/>
        <v>0</v>
      </c>
      <c r="XQ259" s="1">
        <f t="shared" si="327"/>
        <v>0</v>
      </c>
      <c r="XR259" s="1">
        <f t="shared" si="328"/>
        <v>0</v>
      </c>
      <c r="XS259" s="1">
        <f t="shared" si="375"/>
        <v>0</v>
      </c>
      <c r="XT259" s="1">
        <f t="shared" si="369"/>
        <v>0</v>
      </c>
      <c r="XU259" s="1">
        <f t="shared" si="329"/>
        <v>0</v>
      </c>
      <c r="XV259" s="1">
        <f t="shared" si="330"/>
        <v>0</v>
      </c>
      <c r="XW259" s="1">
        <f t="shared" si="331"/>
        <v>0</v>
      </c>
      <c r="XX259" s="1">
        <f t="shared" si="332"/>
        <v>0</v>
      </c>
      <c r="XY259" s="1">
        <f t="shared" si="333"/>
        <v>0</v>
      </c>
      <c r="XZ259" s="1">
        <f t="shared" si="334"/>
        <v>0</v>
      </c>
      <c r="YA259" s="1">
        <f t="shared" si="335"/>
        <v>0</v>
      </c>
      <c r="YB259" s="1">
        <f t="shared" si="336"/>
        <v>0</v>
      </c>
      <c r="YC259" s="1">
        <f t="shared" si="337"/>
        <v>0</v>
      </c>
      <c r="YD259" s="132"/>
      <c r="YE259" s="133"/>
      <c r="YF259" s="133" t="e">
        <f t="shared" ref="YF259:YF322" si="377">(AJL259/YE259)*YL259</f>
        <v>#DIV/0!</v>
      </c>
      <c r="YG259" s="130"/>
      <c r="YH259" s="130" t="e">
        <f t="shared" ref="YH259:YH322" si="378">(AJL259/YG259)*YL259</f>
        <v>#DIV/0!</v>
      </c>
      <c r="YI259" s="129"/>
      <c r="YJ259" s="128" t="e">
        <f t="shared" ref="YJ259:YJ322" si="379">(AJL259/YI259)*YL259</f>
        <v>#DIV/0!</v>
      </c>
      <c r="YK259" s="177"/>
      <c r="YL259">
        <v>1</v>
      </c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>
        <f t="shared" si="370"/>
        <v>0</v>
      </c>
      <c r="ACD259" s="25" t="e">
        <f t="shared" si="376"/>
        <v>#DIV/0!</v>
      </c>
      <c r="ACE259" s="11">
        <f t="shared" si="338"/>
        <v>0</v>
      </c>
      <c r="ACF259" s="11" t="e">
        <f t="shared" ref="ACF259:ACF322" si="380">(AJL259/ACE259)</f>
        <v>#DIV/0!</v>
      </c>
      <c r="ACG259" s="1">
        <v>5</v>
      </c>
      <c r="ACH259" s="1">
        <v>1</v>
      </c>
      <c r="ACI259" s="11">
        <f t="shared" ref="ACI259:ACI322" si="381">AJL259/ACH259</f>
        <v>22000</v>
      </c>
      <c r="ACJ259" s="45">
        <v>1</v>
      </c>
      <c r="ACK259" s="13">
        <f t="shared" ref="ACK259:ACK322" si="382">AJL259*ACJ259</f>
        <v>22000</v>
      </c>
      <c r="ACL259">
        <v>1</v>
      </c>
      <c r="ACM259" s="25">
        <f t="shared" ref="ACM259:ACM322" si="383">AJL259*ACL259</f>
        <v>22000</v>
      </c>
      <c r="ACN259" s="11">
        <f t="shared" ref="ACN259:ACN322" si="384">AJL259/ACH259</f>
        <v>22000</v>
      </c>
      <c r="ACO259" s="65"/>
      <c r="ACR259" s="39" t="s">
        <v>407</v>
      </c>
      <c r="ACZ259" s="1" t="s">
        <v>259</v>
      </c>
      <c r="ADD259" s="1" t="s">
        <v>185</v>
      </c>
      <c r="ADU259" s="1">
        <v>2</v>
      </c>
      <c r="ADV259" s="457"/>
      <c r="AEE259" s="1">
        <f t="shared" si="371"/>
        <v>0</v>
      </c>
      <c r="AFN259" s="1">
        <v>1</v>
      </c>
      <c r="AGL259" s="1">
        <v>22000</v>
      </c>
      <c r="AGM259" s="11" t="e">
        <f>AGU259+AGW259+AGY259+AHA259+#REF!+#REF!+AHC259+AGP259+AHE259</f>
        <v>#REF!</v>
      </c>
      <c r="AGT259" s="518"/>
      <c r="AHJ259" s="518"/>
      <c r="AHN259" s="1">
        <v>22000</v>
      </c>
      <c r="AIO259" s="1">
        <v>1</v>
      </c>
      <c r="AIP259" s="1">
        <v>1</v>
      </c>
      <c r="AJC259" s="11"/>
      <c r="AJD259" s="11"/>
      <c r="AJF259" s="11"/>
      <c r="AJG259" s="1">
        <v>22000</v>
      </c>
      <c r="AJH259" s="1">
        <v>1</v>
      </c>
      <c r="AJI259" s="1">
        <v>1</v>
      </c>
      <c r="AJJ259" s="435">
        <v>100</v>
      </c>
      <c r="AJK259" s="45"/>
      <c r="AJL259" s="381">
        <v>22000</v>
      </c>
      <c r="AJM259" s="11" t="e">
        <f t="shared" ref="AJM259:AJM322" si="385">(AJL259/ACE259)</f>
        <v>#DIV/0!</v>
      </c>
      <c r="AJN259" s="60"/>
      <c r="AJO259" s="12"/>
      <c r="AKA259" s="1">
        <f t="shared" si="372"/>
        <v>0</v>
      </c>
      <c r="AKD259" s="1">
        <f t="shared" si="373"/>
        <v>0</v>
      </c>
      <c r="AKE259" s="60"/>
      <c r="AKF259" s="1" t="s">
        <v>260</v>
      </c>
      <c r="AKG259" s="1" t="s">
        <v>260</v>
      </c>
      <c r="AKH259" s="1" t="s">
        <v>261</v>
      </c>
      <c r="AKI259" s="1" t="s">
        <v>260</v>
      </c>
      <c r="AKJ259" s="1" t="s">
        <v>260</v>
      </c>
      <c r="AKK259" s="1" t="s">
        <v>260</v>
      </c>
      <c r="AKL259" s="1" t="s">
        <v>260</v>
      </c>
      <c r="AKM259" s="1" t="s">
        <v>260</v>
      </c>
      <c r="AKN259" s="1" t="s">
        <v>262</v>
      </c>
      <c r="AKO259" s="1" t="s">
        <v>260</v>
      </c>
      <c r="AKP259" s="1" t="s">
        <v>260</v>
      </c>
      <c r="AKQ259" s="1" t="s">
        <v>260</v>
      </c>
      <c r="AKR259" s="1" t="s">
        <v>260</v>
      </c>
      <c r="AKS259" s="1" t="s">
        <v>260</v>
      </c>
      <c r="AKT259" s="1" t="s">
        <v>260</v>
      </c>
      <c r="AKU259" s="1" t="s">
        <v>260</v>
      </c>
      <c r="AKV259" s="1" t="s">
        <v>263</v>
      </c>
      <c r="AKW259" s="1" t="s">
        <v>260</v>
      </c>
      <c r="AKX259" s="1" t="s">
        <v>260</v>
      </c>
      <c r="AKY259" s="1" t="s">
        <v>260</v>
      </c>
      <c r="AKZ259" s="1" t="s">
        <v>260</v>
      </c>
      <c r="ALA259" s="1" t="s">
        <v>260</v>
      </c>
      <c r="ALB259" s="1" t="s">
        <v>260</v>
      </c>
      <c r="ALC259" s="1" t="s">
        <v>260</v>
      </c>
      <c r="ALD259" s="1" t="s">
        <v>260</v>
      </c>
      <c r="ALE259" s="1" t="s">
        <v>260</v>
      </c>
      <c r="ALF259" s="1" t="s">
        <v>260</v>
      </c>
      <c r="ALG259" s="1" t="s">
        <v>260</v>
      </c>
      <c r="ALH259" s="1" t="s">
        <v>260</v>
      </c>
      <c r="ALI259" s="1" t="s">
        <v>260</v>
      </c>
      <c r="ALJ259" s="1" t="s">
        <v>260</v>
      </c>
      <c r="ALK259" s="1" t="s">
        <v>260</v>
      </c>
      <c r="ALL259" s="1" t="s">
        <v>260</v>
      </c>
      <c r="ALM259" s="1" t="s">
        <v>260</v>
      </c>
      <c r="ALN259" s="1" t="s">
        <v>260</v>
      </c>
      <c r="ALO259" s="1" t="s">
        <v>260</v>
      </c>
      <c r="ALP259" s="1" t="s">
        <v>260</v>
      </c>
      <c r="ALR259" s="11" t="e">
        <f t="shared" si="374"/>
        <v>#DIV/0!</v>
      </c>
      <c r="ALS259" s="28">
        <v>22000</v>
      </c>
      <c r="ALY259" s="60"/>
      <c r="ALZ259" s="1">
        <v>1</v>
      </c>
      <c r="AMH259" s="1">
        <v>1</v>
      </c>
      <c r="AMN259" s="403"/>
    </row>
    <row r="260" spans="1:1022 1028:1028" s="1" customFormat="1" ht="15" customHeight="1" x14ac:dyDescent="0.25">
      <c r="A260" s="268"/>
      <c r="B260" s="113">
        <v>258</v>
      </c>
      <c r="C260" s="473" t="s">
        <v>810</v>
      </c>
      <c r="D260" s="304" t="s">
        <v>929</v>
      </c>
      <c r="E260" s="1">
        <v>2008</v>
      </c>
      <c r="F260" s="1">
        <v>1</v>
      </c>
      <c r="G260" s="1">
        <v>1</v>
      </c>
      <c r="J260" s="1">
        <v>1</v>
      </c>
      <c r="K260" s="1">
        <v>1997</v>
      </c>
      <c r="L260" s="1">
        <v>2001</v>
      </c>
      <c r="M260" s="1">
        <v>1</v>
      </c>
      <c r="AA260" s="1">
        <v>1</v>
      </c>
      <c r="AB260" s="1">
        <v>1</v>
      </c>
      <c r="AC260" s="1">
        <v>1</v>
      </c>
      <c r="AD260" s="1">
        <v>1</v>
      </c>
      <c r="AE260" s="1">
        <v>1</v>
      </c>
      <c r="AW260" s="1">
        <v>1</v>
      </c>
      <c r="AY260" s="1">
        <v>1</v>
      </c>
      <c r="BA260" s="1">
        <v>1</v>
      </c>
      <c r="BB260" s="1">
        <v>13</v>
      </c>
      <c r="BE260" s="1">
        <v>1</v>
      </c>
      <c r="CF260" s="1">
        <v>1</v>
      </c>
      <c r="CG260" s="1">
        <v>1</v>
      </c>
      <c r="CH260" s="246"/>
      <c r="CP260" s="1">
        <f t="shared" si="339"/>
        <v>0</v>
      </c>
      <c r="CS260" s="1">
        <f t="shared" si="311"/>
        <v>0</v>
      </c>
      <c r="DO260" s="1">
        <f t="shared" si="340"/>
        <v>0</v>
      </c>
      <c r="DX260" s="1">
        <f t="shared" si="341"/>
        <v>0</v>
      </c>
      <c r="EE260" s="1">
        <f t="shared" si="342"/>
        <v>0</v>
      </c>
      <c r="EH260" s="1">
        <f t="shared" si="343"/>
        <v>0</v>
      </c>
      <c r="FF260" s="116"/>
      <c r="GP260" s="1">
        <f t="shared" si="312"/>
        <v>0</v>
      </c>
      <c r="GY260" s="1">
        <f t="shared" si="344"/>
        <v>0</v>
      </c>
      <c r="HC260" s="1">
        <f t="shared" si="345"/>
        <v>0</v>
      </c>
      <c r="HS260" s="1">
        <f t="shared" si="346"/>
        <v>0</v>
      </c>
      <c r="HX260" s="1">
        <f t="shared" si="313"/>
        <v>0</v>
      </c>
      <c r="ID260" s="1">
        <f t="shared" si="314"/>
        <v>0</v>
      </c>
      <c r="IN260" s="1">
        <f t="shared" si="347"/>
        <v>0</v>
      </c>
      <c r="IW260" s="1">
        <f t="shared" si="348"/>
        <v>0</v>
      </c>
      <c r="IZ260" s="1">
        <f t="shared" si="315"/>
        <v>0</v>
      </c>
      <c r="JJ260" s="1">
        <f t="shared" si="316"/>
        <v>0</v>
      </c>
      <c r="JV260" s="1">
        <f t="shared" si="349"/>
        <v>0</v>
      </c>
      <c r="KB260" s="1">
        <f t="shared" si="350"/>
        <v>0</v>
      </c>
      <c r="LG260" s="1">
        <f t="shared" si="317"/>
        <v>0</v>
      </c>
      <c r="LT260" s="1">
        <f t="shared" si="351"/>
        <v>0</v>
      </c>
      <c r="MA260" s="1">
        <f t="shared" si="352"/>
        <v>0</v>
      </c>
      <c r="MF260" s="1">
        <f t="shared" si="353"/>
        <v>0</v>
      </c>
      <c r="MM260" s="1">
        <f t="shared" si="354"/>
        <v>0</v>
      </c>
      <c r="MS260" s="1">
        <f t="shared" si="355"/>
        <v>0</v>
      </c>
      <c r="MU260" s="115"/>
      <c r="OI260" s="120"/>
      <c r="PD260" s="1">
        <f t="shared" si="318"/>
        <v>0</v>
      </c>
      <c r="QF260" s="1">
        <f t="shared" si="356"/>
        <v>0</v>
      </c>
      <c r="QY260" s="1">
        <f t="shared" si="357"/>
        <v>0</v>
      </c>
      <c r="RK260" s="1">
        <f t="shared" si="358"/>
        <v>0</v>
      </c>
      <c r="SA260" s="1">
        <f t="shared" si="359"/>
        <v>0</v>
      </c>
      <c r="SG260" s="1">
        <f t="shared" si="360"/>
        <v>0</v>
      </c>
      <c r="SO260" s="1">
        <f t="shared" si="361"/>
        <v>0</v>
      </c>
      <c r="TB260" s="1">
        <f t="shared" si="362"/>
        <v>0</v>
      </c>
      <c r="TS260" s="1">
        <f t="shared" si="319"/>
        <v>0</v>
      </c>
      <c r="UD260" s="1">
        <f t="shared" si="320"/>
        <v>0</v>
      </c>
      <c r="UG260" s="1">
        <f t="shared" si="321"/>
        <v>0</v>
      </c>
      <c r="UQ260" s="1">
        <f t="shared" si="363"/>
        <v>0</v>
      </c>
      <c r="VA260" s="1">
        <f t="shared" si="364"/>
        <v>0</v>
      </c>
      <c r="VG260" s="1">
        <f t="shared" si="365"/>
        <v>0</v>
      </c>
      <c r="WY260" s="1">
        <f t="shared" si="322"/>
        <v>0</v>
      </c>
      <c r="XB260" s="1">
        <f t="shared" si="366"/>
        <v>0</v>
      </c>
      <c r="XG260" s="1">
        <f t="shared" si="323"/>
        <v>0</v>
      </c>
      <c r="XK260" s="108"/>
      <c r="XL260" s="1">
        <f t="shared" si="324"/>
        <v>0</v>
      </c>
      <c r="XM260" s="1">
        <f t="shared" si="325"/>
        <v>0</v>
      </c>
      <c r="XN260" s="1">
        <f t="shared" si="367"/>
        <v>0</v>
      </c>
      <c r="XO260" s="1">
        <f t="shared" si="326"/>
        <v>0</v>
      </c>
      <c r="XP260" s="1">
        <f t="shared" si="368"/>
        <v>0</v>
      </c>
      <c r="XQ260" s="1">
        <f t="shared" si="327"/>
        <v>0</v>
      </c>
      <c r="XR260" s="1">
        <f t="shared" si="328"/>
        <v>0</v>
      </c>
      <c r="XS260" s="1">
        <f t="shared" si="375"/>
        <v>0</v>
      </c>
      <c r="XT260" s="1">
        <f t="shared" si="369"/>
        <v>0</v>
      </c>
      <c r="XU260" s="1">
        <f t="shared" si="329"/>
        <v>0</v>
      </c>
      <c r="XV260" s="1">
        <f t="shared" si="330"/>
        <v>0</v>
      </c>
      <c r="XW260" s="1">
        <f t="shared" si="331"/>
        <v>0</v>
      </c>
      <c r="XX260" s="1">
        <f t="shared" si="332"/>
        <v>0</v>
      </c>
      <c r="XY260" s="1">
        <f t="shared" si="333"/>
        <v>0</v>
      </c>
      <c r="XZ260" s="1">
        <f t="shared" si="334"/>
        <v>0</v>
      </c>
      <c r="YA260" s="1">
        <f t="shared" si="335"/>
        <v>0</v>
      </c>
      <c r="YB260" s="1">
        <f t="shared" si="336"/>
        <v>0</v>
      </c>
      <c r="YC260" s="1">
        <f t="shared" si="337"/>
        <v>0</v>
      </c>
      <c r="YD260" s="132"/>
      <c r="YE260" s="133"/>
      <c r="YF260" s="133" t="e">
        <f t="shared" si="377"/>
        <v>#DIV/0!</v>
      </c>
      <c r="YG260" s="130"/>
      <c r="YH260" s="130" t="e">
        <f t="shared" si="378"/>
        <v>#DIV/0!</v>
      </c>
      <c r="YI260" s="129"/>
      <c r="YJ260" s="128" t="e">
        <f t="shared" si="379"/>
        <v>#DIV/0!</v>
      </c>
      <c r="YK260" s="177"/>
      <c r="YL260">
        <v>1</v>
      </c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>
        <f t="shared" si="370"/>
        <v>0</v>
      </c>
      <c r="ACD260" s="25" t="e">
        <f t="shared" si="376"/>
        <v>#DIV/0!</v>
      </c>
      <c r="ACE260" s="11">
        <f t="shared" si="338"/>
        <v>0</v>
      </c>
      <c r="ACF260" s="11" t="e">
        <f t="shared" si="380"/>
        <v>#DIV/0!</v>
      </c>
      <c r="ACG260" s="1">
        <v>5</v>
      </c>
      <c r="ACH260" s="1">
        <v>1</v>
      </c>
      <c r="ACI260" s="11">
        <f t="shared" si="381"/>
        <v>34000</v>
      </c>
      <c r="ACJ260" s="45">
        <v>1</v>
      </c>
      <c r="ACK260" s="13">
        <f t="shared" si="382"/>
        <v>34000</v>
      </c>
      <c r="ACL260">
        <v>1</v>
      </c>
      <c r="ACM260" s="25">
        <f t="shared" si="383"/>
        <v>34000</v>
      </c>
      <c r="ACN260" s="11">
        <f t="shared" si="384"/>
        <v>34000</v>
      </c>
      <c r="ACO260" s="65"/>
      <c r="ACR260" s="39" t="s">
        <v>407</v>
      </c>
      <c r="ACZ260" s="1" t="s">
        <v>259</v>
      </c>
      <c r="ADD260" s="1" t="s">
        <v>185</v>
      </c>
      <c r="ADU260" s="1">
        <v>2</v>
      </c>
      <c r="ADV260" s="457"/>
      <c r="AEE260" s="1">
        <f t="shared" si="371"/>
        <v>0</v>
      </c>
      <c r="AFN260" s="1">
        <v>1</v>
      </c>
      <c r="AGL260" s="1">
        <v>34000</v>
      </c>
      <c r="AGM260" s="11" t="e">
        <f>AGU260+AGW260+AGY260+AHA260+#REF!+#REF!+AHC260+AGP260+AHE260</f>
        <v>#REF!</v>
      </c>
      <c r="AGT260" s="518"/>
      <c r="AHJ260" s="518"/>
      <c r="AHN260" s="1">
        <v>34000</v>
      </c>
      <c r="AIO260" s="1">
        <v>1</v>
      </c>
      <c r="AIP260" s="1">
        <v>1</v>
      </c>
      <c r="AJC260" s="11"/>
      <c r="AJD260" s="11"/>
      <c r="AJF260" s="11"/>
      <c r="AJG260" s="1">
        <v>34000</v>
      </c>
      <c r="AJH260" s="1">
        <v>1</v>
      </c>
      <c r="AJI260" s="1">
        <v>1</v>
      </c>
      <c r="AJJ260" s="435">
        <v>100</v>
      </c>
      <c r="AJK260" s="45"/>
      <c r="AJL260" s="381">
        <v>34000</v>
      </c>
      <c r="AJM260" s="11" t="e">
        <f t="shared" si="385"/>
        <v>#DIV/0!</v>
      </c>
      <c r="AJN260" s="60"/>
      <c r="AJO260" s="12"/>
      <c r="AKA260" s="1">
        <f t="shared" si="372"/>
        <v>0</v>
      </c>
      <c r="AKD260" s="1">
        <f t="shared" si="373"/>
        <v>0</v>
      </c>
      <c r="AKE260" s="60"/>
      <c r="AKF260" s="1" t="s">
        <v>260</v>
      </c>
      <c r="AKG260" s="1" t="s">
        <v>260</v>
      </c>
      <c r="AKH260" s="1" t="s">
        <v>261</v>
      </c>
      <c r="AKI260" s="1" t="s">
        <v>260</v>
      </c>
      <c r="AKJ260" s="1" t="s">
        <v>260</v>
      </c>
      <c r="AKK260" s="1" t="s">
        <v>260</v>
      </c>
      <c r="AKL260" s="1" t="s">
        <v>260</v>
      </c>
      <c r="AKM260" s="1" t="s">
        <v>260</v>
      </c>
      <c r="AKN260" s="1" t="s">
        <v>262</v>
      </c>
      <c r="AKO260" s="1" t="s">
        <v>260</v>
      </c>
      <c r="AKP260" s="1" t="s">
        <v>260</v>
      </c>
      <c r="AKQ260" s="1" t="s">
        <v>260</v>
      </c>
      <c r="AKR260" s="1" t="s">
        <v>260</v>
      </c>
      <c r="AKS260" s="1" t="s">
        <v>260</v>
      </c>
      <c r="AKT260" s="1" t="s">
        <v>260</v>
      </c>
      <c r="AKU260" s="1" t="s">
        <v>260</v>
      </c>
      <c r="AKV260" s="1" t="s">
        <v>263</v>
      </c>
      <c r="AKW260" s="1" t="s">
        <v>260</v>
      </c>
      <c r="AKX260" s="1" t="s">
        <v>260</v>
      </c>
      <c r="AKY260" s="1" t="s">
        <v>260</v>
      </c>
      <c r="AKZ260" s="1" t="s">
        <v>260</v>
      </c>
      <c r="ALA260" s="1" t="s">
        <v>260</v>
      </c>
      <c r="ALB260" s="1" t="s">
        <v>260</v>
      </c>
      <c r="ALC260" s="1" t="s">
        <v>260</v>
      </c>
      <c r="ALD260" s="1" t="s">
        <v>260</v>
      </c>
      <c r="ALE260" s="1" t="s">
        <v>260</v>
      </c>
      <c r="ALF260" s="1" t="s">
        <v>260</v>
      </c>
      <c r="ALG260" s="1" t="s">
        <v>260</v>
      </c>
      <c r="ALH260" s="1" t="s">
        <v>260</v>
      </c>
      <c r="ALI260" s="1" t="s">
        <v>260</v>
      </c>
      <c r="ALJ260" s="1" t="s">
        <v>260</v>
      </c>
      <c r="ALK260" s="1" t="s">
        <v>260</v>
      </c>
      <c r="ALL260" s="1" t="s">
        <v>260</v>
      </c>
      <c r="ALM260" s="1" t="s">
        <v>260</v>
      </c>
      <c r="ALN260" s="1" t="s">
        <v>260</v>
      </c>
      <c r="ALO260" s="1" t="s">
        <v>260</v>
      </c>
      <c r="ALP260" s="1" t="s">
        <v>260</v>
      </c>
      <c r="ALR260" s="11" t="e">
        <f t="shared" si="374"/>
        <v>#DIV/0!</v>
      </c>
      <c r="ALS260" s="28">
        <v>34000</v>
      </c>
      <c r="ALY260" s="60"/>
      <c r="ALZ260" s="1">
        <v>1</v>
      </c>
      <c r="AMH260" s="1">
        <v>1</v>
      </c>
      <c r="AMN260" s="403"/>
    </row>
    <row r="261" spans="1:1022 1028:1028" s="1" customFormat="1" ht="15" customHeight="1" x14ac:dyDescent="0.25">
      <c r="A261" s="268"/>
      <c r="B261" s="113">
        <v>259</v>
      </c>
      <c r="C261" s="473" t="s">
        <v>810</v>
      </c>
      <c r="D261" s="304" t="s">
        <v>930</v>
      </c>
      <c r="E261" s="1">
        <v>2008</v>
      </c>
      <c r="F261" s="1">
        <v>1</v>
      </c>
      <c r="G261" s="1">
        <v>1</v>
      </c>
      <c r="H261" s="1">
        <v>1</v>
      </c>
      <c r="I261" s="1">
        <v>1</v>
      </c>
      <c r="J261" s="1">
        <v>2</v>
      </c>
      <c r="K261" s="1">
        <v>1999</v>
      </c>
      <c r="L261" s="1">
        <v>2001</v>
      </c>
      <c r="M261" s="1">
        <v>1</v>
      </c>
      <c r="AC261" s="1">
        <v>1</v>
      </c>
      <c r="AD261" s="1">
        <v>1</v>
      </c>
      <c r="AE261" s="1">
        <v>1</v>
      </c>
      <c r="AW261" s="1">
        <v>1</v>
      </c>
      <c r="AY261" s="1">
        <v>1</v>
      </c>
      <c r="BA261" s="1">
        <v>1</v>
      </c>
      <c r="BB261" s="1">
        <v>13</v>
      </c>
      <c r="BE261" s="1">
        <v>1</v>
      </c>
      <c r="CF261" s="1">
        <v>1</v>
      </c>
      <c r="CG261" s="1">
        <v>1</v>
      </c>
      <c r="CH261" s="246"/>
      <c r="CP261" s="1">
        <f t="shared" si="339"/>
        <v>0</v>
      </c>
      <c r="CS261" s="1">
        <f t="shared" si="311"/>
        <v>0</v>
      </c>
      <c r="DO261" s="1">
        <f t="shared" si="340"/>
        <v>0</v>
      </c>
      <c r="DX261" s="1">
        <f t="shared" si="341"/>
        <v>0</v>
      </c>
      <c r="EE261" s="1">
        <f t="shared" si="342"/>
        <v>0</v>
      </c>
      <c r="EH261" s="1">
        <f t="shared" si="343"/>
        <v>0</v>
      </c>
      <c r="FF261" s="116"/>
      <c r="GP261" s="1">
        <f t="shared" si="312"/>
        <v>0</v>
      </c>
      <c r="GY261" s="1">
        <f t="shared" si="344"/>
        <v>0</v>
      </c>
      <c r="HC261" s="1">
        <f t="shared" si="345"/>
        <v>0</v>
      </c>
      <c r="HS261" s="1">
        <f t="shared" si="346"/>
        <v>0</v>
      </c>
      <c r="HX261" s="1">
        <f t="shared" si="313"/>
        <v>0</v>
      </c>
      <c r="ID261" s="1">
        <f t="shared" si="314"/>
        <v>0</v>
      </c>
      <c r="IN261" s="1">
        <f t="shared" si="347"/>
        <v>0</v>
      </c>
      <c r="IW261" s="1">
        <f t="shared" si="348"/>
        <v>0</v>
      </c>
      <c r="IZ261" s="1">
        <f t="shared" si="315"/>
        <v>0</v>
      </c>
      <c r="JJ261" s="1">
        <f t="shared" si="316"/>
        <v>0</v>
      </c>
      <c r="JV261" s="1">
        <f t="shared" si="349"/>
        <v>0</v>
      </c>
      <c r="KB261" s="1">
        <f t="shared" si="350"/>
        <v>0</v>
      </c>
      <c r="LG261" s="1">
        <f t="shared" si="317"/>
        <v>0</v>
      </c>
      <c r="LT261" s="1">
        <f t="shared" si="351"/>
        <v>0</v>
      </c>
      <c r="MA261" s="1">
        <f t="shared" si="352"/>
        <v>0</v>
      </c>
      <c r="MF261" s="1">
        <f t="shared" si="353"/>
        <v>0</v>
      </c>
      <c r="MM261" s="1">
        <f t="shared" si="354"/>
        <v>0</v>
      </c>
      <c r="MS261" s="1">
        <f t="shared" si="355"/>
        <v>0</v>
      </c>
      <c r="MU261" s="115"/>
      <c r="OI261" s="120"/>
      <c r="PD261" s="1">
        <f t="shared" si="318"/>
        <v>0</v>
      </c>
      <c r="QF261" s="1">
        <f t="shared" si="356"/>
        <v>0</v>
      </c>
      <c r="QY261" s="1">
        <f t="shared" si="357"/>
        <v>0</v>
      </c>
      <c r="RK261" s="1">
        <f t="shared" si="358"/>
        <v>0</v>
      </c>
      <c r="SA261" s="1">
        <f t="shared" si="359"/>
        <v>0</v>
      </c>
      <c r="SG261" s="1">
        <f t="shared" si="360"/>
        <v>0</v>
      </c>
      <c r="SO261" s="1">
        <f t="shared" si="361"/>
        <v>0</v>
      </c>
      <c r="TB261" s="1">
        <f t="shared" si="362"/>
        <v>0</v>
      </c>
      <c r="TS261" s="1">
        <f t="shared" si="319"/>
        <v>0</v>
      </c>
      <c r="UD261" s="1">
        <f t="shared" si="320"/>
        <v>0</v>
      </c>
      <c r="UG261" s="1">
        <f t="shared" si="321"/>
        <v>0</v>
      </c>
      <c r="UQ261" s="1">
        <f t="shared" si="363"/>
        <v>0</v>
      </c>
      <c r="VA261" s="1">
        <f t="shared" si="364"/>
        <v>0</v>
      </c>
      <c r="VG261" s="1">
        <f t="shared" si="365"/>
        <v>0</v>
      </c>
      <c r="WY261" s="1">
        <f t="shared" si="322"/>
        <v>0</v>
      </c>
      <c r="XB261" s="1">
        <f t="shared" si="366"/>
        <v>0</v>
      </c>
      <c r="XG261" s="1">
        <f t="shared" si="323"/>
        <v>0</v>
      </c>
      <c r="XK261" s="108"/>
      <c r="XL261" s="1">
        <f t="shared" si="324"/>
        <v>0</v>
      </c>
      <c r="XM261" s="1">
        <f t="shared" si="325"/>
        <v>0</v>
      </c>
      <c r="XN261" s="1">
        <f t="shared" si="367"/>
        <v>0</v>
      </c>
      <c r="XO261" s="1">
        <f t="shared" si="326"/>
        <v>0</v>
      </c>
      <c r="XP261" s="1">
        <f t="shared" si="368"/>
        <v>0</v>
      </c>
      <c r="XQ261" s="1">
        <f t="shared" si="327"/>
        <v>0</v>
      </c>
      <c r="XR261" s="1">
        <f t="shared" si="328"/>
        <v>0</v>
      </c>
      <c r="XS261" s="1">
        <f t="shared" si="375"/>
        <v>0</v>
      </c>
      <c r="XT261" s="1">
        <f t="shared" si="369"/>
        <v>0</v>
      </c>
      <c r="XU261" s="1">
        <f t="shared" si="329"/>
        <v>0</v>
      </c>
      <c r="XV261" s="1">
        <f t="shared" si="330"/>
        <v>0</v>
      </c>
      <c r="XW261" s="1">
        <f t="shared" si="331"/>
        <v>0</v>
      </c>
      <c r="XX261" s="1">
        <f t="shared" si="332"/>
        <v>0</v>
      </c>
      <c r="XY261" s="1">
        <f t="shared" si="333"/>
        <v>0</v>
      </c>
      <c r="XZ261" s="1">
        <f t="shared" si="334"/>
        <v>0</v>
      </c>
      <c r="YA261" s="1">
        <f t="shared" si="335"/>
        <v>0</v>
      </c>
      <c r="YB261" s="1">
        <f t="shared" si="336"/>
        <v>0</v>
      </c>
      <c r="YC261" s="1">
        <f t="shared" si="337"/>
        <v>0</v>
      </c>
      <c r="YD261" s="132"/>
      <c r="YE261" s="133"/>
      <c r="YF261" s="133" t="e">
        <f t="shared" si="377"/>
        <v>#DIV/0!</v>
      </c>
      <c r="YG261" s="130"/>
      <c r="YH261" s="130" t="e">
        <f t="shared" si="378"/>
        <v>#DIV/0!</v>
      </c>
      <c r="YI261" s="129"/>
      <c r="YJ261" s="128" t="e">
        <f t="shared" si="379"/>
        <v>#DIV/0!</v>
      </c>
      <c r="YK261" s="177"/>
      <c r="YL261">
        <v>1</v>
      </c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>
        <f t="shared" si="370"/>
        <v>0</v>
      </c>
      <c r="ACD261" s="25" t="e">
        <f t="shared" si="376"/>
        <v>#DIV/0!</v>
      </c>
      <c r="ACE261" s="11">
        <f t="shared" si="338"/>
        <v>0</v>
      </c>
      <c r="ACF261" s="11" t="e">
        <f t="shared" si="380"/>
        <v>#DIV/0!</v>
      </c>
      <c r="ACG261" s="1">
        <v>5</v>
      </c>
      <c r="ACH261" s="1">
        <v>1</v>
      </c>
      <c r="ACI261" s="11">
        <f t="shared" si="381"/>
        <v>25000</v>
      </c>
      <c r="ACJ261" s="45">
        <v>1</v>
      </c>
      <c r="ACK261" s="13">
        <f t="shared" si="382"/>
        <v>25000</v>
      </c>
      <c r="ACL261">
        <v>1</v>
      </c>
      <c r="ACM261" s="25">
        <f t="shared" si="383"/>
        <v>25000</v>
      </c>
      <c r="ACN261" s="11">
        <f t="shared" si="384"/>
        <v>25000</v>
      </c>
      <c r="ACO261" s="65"/>
      <c r="ACR261" s="39" t="s">
        <v>407</v>
      </c>
      <c r="ACZ261" s="1" t="s">
        <v>259</v>
      </c>
      <c r="ADD261" s="1" t="s">
        <v>185</v>
      </c>
      <c r="ADU261" s="1">
        <v>2</v>
      </c>
      <c r="ADV261" s="457"/>
      <c r="AEE261" s="1">
        <f t="shared" si="371"/>
        <v>0</v>
      </c>
      <c r="AFN261" s="1">
        <v>1</v>
      </c>
      <c r="AGL261" s="1">
        <v>25000</v>
      </c>
      <c r="AGM261" s="11" t="e">
        <f>AGU261+AGW261+AGY261+AHA261+#REF!+#REF!+AHC261+AGP261+AHE261</f>
        <v>#REF!</v>
      </c>
      <c r="AGT261" s="518"/>
      <c r="AHJ261" s="518"/>
      <c r="AHN261" s="1">
        <v>25000</v>
      </c>
      <c r="AIO261" s="1">
        <v>1</v>
      </c>
      <c r="AIP261" s="1">
        <v>1</v>
      </c>
      <c r="AJC261" s="11"/>
      <c r="AJD261" s="11"/>
      <c r="AJF261" s="11"/>
      <c r="AJG261" s="1">
        <v>25000</v>
      </c>
      <c r="AJH261" s="1">
        <v>1</v>
      </c>
      <c r="AJI261" s="1">
        <v>1</v>
      </c>
      <c r="AJJ261" s="435">
        <v>100</v>
      </c>
      <c r="AJK261" s="45"/>
      <c r="AJL261" s="381">
        <v>25000</v>
      </c>
      <c r="AJM261" s="11" t="e">
        <f t="shared" si="385"/>
        <v>#DIV/0!</v>
      </c>
      <c r="AJN261" s="60"/>
      <c r="AJO261" s="12"/>
      <c r="AKA261" s="1">
        <f t="shared" si="372"/>
        <v>0</v>
      </c>
      <c r="AKD261" s="1">
        <f t="shared" si="373"/>
        <v>0</v>
      </c>
      <c r="AKE261" s="60"/>
      <c r="AKF261" s="1" t="s">
        <v>260</v>
      </c>
      <c r="AKG261" s="1" t="s">
        <v>260</v>
      </c>
      <c r="AKH261" s="1" t="s">
        <v>261</v>
      </c>
      <c r="AKI261" s="1" t="s">
        <v>260</v>
      </c>
      <c r="AKJ261" s="1" t="s">
        <v>260</v>
      </c>
      <c r="AKK261" s="1" t="s">
        <v>260</v>
      </c>
      <c r="AKL261" s="1" t="s">
        <v>260</v>
      </c>
      <c r="AKM261" s="1" t="s">
        <v>260</v>
      </c>
      <c r="AKN261" s="1" t="s">
        <v>262</v>
      </c>
      <c r="AKO261" s="1" t="s">
        <v>260</v>
      </c>
      <c r="AKP261" s="1" t="s">
        <v>260</v>
      </c>
      <c r="AKQ261" s="1" t="s">
        <v>260</v>
      </c>
      <c r="AKR261" s="1" t="s">
        <v>260</v>
      </c>
      <c r="AKS261" s="1" t="s">
        <v>260</v>
      </c>
      <c r="AKT261" s="1" t="s">
        <v>260</v>
      </c>
      <c r="AKU261" s="1" t="s">
        <v>260</v>
      </c>
      <c r="AKV261" s="1" t="s">
        <v>263</v>
      </c>
      <c r="AKW261" s="1" t="s">
        <v>260</v>
      </c>
      <c r="AKX261" s="1" t="s">
        <v>260</v>
      </c>
      <c r="AKY261" s="1" t="s">
        <v>260</v>
      </c>
      <c r="AKZ261" s="1" t="s">
        <v>260</v>
      </c>
      <c r="ALA261" s="1" t="s">
        <v>260</v>
      </c>
      <c r="ALB261" s="1" t="s">
        <v>260</v>
      </c>
      <c r="ALC261" s="1" t="s">
        <v>260</v>
      </c>
      <c r="ALD261" s="1" t="s">
        <v>260</v>
      </c>
      <c r="ALE261" s="1" t="s">
        <v>260</v>
      </c>
      <c r="ALF261" s="1" t="s">
        <v>260</v>
      </c>
      <c r="ALG261" s="1" t="s">
        <v>260</v>
      </c>
      <c r="ALH261" s="1" t="s">
        <v>260</v>
      </c>
      <c r="ALI261" s="1" t="s">
        <v>260</v>
      </c>
      <c r="ALJ261" s="1" t="s">
        <v>260</v>
      </c>
      <c r="ALK261" s="1" t="s">
        <v>260</v>
      </c>
      <c r="ALL261" s="1" t="s">
        <v>260</v>
      </c>
      <c r="ALM261" s="1" t="s">
        <v>260</v>
      </c>
      <c r="ALN261" s="1" t="s">
        <v>260</v>
      </c>
      <c r="ALO261" s="1" t="s">
        <v>260</v>
      </c>
      <c r="ALP261" s="1" t="s">
        <v>260</v>
      </c>
      <c r="ALR261" s="11" t="e">
        <f t="shared" si="374"/>
        <v>#DIV/0!</v>
      </c>
      <c r="ALS261" s="28">
        <v>25000</v>
      </c>
      <c r="ALY261" s="60"/>
      <c r="ALZ261" s="1">
        <v>1</v>
      </c>
      <c r="AMH261" s="1">
        <v>1</v>
      </c>
      <c r="AMN261" s="403"/>
    </row>
    <row r="262" spans="1:1022 1028:1028" s="1" customFormat="1" ht="15" customHeight="1" x14ac:dyDescent="0.25">
      <c r="A262" s="268"/>
      <c r="B262" s="113">
        <v>260</v>
      </c>
      <c r="C262" s="473" t="s">
        <v>810</v>
      </c>
      <c r="D262" s="304" t="s">
        <v>931</v>
      </c>
      <c r="E262" s="1">
        <v>2008</v>
      </c>
      <c r="F262" s="1">
        <v>1</v>
      </c>
      <c r="G262" s="1">
        <v>1</v>
      </c>
      <c r="J262" s="1">
        <v>1</v>
      </c>
      <c r="K262" s="1">
        <v>1998</v>
      </c>
      <c r="L262" s="1">
        <v>2002</v>
      </c>
      <c r="M262" s="1">
        <v>1</v>
      </c>
      <c r="AB262" s="1">
        <v>1</v>
      </c>
      <c r="AC262" s="1">
        <v>1</v>
      </c>
      <c r="AD262" s="1">
        <v>1</v>
      </c>
      <c r="AE262" s="1">
        <v>1</v>
      </c>
      <c r="AF262" s="1">
        <v>1</v>
      </c>
      <c r="AW262" s="1">
        <v>1</v>
      </c>
      <c r="AY262" s="1">
        <v>1</v>
      </c>
      <c r="BA262" s="1">
        <v>1</v>
      </c>
      <c r="BB262" s="1">
        <v>13</v>
      </c>
      <c r="BE262" s="1">
        <v>1</v>
      </c>
      <c r="CG262" s="1">
        <v>1</v>
      </c>
      <c r="CH262" s="246"/>
      <c r="CP262" s="1">
        <f t="shared" si="339"/>
        <v>0</v>
      </c>
      <c r="CS262" s="1">
        <f t="shared" si="311"/>
        <v>0</v>
      </c>
      <c r="DO262" s="1">
        <f t="shared" si="340"/>
        <v>0</v>
      </c>
      <c r="DX262" s="1">
        <f t="shared" si="341"/>
        <v>0</v>
      </c>
      <c r="EE262" s="1">
        <f t="shared" si="342"/>
        <v>0</v>
      </c>
      <c r="EH262" s="1">
        <f t="shared" si="343"/>
        <v>0</v>
      </c>
      <c r="FF262" s="116"/>
      <c r="GP262" s="1">
        <f t="shared" si="312"/>
        <v>0</v>
      </c>
      <c r="GY262" s="1">
        <f t="shared" si="344"/>
        <v>0</v>
      </c>
      <c r="HC262" s="1">
        <f t="shared" si="345"/>
        <v>0</v>
      </c>
      <c r="HS262" s="1">
        <f t="shared" si="346"/>
        <v>0</v>
      </c>
      <c r="HX262" s="1">
        <f t="shared" si="313"/>
        <v>0</v>
      </c>
      <c r="ID262" s="1">
        <f t="shared" si="314"/>
        <v>0</v>
      </c>
      <c r="IN262" s="1">
        <f t="shared" si="347"/>
        <v>0</v>
      </c>
      <c r="IW262" s="1">
        <f t="shared" si="348"/>
        <v>0</v>
      </c>
      <c r="IZ262" s="1">
        <f t="shared" si="315"/>
        <v>0</v>
      </c>
      <c r="JJ262" s="1">
        <f t="shared" si="316"/>
        <v>0</v>
      </c>
      <c r="JV262" s="1">
        <f t="shared" si="349"/>
        <v>0</v>
      </c>
      <c r="KB262" s="1">
        <f t="shared" si="350"/>
        <v>0</v>
      </c>
      <c r="LG262" s="1">
        <f t="shared" si="317"/>
        <v>0</v>
      </c>
      <c r="LT262" s="1">
        <f t="shared" si="351"/>
        <v>0</v>
      </c>
      <c r="MA262" s="1">
        <f t="shared" si="352"/>
        <v>0</v>
      </c>
      <c r="MF262" s="1">
        <f t="shared" si="353"/>
        <v>0</v>
      </c>
      <c r="MM262" s="1">
        <f t="shared" si="354"/>
        <v>0</v>
      </c>
      <c r="MS262" s="1">
        <f t="shared" si="355"/>
        <v>0</v>
      </c>
      <c r="MU262" s="115"/>
      <c r="OI262" s="120"/>
      <c r="PD262" s="1">
        <f t="shared" si="318"/>
        <v>0</v>
      </c>
      <c r="QF262" s="1">
        <f t="shared" si="356"/>
        <v>0</v>
      </c>
      <c r="QY262" s="1">
        <f t="shared" si="357"/>
        <v>0</v>
      </c>
      <c r="RK262" s="1">
        <f t="shared" si="358"/>
        <v>0</v>
      </c>
      <c r="SA262" s="1">
        <f t="shared" si="359"/>
        <v>0</v>
      </c>
      <c r="SG262" s="1">
        <f t="shared" si="360"/>
        <v>0</v>
      </c>
      <c r="SO262" s="1">
        <f t="shared" si="361"/>
        <v>0</v>
      </c>
      <c r="TB262" s="1">
        <f t="shared" si="362"/>
        <v>0</v>
      </c>
      <c r="TS262" s="1">
        <f t="shared" si="319"/>
        <v>0</v>
      </c>
      <c r="UD262" s="1">
        <f t="shared" si="320"/>
        <v>0</v>
      </c>
      <c r="UG262" s="1">
        <f t="shared" si="321"/>
        <v>0</v>
      </c>
      <c r="UQ262" s="1">
        <f t="shared" si="363"/>
        <v>0</v>
      </c>
      <c r="VA262" s="1">
        <f t="shared" si="364"/>
        <v>0</v>
      </c>
      <c r="VG262" s="1">
        <f t="shared" si="365"/>
        <v>0</v>
      </c>
      <c r="WY262" s="1">
        <f t="shared" si="322"/>
        <v>0</v>
      </c>
      <c r="XB262" s="1">
        <f t="shared" si="366"/>
        <v>0</v>
      </c>
      <c r="XG262" s="1">
        <f t="shared" si="323"/>
        <v>0</v>
      </c>
      <c r="XK262" s="108"/>
      <c r="XL262" s="1">
        <f t="shared" si="324"/>
        <v>0</v>
      </c>
      <c r="XM262" s="1">
        <f t="shared" si="325"/>
        <v>0</v>
      </c>
      <c r="XN262" s="1">
        <f t="shared" si="367"/>
        <v>0</v>
      </c>
      <c r="XO262" s="1">
        <f t="shared" si="326"/>
        <v>0</v>
      </c>
      <c r="XP262" s="1">
        <f t="shared" si="368"/>
        <v>0</v>
      </c>
      <c r="XQ262" s="1">
        <f t="shared" si="327"/>
        <v>0</v>
      </c>
      <c r="XR262" s="1">
        <f t="shared" si="328"/>
        <v>0</v>
      </c>
      <c r="XS262" s="1">
        <f t="shared" si="375"/>
        <v>0</v>
      </c>
      <c r="XT262" s="1">
        <f t="shared" si="369"/>
        <v>0</v>
      </c>
      <c r="XU262" s="1">
        <f t="shared" si="329"/>
        <v>0</v>
      </c>
      <c r="XV262" s="1">
        <f t="shared" si="330"/>
        <v>0</v>
      </c>
      <c r="XW262" s="1">
        <f t="shared" si="331"/>
        <v>0</v>
      </c>
      <c r="XX262" s="1">
        <f t="shared" si="332"/>
        <v>0</v>
      </c>
      <c r="XY262" s="1">
        <f t="shared" si="333"/>
        <v>0</v>
      </c>
      <c r="XZ262" s="1">
        <f t="shared" si="334"/>
        <v>0</v>
      </c>
      <c r="YA262" s="1">
        <f t="shared" si="335"/>
        <v>0</v>
      </c>
      <c r="YB262" s="1">
        <f t="shared" si="336"/>
        <v>0</v>
      </c>
      <c r="YC262" s="1">
        <f t="shared" si="337"/>
        <v>0</v>
      </c>
      <c r="YD262" s="132"/>
      <c r="YE262" s="133"/>
      <c r="YF262" s="133" t="e">
        <f t="shared" si="377"/>
        <v>#DIV/0!</v>
      </c>
      <c r="YG262" s="130"/>
      <c r="YH262" s="130" t="e">
        <f t="shared" si="378"/>
        <v>#DIV/0!</v>
      </c>
      <c r="YI262" s="129"/>
      <c r="YJ262" s="128" t="e">
        <f t="shared" si="379"/>
        <v>#DIV/0!</v>
      </c>
      <c r="YK262" s="177"/>
      <c r="YL262">
        <v>1</v>
      </c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>
        <f t="shared" si="370"/>
        <v>0</v>
      </c>
      <c r="ACD262" s="25" t="e">
        <f t="shared" si="376"/>
        <v>#DIV/0!</v>
      </c>
      <c r="ACE262" s="11">
        <f t="shared" si="338"/>
        <v>0</v>
      </c>
      <c r="ACF262" s="11" t="e">
        <f t="shared" si="380"/>
        <v>#DIV/0!</v>
      </c>
      <c r="ACG262" s="1">
        <v>5</v>
      </c>
      <c r="ACH262" s="1">
        <v>1</v>
      </c>
      <c r="ACI262" s="11">
        <f t="shared" si="381"/>
        <v>18000</v>
      </c>
      <c r="ACJ262" s="45">
        <v>1</v>
      </c>
      <c r="ACK262" s="13">
        <f t="shared" si="382"/>
        <v>18000</v>
      </c>
      <c r="ACL262">
        <v>1</v>
      </c>
      <c r="ACM262" s="25">
        <f t="shared" si="383"/>
        <v>18000</v>
      </c>
      <c r="ACN262" s="11">
        <f t="shared" si="384"/>
        <v>18000</v>
      </c>
      <c r="ACO262" s="65"/>
      <c r="ACR262" s="39" t="s">
        <v>407</v>
      </c>
      <c r="ACZ262" s="1" t="s">
        <v>259</v>
      </c>
      <c r="ADD262" s="1" t="s">
        <v>185</v>
      </c>
      <c r="ADU262" s="1">
        <v>2</v>
      </c>
      <c r="ADV262" s="457"/>
      <c r="AEE262" s="1">
        <f t="shared" si="371"/>
        <v>0</v>
      </c>
      <c r="AFN262" s="1">
        <v>1</v>
      </c>
      <c r="AGL262" s="1">
        <v>18000</v>
      </c>
      <c r="AGM262" s="11" t="e">
        <f>AGU262+AGW262+AGY262+AHA262+#REF!+#REF!+AHC262+AGP262+AHE262</f>
        <v>#REF!</v>
      </c>
      <c r="AGT262" s="518"/>
      <c r="AHJ262" s="518"/>
      <c r="AHN262" s="1">
        <v>18000</v>
      </c>
      <c r="AIO262" s="1">
        <v>1</v>
      </c>
      <c r="AIP262" s="1">
        <v>1</v>
      </c>
      <c r="AJC262" s="11"/>
      <c r="AJD262" s="11"/>
      <c r="AJF262" s="11"/>
      <c r="AJG262" s="1">
        <v>18000</v>
      </c>
      <c r="AJH262" s="1">
        <v>1</v>
      </c>
      <c r="AJI262" s="1">
        <v>1</v>
      </c>
      <c r="AJJ262" s="435">
        <v>100</v>
      </c>
      <c r="AJK262" s="45"/>
      <c r="AJL262" s="381">
        <v>18000</v>
      </c>
      <c r="AJM262" s="11" t="e">
        <f t="shared" si="385"/>
        <v>#DIV/0!</v>
      </c>
      <c r="AJN262" s="60"/>
      <c r="AJO262" s="12"/>
      <c r="AKA262" s="1">
        <f t="shared" si="372"/>
        <v>0</v>
      </c>
      <c r="AKD262" s="1">
        <f t="shared" si="373"/>
        <v>0</v>
      </c>
      <c r="AKE262" s="60"/>
      <c r="AKF262" s="1" t="s">
        <v>260</v>
      </c>
      <c r="AKG262" s="1" t="s">
        <v>260</v>
      </c>
      <c r="AKH262" s="1" t="s">
        <v>261</v>
      </c>
      <c r="AKI262" s="1" t="s">
        <v>260</v>
      </c>
      <c r="AKJ262" s="1" t="s">
        <v>260</v>
      </c>
      <c r="AKK262" s="1" t="s">
        <v>260</v>
      </c>
      <c r="AKL262" s="1" t="s">
        <v>260</v>
      </c>
      <c r="AKM262" s="1" t="s">
        <v>260</v>
      </c>
      <c r="AKN262" s="1" t="s">
        <v>262</v>
      </c>
      <c r="AKO262" s="1" t="s">
        <v>260</v>
      </c>
      <c r="AKP262" s="1" t="s">
        <v>260</v>
      </c>
      <c r="AKQ262" s="1" t="s">
        <v>260</v>
      </c>
      <c r="AKR262" s="1" t="s">
        <v>260</v>
      </c>
      <c r="AKS262" s="1" t="s">
        <v>260</v>
      </c>
      <c r="AKT262" s="1" t="s">
        <v>260</v>
      </c>
      <c r="AKU262" s="1" t="s">
        <v>260</v>
      </c>
      <c r="AKV262" s="1" t="s">
        <v>263</v>
      </c>
      <c r="AKW262" s="1" t="s">
        <v>260</v>
      </c>
      <c r="AKX262" s="1" t="s">
        <v>260</v>
      </c>
      <c r="AKY262" s="1" t="s">
        <v>260</v>
      </c>
      <c r="AKZ262" s="1" t="s">
        <v>260</v>
      </c>
      <c r="ALA262" s="1" t="s">
        <v>260</v>
      </c>
      <c r="ALB262" s="1" t="s">
        <v>260</v>
      </c>
      <c r="ALC262" s="1" t="s">
        <v>260</v>
      </c>
      <c r="ALD262" s="1" t="s">
        <v>260</v>
      </c>
      <c r="ALE262" s="1" t="s">
        <v>260</v>
      </c>
      <c r="ALF262" s="1" t="s">
        <v>260</v>
      </c>
      <c r="ALG262" s="1" t="s">
        <v>260</v>
      </c>
      <c r="ALH262" s="1" t="s">
        <v>260</v>
      </c>
      <c r="ALI262" s="1" t="s">
        <v>260</v>
      </c>
      <c r="ALJ262" s="1" t="s">
        <v>260</v>
      </c>
      <c r="ALK262" s="1" t="s">
        <v>260</v>
      </c>
      <c r="ALL262" s="1" t="s">
        <v>260</v>
      </c>
      <c r="ALM262" s="1" t="s">
        <v>260</v>
      </c>
      <c r="ALN262" s="1" t="s">
        <v>260</v>
      </c>
      <c r="ALO262" s="1" t="s">
        <v>260</v>
      </c>
      <c r="ALP262" s="1" t="s">
        <v>260</v>
      </c>
      <c r="ALR262" s="11" t="e">
        <f t="shared" si="374"/>
        <v>#DIV/0!</v>
      </c>
      <c r="ALS262" s="28">
        <v>18000</v>
      </c>
      <c r="ALY262" s="60"/>
      <c r="ALZ262" s="1">
        <v>1</v>
      </c>
      <c r="AMH262" s="1">
        <v>1</v>
      </c>
      <c r="AMN262" s="403"/>
    </row>
    <row r="263" spans="1:1022 1028:1028" s="1" customFormat="1" ht="15" customHeight="1" x14ac:dyDescent="0.25">
      <c r="A263" s="268"/>
      <c r="B263" s="113">
        <v>261</v>
      </c>
      <c r="C263" s="473" t="s">
        <v>810</v>
      </c>
      <c r="D263" s="304" t="s">
        <v>932</v>
      </c>
      <c r="E263" s="1">
        <v>2008</v>
      </c>
      <c r="F263" s="1">
        <v>1</v>
      </c>
      <c r="G263" s="1">
        <v>1</v>
      </c>
      <c r="J263" s="1">
        <v>1</v>
      </c>
      <c r="K263" s="1">
        <v>1999</v>
      </c>
      <c r="L263" s="1">
        <v>2001</v>
      </c>
      <c r="M263" s="1">
        <v>1</v>
      </c>
      <c r="AC263" s="1">
        <v>1</v>
      </c>
      <c r="AD263" s="1">
        <v>1</v>
      </c>
      <c r="AE263" s="1">
        <v>1</v>
      </c>
      <c r="AW263" s="1">
        <v>1</v>
      </c>
      <c r="AY263" s="1">
        <v>1</v>
      </c>
      <c r="BA263" s="1">
        <v>1</v>
      </c>
      <c r="BB263" s="1">
        <v>13</v>
      </c>
      <c r="BE263" s="1">
        <v>1</v>
      </c>
      <c r="CF263" s="1">
        <v>1</v>
      </c>
      <c r="CG263" s="1">
        <v>1</v>
      </c>
      <c r="CH263" s="246"/>
      <c r="CP263" s="1">
        <f t="shared" si="339"/>
        <v>0</v>
      </c>
      <c r="CS263" s="1">
        <f t="shared" si="311"/>
        <v>0</v>
      </c>
      <c r="DO263" s="1">
        <f t="shared" si="340"/>
        <v>0</v>
      </c>
      <c r="DX263" s="1">
        <f t="shared" si="341"/>
        <v>0</v>
      </c>
      <c r="EE263" s="1">
        <f t="shared" si="342"/>
        <v>0</v>
      </c>
      <c r="EH263" s="1">
        <f t="shared" si="343"/>
        <v>0</v>
      </c>
      <c r="FF263" s="116"/>
      <c r="GP263" s="1">
        <f t="shared" si="312"/>
        <v>0</v>
      </c>
      <c r="GY263" s="1">
        <f t="shared" si="344"/>
        <v>0</v>
      </c>
      <c r="HC263" s="1">
        <f t="shared" si="345"/>
        <v>0</v>
      </c>
      <c r="HS263" s="1">
        <f t="shared" si="346"/>
        <v>0</v>
      </c>
      <c r="HX263" s="1">
        <f t="shared" si="313"/>
        <v>0</v>
      </c>
      <c r="ID263" s="1">
        <f t="shared" si="314"/>
        <v>0</v>
      </c>
      <c r="IN263" s="1">
        <f t="shared" si="347"/>
        <v>0</v>
      </c>
      <c r="IW263" s="1">
        <f t="shared" si="348"/>
        <v>0</v>
      </c>
      <c r="IZ263" s="1">
        <f t="shared" si="315"/>
        <v>0</v>
      </c>
      <c r="JJ263" s="1">
        <f t="shared" si="316"/>
        <v>0</v>
      </c>
      <c r="JV263" s="1">
        <f t="shared" si="349"/>
        <v>0</v>
      </c>
      <c r="KB263" s="1">
        <f t="shared" si="350"/>
        <v>0</v>
      </c>
      <c r="LG263" s="1">
        <f t="shared" si="317"/>
        <v>0</v>
      </c>
      <c r="LT263" s="1">
        <f t="shared" si="351"/>
        <v>0</v>
      </c>
      <c r="MA263" s="1">
        <f t="shared" si="352"/>
        <v>0</v>
      </c>
      <c r="MF263" s="1">
        <f t="shared" si="353"/>
        <v>0</v>
      </c>
      <c r="MM263" s="1">
        <f t="shared" si="354"/>
        <v>0</v>
      </c>
      <c r="MS263" s="1">
        <f t="shared" si="355"/>
        <v>0</v>
      </c>
      <c r="MU263" s="115"/>
      <c r="OI263" s="120"/>
      <c r="PD263" s="1">
        <f t="shared" si="318"/>
        <v>0</v>
      </c>
      <c r="QF263" s="1">
        <f t="shared" si="356"/>
        <v>0</v>
      </c>
      <c r="QY263" s="1">
        <f t="shared" si="357"/>
        <v>0</v>
      </c>
      <c r="RK263" s="1">
        <f t="shared" si="358"/>
        <v>0</v>
      </c>
      <c r="SA263" s="1">
        <f t="shared" si="359"/>
        <v>0</v>
      </c>
      <c r="SG263" s="1">
        <f t="shared" si="360"/>
        <v>0</v>
      </c>
      <c r="SO263" s="1">
        <f t="shared" si="361"/>
        <v>0</v>
      </c>
      <c r="TB263" s="1">
        <f t="shared" si="362"/>
        <v>0</v>
      </c>
      <c r="TS263" s="1">
        <f t="shared" si="319"/>
        <v>0</v>
      </c>
      <c r="UD263" s="1">
        <f t="shared" si="320"/>
        <v>0</v>
      </c>
      <c r="UG263" s="1">
        <f t="shared" si="321"/>
        <v>0</v>
      </c>
      <c r="UQ263" s="1">
        <f t="shared" si="363"/>
        <v>0</v>
      </c>
      <c r="VA263" s="1">
        <f t="shared" si="364"/>
        <v>0</v>
      </c>
      <c r="VG263" s="1">
        <f t="shared" si="365"/>
        <v>0</v>
      </c>
      <c r="WY263" s="1">
        <f t="shared" si="322"/>
        <v>0</v>
      </c>
      <c r="XB263" s="1">
        <f t="shared" si="366"/>
        <v>0</v>
      </c>
      <c r="XG263" s="1">
        <f t="shared" si="323"/>
        <v>0</v>
      </c>
      <c r="XK263" s="108"/>
      <c r="XL263" s="1">
        <f t="shared" si="324"/>
        <v>0</v>
      </c>
      <c r="XM263" s="1">
        <f t="shared" si="325"/>
        <v>0</v>
      </c>
      <c r="XN263" s="1">
        <f t="shared" si="367"/>
        <v>0</v>
      </c>
      <c r="XO263" s="1">
        <f t="shared" si="326"/>
        <v>0</v>
      </c>
      <c r="XP263" s="1">
        <f t="shared" si="368"/>
        <v>0</v>
      </c>
      <c r="XQ263" s="1">
        <f t="shared" si="327"/>
        <v>0</v>
      </c>
      <c r="XR263" s="1">
        <f t="shared" si="328"/>
        <v>0</v>
      </c>
      <c r="XS263" s="1">
        <f t="shared" si="375"/>
        <v>0</v>
      </c>
      <c r="XT263" s="1">
        <f t="shared" si="369"/>
        <v>0</v>
      </c>
      <c r="XU263" s="1">
        <f t="shared" si="329"/>
        <v>0</v>
      </c>
      <c r="XV263" s="1">
        <f t="shared" si="330"/>
        <v>0</v>
      </c>
      <c r="XW263" s="1">
        <f t="shared" si="331"/>
        <v>0</v>
      </c>
      <c r="XX263" s="1">
        <f t="shared" si="332"/>
        <v>0</v>
      </c>
      <c r="XY263" s="1">
        <f t="shared" si="333"/>
        <v>0</v>
      </c>
      <c r="XZ263" s="1">
        <f t="shared" si="334"/>
        <v>0</v>
      </c>
      <c r="YA263" s="1">
        <f t="shared" si="335"/>
        <v>0</v>
      </c>
      <c r="YB263" s="1">
        <f t="shared" si="336"/>
        <v>0</v>
      </c>
      <c r="YC263" s="1">
        <f t="shared" si="337"/>
        <v>0</v>
      </c>
      <c r="YD263" s="132"/>
      <c r="YE263" s="133"/>
      <c r="YF263" s="133" t="e">
        <f t="shared" si="377"/>
        <v>#DIV/0!</v>
      </c>
      <c r="YG263" s="130"/>
      <c r="YH263" s="130" t="e">
        <f t="shared" si="378"/>
        <v>#DIV/0!</v>
      </c>
      <c r="YI263" s="129"/>
      <c r="YJ263" s="128" t="e">
        <f t="shared" si="379"/>
        <v>#DIV/0!</v>
      </c>
      <c r="YK263" s="177"/>
      <c r="YL263">
        <v>1</v>
      </c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>
        <f t="shared" si="370"/>
        <v>0</v>
      </c>
      <c r="ACD263" s="25" t="e">
        <f t="shared" si="376"/>
        <v>#DIV/0!</v>
      </c>
      <c r="ACE263" s="11">
        <f t="shared" si="338"/>
        <v>0</v>
      </c>
      <c r="ACF263" s="11" t="e">
        <f t="shared" si="380"/>
        <v>#DIV/0!</v>
      </c>
      <c r="ACG263" s="1">
        <v>5</v>
      </c>
      <c r="ACH263" s="1">
        <v>1</v>
      </c>
      <c r="ACI263" s="11">
        <f t="shared" si="381"/>
        <v>47000</v>
      </c>
      <c r="ACJ263" s="45">
        <v>1</v>
      </c>
      <c r="ACK263" s="13">
        <f t="shared" si="382"/>
        <v>47000</v>
      </c>
      <c r="ACL263">
        <v>1</v>
      </c>
      <c r="ACM263" s="25">
        <f t="shared" si="383"/>
        <v>47000</v>
      </c>
      <c r="ACN263" s="11">
        <f t="shared" si="384"/>
        <v>47000</v>
      </c>
      <c r="ACO263" s="65"/>
      <c r="ACR263" s="39" t="s">
        <v>407</v>
      </c>
      <c r="ACZ263" s="1" t="s">
        <v>259</v>
      </c>
      <c r="ADD263" s="1" t="s">
        <v>185</v>
      </c>
      <c r="ADU263" s="1">
        <v>2</v>
      </c>
      <c r="ADV263" s="457"/>
      <c r="AEE263" s="1">
        <f t="shared" si="371"/>
        <v>0</v>
      </c>
      <c r="AFN263" s="1">
        <v>1</v>
      </c>
      <c r="AGL263" s="1">
        <v>47000</v>
      </c>
      <c r="AGM263" s="11" t="e">
        <f>AGU263+AGW263+AGY263+AHA263+#REF!+#REF!+AHC263+AGP263+AHE263</f>
        <v>#REF!</v>
      </c>
      <c r="AGT263" s="518"/>
      <c r="AHJ263" s="518"/>
      <c r="AHN263" s="1">
        <v>47000</v>
      </c>
      <c r="AIO263" s="1">
        <v>3</v>
      </c>
      <c r="AIP263" s="1">
        <v>1</v>
      </c>
      <c r="AJC263" s="11"/>
      <c r="AJD263" s="11"/>
      <c r="AJF263" s="11"/>
      <c r="AJG263" s="1">
        <v>47000</v>
      </c>
      <c r="AJH263" s="1">
        <v>1</v>
      </c>
      <c r="AJI263" s="1">
        <v>1</v>
      </c>
      <c r="AJJ263" s="435">
        <v>100</v>
      </c>
      <c r="AJK263" s="45"/>
      <c r="AJL263" s="381">
        <v>47000</v>
      </c>
      <c r="AJM263" s="11" t="e">
        <f t="shared" si="385"/>
        <v>#DIV/0!</v>
      </c>
      <c r="AJN263" s="60"/>
      <c r="AJO263" s="12"/>
      <c r="AKA263" s="1">
        <f t="shared" si="372"/>
        <v>0</v>
      </c>
      <c r="AKD263" s="1">
        <f t="shared" si="373"/>
        <v>0</v>
      </c>
      <c r="AKE263" s="60"/>
      <c r="AKF263" s="1" t="s">
        <v>260</v>
      </c>
      <c r="AKG263" s="1" t="s">
        <v>260</v>
      </c>
      <c r="AKH263" s="1" t="s">
        <v>261</v>
      </c>
      <c r="AKI263" s="1" t="s">
        <v>260</v>
      </c>
      <c r="AKJ263" s="1" t="s">
        <v>260</v>
      </c>
      <c r="AKK263" s="1" t="s">
        <v>260</v>
      </c>
      <c r="AKL263" s="1" t="s">
        <v>260</v>
      </c>
      <c r="AKM263" s="1" t="s">
        <v>260</v>
      </c>
      <c r="AKN263" s="1" t="s">
        <v>262</v>
      </c>
      <c r="AKO263" s="1" t="s">
        <v>260</v>
      </c>
      <c r="AKP263" s="1" t="s">
        <v>260</v>
      </c>
      <c r="AKQ263" s="1" t="s">
        <v>260</v>
      </c>
      <c r="AKR263" s="1" t="s">
        <v>260</v>
      </c>
      <c r="AKS263" s="1" t="s">
        <v>260</v>
      </c>
      <c r="AKT263" s="1" t="s">
        <v>260</v>
      </c>
      <c r="AKU263" s="1" t="s">
        <v>260</v>
      </c>
      <c r="AKV263" s="1" t="s">
        <v>263</v>
      </c>
      <c r="AKW263" s="1" t="s">
        <v>260</v>
      </c>
      <c r="AKX263" s="1" t="s">
        <v>260</v>
      </c>
      <c r="AKY263" s="1" t="s">
        <v>260</v>
      </c>
      <c r="AKZ263" s="1" t="s">
        <v>260</v>
      </c>
      <c r="ALA263" s="1" t="s">
        <v>260</v>
      </c>
      <c r="ALB263" s="1" t="s">
        <v>260</v>
      </c>
      <c r="ALC263" s="1" t="s">
        <v>260</v>
      </c>
      <c r="ALD263" s="1" t="s">
        <v>260</v>
      </c>
      <c r="ALE263" s="1" t="s">
        <v>260</v>
      </c>
      <c r="ALF263" s="1" t="s">
        <v>260</v>
      </c>
      <c r="ALG263" s="1" t="s">
        <v>260</v>
      </c>
      <c r="ALH263" s="1" t="s">
        <v>260</v>
      </c>
      <c r="ALI263" s="1" t="s">
        <v>260</v>
      </c>
      <c r="ALJ263" s="1" t="s">
        <v>260</v>
      </c>
      <c r="ALK263" s="1" t="s">
        <v>260</v>
      </c>
      <c r="ALL263" s="1" t="s">
        <v>260</v>
      </c>
      <c r="ALM263" s="1" t="s">
        <v>260</v>
      </c>
      <c r="ALN263" s="1" t="s">
        <v>260</v>
      </c>
      <c r="ALO263" s="1" t="s">
        <v>260</v>
      </c>
      <c r="ALP263" s="1" t="s">
        <v>260</v>
      </c>
      <c r="ALR263" s="11" t="e">
        <f t="shared" si="374"/>
        <v>#DIV/0!</v>
      </c>
      <c r="ALS263" s="28">
        <v>47000</v>
      </c>
      <c r="ALY263" s="60"/>
      <c r="ALZ263" s="1">
        <v>1</v>
      </c>
      <c r="AMH263" s="1">
        <v>1</v>
      </c>
      <c r="AMN263" s="403"/>
    </row>
    <row r="264" spans="1:1022 1028:1028" s="1" customFormat="1" ht="15" customHeight="1" x14ac:dyDescent="0.25">
      <c r="A264" s="268"/>
      <c r="B264" s="113">
        <v>262</v>
      </c>
      <c r="C264" s="473" t="s">
        <v>810</v>
      </c>
      <c r="D264" s="304" t="s">
        <v>933</v>
      </c>
      <c r="E264" s="1">
        <v>2008</v>
      </c>
      <c r="F264" s="1">
        <v>1</v>
      </c>
      <c r="G264" s="1">
        <v>1</v>
      </c>
      <c r="J264" s="1">
        <v>1</v>
      </c>
      <c r="K264" s="1">
        <v>2000</v>
      </c>
      <c r="L264" s="1">
        <v>2000</v>
      </c>
      <c r="M264" s="1">
        <v>1</v>
      </c>
      <c r="AD264" s="1">
        <v>1</v>
      </c>
      <c r="AW264" s="1">
        <v>1</v>
      </c>
      <c r="AY264" s="1">
        <v>1</v>
      </c>
      <c r="BA264" s="1">
        <v>1</v>
      </c>
      <c r="BB264" s="1">
        <v>13</v>
      </c>
      <c r="BE264" s="1">
        <v>1</v>
      </c>
      <c r="CF264" s="1">
        <v>1</v>
      </c>
      <c r="CG264" s="1">
        <v>1</v>
      </c>
      <c r="CH264" s="246"/>
      <c r="CP264" s="1">
        <f t="shared" si="339"/>
        <v>0</v>
      </c>
      <c r="CS264" s="1">
        <f t="shared" si="311"/>
        <v>0</v>
      </c>
      <c r="DO264" s="1">
        <f t="shared" si="340"/>
        <v>0</v>
      </c>
      <c r="DX264" s="1">
        <f t="shared" si="341"/>
        <v>0</v>
      </c>
      <c r="EE264" s="1">
        <f t="shared" si="342"/>
        <v>0</v>
      </c>
      <c r="EH264" s="1">
        <f t="shared" si="343"/>
        <v>0</v>
      </c>
      <c r="FF264" s="116"/>
      <c r="GP264" s="1">
        <f t="shared" si="312"/>
        <v>0</v>
      </c>
      <c r="GY264" s="1">
        <f t="shared" si="344"/>
        <v>0</v>
      </c>
      <c r="HC264" s="1">
        <f t="shared" si="345"/>
        <v>0</v>
      </c>
      <c r="HS264" s="1">
        <f t="shared" si="346"/>
        <v>0</v>
      </c>
      <c r="HX264" s="1">
        <f t="shared" si="313"/>
        <v>0</v>
      </c>
      <c r="ID264" s="1">
        <f t="shared" si="314"/>
        <v>0</v>
      </c>
      <c r="IN264" s="1">
        <f t="shared" si="347"/>
        <v>0</v>
      </c>
      <c r="IW264" s="1">
        <f t="shared" si="348"/>
        <v>0</v>
      </c>
      <c r="IZ264" s="1">
        <f t="shared" si="315"/>
        <v>0</v>
      </c>
      <c r="JJ264" s="1">
        <f t="shared" si="316"/>
        <v>0</v>
      </c>
      <c r="JV264" s="1">
        <f t="shared" si="349"/>
        <v>0</v>
      </c>
      <c r="KB264" s="1">
        <f t="shared" si="350"/>
        <v>0</v>
      </c>
      <c r="LG264" s="1">
        <f t="shared" si="317"/>
        <v>0</v>
      </c>
      <c r="LT264" s="1">
        <f t="shared" si="351"/>
        <v>0</v>
      </c>
      <c r="MA264" s="1">
        <f t="shared" si="352"/>
        <v>0</v>
      </c>
      <c r="MF264" s="1">
        <f t="shared" si="353"/>
        <v>0</v>
      </c>
      <c r="MM264" s="1">
        <f t="shared" si="354"/>
        <v>0</v>
      </c>
      <c r="MS264" s="1">
        <f t="shared" si="355"/>
        <v>0</v>
      </c>
      <c r="MU264" s="115"/>
      <c r="OI264" s="120"/>
      <c r="PD264" s="1">
        <f t="shared" si="318"/>
        <v>0</v>
      </c>
      <c r="QF264" s="1">
        <f t="shared" si="356"/>
        <v>0</v>
      </c>
      <c r="QY264" s="1">
        <f t="shared" si="357"/>
        <v>0</v>
      </c>
      <c r="RK264" s="1">
        <f t="shared" si="358"/>
        <v>0</v>
      </c>
      <c r="SA264" s="1">
        <f t="shared" si="359"/>
        <v>0</v>
      </c>
      <c r="SG264" s="1">
        <f t="shared" si="360"/>
        <v>0</v>
      </c>
      <c r="SO264" s="1">
        <f t="shared" si="361"/>
        <v>0</v>
      </c>
      <c r="TB264" s="1">
        <f t="shared" si="362"/>
        <v>0</v>
      </c>
      <c r="TS264" s="1">
        <f t="shared" si="319"/>
        <v>0</v>
      </c>
      <c r="UD264" s="1">
        <f t="shared" si="320"/>
        <v>0</v>
      </c>
      <c r="UG264" s="1">
        <f t="shared" si="321"/>
        <v>0</v>
      </c>
      <c r="UQ264" s="1">
        <f t="shared" si="363"/>
        <v>0</v>
      </c>
      <c r="VA264" s="1">
        <f t="shared" si="364"/>
        <v>0</v>
      </c>
      <c r="VG264" s="1">
        <f t="shared" si="365"/>
        <v>0</v>
      </c>
      <c r="WY264" s="1">
        <f t="shared" si="322"/>
        <v>0</v>
      </c>
      <c r="XB264" s="1">
        <f t="shared" si="366"/>
        <v>0</v>
      </c>
      <c r="XG264" s="1">
        <f t="shared" si="323"/>
        <v>0</v>
      </c>
      <c r="XK264" s="108"/>
      <c r="XL264" s="1">
        <f t="shared" si="324"/>
        <v>0</v>
      </c>
      <c r="XM264" s="1">
        <f t="shared" si="325"/>
        <v>0</v>
      </c>
      <c r="XN264" s="1">
        <f t="shared" si="367"/>
        <v>0</v>
      </c>
      <c r="XO264" s="1">
        <f t="shared" si="326"/>
        <v>0</v>
      </c>
      <c r="XP264" s="1">
        <f t="shared" si="368"/>
        <v>0</v>
      </c>
      <c r="XQ264" s="1">
        <f t="shared" si="327"/>
        <v>0</v>
      </c>
      <c r="XR264" s="1">
        <f t="shared" si="328"/>
        <v>0</v>
      </c>
      <c r="XS264" s="1">
        <f t="shared" si="375"/>
        <v>0</v>
      </c>
      <c r="XT264" s="1">
        <f t="shared" si="369"/>
        <v>0</v>
      </c>
      <c r="XU264" s="1">
        <f t="shared" si="329"/>
        <v>0</v>
      </c>
      <c r="XV264" s="1">
        <f t="shared" si="330"/>
        <v>0</v>
      </c>
      <c r="XW264" s="1">
        <f t="shared" si="331"/>
        <v>0</v>
      </c>
      <c r="XX264" s="1">
        <f t="shared" si="332"/>
        <v>0</v>
      </c>
      <c r="XY264" s="1">
        <f t="shared" si="333"/>
        <v>0</v>
      </c>
      <c r="XZ264" s="1">
        <f t="shared" si="334"/>
        <v>0</v>
      </c>
      <c r="YA264" s="1">
        <f t="shared" si="335"/>
        <v>0</v>
      </c>
      <c r="YB264" s="1">
        <f t="shared" si="336"/>
        <v>0</v>
      </c>
      <c r="YC264" s="1">
        <f t="shared" si="337"/>
        <v>0</v>
      </c>
      <c r="YD264" s="132"/>
      <c r="YE264" s="133"/>
      <c r="YF264" s="133" t="e">
        <f t="shared" si="377"/>
        <v>#DIV/0!</v>
      </c>
      <c r="YG264" s="130"/>
      <c r="YH264" s="130" t="e">
        <f t="shared" si="378"/>
        <v>#DIV/0!</v>
      </c>
      <c r="YI264" s="129"/>
      <c r="YJ264" s="128" t="e">
        <f t="shared" si="379"/>
        <v>#DIV/0!</v>
      </c>
      <c r="YK264" s="177"/>
      <c r="YL264">
        <v>1</v>
      </c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>
        <f t="shared" si="370"/>
        <v>0</v>
      </c>
      <c r="ACD264" s="25" t="e">
        <f t="shared" si="376"/>
        <v>#DIV/0!</v>
      </c>
      <c r="ACE264" s="11">
        <f t="shared" si="338"/>
        <v>0</v>
      </c>
      <c r="ACF264" s="11" t="e">
        <f t="shared" si="380"/>
        <v>#DIV/0!</v>
      </c>
      <c r="ACG264" s="1">
        <v>5</v>
      </c>
      <c r="ACH264" s="1">
        <v>1</v>
      </c>
      <c r="ACI264" s="11">
        <f t="shared" si="381"/>
        <v>66000</v>
      </c>
      <c r="ACJ264" s="45">
        <v>1</v>
      </c>
      <c r="ACK264" s="13">
        <f t="shared" si="382"/>
        <v>66000</v>
      </c>
      <c r="ACL264">
        <v>1</v>
      </c>
      <c r="ACM264" s="25">
        <f t="shared" si="383"/>
        <v>66000</v>
      </c>
      <c r="ACN264" s="11">
        <f t="shared" si="384"/>
        <v>66000</v>
      </c>
      <c r="ACO264" s="65"/>
      <c r="ACR264" s="39" t="s">
        <v>407</v>
      </c>
      <c r="ACZ264" s="1" t="s">
        <v>259</v>
      </c>
      <c r="ADD264" s="1" t="s">
        <v>185</v>
      </c>
      <c r="ADU264" s="1">
        <v>2</v>
      </c>
      <c r="ADV264" s="457"/>
      <c r="AEE264" s="1">
        <f t="shared" si="371"/>
        <v>0</v>
      </c>
      <c r="AFN264" s="1">
        <v>1</v>
      </c>
      <c r="AGL264" s="1">
        <v>66000</v>
      </c>
      <c r="AGM264" s="11" t="e">
        <f>AGU264+AGW264+AGY264+AHA264+#REF!+#REF!+AHC264+AGP264+AHE264</f>
        <v>#REF!</v>
      </c>
      <c r="AGT264" s="518"/>
      <c r="AHJ264" s="518"/>
      <c r="AHN264" s="1">
        <v>66000</v>
      </c>
      <c r="AIO264" s="1">
        <v>1</v>
      </c>
      <c r="AIP264" s="1">
        <v>1</v>
      </c>
      <c r="AJC264" s="11"/>
      <c r="AJD264" s="11"/>
      <c r="AJF264" s="11"/>
      <c r="AJG264" s="1">
        <v>66000</v>
      </c>
      <c r="AJH264" s="1">
        <v>1</v>
      </c>
      <c r="AJI264" s="1">
        <v>1</v>
      </c>
      <c r="AJJ264" s="435">
        <v>100</v>
      </c>
      <c r="AJK264" s="45"/>
      <c r="AJL264" s="381">
        <v>66000</v>
      </c>
      <c r="AJM264" s="11" t="e">
        <f t="shared" si="385"/>
        <v>#DIV/0!</v>
      </c>
      <c r="AJN264" s="60"/>
      <c r="AJO264" s="12"/>
      <c r="AKA264" s="1">
        <f t="shared" si="372"/>
        <v>0</v>
      </c>
      <c r="AKD264" s="1">
        <f t="shared" si="373"/>
        <v>0</v>
      </c>
      <c r="AKE264" s="60"/>
      <c r="AKF264" s="1" t="s">
        <v>260</v>
      </c>
      <c r="AKG264" s="1" t="s">
        <v>260</v>
      </c>
      <c r="AKH264" s="1" t="s">
        <v>261</v>
      </c>
      <c r="AKI264" s="1" t="s">
        <v>260</v>
      </c>
      <c r="AKJ264" s="1" t="s">
        <v>260</v>
      </c>
      <c r="AKK264" s="1" t="s">
        <v>260</v>
      </c>
      <c r="AKL264" s="1" t="s">
        <v>260</v>
      </c>
      <c r="AKM264" s="1" t="s">
        <v>260</v>
      </c>
      <c r="AKN264" s="1" t="s">
        <v>262</v>
      </c>
      <c r="AKO264" s="1" t="s">
        <v>260</v>
      </c>
      <c r="AKP264" s="1" t="s">
        <v>260</v>
      </c>
      <c r="AKQ264" s="1" t="s">
        <v>260</v>
      </c>
      <c r="AKR264" s="1" t="s">
        <v>260</v>
      </c>
      <c r="AKS264" s="1" t="s">
        <v>260</v>
      </c>
      <c r="AKT264" s="1" t="s">
        <v>260</v>
      </c>
      <c r="AKU264" s="1" t="s">
        <v>260</v>
      </c>
      <c r="AKV264" s="1" t="s">
        <v>263</v>
      </c>
      <c r="AKW264" s="1" t="s">
        <v>260</v>
      </c>
      <c r="AKX264" s="1" t="s">
        <v>260</v>
      </c>
      <c r="AKY264" s="1" t="s">
        <v>260</v>
      </c>
      <c r="AKZ264" s="1" t="s">
        <v>260</v>
      </c>
      <c r="ALA264" s="1" t="s">
        <v>260</v>
      </c>
      <c r="ALB264" s="1" t="s">
        <v>260</v>
      </c>
      <c r="ALC264" s="1" t="s">
        <v>260</v>
      </c>
      <c r="ALD264" s="1" t="s">
        <v>260</v>
      </c>
      <c r="ALE264" s="1" t="s">
        <v>260</v>
      </c>
      <c r="ALF264" s="1" t="s">
        <v>260</v>
      </c>
      <c r="ALG264" s="1" t="s">
        <v>260</v>
      </c>
      <c r="ALH264" s="1" t="s">
        <v>260</v>
      </c>
      <c r="ALI264" s="1" t="s">
        <v>260</v>
      </c>
      <c r="ALJ264" s="1" t="s">
        <v>260</v>
      </c>
      <c r="ALK264" s="1" t="s">
        <v>260</v>
      </c>
      <c r="ALL264" s="1" t="s">
        <v>260</v>
      </c>
      <c r="ALM264" s="1" t="s">
        <v>260</v>
      </c>
      <c r="ALN264" s="1" t="s">
        <v>260</v>
      </c>
      <c r="ALO264" s="1" t="s">
        <v>260</v>
      </c>
      <c r="ALP264" s="1" t="s">
        <v>260</v>
      </c>
      <c r="ALR264" s="11" t="e">
        <f t="shared" si="374"/>
        <v>#DIV/0!</v>
      </c>
      <c r="ALS264" s="28">
        <v>66000</v>
      </c>
      <c r="ALY264" s="60"/>
      <c r="ALZ264" s="1">
        <v>1</v>
      </c>
      <c r="AMH264" s="1">
        <v>1</v>
      </c>
      <c r="AMN264" s="403"/>
    </row>
    <row r="265" spans="1:1022 1028:1028" s="1" customFormat="1" ht="15" customHeight="1" x14ac:dyDescent="0.25">
      <c r="A265" s="268"/>
      <c r="B265" s="113">
        <v>263</v>
      </c>
      <c r="C265" s="473" t="s">
        <v>810</v>
      </c>
      <c r="D265" s="304" t="s">
        <v>934</v>
      </c>
      <c r="E265" s="1">
        <v>2008</v>
      </c>
      <c r="F265" s="1">
        <v>1</v>
      </c>
      <c r="G265" s="1">
        <v>1</v>
      </c>
      <c r="J265" s="1">
        <v>1</v>
      </c>
      <c r="K265" s="1">
        <v>1996</v>
      </c>
      <c r="L265" s="1">
        <v>2001</v>
      </c>
      <c r="M265" s="1">
        <v>1</v>
      </c>
      <c r="Z265" s="1">
        <v>1</v>
      </c>
      <c r="AA265" s="1">
        <v>1</v>
      </c>
      <c r="AB265" s="1">
        <v>1</v>
      </c>
      <c r="AC265" s="1">
        <v>1</v>
      </c>
      <c r="AD265" s="1">
        <v>1</v>
      </c>
      <c r="AE265" s="1">
        <v>1</v>
      </c>
      <c r="AW265" s="1">
        <v>1</v>
      </c>
      <c r="AY265" s="1">
        <v>1</v>
      </c>
      <c r="BA265" s="1">
        <v>1</v>
      </c>
      <c r="BB265" s="1">
        <v>13</v>
      </c>
      <c r="BE265" s="1">
        <v>1</v>
      </c>
      <c r="CF265" s="1">
        <v>1</v>
      </c>
      <c r="CG265" s="1">
        <v>1</v>
      </c>
      <c r="CH265" s="246"/>
      <c r="CP265" s="1">
        <f t="shared" si="339"/>
        <v>0</v>
      </c>
      <c r="CS265" s="1">
        <f t="shared" si="311"/>
        <v>0</v>
      </c>
      <c r="DO265" s="1">
        <f t="shared" si="340"/>
        <v>0</v>
      </c>
      <c r="DX265" s="1">
        <f t="shared" si="341"/>
        <v>0</v>
      </c>
      <c r="EE265" s="1">
        <f t="shared" si="342"/>
        <v>0</v>
      </c>
      <c r="EH265" s="1">
        <f t="shared" si="343"/>
        <v>0</v>
      </c>
      <c r="FF265" s="116"/>
      <c r="GP265" s="1">
        <f t="shared" si="312"/>
        <v>0</v>
      </c>
      <c r="GY265" s="1">
        <f t="shared" si="344"/>
        <v>0</v>
      </c>
      <c r="HC265" s="1">
        <f t="shared" si="345"/>
        <v>0</v>
      </c>
      <c r="HS265" s="1">
        <f t="shared" si="346"/>
        <v>0</v>
      </c>
      <c r="HX265" s="1">
        <f t="shared" si="313"/>
        <v>0</v>
      </c>
      <c r="ID265" s="1">
        <f t="shared" si="314"/>
        <v>0</v>
      </c>
      <c r="IN265" s="1">
        <f t="shared" si="347"/>
        <v>0</v>
      </c>
      <c r="IW265" s="1">
        <f t="shared" si="348"/>
        <v>0</v>
      </c>
      <c r="IZ265" s="1">
        <f t="shared" si="315"/>
        <v>0</v>
      </c>
      <c r="JJ265" s="1">
        <f t="shared" si="316"/>
        <v>0</v>
      </c>
      <c r="JV265" s="1">
        <f t="shared" si="349"/>
        <v>0</v>
      </c>
      <c r="KB265" s="1">
        <f t="shared" si="350"/>
        <v>0</v>
      </c>
      <c r="LG265" s="1">
        <f t="shared" si="317"/>
        <v>0</v>
      </c>
      <c r="LT265" s="1">
        <f t="shared" si="351"/>
        <v>0</v>
      </c>
      <c r="MA265" s="1">
        <f t="shared" si="352"/>
        <v>0</v>
      </c>
      <c r="MF265" s="1">
        <f t="shared" si="353"/>
        <v>0</v>
      </c>
      <c r="MM265" s="1">
        <f t="shared" si="354"/>
        <v>0</v>
      </c>
      <c r="MS265" s="1">
        <f t="shared" si="355"/>
        <v>0</v>
      </c>
      <c r="MU265" s="115"/>
      <c r="OI265" s="120"/>
      <c r="PD265" s="1">
        <f t="shared" si="318"/>
        <v>0</v>
      </c>
      <c r="QF265" s="1">
        <f t="shared" si="356"/>
        <v>0</v>
      </c>
      <c r="QY265" s="1">
        <f t="shared" si="357"/>
        <v>0</v>
      </c>
      <c r="RK265" s="1">
        <f t="shared" si="358"/>
        <v>0</v>
      </c>
      <c r="SA265" s="1">
        <f t="shared" si="359"/>
        <v>0</v>
      </c>
      <c r="SG265" s="1">
        <f t="shared" si="360"/>
        <v>0</v>
      </c>
      <c r="SO265" s="1">
        <f t="shared" si="361"/>
        <v>0</v>
      </c>
      <c r="TB265" s="1">
        <f t="shared" si="362"/>
        <v>0</v>
      </c>
      <c r="TS265" s="1">
        <f t="shared" si="319"/>
        <v>0</v>
      </c>
      <c r="UD265" s="1">
        <f t="shared" si="320"/>
        <v>0</v>
      </c>
      <c r="UG265" s="1">
        <f t="shared" si="321"/>
        <v>0</v>
      </c>
      <c r="UQ265" s="1">
        <f t="shared" si="363"/>
        <v>0</v>
      </c>
      <c r="VA265" s="1">
        <f t="shared" si="364"/>
        <v>0</v>
      </c>
      <c r="VG265" s="1">
        <f t="shared" si="365"/>
        <v>0</v>
      </c>
      <c r="WY265" s="1">
        <f t="shared" si="322"/>
        <v>0</v>
      </c>
      <c r="XB265" s="1">
        <f t="shared" si="366"/>
        <v>0</v>
      </c>
      <c r="XG265" s="1">
        <f t="shared" si="323"/>
        <v>0</v>
      </c>
      <c r="XK265" s="108"/>
      <c r="XL265" s="1">
        <f t="shared" si="324"/>
        <v>0</v>
      </c>
      <c r="XM265" s="1">
        <f t="shared" si="325"/>
        <v>0</v>
      </c>
      <c r="XN265" s="1">
        <f t="shared" si="367"/>
        <v>0</v>
      </c>
      <c r="XO265" s="1">
        <f t="shared" si="326"/>
        <v>0</v>
      </c>
      <c r="XP265" s="1">
        <f t="shared" si="368"/>
        <v>0</v>
      </c>
      <c r="XQ265" s="1">
        <f t="shared" si="327"/>
        <v>0</v>
      </c>
      <c r="XR265" s="1">
        <f t="shared" si="328"/>
        <v>0</v>
      </c>
      <c r="XS265" s="1">
        <f t="shared" si="375"/>
        <v>0</v>
      </c>
      <c r="XT265" s="1">
        <f t="shared" si="369"/>
        <v>0</v>
      </c>
      <c r="XU265" s="1">
        <f t="shared" si="329"/>
        <v>0</v>
      </c>
      <c r="XV265" s="1">
        <f t="shared" si="330"/>
        <v>0</v>
      </c>
      <c r="XW265" s="1">
        <f t="shared" si="331"/>
        <v>0</v>
      </c>
      <c r="XX265" s="1">
        <f t="shared" si="332"/>
        <v>0</v>
      </c>
      <c r="XY265" s="1">
        <f t="shared" si="333"/>
        <v>0</v>
      </c>
      <c r="XZ265" s="1">
        <f t="shared" si="334"/>
        <v>0</v>
      </c>
      <c r="YA265" s="1">
        <f t="shared" si="335"/>
        <v>0</v>
      </c>
      <c r="YB265" s="1">
        <f t="shared" si="336"/>
        <v>0</v>
      </c>
      <c r="YC265" s="1">
        <f t="shared" si="337"/>
        <v>0</v>
      </c>
      <c r="YD265" s="132"/>
      <c r="YE265" s="133"/>
      <c r="YF265" s="133" t="e">
        <f t="shared" si="377"/>
        <v>#DIV/0!</v>
      </c>
      <c r="YG265" s="130"/>
      <c r="YH265" s="130" t="e">
        <f t="shared" si="378"/>
        <v>#DIV/0!</v>
      </c>
      <c r="YI265" s="129"/>
      <c r="YJ265" s="128" t="e">
        <f t="shared" si="379"/>
        <v>#DIV/0!</v>
      </c>
      <c r="YK265" s="177"/>
      <c r="YL265">
        <v>1</v>
      </c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>
        <f t="shared" si="370"/>
        <v>0</v>
      </c>
      <c r="ACD265" s="25" t="e">
        <f t="shared" si="376"/>
        <v>#DIV/0!</v>
      </c>
      <c r="ACE265" s="11">
        <f t="shared" si="338"/>
        <v>0</v>
      </c>
      <c r="ACF265" s="11" t="e">
        <f t="shared" si="380"/>
        <v>#DIV/0!</v>
      </c>
      <c r="ACG265" s="1">
        <v>5</v>
      </c>
      <c r="ACH265" s="1">
        <v>1</v>
      </c>
      <c r="ACI265" s="11">
        <f t="shared" si="381"/>
        <v>180000</v>
      </c>
      <c r="ACJ265" s="45">
        <v>1</v>
      </c>
      <c r="ACK265" s="13">
        <f t="shared" si="382"/>
        <v>180000</v>
      </c>
      <c r="ACL265">
        <v>1</v>
      </c>
      <c r="ACM265" s="25">
        <f t="shared" si="383"/>
        <v>180000</v>
      </c>
      <c r="ACN265" s="11">
        <f t="shared" si="384"/>
        <v>180000</v>
      </c>
      <c r="ACO265" s="65"/>
      <c r="ACR265" s="39" t="s">
        <v>407</v>
      </c>
      <c r="ACZ265" s="1" t="s">
        <v>259</v>
      </c>
      <c r="ADD265" s="1" t="s">
        <v>185</v>
      </c>
      <c r="ADU265" s="1">
        <v>2</v>
      </c>
      <c r="ADV265" s="457"/>
      <c r="AEE265" s="1">
        <f t="shared" si="371"/>
        <v>0</v>
      </c>
      <c r="AGL265" s="1">
        <v>180000</v>
      </c>
      <c r="AGM265" s="11" t="e">
        <f>AGU265+AGW265+AGY265+AHA265+#REF!+#REF!+AHC265+AGP265+AHE265</f>
        <v>#REF!</v>
      </c>
      <c r="AGT265" s="518"/>
      <c r="AHJ265" s="518"/>
      <c r="AHN265" s="1">
        <v>180000</v>
      </c>
      <c r="AIO265" s="1">
        <v>2</v>
      </c>
      <c r="AIP265" s="1">
        <v>1</v>
      </c>
      <c r="AJC265" s="11"/>
      <c r="AJD265" s="11"/>
      <c r="AJF265" s="11"/>
      <c r="AJG265" s="1">
        <v>180000</v>
      </c>
      <c r="AJH265" s="1">
        <v>1</v>
      </c>
      <c r="AJI265" s="1">
        <v>1</v>
      </c>
      <c r="AJJ265" s="435">
        <v>100</v>
      </c>
      <c r="AJK265" s="45"/>
      <c r="AJL265" s="381">
        <v>180000</v>
      </c>
      <c r="AJM265" s="11" t="e">
        <f t="shared" si="385"/>
        <v>#DIV/0!</v>
      </c>
      <c r="AJN265" s="60"/>
      <c r="AJO265" s="12"/>
      <c r="AKA265" s="1">
        <f t="shared" si="372"/>
        <v>0</v>
      </c>
      <c r="AKD265" s="1">
        <f t="shared" si="373"/>
        <v>0</v>
      </c>
      <c r="AKE265" s="60"/>
      <c r="AKF265" s="1" t="s">
        <v>260</v>
      </c>
      <c r="AKG265" s="1" t="s">
        <v>260</v>
      </c>
      <c r="AKH265" s="1" t="s">
        <v>261</v>
      </c>
      <c r="AKI265" s="1" t="s">
        <v>260</v>
      </c>
      <c r="AKJ265" s="1" t="s">
        <v>260</v>
      </c>
      <c r="AKK265" s="1" t="s">
        <v>260</v>
      </c>
      <c r="AKL265" s="1" t="s">
        <v>260</v>
      </c>
      <c r="AKM265" s="1" t="s">
        <v>260</v>
      </c>
      <c r="AKN265" s="1" t="s">
        <v>262</v>
      </c>
      <c r="AKO265" s="1" t="s">
        <v>260</v>
      </c>
      <c r="AKP265" s="1" t="s">
        <v>260</v>
      </c>
      <c r="AKQ265" s="1" t="s">
        <v>260</v>
      </c>
      <c r="AKR265" s="1" t="s">
        <v>260</v>
      </c>
      <c r="AKS265" s="1" t="s">
        <v>260</v>
      </c>
      <c r="AKT265" s="1" t="s">
        <v>260</v>
      </c>
      <c r="AKU265" s="1" t="s">
        <v>260</v>
      </c>
      <c r="AKV265" s="1" t="s">
        <v>263</v>
      </c>
      <c r="AKW265" s="1" t="s">
        <v>260</v>
      </c>
      <c r="AKX265" s="1" t="s">
        <v>260</v>
      </c>
      <c r="AKY265" s="1" t="s">
        <v>260</v>
      </c>
      <c r="AKZ265" s="1" t="s">
        <v>260</v>
      </c>
      <c r="ALA265" s="1" t="s">
        <v>260</v>
      </c>
      <c r="ALB265" s="1" t="s">
        <v>260</v>
      </c>
      <c r="ALC265" s="1" t="s">
        <v>260</v>
      </c>
      <c r="ALD265" s="1" t="s">
        <v>260</v>
      </c>
      <c r="ALE265" s="1" t="s">
        <v>260</v>
      </c>
      <c r="ALF265" s="1" t="s">
        <v>260</v>
      </c>
      <c r="ALG265" s="1" t="s">
        <v>260</v>
      </c>
      <c r="ALH265" s="1" t="s">
        <v>260</v>
      </c>
      <c r="ALI265" s="1" t="s">
        <v>260</v>
      </c>
      <c r="ALJ265" s="1" t="s">
        <v>260</v>
      </c>
      <c r="ALK265" s="1" t="s">
        <v>260</v>
      </c>
      <c r="ALL265" s="1" t="s">
        <v>260</v>
      </c>
      <c r="ALM265" s="1" t="s">
        <v>260</v>
      </c>
      <c r="ALN265" s="1" t="s">
        <v>260</v>
      </c>
      <c r="ALO265" s="1" t="s">
        <v>260</v>
      </c>
      <c r="ALP265" s="1" t="s">
        <v>260</v>
      </c>
      <c r="ALR265" s="11" t="e">
        <f t="shared" si="374"/>
        <v>#DIV/0!</v>
      </c>
      <c r="ALS265" s="28">
        <v>180000</v>
      </c>
      <c r="ALY265" s="60"/>
      <c r="ALZ265" s="1">
        <v>1</v>
      </c>
      <c r="AMH265" s="1">
        <v>1</v>
      </c>
      <c r="AMN265" s="403"/>
    </row>
    <row r="266" spans="1:1022 1028:1028" s="1" customFormat="1" ht="15" customHeight="1" x14ac:dyDescent="0.25">
      <c r="A266" s="268"/>
      <c r="B266" s="113">
        <v>264</v>
      </c>
      <c r="C266" s="473" t="s">
        <v>810</v>
      </c>
      <c r="D266" s="304" t="s">
        <v>935</v>
      </c>
      <c r="E266" s="1">
        <v>2008</v>
      </c>
      <c r="H266" s="1">
        <v>1</v>
      </c>
      <c r="I266" s="1">
        <v>1</v>
      </c>
      <c r="J266" s="1">
        <v>1</v>
      </c>
      <c r="M266" s="1">
        <v>1</v>
      </c>
      <c r="AW266" s="1">
        <v>1</v>
      </c>
      <c r="AY266" s="1">
        <v>1</v>
      </c>
      <c r="BA266" s="1">
        <v>1</v>
      </c>
      <c r="BB266" s="1">
        <v>13</v>
      </c>
      <c r="BE266" s="1">
        <v>1</v>
      </c>
      <c r="CG266" s="1">
        <v>1</v>
      </c>
      <c r="CH266" s="246"/>
      <c r="CP266" s="1">
        <f t="shared" si="339"/>
        <v>0</v>
      </c>
      <c r="CS266" s="1">
        <f t="shared" ref="CS266:CS329" si="386">SUM(CR266:CR266)</f>
        <v>0</v>
      </c>
      <c r="DO266" s="1">
        <f t="shared" si="340"/>
        <v>0</v>
      </c>
      <c r="DX266" s="1">
        <f t="shared" si="341"/>
        <v>0</v>
      </c>
      <c r="EE266" s="1">
        <f t="shared" si="342"/>
        <v>0</v>
      </c>
      <c r="EH266" s="1">
        <f t="shared" si="343"/>
        <v>0</v>
      </c>
      <c r="FF266" s="116"/>
      <c r="GP266" s="1">
        <f t="shared" ref="GP266:GP329" si="387">SUM(FF266:GO266)</f>
        <v>0</v>
      </c>
      <c r="GY266" s="1">
        <f t="shared" si="344"/>
        <v>0</v>
      </c>
      <c r="HC266" s="1">
        <f t="shared" si="345"/>
        <v>0</v>
      </c>
      <c r="HS266" s="1">
        <f t="shared" si="346"/>
        <v>0</v>
      </c>
      <c r="HX266" s="1">
        <f t="shared" ref="HX266:HX329" si="388">SUM(HU266:HW266)</f>
        <v>0</v>
      </c>
      <c r="ID266" s="1">
        <f t="shared" ref="ID266:ID329" si="389">SUM(HZ266:IC266)</f>
        <v>0</v>
      </c>
      <c r="IN266" s="1">
        <f t="shared" si="347"/>
        <v>0</v>
      </c>
      <c r="IW266" s="1">
        <f t="shared" si="348"/>
        <v>0</v>
      </c>
      <c r="IZ266" s="1">
        <f t="shared" ref="IZ266:IZ329" si="390">SUM(IY266)</f>
        <v>0</v>
      </c>
      <c r="JJ266" s="1">
        <f t="shared" ref="JJ266:JJ329" si="391">SUM(JB266:JI266)</f>
        <v>0</v>
      </c>
      <c r="JV266" s="1">
        <f t="shared" si="349"/>
        <v>0</v>
      </c>
      <c r="KB266" s="1">
        <f t="shared" si="350"/>
        <v>0</v>
      </c>
      <c r="LG266" s="1">
        <f t="shared" ref="LG266:LG329" si="392">SUM(KD266:LF266)</f>
        <v>0</v>
      </c>
      <c r="LT266" s="1">
        <f t="shared" si="351"/>
        <v>0</v>
      </c>
      <c r="MA266" s="1">
        <f t="shared" si="352"/>
        <v>0</v>
      </c>
      <c r="MF266" s="1">
        <f t="shared" si="353"/>
        <v>0</v>
      </c>
      <c r="MM266" s="1">
        <f t="shared" si="354"/>
        <v>0</v>
      </c>
      <c r="MS266" s="1">
        <f t="shared" si="355"/>
        <v>0</v>
      </c>
      <c r="MU266" s="115"/>
      <c r="OI266" s="120"/>
      <c r="PD266" s="1">
        <f t="shared" ref="PD266:PD329" si="393">SUM(OI266:PC266)</f>
        <v>0</v>
      </c>
      <c r="QF266" s="1">
        <f t="shared" si="356"/>
        <v>0</v>
      </c>
      <c r="QY266" s="1">
        <f t="shared" si="357"/>
        <v>0</v>
      </c>
      <c r="RK266" s="1">
        <f t="shared" si="358"/>
        <v>0</v>
      </c>
      <c r="SA266" s="1">
        <f t="shared" si="359"/>
        <v>0</v>
      </c>
      <c r="SG266" s="1">
        <f t="shared" si="360"/>
        <v>0</v>
      </c>
      <c r="SO266" s="1">
        <f t="shared" si="361"/>
        <v>0</v>
      </c>
      <c r="TB266" s="1">
        <f t="shared" si="362"/>
        <v>0</v>
      </c>
      <c r="TS266" s="1">
        <f t="shared" ref="TS266:TS329" si="394">SUM(TD266:TR266)</f>
        <v>0</v>
      </c>
      <c r="UD266" s="1">
        <f t="shared" ref="UD266:UD329" si="395">SUM(TU266:UC266)</f>
        <v>0</v>
      </c>
      <c r="UG266" s="1">
        <f t="shared" ref="UG266:UG329" si="396">SUM(UF266)</f>
        <v>0</v>
      </c>
      <c r="UQ266" s="1">
        <f t="shared" si="363"/>
        <v>0</v>
      </c>
      <c r="VA266" s="1">
        <f t="shared" si="364"/>
        <v>0</v>
      </c>
      <c r="VG266" s="1">
        <f t="shared" si="365"/>
        <v>0</v>
      </c>
      <c r="WY266" s="1">
        <f t="shared" ref="WY266:WY329" si="397">SUM(VI266:WX266)</f>
        <v>0</v>
      </c>
      <c r="XB266" s="1">
        <f t="shared" si="366"/>
        <v>0</v>
      </c>
      <c r="XG266" s="1">
        <f t="shared" ref="XG266:XG329" si="398">SUM(XD266:XF266)</f>
        <v>0</v>
      </c>
      <c r="XK266" s="108"/>
      <c r="XL266" s="1">
        <f t="shared" ref="XL266:XL329" si="399">SUM(TS266+PD266+MA266+LT266+JV266+IN266+HS266+DX266)</f>
        <v>0</v>
      </c>
      <c r="XM266" s="1">
        <f t="shared" ref="XM266:XM329" si="400">SUM(XG266+UG266)</f>
        <v>0</v>
      </c>
      <c r="XN266" s="1">
        <f t="shared" si="367"/>
        <v>0</v>
      </c>
      <c r="XO266" s="1">
        <f t="shared" ref="XO266:XO329" si="401">SUM(EJ266:FE266)</f>
        <v>0</v>
      </c>
      <c r="XP266" s="1">
        <f t="shared" si="368"/>
        <v>0</v>
      </c>
      <c r="XQ266" s="1">
        <f t="shared" ref="XQ266:XQ329" si="402">SUM(SQ266:SY266)</f>
        <v>0</v>
      </c>
      <c r="XR266" s="1">
        <f t="shared" ref="XR266:XR329" si="403">SUM(UQ266+ID266+CS266)</f>
        <v>0</v>
      </c>
      <c r="XS266" s="1">
        <f t="shared" si="375"/>
        <v>0</v>
      </c>
      <c r="XT266" s="1">
        <f t="shared" si="369"/>
        <v>0</v>
      </c>
      <c r="XU266" s="1">
        <f t="shared" ref="XU266:XU329" si="404">VA266+HX266+DO266</f>
        <v>0</v>
      </c>
      <c r="XV266" s="1">
        <f t="shared" ref="XV266:XV329" si="405">SUM(HC266+EH266)</f>
        <v>0</v>
      </c>
      <c r="XW266" s="1">
        <f t="shared" ref="XW266:XW329" si="406">SUM(SA266+QF266+MS266+IW266)</f>
        <v>0</v>
      </c>
      <c r="XX266" s="1">
        <f t="shared" ref="XX266:XX329" si="407">SUM(MO266:MP266)</f>
        <v>0</v>
      </c>
      <c r="XY266" s="1">
        <f t="shared" ref="XY266:XY329" si="408">SUM(MU266:OH266)</f>
        <v>0</v>
      </c>
      <c r="XZ266" s="1">
        <f t="shared" ref="XZ266:XZ329" si="409">SUM(PF266:QE266)</f>
        <v>0</v>
      </c>
      <c r="YA266" s="1">
        <f t="shared" ref="YA266:YA329" si="410">SUM(WY266+LG266+CP266)</f>
        <v>0</v>
      </c>
      <c r="YB266" s="1">
        <f t="shared" ref="YB266:YB329" si="411">SUM(PX266:QB266)</f>
        <v>0</v>
      </c>
      <c r="YC266" s="1">
        <f t="shared" ref="YC266:YC329" si="412">SUM(XI266:XJ266)</f>
        <v>0</v>
      </c>
      <c r="YD266" s="132"/>
      <c r="YE266" s="133"/>
      <c r="YF266" s="133" t="e">
        <f t="shared" si="377"/>
        <v>#DIV/0!</v>
      </c>
      <c r="YG266" s="130"/>
      <c r="YH266" s="130" t="e">
        <f t="shared" si="378"/>
        <v>#DIV/0!</v>
      </c>
      <c r="YI266" s="129"/>
      <c r="YJ266" s="128" t="e">
        <f t="shared" si="379"/>
        <v>#DIV/0!</v>
      </c>
      <c r="YK266" s="177"/>
      <c r="YL266">
        <v>1</v>
      </c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>
        <f t="shared" si="370"/>
        <v>0</v>
      </c>
      <c r="ACD266" s="25" t="e">
        <f t="shared" si="376"/>
        <v>#DIV/0!</v>
      </c>
      <c r="ACE266" s="11">
        <f t="shared" ref="ACE266:ACE329" si="413">SUM(YE266+ACC266)</f>
        <v>0</v>
      </c>
      <c r="ACF266" s="11" t="e">
        <f t="shared" si="380"/>
        <v>#DIV/0!</v>
      </c>
      <c r="ACG266" s="1">
        <v>5</v>
      </c>
      <c r="ACH266" s="1">
        <v>1</v>
      </c>
      <c r="ACI266" s="11">
        <f t="shared" si="381"/>
        <v>49000</v>
      </c>
      <c r="ACJ266" s="45">
        <v>1</v>
      </c>
      <c r="ACK266" s="13">
        <f t="shared" si="382"/>
        <v>49000</v>
      </c>
      <c r="ACL266">
        <v>1</v>
      </c>
      <c r="ACM266" s="25">
        <f t="shared" si="383"/>
        <v>49000</v>
      </c>
      <c r="ACN266" s="11">
        <f t="shared" si="384"/>
        <v>49000</v>
      </c>
      <c r="ACO266" s="65"/>
      <c r="ACR266" s="39" t="s">
        <v>407</v>
      </c>
      <c r="ACZ266" s="1" t="s">
        <v>259</v>
      </c>
      <c r="ADD266" s="1" t="s">
        <v>185</v>
      </c>
      <c r="ADU266" s="1">
        <v>4</v>
      </c>
      <c r="ADV266" s="457"/>
      <c r="AEE266" s="1">
        <f t="shared" si="371"/>
        <v>0</v>
      </c>
      <c r="AFM266" s="1">
        <v>1</v>
      </c>
      <c r="AGL266" s="1">
        <v>49000</v>
      </c>
      <c r="AGM266" s="11" t="e">
        <f>AGU266+AGW266+AGY266+AHA266+#REF!+#REF!+AHC266+AGP266+AHE266</f>
        <v>#REF!</v>
      </c>
      <c r="AGT266" s="518"/>
      <c r="AHJ266" s="518"/>
      <c r="AHN266" s="1">
        <v>49000</v>
      </c>
      <c r="AIO266" s="1">
        <v>1</v>
      </c>
      <c r="AIP266" s="1">
        <v>1</v>
      </c>
      <c r="AJC266" s="11"/>
      <c r="AJD266" s="11"/>
      <c r="AJF266" s="11"/>
      <c r="AJG266" s="1">
        <v>49000</v>
      </c>
      <c r="AJH266" s="1">
        <v>1</v>
      </c>
      <c r="AJI266" s="1">
        <v>1</v>
      </c>
      <c r="AJJ266" s="435">
        <v>100</v>
      </c>
      <c r="AJK266" s="45"/>
      <c r="AJL266" s="381">
        <v>49000</v>
      </c>
      <c r="AJM266" s="11" t="e">
        <f t="shared" si="385"/>
        <v>#DIV/0!</v>
      </c>
      <c r="AJN266" s="60"/>
      <c r="AJO266" s="12"/>
      <c r="AKA266" s="1">
        <f t="shared" si="372"/>
        <v>0</v>
      </c>
      <c r="AKD266" s="1">
        <f t="shared" si="373"/>
        <v>0</v>
      </c>
      <c r="AKE266" s="60"/>
      <c r="AKF266" s="1" t="s">
        <v>260</v>
      </c>
      <c r="AKG266" s="1" t="s">
        <v>260</v>
      </c>
      <c r="AKH266" s="1" t="s">
        <v>261</v>
      </c>
      <c r="AKI266" s="1" t="s">
        <v>260</v>
      </c>
      <c r="AKJ266" s="1" t="s">
        <v>260</v>
      </c>
      <c r="AKK266" s="1" t="s">
        <v>260</v>
      </c>
      <c r="AKL266" s="1" t="s">
        <v>260</v>
      </c>
      <c r="AKM266" s="1" t="s">
        <v>260</v>
      </c>
      <c r="AKN266" s="1" t="s">
        <v>262</v>
      </c>
      <c r="AKO266" s="1" t="s">
        <v>260</v>
      </c>
      <c r="AKP266" s="1" t="s">
        <v>260</v>
      </c>
      <c r="AKQ266" s="1" t="s">
        <v>260</v>
      </c>
      <c r="AKR266" s="1" t="s">
        <v>260</v>
      </c>
      <c r="AKS266" s="1" t="s">
        <v>260</v>
      </c>
      <c r="AKT266" s="1" t="s">
        <v>260</v>
      </c>
      <c r="AKU266" s="1" t="s">
        <v>260</v>
      </c>
      <c r="AKV266" s="1" t="s">
        <v>263</v>
      </c>
      <c r="AKW266" s="1" t="s">
        <v>260</v>
      </c>
      <c r="AKX266" s="1" t="s">
        <v>260</v>
      </c>
      <c r="AKY266" s="1" t="s">
        <v>260</v>
      </c>
      <c r="AKZ266" s="1" t="s">
        <v>260</v>
      </c>
      <c r="ALA266" s="1" t="s">
        <v>260</v>
      </c>
      <c r="ALB266" s="1" t="s">
        <v>260</v>
      </c>
      <c r="ALC266" s="1" t="s">
        <v>260</v>
      </c>
      <c r="ALD266" s="1" t="s">
        <v>260</v>
      </c>
      <c r="ALE266" s="1" t="s">
        <v>260</v>
      </c>
      <c r="ALF266" s="1" t="s">
        <v>260</v>
      </c>
      <c r="ALG266" s="1" t="s">
        <v>260</v>
      </c>
      <c r="ALH266" s="1" t="s">
        <v>260</v>
      </c>
      <c r="ALI266" s="1" t="s">
        <v>260</v>
      </c>
      <c r="ALJ266" s="1" t="s">
        <v>260</v>
      </c>
      <c r="ALK266" s="1" t="s">
        <v>260</v>
      </c>
      <c r="ALL266" s="1" t="s">
        <v>260</v>
      </c>
      <c r="ALM266" s="1" t="s">
        <v>260</v>
      </c>
      <c r="ALN266" s="1" t="s">
        <v>260</v>
      </c>
      <c r="ALO266" s="1" t="s">
        <v>260</v>
      </c>
      <c r="ALP266" s="1" t="s">
        <v>260</v>
      </c>
      <c r="ALR266" s="11" t="e">
        <f t="shared" si="374"/>
        <v>#DIV/0!</v>
      </c>
      <c r="ALS266" s="28">
        <v>49000</v>
      </c>
      <c r="ALY266" s="60"/>
      <c r="ALZ266" s="1">
        <v>1</v>
      </c>
      <c r="AMH266" s="1">
        <v>1</v>
      </c>
      <c r="AMN266" s="403"/>
    </row>
    <row r="267" spans="1:1022 1028:1028" s="1" customFormat="1" ht="15" customHeight="1" x14ac:dyDescent="0.25">
      <c r="A267" s="268"/>
      <c r="B267" s="113">
        <v>265</v>
      </c>
      <c r="C267" s="473" t="s">
        <v>810</v>
      </c>
      <c r="D267" s="304" t="s">
        <v>936</v>
      </c>
      <c r="E267" s="1">
        <v>2009</v>
      </c>
      <c r="F267" s="1">
        <v>1</v>
      </c>
      <c r="G267" s="1">
        <v>1</v>
      </c>
      <c r="J267" s="1">
        <v>1</v>
      </c>
      <c r="K267" s="1">
        <v>2000</v>
      </c>
      <c r="L267" s="1">
        <v>2000</v>
      </c>
      <c r="M267" s="1">
        <v>1</v>
      </c>
      <c r="AD267" s="1">
        <v>1</v>
      </c>
      <c r="AW267" s="1">
        <v>1</v>
      </c>
      <c r="AY267" s="1">
        <v>1</v>
      </c>
      <c r="BA267" s="1">
        <v>1</v>
      </c>
      <c r="BB267" s="1">
        <v>13</v>
      </c>
      <c r="BE267" s="1">
        <v>1</v>
      </c>
      <c r="CG267" s="1">
        <v>1</v>
      </c>
      <c r="CH267" s="246"/>
      <c r="CP267" s="1">
        <f t="shared" ref="CP267:CP330" si="414">SUM(CI267:CO267)</f>
        <v>0</v>
      </c>
      <c r="CS267" s="1">
        <f t="shared" si="386"/>
        <v>0</v>
      </c>
      <c r="DO267" s="1">
        <f t="shared" ref="DO267:DO330" si="415">SUM(CU267:DN267)</f>
        <v>0</v>
      </c>
      <c r="DX267" s="1">
        <f t="shared" ref="DX267:DX330" si="416">SUM(DQ267:DW267)</f>
        <v>0</v>
      </c>
      <c r="EE267" s="1">
        <f t="shared" ref="EE267:EE330" si="417">SUM(DZ267:ED267)</f>
        <v>0</v>
      </c>
      <c r="EH267" s="1">
        <f t="shared" ref="EH267:EH330" si="418">SUM(EG267)</f>
        <v>0</v>
      </c>
      <c r="FF267" s="116"/>
      <c r="GP267" s="1">
        <f t="shared" si="387"/>
        <v>0</v>
      </c>
      <c r="GY267" s="1">
        <f t="shared" ref="GY267:GY330" si="419">SUM(GR267:GX267)</f>
        <v>0</v>
      </c>
      <c r="HC267" s="1">
        <f t="shared" ref="HC267:HC330" si="420">SUM(HA267:HB267)</f>
        <v>0</v>
      </c>
      <c r="HS267" s="1">
        <f t="shared" ref="HS267:HS330" si="421">SUM(HE267:HR267)</f>
        <v>0</v>
      </c>
      <c r="HX267" s="1">
        <f t="shared" si="388"/>
        <v>0</v>
      </c>
      <c r="ID267" s="1">
        <f t="shared" si="389"/>
        <v>0</v>
      </c>
      <c r="IN267" s="1">
        <f t="shared" ref="IN267:IN330" si="422">SUM(IF267:IM267)</f>
        <v>0</v>
      </c>
      <c r="IW267" s="1">
        <f t="shared" ref="IW267:IW330" si="423">SUM(IP267:IV267)</f>
        <v>0</v>
      </c>
      <c r="IZ267" s="1">
        <f t="shared" si="390"/>
        <v>0</v>
      </c>
      <c r="JJ267" s="1">
        <f t="shared" si="391"/>
        <v>0</v>
      </c>
      <c r="JV267" s="1">
        <f t="shared" ref="JV267:JV330" si="424">SUM(JL267:JU267)</f>
        <v>0</v>
      </c>
      <c r="KB267" s="1">
        <f t="shared" ref="KB267:KB330" si="425">SUM(JX267:KA267)</f>
        <v>0</v>
      </c>
      <c r="LG267" s="1">
        <f t="shared" si="392"/>
        <v>0</v>
      </c>
      <c r="LT267" s="1">
        <f t="shared" ref="LT267:LT330" si="426">SUM(LI267:LS267)</f>
        <v>0</v>
      </c>
      <c r="MA267" s="1">
        <f t="shared" ref="MA267:MA330" si="427">SUM(LV267:LZ267)</f>
        <v>0</v>
      </c>
      <c r="MF267" s="1">
        <f t="shared" ref="MF267:MF330" si="428">SUM(MC267:ME267)</f>
        <v>0</v>
      </c>
      <c r="MM267" s="1">
        <f t="shared" ref="MM267:MM330" si="429">SUM(MH267:ML267)</f>
        <v>0</v>
      </c>
      <c r="MS267" s="1">
        <f t="shared" ref="MS267:MS330" si="430">SUM(MO267:MR267)</f>
        <v>0</v>
      </c>
      <c r="MU267" s="115"/>
      <c r="OI267" s="120"/>
      <c r="PD267" s="1">
        <f t="shared" si="393"/>
        <v>0</v>
      </c>
      <c r="QF267" s="1">
        <f t="shared" ref="QF267:QF330" si="431">SUM(QC267:QE267)</f>
        <v>0</v>
      </c>
      <c r="QY267" s="1">
        <f t="shared" ref="QY267:QY330" si="432">SUM(QU267:QX267)</f>
        <v>0</v>
      </c>
      <c r="RK267" s="1">
        <f t="shared" ref="RK267:RK330" si="433">SUM(RA267:RJ267)</f>
        <v>0</v>
      </c>
      <c r="SA267" s="1">
        <f t="shared" ref="SA267:SA330" si="434">SUM(RM267:RZ267)</f>
        <v>0</v>
      </c>
      <c r="SG267" s="1">
        <f t="shared" ref="SG267:SG330" si="435">SUM(SC267:SF267)</f>
        <v>0</v>
      </c>
      <c r="SO267" s="1">
        <f t="shared" ref="SO267:SO330" si="436">SUM(SI267:SN267)</f>
        <v>0</v>
      </c>
      <c r="TB267" s="1">
        <f t="shared" ref="TB267:TB330" si="437">SUM(TA267)</f>
        <v>0</v>
      </c>
      <c r="TS267" s="1">
        <f t="shared" si="394"/>
        <v>0</v>
      </c>
      <c r="UD267" s="1">
        <f t="shared" si="395"/>
        <v>0</v>
      </c>
      <c r="UG267" s="1">
        <f t="shared" si="396"/>
        <v>0</v>
      </c>
      <c r="UQ267" s="1">
        <f t="shared" ref="UQ267:UQ330" si="438">SUM(UI267:UP267)</f>
        <v>0</v>
      </c>
      <c r="VA267" s="1">
        <f t="shared" ref="VA267:VA330" si="439">SUM(US267:UZ267)</f>
        <v>0</v>
      </c>
      <c r="VG267" s="1">
        <f t="shared" ref="VG267:VG330" si="440">SUM(VC267:VF267)</f>
        <v>0</v>
      </c>
      <c r="WY267" s="1">
        <f t="shared" si="397"/>
        <v>0</v>
      </c>
      <c r="XB267" s="1">
        <f t="shared" ref="XB267:XB330" si="441">SUM(XA267)</f>
        <v>0</v>
      </c>
      <c r="XG267" s="1">
        <f t="shared" si="398"/>
        <v>0</v>
      </c>
      <c r="XI267" s="1">
        <v>1</v>
      </c>
      <c r="XK267" s="108"/>
      <c r="XL267" s="1">
        <f t="shared" si="399"/>
        <v>0</v>
      </c>
      <c r="XM267" s="1">
        <f t="shared" si="400"/>
        <v>0</v>
      </c>
      <c r="XN267" s="1">
        <f t="shared" ref="XN267:XN330" si="442">SUM(QH267:QX267)</f>
        <v>0</v>
      </c>
      <c r="XO267" s="1">
        <f t="shared" si="401"/>
        <v>0</v>
      </c>
      <c r="XP267" s="1">
        <f t="shared" ref="XP267:XP330" si="443">SUM(SO267+RK267)</f>
        <v>0</v>
      </c>
      <c r="XQ267" s="1">
        <f t="shared" si="402"/>
        <v>0</v>
      </c>
      <c r="XR267" s="1">
        <f t="shared" si="403"/>
        <v>0</v>
      </c>
      <c r="XS267" s="1">
        <f t="shared" si="375"/>
        <v>0</v>
      </c>
      <c r="XT267" s="1">
        <f t="shared" ref="XT267:XT330" si="444">SUM(UD267+MM267+GP267+JJ267)</f>
        <v>0</v>
      </c>
      <c r="XU267" s="1">
        <f t="shared" si="404"/>
        <v>0</v>
      </c>
      <c r="XV267" s="1">
        <f t="shared" si="405"/>
        <v>0</v>
      </c>
      <c r="XW267" s="1">
        <f t="shared" si="406"/>
        <v>0</v>
      </c>
      <c r="XX267" s="1">
        <f t="shared" si="407"/>
        <v>0</v>
      </c>
      <c r="XY267" s="1">
        <f t="shared" si="408"/>
        <v>0</v>
      </c>
      <c r="XZ267" s="1">
        <f t="shared" si="409"/>
        <v>0</v>
      </c>
      <c r="YA267" s="1">
        <f t="shared" si="410"/>
        <v>0</v>
      </c>
      <c r="YB267" s="1">
        <f t="shared" si="411"/>
        <v>0</v>
      </c>
      <c r="YC267" s="1">
        <f t="shared" si="412"/>
        <v>1</v>
      </c>
      <c r="YD267" s="132"/>
      <c r="YE267" s="133">
        <f>SUM(XL267:YC267)</f>
        <v>1</v>
      </c>
      <c r="YF267" s="133">
        <f t="shared" si="377"/>
        <v>74000</v>
      </c>
      <c r="YG267" s="130">
        <v>1</v>
      </c>
      <c r="YH267" s="130">
        <f t="shared" si="378"/>
        <v>74000</v>
      </c>
      <c r="YI267" s="129">
        <v>1</v>
      </c>
      <c r="YJ267" s="128">
        <f t="shared" si="379"/>
        <v>74000</v>
      </c>
      <c r="YK267" s="177"/>
      <c r="YL267">
        <v>1</v>
      </c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>
        <f t="shared" ref="ACC267:ACC330" si="445">SUM(YM267:ACB267)</f>
        <v>0</v>
      </c>
      <c r="ACD267" s="25" t="e">
        <f t="shared" si="376"/>
        <v>#DIV/0!</v>
      </c>
      <c r="ACE267" s="11">
        <f t="shared" si="413"/>
        <v>1</v>
      </c>
      <c r="ACF267" s="11">
        <f t="shared" si="380"/>
        <v>74000</v>
      </c>
      <c r="ACG267" s="1">
        <v>5</v>
      </c>
      <c r="ACH267" s="1">
        <v>1</v>
      </c>
      <c r="ACI267" s="11">
        <f t="shared" si="381"/>
        <v>74000</v>
      </c>
      <c r="ACJ267" s="45">
        <v>1</v>
      </c>
      <c r="ACK267" s="13">
        <f t="shared" si="382"/>
        <v>74000</v>
      </c>
      <c r="ACL267">
        <v>1</v>
      </c>
      <c r="ACM267" s="25">
        <f t="shared" si="383"/>
        <v>74000</v>
      </c>
      <c r="ACN267" s="11">
        <f t="shared" si="384"/>
        <v>74000</v>
      </c>
      <c r="ACO267" s="65"/>
      <c r="ACR267" s="39" t="s">
        <v>407</v>
      </c>
      <c r="ACZ267" s="1" t="s">
        <v>259</v>
      </c>
      <c r="ADD267" s="1" t="s">
        <v>185</v>
      </c>
      <c r="ADU267" s="1">
        <v>2</v>
      </c>
      <c r="ADV267" s="457"/>
      <c r="AEE267" s="1">
        <f t="shared" ref="AEE267:AEE330" si="446">AEC267+AED267</f>
        <v>0</v>
      </c>
      <c r="AFN267" s="1">
        <v>1</v>
      </c>
      <c r="AGL267" s="1">
        <v>74000</v>
      </c>
      <c r="AGM267" s="11" t="e">
        <f>AGU267+AGW267+AGY267+AHA267+#REF!+#REF!+AHC267+AGP267+AHE267</f>
        <v>#REF!</v>
      </c>
      <c r="AGT267" s="518"/>
      <c r="AHJ267" s="518"/>
      <c r="AHN267" s="1">
        <v>74000</v>
      </c>
      <c r="AIO267" s="1">
        <v>1</v>
      </c>
      <c r="AIP267" s="1">
        <v>1</v>
      </c>
      <c r="AJB267" s="1">
        <v>1</v>
      </c>
      <c r="AJC267" s="11"/>
      <c r="AJD267" s="11"/>
      <c r="AJF267" s="11"/>
      <c r="AJG267" s="1">
        <v>74000</v>
      </c>
      <c r="AJH267" s="1">
        <v>1</v>
      </c>
      <c r="AJI267" s="1">
        <v>1</v>
      </c>
      <c r="AJJ267" s="435">
        <v>100</v>
      </c>
      <c r="AJK267" s="45"/>
      <c r="AJL267" s="381">
        <v>74000</v>
      </c>
      <c r="AJM267" s="11">
        <f t="shared" si="385"/>
        <v>74000</v>
      </c>
      <c r="AJN267" s="60"/>
      <c r="AJO267" s="12"/>
      <c r="AKA267" s="1">
        <f t="shared" si="372"/>
        <v>0</v>
      </c>
      <c r="AKD267" s="1">
        <f t="shared" si="373"/>
        <v>0</v>
      </c>
      <c r="AKE267" s="60"/>
      <c r="AKF267" s="1" t="s">
        <v>260</v>
      </c>
      <c r="AKG267" s="1" t="s">
        <v>260</v>
      </c>
      <c r="AKH267" s="1" t="s">
        <v>261</v>
      </c>
      <c r="AKI267" s="1" t="s">
        <v>260</v>
      </c>
      <c r="AKJ267" s="1" t="s">
        <v>260</v>
      </c>
      <c r="AKK267" s="1" t="s">
        <v>260</v>
      </c>
      <c r="AKL267" s="1" t="s">
        <v>260</v>
      </c>
      <c r="AKM267" s="1" t="s">
        <v>260</v>
      </c>
      <c r="AKN267" s="1" t="s">
        <v>262</v>
      </c>
      <c r="AKO267" s="1" t="s">
        <v>260</v>
      </c>
      <c r="AKP267" s="1" t="s">
        <v>260</v>
      </c>
      <c r="AKQ267" s="1" t="s">
        <v>260</v>
      </c>
      <c r="AKR267" s="1" t="s">
        <v>260</v>
      </c>
      <c r="AKS267" s="1" t="s">
        <v>260</v>
      </c>
      <c r="AKT267" s="1" t="s">
        <v>260</v>
      </c>
      <c r="AKU267" s="1" t="s">
        <v>260</v>
      </c>
      <c r="AKV267" s="1" t="s">
        <v>263</v>
      </c>
      <c r="AKW267" s="1" t="s">
        <v>260</v>
      </c>
      <c r="AKX267" s="1" t="s">
        <v>260</v>
      </c>
      <c r="AKY267" s="1" t="s">
        <v>260</v>
      </c>
      <c r="AKZ267" s="1" t="s">
        <v>260</v>
      </c>
      <c r="ALA267" s="1" t="s">
        <v>260</v>
      </c>
      <c r="ALB267" s="1" t="s">
        <v>260</v>
      </c>
      <c r="ALC267" s="1" t="s">
        <v>260</v>
      </c>
      <c r="ALD267" s="1" t="s">
        <v>260</v>
      </c>
      <c r="ALE267" s="1" t="s">
        <v>260</v>
      </c>
      <c r="ALF267" s="1" t="s">
        <v>260</v>
      </c>
      <c r="ALG267" s="1" t="s">
        <v>260</v>
      </c>
      <c r="ALH267" s="1" t="s">
        <v>260</v>
      </c>
      <c r="ALI267" s="1" t="s">
        <v>260</v>
      </c>
      <c r="ALJ267" s="1" t="s">
        <v>260</v>
      </c>
      <c r="ALK267" s="1" t="s">
        <v>260</v>
      </c>
      <c r="ALL267" s="1" t="s">
        <v>260</v>
      </c>
      <c r="ALM267" s="1" t="s">
        <v>260</v>
      </c>
      <c r="ALN267" s="1" t="s">
        <v>260</v>
      </c>
      <c r="ALO267" s="1" t="s">
        <v>260</v>
      </c>
      <c r="ALP267" s="1" t="s">
        <v>260</v>
      </c>
      <c r="ALR267" s="11" t="e">
        <f t="shared" si="374"/>
        <v>#DIV/0!</v>
      </c>
      <c r="ALS267" s="28">
        <v>74000</v>
      </c>
      <c r="ALY267" s="60"/>
      <c r="ALZ267" s="1">
        <v>1</v>
      </c>
      <c r="AMH267" s="1">
        <v>1</v>
      </c>
      <c r="AMN267" s="403"/>
    </row>
    <row r="268" spans="1:1022 1028:1028" s="1" customFormat="1" ht="15" customHeight="1" x14ac:dyDescent="0.25">
      <c r="A268" s="268"/>
      <c r="B268" s="113">
        <v>266</v>
      </c>
      <c r="C268" s="473" t="s">
        <v>810</v>
      </c>
      <c r="D268" s="304" t="s">
        <v>937</v>
      </c>
      <c r="E268" s="1">
        <v>2009</v>
      </c>
      <c r="F268" s="1">
        <v>1</v>
      </c>
      <c r="G268" s="1">
        <v>1</v>
      </c>
      <c r="J268" s="1">
        <v>1</v>
      </c>
      <c r="K268" s="1">
        <v>1997</v>
      </c>
      <c r="L268" s="1">
        <v>2000</v>
      </c>
      <c r="AA268" s="1">
        <v>1</v>
      </c>
      <c r="AB268" s="1">
        <v>1</v>
      </c>
      <c r="AC268" s="1">
        <v>1</v>
      </c>
      <c r="AD268" s="1">
        <v>1</v>
      </c>
      <c r="AW268" s="1">
        <v>1</v>
      </c>
      <c r="AY268" s="1">
        <v>1</v>
      </c>
      <c r="BA268" s="1">
        <v>1</v>
      </c>
      <c r="BB268" s="1">
        <v>13</v>
      </c>
      <c r="BE268" s="1">
        <v>1</v>
      </c>
      <c r="CF268" s="1">
        <v>1</v>
      </c>
      <c r="CG268" s="1">
        <v>1</v>
      </c>
      <c r="CH268" s="246"/>
      <c r="CP268" s="1">
        <f t="shared" si="414"/>
        <v>0</v>
      </c>
      <c r="CS268" s="1">
        <f t="shared" si="386"/>
        <v>0</v>
      </c>
      <c r="DO268" s="1">
        <f t="shared" si="415"/>
        <v>0</v>
      </c>
      <c r="DX268" s="1">
        <f t="shared" si="416"/>
        <v>0</v>
      </c>
      <c r="EE268" s="1">
        <f t="shared" si="417"/>
        <v>0</v>
      </c>
      <c r="EH268" s="1">
        <f t="shared" si="418"/>
        <v>0</v>
      </c>
      <c r="FF268" s="116"/>
      <c r="GP268" s="1">
        <f t="shared" si="387"/>
        <v>0</v>
      </c>
      <c r="GY268" s="1">
        <f t="shared" si="419"/>
        <v>0</v>
      </c>
      <c r="HC268" s="1">
        <f t="shared" si="420"/>
        <v>0</v>
      </c>
      <c r="HS268" s="1">
        <f t="shared" si="421"/>
        <v>0</v>
      </c>
      <c r="HX268" s="1">
        <f t="shared" si="388"/>
        <v>0</v>
      </c>
      <c r="ID268" s="1">
        <f t="shared" si="389"/>
        <v>0</v>
      </c>
      <c r="IN268" s="1">
        <f t="shared" si="422"/>
        <v>0</v>
      </c>
      <c r="IW268" s="1">
        <f t="shared" si="423"/>
        <v>0</v>
      </c>
      <c r="IZ268" s="1">
        <f t="shared" si="390"/>
        <v>0</v>
      </c>
      <c r="JJ268" s="1">
        <f t="shared" si="391"/>
        <v>0</v>
      </c>
      <c r="JV268" s="1">
        <f t="shared" si="424"/>
        <v>0</v>
      </c>
      <c r="KB268" s="1">
        <f t="shared" si="425"/>
        <v>0</v>
      </c>
      <c r="LG268" s="1">
        <f t="shared" si="392"/>
        <v>0</v>
      </c>
      <c r="LT268" s="1">
        <f t="shared" si="426"/>
        <v>0</v>
      </c>
      <c r="MA268" s="1">
        <f t="shared" si="427"/>
        <v>0</v>
      </c>
      <c r="MF268" s="1">
        <f t="shared" si="428"/>
        <v>0</v>
      </c>
      <c r="MM268" s="1">
        <f t="shared" si="429"/>
        <v>0</v>
      </c>
      <c r="MS268" s="1">
        <f t="shared" si="430"/>
        <v>0</v>
      </c>
      <c r="MU268" s="115"/>
      <c r="OI268" s="120"/>
      <c r="PD268" s="1">
        <f t="shared" si="393"/>
        <v>0</v>
      </c>
      <c r="QF268" s="1">
        <f t="shared" si="431"/>
        <v>0</v>
      </c>
      <c r="QY268" s="1">
        <f t="shared" si="432"/>
        <v>0</v>
      </c>
      <c r="RK268" s="1">
        <f t="shared" si="433"/>
        <v>0</v>
      </c>
      <c r="SA268" s="1">
        <f t="shared" si="434"/>
        <v>0</v>
      </c>
      <c r="SG268" s="1">
        <f t="shared" si="435"/>
        <v>0</v>
      </c>
      <c r="SO268" s="1">
        <f t="shared" si="436"/>
        <v>0</v>
      </c>
      <c r="TB268" s="1">
        <f t="shared" si="437"/>
        <v>0</v>
      </c>
      <c r="TS268" s="1">
        <f t="shared" si="394"/>
        <v>0</v>
      </c>
      <c r="UD268" s="1">
        <f t="shared" si="395"/>
        <v>0</v>
      </c>
      <c r="UG268" s="1">
        <f t="shared" si="396"/>
        <v>0</v>
      </c>
      <c r="UQ268" s="1">
        <f t="shared" si="438"/>
        <v>0</v>
      </c>
      <c r="VA268" s="1">
        <f t="shared" si="439"/>
        <v>0</v>
      </c>
      <c r="VG268" s="1">
        <f t="shared" si="440"/>
        <v>0</v>
      </c>
      <c r="WY268" s="1">
        <f t="shared" si="397"/>
        <v>0</v>
      </c>
      <c r="XB268" s="1">
        <f t="shared" si="441"/>
        <v>0</v>
      </c>
      <c r="XG268" s="1">
        <f t="shared" si="398"/>
        <v>0</v>
      </c>
      <c r="XI268" s="1">
        <v>1</v>
      </c>
      <c r="XK268" s="108"/>
      <c r="XL268" s="1">
        <f t="shared" si="399"/>
        <v>0</v>
      </c>
      <c r="XM268" s="1">
        <f t="shared" si="400"/>
        <v>0</v>
      </c>
      <c r="XN268" s="1">
        <f t="shared" si="442"/>
        <v>0</v>
      </c>
      <c r="XO268" s="1">
        <f t="shared" si="401"/>
        <v>0</v>
      </c>
      <c r="XP268" s="1">
        <f t="shared" si="443"/>
        <v>0</v>
      </c>
      <c r="XQ268" s="1">
        <f t="shared" si="402"/>
        <v>0</v>
      </c>
      <c r="XR268" s="1">
        <f t="shared" si="403"/>
        <v>0</v>
      </c>
      <c r="XS268" s="1">
        <f t="shared" si="375"/>
        <v>0</v>
      </c>
      <c r="XT268" s="1">
        <f t="shared" si="444"/>
        <v>0</v>
      </c>
      <c r="XU268" s="1">
        <f t="shared" si="404"/>
        <v>0</v>
      </c>
      <c r="XV268" s="1">
        <f t="shared" si="405"/>
        <v>0</v>
      </c>
      <c r="XW268" s="1">
        <f t="shared" si="406"/>
        <v>0</v>
      </c>
      <c r="XX268" s="1">
        <f t="shared" si="407"/>
        <v>0</v>
      </c>
      <c r="XY268" s="1">
        <f t="shared" si="408"/>
        <v>0</v>
      </c>
      <c r="XZ268" s="1">
        <f t="shared" si="409"/>
        <v>0</v>
      </c>
      <c r="YA268" s="1">
        <f t="shared" si="410"/>
        <v>0</v>
      </c>
      <c r="YB268" s="1">
        <f t="shared" si="411"/>
        <v>0</v>
      </c>
      <c r="YC268" s="1">
        <f t="shared" si="412"/>
        <v>1</v>
      </c>
      <c r="YD268" s="132"/>
      <c r="YE268" s="133">
        <f>SUM(XL268:YC268)</f>
        <v>1</v>
      </c>
      <c r="YF268" s="133">
        <f t="shared" si="377"/>
        <v>193000</v>
      </c>
      <c r="YG268" s="130">
        <v>1</v>
      </c>
      <c r="YH268" s="130">
        <f t="shared" si="378"/>
        <v>193000</v>
      </c>
      <c r="YI268" s="129">
        <v>1</v>
      </c>
      <c r="YJ268" s="128">
        <f t="shared" si="379"/>
        <v>193000</v>
      </c>
      <c r="YK268" s="177"/>
      <c r="YL268">
        <v>1</v>
      </c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>
        <f t="shared" si="445"/>
        <v>0</v>
      </c>
      <c r="ACD268" s="25" t="e">
        <f t="shared" si="376"/>
        <v>#DIV/0!</v>
      </c>
      <c r="ACE268" s="11">
        <f t="shared" si="413"/>
        <v>1</v>
      </c>
      <c r="ACF268" s="11">
        <f t="shared" si="380"/>
        <v>193000</v>
      </c>
      <c r="ACG268" s="1">
        <v>5</v>
      </c>
      <c r="ACH268" s="1">
        <v>1</v>
      </c>
      <c r="ACI268" s="11">
        <f t="shared" si="381"/>
        <v>193000</v>
      </c>
      <c r="ACJ268" s="45">
        <v>1</v>
      </c>
      <c r="ACK268" s="13">
        <f t="shared" si="382"/>
        <v>193000</v>
      </c>
      <c r="ACL268">
        <v>1</v>
      </c>
      <c r="ACM268" s="25">
        <f t="shared" si="383"/>
        <v>193000</v>
      </c>
      <c r="ACN268" s="11">
        <f t="shared" si="384"/>
        <v>193000</v>
      </c>
      <c r="ACO268" s="65"/>
      <c r="ACR268" s="39" t="s">
        <v>407</v>
      </c>
      <c r="ACZ268" s="1" t="s">
        <v>259</v>
      </c>
      <c r="ADD268" s="1" t="s">
        <v>185</v>
      </c>
      <c r="ADU268" s="1">
        <v>2</v>
      </c>
      <c r="ADV268" s="457"/>
      <c r="AEE268" s="1">
        <f t="shared" si="446"/>
        <v>0</v>
      </c>
      <c r="AFN268" s="1">
        <v>1</v>
      </c>
      <c r="AGL268" s="1">
        <v>193000</v>
      </c>
      <c r="AGM268" s="11" t="e">
        <f>AGU268+AGW268+AGY268+AHA268+#REF!+#REF!+AHC268+AGP268+AHE268</f>
        <v>#REF!</v>
      </c>
      <c r="AGT268" s="518"/>
      <c r="AHJ268" s="518"/>
      <c r="AHN268" s="1">
        <v>193000</v>
      </c>
      <c r="AIO268" s="1">
        <v>4</v>
      </c>
      <c r="AIP268" s="1">
        <v>1</v>
      </c>
      <c r="AJC268" s="11"/>
      <c r="AJD268" s="11"/>
      <c r="AJF268" s="11"/>
      <c r="AJG268" s="1">
        <v>193000</v>
      </c>
      <c r="AJH268" s="1">
        <v>1</v>
      </c>
      <c r="AJI268" s="1">
        <v>1</v>
      </c>
      <c r="AJJ268" s="435">
        <v>100</v>
      </c>
      <c r="AJK268" s="45"/>
      <c r="AJL268" s="381">
        <v>193000</v>
      </c>
      <c r="AJM268" s="11">
        <f t="shared" si="385"/>
        <v>193000</v>
      </c>
      <c r="AJN268" s="60"/>
      <c r="AJO268" s="12"/>
      <c r="AKA268" s="1">
        <f t="shared" ref="AKA268:AKA331" si="447">SUM(AJP268+AJQ268+AJR268+AJS268+AJT268+AJU268+AJV268+AJW268+AJX268+AJY268)</f>
        <v>0</v>
      </c>
      <c r="AKD268" s="1">
        <f t="shared" ref="AKD268:AKD331" si="448">SUM(AKA268+AKB268+AKC268)</f>
        <v>0</v>
      </c>
      <c r="AKE268" s="60"/>
      <c r="AKF268" s="1" t="s">
        <v>260</v>
      </c>
      <c r="AKG268" s="1" t="s">
        <v>260</v>
      </c>
      <c r="AKH268" s="1" t="s">
        <v>261</v>
      </c>
      <c r="AKI268" s="1" t="s">
        <v>260</v>
      </c>
      <c r="AKJ268" s="1" t="s">
        <v>260</v>
      </c>
      <c r="AKK268" s="1" t="s">
        <v>260</v>
      </c>
      <c r="AKL268" s="1" t="s">
        <v>260</v>
      </c>
      <c r="AKM268" s="1" t="s">
        <v>260</v>
      </c>
      <c r="AKN268" s="1" t="s">
        <v>262</v>
      </c>
      <c r="AKO268" s="1" t="s">
        <v>260</v>
      </c>
      <c r="AKP268" s="1" t="s">
        <v>260</v>
      </c>
      <c r="AKQ268" s="1" t="s">
        <v>260</v>
      </c>
      <c r="AKR268" s="1" t="s">
        <v>260</v>
      </c>
      <c r="AKS268" s="1" t="s">
        <v>260</v>
      </c>
      <c r="AKT268" s="1" t="s">
        <v>260</v>
      </c>
      <c r="AKU268" s="1" t="s">
        <v>260</v>
      </c>
      <c r="AKV268" s="1" t="s">
        <v>263</v>
      </c>
      <c r="AKW268" s="1" t="s">
        <v>260</v>
      </c>
      <c r="AKX268" s="1" t="s">
        <v>260</v>
      </c>
      <c r="AKY268" s="1" t="s">
        <v>260</v>
      </c>
      <c r="AKZ268" s="1" t="s">
        <v>260</v>
      </c>
      <c r="ALA268" s="1" t="s">
        <v>260</v>
      </c>
      <c r="ALB268" s="1" t="s">
        <v>260</v>
      </c>
      <c r="ALC268" s="1" t="s">
        <v>260</v>
      </c>
      <c r="ALD268" s="1" t="s">
        <v>260</v>
      </c>
      <c r="ALE268" s="1" t="s">
        <v>260</v>
      </c>
      <c r="ALF268" s="1" t="s">
        <v>260</v>
      </c>
      <c r="ALG268" s="1" t="s">
        <v>260</v>
      </c>
      <c r="ALH268" s="1" t="s">
        <v>260</v>
      </c>
      <c r="ALI268" s="1" t="s">
        <v>260</v>
      </c>
      <c r="ALJ268" s="1" t="s">
        <v>260</v>
      </c>
      <c r="ALK268" s="1" t="s">
        <v>260</v>
      </c>
      <c r="ALL268" s="1" t="s">
        <v>260</v>
      </c>
      <c r="ALM268" s="1" t="s">
        <v>260</v>
      </c>
      <c r="ALN268" s="1" t="s">
        <v>260</v>
      </c>
      <c r="ALO268" s="1" t="s">
        <v>260</v>
      </c>
      <c r="ALP268" s="1" t="s">
        <v>260</v>
      </c>
      <c r="ALR268" s="11" t="e">
        <f t="shared" ref="ALR268:ALR331" si="449">ALS268/ALQ268</f>
        <v>#DIV/0!</v>
      </c>
      <c r="ALS268" s="28">
        <v>193000</v>
      </c>
      <c r="ALY268" s="60"/>
      <c r="ALZ268" s="1">
        <v>1</v>
      </c>
      <c r="AMH268" s="1">
        <v>1</v>
      </c>
      <c r="AMN268" s="403"/>
    </row>
    <row r="269" spans="1:1022 1028:1028" s="1" customFormat="1" ht="15" customHeight="1" x14ac:dyDescent="0.25">
      <c r="A269" s="268"/>
      <c r="B269" s="113">
        <v>267</v>
      </c>
      <c r="C269" s="473" t="s">
        <v>810</v>
      </c>
      <c r="D269" s="304" t="s">
        <v>188</v>
      </c>
      <c r="E269" s="1">
        <v>2009</v>
      </c>
      <c r="F269" s="1">
        <v>1</v>
      </c>
      <c r="G269" s="1">
        <v>1</v>
      </c>
      <c r="J269" s="1">
        <v>1</v>
      </c>
      <c r="K269" s="1">
        <v>1997</v>
      </c>
      <c r="L269" s="1">
        <v>2000</v>
      </c>
      <c r="M269" s="1">
        <v>1</v>
      </c>
      <c r="AA269" s="1">
        <v>1</v>
      </c>
      <c r="AB269" s="1">
        <v>1</v>
      </c>
      <c r="AC269" s="1">
        <v>1</v>
      </c>
      <c r="AD269" s="1">
        <v>1</v>
      </c>
      <c r="AW269" s="1">
        <v>1</v>
      </c>
      <c r="AY269" s="1">
        <v>1</v>
      </c>
      <c r="BA269" s="1">
        <v>1</v>
      </c>
      <c r="BB269" s="1">
        <v>13</v>
      </c>
      <c r="BE269" s="1">
        <v>1</v>
      </c>
      <c r="CG269" s="1">
        <v>1</v>
      </c>
      <c r="CH269" s="246"/>
      <c r="CP269" s="1">
        <f t="shared" si="414"/>
        <v>0</v>
      </c>
      <c r="CS269" s="1">
        <f t="shared" si="386"/>
        <v>0</v>
      </c>
      <c r="DO269" s="1">
        <f t="shared" si="415"/>
        <v>0</v>
      </c>
      <c r="DX269" s="1">
        <f t="shared" si="416"/>
        <v>0</v>
      </c>
      <c r="EE269" s="1">
        <f t="shared" si="417"/>
        <v>0</v>
      </c>
      <c r="EH269" s="1">
        <f t="shared" si="418"/>
        <v>0</v>
      </c>
      <c r="FF269" s="116"/>
      <c r="GP269" s="1">
        <f t="shared" si="387"/>
        <v>0</v>
      </c>
      <c r="GY269" s="1">
        <f t="shared" si="419"/>
        <v>0</v>
      </c>
      <c r="HC269" s="1">
        <f t="shared" si="420"/>
        <v>0</v>
      </c>
      <c r="HS269" s="1">
        <f t="shared" si="421"/>
        <v>0</v>
      </c>
      <c r="HX269" s="1">
        <f t="shared" si="388"/>
        <v>0</v>
      </c>
      <c r="ID269" s="1">
        <f t="shared" si="389"/>
        <v>0</v>
      </c>
      <c r="IN269" s="1">
        <f t="shared" si="422"/>
        <v>0</v>
      </c>
      <c r="IW269" s="1">
        <f t="shared" si="423"/>
        <v>0</v>
      </c>
      <c r="IZ269" s="1">
        <f t="shared" si="390"/>
        <v>0</v>
      </c>
      <c r="JJ269" s="1">
        <f t="shared" si="391"/>
        <v>0</v>
      </c>
      <c r="JV269" s="1">
        <f t="shared" si="424"/>
        <v>0</v>
      </c>
      <c r="KB269" s="1">
        <f t="shared" si="425"/>
        <v>0</v>
      </c>
      <c r="LG269" s="1">
        <f t="shared" si="392"/>
        <v>0</v>
      </c>
      <c r="LT269" s="1">
        <f t="shared" si="426"/>
        <v>0</v>
      </c>
      <c r="MA269" s="1">
        <f t="shared" si="427"/>
        <v>0</v>
      </c>
      <c r="MF269" s="1">
        <f t="shared" si="428"/>
        <v>0</v>
      </c>
      <c r="MM269" s="1">
        <f t="shared" si="429"/>
        <v>0</v>
      </c>
      <c r="MS269" s="1">
        <f t="shared" si="430"/>
        <v>0</v>
      </c>
      <c r="MU269" s="115"/>
      <c r="OI269" s="120"/>
      <c r="PD269" s="1">
        <f t="shared" si="393"/>
        <v>0</v>
      </c>
      <c r="QF269" s="1">
        <f t="shared" si="431"/>
        <v>0</v>
      </c>
      <c r="QY269" s="1">
        <f t="shared" si="432"/>
        <v>0</v>
      </c>
      <c r="RK269" s="1">
        <f t="shared" si="433"/>
        <v>0</v>
      </c>
      <c r="SA269" s="1">
        <f t="shared" si="434"/>
        <v>0</v>
      </c>
      <c r="SG269" s="1">
        <f t="shared" si="435"/>
        <v>0</v>
      </c>
      <c r="SO269" s="1">
        <f t="shared" si="436"/>
        <v>0</v>
      </c>
      <c r="TB269" s="1">
        <f t="shared" si="437"/>
        <v>0</v>
      </c>
      <c r="TS269" s="1">
        <f t="shared" si="394"/>
        <v>0</v>
      </c>
      <c r="UD269" s="1">
        <f t="shared" si="395"/>
        <v>0</v>
      </c>
      <c r="UG269" s="1">
        <f t="shared" si="396"/>
        <v>0</v>
      </c>
      <c r="UQ269" s="1">
        <f t="shared" si="438"/>
        <v>0</v>
      </c>
      <c r="VA269" s="1">
        <f t="shared" si="439"/>
        <v>0</v>
      </c>
      <c r="VG269" s="1">
        <f t="shared" si="440"/>
        <v>0</v>
      </c>
      <c r="WY269" s="1">
        <f t="shared" si="397"/>
        <v>0</v>
      </c>
      <c r="XB269" s="1">
        <f t="shared" si="441"/>
        <v>0</v>
      </c>
      <c r="XG269" s="1">
        <f t="shared" si="398"/>
        <v>0</v>
      </c>
      <c r="XK269" s="108"/>
      <c r="XL269" s="1">
        <f t="shared" si="399"/>
        <v>0</v>
      </c>
      <c r="XM269" s="1">
        <f t="shared" si="400"/>
        <v>0</v>
      </c>
      <c r="XN269" s="1">
        <f t="shared" si="442"/>
        <v>0</v>
      </c>
      <c r="XO269" s="1">
        <f t="shared" si="401"/>
        <v>0</v>
      </c>
      <c r="XP269" s="1">
        <f t="shared" si="443"/>
        <v>0</v>
      </c>
      <c r="XQ269" s="1">
        <f t="shared" si="402"/>
        <v>0</v>
      </c>
      <c r="XR269" s="1">
        <f t="shared" si="403"/>
        <v>0</v>
      </c>
      <c r="XS269" s="1">
        <f t="shared" si="375"/>
        <v>0</v>
      </c>
      <c r="XT269" s="1">
        <f t="shared" si="444"/>
        <v>0</v>
      </c>
      <c r="XU269" s="1">
        <f t="shared" si="404"/>
        <v>0</v>
      </c>
      <c r="XV269" s="1">
        <f t="shared" si="405"/>
        <v>0</v>
      </c>
      <c r="XW269" s="1">
        <f t="shared" si="406"/>
        <v>0</v>
      </c>
      <c r="XX269" s="1">
        <f t="shared" si="407"/>
        <v>0</v>
      </c>
      <c r="XY269" s="1">
        <f t="shared" si="408"/>
        <v>0</v>
      </c>
      <c r="XZ269" s="1">
        <f t="shared" si="409"/>
        <v>0</v>
      </c>
      <c r="YA269" s="1">
        <f t="shared" si="410"/>
        <v>0</v>
      </c>
      <c r="YB269" s="1">
        <f t="shared" si="411"/>
        <v>0</v>
      </c>
      <c r="YC269" s="1">
        <f t="shared" si="412"/>
        <v>0</v>
      </c>
      <c r="YD269" s="132"/>
      <c r="YE269" s="133"/>
      <c r="YF269" s="133" t="e">
        <f t="shared" si="377"/>
        <v>#DIV/0!</v>
      </c>
      <c r="YG269" s="130"/>
      <c r="YH269" s="130" t="e">
        <f t="shared" si="378"/>
        <v>#DIV/0!</v>
      </c>
      <c r="YI269" s="129"/>
      <c r="YJ269" s="128" t="e">
        <f t="shared" si="379"/>
        <v>#DIV/0!</v>
      </c>
      <c r="YK269" s="177"/>
      <c r="YL269">
        <v>1</v>
      </c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>
        <f t="shared" si="445"/>
        <v>0</v>
      </c>
      <c r="ACD269" s="25" t="e">
        <f t="shared" si="376"/>
        <v>#DIV/0!</v>
      </c>
      <c r="ACE269" s="11">
        <f t="shared" si="413"/>
        <v>0</v>
      </c>
      <c r="ACF269" s="11" t="e">
        <f t="shared" si="380"/>
        <v>#DIV/0!</v>
      </c>
      <c r="ACG269" s="1">
        <v>5</v>
      </c>
      <c r="ACH269" s="1">
        <v>1</v>
      </c>
      <c r="ACI269" s="11">
        <f t="shared" si="381"/>
        <v>43000</v>
      </c>
      <c r="ACJ269" s="45">
        <v>1</v>
      </c>
      <c r="ACK269" s="13">
        <f t="shared" si="382"/>
        <v>43000</v>
      </c>
      <c r="ACL269">
        <v>1</v>
      </c>
      <c r="ACM269" s="25">
        <f t="shared" si="383"/>
        <v>43000</v>
      </c>
      <c r="ACN269" s="11">
        <f t="shared" si="384"/>
        <v>43000</v>
      </c>
      <c r="ACO269" s="65"/>
      <c r="ACR269" s="39" t="s">
        <v>407</v>
      </c>
      <c r="ACZ269" s="1" t="s">
        <v>259</v>
      </c>
      <c r="ADD269" s="1" t="s">
        <v>185</v>
      </c>
      <c r="ADU269" s="1">
        <v>2</v>
      </c>
      <c r="ADV269" s="457"/>
      <c r="AEE269" s="1">
        <f t="shared" si="446"/>
        <v>0</v>
      </c>
      <c r="AFN269" s="1">
        <v>1</v>
      </c>
      <c r="AGL269" s="1">
        <v>43000</v>
      </c>
      <c r="AGM269" s="11" t="e">
        <f>AGU269+AGW269+AGY269+AHA269+#REF!+#REF!+AHC269+AGP269+AHE269</f>
        <v>#REF!</v>
      </c>
      <c r="AGT269" s="518"/>
      <c r="AHJ269" s="518"/>
      <c r="AHN269" s="1">
        <v>43000</v>
      </c>
      <c r="AHP269" s="1">
        <v>1</v>
      </c>
      <c r="AHQ269" s="1">
        <v>1</v>
      </c>
      <c r="AIB269" s="1">
        <v>1</v>
      </c>
      <c r="AIC269" s="1">
        <v>1</v>
      </c>
      <c r="AID269" s="1">
        <v>1</v>
      </c>
      <c r="AIK269" s="1">
        <v>1</v>
      </c>
      <c r="AIL269" s="1">
        <v>1</v>
      </c>
      <c r="AIN269" s="1">
        <v>1</v>
      </c>
      <c r="AJB269" s="1">
        <v>1</v>
      </c>
      <c r="AJC269" s="11"/>
      <c r="AJD269" s="11"/>
      <c r="AJF269" s="11"/>
      <c r="AJG269" s="1">
        <v>43000</v>
      </c>
      <c r="AJH269" s="1">
        <v>1</v>
      </c>
      <c r="AJI269" s="1">
        <v>1</v>
      </c>
      <c r="AJJ269" s="435">
        <v>100</v>
      </c>
      <c r="AJK269" s="45"/>
      <c r="AJL269" s="381">
        <v>43000</v>
      </c>
      <c r="AJM269" s="11" t="e">
        <f t="shared" si="385"/>
        <v>#DIV/0!</v>
      </c>
      <c r="AJN269" s="60"/>
      <c r="AJO269" s="12"/>
      <c r="AKA269" s="1">
        <f t="shared" si="447"/>
        <v>0</v>
      </c>
      <c r="AKD269" s="1">
        <f t="shared" si="448"/>
        <v>0</v>
      </c>
      <c r="AKE269" s="60"/>
      <c r="AKF269" s="1" t="s">
        <v>260</v>
      </c>
      <c r="AKG269" s="1" t="s">
        <v>260</v>
      </c>
      <c r="AKH269" s="1" t="s">
        <v>261</v>
      </c>
      <c r="AKI269" s="1" t="s">
        <v>260</v>
      </c>
      <c r="AKJ269" s="1" t="s">
        <v>260</v>
      </c>
      <c r="AKK269" s="1" t="s">
        <v>260</v>
      </c>
      <c r="AKL269" s="1" t="s">
        <v>260</v>
      </c>
      <c r="AKM269" s="1" t="s">
        <v>260</v>
      </c>
      <c r="AKN269" s="1" t="s">
        <v>262</v>
      </c>
      <c r="AKO269" s="1" t="s">
        <v>260</v>
      </c>
      <c r="AKP269" s="1" t="s">
        <v>260</v>
      </c>
      <c r="AKQ269" s="1" t="s">
        <v>260</v>
      </c>
      <c r="AKR269" s="1" t="s">
        <v>260</v>
      </c>
      <c r="AKS269" s="1" t="s">
        <v>260</v>
      </c>
      <c r="AKT269" s="1" t="s">
        <v>260</v>
      </c>
      <c r="AKU269" s="1" t="s">
        <v>260</v>
      </c>
      <c r="AKV269" s="1" t="s">
        <v>263</v>
      </c>
      <c r="AKW269" s="1" t="s">
        <v>260</v>
      </c>
      <c r="AKX269" s="1" t="s">
        <v>260</v>
      </c>
      <c r="AKY269" s="1" t="s">
        <v>260</v>
      </c>
      <c r="AKZ269" s="1" t="s">
        <v>260</v>
      </c>
      <c r="ALA269" s="1" t="s">
        <v>260</v>
      </c>
      <c r="ALB269" s="1" t="s">
        <v>260</v>
      </c>
      <c r="ALC269" s="1" t="s">
        <v>260</v>
      </c>
      <c r="ALD269" s="1" t="s">
        <v>260</v>
      </c>
      <c r="ALE269" s="1" t="s">
        <v>260</v>
      </c>
      <c r="ALF269" s="1" t="s">
        <v>260</v>
      </c>
      <c r="ALG269" s="1" t="s">
        <v>260</v>
      </c>
      <c r="ALH269" s="1" t="s">
        <v>260</v>
      </c>
      <c r="ALI269" s="1" t="s">
        <v>260</v>
      </c>
      <c r="ALJ269" s="1" t="s">
        <v>260</v>
      </c>
      <c r="ALK269" s="1" t="s">
        <v>260</v>
      </c>
      <c r="ALL269" s="1" t="s">
        <v>260</v>
      </c>
      <c r="ALM269" s="1" t="s">
        <v>260</v>
      </c>
      <c r="ALN269" s="1" t="s">
        <v>260</v>
      </c>
      <c r="ALO269" s="1" t="s">
        <v>260</v>
      </c>
      <c r="ALP269" s="1" t="s">
        <v>260</v>
      </c>
      <c r="ALR269" s="11" t="e">
        <f t="shared" si="449"/>
        <v>#DIV/0!</v>
      </c>
      <c r="ALS269" s="28">
        <v>43000</v>
      </c>
      <c r="ALY269" s="60"/>
      <c r="ALZ269" s="1">
        <v>1</v>
      </c>
      <c r="AMC269" s="1">
        <v>1</v>
      </c>
      <c r="AMH269" s="1">
        <v>1</v>
      </c>
      <c r="AMN269" s="403"/>
    </row>
    <row r="270" spans="1:1022 1028:1028" s="1" customFormat="1" ht="15" customHeight="1" x14ac:dyDescent="0.25">
      <c r="A270" s="268"/>
      <c r="B270" s="113">
        <v>268</v>
      </c>
      <c r="C270" s="473" t="s">
        <v>810</v>
      </c>
      <c r="D270" s="304" t="s">
        <v>831</v>
      </c>
      <c r="E270" s="1">
        <v>2009</v>
      </c>
      <c r="F270" s="1">
        <v>1</v>
      </c>
      <c r="G270" s="1">
        <v>1</v>
      </c>
      <c r="J270" s="1">
        <v>1</v>
      </c>
      <c r="K270" s="1">
        <v>1999</v>
      </c>
      <c r="L270" s="1">
        <v>2000</v>
      </c>
      <c r="AC270" s="1">
        <v>1</v>
      </c>
      <c r="AD270" s="1">
        <v>1</v>
      </c>
      <c r="AE270" s="1">
        <v>1</v>
      </c>
      <c r="AW270" s="1">
        <v>1</v>
      </c>
      <c r="AY270" s="1">
        <v>1</v>
      </c>
      <c r="BA270" s="1">
        <v>1</v>
      </c>
      <c r="BB270" s="1">
        <v>13</v>
      </c>
      <c r="BE270" s="1">
        <v>1</v>
      </c>
      <c r="CG270" s="1">
        <v>1</v>
      </c>
      <c r="CH270" s="246"/>
      <c r="CP270" s="1">
        <f t="shared" si="414"/>
        <v>0</v>
      </c>
      <c r="CS270" s="1">
        <f t="shared" si="386"/>
        <v>0</v>
      </c>
      <c r="DO270" s="1">
        <f t="shared" si="415"/>
        <v>0</v>
      </c>
      <c r="DX270" s="1">
        <f t="shared" si="416"/>
        <v>0</v>
      </c>
      <c r="EE270" s="1">
        <f t="shared" si="417"/>
        <v>0</v>
      </c>
      <c r="EH270" s="1">
        <f t="shared" si="418"/>
        <v>0</v>
      </c>
      <c r="FF270" s="116"/>
      <c r="GP270" s="1">
        <f t="shared" si="387"/>
        <v>0</v>
      </c>
      <c r="GY270" s="1">
        <f t="shared" si="419"/>
        <v>0</v>
      </c>
      <c r="HC270" s="1">
        <f t="shared" si="420"/>
        <v>0</v>
      </c>
      <c r="HS270" s="1">
        <f t="shared" si="421"/>
        <v>0</v>
      </c>
      <c r="HX270" s="1">
        <f t="shared" si="388"/>
        <v>0</v>
      </c>
      <c r="ID270" s="1">
        <f t="shared" si="389"/>
        <v>0</v>
      </c>
      <c r="IN270" s="1">
        <f t="shared" si="422"/>
        <v>0</v>
      </c>
      <c r="IW270" s="1">
        <f t="shared" si="423"/>
        <v>0</v>
      </c>
      <c r="IZ270" s="1">
        <f t="shared" si="390"/>
        <v>0</v>
      </c>
      <c r="JJ270" s="1">
        <f t="shared" si="391"/>
        <v>0</v>
      </c>
      <c r="JV270" s="1">
        <f t="shared" si="424"/>
        <v>0</v>
      </c>
      <c r="KB270" s="1">
        <f t="shared" si="425"/>
        <v>0</v>
      </c>
      <c r="LG270" s="1">
        <f t="shared" si="392"/>
        <v>0</v>
      </c>
      <c r="LT270" s="1">
        <f t="shared" si="426"/>
        <v>0</v>
      </c>
      <c r="MA270" s="1">
        <f t="shared" si="427"/>
        <v>0</v>
      </c>
      <c r="MF270" s="1">
        <f t="shared" si="428"/>
        <v>0</v>
      </c>
      <c r="MM270" s="1">
        <f t="shared" si="429"/>
        <v>0</v>
      </c>
      <c r="MS270" s="1">
        <f t="shared" si="430"/>
        <v>0</v>
      </c>
      <c r="MU270" s="115"/>
      <c r="OI270" s="120"/>
      <c r="PD270" s="1">
        <f t="shared" si="393"/>
        <v>0</v>
      </c>
      <c r="QF270" s="1">
        <f t="shared" si="431"/>
        <v>0</v>
      </c>
      <c r="QY270" s="1">
        <f t="shared" si="432"/>
        <v>0</v>
      </c>
      <c r="RK270" s="1">
        <f t="shared" si="433"/>
        <v>0</v>
      </c>
      <c r="SA270" s="1">
        <f t="shared" si="434"/>
        <v>0</v>
      </c>
      <c r="SG270" s="1">
        <f t="shared" si="435"/>
        <v>0</v>
      </c>
      <c r="SO270" s="1">
        <f t="shared" si="436"/>
        <v>0</v>
      </c>
      <c r="TB270" s="1">
        <f t="shared" si="437"/>
        <v>0</v>
      </c>
      <c r="TS270" s="1">
        <f t="shared" si="394"/>
        <v>0</v>
      </c>
      <c r="UD270" s="1">
        <f t="shared" si="395"/>
        <v>0</v>
      </c>
      <c r="UG270" s="1">
        <f t="shared" si="396"/>
        <v>0</v>
      </c>
      <c r="UQ270" s="1">
        <f t="shared" si="438"/>
        <v>0</v>
      </c>
      <c r="VA270" s="1">
        <f t="shared" si="439"/>
        <v>0</v>
      </c>
      <c r="VG270" s="1">
        <f t="shared" si="440"/>
        <v>0</v>
      </c>
      <c r="WY270" s="1">
        <f t="shared" si="397"/>
        <v>0</v>
      </c>
      <c r="XB270" s="1">
        <f t="shared" si="441"/>
        <v>0</v>
      </c>
      <c r="XG270" s="1">
        <f t="shared" si="398"/>
        <v>0</v>
      </c>
      <c r="XI270" s="1">
        <v>1</v>
      </c>
      <c r="XK270" s="108"/>
      <c r="XL270" s="1">
        <f t="shared" si="399"/>
        <v>0</v>
      </c>
      <c r="XM270" s="1">
        <f t="shared" si="400"/>
        <v>0</v>
      </c>
      <c r="XN270" s="1">
        <f t="shared" si="442"/>
        <v>0</v>
      </c>
      <c r="XO270" s="1">
        <f t="shared" si="401"/>
        <v>0</v>
      </c>
      <c r="XP270" s="1">
        <f t="shared" si="443"/>
        <v>0</v>
      </c>
      <c r="XQ270" s="1">
        <f t="shared" si="402"/>
        <v>0</v>
      </c>
      <c r="XR270" s="1">
        <f t="shared" si="403"/>
        <v>0</v>
      </c>
      <c r="XS270" s="1">
        <f t="shared" si="375"/>
        <v>0</v>
      </c>
      <c r="XT270" s="1">
        <f t="shared" si="444"/>
        <v>0</v>
      </c>
      <c r="XU270" s="1">
        <f t="shared" si="404"/>
        <v>0</v>
      </c>
      <c r="XV270" s="1">
        <f t="shared" si="405"/>
        <v>0</v>
      </c>
      <c r="XW270" s="1">
        <f t="shared" si="406"/>
        <v>0</v>
      </c>
      <c r="XX270" s="1">
        <f t="shared" si="407"/>
        <v>0</v>
      </c>
      <c r="XY270" s="1">
        <f t="shared" si="408"/>
        <v>0</v>
      </c>
      <c r="XZ270" s="1">
        <f t="shared" si="409"/>
        <v>0</v>
      </c>
      <c r="YA270" s="1">
        <f t="shared" si="410"/>
        <v>0</v>
      </c>
      <c r="YB270" s="1">
        <f t="shared" si="411"/>
        <v>0</v>
      </c>
      <c r="YC270" s="1">
        <f t="shared" si="412"/>
        <v>1</v>
      </c>
      <c r="YD270" s="132"/>
      <c r="YE270" s="133">
        <f>SUM(XL270:YC270)</f>
        <v>1</v>
      </c>
      <c r="YF270" s="133">
        <f t="shared" si="377"/>
        <v>41000</v>
      </c>
      <c r="YG270" s="130">
        <v>1</v>
      </c>
      <c r="YH270" s="130">
        <f t="shared" si="378"/>
        <v>41000</v>
      </c>
      <c r="YI270" s="129">
        <v>1</v>
      </c>
      <c r="YJ270" s="128">
        <f t="shared" si="379"/>
        <v>41000</v>
      </c>
      <c r="YK270" s="177"/>
      <c r="YL270">
        <v>1</v>
      </c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>
        <f t="shared" si="445"/>
        <v>0</v>
      </c>
      <c r="ACD270" s="25" t="e">
        <f t="shared" si="376"/>
        <v>#DIV/0!</v>
      </c>
      <c r="ACE270" s="11">
        <f t="shared" si="413"/>
        <v>1</v>
      </c>
      <c r="ACF270" s="11">
        <f t="shared" si="380"/>
        <v>41000</v>
      </c>
      <c r="ACG270" s="1">
        <v>5</v>
      </c>
      <c r="ACH270" s="1">
        <v>1</v>
      </c>
      <c r="ACI270" s="11">
        <f t="shared" si="381"/>
        <v>41000</v>
      </c>
      <c r="ACJ270" s="45">
        <v>1</v>
      </c>
      <c r="ACK270" s="13">
        <f t="shared" si="382"/>
        <v>41000</v>
      </c>
      <c r="ACL270">
        <v>1</v>
      </c>
      <c r="ACM270" s="25">
        <f t="shared" si="383"/>
        <v>41000</v>
      </c>
      <c r="ACN270" s="11">
        <f t="shared" si="384"/>
        <v>41000</v>
      </c>
      <c r="ACO270" s="65"/>
      <c r="ACR270" s="39" t="s">
        <v>407</v>
      </c>
      <c r="ACZ270" s="1" t="s">
        <v>259</v>
      </c>
      <c r="ADD270" s="1" t="s">
        <v>185</v>
      </c>
      <c r="ADU270" s="1">
        <v>2</v>
      </c>
      <c r="ADV270" s="457"/>
      <c r="AEE270" s="1">
        <f t="shared" si="446"/>
        <v>0</v>
      </c>
      <c r="AFN270" s="1">
        <v>1</v>
      </c>
      <c r="AGL270" s="1">
        <v>41000</v>
      </c>
      <c r="AGM270" s="11" t="e">
        <f>AGU270+AGW270+AGY270+AHA270+#REF!+#REF!+AHC270+AGP270+AHE270</f>
        <v>#REF!</v>
      </c>
      <c r="AGT270" s="518"/>
      <c r="AHJ270" s="518"/>
      <c r="AHN270" s="1">
        <v>41000</v>
      </c>
      <c r="AIO270" s="1">
        <v>2</v>
      </c>
      <c r="AIP270" s="1">
        <v>1</v>
      </c>
      <c r="AJC270" s="11"/>
      <c r="AJD270" s="11"/>
      <c r="AJF270" s="11"/>
      <c r="AJG270" s="1">
        <v>41000</v>
      </c>
      <c r="AJH270" s="1">
        <v>1</v>
      </c>
      <c r="AJI270" s="1">
        <v>1</v>
      </c>
      <c r="AJJ270" s="435">
        <v>100</v>
      </c>
      <c r="AJK270" s="45"/>
      <c r="AJL270" s="381">
        <v>41000</v>
      </c>
      <c r="AJM270" s="11">
        <f t="shared" si="385"/>
        <v>41000</v>
      </c>
      <c r="AJN270" s="60"/>
      <c r="AJO270" s="12"/>
      <c r="AKA270" s="1">
        <f t="shared" si="447"/>
        <v>0</v>
      </c>
      <c r="AKD270" s="1">
        <f t="shared" si="448"/>
        <v>0</v>
      </c>
      <c r="AKE270" s="60"/>
      <c r="AKF270" s="1" t="s">
        <v>260</v>
      </c>
      <c r="AKG270" s="1" t="s">
        <v>260</v>
      </c>
      <c r="AKH270" s="1" t="s">
        <v>261</v>
      </c>
      <c r="AKI270" s="1" t="s">
        <v>260</v>
      </c>
      <c r="AKJ270" s="1" t="s">
        <v>260</v>
      </c>
      <c r="AKK270" s="1" t="s">
        <v>260</v>
      </c>
      <c r="AKL270" s="1" t="s">
        <v>260</v>
      </c>
      <c r="AKM270" s="1" t="s">
        <v>260</v>
      </c>
      <c r="AKN270" s="1" t="s">
        <v>262</v>
      </c>
      <c r="AKO270" s="1" t="s">
        <v>260</v>
      </c>
      <c r="AKP270" s="1" t="s">
        <v>260</v>
      </c>
      <c r="AKQ270" s="1" t="s">
        <v>260</v>
      </c>
      <c r="AKR270" s="1" t="s">
        <v>260</v>
      </c>
      <c r="AKS270" s="1" t="s">
        <v>260</v>
      </c>
      <c r="AKT270" s="1" t="s">
        <v>260</v>
      </c>
      <c r="AKU270" s="1" t="s">
        <v>260</v>
      </c>
      <c r="AKV270" s="1" t="s">
        <v>263</v>
      </c>
      <c r="AKW270" s="1" t="s">
        <v>260</v>
      </c>
      <c r="AKX270" s="1" t="s">
        <v>260</v>
      </c>
      <c r="AKY270" s="1" t="s">
        <v>260</v>
      </c>
      <c r="AKZ270" s="1" t="s">
        <v>260</v>
      </c>
      <c r="ALA270" s="1" t="s">
        <v>260</v>
      </c>
      <c r="ALB270" s="1" t="s">
        <v>260</v>
      </c>
      <c r="ALC270" s="1" t="s">
        <v>260</v>
      </c>
      <c r="ALD270" s="1" t="s">
        <v>260</v>
      </c>
      <c r="ALE270" s="1" t="s">
        <v>260</v>
      </c>
      <c r="ALF270" s="1" t="s">
        <v>260</v>
      </c>
      <c r="ALG270" s="1" t="s">
        <v>260</v>
      </c>
      <c r="ALH270" s="1" t="s">
        <v>260</v>
      </c>
      <c r="ALI270" s="1" t="s">
        <v>260</v>
      </c>
      <c r="ALJ270" s="1" t="s">
        <v>260</v>
      </c>
      <c r="ALK270" s="1" t="s">
        <v>260</v>
      </c>
      <c r="ALL270" s="1" t="s">
        <v>260</v>
      </c>
      <c r="ALM270" s="1" t="s">
        <v>260</v>
      </c>
      <c r="ALN270" s="1" t="s">
        <v>260</v>
      </c>
      <c r="ALO270" s="1" t="s">
        <v>260</v>
      </c>
      <c r="ALP270" s="1" t="s">
        <v>260</v>
      </c>
      <c r="ALR270" s="11" t="e">
        <f t="shared" si="449"/>
        <v>#DIV/0!</v>
      </c>
      <c r="ALS270" s="28">
        <v>41000</v>
      </c>
      <c r="ALY270" s="60"/>
      <c r="ALZ270" s="1">
        <v>1</v>
      </c>
      <c r="AMH270" s="1">
        <v>1</v>
      </c>
      <c r="AMN270" s="403"/>
    </row>
    <row r="271" spans="1:1022 1028:1028" s="1" customFormat="1" ht="15" customHeight="1" x14ac:dyDescent="0.25">
      <c r="A271" s="268"/>
      <c r="B271" s="113">
        <v>269</v>
      </c>
      <c r="C271" s="473" t="s">
        <v>810</v>
      </c>
      <c r="D271" s="304" t="s">
        <v>832</v>
      </c>
      <c r="E271" s="1">
        <v>2009</v>
      </c>
      <c r="F271" s="1">
        <v>1</v>
      </c>
      <c r="G271" s="1">
        <v>1</v>
      </c>
      <c r="J271" s="1">
        <v>1</v>
      </c>
      <c r="K271" s="1">
        <v>2000</v>
      </c>
      <c r="L271" s="1">
        <v>2001</v>
      </c>
      <c r="M271" s="1">
        <v>1</v>
      </c>
      <c r="AD271" s="1">
        <v>1</v>
      </c>
      <c r="AE271" s="1">
        <v>1</v>
      </c>
      <c r="AW271" s="1">
        <v>1</v>
      </c>
      <c r="AY271" s="1">
        <v>1</v>
      </c>
      <c r="BA271" s="1">
        <v>1</v>
      </c>
      <c r="BB271" s="1">
        <v>13</v>
      </c>
      <c r="BE271" s="1">
        <v>1</v>
      </c>
      <c r="CG271" s="1">
        <v>1</v>
      </c>
      <c r="CH271" s="246"/>
      <c r="CP271" s="1">
        <f t="shared" si="414"/>
        <v>0</v>
      </c>
      <c r="CS271" s="1">
        <f t="shared" si="386"/>
        <v>0</v>
      </c>
      <c r="DO271" s="1">
        <f t="shared" si="415"/>
        <v>0</v>
      </c>
      <c r="DX271" s="1">
        <f t="shared" si="416"/>
        <v>0</v>
      </c>
      <c r="EE271" s="1">
        <f t="shared" si="417"/>
        <v>0</v>
      </c>
      <c r="EH271" s="1">
        <f t="shared" si="418"/>
        <v>0</v>
      </c>
      <c r="FF271" s="116"/>
      <c r="GP271" s="1">
        <f t="shared" si="387"/>
        <v>0</v>
      </c>
      <c r="GY271" s="1">
        <f t="shared" si="419"/>
        <v>0</v>
      </c>
      <c r="HC271" s="1">
        <f t="shared" si="420"/>
        <v>0</v>
      </c>
      <c r="HS271" s="1">
        <f t="shared" si="421"/>
        <v>0</v>
      </c>
      <c r="HX271" s="1">
        <f t="shared" si="388"/>
        <v>0</v>
      </c>
      <c r="ID271" s="1">
        <f t="shared" si="389"/>
        <v>0</v>
      </c>
      <c r="IN271" s="1">
        <f t="shared" si="422"/>
        <v>0</v>
      </c>
      <c r="IW271" s="1">
        <f t="shared" si="423"/>
        <v>0</v>
      </c>
      <c r="IZ271" s="1">
        <f t="shared" si="390"/>
        <v>0</v>
      </c>
      <c r="JJ271" s="1">
        <f t="shared" si="391"/>
        <v>0</v>
      </c>
      <c r="JV271" s="1">
        <f t="shared" si="424"/>
        <v>0</v>
      </c>
      <c r="KB271" s="1">
        <f t="shared" si="425"/>
        <v>0</v>
      </c>
      <c r="LG271" s="1">
        <f t="shared" si="392"/>
        <v>0</v>
      </c>
      <c r="LT271" s="1">
        <f t="shared" si="426"/>
        <v>0</v>
      </c>
      <c r="MA271" s="1">
        <f t="shared" si="427"/>
        <v>0</v>
      </c>
      <c r="MF271" s="1">
        <f t="shared" si="428"/>
        <v>0</v>
      </c>
      <c r="MM271" s="1">
        <f t="shared" si="429"/>
        <v>0</v>
      </c>
      <c r="MS271" s="1">
        <f t="shared" si="430"/>
        <v>0</v>
      </c>
      <c r="MU271" s="115"/>
      <c r="OI271" s="120"/>
      <c r="PD271" s="1">
        <f t="shared" si="393"/>
        <v>0</v>
      </c>
      <c r="QF271" s="1">
        <f t="shared" si="431"/>
        <v>0</v>
      </c>
      <c r="QY271" s="1">
        <f t="shared" si="432"/>
        <v>0</v>
      </c>
      <c r="RK271" s="1">
        <f t="shared" si="433"/>
        <v>0</v>
      </c>
      <c r="SA271" s="1">
        <f t="shared" si="434"/>
        <v>0</v>
      </c>
      <c r="SG271" s="1">
        <f t="shared" si="435"/>
        <v>0</v>
      </c>
      <c r="SO271" s="1">
        <f t="shared" si="436"/>
        <v>0</v>
      </c>
      <c r="TB271" s="1">
        <f t="shared" si="437"/>
        <v>0</v>
      </c>
      <c r="TS271" s="1">
        <f t="shared" si="394"/>
        <v>0</v>
      </c>
      <c r="UD271" s="1">
        <f t="shared" si="395"/>
        <v>0</v>
      </c>
      <c r="UG271" s="1">
        <f t="shared" si="396"/>
        <v>0</v>
      </c>
      <c r="UQ271" s="1">
        <f t="shared" si="438"/>
        <v>0</v>
      </c>
      <c r="VA271" s="1">
        <f t="shared" si="439"/>
        <v>0</v>
      </c>
      <c r="VG271" s="1">
        <f t="shared" si="440"/>
        <v>0</v>
      </c>
      <c r="WY271" s="1">
        <f t="shared" si="397"/>
        <v>0</v>
      </c>
      <c r="XB271" s="1">
        <f t="shared" si="441"/>
        <v>0</v>
      </c>
      <c r="XG271" s="1">
        <f t="shared" si="398"/>
        <v>0</v>
      </c>
      <c r="XK271" s="108"/>
      <c r="XL271" s="1">
        <f t="shared" si="399"/>
        <v>0</v>
      </c>
      <c r="XM271" s="1">
        <f t="shared" si="400"/>
        <v>0</v>
      </c>
      <c r="XN271" s="1">
        <f t="shared" si="442"/>
        <v>0</v>
      </c>
      <c r="XO271" s="1">
        <f t="shared" si="401"/>
        <v>0</v>
      </c>
      <c r="XP271" s="1">
        <f t="shared" si="443"/>
        <v>0</v>
      </c>
      <c r="XQ271" s="1">
        <f t="shared" si="402"/>
        <v>0</v>
      </c>
      <c r="XR271" s="1">
        <f t="shared" si="403"/>
        <v>0</v>
      </c>
      <c r="XS271" s="1">
        <f t="shared" si="375"/>
        <v>0</v>
      </c>
      <c r="XT271" s="1">
        <f t="shared" si="444"/>
        <v>0</v>
      </c>
      <c r="XU271" s="1">
        <f t="shared" si="404"/>
        <v>0</v>
      </c>
      <c r="XV271" s="1">
        <f t="shared" si="405"/>
        <v>0</v>
      </c>
      <c r="XW271" s="1">
        <f t="shared" si="406"/>
        <v>0</v>
      </c>
      <c r="XX271" s="1">
        <f t="shared" si="407"/>
        <v>0</v>
      </c>
      <c r="XY271" s="1">
        <f t="shared" si="408"/>
        <v>0</v>
      </c>
      <c r="XZ271" s="1">
        <f t="shared" si="409"/>
        <v>0</v>
      </c>
      <c r="YA271" s="1">
        <f t="shared" si="410"/>
        <v>0</v>
      </c>
      <c r="YB271" s="1">
        <f t="shared" si="411"/>
        <v>0</v>
      </c>
      <c r="YC271" s="1">
        <f t="shared" si="412"/>
        <v>0</v>
      </c>
      <c r="YD271" s="132"/>
      <c r="YE271" s="133"/>
      <c r="YF271" s="133" t="e">
        <f t="shared" si="377"/>
        <v>#DIV/0!</v>
      </c>
      <c r="YG271" s="130"/>
      <c r="YH271" s="130" t="e">
        <f t="shared" si="378"/>
        <v>#DIV/0!</v>
      </c>
      <c r="YI271" s="129"/>
      <c r="YJ271" s="128" t="e">
        <f t="shared" si="379"/>
        <v>#DIV/0!</v>
      </c>
      <c r="YK271" s="177"/>
      <c r="YL271">
        <v>1</v>
      </c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>
        <f t="shared" si="445"/>
        <v>0</v>
      </c>
      <c r="ACD271" s="25" t="e">
        <f t="shared" si="376"/>
        <v>#DIV/0!</v>
      </c>
      <c r="ACE271" s="11">
        <f t="shared" si="413"/>
        <v>0</v>
      </c>
      <c r="ACF271" s="11" t="e">
        <f t="shared" si="380"/>
        <v>#DIV/0!</v>
      </c>
      <c r="ACG271" s="1">
        <v>5</v>
      </c>
      <c r="ACH271" s="1">
        <v>1</v>
      </c>
      <c r="ACI271" s="11">
        <f t="shared" si="381"/>
        <v>139000</v>
      </c>
      <c r="ACJ271" s="45">
        <v>1</v>
      </c>
      <c r="ACK271" s="13">
        <f t="shared" si="382"/>
        <v>139000</v>
      </c>
      <c r="ACL271">
        <v>1</v>
      </c>
      <c r="ACM271" s="25">
        <f t="shared" si="383"/>
        <v>139000</v>
      </c>
      <c r="ACN271" s="11">
        <f t="shared" si="384"/>
        <v>139000</v>
      </c>
      <c r="ACO271" s="65"/>
      <c r="ACR271" s="1" t="s">
        <v>258</v>
      </c>
      <c r="ACZ271" s="1" t="s">
        <v>259</v>
      </c>
      <c r="ADD271" s="1" t="s">
        <v>185</v>
      </c>
      <c r="ADU271" s="1">
        <v>2</v>
      </c>
      <c r="ADV271" s="457"/>
      <c r="AEE271" s="1">
        <f t="shared" si="446"/>
        <v>0</v>
      </c>
      <c r="AFN271" s="1">
        <v>1</v>
      </c>
      <c r="AGL271" s="1">
        <v>139000</v>
      </c>
      <c r="AGM271" s="11" t="e">
        <f>AGU271+AGW271+AGY271+AHA271+#REF!+#REF!+AHC271+AGP271+AHE271</f>
        <v>#REF!</v>
      </c>
      <c r="AGT271" s="518"/>
      <c r="AHJ271" s="518"/>
      <c r="AHN271" s="1">
        <v>139000</v>
      </c>
      <c r="AIO271" s="1">
        <v>1</v>
      </c>
      <c r="AIP271" s="1">
        <v>1</v>
      </c>
      <c r="AJC271" s="11"/>
      <c r="AJD271" s="11"/>
      <c r="AJF271" s="11"/>
      <c r="AJG271" s="1">
        <v>139000</v>
      </c>
      <c r="AJH271" s="1">
        <v>1</v>
      </c>
      <c r="AJI271" s="1">
        <v>1</v>
      </c>
      <c r="AJJ271" s="435">
        <v>100</v>
      </c>
      <c r="AJK271" s="45"/>
      <c r="AJL271" s="381">
        <v>139000</v>
      </c>
      <c r="AJM271" s="11" t="e">
        <f t="shared" si="385"/>
        <v>#DIV/0!</v>
      </c>
      <c r="AJN271" s="60"/>
      <c r="AJO271" s="12"/>
      <c r="AKA271" s="1">
        <f t="shared" si="447"/>
        <v>0</v>
      </c>
      <c r="AKD271" s="1">
        <f t="shared" si="448"/>
        <v>0</v>
      </c>
      <c r="AKE271" s="60"/>
      <c r="AKF271" s="1" t="s">
        <v>260</v>
      </c>
      <c r="AKG271" s="1" t="s">
        <v>260</v>
      </c>
      <c r="AKH271" s="1" t="s">
        <v>261</v>
      </c>
      <c r="AKI271" s="1" t="s">
        <v>260</v>
      </c>
      <c r="AKJ271" s="1" t="s">
        <v>260</v>
      </c>
      <c r="AKK271" s="1" t="s">
        <v>260</v>
      </c>
      <c r="AKL271" s="1" t="s">
        <v>260</v>
      </c>
      <c r="AKM271" s="1" t="s">
        <v>260</v>
      </c>
      <c r="AKN271" s="1" t="s">
        <v>262</v>
      </c>
      <c r="AKO271" s="1" t="s">
        <v>260</v>
      </c>
      <c r="AKP271" s="1" t="s">
        <v>260</v>
      </c>
      <c r="AKQ271" s="1" t="s">
        <v>260</v>
      </c>
      <c r="AKR271" s="1" t="s">
        <v>260</v>
      </c>
      <c r="AKS271" s="1" t="s">
        <v>260</v>
      </c>
      <c r="AKT271" s="1" t="s">
        <v>260</v>
      </c>
      <c r="AKU271" s="1" t="s">
        <v>260</v>
      </c>
      <c r="AKV271" s="1" t="s">
        <v>263</v>
      </c>
      <c r="AKW271" s="1" t="s">
        <v>260</v>
      </c>
      <c r="AKX271" s="1" t="s">
        <v>260</v>
      </c>
      <c r="AKY271" s="1" t="s">
        <v>260</v>
      </c>
      <c r="AKZ271" s="1" t="s">
        <v>260</v>
      </c>
      <c r="ALA271" s="1" t="s">
        <v>260</v>
      </c>
      <c r="ALB271" s="1" t="s">
        <v>260</v>
      </c>
      <c r="ALC271" s="1" t="s">
        <v>260</v>
      </c>
      <c r="ALD271" s="1" t="s">
        <v>260</v>
      </c>
      <c r="ALE271" s="1" t="s">
        <v>260</v>
      </c>
      <c r="ALF271" s="1" t="s">
        <v>260</v>
      </c>
      <c r="ALG271" s="1" t="s">
        <v>260</v>
      </c>
      <c r="ALH271" s="1" t="s">
        <v>260</v>
      </c>
      <c r="ALI271" s="1" t="s">
        <v>260</v>
      </c>
      <c r="ALJ271" s="1" t="s">
        <v>260</v>
      </c>
      <c r="ALK271" s="1" t="s">
        <v>260</v>
      </c>
      <c r="ALL271" s="1" t="s">
        <v>260</v>
      </c>
      <c r="ALM271" s="1" t="s">
        <v>260</v>
      </c>
      <c r="ALN271" s="1" t="s">
        <v>260</v>
      </c>
      <c r="ALO271" s="1" t="s">
        <v>260</v>
      </c>
      <c r="ALP271" s="1" t="s">
        <v>260</v>
      </c>
      <c r="ALR271" s="11" t="e">
        <f t="shared" si="449"/>
        <v>#DIV/0!</v>
      </c>
      <c r="ALS271" s="28">
        <v>139000</v>
      </c>
      <c r="ALY271" s="60"/>
      <c r="ALZ271" s="1">
        <v>1</v>
      </c>
      <c r="AMH271" s="1">
        <v>1</v>
      </c>
      <c r="AMN271" s="403"/>
    </row>
    <row r="272" spans="1:1022 1028:1028" s="1" customFormat="1" ht="15" customHeight="1" x14ac:dyDescent="0.25">
      <c r="A272" s="268"/>
      <c r="B272" s="113">
        <v>270</v>
      </c>
      <c r="C272" s="473" t="s">
        <v>810</v>
      </c>
      <c r="D272" s="304" t="s">
        <v>833</v>
      </c>
      <c r="E272" s="1">
        <v>2009</v>
      </c>
      <c r="F272" s="1">
        <v>1</v>
      </c>
      <c r="G272" s="1">
        <v>1</v>
      </c>
      <c r="J272" s="1">
        <v>1</v>
      </c>
      <c r="K272" s="1">
        <v>1997</v>
      </c>
      <c r="L272" s="1">
        <v>2000</v>
      </c>
      <c r="M272" s="1">
        <v>1</v>
      </c>
      <c r="AA272" s="1">
        <v>1</v>
      </c>
      <c r="AB272" s="1">
        <v>1</v>
      </c>
      <c r="AC272" s="1">
        <v>1</v>
      </c>
      <c r="AD272" s="1">
        <v>1</v>
      </c>
      <c r="AW272" s="1">
        <v>1</v>
      </c>
      <c r="AY272" s="1">
        <v>1</v>
      </c>
      <c r="BA272" s="1">
        <v>1</v>
      </c>
      <c r="BB272" s="1">
        <v>13</v>
      </c>
      <c r="BE272" s="1">
        <v>1</v>
      </c>
      <c r="CG272" s="1">
        <v>1</v>
      </c>
      <c r="CH272" s="246"/>
      <c r="CP272" s="1">
        <f t="shared" si="414"/>
        <v>0</v>
      </c>
      <c r="CS272" s="1">
        <f t="shared" si="386"/>
        <v>0</v>
      </c>
      <c r="DO272" s="1">
        <f t="shared" si="415"/>
        <v>0</v>
      </c>
      <c r="DX272" s="1">
        <f t="shared" si="416"/>
        <v>0</v>
      </c>
      <c r="EE272" s="1">
        <f t="shared" si="417"/>
        <v>0</v>
      </c>
      <c r="EH272" s="1">
        <f t="shared" si="418"/>
        <v>0</v>
      </c>
      <c r="FF272" s="116"/>
      <c r="GP272" s="1">
        <f t="shared" si="387"/>
        <v>0</v>
      </c>
      <c r="GY272" s="1">
        <f t="shared" si="419"/>
        <v>0</v>
      </c>
      <c r="HC272" s="1">
        <f t="shared" si="420"/>
        <v>0</v>
      </c>
      <c r="HS272" s="1">
        <f t="shared" si="421"/>
        <v>0</v>
      </c>
      <c r="HX272" s="1">
        <f t="shared" si="388"/>
        <v>0</v>
      </c>
      <c r="ID272" s="1">
        <f t="shared" si="389"/>
        <v>0</v>
      </c>
      <c r="IN272" s="1">
        <f t="shared" si="422"/>
        <v>0</v>
      </c>
      <c r="IW272" s="1">
        <f t="shared" si="423"/>
        <v>0</v>
      </c>
      <c r="IZ272" s="1">
        <f t="shared" si="390"/>
        <v>0</v>
      </c>
      <c r="JJ272" s="1">
        <f t="shared" si="391"/>
        <v>0</v>
      </c>
      <c r="JV272" s="1">
        <f t="shared" si="424"/>
        <v>0</v>
      </c>
      <c r="KB272" s="1">
        <f t="shared" si="425"/>
        <v>0</v>
      </c>
      <c r="LG272" s="1">
        <f t="shared" si="392"/>
        <v>0</v>
      </c>
      <c r="LT272" s="1">
        <f t="shared" si="426"/>
        <v>0</v>
      </c>
      <c r="MA272" s="1">
        <f t="shared" si="427"/>
        <v>0</v>
      </c>
      <c r="MF272" s="1">
        <f t="shared" si="428"/>
        <v>0</v>
      </c>
      <c r="MM272" s="1">
        <f t="shared" si="429"/>
        <v>0</v>
      </c>
      <c r="MS272" s="1">
        <f t="shared" si="430"/>
        <v>0</v>
      </c>
      <c r="MU272" s="115"/>
      <c r="OI272" s="120"/>
      <c r="PD272" s="1">
        <f t="shared" si="393"/>
        <v>0</v>
      </c>
      <c r="QF272" s="1">
        <f t="shared" si="431"/>
        <v>0</v>
      </c>
      <c r="QY272" s="1">
        <f t="shared" si="432"/>
        <v>0</v>
      </c>
      <c r="RK272" s="1">
        <f t="shared" si="433"/>
        <v>0</v>
      </c>
      <c r="SA272" s="1">
        <f t="shared" si="434"/>
        <v>0</v>
      </c>
      <c r="SG272" s="1">
        <f t="shared" si="435"/>
        <v>0</v>
      </c>
      <c r="SO272" s="1">
        <f t="shared" si="436"/>
        <v>0</v>
      </c>
      <c r="TB272" s="1">
        <f t="shared" si="437"/>
        <v>0</v>
      </c>
      <c r="TS272" s="1">
        <f t="shared" si="394"/>
        <v>0</v>
      </c>
      <c r="UD272" s="1">
        <f t="shared" si="395"/>
        <v>0</v>
      </c>
      <c r="UG272" s="1">
        <f t="shared" si="396"/>
        <v>0</v>
      </c>
      <c r="UQ272" s="1">
        <f t="shared" si="438"/>
        <v>0</v>
      </c>
      <c r="VA272" s="1">
        <f t="shared" si="439"/>
        <v>0</v>
      </c>
      <c r="VG272" s="1">
        <f t="shared" si="440"/>
        <v>0</v>
      </c>
      <c r="WY272" s="1">
        <f t="shared" si="397"/>
        <v>0</v>
      </c>
      <c r="XB272" s="1">
        <f t="shared" si="441"/>
        <v>0</v>
      </c>
      <c r="XG272" s="1">
        <f t="shared" si="398"/>
        <v>0</v>
      </c>
      <c r="XK272" s="108"/>
      <c r="XL272" s="1">
        <f t="shared" si="399"/>
        <v>0</v>
      </c>
      <c r="XM272" s="1">
        <f t="shared" si="400"/>
        <v>0</v>
      </c>
      <c r="XN272" s="1">
        <f t="shared" si="442"/>
        <v>0</v>
      </c>
      <c r="XO272" s="1">
        <f t="shared" si="401"/>
        <v>0</v>
      </c>
      <c r="XP272" s="1">
        <f t="shared" si="443"/>
        <v>0</v>
      </c>
      <c r="XQ272" s="1">
        <f t="shared" si="402"/>
        <v>0</v>
      </c>
      <c r="XR272" s="1">
        <f t="shared" si="403"/>
        <v>0</v>
      </c>
      <c r="XS272" s="1">
        <f t="shared" ref="XS272:XS336" si="450">SUM(XB272+VG272+UQ272+SZ272+SG272+QY272+KB272+GY272+EE272)</f>
        <v>0</v>
      </c>
      <c r="XT272" s="1">
        <f t="shared" si="444"/>
        <v>0</v>
      </c>
      <c r="XU272" s="1">
        <f t="shared" si="404"/>
        <v>0</v>
      </c>
      <c r="XV272" s="1">
        <f t="shared" si="405"/>
        <v>0</v>
      </c>
      <c r="XW272" s="1">
        <f t="shared" si="406"/>
        <v>0</v>
      </c>
      <c r="XX272" s="1">
        <f t="shared" si="407"/>
        <v>0</v>
      </c>
      <c r="XY272" s="1">
        <f t="shared" si="408"/>
        <v>0</v>
      </c>
      <c r="XZ272" s="1">
        <f t="shared" si="409"/>
        <v>0</v>
      </c>
      <c r="YA272" s="1">
        <f t="shared" si="410"/>
        <v>0</v>
      </c>
      <c r="YB272" s="1">
        <f t="shared" si="411"/>
        <v>0</v>
      </c>
      <c r="YC272" s="1">
        <f t="shared" si="412"/>
        <v>0</v>
      </c>
      <c r="YD272" s="132"/>
      <c r="YE272" s="133"/>
      <c r="YF272" s="133" t="e">
        <f t="shared" si="377"/>
        <v>#DIV/0!</v>
      </c>
      <c r="YG272" s="130"/>
      <c r="YH272" s="130" t="e">
        <f t="shared" si="378"/>
        <v>#DIV/0!</v>
      </c>
      <c r="YI272" s="129"/>
      <c r="YJ272" s="128" t="e">
        <f t="shared" si="379"/>
        <v>#DIV/0!</v>
      </c>
      <c r="YK272" s="177"/>
      <c r="YL272">
        <v>1</v>
      </c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>
        <f t="shared" si="445"/>
        <v>0</v>
      </c>
      <c r="ACD272" s="25" t="e">
        <f t="shared" si="376"/>
        <v>#DIV/0!</v>
      </c>
      <c r="ACE272" s="11">
        <f t="shared" si="413"/>
        <v>0</v>
      </c>
      <c r="ACF272" s="11" t="e">
        <f t="shared" si="380"/>
        <v>#DIV/0!</v>
      </c>
      <c r="ACG272" s="1">
        <v>5</v>
      </c>
      <c r="ACH272" s="1">
        <v>1</v>
      </c>
      <c r="ACI272" s="11">
        <f t="shared" si="381"/>
        <v>100000</v>
      </c>
      <c r="ACJ272" s="45">
        <v>1</v>
      </c>
      <c r="ACK272" s="13">
        <f t="shared" si="382"/>
        <v>100000</v>
      </c>
      <c r="ACL272">
        <v>1</v>
      </c>
      <c r="ACM272" s="25">
        <f t="shared" si="383"/>
        <v>100000</v>
      </c>
      <c r="ACN272" s="11">
        <f t="shared" si="384"/>
        <v>100000</v>
      </c>
      <c r="ACO272" s="65"/>
      <c r="ACR272" s="39" t="s">
        <v>407</v>
      </c>
      <c r="ACZ272" s="1" t="s">
        <v>259</v>
      </c>
      <c r="ADD272" s="1" t="s">
        <v>185</v>
      </c>
      <c r="ADU272" s="1">
        <v>2</v>
      </c>
      <c r="ADV272" s="457"/>
      <c r="AEE272" s="1">
        <f t="shared" si="446"/>
        <v>0</v>
      </c>
      <c r="AFN272" s="1">
        <v>1</v>
      </c>
      <c r="AGL272" s="1">
        <v>100000</v>
      </c>
      <c r="AGM272" s="11" t="e">
        <f>AGU272+AGW272+AGY272+AHA272+#REF!+#REF!+AHC272+AGP272+AHE272</f>
        <v>#REF!</v>
      </c>
      <c r="AGT272" s="518"/>
      <c r="AHJ272" s="518"/>
      <c r="AHN272" s="1">
        <v>100000</v>
      </c>
      <c r="AIO272" s="1">
        <v>1</v>
      </c>
      <c r="AIP272" s="1">
        <v>1</v>
      </c>
      <c r="AJC272" s="11"/>
      <c r="AJD272" s="11"/>
      <c r="AJF272" s="11"/>
      <c r="AJG272" s="1">
        <v>100000</v>
      </c>
      <c r="AJH272" s="1">
        <v>1</v>
      </c>
      <c r="AJI272" s="1">
        <v>1</v>
      </c>
      <c r="AJJ272" s="435">
        <v>100</v>
      </c>
      <c r="AJK272" s="45"/>
      <c r="AJL272" s="381">
        <v>100000</v>
      </c>
      <c r="AJM272" s="11" t="e">
        <f t="shared" si="385"/>
        <v>#DIV/0!</v>
      </c>
      <c r="AJN272" s="60"/>
      <c r="AJO272" s="12"/>
      <c r="AKA272" s="1">
        <f t="shared" si="447"/>
        <v>0</v>
      </c>
      <c r="AKD272" s="1">
        <f t="shared" si="448"/>
        <v>0</v>
      </c>
      <c r="AKE272" s="60"/>
      <c r="AKF272" s="1" t="s">
        <v>260</v>
      </c>
      <c r="AKG272" s="1" t="s">
        <v>260</v>
      </c>
      <c r="AKH272" s="1" t="s">
        <v>261</v>
      </c>
      <c r="AKI272" s="1" t="s">
        <v>260</v>
      </c>
      <c r="AKJ272" s="1" t="s">
        <v>260</v>
      </c>
      <c r="AKK272" s="1" t="s">
        <v>260</v>
      </c>
      <c r="AKL272" s="1" t="s">
        <v>260</v>
      </c>
      <c r="AKM272" s="1" t="s">
        <v>260</v>
      </c>
      <c r="AKN272" s="1" t="s">
        <v>262</v>
      </c>
      <c r="AKO272" s="1" t="s">
        <v>260</v>
      </c>
      <c r="AKP272" s="1" t="s">
        <v>260</v>
      </c>
      <c r="AKQ272" s="1" t="s">
        <v>260</v>
      </c>
      <c r="AKR272" s="1" t="s">
        <v>260</v>
      </c>
      <c r="AKS272" s="1" t="s">
        <v>260</v>
      </c>
      <c r="AKT272" s="1" t="s">
        <v>260</v>
      </c>
      <c r="AKU272" s="1" t="s">
        <v>260</v>
      </c>
      <c r="AKV272" s="1" t="s">
        <v>263</v>
      </c>
      <c r="AKW272" s="1" t="s">
        <v>260</v>
      </c>
      <c r="AKX272" s="1" t="s">
        <v>260</v>
      </c>
      <c r="AKY272" s="1" t="s">
        <v>260</v>
      </c>
      <c r="AKZ272" s="1" t="s">
        <v>260</v>
      </c>
      <c r="ALA272" s="1" t="s">
        <v>260</v>
      </c>
      <c r="ALB272" s="1" t="s">
        <v>260</v>
      </c>
      <c r="ALC272" s="1" t="s">
        <v>260</v>
      </c>
      <c r="ALD272" s="1" t="s">
        <v>260</v>
      </c>
      <c r="ALE272" s="1" t="s">
        <v>260</v>
      </c>
      <c r="ALF272" s="1" t="s">
        <v>260</v>
      </c>
      <c r="ALG272" s="1" t="s">
        <v>260</v>
      </c>
      <c r="ALH272" s="1" t="s">
        <v>260</v>
      </c>
      <c r="ALI272" s="1" t="s">
        <v>260</v>
      </c>
      <c r="ALJ272" s="1" t="s">
        <v>260</v>
      </c>
      <c r="ALK272" s="1" t="s">
        <v>260</v>
      </c>
      <c r="ALL272" s="1" t="s">
        <v>260</v>
      </c>
      <c r="ALM272" s="1" t="s">
        <v>260</v>
      </c>
      <c r="ALN272" s="1" t="s">
        <v>260</v>
      </c>
      <c r="ALO272" s="1" t="s">
        <v>260</v>
      </c>
      <c r="ALP272" s="1" t="s">
        <v>260</v>
      </c>
      <c r="ALR272" s="11" t="e">
        <f t="shared" si="449"/>
        <v>#DIV/0!</v>
      </c>
      <c r="ALS272" s="28">
        <v>100000</v>
      </c>
      <c r="ALY272" s="60"/>
      <c r="ALZ272" s="1">
        <v>1</v>
      </c>
      <c r="AMH272" s="1">
        <v>1</v>
      </c>
      <c r="AMN272" s="403"/>
    </row>
    <row r="273" spans="1:1022 1027:1028" s="1" customFormat="1" ht="15" customHeight="1" x14ac:dyDescent="0.25">
      <c r="A273" s="268"/>
      <c r="B273" s="113">
        <v>271</v>
      </c>
      <c r="C273" s="473" t="s">
        <v>810</v>
      </c>
      <c r="D273" s="304" t="s">
        <v>613</v>
      </c>
      <c r="E273" s="1">
        <v>2009</v>
      </c>
      <c r="F273" s="1">
        <v>1</v>
      </c>
      <c r="G273" s="1">
        <v>1</v>
      </c>
      <c r="J273" s="1">
        <v>1</v>
      </c>
      <c r="M273" s="1">
        <v>1</v>
      </c>
      <c r="AW273" s="1">
        <v>1</v>
      </c>
      <c r="AY273" s="1">
        <v>1</v>
      </c>
      <c r="BA273" s="1">
        <v>1</v>
      </c>
      <c r="BB273" s="1">
        <v>13</v>
      </c>
      <c r="BE273" s="1">
        <v>1</v>
      </c>
      <c r="CG273" s="1">
        <v>1</v>
      </c>
      <c r="CH273" s="246"/>
      <c r="CP273" s="1">
        <f t="shared" si="414"/>
        <v>0</v>
      </c>
      <c r="CS273" s="1">
        <f t="shared" si="386"/>
        <v>0</v>
      </c>
      <c r="DO273" s="1">
        <f t="shared" si="415"/>
        <v>0</v>
      </c>
      <c r="DX273" s="1">
        <f t="shared" si="416"/>
        <v>0</v>
      </c>
      <c r="EE273" s="1">
        <f t="shared" si="417"/>
        <v>0</v>
      </c>
      <c r="EH273" s="1">
        <f t="shared" si="418"/>
        <v>0</v>
      </c>
      <c r="FF273" s="116"/>
      <c r="GP273" s="1">
        <f t="shared" si="387"/>
        <v>0</v>
      </c>
      <c r="GY273" s="1">
        <f t="shared" si="419"/>
        <v>0</v>
      </c>
      <c r="HC273" s="1">
        <f t="shared" si="420"/>
        <v>0</v>
      </c>
      <c r="HS273" s="1">
        <f t="shared" si="421"/>
        <v>0</v>
      </c>
      <c r="HX273" s="1">
        <f t="shared" si="388"/>
        <v>0</v>
      </c>
      <c r="ID273" s="1">
        <f t="shared" si="389"/>
        <v>0</v>
      </c>
      <c r="IN273" s="1">
        <f t="shared" si="422"/>
        <v>0</v>
      </c>
      <c r="IW273" s="1">
        <f t="shared" si="423"/>
        <v>0</v>
      </c>
      <c r="IZ273" s="1">
        <f t="shared" si="390"/>
        <v>0</v>
      </c>
      <c r="JJ273" s="1">
        <f t="shared" si="391"/>
        <v>0</v>
      </c>
      <c r="JV273" s="1">
        <f t="shared" si="424"/>
        <v>0</v>
      </c>
      <c r="KB273" s="1">
        <f t="shared" si="425"/>
        <v>0</v>
      </c>
      <c r="LG273" s="1">
        <f t="shared" si="392"/>
        <v>0</v>
      </c>
      <c r="LT273" s="1">
        <f t="shared" si="426"/>
        <v>0</v>
      </c>
      <c r="MA273" s="1">
        <f t="shared" si="427"/>
        <v>0</v>
      </c>
      <c r="MF273" s="1">
        <f t="shared" si="428"/>
        <v>0</v>
      </c>
      <c r="MM273" s="1">
        <f t="shared" si="429"/>
        <v>0</v>
      </c>
      <c r="MS273" s="1">
        <f t="shared" si="430"/>
        <v>0</v>
      </c>
      <c r="MU273" s="115"/>
      <c r="OI273" s="120"/>
      <c r="PD273" s="1">
        <f t="shared" si="393"/>
        <v>0</v>
      </c>
      <c r="QF273" s="1">
        <f t="shared" si="431"/>
        <v>0</v>
      </c>
      <c r="QY273" s="1">
        <f t="shared" si="432"/>
        <v>0</v>
      </c>
      <c r="RK273" s="1">
        <f t="shared" si="433"/>
        <v>0</v>
      </c>
      <c r="SA273" s="1">
        <f t="shared" si="434"/>
        <v>0</v>
      </c>
      <c r="SG273" s="1">
        <f t="shared" si="435"/>
        <v>0</v>
      </c>
      <c r="SO273" s="1">
        <f t="shared" si="436"/>
        <v>0</v>
      </c>
      <c r="TB273" s="1">
        <f t="shared" si="437"/>
        <v>0</v>
      </c>
      <c r="TS273" s="1">
        <f t="shared" si="394"/>
        <v>0</v>
      </c>
      <c r="UD273" s="1">
        <f t="shared" si="395"/>
        <v>0</v>
      </c>
      <c r="UG273" s="1">
        <f t="shared" si="396"/>
        <v>0</v>
      </c>
      <c r="UQ273" s="1">
        <f t="shared" si="438"/>
        <v>0</v>
      </c>
      <c r="VA273" s="1">
        <f t="shared" si="439"/>
        <v>0</v>
      </c>
      <c r="VG273" s="1">
        <f t="shared" si="440"/>
        <v>0</v>
      </c>
      <c r="WY273" s="1">
        <f t="shared" si="397"/>
        <v>0</v>
      </c>
      <c r="XB273" s="1">
        <f t="shared" si="441"/>
        <v>0</v>
      </c>
      <c r="XG273" s="1">
        <f t="shared" si="398"/>
        <v>0</v>
      </c>
      <c r="XK273" s="108"/>
      <c r="XL273" s="1">
        <f t="shared" si="399"/>
        <v>0</v>
      </c>
      <c r="XM273" s="1">
        <f t="shared" si="400"/>
        <v>0</v>
      </c>
      <c r="XN273" s="1">
        <f t="shared" si="442"/>
        <v>0</v>
      </c>
      <c r="XO273" s="1">
        <f t="shared" si="401"/>
        <v>0</v>
      </c>
      <c r="XP273" s="1">
        <f t="shared" si="443"/>
        <v>0</v>
      </c>
      <c r="XQ273" s="1">
        <f t="shared" si="402"/>
        <v>0</v>
      </c>
      <c r="XR273" s="1">
        <f t="shared" si="403"/>
        <v>0</v>
      </c>
      <c r="XS273" s="1">
        <f t="shared" si="450"/>
        <v>0</v>
      </c>
      <c r="XT273" s="1">
        <f t="shared" si="444"/>
        <v>0</v>
      </c>
      <c r="XU273" s="1">
        <f t="shared" si="404"/>
        <v>0</v>
      </c>
      <c r="XV273" s="1">
        <f t="shared" si="405"/>
        <v>0</v>
      </c>
      <c r="XW273" s="1">
        <f t="shared" si="406"/>
        <v>0</v>
      </c>
      <c r="XX273" s="1">
        <f t="shared" si="407"/>
        <v>0</v>
      </c>
      <c r="XY273" s="1">
        <f t="shared" si="408"/>
        <v>0</v>
      </c>
      <c r="XZ273" s="1">
        <f t="shared" si="409"/>
        <v>0</v>
      </c>
      <c r="YA273" s="1">
        <f t="shared" si="410"/>
        <v>0</v>
      </c>
      <c r="YB273" s="1">
        <f t="shared" si="411"/>
        <v>0</v>
      </c>
      <c r="YC273" s="1">
        <f t="shared" si="412"/>
        <v>0</v>
      </c>
      <c r="YD273" s="132"/>
      <c r="YE273" s="133"/>
      <c r="YF273" s="133" t="e">
        <f t="shared" si="377"/>
        <v>#DIV/0!</v>
      </c>
      <c r="YG273" s="130"/>
      <c r="YH273" s="130" t="e">
        <f t="shared" si="378"/>
        <v>#DIV/0!</v>
      </c>
      <c r="YI273" s="129"/>
      <c r="YJ273" s="128" t="e">
        <f t="shared" si="379"/>
        <v>#DIV/0!</v>
      </c>
      <c r="YK273" s="177"/>
      <c r="YL273">
        <v>1</v>
      </c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>
        <f t="shared" si="445"/>
        <v>0</v>
      </c>
      <c r="ACD273" s="25" t="e">
        <f t="shared" si="376"/>
        <v>#DIV/0!</v>
      </c>
      <c r="ACE273" s="11">
        <f t="shared" si="413"/>
        <v>0</v>
      </c>
      <c r="ACF273" s="11" t="e">
        <f t="shared" si="380"/>
        <v>#DIV/0!</v>
      </c>
      <c r="ACG273" s="1">
        <v>5</v>
      </c>
      <c r="ACH273" s="1">
        <v>1</v>
      </c>
      <c r="ACI273" s="11">
        <f t="shared" si="381"/>
        <v>65000</v>
      </c>
      <c r="ACJ273" s="45">
        <v>1</v>
      </c>
      <c r="ACK273" s="13">
        <f t="shared" si="382"/>
        <v>65000</v>
      </c>
      <c r="ACL273">
        <v>1</v>
      </c>
      <c r="ACM273" s="25">
        <f t="shared" si="383"/>
        <v>65000</v>
      </c>
      <c r="ACN273" s="11">
        <f t="shared" si="384"/>
        <v>65000</v>
      </c>
      <c r="ACO273" s="65"/>
      <c r="ACR273" s="39" t="s">
        <v>407</v>
      </c>
      <c r="ACZ273" s="1" t="s">
        <v>259</v>
      </c>
      <c r="ADD273" s="1" t="s">
        <v>185</v>
      </c>
      <c r="ADU273" s="1">
        <v>2</v>
      </c>
      <c r="ADV273" s="457"/>
      <c r="AEE273" s="1">
        <f t="shared" si="446"/>
        <v>0</v>
      </c>
      <c r="AFN273" s="1">
        <v>1</v>
      </c>
      <c r="AGL273" s="1">
        <v>65000</v>
      </c>
      <c r="AGM273" s="11" t="e">
        <f>AGU273+AGW273+AGY273+AHA273+#REF!+#REF!+AHC273+AGP273+AHE273</f>
        <v>#REF!</v>
      </c>
      <c r="AGT273" s="518"/>
      <c r="AHJ273" s="518"/>
      <c r="AHN273" s="1">
        <v>65000</v>
      </c>
      <c r="AIC273" s="1">
        <v>1</v>
      </c>
      <c r="AID273" s="1">
        <v>1</v>
      </c>
      <c r="AIK273" s="1">
        <v>1</v>
      </c>
      <c r="AIL273" s="1">
        <v>1</v>
      </c>
      <c r="AIN273" s="1">
        <v>1</v>
      </c>
      <c r="AIO273" s="1">
        <v>2</v>
      </c>
      <c r="AIP273" s="1">
        <v>1</v>
      </c>
      <c r="AJC273" s="11"/>
      <c r="AJD273" s="11"/>
      <c r="AJF273" s="11"/>
      <c r="AJG273" s="1">
        <v>65000</v>
      </c>
      <c r="AJH273" s="1">
        <v>1</v>
      </c>
      <c r="AJI273" s="1">
        <v>1</v>
      </c>
      <c r="AJJ273" s="435">
        <v>100</v>
      </c>
      <c r="AJK273" s="45"/>
      <c r="AJL273" s="381">
        <v>65000</v>
      </c>
      <c r="AJM273" s="11" t="e">
        <f t="shared" si="385"/>
        <v>#DIV/0!</v>
      </c>
      <c r="AJN273" s="60"/>
      <c r="AJO273" s="12"/>
      <c r="AKA273" s="1">
        <f t="shared" si="447"/>
        <v>0</v>
      </c>
      <c r="AKD273" s="1">
        <f t="shared" si="448"/>
        <v>0</v>
      </c>
      <c r="AKE273" s="60"/>
      <c r="AKF273" s="1" t="s">
        <v>260</v>
      </c>
      <c r="AKG273" s="1" t="s">
        <v>260</v>
      </c>
      <c r="AKH273" s="1" t="s">
        <v>261</v>
      </c>
      <c r="AKI273" s="1" t="s">
        <v>260</v>
      </c>
      <c r="AKJ273" s="1" t="s">
        <v>260</v>
      </c>
      <c r="AKK273" s="1" t="s">
        <v>260</v>
      </c>
      <c r="AKL273" s="1" t="s">
        <v>260</v>
      </c>
      <c r="AKM273" s="1" t="s">
        <v>260</v>
      </c>
      <c r="AKN273" s="1" t="s">
        <v>262</v>
      </c>
      <c r="AKO273" s="1" t="s">
        <v>260</v>
      </c>
      <c r="AKP273" s="1" t="s">
        <v>260</v>
      </c>
      <c r="AKQ273" s="1" t="s">
        <v>260</v>
      </c>
      <c r="AKR273" s="1" t="s">
        <v>260</v>
      </c>
      <c r="AKS273" s="1" t="s">
        <v>260</v>
      </c>
      <c r="AKT273" s="1" t="s">
        <v>260</v>
      </c>
      <c r="AKU273" s="1" t="s">
        <v>260</v>
      </c>
      <c r="AKV273" s="1" t="s">
        <v>263</v>
      </c>
      <c r="AKW273" s="1" t="s">
        <v>260</v>
      </c>
      <c r="AKX273" s="1" t="s">
        <v>260</v>
      </c>
      <c r="AKY273" s="1" t="s">
        <v>260</v>
      </c>
      <c r="AKZ273" s="1" t="s">
        <v>260</v>
      </c>
      <c r="ALA273" s="1" t="s">
        <v>260</v>
      </c>
      <c r="ALB273" s="1" t="s">
        <v>260</v>
      </c>
      <c r="ALC273" s="1" t="s">
        <v>260</v>
      </c>
      <c r="ALD273" s="1" t="s">
        <v>260</v>
      </c>
      <c r="ALE273" s="1" t="s">
        <v>260</v>
      </c>
      <c r="ALF273" s="1" t="s">
        <v>260</v>
      </c>
      <c r="ALG273" s="1" t="s">
        <v>260</v>
      </c>
      <c r="ALH273" s="1" t="s">
        <v>260</v>
      </c>
      <c r="ALI273" s="1" t="s">
        <v>260</v>
      </c>
      <c r="ALJ273" s="1" t="s">
        <v>260</v>
      </c>
      <c r="ALK273" s="1" t="s">
        <v>260</v>
      </c>
      <c r="ALL273" s="1" t="s">
        <v>260</v>
      </c>
      <c r="ALM273" s="1" t="s">
        <v>260</v>
      </c>
      <c r="ALN273" s="1" t="s">
        <v>260</v>
      </c>
      <c r="ALO273" s="1" t="s">
        <v>260</v>
      </c>
      <c r="ALP273" s="1" t="s">
        <v>260</v>
      </c>
      <c r="ALR273" s="11" t="e">
        <f t="shared" si="449"/>
        <v>#DIV/0!</v>
      </c>
      <c r="ALS273" s="28">
        <v>65000</v>
      </c>
      <c r="ALY273" s="60"/>
      <c r="ALZ273" s="1">
        <v>1</v>
      </c>
      <c r="AMC273" s="1">
        <v>1</v>
      </c>
      <c r="AMD273" s="1">
        <v>1</v>
      </c>
      <c r="AMH273" s="1">
        <v>1</v>
      </c>
      <c r="AMN273" s="403"/>
    </row>
    <row r="274" spans="1:1022 1027:1028" s="1" customFormat="1" ht="15" customHeight="1" x14ac:dyDescent="0.25">
      <c r="A274" s="268"/>
      <c r="B274" s="113">
        <v>272</v>
      </c>
      <c r="C274" s="473" t="s">
        <v>810</v>
      </c>
      <c r="D274" s="304" t="s">
        <v>834</v>
      </c>
      <c r="E274" s="1">
        <v>2009</v>
      </c>
      <c r="F274" s="1">
        <v>1</v>
      </c>
      <c r="G274" s="1">
        <v>1</v>
      </c>
      <c r="J274" s="1">
        <v>1</v>
      </c>
      <c r="K274" s="1">
        <v>1997</v>
      </c>
      <c r="L274" s="1">
        <v>2000</v>
      </c>
      <c r="M274" s="1">
        <v>1</v>
      </c>
      <c r="AA274" s="1">
        <v>1</v>
      </c>
      <c r="AB274" s="1">
        <v>1</v>
      </c>
      <c r="AC274" s="1">
        <v>1</v>
      </c>
      <c r="AD274" s="1">
        <v>1</v>
      </c>
      <c r="AY274" s="1">
        <v>1</v>
      </c>
      <c r="BA274" s="1">
        <v>1</v>
      </c>
      <c r="BB274" s="1">
        <v>10</v>
      </c>
      <c r="CG274" s="1">
        <v>1</v>
      </c>
      <c r="CH274" s="246"/>
      <c r="CP274" s="1">
        <f t="shared" si="414"/>
        <v>0</v>
      </c>
      <c r="CS274" s="1">
        <f t="shared" si="386"/>
        <v>0</v>
      </c>
      <c r="DO274" s="1">
        <f t="shared" si="415"/>
        <v>0</v>
      </c>
      <c r="DX274" s="1">
        <f t="shared" si="416"/>
        <v>0</v>
      </c>
      <c r="EE274" s="1">
        <f t="shared" si="417"/>
        <v>0</v>
      </c>
      <c r="EH274" s="1">
        <f t="shared" si="418"/>
        <v>0</v>
      </c>
      <c r="FF274" s="116"/>
      <c r="GP274" s="1">
        <f t="shared" si="387"/>
        <v>0</v>
      </c>
      <c r="GY274" s="1">
        <f t="shared" si="419"/>
        <v>0</v>
      </c>
      <c r="HC274" s="1">
        <f t="shared" si="420"/>
        <v>0</v>
      </c>
      <c r="HS274" s="1">
        <f t="shared" si="421"/>
        <v>0</v>
      </c>
      <c r="HX274" s="1">
        <f t="shared" si="388"/>
        <v>0</v>
      </c>
      <c r="ID274" s="1">
        <f t="shared" si="389"/>
        <v>0</v>
      </c>
      <c r="IN274" s="1">
        <f t="shared" si="422"/>
        <v>0</v>
      </c>
      <c r="IW274" s="1">
        <f t="shared" si="423"/>
        <v>0</v>
      </c>
      <c r="IZ274" s="1">
        <f t="shared" si="390"/>
        <v>0</v>
      </c>
      <c r="JJ274" s="1">
        <f t="shared" si="391"/>
        <v>0</v>
      </c>
      <c r="JV274" s="1">
        <f t="shared" si="424"/>
        <v>0</v>
      </c>
      <c r="KB274" s="1">
        <f t="shared" si="425"/>
        <v>0</v>
      </c>
      <c r="LG274" s="1">
        <f t="shared" si="392"/>
        <v>0</v>
      </c>
      <c r="LT274" s="1">
        <f t="shared" si="426"/>
        <v>0</v>
      </c>
      <c r="MA274" s="1">
        <f t="shared" si="427"/>
        <v>0</v>
      </c>
      <c r="MF274" s="1">
        <f t="shared" si="428"/>
        <v>0</v>
      </c>
      <c r="MM274" s="1">
        <f t="shared" si="429"/>
        <v>0</v>
      </c>
      <c r="MS274" s="1">
        <f t="shared" si="430"/>
        <v>0</v>
      </c>
      <c r="MU274" s="115"/>
      <c r="OI274" s="120"/>
      <c r="PD274" s="1">
        <f t="shared" si="393"/>
        <v>0</v>
      </c>
      <c r="QF274" s="1">
        <f t="shared" si="431"/>
        <v>0</v>
      </c>
      <c r="QY274" s="1">
        <f t="shared" si="432"/>
        <v>0</v>
      </c>
      <c r="RK274" s="1">
        <f t="shared" si="433"/>
        <v>0</v>
      </c>
      <c r="SA274" s="1">
        <f t="shared" si="434"/>
        <v>0</v>
      </c>
      <c r="SG274" s="1">
        <f t="shared" si="435"/>
        <v>0</v>
      </c>
      <c r="SO274" s="1">
        <f t="shared" si="436"/>
        <v>0</v>
      </c>
      <c r="TB274" s="1">
        <f t="shared" si="437"/>
        <v>0</v>
      </c>
      <c r="TS274" s="1">
        <f t="shared" si="394"/>
        <v>0</v>
      </c>
      <c r="UD274" s="1">
        <f t="shared" si="395"/>
        <v>0</v>
      </c>
      <c r="UG274" s="1">
        <f t="shared" si="396"/>
        <v>0</v>
      </c>
      <c r="UQ274" s="1">
        <f t="shared" si="438"/>
        <v>0</v>
      </c>
      <c r="VA274" s="1">
        <f t="shared" si="439"/>
        <v>0</v>
      </c>
      <c r="VG274" s="1">
        <f t="shared" si="440"/>
        <v>0</v>
      </c>
      <c r="WY274" s="1">
        <f t="shared" si="397"/>
        <v>0</v>
      </c>
      <c r="XB274" s="1">
        <f t="shared" si="441"/>
        <v>0</v>
      </c>
      <c r="XG274" s="1">
        <f t="shared" si="398"/>
        <v>0</v>
      </c>
      <c r="XK274" s="108"/>
      <c r="XL274" s="1">
        <f t="shared" si="399"/>
        <v>0</v>
      </c>
      <c r="XM274" s="1">
        <f t="shared" si="400"/>
        <v>0</v>
      </c>
      <c r="XN274" s="1">
        <f t="shared" si="442"/>
        <v>0</v>
      </c>
      <c r="XO274" s="1">
        <f t="shared" si="401"/>
        <v>0</v>
      </c>
      <c r="XP274" s="1">
        <f t="shared" si="443"/>
        <v>0</v>
      </c>
      <c r="XQ274" s="1">
        <f t="shared" si="402"/>
        <v>0</v>
      </c>
      <c r="XR274" s="1">
        <f t="shared" si="403"/>
        <v>0</v>
      </c>
      <c r="XS274" s="1">
        <f t="shared" si="450"/>
        <v>0</v>
      </c>
      <c r="XT274" s="1">
        <f t="shared" si="444"/>
        <v>0</v>
      </c>
      <c r="XU274" s="1">
        <f t="shared" si="404"/>
        <v>0</v>
      </c>
      <c r="XV274" s="1">
        <f t="shared" si="405"/>
        <v>0</v>
      </c>
      <c r="XW274" s="1">
        <f t="shared" si="406"/>
        <v>0</v>
      </c>
      <c r="XX274" s="1">
        <f t="shared" si="407"/>
        <v>0</v>
      </c>
      <c r="XY274" s="1">
        <f t="shared" si="408"/>
        <v>0</v>
      </c>
      <c r="XZ274" s="1">
        <f t="shared" si="409"/>
        <v>0</v>
      </c>
      <c r="YA274" s="1">
        <f t="shared" si="410"/>
        <v>0</v>
      </c>
      <c r="YB274" s="1">
        <f t="shared" si="411"/>
        <v>0</v>
      </c>
      <c r="YC274" s="1">
        <f t="shared" si="412"/>
        <v>0</v>
      </c>
      <c r="YD274" s="132"/>
      <c r="YE274" s="133"/>
      <c r="YF274" s="133" t="e">
        <f t="shared" si="377"/>
        <v>#DIV/0!</v>
      </c>
      <c r="YG274" s="130"/>
      <c r="YH274" s="130" t="e">
        <f t="shared" si="378"/>
        <v>#DIV/0!</v>
      </c>
      <c r="YI274" s="129"/>
      <c r="YJ274" s="128" t="e">
        <f t="shared" si="379"/>
        <v>#DIV/0!</v>
      </c>
      <c r="YK274" s="177"/>
      <c r="YL274">
        <v>1</v>
      </c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>
        <f t="shared" si="445"/>
        <v>0</v>
      </c>
      <c r="ACD274" s="25" t="e">
        <f t="shared" si="376"/>
        <v>#DIV/0!</v>
      </c>
      <c r="ACE274" s="11">
        <f t="shared" si="413"/>
        <v>0</v>
      </c>
      <c r="ACF274" s="11" t="e">
        <f t="shared" si="380"/>
        <v>#DIV/0!</v>
      </c>
      <c r="ACG274" s="1">
        <v>5</v>
      </c>
      <c r="ACH274" s="1">
        <v>1</v>
      </c>
      <c r="ACI274" s="11">
        <f t="shared" si="381"/>
        <v>35000</v>
      </c>
      <c r="ACJ274" s="45">
        <v>1</v>
      </c>
      <c r="ACK274" s="13">
        <f t="shared" si="382"/>
        <v>35000</v>
      </c>
      <c r="ACL274">
        <v>1</v>
      </c>
      <c r="ACM274" s="25">
        <f t="shared" si="383"/>
        <v>35000</v>
      </c>
      <c r="ACN274" s="11">
        <f t="shared" si="384"/>
        <v>35000</v>
      </c>
      <c r="ACO274" s="65"/>
      <c r="ACR274" s="39" t="s">
        <v>407</v>
      </c>
      <c r="ACZ274" s="1" t="s">
        <v>259</v>
      </c>
      <c r="ADD274" s="1" t="s">
        <v>185</v>
      </c>
      <c r="ADU274" s="1">
        <v>2</v>
      </c>
      <c r="ADV274" s="457"/>
      <c r="AEE274" s="1">
        <f t="shared" si="446"/>
        <v>0</v>
      </c>
      <c r="AFN274" s="1">
        <v>1</v>
      </c>
      <c r="AGL274" s="1">
        <v>35000</v>
      </c>
      <c r="AGM274" s="11" t="e">
        <f>AGU274+AGW274+AGY274+AHA274+#REF!+#REF!+AHC274+AGP274+AHE274</f>
        <v>#REF!</v>
      </c>
      <c r="AGT274" s="518"/>
      <c r="AHJ274" s="518"/>
      <c r="AHN274" s="1">
        <v>35000</v>
      </c>
      <c r="AIO274" s="1">
        <v>1</v>
      </c>
      <c r="AIP274" s="1">
        <v>1</v>
      </c>
      <c r="AJC274" s="11"/>
      <c r="AJD274" s="11"/>
      <c r="AJF274" s="11"/>
      <c r="AJG274" s="1">
        <v>35000</v>
      </c>
      <c r="AJH274" s="1">
        <v>1</v>
      </c>
      <c r="AJI274" s="1">
        <v>1</v>
      </c>
      <c r="AJJ274" s="435">
        <v>100</v>
      </c>
      <c r="AJK274" s="45"/>
      <c r="AJL274" s="381">
        <v>35000</v>
      </c>
      <c r="AJM274" s="11" t="e">
        <f t="shared" si="385"/>
        <v>#DIV/0!</v>
      </c>
      <c r="AJN274" s="60"/>
      <c r="AJO274" s="12"/>
      <c r="AKA274" s="1">
        <f t="shared" si="447"/>
        <v>0</v>
      </c>
      <c r="AKD274" s="1">
        <f t="shared" si="448"/>
        <v>0</v>
      </c>
      <c r="AKE274" s="60"/>
      <c r="AKF274" s="1" t="s">
        <v>260</v>
      </c>
      <c r="AKG274" s="1" t="s">
        <v>260</v>
      </c>
      <c r="AKH274" s="1" t="s">
        <v>261</v>
      </c>
      <c r="AKI274" s="1" t="s">
        <v>260</v>
      </c>
      <c r="AKJ274" s="1" t="s">
        <v>260</v>
      </c>
      <c r="AKK274" s="1" t="s">
        <v>260</v>
      </c>
      <c r="AKL274" s="1" t="s">
        <v>260</v>
      </c>
      <c r="AKM274" s="1" t="s">
        <v>260</v>
      </c>
      <c r="AKN274" s="1" t="s">
        <v>262</v>
      </c>
      <c r="AKO274" s="1" t="s">
        <v>260</v>
      </c>
      <c r="AKP274" s="1" t="s">
        <v>260</v>
      </c>
      <c r="AKQ274" s="1" t="s">
        <v>260</v>
      </c>
      <c r="AKR274" s="1" t="s">
        <v>260</v>
      </c>
      <c r="AKS274" s="1" t="s">
        <v>260</v>
      </c>
      <c r="AKT274" s="1" t="s">
        <v>260</v>
      </c>
      <c r="AKU274" s="1" t="s">
        <v>260</v>
      </c>
      <c r="AKV274" s="1" t="s">
        <v>263</v>
      </c>
      <c r="AKW274" s="1" t="s">
        <v>260</v>
      </c>
      <c r="AKX274" s="1" t="s">
        <v>260</v>
      </c>
      <c r="AKY274" s="1" t="s">
        <v>260</v>
      </c>
      <c r="AKZ274" s="1" t="s">
        <v>260</v>
      </c>
      <c r="ALA274" s="1" t="s">
        <v>260</v>
      </c>
      <c r="ALB274" s="1" t="s">
        <v>260</v>
      </c>
      <c r="ALC274" s="1" t="s">
        <v>260</v>
      </c>
      <c r="ALD274" s="1" t="s">
        <v>260</v>
      </c>
      <c r="ALE274" s="1" t="s">
        <v>260</v>
      </c>
      <c r="ALF274" s="1" t="s">
        <v>260</v>
      </c>
      <c r="ALG274" s="1" t="s">
        <v>260</v>
      </c>
      <c r="ALH274" s="1" t="s">
        <v>260</v>
      </c>
      <c r="ALI274" s="1" t="s">
        <v>260</v>
      </c>
      <c r="ALJ274" s="1" t="s">
        <v>260</v>
      </c>
      <c r="ALK274" s="1" t="s">
        <v>260</v>
      </c>
      <c r="ALL274" s="1" t="s">
        <v>260</v>
      </c>
      <c r="ALM274" s="1" t="s">
        <v>260</v>
      </c>
      <c r="ALN274" s="1" t="s">
        <v>260</v>
      </c>
      <c r="ALO274" s="1" t="s">
        <v>260</v>
      </c>
      <c r="ALP274" s="1" t="s">
        <v>260</v>
      </c>
      <c r="ALR274" s="11" t="e">
        <f t="shared" si="449"/>
        <v>#DIV/0!</v>
      </c>
      <c r="ALS274" s="28">
        <v>35000</v>
      </c>
      <c r="ALY274" s="60"/>
      <c r="ALZ274" s="1">
        <v>1</v>
      </c>
      <c r="AMH274" s="1">
        <v>1</v>
      </c>
      <c r="AMN274" s="403"/>
    </row>
    <row r="275" spans="1:1022 1027:1028" s="1" customFormat="1" ht="15" customHeight="1" x14ac:dyDescent="0.25">
      <c r="A275" s="268"/>
      <c r="B275" s="113">
        <v>273</v>
      </c>
      <c r="C275" s="473" t="s">
        <v>810</v>
      </c>
      <c r="D275" s="304" t="s">
        <v>835</v>
      </c>
      <c r="E275" s="1">
        <v>2010</v>
      </c>
      <c r="F275" s="1">
        <v>1</v>
      </c>
      <c r="G275" s="1">
        <v>1</v>
      </c>
      <c r="J275" s="1">
        <v>1</v>
      </c>
      <c r="K275" s="1">
        <v>2001</v>
      </c>
      <c r="L275" s="1">
        <v>2003</v>
      </c>
      <c r="AE275" s="1">
        <v>1</v>
      </c>
      <c r="AF275" s="1">
        <v>1</v>
      </c>
      <c r="AG275" s="1">
        <v>1</v>
      </c>
      <c r="AW275" s="1">
        <v>1</v>
      </c>
      <c r="AY275" s="1">
        <v>1</v>
      </c>
      <c r="BA275" s="1">
        <v>1</v>
      </c>
      <c r="BB275" s="1">
        <v>13</v>
      </c>
      <c r="BE275" s="1">
        <v>1</v>
      </c>
      <c r="CF275" s="1">
        <v>1</v>
      </c>
      <c r="CG275" s="1">
        <v>1</v>
      </c>
      <c r="CH275" s="246"/>
      <c r="CP275" s="1">
        <f t="shared" si="414"/>
        <v>0</v>
      </c>
      <c r="CS275" s="1">
        <f t="shared" si="386"/>
        <v>0</v>
      </c>
      <c r="DO275" s="1">
        <f t="shared" si="415"/>
        <v>0</v>
      </c>
      <c r="DX275" s="1">
        <f t="shared" si="416"/>
        <v>0</v>
      </c>
      <c r="EE275" s="1">
        <f t="shared" si="417"/>
        <v>0</v>
      </c>
      <c r="EH275" s="1">
        <f t="shared" si="418"/>
        <v>0</v>
      </c>
      <c r="FF275" s="116"/>
      <c r="GP275" s="1">
        <f t="shared" si="387"/>
        <v>0</v>
      </c>
      <c r="GY275" s="1">
        <f t="shared" si="419"/>
        <v>0</v>
      </c>
      <c r="HC275" s="1">
        <f t="shared" si="420"/>
        <v>0</v>
      </c>
      <c r="HS275" s="1">
        <f t="shared" si="421"/>
        <v>0</v>
      </c>
      <c r="HX275" s="1">
        <f t="shared" si="388"/>
        <v>0</v>
      </c>
      <c r="ID275" s="1">
        <f t="shared" si="389"/>
        <v>0</v>
      </c>
      <c r="IN275" s="1">
        <f t="shared" si="422"/>
        <v>0</v>
      </c>
      <c r="IW275" s="1">
        <f t="shared" si="423"/>
        <v>0</v>
      </c>
      <c r="IZ275" s="1">
        <f t="shared" si="390"/>
        <v>0</v>
      </c>
      <c r="JJ275" s="1">
        <f t="shared" si="391"/>
        <v>0</v>
      </c>
      <c r="JV275" s="1">
        <f t="shared" si="424"/>
        <v>0</v>
      </c>
      <c r="KB275" s="1">
        <f t="shared" si="425"/>
        <v>0</v>
      </c>
      <c r="LG275" s="1">
        <f t="shared" si="392"/>
        <v>0</v>
      </c>
      <c r="LT275" s="1">
        <f t="shared" si="426"/>
        <v>0</v>
      </c>
      <c r="MA275" s="1">
        <f t="shared" si="427"/>
        <v>0</v>
      </c>
      <c r="MF275" s="1">
        <f t="shared" si="428"/>
        <v>0</v>
      </c>
      <c r="MM275" s="1">
        <f t="shared" si="429"/>
        <v>0</v>
      </c>
      <c r="MS275" s="1">
        <f t="shared" si="430"/>
        <v>0</v>
      </c>
      <c r="MU275" s="115"/>
      <c r="OI275" s="120"/>
      <c r="PD275" s="1">
        <f t="shared" si="393"/>
        <v>0</v>
      </c>
      <c r="QF275" s="1">
        <f t="shared" si="431"/>
        <v>0</v>
      </c>
      <c r="QY275" s="1">
        <f t="shared" si="432"/>
        <v>0</v>
      </c>
      <c r="RK275" s="1">
        <f t="shared" si="433"/>
        <v>0</v>
      </c>
      <c r="SA275" s="1">
        <f t="shared" si="434"/>
        <v>0</v>
      </c>
      <c r="SG275" s="1">
        <f t="shared" si="435"/>
        <v>0</v>
      </c>
      <c r="SO275" s="1">
        <f t="shared" si="436"/>
        <v>0</v>
      </c>
      <c r="TB275" s="1">
        <f t="shared" si="437"/>
        <v>0</v>
      </c>
      <c r="TS275" s="1">
        <f t="shared" si="394"/>
        <v>0</v>
      </c>
      <c r="UD275" s="1">
        <f t="shared" si="395"/>
        <v>0</v>
      </c>
      <c r="UG275" s="1">
        <f t="shared" si="396"/>
        <v>0</v>
      </c>
      <c r="UQ275" s="1">
        <f t="shared" si="438"/>
        <v>0</v>
      </c>
      <c r="VA275" s="1">
        <f t="shared" si="439"/>
        <v>0</v>
      </c>
      <c r="VG275" s="1">
        <f t="shared" si="440"/>
        <v>0</v>
      </c>
      <c r="WY275" s="1">
        <f t="shared" si="397"/>
        <v>0</v>
      </c>
      <c r="XB275" s="1">
        <f t="shared" si="441"/>
        <v>0</v>
      </c>
      <c r="XG275" s="1">
        <f t="shared" si="398"/>
        <v>0</v>
      </c>
      <c r="XK275" s="108"/>
      <c r="XL275" s="1">
        <f t="shared" si="399"/>
        <v>0</v>
      </c>
      <c r="XM275" s="1">
        <f t="shared" si="400"/>
        <v>0</v>
      </c>
      <c r="XN275" s="1">
        <f t="shared" si="442"/>
        <v>0</v>
      </c>
      <c r="XO275" s="1">
        <f t="shared" si="401"/>
        <v>0</v>
      </c>
      <c r="XP275" s="1">
        <f t="shared" si="443"/>
        <v>0</v>
      </c>
      <c r="XQ275" s="1">
        <f t="shared" si="402"/>
        <v>0</v>
      </c>
      <c r="XR275" s="1">
        <f t="shared" si="403"/>
        <v>0</v>
      </c>
      <c r="XS275" s="1">
        <f t="shared" si="450"/>
        <v>0</v>
      </c>
      <c r="XT275" s="1">
        <f t="shared" si="444"/>
        <v>0</v>
      </c>
      <c r="XU275" s="1">
        <f t="shared" si="404"/>
        <v>0</v>
      </c>
      <c r="XV275" s="1">
        <f t="shared" si="405"/>
        <v>0</v>
      </c>
      <c r="XW275" s="1">
        <f t="shared" si="406"/>
        <v>0</v>
      </c>
      <c r="XX275" s="1">
        <f t="shared" si="407"/>
        <v>0</v>
      </c>
      <c r="XY275" s="1">
        <f t="shared" si="408"/>
        <v>0</v>
      </c>
      <c r="XZ275" s="1">
        <f t="shared" si="409"/>
        <v>0</v>
      </c>
      <c r="YA275" s="1">
        <f t="shared" si="410"/>
        <v>0</v>
      </c>
      <c r="YB275" s="1">
        <f t="shared" si="411"/>
        <v>0</v>
      </c>
      <c r="YC275" s="1">
        <f t="shared" si="412"/>
        <v>0</v>
      </c>
      <c r="YD275" s="132"/>
      <c r="YE275" s="133"/>
      <c r="YF275" s="133" t="e">
        <f t="shared" si="377"/>
        <v>#DIV/0!</v>
      </c>
      <c r="YG275" s="130"/>
      <c r="YH275" s="130" t="e">
        <f t="shared" si="378"/>
        <v>#DIV/0!</v>
      </c>
      <c r="YI275" s="129"/>
      <c r="YJ275" s="128" t="e">
        <f t="shared" si="379"/>
        <v>#DIV/0!</v>
      </c>
      <c r="YK275" s="177"/>
      <c r="YL275">
        <v>1</v>
      </c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>
        <f t="shared" si="445"/>
        <v>0</v>
      </c>
      <c r="ACD275" s="25" t="e">
        <f t="shared" si="376"/>
        <v>#DIV/0!</v>
      </c>
      <c r="ACE275" s="11">
        <f t="shared" si="413"/>
        <v>0</v>
      </c>
      <c r="ACF275" s="11" t="e">
        <f t="shared" si="380"/>
        <v>#DIV/0!</v>
      </c>
      <c r="ACG275" s="1">
        <v>5</v>
      </c>
      <c r="ACH275" s="1">
        <v>1</v>
      </c>
      <c r="ACI275" s="11">
        <f t="shared" si="381"/>
        <v>29000</v>
      </c>
      <c r="ACJ275" s="45">
        <v>1</v>
      </c>
      <c r="ACK275" s="13">
        <f t="shared" si="382"/>
        <v>29000</v>
      </c>
      <c r="ACL275">
        <v>1</v>
      </c>
      <c r="ACM275" s="25">
        <f t="shared" si="383"/>
        <v>29000</v>
      </c>
      <c r="ACN275" s="11">
        <f t="shared" si="384"/>
        <v>29000</v>
      </c>
      <c r="ACO275" s="65"/>
      <c r="ACR275" s="1" t="s">
        <v>258</v>
      </c>
      <c r="ACZ275" s="1" t="s">
        <v>259</v>
      </c>
      <c r="ADD275" s="1" t="s">
        <v>185</v>
      </c>
      <c r="ADU275" s="1">
        <v>2</v>
      </c>
      <c r="ADV275" s="457"/>
      <c r="AEE275" s="1">
        <f t="shared" si="446"/>
        <v>0</v>
      </c>
      <c r="AFN275" s="1">
        <v>1</v>
      </c>
      <c r="AGL275" s="1">
        <v>29000</v>
      </c>
      <c r="AGM275" s="11" t="e">
        <f>AGU275+AGW275+AGY275+AHA275+#REF!+#REF!+AHC275+AGP275+AHE275</f>
        <v>#REF!</v>
      </c>
      <c r="AGT275" s="518"/>
      <c r="AHJ275" s="518"/>
      <c r="AHN275" s="1">
        <v>29000</v>
      </c>
      <c r="AIO275" s="1">
        <v>1</v>
      </c>
      <c r="AIP275" s="1">
        <v>1</v>
      </c>
      <c r="AJC275" s="11"/>
      <c r="AJD275" s="11"/>
      <c r="AJF275" s="11"/>
      <c r="AJG275" s="1">
        <v>29000</v>
      </c>
      <c r="AJH275" s="1">
        <v>1</v>
      </c>
      <c r="AJI275" s="1">
        <v>1</v>
      </c>
      <c r="AJJ275" s="435">
        <v>100</v>
      </c>
      <c r="AJK275" s="45"/>
      <c r="AJL275" s="381">
        <v>29000</v>
      </c>
      <c r="AJM275" s="11" t="e">
        <f t="shared" si="385"/>
        <v>#DIV/0!</v>
      </c>
      <c r="AJN275" s="60"/>
      <c r="AJO275" s="12"/>
      <c r="AKA275" s="1">
        <f t="shared" si="447"/>
        <v>0</v>
      </c>
      <c r="AKD275" s="1">
        <f t="shared" si="448"/>
        <v>0</v>
      </c>
      <c r="AKE275" s="60"/>
      <c r="AKF275" s="1" t="s">
        <v>260</v>
      </c>
      <c r="AKG275" s="1" t="s">
        <v>260</v>
      </c>
      <c r="AKH275" s="1" t="s">
        <v>261</v>
      </c>
      <c r="AKI275" s="1" t="s">
        <v>260</v>
      </c>
      <c r="AKJ275" s="1" t="s">
        <v>260</v>
      </c>
      <c r="AKK275" s="1" t="s">
        <v>260</v>
      </c>
      <c r="AKL275" s="1" t="s">
        <v>260</v>
      </c>
      <c r="AKM275" s="1" t="s">
        <v>260</v>
      </c>
      <c r="AKN275" s="1" t="s">
        <v>262</v>
      </c>
      <c r="AKO275" s="1" t="s">
        <v>260</v>
      </c>
      <c r="AKP275" s="1" t="s">
        <v>260</v>
      </c>
      <c r="AKQ275" s="1" t="s">
        <v>260</v>
      </c>
      <c r="AKR275" s="1" t="s">
        <v>260</v>
      </c>
      <c r="AKS275" s="1" t="s">
        <v>260</v>
      </c>
      <c r="AKT275" s="1" t="s">
        <v>260</v>
      </c>
      <c r="AKU275" s="1" t="s">
        <v>260</v>
      </c>
      <c r="AKV275" s="1" t="s">
        <v>263</v>
      </c>
      <c r="AKW275" s="1" t="s">
        <v>260</v>
      </c>
      <c r="AKX275" s="1" t="s">
        <v>260</v>
      </c>
      <c r="AKY275" s="1" t="s">
        <v>260</v>
      </c>
      <c r="AKZ275" s="1" t="s">
        <v>260</v>
      </c>
      <c r="ALA275" s="1" t="s">
        <v>260</v>
      </c>
      <c r="ALB275" s="1" t="s">
        <v>260</v>
      </c>
      <c r="ALC275" s="1" t="s">
        <v>260</v>
      </c>
      <c r="ALD275" s="1" t="s">
        <v>260</v>
      </c>
      <c r="ALE275" s="1" t="s">
        <v>260</v>
      </c>
      <c r="ALF275" s="1" t="s">
        <v>260</v>
      </c>
      <c r="ALG275" s="1" t="s">
        <v>260</v>
      </c>
      <c r="ALH275" s="1" t="s">
        <v>260</v>
      </c>
      <c r="ALI275" s="1" t="s">
        <v>260</v>
      </c>
      <c r="ALJ275" s="1" t="s">
        <v>260</v>
      </c>
      <c r="ALK275" s="1" t="s">
        <v>260</v>
      </c>
      <c r="ALL275" s="1" t="s">
        <v>260</v>
      </c>
      <c r="ALM275" s="1" t="s">
        <v>260</v>
      </c>
      <c r="ALN275" s="1" t="s">
        <v>260</v>
      </c>
      <c r="ALO275" s="1" t="s">
        <v>260</v>
      </c>
      <c r="ALP275" s="1" t="s">
        <v>260</v>
      </c>
      <c r="ALR275" s="11" t="e">
        <f t="shared" si="449"/>
        <v>#DIV/0!</v>
      </c>
      <c r="ALS275" s="28">
        <v>29000</v>
      </c>
      <c r="ALY275" s="60"/>
      <c r="ALZ275" s="1">
        <v>1</v>
      </c>
      <c r="AMC275" s="1">
        <v>1</v>
      </c>
      <c r="AMH275" s="1">
        <v>1</v>
      </c>
      <c r="AMN275" s="403"/>
    </row>
    <row r="276" spans="1:1022 1027:1028" s="1" customFormat="1" ht="15" customHeight="1" x14ac:dyDescent="0.25">
      <c r="A276" s="268"/>
      <c r="B276" s="113">
        <v>274</v>
      </c>
      <c r="C276" s="473" t="s">
        <v>810</v>
      </c>
      <c r="D276" s="304" t="s">
        <v>836</v>
      </c>
      <c r="E276" s="1">
        <v>2010</v>
      </c>
      <c r="H276" s="1">
        <v>1</v>
      </c>
      <c r="I276" s="1">
        <v>1</v>
      </c>
      <c r="J276" s="1">
        <v>1</v>
      </c>
      <c r="K276" s="1">
        <v>2000</v>
      </c>
      <c r="L276" s="1">
        <v>2000</v>
      </c>
      <c r="M276" s="1">
        <v>1</v>
      </c>
      <c r="AD276" s="1">
        <v>1</v>
      </c>
      <c r="AW276" s="1">
        <v>1</v>
      </c>
      <c r="AY276" s="1">
        <v>1</v>
      </c>
      <c r="BA276" s="1">
        <v>1</v>
      </c>
      <c r="BB276" s="1">
        <v>13</v>
      </c>
      <c r="BE276" s="1">
        <v>1</v>
      </c>
      <c r="CG276" s="1">
        <v>1</v>
      </c>
      <c r="CH276" s="246"/>
      <c r="CP276" s="1">
        <f t="shared" si="414"/>
        <v>0</v>
      </c>
      <c r="CS276" s="1">
        <f t="shared" si="386"/>
        <v>0</v>
      </c>
      <c r="DO276" s="1">
        <f t="shared" si="415"/>
        <v>0</v>
      </c>
      <c r="DX276" s="1">
        <f t="shared" si="416"/>
        <v>0</v>
      </c>
      <c r="EE276" s="1">
        <f t="shared" si="417"/>
        <v>0</v>
      </c>
      <c r="EH276" s="1">
        <f t="shared" si="418"/>
        <v>0</v>
      </c>
      <c r="FF276" s="116"/>
      <c r="GP276" s="1">
        <f t="shared" si="387"/>
        <v>0</v>
      </c>
      <c r="GY276" s="1">
        <f t="shared" si="419"/>
        <v>0</v>
      </c>
      <c r="HC276" s="1">
        <f t="shared" si="420"/>
        <v>0</v>
      </c>
      <c r="HS276" s="1">
        <f t="shared" si="421"/>
        <v>0</v>
      </c>
      <c r="HX276" s="1">
        <f t="shared" si="388"/>
        <v>0</v>
      </c>
      <c r="ID276" s="1">
        <f t="shared" si="389"/>
        <v>0</v>
      </c>
      <c r="IN276" s="1">
        <f t="shared" si="422"/>
        <v>0</v>
      </c>
      <c r="IW276" s="1">
        <f t="shared" si="423"/>
        <v>0</v>
      </c>
      <c r="IZ276" s="1">
        <f t="shared" si="390"/>
        <v>0</v>
      </c>
      <c r="JJ276" s="1">
        <f t="shared" si="391"/>
        <v>0</v>
      </c>
      <c r="JV276" s="1">
        <f t="shared" si="424"/>
        <v>0</v>
      </c>
      <c r="KB276" s="1">
        <f t="shared" si="425"/>
        <v>0</v>
      </c>
      <c r="LG276" s="1">
        <f t="shared" si="392"/>
        <v>0</v>
      </c>
      <c r="LT276" s="1">
        <f t="shared" si="426"/>
        <v>0</v>
      </c>
      <c r="MA276" s="1">
        <f t="shared" si="427"/>
        <v>0</v>
      </c>
      <c r="MF276" s="1">
        <f t="shared" si="428"/>
        <v>0</v>
      </c>
      <c r="MM276" s="1">
        <f t="shared" si="429"/>
        <v>0</v>
      </c>
      <c r="MS276" s="1">
        <f t="shared" si="430"/>
        <v>0</v>
      </c>
      <c r="MU276" s="115"/>
      <c r="OI276" s="120"/>
      <c r="PD276" s="1">
        <f t="shared" si="393"/>
        <v>0</v>
      </c>
      <c r="QF276" s="1">
        <f t="shared" si="431"/>
        <v>0</v>
      </c>
      <c r="QY276" s="1">
        <f t="shared" si="432"/>
        <v>0</v>
      </c>
      <c r="RK276" s="1">
        <f t="shared" si="433"/>
        <v>0</v>
      </c>
      <c r="SA276" s="1">
        <f t="shared" si="434"/>
        <v>0</v>
      </c>
      <c r="SG276" s="1">
        <f t="shared" si="435"/>
        <v>0</v>
      </c>
      <c r="SO276" s="1">
        <f t="shared" si="436"/>
        <v>0</v>
      </c>
      <c r="TB276" s="1">
        <f t="shared" si="437"/>
        <v>0</v>
      </c>
      <c r="TS276" s="1">
        <f t="shared" si="394"/>
        <v>0</v>
      </c>
      <c r="UD276" s="1">
        <f t="shared" si="395"/>
        <v>0</v>
      </c>
      <c r="UG276" s="1">
        <f t="shared" si="396"/>
        <v>0</v>
      </c>
      <c r="UQ276" s="1">
        <f t="shared" si="438"/>
        <v>0</v>
      </c>
      <c r="VA276" s="1">
        <f t="shared" si="439"/>
        <v>0</v>
      </c>
      <c r="VG276" s="1">
        <f t="shared" si="440"/>
        <v>0</v>
      </c>
      <c r="WY276" s="1">
        <f t="shared" si="397"/>
        <v>0</v>
      </c>
      <c r="XB276" s="1">
        <f t="shared" si="441"/>
        <v>0</v>
      </c>
      <c r="XG276" s="1">
        <f t="shared" si="398"/>
        <v>0</v>
      </c>
      <c r="XI276" s="1">
        <v>1</v>
      </c>
      <c r="XK276" s="108"/>
      <c r="XL276" s="1">
        <f t="shared" si="399"/>
        <v>0</v>
      </c>
      <c r="XM276" s="1">
        <f t="shared" si="400"/>
        <v>0</v>
      </c>
      <c r="XN276" s="1">
        <f t="shared" si="442"/>
        <v>0</v>
      </c>
      <c r="XO276" s="1">
        <f t="shared" si="401"/>
        <v>0</v>
      </c>
      <c r="XP276" s="1">
        <f t="shared" si="443"/>
        <v>0</v>
      </c>
      <c r="XQ276" s="1">
        <f t="shared" si="402"/>
        <v>0</v>
      </c>
      <c r="XR276" s="1">
        <f t="shared" si="403"/>
        <v>0</v>
      </c>
      <c r="XS276" s="1">
        <f t="shared" si="450"/>
        <v>0</v>
      </c>
      <c r="XT276" s="1">
        <f t="shared" si="444"/>
        <v>0</v>
      </c>
      <c r="XU276" s="1">
        <f t="shared" si="404"/>
        <v>0</v>
      </c>
      <c r="XV276" s="1">
        <f t="shared" si="405"/>
        <v>0</v>
      </c>
      <c r="XW276" s="1">
        <f t="shared" si="406"/>
        <v>0</v>
      </c>
      <c r="XX276" s="1">
        <f t="shared" si="407"/>
        <v>0</v>
      </c>
      <c r="XY276" s="1">
        <f t="shared" si="408"/>
        <v>0</v>
      </c>
      <c r="XZ276" s="1">
        <f t="shared" si="409"/>
        <v>0</v>
      </c>
      <c r="YA276" s="1">
        <f t="shared" si="410"/>
        <v>0</v>
      </c>
      <c r="YB276" s="1">
        <f t="shared" si="411"/>
        <v>0</v>
      </c>
      <c r="YC276" s="1">
        <f t="shared" si="412"/>
        <v>1</v>
      </c>
      <c r="YD276" s="132"/>
      <c r="YE276" s="133">
        <f>SUM(XL276:YC276)</f>
        <v>1</v>
      </c>
      <c r="YF276" s="133">
        <f t="shared" si="377"/>
        <v>9000</v>
      </c>
      <c r="YG276" s="130">
        <v>1</v>
      </c>
      <c r="YH276" s="130">
        <f t="shared" si="378"/>
        <v>9000</v>
      </c>
      <c r="YI276" s="129">
        <v>1</v>
      </c>
      <c r="YJ276" s="128">
        <f t="shared" si="379"/>
        <v>9000</v>
      </c>
      <c r="YK276" s="177"/>
      <c r="YL276">
        <v>1</v>
      </c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>
        <f t="shared" si="445"/>
        <v>0</v>
      </c>
      <c r="ACD276" s="25" t="e">
        <f t="shared" si="376"/>
        <v>#DIV/0!</v>
      </c>
      <c r="ACE276" s="11">
        <f t="shared" si="413"/>
        <v>1</v>
      </c>
      <c r="ACF276" s="11">
        <f t="shared" si="380"/>
        <v>9000</v>
      </c>
      <c r="ACG276" s="1">
        <v>5</v>
      </c>
      <c r="ACH276" s="1">
        <v>1</v>
      </c>
      <c r="ACI276" s="11">
        <f t="shared" si="381"/>
        <v>9000</v>
      </c>
      <c r="ACJ276" s="45">
        <v>1</v>
      </c>
      <c r="ACK276" s="13">
        <f t="shared" si="382"/>
        <v>9000</v>
      </c>
      <c r="ACL276">
        <v>1</v>
      </c>
      <c r="ACM276" s="25">
        <f t="shared" si="383"/>
        <v>9000</v>
      </c>
      <c r="ACN276" s="11">
        <f t="shared" si="384"/>
        <v>9000</v>
      </c>
      <c r="ACO276" s="65"/>
      <c r="ACR276" s="39" t="s">
        <v>407</v>
      </c>
      <c r="ACS276" s="1">
        <v>1</v>
      </c>
      <c r="ACU276" s="1">
        <v>1</v>
      </c>
      <c r="ACZ276" s="1" t="s">
        <v>259</v>
      </c>
      <c r="ADD276" s="1" t="s">
        <v>185</v>
      </c>
      <c r="ADV276" s="457"/>
      <c r="AEE276" s="1">
        <f t="shared" si="446"/>
        <v>0</v>
      </c>
      <c r="AFM276" s="1">
        <v>1</v>
      </c>
      <c r="AGL276" s="1">
        <v>9000</v>
      </c>
      <c r="AGM276" s="11" t="e">
        <f>AGU276+AGW276+AGY276+AHA276+#REF!+#REF!+AHC276+AGP276+AHE276</f>
        <v>#REF!</v>
      </c>
      <c r="AGT276" s="518"/>
      <c r="AHJ276" s="518"/>
      <c r="AHN276" s="1">
        <v>9000</v>
      </c>
      <c r="AIO276" s="1">
        <v>1</v>
      </c>
      <c r="AIP276" s="1">
        <v>1</v>
      </c>
      <c r="AJC276" s="11"/>
      <c r="AJD276" s="11"/>
      <c r="AJF276" s="11"/>
      <c r="AJG276" s="1">
        <v>9000</v>
      </c>
      <c r="AJH276" s="1">
        <v>1</v>
      </c>
      <c r="AJI276" s="1">
        <v>1</v>
      </c>
      <c r="AJJ276" s="435">
        <v>100</v>
      </c>
      <c r="AJK276" s="45"/>
      <c r="AJL276" s="381">
        <v>9000</v>
      </c>
      <c r="AJM276" s="11">
        <f t="shared" si="385"/>
        <v>9000</v>
      </c>
      <c r="AJN276" s="60"/>
      <c r="AJO276" s="12"/>
      <c r="AKA276" s="1">
        <f t="shared" si="447"/>
        <v>0</v>
      </c>
      <c r="AKD276" s="1">
        <f t="shared" si="448"/>
        <v>0</v>
      </c>
      <c r="AKE276" s="60"/>
      <c r="AKF276" s="1" t="s">
        <v>260</v>
      </c>
      <c r="AKG276" s="1" t="s">
        <v>260</v>
      </c>
      <c r="AKH276" s="1" t="s">
        <v>261</v>
      </c>
      <c r="AKI276" s="1" t="s">
        <v>260</v>
      </c>
      <c r="AKJ276" s="1" t="s">
        <v>260</v>
      </c>
      <c r="AKK276" s="1" t="s">
        <v>260</v>
      </c>
      <c r="AKL276" s="1" t="s">
        <v>260</v>
      </c>
      <c r="AKM276" s="1" t="s">
        <v>260</v>
      </c>
      <c r="AKN276" s="1" t="s">
        <v>262</v>
      </c>
      <c r="AKO276" s="1" t="s">
        <v>260</v>
      </c>
      <c r="AKP276" s="1" t="s">
        <v>260</v>
      </c>
      <c r="AKQ276" s="1" t="s">
        <v>260</v>
      </c>
      <c r="AKR276" s="1" t="s">
        <v>260</v>
      </c>
      <c r="AKS276" s="1" t="s">
        <v>260</v>
      </c>
      <c r="AKT276" s="1" t="s">
        <v>260</v>
      </c>
      <c r="AKU276" s="1" t="s">
        <v>260</v>
      </c>
      <c r="AKV276" s="1" t="s">
        <v>263</v>
      </c>
      <c r="AKW276" s="1" t="s">
        <v>260</v>
      </c>
      <c r="AKX276" s="1" t="s">
        <v>260</v>
      </c>
      <c r="AKY276" s="1" t="s">
        <v>260</v>
      </c>
      <c r="AKZ276" s="1" t="s">
        <v>260</v>
      </c>
      <c r="ALA276" s="1" t="s">
        <v>260</v>
      </c>
      <c r="ALB276" s="1" t="s">
        <v>260</v>
      </c>
      <c r="ALC276" s="1" t="s">
        <v>260</v>
      </c>
      <c r="ALD276" s="1" t="s">
        <v>260</v>
      </c>
      <c r="ALE276" s="1" t="s">
        <v>260</v>
      </c>
      <c r="ALF276" s="1" t="s">
        <v>260</v>
      </c>
      <c r="ALG276" s="1" t="s">
        <v>260</v>
      </c>
      <c r="ALH276" s="1" t="s">
        <v>260</v>
      </c>
      <c r="ALI276" s="1" t="s">
        <v>260</v>
      </c>
      <c r="ALJ276" s="1" t="s">
        <v>260</v>
      </c>
      <c r="ALK276" s="1" t="s">
        <v>260</v>
      </c>
      <c r="ALL276" s="1" t="s">
        <v>260</v>
      </c>
      <c r="ALM276" s="1" t="s">
        <v>260</v>
      </c>
      <c r="ALN276" s="1" t="s">
        <v>260</v>
      </c>
      <c r="ALO276" s="1" t="s">
        <v>260</v>
      </c>
      <c r="ALP276" s="1" t="s">
        <v>260</v>
      </c>
      <c r="ALR276" s="11" t="e">
        <f t="shared" si="449"/>
        <v>#DIV/0!</v>
      </c>
      <c r="ALS276" s="28">
        <v>9000</v>
      </c>
      <c r="ALY276" s="60"/>
      <c r="ALZ276" s="1">
        <v>1</v>
      </c>
      <c r="AMH276" s="1">
        <v>1</v>
      </c>
      <c r="AMN276" s="403"/>
    </row>
    <row r="277" spans="1:1022 1027:1028" s="1" customFormat="1" ht="15" customHeight="1" x14ac:dyDescent="0.25">
      <c r="A277" s="268"/>
      <c r="B277" s="113">
        <v>275</v>
      </c>
      <c r="C277" s="473" t="s">
        <v>810</v>
      </c>
      <c r="D277" s="304" t="s">
        <v>837</v>
      </c>
      <c r="E277" s="1">
        <v>2010</v>
      </c>
      <c r="F277" s="1">
        <v>1</v>
      </c>
      <c r="G277" s="1">
        <v>1</v>
      </c>
      <c r="J277" s="1">
        <v>1</v>
      </c>
      <c r="K277" s="1">
        <v>1997</v>
      </c>
      <c r="L277" s="1">
        <v>2000</v>
      </c>
      <c r="M277" s="1">
        <v>1</v>
      </c>
      <c r="AA277" s="1">
        <v>1</v>
      </c>
      <c r="AB277" s="1">
        <v>1</v>
      </c>
      <c r="AC277" s="1">
        <v>1</v>
      </c>
      <c r="AD277" s="1">
        <v>1</v>
      </c>
      <c r="AW277" s="1">
        <v>1</v>
      </c>
      <c r="AY277" s="1">
        <v>1</v>
      </c>
      <c r="BA277" s="1">
        <v>1</v>
      </c>
      <c r="BB277" s="1">
        <v>13</v>
      </c>
      <c r="BE277" s="1">
        <v>1</v>
      </c>
      <c r="CF277" s="1">
        <v>1</v>
      </c>
      <c r="CG277" s="1">
        <v>1</v>
      </c>
      <c r="CH277" s="246"/>
      <c r="CP277" s="1">
        <f t="shared" si="414"/>
        <v>0</v>
      </c>
      <c r="CS277" s="1">
        <f t="shared" si="386"/>
        <v>0</v>
      </c>
      <c r="DO277" s="1">
        <f t="shared" si="415"/>
        <v>0</v>
      </c>
      <c r="DX277" s="1">
        <f t="shared" si="416"/>
        <v>0</v>
      </c>
      <c r="EE277" s="1">
        <f t="shared" si="417"/>
        <v>0</v>
      </c>
      <c r="EH277" s="1">
        <f t="shared" si="418"/>
        <v>0</v>
      </c>
      <c r="FF277" s="116"/>
      <c r="GP277" s="1">
        <f t="shared" si="387"/>
        <v>0</v>
      </c>
      <c r="GY277" s="1">
        <f t="shared" si="419"/>
        <v>0</v>
      </c>
      <c r="HC277" s="1">
        <f t="shared" si="420"/>
        <v>0</v>
      </c>
      <c r="HS277" s="1">
        <f t="shared" si="421"/>
        <v>0</v>
      </c>
      <c r="HX277" s="1">
        <f t="shared" si="388"/>
        <v>0</v>
      </c>
      <c r="ID277" s="1">
        <f t="shared" si="389"/>
        <v>0</v>
      </c>
      <c r="IN277" s="1">
        <f t="shared" si="422"/>
        <v>0</v>
      </c>
      <c r="IW277" s="1">
        <f t="shared" si="423"/>
        <v>0</v>
      </c>
      <c r="IZ277" s="1">
        <f t="shared" si="390"/>
        <v>0</v>
      </c>
      <c r="JJ277" s="1">
        <f t="shared" si="391"/>
        <v>0</v>
      </c>
      <c r="JV277" s="1">
        <f t="shared" si="424"/>
        <v>0</v>
      </c>
      <c r="KB277" s="1">
        <f t="shared" si="425"/>
        <v>0</v>
      </c>
      <c r="LG277" s="1">
        <f t="shared" si="392"/>
        <v>0</v>
      </c>
      <c r="LT277" s="1">
        <f t="shared" si="426"/>
        <v>0</v>
      </c>
      <c r="MA277" s="1">
        <f t="shared" si="427"/>
        <v>0</v>
      </c>
      <c r="MF277" s="1">
        <f t="shared" si="428"/>
        <v>0</v>
      </c>
      <c r="MM277" s="1">
        <f t="shared" si="429"/>
        <v>0</v>
      </c>
      <c r="MS277" s="1">
        <f t="shared" si="430"/>
        <v>0</v>
      </c>
      <c r="MU277" s="115"/>
      <c r="OI277" s="120"/>
      <c r="PD277" s="1">
        <f t="shared" si="393"/>
        <v>0</v>
      </c>
      <c r="QF277" s="1">
        <f t="shared" si="431"/>
        <v>0</v>
      </c>
      <c r="QY277" s="1">
        <f t="shared" si="432"/>
        <v>0</v>
      </c>
      <c r="RK277" s="1">
        <f t="shared" si="433"/>
        <v>0</v>
      </c>
      <c r="SA277" s="1">
        <f t="shared" si="434"/>
        <v>0</v>
      </c>
      <c r="SG277" s="1">
        <f t="shared" si="435"/>
        <v>0</v>
      </c>
      <c r="SO277" s="1">
        <f t="shared" si="436"/>
        <v>0</v>
      </c>
      <c r="TB277" s="1">
        <f t="shared" si="437"/>
        <v>0</v>
      </c>
      <c r="TS277" s="1">
        <f t="shared" si="394"/>
        <v>0</v>
      </c>
      <c r="UD277" s="1">
        <f t="shared" si="395"/>
        <v>0</v>
      </c>
      <c r="UG277" s="1">
        <f t="shared" si="396"/>
        <v>0</v>
      </c>
      <c r="UQ277" s="1">
        <f t="shared" si="438"/>
        <v>0</v>
      </c>
      <c r="VA277" s="1">
        <f t="shared" si="439"/>
        <v>0</v>
      </c>
      <c r="VG277" s="1">
        <f t="shared" si="440"/>
        <v>0</v>
      </c>
      <c r="WY277" s="1">
        <f t="shared" si="397"/>
        <v>0</v>
      </c>
      <c r="XB277" s="1">
        <f t="shared" si="441"/>
        <v>0</v>
      </c>
      <c r="XG277" s="1">
        <f t="shared" si="398"/>
        <v>0</v>
      </c>
      <c r="XI277" s="1">
        <v>1</v>
      </c>
      <c r="XK277" s="108"/>
      <c r="XL277" s="1">
        <f t="shared" si="399"/>
        <v>0</v>
      </c>
      <c r="XM277" s="1">
        <f t="shared" si="400"/>
        <v>0</v>
      </c>
      <c r="XN277" s="1">
        <f t="shared" si="442"/>
        <v>0</v>
      </c>
      <c r="XO277" s="1">
        <f t="shared" si="401"/>
        <v>0</v>
      </c>
      <c r="XP277" s="1">
        <f t="shared" si="443"/>
        <v>0</v>
      </c>
      <c r="XQ277" s="1">
        <f t="shared" si="402"/>
        <v>0</v>
      </c>
      <c r="XR277" s="1">
        <f t="shared" si="403"/>
        <v>0</v>
      </c>
      <c r="XS277" s="1">
        <f t="shared" si="450"/>
        <v>0</v>
      </c>
      <c r="XT277" s="1">
        <f t="shared" si="444"/>
        <v>0</v>
      </c>
      <c r="XU277" s="1">
        <f t="shared" si="404"/>
        <v>0</v>
      </c>
      <c r="XV277" s="1">
        <f t="shared" si="405"/>
        <v>0</v>
      </c>
      <c r="XW277" s="1">
        <f t="shared" si="406"/>
        <v>0</v>
      </c>
      <c r="XX277" s="1">
        <f t="shared" si="407"/>
        <v>0</v>
      </c>
      <c r="XY277" s="1">
        <f t="shared" si="408"/>
        <v>0</v>
      </c>
      <c r="XZ277" s="1">
        <f t="shared" si="409"/>
        <v>0</v>
      </c>
      <c r="YA277" s="1">
        <f t="shared" si="410"/>
        <v>0</v>
      </c>
      <c r="YB277" s="1">
        <f t="shared" si="411"/>
        <v>0</v>
      </c>
      <c r="YC277" s="1">
        <f t="shared" si="412"/>
        <v>1</v>
      </c>
      <c r="YD277" s="132"/>
      <c r="YE277" s="133">
        <f>SUM(XL277:YC277)</f>
        <v>1</v>
      </c>
      <c r="YF277" s="133">
        <f t="shared" si="377"/>
        <v>18000</v>
      </c>
      <c r="YG277" s="130">
        <v>1</v>
      </c>
      <c r="YH277" s="130">
        <f t="shared" si="378"/>
        <v>18000</v>
      </c>
      <c r="YI277" s="129">
        <v>1</v>
      </c>
      <c r="YJ277" s="128">
        <f t="shared" si="379"/>
        <v>18000</v>
      </c>
      <c r="YK277" s="177"/>
      <c r="YL277">
        <v>1</v>
      </c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>
        <f t="shared" si="445"/>
        <v>0</v>
      </c>
      <c r="ACD277" s="25" t="e">
        <f t="shared" si="376"/>
        <v>#DIV/0!</v>
      </c>
      <c r="ACE277" s="11">
        <f t="shared" si="413"/>
        <v>1</v>
      </c>
      <c r="ACF277" s="11">
        <f t="shared" si="380"/>
        <v>18000</v>
      </c>
      <c r="ACG277" s="1">
        <v>5</v>
      </c>
      <c r="ACH277" s="1">
        <v>1</v>
      </c>
      <c r="ACI277" s="11">
        <f t="shared" si="381"/>
        <v>18000</v>
      </c>
      <c r="ACJ277" s="45">
        <v>1</v>
      </c>
      <c r="ACK277" s="13">
        <f t="shared" si="382"/>
        <v>18000</v>
      </c>
      <c r="ACL277">
        <v>1</v>
      </c>
      <c r="ACM277" s="25">
        <f t="shared" si="383"/>
        <v>18000</v>
      </c>
      <c r="ACN277" s="11">
        <f t="shared" si="384"/>
        <v>18000</v>
      </c>
      <c r="ACO277" s="65"/>
      <c r="ACR277" s="39" t="s">
        <v>407</v>
      </c>
      <c r="ACZ277" s="1" t="s">
        <v>259</v>
      </c>
      <c r="ADD277" s="1" t="s">
        <v>185</v>
      </c>
      <c r="ADU277" s="1">
        <v>2</v>
      </c>
      <c r="ADV277" s="457"/>
      <c r="AEE277" s="1">
        <f t="shared" si="446"/>
        <v>0</v>
      </c>
      <c r="AFN277" s="1">
        <v>1</v>
      </c>
      <c r="AGL277" s="1">
        <v>18000</v>
      </c>
      <c r="AGM277" s="11" t="e">
        <f>AGU277+AGW277+AGY277+AHA277+#REF!+#REF!+AHC277+AGP277+AHE277</f>
        <v>#REF!</v>
      </c>
      <c r="AGT277" s="518"/>
      <c r="AHJ277" s="518"/>
      <c r="AHN277" s="1">
        <v>18000</v>
      </c>
      <c r="AIO277" s="1">
        <v>1</v>
      </c>
      <c r="AIP277" s="1">
        <v>1</v>
      </c>
      <c r="AJC277" s="11"/>
      <c r="AJD277" s="11"/>
      <c r="AJF277" s="11"/>
      <c r="AJG277" s="1">
        <v>18000</v>
      </c>
      <c r="AJH277" s="1">
        <v>1</v>
      </c>
      <c r="AJI277" s="1">
        <v>1</v>
      </c>
      <c r="AJJ277" s="435">
        <v>100</v>
      </c>
      <c r="AJK277" s="45"/>
      <c r="AJL277" s="381">
        <v>18000</v>
      </c>
      <c r="AJM277" s="11">
        <f t="shared" si="385"/>
        <v>18000</v>
      </c>
      <c r="AJN277" s="60"/>
      <c r="AJO277" s="12"/>
      <c r="AKA277" s="1">
        <f t="shared" si="447"/>
        <v>0</v>
      </c>
      <c r="AKD277" s="1">
        <f t="shared" si="448"/>
        <v>0</v>
      </c>
      <c r="AKE277" s="60"/>
      <c r="AKF277" s="1" t="s">
        <v>260</v>
      </c>
      <c r="AKG277" s="1" t="s">
        <v>260</v>
      </c>
      <c r="AKH277" s="1" t="s">
        <v>261</v>
      </c>
      <c r="AKI277" s="1" t="s">
        <v>260</v>
      </c>
      <c r="AKJ277" s="1" t="s">
        <v>260</v>
      </c>
      <c r="AKK277" s="1" t="s">
        <v>260</v>
      </c>
      <c r="AKL277" s="1" t="s">
        <v>260</v>
      </c>
      <c r="AKM277" s="1" t="s">
        <v>260</v>
      </c>
      <c r="AKN277" s="1" t="s">
        <v>262</v>
      </c>
      <c r="AKO277" s="1" t="s">
        <v>260</v>
      </c>
      <c r="AKP277" s="1" t="s">
        <v>260</v>
      </c>
      <c r="AKQ277" s="1" t="s">
        <v>260</v>
      </c>
      <c r="AKR277" s="1" t="s">
        <v>260</v>
      </c>
      <c r="AKS277" s="1" t="s">
        <v>260</v>
      </c>
      <c r="AKT277" s="1" t="s">
        <v>260</v>
      </c>
      <c r="AKU277" s="1" t="s">
        <v>260</v>
      </c>
      <c r="AKV277" s="1" t="s">
        <v>263</v>
      </c>
      <c r="AKW277" s="1" t="s">
        <v>260</v>
      </c>
      <c r="AKX277" s="1" t="s">
        <v>260</v>
      </c>
      <c r="AKY277" s="1" t="s">
        <v>260</v>
      </c>
      <c r="AKZ277" s="1" t="s">
        <v>260</v>
      </c>
      <c r="ALA277" s="1" t="s">
        <v>260</v>
      </c>
      <c r="ALB277" s="1" t="s">
        <v>260</v>
      </c>
      <c r="ALC277" s="1" t="s">
        <v>260</v>
      </c>
      <c r="ALD277" s="1" t="s">
        <v>260</v>
      </c>
      <c r="ALE277" s="1" t="s">
        <v>260</v>
      </c>
      <c r="ALF277" s="1" t="s">
        <v>260</v>
      </c>
      <c r="ALG277" s="1" t="s">
        <v>260</v>
      </c>
      <c r="ALH277" s="1" t="s">
        <v>260</v>
      </c>
      <c r="ALI277" s="1" t="s">
        <v>260</v>
      </c>
      <c r="ALJ277" s="1" t="s">
        <v>260</v>
      </c>
      <c r="ALK277" s="1" t="s">
        <v>260</v>
      </c>
      <c r="ALL277" s="1" t="s">
        <v>260</v>
      </c>
      <c r="ALM277" s="1" t="s">
        <v>260</v>
      </c>
      <c r="ALN277" s="1" t="s">
        <v>260</v>
      </c>
      <c r="ALO277" s="1" t="s">
        <v>260</v>
      </c>
      <c r="ALP277" s="1" t="s">
        <v>260</v>
      </c>
      <c r="ALR277" s="11" t="e">
        <f t="shared" si="449"/>
        <v>#DIV/0!</v>
      </c>
      <c r="ALS277" s="28">
        <v>18000</v>
      </c>
      <c r="ALY277" s="60"/>
      <c r="ALZ277" s="1">
        <v>1</v>
      </c>
      <c r="AMH277" s="1">
        <v>1</v>
      </c>
      <c r="AMN277" s="403"/>
    </row>
    <row r="278" spans="1:1022 1027:1028" s="1" customFormat="1" ht="15" customHeight="1" x14ac:dyDescent="0.25">
      <c r="A278" s="268"/>
      <c r="B278" s="113">
        <v>276</v>
      </c>
      <c r="C278" s="473" t="s">
        <v>810</v>
      </c>
      <c r="D278" s="304" t="s">
        <v>838</v>
      </c>
      <c r="E278" s="1">
        <v>2010</v>
      </c>
      <c r="F278" s="1">
        <v>1</v>
      </c>
      <c r="G278" s="1">
        <v>1</v>
      </c>
      <c r="J278" s="1">
        <v>1</v>
      </c>
      <c r="K278" s="1">
        <v>1998</v>
      </c>
      <c r="L278" s="1">
        <v>2000</v>
      </c>
      <c r="M278" s="1">
        <v>1</v>
      </c>
      <c r="AB278" s="1">
        <v>1</v>
      </c>
      <c r="AC278" s="1">
        <v>1</v>
      </c>
      <c r="AD278" s="1">
        <v>1</v>
      </c>
      <c r="AW278" s="1">
        <v>1</v>
      </c>
      <c r="AY278" s="1">
        <v>1</v>
      </c>
      <c r="BA278" s="1">
        <v>1</v>
      </c>
      <c r="BB278" s="1">
        <v>13</v>
      </c>
      <c r="BE278" s="1">
        <v>1</v>
      </c>
      <c r="CF278" s="1">
        <v>1</v>
      </c>
      <c r="CG278" s="1">
        <v>1</v>
      </c>
      <c r="CH278" s="246"/>
      <c r="CP278" s="1">
        <f t="shared" si="414"/>
        <v>0</v>
      </c>
      <c r="CS278" s="1">
        <f t="shared" si="386"/>
        <v>0</v>
      </c>
      <c r="DO278" s="1">
        <f t="shared" si="415"/>
        <v>0</v>
      </c>
      <c r="DX278" s="1">
        <f t="shared" si="416"/>
        <v>0</v>
      </c>
      <c r="EE278" s="1">
        <f t="shared" si="417"/>
        <v>0</v>
      </c>
      <c r="EH278" s="1">
        <f t="shared" si="418"/>
        <v>0</v>
      </c>
      <c r="FF278" s="116"/>
      <c r="GP278" s="1">
        <f t="shared" si="387"/>
        <v>0</v>
      </c>
      <c r="GY278" s="1">
        <f t="shared" si="419"/>
        <v>0</v>
      </c>
      <c r="HC278" s="1">
        <f t="shared" si="420"/>
        <v>0</v>
      </c>
      <c r="HS278" s="1">
        <f t="shared" si="421"/>
        <v>0</v>
      </c>
      <c r="HX278" s="1">
        <f t="shared" si="388"/>
        <v>0</v>
      </c>
      <c r="ID278" s="1">
        <f t="shared" si="389"/>
        <v>0</v>
      </c>
      <c r="IN278" s="1">
        <f t="shared" si="422"/>
        <v>0</v>
      </c>
      <c r="IW278" s="1">
        <f t="shared" si="423"/>
        <v>0</v>
      </c>
      <c r="IZ278" s="1">
        <f t="shared" si="390"/>
        <v>0</v>
      </c>
      <c r="JJ278" s="1">
        <f t="shared" si="391"/>
        <v>0</v>
      </c>
      <c r="JV278" s="1">
        <f t="shared" si="424"/>
        <v>0</v>
      </c>
      <c r="KB278" s="1">
        <f t="shared" si="425"/>
        <v>0</v>
      </c>
      <c r="LG278" s="1">
        <f t="shared" si="392"/>
        <v>0</v>
      </c>
      <c r="LT278" s="1">
        <f t="shared" si="426"/>
        <v>0</v>
      </c>
      <c r="MA278" s="1">
        <f t="shared" si="427"/>
        <v>0</v>
      </c>
      <c r="MF278" s="1">
        <f t="shared" si="428"/>
        <v>0</v>
      </c>
      <c r="MM278" s="1">
        <f t="shared" si="429"/>
        <v>0</v>
      </c>
      <c r="MS278" s="1">
        <f t="shared" si="430"/>
        <v>0</v>
      </c>
      <c r="MU278" s="115"/>
      <c r="OI278" s="120"/>
      <c r="PD278" s="1">
        <f t="shared" si="393"/>
        <v>0</v>
      </c>
      <c r="QF278" s="1">
        <f t="shared" si="431"/>
        <v>0</v>
      </c>
      <c r="QY278" s="1">
        <f t="shared" si="432"/>
        <v>0</v>
      </c>
      <c r="RK278" s="1">
        <f t="shared" si="433"/>
        <v>0</v>
      </c>
      <c r="SA278" s="1">
        <f t="shared" si="434"/>
        <v>0</v>
      </c>
      <c r="SG278" s="1">
        <f t="shared" si="435"/>
        <v>0</v>
      </c>
      <c r="SO278" s="1">
        <f t="shared" si="436"/>
        <v>0</v>
      </c>
      <c r="TB278" s="1">
        <f t="shared" si="437"/>
        <v>0</v>
      </c>
      <c r="TS278" s="1">
        <f t="shared" si="394"/>
        <v>0</v>
      </c>
      <c r="UD278" s="1">
        <f t="shared" si="395"/>
        <v>0</v>
      </c>
      <c r="UG278" s="1">
        <f t="shared" si="396"/>
        <v>0</v>
      </c>
      <c r="UQ278" s="1">
        <f t="shared" si="438"/>
        <v>0</v>
      </c>
      <c r="VA278" s="1">
        <f t="shared" si="439"/>
        <v>0</v>
      </c>
      <c r="VG278" s="1">
        <f t="shared" si="440"/>
        <v>0</v>
      </c>
      <c r="WY278" s="1">
        <f t="shared" si="397"/>
        <v>0</v>
      </c>
      <c r="XB278" s="1">
        <f t="shared" si="441"/>
        <v>0</v>
      </c>
      <c r="XG278" s="1">
        <f t="shared" si="398"/>
        <v>0</v>
      </c>
      <c r="XI278" s="1">
        <v>1</v>
      </c>
      <c r="XK278" s="108"/>
      <c r="XL278" s="1">
        <f t="shared" si="399"/>
        <v>0</v>
      </c>
      <c r="XM278" s="1">
        <f t="shared" si="400"/>
        <v>0</v>
      </c>
      <c r="XN278" s="1">
        <f t="shared" si="442"/>
        <v>0</v>
      </c>
      <c r="XO278" s="1">
        <f t="shared" si="401"/>
        <v>0</v>
      </c>
      <c r="XP278" s="1">
        <f t="shared" si="443"/>
        <v>0</v>
      </c>
      <c r="XQ278" s="1">
        <f t="shared" si="402"/>
        <v>0</v>
      </c>
      <c r="XR278" s="1">
        <f t="shared" si="403"/>
        <v>0</v>
      </c>
      <c r="XS278" s="1">
        <f t="shared" si="450"/>
        <v>0</v>
      </c>
      <c r="XT278" s="1">
        <f t="shared" si="444"/>
        <v>0</v>
      </c>
      <c r="XU278" s="1">
        <f t="shared" si="404"/>
        <v>0</v>
      </c>
      <c r="XV278" s="1">
        <f t="shared" si="405"/>
        <v>0</v>
      </c>
      <c r="XW278" s="1">
        <f t="shared" si="406"/>
        <v>0</v>
      </c>
      <c r="XX278" s="1">
        <f t="shared" si="407"/>
        <v>0</v>
      </c>
      <c r="XY278" s="1">
        <f t="shared" si="408"/>
        <v>0</v>
      </c>
      <c r="XZ278" s="1">
        <f t="shared" si="409"/>
        <v>0</v>
      </c>
      <c r="YA278" s="1">
        <f t="shared" si="410"/>
        <v>0</v>
      </c>
      <c r="YB278" s="1">
        <f t="shared" si="411"/>
        <v>0</v>
      </c>
      <c r="YC278" s="1">
        <f t="shared" si="412"/>
        <v>1</v>
      </c>
      <c r="YD278" s="132"/>
      <c r="YE278" s="133">
        <f>SUM(XL278:YC278)</f>
        <v>1</v>
      </c>
      <c r="YF278" s="133">
        <f t="shared" si="377"/>
        <v>55000</v>
      </c>
      <c r="YG278" s="130">
        <v>1</v>
      </c>
      <c r="YH278" s="130">
        <f t="shared" si="378"/>
        <v>55000</v>
      </c>
      <c r="YI278" s="129">
        <v>1</v>
      </c>
      <c r="YJ278" s="128">
        <f t="shared" si="379"/>
        <v>55000</v>
      </c>
      <c r="YK278" s="177"/>
      <c r="YL278">
        <v>1</v>
      </c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>
        <f t="shared" si="445"/>
        <v>0</v>
      </c>
      <c r="ACD278" s="25" t="e">
        <f t="shared" si="376"/>
        <v>#DIV/0!</v>
      </c>
      <c r="ACE278" s="11">
        <f t="shared" si="413"/>
        <v>1</v>
      </c>
      <c r="ACF278" s="11">
        <f t="shared" si="380"/>
        <v>55000</v>
      </c>
      <c r="ACG278" s="1">
        <v>5</v>
      </c>
      <c r="ACH278" s="1">
        <v>1</v>
      </c>
      <c r="ACI278" s="11">
        <f t="shared" si="381"/>
        <v>55000</v>
      </c>
      <c r="ACJ278" s="45">
        <v>1</v>
      </c>
      <c r="ACK278" s="13">
        <f t="shared" si="382"/>
        <v>55000</v>
      </c>
      <c r="ACL278">
        <v>1</v>
      </c>
      <c r="ACM278" s="25">
        <f t="shared" si="383"/>
        <v>55000</v>
      </c>
      <c r="ACN278" s="11">
        <f t="shared" si="384"/>
        <v>55000</v>
      </c>
      <c r="ACO278" s="65"/>
      <c r="ACR278" s="39" t="s">
        <v>407</v>
      </c>
      <c r="ACZ278" s="1" t="s">
        <v>259</v>
      </c>
      <c r="ADD278" s="1" t="s">
        <v>185</v>
      </c>
      <c r="ADU278" s="1">
        <v>2</v>
      </c>
      <c r="ADV278" s="457"/>
      <c r="AEE278" s="1">
        <f t="shared" si="446"/>
        <v>0</v>
      </c>
      <c r="AFN278" s="1">
        <v>1</v>
      </c>
      <c r="AGL278" s="1">
        <v>55000</v>
      </c>
      <c r="AGM278" s="11" t="e">
        <f>AGU278+AGW278+AGY278+AHA278+#REF!+#REF!+AHC278+AGP278+AHE278</f>
        <v>#REF!</v>
      </c>
      <c r="AGT278" s="518"/>
      <c r="AHJ278" s="518"/>
      <c r="AHN278" s="1">
        <v>55000</v>
      </c>
      <c r="AJC278" s="11"/>
      <c r="AJD278" s="11"/>
      <c r="AJF278" s="11"/>
      <c r="AJG278" s="1">
        <v>55000</v>
      </c>
      <c r="AJH278" s="1">
        <v>1</v>
      </c>
      <c r="AJI278" s="1">
        <v>1</v>
      </c>
      <c r="AJJ278" s="435">
        <v>100</v>
      </c>
      <c r="AJK278" s="45"/>
      <c r="AJL278" s="381">
        <v>55000</v>
      </c>
      <c r="AJM278" s="11">
        <f t="shared" si="385"/>
        <v>55000</v>
      </c>
      <c r="AJN278" s="60"/>
      <c r="AJO278" s="12"/>
      <c r="AKA278" s="1">
        <f t="shared" si="447"/>
        <v>0</v>
      </c>
      <c r="AKD278" s="1">
        <f t="shared" si="448"/>
        <v>0</v>
      </c>
      <c r="AKE278" s="60"/>
      <c r="AKF278" s="1" t="s">
        <v>260</v>
      </c>
      <c r="AKG278" s="1" t="s">
        <v>260</v>
      </c>
      <c r="AKH278" s="1" t="s">
        <v>261</v>
      </c>
      <c r="AKI278" s="1" t="s">
        <v>260</v>
      </c>
      <c r="AKJ278" s="1" t="s">
        <v>260</v>
      </c>
      <c r="AKK278" s="1" t="s">
        <v>260</v>
      </c>
      <c r="AKL278" s="1" t="s">
        <v>260</v>
      </c>
      <c r="AKM278" s="1" t="s">
        <v>260</v>
      </c>
      <c r="AKN278" s="1" t="s">
        <v>262</v>
      </c>
      <c r="AKO278" s="1" t="s">
        <v>260</v>
      </c>
      <c r="AKP278" s="1" t="s">
        <v>260</v>
      </c>
      <c r="AKQ278" s="1" t="s">
        <v>260</v>
      </c>
      <c r="AKR278" s="1" t="s">
        <v>260</v>
      </c>
      <c r="AKS278" s="1" t="s">
        <v>260</v>
      </c>
      <c r="AKT278" s="1" t="s">
        <v>260</v>
      </c>
      <c r="AKU278" s="1" t="s">
        <v>260</v>
      </c>
      <c r="AKV278" s="1" t="s">
        <v>263</v>
      </c>
      <c r="AKW278" s="1" t="s">
        <v>260</v>
      </c>
      <c r="AKX278" s="1" t="s">
        <v>260</v>
      </c>
      <c r="AKY278" s="1" t="s">
        <v>260</v>
      </c>
      <c r="AKZ278" s="1" t="s">
        <v>260</v>
      </c>
      <c r="ALA278" s="1" t="s">
        <v>260</v>
      </c>
      <c r="ALB278" s="1" t="s">
        <v>260</v>
      </c>
      <c r="ALC278" s="1" t="s">
        <v>260</v>
      </c>
      <c r="ALD278" s="1" t="s">
        <v>260</v>
      </c>
      <c r="ALE278" s="1" t="s">
        <v>260</v>
      </c>
      <c r="ALF278" s="1" t="s">
        <v>260</v>
      </c>
      <c r="ALG278" s="1" t="s">
        <v>260</v>
      </c>
      <c r="ALH278" s="1" t="s">
        <v>260</v>
      </c>
      <c r="ALI278" s="1" t="s">
        <v>260</v>
      </c>
      <c r="ALJ278" s="1" t="s">
        <v>260</v>
      </c>
      <c r="ALK278" s="1" t="s">
        <v>260</v>
      </c>
      <c r="ALL278" s="1" t="s">
        <v>260</v>
      </c>
      <c r="ALM278" s="1" t="s">
        <v>260</v>
      </c>
      <c r="ALN278" s="1" t="s">
        <v>260</v>
      </c>
      <c r="ALO278" s="1" t="s">
        <v>260</v>
      </c>
      <c r="ALP278" s="1" t="s">
        <v>260</v>
      </c>
      <c r="ALR278" s="11" t="e">
        <f t="shared" si="449"/>
        <v>#DIV/0!</v>
      </c>
      <c r="ALS278" s="28">
        <v>55000</v>
      </c>
      <c r="ALY278" s="60"/>
      <c r="ALZ278" s="1">
        <v>1</v>
      </c>
      <c r="AMH278" s="1">
        <v>1</v>
      </c>
      <c r="AMN278" s="403"/>
    </row>
    <row r="279" spans="1:1022 1027:1028" s="1" customFormat="1" ht="15" customHeight="1" x14ac:dyDescent="0.25">
      <c r="A279" s="268"/>
      <c r="B279" s="113">
        <v>277</v>
      </c>
      <c r="C279" s="473" t="s">
        <v>810</v>
      </c>
      <c r="D279" s="304" t="s">
        <v>707</v>
      </c>
      <c r="E279" s="1">
        <v>2010</v>
      </c>
      <c r="F279" s="1">
        <v>1</v>
      </c>
      <c r="G279" s="1">
        <v>1</v>
      </c>
      <c r="J279" s="1">
        <v>1</v>
      </c>
      <c r="K279" s="1">
        <v>2000</v>
      </c>
      <c r="L279" s="1">
        <v>2000</v>
      </c>
      <c r="M279" s="1">
        <v>1</v>
      </c>
      <c r="AD279" s="1">
        <v>1</v>
      </c>
      <c r="AW279" s="1">
        <v>1</v>
      </c>
      <c r="AY279" s="1">
        <v>1</v>
      </c>
      <c r="BA279" s="1">
        <v>1</v>
      </c>
      <c r="BB279" s="1">
        <v>13</v>
      </c>
      <c r="BE279" s="1">
        <v>1</v>
      </c>
      <c r="CG279" s="1">
        <v>1</v>
      </c>
      <c r="CH279" s="246"/>
      <c r="CP279" s="1">
        <f t="shared" si="414"/>
        <v>0</v>
      </c>
      <c r="CS279" s="1">
        <f t="shared" si="386"/>
        <v>0</v>
      </c>
      <c r="DO279" s="1">
        <f t="shared" si="415"/>
        <v>0</v>
      </c>
      <c r="DX279" s="1">
        <f t="shared" si="416"/>
        <v>0</v>
      </c>
      <c r="EE279" s="1">
        <f t="shared" si="417"/>
        <v>0</v>
      </c>
      <c r="EH279" s="1">
        <f t="shared" si="418"/>
        <v>0</v>
      </c>
      <c r="FF279" s="116"/>
      <c r="GP279" s="1">
        <f t="shared" si="387"/>
        <v>0</v>
      </c>
      <c r="GY279" s="1">
        <f t="shared" si="419"/>
        <v>0</v>
      </c>
      <c r="HC279" s="1">
        <f t="shared" si="420"/>
        <v>0</v>
      </c>
      <c r="HS279" s="1">
        <f t="shared" si="421"/>
        <v>0</v>
      </c>
      <c r="HX279" s="1">
        <f t="shared" si="388"/>
        <v>0</v>
      </c>
      <c r="ID279" s="1">
        <f t="shared" si="389"/>
        <v>0</v>
      </c>
      <c r="IN279" s="1">
        <f t="shared" si="422"/>
        <v>0</v>
      </c>
      <c r="IW279" s="1">
        <f t="shared" si="423"/>
        <v>0</v>
      </c>
      <c r="IZ279" s="1">
        <f t="shared" si="390"/>
        <v>0</v>
      </c>
      <c r="JJ279" s="1">
        <f t="shared" si="391"/>
        <v>0</v>
      </c>
      <c r="JV279" s="1">
        <f t="shared" si="424"/>
        <v>0</v>
      </c>
      <c r="KB279" s="1">
        <f t="shared" si="425"/>
        <v>0</v>
      </c>
      <c r="LG279" s="1">
        <f t="shared" si="392"/>
        <v>0</v>
      </c>
      <c r="LT279" s="1">
        <f t="shared" si="426"/>
        <v>0</v>
      </c>
      <c r="MA279" s="1">
        <f t="shared" si="427"/>
        <v>0</v>
      </c>
      <c r="MF279" s="1">
        <f t="shared" si="428"/>
        <v>0</v>
      </c>
      <c r="MM279" s="1">
        <f t="shared" si="429"/>
        <v>0</v>
      </c>
      <c r="MS279" s="1">
        <f t="shared" si="430"/>
        <v>0</v>
      </c>
      <c r="MU279" s="115"/>
      <c r="OI279" s="120"/>
      <c r="PD279" s="1">
        <f t="shared" si="393"/>
        <v>0</v>
      </c>
      <c r="QF279" s="1">
        <f t="shared" si="431"/>
        <v>0</v>
      </c>
      <c r="QY279" s="1">
        <f t="shared" si="432"/>
        <v>0</v>
      </c>
      <c r="RK279" s="1">
        <f t="shared" si="433"/>
        <v>0</v>
      </c>
      <c r="SA279" s="1">
        <f t="shared" si="434"/>
        <v>0</v>
      </c>
      <c r="SG279" s="1">
        <f t="shared" si="435"/>
        <v>0</v>
      </c>
      <c r="SO279" s="1">
        <f t="shared" si="436"/>
        <v>0</v>
      </c>
      <c r="TB279" s="1">
        <f t="shared" si="437"/>
        <v>0</v>
      </c>
      <c r="TS279" s="1">
        <f t="shared" si="394"/>
        <v>0</v>
      </c>
      <c r="UD279" s="1">
        <f t="shared" si="395"/>
        <v>0</v>
      </c>
      <c r="UG279" s="1">
        <f t="shared" si="396"/>
        <v>0</v>
      </c>
      <c r="UQ279" s="1">
        <f t="shared" si="438"/>
        <v>0</v>
      </c>
      <c r="VA279" s="1">
        <f t="shared" si="439"/>
        <v>0</v>
      </c>
      <c r="VG279" s="1">
        <f t="shared" si="440"/>
        <v>0</v>
      </c>
      <c r="WY279" s="1">
        <f t="shared" si="397"/>
        <v>0</v>
      </c>
      <c r="XB279" s="1">
        <f t="shared" si="441"/>
        <v>0</v>
      </c>
      <c r="XG279" s="1">
        <f t="shared" si="398"/>
        <v>0</v>
      </c>
      <c r="XK279" s="108"/>
      <c r="XL279" s="1">
        <f t="shared" si="399"/>
        <v>0</v>
      </c>
      <c r="XM279" s="1">
        <f t="shared" si="400"/>
        <v>0</v>
      </c>
      <c r="XN279" s="1">
        <f t="shared" si="442"/>
        <v>0</v>
      </c>
      <c r="XO279" s="1">
        <f t="shared" si="401"/>
        <v>0</v>
      </c>
      <c r="XP279" s="1">
        <f t="shared" si="443"/>
        <v>0</v>
      </c>
      <c r="XQ279" s="1">
        <f t="shared" si="402"/>
        <v>0</v>
      </c>
      <c r="XR279" s="1">
        <f t="shared" si="403"/>
        <v>0</v>
      </c>
      <c r="XS279" s="1">
        <f t="shared" si="450"/>
        <v>0</v>
      </c>
      <c r="XT279" s="1">
        <f t="shared" si="444"/>
        <v>0</v>
      </c>
      <c r="XU279" s="1">
        <f t="shared" si="404"/>
        <v>0</v>
      </c>
      <c r="XV279" s="1">
        <f t="shared" si="405"/>
        <v>0</v>
      </c>
      <c r="XW279" s="1">
        <f t="shared" si="406"/>
        <v>0</v>
      </c>
      <c r="XX279" s="1">
        <f t="shared" si="407"/>
        <v>0</v>
      </c>
      <c r="XY279" s="1">
        <f t="shared" si="408"/>
        <v>0</v>
      </c>
      <c r="XZ279" s="1">
        <f t="shared" si="409"/>
        <v>0</v>
      </c>
      <c r="YA279" s="1">
        <f t="shared" si="410"/>
        <v>0</v>
      </c>
      <c r="YB279" s="1">
        <f t="shared" si="411"/>
        <v>0</v>
      </c>
      <c r="YC279" s="1">
        <f t="shared" si="412"/>
        <v>0</v>
      </c>
      <c r="YD279" s="132"/>
      <c r="YE279" s="133"/>
      <c r="YF279" s="133" t="e">
        <f t="shared" si="377"/>
        <v>#DIV/0!</v>
      </c>
      <c r="YG279" s="130"/>
      <c r="YH279" s="130" t="e">
        <f t="shared" si="378"/>
        <v>#DIV/0!</v>
      </c>
      <c r="YI279" s="129"/>
      <c r="YJ279" s="128" t="e">
        <f t="shared" si="379"/>
        <v>#DIV/0!</v>
      </c>
      <c r="YK279" s="177"/>
      <c r="YL279">
        <v>1</v>
      </c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>
        <f t="shared" si="445"/>
        <v>0</v>
      </c>
      <c r="ACD279" s="25" t="e">
        <f t="shared" si="376"/>
        <v>#DIV/0!</v>
      </c>
      <c r="ACE279" s="11">
        <f t="shared" si="413"/>
        <v>0</v>
      </c>
      <c r="ACF279" s="11" t="e">
        <f t="shared" si="380"/>
        <v>#DIV/0!</v>
      </c>
      <c r="ACG279" s="1">
        <v>5</v>
      </c>
      <c r="ACH279" s="1">
        <v>1</v>
      </c>
      <c r="ACI279" s="11">
        <f t="shared" si="381"/>
        <v>56000</v>
      </c>
      <c r="ACJ279" s="45">
        <v>1</v>
      </c>
      <c r="ACK279" s="13">
        <f t="shared" si="382"/>
        <v>56000</v>
      </c>
      <c r="ACL279">
        <v>1</v>
      </c>
      <c r="ACM279" s="25">
        <f t="shared" si="383"/>
        <v>56000</v>
      </c>
      <c r="ACN279" s="11">
        <f t="shared" si="384"/>
        <v>56000</v>
      </c>
      <c r="ACO279" s="65"/>
      <c r="ACR279" s="39" t="s">
        <v>407</v>
      </c>
      <c r="ACZ279" s="1" t="s">
        <v>259</v>
      </c>
      <c r="ADD279" s="1" t="s">
        <v>185</v>
      </c>
      <c r="ADU279" s="1">
        <v>2</v>
      </c>
      <c r="ADV279" s="457"/>
      <c r="AEE279" s="1">
        <f t="shared" si="446"/>
        <v>0</v>
      </c>
      <c r="AFN279" s="1">
        <v>1</v>
      </c>
      <c r="AGL279" s="1">
        <v>56000</v>
      </c>
      <c r="AGM279" s="11" t="e">
        <f>AGU279+AGW279+AGY279+AHA279+#REF!+#REF!+AHC279+AGP279+AHE279</f>
        <v>#REF!</v>
      </c>
      <c r="AGT279" s="518"/>
      <c r="AHJ279" s="518"/>
      <c r="AHN279" s="1">
        <v>56000</v>
      </c>
      <c r="AIO279" s="1">
        <v>1</v>
      </c>
      <c r="AIP279" s="1">
        <v>1</v>
      </c>
      <c r="AJC279" s="11"/>
      <c r="AJD279" s="11"/>
      <c r="AJF279" s="11"/>
      <c r="AJG279" s="1">
        <v>56000</v>
      </c>
      <c r="AJH279" s="1">
        <v>1</v>
      </c>
      <c r="AJI279" s="1">
        <v>1</v>
      </c>
      <c r="AJJ279" s="435">
        <v>100</v>
      </c>
      <c r="AJK279" s="45"/>
      <c r="AJL279" s="381">
        <v>56000</v>
      </c>
      <c r="AJM279" s="11" t="e">
        <f t="shared" si="385"/>
        <v>#DIV/0!</v>
      </c>
      <c r="AJN279" s="60"/>
      <c r="AJO279" s="12"/>
      <c r="AKA279" s="1">
        <f t="shared" si="447"/>
        <v>0</v>
      </c>
      <c r="AKD279" s="1">
        <f t="shared" si="448"/>
        <v>0</v>
      </c>
      <c r="AKE279" s="60"/>
      <c r="AKF279" s="1" t="s">
        <v>260</v>
      </c>
      <c r="AKG279" s="1" t="s">
        <v>260</v>
      </c>
      <c r="AKH279" s="1" t="s">
        <v>261</v>
      </c>
      <c r="AKI279" s="1" t="s">
        <v>260</v>
      </c>
      <c r="AKJ279" s="1" t="s">
        <v>260</v>
      </c>
      <c r="AKK279" s="1" t="s">
        <v>260</v>
      </c>
      <c r="AKL279" s="1" t="s">
        <v>260</v>
      </c>
      <c r="AKM279" s="1" t="s">
        <v>260</v>
      </c>
      <c r="AKN279" s="1" t="s">
        <v>262</v>
      </c>
      <c r="AKO279" s="1" t="s">
        <v>260</v>
      </c>
      <c r="AKP279" s="1" t="s">
        <v>260</v>
      </c>
      <c r="AKQ279" s="1" t="s">
        <v>260</v>
      </c>
      <c r="AKR279" s="1" t="s">
        <v>260</v>
      </c>
      <c r="AKS279" s="1" t="s">
        <v>260</v>
      </c>
      <c r="AKT279" s="1" t="s">
        <v>260</v>
      </c>
      <c r="AKU279" s="1" t="s">
        <v>260</v>
      </c>
      <c r="AKV279" s="1" t="s">
        <v>263</v>
      </c>
      <c r="AKW279" s="1" t="s">
        <v>260</v>
      </c>
      <c r="AKX279" s="1" t="s">
        <v>260</v>
      </c>
      <c r="AKY279" s="1" t="s">
        <v>260</v>
      </c>
      <c r="AKZ279" s="1" t="s">
        <v>260</v>
      </c>
      <c r="ALA279" s="1" t="s">
        <v>260</v>
      </c>
      <c r="ALB279" s="1" t="s">
        <v>260</v>
      </c>
      <c r="ALC279" s="1" t="s">
        <v>260</v>
      </c>
      <c r="ALD279" s="1" t="s">
        <v>260</v>
      </c>
      <c r="ALE279" s="1" t="s">
        <v>260</v>
      </c>
      <c r="ALF279" s="1" t="s">
        <v>260</v>
      </c>
      <c r="ALG279" s="1" t="s">
        <v>260</v>
      </c>
      <c r="ALH279" s="1" t="s">
        <v>260</v>
      </c>
      <c r="ALI279" s="1" t="s">
        <v>260</v>
      </c>
      <c r="ALJ279" s="1" t="s">
        <v>260</v>
      </c>
      <c r="ALK279" s="1" t="s">
        <v>260</v>
      </c>
      <c r="ALL279" s="1" t="s">
        <v>260</v>
      </c>
      <c r="ALM279" s="1" t="s">
        <v>260</v>
      </c>
      <c r="ALN279" s="1" t="s">
        <v>260</v>
      </c>
      <c r="ALO279" s="1" t="s">
        <v>260</v>
      </c>
      <c r="ALP279" s="1" t="s">
        <v>260</v>
      </c>
      <c r="ALR279" s="11" t="e">
        <f t="shared" si="449"/>
        <v>#DIV/0!</v>
      </c>
      <c r="ALS279" s="28">
        <v>56000</v>
      </c>
      <c r="ALY279" s="60"/>
      <c r="ALZ279" s="1">
        <v>1</v>
      </c>
      <c r="AMH279" s="1">
        <v>1</v>
      </c>
      <c r="AMN279" s="403"/>
    </row>
    <row r="280" spans="1:1022 1027:1028" s="1" customFormat="1" ht="15" customHeight="1" x14ac:dyDescent="0.25">
      <c r="A280" s="268"/>
      <c r="B280" s="113">
        <v>278</v>
      </c>
      <c r="C280" s="473" t="s">
        <v>810</v>
      </c>
      <c r="D280" s="304" t="s">
        <v>839</v>
      </c>
      <c r="E280" s="1">
        <v>2010</v>
      </c>
      <c r="F280" s="1">
        <v>1</v>
      </c>
      <c r="G280" s="1">
        <v>1</v>
      </c>
      <c r="J280" s="1">
        <v>1</v>
      </c>
      <c r="K280" s="1">
        <v>1997</v>
      </c>
      <c r="L280" s="1">
        <v>2000</v>
      </c>
      <c r="M280" s="1">
        <v>1</v>
      </c>
      <c r="AA280" s="1">
        <v>1</v>
      </c>
      <c r="AB280" s="1">
        <v>1</v>
      </c>
      <c r="AC280" s="1">
        <v>1</v>
      </c>
      <c r="AD280" s="1">
        <v>1</v>
      </c>
      <c r="AW280" s="1">
        <v>1</v>
      </c>
      <c r="AY280" s="1">
        <v>1</v>
      </c>
      <c r="BA280" s="1">
        <v>1</v>
      </c>
      <c r="BB280" s="1">
        <v>13</v>
      </c>
      <c r="BE280" s="1">
        <v>1</v>
      </c>
      <c r="CF280" s="1">
        <v>1</v>
      </c>
      <c r="CG280" s="1">
        <v>1</v>
      </c>
      <c r="CH280" s="246"/>
      <c r="CP280" s="1">
        <f t="shared" si="414"/>
        <v>0</v>
      </c>
      <c r="CS280" s="1">
        <f t="shared" si="386"/>
        <v>0</v>
      </c>
      <c r="DO280" s="1">
        <f t="shared" si="415"/>
        <v>0</v>
      </c>
      <c r="DX280" s="1">
        <f t="shared" si="416"/>
        <v>0</v>
      </c>
      <c r="EE280" s="1">
        <f t="shared" si="417"/>
        <v>0</v>
      </c>
      <c r="EH280" s="1">
        <f t="shared" si="418"/>
        <v>0</v>
      </c>
      <c r="FF280" s="116"/>
      <c r="GP280" s="1">
        <f t="shared" si="387"/>
        <v>0</v>
      </c>
      <c r="GY280" s="1">
        <f t="shared" si="419"/>
        <v>0</v>
      </c>
      <c r="HC280" s="1">
        <f t="shared" si="420"/>
        <v>0</v>
      </c>
      <c r="HS280" s="1">
        <f t="shared" si="421"/>
        <v>0</v>
      </c>
      <c r="HX280" s="1">
        <f t="shared" si="388"/>
        <v>0</v>
      </c>
      <c r="ID280" s="1">
        <f t="shared" si="389"/>
        <v>0</v>
      </c>
      <c r="IN280" s="1">
        <f t="shared" si="422"/>
        <v>0</v>
      </c>
      <c r="IW280" s="1">
        <f t="shared" si="423"/>
        <v>0</v>
      </c>
      <c r="IZ280" s="1">
        <f t="shared" si="390"/>
        <v>0</v>
      </c>
      <c r="JJ280" s="1">
        <f t="shared" si="391"/>
        <v>0</v>
      </c>
      <c r="JV280" s="1">
        <f t="shared" si="424"/>
        <v>0</v>
      </c>
      <c r="KB280" s="1">
        <f t="shared" si="425"/>
        <v>0</v>
      </c>
      <c r="LG280" s="1">
        <f t="shared" si="392"/>
        <v>0</v>
      </c>
      <c r="LT280" s="1">
        <f t="shared" si="426"/>
        <v>0</v>
      </c>
      <c r="MA280" s="1">
        <f t="shared" si="427"/>
        <v>0</v>
      </c>
      <c r="MF280" s="1">
        <f t="shared" si="428"/>
        <v>0</v>
      </c>
      <c r="MM280" s="1">
        <f t="shared" si="429"/>
        <v>0</v>
      </c>
      <c r="MS280" s="1">
        <f t="shared" si="430"/>
        <v>0</v>
      </c>
      <c r="MU280" s="115"/>
      <c r="OI280" s="120"/>
      <c r="PD280" s="1">
        <f t="shared" si="393"/>
        <v>0</v>
      </c>
      <c r="QF280" s="1">
        <f t="shared" si="431"/>
        <v>0</v>
      </c>
      <c r="QY280" s="1">
        <f t="shared" si="432"/>
        <v>0</v>
      </c>
      <c r="RK280" s="1">
        <f t="shared" si="433"/>
        <v>0</v>
      </c>
      <c r="SA280" s="1">
        <f t="shared" si="434"/>
        <v>0</v>
      </c>
      <c r="SG280" s="1">
        <f t="shared" si="435"/>
        <v>0</v>
      </c>
      <c r="SO280" s="1">
        <f t="shared" si="436"/>
        <v>0</v>
      </c>
      <c r="TB280" s="1">
        <f t="shared" si="437"/>
        <v>0</v>
      </c>
      <c r="TS280" s="1">
        <f t="shared" si="394"/>
        <v>0</v>
      </c>
      <c r="UD280" s="1">
        <f t="shared" si="395"/>
        <v>0</v>
      </c>
      <c r="UG280" s="1">
        <f t="shared" si="396"/>
        <v>0</v>
      </c>
      <c r="UQ280" s="1">
        <f t="shared" si="438"/>
        <v>0</v>
      </c>
      <c r="VA280" s="1">
        <f t="shared" si="439"/>
        <v>0</v>
      </c>
      <c r="VG280" s="1">
        <f t="shared" si="440"/>
        <v>0</v>
      </c>
      <c r="WY280" s="1">
        <f t="shared" si="397"/>
        <v>0</v>
      </c>
      <c r="XB280" s="1">
        <f t="shared" si="441"/>
        <v>0</v>
      </c>
      <c r="XG280" s="1">
        <f t="shared" si="398"/>
        <v>0</v>
      </c>
      <c r="XI280" s="1">
        <v>1</v>
      </c>
      <c r="XK280" s="108"/>
      <c r="XL280" s="1">
        <f t="shared" si="399"/>
        <v>0</v>
      </c>
      <c r="XM280" s="1">
        <f t="shared" si="400"/>
        <v>0</v>
      </c>
      <c r="XN280" s="1">
        <f t="shared" si="442"/>
        <v>0</v>
      </c>
      <c r="XO280" s="1">
        <f t="shared" si="401"/>
        <v>0</v>
      </c>
      <c r="XP280" s="1">
        <f t="shared" si="443"/>
        <v>0</v>
      </c>
      <c r="XQ280" s="1">
        <f t="shared" si="402"/>
        <v>0</v>
      </c>
      <c r="XR280" s="1">
        <f t="shared" si="403"/>
        <v>0</v>
      </c>
      <c r="XS280" s="1">
        <f t="shared" si="450"/>
        <v>0</v>
      </c>
      <c r="XT280" s="1">
        <f t="shared" si="444"/>
        <v>0</v>
      </c>
      <c r="XU280" s="1">
        <f t="shared" si="404"/>
        <v>0</v>
      </c>
      <c r="XV280" s="1">
        <f t="shared" si="405"/>
        <v>0</v>
      </c>
      <c r="XW280" s="1">
        <f t="shared" si="406"/>
        <v>0</v>
      </c>
      <c r="XX280" s="1">
        <f t="shared" si="407"/>
        <v>0</v>
      </c>
      <c r="XY280" s="1">
        <f t="shared" si="408"/>
        <v>0</v>
      </c>
      <c r="XZ280" s="1">
        <f t="shared" si="409"/>
        <v>0</v>
      </c>
      <c r="YA280" s="1">
        <f t="shared" si="410"/>
        <v>0</v>
      </c>
      <c r="YB280" s="1">
        <f t="shared" si="411"/>
        <v>0</v>
      </c>
      <c r="YC280" s="1">
        <f t="shared" si="412"/>
        <v>1</v>
      </c>
      <c r="YD280" s="132"/>
      <c r="YE280" s="133">
        <f t="shared" ref="YE280:YE300" si="451">SUM(XL280:YC280)</f>
        <v>1</v>
      </c>
      <c r="YF280" s="133">
        <f t="shared" si="377"/>
        <v>39000</v>
      </c>
      <c r="YG280" s="130">
        <v>1</v>
      </c>
      <c r="YH280" s="130">
        <f t="shared" si="378"/>
        <v>39000</v>
      </c>
      <c r="YI280" s="129">
        <v>1</v>
      </c>
      <c r="YJ280" s="128">
        <f t="shared" si="379"/>
        <v>39000</v>
      </c>
      <c r="YK280" s="177"/>
      <c r="YL280">
        <v>1</v>
      </c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>
        <f t="shared" si="445"/>
        <v>0</v>
      </c>
      <c r="ACD280" s="25" t="e">
        <f t="shared" si="376"/>
        <v>#DIV/0!</v>
      </c>
      <c r="ACE280" s="11">
        <f t="shared" si="413"/>
        <v>1</v>
      </c>
      <c r="ACF280" s="11">
        <f t="shared" si="380"/>
        <v>39000</v>
      </c>
      <c r="ACG280" s="1">
        <v>5</v>
      </c>
      <c r="ACH280" s="1">
        <v>1</v>
      </c>
      <c r="ACI280" s="11">
        <f t="shared" si="381"/>
        <v>39000</v>
      </c>
      <c r="ACJ280" s="45">
        <v>1</v>
      </c>
      <c r="ACK280" s="13">
        <f t="shared" si="382"/>
        <v>39000</v>
      </c>
      <c r="ACL280">
        <v>1</v>
      </c>
      <c r="ACM280" s="25">
        <f t="shared" si="383"/>
        <v>39000</v>
      </c>
      <c r="ACN280" s="11">
        <f t="shared" si="384"/>
        <v>39000</v>
      </c>
      <c r="ACO280" s="65"/>
      <c r="ACR280" s="39" t="s">
        <v>407</v>
      </c>
      <c r="ACZ280" s="1" t="s">
        <v>259</v>
      </c>
      <c r="ADD280" s="1" t="s">
        <v>185</v>
      </c>
      <c r="ADU280" s="1">
        <v>2</v>
      </c>
      <c r="ADV280" s="457"/>
      <c r="AEE280" s="1">
        <f t="shared" si="446"/>
        <v>0</v>
      </c>
      <c r="AFN280" s="1">
        <v>1</v>
      </c>
      <c r="AGL280" s="1">
        <v>39000</v>
      </c>
      <c r="AGM280" s="11" t="e">
        <f>AGU280+AGW280+AGY280+AHA280+#REF!+#REF!+AHC280+AGP280+AHE280</f>
        <v>#REF!</v>
      </c>
      <c r="AGT280" s="518"/>
      <c r="AHJ280" s="518"/>
      <c r="AHN280" s="1">
        <v>39000</v>
      </c>
      <c r="AIO280" s="1">
        <v>1</v>
      </c>
      <c r="AIP280" s="1">
        <v>1</v>
      </c>
      <c r="AJC280" s="11"/>
      <c r="AJD280" s="11"/>
      <c r="AJF280" s="11"/>
      <c r="AJG280" s="1">
        <v>39000</v>
      </c>
      <c r="AJH280" s="1">
        <v>1</v>
      </c>
      <c r="AJI280" s="1">
        <v>1</v>
      </c>
      <c r="AJJ280" s="435">
        <v>100</v>
      </c>
      <c r="AJK280" s="45"/>
      <c r="AJL280" s="381">
        <v>39000</v>
      </c>
      <c r="AJM280" s="11">
        <f t="shared" si="385"/>
        <v>39000</v>
      </c>
      <c r="AJN280" s="60"/>
      <c r="AJO280" s="12"/>
      <c r="AKA280" s="1">
        <f t="shared" si="447"/>
        <v>0</v>
      </c>
      <c r="AKD280" s="1">
        <f t="shared" si="448"/>
        <v>0</v>
      </c>
      <c r="AKE280" s="60"/>
      <c r="AKF280" s="1" t="s">
        <v>260</v>
      </c>
      <c r="AKG280" s="1" t="s">
        <v>260</v>
      </c>
      <c r="AKH280" s="1" t="s">
        <v>261</v>
      </c>
      <c r="AKI280" s="1" t="s">
        <v>260</v>
      </c>
      <c r="AKJ280" s="1" t="s">
        <v>260</v>
      </c>
      <c r="AKK280" s="1" t="s">
        <v>260</v>
      </c>
      <c r="AKL280" s="1" t="s">
        <v>260</v>
      </c>
      <c r="AKM280" s="1" t="s">
        <v>260</v>
      </c>
      <c r="AKN280" s="1" t="s">
        <v>262</v>
      </c>
      <c r="AKO280" s="1" t="s">
        <v>260</v>
      </c>
      <c r="AKP280" s="1" t="s">
        <v>260</v>
      </c>
      <c r="AKQ280" s="1" t="s">
        <v>260</v>
      </c>
      <c r="AKR280" s="1" t="s">
        <v>260</v>
      </c>
      <c r="AKS280" s="1" t="s">
        <v>260</v>
      </c>
      <c r="AKT280" s="1" t="s">
        <v>260</v>
      </c>
      <c r="AKU280" s="1" t="s">
        <v>260</v>
      </c>
      <c r="AKV280" s="1" t="s">
        <v>263</v>
      </c>
      <c r="AKW280" s="1" t="s">
        <v>260</v>
      </c>
      <c r="AKX280" s="1" t="s">
        <v>260</v>
      </c>
      <c r="AKY280" s="1" t="s">
        <v>260</v>
      </c>
      <c r="AKZ280" s="1" t="s">
        <v>260</v>
      </c>
      <c r="ALA280" s="1" t="s">
        <v>260</v>
      </c>
      <c r="ALB280" s="1" t="s">
        <v>260</v>
      </c>
      <c r="ALC280" s="1" t="s">
        <v>260</v>
      </c>
      <c r="ALD280" s="1" t="s">
        <v>260</v>
      </c>
      <c r="ALE280" s="1" t="s">
        <v>260</v>
      </c>
      <c r="ALF280" s="1" t="s">
        <v>260</v>
      </c>
      <c r="ALG280" s="1" t="s">
        <v>260</v>
      </c>
      <c r="ALH280" s="1" t="s">
        <v>260</v>
      </c>
      <c r="ALI280" s="1" t="s">
        <v>260</v>
      </c>
      <c r="ALJ280" s="1" t="s">
        <v>260</v>
      </c>
      <c r="ALK280" s="1" t="s">
        <v>260</v>
      </c>
      <c r="ALL280" s="1" t="s">
        <v>260</v>
      </c>
      <c r="ALM280" s="1" t="s">
        <v>260</v>
      </c>
      <c r="ALN280" s="1" t="s">
        <v>260</v>
      </c>
      <c r="ALO280" s="1" t="s">
        <v>260</v>
      </c>
      <c r="ALP280" s="1" t="s">
        <v>260</v>
      </c>
      <c r="ALR280" s="11" t="e">
        <f t="shared" si="449"/>
        <v>#DIV/0!</v>
      </c>
      <c r="ALS280" s="28">
        <v>39000</v>
      </c>
      <c r="ALY280" s="60"/>
      <c r="ALZ280" s="1">
        <v>1</v>
      </c>
      <c r="AMH280" s="1">
        <v>1</v>
      </c>
      <c r="AMN280" s="403"/>
    </row>
    <row r="281" spans="1:1022 1027:1028" s="1" customFormat="1" ht="15" customHeight="1" x14ac:dyDescent="0.25">
      <c r="A281" s="268"/>
      <c r="B281" s="113">
        <v>279</v>
      </c>
      <c r="C281" s="473" t="s">
        <v>840</v>
      </c>
      <c r="D281" s="304" t="s">
        <v>841</v>
      </c>
      <c r="E281" s="1">
        <v>2005</v>
      </c>
      <c r="F281" s="1">
        <v>5</v>
      </c>
      <c r="G281" s="1">
        <v>1</v>
      </c>
      <c r="H281" s="1">
        <v>1</v>
      </c>
      <c r="I281" s="1">
        <v>1</v>
      </c>
      <c r="J281" s="1">
        <v>6</v>
      </c>
      <c r="K281" s="1">
        <v>2004</v>
      </c>
      <c r="L281" s="1">
        <v>2004</v>
      </c>
      <c r="M281" s="1">
        <v>1</v>
      </c>
      <c r="AH281" s="1">
        <v>1</v>
      </c>
      <c r="AY281" s="1">
        <v>1</v>
      </c>
      <c r="BA281" s="1">
        <v>1</v>
      </c>
      <c r="BB281" s="1">
        <v>13</v>
      </c>
      <c r="BE281" s="1">
        <v>1</v>
      </c>
      <c r="BG281" s="1">
        <v>3</v>
      </c>
      <c r="CG281" s="1">
        <v>1</v>
      </c>
      <c r="CH281" s="246"/>
      <c r="CP281" s="1">
        <f t="shared" si="414"/>
        <v>0</v>
      </c>
      <c r="CS281" s="1">
        <f t="shared" si="386"/>
        <v>0</v>
      </c>
      <c r="DO281" s="1">
        <f t="shared" si="415"/>
        <v>0</v>
      </c>
      <c r="DX281" s="1">
        <f t="shared" si="416"/>
        <v>0</v>
      </c>
      <c r="EE281" s="1">
        <f t="shared" si="417"/>
        <v>0</v>
      </c>
      <c r="EH281" s="1">
        <f t="shared" si="418"/>
        <v>0</v>
      </c>
      <c r="FF281" s="116"/>
      <c r="GP281" s="1">
        <f t="shared" si="387"/>
        <v>0</v>
      </c>
      <c r="GY281" s="1">
        <f t="shared" si="419"/>
        <v>0</v>
      </c>
      <c r="HC281" s="1">
        <f t="shared" si="420"/>
        <v>0</v>
      </c>
      <c r="HS281" s="1">
        <f t="shared" si="421"/>
        <v>0</v>
      </c>
      <c r="HX281" s="1">
        <f t="shared" si="388"/>
        <v>0</v>
      </c>
      <c r="ID281" s="1">
        <f t="shared" si="389"/>
        <v>0</v>
      </c>
      <c r="IN281" s="1">
        <f t="shared" si="422"/>
        <v>0</v>
      </c>
      <c r="IW281" s="1">
        <f t="shared" si="423"/>
        <v>0</v>
      </c>
      <c r="IZ281" s="1">
        <f t="shared" si="390"/>
        <v>0</v>
      </c>
      <c r="JJ281" s="1">
        <f t="shared" si="391"/>
        <v>0</v>
      </c>
      <c r="JL281" s="1">
        <v>1</v>
      </c>
      <c r="JP281" s="1">
        <v>1</v>
      </c>
      <c r="JQ281" s="1">
        <v>1</v>
      </c>
      <c r="JU281" s="1">
        <v>1</v>
      </c>
      <c r="JV281" s="1">
        <f t="shared" si="424"/>
        <v>4</v>
      </c>
      <c r="JW281" s="1">
        <v>1</v>
      </c>
      <c r="KB281" s="1">
        <f t="shared" si="425"/>
        <v>0</v>
      </c>
      <c r="LG281" s="1">
        <f t="shared" si="392"/>
        <v>0</v>
      </c>
      <c r="LT281" s="1">
        <f t="shared" si="426"/>
        <v>0</v>
      </c>
      <c r="MA281" s="1">
        <f t="shared" si="427"/>
        <v>0</v>
      </c>
      <c r="MF281" s="1">
        <f t="shared" si="428"/>
        <v>0</v>
      </c>
      <c r="MM281" s="1">
        <f t="shared" si="429"/>
        <v>0</v>
      </c>
      <c r="MS281" s="1">
        <f t="shared" si="430"/>
        <v>0</v>
      </c>
      <c r="MU281" s="115"/>
      <c r="OI281" s="120"/>
      <c r="PD281" s="1">
        <f t="shared" si="393"/>
        <v>0</v>
      </c>
      <c r="QF281" s="1">
        <f t="shared" si="431"/>
        <v>0</v>
      </c>
      <c r="QY281" s="1">
        <f t="shared" si="432"/>
        <v>0</v>
      </c>
      <c r="RK281" s="1">
        <f t="shared" si="433"/>
        <v>0</v>
      </c>
      <c r="SA281" s="1">
        <f t="shared" si="434"/>
        <v>0</v>
      </c>
      <c r="SG281" s="1">
        <f t="shared" si="435"/>
        <v>0</v>
      </c>
      <c r="SO281" s="1">
        <f t="shared" si="436"/>
        <v>0</v>
      </c>
      <c r="TB281" s="1">
        <f t="shared" si="437"/>
        <v>0</v>
      </c>
      <c r="TS281" s="1">
        <f t="shared" si="394"/>
        <v>0</v>
      </c>
      <c r="UD281" s="1">
        <f t="shared" si="395"/>
        <v>0</v>
      </c>
      <c r="UG281" s="1">
        <f t="shared" si="396"/>
        <v>0</v>
      </c>
      <c r="UQ281" s="1">
        <f t="shared" si="438"/>
        <v>0</v>
      </c>
      <c r="VA281" s="1">
        <f t="shared" si="439"/>
        <v>0</v>
      </c>
      <c r="VG281" s="1">
        <f t="shared" si="440"/>
        <v>0</v>
      </c>
      <c r="WY281" s="1">
        <f t="shared" si="397"/>
        <v>0</v>
      </c>
      <c r="XB281" s="1">
        <f t="shared" si="441"/>
        <v>0</v>
      </c>
      <c r="XG281" s="1">
        <f t="shared" si="398"/>
        <v>0</v>
      </c>
      <c r="XK281" s="108"/>
      <c r="XL281" s="1">
        <f t="shared" si="399"/>
        <v>4</v>
      </c>
      <c r="XM281" s="1">
        <f t="shared" si="400"/>
        <v>0</v>
      </c>
      <c r="XN281" s="1">
        <f t="shared" si="442"/>
        <v>0</v>
      </c>
      <c r="XO281" s="1">
        <f t="shared" si="401"/>
        <v>0</v>
      </c>
      <c r="XP281" s="1">
        <f t="shared" si="443"/>
        <v>0</v>
      </c>
      <c r="XQ281" s="1">
        <f t="shared" si="402"/>
        <v>0</v>
      </c>
      <c r="XR281" s="1">
        <f t="shared" si="403"/>
        <v>0</v>
      </c>
      <c r="XS281" s="1">
        <f t="shared" si="450"/>
        <v>0</v>
      </c>
      <c r="XT281" s="1">
        <f t="shared" si="444"/>
        <v>0</v>
      </c>
      <c r="XU281" s="1">
        <f t="shared" si="404"/>
        <v>0</v>
      </c>
      <c r="XV281" s="1">
        <f t="shared" si="405"/>
        <v>0</v>
      </c>
      <c r="XW281" s="1">
        <f t="shared" si="406"/>
        <v>0</v>
      </c>
      <c r="XX281" s="1">
        <f t="shared" si="407"/>
        <v>0</v>
      </c>
      <c r="XY281" s="1">
        <f t="shared" si="408"/>
        <v>0</v>
      </c>
      <c r="XZ281" s="1">
        <f t="shared" si="409"/>
        <v>0</v>
      </c>
      <c r="YA281" s="1">
        <f t="shared" si="410"/>
        <v>0</v>
      </c>
      <c r="YB281" s="1">
        <f t="shared" si="411"/>
        <v>0</v>
      </c>
      <c r="YC281" s="1">
        <f t="shared" si="412"/>
        <v>0</v>
      </c>
      <c r="YD281" s="132"/>
      <c r="YE281" s="133">
        <f t="shared" si="451"/>
        <v>4</v>
      </c>
      <c r="YF281" s="133">
        <f t="shared" si="377"/>
        <v>244000</v>
      </c>
      <c r="YG281" s="130">
        <v>1</v>
      </c>
      <c r="YH281" s="130">
        <f t="shared" si="378"/>
        <v>976000</v>
      </c>
      <c r="YI281" s="129">
        <v>1</v>
      </c>
      <c r="YJ281" s="128">
        <f t="shared" si="379"/>
        <v>976000</v>
      </c>
      <c r="YK281" s="177"/>
      <c r="YL281">
        <v>1</v>
      </c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>
        <f t="shared" si="445"/>
        <v>0</v>
      </c>
      <c r="ACD281" s="25" t="e">
        <f t="shared" si="376"/>
        <v>#DIV/0!</v>
      </c>
      <c r="ACE281" s="11">
        <f t="shared" si="413"/>
        <v>4</v>
      </c>
      <c r="ACF281" s="11">
        <f t="shared" si="380"/>
        <v>244000</v>
      </c>
      <c r="ACG281" s="1">
        <v>5</v>
      </c>
      <c r="ACH281" s="1">
        <v>1</v>
      </c>
      <c r="ACI281" s="11">
        <f t="shared" si="381"/>
        <v>976000</v>
      </c>
      <c r="ACJ281" s="45">
        <v>1</v>
      </c>
      <c r="ACK281" s="13">
        <f t="shared" si="382"/>
        <v>976000</v>
      </c>
      <c r="ACL281">
        <v>1</v>
      </c>
      <c r="ACM281" s="25">
        <f t="shared" si="383"/>
        <v>976000</v>
      </c>
      <c r="ACN281" s="11">
        <f t="shared" si="384"/>
        <v>976000</v>
      </c>
      <c r="ACO281" s="65"/>
      <c r="ACR281" s="1" t="s">
        <v>292</v>
      </c>
      <c r="ACS281" s="1">
        <v>1</v>
      </c>
      <c r="ACT281" s="1">
        <v>1</v>
      </c>
      <c r="ACY281" s="1">
        <v>1</v>
      </c>
      <c r="ACZ281" s="1" t="s">
        <v>350</v>
      </c>
      <c r="ADA281" s="1">
        <v>1</v>
      </c>
      <c r="ADD281" s="1" t="s">
        <v>189</v>
      </c>
      <c r="ADO281" s="1">
        <v>1</v>
      </c>
      <c r="ADU281" s="1">
        <v>2</v>
      </c>
      <c r="ADV281" s="457"/>
      <c r="AEE281" s="1">
        <f t="shared" si="446"/>
        <v>0</v>
      </c>
      <c r="AEY281" s="1">
        <v>1</v>
      </c>
      <c r="AFC281" s="1">
        <v>1</v>
      </c>
      <c r="AFF281" s="1">
        <v>1</v>
      </c>
      <c r="AFM281" s="1">
        <v>1</v>
      </c>
      <c r="AFN281" s="1">
        <v>1</v>
      </c>
      <c r="AGL281" s="1">
        <v>830000</v>
      </c>
      <c r="AGM281" s="11" t="e">
        <f>AGU281+AGW281+AGY281+AHA281+#REF!+#REF!+AHC281+AGP281+AHE281</f>
        <v>#REF!</v>
      </c>
      <c r="AGT281" s="518"/>
      <c r="AHJ281" s="518"/>
      <c r="AHN281" s="1">
        <v>830000</v>
      </c>
      <c r="AHP281" s="1">
        <v>1</v>
      </c>
      <c r="AHS281" s="1">
        <v>1</v>
      </c>
      <c r="AHU281" s="1">
        <v>3</v>
      </c>
      <c r="AHW281" s="1">
        <v>1</v>
      </c>
      <c r="AHX281" s="1">
        <v>3</v>
      </c>
      <c r="AHY281" s="1">
        <v>1</v>
      </c>
      <c r="AIB281" s="1">
        <v>1</v>
      </c>
      <c r="AIC281" s="1">
        <v>5</v>
      </c>
      <c r="AID281" s="1">
        <v>1</v>
      </c>
      <c r="AIE281" s="1">
        <v>2</v>
      </c>
      <c r="AIF281" s="1">
        <v>1</v>
      </c>
      <c r="AIN281" s="1">
        <v>1</v>
      </c>
      <c r="AIO281" s="1">
        <v>1</v>
      </c>
      <c r="AIP281" s="1">
        <v>1</v>
      </c>
      <c r="AJB281" s="1">
        <v>1</v>
      </c>
      <c r="AJC281" s="11">
        <v>146000</v>
      </c>
      <c r="AJD281" s="11"/>
      <c r="AJE281" s="1">
        <v>17.59</v>
      </c>
      <c r="AJF281" s="11">
        <v>137000</v>
      </c>
      <c r="AJG281" s="1">
        <v>693000</v>
      </c>
      <c r="AJH281" s="1">
        <v>1</v>
      </c>
      <c r="AJJ281" s="435">
        <v>71.004098360655746</v>
      </c>
      <c r="AJK281" s="45">
        <v>505.83941605839414</v>
      </c>
      <c r="AJL281" s="381">
        <v>976000</v>
      </c>
      <c r="AJM281" s="11">
        <f t="shared" si="385"/>
        <v>244000</v>
      </c>
      <c r="AJN281" s="60"/>
      <c r="AJO281" s="12"/>
      <c r="AKA281" s="1">
        <f t="shared" si="447"/>
        <v>0</v>
      </c>
      <c r="AKD281" s="1">
        <f t="shared" si="448"/>
        <v>0</v>
      </c>
      <c r="AKE281" s="60"/>
      <c r="AKF281" s="1" t="s">
        <v>192</v>
      </c>
      <c r="AKG281" s="1" t="s">
        <v>842</v>
      </c>
      <c r="AKH281" s="1" t="s">
        <v>261</v>
      </c>
      <c r="AKI281" s="1" t="s">
        <v>260</v>
      </c>
      <c r="AKJ281" s="1" t="s">
        <v>260</v>
      </c>
      <c r="AKK281" s="1" t="s">
        <v>260</v>
      </c>
      <c r="AKL281" s="1" t="s">
        <v>260</v>
      </c>
      <c r="AKM281" s="1" t="s">
        <v>260</v>
      </c>
      <c r="AKN281" s="1" t="s">
        <v>262</v>
      </c>
      <c r="AKO281" s="1" t="s">
        <v>260</v>
      </c>
      <c r="AKP281" s="1" t="s">
        <v>260</v>
      </c>
      <c r="AKQ281" s="1" t="s">
        <v>260</v>
      </c>
      <c r="AKR281" s="1" t="s">
        <v>260</v>
      </c>
      <c r="AKS281" s="1" t="s">
        <v>260</v>
      </c>
      <c r="AKT281" s="1" t="s">
        <v>260</v>
      </c>
      <c r="AKU281" s="1" t="s">
        <v>260</v>
      </c>
      <c r="AKV281" s="1" t="s">
        <v>263</v>
      </c>
      <c r="AKW281" s="1" t="s">
        <v>260</v>
      </c>
      <c r="AKX281" s="1" t="s">
        <v>260</v>
      </c>
      <c r="AKY281" s="1" t="s">
        <v>260</v>
      </c>
      <c r="AKZ281" s="1" t="s">
        <v>260</v>
      </c>
      <c r="ALA281" s="1" t="s">
        <v>260</v>
      </c>
      <c r="ALB281" s="1" t="s">
        <v>260</v>
      </c>
      <c r="ALC281" s="1" t="s">
        <v>260</v>
      </c>
      <c r="ALD281" s="1" t="s">
        <v>260</v>
      </c>
      <c r="ALE281" s="1" t="s">
        <v>260</v>
      </c>
      <c r="ALF281" s="1" t="s">
        <v>260</v>
      </c>
      <c r="ALG281" s="1" t="s">
        <v>260</v>
      </c>
      <c r="ALH281" s="1" t="s">
        <v>260</v>
      </c>
      <c r="ALI281" s="1" t="s">
        <v>260</v>
      </c>
      <c r="ALJ281" s="1" t="s">
        <v>260</v>
      </c>
      <c r="ALK281" s="1" t="s">
        <v>260</v>
      </c>
      <c r="ALL281" s="1" t="s">
        <v>260</v>
      </c>
      <c r="ALM281" s="1" t="s">
        <v>260</v>
      </c>
      <c r="ALN281" s="1" t="s">
        <v>260</v>
      </c>
      <c r="ALO281" s="1" t="s">
        <v>260</v>
      </c>
      <c r="ALP281" s="1" t="s">
        <v>260</v>
      </c>
      <c r="ALQ281" s="1">
        <v>2</v>
      </c>
      <c r="ALR281" s="11">
        <f t="shared" si="449"/>
        <v>488000</v>
      </c>
      <c r="ALS281" s="28">
        <v>976000</v>
      </c>
      <c r="ALT281" s="1">
        <v>1</v>
      </c>
      <c r="ALU281" s="1">
        <v>1</v>
      </c>
      <c r="ALY281" s="60"/>
      <c r="ALZ281" s="1">
        <v>1</v>
      </c>
      <c r="AMB281" s="1">
        <v>1</v>
      </c>
      <c r="AMC281" s="1">
        <v>1</v>
      </c>
      <c r="AMD281" s="1">
        <v>1</v>
      </c>
      <c r="AME281" s="1">
        <v>1</v>
      </c>
      <c r="AMN281" s="403"/>
    </row>
    <row r="282" spans="1:1022 1027:1028" s="1" customFormat="1" ht="15" customHeight="1" x14ac:dyDescent="0.25">
      <c r="A282" s="268"/>
      <c r="B282" s="113">
        <v>280</v>
      </c>
      <c r="C282" s="473" t="s">
        <v>840</v>
      </c>
      <c r="D282" s="304" t="s">
        <v>843</v>
      </c>
      <c r="E282" s="1">
        <v>2006</v>
      </c>
      <c r="F282" s="1">
        <v>4</v>
      </c>
      <c r="G282" s="1">
        <v>1</v>
      </c>
      <c r="J282" s="1">
        <v>4</v>
      </c>
      <c r="K282" s="1">
        <v>2003</v>
      </c>
      <c r="L282" s="1">
        <v>2005</v>
      </c>
      <c r="M282" s="1">
        <v>3</v>
      </c>
      <c r="AG282" s="1">
        <v>1</v>
      </c>
      <c r="AH282" s="1">
        <v>1</v>
      </c>
      <c r="AI282" s="1">
        <v>1</v>
      </c>
      <c r="AY282" s="1">
        <v>1</v>
      </c>
      <c r="BA282" s="1">
        <v>1</v>
      </c>
      <c r="BB282" s="1">
        <v>26</v>
      </c>
      <c r="BE282" s="1">
        <v>1</v>
      </c>
      <c r="BF282" s="1">
        <v>1</v>
      </c>
      <c r="BG282" s="1">
        <v>3</v>
      </c>
      <c r="CG282" s="1">
        <v>1</v>
      </c>
      <c r="CH282" s="246"/>
      <c r="CP282" s="1">
        <f t="shared" si="414"/>
        <v>0</v>
      </c>
      <c r="CS282" s="1">
        <f t="shared" si="386"/>
        <v>0</v>
      </c>
      <c r="DO282" s="1">
        <f t="shared" si="415"/>
        <v>0</v>
      </c>
      <c r="DX282" s="1">
        <f t="shared" si="416"/>
        <v>0</v>
      </c>
      <c r="EE282" s="1">
        <f t="shared" si="417"/>
        <v>0</v>
      </c>
      <c r="EH282" s="1">
        <f t="shared" si="418"/>
        <v>0</v>
      </c>
      <c r="FF282" s="116"/>
      <c r="GP282" s="1">
        <f t="shared" si="387"/>
        <v>0</v>
      </c>
      <c r="GY282" s="1">
        <f t="shared" si="419"/>
        <v>0</v>
      </c>
      <c r="HC282" s="1">
        <f t="shared" si="420"/>
        <v>0</v>
      </c>
      <c r="HS282" s="1">
        <f t="shared" si="421"/>
        <v>0</v>
      </c>
      <c r="HX282" s="1">
        <f t="shared" si="388"/>
        <v>0</v>
      </c>
      <c r="ID282" s="1">
        <f t="shared" si="389"/>
        <v>0</v>
      </c>
      <c r="IN282" s="1">
        <f t="shared" si="422"/>
        <v>0</v>
      </c>
      <c r="IW282" s="1">
        <f t="shared" si="423"/>
        <v>0</v>
      </c>
      <c r="IZ282" s="1">
        <f t="shared" si="390"/>
        <v>0</v>
      </c>
      <c r="JJ282" s="1">
        <f t="shared" si="391"/>
        <v>0</v>
      </c>
      <c r="JL282" s="1">
        <v>1</v>
      </c>
      <c r="JM282" s="1">
        <v>1</v>
      </c>
      <c r="JN282" s="1">
        <v>1</v>
      </c>
      <c r="JO282" s="1">
        <v>1</v>
      </c>
      <c r="JT282" s="1">
        <v>1</v>
      </c>
      <c r="JV282" s="1">
        <f t="shared" si="424"/>
        <v>5</v>
      </c>
      <c r="JW282" s="1">
        <v>1</v>
      </c>
      <c r="KB282" s="1">
        <f t="shared" si="425"/>
        <v>0</v>
      </c>
      <c r="LG282" s="1">
        <f t="shared" si="392"/>
        <v>0</v>
      </c>
      <c r="LT282" s="1">
        <f t="shared" si="426"/>
        <v>0</v>
      </c>
      <c r="MA282" s="1">
        <f t="shared" si="427"/>
        <v>0</v>
      </c>
      <c r="MF282" s="1">
        <f t="shared" si="428"/>
        <v>0</v>
      </c>
      <c r="MM282" s="1">
        <f t="shared" si="429"/>
        <v>0</v>
      </c>
      <c r="MS282" s="1">
        <f t="shared" si="430"/>
        <v>0</v>
      </c>
      <c r="MU282" s="115"/>
      <c r="OI282" s="120"/>
      <c r="PD282" s="1">
        <f t="shared" si="393"/>
        <v>0</v>
      </c>
      <c r="QF282" s="1">
        <f t="shared" si="431"/>
        <v>0</v>
      </c>
      <c r="QY282" s="1">
        <f t="shared" si="432"/>
        <v>0</v>
      </c>
      <c r="RK282" s="1">
        <f t="shared" si="433"/>
        <v>0</v>
      </c>
      <c r="SA282" s="1">
        <f t="shared" si="434"/>
        <v>0</v>
      </c>
      <c r="SG282" s="1">
        <f t="shared" si="435"/>
        <v>0</v>
      </c>
      <c r="SO282" s="1">
        <f t="shared" si="436"/>
        <v>0</v>
      </c>
      <c r="TB282" s="1">
        <f t="shared" si="437"/>
        <v>0</v>
      </c>
      <c r="TS282" s="1">
        <f t="shared" si="394"/>
        <v>0</v>
      </c>
      <c r="UD282" s="1">
        <f t="shared" si="395"/>
        <v>0</v>
      </c>
      <c r="UG282" s="1">
        <f t="shared" si="396"/>
        <v>0</v>
      </c>
      <c r="UQ282" s="1">
        <f t="shared" si="438"/>
        <v>0</v>
      </c>
      <c r="VA282" s="1">
        <f t="shared" si="439"/>
        <v>0</v>
      </c>
      <c r="VG282" s="1">
        <f t="shared" si="440"/>
        <v>0</v>
      </c>
      <c r="WY282" s="1">
        <f t="shared" si="397"/>
        <v>0</v>
      </c>
      <c r="XB282" s="1">
        <f t="shared" si="441"/>
        <v>0</v>
      </c>
      <c r="XG282" s="1">
        <f t="shared" si="398"/>
        <v>0</v>
      </c>
      <c r="XK282" s="108"/>
      <c r="XL282" s="1">
        <f t="shared" si="399"/>
        <v>5</v>
      </c>
      <c r="XM282" s="1">
        <f t="shared" si="400"/>
        <v>0</v>
      </c>
      <c r="XN282" s="1">
        <f t="shared" si="442"/>
        <v>0</v>
      </c>
      <c r="XO282" s="1">
        <f t="shared" si="401"/>
        <v>0</v>
      </c>
      <c r="XP282" s="1">
        <f t="shared" si="443"/>
        <v>0</v>
      </c>
      <c r="XQ282" s="1">
        <f t="shared" si="402"/>
        <v>0</v>
      </c>
      <c r="XR282" s="1">
        <f t="shared" si="403"/>
        <v>0</v>
      </c>
      <c r="XS282" s="1">
        <f t="shared" si="450"/>
        <v>0</v>
      </c>
      <c r="XT282" s="1">
        <f t="shared" si="444"/>
        <v>0</v>
      </c>
      <c r="XU282" s="1">
        <f t="shared" si="404"/>
        <v>0</v>
      </c>
      <c r="XV282" s="1">
        <f t="shared" si="405"/>
        <v>0</v>
      </c>
      <c r="XW282" s="1">
        <f t="shared" si="406"/>
        <v>0</v>
      </c>
      <c r="XX282" s="1">
        <f t="shared" si="407"/>
        <v>0</v>
      </c>
      <c r="XY282" s="1">
        <f t="shared" si="408"/>
        <v>0</v>
      </c>
      <c r="XZ282" s="1">
        <f t="shared" si="409"/>
        <v>0</v>
      </c>
      <c r="YA282" s="1">
        <f t="shared" si="410"/>
        <v>0</v>
      </c>
      <c r="YB282" s="1">
        <f t="shared" si="411"/>
        <v>0</v>
      </c>
      <c r="YC282" s="1">
        <f t="shared" si="412"/>
        <v>0</v>
      </c>
      <c r="YD282" s="132"/>
      <c r="YE282" s="133">
        <f t="shared" si="451"/>
        <v>5</v>
      </c>
      <c r="YF282" s="133">
        <f t="shared" si="377"/>
        <v>95000</v>
      </c>
      <c r="YG282" s="130">
        <v>1</v>
      </c>
      <c r="YH282" s="130">
        <f t="shared" si="378"/>
        <v>475000</v>
      </c>
      <c r="YI282" s="129">
        <v>1</v>
      </c>
      <c r="YJ282" s="128">
        <f t="shared" si="379"/>
        <v>475000</v>
      </c>
      <c r="YK282" s="177"/>
      <c r="YL282">
        <v>1</v>
      </c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>
        <f t="shared" si="445"/>
        <v>0</v>
      </c>
      <c r="ACD282" s="25" t="e">
        <f t="shared" si="376"/>
        <v>#DIV/0!</v>
      </c>
      <c r="ACE282" s="11">
        <f t="shared" si="413"/>
        <v>5</v>
      </c>
      <c r="ACF282" s="11">
        <f t="shared" si="380"/>
        <v>95000</v>
      </c>
      <c r="ACG282" s="1">
        <v>5</v>
      </c>
      <c r="ACH282" s="1">
        <v>1</v>
      </c>
      <c r="ACI282" s="11">
        <f t="shared" si="381"/>
        <v>475000</v>
      </c>
      <c r="ACJ282" s="45">
        <v>1</v>
      </c>
      <c r="ACK282" s="13">
        <f t="shared" si="382"/>
        <v>475000</v>
      </c>
      <c r="ACL282">
        <v>1</v>
      </c>
      <c r="ACM282" s="25">
        <f t="shared" si="383"/>
        <v>475000</v>
      </c>
      <c r="ACN282" s="11">
        <f t="shared" si="384"/>
        <v>475000</v>
      </c>
      <c r="ACO282" s="65"/>
      <c r="ACR282" s="1" t="s">
        <v>292</v>
      </c>
      <c r="ACS282" s="1">
        <v>1</v>
      </c>
      <c r="ACV282" s="1">
        <v>1</v>
      </c>
      <c r="ACX282" s="1">
        <v>7</v>
      </c>
      <c r="ACY282" s="1">
        <v>1</v>
      </c>
      <c r="ACZ282" s="1" t="s">
        <v>259</v>
      </c>
      <c r="ADD282" s="1" t="s">
        <v>189</v>
      </c>
      <c r="ADL282" s="1">
        <v>1</v>
      </c>
      <c r="ADN282" s="1">
        <v>1</v>
      </c>
      <c r="ADO282" s="1">
        <v>1</v>
      </c>
      <c r="ADR282" s="1">
        <v>1</v>
      </c>
      <c r="ADU282" s="1">
        <v>5</v>
      </c>
      <c r="ADV282" s="457"/>
      <c r="ADW282" s="1">
        <v>4</v>
      </c>
      <c r="AEE282" s="1">
        <f t="shared" si="446"/>
        <v>0</v>
      </c>
      <c r="AEI282" s="1">
        <v>1</v>
      </c>
      <c r="AFA282" s="1">
        <v>1</v>
      </c>
      <c r="AFM282" s="1">
        <v>1</v>
      </c>
      <c r="AFN282" s="1">
        <v>1</v>
      </c>
      <c r="AGL282" s="1">
        <v>403000</v>
      </c>
      <c r="AGM282" s="11" t="e">
        <f>AGU282+AGW282+AGY282+AHA282+#REF!+#REF!+AHC282+AGP282+AHE282</f>
        <v>#REF!</v>
      </c>
      <c r="AGT282" s="518"/>
      <c r="AHJ282" s="518"/>
      <c r="AHN282" s="1">
        <v>403000</v>
      </c>
      <c r="AHP282" s="1">
        <v>1</v>
      </c>
      <c r="AHQ282" s="1">
        <v>1</v>
      </c>
      <c r="AHR282" s="1">
        <v>2</v>
      </c>
      <c r="AHS282" s="1">
        <v>1</v>
      </c>
      <c r="AIB282" s="1">
        <v>1</v>
      </c>
      <c r="AIC282" s="1">
        <v>1</v>
      </c>
      <c r="AID282" s="1">
        <v>1</v>
      </c>
      <c r="AIG282" s="1">
        <v>1</v>
      </c>
      <c r="AIH282" s="1">
        <v>1</v>
      </c>
      <c r="AIN282" s="1">
        <v>1</v>
      </c>
      <c r="AIO282" s="1">
        <v>1</v>
      </c>
      <c r="AIP282" s="1">
        <v>1</v>
      </c>
      <c r="AJA282" s="1">
        <v>1</v>
      </c>
      <c r="AJB282" s="1">
        <v>1</v>
      </c>
      <c r="AJC282" s="11">
        <v>72000</v>
      </c>
      <c r="AJD282" s="11"/>
      <c r="AJE282" s="1">
        <v>17.87</v>
      </c>
      <c r="AJF282" s="11">
        <v>72000</v>
      </c>
      <c r="AJG282" s="1">
        <v>331000</v>
      </c>
      <c r="AJH282" s="1">
        <v>1</v>
      </c>
      <c r="AJJ282" s="435">
        <v>69.684210526315795</v>
      </c>
      <c r="AJK282" s="45">
        <v>459.72222222222223</v>
      </c>
      <c r="AJL282" s="381">
        <v>475000</v>
      </c>
      <c r="AJM282" s="11">
        <f t="shared" si="385"/>
        <v>95000</v>
      </c>
      <c r="AJN282" s="60"/>
      <c r="AJO282" s="12">
        <v>4</v>
      </c>
      <c r="AJQ282" s="1">
        <v>1</v>
      </c>
      <c r="AKA282" s="1">
        <f t="shared" si="447"/>
        <v>1</v>
      </c>
      <c r="AKD282" s="1">
        <f t="shared" si="448"/>
        <v>1</v>
      </c>
      <c r="AKE282" s="60"/>
      <c r="AKF282" s="1" t="s">
        <v>260</v>
      </c>
      <c r="AKG282" s="1" t="s">
        <v>260</v>
      </c>
      <c r="AKH282" s="1" t="s">
        <v>261</v>
      </c>
      <c r="AKI282" s="1" t="s">
        <v>260</v>
      </c>
      <c r="AKJ282" s="1" t="s">
        <v>260</v>
      </c>
      <c r="AKK282" s="1" t="s">
        <v>260</v>
      </c>
      <c r="AKL282" s="1" t="s">
        <v>260</v>
      </c>
      <c r="AKM282" s="1" t="s">
        <v>260</v>
      </c>
      <c r="AKN282" s="1" t="s">
        <v>262</v>
      </c>
      <c r="AKO282" s="1" t="s">
        <v>260</v>
      </c>
      <c r="AKP282" s="1" t="s">
        <v>260</v>
      </c>
      <c r="AKQ282" s="1" t="s">
        <v>260</v>
      </c>
      <c r="AKR282" s="1" t="s">
        <v>260</v>
      </c>
      <c r="AKS282" s="1" t="s">
        <v>260</v>
      </c>
      <c r="AKT282" s="1" t="s">
        <v>260</v>
      </c>
      <c r="AKU282" s="1" t="s">
        <v>260</v>
      </c>
      <c r="AKV282" s="1" t="s">
        <v>263</v>
      </c>
      <c r="AKW282" s="1" t="s">
        <v>260</v>
      </c>
      <c r="AKX282" s="1" t="s">
        <v>260</v>
      </c>
      <c r="AKY282" s="1" t="s">
        <v>260</v>
      </c>
      <c r="AKZ282" s="1" t="s">
        <v>260</v>
      </c>
      <c r="ALA282" s="1" t="s">
        <v>260</v>
      </c>
      <c r="ALB282" s="1" t="s">
        <v>260</v>
      </c>
      <c r="ALC282" s="1" t="s">
        <v>260</v>
      </c>
      <c r="ALD282" s="1" t="s">
        <v>260</v>
      </c>
      <c r="ALE282" s="1" t="s">
        <v>260</v>
      </c>
      <c r="ALF282" s="1" t="s">
        <v>260</v>
      </c>
      <c r="ALG282" s="1" t="s">
        <v>260</v>
      </c>
      <c r="ALH282" s="1" t="s">
        <v>260</v>
      </c>
      <c r="ALI282" s="1" t="s">
        <v>260</v>
      </c>
      <c r="ALJ282" s="1" t="s">
        <v>260</v>
      </c>
      <c r="ALK282" s="1" t="s">
        <v>260</v>
      </c>
      <c r="ALL282" s="1" t="s">
        <v>260</v>
      </c>
      <c r="ALM282" s="1" t="s">
        <v>260</v>
      </c>
      <c r="ALN282" s="1" t="s">
        <v>260</v>
      </c>
      <c r="ALO282" s="1" t="s">
        <v>260</v>
      </c>
      <c r="ALP282" s="1" t="s">
        <v>260</v>
      </c>
      <c r="ALR282" s="11" t="e">
        <f t="shared" si="449"/>
        <v>#DIV/0!</v>
      </c>
      <c r="ALS282" s="28">
        <v>475000</v>
      </c>
      <c r="ALY282" s="60"/>
      <c r="ALZ282" s="1">
        <v>1</v>
      </c>
      <c r="AMD282" s="1">
        <v>1</v>
      </c>
      <c r="AME282" s="1">
        <v>1</v>
      </c>
      <c r="AMG282" s="1">
        <v>1</v>
      </c>
      <c r="AMN282" s="403"/>
    </row>
    <row r="283" spans="1:1022 1027:1028" s="1" customFormat="1" ht="15" customHeight="1" x14ac:dyDescent="0.25">
      <c r="A283" s="268"/>
      <c r="B283" s="113">
        <v>281</v>
      </c>
      <c r="C283" s="473" t="s">
        <v>840</v>
      </c>
      <c r="D283" s="304" t="s">
        <v>949</v>
      </c>
      <c r="E283" s="1">
        <v>2008</v>
      </c>
      <c r="F283" s="1">
        <v>1</v>
      </c>
      <c r="G283" s="1">
        <v>1</v>
      </c>
      <c r="J283" s="1">
        <v>1</v>
      </c>
      <c r="K283" s="1">
        <v>2004</v>
      </c>
      <c r="L283" s="1">
        <v>2005</v>
      </c>
      <c r="M283" s="1">
        <v>2</v>
      </c>
      <c r="AH283" s="1">
        <v>1</v>
      </c>
      <c r="AI283" s="1">
        <v>1</v>
      </c>
      <c r="AY283" s="1">
        <v>1</v>
      </c>
      <c r="BA283" s="1">
        <v>1</v>
      </c>
      <c r="BB283" s="1">
        <v>10</v>
      </c>
      <c r="BG283" s="1">
        <v>2</v>
      </c>
      <c r="CG283" s="1">
        <v>1</v>
      </c>
      <c r="CH283" s="246"/>
      <c r="CP283" s="1">
        <f t="shared" si="414"/>
        <v>0</v>
      </c>
      <c r="CS283" s="1">
        <f t="shared" si="386"/>
        <v>0</v>
      </c>
      <c r="DO283" s="1">
        <f t="shared" si="415"/>
        <v>0</v>
      </c>
      <c r="DX283" s="1">
        <f t="shared" si="416"/>
        <v>0</v>
      </c>
      <c r="EE283" s="1">
        <f t="shared" si="417"/>
        <v>0</v>
      </c>
      <c r="EH283" s="1">
        <f t="shared" si="418"/>
        <v>0</v>
      </c>
      <c r="FF283" s="116"/>
      <c r="GP283" s="1">
        <f t="shared" si="387"/>
        <v>0</v>
      </c>
      <c r="GY283" s="1">
        <f t="shared" si="419"/>
        <v>0</v>
      </c>
      <c r="HC283" s="1">
        <f t="shared" si="420"/>
        <v>0</v>
      </c>
      <c r="HS283" s="1">
        <f t="shared" si="421"/>
        <v>0</v>
      </c>
      <c r="HX283" s="1">
        <f t="shared" si="388"/>
        <v>0</v>
      </c>
      <c r="ID283" s="1">
        <f t="shared" si="389"/>
        <v>0</v>
      </c>
      <c r="IN283" s="1">
        <f t="shared" si="422"/>
        <v>0</v>
      </c>
      <c r="IW283" s="1">
        <f t="shared" si="423"/>
        <v>0</v>
      </c>
      <c r="IZ283" s="1">
        <f t="shared" si="390"/>
        <v>0</v>
      </c>
      <c r="JJ283" s="1">
        <f t="shared" si="391"/>
        <v>0</v>
      </c>
      <c r="JS283" s="1">
        <v>1</v>
      </c>
      <c r="JV283" s="1">
        <f t="shared" si="424"/>
        <v>1</v>
      </c>
      <c r="JW283" s="1">
        <v>1</v>
      </c>
      <c r="KB283" s="1">
        <f t="shared" si="425"/>
        <v>0</v>
      </c>
      <c r="LG283" s="1">
        <f t="shared" si="392"/>
        <v>0</v>
      </c>
      <c r="LT283" s="1">
        <f t="shared" si="426"/>
        <v>0</v>
      </c>
      <c r="MA283" s="1">
        <f t="shared" si="427"/>
        <v>0</v>
      </c>
      <c r="MF283" s="1">
        <f t="shared" si="428"/>
        <v>0</v>
      </c>
      <c r="MM283" s="1">
        <f t="shared" si="429"/>
        <v>0</v>
      </c>
      <c r="MS283" s="1">
        <f t="shared" si="430"/>
        <v>0</v>
      </c>
      <c r="MU283" s="115"/>
      <c r="OI283" s="120"/>
      <c r="PD283" s="1">
        <f t="shared" si="393"/>
        <v>0</v>
      </c>
      <c r="QF283" s="1">
        <f t="shared" si="431"/>
        <v>0</v>
      </c>
      <c r="QY283" s="1">
        <f t="shared" si="432"/>
        <v>0</v>
      </c>
      <c r="RK283" s="1">
        <f t="shared" si="433"/>
        <v>0</v>
      </c>
      <c r="SA283" s="1">
        <f t="shared" si="434"/>
        <v>0</v>
      </c>
      <c r="SG283" s="1">
        <f t="shared" si="435"/>
        <v>0</v>
      </c>
      <c r="SO283" s="1">
        <f t="shared" si="436"/>
        <v>0</v>
      </c>
      <c r="TB283" s="1">
        <f t="shared" si="437"/>
        <v>0</v>
      </c>
      <c r="TS283" s="1">
        <f t="shared" si="394"/>
        <v>0</v>
      </c>
      <c r="UD283" s="1">
        <f t="shared" si="395"/>
        <v>0</v>
      </c>
      <c r="UG283" s="1">
        <f t="shared" si="396"/>
        <v>0</v>
      </c>
      <c r="UQ283" s="1">
        <f t="shared" si="438"/>
        <v>0</v>
      </c>
      <c r="VA283" s="1">
        <f t="shared" si="439"/>
        <v>0</v>
      </c>
      <c r="VG283" s="1">
        <f t="shared" si="440"/>
        <v>0</v>
      </c>
      <c r="WY283" s="1">
        <f t="shared" si="397"/>
        <v>0</v>
      </c>
      <c r="XB283" s="1">
        <f t="shared" si="441"/>
        <v>0</v>
      </c>
      <c r="XG283" s="1">
        <f t="shared" si="398"/>
        <v>0</v>
      </c>
      <c r="XK283" s="108"/>
      <c r="XL283" s="1">
        <f t="shared" si="399"/>
        <v>1</v>
      </c>
      <c r="XM283" s="1">
        <f t="shared" si="400"/>
        <v>0</v>
      </c>
      <c r="XN283" s="1">
        <f t="shared" si="442"/>
        <v>0</v>
      </c>
      <c r="XO283" s="1">
        <f t="shared" si="401"/>
        <v>0</v>
      </c>
      <c r="XP283" s="1">
        <f t="shared" si="443"/>
        <v>0</v>
      </c>
      <c r="XQ283" s="1">
        <f t="shared" si="402"/>
        <v>0</v>
      </c>
      <c r="XR283" s="1">
        <f t="shared" si="403"/>
        <v>0</v>
      </c>
      <c r="XS283" s="1">
        <f t="shared" si="450"/>
        <v>0</v>
      </c>
      <c r="XT283" s="1">
        <f t="shared" si="444"/>
        <v>0</v>
      </c>
      <c r="XU283" s="1">
        <f t="shared" si="404"/>
        <v>0</v>
      </c>
      <c r="XV283" s="1">
        <f t="shared" si="405"/>
        <v>0</v>
      </c>
      <c r="XW283" s="1">
        <f t="shared" si="406"/>
        <v>0</v>
      </c>
      <c r="XX283" s="1">
        <f t="shared" si="407"/>
        <v>0</v>
      </c>
      <c r="XY283" s="1">
        <f t="shared" si="408"/>
        <v>0</v>
      </c>
      <c r="XZ283" s="1">
        <f t="shared" si="409"/>
        <v>0</v>
      </c>
      <c r="YA283" s="1">
        <f t="shared" si="410"/>
        <v>0</v>
      </c>
      <c r="YB283" s="1">
        <f t="shared" si="411"/>
        <v>0</v>
      </c>
      <c r="YC283" s="1">
        <f t="shared" si="412"/>
        <v>0</v>
      </c>
      <c r="YD283" s="132"/>
      <c r="YE283" s="133">
        <f t="shared" si="451"/>
        <v>1</v>
      </c>
      <c r="YF283" s="133">
        <f t="shared" si="377"/>
        <v>184000</v>
      </c>
      <c r="YG283" s="130">
        <v>1</v>
      </c>
      <c r="YH283" s="130">
        <f t="shared" si="378"/>
        <v>184000</v>
      </c>
      <c r="YI283" s="129">
        <v>1</v>
      </c>
      <c r="YJ283" s="128">
        <f t="shared" si="379"/>
        <v>184000</v>
      </c>
      <c r="YK283" s="177"/>
      <c r="YL283">
        <v>1</v>
      </c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>
        <f t="shared" si="445"/>
        <v>0</v>
      </c>
      <c r="ACD283" s="25" t="e">
        <f t="shared" si="376"/>
        <v>#DIV/0!</v>
      </c>
      <c r="ACE283" s="11">
        <f t="shared" si="413"/>
        <v>1</v>
      </c>
      <c r="ACF283" s="11">
        <f t="shared" si="380"/>
        <v>184000</v>
      </c>
      <c r="ACG283" s="1">
        <v>5</v>
      </c>
      <c r="ACH283" s="1">
        <v>1</v>
      </c>
      <c r="ACI283" s="11">
        <f t="shared" si="381"/>
        <v>184000</v>
      </c>
      <c r="ACJ283" s="45">
        <v>1</v>
      </c>
      <c r="ACK283" s="13">
        <f t="shared" si="382"/>
        <v>184000</v>
      </c>
      <c r="ACL283">
        <v>1</v>
      </c>
      <c r="ACM283" s="25">
        <f t="shared" si="383"/>
        <v>184000</v>
      </c>
      <c r="ACN283" s="11">
        <f t="shared" si="384"/>
        <v>184000</v>
      </c>
      <c r="ACO283" s="65"/>
      <c r="ACR283" s="1" t="s">
        <v>258</v>
      </c>
      <c r="ACZ283" s="1" t="s">
        <v>259</v>
      </c>
      <c r="ADD283" s="1" t="s">
        <v>189</v>
      </c>
      <c r="ADO283" s="1">
        <v>1</v>
      </c>
      <c r="ADU283" s="1">
        <v>3</v>
      </c>
      <c r="ADV283" s="457"/>
      <c r="AEE283" s="1">
        <f t="shared" si="446"/>
        <v>0</v>
      </c>
      <c r="AFM283" s="1">
        <v>1</v>
      </c>
      <c r="AGL283" s="1">
        <v>140000</v>
      </c>
      <c r="AGM283" s="11" t="e">
        <f>AGU283+AGW283+AGY283+AHA283+#REF!+#REF!+AHC283+AGP283+AHE283</f>
        <v>#REF!</v>
      </c>
      <c r="AGT283" s="518"/>
      <c r="AHJ283" s="518"/>
      <c r="AHN283" s="1">
        <v>140000</v>
      </c>
      <c r="AIC283" s="1">
        <v>2</v>
      </c>
      <c r="AID283" s="1">
        <v>1</v>
      </c>
      <c r="AIE283" s="1">
        <v>1</v>
      </c>
      <c r="AIF283" s="1">
        <v>1</v>
      </c>
      <c r="AII283" s="1">
        <v>2</v>
      </c>
      <c r="AIJ283" s="1">
        <v>1</v>
      </c>
      <c r="AIK283" s="1">
        <v>2</v>
      </c>
      <c r="AIL283" s="1">
        <v>1</v>
      </c>
      <c r="AIN283" s="1">
        <v>1</v>
      </c>
      <c r="AIR283" s="1">
        <v>2</v>
      </c>
      <c r="AIS283" s="1">
        <v>1</v>
      </c>
      <c r="AJB283" s="1">
        <v>1</v>
      </c>
      <c r="AJC283" s="11">
        <v>44000</v>
      </c>
      <c r="AJD283" s="11"/>
      <c r="AJE283" s="1">
        <v>31.43</v>
      </c>
      <c r="AJF283" s="11"/>
      <c r="AJG283" s="1">
        <v>140000</v>
      </c>
      <c r="AJH283" s="1">
        <v>1</v>
      </c>
      <c r="AJI283" s="1">
        <v>1</v>
      </c>
      <c r="AJJ283" s="435">
        <v>76.08695652173914</v>
      </c>
      <c r="AJK283" s="45"/>
      <c r="AJL283" s="381">
        <v>184000</v>
      </c>
      <c r="AJM283" s="11">
        <f t="shared" si="385"/>
        <v>184000</v>
      </c>
      <c r="AJN283" s="60"/>
      <c r="AJO283" s="12"/>
      <c r="AKA283" s="1">
        <f t="shared" si="447"/>
        <v>0</v>
      </c>
      <c r="AKD283" s="1">
        <f t="shared" si="448"/>
        <v>0</v>
      </c>
      <c r="AKE283" s="60"/>
      <c r="AKF283" s="1" t="s">
        <v>260</v>
      </c>
      <c r="AKG283" s="1" t="s">
        <v>260</v>
      </c>
      <c r="AKH283" s="1" t="s">
        <v>261</v>
      </c>
      <c r="AKI283" s="1" t="s">
        <v>260</v>
      </c>
      <c r="AKJ283" s="1" t="s">
        <v>260</v>
      </c>
      <c r="AKK283" s="1" t="s">
        <v>260</v>
      </c>
      <c r="AKL283" s="1" t="s">
        <v>260</v>
      </c>
      <c r="AKM283" s="1" t="s">
        <v>260</v>
      </c>
      <c r="AKN283" s="1" t="s">
        <v>262</v>
      </c>
      <c r="AKO283" s="1" t="s">
        <v>260</v>
      </c>
      <c r="AKP283" s="1" t="s">
        <v>260</v>
      </c>
      <c r="AKQ283" s="1" t="s">
        <v>260</v>
      </c>
      <c r="AKR283" s="1" t="s">
        <v>260</v>
      </c>
      <c r="AKS283" s="1" t="s">
        <v>260</v>
      </c>
      <c r="AKT283" s="1" t="s">
        <v>260</v>
      </c>
      <c r="AKU283" s="1" t="s">
        <v>260</v>
      </c>
      <c r="AKV283" s="1" t="s">
        <v>263</v>
      </c>
      <c r="AKW283" s="1" t="s">
        <v>260</v>
      </c>
      <c r="AKX283" s="1" t="s">
        <v>260</v>
      </c>
      <c r="AKY283" s="1" t="s">
        <v>260</v>
      </c>
      <c r="AKZ283" s="1" t="s">
        <v>260</v>
      </c>
      <c r="ALA283" s="1" t="s">
        <v>260</v>
      </c>
      <c r="ALB283" s="1" t="s">
        <v>260</v>
      </c>
      <c r="ALC283" s="1" t="s">
        <v>260</v>
      </c>
      <c r="ALD283" s="1" t="s">
        <v>260</v>
      </c>
      <c r="ALE283" s="1" t="s">
        <v>260</v>
      </c>
      <c r="ALF283" s="1" t="s">
        <v>260</v>
      </c>
      <c r="ALG283" s="1" t="s">
        <v>260</v>
      </c>
      <c r="ALH283" s="1" t="s">
        <v>260</v>
      </c>
      <c r="ALI283" s="1" t="s">
        <v>260</v>
      </c>
      <c r="ALJ283" s="1" t="s">
        <v>260</v>
      </c>
      <c r="ALK283" s="1" t="s">
        <v>260</v>
      </c>
      <c r="ALL283" s="1" t="s">
        <v>260</v>
      </c>
      <c r="ALM283" s="1" t="s">
        <v>260</v>
      </c>
      <c r="ALN283" s="1" t="s">
        <v>260</v>
      </c>
      <c r="ALO283" s="1" t="s">
        <v>260</v>
      </c>
      <c r="ALP283" s="1" t="s">
        <v>260</v>
      </c>
      <c r="ALR283" s="11" t="e">
        <f t="shared" si="449"/>
        <v>#DIV/0!</v>
      </c>
      <c r="ALS283" s="28">
        <v>184000</v>
      </c>
      <c r="ALY283" s="60"/>
      <c r="ALZ283" s="1">
        <v>1</v>
      </c>
      <c r="AMC283" s="1">
        <v>1</v>
      </c>
      <c r="AMD283" s="1">
        <v>1</v>
      </c>
      <c r="AMN283" s="403"/>
    </row>
    <row r="284" spans="1:1022 1027:1028" s="4" customFormat="1" ht="19" customHeight="1" x14ac:dyDescent="0.25">
      <c r="A284" s="270"/>
      <c r="B284" s="113">
        <v>282</v>
      </c>
      <c r="C284" s="473" t="s">
        <v>840</v>
      </c>
      <c r="D284" s="304" t="s">
        <v>845</v>
      </c>
      <c r="E284" s="4">
        <v>2008</v>
      </c>
      <c r="F284" s="4">
        <v>1</v>
      </c>
      <c r="G284" s="4">
        <v>1</v>
      </c>
      <c r="J284" s="4">
        <v>1</v>
      </c>
      <c r="K284" s="4">
        <v>2006</v>
      </c>
      <c r="L284" s="4">
        <v>2006</v>
      </c>
      <c r="M284" s="4">
        <v>1</v>
      </c>
      <c r="AJ284" s="4">
        <v>1</v>
      </c>
      <c r="AW284" s="4">
        <v>1</v>
      </c>
      <c r="AX284" s="4">
        <v>1</v>
      </c>
      <c r="BS284" s="4">
        <v>1</v>
      </c>
      <c r="CG284" s="4">
        <v>1</v>
      </c>
      <c r="CH284" s="252"/>
      <c r="CP284" s="4">
        <f t="shared" si="414"/>
        <v>0</v>
      </c>
      <c r="CS284" s="4">
        <f t="shared" si="386"/>
        <v>0</v>
      </c>
      <c r="DO284" s="4">
        <f t="shared" si="415"/>
        <v>0</v>
      </c>
      <c r="DX284" s="4">
        <f t="shared" si="416"/>
        <v>0</v>
      </c>
      <c r="EE284" s="4">
        <f t="shared" si="417"/>
        <v>0</v>
      </c>
      <c r="EH284" s="4">
        <f t="shared" si="418"/>
        <v>0</v>
      </c>
      <c r="GP284" s="4">
        <f t="shared" si="387"/>
        <v>0</v>
      </c>
      <c r="GY284" s="4">
        <f t="shared" si="419"/>
        <v>0</v>
      </c>
      <c r="HC284" s="4">
        <f t="shared" si="420"/>
        <v>0</v>
      </c>
      <c r="HS284" s="4">
        <f t="shared" si="421"/>
        <v>0</v>
      </c>
      <c r="HX284" s="4">
        <f t="shared" si="388"/>
        <v>0</v>
      </c>
      <c r="ID284" s="4">
        <f t="shared" si="389"/>
        <v>0</v>
      </c>
      <c r="IN284" s="4">
        <f t="shared" si="422"/>
        <v>0</v>
      </c>
      <c r="IW284" s="4">
        <f t="shared" si="423"/>
        <v>0</v>
      </c>
      <c r="IZ284" s="4">
        <f t="shared" si="390"/>
        <v>0</v>
      </c>
      <c r="JJ284" s="4">
        <f t="shared" si="391"/>
        <v>0</v>
      </c>
      <c r="JV284" s="4">
        <f t="shared" si="424"/>
        <v>0</v>
      </c>
      <c r="KB284" s="4">
        <f t="shared" si="425"/>
        <v>0</v>
      </c>
      <c r="LG284" s="4">
        <f t="shared" si="392"/>
        <v>0</v>
      </c>
      <c r="LT284" s="4">
        <f t="shared" si="426"/>
        <v>0</v>
      </c>
      <c r="MA284" s="4">
        <f t="shared" si="427"/>
        <v>0</v>
      </c>
      <c r="MF284" s="4">
        <f t="shared" si="428"/>
        <v>0</v>
      </c>
      <c r="MM284" s="4">
        <f t="shared" si="429"/>
        <v>0</v>
      </c>
      <c r="MS284" s="4">
        <f t="shared" si="430"/>
        <v>0</v>
      </c>
      <c r="PD284" s="4">
        <f t="shared" si="393"/>
        <v>0</v>
      </c>
      <c r="QF284" s="4">
        <f t="shared" si="431"/>
        <v>0</v>
      </c>
      <c r="QY284" s="4">
        <f t="shared" si="432"/>
        <v>0</v>
      </c>
      <c r="RK284" s="4">
        <f t="shared" si="433"/>
        <v>0</v>
      </c>
      <c r="SA284" s="4">
        <f t="shared" si="434"/>
        <v>0</v>
      </c>
      <c r="SF284" s="4">
        <v>1</v>
      </c>
      <c r="SG284" s="4">
        <f t="shared" si="435"/>
        <v>1</v>
      </c>
      <c r="SH284" s="4">
        <v>1</v>
      </c>
      <c r="SO284" s="4">
        <f t="shared" si="436"/>
        <v>0</v>
      </c>
      <c r="TB284" s="4">
        <f t="shared" si="437"/>
        <v>0</v>
      </c>
      <c r="TS284" s="4">
        <f t="shared" si="394"/>
        <v>0</v>
      </c>
      <c r="UD284" s="4">
        <f t="shared" si="395"/>
        <v>0</v>
      </c>
      <c r="UG284" s="4">
        <f t="shared" si="396"/>
        <v>0</v>
      </c>
      <c r="UQ284" s="4">
        <f t="shared" si="438"/>
        <v>0</v>
      </c>
      <c r="VA284" s="4">
        <f t="shared" si="439"/>
        <v>0</v>
      </c>
      <c r="VG284" s="4">
        <f t="shared" si="440"/>
        <v>0</v>
      </c>
      <c r="WY284" s="4">
        <f t="shared" si="397"/>
        <v>0</v>
      </c>
      <c r="XB284" s="4">
        <f t="shared" si="441"/>
        <v>0</v>
      </c>
      <c r="XG284" s="4">
        <f t="shared" si="398"/>
        <v>0</v>
      </c>
      <c r="XK284" s="200"/>
      <c r="XL284" s="4">
        <f t="shared" si="399"/>
        <v>0</v>
      </c>
      <c r="XM284" s="4">
        <f t="shared" si="400"/>
        <v>0</v>
      </c>
      <c r="XN284" s="4">
        <f t="shared" si="442"/>
        <v>0</v>
      </c>
      <c r="XO284" s="4">
        <f t="shared" si="401"/>
        <v>0</v>
      </c>
      <c r="XP284" s="4">
        <f t="shared" si="443"/>
        <v>0</v>
      </c>
      <c r="XQ284" s="4">
        <f t="shared" si="402"/>
        <v>0</v>
      </c>
      <c r="XR284" s="4">
        <f t="shared" si="403"/>
        <v>0</v>
      </c>
      <c r="XS284" s="4">
        <f t="shared" si="450"/>
        <v>1</v>
      </c>
      <c r="XT284" s="4">
        <f t="shared" si="444"/>
        <v>0</v>
      </c>
      <c r="XU284" s="4">
        <f t="shared" si="404"/>
        <v>0</v>
      </c>
      <c r="XV284" s="4">
        <f t="shared" si="405"/>
        <v>0</v>
      </c>
      <c r="XW284" s="4">
        <f t="shared" si="406"/>
        <v>0</v>
      </c>
      <c r="XX284" s="4">
        <f t="shared" si="407"/>
        <v>0</v>
      </c>
      <c r="XY284" s="4">
        <f t="shared" si="408"/>
        <v>0</v>
      </c>
      <c r="XZ284" s="4">
        <f t="shared" si="409"/>
        <v>0</v>
      </c>
      <c r="YA284" s="4">
        <f t="shared" si="410"/>
        <v>0</v>
      </c>
      <c r="YB284" s="4">
        <f t="shared" si="411"/>
        <v>0</v>
      </c>
      <c r="YC284" s="4">
        <f t="shared" si="412"/>
        <v>0</v>
      </c>
      <c r="YD284" s="191"/>
      <c r="YE284" s="5">
        <f t="shared" si="451"/>
        <v>1</v>
      </c>
      <c r="YF284" s="133">
        <f t="shared" si="377"/>
        <v>30000</v>
      </c>
      <c r="YG284" s="5">
        <v>1</v>
      </c>
      <c r="YH284" s="130">
        <f t="shared" si="378"/>
        <v>30000</v>
      </c>
      <c r="YI284" s="4">
        <v>1</v>
      </c>
      <c r="YJ284" s="128">
        <f t="shared" si="379"/>
        <v>30000</v>
      </c>
      <c r="YK284" s="191"/>
      <c r="YL284" s="4">
        <v>1</v>
      </c>
      <c r="ZP284" s="4">
        <v>1</v>
      </c>
      <c r="ACC284" s="4">
        <f t="shared" si="445"/>
        <v>1</v>
      </c>
      <c r="ACD284" s="25">
        <f t="shared" si="376"/>
        <v>30000</v>
      </c>
      <c r="ACE284" s="5">
        <f t="shared" si="413"/>
        <v>2</v>
      </c>
      <c r="ACF284" s="11">
        <f t="shared" si="380"/>
        <v>15000</v>
      </c>
      <c r="ACG284" s="4">
        <v>2</v>
      </c>
      <c r="ACH284" s="4">
        <v>1</v>
      </c>
      <c r="ACI284" s="11">
        <f t="shared" si="381"/>
        <v>30000</v>
      </c>
      <c r="ACJ284" s="5"/>
      <c r="ACK284" s="13">
        <f t="shared" si="382"/>
        <v>0</v>
      </c>
      <c r="ACL284" s="4">
        <v>1</v>
      </c>
      <c r="ACM284" s="25">
        <f t="shared" si="383"/>
        <v>30000</v>
      </c>
      <c r="ACN284" s="11">
        <f t="shared" si="384"/>
        <v>30000</v>
      </c>
      <c r="ACO284" s="200"/>
      <c r="ACR284" s="4" t="s">
        <v>258</v>
      </c>
      <c r="ACZ284" s="4" t="s">
        <v>259</v>
      </c>
      <c r="ADD284" s="4" t="s">
        <v>185</v>
      </c>
      <c r="ADU284" s="4">
        <v>4</v>
      </c>
      <c r="AEE284" s="1">
        <f t="shared" si="446"/>
        <v>0</v>
      </c>
      <c r="AFF284" s="4">
        <v>1</v>
      </c>
      <c r="AFG284" s="4">
        <v>0.1</v>
      </c>
      <c r="AGM284" s="5"/>
      <c r="AGT284" s="518"/>
      <c r="AHJ284" s="518"/>
      <c r="AJC284" s="5"/>
      <c r="AJD284" s="5"/>
      <c r="AJF284" s="5">
        <v>30000</v>
      </c>
      <c r="AJJ284" s="437"/>
      <c r="AJK284" s="37"/>
      <c r="AJL284" s="388">
        <v>30000</v>
      </c>
      <c r="AJM284" s="11">
        <f t="shared" si="385"/>
        <v>15000</v>
      </c>
      <c r="AJN284" s="212"/>
      <c r="AJO284" s="211"/>
      <c r="AKA284" s="4">
        <f t="shared" si="447"/>
        <v>0</v>
      </c>
      <c r="AKC284" s="4">
        <v>1</v>
      </c>
      <c r="AKD284" s="4">
        <f t="shared" si="448"/>
        <v>1</v>
      </c>
      <c r="AKE284" s="212"/>
      <c r="AKF284" s="4" t="s">
        <v>260</v>
      </c>
      <c r="AKG284" s="4" t="s">
        <v>260</v>
      </c>
      <c r="AKH284" s="4" t="s">
        <v>261</v>
      </c>
      <c r="AKI284" s="4" t="s">
        <v>260</v>
      </c>
      <c r="AKJ284" s="4" t="s">
        <v>260</v>
      </c>
      <c r="AKK284" s="4" t="s">
        <v>260</v>
      </c>
      <c r="AKL284" s="4" t="s">
        <v>260</v>
      </c>
      <c r="AKM284" s="4" t="s">
        <v>260</v>
      </c>
      <c r="AKN284" s="4" t="s">
        <v>262</v>
      </c>
      <c r="AKO284" s="4" t="s">
        <v>260</v>
      </c>
      <c r="AKP284" s="4" t="s">
        <v>260</v>
      </c>
      <c r="AKQ284" s="4" t="s">
        <v>260</v>
      </c>
      <c r="AKR284" s="4" t="s">
        <v>260</v>
      </c>
      <c r="AKS284" s="4" t="s">
        <v>260</v>
      </c>
      <c r="AKT284" s="4" t="s">
        <v>260</v>
      </c>
      <c r="AKU284" s="4" t="s">
        <v>260</v>
      </c>
      <c r="AKV284" s="4" t="s">
        <v>263</v>
      </c>
      <c r="AKW284" s="4" t="s">
        <v>260</v>
      </c>
      <c r="AKX284" s="4" t="s">
        <v>260</v>
      </c>
      <c r="AKY284" s="4" t="s">
        <v>260</v>
      </c>
      <c r="AKZ284" s="4" t="s">
        <v>260</v>
      </c>
      <c r="ALA284" s="4" t="s">
        <v>260</v>
      </c>
      <c r="ALB284" s="4" t="s">
        <v>260</v>
      </c>
      <c r="ALC284" s="4" t="s">
        <v>260</v>
      </c>
      <c r="ALD284" s="4" t="s">
        <v>260</v>
      </c>
      <c r="ALE284" s="4" t="s">
        <v>260</v>
      </c>
      <c r="ALF284" s="4" t="s">
        <v>260</v>
      </c>
      <c r="ALG284" s="4" t="s">
        <v>260</v>
      </c>
      <c r="ALH284" s="4" t="s">
        <v>260</v>
      </c>
      <c r="ALI284" s="4" t="s">
        <v>260</v>
      </c>
      <c r="ALJ284" s="4" t="s">
        <v>260</v>
      </c>
      <c r="ALK284" s="4" t="s">
        <v>260</v>
      </c>
      <c r="ALL284" s="4" t="s">
        <v>260</v>
      </c>
      <c r="ALM284" s="4" t="s">
        <v>260</v>
      </c>
      <c r="ALN284" s="4" t="s">
        <v>260</v>
      </c>
      <c r="ALO284" s="4" t="s">
        <v>260</v>
      </c>
      <c r="ALP284" s="4" t="s">
        <v>260</v>
      </c>
      <c r="ALR284" s="5" t="e">
        <f t="shared" si="449"/>
        <v>#DIV/0!</v>
      </c>
      <c r="ALS284" s="5">
        <v>30000</v>
      </c>
      <c r="ALY284" s="212"/>
      <c r="ALZ284" s="4">
        <v>1</v>
      </c>
      <c r="AMC284" s="4">
        <v>1</v>
      </c>
      <c r="AMN284" s="403"/>
    </row>
    <row r="285" spans="1:1022 1027:1028" s="1" customFormat="1" ht="15" customHeight="1" x14ac:dyDescent="0.25">
      <c r="A285" s="268"/>
      <c r="B285" s="113">
        <v>283</v>
      </c>
      <c r="C285" s="473" t="s">
        <v>1181</v>
      </c>
      <c r="D285" s="304" t="s">
        <v>1182</v>
      </c>
      <c r="E285" s="1">
        <v>2013</v>
      </c>
      <c r="F285" s="1">
        <v>2</v>
      </c>
      <c r="G285" s="1">
        <v>1</v>
      </c>
      <c r="J285" s="1">
        <v>2</v>
      </c>
      <c r="K285" s="1">
        <v>2003</v>
      </c>
      <c r="L285" s="1">
        <v>2007</v>
      </c>
      <c r="M285" s="1">
        <v>3</v>
      </c>
      <c r="AG285" s="1">
        <v>1</v>
      </c>
      <c r="AJ285" s="1">
        <v>1</v>
      </c>
      <c r="AK285" s="1">
        <v>1</v>
      </c>
      <c r="AY285" s="1">
        <v>1</v>
      </c>
      <c r="BI285" s="1">
        <v>1</v>
      </c>
      <c r="BV285" s="1">
        <v>1</v>
      </c>
      <c r="CG285" s="1">
        <v>1</v>
      </c>
      <c r="CH285" s="246"/>
      <c r="CP285" s="1">
        <f t="shared" si="414"/>
        <v>0</v>
      </c>
      <c r="CS285" s="1">
        <f t="shared" si="386"/>
        <v>0</v>
      </c>
      <c r="DO285" s="1">
        <f t="shared" si="415"/>
        <v>0</v>
      </c>
      <c r="DX285" s="1">
        <f t="shared" si="416"/>
        <v>0</v>
      </c>
      <c r="EE285" s="1">
        <f t="shared" si="417"/>
        <v>0</v>
      </c>
      <c r="EH285" s="1">
        <f t="shared" si="418"/>
        <v>0</v>
      </c>
      <c r="FF285" s="116"/>
      <c r="GP285" s="1">
        <f t="shared" si="387"/>
        <v>0</v>
      </c>
      <c r="GY285" s="1">
        <f t="shared" si="419"/>
        <v>0</v>
      </c>
      <c r="HC285" s="1">
        <f t="shared" si="420"/>
        <v>0</v>
      </c>
      <c r="HS285" s="1">
        <f t="shared" si="421"/>
        <v>0</v>
      </c>
      <c r="HX285" s="1">
        <f t="shared" si="388"/>
        <v>0</v>
      </c>
      <c r="ID285" s="1">
        <f t="shared" si="389"/>
        <v>0</v>
      </c>
      <c r="IN285" s="1">
        <f t="shared" si="422"/>
        <v>0</v>
      </c>
      <c r="IW285" s="1">
        <f t="shared" si="423"/>
        <v>0</v>
      </c>
      <c r="IZ285" s="1">
        <f t="shared" si="390"/>
        <v>0</v>
      </c>
      <c r="JJ285" s="1">
        <f t="shared" si="391"/>
        <v>0</v>
      </c>
      <c r="JV285" s="1">
        <f t="shared" si="424"/>
        <v>0</v>
      </c>
      <c r="JX285" s="1">
        <v>1</v>
      </c>
      <c r="KB285" s="1">
        <f t="shared" si="425"/>
        <v>1</v>
      </c>
      <c r="KC285" s="1">
        <v>1</v>
      </c>
      <c r="LG285" s="1">
        <f t="shared" si="392"/>
        <v>0</v>
      </c>
      <c r="LT285" s="1">
        <f t="shared" si="426"/>
        <v>0</v>
      </c>
      <c r="MA285" s="1">
        <f t="shared" si="427"/>
        <v>0</v>
      </c>
      <c r="MF285" s="1">
        <f t="shared" si="428"/>
        <v>0</v>
      </c>
      <c r="MM285" s="1">
        <f t="shared" si="429"/>
        <v>0</v>
      </c>
      <c r="MS285" s="1">
        <f t="shared" si="430"/>
        <v>0</v>
      </c>
      <c r="MU285" s="115">
        <v>1</v>
      </c>
      <c r="OI285" s="120"/>
      <c r="PD285" s="1">
        <f t="shared" si="393"/>
        <v>0</v>
      </c>
      <c r="QF285" s="1">
        <f t="shared" si="431"/>
        <v>0</v>
      </c>
      <c r="QY285" s="1">
        <f t="shared" si="432"/>
        <v>0</v>
      </c>
      <c r="RK285" s="1">
        <f t="shared" si="433"/>
        <v>0</v>
      </c>
      <c r="SA285" s="1">
        <f t="shared" si="434"/>
        <v>0</v>
      </c>
      <c r="SG285" s="1">
        <f t="shared" si="435"/>
        <v>0</v>
      </c>
      <c r="SO285" s="1">
        <f t="shared" si="436"/>
        <v>0</v>
      </c>
      <c r="TB285" s="1">
        <f t="shared" si="437"/>
        <v>0</v>
      </c>
      <c r="TS285" s="1">
        <f t="shared" si="394"/>
        <v>0</v>
      </c>
      <c r="UD285" s="1">
        <f t="shared" si="395"/>
        <v>0</v>
      </c>
      <c r="UG285" s="1">
        <f t="shared" si="396"/>
        <v>0</v>
      </c>
      <c r="UQ285" s="1">
        <f t="shared" si="438"/>
        <v>0</v>
      </c>
      <c r="VA285" s="1">
        <f t="shared" si="439"/>
        <v>0</v>
      </c>
      <c r="VG285" s="1">
        <f t="shared" si="440"/>
        <v>0</v>
      </c>
      <c r="WY285" s="1">
        <f t="shared" si="397"/>
        <v>0</v>
      </c>
      <c r="XB285" s="1">
        <f t="shared" si="441"/>
        <v>0</v>
      </c>
      <c r="XG285" s="1">
        <f t="shared" si="398"/>
        <v>0</v>
      </c>
      <c r="XK285" s="108"/>
      <c r="XL285" s="1">
        <f t="shared" si="399"/>
        <v>0</v>
      </c>
      <c r="XM285" s="1">
        <f t="shared" si="400"/>
        <v>0</v>
      </c>
      <c r="XN285" s="1">
        <f t="shared" si="442"/>
        <v>0</v>
      </c>
      <c r="XO285" s="1">
        <f t="shared" si="401"/>
        <v>0</v>
      </c>
      <c r="XP285" s="1">
        <f t="shared" si="443"/>
        <v>0</v>
      </c>
      <c r="XQ285" s="1">
        <f t="shared" si="402"/>
        <v>0</v>
      </c>
      <c r="XR285" s="1">
        <f t="shared" si="403"/>
        <v>0</v>
      </c>
      <c r="XS285" s="1">
        <f t="shared" si="450"/>
        <v>1</v>
      </c>
      <c r="XT285" s="1">
        <f t="shared" si="444"/>
        <v>0</v>
      </c>
      <c r="XU285" s="1">
        <f t="shared" si="404"/>
        <v>0</v>
      </c>
      <c r="XV285" s="1">
        <f t="shared" si="405"/>
        <v>0</v>
      </c>
      <c r="XW285" s="1">
        <f t="shared" si="406"/>
        <v>0</v>
      </c>
      <c r="XX285" s="1">
        <f t="shared" si="407"/>
        <v>0</v>
      </c>
      <c r="XY285" s="1">
        <f t="shared" si="408"/>
        <v>1</v>
      </c>
      <c r="XZ285" s="1">
        <f t="shared" si="409"/>
        <v>0</v>
      </c>
      <c r="YA285" s="1">
        <f t="shared" si="410"/>
        <v>0</v>
      </c>
      <c r="YB285" s="1">
        <f t="shared" si="411"/>
        <v>0</v>
      </c>
      <c r="YC285" s="1">
        <f t="shared" si="412"/>
        <v>0</v>
      </c>
      <c r="YD285" s="132"/>
      <c r="YE285" s="133">
        <f t="shared" si="451"/>
        <v>2</v>
      </c>
      <c r="YF285" s="133">
        <f t="shared" si="377"/>
        <v>495000</v>
      </c>
      <c r="YG285" s="130">
        <v>2</v>
      </c>
      <c r="YH285" s="130">
        <f t="shared" si="378"/>
        <v>495000</v>
      </c>
      <c r="YI285" s="129">
        <v>2</v>
      </c>
      <c r="YJ285" s="128">
        <f t="shared" si="379"/>
        <v>495000</v>
      </c>
      <c r="YK285" s="177"/>
      <c r="YL285">
        <v>1</v>
      </c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>
        <f t="shared" si="445"/>
        <v>0</v>
      </c>
      <c r="ACD285" s="25" t="e">
        <f t="shared" si="376"/>
        <v>#DIV/0!</v>
      </c>
      <c r="ACE285" s="11">
        <f t="shared" si="413"/>
        <v>2</v>
      </c>
      <c r="ACF285" s="11">
        <f t="shared" si="380"/>
        <v>495000</v>
      </c>
      <c r="ACG285" s="1">
        <v>4</v>
      </c>
      <c r="ACH285" s="1">
        <v>1</v>
      </c>
      <c r="ACI285" s="11">
        <f t="shared" si="381"/>
        <v>990000</v>
      </c>
      <c r="ACJ285" s="45">
        <v>1</v>
      </c>
      <c r="ACK285" s="13">
        <f t="shared" si="382"/>
        <v>990000</v>
      </c>
      <c r="ACL285">
        <v>1</v>
      </c>
      <c r="ACM285" s="25">
        <f t="shared" si="383"/>
        <v>990000</v>
      </c>
      <c r="ACN285" s="11">
        <f t="shared" si="384"/>
        <v>990000</v>
      </c>
      <c r="ACO285" s="65"/>
      <c r="ACR285" s="1" t="s">
        <v>1183</v>
      </c>
      <c r="ACS285" s="1">
        <v>1</v>
      </c>
      <c r="ACT285" s="1">
        <v>1</v>
      </c>
      <c r="ADU285" s="1">
        <v>2</v>
      </c>
      <c r="ADV285" s="457"/>
      <c r="ADW285" s="1">
        <v>6</v>
      </c>
      <c r="ADX285" s="1">
        <v>1</v>
      </c>
      <c r="AEE285" s="1">
        <f t="shared" si="446"/>
        <v>0</v>
      </c>
      <c r="AFX285" s="1">
        <v>1</v>
      </c>
      <c r="AGL285" s="1">
        <v>930000</v>
      </c>
      <c r="AGM285" s="11" t="e">
        <f>AGU285+AGW285+AGY285+AHA285+#REF!+#REF!+AHC285+AGP285+AHE285</f>
        <v>#REF!</v>
      </c>
      <c r="AGT285" s="518"/>
      <c r="AHJ285" s="518"/>
      <c r="AHN285" s="1">
        <v>930000</v>
      </c>
      <c r="AHP285" s="1">
        <v>4</v>
      </c>
      <c r="AHQ285" s="1">
        <v>1</v>
      </c>
      <c r="AHX285" s="1">
        <v>3</v>
      </c>
      <c r="AHY285" s="1">
        <v>1</v>
      </c>
      <c r="AIB285" s="1">
        <v>1</v>
      </c>
      <c r="AJC285" s="11">
        <v>57000</v>
      </c>
      <c r="AJD285" s="11"/>
      <c r="AJF285" s="11"/>
      <c r="AJJ285" s="435"/>
      <c r="AJK285" s="45"/>
      <c r="AJL285" s="381">
        <v>990000</v>
      </c>
      <c r="AJM285" s="11">
        <f t="shared" si="385"/>
        <v>495000</v>
      </c>
      <c r="AJN285" s="60"/>
      <c r="AJO285" s="12"/>
      <c r="AKA285" s="1">
        <f t="shared" si="447"/>
        <v>0</v>
      </c>
      <c r="AKD285" s="1">
        <f t="shared" si="448"/>
        <v>0</v>
      </c>
      <c r="AKE285" s="60"/>
      <c r="AKF285" s="1" t="s">
        <v>1184</v>
      </c>
      <c r="AKG285" s="1" t="s">
        <v>1185</v>
      </c>
      <c r="ALQ285" s="1">
        <v>2</v>
      </c>
      <c r="ALR285" s="11">
        <f t="shared" si="449"/>
        <v>495000</v>
      </c>
      <c r="ALS285" s="28">
        <v>990000</v>
      </c>
      <c r="ALU285" s="1">
        <v>2</v>
      </c>
      <c r="ALY285" s="60"/>
      <c r="ALZ285" s="1">
        <v>1</v>
      </c>
      <c r="AME285" s="1">
        <v>1</v>
      </c>
      <c r="AMG285" s="1">
        <v>1</v>
      </c>
      <c r="AMN285" s="403"/>
    </row>
    <row r="286" spans="1:1022 1027:1028" s="189" customFormat="1" ht="19" customHeight="1" x14ac:dyDescent="0.25">
      <c r="A286" s="276"/>
      <c r="B286" s="113">
        <v>284</v>
      </c>
      <c r="C286" s="473" t="s">
        <v>1186</v>
      </c>
      <c r="D286" s="304" t="s">
        <v>1187</v>
      </c>
      <c r="E286" s="189">
        <v>2010</v>
      </c>
      <c r="F286" s="189">
        <v>2</v>
      </c>
      <c r="G286" s="189">
        <v>1</v>
      </c>
      <c r="H286" s="189">
        <v>1</v>
      </c>
      <c r="I286" s="189">
        <v>1</v>
      </c>
      <c r="J286" s="189">
        <v>3</v>
      </c>
      <c r="K286" s="189">
        <v>1999</v>
      </c>
      <c r="L286" s="189">
        <v>2009</v>
      </c>
      <c r="M286" s="189">
        <v>10</v>
      </c>
      <c r="AC286" s="189">
        <v>1</v>
      </c>
      <c r="AD286" s="189">
        <v>1</v>
      </c>
      <c r="AE286" s="189">
        <v>1</v>
      </c>
      <c r="AF286" s="189">
        <v>1</v>
      </c>
      <c r="AG286" s="189">
        <v>1</v>
      </c>
      <c r="AH286" s="189">
        <v>1</v>
      </c>
      <c r="AI286" s="189">
        <v>1</v>
      </c>
      <c r="AJ286" s="189">
        <v>1</v>
      </c>
      <c r="AK286" s="189">
        <v>1</v>
      </c>
      <c r="AL286" s="189">
        <v>1</v>
      </c>
      <c r="AM286" s="189">
        <v>1</v>
      </c>
      <c r="AX286" s="189">
        <v>1</v>
      </c>
      <c r="BN286" s="189">
        <v>1</v>
      </c>
      <c r="CG286" s="189">
        <v>1</v>
      </c>
      <c r="CH286" s="254"/>
      <c r="CP286" s="4">
        <f t="shared" si="414"/>
        <v>0</v>
      </c>
      <c r="CQ286" s="4"/>
      <c r="CS286" s="4">
        <f t="shared" si="386"/>
        <v>0</v>
      </c>
      <c r="CT286" s="4"/>
      <c r="DO286" s="4">
        <f t="shared" si="415"/>
        <v>0</v>
      </c>
      <c r="DP286" s="4"/>
      <c r="DX286" s="4">
        <f t="shared" si="416"/>
        <v>0</v>
      </c>
      <c r="DY286" s="4"/>
      <c r="DZ286" s="189">
        <v>1</v>
      </c>
      <c r="EE286" s="4">
        <f t="shared" si="417"/>
        <v>1</v>
      </c>
      <c r="EF286" s="4">
        <v>1</v>
      </c>
      <c r="EH286" s="4">
        <f t="shared" si="418"/>
        <v>0</v>
      </c>
      <c r="EI286" s="4"/>
      <c r="FF286" s="189">
        <v>1</v>
      </c>
      <c r="GP286" s="4">
        <f t="shared" si="387"/>
        <v>1</v>
      </c>
      <c r="GQ286" s="4">
        <v>1</v>
      </c>
      <c r="GY286" s="4">
        <f t="shared" si="419"/>
        <v>0</v>
      </c>
      <c r="GZ286" s="4"/>
      <c r="HB286" s="189">
        <v>1</v>
      </c>
      <c r="HC286" s="4">
        <f t="shared" si="420"/>
        <v>1</v>
      </c>
      <c r="HD286" s="4">
        <v>1</v>
      </c>
      <c r="HS286" s="4">
        <f t="shared" si="421"/>
        <v>0</v>
      </c>
      <c r="HT286" s="4"/>
      <c r="HX286" s="4">
        <f t="shared" si="388"/>
        <v>0</v>
      </c>
      <c r="HY286" s="4"/>
      <c r="ID286" s="4">
        <f t="shared" si="389"/>
        <v>0</v>
      </c>
      <c r="IE286" s="4"/>
      <c r="IN286" s="4">
        <f t="shared" si="422"/>
        <v>0</v>
      </c>
      <c r="IW286" s="4">
        <f t="shared" si="423"/>
        <v>0</v>
      </c>
      <c r="IX286" s="4"/>
      <c r="IZ286" s="4">
        <f t="shared" si="390"/>
        <v>0</v>
      </c>
      <c r="JA286" s="4"/>
      <c r="JJ286" s="4">
        <f t="shared" si="391"/>
        <v>0</v>
      </c>
      <c r="JK286" s="4"/>
      <c r="JV286" s="4">
        <f t="shared" si="424"/>
        <v>0</v>
      </c>
      <c r="JW286" s="4"/>
      <c r="KB286" s="4">
        <f t="shared" si="425"/>
        <v>0</v>
      </c>
      <c r="KC286" s="4"/>
      <c r="KD286" s="189">
        <v>1</v>
      </c>
      <c r="LG286" s="4">
        <f t="shared" si="392"/>
        <v>1</v>
      </c>
      <c r="LH286" s="4">
        <v>1</v>
      </c>
      <c r="LT286" s="4">
        <f t="shared" si="426"/>
        <v>0</v>
      </c>
      <c r="LU286" s="4"/>
      <c r="MA286" s="4">
        <f t="shared" si="427"/>
        <v>0</v>
      </c>
      <c r="MB286" s="4"/>
      <c r="MF286" s="4">
        <f t="shared" si="428"/>
        <v>0</v>
      </c>
      <c r="MG286" s="4"/>
      <c r="MM286" s="4">
        <f t="shared" si="429"/>
        <v>0</v>
      </c>
      <c r="MN286" s="4"/>
      <c r="MS286" s="4">
        <f t="shared" si="430"/>
        <v>0</v>
      </c>
      <c r="MT286" s="4"/>
      <c r="PD286" s="4">
        <f t="shared" si="393"/>
        <v>0</v>
      </c>
      <c r="PE286" s="4"/>
      <c r="QF286" s="4">
        <f t="shared" si="431"/>
        <v>0</v>
      </c>
      <c r="QG286" s="4"/>
      <c r="QY286" s="4">
        <f t="shared" si="432"/>
        <v>0</v>
      </c>
      <c r="RK286" s="4">
        <f t="shared" si="433"/>
        <v>0</v>
      </c>
      <c r="RL286" s="4"/>
      <c r="SA286" s="4">
        <f t="shared" si="434"/>
        <v>0</v>
      </c>
      <c r="SG286" s="4">
        <f t="shared" si="435"/>
        <v>0</v>
      </c>
      <c r="SO286" s="4">
        <f t="shared" si="436"/>
        <v>0</v>
      </c>
      <c r="TB286" s="4">
        <f t="shared" si="437"/>
        <v>0</v>
      </c>
      <c r="TS286" s="4">
        <f t="shared" si="394"/>
        <v>0</v>
      </c>
      <c r="TT286" s="4"/>
      <c r="UD286" s="4">
        <f t="shared" si="395"/>
        <v>0</v>
      </c>
      <c r="UE286" s="4"/>
      <c r="UG286" s="4">
        <f t="shared" si="396"/>
        <v>0</v>
      </c>
      <c r="UH286" s="4"/>
      <c r="UQ286" s="4">
        <f t="shared" si="438"/>
        <v>0</v>
      </c>
      <c r="UR286" s="4"/>
      <c r="VA286" s="4">
        <f t="shared" si="439"/>
        <v>0</v>
      </c>
      <c r="VB286" s="4"/>
      <c r="VG286" s="4">
        <f t="shared" si="440"/>
        <v>0</v>
      </c>
      <c r="VH286" s="4"/>
      <c r="WY286" s="4">
        <f t="shared" si="397"/>
        <v>0</v>
      </c>
      <c r="WZ286" s="4"/>
      <c r="XB286" s="4">
        <f t="shared" si="441"/>
        <v>0</v>
      </c>
      <c r="XC286" s="4"/>
      <c r="XG286" s="4">
        <f t="shared" si="398"/>
        <v>0</v>
      </c>
      <c r="XH286" s="4"/>
      <c r="XK286" s="205"/>
      <c r="XL286" s="4">
        <f t="shared" si="399"/>
        <v>0</v>
      </c>
      <c r="XM286" s="4">
        <f t="shared" si="400"/>
        <v>0</v>
      </c>
      <c r="XN286" s="4">
        <f t="shared" si="442"/>
        <v>0</v>
      </c>
      <c r="XO286" s="4">
        <f t="shared" si="401"/>
        <v>0</v>
      </c>
      <c r="XP286" s="4">
        <f t="shared" si="443"/>
        <v>0</v>
      </c>
      <c r="XQ286" s="4">
        <f t="shared" si="402"/>
        <v>0</v>
      </c>
      <c r="XR286" s="4">
        <f t="shared" si="403"/>
        <v>0</v>
      </c>
      <c r="XS286" s="4">
        <f t="shared" si="450"/>
        <v>1</v>
      </c>
      <c r="XT286" s="4">
        <f t="shared" si="444"/>
        <v>1</v>
      </c>
      <c r="XU286" s="4">
        <f t="shared" si="404"/>
        <v>0</v>
      </c>
      <c r="XV286" s="4">
        <f t="shared" si="405"/>
        <v>1</v>
      </c>
      <c r="XW286" s="4">
        <f t="shared" si="406"/>
        <v>0</v>
      </c>
      <c r="XX286" s="4">
        <f t="shared" si="407"/>
        <v>0</v>
      </c>
      <c r="XY286" s="4">
        <f t="shared" si="408"/>
        <v>0</v>
      </c>
      <c r="XZ286" s="4">
        <f t="shared" si="409"/>
        <v>0</v>
      </c>
      <c r="YA286" s="4">
        <f t="shared" si="410"/>
        <v>1</v>
      </c>
      <c r="YB286" s="4">
        <f t="shared" si="411"/>
        <v>0</v>
      </c>
      <c r="YC286" s="4">
        <f t="shared" si="412"/>
        <v>0</v>
      </c>
      <c r="YD286" s="191"/>
      <c r="YE286" s="5">
        <f t="shared" si="451"/>
        <v>4</v>
      </c>
      <c r="YF286" s="133">
        <f t="shared" si="377"/>
        <v>207500</v>
      </c>
      <c r="YG286" s="5">
        <v>4</v>
      </c>
      <c r="YH286" s="130">
        <f t="shared" si="378"/>
        <v>207500</v>
      </c>
      <c r="YI286" s="189">
        <v>4</v>
      </c>
      <c r="YJ286" s="128">
        <f t="shared" si="379"/>
        <v>207500</v>
      </c>
      <c r="YK286" s="206"/>
      <c r="YL286" s="4">
        <v>0.5</v>
      </c>
      <c r="YM286" s="4">
        <v>1</v>
      </c>
      <c r="YN286" s="4"/>
      <c r="YO286" s="4"/>
      <c r="YP286" s="4"/>
      <c r="YQ286" s="4"/>
      <c r="YR286" s="4"/>
      <c r="YS286" s="4"/>
      <c r="YT286" s="4"/>
      <c r="YU286" s="4"/>
      <c r="YV286" s="4"/>
      <c r="YW286" s="4"/>
      <c r="YX286" s="4"/>
      <c r="YY286" s="4"/>
      <c r="YZ286" s="4"/>
      <c r="ZA286" s="4"/>
      <c r="ZB286" s="4"/>
      <c r="ZC286" s="4"/>
      <c r="ZD286" s="4"/>
      <c r="ZE286" s="4"/>
      <c r="ZF286" s="4"/>
      <c r="ZG286" s="4"/>
      <c r="ZH286" s="4"/>
      <c r="ZI286" s="4"/>
      <c r="ZJ286" s="4"/>
      <c r="ZK286" s="4"/>
      <c r="ZL286" s="4"/>
      <c r="ZM286" s="4"/>
      <c r="ZN286" s="4"/>
      <c r="ZO286" s="4"/>
      <c r="ZP286" s="4"/>
      <c r="ZQ286" s="4"/>
      <c r="ZR286" s="4"/>
      <c r="ZS286" s="4"/>
      <c r="ZT286" s="4"/>
      <c r="ZU286" s="4"/>
      <c r="ZV286" s="4"/>
      <c r="ZW286" s="4"/>
      <c r="ZX286" s="4"/>
      <c r="ZY286" s="4"/>
      <c r="ZZ286" s="4"/>
      <c r="AAA286" s="4"/>
      <c r="AAB286" s="4"/>
      <c r="AAC286" s="4"/>
      <c r="AAD286" s="4"/>
      <c r="AAE286" s="4"/>
      <c r="AAF286" s="4"/>
      <c r="AAG286" s="4"/>
      <c r="AAH286" s="4"/>
      <c r="AAI286" s="4"/>
      <c r="AAJ286" s="4"/>
      <c r="AAK286" s="4"/>
      <c r="AAL286" s="4"/>
      <c r="AAM286" s="4"/>
      <c r="AAN286" s="4"/>
      <c r="AAO286" s="4"/>
      <c r="AAP286" s="4"/>
      <c r="AAQ286" s="4"/>
      <c r="AAR286" s="4"/>
      <c r="AAS286" s="4"/>
      <c r="AAT286" s="4"/>
      <c r="AAU286" s="4"/>
      <c r="AAV286" s="4"/>
      <c r="AAW286" s="4"/>
      <c r="AAX286" s="4"/>
      <c r="AAY286" s="4"/>
      <c r="AAZ286" s="4"/>
      <c r="ABA286" s="4"/>
      <c r="ABB286" s="4"/>
      <c r="ABC286" s="4"/>
      <c r="ABD286" s="4"/>
      <c r="ABE286" s="4"/>
      <c r="ABF286" s="4"/>
      <c r="ABG286" s="4"/>
      <c r="ABH286" s="4"/>
      <c r="ABI286" s="4"/>
      <c r="ABJ286" s="4"/>
      <c r="ABK286" s="4"/>
      <c r="ABL286" s="4"/>
      <c r="ABM286" s="4"/>
      <c r="ABN286" s="4"/>
      <c r="ABO286" s="4"/>
      <c r="ABP286" s="4"/>
      <c r="ABQ286" s="4"/>
      <c r="ABR286" s="4"/>
      <c r="ABS286" s="4"/>
      <c r="ABT286" s="4"/>
      <c r="ABU286" s="4"/>
      <c r="ABV286" s="4"/>
      <c r="ABW286" s="4"/>
      <c r="ABX286" s="4"/>
      <c r="ABY286" s="4"/>
      <c r="ABZ286" s="4"/>
      <c r="ACA286" s="4"/>
      <c r="ACB286" s="4"/>
      <c r="ACC286" s="4">
        <f t="shared" si="445"/>
        <v>1</v>
      </c>
      <c r="ACD286" s="25">
        <f t="shared" si="376"/>
        <v>830000</v>
      </c>
      <c r="ACE286" s="5">
        <f t="shared" si="413"/>
        <v>5</v>
      </c>
      <c r="ACF286" s="11">
        <f t="shared" si="380"/>
        <v>332000</v>
      </c>
      <c r="ACG286" s="189">
        <v>24</v>
      </c>
      <c r="ACH286" s="189">
        <v>2</v>
      </c>
      <c r="ACI286" s="11">
        <f t="shared" si="381"/>
        <v>830000</v>
      </c>
      <c r="ACJ286" s="37">
        <v>1</v>
      </c>
      <c r="ACK286" s="13">
        <f t="shared" si="382"/>
        <v>1660000</v>
      </c>
      <c r="ACL286" s="4">
        <v>0.5</v>
      </c>
      <c r="ACM286" s="25">
        <f t="shared" si="383"/>
        <v>830000</v>
      </c>
      <c r="ACN286" s="11">
        <f t="shared" si="384"/>
        <v>830000</v>
      </c>
      <c r="ACO286" s="205"/>
      <c r="ACR286" s="189" t="s">
        <v>1188</v>
      </c>
      <c r="ACS286" s="189">
        <v>1</v>
      </c>
      <c r="ACT286" s="189">
        <v>1</v>
      </c>
      <c r="ADU286" s="189">
        <v>6</v>
      </c>
      <c r="ADW286" s="189">
        <v>6</v>
      </c>
      <c r="AEB286" s="189">
        <v>1</v>
      </c>
      <c r="AEE286" s="1">
        <f t="shared" si="446"/>
        <v>0</v>
      </c>
      <c r="AEP286" s="189">
        <v>1</v>
      </c>
      <c r="AFA286" s="189">
        <v>1</v>
      </c>
      <c r="AFC286" s="189">
        <v>1</v>
      </c>
      <c r="AFQ286" s="189">
        <v>1</v>
      </c>
      <c r="AFX286" s="189">
        <v>1</v>
      </c>
      <c r="AGC286" s="189">
        <v>1</v>
      </c>
      <c r="AGL286" s="189">
        <v>1600000</v>
      </c>
      <c r="AGM286" s="202"/>
      <c r="AGT286" s="521"/>
      <c r="AHJ286" s="521"/>
      <c r="AHN286" s="189">
        <v>1660000</v>
      </c>
      <c r="AHO286" s="189">
        <v>5</v>
      </c>
      <c r="AHP286" s="189">
        <v>4</v>
      </c>
      <c r="AHQ286" s="189">
        <v>1</v>
      </c>
      <c r="AHT286" s="189">
        <v>1</v>
      </c>
      <c r="AHV286" s="189">
        <v>3</v>
      </c>
      <c r="AHW286" s="189">
        <v>1</v>
      </c>
      <c r="AHX286" s="189">
        <v>1</v>
      </c>
      <c r="AHY286" s="189">
        <v>1</v>
      </c>
      <c r="AHZ286" s="189">
        <v>1</v>
      </c>
      <c r="AIA286" s="189">
        <v>1</v>
      </c>
      <c r="AIB286" s="189">
        <v>1</v>
      </c>
      <c r="AIF286" s="189">
        <v>1</v>
      </c>
      <c r="AIN286" s="189">
        <v>1</v>
      </c>
      <c r="AJC286" s="202"/>
      <c r="AJD286" s="202">
        <v>57000</v>
      </c>
      <c r="AJF286" s="202">
        <v>1600000</v>
      </c>
      <c r="AJG286" s="189">
        <v>60000</v>
      </c>
      <c r="AJH286" s="189">
        <v>1</v>
      </c>
      <c r="AJJ286" s="443">
        <v>3</v>
      </c>
      <c r="AJK286" s="207"/>
      <c r="AJL286" s="383">
        <v>1660000</v>
      </c>
      <c r="AJM286" s="11">
        <f t="shared" si="385"/>
        <v>332000</v>
      </c>
      <c r="AJN286" s="208"/>
      <c r="AJO286" s="209"/>
      <c r="AJZ286" s="4"/>
      <c r="AKA286" s="4">
        <f t="shared" si="447"/>
        <v>0</v>
      </c>
      <c r="AKD286" s="4"/>
      <c r="AKE286" s="208"/>
      <c r="AKF286" s="189" t="s">
        <v>1189</v>
      </c>
      <c r="AKG286" s="189" t="s">
        <v>1190</v>
      </c>
      <c r="AKH286" s="189" t="s">
        <v>1041</v>
      </c>
      <c r="AKI286" s="189" t="s">
        <v>1191</v>
      </c>
      <c r="AKJ286" s="189" t="s">
        <v>1192</v>
      </c>
      <c r="AKK286" s="189" t="s">
        <v>1193</v>
      </c>
      <c r="AKL286" s="189" t="s">
        <v>1194</v>
      </c>
      <c r="AKM286" s="189" t="s">
        <v>1195</v>
      </c>
      <c r="AKN286" s="189" t="s">
        <v>1091</v>
      </c>
      <c r="ALQ286" s="189">
        <v>9</v>
      </c>
      <c r="ALR286" s="5">
        <f t="shared" si="449"/>
        <v>184444.44444444444</v>
      </c>
      <c r="ALS286" s="202">
        <v>1660000</v>
      </c>
      <c r="ALT286" s="189">
        <v>5</v>
      </c>
      <c r="ALU286" s="189">
        <v>3</v>
      </c>
      <c r="ALV286" s="189">
        <v>1</v>
      </c>
      <c r="ALY286" s="208"/>
      <c r="ALZ286" s="189">
        <v>1</v>
      </c>
      <c r="AMD286" s="189">
        <v>1</v>
      </c>
      <c r="AME286" s="189">
        <v>1</v>
      </c>
      <c r="AMG286" s="189">
        <v>1</v>
      </c>
      <c r="AMM286" s="189">
        <v>1</v>
      </c>
      <c r="AMN286" s="406"/>
    </row>
    <row r="287" spans="1:1022 1027:1028" s="20" customFormat="1" ht="15" customHeight="1" x14ac:dyDescent="0.25">
      <c r="A287" s="269"/>
      <c r="B287" s="113">
        <v>285</v>
      </c>
      <c r="C287" s="473" t="s">
        <v>846</v>
      </c>
      <c r="D287" s="304" t="s">
        <v>847</v>
      </c>
      <c r="E287" s="20">
        <v>2006</v>
      </c>
      <c r="F287" s="20">
        <v>2</v>
      </c>
      <c r="G287" s="20">
        <v>1</v>
      </c>
      <c r="J287" s="20">
        <v>2</v>
      </c>
      <c r="K287" s="20">
        <v>2000</v>
      </c>
      <c r="L287" s="20">
        <v>2003</v>
      </c>
      <c r="M287" s="20">
        <v>4</v>
      </c>
      <c r="AD287" s="20">
        <v>1</v>
      </c>
      <c r="AE287" s="20">
        <v>1</v>
      </c>
      <c r="AF287" s="20">
        <v>1</v>
      </c>
      <c r="AG287" s="20">
        <v>1</v>
      </c>
      <c r="AW287" s="20">
        <v>1</v>
      </c>
      <c r="BA287" s="20">
        <v>1</v>
      </c>
      <c r="BB287" s="20">
        <v>13</v>
      </c>
      <c r="BE287" s="20">
        <v>1</v>
      </c>
      <c r="BG287" s="20">
        <v>3</v>
      </c>
      <c r="CG287" s="20">
        <v>1</v>
      </c>
      <c r="CH287" s="247"/>
      <c r="CP287" s="20">
        <f t="shared" si="414"/>
        <v>0</v>
      </c>
      <c r="CS287" s="20">
        <f t="shared" si="386"/>
        <v>0</v>
      </c>
      <c r="DO287" s="20">
        <f t="shared" si="415"/>
        <v>0</v>
      </c>
      <c r="DX287" s="20">
        <f t="shared" si="416"/>
        <v>0</v>
      </c>
      <c r="EE287" s="20">
        <f t="shared" si="417"/>
        <v>0</v>
      </c>
      <c r="EH287" s="20">
        <f t="shared" si="418"/>
        <v>0</v>
      </c>
      <c r="GP287" s="20">
        <f t="shared" si="387"/>
        <v>0</v>
      </c>
      <c r="GY287" s="20">
        <f t="shared" si="419"/>
        <v>0</v>
      </c>
      <c r="HC287" s="20">
        <f t="shared" si="420"/>
        <v>0</v>
      </c>
      <c r="HS287" s="20">
        <f t="shared" si="421"/>
        <v>0</v>
      </c>
      <c r="HX287" s="20">
        <f t="shared" si="388"/>
        <v>0</v>
      </c>
      <c r="ID287" s="20">
        <f t="shared" si="389"/>
        <v>0</v>
      </c>
      <c r="IN287" s="20">
        <f t="shared" si="422"/>
        <v>0</v>
      </c>
      <c r="IW287" s="20">
        <f t="shared" si="423"/>
        <v>0</v>
      </c>
      <c r="IZ287" s="20">
        <f t="shared" si="390"/>
        <v>0</v>
      </c>
      <c r="JJ287" s="20">
        <f t="shared" si="391"/>
        <v>0</v>
      </c>
      <c r="JV287" s="20">
        <f t="shared" si="424"/>
        <v>0</v>
      </c>
      <c r="KB287" s="20">
        <f t="shared" si="425"/>
        <v>0</v>
      </c>
      <c r="LG287" s="20">
        <f t="shared" si="392"/>
        <v>0</v>
      </c>
      <c r="LL287" s="20">
        <v>1</v>
      </c>
      <c r="LT287" s="20">
        <f t="shared" si="426"/>
        <v>1</v>
      </c>
      <c r="LU287" s="20">
        <v>1</v>
      </c>
      <c r="MA287" s="20">
        <f t="shared" si="427"/>
        <v>0</v>
      </c>
      <c r="MF287" s="20">
        <f t="shared" si="428"/>
        <v>0</v>
      </c>
      <c r="MM287" s="20">
        <f t="shared" si="429"/>
        <v>0</v>
      </c>
      <c r="MS287" s="20">
        <f t="shared" si="430"/>
        <v>0</v>
      </c>
      <c r="MU287" s="19"/>
      <c r="PD287" s="20">
        <f t="shared" si="393"/>
        <v>0</v>
      </c>
      <c r="QF287" s="20">
        <f t="shared" si="431"/>
        <v>0</v>
      </c>
      <c r="QY287" s="20">
        <f t="shared" si="432"/>
        <v>0</v>
      </c>
      <c r="RK287" s="20">
        <f t="shared" si="433"/>
        <v>0</v>
      </c>
      <c r="SA287" s="20">
        <f t="shared" si="434"/>
        <v>0</v>
      </c>
      <c r="SG287" s="20">
        <f t="shared" si="435"/>
        <v>0</v>
      </c>
      <c r="SO287" s="20">
        <f t="shared" si="436"/>
        <v>0</v>
      </c>
      <c r="TB287" s="20">
        <f t="shared" si="437"/>
        <v>0</v>
      </c>
      <c r="TS287" s="20">
        <f t="shared" si="394"/>
        <v>0</v>
      </c>
      <c r="UD287" s="20">
        <f t="shared" si="395"/>
        <v>0</v>
      </c>
      <c r="UG287" s="20">
        <f t="shared" si="396"/>
        <v>0</v>
      </c>
      <c r="UQ287" s="20">
        <f t="shared" si="438"/>
        <v>0</v>
      </c>
      <c r="VA287" s="20">
        <f t="shared" si="439"/>
        <v>0</v>
      </c>
      <c r="VG287" s="20">
        <f t="shared" si="440"/>
        <v>0</v>
      </c>
      <c r="WY287" s="20">
        <f t="shared" si="397"/>
        <v>0</v>
      </c>
      <c r="XB287" s="20">
        <f t="shared" si="441"/>
        <v>0</v>
      </c>
      <c r="XG287" s="20">
        <f t="shared" si="398"/>
        <v>0</v>
      </c>
      <c r="XK287" s="194"/>
      <c r="XL287" s="20">
        <f t="shared" si="399"/>
        <v>1</v>
      </c>
      <c r="XM287" s="20">
        <f t="shared" si="400"/>
        <v>0</v>
      </c>
      <c r="XN287" s="20">
        <f t="shared" si="442"/>
        <v>0</v>
      </c>
      <c r="XO287" s="20">
        <f t="shared" si="401"/>
        <v>0</v>
      </c>
      <c r="XP287" s="20">
        <f t="shared" si="443"/>
        <v>0</v>
      </c>
      <c r="XQ287" s="20">
        <f t="shared" si="402"/>
        <v>0</v>
      </c>
      <c r="XR287" s="20">
        <f t="shared" si="403"/>
        <v>0</v>
      </c>
      <c r="XS287" s="20">
        <f t="shared" si="450"/>
        <v>0</v>
      </c>
      <c r="XT287" s="20">
        <f t="shared" si="444"/>
        <v>0</v>
      </c>
      <c r="XU287" s="20">
        <f t="shared" si="404"/>
        <v>0</v>
      </c>
      <c r="XV287" s="20">
        <f t="shared" si="405"/>
        <v>0</v>
      </c>
      <c r="XW287" s="20">
        <f t="shared" si="406"/>
        <v>0</v>
      </c>
      <c r="XX287" s="20">
        <f t="shared" si="407"/>
        <v>0</v>
      </c>
      <c r="XY287" s="20">
        <f t="shared" si="408"/>
        <v>0</v>
      </c>
      <c r="XZ287" s="20">
        <f t="shared" si="409"/>
        <v>0</v>
      </c>
      <c r="YA287" s="20">
        <f t="shared" si="410"/>
        <v>0</v>
      </c>
      <c r="YB287" s="20">
        <f t="shared" si="411"/>
        <v>0</v>
      </c>
      <c r="YC287" s="20">
        <f t="shared" si="412"/>
        <v>0</v>
      </c>
      <c r="YD287" s="195"/>
      <c r="YE287" s="21">
        <f t="shared" si="451"/>
        <v>1</v>
      </c>
      <c r="YF287" s="133">
        <f t="shared" si="377"/>
        <v>314000</v>
      </c>
      <c r="YG287" s="21">
        <v>1</v>
      </c>
      <c r="YH287" s="130">
        <f t="shared" si="378"/>
        <v>314000</v>
      </c>
      <c r="YI287" s="20">
        <v>1</v>
      </c>
      <c r="YJ287" s="128">
        <f t="shared" si="379"/>
        <v>314000</v>
      </c>
      <c r="YK287" s="195"/>
      <c r="YL287" s="20">
        <v>1</v>
      </c>
      <c r="ACC287" s="20">
        <f t="shared" si="445"/>
        <v>0</v>
      </c>
      <c r="ACD287" s="25" t="e">
        <f t="shared" si="376"/>
        <v>#DIV/0!</v>
      </c>
      <c r="ACE287" s="21">
        <f t="shared" si="413"/>
        <v>1</v>
      </c>
      <c r="ACF287" s="11">
        <f t="shared" si="380"/>
        <v>314000</v>
      </c>
      <c r="ACG287" s="20">
        <v>5</v>
      </c>
      <c r="ACH287" s="20">
        <v>1</v>
      </c>
      <c r="ACI287" s="11">
        <f t="shared" si="381"/>
        <v>314000</v>
      </c>
      <c r="ACJ287" s="50">
        <v>1</v>
      </c>
      <c r="ACK287" s="13">
        <f t="shared" si="382"/>
        <v>314000</v>
      </c>
      <c r="ACL287" s="20">
        <v>1</v>
      </c>
      <c r="ACM287" s="25">
        <f t="shared" si="383"/>
        <v>314000</v>
      </c>
      <c r="ACN287" s="11">
        <f t="shared" si="384"/>
        <v>314000</v>
      </c>
      <c r="ACO287" s="194"/>
      <c r="ACR287" s="20" t="s">
        <v>258</v>
      </c>
      <c r="ACZ287" s="20" t="s">
        <v>259</v>
      </c>
      <c r="ADD287" s="20" t="s">
        <v>185</v>
      </c>
      <c r="ADU287" s="20">
        <v>1</v>
      </c>
      <c r="AEE287" s="1">
        <f t="shared" si="446"/>
        <v>0</v>
      </c>
      <c r="AFM287" s="20">
        <v>1</v>
      </c>
      <c r="AGL287" s="20">
        <v>264000</v>
      </c>
      <c r="AGM287" s="21" t="e">
        <f>AGU287+AGW287+AGY287+AHA287+#REF!+#REF!+AHC287+AGP287+AHE287</f>
        <v>#REF!</v>
      </c>
      <c r="AGP287" s="20">
        <v>30000</v>
      </c>
      <c r="AGQ287" s="20">
        <v>1</v>
      </c>
      <c r="AGT287" s="518"/>
      <c r="AHJ287" s="518"/>
      <c r="AHM287" s="20">
        <v>1</v>
      </c>
      <c r="AHN287" s="20">
        <v>294000</v>
      </c>
      <c r="AHO287" s="20">
        <v>11.364000000000001</v>
      </c>
      <c r="AHP287" s="20">
        <v>2</v>
      </c>
      <c r="AHQ287" s="20">
        <v>1</v>
      </c>
      <c r="AIB287" s="20">
        <v>1</v>
      </c>
      <c r="AIC287" s="20">
        <v>1</v>
      </c>
      <c r="AID287" s="20">
        <v>1</v>
      </c>
      <c r="AIE287" s="20">
        <v>2</v>
      </c>
      <c r="AIF287" s="20">
        <v>1</v>
      </c>
      <c r="AIK287" s="20">
        <v>2</v>
      </c>
      <c r="AIL287" s="20">
        <v>1</v>
      </c>
      <c r="AIN287" s="20">
        <v>1</v>
      </c>
      <c r="AJB287" s="20">
        <v>1</v>
      </c>
      <c r="AJC287" s="21">
        <v>20000</v>
      </c>
      <c r="AJD287" s="21"/>
      <c r="AJE287" s="20">
        <v>6.8</v>
      </c>
      <c r="AJF287" s="21"/>
      <c r="AJG287" s="20">
        <v>294000</v>
      </c>
      <c r="AJH287" s="20">
        <v>1</v>
      </c>
      <c r="AJI287" s="20">
        <v>1</v>
      </c>
      <c r="AJJ287" s="436">
        <v>93.630573248407643</v>
      </c>
      <c r="AJK287" s="50"/>
      <c r="AJL287" s="387">
        <v>314000</v>
      </c>
      <c r="AJM287" s="11">
        <f t="shared" si="385"/>
        <v>314000</v>
      </c>
      <c r="AJN287" s="196"/>
      <c r="AJO287" s="22"/>
      <c r="AKA287" s="20">
        <f t="shared" si="447"/>
        <v>0</v>
      </c>
      <c r="AKD287" s="20">
        <f t="shared" si="448"/>
        <v>0</v>
      </c>
      <c r="AKE287" s="196"/>
      <c r="AKF287" s="20" t="s">
        <v>572</v>
      </c>
      <c r="AKG287" s="20" t="s">
        <v>260</v>
      </c>
      <c r="AKH287" s="20" t="s">
        <v>261</v>
      </c>
      <c r="AKI287" s="20" t="s">
        <v>260</v>
      </c>
      <c r="AKJ287" s="20" t="s">
        <v>260</v>
      </c>
      <c r="AKK287" s="20" t="s">
        <v>260</v>
      </c>
      <c r="AKL287" s="20" t="s">
        <v>260</v>
      </c>
      <c r="AKM287" s="20" t="s">
        <v>260</v>
      </c>
      <c r="AKN287" s="20" t="s">
        <v>262</v>
      </c>
      <c r="AKO287" s="20" t="s">
        <v>260</v>
      </c>
      <c r="AKP287" s="20" t="s">
        <v>260</v>
      </c>
      <c r="AKQ287" s="20" t="s">
        <v>260</v>
      </c>
      <c r="AKR287" s="20" t="s">
        <v>260</v>
      </c>
      <c r="AKS287" s="20" t="s">
        <v>260</v>
      </c>
      <c r="AKT287" s="20" t="s">
        <v>260</v>
      </c>
      <c r="AKU287" s="20" t="s">
        <v>260</v>
      </c>
      <c r="AKV287" s="20" t="s">
        <v>263</v>
      </c>
      <c r="AKW287" s="20" t="s">
        <v>260</v>
      </c>
      <c r="AKX287" s="20" t="s">
        <v>260</v>
      </c>
      <c r="AKY287" s="20" t="s">
        <v>260</v>
      </c>
      <c r="AKZ287" s="20" t="s">
        <v>260</v>
      </c>
      <c r="ALA287" s="20" t="s">
        <v>260</v>
      </c>
      <c r="ALB287" s="20" t="s">
        <v>260</v>
      </c>
      <c r="ALC287" s="20" t="s">
        <v>260</v>
      </c>
      <c r="ALD287" s="20" t="s">
        <v>260</v>
      </c>
      <c r="ALE287" s="20" t="s">
        <v>260</v>
      </c>
      <c r="ALF287" s="20" t="s">
        <v>260</v>
      </c>
      <c r="ALG287" s="20" t="s">
        <v>260</v>
      </c>
      <c r="ALH287" s="20" t="s">
        <v>260</v>
      </c>
      <c r="ALI287" s="20" t="s">
        <v>260</v>
      </c>
      <c r="ALJ287" s="20" t="s">
        <v>260</v>
      </c>
      <c r="ALK287" s="20" t="s">
        <v>260</v>
      </c>
      <c r="ALL287" s="20" t="s">
        <v>260</v>
      </c>
      <c r="ALM287" s="20" t="s">
        <v>260</v>
      </c>
      <c r="ALN287" s="20" t="s">
        <v>260</v>
      </c>
      <c r="ALO287" s="20" t="s">
        <v>260</v>
      </c>
      <c r="ALP287" s="20" t="s">
        <v>260</v>
      </c>
      <c r="ALQ287" s="20">
        <v>1</v>
      </c>
      <c r="ALR287" s="21">
        <f t="shared" si="449"/>
        <v>314000</v>
      </c>
      <c r="ALS287" s="21">
        <v>314000</v>
      </c>
      <c r="ALT287" s="20">
        <v>1</v>
      </c>
      <c r="ALY287" s="196"/>
      <c r="ALZ287" s="20">
        <v>1</v>
      </c>
      <c r="AMC287" s="20">
        <v>1</v>
      </c>
      <c r="AMD287" s="20">
        <v>1</v>
      </c>
      <c r="AME287" s="20">
        <v>1</v>
      </c>
      <c r="AMF287" s="20">
        <v>1</v>
      </c>
      <c r="AMH287" s="20">
        <v>1</v>
      </c>
      <c r="AMN287" s="403"/>
    </row>
    <row r="288" spans="1:1022 1027:1028" s="1" customFormat="1" ht="15" customHeight="1" x14ac:dyDescent="0.25">
      <c r="A288" s="268"/>
      <c r="B288" s="113">
        <v>286</v>
      </c>
      <c r="C288" s="473" t="s">
        <v>846</v>
      </c>
      <c r="D288" s="304" t="s">
        <v>848</v>
      </c>
      <c r="E288" s="1">
        <v>2007</v>
      </c>
      <c r="H288" s="1">
        <v>3</v>
      </c>
      <c r="I288" s="1">
        <v>1</v>
      </c>
      <c r="J288" s="1">
        <v>3</v>
      </c>
      <c r="AY288" s="1">
        <v>1</v>
      </c>
      <c r="BA288" s="1">
        <v>1</v>
      </c>
      <c r="BB288" s="1">
        <v>21</v>
      </c>
      <c r="BC288" s="1">
        <v>1</v>
      </c>
      <c r="BD288" s="1">
        <v>1</v>
      </c>
      <c r="BG288" s="1">
        <v>2</v>
      </c>
      <c r="CG288" s="1">
        <v>1</v>
      </c>
      <c r="CH288" s="246"/>
      <c r="CP288" s="1">
        <f t="shared" si="414"/>
        <v>0</v>
      </c>
      <c r="CS288" s="1">
        <f t="shared" si="386"/>
        <v>0</v>
      </c>
      <c r="DO288" s="1">
        <f t="shared" si="415"/>
        <v>0</v>
      </c>
      <c r="DX288" s="1">
        <f t="shared" si="416"/>
        <v>0</v>
      </c>
      <c r="EE288" s="1">
        <f t="shared" si="417"/>
        <v>0</v>
      </c>
      <c r="EH288" s="1">
        <f t="shared" si="418"/>
        <v>0</v>
      </c>
      <c r="FF288" s="116"/>
      <c r="GP288" s="1">
        <f t="shared" si="387"/>
        <v>0</v>
      </c>
      <c r="GY288" s="1">
        <f t="shared" si="419"/>
        <v>0</v>
      </c>
      <c r="HC288" s="1">
        <f t="shared" si="420"/>
        <v>0</v>
      </c>
      <c r="HS288" s="1">
        <f t="shared" si="421"/>
        <v>0</v>
      </c>
      <c r="HX288" s="1">
        <f t="shared" si="388"/>
        <v>0</v>
      </c>
      <c r="ID288" s="1">
        <f t="shared" si="389"/>
        <v>0</v>
      </c>
      <c r="IN288" s="1">
        <f t="shared" si="422"/>
        <v>0</v>
      </c>
      <c r="IW288" s="1">
        <f t="shared" si="423"/>
        <v>0</v>
      </c>
      <c r="IZ288" s="1">
        <f t="shared" si="390"/>
        <v>0</v>
      </c>
      <c r="JJ288" s="1">
        <f t="shared" si="391"/>
        <v>0</v>
      </c>
      <c r="JV288" s="1">
        <f t="shared" si="424"/>
        <v>0</v>
      </c>
      <c r="KB288" s="1">
        <f t="shared" si="425"/>
        <v>0</v>
      </c>
      <c r="LG288" s="1">
        <f t="shared" si="392"/>
        <v>0</v>
      </c>
      <c r="LI288" s="1">
        <v>1</v>
      </c>
      <c r="LP288" s="1">
        <v>1</v>
      </c>
      <c r="LT288" s="1">
        <f t="shared" si="426"/>
        <v>2</v>
      </c>
      <c r="LU288" s="1">
        <v>1</v>
      </c>
      <c r="MA288" s="1">
        <f t="shared" si="427"/>
        <v>0</v>
      </c>
      <c r="MF288" s="1">
        <f t="shared" si="428"/>
        <v>0</v>
      </c>
      <c r="MM288" s="1">
        <f t="shared" si="429"/>
        <v>0</v>
      </c>
      <c r="MS288" s="1">
        <f t="shared" si="430"/>
        <v>0</v>
      </c>
      <c r="MU288" s="115"/>
      <c r="OI288" s="120"/>
      <c r="PD288" s="1">
        <f t="shared" si="393"/>
        <v>0</v>
      </c>
      <c r="QF288" s="1">
        <f t="shared" si="431"/>
        <v>0</v>
      </c>
      <c r="QY288" s="1">
        <f t="shared" si="432"/>
        <v>0</v>
      </c>
      <c r="RK288" s="1">
        <f t="shared" si="433"/>
        <v>0</v>
      </c>
      <c r="SA288" s="1">
        <f t="shared" si="434"/>
        <v>0</v>
      </c>
      <c r="SG288" s="1">
        <f t="shared" si="435"/>
        <v>0</v>
      </c>
      <c r="SO288" s="1">
        <f t="shared" si="436"/>
        <v>0</v>
      </c>
      <c r="TB288" s="1">
        <f t="shared" si="437"/>
        <v>0</v>
      </c>
      <c r="TS288" s="1">
        <f t="shared" si="394"/>
        <v>0</v>
      </c>
      <c r="UD288" s="1">
        <f t="shared" si="395"/>
        <v>0</v>
      </c>
      <c r="UG288" s="1">
        <f t="shared" si="396"/>
        <v>0</v>
      </c>
      <c r="UQ288" s="1">
        <f t="shared" si="438"/>
        <v>0</v>
      </c>
      <c r="VA288" s="1">
        <f t="shared" si="439"/>
        <v>0</v>
      </c>
      <c r="VG288" s="1">
        <f t="shared" si="440"/>
        <v>0</v>
      </c>
      <c r="WY288" s="1">
        <f t="shared" si="397"/>
        <v>0</v>
      </c>
      <c r="XB288" s="1">
        <f t="shared" si="441"/>
        <v>0</v>
      </c>
      <c r="XG288" s="1">
        <f t="shared" si="398"/>
        <v>0</v>
      </c>
      <c r="XK288" s="108"/>
      <c r="XL288" s="1">
        <f t="shared" si="399"/>
        <v>2</v>
      </c>
      <c r="XM288" s="1">
        <f t="shared" si="400"/>
        <v>0</v>
      </c>
      <c r="XN288" s="1">
        <f t="shared" si="442"/>
        <v>0</v>
      </c>
      <c r="XO288" s="1">
        <f t="shared" si="401"/>
        <v>0</v>
      </c>
      <c r="XP288" s="1">
        <f t="shared" si="443"/>
        <v>0</v>
      </c>
      <c r="XQ288" s="1">
        <f t="shared" si="402"/>
        <v>0</v>
      </c>
      <c r="XR288" s="1">
        <f t="shared" si="403"/>
        <v>0</v>
      </c>
      <c r="XS288" s="1">
        <f t="shared" si="450"/>
        <v>0</v>
      </c>
      <c r="XT288" s="1">
        <f t="shared" si="444"/>
        <v>0</v>
      </c>
      <c r="XU288" s="1">
        <f t="shared" si="404"/>
        <v>0</v>
      </c>
      <c r="XV288" s="1">
        <f t="shared" si="405"/>
        <v>0</v>
      </c>
      <c r="XW288" s="1">
        <f t="shared" si="406"/>
        <v>0</v>
      </c>
      <c r="XX288" s="1">
        <f t="shared" si="407"/>
        <v>0</v>
      </c>
      <c r="XY288" s="1">
        <f t="shared" si="408"/>
        <v>0</v>
      </c>
      <c r="XZ288" s="1">
        <f t="shared" si="409"/>
        <v>0</v>
      </c>
      <c r="YA288" s="1">
        <f t="shared" si="410"/>
        <v>0</v>
      </c>
      <c r="YB288" s="1">
        <f t="shared" si="411"/>
        <v>0</v>
      </c>
      <c r="YC288" s="1">
        <f t="shared" si="412"/>
        <v>0</v>
      </c>
      <c r="YD288" s="132"/>
      <c r="YE288" s="133">
        <f t="shared" si="451"/>
        <v>2</v>
      </c>
      <c r="YF288" s="133">
        <f t="shared" si="377"/>
        <v>184500</v>
      </c>
      <c r="YG288" s="130">
        <v>1</v>
      </c>
      <c r="YH288" s="130">
        <f t="shared" si="378"/>
        <v>369000</v>
      </c>
      <c r="YI288" s="129">
        <v>1</v>
      </c>
      <c r="YJ288" s="128">
        <f t="shared" si="379"/>
        <v>369000</v>
      </c>
      <c r="YK288" s="177"/>
      <c r="YL288">
        <v>1</v>
      </c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>
        <f t="shared" si="445"/>
        <v>0</v>
      </c>
      <c r="ACD288" s="25" t="e">
        <f t="shared" si="376"/>
        <v>#DIV/0!</v>
      </c>
      <c r="ACE288" s="11">
        <f t="shared" si="413"/>
        <v>2</v>
      </c>
      <c r="ACF288" s="11">
        <f t="shared" si="380"/>
        <v>184500</v>
      </c>
      <c r="ACG288" s="1">
        <v>5</v>
      </c>
      <c r="ACH288" s="1">
        <v>1</v>
      </c>
      <c r="ACI288" s="11">
        <f t="shared" si="381"/>
        <v>369000</v>
      </c>
      <c r="ACJ288" s="45">
        <v>1</v>
      </c>
      <c r="ACK288" s="13">
        <f t="shared" si="382"/>
        <v>369000</v>
      </c>
      <c r="ACL288">
        <v>1</v>
      </c>
      <c r="ACM288" s="25">
        <f t="shared" si="383"/>
        <v>369000</v>
      </c>
      <c r="ACN288" s="11">
        <f t="shared" si="384"/>
        <v>369000</v>
      </c>
      <c r="ACO288" s="65"/>
      <c r="ACR288" s="1" t="s">
        <v>258</v>
      </c>
      <c r="ACS288" s="1">
        <v>1</v>
      </c>
      <c r="ACT288" s="1">
        <v>1</v>
      </c>
      <c r="ACV288" s="1">
        <v>1</v>
      </c>
      <c r="ACW288" s="1">
        <v>1</v>
      </c>
      <c r="ACX288" s="1">
        <v>2</v>
      </c>
      <c r="ACY288" s="1">
        <v>1</v>
      </c>
      <c r="ACZ288" s="1" t="s">
        <v>259</v>
      </c>
      <c r="ADD288" s="1" t="s">
        <v>185</v>
      </c>
      <c r="ADR288" s="1">
        <v>1</v>
      </c>
      <c r="ADV288" s="457"/>
      <c r="AEE288" s="1">
        <f t="shared" si="446"/>
        <v>0</v>
      </c>
      <c r="AFM288" s="1">
        <v>1</v>
      </c>
      <c r="AFV288" s="1">
        <v>1</v>
      </c>
      <c r="AGL288" s="1">
        <v>307000</v>
      </c>
      <c r="AGM288" s="11" t="e">
        <f>AGU288+AGW288+AGY288+AHA288+#REF!+#REF!+AHC288+AGP288+AHE288</f>
        <v>#REF!</v>
      </c>
      <c r="AGT288" s="518"/>
      <c r="AHJ288" s="518"/>
      <c r="AHN288" s="1">
        <v>307000</v>
      </c>
      <c r="AHP288" s="1">
        <v>1</v>
      </c>
      <c r="AHQ288" s="1">
        <v>1</v>
      </c>
      <c r="AHZ288" s="1">
        <v>1</v>
      </c>
      <c r="AIA288" s="1">
        <v>1</v>
      </c>
      <c r="AIB288" s="1">
        <v>1</v>
      </c>
      <c r="AIC288" s="1">
        <v>4</v>
      </c>
      <c r="AID288" s="1">
        <v>1</v>
      </c>
      <c r="AIE288" s="1">
        <v>1</v>
      </c>
      <c r="AIF288" s="1">
        <v>1</v>
      </c>
      <c r="AIK288" s="1">
        <v>6</v>
      </c>
      <c r="AIL288" s="1">
        <v>1</v>
      </c>
      <c r="AIN288" s="1">
        <v>1</v>
      </c>
      <c r="AIO288" s="1">
        <v>1</v>
      </c>
      <c r="AIP288" s="1">
        <v>1</v>
      </c>
      <c r="AJA288" s="1">
        <v>1</v>
      </c>
      <c r="AJB288" s="1">
        <v>1</v>
      </c>
      <c r="AJC288" s="11">
        <v>62000</v>
      </c>
      <c r="AJD288" s="11"/>
      <c r="AJE288" s="1">
        <v>20.2</v>
      </c>
      <c r="AJF288" s="11"/>
      <c r="AJG288" s="1">
        <v>307000</v>
      </c>
      <c r="AJH288" s="1">
        <v>1</v>
      </c>
      <c r="AJI288" s="1">
        <v>1</v>
      </c>
      <c r="AJJ288" s="435">
        <v>83.197831978319783</v>
      </c>
      <c r="AJK288" s="45"/>
      <c r="AJL288" s="381">
        <v>369000</v>
      </c>
      <c r="AJM288" s="11">
        <f t="shared" si="385"/>
        <v>184500</v>
      </c>
      <c r="AJN288" s="60"/>
      <c r="AJO288" s="12"/>
      <c r="AKA288" s="1">
        <f t="shared" si="447"/>
        <v>0</v>
      </c>
      <c r="AKD288" s="1">
        <f t="shared" si="448"/>
        <v>0</v>
      </c>
      <c r="AKE288" s="60"/>
      <c r="AKF288" s="1" t="s">
        <v>1061</v>
      </c>
      <c r="AKG288" s="1" t="s">
        <v>260</v>
      </c>
      <c r="AKH288" s="1" t="s">
        <v>261</v>
      </c>
      <c r="AKI288" s="1" t="s">
        <v>260</v>
      </c>
      <c r="AKJ288" s="1" t="s">
        <v>260</v>
      </c>
      <c r="AKK288" s="1" t="s">
        <v>260</v>
      </c>
      <c r="AKL288" s="1" t="s">
        <v>260</v>
      </c>
      <c r="AKM288" s="1" t="s">
        <v>260</v>
      </c>
      <c r="AKN288" s="1" t="s">
        <v>262</v>
      </c>
      <c r="AKO288" s="1" t="s">
        <v>260</v>
      </c>
      <c r="AKP288" s="1" t="s">
        <v>260</v>
      </c>
      <c r="AKQ288" s="1" t="s">
        <v>260</v>
      </c>
      <c r="AKR288" s="1" t="s">
        <v>260</v>
      </c>
      <c r="AKS288" s="1" t="s">
        <v>260</v>
      </c>
      <c r="AKT288" s="1" t="s">
        <v>260</v>
      </c>
      <c r="AKU288" s="1" t="s">
        <v>260</v>
      </c>
      <c r="AKV288" s="1" t="s">
        <v>263</v>
      </c>
      <c r="AKW288" s="1" t="s">
        <v>260</v>
      </c>
      <c r="AKX288" s="1" t="s">
        <v>260</v>
      </c>
      <c r="AKY288" s="1" t="s">
        <v>260</v>
      </c>
      <c r="AKZ288" s="1" t="s">
        <v>260</v>
      </c>
      <c r="ALA288" s="1" t="s">
        <v>260</v>
      </c>
      <c r="ALB288" s="1" t="s">
        <v>260</v>
      </c>
      <c r="ALC288" s="1" t="s">
        <v>260</v>
      </c>
      <c r="ALD288" s="1" t="s">
        <v>260</v>
      </c>
      <c r="ALE288" s="1" t="s">
        <v>260</v>
      </c>
      <c r="ALF288" s="1" t="s">
        <v>260</v>
      </c>
      <c r="ALG288" s="1" t="s">
        <v>260</v>
      </c>
      <c r="ALH288" s="1" t="s">
        <v>260</v>
      </c>
      <c r="ALI288" s="1" t="s">
        <v>260</v>
      </c>
      <c r="ALJ288" s="1" t="s">
        <v>260</v>
      </c>
      <c r="ALK288" s="1" t="s">
        <v>260</v>
      </c>
      <c r="ALL288" s="1" t="s">
        <v>260</v>
      </c>
      <c r="ALM288" s="1" t="s">
        <v>260</v>
      </c>
      <c r="ALN288" s="1" t="s">
        <v>260</v>
      </c>
      <c r="ALO288" s="1" t="s">
        <v>260</v>
      </c>
      <c r="ALP288" s="1" t="s">
        <v>260</v>
      </c>
      <c r="ALQ288" s="1">
        <v>1</v>
      </c>
      <c r="ALR288" s="11">
        <f t="shared" si="449"/>
        <v>369000</v>
      </c>
      <c r="ALS288" s="28">
        <v>369000</v>
      </c>
      <c r="ALU288" s="1">
        <v>1</v>
      </c>
      <c r="ALY288" s="60"/>
      <c r="ALZ288" s="1">
        <v>1</v>
      </c>
      <c r="AMA288" s="1">
        <v>1</v>
      </c>
      <c r="AMC288" s="1">
        <v>1</v>
      </c>
      <c r="AMD288" s="1">
        <v>1</v>
      </c>
      <c r="AME288" s="1">
        <v>1</v>
      </c>
      <c r="AMN288" s="403"/>
    </row>
    <row r="289" spans="1:1022 1026:1028" s="1" customFormat="1" ht="15" customHeight="1" x14ac:dyDescent="0.25">
      <c r="A289" s="268"/>
      <c r="B289" s="113">
        <v>287</v>
      </c>
      <c r="C289" s="473" t="s">
        <v>846</v>
      </c>
      <c r="D289" s="304" t="s">
        <v>1062</v>
      </c>
      <c r="E289" s="1">
        <v>2009</v>
      </c>
      <c r="F289" s="1">
        <v>8</v>
      </c>
      <c r="G289" s="1">
        <v>1</v>
      </c>
      <c r="H289" s="1">
        <v>2</v>
      </c>
      <c r="I289" s="1">
        <v>1</v>
      </c>
      <c r="J289" s="1">
        <v>10</v>
      </c>
      <c r="K289" s="1">
        <v>2000</v>
      </c>
      <c r="L289" s="1">
        <v>2002</v>
      </c>
      <c r="M289" s="1">
        <v>3</v>
      </c>
      <c r="AD289" s="1">
        <v>1</v>
      </c>
      <c r="AE289" s="1">
        <v>1</v>
      </c>
      <c r="AF289" s="1">
        <v>1</v>
      </c>
      <c r="AY289" s="1">
        <v>1</v>
      </c>
      <c r="BA289" s="1">
        <v>1</v>
      </c>
      <c r="BB289" s="1">
        <v>13</v>
      </c>
      <c r="BE289" s="1">
        <v>1</v>
      </c>
      <c r="BG289" s="1">
        <v>3</v>
      </c>
      <c r="CG289" s="1">
        <v>1</v>
      </c>
      <c r="CH289" s="246"/>
      <c r="CP289" s="1">
        <f t="shared" si="414"/>
        <v>0</v>
      </c>
      <c r="CS289" s="1">
        <f t="shared" si="386"/>
        <v>0</v>
      </c>
      <c r="DO289" s="1">
        <f t="shared" si="415"/>
        <v>0</v>
      </c>
      <c r="DX289" s="1">
        <f t="shared" si="416"/>
        <v>0</v>
      </c>
      <c r="EE289" s="1">
        <f t="shared" si="417"/>
        <v>0</v>
      </c>
      <c r="EH289" s="1">
        <f t="shared" si="418"/>
        <v>0</v>
      </c>
      <c r="FF289" s="116"/>
      <c r="GP289" s="1">
        <f t="shared" si="387"/>
        <v>0</v>
      </c>
      <c r="GY289" s="1">
        <f t="shared" si="419"/>
        <v>0</v>
      </c>
      <c r="HC289" s="1">
        <f t="shared" si="420"/>
        <v>0</v>
      </c>
      <c r="HS289" s="1">
        <f t="shared" si="421"/>
        <v>0</v>
      </c>
      <c r="HX289" s="1">
        <f t="shared" si="388"/>
        <v>0</v>
      </c>
      <c r="ID289" s="1">
        <f t="shared" si="389"/>
        <v>0</v>
      </c>
      <c r="IN289" s="1">
        <f t="shared" si="422"/>
        <v>0</v>
      </c>
      <c r="IW289" s="1">
        <f t="shared" si="423"/>
        <v>0</v>
      </c>
      <c r="IZ289" s="1">
        <f t="shared" si="390"/>
        <v>0</v>
      </c>
      <c r="JJ289" s="1">
        <f t="shared" si="391"/>
        <v>0</v>
      </c>
      <c r="JL289" s="1">
        <v>1</v>
      </c>
      <c r="JN289" s="1">
        <v>1</v>
      </c>
      <c r="JV289" s="1">
        <f t="shared" si="424"/>
        <v>2</v>
      </c>
      <c r="JW289" s="1">
        <v>1</v>
      </c>
      <c r="KB289" s="1">
        <f t="shared" si="425"/>
        <v>0</v>
      </c>
      <c r="LG289" s="1">
        <f t="shared" si="392"/>
        <v>0</v>
      </c>
      <c r="LI289" s="1">
        <v>1</v>
      </c>
      <c r="LJ289" s="1">
        <v>1</v>
      </c>
      <c r="LT289" s="1">
        <f t="shared" si="426"/>
        <v>2</v>
      </c>
      <c r="LU289" s="1">
        <v>1</v>
      </c>
      <c r="MA289" s="1">
        <f t="shared" si="427"/>
        <v>0</v>
      </c>
      <c r="MF289" s="1">
        <f t="shared" si="428"/>
        <v>0</v>
      </c>
      <c r="MM289" s="1">
        <f t="shared" si="429"/>
        <v>0</v>
      </c>
      <c r="MS289" s="1">
        <f t="shared" si="430"/>
        <v>0</v>
      </c>
      <c r="MU289" s="115"/>
      <c r="OI289" s="120"/>
      <c r="PD289" s="1">
        <f t="shared" si="393"/>
        <v>0</v>
      </c>
      <c r="QF289" s="1">
        <f t="shared" si="431"/>
        <v>0</v>
      </c>
      <c r="QY289" s="1">
        <f t="shared" si="432"/>
        <v>0</v>
      </c>
      <c r="RK289" s="1">
        <f t="shared" si="433"/>
        <v>0</v>
      </c>
      <c r="SA289" s="1">
        <f t="shared" si="434"/>
        <v>0</v>
      </c>
      <c r="SG289" s="1">
        <f t="shared" si="435"/>
        <v>0</v>
      </c>
      <c r="SO289" s="1">
        <f t="shared" si="436"/>
        <v>0</v>
      </c>
      <c r="TB289" s="1">
        <f t="shared" si="437"/>
        <v>0</v>
      </c>
      <c r="TS289" s="1">
        <f t="shared" si="394"/>
        <v>0</v>
      </c>
      <c r="UD289" s="1">
        <f t="shared" si="395"/>
        <v>0</v>
      </c>
      <c r="UG289" s="1">
        <f t="shared" si="396"/>
        <v>0</v>
      </c>
      <c r="UQ289" s="1">
        <f t="shared" si="438"/>
        <v>0</v>
      </c>
      <c r="VA289" s="1">
        <f t="shared" si="439"/>
        <v>0</v>
      </c>
      <c r="VG289" s="1">
        <f t="shared" si="440"/>
        <v>0</v>
      </c>
      <c r="WY289" s="1">
        <f t="shared" si="397"/>
        <v>0</v>
      </c>
      <c r="XB289" s="1">
        <f t="shared" si="441"/>
        <v>0</v>
      </c>
      <c r="XG289" s="1">
        <f t="shared" si="398"/>
        <v>0</v>
      </c>
      <c r="XK289" s="108"/>
      <c r="XL289" s="1">
        <f t="shared" si="399"/>
        <v>4</v>
      </c>
      <c r="XM289" s="1">
        <f t="shared" si="400"/>
        <v>0</v>
      </c>
      <c r="XN289" s="1">
        <f t="shared" si="442"/>
        <v>0</v>
      </c>
      <c r="XO289" s="1">
        <f t="shared" si="401"/>
        <v>0</v>
      </c>
      <c r="XP289" s="1">
        <f t="shared" si="443"/>
        <v>0</v>
      </c>
      <c r="XQ289" s="1">
        <f t="shared" si="402"/>
        <v>0</v>
      </c>
      <c r="XR289" s="1">
        <f t="shared" si="403"/>
        <v>0</v>
      </c>
      <c r="XS289" s="1">
        <f t="shared" si="450"/>
        <v>0</v>
      </c>
      <c r="XT289" s="1">
        <f t="shared" si="444"/>
        <v>0</v>
      </c>
      <c r="XU289" s="1">
        <f t="shared" si="404"/>
        <v>0</v>
      </c>
      <c r="XV289" s="1">
        <f t="shared" si="405"/>
        <v>0</v>
      </c>
      <c r="XW289" s="1">
        <f t="shared" si="406"/>
        <v>0</v>
      </c>
      <c r="XX289" s="1">
        <f t="shared" si="407"/>
        <v>0</v>
      </c>
      <c r="XY289" s="1">
        <f t="shared" si="408"/>
        <v>0</v>
      </c>
      <c r="XZ289" s="1">
        <f t="shared" si="409"/>
        <v>0</v>
      </c>
      <c r="YA289" s="1">
        <f t="shared" si="410"/>
        <v>0</v>
      </c>
      <c r="YB289" s="1">
        <f t="shared" si="411"/>
        <v>0</v>
      </c>
      <c r="YC289" s="1">
        <f t="shared" si="412"/>
        <v>0</v>
      </c>
      <c r="YD289" s="132"/>
      <c r="YE289" s="133">
        <f t="shared" si="451"/>
        <v>4</v>
      </c>
      <c r="YF289" s="133">
        <f t="shared" si="377"/>
        <v>174250</v>
      </c>
      <c r="YG289" s="130">
        <v>2</v>
      </c>
      <c r="YH289" s="130">
        <f t="shared" si="378"/>
        <v>348500</v>
      </c>
      <c r="YI289" s="129">
        <v>1</v>
      </c>
      <c r="YJ289" s="128">
        <f t="shared" si="379"/>
        <v>697000</v>
      </c>
      <c r="YK289" s="177"/>
      <c r="YL289">
        <v>1</v>
      </c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>
        <f t="shared" si="445"/>
        <v>0</v>
      </c>
      <c r="ACD289" s="25" t="e">
        <f t="shared" si="376"/>
        <v>#DIV/0!</v>
      </c>
      <c r="ACE289" s="11">
        <f t="shared" si="413"/>
        <v>4</v>
      </c>
      <c r="ACF289" s="11">
        <f t="shared" si="380"/>
        <v>174250</v>
      </c>
      <c r="ACG289" s="1">
        <v>4</v>
      </c>
      <c r="ACH289" s="1">
        <v>1</v>
      </c>
      <c r="ACI289" s="11">
        <f t="shared" si="381"/>
        <v>697000</v>
      </c>
      <c r="ACJ289" s="45">
        <v>1</v>
      </c>
      <c r="ACK289" s="13">
        <f t="shared" si="382"/>
        <v>697000</v>
      </c>
      <c r="ACL289">
        <v>1</v>
      </c>
      <c r="ACM289" s="25">
        <f t="shared" si="383"/>
        <v>697000</v>
      </c>
      <c r="ACN289" s="11">
        <f t="shared" si="384"/>
        <v>697000</v>
      </c>
      <c r="ACO289" s="65"/>
      <c r="ACR289" s="1" t="s">
        <v>258</v>
      </c>
      <c r="ACS289" s="1">
        <v>1</v>
      </c>
      <c r="ACU289" s="1">
        <v>1</v>
      </c>
      <c r="ACV289" s="1">
        <v>1</v>
      </c>
      <c r="ACX289" s="1">
        <v>7</v>
      </c>
      <c r="ACY289" s="1">
        <v>1</v>
      </c>
      <c r="ACZ289" s="1" t="s">
        <v>259</v>
      </c>
      <c r="ADA289" s="1">
        <v>1</v>
      </c>
      <c r="ADD289" s="1" t="s">
        <v>189</v>
      </c>
      <c r="ADL289" s="1">
        <v>1</v>
      </c>
      <c r="ADN289" s="1">
        <v>1</v>
      </c>
      <c r="ADO289" s="1">
        <v>1</v>
      </c>
      <c r="ADU289" s="1">
        <v>3</v>
      </c>
      <c r="ADV289" s="457"/>
      <c r="ADW289" s="1">
        <v>2</v>
      </c>
      <c r="AEE289" s="1">
        <f t="shared" si="446"/>
        <v>0</v>
      </c>
      <c r="AFM289" s="1">
        <v>1</v>
      </c>
      <c r="AGL289" s="1">
        <v>697000</v>
      </c>
      <c r="AGM289" s="11" t="e">
        <f>AGU289+AGW289+AGY289+AHA289+#REF!+#REF!+AHC289+AGP289+AHE289</f>
        <v>#REF!</v>
      </c>
      <c r="AGT289" s="518"/>
      <c r="AHJ289" s="518"/>
      <c r="AHN289" s="1">
        <v>697000</v>
      </c>
      <c r="AHP289" s="1">
        <v>1</v>
      </c>
      <c r="AHQ289" s="1">
        <v>1</v>
      </c>
      <c r="AHR289" s="1">
        <v>1</v>
      </c>
      <c r="AHS289" s="1">
        <v>1</v>
      </c>
      <c r="AHY289" s="1">
        <v>3</v>
      </c>
      <c r="AIB289" s="1">
        <v>1</v>
      </c>
      <c r="AIC289" s="1">
        <v>2</v>
      </c>
      <c r="AID289" s="1">
        <v>1</v>
      </c>
      <c r="AIE289" s="1">
        <v>5</v>
      </c>
      <c r="AIF289" s="1">
        <v>1</v>
      </c>
      <c r="AIG289" s="1">
        <v>1</v>
      </c>
      <c r="AIH289" s="1">
        <v>1</v>
      </c>
      <c r="AIK289" s="1">
        <v>5</v>
      </c>
      <c r="AIL289" s="1">
        <v>1</v>
      </c>
      <c r="AIN289" s="1">
        <v>1</v>
      </c>
      <c r="AJB289" s="1">
        <v>1</v>
      </c>
      <c r="AJC289" s="11"/>
      <c r="AJD289" s="11"/>
      <c r="AJF289" s="11">
        <v>103000</v>
      </c>
      <c r="AJG289" s="1">
        <v>594000</v>
      </c>
      <c r="AJH289" s="1">
        <v>1</v>
      </c>
      <c r="AJJ289" s="435">
        <v>85.222381635581058</v>
      </c>
      <c r="AJK289" s="45">
        <v>576.69902912621365</v>
      </c>
      <c r="AJL289" s="381">
        <v>697000</v>
      </c>
      <c r="AJM289" s="11">
        <f t="shared" si="385"/>
        <v>174250</v>
      </c>
      <c r="AJN289" s="60"/>
      <c r="AJO289" s="12">
        <v>4</v>
      </c>
      <c r="AJP289" s="1">
        <v>1</v>
      </c>
      <c r="AKA289" s="1">
        <f t="shared" si="447"/>
        <v>1</v>
      </c>
      <c r="AKD289" s="1">
        <f t="shared" si="448"/>
        <v>1</v>
      </c>
      <c r="AKE289" s="60"/>
      <c r="AKF289" s="1" t="s">
        <v>186</v>
      </c>
      <c r="AKG289" s="1" t="s">
        <v>260</v>
      </c>
      <c r="AKH289" s="1" t="s">
        <v>261</v>
      </c>
      <c r="AKI289" s="1" t="s">
        <v>260</v>
      </c>
      <c r="AKJ289" s="1" t="s">
        <v>260</v>
      </c>
      <c r="AKK289" s="1" t="s">
        <v>260</v>
      </c>
      <c r="AKL289" s="1" t="s">
        <v>260</v>
      </c>
      <c r="AKM289" s="1" t="s">
        <v>260</v>
      </c>
      <c r="AKN289" s="1" t="s">
        <v>262</v>
      </c>
      <c r="AKO289" s="1" t="s">
        <v>260</v>
      </c>
      <c r="AKP289" s="1" t="s">
        <v>260</v>
      </c>
      <c r="AKQ289" s="1" t="s">
        <v>260</v>
      </c>
      <c r="AKR289" s="1" t="s">
        <v>260</v>
      </c>
      <c r="AKS289" s="1" t="s">
        <v>260</v>
      </c>
      <c r="AKT289" s="1" t="s">
        <v>260</v>
      </c>
      <c r="AKU289" s="1" t="s">
        <v>260</v>
      </c>
      <c r="AKV289" s="1" t="s">
        <v>263</v>
      </c>
      <c r="AKW289" s="1" t="s">
        <v>260</v>
      </c>
      <c r="AKX289" s="1" t="s">
        <v>260</v>
      </c>
      <c r="AKY289" s="1" t="s">
        <v>260</v>
      </c>
      <c r="AKZ289" s="1" t="s">
        <v>260</v>
      </c>
      <c r="ALA289" s="1" t="s">
        <v>260</v>
      </c>
      <c r="ALB289" s="1" t="s">
        <v>260</v>
      </c>
      <c r="ALC289" s="1" t="s">
        <v>260</v>
      </c>
      <c r="ALD289" s="1" t="s">
        <v>260</v>
      </c>
      <c r="ALE289" s="1" t="s">
        <v>260</v>
      </c>
      <c r="ALF289" s="1" t="s">
        <v>260</v>
      </c>
      <c r="ALG289" s="1" t="s">
        <v>260</v>
      </c>
      <c r="ALH289" s="1" t="s">
        <v>260</v>
      </c>
      <c r="ALI289" s="1" t="s">
        <v>260</v>
      </c>
      <c r="ALJ289" s="1" t="s">
        <v>260</v>
      </c>
      <c r="ALK289" s="1" t="s">
        <v>260</v>
      </c>
      <c r="ALL289" s="1" t="s">
        <v>260</v>
      </c>
      <c r="ALM289" s="1" t="s">
        <v>260</v>
      </c>
      <c r="ALN289" s="1" t="s">
        <v>260</v>
      </c>
      <c r="ALO289" s="1" t="s">
        <v>260</v>
      </c>
      <c r="ALP289" s="1" t="s">
        <v>260</v>
      </c>
      <c r="ALQ289" s="1">
        <v>1</v>
      </c>
      <c r="ALR289" s="11">
        <f t="shared" si="449"/>
        <v>697000</v>
      </c>
      <c r="ALS289" s="28">
        <v>697000</v>
      </c>
      <c r="ALT289" s="1">
        <v>1</v>
      </c>
      <c r="ALY289" s="60"/>
      <c r="ALZ289" s="1">
        <v>1</v>
      </c>
      <c r="AMC289" s="1">
        <v>1</v>
      </c>
      <c r="AMD289" s="1">
        <v>1</v>
      </c>
      <c r="AME289" s="1">
        <v>1</v>
      </c>
      <c r="AMG289" s="1">
        <v>1</v>
      </c>
      <c r="AMN289" s="403"/>
    </row>
    <row r="290" spans="1:1022 1026:1028" s="1" customFormat="1" ht="15" customHeight="1" x14ac:dyDescent="0.25">
      <c r="A290" s="268"/>
      <c r="B290" s="113">
        <v>288</v>
      </c>
      <c r="C290" s="473" t="s">
        <v>1063</v>
      </c>
      <c r="D290" s="304" t="s">
        <v>1060</v>
      </c>
      <c r="E290" s="1">
        <v>1999</v>
      </c>
      <c r="F290" s="1">
        <v>1</v>
      </c>
      <c r="G290" s="1">
        <v>1</v>
      </c>
      <c r="J290" s="1">
        <v>1</v>
      </c>
      <c r="K290" s="1">
        <v>1995</v>
      </c>
      <c r="L290" s="1">
        <v>1997</v>
      </c>
      <c r="M290" s="1">
        <v>2</v>
      </c>
      <c r="Y290" s="1">
        <v>1</v>
      </c>
      <c r="AA290" s="1">
        <v>1</v>
      </c>
      <c r="AY290" s="1">
        <v>1</v>
      </c>
      <c r="BA290" s="1">
        <v>1</v>
      </c>
      <c r="BB290" s="1">
        <v>10</v>
      </c>
      <c r="CG290" s="1">
        <v>1</v>
      </c>
      <c r="CH290" s="246"/>
      <c r="CP290" s="1">
        <f t="shared" si="414"/>
        <v>0</v>
      </c>
      <c r="CS290" s="1">
        <f t="shared" si="386"/>
        <v>0</v>
      </c>
      <c r="DO290" s="1">
        <f t="shared" si="415"/>
        <v>0</v>
      </c>
      <c r="DX290" s="1">
        <f t="shared" si="416"/>
        <v>0</v>
      </c>
      <c r="EE290" s="1">
        <f t="shared" si="417"/>
        <v>0</v>
      </c>
      <c r="EH290" s="1">
        <f t="shared" si="418"/>
        <v>0</v>
      </c>
      <c r="EY290" s="1">
        <v>1</v>
      </c>
      <c r="EZ290" s="1">
        <v>1</v>
      </c>
      <c r="FA290" s="1">
        <v>1</v>
      </c>
      <c r="FF290" s="116"/>
      <c r="GL290" s="1">
        <v>1</v>
      </c>
      <c r="GP290" s="1">
        <f t="shared" si="387"/>
        <v>1</v>
      </c>
      <c r="GQ290" s="1">
        <v>1</v>
      </c>
      <c r="GY290" s="1">
        <f t="shared" si="419"/>
        <v>0</v>
      </c>
      <c r="HC290" s="1">
        <f t="shared" si="420"/>
        <v>0</v>
      </c>
      <c r="HS290" s="1">
        <f t="shared" si="421"/>
        <v>0</v>
      </c>
      <c r="HX290" s="1">
        <f t="shared" si="388"/>
        <v>0</v>
      </c>
      <c r="ID290" s="1">
        <f t="shared" si="389"/>
        <v>0</v>
      </c>
      <c r="IN290" s="1">
        <f t="shared" si="422"/>
        <v>0</v>
      </c>
      <c r="IW290" s="1">
        <f t="shared" si="423"/>
        <v>0</v>
      </c>
      <c r="IZ290" s="1">
        <f t="shared" si="390"/>
        <v>0</v>
      </c>
      <c r="JJ290" s="1">
        <f t="shared" si="391"/>
        <v>0</v>
      </c>
      <c r="JV290" s="1">
        <f t="shared" si="424"/>
        <v>0</v>
      </c>
      <c r="KB290" s="1">
        <f t="shared" si="425"/>
        <v>0</v>
      </c>
      <c r="LG290" s="1">
        <f t="shared" si="392"/>
        <v>0</v>
      </c>
      <c r="LT290" s="1">
        <f t="shared" si="426"/>
        <v>0</v>
      </c>
      <c r="MA290" s="1">
        <f t="shared" si="427"/>
        <v>0</v>
      </c>
      <c r="MF290" s="1">
        <f t="shared" si="428"/>
        <v>0</v>
      </c>
      <c r="MM290" s="1">
        <f t="shared" si="429"/>
        <v>0</v>
      </c>
      <c r="MS290" s="1">
        <f t="shared" si="430"/>
        <v>0</v>
      </c>
      <c r="MU290" s="115"/>
      <c r="OI290" s="120"/>
      <c r="PD290" s="1">
        <f t="shared" si="393"/>
        <v>0</v>
      </c>
      <c r="QF290" s="1">
        <f t="shared" si="431"/>
        <v>0</v>
      </c>
      <c r="QY290" s="1">
        <f t="shared" si="432"/>
        <v>0</v>
      </c>
      <c r="RK290" s="1">
        <f t="shared" si="433"/>
        <v>0</v>
      </c>
      <c r="SA290" s="1">
        <f t="shared" si="434"/>
        <v>0</v>
      </c>
      <c r="SG290" s="1">
        <f t="shared" si="435"/>
        <v>0</v>
      </c>
      <c r="SO290" s="1">
        <f t="shared" si="436"/>
        <v>0</v>
      </c>
      <c r="TB290" s="1">
        <f t="shared" si="437"/>
        <v>0</v>
      </c>
      <c r="TS290" s="1">
        <f t="shared" si="394"/>
        <v>0</v>
      </c>
      <c r="UD290" s="1">
        <f t="shared" si="395"/>
        <v>0</v>
      </c>
      <c r="UG290" s="1">
        <f t="shared" si="396"/>
        <v>0</v>
      </c>
      <c r="UQ290" s="1">
        <f t="shared" si="438"/>
        <v>0</v>
      </c>
      <c r="VA290" s="1">
        <f t="shared" si="439"/>
        <v>0</v>
      </c>
      <c r="VG290" s="1">
        <f t="shared" si="440"/>
        <v>0</v>
      </c>
      <c r="WY290" s="1">
        <f t="shared" si="397"/>
        <v>0</v>
      </c>
      <c r="XB290" s="1">
        <f t="shared" si="441"/>
        <v>0</v>
      </c>
      <c r="XG290" s="1">
        <f t="shared" si="398"/>
        <v>0</v>
      </c>
      <c r="XK290" s="108"/>
      <c r="XL290" s="1">
        <f t="shared" si="399"/>
        <v>0</v>
      </c>
      <c r="XM290" s="1">
        <f t="shared" si="400"/>
        <v>0</v>
      </c>
      <c r="XN290" s="1">
        <f t="shared" si="442"/>
        <v>0</v>
      </c>
      <c r="XO290" s="1">
        <f t="shared" si="401"/>
        <v>3</v>
      </c>
      <c r="XP290" s="1">
        <f t="shared" si="443"/>
        <v>0</v>
      </c>
      <c r="XQ290" s="1">
        <f t="shared" si="402"/>
        <v>0</v>
      </c>
      <c r="XR290" s="1">
        <f t="shared" si="403"/>
        <v>0</v>
      </c>
      <c r="XS290" s="1">
        <f t="shared" si="450"/>
        <v>0</v>
      </c>
      <c r="XT290" s="1">
        <f t="shared" si="444"/>
        <v>1</v>
      </c>
      <c r="XU290" s="1">
        <f t="shared" si="404"/>
        <v>0</v>
      </c>
      <c r="XV290" s="1">
        <f t="shared" si="405"/>
        <v>0</v>
      </c>
      <c r="XW290" s="1">
        <f t="shared" si="406"/>
        <v>0</v>
      </c>
      <c r="XX290" s="1">
        <f t="shared" si="407"/>
        <v>0</v>
      </c>
      <c r="XY290" s="1">
        <f t="shared" si="408"/>
        <v>0</v>
      </c>
      <c r="XZ290" s="1">
        <f t="shared" si="409"/>
        <v>0</v>
      </c>
      <c r="YA290" s="1">
        <f t="shared" si="410"/>
        <v>0</v>
      </c>
      <c r="YB290" s="1">
        <f t="shared" si="411"/>
        <v>0</v>
      </c>
      <c r="YC290" s="1">
        <f t="shared" si="412"/>
        <v>0</v>
      </c>
      <c r="YD290" s="132"/>
      <c r="YE290" s="133">
        <f t="shared" si="451"/>
        <v>4</v>
      </c>
      <c r="YF290" s="133">
        <f t="shared" si="377"/>
        <v>269250</v>
      </c>
      <c r="YG290" s="130">
        <v>2</v>
      </c>
      <c r="YH290" s="130">
        <f t="shared" si="378"/>
        <v>538500</v>
      </c>
      <c r="YI290" s="129">
        <v>2</v>
      </c>
      <c r="YJ290" s="128">
        <f t="shared" si="379"/>
        <v>538500</v>
      </c>
      <c r="YK290" s="177"/>
      <c r="YL290">
        <v>1</v>
      </c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>
        <f t="shared" si="445"/>
        <v>0</v>
      </c>
      <c r="ACD290" s="25" t="e">
        <f t="shared" si="376"/>
        <v>#DIV/0!</v>
      </c>
      <c r="ACE290" s="11">
        <f t="shared" si="413"/>
        <v>4</v>
      </c>
      <c r="ACF290" s="11">
        <f t="shared" si="380"/>
        <v>269250</v>
      </c>
      <c r="ACG290" s="1">
        <v>4</v>
      </c>
      <c r="ACH290" s="1">
        <v>1</v>
      </c>
      <c r="ACI290" s="11">
        <f t="shared" si="381"/>
        <v>1077000</v>
      </c>
      <c r="ACJ290" s="45">
        <v>1</v>
      </c>
      <c r="ACK290" s="13">
        <f t="shared" si="382"/>
        <v>1077000</v>
      </c>
      <c r="ACL290">
        <v>1</v>
      </c>
      <c r="ACM290" s="25">
        <f t="shared" si="383"/>
        <v>1077000</v>
      </c>
      <c r="ACN290" s="11">
        <f t="shared" si="384"/>
        <v>1077000</v>
      </c>
      <c r="ACO290" s="65"/>
      <c r="ACR290" s="1" t="s">
        <v>292</v>
      </c>
      <c r="ACS290" s="1">
        <v>1</v>
      </c>
      <c r="ACU290" s="1">
        <v>1</v>
      </c>
      <c r="ACV290" s="1">
        <v>1</v>
      </c>
      <c r="ACZ290" s="1" t="s">
        <v>960</v>
      </c>
      <c r="ADA290" s="1">
        <v>1</v>
      </c>
      <c r="ADD290" s="1" t="s">
        <v>185</v>
      </c>
      <c r="ADO290" s="1">
        <v>1</v>
      </c>
      <c r="ADU290" s="1">
        <v>1</v>
      </c>
      <c r="ADV290" s="457"/>
      <c r="AEE290" s="1">
        <f t="shared" si="446"/>
        <v>0</v>
      </c>
      <c r="AEY290" s="1">
        <v>1</v>
      </c>
      <c r="AFA290" s="1">
        <v>1</v>
      </c>
      <c r="AFF290" s="1">
        <v>1</v>
      </c>
      <c r="AFM290" s="1">
        <v>1</v>
      </c>
      <c r="AFN290" s="1">
        <v>1</v>
      </c>
      <c r="AFV290" s="1">
        <v>1</v>
      </c>
      <c r="AGL290" s="1">
        <v>420000</v>
      </c>
      <c r="AGM290" s="11" t="e">
        <f>AGU290+AGW290+AGY290+AHA290+#REF!+#REF!+AHC290+AGP290+AHE290</f>
        <v>#REF!</v>
      </c>
      <c r="AGT290" s="518"/>
      <c r="AHJ290" s="518"/>
      <c r="AHN290" s="1">
        <v>420000</v>
      </c>
      <c r="AHR290" s="1">
        <v>1</v>
      </c>
      <c r="AHS290" s="1">
        <v>1</v>
      </c>
      <c r="AIB290" s="1">
        <v>1</v>
      </c>
      <c r="AIC290" s="1">
        <v>1</v>
      </c>
      <c r="AID290" s="1">
        <v>1</v>
      </c>
      <c r="AIE290" s="1">
        <v>1</v>
      </c>
      <c r="AIF290" s="1">
        <v>1</v>
      </c>
      <c r="AIN290" s="1">
        <v>1</v>
      </c>
      <c r="AJB290" s="1">
        <v>1</v>
      </c>
      <c r="AJC290" s="11">
        <v>216000</v>
      </c>
      <c r="AJD290" s="11"/>
      <c r="AJE290" s="1">
        <v>51.43</v>
      </c>
      <c r="AJF290" s="11">
        <v>861000</v>
      </c>
      <c r="AJJ290" s="435"/>
      <c r="AJK290" s="45"/>
      <c r="AJL290" s="381">
        <v>1077000</v>
      </c>
      <c r="AJM290" s="11">
        <f t="shared" si="385"/>
        <v>269250</v>
      </c>
      <c r="AJN290" s="60"/>
      <c r="AJO290" s="12"/>
      <c r="AKA290" s="1">
        <f t="shared" si="447"/>
        <v>0</v>
      </c>
      <c r="AKD290" s="1">
        <f t="shared" si="448"/>
        <v>0</v>
      </c>
      <c r="AKE290" s="60"/>
      <c r="AKF290" s="1" t="s">
        <v>961</v>
      </c>
      <c r="AKG290" s="1" t="s">
        <v>962</v>
      </c>
      <c r="AKH290" s="1" t="s">
        <v>717</v>
      </c>
      <c r="AKI290" s="1" t="s">
        <v>963</v>
      </c>
      <c r="AKJ290" s="1" t="s">
        <v>260</v>
      </c>
      <c r="AKK290" s="1" t="s">
        <v>260</v>
      </c>
      <c r="AKL290" s="1" t="s">
        <v>260</v>
      </c>
      <c r="AKM290" s="1" t="s">
        <v>260</v>
      </c>
      <c r="AKN290" s="1" t="s">
        <v>262</v>
      </c>
      <c r="AKO290" s="1" t="s">
        <v>260</v>
      </c>
      <c r="AKP290" s="1" t="s">
        <v>260</v>
      </c>
      <c r="AKQ290" s="1" t="s">
        <v>260</v>
      </c>
      <c r="AKR290" s="1" t="s">
        <v>260</v>
      </c>
      <c r="AKS290" s="1" t="s">
        <v>260</v>
      </c>
      <c r="AKT290" s="1" t="s">
        <v>260</v>
      </c>
      <c r="AKU290" s="1" t="s">
        <v>260</v>
      </c>
      <c r="AKV290" s="1" t="s">
        <v>263</v>
      </c>
      <c r="AKW290" s="1" t="s">
        <v>260</v>
      </c>
      <c r="AKX290" s="1" t="s">
        <v>260</v>
      </c>
      <c r="AKY290" s="1" t="s">
        <v>260</v>
      </c>
      <c r="AKZ290" s="1" t="s">
        <v>260</v>
      </c>
      <c r="ALA290" s="1" t="s">
        <v>260</v>
      </c>
      <c r="ALB290" s="1" t="s">
        <v>260</v>
      </c>
      <c r="ALC290" s="1" t="s">
        <v>260</v>
      </c>
      <c r="ALD290" s="1" t="s">
        <v>260</v>
      </c>
      <c r="ALE290" s="1" t="s">
        <v>260</v>
      </c>
      <c r="ALF290" s="1" t="s">
        <v>260</v>
      </c>
      <c r="ALG290" s="1" t="s">
        <v>260</v>
      </c>
      <c r="ALH290" s="1" t="s">
        <v>260</v>
      </c>
      <c r="ALI290" s="1" t="s">
        <v>260</v>
      </c>
      <c r="ALJ290" s="1" t="s">
        <v>260</v>
      </c>
      <c r="ALK290" s="1" t="s">
        <v>260</v>
      </c>
      <c r="ALL290" s="1" t="s">
        <v>260</v>
      </c>
      <c r="ALM290" s="1" t="s">
        <v>260</v>
      </c>
      <c r="ALN290" s="1" t="s">
        <v>260</v>
      </c>
      <c r="ALO290" s="1" t="s">
        <v>260</v>
      </c>
      <c r="ALP290" s="1" t="s">
        <v>260</v>
      </c>
      <c r="ALQ290" s="1">
        <v>3</v>
      </c>
      <c r="ALR290" s="11">
        <f t="shared" si="449"/>
        <v>359000</v>
      </c>
      <c r="ALS290" s="28">
        <v>1077000</v>
      </c>
      <c r="ALT290" s="1">
        <v>1</v>
      </c>
      <c r="ALU290" s="1">
        <v>2</v>
      </c>
      <c r="ALY290" s="60"/>
      <c r="ALZ290" s="1">
        <v>1</v>
      </c>
      <c r="AMA290" s="1">
        <v>1</v>
      </c>
      <c r="AMC290" s="1">
        <v>1</v>
      </c>
      <c r="AMD290" s="1">
        <v>1</v>
      </c>
      <c r="AME290" s="1">
        <v>1</v>
      </c>
      <c r="AMN290" s="403"/>
    </row>
    <row r="291" spans="1:1022 1026:1028" s="1" customFormat="1" ht="15" customHeight="1" x14ac:dyDescent="0.25">
      <c r="A291" s="268"/>
      <c r="B291" s="113">
        <v>289</v>
      </c>
      <c r="C291" s="473" t="s">
        <v>1063</v>
      </c>
      <c r="D291" s="304" t="s">
        <v>964</v>
      </c>
      <c r="E291" s="1">
        <v>1999</v>
      </c>
      <c r="F291" s="1">
        <v>2</v>
      </c>
      <c r="G291" s="1">
        <v>1</v>
      </c>
      <c r="J291" s="1">
        <v>2</v>
      </c>
      <c r="K291" s="1">
        <v>1998</v>
      </c>
      <c r="L291" s="1">
        <v>1998</v>
      </c>
      <c r="M291" s="1">
        <v>1</v>
      </c>
      <c r="AB291" s="1">
        <v>1</v>
      </c>
      <c r="AY291" s="1">
        <v>1</v>
      </c>
      <c r="BA291" s="1">
        <v>1</v>
      </c>
      <c r="BB291" s="1">
        <v>10</v>
      </c>
      <c r="CG291" s="1">
        <v>1</v>
      </c>
      <c r="CH291" s="246"/>
      <c r="CP291" s="1">
        <f t="shared" si="414"/>
        <v>0</v>
      </c>
      <c r="CS291" s="1">
        <f t="shared" si="386"/>
        <v>0</v>
      </c>
      <c r="DO291" s="1">
        <f t="shared" si="415"/>
        <v>0</v>
      </c>
      <c r="DX291" s="1">
        <f t="shared" si="416"/>
        <v>0</v>
      </c>
      <c r="EE291" s="1">
        <f t="shared" si="417"/>
        <v>0</v>
      </c>
      <c r="EH291" s="1">
        <f t="shared" si="418"/>
        <v>0</v>
      </c>
      <c r="ET291" s="1">
        <v>1</v>
      </c>
      <c r="EX291" s="1">
        <v>1</v>
      </c>
      <c r="FF291" s="116"/>
      <c r="GP291" s="1">
        <f t="shared" si="387"/>
        <v>0</v>
      </c>
      <c r="GY291" s="1">
        <f t="shared" si="419"/>
        <v>0</v>
      </c>
      <c r="HC291" s="1">
        <f t="shared" si="420"/>
        <v>0</v>
      </c>
      <c r="HS291" s="1">
        <f t="shared" si="421"/>
        <v>0</v>
      </c>
      <c r="HX291" s="1">
        <f t="shared" si="388"/>
        <v>0</v>
      </c>
      <c r="ID291" s="1">
        <f t="shared" si="389"/>
        <v>0</v>
      </c>
      <c r="IN291" s="1">
        <f t="shared" si="422"/>
        <v>0</v>
      </c>
      <c r="IW291" s="1">
        <f t="shared" si="423"/>
        <v>0</v>
      </c>
      <c r="IZ291" s="1">
        <f t="shared" si="390"/>
        <v>0</v>
      </c>
      <c r="JJ291" s="1">
        <f t="shared" si="391"/>
        <v>0</v>
      </c>
      <c r="JV291" s="1">
        <f t="shared" si="424"/>
        <v>0</v>
      </c>
      <c r="KB291" s="1">
        <f t="shared" si="425"/>
        <v>0</v>
      </c>
      <c r="LG291" s="1">
        <f t="shared" si="392"/>
        <v>0</v>
      </c>
      <c r="LT291" s="1">
        <f t="shared" si="426"/>
        <v>0</v>
      </c>
      <c r="MA291" s="1">
        <f t="shared" si="427"/>
        <v>0</v>
      </c>
      <c r="MF291" s="1">
        <f t="shared" si="428"/>
        <v>0</v>
      </c>
      <c r="MM291" s="1">
        <f t="shared" si="429"/>
        <v>0</v>
      </c>
      <c r="MS291" s="1">
        <f t="shared" si="430"/>
        <v>0</v>
      </c>
      <c r="MU291" s="115"/>
      <c r="OI291" s="120"/>
      <c r="PD291" s="1">
        <f t="shared" si="393"/>
        <v>0</v>
      </c>
      <c r="QF291" s="1">
        <f t="shared" si="431"/>
        <v>0</v>
      </c>
      <c r="QY291" s="1">
        <f t="shared" si="432"/>
        <v>0</v>
      </c>
      <c r="RK291" s="1">
        <f t="shared" si="433"/>
        <v>0</v>
      </c>
      <c r="SA291" s="1">
        <f t="shared" si="434"/>
        <v>0</v>
      </c>
      <c r="SG291" s="1">
        <f t="shared" si="435"/>
        <v>0</v>
      </c>
      <c r="SO291" s="1">
        <f t="shared" si="436"/>
        <v>0</v>
      </c>
      <c r="TB291" s="1">
        <f t="shared" si="437"/>
        <v>0</v>
      </c>
      <c r="TS291" s="1">
        <f t="shared" si="394"/>
        <v>0</v>
      </c>
      <c r="UD291" s="1">
        <f t="shared" si="395"/>
        <v>0</v>
      </c>
      <c r="UG291" s="1">
        <f t="shared" si="396"/>
        <v>0</v>
      </c>
      <c r="UQ291" s="1">
        <f t="shared" si="438"/>
        <v>0</v>
      </c>
      <c r="VA291" s="1">
        <f t="shared" si="439"/>
        <v>0</v>
      </c>
      <c r="VG291" s="1">
        <f t="shared" si="440"/>
        <v>0</v>
      </c>
      <c r="WY291" s="1">
        <f t="shared" si="397"/>
        <v>0</v>
      </c>
      <c r="XB291" s="1">
        <f t="shared" si="441"/>
        <v>0</v>
      </c>
      <c r="XG291" s="1">
        <f t="shared" si="398"/>
        <v>0</v>
      </c>
      <c r="XK291" s="108"/>
      <c r="XL291" s="1">
        <f t="shared" si="399"/>
        <v>0</v>
      </c>
      <c r="XM291" s="1">
        <f t="shared" si="400"/>
        <v>0</v>
      </c>
      <c r="XN291" s="1">
        <f t="shared" si="442"/>
        <v>0</v>
      </c>
      <c r="XO291" s="1">
        <f t="shared" si="401"/>
        <v>2</v>
      </c>
      <c r="XP291" s="1">
        <f t="shared" si="443"/>
        <v>0</v>
      </c>
      <c r="XQ291" s="1">
        <f t="shared" si="402"/>
        <v>0</v>
      </c>
      <c r="XR291" s="1">
        <f t="shared" si="403"/>
        <v>0</v>
      </c>
      <c r="XS291" s="1">
        <f t="shared" si="450"/>
        <v>0</v>
      </c>
      <c r="XT291" s="1">
        <f t="shared" si="444"/>
        <v>0</v>
      </c>
      <c r="XU291" s="1">
        <f t="shared" si="404"/>
        <v>0</v>
      </c>
      <c r="XV291" s="1">
        <f t="shared" si="405"/>
        <v>0</v>
      </c>
      <c r="XW291" s="1">
        <f t="shared" si="406"/>
        <v>0</v>
      </c>
      <c r="XX291" s="1">
        <f t="shared" si="407"/>
        <v>0</v>
      </c>
      <c r="XY291" s="1">
        <f t="shared" si="408"/>
        <v>0</v>
      </c>
      <c r="XZ291" s="1">
        <f t="shared" si="409"/>
        <v>0</v>
      </c>
      <c r="YA291" s="1">
        <f t="shared" si="410"/>
        <v>0</v>
      </c>
      <c r="YB291" s="1">
        <f t="shared" si="411"/>
        <v>0</v>
      </c>
      <c r="YC291" s="1">
        <f t="shared" si="412"/>
        <v>0</v>
      </c>
      <c r="YD291" s="132"/>
      <c r="YE291" s="133">
        <f t="shared" si="451"/>
        <v>2</v>
      </c>
      <c r="YF291" s="133">
        <f t="shared" si="377"/>
        <v>62000</v>
      </c>
      <c r="YG291" s="130">
        <v>1</v>
      </c>
      <c r="YH291" s="130">
        <f t="shared" si="378"/>
        <v>124000</v>
      </c>
      <c r="YI291" s="129">
        <v>1</v>
      </c>
      <c r="YJ291" s="128">
        <f t="shared" si="379"/>
        <v>124000</v>
      </c>
      <c r="YK291" s="177"/>
      <c r="YL291">
        <v>1</v>
      </c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>
        <f t="shared" si="445"/>
        <v>0</v>
      </c>
      <c r="ACD291" s="25" t="e">
        <f t="shared" si="376"/>
        <v>#DIV/0!</v>
      </c>
      <c r="ACE291" s="11">
        <f t="shared" si="413"/>
        <v>2</v>
      </c>
      <c r="ACF291" s="11">
        <f t="shared" si="380"/>
        <v>62000</v>
      </c>
      <c r="ACG291" s="1">
        <v>5</v>
      </c>
      <c r="ACH291" s="1">
        <v>1</v>
      </c>
      <c r="ACI291" s="11">
        <f t="shared" si="381"/>
        <v>124000</v>
      </c>
      <c r="ACJ291" s="45">
        <v>1</v>
      </c>
      <c r="ACK291" s="13">
        <f t="shared" si="382"/>
        <v>124000</v>
      </c>
      <c r="ACL291">
        <v>1</v>
      </c>
      <c r="ACM291" s="25">
        <f t="shared" si="383"/>
        <v>124000</v>
      </c>
      <c r="ACN291" s="11">
        <f t="shared" si="384"/>
        <v>124000</v>
      </c>
      <c r="ACO291" s="65"/>
      <c r="ACR291" s="1" t="s">
        <v>292</v>
      </c>
      <c r="ACS291" s="1">
        <v>1</v>
      </c>
      <c r="ACT291" s="1">
        <v>1</v>
      </c>
      <c r="ACU291" s="1">
        <v>1</v>
      </c>
      <c r="ACX291" s="1">
        <v>2</v>
      </c>
      <c r="ACY291" s="1">
        <v>1</v>
      </c>
      <c r="ACZ291" s="1" t="s">
        <v>802</v>
      </c>
      <c r="ADA291" s="1">
        <v>1</v>
      </c>
      <c r="ADD291" s="1" t="s">
        <v>185</v>
      </c>
      <c r="ADU291" s="1">
        <v>1</v>
      </c>
      <c r="ADV291" s="457"/>
      <c r="AEE291" s="1">
        <f t="shared" si="446"/>
        <v>0</v>
      </c>
      <c r="AFM291" s="1">
        <v>1</v>
      </c>
      <c r="AFV291" s="1">
        <v>1</v>
      </c>
      <c r="AFW291" s="1">
        <v>1</v>
      </c>
      <c r="AGL291" s="1">
        <v>87000</v>
      </c>
      <c r="AGM291" s="11" t="e">
        <f>AGU291+AGW291+AGY291+AHA291+#REF!+#REF!+AHC291+AGP291+AHE291</f>
        <v>#REF!</v>
      </c>
      <c r="AGT291" s="518"/>
      <c r="AHJ291" s="518"/>
      <c r="AHN291" s="1">
        <v>87000</v>
      </c>
      <c r="AHZ291" s="1">
        <v>1</v>
      </c>
      <c r="AIA291" s="1">
        <v>1</v>
      </c>
      <c r="AIB291" s="1">
        <v>1</v>
      </c>
      <c r="AIC291" s="1">
        <v>1</v>
      </c>
      <c r="AID291" s="1">
        <v>1</v>
      </c>
      <c r="AIE291" s="1">
        <v>1</v>
      </c>
      <c r="AIF291" s="1">
        <v>1</v>
      </c>
      <c r="AIN291" s="1">
        <v>1</v>
      </c>
      <c r="AJB291" s="1">
        <v>1</v>
      </c>
      <c r="AJC291" s="11">
        <v>37000</v>
      </c>
      <c r="AJD291" s="11"/>
      <c r="AJE291" s="1">
        <v>42.53</v>
      </c>
      <c r="AJF291" s="11"/>
      <c r="AJG291" s="1">
        <v>87000</v>
      </c>
      <c r="AJH291" s="1">
        <v>1</v>
      </c>
      <c r="AJI291" s="1">
        <v>1</v>
      </c>
      <c r="AJJ291" s="435">
        <v>70.161290322580655</v>
      </c>
      <c r="AJK291" s="45"/>
      <c r="AJL291" s="381">
        <v>124000</v>
      </c>
      <c r="AJM291" s="11">
        <f t="shared" si="385"/>
        <v>62000</v>
      </c>
      <c r="AJN291" s="60"/>
      <c r="AJO291" s="12"/>
      <c r="AKA291" s="1">
        <f t="shared" si="447"/>
        <v>0</v>
      </c>
      <c r="AKD291" s="1">
        <f t="shared" si="448"/>
        <v>0</v>
      </c>
      <c r="AKE291" s="60"/>
      <c r="AKF291" s="1" t="s">
        <v>298</v>
      </c>
      <c r="AKG291" s="1" t="s">
        <v>192</v>
      </c>
      <c r="AKH291" s="1" t="s">
        <v>965</v>
      </c>
      <c r="AKI291" s="1" t="s">
        <v>966</v>
      </c>
      <c r="AKJ291" s="1" t="s">
        <v>260</v>
      </c>
      <c r="AKK291" s="1" t="s">
        <v>260</v>
      </c>
      <c r="AKL291" s="1" t="s">
        <v>260</v>
      </c>
      <c r="AKM291" s="1" t="s">
        <v>260</v>
      </c>
      <c r="AKN291" s="1" t="s">
        <v>262</v>
      </c>
      <c r="AKO291" s="1" t="s">
        <v>260</v>
      </c>
      <c r="AKP291" s="1" t="s">
        <v>260</v>
      </c>
      <c r="AKQ291" s="1" t="s">
        <v>260</v>
      </c>
      <c r="AKR291" s="1" t="s">
        <v>260</v>
      </c>
      <c r="AKS291" s="1" t="s">
        <v>260</v>
      </c>
      <c r="AKT291" s="1" t="s">
        <v>260</v>
      </c>
      <c r="AKU291" s="1" t="s">
        <v>260</v>
      </c>
      <c r="AKV291" s="1" t="s">
        <v>263</v>
      </c>
      <c r="AKW291" s="1" t="s">
        <v>260</v>
      </c>
      <c r="AKX291" s="1" t="s">
        <v>260</v>
      </c>
      <c r="AKY291" s="1" t="s">
        <v>260</v>
      </c>
      <c r="AKZ291" s="1" t="s">
        <v>260</v>
      </c>
      <c r="ALA291" s="1" t="s">
        <v>260</v>
      </c>
      <c r="ALB291" s="1" t="s">
        <v>260</v>
      </c>
      <c r="ALC291" s="1" t="s">
        <v>260</v>
      </c>
      <c r="ALD291" s="1" t="s">
        <v>260</v>
      </c>
      <c r="ALE291" s="1" t="s">
        <v>260</v>
      </c>
      <c r="ALF291" s="1" t="s">
        <v>260</v>
      </c>
      <c r="ALG291" s="1" t="s">
        <v>260</v>
      </c>
      <c r="ALH291" s="1" t="s">
        <v>260</v>
      </c>
      <c r="ALI291" s="1" t="s">
        <v>260</v>
      </c>
      <c r="ALJ291" s="1" t="s">
        <v>260</v>
      </c>
      <c r="ALK291" s="1" t="s">
        <v>260</v>
      </c>
      <c r="ALL291" s="1" t="s">
        <v>260</v>
      </c>
      <c r="ALM291" s="1" t="s">
        <v>260</v>
      </c>
      <c r="ALN291" s="1" t="s">
        <v>260</v>
      </c>
      <c r="ALO291" s="1" t="s">
        <v>260</v>
      </c>
      <c r="ALP291" s="1" t="s">
        <v>260</v>
      </c>
      <c r="ALQ291" s="1">
        <v>4</v>
      </c>
      <c r="ALR291" s="11">
        <f t="shared" si="449"/>
        <v>31000</v>
      </c>
      <c r="ALS291" s="28">
        <v>124000</v>
      </c>
      <c r="ALT291" s="1">
        <v>3</v>
      </c>
      <c r="ALU291" s="1">
        <v>1</v>
      </c>
      <c r="ALY291" s="60"/>
      <c r="ALZ291" s="1">
        <v>1</v>
      </c>
      <c r="AMA291" s="1">
        <v>1</v>
      </c>
      <c r="AMC291" s="1">
        <v>1</v>
      </c>
      <c r="AMD291" s="1">
        <v>1</v>
      </c>
      <c r="AME291" s="1">
        <v>1</v>
      </c>
      <c r="AMN291" s="403"/>
    </row>
    <row r="292" spans="1:1022 1026:1028" s="52" customFormat="1" ht="15" customHeight="1" x14ac:dyDescent="0.25">
      <c r="A292" s="275"/>
      <c r="B292" s="113">
        <v>290</v>
      </c>
      <c r="C292" s="473" t="s">
        <v>1063</v>
      </c>
      <c r="D292" s="304" t="s">
        <v>967</v>
      </c>
      <c r="E292" s="52">
        <v>2001</v>
      </c>
      <c r="F292" s="52">
        <v>3</v>
      </c>
      <c r="G292" s="52">
        <v>1</v>
      </c>
      <c r="J292" s="52">
        <v>3</v>
      </c>
      <c r="K292" s="52">
        <v>1992</v>
      </c>
      <c r="L292" s="52">
        <v>1997</v>
      </c>
      <c r="M292" s="52">
        <v>6</v>
      </c>
      <c r="V292" s="52">
        <v>1</v>
      </c>
      <c r="W292" s="52">
        <v>1</v>
      </c>
      <c r="X292" s="52">
        <v>1</v>
      </c>
      <c r="Y292" s="52">
        <v>1</v>
      </c>
      <c r="Z292" s="52">
        <v>1</v>
      </c>
      <c r="AA292" s="52">
        <v>1</v>
      </c>
      <c r="AY292" s="52">
        <v>1</v>
      </c>
      <c r="BA292" s="52">
        <v>1</v>
      </c>
      <c r="BB292" s="52">
        <v>10</v>
      </c>
      <c r="CG292" s="52">
        <v>1</v>
      </c>
      <c r="CH292" s="255"/>
      <c r="CP292" s="1">
        <f t="shared" si="414"/>
        <v>0</v>
      </c>
      <c r="CQ292" s="1"/>
      <c r="CS292" s="1">
        <f t="shared" si="386"/>
        <v>0</v>
      </c>
      <c r="CT292" s="1"/>
      <c r="CU292" s="52">
        <v>1</v>
      </c>
      <c r="DE292" s="52">
        <v>1</v>
      </c>
      <c r="DO292" s="1">
        <f t="shared" si="415"/>
        <v>2</v>
      </c>
      <c r="DP292" s="1">
        <v>1</v>
      </c>
      <c r="DX292" s="1">
        <f t="shared" si="416"/>
        <v>0</v>
      </c>
      <c r="DY292" s="1"/>
      <c r="EE292" s="1">
        <f t="shared" si="417"/>
        <v>0</v>
      </c>
      <c r="EF292" s="1"/>
      <c r="EH292" s="1">
        <f t="shared" si="418"/>
        <v>0</v>
      </c>
      <c r="EI292" s="1"/>
      <c r="EM292" s="52">
        <v>1</v>
      </c>
      <c r="EN292" s="52">
        <v>1</v>
      </c>
      <c r="FC292" s="52">
        <v>1</v>
      </c>
      <c r="FF292" s="118"/>
      <c r="GP292" s="1">
        <f t="shared" si="387"/>
        <v>0</v>
      </c>
      <c r="GQ292" s="1"/>
      <c r="GY292" s="1">
        <f t="shared" si="419"/>
        <v>0</v>
      </c>
      <c r="GZ292" s="1"/>
      <c r="HC292" s="1">
        <f t="shared" si="420"/>
        <v>0</v>
      </c>
      <c r="HD292" s="1"/>
      <c r="HS292" s="1">
        <f t="shared" si="421"/>
        <v>0</v>
      </c>
      <c r="HT292" s="1"/>
      <c r="HX292" s="1">
        <f t="shared" si="388"/>
        <v>0</v>
      </c>
      <c r="HY292" s="1"/>
      <c r="ID292" s="1">
        <f t="shared" si="389"/>
        <v>0</v>
      </c>
      <c r="IE292" s="1"/>
      <c r="IN292" s="1">
        <f t="shared" si="422"/>
        <v>0</v>
      </c>
      <c r="IW292" s="1">
        <f t="shared" si="423"/>
        <v>0</v>
      </c>
      <c r="IX292" s="1"/>
      <c r="IZ292" s="1">
        <f t="shared" si="390"/>
        <v>0</v>
      </c>
      <c r="JA292" s="1"/>
      <c r="JJ292" s="1">
        <f t="shared" si="391"/>
        <v>0</v>
      </c>
      <c r="JK292" s="1"/>
      <c r="JV292" s="1">
        <f t="shared" si="424"/>
        <v>0</v>
      </c>
      <c r="JW292" s="1"/>
      <c r="KB292" s="1">
        <f t="shared" si="425"/>
        <v>0</v>
      </c>
      <c r="KC292" s="1"/>
      <c r="LG292" s="1">
        <f t="shared" si="392"/>
        <v>0</v>
      </c>
      <c r="LH292" s="1"/>
      <c r="LT292" s="1">
        <f t="shared" si="426"/>
        <v>0</v>
      </c>
      <c r="LU292" s="1"/>
      <c r="MA292" s="1">
        <f t="shared" si="427"/>
        <v>0</v>
      </c>
      <c r="MB292" s="1"/>
      <c r="MF292" s="1">
        <f t="shared" si="428"/>
        <v>0</v>
      </c>
      <c r="MG292" s="1"/>
      <c r="MM292" s="1">
        <f t="shared" si="429"/>
        <v>0</v>
      </c>
      <c r="MN292" s="1"/>
      <c r="MS292" s="1">
        <f t="shared" si="430"/>
        <v>0</v>
      </c>
      <c r="MT292" s="1"/>
      <c r="MU292" s="115"/>
      <c r="OI292" s="123"/>
      <c r="PD292" s="1">
        <f t="shared" si="393"/>
        <v>0</v>
      </c>
      <c r="PE292" s="1"/>
      <c r="PF292" s="52">
        <v>1</v>
      </c>
      <c r="QF292" s="1">
        <f t="shared" si="431"/>
        <v>0</v>
      </c>
      <c r="QG292" s="1"/>
      <c r="QY292" s="1">
        <f t="shared" si="432"/>
        <v>0</v>
      </c>
      <c r="RK292" s="1">
        <f t="shared" si="433"/>
        <v>0</v>
      </c>
      <c r="RL292" s="1"/>
      <c r="SA292" s="1">
        <f t="shared" si="434"/>
        <v>0</v>
      </c>
      <c r="SG292" s="1">
        <f t="shared" si="435"/>
        <v>0</v>
      </c>
      <c r="SO292" s="1">
        <f t="shared" si="436"/>
        <v>0</v>
      </c>
      <c r="TB292" s="1">
        <f t="shared" si="437"/>
        <v>0</v>
      </c>
      <c r="TS292" s="1">
        <f t="shared" si="394"/>
        <v>0</v>
      </c>
      <c r="TT292" s="1"/>
      <c r="UD292" s="1">
        <f t="shared" si="395"/>
        <v>0</v>
      </c>
      <c r="UE292" s="1"/>
      <c r="UG292" s="1">
        <f t="shared" si="396"/>
        <v>0</v>
      </c>
      <c r="UH292" s="1"/>
      <c r="UQ292" s="1">
        <f t="shared" si="438"/>
        <v>0</v>
      </c>
      <c r="UR292" s="1"/>
      <c r="VA292" s="1">
        <f t="shared" si="439"/>
        <v>0</v>
      </c>
      <c r="VB292" s="1"/>
      <c r="VG292" s="1">
        <f t="shared" si="440"/>
        <v>0</v>
      </c>
      <c r="VH292" s="1"/>
      <c r="WY292" s="1">
        <f t="shared" si="397"/>
        <v>0</v>
      </c>
      <c r="WZ292" s="1"/>
      <c r="XB292" s="1">
        <f t="shared" si="441"/>
        <v>0</v>
      </c>
      <c r="XC292" s="1"/>
      <c r="XG292" s="1">
        <f t="shared" si="398"/>
        <v>0</v>
      </c>
      <c r="XH292" s="1"/>
      <c r="XK292" s="111"/>
      <c r="XL292" s="1">
        <f t="shared" si="399"/>
        <v>0</v>
      </c>
      <c r="XM292" s="1">
        <f t="shared" si="400"/>
        <v>0</v>
      </c>
      <c r="XN292" s="1">
        <f t="shared" si="442"/>
        <v>0</v>
      </c>
      <c r="XO292" s="1">
        <f t="shared" si="401"/>
        <v>3</v>
      </c>
      <c r="XP292" s="1">
        <f t="shared" si="443"/>
        <v>0</v>
      </c>
      <c r="XQ292" s="1">
        <f t="shared" si="402"/>
        <v>0</v>
      </c>
      <c r="XR292" s="1">
        <f t="shared" si="403"/>
        <v>0</v>
      </c>
      <c r="XS292" s="1">
        <f t="shared" si="450"/>
        <v>0</v>
      </c>
      <c r="XT292" s="1">
        <f t="shared" si="444"/>
        <v>0</v>
      </c>
      <c r="XU292" s="1">
        <f t="shared" si="404"/>
        <v>2</v>
      </c>
      <c r="XV292" s="1">
        <f t="shared" si="405"/>
        <v>0</v>
      </c>
      <c r="XW292" s="1">
        <f t="shared" si="406"/>
        <v>0</v>
      </c>
      <c r="XX292" s="1">
        <f t="shared" si="407"/>
        <v>0</v>
      </c>
      <c r="XY292" s="1">
        <f t="shared" si="408"/>
        <v>0</v>
      </c>
      <c r="XZ292" s="1">
        <f t="shared" si="409"/>
        <v>1</v>
      </c>
      <c r="YA292" s="1">
        <f t="shared" si="410"/>
        <v>0</v>
      </c>
      <c r="YB292" s="1">
        <f t="shared" si="411"/>
        <v>0</v>
      </c>
      <c r="YC292" s="1">
        <f t="shared" si="412"/>
        <v>0</v>
      </c>
      <c r="YD292" s="132"/>
      <c r="YE292" s="133">
        <f t="shared" si="451"/>
        <v>6</v>
      </c>
      <c r="YF292" s="133">
        <f t="shared" si="377"/>
        <v>1006500</v>
      </c>
      <c r="YG292" s="130">
        <v>3</v>
      </c>
      <c r="YH292" s="130">
        <f t="shared" si="378"/>
        <v>2013000</v>
      </c>
      <c r="YI292" s="127">
        <v>3</v>
      </c>
      <c r="YJ292" s="128">
        <f t="shared" si="379"/>
        <v>2013000</v>
      </c>
      <c r="YK292" s="181"/>
      <c r="YL292">
        <v>0.33</v>
      </c>
      <c r="YM292"/>
      <c r="YN292"/>
      <c r="YO292"/>
      <c r="YP292">
        <v>1</v>
      </c>
      <c r="YQ292"/>
      <c r="YR292">
        <v>1</v>
      </c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>
        <v>1</v>
      </c>
      <c r="AAH292">
        <v>1</v>
      </c>
      <c r="AAI292"/>
      <c r="AAJ292"/>
      <c r="AAK292"/>
      <c r="AAL292"/>
      <c r="AAM292"/>
      <c r="AAN292">
        <v>1</v>
      </c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>
        <v>1</v>
      </c>
      <c r="ABC292"/>
      <c r="ABD292">
        <v>1</v>
      </c>
      <c r="ABE292"/>
      <c r="ABF292"/>
      <c r="ABG292">
        <v>1</v>
      </c>
      <c r="ABH292"/>
      <c r="ABI292">
        <v>1</v>
      </c>
      <c r="ABJ292"/>
      <c r="ABK292"/>
      <c r="ABL292"/>
      <c r="ABM292"/>
      <c r="ABN292"/>
      <c r="ABO292"/>
      <c r="ABP292"/>
      <c r="ABQ292"/>
      <c r="ABR292">
        <v>1</v>
      </c>
      <c r="ABS292"/>
      <c r="ABT292"/>
      <c r="ABU292"/>
      <c r="ABV292"/>
      <c r="ABW292"/>
      <c r="ABX292"/>
      <c r="ABY292"/>
      <c r="ABZ292"/>
      <c r="ACA292"/>
      <c r="ACB292"/>
      <c r="ACC292">
        <f t="shared" si="445"/>
        <v>10</v>
      </c>
      <c r="ACD292" s="25">
        <f t="shared" ref="ACD292:ACD355" si="452">(AJL292/ACC292)*YL292</f>
        <v>603900</v>
      </c>
      <c r="ACE292" s="11">
        <f t="shared" si="413"/>
        <v>16</v>
      </c>
      <c r="ACF292" s="11">
        <f t="shared" si="380"/>
        <v>1143750</v>
      </c>
      <c r="ACG292" s="52">
        <v>146</v>
      </c>
      <c r="ACH292" s="52">
        <v>3</v>
      </c>
      <c r="ACI292" s="11">
        <f t="shared" si="381"/>
        <v>6100000</v>
      </c>
      <c r="ACJ292" s="88"/>
      <c r="ACK292" s="13">
        <f t="shared" si="382"/>
        <v>0</v>
      </c>
      <c r="ACL292">
        <v>0.33</v>
      </c>
      <c r="ACM292" s="25">
        <f t="shared" si="383"/>
        <v>6039000</v>
      </c>
      <c r="ACN292" s="11">
        <f t="shared" si="384"/>
        <v>6100000</v>
      </c>
      <c r="ACR292" s="102" t="s">
        <v>295</v>
      </c>
      <c r="ACS292" s="52">
        <v>1</v>
      </c>
      <c r="ACV292" s="52">
        <v>1</v>
      </c>
      <c r="ACZ292" s="52" t="s">
        <v>259</v>
      </c>
      <c r="ADD292" s="52" t="s">
        <v>185</v>
      </c>
      <c r="ADO292" s="52">
        <v>1</v>
      </c>
      <c r="ADU292" s="52">
        <v>6</v>
      </c>
      <c r="ADV292" s="461"/>
      <c r="ADW292" s="52">
        <v>6</v>
      </c>
      <c r="ADY292" s="52">
        <v>2</v>
      </c>
      <c r="AEE292" s="1">
        <f t="shared" si="446"/>
        <v>0</v>
      </c>
      <c r="AEV292" s="52">
        <v>1</v>
      </c>
      <c r="AFA292" s="52">
        <v>1</v>
      </c>
      <c r="AFC292" s="52">
        <v>1</v>
      </c>
      <c r="AFF292" s="52">
        <v>1</v>
      </c>
      <c r="AFJ292" s="52">
        <v>1</v>
      </c>
      <c r="AFM292" s="52">
        <v>1</v>
      </c>
      <c r="AFQ292" s="52">
        <v>1</v>
      </c>
      <c r="AGL292" s="52">
        <v>927000</v>
      </c>
      <c r="AGM292" s="88" t="e">
        <f>AGU292+AGW292+AGY292+AHA292+#REF!+#REF!+AHC292+AGP292+AHE292</f>
        <v>#REF!</v>
      </c>
      <c r="AGT292" s="521"/>
      <c r="AHJ292" s="521"/>
      <c r="AHN292" s="52">
        <v>927000</v>
      </c>
      <c r="AHR292" s="52">
        <v>1</v>
      </c>
      <c r="AHS292" s="52">
        <v>1</v>
      </c>
      <c r="AIB292" s="52">
        <v>1</v>
      </c>
      <c r="AIE292" s="52">
        <v>1</v>
      </c>
      <c r="AIF292" s="52">
        <v>1</v>
      </c>
      <c r="AIG292" s="52">
        <v>1</v>
      </c>
      <c r="AIH292" s="52">
        <v>1</v>
      </c>
      <c r="AIN292" s="52">
        <v>1</v>
      </c>
      <c r="AJC292" s="88">
        <v>6900000</v>
      </c>
      <c r="AJD292" s="88"/>
      <c r="AJE292" s="52">
        <v>744.34</v>
      </c>
      <c r="AJF292" s="88">
        <v>11400000</v>
      </c>
      <c r="AJJ292" s="442"/>
      <c r="AJK292" s="101"/>
      <c r="AJL292" s="381">
        <v>18300000</v>
      </c>
      <c r="AJM292" s="11">
        <f t="shared" si="385"/>
        <v>1143750</v>
      </c>
      <c r="AJN292" s="103"/>
      <c r="AJO292" s="103">
        <v>0.7</v>
      </c>
      <c r="AJP292" s="52">
        <v>3</v>
      </c>
      <c r="AJQ292" s="52">
        <v>8</v>
      </c>
      <c r="AJU292" s="52">
        <v>1</v>
      </c>
      <c r="AJZ292" s="52">
        <v>1</v>
      </c>
      <c r="AKA292" s="52">
        <f t="shared" si="447"/>
        <v>12</v>
      </c>
      <c r="AKB292" s="52">
        <v>6</v>
      </c>
      <c r="AKC292" s="52">
        <v>10</v>
      </c>
      <c r="AKD292" s="52">
        <f t="shared" si="448"/>
        <v>28</v>
      </c>
      <c r="AKE292" s="103"/>
      <c r="AKF292" s="52" t="s">
        <v>298</v>
      </c>
      <c r="AKG292" s="52" t="s">
        <v>968</v>
      </c>
      <c r="AKH292" s="52" t="s">
        <v>969</v>
      </c>
      <c r="AKI292" s="52" t="s">
        <v>970</v>
      </c>
      <c r="AKJ292" s="52" t="s">
        <v>600</v>
      </c>
      <c r="AKK292" s="52" t="s">
        <v>971</v>
      </c>
      <c r="AKL292" s="52" t="s">
        <v>972</v>
      </c>
      <c r="AKM292" s="52" t="s">
        <v>749</v>
      </c>
      <c r="AKN292" s="52" t="s">
        <v>973</v>
      </c>
      <c r="AKO292" s="52" t="s">
        <v>974</v>
      </c>
      <c r="AKP292" s="52" t="s">
        <v>975</v>
      </c>
      <c r="AKQ292" s="52" t="s">
        <v>976</v>
      </c>
      <c r="AKR292" s="52" t="s">
        <v>977</v>
      </c>
      <c r="AKS292" s="52" t="s">
        <v>345</v>
      </c>
      <c r="AKT292" s="52" t="s">
        <v>978</v>
      </c>
      <c r="AKU292" s="52" t="s">
        <v>308</v>
      </c>
      <c r="AKV292" s="52" t="s">
        <v>979</v>
      </c>
      <c r="AKW292" s="52" t="s">
        <v>980</v>
      </c>
      <c r="AKX292" s="52" t="s">
        <v>885</v>
      </c>
      <c r="AKY292" s="52" t="s">
        <v>886</v>
      </c>
      <c r="AKZ292" s="52" t="s">
        <v>887</v>
      </c>
      <c r="ALA292" s="52" t="s">
        <v>888</v>
      </c>
      <c r="ALB292" s="52" t="s">
        <v>260</v>
      </c>
      <c r="ALC292" s="52" t="s">
        <v>260</v>
      </c>
      <c r="ALD292" s="52" t="s">
        <v>260</v>
      </c>
      <c r="ALE292" s="52" t="s">
        <v>260</v>
      </c>
      <c r="ALF292" s="52" t="s">
        <v>260</v>
      </c>
      <c r="ALG292" s="52" t="s">
        <v>260</v>
      </c>
      <c r="ALH292" s="52" t="s">
        <v>260</v>
      </c>
      <c r="ALI292" s="52" t="s">
        <v>260</v>
      </c>
      <c r="ALJ292" s="52" t="s">
        <v>260</v>
      </c>
      <c r="ALK292" s="52" t="s">
        <v>260</v>
      </c>
      <c r="ALL292" s="52" t="s">
        <v>260</v>
      </c>
      <c r="ALM292" s="52" t="s">
        <v>260</v>
      </c>
      <c r="ALN292" s="52" t="s">
        <v>260</v>
      </c>
      <c r="ALO292" s="52" t="s">
        <v>260</v>
      </c>
      <c r="ALP292" s="52" t="s">
        <v>260</v>
      </c>
      <c r="ALQ292" s="52">
        <v>22</v>
      </c>
      <c r="ALR292" s="88">
        <f t="shared" si="449"/>
        <v>831818.18181818177</v>
      </c>
      <c r="ALS292" s="53">
        <v>18300000</v>
      </c>
      <c r="ALT292" s="52">
        <v>3</v>
      </c>
      <c r="ALV292" s="52">
        <v>19</v>
      </c>
      <c r="ALY292" s="103"/>
      <c r="ALZ292" s="52">
        <v>1</v>
      </c>
      <c r="AMB292" s="52">
        <v>1</v>
      </c>
      <c r="AMD292" s="52">
        <v>1</v>
      </c>
      <c r="AMN292" s="406"/>
    </row>
    <row r="293" spans="1:1022 1026:1028" s="1" customFormat="1" ht="15" customHeight="1" x14ac:dyDescent="0.25">
      <c r="A293" s="268"/>
      <c r="B293" s="113">
        <v>291</v>
      </c>
      <c r="C293" s="473" t="s">
        <v>1063</v>
      </c>
      <c r="D293" s="304" t="s">
        <v>889</v>
      </c>
      <c r="E293" s="1">
        <v>2004</v>
      </c>
      <c r="H293" s="1">
        <v>3</v>
      </c>
      <c r="I293" s="1">
        <v>1</v>
      </c>
      <c r="J293" s="1">
        <v>3</v>
      </c>
      <c r="K293" s="1">
        <v>1997</v>
      </c>
      <c r="L293" s="1">
        <v>2000</v>
      </c>
      <c r="M293" s="1">
        <v>4</v>
      </c>
      <c r="AA293" s="1">
        <v>1</v>
      </c>
      <c r="AB293" s="1">
        <v>1</v>
      </c>
      <c r="AC293" s="1">
        <v>1</v>
      </c>
      <c r="AD293" s="1">
        <v>1</v>
      </c>
      <c r="AW293" s="1">
        <v>1</v>
      </c>
      <c r="AY293" s="1">
        <v>1</v>
      </c>
      <c r="BA293" s="1">
        <v>1</v>
      </c>
      <c r="BB293" s="1">
        <v>10</v>
      </c>
      <c r="CG293" s="1">
        <v>1</v>
      </c>
      <c r="CH293" s="246"/>
      <c r="CP293" s="1">
        <f t="shared" si="414"/>
        <v>0</v>
      </c>
      <c r="CS293" s="1">
        <f t="shared" si="386"/>
        <v>0</v>
      </c>
      <c r="DO293" s="1">
        <f t="shared" si="415"/>
        <v>0</v>
      </c>
      <c r="DX293" s="1">
        <f t="shared" si="416"/>
        <v>0</v>
      </c>
      <c r="EE293" s="1">
        <f t="shared" si="417"/>
        <v>0</v>
      </c>
      <c r="EH293" s="1">
        <f t="shared" si="418"/>
        <v>0</v>
      </c>
      <c r="EJ293" s="1">
        <v>1</v>
      </c>
      <c r="ER293" s="1">
        <v>1</v>
      </c>
      <c r="EV293" s="1">
        <v>1</v>
      </c>
      <c r="FF293" s="116"/>
      <c r="GP293" s="1">
        <f t="shared" si="387"/>
        <v>0</v>
      </c>
      <c r="GY293" s="1">
        <f t="shared" si="419"/>
        <v>0</v>
      </c>
      <c r="HC293" s="1">
        <f t="shared" si="420"/>
        <v>0</v>
      </c>
      <c r="HS293" s="1">
        <f t="shared" si="421"/>
        <v>0</v>
      </c>
      <c r="HX293" s="1">
        <f t="shared" si="388"/>
        <v>0</v>
      </c>
      <c r="ID293" s="1">
        <f t="shared" si="389"/>
        <v>0</v>
      </c>
      <c r="IN293" s="1">
        <f t="shared" si="422"/>
        <v>0</v>
      </c>
      <c r="IW293" s="1">
        <f t="shared" si="423"/>
        <v>0</v>
      </c>
      <c r="IZ293" s="1">
        <f t="shared" si="390"/>
        <v>0</v>
      </c>
      <c r="JJ293" s="1">
        <f t="shared" si="391"/>
        <v>0</v>
      </c>
      <c r="JV293" s="1">
        <f t="shared" si="424"/>
        <v>0</v>
      </c>
      <c r="KB293" s="1">
        <f t="shared" si="425"/>
        <v>0</v>
      </c>
      <c r="LG293" s="1">
        <f t="shared" si="392"/>
        <v>0</v>
      </c>
      <c r="LT293" s="1">
        <f t="shared" si="426"/>
        <v>0</v>
      </c>
      <c r="MA293" s="1">
        <f t="shared" si="427"/>
        <v>0</v>
      </c>
      <c r="MF293" s="1">
        <f t="shared" si="428"/>
        <v>0</v>
      </c>
      <c r="MM293" s="1">
        <f t="shared" si="429"/>
        <v>0</v>
      </c>
      <c r="MS293" s="1">
        <f t="shared" si="430"/>
        <v>0</v>
      </c>
      <c r="MU293" s="115"/>
      <c r="OI293" s="120"/>
      <c r="PD293" s="1">
        <f t="shared" si="393"/>
        <v>0</v>
      </c>
      <c r="QF293" s="1">
        <f t="shared" si="431"/>
        <v>0</v>
      </c>
      <c r="QY293" s="1">
        <f t="shared" si="432"/>
        <v>0</v>
      </c>
      <c r="RK293" s="1">
        <f t="shared" si="433"/>
        <v>0</v>
      </c>
      <c r="SA293" s="1">
        <f t="shared" si="434"/>
        <v>0</v>
      </c>
      <c r="SG293" s="1">
        <f t="shared" si="435"/>
        <v>0</v>
      </c>
      <c r="SO293" s="1">
        <f t="shared" si="436"/>
        <v>0</v>
      </c>
      <c r="TB293" s="1">
        <f t="shared" si="437"/>
        <v>0</v>
      </c>
      <c r="TS293" s="1">
        <f t="shared" si="394"/>
        <v>0</v>
      </c>
      <c r="UD293" s="1">
        <f t="shared" si="395"/>
        <v>0</v>
      </c>
      <c r="UG293" s="1">
        <f t="shared" si="396"/>
        <v>0</v>
      </c>
      <c r="UQ293" s="1">
        <f t="shared" si="438"/>
        <v>0</v>
      </c>
      <c r="VA293" s="1">
        <f t="shared" si="439"/>
        <v>0</v>
      </c>
      <c r="VG293" s="1">
        <f t="shared" si="440"/>
        <v>0</v>
      </c>
      <c r="WY293" s="1">
        <f t="shared" si="397"/>
        <v>0</v>
      </c>
      <c r="XB293" s="1">
        <f t="shared" si="441"/>
        <v>0</v>
      </c>
      <c r="XG293" s="1">
        <f t="shared" si="398"/>
        <v>0</v>
      </c>
      <c r="XK293" s="108"/>
      <c r="XL293" s="1">
        <f t="shared" si="399"/>
        <v>0</v>
      </c>
      <c r="XM293" s="1">
        <f t="shared" si="400"/>
        <v>0</v>
      </c>
      <c r="XN293" s="1">
        <f t="shared" si="442"/>
        <v>0</v>
      </c>
      <c r="XO293" s="1">
        <f t="shared" si="401"/>
        <v>3</v>
      </c>
      <c r="XP293" s="1">
        <f t="shared" si="443"/>
        <v>0</v>
      </c>
      <c r="XQ293" s="1">
        <f t="shared" si="402"/>
        <v>0</v>
      </c>
      <c r="XR293" s="1">
        <f t="shared" si="403"/>
        <v>0</v>
      </c>
      <c r="XS293" s="1">
        <f t="shared" si="450"/>
        <v>0</v>
      </c>
      <c r="XT293" s="1">
        <f t="shared" si="444"/>
        <v>0</v>
      </c>
      <c r="XU293" s="1">
        <f t="shared" si="404"/>
        <v>0</v>
      </c>
      <c r="XV293" s="1">
        <f t="shared" si="405"/>
        <v>0</v>
      </c>
      <c r="XW293" s="1">
        <f t="shared" si="406"/>
        <v>0</v>
      </c>
      <c r="XX293" s="1">
        <f t="shared" si="407"/>
        <v>0</v>
      </c>
      <c r="XY293" s="1">
        <f t="shared" si="408"/>
        <v>0</v>
      </c>
      <c r="XZ293" s="1">
        <f t="shared" si="409"/>
        <v>0</v>
      </c>
      <c r="YA293" s="1">
        <f t="shared" si="410"/>
        <v>0</v>
      </c>
      <c r="YB293" s="1">
        <f t="shared" si="411"/>
        <v>0</v>
      </c>
      <c r="YC293" s="1">
        <f t="shared" si="412"/>
        <v>0</v>
      </c>
      <c r="YD293" s="132"/>
      <c r="YE293" s="133">
        <f t="shared" si="451"/>
        <v>3</v>
      </c>
      <c r="YF293" s="133">
        <f t="shared" si="377"/>
        <v>417000</v>
      </c>
      <c r="YG293" s="130">
        <v>1</v>
      </c>
      <c r="YH293" s="130">
        <f t="shared" si="378"/>
        <v>1251000</v>
      </c>
      <c r="YI293" s="129">
        <v>1</v>
      </c>
      <c r="YJ293" s="128">
        <f t="shared" si="379"/>
        <v>1251000</v>
      </c>
      <c r="YK293" s="177"/>
      <c r="YL293">
        <v>1</v>
      </c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>
        <f t="shared" si="445"/>
        <v>0</v>
      </c>
      <c r="ACD293" s="25" t="e">
        <f t="shared" si="452"/>
        <v>#DIV/0!</v>
      </c>
      <c r="ACE293" s="11">
        <f t="shared" si="413"/>
        <v>3</v>
      </c>
      <c r="ACF293" s="11">
        <f t="shared" si="380"/>
        <v>417000</v>
      </c>
      <c r="ACG293" s="1">
        <v>5</v>
      </c>
      <c r="ACH293" s="1">
        <v>1</v>
      </c>
      <c r="ACI293" s="11">
        <f t="shared" si="381"/>
        <v>1251000</v>
      </c>
      <c r="ACJ293" s="11"/>
      <c r="ACK293" s="13">
        <f t="shared" si="382"/>
        <v>0</v>
      </c>
      <c r="ACL293">
        <v>1</v>
      </c>
      <c r="ACM293" s="25">
        <f t="shared" si="383"/>
        <v>1251000</v>
      </c>
      <c r="ACN293" s="11">
        <f t="shared" si="384"/>
        <v>1251000</v>
      </c>
      <c r="ACO293" s="65"/>
      <c r="ACR293" s="1" t="s">
        <v>292</v>
      </c>
      <c r="ACS293" s="1">
        <v>1</v>
      </c>
      <c r="ACT293" s="1">
        <v>1</v>
      </c>
      <c r="ACZ293" s="1" t="s">
        <v>259</v>
      </c>
      <c r="ADD293" s="1" t="s">
        <v>189</v>
      </c>
      <c r="ADU293" s="1">
        <v>5</v>
      </c>
      <c r="ADV293" s="457"/>
      <c r="ADW293" s="1">
        <v>6</v>
      </c>
      <c r="ADX293" s="1">
        <v>2</v>
      </c>
      <c r="AEE293" s="1">
        <f t="shared" si="446"/>
        <v>0</v>
      </c>
      <c r="AFM293" s="1">
        <v>1</v>
      </c>
      <c r="AFW293" s="1">
        <v>1</v>
      </c>
      <c r="AGL293" s="1">
        <v>1200000</v>
      </c>
      <c r="AGM293" s="11" t="e">
        <f>AGU293+AGW293+AGY293+AHA293+#REF!+#REF!+AHC293+AGP293+AHE293</f>
        <v>#REF!</v>
      </c>
      <c r="AGT293" s="518"/>
      <c r="AHJ293" s="518"/>
      <c r="AHN293" s="1">
        <v>1200000</v>
      </c>
      <c r="AHP293" s="1">
        <v>5</v>
      </c>
      <c r="AHQ293" s="1">
        <v>1</v>
      </c>
      <c r="AHX293" s="1">
        <v>3</v>
      </c>
      <c r="AHY293" s="1">
        <v>1</v>
      </c>
      <c r="AHZ293" s="1">
        <v>1</v>
      </c>
      <c r="AIA293" s="1">
        <v>1</v>
      </c>
      <c r="AIB293" s="1">
        <v>1</v>
      </c>
      <c r="AIC293" s="1">
        <v>2</v>
      </c>
      <c r="AID293" s="1">
        <v>1</v>
      </c>
      <c r="AIE293" s="1">
        <v>1</v>
      </c>
      <c r="AIF293" s="1">
        <v>1</v>
      </c>
      <c r="AIN293" s="1">
        <v>1</v>
      </c>
      <c r="AJB293" s="1">
        <v>1</v>
      </c>
      <c r="AJC293" s="11">
        <v>51000</v>
      </c>
      <c r="AJD293" s="11"/>
      <c r="AJE293" s="1">
        <v>4.25</v>
      </c>
      <c r="AJF293" s="11"/>
      <c r="AJG293" s="1">
        <v>1200000</v>
      </c>
      <c r="AJH293" s="1">
        <v>1</v>
      </c>
      <c r="AJI293" s="1">
        <v>1</v>
      </c>
      <c r="AJJ293" s="435">
        <v>95.923261390887291</v>
      </c>
      <c r="AJK293" s="45"/>
      <c r="AJL293" s="381">
        <v>1251000</v>
      </c>
      <c r="AJM293" s="11">
        <f t="shared" si="385"/>
        <v>417000</v>
      </c>
      <c r="AJN293" s="60"/>
      <c r="AJO293" s="12">
        <v>1</v>
      </c>
      <c r="AKA293" s="1">
        <f t="shared" si="447"/>
        <v>0</v>
      </c>
      <c r="AKC293" s="1">
        <v>2</v>
      </c>
      <c r="AKD293" s="1">
        <f t="shared" si="448"/>
        <v>2</v>
      </c>
      <c r="AKE293" s="60"/>
      <c r="AKF293" s="1" t="s">
        <v>192</v>
      </c>
      <c r="AKG293" s="1" t="s">
        <v>186</v>
      </c>
      <c r="AKH293" s="1" t="s">
        <v>261</v>
      </c>
      <c r="AKI293" s="1" t="s">
        <v>260</v>
      </c>
      <c r="AKJ293" s="1" t="s">
        <v>260</v>
      </c>
      <c r="AKK293" s="1" t="s">
        <v>260</v>
      </c>
      <c r="AKL293" s="1" t="s">
        <v>260</v>
      </c>
      <c r="AKM293" s="1" t="s">
        <v>260</v>
      </c>
      <c r="AKN293" s="1" t="s">
        <v>262</v>
      </c>
      <c r="AKO293" s="1" t="s">
        <v>260</v>
      </c>
      <c r="AKP293" s="1" t="s">
        <v>260</v>
      </c>
      <c r="AKQ293" s="1" t="s">
        <v>260</v>
      </c>
      <c r="AKR293" s="1" t="s">
        <v>260</v>
      </c>
      <c r="AKS293" s="1" t="s">
        <v>260</v>
      </c>
      <c r="AKT293" s="1" t="s">
        <v>260</v>
      </c>
      <c r="AKU293" s="1" t="s">
        <v>260</v>
      </c>
      <c r="AKV293" s="1" t="s">
        <v>263</v>
      </c>
      <c r="AKW293" s="1" t="s">
        <v>260</v>
      </c>
      <c r="AKX293" s="1" t="s">
        <v>260</v>
      </c>
      <c r="AKY293" s="1" t="s">
        <v>260</v>
      </c>
      <c r="AKZ293" s="1" t="s">
        <v>260</v>
      </c>
      <c r="ALA293" s="1" t="s">
        <v>260</v>
      </c>
      <c r="ALB293" s="1" t="s">
        <v>260</v>
      </c>
      <c r="ALC293" s="1" t="s">
        <v>260</v>
      </c>
      <c r="ALD293" s="1" t="s">
        <v>260</v>
      </c>
      <c r="ALE293" s="1" t="s">
        <v>260</v>
      </c>
      <c r="ALF293" s="1" t="s">
        <v>260</v>
      </c>
      <c r="ALG293" s="1" t="s">
        <v>260</v>
      </c>
      <c r="ALH293" s="1" t="s">
        <v>260</v>
      </c>
      <c r="ALI293" s="1" t="s">
        <v>260</v>
      </c>
      <c r="ALJ293" s="1" t="s">
        <v>260</v>
      </c>
      <c r="ALK293" s="1" t="s">
        <v>260</v>
      </c>
      <c r="ALL293" s="1" t="s">
        <v>260</v>
      </c>
      <c r="ALM293" s="1" t="s">
        <v>260</v>
      </c>
      <c r="ALN293" s="1" t="s">
        <v>260</v>
      </c>
      <c r="ALO293" s="1" t="s">
        <v>260</v>
      </c>
      <c r="ALP293" s="1" t="s">
        <v>260</v>
      </c>
      <c r="ALQ293" s="1">
        <v>2</v>
      </c>
      <c r="ALR293" s="11">
        <f t="shared" si="449"/>
        <v>625500</v>
      </c>
      <c r="ALS293" s="28">
        <v>1251000</v>
      </c>
      <c r="ALT293" s="1">
        <v>1</v>
      </c>
      <c r="ALU293" s="1">
        <v>1</v>
      </c>
      <c r="ALY293" s="60"/>
      <c r="ALZ293" s="1">
        <v>1</v>
      </c>
      <c r="AMC293" s="1">
        <v>1</v>
      </c>
      <c r="AMD293" s="1">
        <v>1</v>
      </c>
      <c r="AME293" s="1">
        <v>1</v>
      </c>
      <c r="AMG293" s="1">
        <v>1</v>
      </c>
      <c r="AMH293" s="1">
        <v>1</v>
      </c>
      <c r="AMN293" s="403"/>
    </row>
    <row r="294" spans="1:1022 1026:1028" s="1" customFormat="1" ht="15" customHeight="1" x14ac:dyDescent="0.25">
      <c r="A294" s="268"/>
      <c r="B294" s="113">
        <v>292</v>
      </c>
      <c r="C294" s="473" t="s">
        <v>1063</v>
      </c>
      <c r="D294" s="304" t="s">
        <v>890</v>
      </c>
      <c r="E294" s="1">
        <v>2005</v>
      </c>
      <c r="F294" s="1">
        <v>1</v>
      </c>
      <c r="G294" s="1">
        <v>1</v>
      </c>
      <c r="H294" s="1">
        <v>2</v>
      </c>
      <c r="I294" s="1">
        <v>1</v>
      </c>
      <c r="J294" s="1">
        <v>3</v>
      </c>
      <c r="K294" s="1">
        <v>1998</v>
      </c>
      <c r="L294" s="1">
        <v>2001</v>
      </c>
      <c r="M294" s="1">
        <v>4</v>
      </c>
      <c r="AB294" s="1">
        <v>1</v>
      </c>
      <c r="AC294" s="1">
        <v>1</v>
      </c>
      <c r="AD294" s="1">
        <v>1</v>
      </c>
      <c r="AE294" s="1">
        <v>1</v>
      </c>
      <c r="AY294" s="1">
        <v>1</v>
      </c>
      <c r="BA294" s="1">
        <v>1</v>
      </c>
      <c r="BB294" s="1">
        <v>22</v>
      </c>
      <c r="BC294" s="1">
        <v>1</v>
      </c>
      <c r="BE294" s="1">
        <v>1</v>
      </c>
      <c r="BG294" s="1">
        <v>2</v>
      </c>
      <c r="CG294" s="1">
        <v>1</v>
      </c>
      <c r="CH294" s="246"/>
      <c r="CP294" s="1">
        <f t="shared" si="414"/>
        <v>0</v>
      </c>
      <c r="CS294" s="1">
        <f t="shared" si="386"/>
        <v>0</v>
      </c>
      <c r="CX294" s="1">
        <v>1</v>
      </c>
      <c r="DH294" s="1">
        <v>1</v>
      </c>
      <c r="DO294" s="1">
        <f t="shared" si="415"/>
        <v>2</v>
      </c>
      <c r="DP294" s="1">
        <v>1</v>
      </c>
      <c r="DR294" s="1">
        <v>1</v>
      </c>
      <c r="DS294" s="1">
        <v>1</v>
      </c>
      <c r="DV294" s="1">
        <v>1</v>
      </c>
      <c r="DX294" s="1">
        <f t="shared" si="416"/>
        <v>3</v>
      </c>
      <c r="DY294" s="1">
        <v>1</v>
      </c>
      <c r="EE294" s="1">
        <f t="shared" si="417"/>
        <v>0</v>
      </c>
      <c r="EH294" s="1">
        <f t="shared" si="418"/>
        <v>0</v>
      </c>
      <c r="FD294" s="1">
        <v>1</v>
      </c>
      <c r="FF294" s="116"/>
      <c r="GP294" s="1">
        <f t="shared" si="387"/>
        <v>0</v>
      </c>
      <c r="GY294" s="1">
        <f t="shared" si="419"/>
        <v>0</v>
      </c>
      <c r="HC294" s="1">
        <f t="shared" si="420"/>
        <v>0</v>
      </c>
      <c r="HS294" s="1">
        <f t="shared" si="421"/>
        <v>0</v>
      </c>
      <c r="HX294" s="1">
        <f t="shared" si="388"/>
        <v>0</v>
      </c>
      <c r="ID294" s="1">
        <f t="shared" si="389"/>
        <v>0</v>
      </c>
      <c r="IN294" s="1">
        <f t="shared" si="422"/>
        <v>0</v>
      </c>
      <c r="IW294" s="1">
        <f t="shared" si="423"/>
        <v>0</v>
      </c>
      <c r="IZ294" s="1">
        <f t="shared" si="390"/>
        <v>0</v>
      </c>
      <c r="JJ294" s="1">
        <f t="shared" si="391"/>
        <v>0</v>
      </c>
      <c r="JV294" s="1">
        <f t="shared" si="424"/>
        <v>0</v>
      </c>
      <c r="KB294" s="1">
        <f t="shared" si="425"/>
        <v>0</v>
      </c>
      <c r="LG294" s="1">
        <f t="shared" si="392"/>
        <v>0</v>
      </c>
      <c r="LT294" s="1">
        <f t="shared" si="426"/>
        <v>0</v>
      </c>
      <c r="MA294" s="1">
        <f t="shared" si="427"/>
        <v>0</v>
      </c>
      <c r="MF294" s="1">
        <f t="shared" si="428"/>
        <v>0</v>
      </c>
      <c r="MM294" s="1">
        <f t="shared" si="429"/>
        <v>0</v>
      </c>
      <c r="MS294" s="1">
        <f t="shared" si="430"/>
        <v>0</v>
      </c>
      <c r="MU294" s="115"/>
      <c r="OI294" s="120"/>
      <c r="PD294" s="1">
        <f t="shared" si="393"/>
        <v>0</v>
      </c>
      <c r="QF294" s="1">
        <f t="shared" si="431"/>
        <v>0</v>
      </c>
      <c r="QY294" s="1">
        <f t="shared" si="432"/>
        <v>0</v>
      </c>
      <c r="RK294" s="1">
        <f t="shared" si="433"/>
        <v>0</v>
      </c>
      <c r="SA294" s="1">
        <f t="shared" si="434"/>
        <v>0</v>
      </c>
      <c r="SG294" s="1">
        <f t="shared" si="435"/>
        <v>0</v>
      </c>
      <c r="SO294" s="1">
        <f t="shared" si="436"/>
        <v>0</v>
      </c>
      <c r="TB294" s="1">
        <f t="shared" si="437"/>
        <v>0</v>
      </c>
      <c r="TS294" s="1">
        <f t="shared" si="394"/>
        <v>0</v>
      </c>
      <c r="UD294" s="1">
        <f t="shared" si="395"/>
        <v>0</v>
      </c>
      <c r="UG294" s="1">
        <f t="shared" si="396"/>
        <v>0</v>
      </c>
      <c r="UQ294" s="1">
        <f t="shared" si="438"/>
        <v>0</v>
      </c>
      <c r="VA294" s="1">
        <f t="shared" si="439"/>
        <v>0</v>
      </c>
      <c r="VG294" s="1">
        <f t="shared" si="440"/>
        <v>0</v>
      </c>
      <c r="WY294" s="1">
        <f t="shared" si="397"/>
        <v>0</v>
      </c>
      <c r="XB294" s="1">
        <f t="shared" si="441"/>
        <v>0</v>
      </c>
      <c r="XG294" s="1">
        <f t="shared" si="398"/>
        <v>0</v>
      </c>
      <c r="XK294" s="108"/>
      <c r="XL294" s="1">
        <f t="shared" si="399"/>
        <v>3</v>
      </c>
      <c r="XM294" s="1">
        <f t="shared" si="400"/>
        <v>0</v>
      </c>
      <c r="XN294" s="1">
        <f t="shared" si="442"/>
        <v>0</v>
      </c>
      <c r="XO294" s="1">
        <f t="shared" si="401"/>
        <v>1</v>
      </c>
      <c r="XP294" s="1">
        <f t="shared" si="443"/>
        <v>0</v>
      </c>
      <c r="XQ294" s="1">
        <f t="shared" si="402"/>
        <v>0</v>
      </c>
      <c r="XR294" s="1">
        <f t="shared" si="403"/>
        <v>0</v>
      </c>
      <c r="XS294" s="1">
        <f t="shared" si="450"/>
        <v>0</v>
      </c>
      <c r="XT294" s="1">
        <f t="shared" si="444"/>
        <v>0</v>
      </c>
      <c r="XU294" s="1">
        <f t="shared" si="404"/>
        <v>2</v>
      </c>
      <c r="XV294" s="1">
        <f t="shared" si="405"/>
        <v>0</v>
      </c>
      <c r="XW294" s="1">
        <f t="shared" si="406"/>
        <v>0</v>
      </c>
      <c r="XX294" s="1">
        <f t="shared" si="407"/>
        <v>0</v>
      </c>
      <c r="XY294" s="1">
        <f t="shared" si="408"/>
        <v>0</v>
      </c>
      <c r="XZ294" s="1">
        <f t="shared" si="409"/>
        <v>0</v>
      </c>
      <c r="YA294" s="1">
        <f t="shared" si="410"/>
        <v>0</v>
      </c>
      <c r="YB294" s="1">
        <f t="shared" si="411"/>
        <v>0</v>
      </c>
      <c r="YC294" s="1">
        <f t="shared" si="412"/>
        <v>0</v>
      </c>
      <c r="YD294" s="132"/>
      <c r="YE294" s="133">
        <f t="shared" si="451"/>
        <v>6</v>
      </c>
      <c r="YF294" s="133">
        <f t="shared" si="377"/>
        <v>30000</v>
      </c>
      <c r="YG294" s="130">
        <v>3</v>
      </c>
      <c r="YH294" s="130">
        <f t="shared" si="378"/>
        <v>60000</v>
      </c>
      <c r="YI294" s="129">
        <v>3</v>
      </c>
      <c r="YJ294" s="128">
        <f t="shared" si="379"/>
        <v>60000</v>
      </c>
      <c r="YK294" s="177"/>
      <c r="YL294">
        <v>1</v>
      </c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>
        <f t="shared" si="445"/>
        <v>0</v>
      </c>
      <c r="ACD294" s="25" t="e">
        <f t="shared" si="452"/>
        <v>#DIV/0!</v>
      </c>
      <c r="ACE294" s="11">
        <f t="shared" si="413"/>
        <v>6</v>
      </c>
      <c r="ACF294" s="11">
        <f t="shared" si="380"/>
        <v>30000</v>
      </c>
      <c r="ACG294" s="1">
        <v>4</v>
      </c>
      <c r="ACH294" s="1">
        <v>1</v>
      </c>
      <c r="ACI294" s="11">
        <f t="shared" si="381"/>
        <v>180000</v>
      </c>
      <c r="ACJ294" s="45">
        <v>1</v>
      </c>
      <c r="ACK294" s="13">
        <f t="shared" si="382"/>
        <v>180000</v>
      </c>
      <c r="ACL294">
        <v>1</v>
      </c>
      <c r="ACM294" s="25">
        <f t="shared" si="383"/>
        <v>180000</v>
      </c>
      <c r="ACN294" s="11">
        <f t="shared" si="384"/>
        <v>180000</v>
      </c>
      <c r="ACO294" s="65"/>
      <c r="ACR294" s="1" t="s">
        <v>258</v>
      </c>
      <c r="ACS294" s="1">
        <v>1</v>
      </c>
      <c r="ACU294" s="1">
        <v>1</v>
      </c>
      <c r="ACV294" s="1">
        <v>1</v>
      </c>
      <c r="ACZ294" s="1" t="s">
        <v>259</v>
      </c>
      <c r="ADD294" s="1" t="s">
        <v>189</v>
      </c>
      <c r="ADO294" s="1">
        <v>1</v>
      </c>
      <c r="ADU294" s="1">
        <v>4</v>
      </c>
      <c r="ADV294" s="457"/>
      <c r="AEE294" s="1">
        <f t="shared" si="446"/>
        <v>0</v>
      </c>
      <c r="AFA294" s="1">
        <v>1</v>
      </c>
      <c r="AFC294" s="1">
        <v>1</v>
      </c>
      <c r="AFM294" s="1">
        <v>1</v>
      </c>
      <c r="AGL294" s="1">
        <v>180000</v>
      </c>
      <c r="AGM294" s="11" t="e">
        <f>AGU294+AGW294+AGY294+AHA294+#REF!+#REF!+AHC294+AGP294+AHE294</f>
        <v>#REF!</v>
      </c>
      <c r="AGT294" s="518"/>
      <c r="AHJ294" s="518"/>
      <c r="AHN294" s="1">
        <v>180000</v>
      </c>
      <c r="AHP294" s="1">
        <v>1</v>
      </c>
      <c r="AHQ294" s="1">
        <v>1</v>
      </c>
      <c r="AIB294" s="1">
        <v>1</v>
      </c>
      <c r="AIC294" s="1">
        <v>2</v>
      </c>
      <c r="AID294" s="1">
        <v>1</v>
      </c>
      <c r="AIE294" s="1">
        <v>1</v>
      </c>
      <c r="AIF294" s="1">
        <v>1</v>
      </c>
      <c r="AIN294" s="1">
        <v>1</v>
      </c>
      <c r="AIO294" s="1">
        <v>2</v>
      </c>
      <c r="AIP294" s="1">
        <v>1</v>
      </c>
      <c r="AJC294" s="11"/>
      <c r="AJD294" s="11"/>
      <c r="AJF294" s="11"/>
      <c r="AJG294" s="1">
        <v>180000</v>
      </c>
      <c r="AJH294" s="1">
        <v>1</v>
      </c>
      <c r="AJI294" s="1">
        <v>1</v>
      </c>
      <c r="AJJ294" s="435">
        <v>100</v>
      </c>
      <c r="AJK294" s="45"/>
      <c r="AJL294" s="381">
        <v>180000</v>
      </c>
      <c r="AJM294" s="11">
        <f t="shared" si="385"/>
        <v>30000</v>
      </c>
      <c r="AJN294" s="60"/>
      <c r="AJO294" s="12"/>
      <c r="AKA294" s="1">
        <f t="shared" si="447"/>
        <v>0</v>
      </c>
      <c r="AKD294" s="1">
        <f t="shared" si="448"/>
        <v>0</v>
      </c>
      <c r="AKE294" s="60"/>
      <c r="AKF294" s="1" t="s">
        <v>260</v>
      </c>
      <c r="AKG294" s="1" t="s">
        <v>260</v>
      </c>
      <c r="AKH294" s="1" t="s">
        <v>261</v>
      </c>
      <c r="AKI294" s="1" t="s">
        <v>260</v>
      </c>
      <c r="AKJ294" s="1" t="s">
        <v>260</v>
      </c>
      <c r="AKK294" s="1" t="s">
        <v>260</v>
      </c>
      <c r="AKL294" s="1" t="s">
        <v>260</v>
      </c>
      <c r="AKM294" s="1" t="s">
        <v>260</v>
      </c>
      <c r="AKN294" s="1" t="s">
        <v>262</v>
      </c>
      <c r="AKO294" s="1" t="s">
        <v>260</v>
      </c>
      <c r="AKP294" s="1" t="s">
        <v>260</v>
      </c>
      <c r="AKQ294" s="1" t="s">
        <v>260</v>
      </c>
      <c r="AKR294" s="1" t="s">
        <v>260</v>
      </c>
      <c r="AKS294" s="1" t="s">
        <v>260</v>
      </c>
      <c r="AKT294" s="1" t="s">
        <v>260</v>
      </c>
      <c r="AKU294" s="1" t="s">
        <v>260</v>
      </c>
      <c r="AKV294" s="1" t="s">
        <v>263</v>
      </c>
      <c r="AKW294" s="1" t="s">
        <v>260</v>
      </c>
      <c r="AKX294" s="1" t="s">
        <v>260</v>
      </c>
      <c r="AKY294" s="1" t="s">
        <v>260</v>
      </c>
      <c r="AKZ294" s="1" t="s">
        <v>260</v>
      </c>
      <c r="ALA294" s="1" t="s">
        <v>260</v>
      </c>
      <c r="ALB294" s="1" t="s">
        <v>260</v>
      </c>
      <c r="ALC294" s="1" t="s">
        <v>260</v>
      </c>
      <c r="ALD294" s="1" t="s">
        <v>260</v>
      </c>
      <c r="ALE294" s="1" t="s">
        <v>260</v>
      </c>
      <c r="ALF294" s="1" t="s">
        <v>260</v>
      </c>
      <c r="ALG294" s="1" t="s">
        <v>260</v>
      </c>
      <c r="ALH294" s="1" t="s">
        <v>260</v>
      </c>
      <c r="ALI294" s="1" t="s">
        <v>260</v>
      </c>
      <c r="ALJ294" s="1" t="s">
        <v>260</v>
      </c>
      <c r="ALK294" s="1" t="s">
        <v>260</v>
      </c>
      <c r="ALL294" s="1" t="s">
        <v>260</v>
      </c>
      <c r="ALM294" s="1" t="s">
        <v>260</v>
      </c>
      <c r="ALN294" s="1" t="s">
        <v>260</v>
      </c>
      <c r="ALO294" s="1" t="s">
        <v>260</v>
      </c>
      <c r="ALP294" s="1" t="s">
        <v>260</v>
      </c>
      <c r="ALR294" s="11" t="e">
        <f t="shared" si="449"/>
        <v>#DIV/0!</v>
      </c>
      <c r="ALS294" s="28">
        <v>180000</v>
      </c>
      <c r="ALY294" s="60"/>
      <c r="ALZ294" s="1">
        <v>1</v>
      </c>
      <c r="AMC294" s="1">
        <v>1</v>
      </c>
      <c r="AMD294" s="1">
        <v>1</v>
      </c>
      <c r="AME294" s="1">
        <v>1</v>
      </c>
      <c r="AMF294" s="1">
        <v>1</v>
      </c>
      <c r="AMH294" s="1">
        <v>1</v>
      </c>
      <c r="AMN294" s="403"/>
    </row>
    <row r="295" spans="1:1022 1026:1028" s="1" customFormat="1" ht="15" customHeight="1" x14ac:dyDescent="0.25">
      <c r="A295" s="268"/>
      <c r="B295" s="113">
        <v>293</v>
      </c>
      <c r="C295" s="473" t="s">
        <v>1063</v>
      </c>
      <c r="D295" s="304" t="s">
        <v>891</v>
      </c>
      <c r="E295" s="1">
        <v>2005</v>
      </c>
      <c r="H295" s="1">
        <v>1</v>
      </c>
      <c r="I295" s="1">
        <v>1</v>
      </c>
      <c r="J295" s="1">
        <v>1</v>
      </c>
      <c r="K295" s="1">
        <v>2002</v>
      </c>
      <c r="L295" s="1">
        <v>2002</v>
      </c>
      <c r="M295" s="1">
        <v>1</v>
      </c>
      <c r="AF295" s="1">
        <v>1</v>
      </c>
      <c r="AW295" s="1">
        <v>1</v>
      </c>
      <c r="AY295" s="1">
        <v>1</v>
      </c>
      <c r="BA295" s="1">
        <v>1</v>
      </c>
      <c r="BB295" s="1">
        <v>10</v>
      </c>
      <c r="CG295" s="1">
        <v>1</v>
      </c>
      <c r="CH295" s="246"/>
      <c r="CP295" s="1">
        <f t="shared" si="414"/>
        <v>0</v>
      </c>
      <c r="CS295" s="1">
        <f t="shared" si="386"/>
        <v>0</v>
      </c>
      <c r="DO295" s="1">
        <f t="shared" si="415"/>
        <v>0</v>
      </c>
      <c r="DX295" s="1">
        <f t="shared" si="416"/>
        <v>0</v>
      </c>
      <c r="EE295" s="1">
        <f t="shared" si="417"/>
        <v>0</v>
      </c>
      <c r="EH295" s="1">
        <f t="shared" si="418"/>
        <v>0</v>
      </c>
      <c r="EL295" s="1">
        <v>1</v>
      </c>
      <c r="ET295" s="1">
        <v>1</v>
      </c>
      <c r="EV295" s="1">
        <v>1</v>
      </c>
      <c r="FF295" s="116"/>
      <c r="GP295" s="1">
        <f t="shared" si="387"/>
        <v>0</v>
      </c>
      <c r="GY295" s="1">
        <f t="shared" si="419"/>
        <v>0</v>
      </c>
      <c r="HC295" s="1">
        <f t="shared" si="420"/>
        <v>0</v>
      </c>
      <c r="HS295" s="1">
        <f t="shared" si="421"/>
        <v>0</v>
      </c>
      <c r="HX295" s="1">
        <f t="shared" si="388"/>
        <v>0</v>
      </c>
      <c r="ID295" s="1">
        <f t="shared" si="389"/>
        <v>0</v>
      </c>
      <c r="IN295" s="1">
        <f t="shared" si="422"/>
        <v>0</v>
      </c>
      <c r="IW295" s="1">
        <f t="shared" si="423"/>
        <v>0</v>
      </c>
      <c r="IZ295" s="1">
        <f t="shared" si="390"/>
        <v>0</v>
      </c>
      <c r="JJ295" s="1">
        <f t="shared" si="391"/>
        <v>0</v>
      </c>
      <c r="JV295" s="1">
        <f t="shared" si="424"/>
        <v>0</v>
      </c>
      <c r="KB295" s="1">
        <f t="shared" si="425"/>
        <v>0</v>
      </c>
      <c r="LG295" s="1">
        <f t="shared" si="392"/>
        <v>0</v>
      </c>
      <c r="LT295" s="1">
        <f t="shared" si="426"/>
        <v>0</v>
      </c>
      <c r="MA295" s="1">
        <f t="shared" si="427"/>
        <v>0</v>
      </c>
      <c r="MF295" s="1">
        <f t="shared" si="428"/>
        <v>0</v>
      </c>
      <c r="MM295" s="1">
        <f t="shared" si="429"/>
        <v>0</v>
      </c>
      <c r="MS295" s="1">
        <f t="shared" si="430"/>
        <v>0</v>
      </c>
      <c r="MU295" s="115"/>
      <c r="OI295" s="120"/>
      <c r="PD295" s="1">
        <f t="shared" si="393"/>
        <v>0</v>
      </c>
      <c r="QF295" s="1">
        <f t="shared" si="431"/>
        <v>0</v>
      </c>
      <c r="QY295" s="1">
        <f t="shared" si="432"/>
        <v>0</v>
      </c>
      <c r="RK295" s="1">
        <f t="shared" si="433"/>
        <v>0</v>
      </c>
      <c r="SA295" s="1">
        <f t="shared" si="434"/>
        <v>0</v>
      </c>
      <c r="SG295" s="1">
        <f t="shared" si="435"/>
        <v>0</v>
      </c>
      <c r="SO295" s="1">
        <f t="shared" si="436"/>
        <v>0</v>
      </c>
      <c r="TB295" s="1">
        <f t="shared" si="437"/>
        <v>0</v>
      </c>
      <c r="TS295" s="1">
        <f t="shared" si="394"/>
        <v>0</v>
      </c>
      <c r="UD295" s="1">
        <f t="shared" si="395"/>
        <v>0</v>
      </c>
      <c r="UG295" s="1">
        <f t="shared" si="396"/>
        <v>0</v>
      </c>
      <c r="UQ295" s="1">
        <f t="shared" si="438"/>
        <v>0</v>
      </c>
      <c r="VA295" s="1">
        <f t="shared" si="439"/>
        <v>0</v>
      </c>
      <c r="VG295" s="1">
        <f t="shared" si="440"/>
        <v>0</v>
      </c>
      <c r="WY295" s="1">
        <f t="shared" si="397"/>
        <v>0</v>
      </c>
      <c r="XB295" s="1">
        <f t="shared" si="441"/>
        <v>0</v>
      </c>
      <c r="XG295" s="1">
        <f t="shared" si="398"/>
        <v>0</v>
      </c>
      <c r="XK295" s="108"/>
      <c r="XL295" s="1">
        <f t="shared" si="399"/>
        <v>0</v>
      </c>
      <c r="XM295" s="1">
        <f t="shared" si="400"/>
        <v>0</v>
      </c>
      <c r="XN295" s="1">
        <f t="shared" si="442"/>
        <v>0</v>
      </c>
      <c r="XO295" s="1">
        <f t="shared" si="401"/>
        <v>3</v>
      </c>
      <c r="XP295" s="1">
        <f t="shared" si="443"/>
        <v>0</v>
      </c>
      <c r="XQ295" s="1">
        <f t="shared" si="402"/>
        <v>0</v>
      </c>
      <c r="XR295" s="1">
        <f t="shared" si="403"/>
        <v>0</v>
      </c>
      <c r="XS295" s="1">
        <f t="shared" si="450"/>
        <v>0</v>
      </c>
      <c r="XT295" s="1">
        <f t="shared" si="444"/>
        <v>0</v>
      </c>
      <c r="XU295" s="1">
        <f t="shared" si="404"/>
        <v>0</v>
      </c>
      <c r="XV295" s="1">
        <f t="shared" si="405"/>
        <v>0</v>
      </c>
      <c r="XW295" s="1">
        <f t="shared" si="406"/>
        <v>0</v>
      </c>
      <c r="XX295" s="1">
        <f t="shared" si="407"/>
        <v>0</v>
      </c>
      <c r="XY295" s="1">
        <f t="shared" si="408"/>
        <v>0</v>
      </c>
      <c r="XZ295" s="1">
        <f t="shared" si="409"/>
        <v>0</v>
      </c>
      <c r="YA295" s="1">
        <f t="shared" si="410"/>
        <v>0</v>
      </c>
      <c r="YB295" s="1">
        <f t="shared" si="411"/>
        <v>0</v>
      </c>
      <c r="YC295" s="1">
        <f t="shared" si="412"/>
        <v>0</v>
      </c>
      <c r="YD295" s="132"/>
      <c r="YE295" s="133">
        <f t="shared" si="451"/>
        <v>3</v>
      </c>
      <c r="YF295" s="133">
        <f t="shared" si="377"/>
        <v>30000</v>
      </c>
      <c r="YG295" s="130">
        <v>1</v>
      </c>
      <c r="YH295" s="130">
        <f t="shared" si="378"/>
        <v>90000</v>
      </c>
      <c r="YI295" s="129">
        <v>1</v>
      </c>
      <c r="YJ295" s="128">
        <f t="shared" si="379"/>
        <v>90000</v>
      </c>
      <c r="YK295" s="177"/>
      <c r="YL295">
        <v>1</v>
      </c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>
        <v>1</v>
      </c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>
        <f t="shared" si="445"/>
        <v>1</v>
      </c>
      <c r="ACD295" s="25">
        <f t="shared" si="452"/>
        <v>90000</v>
      </c>
      <c r="ACE295" s="11">
        <f t="shared" si="413"/>
        <v>4</v>
      </c>
      <c r="ACF295" s="11">
        <f t="shared" si="380"/>
        <v>22500</v>
      </c>
      <c r="ACG295" s="1">
        <v>2</v>
      </c>
      <c r="ACH295" s="1">
        <v>1</v>
      </c>
      <c r="ACI295" s="11">
        <f t="shared" si="381"/>
        <v>90000</v>
      </c>
      <c r="ACJ295" s="45">
        <v>0.5</v>
      </c>
      <c r="ACK295" s="13">
        <f t="shared" si="382"/>
        <v>45000</v>
      </c>
      <c r="ACL295">
        <v>1</v>
      </c>
      <c r="ACM295" s="25">
        <f t="shared" si="383"/>
        <v>90000</v>
      </c>
      <c r="ACN295" s="11">
        <f t="shared" si="384"/>
        <v>90000</v>
      </c>
      <c r="ACO295" s="65"/>
      <c r="ACR295" s="1" t="s">
        <v>258</v>
      </c>
      <c r="ACS295" s="1">
        <v>1</v>
      </c>
      <c r="ACV295" s="1">
        <v>1</v>
      </c>
      <c r="ACZ295" s="1" t="s">
        <v>259</v>
      </c>
      <c r="ADD295" s="1" t="s">
        <v>185</v>
      </c>
      <c r="ADU295" s="1">
        <v>4</v>
      </c>
      <c r="ADV295" s="457"/>
      <c r="ADW295" s="1">
        <v>8</v>
      </c>
      <c r="AED295" s="1">
        <v>1</v>
      </c>
      <c r="AEE295" s="1">
        <f t="shared" si="446"/>
        <v>1</v>
      </c>
      <c r="AFN295" s="1">
        <v>1</v>
      </c>
      <c r="AGL295" s="1">
        <v>90000</v>
      </c>
      <c r="AGM295" s="11" t="e">
        <f>AGU295+AGW295+AGY295+AHA295+#REF!+#REF!+AHC295+AGP295+AHE295</f>
        <v>#REF!</v>
      </c>
      <c r="AGT295" s="518"/>
      <c r="AHJ295" s="518"/>
      <c r="AHN295" s="1">
        <v>90000</v>
      </c>
      <c r="AHP295" s="1">
        <v>1</v>
      </c>
      <c r="AHQ295" s="1">
        <v>1</v>
      </c>
      <c r="AIB295" s="1">
        <v>1</v>
      </c>
      <c r="AJC295" s="11"/>
      <c r="AJD295" s="11"/>
      <c r="AJF295" s="11"/>
      <c r="AJG295" s="1">
        <v>90000</v>
      </c>
      <c r="AJH295" s="1">
        <v>1</v>
      </c>
      <c r="AJI295" s="1">
        <v>1</v>
      </c>
      <c r="AJJ295" s="435">
        <v>100</v>
      </c>
      <c r="AJK295" s="45"/>
      <c r="AJL295" s="381">
        <v>90000</v>
      </c>
      <c r="AJM295" s="11">
        <f t="shared" si="385"/>
        <v>22500</v>
      </c>
      <c r="AJN295" s="60"/>
      <c r="AJO295" s="12"/>
      <c r="AJP295" s="1">
        <v>1</v>
      </c>
      <c r="AKA295" s="1">
        <f t="shared" si="447"/>
        <v>1</v>
      </c>
      <c r="AKD295" s="1">
        <f t="shared" si="448"/>
        <v>1</v>
      </c>
      <c r="AKE295" s="60"/>
      <c r="AKF295" s="1" t="s">
        <v>192</v>
      </c>
      <c r="AKG295" s="1" t="s">
        <v>260</v>
      </c>
      <c r="AKH295" s="1" t="s">
        <v>261</v>
      </c>
      <c r="AKI295" s="1" t="s">
        <v>260</v>
      </c>
      <c r="AKJ295" s="1" t="s">
        <v>260</v>
      </c>
      <c r="AKK295" s="1" t="s">
        <v>260</v>
      </c>
      <c r="AKL295" s="1" t="s">
        <v>260</v>
      </c>
      <c r="AKM295" s="1" t="s">
        <v>260</v>
      </c>
      <c r="AKN295" s="1" t="s">
        <v>262</v>
      </c>
      <c r="AKO295" s="1" t="s">
        <v>260</v>
      </c>
      <c r="AKP295" s="1" t="s">
        <v>260</v>
      </c>
      <c r="AKQ295" s="1" t="s">
        <v>260</v>
      </c>
      <c r="AKR295" s="1" t="s">
        <v>260</v>
      </c>
      <c r="AKS295" s="1" t="s">
        <v>260</v>
      </c>
      <c r="AKT295" s="1" t="s">
        <v>260</v>
      </c>
      <c r="AKU295" s="1" t="s">
        <v>260</v>
      </c>
      <c r="AKV295" s="1" t="s">
        <v>263</v>
      </c>
      <c r="AKW295" s="1" t="s">
        <v>260</v>
      </c>
      <c r="AKX295" s="1" t="s">
        <v>260</v>
      </c>
      <c r="AKY295" s="1" t="s">
        <v>260</v>
      </c>
      <c r="AKZ295" s="1" t="s">
        <v>260</v>
      </c>
      <c r="ALA295" s="1" t="s">
        <v>260</v>
      </c>
      <c r="ALB295" s="1" t="s">
        <v>260</v>
      </c>
      <c r="ALC295" s="1" t="s">
        <v>260</v>
      </c>
      <c r="ALD295" s="1" t="s">
        <v>260</v>
      </c>
      <c r="ALE295" s="1" t="s">
        <v>260</v>
      </c>
      <c r="ALF295" s="1" t="s">
        <v>260</v>
      </c>
      <c r="ALG295" s="1" t="s">
        <v>260</v>
      </c>
      <c r="ALH295" s="1" t="s">
        <v>260</v>
      </c>
      <c r="ALI295" s="1" t="s">
        <v>260</v>
      </c>
      <c r="ALJ295" s="1" t="s">
        <v>260</v>
      </c>
      <c r="ALK295" s="1" t="s">
        <v>260</v>
      </c>
      <c r="ALL295" s="1" t="s">
        <v>260</v>
      </c>
      <c r="ALM295" s="1" t="s">
        <v>260</v>
      </c>
      <c r="ALN295" s="1" t="s">
        <v>260</v>
      </c>
      <c r="ALO295" s="1" t="s">
        <v>260</v>
      </c>
      <c r="ALP295" s="1" t="s">
        <v>260</v>
      </c>
      <c r="ALQ295" s="1">
        <v>1</v>
      </c>
      <c r="ALR295" s="11">
        <f t="shared" si="449"/>
        <v>90000</v>
      </c>
      <c r="ALS295" s="53">
        <v>90000</v>
      </c>
      <c r="ALU295" s="1">
        <v>1</v>
      </c>
      <c r="ALY295" s="60"/>
      <c r="ALZ295" s="1">
        <v>1</v>
      </c>
      <c r="AMC295" s="1">
        <v>1</v>
      </c>
      <c r="AMN295" s="403"/>
    </row>
    <row r="296" spans="1:1022 1026:1028" s="1" customFormat="1" ht="15" customHeight="1" x14ac:dyDescent="0.25">
      <c r="A296" s="268"/>
      <c r="B296" s="113">
        <v>294</v>
      </c>
      <c r="C296" s="473" t="s">
        <v>1063</v>
      </c>
      <c r="D296" s="304" t="s">
        <v>892</v>
      </c>
      <c r="E296" s="1">
        <v>2006</v>
      </c>
      <c r="F296" s="1">
        <v>24</v>
      </c>
      <c r="G296" s="1">
        <v>1</v>
      </c>
      <c r="H296" s="1">
        <v>1</v>
      </c>
      <c r="I296" s="1">
        <v>1</v>
      </c>
      <c r="J296" s="1">
        <v>25</v>
      </c>
      <c r="K296" s="1">
        <v>1989</v>
      </c>
      <c r="L296" s="1">
        <v>2001</v>
      </c>
      <c r="M296" s="1">
        <v>8</v>
      </c>
      <c r="S296" s="1">
        <v>1</v>
      </c>
      <c r="T296" s="1">
        <v>1</v>
      </c>
      <c r="V296" s="1">
        <v>1</v>
      </c>
      <c r="Y296" s="1">
        <v>1</v>
      </c>
      <c r="Z296" s="1">
        <v>1</v>
      </c>
      <c r="AC296" s="1">
        <v>1</v>
      </c>
      <c r="AD296" s="1">
        <v>1</v>
      </c>
      <c r="AE296" s="1">
        <v>1</v>
      </c>
      <c r="AW296" s="1">
        <v>1</v>
      </c>
      <c r="AY296" s="1">
        <v>1</v>
      </c>
      <c r="BA296" s="1">
        <v>1</v>
      </c>
      <c r="BB296" s="1">
        <v>10</v>
      </c>
      <c r="CG296" s="1">
        <v>1</v>
      </c>
      <c r="CH296" s="246"/>
      <c r="CP296" s="1">
        <f t="shared" si="414"/>
        <v>0</v>
      </c>
      <c r="CS296" s="1">
        <f t="shared" si="386"/>
        <v>0</v>
      </c>
      <c r="DO296" s="1">
        <f t="shared" si="415"/>
        <v>0</v>
      </c>
      <c r="DX296" s="1">
        <f t="shared" si="416"/>
        <v>0</v>
      </c>
      <c r="EE296" s="1">
        <f t="shared" si="417"/>
        <v>0</v>
      </c>
      <c r="EH296" s="1">
        <f t="shared" si="418"/>
        <v>0</v>
      </c>
      <c r="EJ296" s="1">
        <v>1</v>
      </c>
      <c r="FF296" s="116"/>
      <c r="GP296" s="1">
        <f t="shared" si="387"/>
        <v>0</v>
      </c>
      <c r="GY296" s="1">
        <f t="shared" si="419"/>
        <v>0</v>
      </c>
      <c r="HC296" s="1">
        <f t="shared" si="420"/>
        <v>0</v>
      </c>
      <c r="HS296" s="1">
        <f t="shared" si="421"/>
        <v>0</v>
      </c>
      <c r="HX296" s="1">
        <f t="shared" si="388"/>
        <v>0</v>
      </c>
      <c r="ID296" s="1">
        <f t="shared" si="389"/>
        <v>0</v>
      </c>
      <c r="IN296" s="1">
        <f t="shared" si="422"/>
        <v>0</v>
      </c>
      <c r="IW296" s="1">
        <f t="shared" si="423"/>
        <v>0</v>
      </c>
      <c r="IZ296" s="1">
        <f t="shared" si="390"/>
        <v>0</v>
      </c>
      <c r="JJ296" s="1">
        <f t="shared" si="391"/>
        <v>0</v>
      </c>
      <c r="JV296" s="1">
        <f t="shared" si="424"/>
        <v>0</v>
      </c>
      <c r="KB296" s="1">
        <f t="shared" si="425"/>
        <v>0</v>
      </c>
      <c r="LG296" s="1">
        <f t="shared" si="392"/>
        <v>0</v>
      </c>
      <c r="LT296" s="1">
        <f t="shared" si="426"/>
        <v>0</v>
      </c>
      <c r="MA296" s="1">
        <f t="shared" si="427"/>
        <v>0</v>
      </c>
      <c r="MF296" s="1">
        <f t="shared" si="428"/>
        <v>0</v>
      </c>
      <c r="MM296" s="1">
        <f t="shared" si="429"/>
        <v>0</v>
      </c>
      <c r="MS296" s="1">
        <f t="shared" si="430"/>
        <v>0</v>
      </c>
      <c r="MU296" s="115"/>
      <c r="OI296" s="120"/>
      <c r="PD296" s="1">
        <f t="shared" si="393"/>
        <v>0</v>
      </c>
      <c r="QF296" s="1">
        <f t="shared" si="431"/>
        <v>0</v>
      </c>
      <c r="QY296" s="1">
        <f t="shared" si="432"/>
        <v>0</v>
      </c>
      <c r="RK296" s="1">
        <f t="shared" si="433"/>
        <v>0</v>
      </c>
      <c r="SA296" s="1">
        <f t="shared" si="434"/>
        <v>0</v>
      </c>
      <c r="SG296" s="1">
        <f t="shared" si="435"/>
        <v>0</v>
      </c>
      <c r="SO296" s="1">
        <f t="shared" si="436"/>
        <v>0</v>
      </c>
      <c r="TB296" s="1">
        <f t="shared" si="437"/>
        <v>0</v>
      </c>
      <c r="TS296" s="1">
        <f t="shared" si="394"/>
        <v>0</v>
      </c>
      <c r="UD296" s="1">
        <f t="shared" si="395"/>
        <v>0</v>
      </c>
      <c r="UG296" s="1">
        <f t="shared" si="396"/>
        <v>0</v>
      </c>
      <c r="UQ296" s="1">
        <f t="shared" si="438"/>
        <v>0</v>
      </c>
      <c r="VA296" s="1">
        <f t="shared" si="439"/>
        <v>0</v>
      </c>
      <c r="VG296" s="1">
        <f t="shared" si="440"/>
        <v>0</v>
      </c>
      <c r="WY296" s="1">
        <f t="shared" si="397"/>
        <v>0</v>
      </c>
      <c r="XB296" s="1">
        <f t="shared" si="441"/>
        <v>0</v>
      </c>
      <c r="XG296" s="1">
        <f t="shared" si="398"/>
        <v>0</v>
      </c>
      <c r="XK296" s="108"/>
      <c r="XL296" s="1">
        <f t="shared" si="399"/>
        <v>0</v>
      </c>
      <c r="XM296" s="1">
        <f t="shared" si="400"/>
        <v>0</v>
      </c>
      <c r="XN296" s="1">
        <f t="shared" si="442"/>
        <v>0</v>
      </c>
      <c r="XO296" s="1">
        <f t="shared" si="401"/>
        <v>1</v>
      </c>
      <c r="XP296" s="1">
        <f t="shared" si="443"/>
        <v>0</v>
      </c>
      <c r="XQ296" s="1">
        <f t="shared" si="402"/>
        <v>0</v>
      </c>
      <c r="XR296" s="1">
        <f t="shared" si="403"/>
        <v>0</v>
      </c>
      <c r="XS296" s="1">
        <f t="shared" si="450"/>
        <v>0</v>
      </c>
      <c r="XT296" s="1">
        <f t="shared" si="444"/>
        <v>0</v>
      </c>
      <c r="XU296" s="1">
        <f t="shared" si="404"/>
        <v>0</v>
      </c>
      <c r="XV296" s="1">
        <f t="shared" si="405"/>
        <v>0</v>
      </c>
      <c r="XW296" s="1">
        <f t="shared" si="406"/>
        <v>0</v>
      </c>
      <c r="XX296" s="1">
        <f t="shared" si="407"/>
        <v>0</v>
      </c>
      <c r="XY296" s="1">
        <f t="shared" si="408"/>
        <v>0</v>
      </c>
      <c r="XZ296" s="1">
        <f t="shared" si="409"/>
        <v>0</v>
      </c>
      <c r="YA296" s="1">
        <f t="shared" si="410"/>
        <v>0</v>
      </c>
      <c r="YB296" s="1">
        <f t="shared" si="411"/>
        <v>0</v>
      </c>
      <c r="YC296" s="1">
        <f t="shared" si="412"/>
        <v>0</v>
      </c>
      <c r="YD296" s="132"/>
      <c r="YE296" s="133">
        <f t="shared" si="451"/>
        <v>1</v>
      </c>
      <c r="YF296" s="133">
        <f t="shared" si="377"/>
        <v>3288000</v>
      </c>
      <c r="YG296" s="130">
        <v>1</v>
      </c>
      <c r="YH296" s="130">
        <f t="shared" si="378"/>
        <v>3288000</v>
      </c>
      <c r="YI296" s="129">
        <v>1</v>
      </c>
      <c r="YJ296" s="128">
        <f t="shared" si="379"/>
        <v>3288000</v>
      </c>
      <c r="YK296" s="177"/>
      <c r="YL296">
        <v>1</v>
      </c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>
        <f t="shared" si="445"/>
        <v>0</v>
      </c>
      <c r="ACD296" s="25" t="e">
        <f t="shared" si="452"/>
        <v>#DIV/0!</v>
      </c>
      <c r="ACE296" s="11">
        <f t="shared" si="413"/>
        <v>1</v>
      </c>
      <c r="ACF296" s="11">
        <f t="shared" si="380"/>
        <v>3288000</v>
      </c>
      <c r="ACG296" s="1">
        <v>5</v>
      </c>
      <c r="ACH296" s="1">
        <v>1</v>
      </c>
      <c r="ACI296" s="11">
        <f t="shared" si="381"/>
        <v>3288000</v>
      </c>
      <c r="ACJ296" s="11"/>
      <c r="ACK296" s="13">
        <f t="shared" si="382"/>
        <v>0</v>
      </c>
      <c r="ACL296">
        <v>1</v>
      </c>
      <c r="ACM296" s="25">
        <f t="shared" si="383"/>
        <v>3288000</v>
      </c>
      <c r="ACN296" s="11">
        <f t="shared" si="384"/>
        <v>3288000</v>
      </c>
      <c r="ACO296" s="65"/>
      <c r="ACR296" s="1" t="s">
        <v>292</v>
      </c>
      <c r="ACS296" s="1">
        <v>1</v>
      </c>
      <c r="ACT296" s="1">
        <v>1</v>
      </c>
      <c r="ACU296" s="1">
        <v>1</v>
      </c>
      <c r="ACV296" s="1">
        <v>1</v>
      </c>
      <c r="ACW296" s="1">
        <v>1</v>
      </c>
      <c r="ACX296" s="1">
        <v>8</v>
      </c>
      <c r="ACY296" s="1">
        <v>1</v>
      </c>
      <c r="ACZ296" s="1" t="s">
        <v>259</v>
      </c>
      <c r="ADA296" s="1">
        <v>1</v>
      </c>
      <c r="ADD296" s="1" t="s">
        <v>189</v>
      </c>
      <c r="ADF296" s="1">
        <v>1</v>
      </c>
      <c r="ADG296" s="1">
        <v>1</v>
      </c>
      <c r="ADI296" s="1">
        <v>1</v>
      </c>
      <c r="ADL296" s="1">
        <v>1</v>
      </c>
      <c r="ADO296" s="1">
        <v>1</v>
      </c>
      <c r="ADS296" s="1">
        <v>1</v>
      </c>
      <c r="ADU296" s="1">
        <v>2</v>
      </c>
      <c r="ADV296" s="457"/>
      <c r="ADW296" s="1">
        <v>2</v>
      </c>
      <c r="AEC296" s="1">
        <v>1</v>
      </c>
      <c r="AEE296" s="1">
        <f t="shared" si="446"/>
        <v>1</v>
      </c>
      <c r="AEI296" s="1">
        <v>1</v>
      </c>
      <c r="AEL296" s="1">
        <v>1</v>
      </c>
      <c r="AFA296" s="1">
        <v>1</v>
      </c>
      <c r="AFC296" s="1">
        <v>1</v>
      </c>
      <c r="AFF296" s="1">
        <v>1</v>
      </c>
      <c r="AFN296" s="1">
        <v>1</v>
      </c>
      <c r="AFW296" s="1">
        <v>1</v>
      </c>
      <c r="AGL296" s="11">
        <v>2730000</v>
      </c>
      <c r="AGM296" s="11" t="e">
        <f>AGU296+AGW296+AGY296+AHA296+#REF!+#REF!+AHC296+AGP296+AHE296</f>
        <v>#REF!</v>
      </c>
      <c r="AGT296" s="518"/>
      <c r="AGW296" s="1">
        <v>60000</v>
      </c>
      <c r="AGX296" s="1">
        <v>1</v>
      </c>
      <c r="AHA296" s="1">
        <v>342000</v>
      </c>
      <c r="AHB296" s="1">
        <v>1</v>
      </c>
      <c r="AHJ296" s="518"/>
      <c r="AHK296" s="1">
        <v>1</v>
      </c>
      <c r="AHM296" s="1">
        <v>1</v>
      </c>
      <c r="AHN296" s="1">
        <v>3132000</v>
      </c>
      <c r="AHO296" s="1">
        <v>14.725</v>
      </c>
      <c r="AHP296" s="1">
        <v>4</v>
      </c>
      <c r="AHQ296" s="1">
        <v>1</v>
      </c>
      <c r="AHR296" s="1">
        <v>6</v>
      </c>
      <c r="AHS296" s="1">
        <v>1</v>
      </c>
      <c r="AHZ296" s="1">
        <v>5</v>
      </c>
      <c r="AIA296" s="1">
        <v>1</v>
      </c>
      <c r="AIB296" s="1">
        <v>1</v>
      </c>
      <c r="AIC296" s="1">
        <v>20</v>
      </c>
      <c r="AID296" s="1">
        <v>1</v>
      </c>
      <c r="AIE296" s="1">
        <v>4</v>
      </c>
      <c r="AIF296" s="1">
        <v>1</v>
      </c>
      <c r="AIG296" s="1">
        <v>6</v>
      </c>
      <c r="AIH296" s="1">
        <v>1</v>
      </c>
      <c r="AII296" s="1">
        <v>1</v>
      </c>
      <c r="AIJ296" s="1">
        <v>1</v>
      </c>
      <c r="AIK296" s="1">
        <v>1</v>
      </c>
      <c r="AIL296" s="1">
        <v>1</v>
      </c>
      <c r="AIN296" s="1">
        <v>1</v>
      </c>
      <c r="AIV296" s="1">
        <v>11</v>
      </c>
      <c r="AIW296" s="1">
        <v>1</v>
      </c>
      <c r="AJB296" s="1">
        <v>1</v>
      </c>
      <c r="AJC296" s="11">
        <v>156000</v>
      </c>
      <c r="AJD296" s="11"/>
      <c r="AJE296" s="1">
        <v>4.9800000000000004</v>
      </c>
      <c r="AJF296" s="11">
        <v>237000</v>
      </c>
      <c r="AJG296" s="1">
        <v>2895000</v>
      </c>
      <c r="AJH296" s="1">
        <v>1</v>
      </c>
      <c r="AJJ296" s="435">
        <v>88.047445255474457</v>
      </c>
      <c r="AJK296" s="45">
        <v>1221.5189873417721</v>
      </c>
      <c r="AJL296" s="381">
        <v>3288000</v>
      </c>
      <c r="AJM296" s="11">
        <f t="shared" si="385"/>
        <v>3288000</v>
      </c>
      <c r="AJN296" s="60"/>
      <c r="AJO296" s="12">
        <v>2.6</v>
      </c>
      <c r="AJP296" s="1">
        <v>3</v>
      </c>
      <c r="AKA296" s="1">
        <f t="shared" si="447"/>
        <v>3</v>
      </c>
      <c r="AKD296" s="1">
        <f t="shared" si="448"/>
        <v>3</v>
      </c>
      <c r="AKE296" s="60"/>
      <c r="AKF296" s="1" t="s">
        <v>429</v>
      </c>
      <c r="AKG296" s="1" t="s">
        <v>192</v>
      </c>
      <c r="AKH296" s="1" t="s">
        <v>893</v>
      </c>
      <c r="AKI296" s="1" t="s">
        <v>962</v>
      </c>
      <c r="AKJ296" s="1" t="s">
        <v>572</v>
      </c>
      <c r="AKK296" s="1" t="s">
        <v>408</v>
      </c>
      <c r="AKL296" s="1" t="s">
        <v>260</v>
      </c>
      <c r="AKM296" s="1" t="s">
        <v>260</v>
      </c>
      <c r="AKN296" s="1" t="s">
        <v>262</v>
      </c>
      <c r="AKO296" s="1" t="s">
        <v>260</v>
      </c>
      <c r="AKP296" s="1" t="s">
        <v>260</v>
      </c>
      <c r="AKQ296" s="1" t="s">
        <v>260</v>
      </c>
      <c r="AKR296" s="1" t="s">
        <v>260</v>
      </c>
      <c r="AKS296" s="1" t="s">
        <v>260</v>
      </c>
      <c r="AKT296" s="1" t="s">
        <v>260</v>
      </c>
      <c r="AKU296" s="1" t="s">
        <v>260</v>
      </c>
      <c r="AKV296" s="1" t="s">
        <v>263</v>
      </c>
      <c r="AKW296" s="1" t="s">
        <v>260</v>
      </c>
      <c r="AKX296" s="1" t="s">
        <v>260</v>
      </c>
      <c r="AKY296" s="1" t="s">
        <v>260</v>
      </c>
      <c r="AKZ296" s="1" t="s">
        <v>260</v>
      </c>
      <c r="ALA296" s="1" t="s">
        <v>260</v>
      </c>
      <c r="ALB296" s="1" t="s">
        <v>260</v>
      </c>
      <c r="ALC296" s="1" t="s">
        <v>260</v>
      </c>
      <c r="ALD296" s="1" t="s">
        <v>260</v>
      </c>
      <c r="ALE296" s="1" t="s">
        <v>260</v>
      </c>
      <c r="ALF296" s="1" t="s">
        <v>260</v>
      </c>
      <c r="ALG296" s="1" t="s">
        <v>260</v>
      </c>
      <c r="ALH296" s="1" t="s">
        <v>260</v>
      </c>
      <c r="ALI296" s="1" t="s">
        <v>260</v>
      </c>
      <c r="ALJ296" s="1" t="s">
        <v>260</v>
      </c>
      <c r="ALK296" s="1" t="s">
        <v>260</v>
      </c>
      <c r="ALL296" s="1" t="s">
        <v>260</v>
      </c>
      <c r="ALM296" s="1" t="s">
        <v>260</v>
      </c>
      <c r="ALN296" s="1" t="s">
        <v>260</v>
      </c>
      <c r="ALO296" s="1" t="s">
        <v>260</v>
      </c>
      <c r="ALP296" s="1" t="s">
        <v>260</v>
      </c>
      <c r="ALQ296" s="1">
        <v>6</v>
      </c>
      <c r="ALR296" s="11">
        <f t="shared" si="449"/>
        <v>548000</v>
      </c>
      <c r="ALS296" s="28">
        <v>3288000</v>
      </c>
      <c r="ALT296" s="1">
        <v>3</v>
      </c>
      <c r="ALU296" s="1">
        <v>3</v>
      </c>
      <c r="ALY296" s="60"/>
      <c r="ALZ296" s="1">
        <v>1</v>
      </c>
      <c r="AMC296" s="1">
        <v>1</v>
      </c>
      <c r="AMD296" s="1">
        <v>1</v>
      </c>
      <c r="AMG296" s="1">
        <v>1</v>
      </c>
      <c r="AML296" s="1">
        <v>1</v>
      </c>
      <c r="AMM296" s="1">
        <v>1</v>
      </c>
      <c r="AMN296" s="403"/>
    </row>
    <row r="297" spans="1:1022 1026:1028" s="4" customFormat="1" ht="19" customHeight="1" x14ac:dyDescent="0.25">
      <c r="A297" s="270"/>
      <c r="B297" s="113">
        <v>295</v>
      </c>
      <c r="C297" s="473" t="s">
        <v>1063</v>
      </c>
      <c r="D297" s="304" t="s">
        <v>894</v>
      </c>
      <c r="E297" s="4">
        <v>2006</v>
      </c>
      <c r="H297" s="4">
        <v>3</v>
      </c>
      <c r="I297" s="4">
        <v>1</v>
      </c>
      <c r="J297" s="4">
        <v>3</v>
      </c>
      <c r="K297" s="4">
        <v>2001</v>
      </c>
      <c r="L297" s="4">
        <v>2001</v>
      </c>
      <c r="M297" s="4">
        <v>1</v>
      </c>
      <c r="AE297" s="4">
        <v>1</v>
      </c>
      <c r="AX297" s="4">
        <v>1</v>
      </c>
      <c r="BR297" s="4">
        <v>1</v>
      </c>
      <c r="CA297" s="4">
        <v>1</v>
      </c>
      <c r="CG297" s="4">
        <v>1</v>
      </c>
      <c r="CH297" s="246"/>
      <c r="CP297" s="1">
        <f t="shared" si="414"/>
        <v>0</v>
      </c>
      <c r="CQ297" s="1"/>
      <c r="CS297" s="1">
        <f t="shared" si="386"/>
        <v>0</v>
      </c>
      <c r="CT297" s="1"/>
      <c r="DO297" s="1">
        <f t="shared" si="415"/>
        <v>0</v>
      </c>
      <c r="DP297" s="1"/>
      <c r="DX297" s="1">
        <f t="shared" si="416"/>
        <v>0</v>
      </c>
      <c r="DY297" s="1"/>
      <c r="EE297" s="1">
        <f t="shared" si="417"/>
        <v>0</v>
      </c>
      <c r="EF297" s="1"/>
      <c r="EH297" s="1">
        <f t="shared" si="418"/>
        <v>0</v>
      </c>
      <c r="EI297" s="1"/>
      <c r="EJ297" s="4">
        <v>1</v>
      </c>
      <c r="FF297" s="116"/>
      <c r="GP297" s="1">
        <f t="shared" si="387"/>
        <v>0</v>
      </c>
      <c r="GQ297" s="1"/>
      <c r="GY297" s="1">
        <f t="shared" si="419"/>
        <v>0</v>
      </c>
      <c r="GZ297" s="1"/>
      <c r="HC297" s="1">
        <f t="shared" si="420"/>
        <v>0</v>
      </c>
      <c r="HD297" s="1"/>
      <c r="HS297" s="1">
        <f t="shared" si="421"/>
        <v>0</v>
      </c>
      <c r="HT297" s="1"/>
      <c r="HX297" s="1">
        <f t="shared" si="388"/>
        <v>0</v>
      </c>
      <c r="HY297" s="1"/>
      <c r="ID297" s="1">
        <f t="shared" si="389"/>
        <v>0</v>
      </c>
      <c r="IE297" s="1"/>
      <c r="IN297" s="1">
        <f t="shared" si="422"/>
        <v>0</v>
      </c>
      <c r="IW297" s="1">
        <f t="shared" si="423"/>
        <v>0</v>
      </c>
      <c r="IX297" s="1"/>
      <c r="IZ297" s="1">
        <f t="shared" si="390"/>
        <v>0</v>
      </c>
      <c r="JA297" s="1"/>
      <c r="JJ297" s="1">
        <f t="shared" si="391"/>
        <v>0</v>
      </c>
      <c r="JK297" s="1"/>
      <c r="JV297" s="1">
        <f t="shared" si="424"/>
        <v>0</v>
      </c>
      <c r="JW297" s="1"/>
      <c r="KB297" s="1">
        <f t="shared" si="425"/>
        <v>0</v>
      </c>
      <c r="KC297" s="1"/>
      <c r="LG297" s="1">
        <f t="shared" si="392"/>
        <v>0</v>
      </c>
      <c r="LH297" s="1"/>
      <c r="LT297" s="1">
        <f t="shared" si="426"/>
        <v>0</v>
      </c>
      <c r="LU297" s="1"/>
      <c r="MA297" s="1">
        <f t="shared" si="427"/>
        <v>0</v>
      </c>
      <c r="MB297" s="1"/>
      <c r="MF297" s="1">
        <f t="shared" si="428"/>
        <v>0</v>
      </c>
      <c r="MG297" s="1"/>
      <c r="MM297" s="1">
        <f t="shared" si="429"/>
        <v>0</v>
      </c>
      <c r="MN297" s="1"/>
      <c r="MS297" s="1">
        <f t="shared" si="430"/>
        <v>0</v>
      </c>
      <c r="MT297" s="1"/>
      <c r="MU297" s="115"/>
      <c r="OI297" s="120"/>
      <c r="PD297" s="1">
        <f t="shared" si="393"/>
        <v>0</v>
      </c>
      <c r="PE297" s="1"/>
      <c r="QF297" s="1">
        <f t="shared" si="431"/>
        <v>0</v>
      </c>
      <c r="QG297" s="1"/>
      <c r="QY297" s="1">
        <f t="shared" si="432"/>
        <v>0</v>
      </c>
      <c r="RK297" s="1">
        <f t="shared" si="433"/>
        <v>0</v>
      </c>
      <c r="RL297" s="1"/>
      <c r="SA297" s="1">
        <f t="shared" si="434"/>
        <v>0</v>
      </c>
      <c r="SG297" s="1">
        <f t="shared" si="435"/>
        <v>0</v>
      </c>
      <c r="SO297" s="1">
        <f t="shared" si="436"/>
        <v>0</v>
      </c>
      <c r="TB297" s="1">
        <f t="shared" si="437"/>
        <v>0</v>
      </c>
      <c r="TS297" s="1">
        <f t="shared" si="394"/>
        <v>0</v>
      </c>
      <c r="TT297" s="1"/>
      <c r="UD297" s="1">
        <f t="shared" si="395"/>
        <v>0</v>
      </c>
      <c r="UE297" s="1"/>
      <c r="UG297" s="1">
        <f t="shared" si="396"/>
        <v>0</v>
      </c>
      <c r="UH297" s="1"/>
      <c r="UQ297" s="1">
        <f t="shared" si="438"/>
        <v>0</v>
      </c>
      <c r="UR297" s="1"/>
      <c r="VA297" s="1">
        <f t="shared" si="439"/>
        <v>0</v>
      </c>
      <c r="VB297" s="1"/>
      <c r="VG297" s="1">
        <f t="shared" si="440"/>
        <v>0</v>
      </c>
      <c r="VH297" s="1"/>
      <c r="WY297" s="1">
        <f t="shared" si="397"/>
        <v>0</v>
      </c>
      <c r="WZ297" s="1"/>
      <c r="XB297" s="1">
        <f t="shared" si="441"/>
        <v>0</v>
      </c>
      <c r="XC297" s="1"/>
      <c r="XG297" s="1">
        <f t="shared" si="398"/>
        <v>0</v>
      </c>
      <c r="XH297" s="1"/>
      <c r="XK297" s="108"/>
      <c r="XL297" s="1">
        <f t="shared" si="399"/>
        <v>0</v>
      </c>
      <c r="XM297" s="1">
        <f t="shared" si="400"/>
        <v>0</v>
      </c>
      <c r="XN297" s="1">
        <f t="shared" si="442"/>
        <v>0</v>
      </c>
      <c r="XO297" s="1">
        <f t="shared" si="401"/>
        <v>1</v>
      </c>
      <c r="XP297" s="1">
        <f t="shared" si="443"/>
        <v>0</v>
      </c>
      <c r="XQ297" s="1">
        <f t="shared" si="402"/>
        <v>0</v>
      </c>
      <c r="XR297" s="1">
        <f t="shared" si="403"/>
        <v>0</v>
      </c>
      <c r="XS297" s="1">
        <f t="shared" si="450"/>
        <v>0</v>
      </c>
      <c r="XT297" s="1">
        <f t="shared" si="444"/>
        <v>0</v>
      </c>
      <c r="XU297" s="1">
        <f t="shared" si="404"/>
        <v>0</v>
      </c>
      <c r="XV297" s="1">
        <f t="shared" si="405"/>
        <v>0</v>
      </c>
      <c r="XW297" s="1">
        <f t="shared" si="406"/>
        <v>0</v>
      </c>
      <c r="XX297" s="1">
        <f t="shared" si="407"/>
        <v>0</v>
      </c>
      <c r="XY297" s="1">
        <f t="shared" si="408"/>
        <v>0</v>
      </c>
      <c r="XZ297" s="1">
        <f t="shared" si="409"/>
        <v>0</v>
      </c>
      <c r="YA297" s="1">
        <f t="shared" si="410"/>
        <v>0</v>
      </c>
      <c r="YB297" s="1">
        <f t="shared" si="411"/>
        <v>0</v>
      </c>
      <c r="YC297" s="1">
        <f t="shared" si="412"/>
        <v>0</v>
      </c>
      <c r="YD297" s="132"/>
      <c r="YE297" s="133">
        <f t="shared" si="451"/>
        <v>1</v>
      </c>
      <c r="YF297" s="133">
        <f t="shared" si="377"/>
        <v>30000</v>
      </c>
      <c r="YG297" s="130">
        <v>1</v>
      </c>
      <c r="YH297" s="130">
        <f t="shared" si="378"/>
        <v>30000</v>
      </c>
      <c r="YI297" s="129">
        <v>1</v>
      </c>
      <c r="YJ297" s="128">
        <f t="shared" si="379"/>
        <v>30000</v>
      </c>
      <c r="YK297" s="177"/>
      <c r="YL297">
        <v>1</v>
      </c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>
        <f t="shared" si="445"/>
        <v>0</v>
      </c>
      <c r="ACD297" s="25" t="e">
        <f t="shared" si="452"/>
        <v>#DIV/0!</v>
      </c>
      <c r="ACE297" s="11">
        <f t="shared" si="413"/>
        <v>1</v>
      </c>
      <c r="ACF297" s="11">
        <f t="shared" si="380"/>
        <v>30000</v>
      </c>
      <c r="ACG297" s="4">
        <v>5</v>
      </c>
      <c r="ACH297" s="4">
        <v>1</v>
      </c>
      <c r="ACI297" s="11">
        <f t="shared" si="381"/>
        <v>30000</v>
      </c>
      <c r="ACJ297" s="45">
        <v>1</v>
      </c>
      <c r="ACK297" s="13">
        <f t="shared" si="382"/>
        <v>30000</v>
      </c>
      <c r="ACL297">
        <v>1</v>
      </c>
      <c r="ACM297" s="25">
        <f t="shared" si="383"/>
        <v>30000</v>
      </c>
      <c r="ACN297" s="11">
        <f t="shared" si="384"/>
        <v>30000</v>
      </c>
      <c r="ACO297" s="65"/>
      <c r="ACR297" s="4" t="s">
        <v>292</v>
      </c>
      <c r="ACS297" s="4">
        <v>1</v>
      </c>
      <c r="ACT297" s="4">
        <v>1</v>
      </c>
      <c r="ACZ297" s="4" t="s">
        <v>259</v>
      </c>
      <c r="ADD297" s="4" t="s">
        <v>189</v>
      </c>
      <c r="ADU297" s="4">
        <v>4</v>
      </c>
      <c r="ADW297" s="4">
        <v>8</v>
      </c>
      <c r="AEE297" s="1">
        <f t="shared" si="446"/>
        <v>0</v>
      </c>
      <c r="AEI297" s="4">
        <v>3</v>
      </c>
      <c r="AFM297" s="4">
        <v>1</v>
      </c>
      <c r="AFP297" s="4">
        <v>1</v>
      </c>
      <c r="AGM297" s="5"/>
      <c r="AGT297" s="518"/>
      <c r="AHJ297" s="518"/>
      <c r="AJC297" s="5"/>
      <c r="AJD297" s="5"/>
      <c r="AJF297" s="5">
        <v>30000</v>
      </c>
      <c r="AJJ297" s="437"/>
      <c r="AJK297" s="37"/>
      <c r="AJL297" s="384">
        <v>30000</v>
      </c>
      <c r="AJM297" s="11">
        <f t="shared" si="385"/>
        <v>30000</v>
      </c>
      <c r="AJN297" s="60"/>
      <c r="AJO297" s="6"/>
      <c r="AJP297" s="4">
        <v>3</v>
      </c>
      <c r="AJZ297" s="1"/>
      <c r="AKA297" s="1">
        <f t="shared" si="447"/>
        <v>3</v>
      </c>
      <c r="AKD297" s="1">
        <f t="shared" si="448"/>
        <v>3</v>
      </c>
      <c r="AKE297" s="60"/>
      <c r="AKF297" s="4" t="s">
        <v>260</v>
      </c>
      <c r="AKG297" s="4" t="s">
        <v>260</v>
      </c>
      <c r="AKH297" s="4" t="s">
        <v>261</v>
      </c>
      <c r="AKI297" s="4" t="s">
        <v>260</v>
      </c>
      <c r="AKJ297" s="4" t="s">
        <v>260</v>
      </c>
      <c r="AKK297" s="4" t="s">
        <v>260</v>
      </c>
      <c r="AKL297" s="4" t="s">
        <v>260</v>
      </c>
      <c r="AKM297" s="4" t="s">
        <v>260</v>
      </c>
      <c r="AKN297" s="4" t="s">
        <v>262</v>
      </c>
      <c r="AKO297" s="4" t="s">
        <v>260</v>
      </c>
      <c r="AKP297" s="4" t="s">
        <v>260</v>
      </c>
      <c r="AKQ297" s="4" t="s">
        <v>260</v>
      </c>
      <c r="AKR297" s="4" t="s">
        <v>260</v>
      </c>
      <c r="AKS297" s="4" t="s">
        <v>260</v>
      </c>
      <c r="AKT297" s="4" t="s">
        <v>260</v>
      </c>
      <c r="AKU297" s="4" t="s">
        <v>260</v>
      </c>
      <c r="AKV297" s="4" t="s">
        <v>263</v>
      </c>
      <c r="AKW297" s="4" t="s">
        <v>260</v>
      </c>
      <c r="AKX297" s="4" t="s">
        <v>260</v>
      </c>
      <c r="AKY297" s="4" t="s">
        <v>260</v>
      </c>
      <c r="AKZ297" s="4" t="s">
        <v>260</v>
      </c>
      <c r="ALA297" s="4" t="s">
        <v>260</v>
      </c>
      <c r="ALB297" s="4" t="s">
        <v>260</v>
      </c>
      <c r="ALC297" s="4" t="s">
        <v>260</v>
      </c>
      <c r="ALD297" s="4" t="s">
        <v>260</v>
      </c>
      <c r="ALE297" s="4" t="s">
        <v>260</v>
      </c>
      <c r="ALF297" s="4" t="s">
        <v>260</v>
      </c>
      <c r="ALG297" s="4" t="s">
        <v>260</v>
      </c>
      <c r="ALH297" s="4" t="s">
        <v>260</v>
      </c>
      <c r="ALI297" s="4" t="s">
        <v>260</v>
      </c>
      <c r="ALJ297" s="4" t="s">
        <v>260</v>
      </c>
      <c r="ALK297" s="4" t="s">
        <v>260</v>
      </c>
      <c r="ALL297" s="4" t="s">
        <v>260</v>
      </c>
      <c r="ALM297" s="4" t="s">
        <v>260</v>
      </c>
      <c r="ALN297" s="4" t="s">
        <v>260</v>
      </c>
      <c r="ALO297" s="4" t="s">
        <v>260</v>
      </c>
      <c r="ALP297" s="4" t="s">
        <v>260</v>
      </c>
      <c r="ALR297" s="11" t="e">
        <f t="shared" si="449"/>
        <v>#DIV/0!</v>
      </c>
      <c r="ALS297" s="5">
        <v>30000</v>
      </c>
      <c r="ALY297" s="60"/>
      <c r="ALZ297" s="4">
        <v>1</v>
      </c>
      <c r="AMA297" s="4">
        <v>1</v>
      </c>
      <c r="AMH297" s="4">
        <v>1</v>
      </c>
      <c r="AMN297" s="403"/>
    </row>
    <row r="298" spans="1:1022 1026:1028" s="1" customFormat="1" ht="15" customHeight="1" x14ac:dyDescent="0.25">
      <c r="A298" s="268"/>
      <c r="B298" s="113">
        <v>296</v>
      </c>
      <c r="C298" s="473" t="s">
        <v>1063</v>
      </c>
      <c r="D298" s="304" t="s">
        <v>993</v>
      </c>
      <c r="E298" s="1">
        <v>2007</v>
      </c>
      <c r="F298" s="1">
        <v>4</v>
      </c>
      <c r="G298" s="1">
        <v>1</v>
      </c>
      <c r="H298" s="1">
        <v>1</v>
      </c>
      <c r="I298" s="1">
        <v>1</v>
      </c>
      <c r="J298" s="1">
        <v>5</v>
      </c>
      <c r="K298" s="1">
        <v>1998</v>
      </c>
      <c r="L298" s="1">
        <v>2001</v>
      </c>
      <c r="M298" s="1">
        <v>2</v>
      </c>
      <c r="AB298" s="1">
        <v>1</v>
      </c>
      <c r="AE298" s="1">
        <v>1</v>
      </c>
      <c r="AY298" s="1">
        <v>1</v>
      </c>
      <c r="BA298" s="1">
        <v>1</v>
      </c>
      <c r="BB298" s="1">
        <v>10</v>
      </c>
      <c r="CG298" s="1">
        <v>1</v>
      </c>
      <c r="CH298" s="246"/>
      <c r="CP298" s="1">
        <f t="shared" si="414"/>
        <v>0</v>
      </c>
      <c r="CS298" s="1">
        <f t="shared" si="386"/>
        <v>0</v>
      </c>
      <c r="DO298" s="1">
        <f t="shared" si="415"/>
        <v>0</v>
      </c>
      <c r="DX298" s="1">
        <f t="shared" si="416"/>
        <v>0</v>
      </c>
      <c r="EE298" s="1">
        <f t="shared" si="417"/>
        <v>0</v>
      </c>
      <c r="EH298" s="1">
        <f t="shared" si="418"/>
        <v>0</v>
      </c>
      <c r="EJ298" s="1">
        <v>1</v>
      </c>
      <c r="FF298" s="116"/>
      <c r="GP298" s="1">
        <f t="shared" si="387"/>
        <v>0</v>
      </c>
      <c r="GY298" s="1">
        <f t="shared" si="419"/>
        <v>0</v>
      </c>
      <c r="HC298" s="1">
        <f t="shared" si="420"/>
        <v>0</v>
      </c>
      <c r="HS298" s="1">
        <f t="shared" si="421"/>
        <v>0</v>
      </c>
      <c r="HX298" s="1">
        <f t="shared" si="388"/>
        <v>0</v>
      </c>
      <c r="ID298" s="1">
        <f t="shared" si="389"/>
        <v>0</v>
      </c>
      <c r="IN298" s="1">
        <f t="shared" si="422"/>
        <v>0</v>
      </c>
      <c r="IW298" s="1">
        <f t="shared" si="423"/>
        <v>0</v>
      </c>
      <c r="IZ298" s="1">
        <f t="shared" si="390"/>
        <v>0</v>
      </c>
      <c r="JJ298" s="1">
        <f t="shared" si="391"/>
        <v>0</v>
      </c>
      <c r="JR298" s="1">
        <v>1</v>
      </c>
      <c r="JV298" s="1">
        <f t="shared" si="424"/>
        <v>1</v>
      </c>
      <c r="JW298" s="1">
        <v>1</v>
      </c>
      <c r="KB298" s="1">
        <f t="shared" si="425"/>
        <v>0</v>
      </c>
      <c r="LG298" s="1">
        <f t="shared" si="392"/>
        <v>0</v>
      </c>
      <c r="LT298" s="1">
        <f t="shared" si="426"/>
        <v>0</v>
      </c>
      <c r="MA298" s="1">
        <f t="shared" si="427"/>
        <v>0</v>
      </c>
      <c r="MF298" s="1">
        <f t="shared" si="428"/>
        <v>0</v>
      </c>
      <c r="MM298" s="1">
        <f t="shared" si="429"/>
        <v>0</v>
      </c>
      <c r="MS298" s="1">
        <f t="shared" si="430"/>
        <v>0</v>
      </c>
      <c r="MU298" s="115"/>
      <c r="OI298" s="120"/>
      <c r="PD298" s="1">
        <f t="shared" si="393"/>
        <v>0</v>
      </c>
      <c r="QF298" s="1">
        <f t="shared" si="431"/>
        <v>0</v>
      </c>
      <c r="QY298" s="1">
        <f t="shared" si="432"/>
        <v>0</v>
      </c>
      <c r="RK298" s="1">
        <f t="shared" si="433"/>
        <v>0</v>
      </c>
      <c r="SA298" s="1">
        <f t="shared" si="434"/>
        <v>0</v>
      </c>
      <c r="SG298" s="1">
        <f t="shared" si="435"/>
        <v>0</v>
      </c>
      <c r="SO298" s="1">
        <f t="shared" si="436"/>
        <v>0</v>
      </c>
      <c r="TB298" s="1">
        <f t="shared" si="437"/>
        <v>0</v>
      </c>
      <c r="TS298" s="1">
        <f t="shared" si="394"/>
        <v>0</v>
      </c>
      <c r="UD298" s="1">
        <f t="shared" si="395"/>
        <v>0</v>
      </c>
      <c r="UG298" s="1">
        <f t="shared" si="396"/>
        <v>0</v>
      </c>
      <c r="UQ298" s="1">
        <f t="shared" si="438"/>
        <v>0</v>
      </c>
      <c r="VA298" s="1">
        <f t="shared" si="439"/>
        <v>0</v>
      </c>
      <c r="VG298" s="1">
        <f t="shared" si="440"/>
        <v>0</v>
      </c>
      <c r="WY298" s="1">
        <f t="shared" si="397"/>
        <v>0</v>
      </c>
      <c r="XB298" s="1">
        <f t="shared" si="441"/>
        <v>0</v>
      </c>
      <c r="XG298" s="1">
        <f t="shared" si="398"/>
        <v>0</v>
      </c>
      <c r="XK298" s="108"/>
      <c r="XL298" s="1">
        <f t="shared" si="399"/>
        <v>1</v>
      </c>
      <c r="XM298" s="1">
        <f t="shared" si="400"/>
        <v>0</v>
      </c>
      <c r="XN298" s="1">
        <f t="shared" si="442"/>
        <v>0</v>
      </c>
      <c r="XO298" s="1">
        <f t="shared" si="401"/>
        <v>1</v>
      </c>
      <c r="XP298" s="1">
        <f t="shared" si="443"/>
        <v>0</v>
      </c>
      <c r="XQ298" s="1">
        <f t="shared" si="402"/>
        <v>0</v>
      </c>
      <c r="XR298" s="1">
        <f t="shared" si="403"/>
        <v>0</v>
      </c>
      <c r="XS298" s="1">
        <f t="shared" si="450"/>
        <v>0</v>
      </c>
      <c r="XT298" s="1">
        <f t="shared" si="444"/>
        <v>0</v>
      </c>
      <c r="XU298" s="1">
        <f t="shared" si="404"/>
        <v>0</v>
      </c>
      <c r="XV298" s="1">
        <f t="shared" si="405"/>
        <v>0</v>
      </c>
      <c r="XW298" s="1">
        <f t="shared" si="406"/>
        <v>0</v>
      </c>
      <c r="XX298" s="1">
        <f t="shared" si="407"/>
        <v>0</v>
      </c>
      <c r="XY298" s="1">
        <f t="shared" si="408"/>
        <v>0</v>
      </c>
      <c r="XZ298" s="1">
        <f t="shared" si="409"/>
        <v>0</v>
      </c>
      <c r="YA298" s="1">
        <f t="shared" si="410"/>
        <v>0</v>
      </c>
      <c r="YB298" s="1">
        <f t="shared" si="411"/>
        <v>0</v>
      </c>
      <c r="YC298" s="1">
        <f t="shared" si="412"/>
        <v>0</v>
      </c>
      <c r="YD298" s="132"/>
      <c r="YE298" s="133">
        <f t="shared" si="451"/>
        <v>2</v>
      </c>
      <c r="YF298" s="133">
        <f t="shared" si="377"/>
        <v>283000</v>
      </c>
      <c r="YG298" s="130">
        <v>2</v>
      </c>
      <c r="YH298" s="130">
        <f t="shared" si="378"/>
        <v>283000</v>
      </c>
      <c r="YI298" s="129">
        <v>2</v>
      </c>
      <c r="YJ298" s="128">
        <f t="shared" si="379"/>
        <v>283000</v>
      </c>
      <c r="YK298" s="177"/>
      <c r="YL298">
        <v>1</v>
      </c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>
        <f t="shared" si="445"/>
        <v>0</v>
      </c>
      <c r="ACD298" s="25" t="e">
        <f t="shared" si="452"/>
        <v>#DIV/0!</v>
      </c>
      <c r="ACE298" s="11">
        <f t="shared" si="413"/>
        <v>2</v>
      </c>
      <c r="ACF298" s="11">
        <f t="shared" si="380"/>
        <v>283000</v>
      </c>
      <c r="ACG298" s="1">
        <v>4</v>
      </c>
      <c r="ACH298" s="1">
        <v>1</v>
      </c>
      <c r="ACI298" s="11">
        <f t="shared" si="381"/>
        <v>566000</v>
      </c>
      <c r="ACJ298" s="45">
        <v>1</v>
      </c>
      <c r="ACK298" s="13">
        <f t="shared" si="382"/>
        <v>566000</v>
      </c>
      <c r="ACL298">
        <v>1</v>
      </c>
      <c r="ACM298" s="25">
        <f t="shared" si="383"/>
        <v>566000</v>
      </c>
      <c r="ACN298" s="11">
        <f t="shared" si="384"/>
        <v>566000</v>
      </c>
      <c r="ACO298" s="65"/>
      <c r="ACR298" s="1" t="s">
        <v>292</v>
      </c>
      <c r="ACS298" s="1">
        <v>1</v>
      </c>
      <c r="ACU298" s="1">
        <v>1</v>
      </c>
      <c r="ACZ298" s="1" t="s">
        <v>896</v>
      </c>
      <c r="ADA298" s="1">
        <v>1</v>
      </c>
      <c r="ADD298" s="1" t="s">
        <v>185</v>
      </c>
      <c r="ADV298" s="457"/>
      <c r="AEE298" s="1">
        <f t="shared" si="446"/>
        <v>0</v>
      </c>
      <c r="AFC298" s="1">
        <v>1</v>
      </c>
      <c r="AFN298" s="1">
        <v>1</v>
      </c>
      <c r="AFW298" s="1">
        <v>1</v>
      </c>
      <c r="AGL298" s="11">
        <v>334000</v>
      </c>
      <c r="AGM298" s="11" t="e">
        <f>AGU298+AGW298+AGY298+AHA298+#REF!+#REF!+AHC298+AGP298+AHE298</f>
        <v>#REF!</v>
      </c>
      <c r="AGP298" s="1">
        <v>222000</v>
      </c>
      <c r="AGQ298" s="1">
        <v>1</v>
      </c>
      <c r="AGT298" s="518"/>
      <c r="AHI298" s="1">
        <v>1</v>
      </c>
      <c r="AHJ298" s="518"/>
      <c r="AHM298" s="1">
        <v>1</v>
      </c>
      <c r="AHN298" s="1">
        <v>556000</v>
      </c>
      <c r="AHO298" s="1">
        <v>66.466999999999999</v>
      </c>
      <c r="AHP298" s="1">
        <v>3</v>
      </c>
      <c r="AHQ298" s="1">
        <v>1</v>
      </c>
      <c r="AIB298" s="1">
        <v>1</v>
      </c>
      <c r="AIC298" s="1">
        <v>7</v>
      </c>
      <c r="AID298" s="1">
        <v>1</v>
      </c>
      <c r="AIN298" s="1">
        <v>1</v>
      </c>
      <c r="AJC298" s="11">
        <v>10000</v>
      </c>
      <c r="AJD298" s="11"/>
      <c r="AJE298" s="1">
        <v>1.8</v>
      </c>
      <c r="AJF298" s="11"/>
      <c r="AJG298" s="1">
        <v>556000</v>
      </c>
      <c r="AJH298" s="1">
        <v>1</v>
      </c>
      <c r="AJI298" s="1">
        <v>1</v>
      </c>
      <c r="AJJ298" s="435">
        <v>98.233215547703182</v>
      </c>
      <c r="AJK298" s="45"/>
      <c r="AJL298" s="381">
        <v>566000</v>
      </c>
      <c r="AJM298" s="11">
        <f t="shared" si="385"/>
        <v>283000</v>
      </c>
      <c r="AJN298" s="60"/>
      <c r="AJO298" s="12"/>
      <c r="AKA298" s="1">
        <f t="shared" si="447"/>
        <v>0</v>
      </c>
      <c r="AKD298" s="1">
        <f t="shared" si="448"/>
        <v>0</v>
      </c>
      <c r="AKE298" s="60"/>
      <c r="AKF298" s="1" t="s">
        <v>260</v>
      </c>
      <c r="AKG298" s="1" t="s">
        <v>260</v>
      </c>
      <c r="AKH298" s="1" t="s">
        <v>261</v>
      </c>
      <c r="AKI298" s="1" t="s">
        <v>260</v>
      </c>
      <c r="AKJ298" s="1" t="s">
        <v>260</v>
      </c>
      <c r="AKK298" s="1" t="s">
        <v>260</v>
      </c>
      <c r="AKL298" s="1" t="s">
        <v>260</v>
      </c>
      <c r="AKM298" s="1" t="s">
        <v>260</v>
      </c>
      <c r="AKN298" s="1" t="s">
        <v>262</v>
      </c>
      <c r="AKO298" s="1" t="s">
        <v>260</v>
      </c>
      <c r="AKP298" s="1" t="s">
        <v>260</v>
      </c>
      <c r="AKQ298" s="1" t="s">
        <v>260</v>
      </c>
      <c r="AKR298" s="1" t="s">
        <v>260</v>
      </c>
      <c r="AKS298" s="1" t="s">
        <v>260</v>
      </c>
      <c r="AKT298" s="1" t="s">
        <v>260</v>
      </c>
      <c r="AKU298" s="1" t="s">
        <v>260</v>
      </c>
      <c r="AKV298" s="1" t="s">
        <v>263</v>
      </c>
      <c r="AKW298" s="1" t="s">
        <v>260</v>
      </c>
      <c r="AKX298" s="1" t="s">
        <v>260</v>
      </c>
      <c r="AKY298" s="1" t="s">
        <v>260</v>
      </c>
      <c r="AKZ298" s="1" t="s">
        <v>260</v>
      </c>
      <c r="ALA298" s="1" t="s">
        <v>260</v>
      </c>
      <c r="ALB298" s="1" t="s">
        <v>260</v>
      </c>
      <c r="ALC298" s="1" t="s">
        <v>260</v>
      </c>
      <c r="ALD298" s="1" t="s">
        <v>260</v>
      </c>
      <c r="ALE298" s="1" t="s">
        <v>260</v>
      </c>
      <c r="ALF298" s="1" t="s">
        <v>260</v>
      </c>
      <c r="ALG298" s="1" t="s">
        <v>260</v>
      </c>
      <c r="ALH298" s="1" t="s">
        <v>260</v>
      </c>
      <c r="ALI298" s="1" t="s">
        <v>260</v>
      </c>
      <c r="ALJ298" s="1" t="s">
        <v>260</v>
      </c>
      <c r="ALK298" s="1" t="s">
        <v>260</v>
      </c>
      <c r="ALL298" s="1" t="s">
        <v>260</v>
      </c>
      <c r="ALM298" s="1" t="s">
        <v>260</v>
      </c>
      <c r="ALN298" s="1" t="s">
        <v>260</v>
      </c>
      <c r="ALO298" s="1" t="s">
        <v>260</v>
      </c>
      <c r="ALP298" s="1" t="s">
        <v>260</v>
      </c>
      <c r="ALR298" s="11" t="e">
        <f t="shared" si="449"/>
        <v>#DIV/0!</v>
      </c>
      <c r="ALS298" s="28">
        <v>566000</v>
      </c>
      <c r="ALY298" s="60"/>
      <c r="ALZ298" s="1">
        <v>1</v>
      </c>
      <c r="AMC298" s="1">
        <v>1</v>
      </c>
      <c r="AME298" s="1">
        <v>1</v>
      </c>
      <c r="AMF298" s="1">
        <v>1</v>
      </c>
      <c r="AMN298" s="403"/>
    </row>
    <row r="299" spans="1:1022 1026:1028" s="1" customFormat="1" ht="15" customHeight="1" x14ac:dyDescent="0.25">
      <c r="A299" s="268"/>
      <c r="B299" s="113">
        <v>297</v>
      </c>
      <c r="C299" s="473" t="s">
        <v>1063</v>
      </c>
      <c r="D299" s="304" t="s">
        <v>897</v>
      </c>
      <c r="E299" s="1">
        <v>2010</v>
      </c>
      <c r="F299" s="1">
        <v>2</v>
      </c>
      <c r="G299" s="1">
        <v>1</v>
      </c>
      <c r="H299" s="1">
        <v>3</v>
      </c>
      <c r="I299" s="1">
        <v>1</v>
      </c>
      <c r="J299" s="1">
        <v>5</v>
      </c>
      <c r="K299" s="1">
        <v>1991</v>
      </c>
      <c r="L299" s="1">
        <v>2002</v>
      </c>
      <c r="M299" s="1">
        <v>11</v>
      </c>
      <c r="U299" s="1">
        <v>1</v>
      </c>
      <c r="V299" s="1">
        <v>1</v>
      </c>
      <c r="W299" s="1">
        <v>1</v>
      </c>
      <c r="X299" s="1">
        <v>1</v>
      </c>
      <c r="Y299" s="1">
        <v>1</v>
      </c>
      <c r="Z299" s="1">
        <v>1</v>
      </c>
      <c r="AA299" s="1">
        <v>1</v>
      </c>
      <c r="AB299" s="1">
        <v>1</v>
      </c>
      <c r="AC299" s="1">
        <v>1</v>
      </c>
      <c r="AE299" s="1">
        <v>1</v>
      </c>
      <c r="AF299" s="1">
        <v>1</v>
      </c>
      <c r="AW299" s="1">
        <v>1</v>
      </c>
      <c r="AY299" s="1">
        <v>1</v>
      </c>
      <c r="BA299" s="1">
        <v>1</v>
      </c>
      <c r="BB299" s="1">
        <v>10</v>
      </c>
      <c r="CG299" s="1">
        <v>1</v>
      </c>
      <c r="CH299" s="246"/>
      <c r="CP299" s="1">
        <f t="shared" si="414"/>
        <v>0</v>
      </c>
      <c r="CS299" s="1">
        <f t="shared" si="386"/>
        <v>0</v>
      </c>
      <c r="DO299" s="1">
        <f t="shared" si="415"/>
        <v>0</v>
      </c>
      <c r="DX299" s="1">
        <f t="shared" si="416"/>
        <v>0</v>
      </c>
      <c r="EE299" s="1">
        <f t="shared" si="417"/>
        <v>0</v>
      </c>
      <c r="EH299" s="1">
        <f t="shared" si="418"/>
        <v>0</v>
      </c>
      <c r="EJ299" s="1">
        <v>1</v>
      </c>
      <c r="EN299" s="1">
        <v>1</v>
      </c>
      <c r="EP299" s="1">
        <v>1</v>
      </c>
      <c r="EU299" s="1">
        <v>1</v>
      </c>
      <c r="FF299" s="116"/>
      <c r="GP299" s="1">
        <f t="shared" si="387"/>
        <v>0</v>
      </c>
      <c r="GY299" s="1">
        <f t="shared" si="419"/>
        <v>0</v>
      </c>
      <c r="HC299" s="1">
        <f t="shared" si="420"/>
        <v>0</v>
      </c>
      <c r="HS299" s="1">
        <f t="shared" si="421"/>
        <v>0</v>
      </c>
      <c r="HX299" s="1">
        <f t="shared" si="388"/>
        <v>0</v>
      </c>
      <c r="ID299" s="1">
        <f t="shared" si="389"/>
        <v>0</v>
      </c>
      <c r="IN299" s="1">
        <f t="shared" si="422"/>
        <v>0</v>
      </c>
      <c r="IW299" s="1">
        <f t="shared" si="423"/>
        <v>0</v>
      </c>
      <c r="IZ299" s="1">
        <f t="shared" si="390"/>
        <v>0</v>
      </c>
      <c r="JJ299" s="1">
        <f t="shared" si="391"/>
        <v>0</v>
      </c>
      <c r="JV299" s="1">
        <f t="shared" si="424"/>
        <v>0</v>
      </c>
      <c r="KB299" s="1">
        <f t="shared" si="425"/>
        <v>0</v>
      </c>
      <c r="LG299" s="1">
        <f t="shared" si="392"/>
        <v>0</v>
      </c>
      <c r="LT299" s="1">
        <f t="shared" si="426"/>
        <v>0</v>
      </c>
      <c r="MA299" s="1">
        <f t="shared" si="427"/>
        <v>0</v>
      </c>
      <c r="MF299" s="1">
        <f t="shared" si="428"/>
        <v>0</v>
      </c>
      <c r="MM299" s="1">
        <f t="shared" si="429"/>
        <v>0</v>
      </c>
      <c r="MS299" s="1">
        <f t="shared" si="430"/>
        <v>0</v>
      </c>
      <c r="MU299" s="115"/>
      <c r="OI299" s="120"/>
      <c r="PD299" s="1">
        <f t="shared" si="393"/>
        <v>0</v>
      </c>
      <c r="QF299" s="1">
        <f t="shared" si="431"/>
        <v>0</v>
      </c>
      <c r="QY299" s="1">
        <f t="shared" si="432"/>
        <v>0</v>
      </c>
      <c r="RK299" s="1">
        <f t="shared" si="433"/>
        <v>0</v>
      </c>
      <c r="SA299" s="1">
        <f t="shared" si="434"/>
        <v>0</v>
      </c>
      <c r="SG299" s="1">
        <f t="shared" si="435"/>
        <v>0</v>
      </c>
      <c r="SO299" s="1">
        <f t="shared" si="436"/>
        <v>0</v>
      </c>
      <c r="TB299" s="1">
        <f t="shared" si="437"/>
        <v>0</v>
      </c>
      <c r="TS299" s="1">
        <f t="shared" si="394"/>
        <v>0</v>
      </c>
      <c r="UD299" s="1">
        <f t="shared" si="395"/>
        <v>0</v>
      </c>
      <c r="UG299" s="1">
        <f t="shared" si="396"/>
        <v>0</v>
      </c>
      <c r="UQ299" s="1">
        <f t="shared" si="438"/>
        <v>0</v>
      </c>
      <c r="VA299" s="1">
        <f t="shared" si="439"/>
        <v>0</v>
      </c>
      <c r="VG299" s="1">
        <f t="shared" si="440"/>
        <v>0</v>
      </c>
      <c r="WY299" s="1">
        <f t="shared" si="397"/>
        <v>0</v>
      </c>
      <c r="XB299" s="1">
        <f t="shared" si="441"/>
        <v>0</v>
      </c>
      <c r="XG299" s="1">
        <f t="shared" si="398"/>
        <v>0</v>
      </c>
      <c r="XK299" s="108"/>
      <c r="XL299" s="1">
        <f t="shared" si="399"/>
        <v>0</v>
      </c>
      <c r="XM299" s="1">
        <f t="shared" si="400"/>
        <v>0</v>
      </c>
      <c r="XN299" s="1">
        <f t="shared" si="442"/>
        <v>0</v>
      </c>
      <c r="XO299" s="1">
        <f t="shared" si="401"/>
        <v>4</v>
      </c>
      <c r="XP299" s="1">
        <f t="shared" si="443"/>
        <v>0</v>
      </c>
      <c r="XQ299" s="1">
        <f t="shared" si="402"/>
        <v>0</v>
      </c>
      <c r="XR299" s="1">
        <f t="shared" si="403"/>
        <v>0</v>
      </c>
      <c r="XS299" s="1">
        <f t="shared" si="450"/>
        <v>0</v>
      </c>
      <c r="XT299" s="1">
        <f t="shared" si="444"/>
        <v>0</v>
      </c>
      <c r="XU299" s="1">
        <f t="shared" si="404"/>
        <v>0</v>
      </c>
      <c r="XV299" s="1">
        <f t="shared" si="405"/>
        <v>0</v>
      </c>
      <c r="XW299" s="1">
        <f t="shared" si="406"/>
        <v>0</v>
      </c>
      <c r="XX299" s="1">
        <f t="shared" si="407"/>
        <v>0</v>
      </c>
      <c r="XY299" s="1">
        <f t="shared" si="408"/>
        <v>0</v>
      </c>
      <c r="XZ299" s="1">
        <f t="shared" si="409"/>
        <v>0</v>
      </c>
      <c r="YA299" s="1">
        <f t="shared" si="410"/>
        <v>0</v>
      </c>
      <c r="YB299" s="1">
        <f t="shared" si="411"/>
        <v>0</v>
      </c>
      <c r="YC299" s="1">
        <f t="shared" si="412"/>
        <v>0</v>
      </c>
      <c r="YD299" s="132"/>
      <c r="YE299" s="133">
        <f t="shared" si="451"/>
        <v>4</v>
      </c>
      <c r="YF299" s="133">
        <f t="shared" si="377"/>
        <v>223250</v>
      </c>
      <c r="YG299" s="130">
        <v>1</v>
      </c>
      <c r="YH299" s="130">
        <f t="shared" si="378"/>
        <v>893000</v>
      </c>
      <c r="YI299" s="129">
        <v>1</v>
      </c>
      <c r="YJ299" s="128">
        <f t="shared" si="379"/>
        <v>893000</v>
      </c>
      <c r="YK299" s="177"/>
      <c r="YL299">
        <v>1</v>
      </c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>
        <f t="shared" si="445"/>
        <v>0</v>
      </c>
      <c r="ACD299" s="25" t="e">
        <f t="shared" si="452"/>
        <v>#DIV/0!</v>
      </c>
      <c r="ACE299" s="11">
        <f t="shared" si="413"/>
        <v>4</v>
      </c>
      <c r="ACF299" s="11">
        <f t="shared" si="380"/>
        <v>223250</v>
      </c>
      <c r="ACG299" s="1">
        <v>5</v>
      </c>
      <c r="ACH299" s="1">
        <v>1</v>
      </c>
      <c r="ACI299" s="11">
        <f t="shared" si="381"/>
        <v>893000</v>
      </c>
      <c r="ACJ299" s="45">
        <v>1</v>
      </c>
      <c r="ACK299" s="13">
        <f t="shared" si="382"/>
        <v>893000</v>
      </c>
      <c r="ACL299">
        <v>1</v>
      </c>
      <c r="ACM299" s="25">
        <f t="shared" si="383"/>
        <v>893000</v>
      </c>
      <c r="ACN299" s="11">
        <f t="shared" si="384"/>
        <v>893000</v>
      </c>
      <c r="ACO299" s="65"/>
      <c r="ACR299" s="1" t="s">
        <v>292</v>
      </c>
      <c r="ACS299" s="1">
        <v>1</v>
      </c>
      <c r="ACT299" s="1">
        <v>1</v>
      </c>
      <c r="ACV299" s="1">
        <v>1</v>
      </c>
      <c r="ACX299" s="1">
        <v>4</v>
      </c>
      <c r="ACY299" s="1">
        <v>1</v>
      </c>
      <c r="ACZ299" s="1" t="s">
        <v>259</v>
      </c>
      <c r="ADD299" s="1" t="s">
        <v>185</v>
      </c>
      <c r="ADN299" s="1">
        <v>1</v>
      </c>
      <c r="ADU299" s="1">
        <v>3</v>
      </c>
      <c r="ADV299" s="457"/>
      <c r="ADW299" s="1">
        <v>4</v>
      </c>
      <c r="ADX299" s="1">
        <v>2</v>
      </c>
      <c r="AEE299" s="1">
        <f t="shared" si="446"/>
        <v>0</v>
      </c>
      <c r="AFA299" s="1">
        <v>1</v>
      </c>
      <c r="AFC299" s="1">
        <v>1</v>
      </c>
      <c r="AFM299" s="1">
        <v>1</v>
      </c>
      <c r="AFN299" s="1">
        <v>1</v>
      </c>
      <c r="AFS299" s="1">
        <v>1</v>
      </c>
      <c r="AFV299" s="1">
        <v>1</v>
      </c>
      <c r="AFW299" s="1">
        <v>1</v>
      </c>
      <c r="AFX299" s="1">
        <v>1</v>
      </c>
      <c r="AFY299" s="1">
        <v>1</v>
      </c>
      <c r="AGL299" s="1">
        <v>778000</v>
      </c>
      <c r="AGM299" s="11" t="e">
        <f>AGU299+AGW299+AGY299+AHA299+#REF!+#REF!+AHC299+AGP299+AHE299</f>
        <v>#REF!</v>
      </c>
      <c r="AGT299" s="518"/>
      <c r="AHJ299" s="518"/>
      <c r="AHN299" s="1">
        <v>778000</v>
      </c>
      <c r="AHP299" s="1">
        <v>2</v>
      </c>
      <c r="AHQ299" s="1">
        <v>1</v>
      </c>
      <c r="AHV299" s="1">
        <v>2</v>
      </c>
      <c r="AHW299" s="1">
        <v>1</v>
      </c>
      <c r="AIB299" s="1">
        <v>1</v>
      </c>
      <c r="AIC299" s="1">
        <v>7</v>
      </c>
      <c r="AID299" s="1">
        <v>1</v>
      </c>
      <c r="AIE299" s="1">
        <v>3</v>
      </c>
      <c r="AIF299" s="1">
        <v>1</v>
      </c>
      <c r="AIG299" s="1">
        <v>2</v>
      </c>
      <c r="AIH299" s="1">
        <v>1</v>
      </c>
      <c r="AII299" s="1">
        <v>4</v>
      </c>
      <c r="AIJ299" s="1">
        <v>1</v>
      </c>
      <c r="AIN299" s="1">
        <v>1</v>
      </c>
      <c r="AIO299" s="1">
        <v>1</v>
      </c>
      <c r="AIP299" s="1">
        <v>1</v>
      </c>
      <c r="AIS299" s="1">
        <v>1</v>
      </c>
      <c r="AIX299" s="1">
        <v>1</v>
      </c>
      <c r="AIZ299" s="1" t="s">
        <v>1092</v>
      </c>
      <c r="AJB299" s="1">
        <v>1</v>
      </c>
      <c r="AJC299" s="11">
        <v>62000</v>
      </c>
      <c r="AJD299" s="11"/>
      <c r="AJE299" s="1">
        <v>7.97</v>
      </c>
      <c r="AJF299" s="11">
        <v>831000</v>
      </c>
      <c r="AJJ299" s="435"/>
      <c r="AJK299" s="45"/>
      <c r="AJL299" s="381">
        <v>893000</v>
      </c>
      <c r="AJM299" s="11">
        <f t="shared" si="385"/>
        <v>223250</v>
      </c>
      <c r="AJN299" s="60"/>
      <c r="AJO299" s="12">
        <v>4</v>
      </c>
      <c r="AJP299" s="1">
        <v>1</v>
      </c>
      <c r="AKA299" s="1">
        <f t="shared" si="447"/>
        <v>1</v>
      </c>
      <c r="AKD299" s="1">
        <f t="shared" si="448"/>
        <v>1</v>
      </c>
      <c r="AKE299" s="60"/>
      <c r="AKF299" s="1" t="s">
        <v>298</v>
      </c>
      <c r="AKG299" s="1" t="s">
        <v>186</v>
      </c>
      <c r="AKH299" s="1" t="s">
        <v>181</v>
      </c>
      <c r="AKI299" s="1" t="s">
        <v>898</v>
      </c>
      <c r="AKJ299" s="1" t="s">
        <v>310</v>
      </c>
      <c r="AKK299" s="1" t="s">
        <v>260</v>
      </c>
      <c r="AKL299" s="1" t="s">
        <v>260</v>
      </c>
      <c r="AKM299" s="1" t="s">
        <v>260</v>
      </c>
      <c r="AKN299" s="1" t="s">
        <v>262</v>
      </c>
      <c r="AKO299" s="1" t="s">
        <v>260</v>
      </c>
      <c r="AKP299" s="1" t="s">
        <v>260</v>
      </c>
      <c r="AKQ299" s="1" t="s">
        <v>260</v>
      </c>
      <c r="AKR299" s="1" t="s">
        <v>260</v>
      </c>
      <c r="AKS299" s="1" t="s">
        <v>260</v>
      </c>
      <c r="AKT299" s="1" t="s">
        <v>260</v>
      </c>
      <c r="AKU299" s="1" t="s">
        <v>260</v>
      </c>
      <c r="AKV299" s="1" t="s">
        <v>263</v>
      </c>
      <c r="AKW299" s="1" t="s">
        <v>260</v>
      </c>
      <c r="AKX299" s="1" t="s">
        <v>260</v>
      </c>
      <c r="AKY299" s="1" t="s">
        <v>260</v>
      </c>
      <c r="AKZ299" s="1" t="s">
        <v>260</v>
      </c>
      <c r="ALA299" s="1" t="s">
        <v>260</v>
      </c>
      <c r="ALB299" s="1" t="s">
        <v>260</v>
      </c>
      <c r="ALC299" s="1" t="s">
        <v>260</v>
      </c>
      <c r="ALD299" s="1" t="s">
        <v>260</v>
      </c>
      <c r="ALE299" s="1" t="s">
        <v>260</v>
      </c>
      <c r="ALF299" s="1" t="s">
        <v>260</v>
      </c>
      <c r="ALG299" s="1" t="s">
        <v>260</v>
      </c>
      <c r="ALH299" s="1" t="s">
        <v>260</v>
      </c>
      <c r="ALI299" s="1" t="s">
        <v>260</v>
      </c>
      <c r="ALJ299" s="1" t="s">
        <v>260</v>
      </c>
      <c r="ALK299" s="1" t="s">
        <v>260</v>
      </c>
      <c r="ALL299" s="1" t="s">
        <v>260</v>
      </c>
      <c r="ALM299" s="1" t="s">
        <v>260</v>
      </c>
      <c r="ALN299" s="1" t="s">
        <v>260</v>
      </c>
      <c r="ALO299" s="1" t="s">
        <v>260</v>
      </c>
      <c r="ALP299" s="1" t="s">
        <v>260</v>
      </c>
      <c r="ALQ299" s="1">
        <v>5</v>
      </c>
      <c r="ALR299" s="11">
        <f t="shared" si="449"/>
        <v>178600</v>
      </c>
      <c r="ALS299" s="28">
        <v>893000</v>
      </c>
      <c r="ALT299" s="1">
        <v>2</v>
      </c>
      <c r="ALU299" s="1">
        <v>3</v>
      </c>
      <c r="ALY299" s="60"/>
      <c r="ALZ299" s="1">
        <v>1</v>
      </c>
      <c r="AMA299" s="1">
        <v>1</v>
      </c>
      <c r="AMC299" s="1">
        <v>1</v>
      </c>
      <c r="AMD299" s="1">
        <v>1</v>
      </c>
      <c r="AME299" s="1">
        <v>1</v>
      </c>
      <c r="AMN299" s="403"/>
    </row>
    <row r="300" spans="1:1022 1026:1028" s="1" customFormat="1" ht="15" customHeight="1" x14ac:dyDescent="0.25">
      <c r="A300" s="268"/>
      <c r="B300" s="113">
        <v>298</v>
      </c>
      <c r="C300" s="473" t="s">
        <v>902</v>
      </c>
      <c r="D300" s="304" t="s">
        <v>1116</v>
      </c>
      <c r="E300" s="1">
        <v>2002</v>
      </c>
      <c r="H300" s="1">
        <v>2</v>
      </c>
      <c r="I300" s="1">
        <v>1</v>
      </c>
      <c r="J300" s="1">
        <v>2</v>
      </c>
      <c r="K300" s="1">
        <v>2000</v>
      </c>
      <c r="L300" s="1">
        <v>2000</v>
      </c>
      <c r="M300" s="1">
        <v>1</v>
      </c>
      <c r="AD300" s="1">
        <v>1</v>
      </c>
      <c r="AY300" s="1">
        <v>1</v>
      </c>
      <c r="BA300" s="1">
        <v>1</v>
      </c>
      <c r="BB300" s="1">
        <v>10</v>
      </c>
      <c r="BG300" s="1">
        <v>2</v>
      </c>
      <c r="CG300" s="1">
        <v>1</v>
      </c>
      <c r="CH300" s="246"/>
      <c r="CP300" s="1">
        <f t="shared" si="414"/>
        <v>0</v>
      </c>
      <c r="CS300" s="1">
        <f t="shared" si="386"/>
        <v>0</v>
      </c>
      <c r="DO300" s="1">
        <f t="shared" si="415"/>
        <v>0</v>
      </c>
      <c r="DX300" s="1">
        <f t="shared" si="416"/>
        <v>0</v>
      </c>
      <c r="EE300" s="1">
        <f t="shared" si="417"/>
        <v>0</v>
      </c>
      <c r="EH300" s="1">
        <f t="shared" si="418"/>
        <v>0</v>
      </c>
      <c r="FF300" s="116"/>
      <c r="GP300" s="1">
        <f t="shared" si="387"/>
        <v>0</v>
      </c>
      <c r="GY300" s="1">
        <f t="shared" si="419"/>
        <v>0</v>
      </c>
      <c r="HC300" s="1">
        <f t="shared" si="420"/>
        <v>0</v>
      </c>
      <c r="HS300" s="1">
        <f t="shared" si="421"/>
        <v>0</v>
      </c>
      <c r="HX300" s="1">
        <f t="shared" si="388"/>
        <v>0</v>
      </c>
      <c r="ID300" s="1">
        <f t="shared" si="389"/>
        <v>0</v>
      </c>
      <c r="IN300" s="1">
        <f t="shared" si="422"/>
        <v>0</v>
      </c>
      <c r="IW300" s="1">
        <f t="shared" si="423"/>
        <v>0</v>
      </c>
      <c r="IZ300" s="1">
        <f t="shared" si="390"/>
        <v>0</v>
      </c>
      <c r="JJ300" s="1">
        <f t="shared" si="391"/>
        <v>0</v>
      </c>
      <c r="JV300" s="1">
        <f t="shared" si="424"/>
        <v>0</v>
      </c>
      <c r="KB300" s="1">
        <f t="shared" si="425"/>
        <v>0</v>
      </c>
      <c r="LG300" s="1">
        <f t="shared" si="392"/>
        <v>0</v>
      </c>
      <c r="LT300" s="1">
        <f t="shared" si="426"/>
        <v>0</v>
      </c>
      <c r="MA300" s="1">
        <f t="shared" si="427"/>
        <v>0</v>
      </c>
      <c r="MF300" s="1">
        <f t="shared" si="428"/>
        <v>0</v>
      </c>
      <c r="MM300" s="1">
        <f t="shared" si="429"/>
        <v>0</v>
      </c>
      <c r="MS300" s="1">
        <f t="shared" si="430"/>
        <v>0</v>
      </c>
      <c r="MU300" s="115"/>
      <c r="OI300" s="120"/>
      <c r="PD300" s="1">
        <f t="shared" si="393"/>
        <v>0</v>
      </c>
      <c r="QF300" s="1">
        <f t="shared" si="431"/>
        <v>0</v>
      </c>
      <c r="QY300" s="1">
        <f t="shared" si="432"/>
        <v>0</v>
      </c>
      <c r="RJ300" s="1">
        <v>1</v>
      </c>
      <c r="RK300" s="1">
        <f t="shared" si="433"/>
        <v>1</v>
      </c>
      <c r="RL300" s="1">
        <v>1</v>
      </c>
      <c r="SA300" s="1">
        <f t="shared" si="434"/>
        <v>0</v>
      </c>
      <c r="SG300" s="1">
        <f t="shared" si="435"/>
        <v>0</v>
      </c>
      <c r="SO300" s="1">
        <f t="shared" si="436"/>
        <v>0</v>
      </c>
      <c r="TB300" s="1">
        <f t="shared" si="437"/>
        <v>0</v>
      </c>
      <c r="TS300" s="1">
        <f t="shared" si="394"/>
        <v>0</v>
      </c>
      <c r="UD300" s="1">
        <f t="shared" si="395"/>
        <v>0</v>
      </c>
      <c r="UG300" s="1">
        <f t="shared" si="396"/>
        <v>0</v>
      </c>
      <c r="UQ300" s="1">
        <f t="shared" si="438"/>
        <v>0</v>
      </c>
      <c r="VA300" s="1">
        <f t="shared" si="439"/>
        <v>0</v>
      </c>
      <c r="VG300" s="1">
        <f t="shared" si="440"/>
        <v>0</v>
      </c>
      <c r="WY300" s="1">
        <f t="shared" si="397"/>
        <v>0</v>
      </c>
      <c r="XB300" s="1">
        <f t="shared" si="441"/>
        <v>0</v>
      </c>
      <c r="XG300" s="1">
        <f t="shared" si="398"/>
        <v>0</v>
      </c>
      <c r="XK300" s="108"/>
      <c r="XL300" s="1">
        <f t="shared" si="399"/>
        <v>0</v>
      </c>
      <c r="XM300" s="1">
        <f t="shared" si="400"/>
        <v>0</v>
      </c>
      <c r="XN300" s="1">
        <f t="shared" si="442"/>
        <v>0</v>
      </c>
      <c r="XO300" s="1">
        <f t="shared" si="401"/>
        <v>0</v>
      </c>
      <c r="XP300" s="1">
        <f t="shared" si="443"/>
        <v>1</v>
      </c>
      <c r="XQ300" s="1">
        <f t="shared" si="402"/>
        <v>0</v>
      </c>
      <c r="XR300" s="1">
        <f t="shared" si="403"/>
        <v>0</v>
      </c>
      <c r="XS300" s="1">
        <f t="shared" si="450"/>
        <v>0</v>
      </c>
      <c r="XT300" s="1">
        <f t="shared" si="444"/>
        <v>0</v>
      </c>
      <c r="XU300" s="1">
        <f t="shared" si="404"/>
        <v>0</v>
      </c>
      <c r="XV300" s="1">
        <f t="shared" si="405"/>
        <v>0</v>
      </c>
      <c r="XW300" s="1">
        <f t="shared" si="406"/>
        <v>0</v>
      </c>
      <c r="XX300" s="1">
        <f t="shared" si="407"/>
        <v>0</v>
      </c>
      <c r="XY300" s="1">
        <f t="shared" si="408"/>
        <v>0</v>
      </c>
      <c r="XZ300" s="1">
        <f t="shared" si="409"/>
        <v>0</v>
      </c>
      <c r="YA300" s="1">
        <f t="shared" si="410"/>
        <v>0</v>
      </c>
      <c r="YB300" s="1">
        <f t="shared" si="411"/>
        <v>0</v>
      </c>
      <c r="YC300" s="1">
        <f t="shared" si="412"/>
        <v>0</v>
      </c>
      <c r="YD300" s="132"/>
      <c r="YE300" s="133">
        <f t="shared" si="451"/>
        <v>1</v>
      </c>
      <c r="YF300" s="133">
        <f t="shared" si="377"/>
        <v>207000</v>
      </c>
      <c r="YG300" s="130">
        <v>2</v>
      </c>
      <c r="YH300" s="130">
        <f t="shared" si="378"/>
        <v>103500</v>
      </c>
      <c r="YI300" s="129">
        <v>1</v>
      </c>
      <c r="YJ300" s="128">
        <f t="shared" si="379"/>
        <v>207000</v>
      </c>
      <c r="YK300" s="177"/>
      <c r="YL300">
        <v>1</v>
      </c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>
        <f t="shared" si="445"/>
        <v>0</v>
      </c>
      <c r="ACD300" s="25" t="e">
        <f t="shared" si="452"/>
        <v>#DIV/0!</v>
      </c>
      <c r="ACE300" s="11">
        <f t="shared" si="413"/>
        <v>1</v>
      </c>
      <c r="ACF300" s="11">
        <f t="shared" si="380"/>
        <v>207000</v>
      </c>
      <c r="ACG300" s="1">
        <v>5</v>
      </c>
      <c r="ACH300" s="1">
        <v>1</v>
      </c>
      <c r="ACI300" s="11">
        <f t="shared" si="381"/>
        <v>207000</v>
      </c>
      <c r="ACJ300" s="45">
        <v>1</v>
      </c>
      <c r="ACK300" s="13">
        <f t="shared" si="382"/>
        <v>207000</v>
      </c>
      <c r="ACL300">
        <v>1</v>
      </c>
      <c r="ACM300" s="25">
        <f t="shared" si="383"/>
        <v>207000</v>
      </c>
      <c r="ACN300" s="11">
        <f t="shared" si="384"/>
        <v>207000</v>
      </c>
      <c r="ACO300" s="65"/>
      <c r="ACR300" s="1" t="s">
        <v>258</v>
      </c>
      <c r="ACZ300" s="1" t="s">
        <v>259</v>
      </c>
      <c r="ADD300" s="1" t="s">
        <v>189</v>
      </c>
      <c r="ADO300" s="1">
        <v>1</v>
      </c>
      <c r="ADV300" s="457"/>
      <c r="AEE300" s="1">
        <f t="shared" si="446"/>
        <v>0</v>
      </c>
      <c r="AFM300" s="1">
        <v>1</v>
      </c>
      <c r="AGL300" s="1">
        <v>183000</v>
      </c>
      <c r="AGM300" s="11" t="e">
        <f>AGU300+AGW300+AGY300+AHA300+#REF!+#REF!+AHC300+AGP300+AHE300</f>
        <v>#REF!</v>
      </c>
      <c r="AGT300" s="518"/>
      <c r="AHJ300" s="518"/>
      <c r="AHN300" s="1">
        <v>183000</v>
      </c>
      <c r="AHP300" s="1">
        <v>1</v>
      </c>
      <c r="AHQ300" s="1">
        <v>1</v>
      </c>
      <c r="AHV300" s="1">
        <v>1</v>
      </c>
      <c r="AHW300" s="1">
        <v>1</v>
      </c>
      <c r="AIB300" s="1">
        <v>1</v>
      </c>
      <c r="AJC300" s="11">
        <v>24000</v>
      </c>
      <c r="AJD300" s="11"/>
      <c r="AJE300" s="1">
        <v>13.11</v>
      </c>
      <c r="AJF300" s="11"/>
      <c r="AJG300" s="1">
        <v>183000</v>
      </c>
      <c r="AJH300" s="1">
        <v>1</v>
      </c>
      <c r="AJI300" s="1">
        <v>1</v>
      </c>
      <c r="AJJ300" s="435">
        <v>88.405797101449281</v>
      </c>
      <c r="AJK300" s="45"/>
      <c r="AJL300" s="381">
        <v>207000</v>
      </c>
      <c r="AJM300" s="11">
        <f t="shared" si="385"/>
        <v>207000</v>
      </c>
      <c r="AJN300" s="60"/>
      <c r="AJO300" s="12"/>
      <c r="AKA300" s="1">
        <f t="shared" si="447"/>
        <v>0</v>
      </c>
      <c r="AKD300" s="1">
        <f t="shared" si="448"/>
        <v>0</v>
      </c>
      <c r="AKE300" s="60"/>
      <c r="AKF300" s="1" t="s">
        <v>1117</v>
      </c>
      <c r="AKG300" s="1" t="s">
        <v>1001</v>
      </c>
      <c r="AKH300" s="1" t="s">
        <v>261</v>
      </c>
      <c r="AKI300" s="1" t="s">
        <v>260</v>
      </c>
      <c r="AKJ300" s="1" t="s">
        <v>260</v>
      </c>
      <c r="AKK300" s="1" t="s">
        <v>260</v>
      </c>
      <c r="AKL300" s="1" t="s">
        <v>260</v>
      </c>
      <c r="AKM300" s="1" t="s">
        <v>260</v>
      </c>
      <c r="AKN300" s="1" t="s">
        <v>262</v>
      </c>
      <c r="AKO300" s="1" t="s">
        <v>260</v>
      </c>
      <c r="AKP300" s="1" t="s">
        <v>260</v>
      </c>
      <c r="AKQ300" s="1" t="s">
        <v>260</v>
      </c>
      <c r="AKR300" s="1" t="s">
        <v>260</v>
      </c>
      <c r="AKS300" s="1" t="s">
        <v>260</v>
      </c>
      <c r="AKT300" s="1" t="s">
        <v>260</v>
      </c>
      <c r="AKU300" s="1" t="s">
        <v>260</v>
      </c>
      <c r="AKV300" s="1" t="s">
        <v>263</v>
      </c>
      <c r="AKW300" s="1" t="s">
        <v>260</v>
      </c>
      <c r="AKX300" s="1" t="s">
        <v>260</v>
      </c>
      <c r="AKY300" s="1" t="s">
        <v>260</v>
      </c>
      <c r="AKZ300" s="1" t="s">
        <v>260</v>
      </c>
      <c r="ALA300" s="1" t="s">
        <v>260</v>
      </c>
      <c r="ALB300" s="1" t="s">
        <v>260</v>
      </c>
      <c r="ALC300" s="1" t="s">
        <v>260</v>
      </c>
      <c r="ALD300" s="1" t="s">
        <v>260</v>
      </c>
      <c r="ALE300" s="1" t="s">
        <v>260</v>
      </c>
      <c r="ALF300" s="1" t="s">
        <v>260</v>
      </c>
      <c r="ALG300" s="1" t="s">
        <v>260</v>
      </c>
      <c r="ALH300" s="1" t="s">
        <v>260</v>
      </c>
      <c r="ALI300" s="1" t="s">
        <v>260</v>
      </c>
      <c r="ALJ300" s="1" t="s">
        <v>260</v>
      </c>
      <c r="ALK300" s="1" t="s">
        <v>260</v>
      </c>
      <c r="ALL300" s="1" t="s">
        <v>260</v>
      </c>
      <c r="ALM300" s="1" t="s">
        <v>260</v>
      </c>
      <c r="ALN300" s="1" t="s">
        <v>260</v>
      </c>
      <c r="ALO300" s="1" t="s">
        <v>260</v>
      </c>
      <c r="ALP300" s="1" t="s">
        <v>260</v>
      </c>
      <c r="ALQ300" s="1">
        <v>2</v>
      </c>
      <c r="ALR300" s="11">
        <f t="shared" si="449"/>
        <v>103500</v>
      </c>
      <c r="ALS300" s="28">
        <v>207000</v>
      </c>
      <c r="ALU300" s="1">
        <v>2</v>
      </c>
      <c r="ALY300" s="60"/>
      <c r="ALZ300" s="1">
        <v>1</v>
      </c>
      <c r="AMC300" s="1">
        <v>1</v>
      </c>
      <c r="AMN300" s="403"/>
    </row>
    <row r="301" spans="1:1022 1026:1028" s="1" customFormat="1" ht="15" customHeight="1" x14ac:dyDescent="0.25">
      <c r="A301" s="268"/>
      <c r="B301" s="113">
        <v>299</v>
      </c>
      <c r="C301" s="473" t="s">
        <v>902</v>
      </c>
      <c r="D301" s="304" t="s">
        <v>1002</v>
      </c>
      <c r="E301" s="1">
        <v>2005</v>
      </c>
      <c r="H301" s="1">
        <v>1</v>
      </c>
      <c r="I301" s="1">
        <v>1</v>
      </c>
      <c r="J301" s="1">
        <v>1</v>
      </c>
      <c r="K301" s="1">
        <v>2003</v>
      </c>
      <c r="L301" s="1">
        <v>2003</v>
      </c>
      <c r="M301" s="1">
        <v>1</v>
      </c>
      <c r="AG301" s="1">
        <v>1</v>
      </c>
      <c r="AY301" s="1">
        <v>1</v>
      </c>
      <c r="BA301" s="1">
        <v>1</v>
      </c>
      <c r="BB301" s="1">
        <v>13</v>
      </c>
      <c r="BE301" s="1">
        <v>1</v>
      </c>
      <c r="BF301" s="1">
        <v>1</v>
      </c>
      <c r="BG301" s="1">
        <v>2</v>
      </c>
      <c r="CG301" s="1">
        <v>1</v>
      </c>
      <c r="CH301" s="246"/>
      <c r="CP301" s="1">
        <f t="shared" si="414"/>
        <v>0</v>
      </c>
      <c r="CS301" s="1">
        <f t="shared" si="386"/>
        <v>0</v>
      </c>
      <c r="DO301" s="1">
        <f t="shared" si="415"/>
        <v>0</v>
      </c>
      <c r="DX301" s="1">
        <f t="shared" si="416"/>
        <v>0</v>
      </c>
      <c r="EE301" s="1">
        <f t="shared" si="417"/>
        <v>0</v>
      </c>
      <c r="EH301" s="1">
        <f t="shared" si="418"/>
        <v>0</v>
      </c>
      <c r="FF301" s="116"/>
      <c r="GP301" s="1">
        <f t="shared" si="387"/>
        <v>0</v>
      </c>
      <c r="GY301" s="1">
        <f t="shared" si="419"/>
        <v>0</v>
      </c>
      <c r="HC301" s="1">
        <f t="shared" si="420"/>
        <v>0</v>
      </c>
      <c r="HS301" s="1">
        <f t="shared" si="421"/>
        <v>0</v>
      </c>
      <c r="HX301" s="1">
        <f t="shared" si="388"/>
        <v>0</v>
      </c>
      <c r="ID301" s="1">
        <f t="shared" si="389"/>
        <v>0</v>
      </c>
      <c r="IN301" s="1">
        <f t="shared" si="422"/>
        <v>0</v>
      </c>
      <c r="IW301" s="1">
        <f t="shared" si="423"/>
        <v>0</v>
      </c>
      <c r="IZ301" s="1">
        <f t="shared" si="390"/>
        <v>0</v>
      </c>
      <c r="JJ301" s="1">
        <f t="shared" si="391"/>
        <v>0</v>
      </c>
      <c r="JV301" s="1">
        <f t="shared" si="424"/>
        <v>0</v>
      </c>
      <c r="KB301" s="1">
        <f t="shared" si="425"/>
        <v>0</v>
      </c>
      <c r="LG301" s="1">
        <f t="shared" si="392"/>
        <v>0</v>
      </c>
      <c r="LT301" s="1">
        <f t="shared" si="426"/>
        <v>0</v>
      </c>
      <c r="MA301" s="1">
        <f t="shared" si="427"/>
        <v>0</v>
      </c>
      <c r="MF301" s="1">
        <f t="shared" si="428"/>
        <v>0</v>
      </c>
      <c r="MM301" s="1">
        <f t="shared" si="429"/>
        <v>0</v>
      </c>
      <c r="MS301" s="1">
        <f t="shared" si="430"/>
        <v>0</v>
      </c>
      <c r="MU301" s="115"/>
      <c r="OI301" s="120"/>
      <c r="PD301" s="1">
        <f t="shared" si="393"/>
        <v>0</v>
      </c>
      <c r="QF301" s="1">
        <f t="shared" si="431"/>
        <v>0</v>
      </c>
      <c r="QY301" s="1">
        <f t="shared" si="432"/>
        <v>0</v>
      </c>
      <c r="RK301" s="1">
        <f t="shared" si="433"/>
        <v>0</v>
      </c>
      <c r="SA301" s="1">
        <f t="shared" si="434"/>
        <v>0</v>
      </c>
      <c r="SG301" s="1">
        <f t="shared" si="435"/>
        <v>0</v>
      </c>
      <c r="SO301" s="1">
        <f t="shared" si="436"/>
        <v>0</v>
      </c>
      <c r="TB301" s="1">
        <f t="shared" si="437"/>
        <v>0</v>
      </c>
      <c r="TS301" s="1">
        <f t="shared" si="394"/>
        <v>0</v>
      </c>
      <c r="UD301" s="1">
        <f t="shared" si="395"/>
        <v>0</v>
      </c>
      <c r="UG301" s="1">
        <f t="shared" si="396"/>
        <v>0</v>
      </c>
      <c r="UQ301" s="1">
        <f t="shared" si="438"/>
        <v>0</v>
      </c>
      <c r="VA301" s="1">
        <f t="shared" si="439"/>
        <v>0</v>
      </c>
      <c r="VG301" s="1">
        <f t="shared" si="440"/>
        <v>0</v>
      </c>
      <c r="WY301" s="1">
        <f t="shared" si="397"/>
        <v>0</v>
      </c>
      <c r="XB301" s="1">
        <f t="shared" si="441"/>
        <v>0</v>
      </c>
      <c r="XG301" s="1">
        <f t="shared" si="398"/>
        <v>0</v>
      </c>
      <c r="XK301" s="108"/>
      <c r="XL301" s="1">
        <f t="shared" si="399"/>
        <v>0</v>
      </c>
      <c r="XM301" s="1">
        <f t="shared" si="400"/>
        <v>0</v>
      </c>
      <c r="XN301" s="1">
        <f t="shared" si="442"/>
        <v>0</v>
      </c>
      <c r="XO301" s="1">
        <f t="shared" si="401"/>
        <v>0</v>
      </c>
      <c r="XP301" s="1">
        <f t="shared" si="443"/>
        <v>0</v>
      </c>
      <c r="XQ301" s="1">
        <f t="shared" si="402"/>
        <v>0</v>
      </c>
      <c r="XR301" s="1">
        <f t="shared" si="403"/>
        <v>0</v>
      </c>
      <c r="XS301" s="1">
        <f t="shared" si="450"/>
        <v>0</v>
      </c>
      <c r="XT301" s="1">
        <f t="shared" si="444"/>
        <v>0</v>
      </c>
      <c r="XU301" s="1">
        <f t="shared" si="404"/>
        <v>0</v>
      </c>
      <c r="XV301" s="1">
        <f t="shared" si="405"/>
        <v>0</v>
      </c>
      <c r="XW301" s="1">
        <f t="shared" si="406"/>
        <v>0</v>
      </c>
      <c r="XX301" s="1">
        <f t="shared" si="407"/>
        <v>0</v>
      </c>
      <c r="XY301" s="1">
        <f t="shared" si="408"/>
        <v>0</v>
      </c>
      <c r="XZ301" s="1">
        <f t="shared" si="409"/>
        <v>0</v>
      </c>
      <c r="YA301" s="1">
        <f t="shared" si="410"/>
        <v>0</v>
      </c>
      <c r="YB301" s="1">
        <f t="shared" si="411"/>
        <v>0</v>
      </c>
      <c r="YC301" s="1">
        <f t="shared" si="412"/>
        <v>0</v>
      </c>
      <c r="YD301" s="132"/>
      <c r="YE301" s="133"/>
      <c r="YF301" s="133" t="e">
        <f t="shared" si="377"/>
        <v>#DIV/0!</v>
      </c>
      <c r="YG301" s="130"/>
      <c r="YH301" s="130" t="e">
        <f t="shared" si="378"/>
        <v>#DIV/0!</v>
      </c>
      <c r="YI301" s="129"/>
      <c r="YJ301" s="128" t="e">
        <f t="shared" si="379"/>
        <v>#DIV/0!</v>
      </c>
      <c r="YK301" s="177"/>
      <c r="YL301">
        <v>1</v>
      </c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>
        <f t="shared" si="445"/>
        <v>0</v>
      </c>
      <c r="ACD301" s="25" t="e">
        <f t="shared" si="452"/>
        <v>#DIV/0!</v>
      </c>
      <c r="ACE301" s="11">
        <f t="shared" si="413"/>
        <v>0</v>
      </c>
      <c r="ACF301" s="11" t="e">
        <f t="shared" si="380"/>
        <v>#DIV/0!</v>
      </c>
      <c r="ACG301" s="1">
        <v>5</v>
      </c>
      <c r="ACH301" s="1">
        <v>1</v>
      </c>
      <c r="ACI301" s="11">
        <f t="shared" si="381"/>
        <v>15000</v>
      </c>
      <c r="ACJ301" s="11"/>
      <c r="ACK301" s="13">
        <f t="shared" si="382"/>
        <v>0</v>
      </c>
      <c r="ACL301">
        <v>1</v>
      </c>
      <c r="ACM301" s="25">
        <f t="shared" si="383"/>
        <v>15000</v>
      </c>
      <c r="ACN301" s="11">
        <f t="shared" si="384"/>
        <v>15000</v>
      </c>
      <c r="ACO301" s="65"/>
      <c r="ACR301" s="1" t="s">
        <v>258</v>
      </c>
      <c r="ACS301" s="1">
        <v>1</v>
      </c>
      <c r="ACT301" s="1">
        <v>1</v>
      </c>
      <c r="ACZ301" s="1" t="s">
        <v>1003</v>
      </c>
      <c r="ADA301" s="1">
        <v>1</v>
      </c>
      <c r="ADD301" s="1" t="s">
        <v>189</v>
      </c>
      <c r="ADR301" s="1">
        <v>1</v>
      </c>
      <c r="ADU301" s="1">
        <v>4</v>
      </c>
      <c r="ADV301" s="457"/>
      <c r="AEE301" s="1">
        <f t="shared" si="446"/>
        <v>0</v>
      </c>
      <c r="AFM301" s="1">
        <v>1</v>
      </c>
      <c r="AGL301" s="1">
        <v>4000</v>
      </c>
      <c r="AGM301" s="11" t="e">
        <f>AGU301+AGW301+AGY301+AHA301+#REF!+#REF!+AHC301+AGP301+AHE301</f>
        <v>#REF!</v>
      </c>
      <c r="AGT301" s="518"/>
      <c r="AHJ301" s="518"/>
      <c r="AHN301" s="1">
        <v>4000</v>
      </c>
      <c r="AII301" s="1">
        <v>1</v>
      </c>
      <c r="AIJ301" s="1">
        <v>1</v>
      </c>
      <c r="AIN301" s="1">
        <v>1</v>
      </c>
      <c r="AJA301" s="1">
        <v>1</v>
      </c>
      <c r="AJC301" s="11">
        <v>11000</v>
      </c>
      <c r="AJD301" s="11"/>
      <c r="AJE301" s="1">
        <v>275</v>
      </c>
      <c r="AJF301" s="11"/>
      <c r="AJG301" s="1">
        <v>4000</v>
      </c>
      <c r="AJH301" s="1">
        <v>1</v>
      </c>
      <c r="AJI301" s="1">
        <v>1</v>
      </c>
      <c r="AJJ301" s="435">
        <v>26.666666666666668</v>
      </c>
      <c r="AJK301" s="45"/>
      <c r="AJL301" s="381">
        <v>15000</v>
      </c>
      <c r="AJM301" s="11" t="e">
        <f t="shared" si="385"/>
        <v>#DIV/0!</v>
      </c>
      <c r="AJN301" s="60"/>
      <c r="AJO301" s="12">
        <v>4</v>
      </c>
      <c r="AKA301" s="1">
        <f t="shared" si="447"/>
        <v>0</v>
      </c>
      <c r="AKD301" s="1">
        <f t="shared" si="448"/>
        <v>0</v>
      </c>
      <c r="AKE301" s="60"/>
      <c r="AKF301" s="1" t="s">
        <v>1001</v>
      </c>
      <c r="AKG301" s="1" t="s">
        <v>260</v>
      </c>
      <c r="AKH301" s="1" t="s">
        <v>261</v>
      </c>
      <c r="AKI301" s="1" t="s">
        <v>260</v>
      </c>
      <c r="AKJ301" s="1" t="s">
        <v>260</v>
      </c>
      <c r="AKK301" s="1" t="s">
        <v>260</v>
      </c>
      <c r="AKL301" s="1" t="s">
        <v>260</v>
      </c>
      <c r="AKM301" s="1" t="s">
        <v>260</v>
      </c>
      <c r="AKN301" s="1" t="s">
        <v>262</v>
      </c>
      <c r="AKO301" s="1" t="s">
        <v>260</v>
      </c>
      <c r="AKP301" s="1" t="s">
        <v>260</v>
      </c>
      <c r="AKQ301" s="1" t="s">
        <v>260</v>
      </c>
      <c r="AKR301" s="1" t="s">
        <v>260</v>
      </c>
      <c r="AKS301" s="1" t="s">
        <v>260</v>
      </c>
      <c r="AKT301" s="1" t="s">
        <v>260</v>
      </c>
      <c r="AKU301" s="1" t="s">
        <v>260</v>
      </c>
      <c r="AKV301" s="1" t="s">
        <v>263</v>
      </c>
      <c r="AKW301" s="1" t="s">
        <v>260</v>
      </c>
      <c r="AKX301" s="1" t="s">
        <v>260</v>
      </c>
      <c r="AKY301" s="1" t="s">
        <v>260</v>
      </c>
      <c r="AKZ301" s="1" t="s">
        <v>260</v>
      </c>
      <c r="ALA301" s="1" t="s">
        <v>260</v>
      </c>
      <c r="ALB301" s="1" t="s">
        <v>260</v>
      </c>
      <c r="ALC301" s="1" t="s">
        <v>260</v>
      </c>
      <c r="ALD301" s="1" t="s">
        <v>260</v>
      </c>
      <c r="ALE301" s="1" t="s">
        <v>260</v>
      </c>
      <c r="ALF301" s="1" t="s">
        <v>260</v>
      </c>
      <c r="ALG301" s="1" t="s">
        <v>260</v>
      </c>
      <c r="ALH301" s="1" t="s">
        <v>260</v>
      </c>
      <c r="ALI301" s="1" t="s">
        <v>260</v>
      </c>
      <c r="ALJ301" s="1" t="s">
        <v>260</v>
      </c>
      <c r="ALK301" s="1" t="s">
        <v>260</v>
      </c>
      <c r="ALL301" s="1" t="s">
        <v>260</v>
      </c>
      <c r="ALM301" s="1" t="s">
        <v>260</v>
      </c>
      <c r="ALN301" s="1" t="s">
        <v>260</v>
      </c>
      <c r="ALO301" s="1" t="s">
        <v>260</v>
      </c>
      <c r="ALP301" s="1" t="s">
        <v>260</v>
      </c>
      <c r="ALQ301" s="1">
        <v>1</v>
      </c>
      <c r="ALR301" s="11">
        <f t="shared" si="449"/>
        <v>15000</v>
      </c>
      <c r="ALS301" s="28">
        <v>15000</v>
      </c>
      <c r="ALU301" s="1">
        <v>1</v>
      </c>
      <c r="ALY301" s="60"/>
      <c r="ALZ301" s="1">
        <v>1</v>
      </c>
      <c r="AMC301" s="1">
        <v>1</v>
      </c>
      <c r="AMN301" s="403"/>
    </row>
    <row r="302" spans="1:1022 1026:1028" s="1" customFormat="1" ht="15" customHeight="1" x14ac:dyDescent="0.25">
      <c r="A302" s="268"/>
      <c r="B302" s="113">
        <v>300</v>
      </c>
      <c r="C302" s="473" t="s">
        <v>902</v>
      </c>
      <c r="D302" s="304" t="s">
        <v>1004</v>
      </c>
      <c r="E302" s="1">
        <v>2006</v>
      </c>
      <c r="F302" s="1">
        <v>1</v>
      </c>
      <c r="G302" s="1">
        <v>1</v>
      </c>
      <c r="H302" s="1">
        <v>1</v>
      </c>
      <c r="I302" s="1">
        <v>1</v>
      </c>
      <c r="J302" s="1">
        <v>2</v>
      </c>
      <c r="K302" s="1">
        <v>2004</v>
      </c>
      <c r="L302" s="1">
        <v>2004</v>
      </c>
      <c r="M302" s="1">
        <v>1</v>
      </c>
      <c r="AH302" s="1">
        <v>1</v>
      </c>
      <c r="AY302" s="1">
        <v>1</v>
      </c>
      <c r="BA302" s="1">
        <v>1</v>
      </c>
      <c r="BB302" s="1">
        <v>22</v>
      </c>
      <c r="BC302" s="1">
        <v>1</v>
      </c>
      <c r="BE302" s="1">
        <v>1</v>
      </c>
      <c r="BG302" s="1">
        <v>1</v>
      </c>
      <c r="CG302" s="1">
        <v>1</v>
      </c>
      <c r="CH302" s="246"/>
      <c r="CP302" s="1">
        <f t="shared" si="414"/>
        <v>0</v>
      </c>
      <c r="CS302" s="1">
        <f t="shared" si="386"/>
        <v>0</v>
      </c>
      <c r="DO302" s="1">
        <f t="shared" si="415"/>
        <v>0</v>
      </c>
      <c r="DX302" s="1">
        <f t="shared" si="416"/>
        <v>0</v>
      </c>
      <c r="EE302" s="1">
        <f t="shared" si="417"/>
        <v>0</v>
      </c>
      <c r="EH302" s="1">
        <f t="shared" si="418"/>
        <v>0</v>
      </c>
      <c r="FF302" s="116"/>
      <c r="GP302" s="1">
        <f t="shared" si="387"/>
        <v>0</v>
      </c>
      <c r="GY302" s="1">
        <f t="shared" si="419"/>
        <v>0</v>
      </c>
      <c r="HC302" s="1">
        <f t="shared" si="420"/>
        <v>0</v>
      </c>
      <c r="HS302" s="1">
        <f t="shared" si="421"/>
        <v>0</v>
      </c>
      <c r="HX302" s="1">
        <f t="shared" si="388"/>
        <v>0</v>
      </c>
      <c r="ID302" s="1">
        <f t="shared" si="389"/>
        <v>0</v>
      </c>
      <c r="IN302" s="1">
        <f t="shared" si="422"/>
        <v>0</v>
      </c>
      <c r="IW302" s="1">
        <f t="shared" si="423"/>
        <v>0</v>
      </c>
      <c r="IZ302" s="1">
        <f t="shared" si="390"/>
        <v>0</v>
      </c>
      <c r="JJ302" s="1">
        <f t="shared" si="391"/>
        <v>0</v>
      </c>
      <c r="JV302" s="1">
        <f t="shared" si="424"/>
        <v>0</v>
      </c>
      <c r="KB302" s="1">
        <f t="shared" si="425"/>
        <v>0</v>
      </c>
      <c r="LG302" s="1">
        <f t="shared" si="392"/>
        <v>0</v>
      </c>
      <c r="LT302" s="1">
        <f t="shared" si="426"/>
        <v>0</v>
      </c>
      <c r="MA302" s="1">
        <f t="shared" si="427"/>
        <v>0</v>
      </c>
      <c r="MF302" s="1">
        <f t="shared" si="428"/>
        <v>0</v>
      </c>
      <c r="MM302" s="1">
        <f t="shared" si="429"/>
        <v>0</v>
      </c>
      <c r="MS302" s="1">
        <f t="shared" si="430"/>
        <v>0</v>
      </c>
      <c r="MU302" s="115"/>
      <c r="OI302" s="120"/>
      <c r="PD302" s="1">
        <f t="shared" si="393"/>
        <v>0</v>
      </c>
      <c r="QF302" s="1">
        <f t="shared" si="431"/>
        <v>0</v>
      </c>
      <c r="QY302" s="1">
        <f t="shared" si="432"/>
        <v>0</v>
      </c>
      <c r="RA302" s="1">
        <v>1</v>
      </c>
      <c r="RK302" s="1">
        <f t="shared" si="433"/>
        <v>1</v>
      </c>
      <c r="RL302" s="1">
        <v>1</v>
      </c>
      <c r="SA302" s="1">
        <f t="shared" si="434"/>
        <v>0</v>
      </c>
      <c r="SG302" s="1">
        <f t="shared" si="435"/>
        <v>0</v>
      </c>
      <c r="SO302" s="1">
        <f t="shared" si="436"/>
        <v>0</v>
      </c>
      <c r="TB302" s="1">
        <f t="shared" si="437"/>
        <v>0</v>
      </c>
      <c r="TS302" s="1">
        <f t="shared" si="394"/>
        <v>0</v>
      </c>
      <c r="UD302" s="1">
        <f t="shared" si="395"/>
        <v>0</v>
      </c>
      <c r="UG302" s="1">
        <f t="shared" si="396"/>
        <v>0</v>
      </c>
      <c r="UQ302" s="1">
        <f t="shared" si="438"/>
        <v>0</v>
      </c>
      <c r="VA302" s="1">
        <f t="shared" si="439"/>
        <v>0</v>
      </c>
      <c r="VG302" s="1">
        <f t="shared" si="440"/>
        <v>0</v>
      </c>
      <c r="WY302" s="1">
        <f t="shared" si="397"/>
        <v>0</v>
      </c>
      <c r="XB302" s="1">
        <f t="shared" si="441"/>
        <v>0</v>
      </c>
      <c r="XG302" s="1">
        <f t="shared" si="398"/>
        <v>0</v>
      </c>
      <c r="XK302" s="108"/>
      <c r="XL302" s="1">
        <f t="shared" si="399"/>
        <v>0</v>
      </c>
      <c r="XM302" s="1">
        <f t="shared" si="400"/>
        <v>0</v>
      </c>
      <c r="XN302" s="1">
        <f t="shared" si="442"/>
        <v>0</v>
      </c>
      <c r="XO302" s="1">
        <f t="shared" si="401"/>
        <v>0</v>
      </c>
      <c r="XP302" s="1">
        <f t="shared" si="443"/>
        <v>1</v>
      </c>
      <c r="XQ302" s="1">
        <f t="shared" si="402"/>
        <v>0</v>
      </c>
      <c r="XR302" s="1">
        <f t="shared" si="403"/>
        <v>0</v>
      </c>
      <c r="XS302" s="1">
        <f t="shared" si="450"/>
        <v>0</v>
      </c>
      <c r="XT302" s="1">
        <f t="shared" si="444"/>
        <v>0</v>
      </c>
      <c r="XU302" s="1">
        <f t="shared" si="404"/>
        <v>0</v>
      </c>
      <c r="XV302" s="1">
        <f t="shared" si="405"/>
        <v>0</v>
      </c>
      <c r="XW302" s="1">
        <f t="shared" si="406"/>
        <v>0</v>
      </c>
      <c r="XX302" s="1">
        <f t="shared" si="407"/>
        <v>0</v>
      </c>
      <c r="XY302" s="1">
        <f t="shared" si="408"/>
        <v>0</v>
      </c>
      <c r="XZ302" s="1">
        <f t="shared" si="409"/>
        <v>0</v>
      </c>
      <c r="YA302" s="1">
        <f t="shared" si="410"/>
        <v>0</v>
      </c>
      <c r="YB302" s="1">
        <f t="shared" si="411"/>
        <v>0</v>
      </c>
      <c r="YC302" s="1">
        <f t="shared" si="412"/>
        <v>0</v>
      </c>
      <c r="YD302" s="132"/>
      <c r="YE302" s="133">
        <f>SUM(XL302:YC302)</f>
        <v>1</v>
      </c>
      <c r="YF302" s="133">
        <f t="shared" si="377"/>
        <v>372000</v>
      </c>
      <c r="YG302" s="130">
        <v>2</v>
      </c>
      <c r="YH302" s="130">
        <f t="shared" si="378"/>
        <v>186000</v>
      </c>
      <c r="YI302" s="129">
        <v>1</v>
      </c>
      <c r="YJ302" s="128">
        <f t="shared" si="379"/>
        <v>372000</v>
      </c>
      <c r="YK302" s="177"/>
      <c r="YL302">
        <v>1</v>
      </c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>
        <f t="shared" si="445"/>
        <v>0</v>
      </c>
      <c r="ACD302" s="25" t="e">
        <f t="shared" si="452"/>
        <v>#DIV/0!</v>
      </c>
      <c r="ACE302" s="11">
        <f t="shared" si="413"/>
        <v>1</v>
      </c>
      <c r="ACF302" s="11">
        <f t="shared" si="380"/>
        <v>372000</v>
      </c>
      <c r="ACG302" s="1">
        <v>5</v>
      </c>
      <c r="ACH302" s="1">
        <v>1</v>
      </c>
      <c r="ACI302" s="11">
        <f t="shared" si="381"/>
        <v>372000</v>
      </c>
      <c r="ACJ302" s="45">
        <v>1</v>
      </c>
      <c r="ACK302" s="13">
        <f t="shared" si="382"/>
        <v>372000</v>
      </c>
      <c r="ACL302">
        <v>1</v>
      </c>
      <c r="ACM302" s="25">
        <f t="shared" si="383"/>
        <v>372000</v>
      </c>
      <c r="ACN302" s="11">
        <f t="shared" si="384"/>
        <v>372000</v>
      </c>
      <c r="ACO302" s="65"/>
      <c r="ACR302" s="1" t="s">
        <v>258</v>
      </c>
      <c r="ACS302" s="1">
        <v>1</v>
      </c>
      <c r="ACU302" s="1">
        <v>1</v>
      </c>
      <c r="ACV302" s="1">
        <v>1</v>
      </c>
      <c r="ACZ302" s="1" t="s">
        <v>1005</v>
      </c>
      <c r="ADA302" s="1">
        <v>1</v>
      </c>
      <c r="ADD302" s="1" t="s">
        <v>189</v>
      </c>
      <c r="ADU302" s="1">
        <v>4</v>
      </c>
      <c r="ADV302" s="457"/>
      <c r="AEE302" s="1">
        <f t="shared" si="446"/>
        <v>0</v>
      </c>
      <c r="AFM302" s="1">
        <v>1</v>
      </c>
      <c r="AFW302" s="1">
        <v>1</v>
      </c>
      <c r="AGL302" s="1">
        <v>360000</v>
      </c>
      <c r="AGM302" s="11" t="e">
        <f>AGU302+AGW302+AGY302+AHA302+#REF!+#REF!+AHC302+AGP302+AHE302</f>
        <v>#REF!</v>
      </c>
      <c r="AGT302" s="518"/>
      <c r="AHJ302" s="518"/>
      <c r="AHN302" s="1">
        <v>360000</v>
      </c>
      <c r="AHR302" s="1">
        <v>1</v>
      </c>
      <c r="AHS302" s="1">
        <v>1</v>
      </c>
      <c r="AIB302" s="1">
        <v>1</v>
      </c>
      <c r="AIC302" s="1">
        <v>3</v>
      </c>
      <c r="AID302" s="1">
        <v>1</v>
      </c>
      <c r="AIE302" s="1">
        <v>1</v>
      </c>
      <c r="AIF302" s="1">
        <v>1</v>
      </c>
      <c r="AIG302" s="1">
        <v>1</v>
      </c>
      <c r="AIH302" s="1">
        <v>1</v>
      </c>
      <c r="AIK302" s="1">
        <v>2</v>
      </c>
      <c r="AIL302" s="1">
        <v>1</v>
      </c>
      <c r="AIN302" s="1">
        <v>1</v>
      </c>
      <c r="AJC302" s="11">
        <v>12000</v>
      </c>
      <c r="AJD302" s="11"/>
      <c r="AJE302" s="1">
        <v>3.33</v>
      </c>
      <c r="AJF302" s="11"/>
      <c r="AJG302" s="1">
        <v>360000</v>
      </c>
      <c r="AJH302" s="1">
        <v>1</v>
      </c>
      <c r="AJI302" s="1">
        <v>1</v>
      </c>
      <c r="AJJ302" s="435">
        <v>96.774193548387103</v>
      </c>
      <c r="AJK302" s="45"/>
      <c r="AJL302" s="381">
        <v>372000</v>
      </c>
      <c r="AJM302" s="11">
        <f t="shared" si="385"/>
        <v>372000</v>
      </c>
      <c r="AJN302" s="60"/>
      <c r="AJO302" s="12"/>
      <c r="AKA302" s="1">
        <f t="shared" si="447"/>
        <v>0</v>
      </c>
      <c r="AKD302" s="1">
        <f t="shared" si="448"/>
        <v>0</v>
      </c>
      <c r="AKE302" s="60"/>
      <c r="AKF302" s="1" t="s">
        <v>260</v>
      </c>
      <c r="AKG302" s="1" t="s">
        <v>260</v>
      </c>
      <c r="AKH302" s="1" t="s">
        <v>261</v>
      </c>
      <c r="AKI302" s="1" t="s">
        <v>260</v>
      </c>
      <c r="AKJ302" s="1" t="s">
        <v>260</v>
      </c>
      <c r="AKK302" s="1" t="s">
        <v>260</v>
      </c>
      <c r="AKL302" s="1" t="s">
        <v>260</v>
      </c>
      <c r="AKM302" s="1" t="s">
        <v>260</v>
      </c>
      <c r="AKN302" s="1" t="s">
        <v>262</v>
      </c>
      <c r="AKO302" s="1" t="s">
        <v>260</v>
      </c>
      <c r="AKP302" s="1" t="s">
        <v>260</v>
      </c>
      <c r="AKQ302" s="1" t="s">
        <v>260</v>
      </c>
      <c r="AKR302" s="1" t="s">
        <v>260</v>
      </c>
      <c r="AKS302" s="1" t="s">
        <v>260</v>
      </c>
      <c r="AKT302" s="1" t="s">
        <v>260</v>
      </c>
      <c r="AKU302" s="1" t="s">
        <v>260</v>
      </c>
      <c r="AKV302" s="1" t="s">
        <v>263</v>
      </c>
      <c r="AKW302" s="1" t="s">
        <v>260</v>
      </c>
      <c r="AKX302" s="1" t="s">
        <v>260</v>
      </c>
      <c r="AKY302" s="1" t="s">
        <v>260</v>
      </c>
      <c r="AKZ302" s="1" t="s">
        <v>260</v>
      </c>
      <c r="ALA302" s="1" t="s">
        <v>260</v>
      </c>
      <c r="ALB302" s="1" t="s">
        <v>260</v>
      </c>
      <c r="ALC302" s="1" t="s">
        <v>260</v>
      </c>
      <c r="ALD302" s="1" t="s">
        <v>260</v>
      </c>
      <c r="ALE302" s="1" t="s">
        <v>260</v>
      </c>
      <c r="ALF302" s="1" t="s">
        <v>260</v>
      </c>
      <c r="ALG302" s="1" t="s">
        <v>260</v>
      </c>
      <c r="ALH302" s="1" t="s">
        <v>260</v>
      </c>
      <c r="ALI302" s="1" t="s">
        <v>260</v>
      </c>
      <c r="ALJ302" s="1" t="s">
        <v>260</v>
      </c>
      <c r="ALK302" s="1" t="s">
        <v>260</v>
      </c>
      <c r="ALL302" s="1" t="s">
        <v>260</v>
      </c>
      <c r="ALM302" s="1" t="s">
        <v>260</v>
      </c>
      <c r="ALN302" s="1" t="s">
        <v>260</v>
      </c>
      <c r="ALO302" s="1" t="s">
        <v>260</v>
      </c>
      <c r="ALP302" s="1" t="s">
        <v>260</v>
      </c>
      <c r="ALR302" s="11" t="e">
        <f t="shared" si="449"/>
        <v>#DIV/0!</v>
      </c>
      <c r="ALS302" s="28">
        <v>372000</v>
      </c>
      <c r="ALY302" s="60"/>
      <c r="ALZ302" s="1">
        <v>1</v>
      </c>
      <c r="AMC302" s="1">
        <v>1</v>
      </c>
      <c r="AMD302" s="1">
        <v>1</v>
      </c>
      <c r="AMN302" s="403"/>
    </row>
    <row r="303" spans="1:1022 1026:1028" s="1" customFormat="1" ht="15" customHeight="1" x14ac:dyDescent="0.25">
      <c r="A303" s="268"/>
      <c r="B303" s="113">
        <v>301</v>
      </c>
      <c r="C303" s="473" t="s">
        <v>902</v>
      </c>
      <c r="D303" s="304" t="s">
        <v>1006</v>
      </c>
      <c r="E303" s="1">
        <v>2006</v>
      </c>
      <c r="H303" s="1">
        <v>1</v>
      </c>
      <c r="I303" s="1">
        <v>1</v>
      </c>
      <c r="J303" s="1">
        <v>1</v>
      </c>
      <c r="K303" s="1">
        <v>2001</v>
      </c>
      <c r="L303" s="1">
        <v>2001</v>
      </c>
      <c r="M303" s="1">
        <v>1</v>
      </c>
      <c r="AE303" s="1">
        <v>1</v>
      </c>
      <c r="AW303" s="1">
        <v>1</v>
      </c>
      <c r="AY303" s="1">
        <v>1</v>
      </c>
      <c r="BA303" s="1">
        <v>1</v>
      </c>
      <c r="BB303" s="1">
        <v>10</v>
      </c>
      <c r="CG303" s="1">
        <v>1</v>
      </c>
      <c r="CH303" s="246"/>
      <c r="CP303" s="1">
        <f t="shared" si="414"/>
        <v>0</v>
      </c>
      <c r="CS303" s="1">
        <f t="shared" si="386"/>
        <v>0</v>
      </c>
      <c r="DO303" s="1">
        <f t="shared" si="415"/>
        <v>0</v>
      </c>
      <c r="DX303" s="1">
        <f t="shared" si="416"/>
        <v>0</v>
      </c>
      <c r="EE303" s="1">
        <f t="shared" si="417"/>
        <v>0</v>
      </c>
      <c r="EH303" s="1">
        <f t="shared" si="418"/>
        <v>0</v>
      </c>
      <c r="FF303" s="116"/>
      <c r="GP303" s="1">
        <f t="shared" si="387"/>
        <v>0</v>
      </c>
      <c r="GY303" s="1">
        <f t="shared" si="419"/>
        <v>0</v>
      </c>
      <c r="HC303" s="1">
        <f t="shared" si="420"/>
        <v>0</v>
      </c>
      <c r="HS303" s="1">
        <f t="shared" si="421"/>
        <v>0</v>
      </c>
      <c r="HX303" s="1">
        <f t="shared" si="388"/>
        <v>0</v>
      </c>
      <c r="ID303" s="1">
        <f t="shared" si="389"/>
        <v>0</v>
      </c>
      <c r="IN303" s="1">
        <f t="shared" si="422"/>
        <v>0</v>
      </c>
      <c r="IW303" s="1">
        <f t="shared" si="423"/>
        <v>0</v>
      </c>
      <c r="IZ303" s="1">
        <f t="shared" si="390"/>
        <v>0</v>
      </c>
      <c r="JJ303" s="1">
        <f t="shared" si="391"/>
        <v>0</v>
      </c>
      <c r="JV303" s="1">
        <f t="shared" si="424"/>
        <v>0</v>
      </c>
      <c r="KB303" s="1">
        <f t="shared" si="425"/>
        <v>0</v>
      </c>
      <c r="LG303" s="1">
        <f t="shared" si="392"/>
        <v>0</v>
      </c>
      <c r="LT303" s="1">
        <f t="shared" si="426"/>
        <v>0</v>
      </c>
      <c r="MA303" s="1">
        <f t="shared" si="427"/>
        <v>0</v>
      </c>
      <c r="MF303" s="1">
        <f t="shared" si="428"/>
        <v>0</v>
      </c>
      <c r="MM303" s="1">
        <f t="shared" si="429"/>
        <v>0</v>
      </c>
      <c r="MS303" s="1">
        <f t="shared" si="430"/>
        <v>0</v>
      </c>
      <c r="MU303" s="115"/>
      <c r="OI303" s="120"/>
      <c r="PD303" s="1">
        <f t="shared" si="393"/>
        <v>0</v>
      </c>
      <c r="QF303" s="1">
        <f t="shared" si="431"/>
        <v>0</v>
      </c>
      <c r="QY303" s="1">
        <f t="shared" si="432"/>
        <v>0</v>
      </c>
      <c r="RA303" s="1">
        <v>1</v>
      </c>
      <c r="RK303" s="1">
        <f t="shared" si="433"/>
        <v>1</v>
      </c>
      <c r="RL303" s="1">
        <v>1</v>
      </c>
      <c r="SA303" s="1">
        <f t="shared" si="434"/>
        <v>0</v>
      </c>
      <c r="SG303" s="1">
        <f t="shared" si="435"/>
        <v>0</v>
      </c>
      <c r="SO303" s="1">
        <f t="shared" si="436"/>
        <v>0</v>
      </c>
      <c r="TB303" s="1">
        <f t="shared" si="437"/>
        <v>0</v>
      </c>
      <c r="TS303" s="1">
        <f t="shared" si="394"/>
        <v>0</v>
      </c>
      <c r="UD303" s="1">
        <f t="shared" si="395"/>
        <v>0</v>
      </c>
      <c r="UG303" s="1">
        <f t="shared" si="396"/>
        <v>0</v>
      </c>
      <c r="UQ303" s="1">
        <f t="shared" si="438"/>
        <v>0</v>
      </c>
      <c r="VA303" s="1">
        <f t="shared" si="439"/>
        <v>0</v>
      </c>
      <c r="VG303" s="1">
        <f t="shared" si="440"/>
        <v>0</v>
      </c>
      <c r="WY303" s="1">
        <f t="shared" si="397"/>
        <v>0</v>
      </c>
      <c r="XB303" s="1">
        <f t="shared" si="441"/>
        <v>0</v>
      </c>
      <c r="XG303" s="1">
        <f t="shared" si="398"/>
        <v>0</v>
      </c>
      <c r="XK303" s="108"/>
      <c r="XL303" s="1">
        <f t="shared" si="399"/>
        <v>0</v>
      </c>
      <c r="XM303" s="1">
        <f t="shared" si="400"/>
        <v>0</v>
      </c>
      <c r="XN303" s="1">
        <f t="shared" si="442"/>
        <v>0</v>
      </c>
      <c r="XO303" s="1">
        <f t="shared" si="401"/>
        <v>0</v>
      </c>
      <c r="XP303" s="1">
        <f t="shared" si="443"/>
        <v>1</v>
      </c>
      <c r="XQ303" s="1">
        <f t="shared" si="402"/>
        <v>0</v>
      </c>
      <c r="XR303" s="1">
        <f t="shared" si="403"/>
        <v>0</v>
      </c>
      <c r="XS303" s="1">
        <f t="shared" si="450"/>
        <v>0</v>
      </c>
      <c r="XT303" s="1">
        <f t="shared" si="444"/>
        <v>0</v>
      </c>
      <c r="XU303" s="1">
        <f t="shared" si="404"/>
        <v>0</v>
      </c>
      <c r="XV303" s="1">
        <f t="shared" si="405"/>
        <v>0</v>
      </c>
      <c r="XW303" s="1">
        <f t="shared" si="406"/>
        <v>0</v>
      </c>
      <c r="XX303" s="1">
        <f t="shared" si="407"/>
        <v>0</v>
      </c>
      <c r="XY303" s="1">
        <f t="shared" si="408"/>
        <v>0</v>
      </c>
      <c r="XZ303" s="1">
        <f t="shared" si="409"/>
        <v>0</v>
      </c>
      <c r="YA303" s="1">
        <f t="shared" si="410"/>
        <v>0</v>
      </c>
      <c r="YB303" s="1">
        <f t="shared" si="411"/>
        <v>0</v>
      </c>
      <c r="YC303" s="1">
        <f t="shared" si="412"/>
        <v>0</v>
      </c>
      <c r="YD303" s="132"/>
      <c r="YE303" s="133">
        <f>SUM(XL303:YC303)</f>
        <v>1</v>
      </c>
      <c r="YF303" s="133">
        <f t="shared" si="377"/>
        <v>180000</v>
      </c>
      <c r="YG303" s="130">
        <v>2</v>
      </c>
      <c r="YH303" s="130">
        <f t="shared" si="378"/>
        <v>90000</v>
      </c>
      <c r="YI303" s="129">
        <v>1</v>
      </c>
      <c r="YJ303" s="128">
        <f t="shared" si="379"/>
        <v>180000</v>
      </c>
      <c r="YK303" s="177"/>
      <c r="YL303">
        <v>1</v>
      </c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>
        <f t="shared" si="445"/>
        <v>0</v>
      </c>
      <c r="ACD303" s="25" t="e">
        <f t="shared" si="452"/>
        <v>#DIV/0!</v>
      </c>
      <c r="ACE303" s="11">
        <f t="shared" si="413"/>
        <v>1</v>
      </c>
      <c r="ACF303" s="11">
        <f t="shared" si="380"/>
        <v>180000</v>
      </c>
      <c r="ACG303" s="1">
        <v>5</v>
      </c>
      <c r="ACH303" s="1">
        <v>1</v>
      </c>
      <c r="ACI303" s="11">
        <f t="shared" si="381"/>
        <v>180000</v>
      </c>
      <c r="ACJ303" s="45">
        <v>1</v>
      </c>
      <c r="ACK303" s="13">
        <f t="shared" si="382"/>
        <v>180000</v>
      </c>
      <c r="ACL303">
        <v>1</v>
      </c>
      <c r="ACM303" s="25">
        <f t="shared" si="383"/>
        <v>180000</v>
      </c>
      <c r="ACN303" s="11">
        <f t="shared" si="384"/>
        <v>180000</v>
      </c>
      <c r="ACO303" s="65"/>
      <c r="ACR303" s="1" t="s">
        <v>258</v>
      </c>
      <c r="ACZ303" s="1" t="s">
        <v>259</v>
      </c>
      <c r="ADD303" s="1" t="s">
        <v>189</v>
      </c>
      <c r="ADN303" s="1">
        <v>1</v>
      </c>
      <c r="ADV303" s="457"/>
      <c r="AEE303" s="1">
        <f t="shared" si="446"/>
        <v>0</v>
      </c>
      <c r="AFN303" s="1">
        <v>1</v>
      </c>
      <c r="AGL303" s="1">
        <v>180000</v>
      </c>
      <c r="AGM303" s="11" t="e">
        <f>AGU303+AGW303+AGY303+AHA303+#REF!+#REF!+AHC303+AGP303+AHE303</f>
        <v>#REF!</v>
      </c>
      <c r="AGT303" s="518"/>
      <c r="AHJ303" s="518"/>
      <c r="AHN303" s="1">
        <v>180000</v>
      </c>
      <c r="AHP303" s="1">
        <v>1</v>
      </c>
      <c r="AHQ303" s="1">
        <v>1</v>
      </c>
      <c r="AIB303" s="1">
        <v>1</v>
      </c>
      <c r="AJC303" s="11"/>
      <c r="AJD303" s="11"/>
      <c r="AJF303" s="11"/>
      <c r="AJG303" s="1">
        <v>180000</v>
      </c>
      <c r="AJH303" s="1">
        <v>1</v>
      </c>
      <c r="AJI303" s="1">
        <v>1</v>
      </c>
      <c r="AJJ303" s="435">
        <v>100</v>
      </c>
      <c r="AJK303" s="45"/>
      <c r="AJL303" s="381">
        <v>180000</v>
      </c>
      <c r="AJM303" s="11">
        <f t="shared" si="385"/>
        <v>180000</v>
      </c>
      <c r="AJN303" s="60"/>
      <c r="AJO303" s="12"/>
      <c r="AKA303" s="1">
        <f t="shared" si="447"/>
        <v>0</v>
      </c>
      <c r="AKD303" s="1">
        <f t="shared" si="448"/>
        <v>0</v>
      </c>
      <c r="AKE303" s="60"/>
      <c r="AKF303" s="1" t="s">
        <v>260</v>
      </c>
      <c r="AKG303" s="1" t="s">
        <v>260</v>
      </c>
      <c r="AKH303" s="1" t="s">
        <v>261</v>
      </c>
      <c r="AKI303" s="1" t="s">
        <v>260</v>
      </c>
      <c r="AKJ303" s="1" t="s">
        <v>260</v>
      </c>
      <c r="AKK303" s="1" t="s">
        <v>260</v>
      </c>
      <c r="AKL303" s="1" t="s">
        <v>260</v>
      </c>
      <c r="AKM303" s="1" t="s">
        <v>260</v>
      </c>
      <c r="AKN303" s="1" t="s">
        <v>262</v>
      </c>
      <c r="AKO303" s="1" t="s">
        <v>260</v>
      </c>
      <c r="AKP303" s="1" t="s">
        <v>260</v>
      </c>
      <c r="AKQ303" s="1" t="s">
        <v>260</v>
      </c>
      <c r="AKR303" s="1" t="s">
        <v>260</v>
      </c>
      <c r="AKS303" s="1" t="s">
        <v>260</v>
      </c>
      <c r="AKT303" s="1" t="s">
        <v>260</v>
      </c>
      <c r="AKU303" s="1" t="s">
        <v>260</v>
      </c>
      <c r="AKV303" s="1" t="s">
        <v>263</v>
      </c>
      <c r="AKW303" s="1" t="s">
        <v>260</v>
      </c>
      <c r="AKX303" s="1" t="s">
        <v>260</v>
      </c>
      <c r="AKY303" s="1" t="s">
        <v>260</v>
      </c>
      <c r="AKZ303" s="1" t="s">
        <v>260</v>
      </c>
      <c r="ALA303" s="1" t="s">
        <v>260</v>
      </c>
      <c r="ALB303" s="1" t="s">
        <v>260</v>
      </c>
      <c r="ALC303" s="1" t="s">
        <v>260</v>
      </c>
      <c r="ALD303" s="1" t="s">
        <v>260</v>
      </c>
      <c r="ALE303" s="1" t="s">
        <v>260</v>
      </c>
      <c r="ALF303" s="1" t="s">
        <v>260</v>
      </c>
      <c r="ALG303" s="1" t="s">
        <v>260</v>
      </c>
      <c r="ALH303" s="1" t="s">
        <v>260</v>
      </c>
      <c r="ALI303" s="1" t="s">
        <v>260</v>
      </c>
      <c r="ALJ303" s="1" t="s">
        <v>260</v>
      </c>
      <c r="ALK303" s="1" t="s">
        <v>260</v>
      </c>
      <c r="ALL303" s="1" t="s">
        <v>260</v>
      </c>
      <c r="ALM303" s="1" t="s">
        <v>260</v>
      </c>
      <c r="ALN303" s="1" t="s">
        <v>260</v>
      </c>
      <c r="ALO303" s="1" t="s">
        <v>260</v>
      </c>
      <c r="ALP303" s="1" t="s">
        <v>260</v>
      </c>
      <c r="ALR303" s="11" t="e">
        <f t="shared" si="449"/>
        <v>#DIV/0!</v>
      </c>
      <c r="ALS303" s="28">
        <v>180000</v>
      </c>
      <c r="ALY303" s="60"/>
      <c r="ALZ303" s="1">
        <v>1</v>
      </c>
      <c r="AMC303" s="1">
        <v>1</v>
      </c>
      <c r="AMN303" s="403"/>
    </row>
    <row r="304" spans="1:1022 1026:1028" s="20" customFormat="1" ht="15" customHeight="1" x14ac:dyDescent="0.25">
      <c r="A304" s="269"/>
      <c r="B304" s="113">
        <v>302</v>
      </c>
      <c r="C304" s="473" t="s">
        <v>902</v>
      </c>
      <c r="D304" s="304" t="s">
        <v>1007</v>
      </c>
      <c r="E304" s="20">
        <v>2008</v>
      </c>
      <c r="H304" s="20">
        <v>2</v>
      </c>
      <c r="I304" s="20">
        <v>1</v>
      </c>
      <c r="J304" s="20">
        <v>2</v>
      </c>
      <c r="K304" s="20">
        <v>2001</v>
      </c>
      <c r="L304" s="20">
        <v>2001</v>
      </c>
      <c r="M304" s="20">
        <v>1</v>
      </c>
      <c r="AE304" s="20">
        <v>1</v>
      </c>
      <c r="CH304" s="247"/>
      <c r="CP304" s="20">
        <f t="shared" si="414"/>
        <v>0</v>
      </c>
      <c r="CS304" s="20">
        <f t="shared" si="386"/>
        <v>0</v>
      </c>
      <c r="DO304" s="20">
        <f t="shared" si="415"/>
        <v>0</v>
      </c>
      <c r="DX304" s="20">
        <f t="shared" si="416"/>
        <v>0</v>
      </c>
      <c r="EE304" s="20">
        <f t="shared" si="417"/>
        <v>0</v>
      </c>
      <c r="EH304" s="20">
        <f t="shared" si="418"/>
        <v>0</v>
      </c>
      <c r="GP304" s="20">
        <f t="shared" si="387"/>
        <v>0</v>
      </c>
      <c r="GY304" s="20">
        <f t="shared" si="419"/>
        <v>0</v>
      </c>
      <c r="HC304" s="20">
        <f t="shared" si="420"/>
        <v>0</v>
      </c>
      <c r="HS304" s="20">
        <f t="shared" si="421"/>
        <v>0</v>
      </c>
      <c r="HX304" s="20">
        <f t="shared" si="388"/>
        <v>0</v>
      </c>
      <c r="ID304" s="20">
        <f t="shared" si="389"/>
        <v>0</v>
      </c>
      <c r="IN304" s="20">
        <f t="shared" si="422"/>
        <v>0</v>
      </c>
      <c r="IW304" s="20">
        <f t="shared" si="423"/>
        <v>0</v>
      </c>
      <c r="IZ304" s="20">
        <f t="shared" si="390"/>
        <v>0</v>
      </c>
      <c r="JJ304" s="20">
        <f t="shared" si="391"/>
        <v>0</v>
      </c>
      <c r="JV304" s="20">
        <f t="shared" si="424"/>
        <v>0</v>
      </c>
      <c r="KB304" s="20">
        <f t="shared" si="425"/>
        <v>0</v>
      </c>
      <c r="LG304" s="20">
        <f t="shared" si="392"/>
        <v>0</v>
      </c>
      <c r="LT304" s="20">
        <f t="shared" si="426"/>
        <v>0</v>
      </c>
      <c r="MA304" s="20">
        <f t="shared" si="427"/>
        <v>0</v>
      </c>
      <c r="MF304" s="20">
        <f t="shared" si="428"/>
        <v>0</v>
      </c>
      <c r="MM304" s="20">
        <f t="shared" si="429"/>
        <v>0</v>
      </c>
      <c r="MS304" s="20">
        <f t="shared" si="430"/>
        <v>0</v>
      </c>
      <c r="MU304" s="19"/>
      <c r="PD304" s="20">
        <f t="shared" si="393"/>
        <v>0</v>
      </c>
      <c r="QF304" s="20">
        <f t="shared" si="431"/>
        <v>0</v>
      </c>
      <c r="QY304" s="20">
        <f t="shared" si="432"/>
        <v>0</v>
      </c>
      <c r="RA304" s="20">
        <v>1</v>
      </c>
      <c r="RB304" s="20">
        <v>1</v>
      </c>
      <c r="RK304" s="20">
        <f t="shared" si="433"/>
        <v>2</v>
      </c>
      <c r="RL304" s="20">
        <v>1</v>
      </c>
      <c r="SA304" s="20">
        <f t="shared" si="434"/>
        <v>0</v>
      </c>
      <c r="SG304" s="20">
        <f t="shared" si="435"/>
        <v>0</v>
      </c>
      <c r="SO304" s="20">
        <f t="shared" si="436"/>
        <v>0</v>
      </c>
      <c r="TB304" s="20">
        <f t="shared" si="437"/>
        <v>0</v>
      </c>
      <c r="TS304" s="20">
        <f t="shared" si="394"/>
        <v>0</v>
      </c>
      <c r="UD304" s="20">
        <f t="shared" si="395"/>
        <v>0</v>
      </c>
      <c r="UG304" s="20">
        <f t="shared" si="396"/>
        <v>0</v>
      </c>
      <c r="UQ304" s="20">
        <f t="shared" si="438"/>
        <v>0</v>
      </c>
      <c r="VA304" s="20">
        <f t="shared" si="439"/>
        <v>0</v>
      </c>
      <c r="VG304" s="20">
        <f t="shared" si="440"/>
        <v>0</v>
      </c>
      <c r="WY304" s="20">
        <f t="shared" si="397"/>
        <v>0</v>
      </c>
      <c r="XB304" s="20">
        <f t="shared" si="441"/>
        <v>0</v>
      </c>
      <c r="XG304" s="20">
        <f t="shared" si="398"/>
        <v>0</v>
      </c>
      <c r="XK304" s="194"/>
      <c r="XL304" s="20">
        <f t="shared" si="399"/>
        <v>0</v>
      </c>
      <c r="XM304" s="20">
        <f t="shared" si="400"/>
        <v>0</v>
      </c>
      <c r="XN304" s="20">
        <f t="shared" si="442"/>
        <v>0</v>
      </c>
      <c r="XO304" s="20">
        <f t="shared" si="401"/>
        <v>0</v>
      </c>
      <c r="XP304" s="20">
        <f t="shared" si="443"/>
        <v>2</v>
      </c>
      <c r="XQ304" s="20">
        <f t="shared" si="402"/>
        <v>0</v>
      </c>
      <c r="XR304" s="20">
        <f t="shared" si="403"/>
        <v>0</v>
      </c>
      <c r="XS304" s="20">
        <f t="shared" si="450"/>
        <v>0</v>
      </c>
      <c r="XT304" s="20">
        <f t="shared" si="444"/>
        <v>0</v>
      </c>
      <c r="XU304" s="20">
        <f t="shared" si="404"/>
        <v>0</v>
      </c>
      <c r="XV304" s="20">
        <f t="shared" si="405"/>
        <v>0</v>
      </c>
      <c r="XW304" s="20">
        <f t="shared" si="406"/>
        <v>0</v>
      </c>
      <c r="XX304" s="20">
        <f t="shared" si="407"/>
        <v>0</v>
      </c>
      <c r="XY304" s="20">
        <f t="shared" si="408"/>
        <v>0</v>
      </c>
      <c r="XZ304" s="20">
        <f t="shared" si="409"/>
        <v>0</v>
      </c>
      <c r="YA304" s="20">
        <f t="shared" si="410"/>
        <v>0</v>
      </c>
      <c r="YB304" s="20">
        <f t="shared" si="411"/>
        <v>0</v>
      </c>
      <c r="YC304" s="20">
        <f t="shared" si="412"/>
        <v>0</v>
      </c>
      <c r="YD304" s="195"/>
      <c r="YE304" s="21">
        <f>SUM(XL304:YC304)</f>
        <v>2</v>
      </c>
      <c r="YF304" s="133">
        <f t="shared" si="377"/>
        <v>276000</v>
      </c>
      <c r="YG304" s="21">
        <v>2</v>
      </c>
      <c r="YH304" s="130">
        <f t="shared" si="378"/>
        <v>276000</v>
      </c>
      <c r="YI304" s="20">
        <v>1</v>
      </c>
      <c r="YJ304" s="128">
        <f t="shared" si="379"/>
        <v>552000</v>
      </c>
      <c r="YK304" s="195"/>
      <c r="YL304" s="20">
        <v>1</v>
      </c>
      <c r="ABC304" s="20">
        <v>1</v>
      </c>
      <c r="ACC304" s="20">
        <f t="shared" si="445"/>
        <v>1</v>
      </c>
      <c r="ACD304" s="25">
        <f t="shared" si="452"/>
        <v>552000</v>
      </c>
      <c r="ACE304" s="21">
        <f t="shared" si="413"/>
        <v>3</v>
      </c>
      <c r="ACF304" s="11">
        <f t="shared" si="380"/>
        <v>184000</v>
      </c>
      <c r="ACG304" s="20">
        <v>2</v>
      </c>
      <c r="ACH304" s="20">
        <v>1</v>
      </c>
      <c r="ACI304" s="11">
        <f t="shared" si="381"/>
        <v>552000</v>
      </c>
      <c r="ACJ304" s="50">
        <v>1</v>
      </c>
      <c r="ACK304" s="13">
        <f t="shared" si="382"/>
        <v>552000</v>
      </c>
      <c r="ACL304" s="20">
        <v>1</v>
      </c>
      <c r="ACM304" s="25">
        <f t="shared" si="383"/>
        <v>552000</v>
      </c>
      <c r="ACN304" s="11">
        <f t="shared" si="384"/>
        <v>552000</v>
      </c>
      <c r="ACO304" s="194"/>
      <c r="ACR304" s="20" t="s">
        <v>258</v>
      </c>
      <c r="ACS304" s="20">
        <v>1</v>
      </c>
      <c r="ACU304" s="20">
        <v>1</v>
      </c>
      <c r="ACZ304" s="20" t="s">
        <v>259</v>
      </c>
      <c r="ADD304" s="20" t="s">
        <v>189</v>
      </c>
      <c r="ADL304" s="20">
        <v>1</v>
      </c>
      <c r="AEE304" s="1">
        <f t="shared" si="446"/>
        <v>0</v>
      </c>
      <c r="AFM304" s="20">
        <v>1</v>
      </c>
      <c r="AGL304" s="20">
        <v>540000</v>
      </c>
      <c r="AGM304" s="21" t="e">
        <f>AGU304+AGW304+AGY304+AHA304+#REF!+#REF!+AHC304+AGP304+AHE304</f>
        <v>#REF!</v>
      </c>
      <c r="AGT304" s="518"/>
      <c r="AHJ304" s="518"/>
      <c r="AHN304" s="20">
        <v>540000</v>
      </c>
      <c r="AHP304" s="20">
        <v>4</v>
      </c>
      <c r="AHQ304" s="20">
        <v>1</v>
      </c>
      <c r="AIB304" s="20">
        <v>1</v>
      </c>
      <c r="AJC304" s="21">
        <v>12000</v>
      </c>
      <c r="AJD304" s="21"/>
      <c r="AJE304" s="20">
        <v>2.2200000000000002</v>
      </c>
      <c r="AJF304" s="21"/>
      <c r="AJG304" s="20">
        <v>540000</v>
      </c>
      <c r="AJH304" s="20">
        <v>1</v>
      </c>
      <c r="AJI304" s="20">
        <v>1</v>
      </c>
      <c r="AJJ304" s="436">
        <v>97.826086956521735</v>
      </c>
      <c r="AJK304" s="50"/>
      <c r="AJL304" s="387">
        <v>552000</v>
      </c>
      <c r="AJM304" s="11">
        <f t="shared" si="385"/>
        <v>184000</v>
      </c>
      <c r="AJN304" s="196"/>
      <c r="AJO304" s="22"/>
      <c r="AKA304" s="20">
        <f t="shared" si="447"/>
        <v>0</v>
      </c>
      <c r="AKD304" s="20">
        <f t="shared" si="448"/>
        <v>0</v>
      </c>
      <c r="AKE304" s="196"/>
      <c r="AKF304" s="20" t="s">
        <v>260</v>
      </c>
      <c r="AKG304" s="20" t="s">
        <v>260</v>
      </c>
      <c r="AKH304" s="20" t="s">
        <v>261</v>
      </c>
      <c r="AKI304" s="20" t="s">
        <v>260</v>
      </c>
      <c r="AKJ304" s="20" t="s">
        <v>260</v>
      </c>
      <c r="AKK304" s="20" t="s">
        <v>260</v>
      </c>
      <c r="AKL304" s="20" t="s">
        <v>260</v>
      </c>
      <c r="AKM304" s="20" t="s">
        <v>260</v>
      </c>
      <c r="AKN304" s="20" t="s">
        <v>262</v>
      </c>
      <c r="AKO304" s="20" t="s">
        <v>260</v>
      </c>
      <c r="AKP304" s="20" t="s">
        <v>260</v>
      </c>
      <c r="AKQ304" s="20" t="s">
        <v>260</v>
      </c>
      <c r="AKR304" s="20" t="s">
        <v>260</v>
      </c>
      <c r="AKS304" s="20" t="s">
        <v>260</v>
      </c>
      <c r="AKT304" s="20" t="s">
        <v>260</v>
      </c>
      <c r="AKU304" s="20" t="s">
        <v>260</v>
      </c>
      <c r="AKV304" s="20" t="s">
        <v>263</v>
      </c>
      <c r="AKW304" s="20" t="s">
        <v>260</v>
      </c>
      <c r="AKX304" s="20" t="s">
        <v>260</v>
      </c>
      <c r="AKY304" s="20" t="s">
        <v>260</v>
      </c>
      <c r="AKZ304" s="20" t="s">
        <v>260</v>
      </c>
      <c r="ALA304" s="20" t="s">
        <v>260</v>
      </c>
      <c r="ALB304" s="20" t="s">
        <v>260</v>
      </c>
      <c r="ALC304" s="20" t="s">
        <v>260</v>
      </c>
      <c r="ALD304" s="20" t="s">
        <v>260</v>
      </c>
      <c r="ALE304" s="20" t="s">
        <v>260</v>
      </c>
      <c r="ALF304" s="20" t="s">
        <v>260</v>
      </c>
      <c r="ALG304" s="20" t="s">
        <v>260</v>
      </c>
      <c r="ALH304" s="20" t="s">
        <v>260</v>
      </c>
      <c r="ALI304" s="20" t="s">
        <v>260</v>
      </c>
      <c r="ALJ304" s="20" t="s">
        <v>260</v>
      </c>
      <c r="ALK304" s="20" t="s">
        <v>260</v>
      </c>
      <c r="ALL304" s="20" t="s">
        <v>260</v>
      </c>
      <c r="ALM304" s="20" t="s">
        <v>260</v>
      </c>
      <c r="ALN304" s="20" t="s">
        <v>260</v>
      </c>
      <c r="ALO304" s="20" t="s">
        <v>260</v>
      </c>
      <c r="ALP304" s="20" t="s">
        <v>260</v>
      </c>
      <c r="ALR304" s="21" t="e">
        <f t="shared" si="449"/>
        <v>#DIV/0!</v>
      </c>
      <c r="ALS304" s="21">
        <v>552000</v>
      </c>
      <c r="ALY304" s="196"/>
      <c r="ALZ304" s="20">
        <v>1</v>
      </c>
      <c r="AMC304" s="20">
        <v>1</v>
      </c>
      <c r="AME304" s="20">
        <v>1</v>
      </c>
      <c r="AMN304" s="403"/>
    </row>
    <row r="305" spans="1:1022 1027:1028" s="1" customFormat="1" ht="15" customHeight="1" x14ac:dyDescent="0.25">
      <c r="A305" s="268"/>
      <c r="B305" s="113">
        <v>303</v>
      </c>
      <c r="C305" s="473" t="s">
        <v>902</v>
      </c>
      <c r="D305" s="304" t="s">
        <v>1008</v>
      </c>
      <c r="E305" s="1">
        <v>2009</v>
      </c>
      <c r="F305" s="1">
        <v>1</v>
      </c>
      <c r="G305" s="1">
        <v>1</v>
      </c>
      <c r="J305" s="1">
        <v>1</v>
      </c>
      <c r="K305" s="1">
        <v>2007</v>
      </c>
      <c r="L305" s="1">
        <v>2007</v>
      </c>
      <c r="M305" s="1">
        <v>1</v>
      </c>
      <c r="AK305" s="1">
        <v>1</v>
      </c>
      <c r="AY305" s="1">
        <v>1</v>
      </c>
      <c r="BA305" s="1">
        <v>1</v>
      </c>
      <c r="BB305" s="1">
        <v>13</v>
      </c>
      <c r="BE305" s="1">
        <v>1</v>
      </c>
      <c r="BG305" s="1">
        <v>3</v>
      </c>
      <c r="CG305" s="1">
        <v>1</v>
      </c>
      <c r="CH305" s="246"/>
      <c r="CP305" s="1">
        <f t="shared" si="414"/>
        <v>0</v>
      </c>
      <c r="CS305" s="1">
        <f t="shared" si="386"/>
        <v>0</v>
      </c>
      <c r="DO305" s="1">
        <f t="shared" si="415"/>
        <v>0</v>
      </c>
      <c r="DX305" s="1">
        <f t="shared" si="416"/>
        <v>0</v>
      </c>
      <c r="EE305" s="1">
        <f t="shared" si="417"/>
        <v>0</v>
      </c>
      <c r="EH305" s="1">
        <f t="shared" si="418"/>
        <v>0</v>
      </c>
      <c r="FF305" s="116"/>
      <c r="GP305" s="1">
        <f t="shared" si="387"/>
        <v>0</v>
      </c>
      <c r="GY305" s="1">
        <f t="shared" si="419"/>
        <v>0</v>
      </c>
      <c r="HC305" s="1">
        <f t="shared" si="420"/>
        <v>0</v>
      </c>
      <c r="HS305" s="1">
        <f t="shared" si="421"/>
        <v>0</v>
      </c>
      <c r="HX305" s="1">
        <f t="shared" si="388"/>
        <v>0</v>
      </c>
      <c r="ID305" s="1">
        <f t="shared" si="389"/>
        <v>0</v>
      </c>
      <c r="IN305" s="1">
        <f t="shared" si="422"/>
        <v>0</v>
      </c>
      <c r="IW305" s="1">
        <f t="shared" si="423"/>
        <v>0</v>
      </c>
      <c r="IZ305" s="1">
        <f t="shared" si="390"/>
        <v>0</v>
      </c>
      <c r="JJ305" s="1">
        <f t="shared" si="391"/>
        <v>0</v>
      </c>
      <c r="JV305" s="1">
        <f t="shared" si="424"/>
        <v>0</v>
      </c>
      <c r="KB305" s="1">
        <f t="shared" si="425"/>
        <v>0</v>
      </c>
      <c r="LG305" s="1">
        <f t="shared" si="392"/>
        <v>0</v>
      </c>
      <c r="LT305" s="1">
        <f t="shared" si="426"/>
        <v>0</v>
      </c>
      <c r="MA305" s="1">
        <f t="shared" si="427"/>
        <v>0</v>
      </c>
      <c r="MF305" s="1">
        <f t="shared" si="428"/>
        <v>0</v>
      </c>
      <c r="MM305" s="1">
        <f t="shared" si="429"/>
        <v>0</v>
      </c>
      <c r="MS305" s="1">
        <f t="shared" si="430"/>
        <v>0</v>
      </c>
      <c r="MU305" s="115"/>
      <c r="OI305" s="120"/>
      <c r="PD305" s="1">
        <f t="shared" si="393"/>
        <v>0</v>
      </c>
      <c r="QF305" s="1">
        <f t="shared" si="431"/>
        <v>0</v>
      </c>
      <c r="QY305" s="1">
        <f t="shared" si="432"/>
        <v>0</v>
      </c>
      <c r="RC305" s="1">
        <v>1</v>
      </c>
      <c r="RD305" s="1">
        <v>1</v>
      </c>
      <c r="RG305" s="1">
        <v>1</v>
      </c>
      <c r="RH305" s="1">
        <v>1</v>
      </c>
      <c r="RK305" s="1">
        <f t="shared" si="433"/>
        <v>4</v>
      </c>
      <c r="RL305" s="1">
        <v>1</v>
      </c>
      <c r="SA305" s="1">
        <f t="shared" si="434"/>
        <v>0</v>
      </c>
      <c r="SG305" s="1">
        <f t="shared" si="435"/>
        <v>0</v>
      </c>
      <c r="SO305" s="1">
        <f t="shared" si="436"/>
        <v>0</v>
      </c>
      <c r="TB305" s="1">
        <f t="shared" si="437"/>
        <v>0</v>
      </c>
      <c r="TS305" s="1">
        <f t="shared" si="394"/>
        <v>0</v>
      </c>
      <c r="UD305" s="1">
        <f t="shared" si="395"/>
        <v>0</v>
      </c>
      <c r="UG305" s="1">
        <f t="shared" si="396"/>
        <v>0</v>
      </c>
      <c r="UQ305" s="1">
        <f t="shared" si="438"/>
        <v>0</v>
      </c>
      <c r="VA305" s="1">
        <f t="shared" si="439"/>
        <v>0</v>
      </c>
      <c r="VG305" s="1">
        <f t="shared" si="440"/>
        <v>0</v>
      </c>
      <c r="WY305" s="1">
        <f t="shared" si="397"/>
        <v>0</v>
      </c>
      <c r="XB305" s="1">
        <f t="shared" si="441"/>
        <v>0</v>
      </c>
      <c r="XG305" s="1">
        <f t="shared" si="398"/>
        <v>0</v>
      </c>
      <c r="XK305" s="108"/>
      <c r="XL305" s="1">
        <f t="shared" si="399"/>
        <v>0</v>
      </c>
      <c r="XM305" s="1">
        <f t="shared" si="400"/>
        <v>0</v>
      </c>
      <c r="XN305" s="1">
        <f t="shared" si="442"/>
        <v>0</v>
      </c>
      <c r="XO305" s="1">
        <f t="shared" si="401"/>
        <v>0</v>
      </c>
      <c r="XP305" s="1">
        <f t="shared" si="443"/>
        <v>4</v>
      </c>
      <c r="XQ305" s="1">
        <f t="shared" si="402"/>
        <v>0</v>
      </c>
      <c r="XR305" s="1">
        <f t="shared" si="403"/>
        <v>0</v>
      </c>
      <c r="XS305" s="1">
        <f t="shared" si="450"/>
        <v>0</v>
      </c>
      <c r="XT305" s="1">
        <f t="shared" si="444"/>
        <v>0</v>
      </c>
      <c r="XU305" s="1">
        <f t="shared" si="404"/>
        <v>0</v>
      </c>
      <c r="XV305" s="1">
        <f t="shared" si="405"/>
        <v>0</v>
      </c>
      <c r="XW305" s="1">
        <f t="shared" si="406"/>
        <v>0</v>
      </c>
      <c r="XX305" s="1">
        <f t="shared" si="407"/>
        <v>0</v>
      </c>
      <c r="XY305" s="1">
        <f t="shared" si="408"/>
        <v>0</v>
      </c>
      <c r="XZ305" s="1">
        <f t="shared" si="409"/>
        <v>0</v>
      </c>
      <c r="YA305" s="1">
        <f t="shared" si="410"/>
        <v>0</v>
      </c>
      <c r="YB305" s="1">
        <f t="shared" si="411"/>
        <v>0</v>
      </c>
      <c r="YC305" s="1">
        <f t="shared" si="412"/>
        <v>0</v>
      </c>
      <c r="YD305" s="132"/>
      <c r="YE305" s="133">
        <f>SUM(XL305:YC305)</f>
        <v>4</v>
      </c>
      <c r="YF305" s="133">
        <f t="shared" si="377"/>
        <v>23500</v>
      </c>
      <c r="YG305" s="130">
        <v>2</v>
      </c>
      <c r="YH305" s="130">
        <f t="shared" si="378"/>
        <v>47000</v>
      </c>
      <c r="YI305" s="129">
        <v>1</v>
      </c>
      <c r="YJ305" s="128">
        <f t="shared" si="379"/>
        <v>94000</v>
      </c>
      <c r="YK305" s="177"/>
      <c r="YL305">
        <v>1</v>
      </c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>
        <f t="shared" si="445"/>
        <v>0</v>
      </c>
      <c r="ACD305" s="25" t="e">
        <f t="shared" si="452"/>
        <v>#DIV/0!</v>
      </c>
      <c r="ACE305" s="11">
        <f t="shared" si="413"/>
        <v>4</v>
      </c>
      <c r="ACF305" s="11">
        <f t="shared" si="380"/>
        <v>23500</v>
      </c>
      <c r="ACG305" s="1">
        <v>5</v>
      </c>
      <c r="ACH305" s="1">
        <v>1</v>
      </c>
      <c r="ACI305" s="11">
        <f t="shared" si="381"/>
        <v>94000</v>
      </c>
      <c r="ACJ305" s="45">
        <v>1</v>
      </c>
      <c r="ACK305" s="13">
        <f t="shared" si="382"/>
        <v>94000</v>
      </c>
      <c r="ACL305">
        <v>1</v>
      </c>
      <c r="ACM305" s="25">
        <f t="shared" si="383"/>
        <v>94000</v>
      </c>
      <c r="ACN305" s="11">
        <f t="shared" si="384"/>
        <v>94000</v>
      </c>
      <c r="ACO305" s="65"/>
      <c r="ACP305" s="1">
        <v>1</v>
      </c>
      <c r="ACR305" s="1" t="s">
        <v>292</v>
      </c>
      <c r="ACS305" s="1">
        <v>1</v>
      </c>
      <c r="ACU305" s="1">
        <v>1</v>
      </c>
      <c r="ACZ305" s="1" t="s">
        <v>259</v>
      </c>
      <c r="ADB305" s="1">
        <v>21</v>
      </c>
      <c r="ADC305" s="1">
        <v>1</v>
      </c>
      <c r="ADD305" s="1" t="s">
        <v>401</v>
      </c>
      <c r="ADE305" s="1">
        <v>1</v>
      </c>
      <c r="ADU305" s="1">
        <v>3</v>
      </c>
      <c r="ADV305" s="457"/>
      <c r="ADW305" s="1">
        <v>1</v>
      </c>
      <c r="AEE305" s="1">
        <f t="shared" si="446"/>
        <v>0</v>
      </c>
      <c r="AEO305" s="1">
        <v>1</v>
      </c>
      <c r="AFM305" s="1">
        <v>1</v>
      </c>
      <c r="AFN305" s="1">
        <v>1</v>
      </c>
      <c r="AGL305" s="1">
        <v>69000</v>
      </c>
      <c r="AGM305" s="11" t="e">
        <f>AGU305+AGW305+AGY305+AHA305+#REF!+#REF!+AHC305+AGP305+AHE305</f>
        <v>#REF!</v>
      </c>
      <c r="AGT305" s="518"/>
      <c r="AHJ305" s="518"/>
      <c r="AHN305" s="1">
        <v>69000</v>
      </c>
      <c r="AIC305" s="1">
        <v>3</v>
      </c>
      <c r="AID305" s="1">
        <v>1</v>
      </c>
      <c r="AIN305" s="1">
        <v>1</v>
      </c>
      <c r="AJC305" s="11">
        <v>25000</v>
      </c>
      <c r="AJD305" s="11"/>
      <c r="AJE305" s="1">
        <v>36.229999999999997</v>
      </c>
      <c r="AJF305" s="11"/>
      <c r="AJG305" s="1">
        <v>69000</v>
      </c>
      <c r="AJH305" s="1">
        <v>1</v>
      </c>
      <c r="AJI305" s="1">
        <v>1</v>
      </c>
      <c r="AJJ305" s="435">
        <v>73.40425531914893</v>
      </c>
      <c r="AJK305" s="45"/>
      <c r="AJL305" s="381">
        <v>94000</v>
      </c>
      <c r="AJM305" s="11">
        <f t="shared" si="385"/>
        <v>23500</v>
      </c>
      <c r="AJN305" s="60"/>
      <c r="AJO305" s="12"/>
      <c r="AKA305" s="1">
        <f t="shared" si="447"/>
        <v>0</v>
      </c>
      <c r="AKD305" s="1">
        <f t="shared" si="448"/>
        <v>0</v>
      </c>
      <c r="AKE305" s="60"/>
      <c r="AKF305" s="1" t="s">
        <v>260</v>
      </c>
      <c r="AKG305" s="1" t="s">
        <v>260</v>
      </c>
      <c r="AKH305" s="1" t="s">
        <v>261</v>
      </c>
      <c r="AKI305" s="1" t="s">
        <v>260</v>
      </c>
      <c r="AKJ305" s="1" t="s">
        <v>260</v>
      </c>
      <c r="AKK305" s="1" t="s">
        <v>260</v>
      </c>
      <c r="AKL305" s="1" t="s">
        <v>260</v>
      </c>
      <c r="AKM305" s="1" t="s">
        <v>260</v>
      </c>
      <c r="AKN305" s="1" t="s">
        <v>262</v>
      </c>
      <c r="AKO305" s="1" t="s">
        <v>260</v>
      </c>
      <c r="AKP305" s="1" t="s">
        <v>260</v>
      </c>
      <c r="AKQ305" s="1" t="s">
        <v>260</v>
      </c>
      <c r="AKR305" s="1" t="s">
        <v>260</v>
      </c>
      <c r="AKS305" s="1" t="s">
        <v>260</v>
      </c>
      <c r="AKT305" s="1" t="s">
        <v>260</v>
      </c>
      <c r="AKU305" s="1" t="s">
        <v>260</v>
      </c>
      <c r="AKV305" s="1" t="s">
        <v>263</v>
      </c>
      <c r="AKW305" s="1" t="s">
        <v>260</v>
      </c>
      <c r="AKX305" s="1" t="s">
        <v>260</v>
      </c>
      <c r="AKY305" s="1" t="s">
        <v>260</v>
      </c>
      <c r="AKZ305" s="1" t="s">
        <v>260</v>
      </c>
      <c r="ALA305" s="1" t="s">
        <v>260</v>
      </c>
      <c r="ALB305" s="1" t="s">
        <v>260</v>
      </c>
      <c r="ALC305" s="1" t="s">
        <v>260</v>
      </c>
      <c r="ALD305" s="1" t="s">
        <v>260</v>
      </c>
      <c r="ALE305" s="1" t="s">
        <v>260</v>
      </c>
      <c r="ALF305" s="1" t="s">
        <v>260</v>
      </c>
      <c r="ALG305" s="1" t="s">
        <v>260</v>
      </c>
      <c r="ALH305" s="1" t="s">
        <v>260</v>
      </c>
      <c r="ALI305" s="1" t="s">
        <v>260</v>
      </c>
      <c r="ALJ305" s="1" t="s">
        <v>260</v>
      </c>
      <c r="ALK305" s="1" t="s">
        <v>260</v>
      </c>
      <c r="ALL305" s="1" t="s">
        <v>260</v>
      </c>
      <c r="ALM305" s="1" t="s">
        <v>260</v>
      </c>
      <c r="ALN305" s="1" t="s">
        <v>260</v>
      </c>
      <c r="ALO305" s="1" t="s">
        <v>260</v>
      </c>
      <c r="ALP305" s="1" t="s">
        <v>260</v>
      </c>
      <c r="ALR305" s="11" t="e">
        <f t="shared" si="449"/>
        <v>#DIV/0!</v>
      </c>
      <c r="ALS305" s="28">
        <v>94000</v>
      </c>
      <c r="ALY305" s="60"/>
      <c r="ALZ305" s="1">
        <v>1</v>
      </c>
      <c r="AMC305" s="1">
        <v>1</v>
      </c>
      <c r="AMN305" s="403"/>
    </row>
    <row r="306" spans="1:1022 1027:1028" s="4" customFormat="1" ht="19" customHeight="1" x14ac:dyDescent="0.25">
      <c r="A306" s="270"/>
      <c r="B306" s="113">
        <v>304</v>
      </c>
      <c r="C306" s="473" t="s">
        <v>902</v>
      </c>
      <c r="D306" s="304" t="s">
        <v>1009</v>
      </c>
      <c r="E306" s="4">
        <v>2010</v>
      </c>
      <c r="H306" s="4">
        <v>2</v>
      </c>
      <c r="I306" s="4">
        <v>1</v>
      </c>
      <c r="J306" s="4">
        <v>2</v>
      </c>
      <c r="K306" s="4">
        <v>2007</v>
      </c>
      <c r="L306" s="4">
        <v>2007</v>
      </c>
      <c r="M306" s="4">
        <v>1</v>
      </c>
      <c r="AK306" s="4">
        <v>1</v>
      </c>
      <c r="AW306" s="4">
        <v>1</v>
      </c>
      <c r="AX306" s="4">
        <v>1</v>
      </c>
      <c r="BP306" s="4">
        <v>1</v>
      </c>
      <c r="CG306" s="4">
        <v>1</v>
      </c>
      <c r="CH306" s="246"/>
      <c r="CP306" s="1">
        <f t="shared" si="414"/>
        <v>0</v>
      </c>
      <c r="CQ306" s="1"/>
      <c r="CS306" s="1">
        <f t="shared" si="386"/>
        <v>0</v>
      </c>
      <c r="CT306" s="1"/>
      <c r="DO306" s="1">
        <f t="shared" si="415"/>
        <v>0</v>
      </c>
      <c r="DP306" s="1"/>
      <c r="DX306" s="1">
        <f t="shared" si="416"/>
        <v>0</v>
      </c>
      <c r="DY306" s="1"/>
      <c r="EE306" s="1">
        <f t="shared" si="417"/>
        <v>0</v>
      </c>
      <c r="EF306" s="1"/>
      <c r="EH306" s="1">
        <f t="shared" si="418"/>
        <v>0</v>
      </c>
      <c r="EI306" s="1"/>
      <c r="FF306" s="116"/>
      <c r="GP306" s="1">
        <f t="shared" si="387"/>
        <v>0</v>
      </c>
      <c r="GQ306" s="1"/>
      <c r="GY306" s="1">
        <f t="shared" si="419"/>
        <v>0</v>
      </c>
      <c r="GZ306" s="1"/>
      <c r="HC306" s="1">
        <f t="shared" si="420"/>
        <v>0</v>
      </c>
      <c r="HD306" s="1"/>
      <c r="HS306" s="1">
        <f t="shared" si="421"/>
        <v>0</v>
      </c>
      <c r="HT306" s="1"/>
      <c r="HX306" s="1">
        <f t="shared" si="388"/>
        <v>0</v>
      </c>
      <c r="HY306" s="1"/>
      <c r="ID306" s="1">
        <f t="shared" si="389"/>
        <v>0</v>
      </c>
      <c r="IE306" s="1"/>
      <c r="IN306" s="1">
        <f t="shared" si="422"/>
        <v>0</v>
      </c>
      <c r="IW306" s="1">
        <f t="shared" si="423"/>
        <v>0</v>
      </c>
      <c r="IX306" s="1"/>
      <c r="IZ306" s="1">
        <f t="shared" si="390"/>
        <v>0</v>
      </c>
      <c r="JA306" s="1"/>
      <c r="JJ306" s="1">
        <f t="shared" si="391"/>
        <v>0</v>
      </c>
      <c r="JK306" s="1"/>
      <c r="JV306" s="1">
        <f t="shared" si="424"/>
        <v>0</v>
      </c>
      <c r="JW306" s="1"/>
      <c r="KB306" s="1">
        <f t="shared" si="425"/>
        <v>0</v>
      </c>
      <c r="KC306" s="1"/>
      <c r="LG306" s="1">
        <f t="shared" si="392"/>
        <v>0</v>
      </c>
      <c r="LH306" s="1"/>
      <c r="LT306" s="1">
        <f t="shared" si="426"/>
        <v>0</v>
      </c>
      <c r="LU306" s="1"/>
      <c r="MA306" s="1">
        <f t="shared" si="427"/>
        <v>0</v>
      </c>
      <c r="MB306" s="1"/>
      <c r="MF306" s="1">
        <f t="shared" si="428"/>
        <v>0</v>
      </c>
      <c r="MG306" s="1"/>
      <c r="MM306" s="1">
        <f t="shared" si="429"/>
        <v>0</v>
      </c>
      <c r="MN306" s="1"/>
      <c r="MS306" s="1">
        <f t="shared" si="430"/>
        <v>0</v>
      </c>
      <c r="MT306" s="1"/>
      <c r="MU306" s="115"/>
      <c r="OI306" s="120"/>
      <c r="PD306" s="1">
        <f t="shared" si="393"/>
        <v>0</v>
      </c>
      <c r="PE306" s="1"/>
      <c r="QF306" s="1">
        <f t="shared" si="431"/>
        <v>0</v>
      </c>
      <c r="QG306" s="1"/>
      <c r="QY306" s="1">
        <f t="shared" si="432"/>
        <v>0</v>
      </c>
      <c r="RF306" s="4">
        <v>1</v>
      </c>
      <c r="RK306" s="1">
        <f t="shared" si="433"/>
        <v>1</v>
      </c>
      <c r="RL306" s="1">
        <v>1</v>
      </c>
      <c r="SA306" s="1">
        <f t="shared" si="434"/>
        <v>0</v>
      </c>
      <c r="SG306" s="1">
        <f t="shared" si="435"/>
        <v>0</v>
      </c>
      <c r="SO306" s="1">
        <f t="shared" si="436"/>
        <v>0</v>
      </c>
      <c r="TB306" s="1">
        <f t="shared" si="437"/>
        <v>0</v>
      </c>
      <c r="TS306" s="1">
        <f t="shared" si="394"/>
        <v>0</v>
      </c>
      <c r="TT306" s="1"/>
      <c r="UD306" s="1">
        <f t="shared" si="395"/>
        <v>0</v>
      </c>
      <c r="UE306" s="1"/>
      <c r="UG306" s="1">
        <f t="shared" si="396"/>
        <v>0</v>
      </c>
      <c r="UH306" s="1"/>
      <c r="UQ306" s="1">
        <f t="shared" si="438"/>
        <v>0</v>
      </c>
      <c r="UR306" s="1"/>
      <c r="VA306" s="1">
        <f t="shared" si="439"/>
        <v>0</v>
      </c>
      <c r="VB306" s="1"/>
      <c r="VG306" s="1">
        <f t="shared" si="440"/>
        <v>0</v>
      </c>
      <c r="VH306" s="1"/>
      <c r="WY306" s="1">
        <f t="shared" si="397"/>
        <v>0</v>
      </c>
      <c r="WZ306" s="1"/>
      <c r="XB306" s="1">
        <f t="shared" si="441"/>
        <v>0</v>
      </c>
      <c r="XC306" s="1"/>
      <c r="XG306" s="1">
        <f t="shared" si="398"/>
        <v>0</v>
      </c>
      <c r="XH306" s="1"/>
      <c r="XK306" s="108"/>
      <c r="XL306" s="1">
        <f t="shared" si="399"/>
        <v>0</v>
      </c>
      <c r="XM306" s="1">
        <f t="shared" si="400"/>
        <v>0</v>
      </c>
      <c r="XN306" s="1">
        <f t="shared" si="442"/>
        <v>0</v>
      </c>
      <c r="XO306" s="1">
        <f t="shared" si="401"/>
        <v>0</v>
      </c>
      <c r="XP306" s="1">
        <f t="shared" si="443"/>
        <v>1</v>
      </c>
      <c r="XQ306" s="1">
        <f t="shared" si="402"/>
        <v>0</v>
      </c>
      <c r="XR306" s="1">
        <f t="shared" si="403"/>
        <v>0</v>
      </c>
      <c r="XS306" s="1">
        <f t="shared" si="450"/>
        <v>0</v>
      </c>
      <c r="XT306" s="1">
        <f t="shared" si="444"/>
        <v>0</v>
      </c>
      <c r="XU306" s="1">
        <f t="shared" si="404"/>
        <v>0</v>
      </c>
      <c r="XV306" s="1">
        <f t="shared" si="405"/>
        <v>0</v>
      </c>
      <c r="XW306" s="1">
        <f t="shared" si="406"/>
        <v>0</v>
      </c>
      <c r="XX306" s="1">
        <f t="shared" si="407"/>
        <v>0</v>
      </c>
      <c r="XY306" s="1">
        <f t="shared" si="408"/>
        <v>0</v>
      </c>
      <c r="XZ306" s="1">
        <f t="shared" si="409"/>
        <v>0</v>
      </c>
      <c r="YA306" s="1">
        <f t="shared" si="410"/>
        <v>0</v>
      </c>
      <c r="YB306" s="1">
        <f t="shared" si="411"/>
        <v>0</v>
      </c>
      <c r="YC306" s="1">
        <f t="shared" si="412"/>
        <v>0</v>
      </c>
      <c r="YD306" s="132"/>
      <c r="YE306" s="133"/>
      <c r="YF306" s="133" t="e">
        <f t="shared" si="377"/>
        <v>#DIV/0!</v>
      </c>
      <c r="YG306" s="130"/>
      <c r="YH306" s="130" t="e">
        <f t="shared" si="378"/>
        <v>#DIV/0!</v>
      </c>
      <c r="YI306" s="129"/>
      <c r="YJ306" s="128" t="e">
        <f t="shared" si="379"/>
        <v>#DIV/0!</v>
      </c>
      <c r="YK306" s="177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>
        <f t="shared" si="445"/>
        <v>0</v>
      </c>
      <c r="ACD306" s="25" t="e">
        <f t="shared" si="452"/>
        <v>#DIV/0!</v>
      </c>
      <c r="ACE306" s="11">
        <f t="shared" si="413"/>
        <v>0</v>
      </c>
      <c r="ACF306" s="11" t="e">
        <f t="shared" si="380"/>
        <v>#DIV/0!</v>
      </c>
      <c r="ACG306" s="4">
        <v>5</v>
      </c>
      <c r="ACH306" s="4">
        <v>1</v>
      </c>
      <c r="ACI306" s="11">
        <f t="shared" si="381"/>
        <v>0</v>
      </c>
      <c r="ACJ306" s="45">
        <v>1</v>
      </c>
      <c r="ACK306" s="13">
        <f t="shared" si="382"/>
        <v>0</v>
      </c>
      <c r="ACL306">
        <v>1</v>
      </c>
      <c r="ACM306" s="25">
        <f t="shared" si="383"/>
        <v>0</v>
      </c>
      <c r="ACN306" s="11">
        <f t="shared" si="384"/>
        <v>0</v>
      </c>
      <c r="ACO306" s="65"/>
      <c r="ACQ306" s="4">
        <v>2</v>
      </c>
      <c r="ACR306" s="4" t="s">
        <v>258</v>
      </c>
      <c r="ACS306" s="4">
        <v>1</v>
      </c>
      <c r="ACT306" s="4">
        <v>1</v>
      </c>
      <c r="ACZ306" s="4" t="s">
        <v>259</v>
      </c>
      <c r="ADD306" s="4" t="s">
        <v>185</v>
      </c>
      <c r="ADU306" s="4">
        <v>6</v>
      </c>
      <c r="AEE306" s="1">
        <f t="shared" si="446"/>
        <v>0</v>
      </c>
      <c r="AEH306" s="4">
        <v>1</v>
      </c>
      <c r="AGM306" s="5"/>
      <c r="AGT306" s="518"/>
      <c r="AHJ306" s="518"/>
      <c r="AJC306" s="5"/>
      <c r="AJD306" s="5"/>
      <c r="AJF306" s="5"/>
      <c r="AJI306" s="4">
        <v>1</v>
      </c>
      <c r="AJJ306" s="437"/>
      <c r="AJK306" s="37"/>
      <c r="AJL306" s="384"/>
      <c r="AJM306" s="11" t="e">
        <f t="shared" si="385"/>
        <v>#DIV/0!</v>
      </c>
      <c r="AJN306" s="60"/>
      <c r="AJO306" s="6"/>
      <c r="AJZ306" s="1"/>
      <c r="AKA306" s="1">
        <f t="shared" si="447"/>
        <v>0</v>
      </c>
      <c r="AKD306" s="1"/>
      <c r="AKE306" s="60"/>
      <c r="AKF306" s="4" t="s">
        <v>260</v>
      </c>
      <c r="AKG306" s="4" t="s">
        <v>260</v>
      </c>
      <c r="AKH306" s="4" t="s">
        <v>261</v>
      </c>
      <c r="AKI306" s="4" t="s">
        <v>260</v>
      </c>
      <c r="AKJ306" s="4" t="s">
        <v>260</v>
      </c>
      <c r="AKK306" s="4" t="s">
        <v>260</v>
      </c>
      <c r="AKL306" s="4" t="s">
        <v>260</v>
      </c>
      <c r="AKM306" s="4" t="s">
        <v>260</v>
      </c>
      <c r="AKN306" s="4" t="s">
        <v>262</v>
      </c>
      <c r="AKO306" s="4" t="s">
        <v>260</v>
      </c>
      <c r="AKP306" s="4" t="s">
        <v>260</v>
      </c>
      <c r="AKQ306" s="4" t="s">
        <v>260</v>
      </c>
      <c r="AKR306" s="4" t="s">
        <v>260</v>
      </c>
      <c r="AKS306" s="4" t="s">
        <v>260</v>
      </c>
      <c r="AKT306" s="4" t="s">
        <v>260</v>
      </c>
      <c r="AKU306" s="4" t="s">
        <v>260</v>
      </c>
      <c r="AKV306" s="4" t="s">
        <v>263</v>
      </c>
      <c r="AKW306" s="4" t="s">
        <v>260</v>
      </c>
      <c r="AKX306" s="4" t="s">
        <v>260</v>
      </c>
      <c r="AKY306" s="4" t="s">
        <v>260</v>
      </c>
      <c r="AKZ306" s="4" t="s">
        <v>260</v>
      </c>
      <c r="ALA306" s="4" t="s">
        <v>260</v>
      </c>
      <c r="ALB306" s="4" t="s">
        <v>260</v>
      </c>
      <c r="ALC306" s="4" t="s">
        <v>260</v>
      </c>
      <c r="ALD306" s="4" t="s">
        <v>260</v>
      </c>
      <c r="ALE306" s="4" t="s">
        <v>260</v>
      </c>
      <c r="ALF306" s="4" t="s">
        <v>260</v>
      </c>
      <c r="ALG306" s="4" t="s">
        <v>260</v>
      </c>
      <c r="ALH306" s="4" t="s">
        <v>260</v>
      </c>
      <c r="ALI306" s="4" t="s">
        <v>260</v>
      </c>
      <c r="ALJ306" s="4" t="s">
        <v>260</v>
      </c>
      <c r="ALK306" s="4" t="s">
        <v>260</v>
      </c>
      <c r="ALL306" s="4" t="s">
        <v>260</v>
      </c>
      <c r="ALM306" s="4" t="s">
        <v>260</v>
      </c>
      <c r="ALN306" s="4" t="s">
        <v>260</v>
      </c>
      <c r="ALO306" s="4" t="s">
        <v>260</v>
      </c>
      <c r="ALP306" s="4" t="s">
        <v>260</v>
      </c>
      <c r="ALR306" s="11" t="e">
        <f t="shared" si="449"/>
        <v>#DIV/0!</v>
      </c>
      <c r="ALS306" s="5"/>
      <c r="ALY306" s="60"/>
      <c r="AMN306" s="403"/>
    </row>
    <row r="307" spans="1:1022 1027:1028" s="1" customFormat="1" ht="15" customHeight="1" x14ac:dyDescent="0.25">
      <c r="A307" s="268"/>
      <c r="B307" s="113">
        <v>305</v>
      </c>
      <c r="C307" s="473" t="s">
        <v>1010</v>
      </c>
      <c r="D307" s="304" t="s">
        <v>1011</v>
      </c>
      <c r="E307" s="1">
        <v>2009</v>
      </c>
      <c r="F307" s="1">
        <v>1</v>
      </c>
      <c r="G307" s="1">
        <v>1</v>
      </c>
      <c r="J307" s="1">
        <v>1</v>
      </c>
      <c r="K307" s="1">
        <v>2007</v>
      </c>
      <c r="L307" s="1">
        <v>2008</v>
      </c>
      <c r="M307" s="1">
        <v>2</v>
      </c>
      <c r="AK307" s="1">
        <v>1</v>
      </c>
      <c r="AL307" s="1">
        <v>1</v>
      </c>
      <c r="AY307" s="1">
        <v>1</v>
      </c>
      <c r="BA307" s="1">
        <v>1</v>
      </c>
      <c r="BB307" s="1">
        <v>11</v>
      </c>
      <c r="BC307" s="1">
        <v>1</v>
      </c>
      <c r="BG307" s="1">
        <v>2</v>
      </c>
      <c r="CG307" s="1">
        <v>1</v>
      </c>
      <c r="CH307" s="246"/>
      <c r="CP307" s="1">
        <f t="shared" si="414"/>
        <v>0</v>
      </c>
      <c r="CS307" s="1">
        <f t="shared" si="386"/>
        <v>0</v>
      </c>
      <c r="DO307" s="1">
        <f t="shared" si="415"/>
        <v>0</v>
      </c>
      <c r="DX307" s="1">
        <f t="shared" si="416"/>
        <v>0</v>
      </c>
      <c r="EE307" s="1">
        <f t="shared" si="417"/>
        <v>0</v>
      </c>
      <c r="EH307" s="1">
        <f t="shared" si="418"/>
        <v>0</v>
      </c>
      <c r="FF307" s="116"/>
      <c r="GP307" s="1">
        <f t="shared" si="387"/>
        <v>0</v>
      </c>
      <c r="GY307" s="1">
        <f t="shared" si="419"/>
        <v>0</v>
      </c>
      <c r="HC307" s="1">
        <f t="shared" si="420"/>
        <v>0</v>
      </c>
      <c r="HS307" s="1">
        <f t="shared" si="421"/>
        <v>0</v>
      </c>
      <c r="HX307" s="1">
        <f t="shared" si="388"/>
        <v>0</v>
      </c>
      <c r="ID307" s="1">
        <f t="shared" si="389"/>
        <v>0</v>
      </c>
      <c r="IN307" s="1">
        <f t="shared" si="422"/>
        <v>0</v>
      </c>
      <c r="IW307" s="1">
        <f t="shared" si="423"/>
        <v>0</v>
      </c>
      <c r="IZ307" s="1">
        <f t="shared" si="390"/>
        <v>0</v>
      </c>
      <c r="JJ307" s="1">
        <f t="shared" si="391"/>
        <v>0</v>
      </c>
      <c r="JV307" s="1">
        <f t="shared" si="424"/>
        <v>0</v>
      </c>
      <c r="KB307" s="1">
        <f t="shared" si="425"/>
        <v>0</v>
      </c>
      <c r="LG307" s="1">
        <f t="shared" si="392"/>
        <v>0</v>
      </c>
      <c r="LT307" s="1">
        <f t="shared" si="426"/>
        <v>0</v>
      </c>
      <c r="MA307" s="1">
        <f t="shared" si="427"/>
        <v>0</v>
      </c>
      <c r="MF307" s="1">
        <f t="shared" si="428"/>
        <v>0</v>
      </c>
      <c r="MM307" s="1">
        <f t="shared" si="429"/>
        <v>0</v>
      </c>
      <c r="MO307" s="1">
        <v>1</v>
      </c>
      <c r="MS307" s="1">
        <f t="shared" si="430"/>
        <v>1</v>
      </c>
      <c r="MT307" s="1">
        <v>1</v>
      </c>
      <c r="MU307" s="115"/>
      <c r="OI307" s="120"/>
      <c r="PD307" s="1">
        <f t="shared" si="393"/>
        <v>0</v>
      </c>
      <c r="QF307" s="1">
        <f t="shared" si="431"/>
        <v>0</v>
      </c>
      <c r="QY307" s="1">
        <f t="shared" si="432"/>
        <v>0</v>
      </c>
      <c r="RK307" s="1">
        <f t="shared" si="433"/>
        <v>0</v>
      </c>
      <c r="SA307" s="1">
        <f t="shared" si="434"/>
        <v>0</v>
      </c>
      <c r="SG307" s="1">
        <f t="shared" si="435"/>
        <v>0</v>
      </c>
      <c r="SO307" s="1">
        <f t="shared" si="436"/>
        <v>0</v>
      </c>
      <c r="TB307" s="1">
        <f t="shared" si="437"/>
        <v>0</v>
      </c>
      <c r="TS307" s="1">
        <f t="shared" si="394"/>
        <v>0</v>
      </c>
      <c r="UD307" s="1">
        <f t="shared" si="395"/>
        <v>0</v>
      </c>
      <c r="UG307" s="1">
        <f t="shared" si="396"/>
        <v>0</v>
      </c>
      <c r="UQ307" s="1">
        <f t="shared" si="438"/>
        <v>0</v>
      </c>
      <c r="VA307" s="1">
        <f t="shared" si="439"/>
        <v>0</v>
      </c>
      <c r="VG307" s="1">
        <f t="shared" si="440"/>
        <v>0</v>
      </c>
      <c r="WY307" s="1">
        <f t="shared" si="397"/>
        <v>0</v>
      </c>
      <c r="XB307" s="1">
        <f t="shared" si="441"/>
        <v>0</v>
      </c>
      <c r="XG307" s="1">
        <f t="shared" si="398"/>
        <v>0</v>
      </c>
      <c r="XK307" s="108"/>
      <c r="XL307" s="1">
        <f t="shared" si="399"/>
        <v>0</v>
      </c>
      <c r="XM307" s="1">
        <f t="shared" si="400"/>
        <v>0</v>
      </c>
      <c r="XN307" s="1">
        <f t="shared" si="442"/>
        <v>0</v>
      </c>
      <c r="XO307" s="1">
        <f t="shared" si="401"/>
        <v>0</v>
      </c>
      <c r="XP307" s="1">
        <f t="shared" si="443"/>
        <v>0</v>
      </c>
      <c r="XQ307" s="1">
        <f t="shared" si="402"/>
        <v>0</v>
      </c>
      <c r="XR307" s="1">
        <f t="shared" si="403"/>
        <v>0</v>
      </c>
      <c r="XS307" s="1">
        <f t="shared" si="450"/>
        <v>0</v>
      </c>
      <c r="XT307" s="1">
        <f t="shared" si="444"/>
        <v>0</v>
      </c>
      <c r="XU307" s="1">
        <f t="shared" si="404"/>
        <v>0</v>
      </c>
      <c r="XV307" s="1">
        <f t="shared" si="405"/>
        <v>0</v>
      </c>
      <c r="XW307" s="1">
        <f t="shared" si="406"/>
        <v>1</v>
      </c>
      <c r="XX307" s="1">
        <f t="shared" si="407"/>
        <v>1</v>
      </c>
      <c r="XY307" s="1">
        <f t="shared" si="408"/>
        <v>0</v>
      </c>
      <c r="XZ307" s="1">
        <f t="shared" si="409"/>
        <v>0</v>
      </c>
      <c r="YA307" s="1">
        <f t="shared" si="410"/>
        <v>0</v>
      </c>
      <c r="YB307" s="1">
        <f t="shared" si="411"/>
        <v>0</v>
      </c>
      <c r="YC307" s="1">
        <f t="shared" si="412"/>
        <v>0</v>
      </c>
      <c r="YD307" s="132"/>
      <c r="YE307" s="133">
        <f>SUM(XL307:YC307)</f>
        <v>2</v>
      </c>
      <c r="YF307" s="133">
        <f t="shared" si="377"/>
        <v>9000</v>
      </c>
      <c r="YG307" s="130">
        <v>2</v>
      </c>
      <c r="YH307" s="130">
        <f t="shared" si="378"/>
        <v>9000</v>
      </c>
      <c r="YI307" s="129">
        <v>2</v>
      </c>
      <c r="YJ307" s="128">
        <f t="shared" si="379"/>
        <v>9000</v>
      </c>
      <c r="YK307" s="177"/>
      <c r="YL307">
        <v>1</v>
      </c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>
        <v>1</v>
      </c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>
        <f t="shared" si="445"/>
        <v>1</v>
      </c>
      <c r="ACD307" s="25">
        <f t="shared" si="452"/>
        <v>18000</v>
      </c>
      <c r="ACE307" s="11">
        <f t="shared" si="413"/>
        <v>3</v>
      </c>
      <c r="ACF307" s="11">
        <f t="shared" si="380"/>
        <v>6000</v>
      </c>
      <c r="ACG307" s="1">
        <v>2</v>
      </c>
      <c r="ACH307" s="1">
        <v>1</v>
      </c>
      <c r="ACI307" s="11">
        <f t="shared" si="381"/>
        <v>18000</v>
      </c>
      <c r="ACJ307" s="11"/>
      <c r="ACK307" s="13">
        <f t="shared" si="382"/>
        <v>0</v>
      </c>
      <c r="ACL307">
        <v>1</v>
      </c>
      <c r="ACM307" s="25">
        <f t="shared" si="383"/>
        <v>18000</v>
      </c>
      <c r="ACN307" s="11">
        <f t="shared" si="384"/>
        <v>18000</v>
      </c>
      <c r="ACO307" s="65"/>
      <c r="ACR307" s="1" t="s">
        <v>258</v>
      </c>
      <c r="ACZ307" s="1" t="s">
        <v>1012</v>
      </c>
      <c r="ADA307" s="1">
        <v>1</v>
      </c>
      <c r="ADD307" s="1" t="s">
        <v>189</v>
      </c>
      <c r="ADO307" s="1">
        <v>1</v>
      </c>
      <c r="ADU307" s="1">
        <v>3</v>
      </c>
      <c r="ADV307" s="457"/>
      <c r="AEE307" s="1">
        <f t="shared" si="446"/>
        <v>0</v>
      </c>
      <c r="AFF307" s="1">
        <v>1</v>
      </c>
      <c r="AFN307" s="1">
        <v>1</v>
      </c>
      <c r="AGL307" s="1">
        <v>14000</v>
      </c>
      <c r="AGM307" s="11" t="e">
        <f>AGU307+AGW307+AGY307+AHA307+#REF!+#REF!+AHC307+AGP307+AHE307</f>
        <v>#REF!</v>
      </c>
      <c r="AGT307" s="518"/>
      <c r="AHJ307" s="518"/>
      <c r="AHN307" s="1">
        <v>14000</v>
      </c>
      <c r="AIC307" s="1">
        <v>1</v>
      </c>
      <c r="AID307" s="1">
        <v>1</v>
      </c>
      <c r="AIN307" s="1">
        <v>1</v>
      </c>
      <c r="AJC307" s="11">
        <v>4000</v>
      </c>
      <c r="AJD307" s="11"/>
      <c r="AJE307" s="1">
        <v>28.57</v>
      </c>
      <c r="AJF307" s="11">
        <v>4000</v>
      </c>
      <c r="AJG307" s="1">
        <v>10000</v>
      </c>
      <c r="AJH307" s="1">
        <v>1</v>
      </c>
      <c r="AJJ307" s="435">
        <v>55.555555555555557</v>
      </c>
      <c r="AJK307" s="45">
        <v>250</v>
      </c>
      <c r="AJL307" s="381">
        <v>18000</v>
      </c>
      <c r="AJM307" s="11">
        <f t="shared" si="385"/>
        <v>6000</v>
      </c>
      <c r="AJN307" s="60"/>
      <c r="AJO307" s="12"/>
      <c r="AKA307" s="1">
        <f t="shared" si="447"/>
        <v>0</v>
      </c>
      <c r="AKB307" s="1">
        <v>10</v>
      </c>
      <c r="AKD307" s="1">
        <f t="shared" si="448"/>
        <v>10</v>
      </c>
      <c r="AKE307" s="60"/>
      <c r="AKF307" s="1" t="s">
        <v>260</v>
      </c>
      <c r="AKG307" s="1" t="s">
        <v>260</v>
      </c>
      <c r="AKH307" s="1" t="s">
        <v>261</v>
      </c>
      <c r="AKI307" s="1" t="s">
        <v>260</v>
      </c>
      <c r="AKJ307" s="1" t="s">
        <v>260</v>
      </c>
      <c r="AKK307" s="1" t="s">
        <v>260</v>
      </c>
      <c r="AKL307" s="1" t="s">
        <v>260</v>
      </c>
      <c r="AKM307" s="1" t="s">
        <v>260</v>
      </c>
      <c r="AKN307" s="1" t="s">
        <v>262</v>
      </c>
      <c r="AKO307" s="1" t="s">
        <v>260</v>
      </c>
      <c r="AKP307" s="1" t="s">
        <v>260</v>
      </c>
      <c r="AKQ307" s="1" t="s">
        <v>260</v>
      </c>
      <c r="AKR307" s="1" t="s">
        <v>260</v>
      </c>
      <c r="AKS307" s="1" t="s">
        <v>260</v>
      </c>
      <c r="AKT307" s="1" t="s">
        <v>260</v>
      </c>
      <c r="AKU307" s="1" t="s">
        <v>260</v>
      </c>
      <c r="AKV307" s="1" t="s">
        <v>263</v>
      </c>
      <c r="AKW307" s="1" t="s">
        <v>260</v>
      </c>
      <c r="AKX307" s="1" t="s">
        <v>260</v>
      </c>
      <c r="AKY307" s="1" t="s">
        <v>260</v>
      </c>
      <c r="AKZ307" s="1" t="s">
        <v>260</v>
      </c>
      <c r="ALA307" s="1" t="s">
        <v>260</v>
      </c>
      <c r="ALB307" s="1" t="s">
        <v>260</v>
      </c>
      <c r="ALC307" s="1" t="s">
        <v>260</v>
      </c>
      <c r="ALD307" s="1" t="s">
        <v>260</v>
      </c>
      <c r="ALE307" s="1" t="s">
        <v>260</v>
      </c>
      <c r="ALF307" s="1" t="s">
        <v>260</v>
      </c>
      <c r="ALG307" s="1" t="s">
        <v>260</v>
      </c>
      <c r="ALH307" s="1" t="s">
        <v>260</v>
      </c>
      <c r="ALI307" s="1" t="s">
        <v>260</v>
      </c>
      <c r="ALJ307" s="1" t="s">
        <v>260</v>
      </c>
      <c r="ALK307" s="1" t="s">
        <v>260</v>
      </c>
      <c r="ALL307" s="1" t="s">
        <v>260</v>
      </c>
      <c r="ALM307" s="1" t="s">
        <v>260</v>
      </c>
      <c r="ALN307" s="1" t="s">
        <v>260</v>
      </c>
      <c r="ALO307" s="1" t="s">
        <v>260</v>
      </c>
      <c r="ALP307" s="1" t="s">
        <v>260</v>
      </c>
      <c r="ALR307" s="11" t="e">
        <f t="shared" si="449"/>
        <v>#DIV/0!</v>
      </c>
      <c r="ALS307" s="28">
        <v>18000</v>
      </c>
      <c r="ALY307" s="60"/>
      <c r="AMC307" s="1">
        <v>1</v>
      </c>
      <c r="AMM307" s="1">
        <v>1</v>
      </c>
      <c r="AMN307" s="403"/>
    </row>
    <row r="308" spans="1:1022 1027:1028" s="1" customFormat="1" ht="15" customHeight="1" x14ac:dyDescent="0.25">
      <c r="A308" s="268"/>
      <c r="B308" s="113">
        <v>306</v>
      </c>
      <c r="C308" s="473" t="s">
        <v>1096</v>
      </c>
      <c r="D308" s="304" t="s">
        <v>1014</v>
      </c>
      <c r="E308" s="1">
        <v>2000</v>
      </c>
      <c r="H308" s="1">
        <v>3</v>
      </c>
      <c r="I308" s="1">
        <v>1</v>
      </c>
      <c r="J308" s="1">
        <v>3</v>
      </c>
      <c r="K308" s="1">
        <v>1997</v>
      </c>
      <c r="L308" s="1">
        <v>1997</v>
      </c>
      <c r="M308" s="1">
        <v>1</v>
      </c>
      <c r="AA308" s="1">
        <v>1</v>
      </c>
      <c r="AW308" s="1">
        <v>1</v>
      </c>
      <c r="AY308" s="1">
        <v>1</v>
      </c>
      <c r="BA308" s="1">
        <v>1</v>
      </c>
      <c r="BB308" s="1">
        <v>11</v>
      </c>
      <c r="BC308" s="1">
        <v>1</v>
      </c>
      <c r="BG308" s="1">
        <v>2</v>
      </c>
      <c r="CG308" s="1">
        <v>1</v>
      </c>
      <c r="CH308" s="246"/>
      <c r="CP308" s="1">
        <f t="shared" si="414"/>
        <v>0</v>
      </c>
      <c r="CS308" s="1">
        <f t="shared" si="386"/>
        <v>0</v>
      </c>
      <c r="DO308" s="1">
        <f t="shared" si="415"/>
        <v>0</v>
      </c>
      <c r="DX308" s="1">
        <f t="shared" si="416"/>
        <v>0</v>
      </c>
      <c r="EE308" s="1">
        <f t="shared" si="417"/>
        <v>0</v>
      </c>
      <c r="EH308" s="1">
        <f t="shared" si="418"/>
        <v>0</v>
      </c>
      <c r="FF308" s="116"/>
      <c r="GP308" s="1">
        <f t="shared" si="387"/>
        <v>0</v>
      </c>
      <c r="GY308" s="1">
        <f t="shared" si="419"/>
        <v>0</v>
      </c>
      <c r="HC308" s="1">
        <f t="shared" si="420"/>
        <v>0</v>
      </c>
      <c r="HS308" s="1">
        <f t="shared" si="421"/>
        <v>0</v>
      </c>
      <c r="HX308" s="1">
        <f t="shared" si="388"/>
        <v>0</v>
      </c>
      <c r="ID308" s="1">
        <f t="shared" si="389"/>
        <v>0</v>
      </c>
      <c r="IN308" s="1">
        <f t="shared" si="422"/>
        <v>0</v>
      </c>
      <c r="IW308" s="1">
        <f t="shared" si="423"/>
        <v>0</v>
      </c>
      <c r="IZ308" s="1">
        <f t="shared" si="390"/>
        <v>0</v>
      </c>
      <c r="JJ308" s="1">
        <f t="shared" si="391"/>
        <v>0</v>
      </c>
      <c r="JV308" s="1">
        <f t="shared" si="424"/>
        <v>0</v>
      </c>
      <c r="KB308" s="1">
        <f t="shared" si="425"/>
        <v>0</v>
      </c>
      <c r="LG308" s="1">
        <f t="shared" si="392"/>
        <v>0</v>
      </c>
      <c r="LT308" s="1">
        <f t="shared" si="426"/>
        <v>0</v>
      </c>
      <c r="MA308" s="1">
        <f t="shared" si="427"/>
        <v>0</v>
      </c>
      <c r="MF308" s="1">
        <f t="shared" si="428"/>
        <v>0</v>
      </c>
      <c r="MM308" s="1">
        <f t="shared" si="429"/>
        <v>0</v>
      </c>
      <c r="MS308" s="1">
        <f t="shared" si="430"/>
        <v>0</v>
      </c>
      <c r="MU308" s="115">
        <v>1</v>
      </c>
      <c r="OI308" s="120"/>
      <c r="PD308" s="1">
        <f t="shared" si="393"/>
        <v>0</v>
      </c>
      <c r="QF308" s="1">
        <f t="shared" si="431"/>
        <v>0</v>
      </c>
      <c r="QY308" s="1">
        <f t="shared" si="432"/>
        <v>0</v>
      </c>
      <c r="RK308" s="1">
        <f t="shared" si="433"/>
        <v>0</v>
      </c>
      <c r="SA308" s="1">
        <f t="shared" si="434"/>
        <v>0</v>
      </c>
      <c r="SG308" s="1">
        <f t="shared" si="435"/>
        <v>0</v>
      </c>
      <c r="SO308" s="1">
        <f t="shared" si="436"/>
        <v>0</v>
      </c>
      <c r="TB308" s="1">
        <f t="shared" si="437"/>
        <v>0</v>
      </c>
      <c r="TS308" s="1">
        <f t="shared" si="394"/>
        <v>0</v>
      </c>
      <c r="UD308" s="1">
        <f t="shared" si="395"/>
        <v>0</v>
      </c>
      <c r="UG308" s="1">
        <f t="shared" si="396"/>
        <v>0</v>
      </c>
      <c r="UQ308" s="1">
        <f t="shared" si="438"/>
        <v>0</v>
      </c>
      <c r="VA308" s="1">
        <f t="shared" si="439"/>
        <v>0</v>
      </c>
      <c r="VG308" s="1">
        <f t="shared" si="440"/>
        <v>0</v>
      </c>
      <c r="WY308" s="1">
        <f t="shared" si="397"/>
        <v>0</v>
      </c>
      <c r="XB308" s="1">
        <f t="shared" si="441"/>
        <v>0</v>
      </c>
      <c r="XG308" s="1">
        <f t="shared" si="398"/>
        <v>0</v>
      </c>
      <c r="XK308" s="108"/>
      <c r="XL308" s="1">
        <f t="shared" si="399"/>
        <v>0</v>
      </c>
      <c r="XM308" s="1">
        <f t="shared" si="400"/>
        <v>0</v>
      </c>
      <c r="XN308" s="1">
        <f t="shared" si="442"/>
        <v>0</v>
      </c>
      <c r="XO308" s="1">
        <f t="shared" si="401"/>
        <v>0</v>
      </c>
      <c r="XP308" s="1">
        <f t="shared" si="443"/>
        <v>0</v>
      </c>
      <c r="XQ308" s="1">
        <f t="shared" si="402"/>
        <v>0</v>
      </c>
      <c r="XR308" s="1">
        <f t="shared" si="403"/>
        <v>0</v>
      </c>
      <c r="XS308" s="1">
        <f t="shared" si="450"/>
        <v>0</v>
      </c>
      <c r="XT308" s="1">
        <f t="shared" si="444"/>
        <v>0</v>
      </c>
      <c r="XU308" s="1">
        <f t="shared" si="404"/>
        <v>0</v>
      </c>
      <c r="XV308" s="1">
        <f t="shared" si="405"/>
        <v>0</v>
      </c>
      <c r="XW308" s="1">
        <f t="shared" si="406"/>
        <v>0</v>
      </c>
      <c r="XX308" s="1">
        <f t="shared" si="407"/>
        <v>0</v>
      </c>
      <c r="XY308" s="1">
        <f t="shared" si="408"/>
        <v>1</v>
      </c>
      <c r="XZ308" s="1">
        <f t="shared" si="409"/>
        <v>0</v>
      </c>
      <c r="YA308" s="1">
        <f t="shared" si="410"/>
        <v>0</v>
      </c>
      <c r="YB308" s="1">
        <f t="shared" si="411"/>
        <v>0</v>
      </c>
      <c r="YC308" s="1">
        <f t="shared" si="412"/>
        <v>0</v>
      </c>
      <c r="YD308" s="132"/>
      <c r="YE308" s="133">
        <f>SUM(XL308:YC308)</f>
        <v>1</v>
      </c>
      <c r="YF308" s="133">
        <f t="shared" si="377"/>
        <v>86000</v>
      </c>
      <c r="YG308" s="130">
        <v>1</v>
      </c>
      <c r="YH308" s="130">
        <f t="shared" si="378"/>
        <v>86000</v>
      </c>
      <c r="YI308" s="129">
        <v>1</v>
      </c>
      <c r="YJ308" s="128">
        <f t="shared" si="379"/>
        <v>86000</v>
      </c>
      <c r="YK308" s="177"/>
      <c r="YL308">
        <v>1</v>
      </c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>
        <v>1</v>
      </c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>
        <f t="shared" si="445"/>
        <v>1</v>
      </c>
      <c r="ACD308" s="25">
        <f t="shared" si="452"/>
        <v>86000</v>
      </c>
      <c r="ACE308" s="11">
        <f t="shared" si="413"/>
        <v>2</v>
      </c>
      <c r="ACF308" s="11">
        <f t="shared" si="380"/>
        <v>43000</v>
      </c>
      <c r="ACG308" s="1">
        <v>2</v>
      </c>
      <c r="ACH308" s="1">
        <v>1</v>
      </c>
      <c r="ACI308" s="11">
        <f t="shared" si="381"/>
        <v>86000</v>
      </c>
      <c r="ACJ308" s="11"/>
      <c r="ACK308" s="13">
        <f t="shared" si="382"/>
        <v>0</v>
      </c>
      <c r="ACL308">
        <v>1</v>
      </c>
      <c r="ACM308" s="25">
        <f t="shared" si="383"/>
        <v>86000</v>
      </c>
      <c r="ACN308" s="11">
        <f t="shared" si="384"/>
        <v>86000</v>
      </c>
      <c r="ACO308" s="65"/>
      <c r="ACR308" s="39" t="s">
        <v>407</v>
      </c>
      <c r="ACS308" s="1">
        <v>1</v>
      </c>
      <c r="ACT308" s="1">
        <v>1</v>
      </c>
      <c r="ACU308" s="1">
        <v>1</v>
      </c>
      <c r="ACZ308" s="1" t="s">
        <v>1015</v>
      </c>
      <c r="ADA308" s="1">
        <v>1</v>
      </c>
      <c r="ADB308" s="1">
        <v>31</v>
      </c>
      <c r="ADC308" s="1">
        <v>1</v>
      </c>
      <c r="ADD308" s="1" t="s">
        <v>189</v>
      </c>
      <c r="ADR308" s="1">
        <v>1</v>
      </c>
      <c r="ADU308" s="1">
        <v>6</v>
      </c>
      <c r="ADV308" s="457"/>
      <c r="AEE308" s="1">
        <f t="shared" si="446"/>
        <v>0</v>
      </c>
      <c r="AFF308" s="1">
        <v>1</v>
      </c>
      <c r="AGM308" s="11" t="e">
        <f>AGU308+AGW308+AGY308+AHA308+#REF!+#REF!+AHC308+AGP308+AHE308</f>
        <v>#REF!</v>
      </c>
      <c r="AGT308" s="518"/>
      <c r="AHJ308" s="518"/>
      <c r="AJA308" s="1">
        <v>1</v>
      </c>
      <c r="AJB308" s="1">
        <v>1</v>
      </c>
      <c r="AJC308" s="11">
        <v>9000</v>
      </c>
      <c r="AJD308" s="11"/>
      <c r="AJE308" s="1">
        <v>1</v>
      </c>
      <c r="AJF308" s="11">
        <v>77000</v>
      </c>
      <c r="AJJ308" s="435"/>
      <c r="AJK308" s="45"/>
      <c r="AJL308" s="381">
        <v>86000</v>
      </c>
      <c r="AJM308" s="11">
        <f t="shared" si="385"/>
        <v>43000</v>
      </c>
      <c r="AJN308" s="60"/>
      <c r="AJO308" s="12"/>
      <c r="AKA308" s="1">
        <f t="shared" si="447"/>
        <v>0</v>
      </c>
      <c r="AKD308" s="1">
        <f t="shared" si="448"/>
        <v>0</v>
      </c>
      <c r="AKE308" s="60"/>
      <c r="AKF308" s="1" t="s">
        <v>260</v>
      </c>
      <c r="AKG308" s="1" t="s">
        <v>260</v>
      </c>
      <c r="AKH308" s="1" t="s">
        <v>261</v>
      </c>
      <c r="AKI308" s="1" t="s">
        <v>260</v>
      </c>
      <c r="AKJ308" s="1" t="s">
        <v>260</v>
      </c>
      <c r="AKK308" s="1" t="s">
        <v>260</v>
      </c>
      <c r="AKL308" s="1" t="s">
        <v>260</v>
      </c>
      <c r="AKM308" s="1" t="s">
        <v>260</v>
      </c>
      <c r="AKN308" s="1" t="s">
        <v>262</v>
      </c>
      <c r="AKO308" s="1" t="s">
        <v>260</v>
      </c>
      <c r="AKP308" s="1" t="s">
        <v>260</v>
      </c>
      <c r="AKQ308" s="1" t="s">
        <v>260</v>
      </c>
      <c r="AKR308" s="1" t="s">
        <v>260</v>
      </c>
      <c r="AKS308" s="1" t="s">
        <v>260</v>
      </c>
      <c r="AKT308" s="1" t="s">
        <v>260</v>
      </c>
      <c r="AKU308" s="1" t="s">
        <v>260</v>
      </c>
      <c r="AKV308" s="1" t="s">
        <v>263</v>
      </c>
      <c r="AKW308" s="1" t="s">
        <v>260</v>
      </c>
      <c r="AKX308" s="1" t="s">
        <v>260</v>
      </c>
      <c r="AKY308" s="1" t="s">
        <v>260</v>
      </c>
      <c r="AKZ308" s="1" t="s">
        <v>260</v>
      </c>
      <c r="ALA308" s="1" t="s">
        <v>260</v>
      </c>
      <c r="ALB308" s="1" t="s">
        <v>260</v>
      </c>
      <c r="ALC308" s="1" t="s">
        <v>260</v>
      </c>
      <c r="ALD308" s="1" t="s">
        <v>260</v>
      </c>
      <c r="ALE308" s="1" t="s">
        <v>260</v>
      </c>
      <c r="ALF308" s="1" t="s">
        <v>260</v>
      </c>
      <c r="ALG308" s="1" t="s">
        <v>260</v>
      </c>
      <c r="ALH308" s="1" t="s">
        <v>260</v>
      </c>
      <c r="ALI308" s="1" t="s">
        <v>260</v>
      </c>
      <c r="ALJ308" s="1" t="s">
        <v>260</v>
      </c>
      <c r="ALK308" s="1" t="s">
        <v>260</v>
      </c>
      <c r="ALL308" s="1" t="s">
        <v>260</v>
      </c>
      <c r="ALM308" s="1" t="s">
        <v>260</v>
      </c>
      <c r="ALN308" s="1" t="s">
        <v>260</v>
      </c>
      <c r="ALO308" s="1" t="s">
        <v>260</v>
      </c>
      <c r="ALP308" s="1" t="s">
        <v>260</v>
      </c>
      <c r="ALR308" s="11" t="e">
        <f t="shared" si="449"/>
        <v>#DIV/0!</v>
      </c>
      <c r="ALS308" s="28">
        <v>86000</v>
      </c>
      <c r="ALY308" s="60"/>
      <c r="ALZ308" s="1">
        <v>1</v>
      </c>
      <c r="AMB308" s="1">
        <v>1</v>
      </c>
      <c r="AMN308" s="403"/>
    </row>
    <row r="309" spans="1:1022 1027:1028" s="4" customFormat="1" ht="19" customHeight="1" x14ac:dyDescent="0.25">
      <c r="A309" s="270"/>
      <c r="B309" s="113">
        <v>307</v>
      </c>
      <c r="C309" s="474" t="s">
        <v>1096</v>
      </c>
      <c r="D309" s="304" t="s">
        <v>1016</v>
      </c>
      <c r="E309" s="4">
        <v>2001</v>
      </c>
      <c r="F309" s="4">
        <v>1</v>
      </c>
      <c r="G309" s="4">
        <v>1</v>
      </c>
      <c r="H309" s="4">
        <v>2</v>
      </c>
      <c r="I309" s="4">
        <v>1</v>
      </c>
      <c r="J309" s="4">
        <v>3</v>
      </c>
      <c r="K309" s="4">
        <v>1997</v>
      </c>
      <c r="L309" s="4">
        <v>1997</v>
      </c>
      <c r="M309" s="4">
        <v>1</v>
      </c>
      <c r="AA309" s="4">
        <v>1</v>
      </c>
      <c r="AX309" s="4">
        <v>1</v>
      </c>
      <c r="BR309" s="4">
        <v>1</v>
      </c>
      <c r="CG309" s="4">
        <v>1</v>
      </c>
      <c r="CH309" s="246"/>
      <c r="CP309" s="1">
        <f t="shared" si="414"/>
        <v>0</v>
      </c>
      <c r="CQ309" s="1"/>
      <c r="CS309" s="1">
        <f t="shared" si="386"/>
        <v>0</v>
      </c>
      <c r="CT309" s="1"/>
      <c r="DO309" s="1">
        <f t="shared" si="415"/>
        <v>0</v>
      </c>
      <c r="DP309" s="1"/>
      <c r="DX309" s="1">
        <f t="shared" si="416"/>
        <v>0</v>
      </c>
      <c r="DY309" s="1"/>
      <c r="EE309" s="1">
        <f t="shared" si="417"/>
        <v>0</v>
      </c>
      <c r="EF309" s="1"/>
      <c r="EH309" s="1">
        <f t="shared" si="418"/>
        <v>0</v>
      </c>
      <c r="EI309" s="1"/>
      <c r="FF309" s="116"/>
      <c r="GP309" s="1">
        <f t="shared" si="387"/>
        <v>0</v>
      </c>
      <c r="GQ309" s="1"/>
      <c r="GY309" s="1">
        <f t="shared" si="419"/>
        <v>0</v>
      </c>
      <c r="GZ309" s="1"/>
      <c r="HC309" s="1">
        <f t="shared" si="420"/>
        <v>0</v>
      </c>
      <c r="HD309" s="1"/>
      <c r="HS309" s="1">
        <f t="shared" si="421"/>
        <v>0</v>
      </c>
      <c r="HT309" s="1"/>
      <c r="HX309" s="1">
        <f t="shared" si="388"/>
        <v>0</v>
      </c>
      <c r="HY309" s="1"/>
      <c r="ID309" s="1">
        <f t="shared" si="389"/>
        <v>0</v>
      </c>
      <c r="IE309" s="1"/>
      <c r="IN309" s="1">
        <f t="shared" si="422"/>
        <v>0</v>
      </c>
      <c r="IW309" s="1">
        <f t="shared" si="423"/>
        <v>0</v>
      </c>
      <c r="IX309" s="1"/>
      <c r="IZ309" s="1">
        <f t="shared" si="390"/>
        <v>0</v>
      </c>
      <c r="JA309" s="1"/>
      <c r="JH309" s="4">
        <v>1</v>
      </c>
      <c r="JJ309" s="1">
        <f t="shared" si="391"/>
        <v>1</v>
      </c>
      <c r="JK309" s="1">
        <v>1</v>
      </c>
      <c r="JV309" s="1">
        <f t="shared" si="424"/>
        <v>0</v>
      </c>
      <c r="JW309" s="1"/>
      <c r="KB309" s="1">
        <f t="shared" si="425"/>
        <v>0</v>
      </c>
      <c r="KC309" s="1"/>
      <c r="LG309" s="1">
        <f t="shared" si="392"/>
        <v>0</v>
      </c>
      <c r="LH309" s="1"/>
      <c r="LT309" s="1">
        <f t="shared" si="426"/>
        <v>0</v>
      </c>
      <c r="LU309" s="1"/>
      <c r="MA309" s="1">
        <f t="shared" si="427"/>
        <v>0</v>
      </c>
      <c r="MB309" s="1"/>
      <c r="MF309" s="1">
        <f t="shared" si="428"/>
        <v>0</v>
      </c>
      <c r="MG309" s="1"/>
      <c r="MM309" s="1">
        <f t="shared" si="429"/>
        <v>0</v>
      </c>
      <c r="MN309" s="1"/>
      <c r="MS309" s="1">
        <f t="shared" si="430"/>
        <v>0</v>
      </c>
      <c r="MT309" s="1"/>
      <c r="MU309" s="115">
        <v>1</v>
      </c>
      <c r="OI309" s="120"/>
      <c r="PD309" s="1">
        <f t="shared" si="393"/>
        <v>0</v>
      </c>
      <c r="PE309" s="1"/>
      <c r="QF309" s="1">
        <f t="shared" si="431"/>
        <v>0</v>
      </c>
      <c r="QG309" s="1"/>
      <c r="QY309" s="1">
        <f t="shared" si="432"/>
        <v>0</v>
      </c>
      <c r="RK309" s="1">
        <f t="shared" si="433"/>
        <v>0</v>
      </c>
      <c r="RL309" s="1"/>
      <c r="SA309" s="1">
        <f t="shared" si="434"/>
        <v>0</v>
      </c>
      <c r="SG309" s="1">
        <f t="shared" si="435"/>
        <v>0</v>
      </c>
      <c r="SO309" s="1">
        <f t="shared" si="436"/>
        <v>0</v>
      </c>
      <c r="TB309" s="1">
        <f t="shared" si="437"/>
        <v>0</v>
      </c>
      <c r="TS309" s="1">
        <f t="shared" si="394"/>
        <v>0</v>
      </c>
      <c r="TT309" s="1"/>
      <c r="UD309" s="1">
        <f t="shared" si="395"/>
        <v>0</v>
      </c>
      <c r="UE309" s="1"/>
      <c r="UG309" s="1">
        <f t="shared" si="396"/>
        <v>0</v>
      </c>
      <c r="UH309" s="1"/>
      <c r="UQ309" s="1">
        <f t="shared" si="438"/>
        <v>0</v>
      </c>
      <c r="UR309" s="1"/>
      <c r="VA309" s="1">
        <f t="shared" si="439"/>
        <v>0</v>
      </c>
      <c r="VB309" s="1"/>
      <c r="VG309" s="1">
        <f t="shared" si="440"/>
        <v>0</v>
      </c>
      <c r="VH309" s="1"/>
      <c r="WY309" s="1">
        <f t="shared" si="397"/>
        <v>0</v>
      </c>
      <c r="WZ309" s="1"/>
      <c r="XB309" s="1">
        <f t="shared" si="441"/>
        <v>0</v>
      </c>
      <c r="XC309" s="1"/>
      <c r="XG309" s="1">
        <f t="shared" si="398"/>
        <v>0</v>
      </c>
      <c r="XH309" s="1"/>
      <c r="XK309" s="108"/>
      <c r="XL309" s="1">
        <f t="shared" si="399"/>
        <v>0</v>
      </c>
      <c r="XM309" s="1">
        <f t="shared" si="400"/>
        <v>0</v>
      </c>
      <c r="XN309" s="1">
        <f t="shared" si="442"/>
        <v>0</v>
      </c>
      <c r="XO309" s="1">
        <f t="shared" si="401"/>
        <v>0</v>
      </c>
      <c r="XP309" s="1">
        <f t="shared" si="443"/>
        <v>0</v>
      </c>
      <c r="XQ309" s="1">
        <f t="shared" si="402"/>
        <v>0</v>
      </c>
      <c r="XR309" s="1">
        <f t="shared" si="403"/>
        <v>0</v>
      </c>
      <c r="XS309" s="1">
        <f t="shared" si="450"/>
        <v>0</v>
      </c>
      <c r="XT309" s="1">
        <f t="shared" si="444"/>
        <v>1</v>
      </c>
      <c r="XU309" s="1">
        <f t="shared" si="404"/>
        <v>0</v>
      </c>
      <c r="XV309" s="1">
        <f t="shared" si="405"/>
        <v>0</v>
      </c>
      <c r="XW309" s="1">
        <f t="shared" si="406"/>
        <v>0</v>
      </c>
      <c r="XX309" s="1">
        <f t="shared" si="407"/>
        <v>0</v>
      </c>
      <c r="XY309" s="1">
        <f t="shared" si="408"/>
        <v>1</v>
      </c>
      <c r="XZ309" s="1">
        <f t="shared" si="409"/>
        <v>0</v>
      </c>
      <c r="YA309" s="1">
        <f t="shared" si="410"/>
        <v>0</v>
      </c>
      <c r="YB309" s="1">
        <f t="shared" si="411"/>
        <v>0</v>
      </c>
      <c r="YC309" s="1">
        <f t="shared" si="412"/>
        <v>0</v>
      </c>
      <c r="YD309" s="132"/>
      <c r="YE309" s="133">
        <f>SUM(XL309:YC309)</f>
        <v>2</v>
      </c>
      <c r="YF309" s="133">
        <f t="shared" si="377"/>
        <v>662500</v>
      </c>
      <c r="YG309" s="130">
        <v>2</v>
      </c>
      <c r="YH309" s="130">
        <f t="shared" si="378"/>
        <v>662500</v>
      </c>
      <c r="YI309" s="129">
        <v>2</v>
      </c>
      <c r="YJ309" s="128">
        <f t="shared" si="379"/>
        <v>662500</v>
      </c>
      <c r="YK309" s="177"/>
      <c r="YL309">
        <v>0.5</v>
      </c>
      <c r="YM309"/>
      <c r="YN309"/>
      <c r="YO309">
        <v>1</v>
      </c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>
        <v>1</v>
      </c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>
        <v>1</v>
      </c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>
        <f t="shared" si="445"/>
        <v>3</v>
      </c>
      <c r="ACD309" s="25">
        <f t="shared" si="452"/>
        <v>441666.66666666669</v>
      </c>
      <c r="ACE309" s="11">
        <f t="shared" si="413"/>
        <v>5</v>
      </c>
      <c r="ACF309" s="11">
        <f t="shared" si="380"/>
        <v>530000</v>
      </c>
      <c r="ACG309" s="4">
        <v>46</v>
      </c>
      <c r="ACH309" s="4">
        <v>2</v>
      </c>
      <c r="ACI309" s="11">
        <f t="shared" si="381"/>
        <v>1325000</v>
      </c>
      <c r="ACJ309" s="11"/>
      <c r="ACK309" s="13">
        <f t="shared" si="382"/>
        <v>0</v>
      </c>
      <c r="ACL309">
        <v>0.5</v>
      </c>
      <c r="ACM309" s="25">
        <f t="shared" si="383"/>
        <v>1325000</v>
      </c>
      <c r="ACN309" s="11">
        <f t="shared" si="384"/>
        <v>1325000</v>
      </c>
      <c r="ACO309" s="65"/>
      <c r="ACR309" s="72" t="s">
        <v>295</v>
      </c>
      <c r="ACZ309" s="4" t="s">
        <v>259</v>
      </c>
      <c r="ADD309" s="4" t="s">
        <v>189</v>
      </c>
      <c r="ADL309" s="4">
        <v>1</v>
      </c>
      <c r="ADU309" s="4">
        <v>4</v>
      </c>
      <c r="ADW309" s="4">
        <v>6</v>
      </c>
      <c r="ADX309" s="4">
        <v>1</v>
      </c>
      <c r="AEB309" s="4">
        <v>1</v>
      </c>
      <c r="AEE309" s="1">
        <f t="shared" si="446"/>
        <v>0</v>
      </c>
      <c r="AEV309" s="4">
        <v>1</v>
      </c>
      <c r="AEX309" s="4" t="s">
        <v>1093</v>
      </c>
      <c r="AFF309" s="4">
        <v>1</v>
      </c>
      <c r="AFG309" s="4" t="s">
        <v>1094</v>
      </c>
      <c r="AFM309" s="4">
        <v>1</v>
      </c>
      <c r="AFV309" s="4">
        <v>1</v>
      </c>
      <c r="AGM309" s="5"/>
      <c r="AGT309" s="518"/>
      <c r="AHJ309" s="518"/>
      <c r="AJC309" s="5">
        <v>650000</v>
      </c>
      <c r="AJD309" s="5"/>
      <c r="AJE309" s="4">
        <v>1</v>
      </c>
      <c r="AJF309" s="5">
        <v>2000000</v>
      </c>
      <c r="AJJ309" s="437"/>
      <c r="AJK309" s="37"/>
      <c r="AJL309" s="384">
        <v>2650000</v>
      </c>
      <c r="AJM309" s="11">
        <f t="shared" si="385"/>
        <v>530000</v>
      </c>
      <c r="AJN309" s="60"/>
      <c r="AJO309" s="6">
        <v>1.6</v>
      </c>
      <c r="AJP309" s="4">
        <v>1</v>
      </c>
      <c r="AJZ309" s="1"/>
      <c r="AKA309" s="1">
        <f t="shared" si="447"/>
        <v>1</v>
      </c>
      <c r="AKB309" s="4">
        <v>1</v>
      </c>
      <c r="AKC309" s="4">
        <v>2</v>
      </c>
      <c r="AKD309" s="1">
        <f t="shared" si="448"/>
        <v>4</v>
      </c>
      <c r="AKE309" s="60"/>
      <c r="AKF309" s="4" t="s">
        <v>394</v>
      </c>
      <c r="AKG309" s="4" t="s">
        <v>1017</v>
      </c>
      <c r="AKH309" s="4" t="s">
        <v>1018</v>
      </c>
      <c r="AKI309" s="4" t="s">
        <v>192</v>
      </c>
      <c r="AKJ309" s="4" t="s">
        <v>368</v>
      </c>
      <c r="AKK309" s="4" t="s">
        <v>260</v>
      </c>
      <c r="AKL309" s="4" t="s">
        <v>260</v>
      </c>
      <c r="AKM309" s="4" t="s">
        <v>260</v>
      </c>
      <c r="AKN309" s="4" t="s">
        <v>262</v>
      </c>
      <c r="AKO309" s="4" t="s">
        <v>260</v>
      </c>
      <c r="AKP309" s="4" t="s">
        <v>260</v>
      </c>
      <c r="AKQ309" s="4" t="s">
        <v>260</v>
      </c>
      <c r="AKR309" s="4" t="s">
        <v>260</v>
      </c>
      <c r="AKS309" s="4" t="s">
        <v>260</v>
      </c>
      <c r="AKT309" s="4" t="s">
        <v>260</v>
      </c>
      <c r="AKU309" s="4" t="s">
        <v>260</v>
      </c>
      <c r="AKV309" s="4" t="s">
        <v>263</v>
      </c>
      <c r="AKW309" s="4" t="s">
        <v>260</v>
      </c>
      <c r="AKX309" s="4" t="s">
        <v>260</v>
      </c>
      <c r="AKY309" s="4" t="s">
        <v>260</v>
      </c>
      <c r="AKZ309" s="4" t="s">
        <v>260</v>
      </c>
      <c r="ALA309" s="4" t="s">
        <v>260</v>
      </c>
      <c r="ALB309" s="4" t="s">
        <v>260</v>
      </c>
      <c r="ALC309" s="4" t="s">
        <v>260</v>
      </c>
      <c r="ALD309" s="4" t="s">
        <v>260</v>
      </c>
      <c r="ALE309" s="4" t="s">
        <v>260</v>
      </c>
      <c r="ALF309" s="4" t="s">
        <v>260</v>
      </c>
      <c r="ALG309" s="4" t="s">
        <v>260</v>
      </c>
      <c r="ALH309" s="4" t="s">
        <v>260</v>
      </c>
      <c r="ALI309" s="4" t="s">
        <v>260</v>
      </c>
      <c r="ALJ309" s="4" t="s">
        <v>260</v>
      </c>
      <c r="ALK309" s="4" t="s">
        <v>260</v>
      </c>
      <c r="ALL309" s="4" t="s">
        <v>260</v>
      </c>
      <c r="ALM309" s="4" t="s">
        <v>260</v>
      </c>
      <c r="ALN309" s="4" t="s">
        <v>260</v>
      </c>
      <c r="ALO309" s="4" t="s">
        <v>260</v>
      </c>
      <c r="ALP309" s="4" t="s">
        <v>260</v>
      </c>
      <c r="ALQ309" s="4">
        <v>5</v>
      </c>
      <c r="ALR309" s="11">
        <f t="shared" si="449"/>
        <v>530000</v>
      </c>
      <c r="ALS309" s="32">
        <v>2650000</v>
      </c>
      <c r="ALT309" s="4">
        <v>2</v>
      </c>
      <c r="ALU309" s="4">
        <v>1</v>
      </c>
      <c r="ALV309" s="4">
        <v>2</v>
      </c>
      <c r="ALY309" s="60"/>
      <c r="ALZ309" s="4">
        <v>1</v>
      </c>
      <c r="AMA309" s="4">
        <v>1</v>
      </c>
      <c r="AMG309" s="4">
        <v>1</v>
      </c>
      <c r="AMM309" s="4">
        <v>1</v>
      </c>
      <c r="AMN309" s="403"/>
    </row>
    <row r="310" spans="1:1022 1027:1028" s="1" customFormat="1" ht="15" customHeight="1" x14ac:dyDescent="0.25">
      <c r="A310" s="268"/>
      <c r="B310" s="113">
        <v>308</v>
      </c>
      <c r="C310" s="473" t="s">
        <v>1096</v>
      </c>
      <c r="D310" s="304" t="s">
        <v>1019</v>
      </c>
      <c r="E310" s="1">
        <v>2001</v>
      </c>
      <c r="H310" s="1">
        <v>7</v>
      </c>
      <c r="I310" s="1">
        <v>1</v>
      </c>
      <c r="J310" s="1">
        <v>7</v>
      </c>
      <c r="K310" s="1">
        <v>1998</v>
      </c>
      <c r="L310" s="1">
        <v>1999</v>
      </c>
      <c r="M310" s="1">
        <v>2</v>
      </c>
      <c r="AB310" s="1">
        <v>1</v>
      </c>
      <c r="AC310" s="1">
        <v>1</v>
      </c>
      <c r="AW310" s="1">
        <v>1</v>
      </c>
      <c r="AY310" s="1">
        <v>1</v>
      </c>
      <c r="BA310" s="1">
        <v>1</v>
      </c>
      <c r="BB310" s="1">
        <v>11</v>
      </c>
      <c r="BC310" s="1">
        <v>1</v>
      </c>
      <c r="BG310" s="1">
        <v>1</v>
      </c>
      <c r="CG310" s="1">
        <v>1</v>
      </c>
      <c r="CH310" s="246"/>
      <c r="CP310" s="1">
        <f t="shared" si="414"/>
        <v>0</v>
      </c>
      <c r="CS310" s="1">
        <f t="shared" si="386"/>
        <v>0</v>
      </c>
      <c r="DO310" s="1">
        <f t="shared" si="415"/>
        <v>0</v>
      </c>
      <c r="DX310" s="1">
        <f t="shared" si="416"/>
        <v>0</v>
      </c>
      <c r="EE310" s="1">
        <f t="shared" si="417"/>
        <v>0</v>
      </c>
      <c r="EH310" s="1">
        <f t="shared" si="418"/>
        <v>0</v>
      </c>
      <c r="FF310" s="116"/>
      <c r="GP310" s="1">
        <f t="shared" si="387"/>
        <v>0</v>
      </c>
      <c r="GY310" s="1">
        <f t="shared" si="419"/>
        <v>0</v>
      </c>
      <c r="HC310" s="1">
        <f t="shared" si="420"/>
        <v>0</v>
      </c>
      <c r="HS310" s="1">
        <f t="shared" si="421"/>
        <v>0</v>
      </c>
      <c r="HX310" s="1">
        <f t="shared" si="388"/>
        <v>0</v>
      </c>
      <c r="ID310" s="1">
        <f t="shared" si="389"/>
        <v>0</v>
      </c>
      <c r="IN310" s="1">
        <f t="shared" si="422"/>
        <v>0</v>
      </c>
      <c r="IW310" s="1">
        <f t="shared" si="423"/>
        <v>0</v>
      </c>
      <c r="IZ310" s="1">
        <f t="shared" si="390"/>
        <v>0</v>
      </c>
      <c r="JJ310" s="1">
        <f t="shared" si="391"/>
        <v>0</v>
      </c>
      <c r="JV310" s="1">
        <f t="shared" si="424"/>
        <v>0</v>
      </c>
      <c r="KB310" s="1">
        <f t="shared" si="425"/>
        <v>0</v>
      </c>
      <c r="LG310" s="1">
        <f t="shared" si="392"/>
        <v>0</v>
      </c>
      <c r="LT310" s="1">
        <f t="shared" si="426"/>
        <v>0</v>
      </c>
      <c r="MA310" s="1">
        <f t="shared" si="427"/>
        <v>0</v>
      </c>
      <c r="MF310" s="1">
        <f t="shared" si="428"/>
        <v>0</v>
      </c>
      <c r="MM310" s="1">
        <f t="shared" si="429"/>
        <v>0</v>
      </c>
      <c r="MS310" s="1">
        <f t="shared" si="430"/>
        <v>0</v>
      </c>
      <c r="MU310" s="115">
        <v>1</v>
      </c>
      <c r="OI310" s="120"/>
      <c r="PD310" s="1">
        <f t="shared" si="393"/>
        <v>0</v>
      </c>
      <c r="QF310" s="1">
        <f t="shared" si="431"/>
        <v>0</v>
      </c>
      <c r="QY310" s="1">
        <f t="shared" si="432"/>
        <v>0</v>
      </c>
      <c r="RK310" s="1">
        <f t="shared" si="433"/>
        <v>0</v>
      </c>
      <c r="SA310" s="1">
        <f t="shared" si="434"/>
        <v>0</v>
      </c>
      <c r="SG310" s="1">
        <f t="shared" si="435"/>
        <v>0</v>
      </c>
      <c r="SO310" s="1">
        <f t="shared" si="436"/>
        <v>0</v>
      </c>
      <c r="TB310" s="1">
        <f t="shared" si="437"/>
        <v>0</v>
      </c>
      <c r="TS310" s="1">
        <f t="shared" si="394"/>
        <v>0</v>
      </c>
      <c r="UD310" s="1">
        <f t="shared" si="395"/>
        <v>0</v>
      </c>
      <c r="UG310" s="1">
        <f t="shared" si="396"/>
        <v>0</v>
      </c>
      <c r="UQ310" s="1">
        <f t="shared" si="438"/>
        <v>0</v>
      </c>
      <c r="VA310" s="1">
        <f t="shared" si="439"/>
        <v>0</v>
      </c>
      <c r="VG310" s="1">
        <f t="shared" si="440"/>
        <v>0</v>
      </c>
      <c r="WY310" s="1">
        <f t="shared" si="397"/>
        <v>0</v>
      </c>
      <c r="XB310" s="1">
        <f t="shared" si="441"/>
        <v>0</v>
      </c>
      <c r="XG310" s="1">
        <f t="shared" si="398"/>
        <v>0</v>
      </c>
      <c r="XK310" s="108"/>
      <c r="XL310" s="1">
        <f t="shared" si="399"/>
        <v>0</v>
      </c>
      <c r="XM310" s="1">
        <f t="shared" si="400"/>
        <v>0</v>
      </c>
      <c r="XN310" s="1">
        <f t="shared" si="442"/>
        <v>0</v>
      </c>
      <c r="XO310" s="1">
        <f t="shared" si="401"/>
        <v>0</v>
      </c>
      <c r="XP310" s="1">
        <f t="shared" si="443"/>
        <v>0</v>
      </c>
      <c r="XQ310" s="1">
        <f t="shared" si="402"/>
        <v>0</v>
      </c>
      <c r="XR310" s="1">
        <f t="shared" si="403"/>
        <v>0</v>
      </c>
      <c r="XS310" s="1">
        <f t="shared" si="450"/>
        <v>0</v>
      </c>
      <c r="XT310" s="1">
        <f t="shared" si="444"/>
        <v>0</v>
      </c>
      <c r="XU310" s="1">
        <f t="shared" si="404"/>
        <v>0</v>
      </c>
      <c r="XV310" s="1">
        <f t="shared" si="405"/>
        <v>0</v>
      </c>
      <c r="XW310" s="1">
        <f t="shared" si="406"/>
        <v>0</v>
      </c>
      <c r="XX310" s="1">
        <f t="shared" si="407"/>
        <v>0</v>
      </c>
      <c r="XY310" s="1">
        <f t="shared" si="408"/>
        <v>1</v>
      </c>
      <c r="XZ310" s="1">
        <f t="shared" si="409"/>
        <v>0</v>
      </c>
      <c r="YA310" s="1">
        <f t="shared" si="410"/>
        <v>0</v>
      </c>
      <c r="YB310" s="1">
        <f t="shared" si="411"/>
        <v>0</v>
      </c>
      <c r="YC310" s="1">
        <f t="shared" si="412"/>
        <v>0</v>
      </c>
      <c r="YD310" s="132"/>
      <c r="YE310" s="133">
        <f>SUM(XL310:YC310)</f>
        <v>1</v>
      </c>
      <c r="YF310" s="133">
        <f t="shared" si="377"/>
        <v>4507000</v>
      </c>
      <c r="YG310" s="130">
        <v>1</v>
      </c>
      <c r="YH310" s="130">
        <f t="shared" si="378"/>
        <v>4507000</v>
      </c>
      <c r="YI310" s="129">
        <v>1</v>
      </c>
      <c r="YJ310" s="128">
        <f t="shared" si="379"/>
        <v>4507000</v>
      </c>
      <c r="YK310" s="177"/>
      <c r="YL310">
        <v>1</v>
      </c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>
        <v>1</v>
      </c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>
        <f t="shared" si="445"/>
        <v>1</v>
      </c>
      <c r="ACD310" s="25">
        <f t="shared" si="452"/>
        <v>4507000</v>
      </c>
      <c r="ACE310" s="11">
        <f t="shared" si="413"/>
        <v>2</v>
      </c>
      <c r="ACF310" s="11">
        <f t="shared" si="380"/>
        <v>2253500</v>
      </c>
      <c r="ACG310" s="1">
        <v>2</v>
      </c>
      <c r="ACH310" s="1">
        <v>1</v>
      </c>
      <c r="ACI310" s="11">
        <f t="shared" si="381"/>
        <v>4507000</v>
      </c>
      <c r="ACJ310" s="45">
        <v>1</v>
      </c>
      <c r="ACK310" s="13">
        <f t="shared" si="382"/>
        <v>4507000</v>
      </c>
      <c r="ACL310">
        <v>1</v>
      </c>
      <c r="ACM310" s="25">
        <f t="shared" si="383"/>
        <v>4507000</v>
      </c>
      <c r="ACN310" s="11">
        <f t="shared" si="384"/>
        <v>4507000</v>
      </c>
      <c r="ACO310" s="65"/>
      <c r="ACR310" s="1" t="s">
        <v>258</v>
      </c>
      <c r="ACS310" s="1">
        <v>1</v>
      </c>
      <c r="ACT310" s="1">
        <v>1</v>
      </c>
      <c r="ACV310" s="1">
        <v>1</v>
      </c>
      <c r="ACZ310" s="1" t="s">
        <v>1020</v>
      </c>
      <c r="ADA310" s="1">
        <v>1</v>
      </c>
      <c r="ADD310" s="1" t="s">
        <v>189</v>
      </c>
      <c r="ADN310" s="1">
        <v>1</v>
      </c>
      <c r="ADO310" s="1">
        <v>1</v>
      </c>
      <c r="ADU310" s="1">
        <v>6</v>
      </c>
      <c r="ADV310" s="457"/>
      <c r="AEE310" s="1">
        <f t="shared" si="446"/>
        <v>0</v>
      </c>
      <c r="AFF310" s="1">
        <v>1</v>
      </c>
      <c r="AFJ310" s="1">
        <v>1</v>
      </c>
      <c r="AFK310" s="1">
        <v>1</v>
      </c>
      <c r="AFV310" s="1">
        <v>1</v>
      </c>
      <c r="AGM310" s="11" t="e">
        <f>AGU310+AGW310+AGY310+AHA310+#REF!+#REF!+AHC310+AGP310+AHE310</f>
        <v>#REF!</v>
      </c>
      <c r="AGT310" s="518"/>
      <c r="AHJ310" s="518"/>
      <c r="AIR310" s="1">
        <v>3</v>
      </c>
      <c r="AIS310" s="1">
        <v>1</v>
      </c>
      <c r="AIT310" s="1">
        <v>6000</v>
      </c>
      <c r="AIU310" s="1">
        <v>1</v>
      </c>
      <c r="AJB310" s="1">
        <v>1</v>
      </c>
      <c r="AJC310" s="11">
        <v>7000</v>
      </c>
      <c r="AJD310" s="11"/>
      <c r="AJF310" s="11">
        <v>4500000</v>
      </c>
      <c r="AJJ310" s="435"/>
      <c r="AJK310" s="45"/>
      <c r="AJL310" s="381">
        <v>4507000</v>
      </c>
      <c r="AJM310" s="11">
        <f t="shared" si="385"/>
        <v>2253500</v>
      </c>
      <c r="AJN310" s="60"/>
      <c r="AJO310" s="12"/>
      <c r="AJP310" s="1">
        <v>1</v>
      </c>
      <c r="AKA310" s="1">
        <f t="shared" si="447"/>
        <v>1</v>
      </c>
      <c r="AKD310" s="1">
        <f t="shared" si="448"/>
        <v>1</v>
      </c>
      <c r="AKE310" s="60"/>
      <c r="AKF310" s="1" t="s">
        <v>310</v>
      </c>
      <c r="AKG310" s="1" t="s">
        <v>186</v>
      </c>
      <c r="AKH310" s="1" t="s">
        <v>261</v>
      </c>
      <c r="AKI310" s="1" t="s">
        <v>260</v>
      </c>
      <c r="AKJ310" s="1" t="s">
        <v>260</v>
      </c>
      <c r="AKK310" s="1" t="s">
        <v>260</v>
      </c>
      <c r="AKL310" s="1" t="s">
        <v>260</v>
      </c>
      <c r="AKM310" s="1" t="s">
        <v>260</v>
      </c>
      <c r="AKN310" s="1" t="s">
        <v>262</v>
      </c>
      <c r="AKO310" s="1" t="s">
        <v>260</v>
      </c>
      <c r="AKP310" s="1" t="s">
        <v>260</v>
      </c>
      <c r="AKQ310" s="1" t="s">
        <v>260</v>
      </c>
      <c r="AKR310" s="1" t="s">
        <v>260</v>
      </c>
      <c r="AKS310" s="1" t="s">
        <v>260</v>
      </c>
      <c r="AKT310" s="1" t="s">
        <v>260</v>
      </c>
      <c r="AKU310" s="1" t="s">
        <v>260</v>
      </c>
      <c r="AKV310" s="1" t="s">
        <v>263</v>
      </c>
      <c r="AKW310" s="1" t="s">
        <v>260</v>
      </c>
      <c r="AKX310" s="1" t="s">
        <v>260</v>
      </c>
      <c r="AKY310" s="1" t="s">
        <v>260</v>
      </c>
      <c r="AKZ310" s="1" t="s">
        <v>260</v>
      </c>
      <c r="ALA310" s="1" t="s">
        <v>260</v>
      </c>
      <c r="ALB310" s="1" t="s">
        <v>260</v>
      </c>
      <c r="ALC310" s="1" t="s">
        <v>260</v>
      </c>
      <c r="ALD310" s="1" t="s">
        <v>260</v>
      </c>
      <c r="ALE310" s="1" t="s">
        <v>260</v>
      </c>
      <c r="ALF310" s="1" t="s">
        <v>260</v>
      </c>
      <c r="ALG310" s="1" t="s">
        <v>260</v>
      </c>
      <c r="ALH310" s="1" t="s">
        <v>260</v>
      </c>
      <c r="ALI310" s="1" t="s">
        <v>260</v>
      </c>
      <c r="ALJ310" s="1" t="s">
        <v>260</v>
      </c>
      <c r="ALK310" s="1" t="s">
        <v>260</v>
      </c>
      <c r="ALL310" s="1" t="s">
        <v>260</v>
      </c>
      <c r="ALM310" s="1" t="s">
        <v>260</v>
      </c>
      <c r="ALN310" s="1" t="s">
        <v>260</v>
      </c>
      <c r="ALO310" s="1" t="s">
        <v>260</v>
      </c>
      <c r="ALP310" s="1" t="s">
        <v>260</v>
      </c>
      <c r="ALQ310" s="1">
        <v>2</v>
      </c>
      <c r="ALR310" s="11">
        <f t="shared" si="449"/>
        <v>2253500</v>
      </c>
      <c r="ALS310" s="28">
        <v>4507000</v>
      </c>
      <c r="ALT310" s="1">
        <v>1</v>
      </c>
      <c r="ALU310" s="1">
        <v>1</v>
      </c>
      <c r="ALY310" s="60"/>
      <c r="ALZ310" s="1">
        <v>1</v>
      </c>
      <c r="AMA310" s="1">
        <v>1</v>
      </c>
      <c r="AMB310" s="1">
        <v>1</v>
      </c>
      <c r="AMD310" s="1">
        <v>1</v>
      </c>
      <c r="AMH310" s="1">
        <v>1</v>
      </c>
      <c r="AMN310" s="403"/>
    </row>
    <row r="311" spans="1:1022 1027:1028" s="1" customFormat="1" ht="15" customHeight="1" x14ac:dyDescent="0.25">
      <c r="A311" s="268"/>
      <c r="B311" s="113">
        <v>309</v>
      </c>
      <c r="C311" s="473" t="s">
        <v>1013</v>
      </c>
      <c r="D311" s="304" t="s">
        <v>1021</v>
      </c>
      <c r="E311" s="1">
        <v>2002</v>
      </c>
      <c r="F311" s="1">
        <v>1</v>
      </c>
      <c r="G311" s="1">
        <v>1</v>
      </c>
      <c r="H311" s="1">
        <v>1</v>
      </c>
      <c r="I311" s="1">
        <v>1</v>
      </c>
      <c r="J311" s="1">
        <v>2</v>
      </c>
      <c r="K311" s="1">
        <v>2000</v>
      </c>
      <c r="L311" s="1">
        <v>2000</v>
      </c>
      <c r="M311" s="1">
        <v>1</v>
      </c>
      <c r="AD311" s="1">
        <v>1</v>
      </c>
      <c r="AY311" s="1">
        <v>1</v>
      </c>
      <c r="BA311" s="1">
        <v>1</v>
      </c>
      <c r="BB311" s="1">
        <v>11</v>
      </c>
      <c r="BC311" s="1">
        <v>1</v>
      </c>
      <c r="BG311" s="1">
        <v>2</v>
      </c>
      <c r="CG311" s="1">
        <v>1</v>
      </c>
      <c r="CH311" s="246"/>
      <c r="CP311" s="1">
        <f t="shared" si="414"/>
        <v>0</v>
      </c>
      <c r="CS311" s="1">
        <f t="shared" si="386"/>
        <v>0</v>
      </c>
      <c r="DO311" s="1">
        <f t="shared" si="415"/>
        <v>0</v>
      </c>
      <c r="DX311" s="1">
        <f t="shared" si="416"/>
        <v>0</v>
      </c>
      <c r="EE311" s="1">
        <f t="shared" si="417"/>
        <v>0</v>
      </c>
      <c r="EH311" s="1">
        <f t="shared" si="418"/>
        <v>0</v>
      </c>
      <c r="FF311" s="116"/>
      <c r="GP311" s="1">
        <f t="shared" si="387"/>
        <v>0</v>
      </c>
      <c r="GY311" s="1">
        <f t="shared" si="419"/>
        <v>0</v>
      </c>
      <c r="HC311" s="1">
        <f t="shared" si="420"/>
        <v>0</v>
      </c>
      <c r="HS311" s="1">
        <f t="shared" si="421"/>
        <v>0</v>
      </c>
      <c r="HX311" s="1">
        <f t="shared" si="388"/>
        <v>0</v>
      </c>
      <c r="ID311" s="1">
        <f t="shared" si="389"/>
        <v>0</v>
      </c>
      <c r="IN311" s="1">
        <f t="shared" si="422"/>
        <v>0</v>
      </c>
      <c r="IW311" s="1">
        <f t="shared" si="423"/>
        <v>0</v>
      </c>
      <c r="IZ311" s="1">
        <f t="shared" si="390"/>
        <v>0</v>
      </c>
      <c r="JJ311" s="1">
        <f t="shared" si="391"/>
        <v>0</v>
      </c>
      <c r="JV311" s="1">
        <f t="shared" si="424"/>
        <v>0</v>
      </c>
      <c r="KB311" s="1">
        <f t="shared" si="425"/>
        <v>0</v>
      </c>
      <c r="LG311" s="1">
        <f t="shared" si="392"/>
        <v>0</v>
      </c>
      <c r="LT311" s="1">
        <f t="shared" si="426"/>
        <v>0</v>
      </c>
      <c r="MA311" s="1">
        <f t="shared" si="427"/>
        <v>0</v>
      </c>
      <c r="MF311" s="1">
        <f t="shared" si="428"/>
        <v>0</v>
      </c>
      <c r="MM311" s="1">
        <f t="shared" si="429"/>
        <v>0</v>
      </c>
      <c r="MS311" s="1">
        <f t="shared" si="430"/>
        <v>0</v>
      </c>
      <c r="MU311" s="115"/>
      <c r="OI311" s="120"/>
      <c r="PD311" s="1">
        <f t="shared" si="393"/>
        <v>0</v>
      </c>
      <c r="QF311" s="1">
        <f t="shared" si="431"/>
        <v>0</v>
      </c>
      <c r="QY311" s="1">
        <f t="shared" si="432"/>
        <v>0</v>
      </c>
      <c r="RK311" s="1">
        <f t="shared" si="433"/>
        <v>0</v>
      </c>
      <c r="SA311" s="1">
        <f t="shared" si="434"/>
        <v>0</v>
      </c>
      <c r="SG311" s="1">
        <f t="shared" si="435"/>
        <v>0</v>
      </c>
      <c r="SO311" s="1">
        <f t="shared" si="436"/>
        <v>0</v>
      </c>
      <c r="TB311" s="1">
        <f t="shared" si="437"/>
        <v>0</v>
      </c>
      <c r="TS311" s="1">
        <f t="shared" si="394"/>
        <v>0</v>
      </c>
      <c r="UD311" s="1">
        <f t="shared" si="395"/>
        <v>0</v>
      </c>
      <c r="UG311" s="1">
        <f t="shared" si="396"/>
        <v>0</v>
      </c>
      <c r="UQ311" s="1">
        <f t="shared" si="438"/>
        <v>0</v>
      </c>
      <c r="VA311" s="1">
        <f t="shared" si="439"/>
        <v>0</v>
      </c>
      <c r="VG311" s="1">
        <f t="shared" si="440"/>
        <v>0</v>
      </c>
      <c r="WY311" s="1">
        <f t="shared" si="397"/>
        <v>0</v>
      </c>
      <c r="XB311" s="1">
        <f t="shared" si="441"/>
        <v>0</v>
      </c>
      <c r="XG311" s="1">
        <f t="shared" si="398"/>
        <v>0</v>
      </c>
      <c r="XK311" s="108"/>
      <c r="XL311" s="1">
        <f t="shared" si="399"/>
        <v>0</v>
      </c>
      <c r="XM311" s="1">
        <f t="shared" si="400"/>
        <v>0</v>
      </c>
      <c r="XN311" s="1">
        <f t="shared" si="442"/>
        <v>0</v>
      </c>
      <c r="XO311" s="1">
        <f t="shared" si="401"/>
        <v>0</v>
      </c>
      <c r="XP311" s="1">
        <f t="shared" si="443"/>
        <v>0</v>
      </c>
      <c r="XQ311" s="1">
        <f t="shared" si="402"/>
        <v>0</v>
      </c>
      <c r="XR311" s="1">
        <f t="shared" si="403"/>
        <v>0</v>
      </c>
      <c r="XS311" s="1">
        <f t="shared" si="450"/>
        <v>0</v>
      </c>
      <c r="XT311" s="1">
        <f t="shared" si="444"/>
        <v>0</v>
      </c>
      <c r="XU311" s="1">
        <f t="shared" si="404"/>
        <v>0</v>
      </c>
      <c r="XV311" s="1">
        <f t="shared" si="405"/>
        <v>0</v>
      </c>
      <c r="XW311" s="1">
        <f t="shared" si="406"/>
        <v>0</v>
      </c>
      <c r="XX311" s="1">
        <f t="shared" si="407"/>
        <v>0</v>
      </c>
      <c r="XY311" s="1">
        <f t="shared" si="408"/>
        <v>0</v>
      </c>
      <c r="XZ311" s="1">
        <f t="shared" si="409"/>
        <v>0</v>
      </c>
      <c r="YA311" s="1">
        <f t="shared" si="410"/>
        <v>0</v>
      </c>
      <c r="YB311" s="1">
        <f t="shared" si="411"/>
        <v>0</v>
      </c>
      <c r="YC311" s="1">
        <f t="shared" si="412"/>
        <v>0</v>
      </c>
      <c r="YD311" s="132"/>
      <c r="YE311" s="133"/>
      <c r="YF311" s="133" t="e">
        <f t="shared" si="377"/>
        <v>#DIV/0!</v>
      </c>
      <c r="YG311" s="130"/>
      <c r="YH311" s="130" t="e">
        <f t="shared" si="378"/>
        <v>#DIV/0!</v>
      </c>
      <c r="YI311" s="129"/>
      <c r="YJ311" s="128" t="e">
        <f t="shared" si="379"/>
        <v>#DIV/0!</v>
      </c>
      <c r="YK311" s="177"/>
      <c r="YL311">
        <v>1</v>
      </c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>
        <v>1</v>
      </c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>
        <f t="shared" si="445"/>
        <v>1</v>
      </c>
      <c r="ACD311" s="25">
        <f t="shared" si="452"/>
        <v>142000</v>
      </c>
      <c r="ACE311" s="11">
        <f t="shared" si="413"/>
        <v>1</v>
      </c>
      <c r="ACF311" s="11">
        <f t="shared" si="380"/>
        <v>142000</v>
      </c>
      <c r="ACG311" s="1">
        <v>2</v>
      </c>
      <c r="ACH311" s="1">
        <v>1</v>
      </c>
      <c r="ACI311" s="11">
        <f t="shared" si="381"/>
        <v>142000</v>
      </c>
      <c r="ACJ311" s="11"/>
      <c r="ACK311" s="13">
        <f t="shared" si="382"/>
        <v>0</v>
      </c>
      <c r="ACL311">
        <v>1</v>
      </c>
      <c r="ACM311" s="25">
        <f t="shared" si="383"/>
        <v>142000</v>
      </c>
      <c r="ACN311" s="11">
        <f t="shared" si="384"/>
        <v>142000</v>
      </c>
      <c r="ACO311" s="65"/>
      <c r="ACR311" s="1" t="s">
        <v>292</v>
      </c>
      <c r="ACZ311" s="1" t="s">
        <v>399</v>
      </c>
      <c r="ADA311" s="1">
        <v>1</v>
      </c>
      <c r="ADB311" s="1">
        <v>31</v>
      </c>
      <c r="ADC311" s="1">
        <v>1</v>
      </c>
      <c r="ADD311" s="1" t="s">
        <v>189</v>
      </c>
      <c r="ADN311" s="1">
        <v>1</v>
      </c>
      <c r="ADO311" s="1">
        <v>1</v>
      </c>
      <c r="ADU311" s="1">
        <v>2</v>
      </c>
      <c r="ADV311" s="457"/>
      <c r="AEE311" s="1">
        <f t="shared" si="446"/>
        <v>0</v>
      </c>
      <c r="AFF311" s="1">
        <v>1</v>
      </c>
      <c r="AFV311" s="1">
        <v>1</v>
      </c>
      <c r="AGL311" s="1">
        <v>20000</v>
      </c>
      <c r="AGM311" s="11" t="e">
        <f>AGU311+AGW311+AGY311+AHA311+#REF!+#REF!+AHC311+AGP311+AHE311</f>
        <v>#REF!</v>
      </c>
      <c r="AGT311" s="518"/>
      <c r="AHJ311" s="518"/>
      <c r="AHN311" s="1">
        <v>20000</v>
      </c>
      <c r="AIC311" s="1">
        <v>1</v>
      </c>
      <c r="AID311" s="1">
        <v>1</v>
      </c>
      <c r="AIN311" s="1">
        <v>1</v>
      </c>
      <c r="AJC311" s="11">
        <v>34000</v>
      </c>
      <c r="AJD311" s="11"/>
      <c r="AJE311" s="1">
        <v>170</v>
      </c>
      <c r="AJF311" s="11">
        <v>108000</v>
      </c>
      <c r="AJJ311" s="435"/>
      <c r="AJK311" s="45"/>
      <c r="AJL311" s="381">
        <v>142000</v>
      </c>
      <c r="AJM311" s="11">
        <f t="shared" si="385"/>
        <v>142000</v>
      </c>
      <c r="AJN311" s="60"/>
      <c r="AJO311" s="12"/>
      <c r="AKA311" s="1">
        <f t="shared" si="447"/>
        <v>0</v>
      </c>
      <c r="AKD311" s="1">
        <f t="shared" si="448"/>
        <v>0</v>
      </c>
      <c r="AKE311" s="60"/>
      <c r="AKF311" s="1" t="s">
        <v>260</v>
      </c>
      <c r="AKG311" s="1" t="s">
        <v>260</v>
      </c>
      <c r="AKH311" s="1" t="s">
        <v>261</v>
      </c>
      <c r="AKI311" s="1" t="s">
        <v>260</v>
      </c>
      <c r="AKJ311" s="1" t="s">
        <v>260</v>
      </c>
      <c r="AKK311" s="1" t="s">
        <v>260</v>
      </c>
      <c r="AKL311" s="1" t="s">
        <v>260</v>
      </c>
      <c r="AKM311" s="1" t="s">
        <v>260</v>
      </c>
      <c r="AKN311" s="1" t="s">
        <v>262</v>
      </c>
      <c r="AKO311" s="1" t="s">
        <v>260</v>
      </c>
      <c r="AKP311" s="1" t="s">
        <v>260</v>
      </c>
      <c r="AKQ311" s="1" t="s">
        <v>260</v>
      </c>
      <c r="AKR311" s="1" t="s">
        <v>260</v>
      </c>
      <c r="AKS311" s="1" t="s">
        <v>260</v>
      </c>
      <c r="AKT311" s="1" t="s">
        <v>260</v>
      </c>
      <c r="AKU311" s="1" t="s">
        <v>260</v>
      </c>
      <c r="AKV311" s="1" t="s">
        <v>263</v>
      </c>
      <c r="AKW311" s="1" t="s">
        <v>260</v>
      </c>
      <c r="AKX311" s="1" t="s">
        <v>260</v>
      </c>
      <c r="AKY311" s="1" t="s">
        <v>260</v>
      </c>
      <c r="AKZ311" s="1" t="s">
        <v>260</v>
      </c>
      <c r="ALA311" s="1" t="s">
        <v>260</v>
      </c>
      <c r="ALB311" s="1" t="s">
        <v>260</v>
      </c>
      <c r="ALC311" s="1" t="s">
        <v>260</v>
      </c>
      <c r="ALD311" s="1" t="s">
        <v>260</v>
      </c>
      <c r="ALE311" s="1" t="s">
        <v>260</v>
      </c>
      <c r="ALF311" s="1" t="s">
        <v>260</v>
      </c>
      <c r="ALG311" s="1" t="s">
        <v>260</v>
      </c>
      <c r="ALH311" s="1" t="s">
        <v>260</v>
      </c>
      <c r="ALI311" s="1" t="s">
        <v>260</v>
      </c>
      <c r="ALJ311" s="1" t="s">
        <v>260</v>
      </c>
      <c r="ALK311" s="1" t="s">
        <v>260</v>
      </c>
      <c r="ALL311" s="1" t="s">
        <v>260</v>
      </c>
      <c r="ALM311" s="1" t="s">
        <v>260</v>
      </c>
      <c r="ALN311" s="1" t="s">
        <v>260</v>
      </c>
      <c r="ALO311" s="1" t="s">
        <v>260</v>
      </c>
      <c r="ALP311" s="1" t="s">
        <v>260</v>
      </c>
      <c r="ALR311" s="11" t="e">
        <f t="shared" si="449"/>
        <v>#DIV/0!</v>
      </c>
      <c r="ALS311" s="28">
        <v>142000</v>
      </c>
      <c r="ALY311" s="60"/>
      <c r="ALZ311" s="1">
        <v>1</v>
      </c>
      <c r="AMB311" s="1">
        <v>1</v>
      </c>
      <c r="AMD311" s="1">
        <v>1</v>
      </c>
      <c r="AMH311" s="1">
        <v>1</v>
      </c>
      <c r="AMN311" s="403"/>
    </row>
    <row r="312" spans="1:1022 1027:1028" s="1" customFormat="1" ht="15" customHeight="1" x14ac:dyDescent="0.25">
      <c r="A312" s="268"/>
      <c r="B312" s="113">
        <v>310</v>
      </c>
      <c r="C312" s="473" t="s">
        <v>1013</v>
      </c>
      <c r="D312" s="304" t="s">
        <v>1022</v>
      </c>
      <c r="E312" s="1">
        <v>2003</v>
      </c>
      <c r="H312" s="1">
        <v>1</v>
      </c>
      <c r="I312" s="1">
        <v>1</v>
      </c>
      <c r="J312" s="1">
        <v>1</v>
      </c>
      <c r="K312" s="1">
        <v>1995</v>
      </c>
      <c r="L312" s="1">
        <v>1995</v>
      </c>
      <c r="M312" s="1">
        <v>1</v>
      </c>
      <c r="Y312" s="1">
        <v>1</v>
      </c>
      <c r="AW312" s="1">
        <v>1</v>
      </c>
      <c r="AY312" s="1">
        <v>1</v>
      </c>
      <c r="BA312" s="1">
        <v>1</v>
      </c>
      <c r="BB312" s="1">
        <v>10</v>
      </c>
      <c r="CG312" s="1">
        <v>1</v>
      </c>
      <c r="CH312" s="246"/>
      <c r="CP312" s="1">
        <f t="shared" si="414"/>
        <v>0</v>
      </c>
      <c r="CS312" s="1">
        <f t="shared" si="386"/>
        <v>0</v>
      </c>
      <c r="DO312" s="1">
        <f t="shared" si="415"/>
        <v>0</v>
      </c>
      <c r="DX312" s="1">
        <f t="shared" si="416"/>
        <v>0</v>
      </c>
      <c r="EE312" s="1">
        <f t="shared" si="417"/>
        <v>0</v>
      </c>
      <c r="EH312" s="1">
        <f t="shared" si="418"/>
        <v>0</v>
      </c>
      <c r="FF312" s="116"/>
      <c r="GP312" s="1">
        <f t="shared" si="387"/>
        <v>0</v>
      </c>
      <c r="GY312" s="1">
        <f t="shared" si="419"/>
        <v>0</v>
      </c>
      <c r="HC312" s="1">
        <f t="shared" si="420"/>
        <v>0</v>
      </c>
      <c r="HS312" s="1">
        <f t="shared" si="421"/>
        <v>0</v>
      </c>
      <c r="HX312" s="1">
        <f t="shared" si="388"/>
        <v>0</v>
      </c>
      <c r="ID312" s="1">
        <f t="shared" si="389"/>
        <v>0</v>
      </c>
      <c r="IN312" s="1">
        <f t="shared" si="422"/>
        <v>0</v>
      </c>
      <c r="IW312" s="1">
        <f t="shared" si="423"/>
        <v>0</v>
      </c>
      <c r="IZ312" s="1">
        <f t="shared" si="390"/>
        <v>0</v>
      </c>
      <c r="JJ312" s="1">
        <f t="shared" si="391"/>
        <v>0</v>
      </c>
      <c r="JV312" s="1">
        <f t="shared" si="424"/>
        <v>0</v>
      </c>
      <c r="KB312" s="1">
        <f t="shared" si="425"/>
        <v>0</v>
      </c>
      <c r="LG312" s="1">
        <f t="shared" si="392"/>
        <v>0</v>
      </c>
      <c r="LT312" s="1">
        <f t="shared" si="426"/>
        <v>0</v>
      </c>
      <c r="MA312" s="1">
        <f t="shared" si="427"/>
        <v>0</v>
      </c>
      <c r="MF312" s="1">
        <f t="shared" si="428"/>
        <v>0</v>
      </c>
      <c r="MM312" s="1">
        <f t="shared" si="429"/>
        <v>0</v>
      </c>
      <c r="MS312" s="1">
        <f t="shared" si="430"/>
        <v>0</v>
      </c>
      <c r="MU312" s="115">
        <v>1</v>
      </c>
      <c r="OI312" s="120"/>
      <c r="PD312" s="1">
        <f t="shared" si="393"/>
        <v>0</v>
      </c>
      <c r="QF312" s="1">
        <f t="shared" si="431"/>
        <v>0</v>
      </c>
      <c r="QY312" s="1">
        <f t="shared" si="432"/>
        <v>0</v>
      </c>
      <c r="RK312" s="1">
        <f t="shared" si="433"/>
        <v>0</v>
      </c>
      <c r="SA312" s="1">
        <f t="shared" si="434"/>
        <v>0</v>
      </c>
      <c r="SG312" s="1">
        <f t="shared" si="435"/>
        <v>0</v>
      </c>
      <c r="SO312" s="1">
        <f t="shared" si="436"/>
        <v>0</v>
      </c>
      <c r="TB312" s="1">
        <f t="shared" si="437"/>
        <v>0</v>
      </c>
      <c r="TS312" s="1">
        <f t="shared" si="394"/>
        <v>0</v>
      </c>
      <c r="UD312" s="1">
        <f t="shared" si="395"/>
        <v>0</v>
      </c>
      <c r="UG312" s="1">
        <f t="shared" si="396"/>
        <v>0</v>
      </c>
      <c r="UQ312" s="1">
        <f t="shared" si="438"/>
        <v>0</v>
      </c>
      <c r="VA312" s="1">
        <f t="shared" si="439"/>
        <v>0</v>
      </c>
      <c r="VG312" s="1">
        <f t="shared" si="440"/>
        <v>0</v>
      </c>
      <c r="WY312" s="1">
        <f t="shared" si="397"/>
        <v>0</v>
      </c>
      <c r="XB312" s="1">
        <f t="shared" si="441"/>
        <v>0</v>
      </c>
      <c r="XG312" s="1">
        <f t="shared" si="398"/>
        <v>0</v>
      </c>
      <c r="XK312" s="108"/>
      <c r="XL312" s="1">
        <f t="shared" si="399"/>
        <v>0</v>
      </c>
      <c r="XM312" s="1">
        <f t="shared" si="400"/>
        <v>0</v>
      </c>
      <c r="XN312" s="1">
        <f t="shared" si="442"/>
        <v>0</v>
      </c>
      <c r="XO312" s="1">
        <f t="shared" si="401"/>
        <v>0</v>
      </c>
      <c r="XP312" s="1">
        <f t="shared" si="443"/>
        <v>0</v>
      </c>
      <c r="XQ312" s="1">
        <f t="shared" si="402"/>
        <v>0</v>
      </c>
      <c r="XR312" s="1">
        <f t="shared" si="403"/>
        <v>0</v>
      </c>
      <c r="XS312" s="1">
        <f t="shared" si="450"/>
        <v>0</v>
      </c>
      <c r="XT312" s="1">
        <f t="shared" si="444"/>
        <v>0</v>
      </c>
      <c r="XU312" s="1">
        <f t="shared" si="404"/>
        <v>0</v>
      </c>
      <c r="XV312" s="1">
        <f t="shared" si="405"/>
        <v>0</v>
      </c>
      <c r="XW312" s="1">
        <f t="shared" si="406"/>
        <v>0</v>
      </c>
      <c r="XX312" s="1">
        <f t="shared" si="407"/>
        <v>0</v>
      </c>
      <c r="XY312" s="1">
        <f t="shared" si="408"/>
        <v>1</v>
      </c>
      <c r="XZ312" s="1">
        <f t="shared" si="409"/>
        <v>0</v>
      </c>
      <c r="YA312" s="1">
        <f t="shared" si="410"/>
        <v>0</v>
      </c>
      <c r="YB312" s="1">
        <f t="shared" si="411"/>
        <v>0</v>
      </c>
      <c r="YC312" s="1">
        <f t="shared" si="412"/>
        <v>0</v>
      </c>
      <c r="YD312" s="132"/>
      <c r="YE312" s="133">
        <f t="shared" ref="YE312:YE321" si="453">SUM(XL312:YC312)</f>
        <v>1</v>
      </c>
      <c r="YF312" s="133">
        <f t="shared" si="377"/>
        <v>12000</v>
      </c>
      <c r="YG312" s="130">
        <v>1</v>
      </c>
      <c r="YH312" s="130">
        <f t="shared" si="378"/>
        <v>12000</v>
      </c>
      <c r="YI312" s="129">
        <v>1</v>
      </c>
      <c r="YJ312" s="128">
        <f t="shared" si="379"/>
        <v>12000</v>
      </c>
      <c r="YK312" s="177"/>
      <c r="YL312">
        <v>1</v>
      </c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>
        <f t="shared" si="445"/>
        <v>0</v>
      </c>
      <c r="ACD312" s="25" t="e">
        <f t="shared" si="452"/>
        <v>#DIV/0!</v>
      </c>
      <c r="ACE312" s="11">
        <f t="shared" si="413"/>
        <v>1</v>
      </c>
      <c r="ACF312" s="11">
        <f t="shared" si="380"/>
        <v>12000</v>
      </c>
      <c r="ACG312" s="1">
        <v>5</v>
      </c>
      <c r="ACH312" s="1">
        <v>1</v>
      </c>
      <c r="ACI312" s="11">
        <f t="shared" si="381"/>
        <v>12000</v>
      </c>
      <c r="ACJ312" s="45">
        <v>1</v>
      </c>
      <c r="ACK312" s="13">
        <f t="shared" si="382"/>
        <v>12000</v>
      </c>
      <c r="ACL312">
        <v>1</v>
      </c>
      <c r="ACM312" s="25">
        <f t="shared" si="383"/>
        <v>12000</v>
      </c>
      <c r="ACN312" s="11">
        <f t="shared" si="384"/>
        <v>12000</v>
      </c>
      <c r="ACO312" s="65"/>
      <c r="ACR312" s="1" t="s">
        <v>812</v>
      </c>
      <c r="ACZ312" s="1" t="s">
        <v>259</v>
      </c>
      <c r="ADD312" s="1" t="s">
        <v>185</v>
      </c>
      <c r="ADV312" s="457"/>
      <c r="AEE312" s="1">
        <f t="shared" si="446"/>
        <v>0</v>
      </c>
      <c r="AFJ312" s="1">
        <v>1</v>
      </c>
      <c r="AGM312" s="11" t="e">
        <f>AGU312+AGW312+AGY312+AHA312+#REF!+#REF!+AHC312+AGP312+AHE312</f>
        <v>#REF!</v>
      </c>
      <c r="AGT312" s="518"/>
      <c r="AHJ312" s="518"/>
      <c r="AJC312" s="11"/>
      <c r="AJD312" s="11"/>
      <c r="AJF312" s="11">
        <v>12000</v>
      </c>
      <c r="AJJ312" s="435"/>
      <c r="AJK312" s="45"/>
      <c r="AJL312" s="381">
        <v>12000</v>
      </c>
      <c r="AJM312" s="11">
        <f t="shared" si="385"/>
        <v>12000</v>
      </c>
      <c r="AJN312" s="60"/>
      <c r="AJO312" s="12"/>
      <c r="AKA312" s="1">
        <f t="shared" si="447"/>
        <v>0</v>
      </c>
      <c r="AKD312" s="1">
        <f t="shared" si="448"/>
        <v>0</v>
      </c>
      <c r="AKE312" s="60"/>
      <c r="AKF312" s="1" t="s">
        <v>260</v>
      </c>
      <c r="AKG312" s="1" t="s">
        <v>260</v>
      </c>
      <c r="AKH312" s="1" t="s">
        <v>261</v>
      </c>
      <c r="AKI312" s="1" t="s">
        <v>260</v>
      </c>
      <c r="AKJ312" s="1" t="s">
        <v>260</v>
      </c>
      <c r="AKK312" s="1" t="s">
        <v>260</v>
      </c>
      <c r="AKL312" s="1" t="s">
        <v>260</v>
      </c>
      <c r="AKM312" s="1" t="s">
        <v>260</v>
      </c>
      <c r="AKN312" s="1" t="s">
        <v>262</v>
      </c>
      <c r="AKO312" s="1" t="s">
        <v>260</v>
      </c>
      <c r="AKP312" s="1" t="s">
        <v>260</v>
      </c>
      <c r="AKQ312" s="1" t="s">
        <v>260</v>
      </c>
      <c r="AKR312" s="1" t="s">
        <v>260</v>
      </c>
      <c r="AKS312" s="1" t="s">
        <v>260</v>
      </c>
      <c r="AKT312" s="1" t="s">
        <v>260</v>
      </c>
      <c r="AKU312" s="1" t="s">
        <v>260</v>
      </c>
      <c r="AKV312" s="1" t="s">
        <v>263</v>
      </c>
      <c r="AKW312" s="1" t="s">
        <v>260</v>
      </c>
      <c r="AKX312" s="1" t="s">
        <v>260</v>
      </c>
      <c r="AKY312" s="1" t="s">
        <v>260</v>
      </c>
      <c r="AKZ312" s="1" t="s">
        <v>260</v>
      </c>
      <c r="ALA312" s="1" t="s">
        <v>260</v>
      </c>
      <c r="ALB312" s="1" t="s">
        <v>260</v>
      </c>
      <c r="ALC312" s="1" t="s">
        <v>260</v>
      </c>
      <c r="ALD312" s="1" t="s">
        <v>260</v>
      </c>
      <c r="ALE312" s="1" t="s">
        <v>260</v>
      </c>
      <c r="ALF312" s="1" t="s">
        <v>260</v>
      </c>
      <c r="ALG312" s="1" t="s">
        <v>260</v>
      </c>
      <c r="ALH312" s="1" t="s">
        <v>260</v>
      </c>
      <c r="ALI312" s="1" t="s">
        <v>260</v>
      </c>
      <c r="ALJ312" s="1" t="s">
        <v>260</v>
      </c>
      <c r="ALK312" s="1" t="s">
        <v>260</v>
      </c>
      <c r="ALL312" s="1" t="s">
        <v>260</v>
      </c>
      <c r="ALM312" s="1" t="s">
        <v>260</v>
      </c>
      <c r="ALN312" s="1" t="s">
        <v>260</v>
      </c>
      <c r="ALO312" s="1" t="s">
        <v>260</v>
      </c>
      <c r="ALP312" s="1" t="s">
        <v>260</v>
      </c>
      <c r="ALR312" s="11" t="e">
        <f t="shared" si="449"/>
        <v>#DIV/0!</v>
      </c>
      <c r="ALS312" s="28">
        <v>12000</v>
      </c>
      <c r="ALX312" s="1">
        <v>1</v>
      </c>
      <c r="ALY312" s="60"/>
      <c r="ALZ312" s="1">
        <v>1</v>
      </c>
      <c r="AMB312" s="1">
        <v>1</v>
      </c>
      <c r="AMN312" s="403"/>
    </row>
    <row r="313" spans="1:1022 1027:1028" s="3" customFormat="1" ht="15" customHeight="1" x14ac:dyDescent="0.25">
      <c r="A313" s="271"/>
      <c r="B313" s="113">
        <v>311</v>
      </c>
      <c r="C313" s="473" t="s">
        <v>1013</v>
      </c>
      <c r="D313" s="304" t="s">
        <v>814</v>
      </c>
      <c r="E313" s="3">
        <v>2003</v>
      </c>
      <c r="F313" s="3">
        <v>1</v>
      </c>
      <c r="G313" s="3">
        <v>1</v>
      </c>
      <c r="J313" s="3">
        <v>1</v>
      </c>
      <c r="K313" s="3">
        <v>1997</v>
      </c>
      <c r="L313" s="3">
        <v>1997</v>
      </c>
      <c r="M313" s="3">
        <v>1</v>
      </c>
      <c r="AA313" s="3">
        <v>1</v>
      </c>
      <c r="AW313" s="3">
        <v>1</v>
      </c>
      <c r="AY313" s="3">
        <v>1</v>
      </c>
      <c r="BA313" s="3">
        <v>1</v>
      </c>
      <c r="BB313" s="3">
        <v>11</v>
      </c>
      <c r="BC313" s="3">
        <v>1</v>
      </c>
      <c r="CG313" s="3">
        <v>1</v>
      </c>
      <c r="CH313" s="248"/>
      <c r="CP313" s="1">
        <f t="shared" si="414"/>
        <v>0</v>
      </c>
      <c r="CQ313" s="1"/>
      <c r="CS313" s="1">
        <f t="shared" si="386"/>
        <v>0</v>
      </c>
      <c r="CT313" s="1"/>
      <c r="DO313" s="1">
        <f t="shared" si="415"/>
        <v>0</v>
      </c>
      <c r="DP313" s="1"/>
      <c r="DX313" s="1">
        <f t="shared" si="416"/>
        <v>0</v>
      </c>
      <c r="DY313" s="1"/>
      <c r="EE313" s="1">
        <f t="shared" si="417"/>
        <v>0</v>
      </c>
      <c r="EF313" s="1"/>
      <c r="EH313" s="1">
        <f t="shared" si="418"/>
        <v>0</v>
      </c>
      <c r="EI313" s="1"/>
      <c r="FF313" s="117"/>
      <c r="GP313" s="1">
        <f t="shared" si="387"/>
        <v>0</v>
      </c>
      <c r="GQ313" s="1"/>
      <c r="GY313" s="1">
        <f t="shared" si="419"/>
        <v>0</v>
      </c>
      <c r="GZ313" s="1"/>
      <c r="HC313" s="1">
        <f t="shared" si="420"/>
        <v>0</v>
      </c>
      <c r="HD313" s="1"/>
      <c r="HS313" s="1">
        <f t="shared" si="421"/>
        <v>0</v>
      </c>
      <c r="HT313" s="1"/>
      <c r="HX313" s="1">
        <f t="shared" si="388"/>
        <v>0</v>
      </c>
      <c r="HY313" s="1"/>
      <c r="ID313" s="1">
        <f t="shared" si="389"/>
        <v>0</v>
      </c>
      <c r="IE313" s="1"/>
      <c r="IN313" s="1">
        <f t="shared" si="422"/>
        <v>0</v>
      </c>
      <c r="IW313" s="1">
        <f t="shared" si="423"/>
        <v>0</v>
      </c>
      <c r="IX313" s="1"/>
      <c r="IZ313" s="1">
        <f t="shared" si="390"/>
        <v>0</v>
      </c>
      <c r="JA313" s="1"/>
      <c r="JJ313" s="1">
        <f t="shared" si="391"/>
        <v>0</v>
      </c>
      <c r="JK313" s="1"/>
      <c r="JV313" s="1">
        <f t="shared" si="424"/>
        <v>0</v>
      </c>
      <c r="JW313" s="1"/>
      <c r="KB313" s="1">
        <f t="shared" si="425"/>
        <v>0</v>
      </c>
      <c r="KC313" s="1"/>
      <c r="LG313" s="1">
        <f t="shared" si="392"/>
        <v>0</v>
      </c>
      <c r="LH313" s="1"/>
      <c r="LT313" s="1">
        <f t="shared" si="426"/>
        <v>0</v>
      </c>
      <c r="LU313" s="1"/>
      <c r="MA313" s="1">
        <f t="shared" si="427"/>
        <v>0</v>
      </c>
      <c r="MB313" s="1"/>
      <c r="MF313" s="1">
        <f t="shared" si="428"/>
        <v>0</v>
      </c>
      <c r="MG313" s="1"/>
      <c r="MM313" s="1">
        <f t="shared" si="429"/>
        <v>0</v>
      </c>
      <c r="MN313" s="1"/>
      <c r="MS313" s="1">
        <f t="shared" si="430"/>
        <v>0</v>
      </c>
      <c r="MT313" s="1"/>
      <c r="MU313" s="115">
        <v>1</v>
      </c>
      <c r="NE313" s="3">
        <v>1</v>
      </c>
      <c r="OI313" s="121"/>
      <c r="PD313" s="1">
        <f t="shared" si="393"/>
        <v>0</v>
      </c>
      <c r="PE313" s="1"/>
      <c r="QF313" s="1">
        <f t="shared" si="431"/>
        <v>0</v>
      </c>
      <c r="QG313" s="1"/>
      <c r="QY313" s="1">
        <f t="shared" si="432"/>
        <v>0</v>
      </c>
      <c r="RK313" s="1">
        <f t="shared" si="433"/>
        <v>0</v>
      </c>
      <c r="RL313" s="1"/>
      <c r="SA313" s="1">
        <f t="shared" si="434"/>
        <v>0</v>
      </c>
      <c r="SG313" s="1">
        <f t="shared" si="435"/>
        <v>0</v>
      </c>
      <c r="SO313" s="1">
        <f t="shared" si="436"/>
        <v>0</v>
      </c>
      <c r="TB313" s="1">
        <f t="shared" si="437"/>
        <v>0</v>
      </c>
      <c r="TS313" s="1">
        <f t="shared" si="394"/>
        <v>0</v>
      </c>
      <c r="TT313" s="1"/>
      <c r="UD313" s="1">
        <f t="shared" si="395"/>
        <v>0</v>
      </c>
      <c r="UE313" s="1"/>
      <c r="UG313" s="1">
        <f t="shared" si="396"/>
        <v>0</v>
      </c>
      <c r="UH313" s="1"/>
      <c r="UQ313" s="1">
        <f t="shared" si="438"/>
        <v>0</v>
      </c>
      <c r="UR313" s="1"/>
      <c r="VA313" s="1">
        <f t="shared" si="439"/>
        <v>0</v>
      </c>
      <c r="VB313" s="1"/>
      <c r="VG313" s="1">
        <f t="shared" si="440"/>
        <v>0</v>
      </c>
      <c r="VH313" s="1"/>
      <c r="WY313" s="1">
        <f t="shared" si="397"/>
        <v>0</v>
      </c>
      <c r="WZ313" s="1"/>
      <c r="XB313" s="1">
        <f t="shared" si="441"/>
        <v>0</v>
      </c>
      <c r="XC313" s="1"/>
      <c r="XG313" s="1">
        <f t="shared" si="398"/>
        <v>0</v>
      </c>
      <c r="XH313" s="1"/>
      <c r="XK313" s="109"/>
      <c r="XL313" s="1">
        <f t="shared" si="399"/>
        <v>0</v>
      </c>
      <c r="XM313" s="1">
        <f t="shared" si="400"/>
        <v>0</v>
      </c>
      <c r="XN313" s="1">
        <f t="shared" si="442"/>
        <v>0</v>
      </c>
      <c r="XO313" s="1">
        <f t="shared" si="401"/>
        <v>0</v>
      </c>
      <c r="XP313" s="1">
        <f t="shared" si="443"/>
        <v>0</v>
      </c>
      <c r="XQ313" s="1">
        <f t="shared" si="402"/>
        <v>0</v>
      </c>
      <c r="XR313" s="1">
        <f t="shared" si="403"/>
        <v>0</v>
      </c>
      <c r="XS313" s="1">
        <f t="shared" si="450"/>
        <v>0</v>
      </c>
      <c r="XT313" s="1">
        <f t="shared" si="444"/>
        <v>0</v>
      </c>
      <c r="XU313" s="1">
        <f t="shared" si="404"/>
        <v>0</v>
      </c>
      <c r="XV313" s="1">
        <f t="shared" si="405"/>
        <v>0</v>
      </c>
      <c r="XW313" s="1">
        <f t="shared" si="406"/>
        <v>0</v>
      </c>
      <c r="XX313" s="1">
        <f t="shared" si="407"/>
        <v>0</v>
      </c>
      <c r="XY313" s="1">
        <f t="shared" si="408"/>
        <v>2</v>
      </c>
      <c r="XZ313" s="1">
        <f t="shared" si="409"/>
        <v>0</v>
      </c>
      <c r="YA313" s="1">
        <f t="shared" si="410"/>
        <v>0</v>
      </c>
      <c r="YB313" s="1">
        <f t="shared" si="411"/>
        <v>0</v>
      </c>
      <c r="YC313" s="1">
        <f t="shared" si="412"/>
        <v>0</v>
      </c>
      <c r="YD313" s="132"/>
      <c r="YE313" s="133">
        <f t="shared" si="453"/>
        <v>2</v>
      </c>
      <c r="YF313" s="133">
        <f t="shared" si="377"/>
        <v>162950</v>
      </c>
      <c r="YG313" s="130">
        <v>1</v>
      </c>
      <c r="YH313" s="130">
        <f t="shared" si="378"/>
        <v>325900</v>
      </c>
      <c r="YI313" s="135">
        <v>1</v>
      </c>
      <c r="YJ313" s="128">
        <f t="shared" si="379"/>
        <v>325900</v>
      </c>
      <c r="YK313" s="178"/>
      <c r="YL313">
        <v>1</v>
      </c>
      <c r="YM313"/>
      <c r="YN313"/>
      <c r="YO313"/>
      <c r="YP313"/>
      <c r="YQ313">
        <v>1</v>
      </c>
      <c r="YR313">
        <v>1</v>
      </c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>
        <f t="shared" si="445"/>
        <v>2</v>
      </c>
      <c r="ACD313" s="25">
        <f t="shared" si="452"/>
        <v>162950</v>
      </c>
      <c r="ACE313" s="11">
        <f t="shared" si="413"/>
        <v>4</v>
      </c>
      <c r="ACF313" s="11">
        <f t="shared" si="380"/>
        <v>81475</v>
      </c>
      <c r="ACG313" s="3">
        <v>2</v>
      </c>
      <c r="ACH313" s="3">
        <v>1</v>
      </c>
      <c r="ACI313" s="11">
        <f t="shared" si="381"/>
        <v>325900</v>
      </c>
      <c r="ACJ313" s="11"/>
      <c r="ACK313" s="13">
        <f t="shared" si="382"/>
        <v>0</v>
      </c>
      <c r="ACL313">
        <v>1</v>
      </c>
      <c r="ACM313" s="25">
        <f t="shared" si="383"/>
        <v>325900</v>
      </c>
      <c r="ACN313" s="11">
        <f t="shared" si="384"/>
        <v>325900</v>
      </c>
      <c r="ACO313" s="66"/>
      <c r="ACR313" s="3" t="s">
        <v>292</v>
      </c>
      <c r="ACZ313" s="3" t="s">
        <v>259</v>
      </c>
      <c r="ADD313" s="3" t="s">
        <v>189</v>
      </c>
      <c r="ADO313" s="3">
        <v>1</v>
      </c>
      <c r="ADU313" s="3">
        <v>2</v>
      </c>
      <c r="ADV313" s="459"/>
      <c r="AEE313" s="1">
        <f t="shared" si="446"/>
        <v>0</v>
      </c>
      <c r="AFA313" s="3">
        <v>1</v>
      </c>
      <c r="AFF313" s="3">
        <v>1</v>
      </c>
      <c r="AFM313" s="3">
        <v>1</v>
      </c>
      <c r="AGL313" s="3">
        <v>309000</v>
      </c>
      <c r="AGM313" s="14" t="e">
        <f>AGU313+AGW313+AGY313+AHA313+#REF!+#REF!+AHC313+AGP313+AHE313</f>
        <v>#REF!</v>
      </c>
      <c r="AGT313" s="519"/>
      <c r="AHJ313" s="519"/>
      <c r="AHN313" s="3">
        <v>309000</v>
      </c>
      <c r="AHR313" s="3">
        <v>1</v>
      </c>
      <c r="AHS313" s="3">
        <v>1</v>
      </c>
      <c r="AIB313" s="3">
        <v>1</v>
      </c>
      <c r="AJC313" s="14"/>
      <c r="AJD313" s="14"/>
      <c r="AJF313" s="14">
        <v>325900</v>
      </c>
      <c r="AJJ313" s="438"/>
      <c r="AJK313" s="47"/>
      <c r="AJL313" s="381">
        <v>325900</v>
      </c>
      <c r="AJM313" s="11">
        <f t="shared" si="385"/>
        <v>81475</v>
      </c>
      <c r="AJN313" s="61"/>
      <c r="AJO313" s="15">
        <v>0.5</v>
      </c>
      <c r="AJP313" s="3">
        <v>1</v>
      </c>
      <c r="AJZ313" s="1"/>
      <c r="AKA313" s="1">
        <f t="shared" si="447"/>
        <v>1</v>
      </c>
      <c r="AKB313" s="3">
        <v>1</v>
      </c>
      <c r="AKD313" s="1">
        <f t="shared" si="448"/>
        <v>2</v>
      </c>
      <c r="AKE313" s="61"/>
      <c r="AKF313" s="3" t="s">
        <v>212</v>
      </c>
      <c r="AKG313" s="3" t="s">
        <v>260</v>
      </c>
      <c r="AKH313" s="3" t="s">
        <v>261</v>
      </c>
      <c r="AKI313" s="3" t="s">
        <v>260</v>
      </c>
      <c r="AKJ313" s="3" t="s">
        <v>260</v>
      </c>
      <c r="AKK313" s="3" t="s">
        <v>260</v>
      </c>
      <c r="AKL313" s="3" t="s">
        <v>260</v>
      </c>
      <c r="AKM313" s="3" t="s">
        <v>260</v>
      </c>
      <c r="AKN313" s="3" t="s">
        <v>262</v>
      </c>
      <c r="AKO313" s="3" t="s">
        <v>260</v>
      </c>
      <c r="AKP313" s="3" t="s">
        <v>260</v>
      </c>
      <c r="AKQ313" s="3" t="s">
        <v>260</v>
      </c>
      <c r="AKR313" s="3" t="s">
        <v>260</v>
      </c>
      <c r="AKS313" s="3" t="s">
        <v>260</v>
      </c>
      <c r="AKT313" s="3" t="s">
        <v>260</v>
      </c>
      <c r="AKU313" s="3" t="s">
        <v>260</v>
      </c>
      <c r="AKV313" s="3" t="s">
        <v>263</v>
      </c>
      <c r="AKW313" s="3" t="s">
        <v>260</v>
      </c>
      <c r="AKX313" s="3" t="s">
        <v>260</v>
      </c>
      <c r="AKY313" s="3" t="s">
        <v>260</v>
      </c>
      <c r="AKZ313" s="3" t="s">
        <v>260</v>
      </c>
      <c r="ALA313" s="3" t="s">
        <v>260</v>
      </c>
      <c r="ALB313" s="3" t="s">
        <v>260</v>
      </c>
      <c r="ALC313" s="3" t="s">
        <v>260</v>
      </c>
      <c r="ALD313" s="3" t="s">
        <v>260</v>
      </c>
      <c r="ALE313" s="3" t="s">
        <v>260</v>
      </c>
      <c r="ALF313" s="3" t="s">
        <v>260</v>
      </c>
      <c r="ALG313" s="3" t="s">
        <v>260</v>
      </c>
      <c r="ALH313" s="3" t="s">
        <v>260</v>
      </c>
      <c r="ALI313" s="3" t="s">
        <v>260</v>
      </c>
      <c r="ALJ313" s="3" t="s">
        <v>260</v>
      </c>
      <c r="ALK313" s="3" t="s">
        <v>260</v>
      </c>
      <c r="ALL313" s="3" t="s">
        <v>260</v>
      </c>
      <c r="ALM313" s="3" t="s">
        <v>260</v>
      </c>
      <c r="ALN313" s="3" t="s">
        <v>260</v>
      </c>
      <c r="ALO313" s="3" t="s">
        <v>260</v>
      </c>
      <c r="ALP313" s="3" t="s">
        <v>260</v>
      </c>
      <c r="ALQ313" s="3">
        <v>1</v>
      </c>
      <c r="ALR313" s="11">
        <f t="shared" si="449"/>
        <v>325900</v>
      </c>
      <c r="ALS313" s="53">
        <v>325900</v>
      </c>
      <c r="ALT313" s="3">
        <v>1</v>
      </c>
      <c r="ALY313" s="61"/>
      <c r="ALZ313" s="3">
        <v>1</v>
      </c>
      <c r="AMA313" s="3">
        <v>1</v>
      </c>
      <c r="AMB313" s="3">
        <v>1</v>
      </c>
      <c r="AMD313" s="3">
        <v>1</v>
      </c>
      <c r="AMH313" s="3">
        <v>1</v>
      </c>
      <c r="AMN313" s="404"/>
    </row>
    <row r="314" spans="1:1022 1027:1028" s="1" customFormat="1" ht="15" customHeight="1" x14ac:dyDescent="0.25">
      <c r="A314" s="268"/>
      <c r="B314" s="113">
        <v>312</v>
      </c>
      <c r="C314" s="473" t="s">
        <v>1013</v>
      </c>
      <c r="D314" s="304" t="s">
        <v>1023</v>
      </c>
      <c r="E314" s="1">
        <v>2003</v>
      </c>
      <c r="H314" s="1">
        <v>1</v>
      </c>
      <c r="I314" s="1">
        <v>1</v>
      </c>
      <c r="J314" s="1">
        <v>1</v>
      </c>
      <c r="K314" s="1">
        <v>2001</v>
      </c>
      <c r="L314" s="1">
        <v>2001</v>
      </c>
      <c r="M314" s="1">
        <v>1</v>
      </c>
      <c r="AE314" s="1">
        <v>1</v>
      </c>
      <c r="AY314" s="1">
        <v>1</v>
      </c>
      <c r="BA314" s="1">
        <v>1</v>
      </c>
      <c r="BB314" s="1">
        <v>11</v>
      </c>
      <c r="BC314" s="1">
        <v>1</v>
      </c>
      <c r="CG314" s="1">
        <v>1</v>
      </c>
      <c r="CH314" s="246"/>
      <c r="CP314" s="1">
        <f t="shared" si="414"/>
        <v>0</v>
      </c>
      <c r="CS314" s="1">
        <f t="shared" si="386"/>
        <v>0</v>
      </c>
      <c r="DO314" s="1">
        <f t="shared" si="415"/>
        <v>0</v>
      </c>
      <c r="DX314" s="1">
        <f t="shared" si="416"/>
        <v>0</v>
      </c>
      <c r="EE314" s="1">
        <f t="shared" si="417"/>
        <v>0</v>
      </c>
      <c r="EH314" s="1">
        <f t="shared" si="418"/>
        <v>0</v>
      </c>
      <c r="FF314" s="116"/>
      <c r="GP314" s="1">
        <f t="shared" si="387"/>
        <v>0</v>
      </c>
      <c r="GY314" s="1">
        <f t="shared" si="419"/>
        <v>0</v>
      </c>
      <c r="HC314" s="1">
        <f t="shared" si="420"/>
        <v>0</v>
      </c>
      <c r="HS314" s="1">
        <f t="shared" si="421"/>
        <v>0</v>
      </c>
      <c r="HX314" s="1">
        <f t="shared" si="388"/>
        <v>0</v>
      </c>
      <c r="ID314" s="1">
        <f t="shared" si="389"/>
        <v>0</v>
      </c>
      <c r="IN314" s="1">
        <f t="shared" si="422"/>
        <v>0</v>
      </c>
      <c r="IW314" s="1">
        <f t="shared" si="423"/>
        <v>0</v>
      </c>
      <c r="IZ314" s="1">
        <f t="shared" si="390"/>
        <v>0</v>
      </c>
      <c r="JJ314" s="1">
        <f t="shared" si="391"/>
        <v>0</v>
      </c>
      <c r="JV314" s="1">
        <f t="shared" si="424"/>
        <v>0</v>
      </c>
      <c r="KB314" s="1">
        <f t="shared" si="425"/>
        <v>0</v>
      </c>
      <c r="LG314" s="1">
        <f t="shared" si="392"/>
        <v>0</v>
      </c>
      <c r="LT314" s="1">
        <f t="shared" si="426"/>
        <v>0</v>
      </c>
      <c r="MA314" s="1">
        <f t="shared" si="427"/>
        <v>0</v>
      </c>
      <c r="MF314" s="1">
        <f t="shared" si="428"/>
        <v>0</v>
      </c>
      <c r="MM314" s="1">
        <f t="shared" si="429"/>
        <v>0</v>
      </c>
      <c r="MS314" s="1">
        <f t="shared" si="430"/>
        <v>0</v>
      </c>
      <c r="MU314" s="115">
        <v>1</v>
      </c>
      <c r="OI314" s="120"/>
      <c r="PD314" s="1">
        <f t="shared" si="393"/>
        <v>0</v>
      </c>
      <c r="QF314" s="1">
        <f t="shared" si="431"/>
        <v>0</v>
      </c>
      <c r="QY314" s="1">
        <f t="shared" si="432"/>
        <v>0</v>
      </c>
      <c r="RK314" s="1">
        <f t="shared" si="433"/>
        <v>0</v>
      </c>
      <c r="SA314" s="1">
        <f t="shared" si="434"/>
        <v>0</v>
      </c>
      <c r="SG314" s="1">
        <f t="shared" si="435"/>
        <v>0</v>
      </c>
      <c r="SO314" s="1">
        <f t="shared" si="436"/>
        <v>0</v>
      </c>
      <c r="TB314" s="1">
        <f t="shared" si="437"/>
        <v>0</v>
      </c>
      <c r="TS314" s="1">
        <f t="shared" si="394"/>
        <v>0</v>
      </c>
      <c r="UD314" s="1">
        <f t="shared" si="395"/>
        <v>0</v>
      </c>
      <c r="UG314" s="1">
        <f t="shared" si="396"/>
        <v>0</v>
      </c>
      <c r="UQ314" s="1">
        <f t="shared" si="438"/>
        <v>0</v>
      </c>
      <c r="VA314" s="1">
        <f t="shared" si="439"/>
        <v>0</v>
      </c>
      <c r="VG314" s="1">
        <f t="shared" si="440"/>
        <v>0</v>
      </c>
      <c r="WY314" s="1">
        <f t="shared" si="397"/>
        <v>0</v>
      </c>
      <c r="XB314" s="1">
        <f t="shared" si="441"/>
        <v>0</v>
      </c>
      <c r="XG314" s="1">
        <f t="shared" si="398"/>
        <v>0</v>
      </c>
      <c r="XK314" s="108"/>
      <c r="XL314" s="1">
        <f t="shared" si="399"/>
        <v>0</v>
      </c>
      <c r="XM314" s="1">
        <f t="shared" si="400"/>
        <v>0</v>
      </c>
      <c r="XN314" s="1">
        <f t="shared" si="442"/>
        <v>0</v>
      </c>
      <c r="XO314" s="1">
        <f t="shared" si="401"/>
        <v>0</v>
      </c>
      <c r="XP314" s="1">
        <f t="shared" si="443"/>
        <v>0</v>
      </c>
      <c r="XQ314" s="1">
        <f t="shared" si="402"/>
        <v>0</v>
      </c>
      <c r="XR314" s="1">
        <f t="shared" si="403"/>
        <v>0</v>
      </c>
      <c r="XS314" s="1">
        <f t="shared" si="450"/>
        <v>0</v>
      </c>
      <c r="XT314" s="1">
        <f t="shared" si="444"/>
        <v>0</v>
      </c>
      <c r="XU314" s="1">
        <f t="shared" si="404"/>
        <v>0</v>
      </c>
      <c r="XV314" s="1">
        <f t="shared" si="405"/>
        <v>0</v>
      </c>
      <c r="XW314" s="1">
        <f t="shared" si="406"/>
        <v>0</v>
      </c>
      <c r="XX314" s="1">
        <f t="shared" si="407"/>
        <v>0</v>
      </c>
      <c r="XY314" s="1">
        <f t="shared" si="408"/>
        <v>1</v>
      </c>
      <c r="XZ314" s="1">
        <f t="shared" si="409"/>
        <v>0</v>
      </c>
      <c r="YA314" s="1">
        <f t="shared" si="410"/>
        <v>0</v>
      </c>
      <c r="YB314" s="1">
        <f t="shared" si="411"/>
        <v>0</v>
      </c>
      <c r="YC314" s="1">
        <f t="shared" si="412"/>
        <v>0</v>
      </c>
      <c r="YD314" s="132"/>
      <c r="YE314" s="133">
        <f t="shared" si="453"/>
        <v>1</v>
      </c>
      <c r="YF314" s="133">
        <f t="shared" si="377"/>
        <v>6900000</v>
      </c>
      <c r="YG314" s="130">
        <v>1</v>
      </c>
      <c r="YH314" s="130">
        <f t="shared" si="378"/>
        <v>6900000</v>
      </c>
      <c r="YI314" s="129">
        <v>1</v>
      </c>
      <c r="YJ314" s="128">
        <f t="shared" si="379"/>
        <v>6900000</v>
      </c>
      <c r="YK314" s="177"/>
      <c r="YL314">
        <v>1</v>
      </c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>
        <v>1</v>
      </c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>
        <f t="shared" si="445"/>
        <v>1</v>
      </c>
      <c r="ACD314" s="25">
        <f t="shared" si="452"/>
        <v>6900000</v>
      </c>
      <c r="ACE314" s="11">
        <f t="shared" si="413"/>
        <v>2</v>
      </c>
      <c r="ACF314" s="11">
        <f t="shared" si="380"/>
        <v>3450000</v>
      </c>
      <c r="ACG314" s="1">
        <v>2</v>
      </c>
      <c r="ACH314" s="1">
        <v>1</v>
      </c>
      <c r="ACI314" s="11">
        <f t="shared" si="381"/>
        <v>6900000</v>
      </c>
      <c r="ACJ314" s="11"/>
      <c r="ACK314" s="13">
        <f t="shared" si="382"/>
        <v>0</v>
      </c>
      <c r="ACL314">
        <v>1</v>
      </c>
      <c r="ACM314" s="25">
        <f t="shared" si="383"/>
        <v>6900000</v>
      </c>
      <c r="ACN314" s="11">
        <f t="shared" si="384"/>
        <v>6900000</v>
      </c>
      <c r="ACO314" s="65"/>
      <c r="ACR314" s="39" t="s">
        <v>407</v>
      </c>
      <c r="ACZ314" s="1" t="s">
        <v>259</v>
      </c>
      <c r="ADD314" s="1" t="s">
        <v>189</v>
      </c>
      <c r="ADL314" s="1">
        <v>1</v>
      </c>
      <c r="ADP314" s="1">
        <v>1</v>
      </c>
      <c r="ADU314" s="1">
        <v>4</v>
      </c>
      <c r="ADV314" s="457"/>
      <c r="ADW314" s="1">
        <v>8</v>
      </c>
      <c r="AEE314" s="1">
        <f t="shared" si="446"/>
        <v>0</v>
      </c>
      <c r="AEI314" s="1">
        <v>1</v>
      </c>
      <c r="AER314" s="1">
        <v>1</v>
      </c>
      <c r="AGM314" s="11" t="e">
        <f>AGU314+AGW314+AGY314+AHA314+#REF!+#REF!+AHC314+AGP314+AHE314</f>
        <v>#REF!</v>
      </c>
      <c r="AGT314" s="518"/>
      <c r="AHJ314" s="518"/>
      <c r="AJC314" s="11">
        <v>1500000</v>
      </c>
      <c r="AJD314" s="11"/>
      <c r="AJE314" s="1">
        <v>1</v>
      </c>
      <c r="AJF314" s="11">
        <v>5400000</v>
      </c>
      <c r="AJJ314" s="435"/>
      <c r="AJK314" s="45"/>
      <c r="AJL314" s="381">
        <v>6900000</v>
      </c>
      <c r="AJM314" s="11">
        <f t="shared" si="385"/>
        <v>3450000</v>
      </c>
      <c r="AJN314" s="60"/>
      <c r="AJO314" s="12"/>
      <c r="AJP314" s="1">
        <v>1</v>
      </c>
      <c r="AKA314" s="1">
        <f t="shared" si="447"/>
        <v>1</v>
      </c>
      <c r="AKC314" s="1">
        <v>1</v>
      </c>
      <c r="AKD314" s="1">
        <f t="shared" si="448"/>
        <v>2</v>
      </c>
      <c r="AKE314" s="60"/>
      <c r="AKF314" s="1" t="s">
        <v>260</v>
      </c>
      <c r="AKG314" s="1" t="s">
        <v>260</v>
      </c>
      <c r="AKH314" s="1" t="s">
        <v>261</v>
      </c>
      <c r="AKI314" s="1" t="s">
        <v>260</v>
      </c>
      <c r="AKJ314" s="1" t="s">
        <v>260</v>
      </c>
      <c r="AKK314" s="1" t="s">
        <v>260</v>
      </c>
      <c r="AKL314" s="1" t="s">
        <v>260</v>
      </c>
      <c r="AKM314" s="1" t="s">
        <v>260</v>
      </c>
      <c r="AKN314" s="1" t="s">
        <v>262</v>
      </c>
      <c r="AKO314" s="1" t="s">
        <v>260</v>
      </c>
      <c r="AKP314" s="1" t="s">
        <v>260</v>
      </c>
      <c r="AKQ314" s="1" t="s">
        <v>260</v>
      </c>
      <c r="AKR314" s="1" t="s">
        <v>260</v>
      </c>
      <c r="AKS314" s="1" t="s">
        <v>260</v>
      </c>
      <c r="AKT314" s="1" t="s">
        <v>260</v>
      </c>
      <c r="AKU314" s="1" t="s">
        <v>260</v>
      </c>
      <c r="AKV314" s="1" t="s">
        <v>263</v>
      </c>
      <c r="AKW314" s="1" t="s">
        <v>260</v>
      </c>
      <c r="AKX314" s="1" t="s">
        <v>260</v>
      </c>
      <c r="AKY314" s="1" t="s">
        <v>260</v>
      </c>
      <c r="AKZ314" s="1" t="s">
        <v>260</v>
      </c>
      <c r="ALA314" s="1" t="s">
        <v>260</v>
      </c>
      <c r="ALB314" s="1" t="s">
        <v>260</v>
      </c>
      <c r="ALC314" s="1" t="s">
        <v>260</v>
      </c>
      <c r="ALD314" s="1" t="s">
        <v>260</v>
      </c>
      <c r="ALE314" s="1" t="s">
        <v>260</v>
      </c>
      <c r="ALF314" s="1" t="s">
        <v>260</v>
      </c>
      <c r="ALG314" s="1" t="s">
        <v>260</v>
      </c>
      <c r="ALH314" s="1" t="s">
        <v>260</v>
      </c>
      <c r="ALI314" s="1" t="s">
        <v>260</v>
      </c>
      <c r="ALJ314" s="1" t="s">
        <v>260</v>
      </c>
      <c r="ALK314" s="1" t="s">
        <v>260</v>
      </c>
      <c r="ALL314" s="1" t="s">
        <v>260</v>
      </c>
      <c r="ALM314" s="1" t="s">
        <v>260</v>
      </c>
      <c r="ALN314" s="1" t="s">
        <v>260</v>
      </c>
      <c r="ALO314" s="1" t="s">
        <v>260</v>
      </c>
      <c r="ALP314" s="1" t="s">
        <v>260</v>
      </c>
      <c r="ALR314" s="11" t="e">
        <f t="shared" si="449"/>
        <v>#DIV/0!</v>
      </c>
      <c r="ALS314" s="28">
        <v>6900000</v>
      </c>
      <c r="ALY314" s="60"/>
      <c r="ALZ314" s="1">
        <v>1</v>
      </c>
      <c r="AMB314" s="1">
        <v>1</v>
      </c>
      <c r="AMH314" s="1">
        <v>1</v>
      </c>
      <c r="AMN314" s="403"/>
    </row>
    <row r="315" spans="1:1022 1027:1028" s="1" customFormat="1" ht="15" customHeight="1" x14ac:dyDescent="0.25">
      <c r="A315" s="268"/>
      <c r="B315" s="113">
        <v>313</v>
      </c>
      <c r="C315" s="473" t="s">
        <v>1013</v>
      </c>
      <c r="D315" s="304" t="s">
        <v>1024</v>
      </c>
      <c r="E315" s="1">
        <v>2004</v>
      </c>
      <c r="F315" s="1">
        <v>1</v>
      </c>
      <c r="G315" s="1">
        <v>1</v>
      </c>
      <c r="J315" s="1">
        <v>1</v>
      </c>
      <c r="K315" s="1">
        <v>1999</v>
      </c>
      <c r="L315" s="1">
        <v>2001</v>
      </c>
      <c r="M315" s="1">
        <v>3</v>
      </c>
      <c r="AC315" s="1">
        <v>1</v>
      </c>
      <c r="AD315" s="1">
        <v>1</v>
      </c>
      <c r="AE315" s="1">
        <v>1</v>
      </c>
      <c r="AY315" s="1">
        <v>1</v>
      </c>
      <c r="BA315" s="1">
        <v>1</v>
      </c>
      <c r="BB315" s="1">
        <v>11</v>
      </c>
      <c r="BC315" s="1">
        <v>1</v>
      </c>
      <c r="CG315" s="1">
        <v>1</v>
      </c>
      <c r="CH315" s="246"/>
      <c r="CP315" s="1">
        <f t="shared" si="414"/>
        <v>0</v>
      </c>
      <c r="CS315" s="1">
        <f t="shared" si="386"/>
        <v>0</v>
      </c>
      <c r="DO315" s="1">
        <f t="shared" si="415"/>
        <v>0</v>
      </c>
      <c r="DX315" s="1">
        <f t="shared" si="416"/>
        <v>0</v>
      </c>
      <c r="EE315" s="1">
        <f t="shared" si="417"/>
        <v>0</v>
      </c>
      <c r="EH315" s="1">
        <f t="shared" si="418"/>
        <v>0</v>
      </c>
      <c r="FF315" s="116"/>
      <c r="GP315" s="1">
        <f t="shared" si="387"/>
        <v>0</v>
      </c>
      <c r="GY315" s="1">
        <f t="shared" si="419"/>
        <v>0</v>
      </c>
      <c r="HC315" s="1">
        <f t="shared" si="420"/>
        <v>0</v>
      </c>
      <c r="HS315" s="1">
        <f t="shared" si="421"/>
        <v>0</v>
      </c>
      <c r="HX315" s="1">
        <f t="shared" si="388"/>
        <v>0</v>
      </c>
      <c r="ID315" s="1">
        <f t="shared" si="389"/>
        <v>0</v>
      </c>
      <c r="IN315" s="1">
        <f t="shared" si="422"/>
        <v>0</v>
      </c>
      <c r="IW315" s="1">
        <f t="shared" si="423"/>
        <v>0</v>
      </c>
      <c r="IZ315" s="1">
        <f t="shared" si="390"/>
        <v>0</v>
      </c>
      <c r="JJ315" s="1">
        <f t="shared" si="391"/>
        <v>0</v>
      </c>
      <c r="JV315" s="1">
        <f t="shared" si="424"/>
        <v>0</v>
      </c>
      <c r="KB315" s="1">
        <f t="shared" si="425"/>
        <v>0</v>
      </c>
      <c r="LG315" s="1">
        <f t="shared" si="392"/>
        <v>0</v>
      </c>
      <c r="LT315" s="1">
        <f t="shared" si="426"/>
        <v>0</v>
      </c>
      <c r="MA315" s="1">
        <f t="shared" si="427"/>
        <v>0</v>
      </c>
      <c r="MF315" s="1">
        <f t="shared" si="428"/>
        <v>0</v>
      </c>
      <c r="MM315" s="1">
        <f t="shared" si="429"/>
        <v>0</v>
      </c>
      <c r="MS315" s="1">
        <f t="shared" si="430"/>
        <v>0</v>
      </c>
      <c r="MU315" s="115">
        <v>1</v>
      </c>
      <c r="OI315" s="120"/>
      <c r="PD315" s="1">
        <f t="shared" si="393"/>
        <v>0</v>
      </c>
      <c r="QF315" s="1">
        <f t="shared" si="431"/>
        <v>0</v>
      </c>
      <c r="QY315" s="1">
        <f t="shared" si="432"/>
        <v>0</v>
      </c>
      <c r="RK315" s="1">
        <f t="shared" si="433"/>
        <v>0</v>
      </c>
      <c r="SA315" s="1">
        <f t="shared" si="434"/>
        <v>0</v>
      </c>
      <c r="SG315" s="1">
        <f t="shared" si="435"/>
        <v>0</v>
      </c>
      <c r="SO315" s="1">
        <f t="shared" si="436"/>
        <v>0</v>
      </c>
      <c r="TB315" s="1">
        <f t="shared" si="437"/>
        <v>0</v>
      </c>
      <c r="TS315" s="1">
        <f t="shared" si="394"/>
        <v>0</v>
      </c>
      <c r="UD315" s="1">
        <f t="shared" si="395"/>
        <v>0</v>
      </c>
      <c r="UG315" s="1">
        <f t="shared" si="396"/>
        <v>0</v>
      </c>
      <c r="UQ315" s="1">
        <f t="shared" si="438"/>
        <v>0</v>
      </c>
      <c r="VA315" s="1">
        <f t="shared" si="439"/>
        <v>0</v>
      </c>
      <c r="VG315" s="1">
        <f t="shared" si="440"/>
        <v>0</v>
      </c>
      <c r="WY315" s="1">
        <f t="shared" si="397"/>
        <v>0</v>
      </c>
      <c r="XB315" s="1">
        <f t="shared" si="441"/>
        <v>0</v>
      </c>
      <c r="XG315" s="1">
        <f t="shared" si="398"/>
        <v>0</v>
      </c>
      <c r="XK315" s="108"/>
      <c r="XL315" s="1">
        <f t="shared" si="399"/>
        <v>0</v>
      </c>
      <c r="XM315" s="1">
        <f t="shared" si="400"/>
        <v>0</v>
      </c>
      <c r="XN315" s="1">
        <f t="shared" si="442"/>
        <v>0</v>
      </c>
      <c r="XO315" s="1">
        <f t="shared" si="401"/>
        <v>0</v>
      </c>
      <c r="XP315" s="1">
        <f t="shared" si="443"/>
        <v>0</v>
      </c>
      <c r="XQ315" s="1">
        <f t="shared" si="402"/>
        <v>0</v>
      </c>
      <c r="XR315" s="1">
        <f t="shared" si="403"/>
        <v>0</v>
      </c>
      <c r="XS315" s="1">
        <f t="shared" si="450"/>
        <v>0</v>
      </c>
      <c r="XT315" s="1">
        <f t="shared" si="444"/>
        <v>0</v>
      </c>
      <c r="XU315" s="1">
        <f t="shared" si="404"/>
        <v>0</v>
      </c>
      <c r="XV315" s="1">
        <f t="shared" si="405"/>
        <v>0</v>
      </c>
      <c r="XW315" s="1">
        <f t="shared" si="406"/>
        <v>0</v>
      </c>
      <c r="XX315" s="1">
        <f t="shared" si="407"/>
        <v>0</v>
      </c>
      <c r="XY315" s="1">
        <f t="shared" si="408"/>
        <v>1</v>
      </c>
      <c r="XZ315" s="1">
        <f t="shared" si="409"/>
        <v>0</v>
      </c>
      <c r="YA315" s="1">
        <f t="shared" si="410"/>
        <v>0</v>
      </c>
      <c r="YB315" s="1">
        <f t="shared" si="411"/>
        <v>0</v>
      </c>
      <c r="YC315" s="1">
        <f t="shared" si="412"/>
        <v>0</v>
      </c>
      <c r="YD315" s="132"/>
      <c r="YE315" s="133">
        <f t="shared" si="453"/>
        <v>1</v>
      </c>
      <c r="YF315" s="133">
        <f t="shared" si="377"/>
        <v>2400000</v>
      </c>
      <c r="YG315" s="130">
        <v>1</v>
      </c>
      <c r="YH315" s="130">
        <f t="shared" si="378"/>
        <v>2400000</v>
      </c>
      <c r="YI315" s="129">
        <v>1</v>
      </c>
      <c r="YJ315" s="128">
        <f t="shared" si="379"/>
        <v>2400000</v>
      </c>
      <c r="YK315" s="177"/>
      <c r="YL315">
        <v>1</v>
      </c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>
        <f t="shared" si="445"/>
        <v>0</v>
      </c>
      <c r="ACD315" s="25" t="e">
        <f t="shared" si="452"/>
        <v>#DIV/0!</v>
      </c>
      <c r="ACE315" s="11">
        <f t="shared" si="413"/>
        <v>1</v>
      </c>
      <c r="ACF315" s="11">
        <f t="shared" si="380"/>
        <v>2400000</v>
      </c>
      <c r="ACG315" s="1">
        <v>5</v>
      </c>
      <c r="ACH315" s="1">
        <v>1</v>
      </c>
      <c r="ACI315" s="11">
        <f t="shared" si="381"/>
        <v>2400000</v>
      </c>
      <c r="ACJ315" s="45">
        <v>1</v>
      </c>
      <c r="ACK315" s="13">
        <f t="shared" si="382"/>
        <v>2400000</v>
      </c>
      <c r="ACL315">
        <v>1</v>
      </c>
      <c r="ACM315" s="25">
        <f t="shared" si="383"/>
        <v>2400000</v>
      </c>
      <c r="ACN315" s="11">
        <f t="shared" si="384"/>
        <v>2400000</v>
      </c>
      <c r="ACO315" s="65"/>
      <c r="ACR315" s="39" t="s">
        <v>407</v>
      </c>
      <c r="ACZ315" s="1" t="s">
        <v>259</v>
      </c>
      <c r="ADD315" s="1" t="s">
        <v>189</v>
      </c>
      <c r="ADL315" s="1">
        <v>1</v>
      </c>
      <c r="ADV315" s="457"/>
      <c r="AEE315" s="1">
        <f t="shared" si="446"/>
        <v>0</v>
      </c>
      <c r="AFJ315" s="1">
        <v>1</v>
      </c>
      <c r="AGM315" s="11" t="e">
        <f>AGU315+AGW315+AGY315+AHA315+#REF!+#REF!+AHC315+AGP315+AHE315</f>
        <v>#REF!</v>
      </c>
      <c r="AGT315" s="518"/>
      <c r="AHJ315" s="518"/>
      <c r="AJC315" s="11"/>
      <c r="AJD315" s="11"/>
      <c r="AJF315" s="11">
        <v>2400000</v>
      </c>
      <c r="AJJ315" s="435"/>
      <c r="AJK315" s="45"/>
      <c r="AJL315" s="381">
        <v>2400000</v>
      </c>
      <c r="AJM315" s="11">
        <f t="shared" si="385"/>
        <v>2400000</v>
      </c>
      <c r="AJN315" s="60"/>
      <c r="AJO315" s="12"/>
      <c r="AKA315" s="1">
        <f t="shared" si="447"/>
        <v>0</v>
      </c>
      <c r="AKD315" s="1">
        <f t="shared" si="448"/>
        <v>0</v>
      </c>
      <c r="AKE315" s="60"/>
      <c r="AKF315" s="1" t="s">
        <v>310</v>
      </c>
      <c r="AKG315" s="1" t="s">
        <v>260</v>
      </c>
      <c r="AKH315" s="1" t="s">
        <v>261</v>
      </c>
      <c r="AKI315" s="1" t="s">
        <v>260</v>
      </c>
      <c r="AKJ315" s="1" t="s">
        <v>260</v>
      </c>
      <c r="AKK315" s="1" t="s">
        <v>260</v>
      </c>
      <c r="AKL315" s="1" t="s">
        <v>260</v>
      </c>
      <c r="AKM315" s="1" t="s">
        <v>260</v>
      </c>
      <c r="AKN315" s="1" t="s">
        <v>262</v>
      </c>
      <c r="AKO315" s="1" t="s">
        <v>260</v>
      </c>
      <c r="AKP315" s="1" t="s">
        <v>260</v>
      </c>
      <c r="AKQ315" s="1" t="s">
        <v>260</v>
      </c>
      <c r="AKR315" s="1" t="s">
        <v>260</v>
      </c>
      <c r="AKS315" s="1" t="s">
        <v>260</v>
      </c>
      <c r="AKT315" s="1" t="s">
        <v>260</v>
      </c>
      <c r="AKU315" s="1" t="s">
        <v>260</v>
      </c>
      <c r="AKV315" s="1" t="s">
        <v>263</v>
      </c>
      <c r="AKW315" s="1" t="s">
        <v>260</v>
      </c>
      <c r="AKX315" s="1" t="s">
        <v>260</v>
      </c>
      <c r="AKY315" s="1" t="s">
        <v>260</v>
      </c>
      <c r="AKZ315" s="1" t="s">
        <v>260</v>
      </c>
      <c r="ALA315" s="1" t="s">
        <v>260</v>
      </c>
      <c r="ALB315" s="1" t="s">
        <v>260</v>
      </c>
      <c r="ALC315" s="1" t="s">
        <v>260</v>
      </c>
      <c r="ALD315" s="1" t="s">
        <v>260</v>
      </c>
      <c r="ALE315" s="1" t="s">
        <v>260</v>
      </c>
      <c r="ALF315" s="1" t="s">
        <v>260</v>
      </c>
      <c r="ALG315" s="1" t="s">
        <v>260</v>
      </c>
      <c r="ALH315" s="1" t="s">
        <v>260</v>
      </c>
      <c r="ALI315" s="1" t="s">
        <v>260</v>
      </c>
      <c r="ALJ315" s="1" t="s">
        <v>260</v>
      </c>
      <c r="ALK315" s="1" t="s">
        <v>260</v>
      </c>
      <c r="ALL315" s="1" t="s">
        <v>260</v>
      </c>
      <c r="ALM315" s="1" t="s">
        <v>260</v>
      </c>
      <c r="ALN315" s="1" t="s">
        <v>260</v>
      </c>
      <c r="ALO315" s="1" t="s">
        <v>260</v>
      </c>
      <c r="ALP315" s="1" t="s">
        <v>260</v>
      </c>
      <c r="ALQ315" s="1">
        <v>1</v>
      </c>
      <c r="ALR315" s="11">
        <f t="shared" si="449"/>
        <v>2400000</v>
      </c>
      <c r="ALS315" s="28">
        <v>2400000</v>
      </c>
      <c r="ALU315" s="1">
        <v>1</v>
      </c>
      <c r="ALY315" s="60"/>
      <c r="ALZ315" s="1">
        <v>1</v>
      </c>
      <c r="AMB315" s="1">
        <v>1</v>
      </c>
      <c r="AMN315" s="403"/>
    </row>
    <row r="316" spans="1:1022 1027:1028" s="1" customFormat="1" ht="15" customHeight="1" x14ac:dyDescent="0.25">
      <c r="A316" s="268"/>
      <c r="B316" s="113">
        <v>314</v>
      </c>
      <c r="C316" s="473" t="s">
        <v>1013</v>
      </c>
      <c r="D316" s="304" t="s">
        <v>1025</v>
      </c>
      <c r="E316" s="1">
        <v>2005</v>
      </c>
      <c r="F316" s="1">
        <v>2</v>
      </c>
      <c r="G316" s="1">
        <v>1</v>
      </c>
      <c r="H316" s="1">
        <v>3</v>
      </c>
      <c r="I316" s="1">
        <v>1</v>
      </c>
      <c r="J316" s="1">
        <v>5</v>
      </c>
      <c r="K316" s="1">
        <v>2001</v>
      </c>
      <c r="L316" s="1">
        <v>2002</v>
      </c>
      <c r="M316" s="1">
        <v>2</v>
      </c>
      <c r="AE316" s="1">
        <v>1</v>
      </c>
      <c r="AF316" s="1">
        <v>1</v>
      </c>
      <c r="AW316" s="1">
        <v>1</v>
      </c>
      <c r="AY316" s="1">
        <v>1</v>
      </c>
      <c r="BA316" s="1">
        <v>1</v>
      </c>
      <c r="BB316" s="1">
        <v>11</v>
      </c>
      <c r="BC316" s="1">
        <v>1</v>
      </c>
      <c r="BG316" s="1">
        <v>3</v>
      </c>
      <c r="CG316" s="1">
        <v>1</v>
      </c>
      <c r="CH316" s="246"/>
      <c r="CP316" s="1">
        <f t="shared" si="414"/>
        <v>0</v>
      </c>
      <c r="CS316" s="1">
        <f t="shared" si="386"/>
        <v>0</v>
      </c>
      <c r="DO316" s="1">
        <f t="shared" si="415"/>
        <v>0</v>
      </c>
      <c r="DX316" s="1">
        <f t="shared" si="416"/>
        <v>0</v>
      </c>
      <c r="EE316" s="1">
        <f t="shared" si="417"/>
        <v>0</v>
      </c>
      <c r="EH316" s="1">
        <f t="shared" si="418"/>
        <v>0</v>
      </c>
      <c r="FF316" s="116"/>
      <c r="GP316" s="1">
        <f t="shared" si="387"/>
        <v>0</v>
      </c>
      <c r="GY316" s="1">
        <f t="shared" si="419"/>
        <v>0</v>
      </c>
      <c r="HC316" s="1">
        <f t="shared" si="420"/>
        <v>0</v>
      </c>
      <c r="HS316" s="1">
        <f t="shared" si="421"/>
        <v>0</v>
      </c>
      <c r="HX316" s="1">
        <f t="shared" si="388"/>
        <v>0</v>
      </c>
      <c r="ID316" s="1">
        <f t="shared" si="389"/>
        <v>0</v>
      </c>
      <c r="IN316" s="1">
        <f t="shared" si="422"/>
        <v>0</v>
      </c>
      <c r="IW316" s="1">
        <f t="shared" si="423"/>
        <v>0</v>
      </c>
      <c r="IZ316" s="1">
        <f t="shared" si="390"/>
        <v>0</v>
      </c>
      <c r="JJ316" s="1">
        <f t="shared" si="391"/>
        <v>0</v>
      </c>
      <c r="JV316" s="1">
        <f t="shared" si="424"/>
        <v>0</v>
      </c>
      <c r="KB316" s="1">
        <f t="shared" si="425"/>
        <v>0</v>
      </c>
      <c r="LG316" s="1">
        <f t="shared" si="392"/>
        <v>0</v>
      </c>
      <c r="LT316" s="1">
        <f t="shared" si="426"/>
        <v>0</v>
      </c>
      <c r="MA316" s="1">
        <f t="shared" si="427"/>
        <v>0</v>
      </c>
      <c r="MF316" s="1">
        <f t="shared" si="428"/>
        <v>0</v>
      </c>
      <c r="MM316" s="1">
        <f t="shared" si="429"/>
        <v>0</v>
      </c>
      <c r="MS316" s="1">
        <f t="shared" si="430"/>
        <v>0</v>
      </c>
      <c r="MU316" s="115">
        <v>1</v>
      </c>
      <c r="OI316" s="120"/>
      <c r="PD316" s="1">
        <f t="shared" si="393"/>
        <v>0</v>
      </c>
      <c r="QF316" s="1">
        <f t="shared" si="431"/>
        <v>0</v>
      </c>
      <c r="QY316" s="1">
        <f t="shared" si="432"/>
        <v>0</v>
      </c>
      <c r="RK316" s="1">
        <f t="shared" si="433"/>
        <v>0</v>
      </c>
      <c r="SA316" s="1">
        <f t="shared" si="434"/>
        <v>0</v>
      </c>
      <c r="SG316" s="1">
        <f t="shared" si="435"/>
        <v>0</v>
      </c>
      <c r="SO316" s="1">
        <f t="shared" si="436"/>
        <v>0</v>
      </c>
      <c r="TB316" s="1">
        <f t="shared" si="437"/>
        <v>0</v>
      </c>
      <c r="TS316" s="1">
        <f t="shared" si="394"/>
        <v>0</v>
      </c>
      <c r="UD316" s="1">
        <f t="shared" si="395"/>
        <v>0</v>
      </c>
      <c r="UG316" s="1">
        <f t="shared" si="396"/>
        <v>0</v>
      </c>
      <c r="UQ316" s="1">
        <f t="shared" si="438"/>
        <v>0</v>
      </c>
      <c r="VA316" s="1">
        <f t="shared" si="439"/>
        <v>0</v>
      </c>
      <c r="VG316" s="1">
        <f t="shared" si="440"/>
        <v>0</v>
      </c>
      <c r="WY316" s="1">
        <f t="shared" si="397"/>
        <v>0</v>
      </c>
      <c r="XB316" s="1">
        <f t="shared" si="441"/>
        <v>0</v>
      </c>
      <c r="XG316" s="1">
        <f t="shared" si="398"/>
        <v>0</v>
      </c>
      <c r="XK316" s="108"/>
      <c r="XL316" s="1">
        <f t="shared" si="399"/>
        <v>0</v>
      </c>
      <c r="XM316" s="1">
        <f t="shared" si="400"/>
        <v>0</v>
      </c>
      <c r="XN316" s="1">
        <f t="shared" si="442"/>
        <v>0</v>
      </c>
      <c r="XO316" s="1">
        <f t="shared" si="401"/>
        <v>0</v>
      </c>
      <c r="XP316" s="1">
        <f t="shared" si="443"/>
        <v>0</v>
      </c>
      <c r="XQ316" s="1">
        <f t="shared" si="402"/>
        <v>0</v>
      </c>
      <c r="XR316" s="1">
        <f t="shared" si="403"/>
        <v>0</v>
      </c>
      <c r="XS316" s="1">
        <f t="shared" si="450"/>
        <v>0</v>
      </c>
      <c r="XT316" s="1">
        <f t="shared" si="444"/>
        <v>0</v>
      </c>
      <c r="XU316" s="1">
        <f t="shared" si="404"/>
        <v>0</v>
      </c>
      <c r="XV316" s="1">
        <f t="shared" si="405"/>
        <v>0</v>
      </c>
      <c r="XW316" s="1">
        <f t="shared" si="406"/>
        <v>0</v>
      </c>
      <c r="XX316" s="1">
        <f t="shared" si="407"/>
        <v>0</v>
      </c>
      <c r="XY316" s="1">
        <f t="shared" si="408"/>
        <v>1</v>
      </c>
      <c r="XZ316" s="1">
        <f t="shared" si="409"/>
        <v>0</v>
      </c>
      <c r="YA316" s="1">
        <f t="shared" si="410"/>
        <v>0</v>
      </c>
      <c r="YB316" s="1">
        <f t="shared" si="411"/>
        <v>0</v>
      </c>
      <c r="YC316" s="1">
        <f t="shared" si="412"/>
        <v>0</v>
      </c>
      <c r="YD316" s="132"/>
      <c r="YE316" s="133">
        <f t="shared" si="453"/>
        <v>1</v>
      </c>
      <c r="YF316" s="133">
        <f t="shared" si="377"/>
        <v>6260000</v>
      </c>
      <c r="YG316" s="130">
        <v>1</v>
      </c>
      <c r="YH316" s="130">
        <f t="shared" si="378"/>
        <v>6260000</v>
      </c>
      <c r="YI316" s="129">
        <v>1</v>
      </c>
      <c r="YJ316" s="128">
        <f t="shared" si="379"/>
        <v>6260000</v>
      </c>
      <c r="YK316" s="177"/>
      <c r="YL316">
        <v>1</v>
      </c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>
        <v>1</v>
      </c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>
        <f t="shared" si="445"/>
        <v>1</v>
      </c>
      <c r="ACD316" s="25">
        <f t="shared" si="452"/>
        <v>6260000</v>
      </c>
      <c r="ACE316" s="11">
        <f t="shared" si="413"/>
        <v>2</v>
      </c>
      <c r="ACF316" s="11">
        <f t="shared" si="380"/>
        <v>3130000</v>
      </c>
      <c r="ACG316" s="1">
        <v>2</v>
      </c>
      <c r="ACH316" s="1">
        <v>1</v>
      </c>
      <c r="ACI316" s="11">
        <f t="shared" si="381"/>
        <v>6260000</v>
      </c>
      <c r="ACJ316" s="45">
        <v>0.5</v>
      </c>
      <c r="ACK316" s="13">
        <f t="shared" si="382"/>
        <v>3130000</v>
      </c>
      <c r="ACL316">
        <v>1</v>
      </c>
      <c r="ACM316" s="25">
        <f t="shared" si="383"/>
        <v>6260000</v>
      </c>
      <c r="ACN316" s="11">
        <f t="shared" si="384"/>
        <v>6260000</v>
      </c>
      <c r="ACO316" s="65"/>
      <c r="ACP316" s="1">
        <v>1</v>
      </c>
      <c r="ACQ316" s="1">
        <v>3</v>
      </c>
      <c r="ACR316" s="1" t="s">
        <v>388</v>
      </c>
      <c r="ACS316" s="1">
        <v>1</v>
      </c>
      <c r="ACT316" s="1">
        <v>1</v>
      </c>
      <c r="ACU316" s="1">
        <v>1</v>
      </c>
      <c r="ACV316" s="1">
        <v>1</v>
      </c>
      <c r="ACX316" s="1">
        <v>1</v>
      </c>
      <c r="ACY316" s="1">
        <v>1</v>
      </c>
      <c r="ACZ316" s="1" t="s">
        <v>259</v>
      </c>
      <c r="ADA316" s="1">
        <v>1</v>
      </c>
      <c r="ADB316" s="1">
        <v>31</v>
      </c>
      <c r="ADC316" s="1">
        <v>1</v>
      </c>
      <c r="ADD316" s="1" t="s">
        <v>189</v>
      </c>
      <c r="ADL316" s="1">
        <v>1</v>
      </c>
      <c r="ADN316" s="1">
        <v>1</v>
      </c>
      <c r="ADU316" s="1">
        <v>2</v>
      </c>
      <c r="ADV316" s="457"/>
      <c r="ADW316" s="1">
        <v>2</v>
      </c>
      <c r="AEE316" s="1">
        <f t="shared" si="446"/>
        <v>0</v>
      </c>
      <c r="AEO316" s="1">
        <v>1</v>
      </c>
      <c r="AFA316" s="1">
        <v>1</v>
      </c>
      <c r="AFC316" s="1">
        <v>1</v>
      </c>
      <c r="AFF316" s="1">
        <v>1</v>
      </c>
      <c r="AFN316" s="1">
        <v>1</v>
      </c>
      <c r="AFP316" s="1">
        <v>1</v>
      </c>
      <c r="AGL316" s="11">
        <v>612000</v>
      </c>
      <c r="AGM316" s="11" t="e">
        <f>AGU316+AGW316+AGY316+AHA316+#REF!+#REF!+AHC316+AGP316+AHE316</f>
        <v>#REF!</v>
      </c>
      <c r="AGT316" s="518"/>
      <c r="AHA316" s="1">
        <v>18000</v>
      </c>
      <c r="AHB316" s="1">
        <v>1</v>
      </c>
      <c r="AHJ316" s="518"/>
      <c r="AHK316" s="1">
        <v>1</v>
      </c>
      <c r="AHM316" s="1">
        <v>1</v>
      </c>
      <c r="AHN316" s="1">
        <v>630000</v>
      </c>
      <c r="AHO316" s="1">
        <v>2.9409999999999998</v>
      </c>
      <c r="AHP316" s="1">
        <v>1</v>
      </c>
      <c r="AHQ316" s="1">
        <v>1</v>
      </c>
      <c r="AIB316" s="1">
        <v>1</v>
      </c>
      <c r="AIE316" s="1">
        <v>12</v>
      </c>
      <c r="AIF316" s="1">
        <v>1</v>
      </c>
      <c r="AIN316" s="1">
        <v>1</v>
      </c>
      <c r="AJB316" s="1">
        <v>1</v>
      </c>
      <c r="AJC316" s="11">
        <v>160000</v>
      </c>
      <c r="AJD316" s="11"/>
      <c r="AJE316" s="1">
        <v>25.4</v>
      </c>
      <c r="AJF316" s="11">
        <v>6100000</v>
      </c>
      <c r="AJJ316" s="435"/>
      <c r="AJK316" s="45"/>
      <c r="AJL316" s="381">
        <v>6260000</v>
      </c>
      <c r="AJM316" s="11">
        <f t="shared" si="385"/>
        <v>3130000</v>
      </c>
      <c r="AJN316" s="60"/>
      <c r="AJO316" s="12">
        <v>1</v>
      </c>
      <c r="AJP316" s="1">
        <v>1</v>
      </c>
      <c r="AKA316" s="1">
        <f t="shared" si="447"/>
        <v>1</v>
      </c>
      <c r="AKC316" s="1">
        <v>2</v>
      </c>
      <c r="AKD316" s="1">
        <f t="shared" si="448"/>
        <v>3</v>
      </c>
      <c r="AKE316" s="60"/>
      <c r="AKF316" s="1" t="s">
        <v>311</v>
      </c>
      <c r="AKG316" s="1" t="s">
        <v>570</v>
      </c>
      <c r="AKH316" s="1" t="s">
        <v>181</v>
      </c>
      <c r="AKI316" s="1" t="s">
        <v>260</v>
      </c>
      <c r="AKJ316" s="1" t="s">
        <v>260</v>
      </c>
      <c r="AKK316" s="1" t="s">
        <v>260</v>
      </c>
      <c r="AKL316" s="1" t="s">
        <v>260</v>
      </c>
      <c r="AKM316" s="1" t="s">
        <v>260</v>
      </c>
      <c r="AKN316" s="1" t="s">
        <v>262</v>
      </c>
      <c r="AKO316" s="1" t="s">
        <v>260</v>
      </c>
      <c r="AKP316" s="1" t="s">
        <v>260</v>
      </c>
      <c r="AKQ316" s="1" t="s">
        <v>260</v>
      </c>
      <c r="AKR316" s="1" t="s">
        <v>260</v>
      </c>
      <c r="AKS316" s="1" t="s">
        <v>260</v>
      </c>
      <c r="AKT316" s="1" t="s">
        <v>260</v>
      </c>
      <c r="AKU316" s="1" t="s">
        <v>260</v>
      </c>
      <c r="AKV316" s="1" t="s">
        <v>263</v>
      </c>
      <c r="AKW316" s="1" t="s">
        <v>260</v>
      </c>
      <c r="AKX316" s="1" t="s">
        <v>260</v>
      </c>
      <c r="AKY316" s="1" t="s">
        <v>260</v>
      </c>
      <c r="AKZ316" s="1" t="s">
        <v>260</v>
      </c>
      <c r="ALA316" s="1" t="s">
        <v>260</v>
      </c>
      <c r="ALB316" s="1" t="s">
        <v>260</v>
      </c>
      <c r="ALC316" s="1" t="s">
        <v>260</v>
      </c>
      <c r="ALD316" s="1" t="s">
        <v>260</v>
      </c>
      <c r="ALE316" s="1" t="s">
        <v>260</v>
      </c>
      <c r="ALF316" s="1" t="s">
        <v>260</v>
      </c>
      <c r="ALG316" s="1" t="s">
        <v>260</v>
      </c>
      <c r="ALH316" s="1" t="s">
        <v>260</v>
      </c>
      <c r="ALI316" s="1" t="s">
        <v>260</v>
      </c>
      <c r="ALJ316" s="1" t="s">
        <v>260</v>
      </c>
      <c r="ALK316" s="1" t="s">
        <v>260</v>
      </c>
      <c r="ALL316" s="1" t="s">
        <v>260</v>
      </c>
      <c r="ALM316" s="1" t="s">
        <v>260</v>
      </c>
      <c r="ALN316" s="1" t="s">
        <v>260</v>
      </c>
      <c r="ALO316" s="1" t="s">
        <v>260</v>
      </c>
      <c r="ALP316" s="1" t="s">
        <v>260</v>
      </c>
      <c r="ALQ316" s="1">
        <v>3</v>
      </c>
      <c r="ALR316" s="11">
        <f t="shared" si="449"/>
        <v>2086666.6666666667</v>
      </c>
      <c r="ALS316" s="28">
        <v>6260000</v>
      </c>
      <c r="ALU316" s="1">
        <v>2</v>
      </c>
      <c r="ALX316" s="1">
        <v>1</v>
      </c>
      <c r="ALY316" s="60"/>
      <c r="ALZ316" s="1">
        <v>1</v>
      </c>
      <c r="AMB316" s="1">
        <v>1</v>
      </c>
      <c r="AMC316" s="1">
        <v>1</v>
      </c>
      <c r="AMD316" s="1">
        <v>1</v>
      </c>
      <c r="AMG316" s="1">
        <v>1</v>
      </c>
      <c r="AMH316" s="1">
        <v>1</v>
      </c>
      <c r="AMN316" s="403"/>
    </row>
    <row r="317" spans="1:1022 1027:1028" s="1" customFormat="1" ht="15" customHeight="1" x14ac:dyDescent="0.25">
      <c r="A317" s="268"/>
      <c r="B317" s="113">
        <v>315</v>
      </c>
      <c r="C317" s="473" t="s">
        <v>1013</v>
      </c>
      <c r="D317" s="304" t="s">
        <v>1026</v>
      </c>
      <c r="E317" s="1">
        <v>2005</v>
      </c>
      <c r="H317" s="1">
        <v>1</v>
      </c>
      <c r="I317" s="1">
        <v>1</v>
      </c>
      <c r="J317" s="1">
        <v>1</v>
      </c>
      <c r="K317" s="1">
        <v>2001</v>
      </c>
      <c r="L317" s="1">
        <v>2001</v>
      </c>
      <c r="M317" s="1">
        <v>1</v>
      </c>
      <c r="AE317" s="1">
        <v>1</v>
      </c>
      <c r="AY317" s="1">
        <v>1</v>
      </c>
      <c r="BA317" s="1">
        <v>1</v>
      </c>
      <c r="BB317" s="1">
        <v>12</v>
      </c>
      <c r="BD317" s="1">
        <v>1</v>
      </c>
      <c r="CG317" s="1">
        <v>1</v>
      </c>
      <c r="CH317" s="246"/>
      <c r="CP317" s="1">
        <f t="shared" si="414"/>
        <v>0</v>
      </c>
      <c r="CS317" s="1">
        <f t="shared" si="386"/>
        <v>0</v>
      </c>
      <c r="DO317" s="1">
        <f t="shared" si="415"/>
        <v>0</v>
      </c>
      <c r="DX317" s="1">
        <f t="shared" si="416"/>
        <v>0</v>
      </c>
      <c r="EE317" s="1">
        <f t="shared" si="417"/>
        <v>0</v>
      </c>
      <c r="EH317" s="1">
        <f t="shared" si="418"/>
        <v>0</v>
      </c>
      <c r="FF317" s="116"/>
      <c r="GP317" s="1">
        <f t="shared" si="387"/>
        <v>0</v>
      </c>
      <c r="GY317" s="1">
        <f t="shared" si="419"/>
        <v>0</v>
      </c>
      <c r="HC317" s="1">
        <f t="shared" si="420"/>
        <v>0</v>
      </c>
      <c r="HS317" s="1">
        <f t="shared" si="421"/>
        <v>0</v>
      </c>
      <c r="HX317" s="1">
        <f t="shared" si="388"/>
        <v>0</v>
      </c>
      <c r="ID317" s="1">
        <f t="shared" si="389"/>
        <v>0</v>
      </c>
      <c r="IN317" s="1">
        <f t="shared" si="422"/>
        <v>0</v>
      </c>
      <c r="IW317" s="1">
        <f t="shared" si="423"/>
        <v>0</v>
      </c>
      <c r="IZ317" s="1">
        <f t="shared" si="390"/>
        <v>0</v>
      </c>
      <c r="JJ317" s="1">
        <f t="shared" si="391"/>
        <v>0</v>
      </c>
      <c r="JV317" s="1">
        <f t="shared" si="424"/>
        <v>0</v>
      </c>
      <c r="KB317" s="1">
        <f t="shared" si="425"/>
        <v>0</v>
      </c>
      <c r="LG317" s="1">
        <f t="shared" si="392"/>
        <v>0</v>
      </c>
      <c r="LT317" s="1">
        <f t="shared" si="426"/>
        <v>0</v>
      </c>
      <c r="MA317" s="1">
        <f t="shared" si="427"/>
        <v>0</v>
      </c>
      <c r="MF317" s="1">
        <f t="shared" si="428"/>
        <v>0</v>
      </c>
      <c r="MM317" s="1">
        <f t="shared" si="429"/>
        <v>0</v>
      </c>
      <c r="MS317" s="1">
        <f t="shared" si="430"/>
        <v>0</v>
      </c>
      <c r="MU317" s="115">
        <v>1</v>
      </c>
      <c r="OI317" s="120">
        <v>1</v>
      </c>
      <c r="PD317" s="1">
        <f t="shared" si="393"/>
        <v>1</v>
      </c>
      <c r="PE317" s="1">
        <v>1</v>
      </c>
      <c r="QF317" s="1">
        <f t="shared" si="431"/>
        <v>0</v>
      </c>
      <c r="QY317" s="1">
        <f t="shared" si="432"/>
        <v>0</v>
      </c>
      <c r="RK317" s="1">
        <f t="shared" si="433"/>
        <v>0</v>
      </c>
      <c r="SA317" s="1">
        <f t="shared" si="434"/>
        <v>0</v>
      </c>
      <c r="SG317" s="1">
        <f t="shared" si="435"/>
        <v>0</v>
      </c>
      <c r="SO317" s="1">
        <f t="shared" si="436"/>
        <v>0</v>
      </c>
      <c r="TB317" s="1">
        <f t="shared" si="437"/>
        <v>0</v>
      </c>
      <c r="TS317" s="1">
        <f t="shared" si="394"/>
        <v>0</v>
      </c>
      <c r="UD317" s="1">
        <f t="shared" si="395"/>
        <v>0</v>
      </c>
      <c r="UG317" s="1">
        <f t="shared" si="396"/>
        <v>0</v>
      </c>
      <c r="UQ317" s="1">
        <f t="shared" si="438"/>
        <v>0</v>
      </c>
      <c r="VA317" s="1">
        <f t="shared" si="439"/>
        <v>0</v>
      </c>
      <c r="VG317" s="1">
        <f t="shared" si="440"/>
        <v>0</v>
      </c>
      <c r="WY317" s="1">
        <f t="shared" si="397"/>
        <v>0</v>
      </c>
      <c r="XB317" s="1">
        <f t="shared" si="441"/>
        <v>0</v>
      </c>
      <c r="XG317" s="1">
        <f t="shared" si="398"/>
        <v>0</v>
      </c>
      <c r="XK317" s="108"/>
      <c r="XL317" s="1">
        <f t="shared" si="399"/>
        <v>1</v>
      </c>
      <c r="XM317" s="1">
        <f t="shared" si="400"/>
        <v>0</v>
      </c>
      <c r="XN317" s="1">
        <f t="shared" si="442"/>
        <v>0</v>
      </c>
      <c r="XO317" s="1">
        <f t="shared" si="401"/>
        <v>0</v>
      </c>
      <c r="XP317" s="1">
        <f t="shared" si="443"/>
        <v>0</v>
      </c>
      <c r="XQ317" s="1">
        <f t="shared" si="402"/>
        <v>0</v>
      </c>
      <c r="XR317" s="1">
        <f t="shared" si="403"/>
        <v>0</v>
      </c>
      <c r="XS317" s="1">
        <f t="shared" si="450"/>
        <v>0</v>
      </c>
      <c r="XT317" s="1">
        <f t="shared" si="444"/>
        <v>0</v>
      </c>
      <c r="XU317" s="1">
        <f t="shared" si="404"/>
        <v>0</v>
      </c>
      <c r="XV317" s="1">
        <f t="shared" si="405"/>
        <v>0</v>
      </c>
      <c r="XW317" s="1">
        <f t="shared" si="406"/>
        <v>0</v>
      </c>
      <c r="XX317" s="1">
        <f t="shared" si="407"/>
        <v>0</v>
      </c>
      <c r="XY317" s="1">
        <f t="shared" si="408"/>
        <v>1</v>
      </c>
      <c r="XZ317" s="1">
        <f t="shared" si="409"/>
        <v>0</v>
      </c>
      <c r="YA317" s="1">
        <f t="shared" si="410"/>
        <v>0</v>
      </c>
      <c r="YB317" s="1">
        <f t="shared" si="411"/>
        <v>0</v>
      </c>
      <c r="YC317" s="1">
        <f t="shared" si="412"/>
        <v>0</v>
      </c>
      <c r="YD317" s="132"/>
      <c r="YE317" s="133">
        <f t="shared" si="453"/>
        <v>2</v>
      </c>
      <c r="YF317" s="133">
        <f t="shared" si="377"/>
        <v>37500</v>
      </c>
      <c r="YG317" s="130">
        <v>2</v>
      </c>
      <c r="YH317" s="130">
        <f t="shared" si="378"/>
        <v>37500</v>
      </c>
      <c r="YI317" s="129">
        <v>2</v>
      </c>
      <c r="YJ317" s="128">
        <f t="shared" si="379"/>
        <v>37500</v>
      </c>
      <c r="YK317" s="177"/>
      <c r="YL317">
        <v>1</v>
      </c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>
        <f t="shared" si="445"/>
        <v>0</v>
      </c>
      <c r="ACD317" s="25" t="e">
        <f t="shared" si="452"/>
        <v>#DIV/0!</v>
      </c>
      <c r="ACE317" s="11">
        <f t="shared" si="413"/>
        <v>2</v>
      </c>
      <c r="ACF317" s="11">
        <f t="shared" si="380"/>
        <v>37500</v>
      </c>
      <c r="ACG317" s="1">
        <v>4</v>
      </c>
      <c r="ACH317" s="1">
        <v>1</v>
      </c>
      <c r="ACI317" s="11">
        <f t="shared" si="381"/>
        <v>75000</v>
      </c>
      <c r="ACJ317" s="45">
        <v>1</v>
      </c>
      <c r="ACK317" s="13">
        <f t="shared" si="382"/>
        <v>75000</v>
      </c>
      <c r="ACL317">
        <v>1</v>
      </c>
      <c r="ACM317" s="25">
        <f t="shared" si="383"/>
        <v>75000</v>
      </c>
      <c r="ACN317" s="11">
        <f t="shared" si="384"/>
        <v>75000</v>
      </c>
      <c r="ACO317" s="65"/>
      <c r="ACR317" s="39" t="s">
        <v>407</v>
      </c>
      <c r="ACS317" s="1">
        <v>1</v>
      </c>
      <c r="ACV317" s="1">
        <v>1</v>
      </c>
      <c r="ACZ317" s="1" t="s">
        <v>259</v>
      </c>
      <c r="ADD317" s="1" t="s">
        <v>341</v>
      </c>
      <c r="ADE317" s="1">
        <v>1</v>
      </c>
      <c r="ADF317" s="1">
        <v>2</v>
      </c>
      <c r="ADI317" s="1">
        <v>1</v>
      </c>
      <c r="ADN317" s="1">
        <v>1</v>
      </c>
      <c r="ADR317" s="1">
        <v>1</v>
      </c>
      <c r="ADU317" s="1">
        <v>2</v>
      </c>
      <c r="ADV317" s="457"/>
      <c r="AEE317" s="1">
        <f t="shared" si="446"/>
        <v>0</v>
      </c>
      <c r="AER317" s="1">
        <v>1</v>
      </c>
      <c r="AGL317" s="1">
        <v>20000</v>
      </c>
      <c r="AGM317" s="11" t="e">
        <f>AGU317+AGW317+AGY317+AHA317+#REF!+#REF!+AHC317+AGP317+AHE317</f>
        <v>#REF!</v>
      </c>
      <c r="AGT317" s="518"/>
      <c r="AHJ317" s="518"/>
      <c r="AHN317" s="1">
        <v>20000</v>
      </c>
      <c r="AIC317" s="1">
        <v>1</v>
      </c>
      <c r="AID317" s="1">
        <v>1</v>
      </c>
      <c r="AIN317" s="1">
        <v>1</v>
      </c>
      <c r="AJA317" s="1">
        <v>1</v>
      </c>
      <c r="AJB317" s="1">
        <v>1</v>
      </c>
      <c r="AJC317" s="11">
        <v>4000</v>
      </c>
      <c r="AJD317" s="11"/>
      <c r="AJE317" s="1">
        <v>20</v>
      </c>
      <c r="AJF317" s="11">
        <v>71000</v>
      </c>
      <c r="AJJ317" s="435"/>
      <c r="AJK317" s="45"/>
      <c r="AJL317" s="381">
        <v>75000</v>
      </c>
      <c r="AJM317" s="11">
        <f t="shared" si="385"/>
        <v>37500</v>
      </c>
      <c r="AJN317" s="60"/>
      <c r="AJO317" s="12"/>
      <c r="AJP317" s="1">
        <v>1</v>
      </c>
      <c r="AKA317" s="1">
        <f t="shared" si="447"/>
        <v>1</v>
      </c>
      <c r="AKD317" s="1">
        <f t="shared" si="448"/>
        <v>1</v>
      </c>
      <c r="AKE317" s="60"/>
      <c r="AKF317" s="1" t="s">
        <v>260</v>
      </c>
      <c r="AKG317" s="1" t="s">
        <v>260</v>
      </c>
      <c r="AKH317" s="1" t="s">
        <v>261</v>
      </c>
      <c r="AKI317" s="1" t="s">
        <v>260</v>
      </c>
      <c r="AKJ317" s="1" t="s">
        <v>260</v>
      </c>
      <c r="AKK317" s="1" t="s">
        <v>260</v>
      </c>
      <c r="AKL317" s="1" t="s">
        <v>260</v>
      </c>
      <c r="AKM317" s="1" t="s">
        <v>260</v>
      </c>
      <c r="AKN317" s="1" t="s">
        <v>262</v>
      </c>
      <c r="AKO317" s="1" t="s">
        <v>260</v>
      </c>
      <c r="AKP317" s="1" t="s">
        <v>260</v>
      </c>
      <c r="AKQ317" s="1" t="s">
        <v>260</v>
      </c>
      <c r="AKR317" s="1" t="s">
        <v>260</v>
      </c>
      <c r="AKS317" s="1" t="s">
        <v>260</v>
      </c>
      <c r="AKT317" s="1" t="s">
        <v>260</v>
      </c>
      <c r="AKU317" s="1" t="s">
        <v>260</v>
      </c>
      <c r="AKV317" s="1" t="s">
        <v>263</v>
      </c>
      <c r="AKW317" s="1" t="s">
        <v>260</v>
      </c>
      <c r="AKX317" s="1" t="s">
        <v>260</v>
      </c>
      <c r="AKY317" s="1" t="s">
        <v>260</v>
      </c>
      <c r="AKZ317" s="1" t="s">
        <v>260</v>
      </c>
      <c r="ALA317" s="1" t="s">
        <v>260</v>
      </c>
      <c r="ALB317" s="1" t="s">
        <v>260</v>
      </c>
      <c r="ALC317" s="1" t="s">
        <v>260</v>
      </c>
      <c r="ALD317" s="1" t="s">
        <v>260</v>
      </c>
      <c r="ALE317" s="1" t="s">
        <v>260</v>
      </c>
      <c r="ALF317" s="1" t="s">
        <v>260</v>
      </c>
      <c r="ALG317" s="1" t="s">
        <v>260</v>
      </c>
      <c r="ALH317" s="1" t="s">
        <v>260</v>
      </c>
      <c r="ALI317" s="1" t="s">
        <v>260</v>
      </c>
      <c r="ALJ317" s="1" t="s">
        <v>260</v>
      </c>
      <c r="ALK317" s="1" t="s">
        <v>260</v>
      </c>
      <c r="ALL317" s="1" t="s">
        <v>260</v>
      </c>
      <c r="ALM317" s="1" t="s">
        <v>260</v>
      </c>
      <c r="ALN317" s="1" t="s">
        <v>260</v>
      </c>
      <c r="ALO317" s="1" t="s">
        <v>260</v>
      </c>
      <c r="ALP317" s="1" t="s">
        <v>260</v>
      </c>
      <c r="ALR317" s="11" t="e">
        <f t="shared" si="449"/>
        <v>#DIV/0!</v>
      </c>
      <c r="ALS317" s="28">
        <v>75000</v>
      </c>
      <c r="ALY317" s="60"/>
      <c r="ALZ317" s="1">
        <v>1</v>
      </c>
      <c r="AMB317" s="1">
        <v>1</v>
      </c>
      <c r="AMC317" s="1">
        <v>1</v>
      </c>
      <c r="AMN317" s="403"/>
    </row>
    <row r="318" spans="1:1022 1027:1028" s="1" customFormat="1" ht="15" customHeight="1" x14ac:dyDescent="0.25">
      <c r="A318" s="268"/>
      <c r="B318" s="113">
        <v>316</v>
      </c>
      <c r="C318" s="473" t="s">
        <v>1013</v>
      </c>
      <c r="D318" s="304" t="s">
        <v>1027</v>
      </c>
      <c r="E318" s="1">
        <v>2006</v>
      </c>
      <c r="F318" s="1">
        <v>3</v>
      </c>
      <c r="G318" s="1">
        <v>1</v>
      </c>
      <c r="J318" s="1">
        <v>3</v>
      </c>
      <c r="K318" s="1">
        <v>2003</v>
      </c>
      <c r="L318" s="1">
        <v>2003</v>
      </c>
      <c r="M318" s="1">
        <v>1</v>
      </c>
      <c r="AG318" s="1">
        <v>1</v>
      </c>
      <c r="AY318" s="1">
        <v>1</v>
      </c>
      <c r="BA318" s="1">
        <v>1</v>
      </c>
      <c r="BB318" s="1">
        <v>11</v>
      </c>
      <c r="BC318" s="1">
        <v>1</v>
      </c>
      <c r="CG318" s="1">
        <v>1</v>
      </c>
      <c r="CH318" s="246"/>
      <c r="CP318" s="1">
        <f t="shared" si="414"/>
        <v>0</v>
      </c>
      <c r="CS318" s="1">
        <f t="shared" si="386"/>
        <v>0</v>
      </c>
      <c r="DO318" s="1">
        <f t="shared" si="415"/>
        <v>0</v>
      </c>
      <c r="DX318" s="1">
        <f t="shared" si="416"/>
        <v>0</v>
      </c>
      <c r="EE318" s="1">
        <f t="shared" si="417"/>
        <v>0</v>
      </c>
      <c r="EH318" s="1">
        <f t="shared" si="418"/>
        <v>0</v>
      </c>
      <c r="FF318" s="116"/>
      <c r="GP318" s="1">
        <f t="shared" si="387"/>
        <v>0</v>
      </c>
      <c r="GY318" s="1">
        <f t="shared" si="419"/>
        <v>0</v>
      </c>
      <c r="HC318" s="1">
        <f t="shared" si="420"/>
        <v>0</v>
      </c>
      <c r="HS318" s="1">
        <f t="shared" si="421"/>
        <v>0</v>
      </c>
      <c r="HX318" s="1">
        <f t="shared" si="388"/>
        <v>0</v>
      </c>
      <c r="ID318" s="1">
        <f t="shared" si="389"/>
        <v>0</v>
      </c>
      <c r="IN318" s="1">
        <f t="shared" si="422"/>
        <v>0</v>
      </c>
      <c r="IW318" s="1">
        <f t="shared" si="423"/>
        <v>0</v>
      </c>
      <c r="IZ318" s="1">
        <f t="shared" si="390"/>
        <v>0</v>
      </c>
      <c r="JJ318" s="1">
        <f t="shared" si="391"/>
        <v>0</v>
      </c>
      <c r="JV318" s="1">
        <f t="shared" si="424"/>
        <v>0</v>
      </c>
      <c r="KB318" s="1">
        <f t="shared" si="425"/>
        <v>0</v>
      </c>
      <c r="LG318" s="1">
        <f t="shared" si="392"/>
        <v>0</v>
      </c>
      <c r="LT318" s="1">
        <f t="shared" si="426"/>
        <v>0</v>
      </c>
      <c r="MA318" s="1">
        <f t="shared" si="427"/>
        <v>0</v>
      </c>
      <c r="MF318" s="1">
        <f t="shared" si="428"/>
        <v>0</v>
      </c>
      <c r="MM318" s="1">
        <f t="shared" si="429"/>
        <v>0</v>
      </c>
      <c r="MS318" s="1">
        <f t="shared" si="430"/>
        <v>0</v>
      </c>
      <c r="MU318" s="115">
        <v>1</v>
      </c>
      <c r="NC318" s="1">
        <v>1</v>
      </c>
      <c r="ND318" s="1">
        <v>1</v>
      </c>
      <c r="OI318" s="120"/>
      <c r="PD318" s="1">
        <f t="shared" si="393"/>
        <v>0</v>
      </c>
      <c r="QF318" s="1">
        <f t="shared" si="431"/>
        <v>0</v>
      </c>
      <c r="QY318" s="1">
        <f t="shared" si="432"/>
        <v>0</v>
      </c>
      <c r="RK318" s="1">
        <f t="shared" si="433"/>
        <v>0</v>
      </c>
      <c r="SA318" s="1">
        <f t="shared" si="434"/>
        <v>0</v>
      </c>
      <c r="SG318" s="1">
        <f t="shared" si="435"/>
        <v>0</v>
      </c>
      <c r="SO318" s="1">
        <f t="shared" si="436"/>
        <v>0</v>
      </c>
      <c r="TB318" s="1">
        <f t="shared" si="437"/>
        <v>0</v>
      </c>
      <c r="TS318" s="1">
        <f t="shared" si="394"/>
        <v>0</v>
      </c>
      <c r="UD318" s="1">
        <f t="shared" si="395"/>
        <v>0</v>
      </c>
      <c r="UG318" s="1">
        <f t="shared" si="396"/>
        <v>0</v>
      </c>
      <c r="UQ318" s="1">
        <f t="shared" si="438"/>
        <v>0</v>
      </c>
      <c r="VA318" s="1">
        <f t="shared" si="439"/>
        <v>0</v>
      </c>
      <c r="VG318" s="1">
        <f t="shared" si="440"/>
        <v>0</v>
      </c>
      <c r="WY318" s="1">
        <f t="shared" si="397"/>
        <v>0</v>
      </c>
      <c r="XB318" s="1">
        <f t="shared" si="441"/>
        <v>0</v>
      </c>
      <c r="XG318" s="1">
        <f t="shared" si="398"/>
        <v>0</v>
      </c>
      <c r="XK318" s="108"/>
      <c r="XL318" s="1">
        <f t="shared" si="399"/>
        <v>0</v>
      </c>
      <c r="XM318" s="1">
        <f t="shared" si="400"/>
        <v>0</v>
      </c>
      <c r="XN318" s="1">
        <f t="shared" si="442"/>
        <v>0</v>
      </c>
      <c r="XO318" s="1">
        <f t="shared" si="401"/>
        <v>0</v>
      </c>
      <c r="XP318" s="1">
        <f t="shared" si="443"/>
        <v>0</v>
      </c>
      <c r="XQ318" s="1">
        <f t="shared" si="402"/>
        <v>0</v>
      </c>
      <c r="XR318" s="1">
        <f t="shared" si="403"/>
        <v>0</v>
      </c>
      <c r="XS318" s="1">
        <f t="shared" si="450"/>
        <v>0</v>
      </c>
      <c r="XT318" s="1">
        <f t="shared" si="444"/>
        <v>0</v>
      </c>
      <c r="XU318" s="1">
        <f t="shared" si="404"/>
        <v>0</v>
      </c>
      <c r="XV318" s="1">
        <f t="shared" si="405"/>
        <v>0</v>
      </c>
      <c r="XW318" s="1">
        <f t="shared" si="406"/>
        <v>0</v>
      </c>
      <c r="XX318" s="1">
        <f t="shared" si="407"/>
        <v>0</v>
      </c>
      <c r="XY318" s="1">
        <f t="shared" si="408"/>
        <v>3</v>
      </c>
      <c r="XZ318" s="1">
        <f t="shared" si="409"/>
        <v>0</v>
      </c>
      <c r="YA318" s="1">
        <f t="shared" si="410"/>
        <v>0</v>
      </c>
      <c r="YB318" s="1">
        <f t="shared" si="411"/>
        <v>0</v>
      </c>
      <c r="YC318" s="1">
        <f t="shared" si="412"/>
        <v>0</v>
      </c>
      <c r="YD318" s="132"/>
      <c r="YE318" s="133">
        <f t="shared" si="453"/>
        <v>3</v>
      </c>
      <c r="YF318" s="133">
        <f t="shared" si="377"/>
        <v>1200000</v>
      </c>
      <c r="YG318" s="130">
        <v>1</v>
      </c>
      <c r="YH318" s="130">
        <f t="shared" si="378"/>
        <v>3600000</v>
      </c>
      <c r="YI318" s="129">
        <v>1</v>
      </c>
      <c r="YJ318" s="128">
        <f t="shared" si="379"/>
        <v>3600000</v>
      </c>
      <c r="YK318" s="177"/>
      <c r="YL318">
        <v>1</v>
      </c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>
        <f t="shared" si="445"/>
        <v>0</v>
      </c>
      <c r="ACD318" s="25" t="e">
        <f t="shared" si="452"/>
        <v>#DIV/0!</v>
      </c>
      <c r="ACE318" s="11">
        <f t="shared" si="413"/>
        <v>3</v>
      </c>
      <c r="ACF318" s="11">
        <f t="shared" si="380"/>
        <v>1200000</v>
      </c>
      <c r="ACG318" s="1">
        <v>5</v>
      </c>
      <c r="ACH318" s="1">
        <v>1</v>
      </c>
      <c r="ACI318" s="11">
        <f t="shared" si="381"/>
        <v>3600000</v>
      </c>
      <c r="ACJ318" s="45">
        <v>1</v>
      </c>
      <c r="ACK318" s="13">
        <f t="shared" si="382"/>
        <v>3600000</v>
      </c>
      <c r="ACL318">
        <v>1</v>
      </c>
      <c r="ACM318" s="25">
        <f t="shared" si="383"/>
        <v>3600000</v>
      </c>
      <c r="ACN318" s="11">
        <f t="shared" si="384"/>
        <v>3600000</v>
      </c>
      <c r="ACO318" s="65"/>
      <c r="ACR318" s="39" t="s">
        <v>407</v>
      </c>
      <c r="ACS318" s="1">
        <v>1</v>
      </c>
      <c r="ACT318" s="1">
        <v>1</v>
      </c>
      <c r="ACV318" s="1">
        <v>1</v>
      </c>
      <c r="ACZ318" s="1" t="s">
        <v>1028</v>
      </c>
      <c r="ADA318" s="1">
        <v>1</v>
      </c>
      <c r="ADD318" s="1" t="s">
        <v>189</v>
      </c>
      <c r="ADV318" s="457"/>
      <c r="AEE318" s="1">
        <f t="shared" si="446"/>
        <v>0</v>
      </c>
      <c r="AEV318" s="1">
        <v>1</v>
      </c>
      <c r="AEY318" s="1">
        <v>1</v>
      </c>
      <c r="AFA318" s="1">
        <v>1</v>
      </c>
      <c r="AFM318" s="1">
        <v>1</v>
      </c>
      <c r="AGL318" s="1">
        <v>350000</v>
      </c>
      <c r="AGM318" s="11" t="e">
        <f>AGU318+AGW318+AGY318+AHA318+#REF!+#REF!+AHC318+AGP318+AHE318</f>
        <v>#REF!</v>
      </c>
      <c r="AGT318" s="518"/>
      <c r="AHJ318" s="518"/>
      <c r="AHN318" s="1">
        <v>350000</v>
      </c>
      <c r="AHR318" s="1">
        <v>1</v>
      </c>
      <c r="AHS318" s="1">
        <v>1</v>
      </c>
      <c r="AIB318" s="1">
        <v>1</v>
      </c>
      <c r="AJC318" s="11"/>
      <c r="AJD318" s="11"/>
      <c r="AJF318" s="11">
        <v>3600000</v>
      </c>
      <c r="AJJ318" s="435"/>
      <c r="AJK318" s="45"/>
      <c r="AJL318" s="381">
        <v>3600000</v>
      </c>
      <c r="AJM318" s="11">
        <f t="shared" si="385"/>
        <v>1200000</v>
      </c>
      <c r="AJN318" s="60"/>
      <c r="AJO318" s="12"/>
      <c r="AJP318" s="1">
        <v>1</v>
      </c>
      <c r="AKA318" s="1">
        <f t="shared" si="447"/>
        <v>1</v>
      </c>
      <c r="AKD318" s="1">
        <f t="shared" si="448"/>
        <v>1</v>
      </c>
      <c r="AKE318" s="60"/>
      <c r="AKF318" s="1" t="s">
        <v>310</v>
      </c>
      <c r="AKG318" s="1" t="s">
        <v>1029</v>
      </c>
      <c r="AKH318" s="1" t="s">
        <v>261</v>
      </c>
      <c r="AKI318" s="1" t="s">
        <v>260</v>
      </c>
      <c r="AKJ318" s="1" t="s">
        <v>260</v>
      </c>
      <c r="AKK318" s="1" t="s">
        <v>260</v>
      </c>
      <c r="AKL318" s="1" t="s">
        <v>260</v>
      </c>
      <c r="AKM318" s="1" t="s">
        <v>260</v>
      </c>
      <c r="AKN318" s="1" t="s">
        <v>262</v>
      </c>
      <c r="AKO318" s="1" t="s">
        <v>260</v>
      </c>
      <c r="AKP318" s="1" t="s">
        <v>260</v>
      </c>
      <c r="AKQ318" s="1" t="s">
        <v>260</v>
      </c>
      <c r="AKR318" s="1" t="s">
        <v>260</v>
      </c>
      <c r="AKS318" s="1" t="s">
        <v>260</v>
      </c>
      <c r="AKT318" s="1" t="s">
        <v>260</v>
      </c>
      <c r="AKU318" s="1" t="s">
        <v>260</v>
      </c>
      <c r="AKV318" s="1" t="s">
        <v>263</v>
      </c>
      <c r="AKW318" s="1" t="s">
        <v>260</v>
      </c>
      <c r="AKX318" s="1" t="s">
        <v>260</v>
      </c>
      <c r="AKY318" s="1" t="s">
        <v>260</v>
      </c>
      <c r="AKZ318" s="1" t="s">
        <v>260</v>
      </c>
      <c r="ALA318" s="1" t="s">
        <v>260</v>
      </c>
      <c r="ALB318" s="1" t="s">
        <v>260</v>
      </c>
      <c r="ALC318" s="1" t="s">
        <v>260</v>
      </c>
      <c r="ALD318" s="1" t="s">
        <v>260</v>
      </c>
      <c r="ALE318" s="1" t="s">
        <v>260</v>
      </c>
      <c r="ALF318" s="1" t="s">
        <v>260</v>
      </c>
      <c r="ALG318" s="1" t="s">
        <v>260</v>
      </c>
      <c r="ALH318" s="1" t="s">
        <v>260</v>
      </c>
      <c r="ALI318" s="1" t="s">
        <v>260</v>
      </c>
      <c r="ALJ318" s="1" t="s">
        <v>260</v>
      </c>
      <c r="ALK318" s="1" t="s">
        <v>260</v>
      </c>
      <c r="ALL318" s="1" t="s">
        <v>260</v>
      </c>
      <c r="ALM318" s="1" t="s">
        <v>260</v>
      </c>
      <c r="ALN318" s="1" t="s">
        <v>260</v>
      </c>
      <c r="ALO318" s="1" t="s">
        <v>260</v>
      </c>
      <c r="ALP318" s="1" t="s">
        <v>260</v>
      </c>
      <c r="ALQ318" s="1">
        <v>2</v>
      </c>
      <c r="ALR318" s="11">
        <f t="shared" si="449"/>
        <v>1800000</v>
      </c>
      <c r="ALS318" s="28">
        <v>3600000</v>
      </c>
      <c r="ALU318" s="1">
        <v>2</v>
      </c>
      <c r="ALY318" s="60"/>
      <c r="ALZ318" s="1">
        <v>1</v>
      </c>
      <c r="AMB318" s="1">
        <v>1</v>
      </c>
      <c r="AMD318" s="1">
        <v>1</v>
      </c>
      <c r="AMN318" s="403"/>
    </row>
    <row r="319" spans="1:1022 1027:1028" s="1" customFormat="1" ht="15" customHeight="1" x14ac:dyDescent="0.25">
      <c r="A319" s="268"/>
      <c r="B319" s="113">
        <v>317</v>
      </c>
      <c r="C319" s="473" t="s">
        <v>1013</v>
      </c>
      <c r="D319" s="304" t="s">
        <v>908</v>
      </c>
      <c r="E319" s="1">
        <v>2006</v>
      </c>
      <c r="F319" s="1">
        <v>6</v>
      </c>
      <c r="G319" s="1">
        <v>1</v>
      </c>
      <c r="H319" s="1">
        <v>46</v>
      </c>
      <c r="I319" s="1">
        <v>1</v>
      </c>
      <c r="J319" s="1">
        <v>52</v>
      </c>
      <c r="K319" s="1">
        <v>1996</v>
      </c>
      <c r="L319" s="1">
        <v>1997</v>
      </c>
      <c r="M319" s="1">
        <v>2</v>
      </c>
      <c r="Z319" s="1">
        <v>1</v>
      </c>
      <c r="AA319" s="1">
        <v>1</v>
      </c>
      <c r="AW319" s="1">
        <v>1</v>
      </c>
      <c r="AY319" s="1">
        <v>1</v>
      </c>
      <c r="BA319" s="1">
        <v>1</v>
      </c>
      <c r="BB319" s="1">
        <v>11</v>
      </c>
      <c r="BC319" s="1">
        <v>1</v>
      </c>
      <c r="CG319" s="1">
        <v>1</v>
      </c>
      <c r="CH319" s="246"/>
      <c r="CP319" s="1">
        <f t="shared" si="414"/>
        <v>0</v>
      </c>
      <c r="CS319" s="1">
        <f t="shared" si="386"/>
        <v>0</v>
      </c>
      <c r="DO319" s="1">
        <f t="shared" si="415"/>
        <v>0</v>
      </c>
      <c r="DX319" s="1">
        <f t="shared" si="416"/>
        <v>0</v>
      </c>
      <c r="EE319" s="1">
        <f t="shared" si="417"/>
        <v>0</v>
      </c>
      <c r="EH319" s="1">
        <f t="shared" si="418"/>
        <v>0</v>
      </c>
      <c r="FF319" s="116"/>
      <c r="GP319" s="1">
        <f t="shared" si="387"/>
        <v>0</v>
      </c>
      <c r="GY319" s="1">
        <f t="shared" si="419"/>
        <v>0</v>
      </c>
      <c r="HC319" s="1">
        <f t="shared" si="420"/>
        <v>0</v>
      </c>
      <c r="HS319" s="1">
        <f t="shared" si="421"/>
        <v>0</v>
      </c>
      <c r="HX319" s="1">
        <f t="shared" si="388"/>
        <v>0</v>
      </c>
      <c r="ID319" s="1">
        <f t="shared" si="389"/>
        <v>0</v>
      </c>
      <c r="IN319" s="1">
        <f t="shared" si="422"/>
        <v>0</v>
      </c>
      <c r="IW319" s="1">
        <f t="shared" si="423"/>
        <v>0</v>
      </c>
      <c r="IZ319" s="1">
        <f t="shared" si="390"/>
        <v>0</v>
      </c>
      <c r="JJ319" s="1">
        <f t="shared" si="391"/>
        <v>0</v>
      </c>
      <c r="JV319" s="1">
        <f t="shared" si="424"/>
        <v>0</v>
      </c>
      <c r="KB319" s="1">
        <f t="shared" si="425"/>
        <v>0</v>
      </c>
      <c r="LG319" s="1">
        <f t="shared" si="392"/>
        <v>0</v>
      </c>
      <c r="LT319" s="1">
        <f t="shared" si="426"/>
        <v>0</v>
      </c>
      <c r="MA319" s="1">
        <f t="shared" si="427"/>
        <v>0</v>
      </c>
      <c r="MF319" s="1">
        <f t="shared" si="428"/>
        <v>0</v>
      </c>
      <c r="MM319" s="1">
        <f t="shared" si="429"/>
        <v>0</v>
      </c>
      <c r="MS319" s="1">
        <f t="shared" si="430"/>
        <v>0</v>
      </c>
      <c r="MU319" s="115">
        <v>1</v>
      </c>
      <c r="OI319" s="120"/>
      <c r="PD319" s="1">
        <f t="shared" si="393"/>
        <v>0</v>
      </c>
      <c r="QF319" s="1">
        <f t="shared" si="431"/>
        <v>0</v>
      </c>
      <c r="QY319" s="1">
        <f t="shared" si="432"/>
        <v>0</v>
      </c>
      <c r="RK319" s="1">
        <f t="shared" si="433"/>
        <v>0</v>
      </c>
      <c r="SA319" s="1">
        <f t="shared" si="434"/>
        <v>0</v>
      </c>
      <c r="SG319" s="1">
        <f t="shared" si="435"/>
        <v>0</v>
      </c>
      <c r="SO319" s="1">
        <f t="shared" si="436"/>
        <v>0</v>
      </c>
      <c r="TB319" s="1">
        <f t="shared" si="437"/>
        <v>0</v>
      </c>
      <c r="TD319" s="1">
        <v>1</v>
      </c>
      <c r="TS319" s="1">
        <f t="shared" si="394"/>
        <v>1</v>
      </c>
      <c r="TT319" s="1">
        <v>1</v>
      </c>
      <c r="UD319" s="1">
        <f t="shared" si="395"/>
        <v>0</v>
      </c>
      <c r="UG319" s="1">
        <f t="shared" si="396"/>
        <v>0</v>
      </c>
      <c r="UQ319" s="1">
        <f t="shared" si="438"/>
        <v>0</v>
      </c>
      <c r="VA319" s="1">
        <f t="shared" si="439"/>
        <v>0</v>
      </c>
      <c r="VG319" s="1">
        <f t="shared" si="440"/>
        <v>0</v>
      </c>
      <c r="WY319" s="1">
        <f t="shared" si="397"/>
        <v>0</v>
      </c>
      <c r="XB319" s="1">
        <f t="shared" si="441"/>
        <v>0</v>
      </c>
      <c r="XG319" s="1">
        <f t="shared" si="398"/>
        <v>0</v>
      </c>
      <c r="XK319" s="108"/>
      <c r="XL319" s="1">
        <f t="shared" si="399"/>
        <v>1</v>
      </c>
      <c r="XM319" s="1">
        <f t="shared" si="400"/>
        <v>0</v>
      </c>
      <c r="XN319" s="1">
        <f t="shared" si="442"/>
        <v>0</v>
      </c>
      <c r="XO319" s="1">
        <f t="shared" si="401"/>
        <v>0</v>
      </c>
      <c r="XP319" s="1">
        <f t="shared" si="443"/>
        <v>0</v>
      </c>
      <c r="XQ319" s="1">
        <f t="shared" si="402"/>
        <v>0</v>
      </c>
      <c r="XR319" s="1">
        <f t="shared" si="403"/>
        <v>0</v>
      </c>
      <c r="XS319" s="1">
        <f t="shared" si="450"/>
        <v>0</v>
      </c>
      <c r="XT319" s="1">
        <f t="shared" si="444"/>
        <v>0</v>
      </c>
      <c r="XU319" s="1">
        <f t="shared" si="404"/>
        <v>0</v>
      </c>
      <c r="XV319" s="1">
        <f t="shared" si="405"/>
        <v>0</v>
      </c>
      <c r="XW319" s="1">
        <f t="shared" si="406"/>
        <v>0</v>
      </c>
      <c r="XX319" s="1">
        <f t="shared" si="407"/>
        <v>0</v>
      </c>
      <c r="XY319" s="1">
        <f t="shared" si="408"/>
        <v>1</v>
      </c>
      <c r="XZ319" s="1">
        <f t="shared" si="409"/>
        <v>0</v>
      </c>
      <c r="YA319" s="1">
        <f t="shared" si="410"/>
        <v>0</v>
      </c>
      <c r="YB319" s="1">
        <f t="shared" si="411"/>
        <v>0</v>
      </c>
      <c r="YC319" s="1">
        <f t="shared" si="412"/>
        <v>0</v>
      </c>
      <c r="YD319" s="132"/>
      <c r="YE319" s="133">
        <f t="shared" si="453"/>
        <v>2</v>
      </c>
      <c r="YF319" s="133">
        <f t="shared" si="377"/>
        <v>6363500</v>
      </c>
      <c r="YG319" s="130">
        <v>2</v>
      </c>
      <c r="YH319" s="130">
        <f t="shared" si="378"/>
        <v>6363500</v>
      </c>
      <c r="YI319" s="129">
        <v>1</v>
      </c>
      <c r="YJ319" s="128">
        <f t="shared" si="379"/>
        <v>12727000</v>
      </c>
      <c r="YK319" s="177"/>
      <c r="YL319">
        <v>0.5</v>
      </c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>
        <v>1</v>
      </c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>
        <f t="shared" si="445"/>
        <v>1</v>
      </c>
      <c r="ACD319" s="25">
        <f t="shared" si="452"/>
        <v>12727000</v>
      </c>
      <c r="ACE319" s="11">
        <f t="shared" si="413"/>
        <v>3</v>
      </c>
      <c r="ACF319" s="11">
        <f t="shared" si="380"/>
        <v>8484666.666666666</v>
      </c>
      <c r="ACG319" s="1">
        <v>24</v>
      </c>
      <c r="ACH319" s="1">
        <v>2</v>
      </c>
      <c r="ACI319" s="11">
        <f t="shared" si="381"/>
        <v>12727000</v>
      </c>
      <c r="ACJ319" s="11"/>
      <c r="ACK319" s="13">
        <f t="shared" si="382"/>
        <v>0</v>
      </c>
      <c r="ACL319">
        <v>0.5</v>
      </c>
      <c r="ACM319" s="25">
        <f t="shared" si="383"/>
        <v>12727000</v>
      </c>
      <c r="ACN319" s="11">
        <f t="shared" si="384"/>
        <v>12727000</v>
      </c>
      <c r="ACO319" s="65"/>
      <c r="ACP319" s="1">
        <v>1</v>
      </c>
      <c r="ACQ319" s="1">
        <v>6</v>
      </c>
      <c r="ACR319" s="39" t="s">
        <v>407</v>
      </c>
      <c r="ACS319" s="1">
        <v>1</v>
      </c>
      <c r="ACT319" s="1">
        <v>1</v>
      </c>
      <c r="ACU319" s="1">
        <v>1</v>
      </c>
      <c r="ACV319" s="1">
        <v>1</v>
      </c>
      <c r="ACZ319" s="1" t="s">
        <v>259</v>
      </c>
      <c r="ADA319" s="1">
        <v>1</v>
      </c>
      <c r="ADB319" s="1">
        <v>31</v>
      </c>
      <c r="ADC319" s="1">
        <v>1</v>
      </c>
      <c r="ADD319" s="1" t="s">
        <v>185</v>
      </c>
      <c r="ADL319" s="1">
        <v>1</v>
      </c>
      <c r="ADM319" s="1">
        <v>1</v>
      </c>
      <c r="ADN319" s="1">
        <v>1</v>
      </c>
      <c r="ADO319" s="1">
        <v>1</v>
      </c>
      <c r="ADU319" s="1">
        <v>1</v>
      </c>
      <c r="ADV319" s="457"/>
      <c r="ADW319" s="1">
        <v>1</v>
      </c>
      <c r="AEE319" s="1">
        <f t="shared" si="446"/>
        <v>0</v>
      </c>
      <c r="AFF319" s="1">
        <v>1</v>
      </c>
      <c r="AFH319" s="1">
        <v>1</v>
      </c>
      <c r="AFI319" s="1" t="s">
        <v>1030</v>
      </c>
      <c r="AFJ319" s="1">
        <v>1</v>
      </c>
      <c r="AFK319" s="1">
        <v>1</v>
      </c>
      <c r="AGM319" s="11" t="e">
        <f>AGU319+AGW319+AGY319+AHA319+#REF!+#REF!+AHC319+AGP319+AHE319</f>
        <v>#REF!</v>
      </c>
      <c r="AGT319" s="518"/>
      <c r="AHJ319" s="518"/>
      <c r="AIT319" s="1" t="s">
        <v>1095</v>
      </c>
      <c r="AIU319" s="1">
        <v>1</v>
      </c>
      <c r="AJB319" s="1">
        <v>1</v>
      </c>
      <c r="AJC319" s="11">
        <v>454000</v>
      </c>
      <c r="AJD319" s="11"/>
      <c r="AJE319" s="1">
        <v>0.02</v>
      </c>
      <c r="AJF319" s="11">
        <v>25000000</v>
      </c>
      <c r="AJJ319" s="435"/>
      <c r="AJK319" s="45"/>
      <c r="AJL319" s="381">
        <v>25454000</v>
      </c>
      <c r="AJM319" s="11">
        <f t="shared" si="385"/>
        <v>8484666.666666666</v>
      </c>
      <c r="AJN319" s="60"/>
      <c r="AJO319" s="12">
        <v>0.3</v>
      </c>
      <c r="AJP319" s="1">
        <v>1</v>
      </c>
      <c r="AKA319" s="1">
        <f t="shared" si="447"/>
        <v>1</v>
      </c>
      <c r="AKC319" s="1">
        <v>2</v>
      </c>
      <c r="AKD319" s="1">
        <f t="shared" si="448"/>
        <v>3</v>
      </c>
      <c r="AKE319" s="60"/>
      <c r="AKF319" s="1" t="s">
        <v>420</v>
      </c>
      <c r="AKG319" s="1" t="s">
        <v>310</v>
      </c>
      <c r="AKH319" s="1" t="s">
        <v>1031</v>
      </c>
      <c r="AKI319" s="1" t="s">
        <v>260</v>
      </c>
      <c r="AKJ319" s="1" t="s">
        <v>260</v>
      </c>
      <c r="AKK319" s="1" t="s">
        <v>260</v>
      </c>
      <c r="AKL319" s="1" t="s">
        <v>260</v>
      </c>
      <c r="AKM319" s="1" t="s">
        <v>260</v>
      </c>
      <c r="AKN319" s="1" t="s">
        <v>262</v>
      </c>
      <c r="AKO319" s="1" t="s">
        <v>260</v>
      </c>
      <c r="AKP319" s="1" t="s">
        <v>260</v>
      </c>
      <c r="AKQ319" s="1" t="s">
        <v>260</v>
      </c>
      <c r="AKR319" s="1" t="s">
        <v>260</v>
      </c>
      <c r="AKS319" s="1" t="s">
        <v>260</v>
      </c>
      <c r="AKT319" s="1" t="s">
        <v>260</v>
      </c>
      <c r="AKU319" s="1" t="s">
        <v>260</v>
      </c>
      <c r="AKV319" s="1" t="s">
        <v>263</v>
      </c>
      <c r="AKW319" s="1" t="s">
        <v>260</v>
      </c>
      <c r="AKX319" s="1" t="s">
        <v>260</v>
      </c>
      <c r="AKY319" s="1" t="s">
        <v>260</v>
      </c>
      <c r="AKZ319" s="1" t="s">
        <v>260</v>
      </c>
      <c r="ALA319" s="1" t="s">
        <v>260</v>
      </c>
      <c r="ALB319" s="1" t="s">
        <v>260</v>
      </c>
      <c r="ALC319" s="1" t="s">
        <v>260</v>
      </c>
      <c r="ALD319" s="1" t="s">
        <v>260</v>
      </c>
      <c r="ALE319" s="1" t="s">
        <v>260</v>
      </c>
      <c r="ALF319" s="1" t="s">
        <v>260</v>
      </c>
      <c r="ALG319" s="1" t="s">
        <v>260</v>
      </c>
      <c r="ALH319" s="1" t="s">
        <v>260</v>
      </c>
      <c r="ALI319" s="1" t="s">
        <v>260</v>
      </c>
      <c r="ALJ319" s="1" t="s">
        <v>260</v>
      </c>
      <c r="ALK319" s="1" t="s">
        <v>260</v>
      </c>
      <c r="ALL319" s="1" t="s">
        <v>260</v>
      </c>
      <c r="ALM319" s="1" t="s">
        <v>260</v>
      </c>
      <c r="ALN319" s="1" t="s">
        <v>260</v>
      </c>
      <c r="ALO319" s="1" t="s">
        <v>260</v>
      </c>
      <c r="ALP319" s="1" t="s">
        <v>260</v>
      </c>
      <c r="ALQ319" s="1">
        <v>3</v>
      </c>
      <c r="ALR319" s="11">
        <f t="shared" si="449"/>
        <v>8484666.666666666</v>
      </c>
      <c r="ALS319" s="28">
        <v>25454000</v>
      </c>
      <c r="ALT319" s="1">
        <v>2</v>
      </c>
      <c r="ALU319" s="1">
        <v>1</v>
      </c>
      <c r="ALY319" s="60"/>
      <c r="ALZ319" s="1">
        <v>1</v>
      </c>
      <c r="AMB319" s="1">
        <v>1</v>
      </c>
      <c r="AMC319" s="1">
        <v>1</v>
      </c>
      <c r="AMD319" s="1">
        <v>1</v>
      </c>
      <c r="AMN319" s="403"/>
    </row>
    <row r="320" spans="1:1022 1027:1028" s="1" customFormat="1" ht="15" customHeight="1" x14ac:dyDescent="0.25">
      <c r="A320" s="268"/>
      <c r="B320" s="113">
        <v>318</v>
      </c>
      <c r="C320" s="473" t="s">
        <v>1013</v>
      </c>
      <c r="D320" s="304" t="s">
        <v>1032</v>
      </c>
      <c r="E320" s="1">
        <v>2007</v>
      </c>
      <c r="H320" s="1">
        <v>1</v>
      </c>
      <c r="I320" s="1">
        <v>1</v>
      </c>
      <c r="J320" s="1">
        <v>1</v>
      </c>
      <c r="K320" s="1">
        <v>2003</v>
      </c>
      <c r="L320" s="1">
        <v>2003</v>
      </c>
      <c r="M320" s="1">
        <v>1</v>
      </c>
      <c r="AG320" s="1">
        <v>1</v>
      </c>
      <c r="AY320" s="1">
        <v>1</v>
      </c>
      <c r="BA320" s="1">
        <v>1</v>
      </c>
      <c r="BB320" s="1">
        <v>11</v>
      </c>
      <c r="BC320" s="1">
        <v>1</v>
      </c>
      <c r="CG320" s="1">
        <v>1</v>
      </c>
      <c r="CH320" s="246"/>
      <c r="CP320" s="1">
        <f t="shared" si="414"/>
        <v>0</v>
      </c>
      <c r="CS320" s="1">
        <f t="shared" si="386"/>
        <v>0</v>
      </c>
      <c r="DO320" s="1">
        <f t="shared" si="415"/>
        <v>0</v>
      </c>
      <c r="DX320" s="1">
        <f t="shared" si="416"/>
        <v>0</v>
      </c>
      <c r="EE320" s="1">
        <f t="shared" si="417"/>
        <v>0</v>
      </c>
      <c r="EH320" s="1">
        <f t="shared" si="418"/>
        <v>0</v>
      </c>
      <c r="FF320" s="116"/>
      <c r="GP320" s="1">
        <f t="shared" si="387"/>
        <v>0</v>
      </c>
      <c r="GY320" s="1">
        <f t="shared" si="419"/>
        <v>0</v>
      </c>
      <c r="HC320" s="1">
        <f t="shared" si="420"/>
        <v>0</v>
      </c>
      <c r="HS320" s="1">
        <f t="shared" si="421"/>
        <v>0</v>
      </c>
      <c r="HX320" s="1">
        <f t="shared" si="388"/>
        <v>0</v>
      </c>
      <c r="ID320" s="1">
        <f t="shared" si="389"/>
        <v>0</v>
      </c>
      <c r="IN320" s="1">
        <f t="shared" si="422"/>
        <v>0</v>
      </c>
      <c r="IW320" s="1">
        <f t="shared" si="423"/>
        <v>0</v>
      </c>
      <c r="IZ320" s="1">
        <f t="shared" si="390"/>
        <v>0</v>
      </c>
      <c r="JJ320" s="1">
        <f t="shared" si="391"/>
        <v>0</v>
      </c>
      <c r="JV320" s="1">
        <f t="shared" si="424"/>
        <v>0</v>
      </c>
      <c r="KB320" s="1">
        <f t="shared" si="425"/>
        <v>0</v>
      </c>
      <c r="LG320" s="1">
        <f t="shared" si="392"/>
        <v>0</v>
      </c>
      <c r="LT320" s="1">
        <f t="shared" si="426"/>
        <v>0</v>
      </c>
      <c r="MA320" s="1">
        <f t="shared" si="427"/>
        <v>0</v>
      </c>
      <c r="MF320" s="1">
        <f t="shared" si="428"/>
        <v>0</v>
      </c>
      <c r="MM320" s="1">
        <f t="shared" si="429"/>
        <v>0</v>
      </c>
      <c r="MS320" s="1">
        <f t="shared" si="430"/>
        <v>0</v>
      </c>
      <c r="MU320" s="115">
        <v>1</v>
      </c>
      <c r="OI320" s="120"/>
      <c r="OR320" s="1">
        <v>1</v>
      </c>
      <c r="PD320" s="1">
        <f t="shared" si="393"/>
        <v>1</v>
      </c>
      <c r="PE320" s="1">
        <v>1</v>
      </c>
      <c r="QF320" s="1">
        <f t="shared" si="431"/>
        <v>0</v>
      </c>
      <c r="QY320" s="1">
        <f t="shared" si="432"/>
        <v>0</v>
      </c>
      <c r="RK320" s="1">
        <f t="shared" si="433"/>
        <v>0</v>
      </c>
      <c r="SA320" s="1">
        <f t="shared" si="434"/>
        <v>0</v>
      </c>
      <c r="SG320" s="1">
        <f t="shared" si="435"/>
        <v>0</v>
      </c>
      <c r="SO320" s="1">
        <f t="shared" si="436"/>
        <v>0</v>
      </c>
      <c r="TB320" s="1">
        <f t="shared" si="437"/>
        <v>0</v>
      </c>
      <c r="TS320" s="1">
        <f t="shared" si="394"/>
        <v>0</v>
      </c>
      <c r="UD320" s="1">
        <f t="shared" si="395"/>
        <v>0</v>
      </c>
      <c r="UG320" s="1">
        <f t="shared" si="396"/>
        <v>0</v>
      </c>
      <c r="UQ320" s="1">
        <f t="shared" si="438"/>
        <v>0</v>
      </c>
      <c r="VA320" s="1">
        <f t="shared" si="439"/>
        <v>0</v>
      </c>
      <c r="VG320" s="1">
        <f t="shared" si="440"/>
        <v>0</v>
      </c>
      <c r="WY320" s="1">
        <f t="shared" si="397"/>
        <v>0</v>
      </c>
      <c r="XB320" s="1">
        <f t="shared" si="441"/>
        <v>0</v>
      </c>
      <c r="XG320" s="1">
        <f t="shared" si="398"/>
        <v>0</v>
      </c>
      <c r="XK320" s="108"/>
      <c r="XL320" s="1">
        <f t="shared" si="399"/>
        <v>1</v>
      </c>
      <c r="XM320" s="1">
        <f t="shared" si="400"/>
        <v>0</v>
      </c>
      <c r="XN320" s="1">
        <f t="shared" si="442"/>
        <v>0</v>
      </c>
      <c r="XO320" s="1">
        <f t="shared" si="401"/>
        <v>0</v>
      </c>
      <c r="XP320" s="1">
        <f t="shared" si="443"/>
        <v>0</v>
      </c>
      <c r="XQ320" s="1">
        <f t="shared" si="402"/>
        <v>0</v>
      </c>
      <c r="XR320" s="1">
        <f t="shared" si="403"/>
        <v>0</v>
      </c>
      <c r="XS320" s="1">
        <f t="shared" si="450"/>
        <v>0</v>
      </c>
      <c r="XT320" s="1">
        <f t="shared" si="444"/>
        <v>0</v>
      </c>
      <c r="XU320" s="1">
        <f t="shared" si="404"/>
        <v>0</v>
      </c>
      <c r="XV320" s="1">
        <f t="shared" si="405"/>
        <v>0</v>
      </c>
      <c r="XW320" s="1">
        <f t="shared" si="406"/>
        <v>0</v>
      </c>
      <c r="XX320" s="1">
        <f t="shared" si="407"/>
        <v>0</v>
      </c>
      <c r="XY320" s="1">
        <f t="shared" si="408"/>
        <v>1</v>
      </c>
      <c r="XZ320" s="1">
        <f t="shared" si="409"/>
        <v>0</v>
      </c>
      <c r="YA320" s="1">
        <f t="shared" si="410"/>
        <v>0</v>
      </c>
      <c r="YB320" s="1">
        <f t="shared" si="411"/>
        <v>0</v>
      </c>
      <c r="YC320" s="1">
        <f t="shared" si="412"/>
        <v>0</v>
      </c>
      <c r="YD320" s="132"/>
      <c r="YE320" s="133">
        <f t="shared" si="453"/>
        <v>2</v>
      </c>
      <c r="YF320" s="133">
        <f t="shared" si="377"/>
        <v>432000</v>
      </c>
      <c r="YG320" s="130">
        <v>1</v>
      </c>
      <c r="YH320" s="130">
        <f t="shared" si="378"/>
        <v>864000</v>
      </c>
      <c r="YI320" s="129">
        <v>2</v>
      </c>
      <c r="YJ320" s="128">
        <f t="shared" si="379"/>
        <v>432000</v>
      </c>
      <c r="YK320" s="177"/>
      <c r="YL320">
        <v>1</v>
      </c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>
        <f t="shared" si="445"/>
        <v>0</v>
      </c>
      <c r="ACD320" s="25" t="e">
        <f t="shared" si="452"/>
        <v>#DIV/0!</v>
      </c>
      <c r="ACE320" s="11">
        <f t="shared" si="413"/>
        <v>2</v>
      </c>
      <c r="ACF320" s="11">
        <f t="shared" si="380"/>
        <v>432000</v>
      </c>
      <c r="ACG320" s="1">
        <v>4</v>
      </c>
      <c r="ACH320" s="1">
        <v>1</v>
      </c>
      <c r="ACI320" s="11">
        <f t="shared" si="381"/>
        <v>864000</v>
      </c>
      <c r="ACJ320" s="45">
        <v>1</v>
      </c>
      <c r="ACK320" s="13">
        <f t="shared" si="382"/>
        <v>864000</v>
      </c>
      <c r="ACL320">
        <v>1</v>
      </c>
      <c r="ACM320" s="25">
        <f t="shared" si="383"/>
        <v>864000</v>
      </c>
      <c r="ACN320" s="11">
        <f t="shared" si="384"/>
        <v>864000</v>
      </c>
      <c r="ACO320" s="65"/>
      <c r="ACR320" s="1" t="s">
        <v>258</v>
      </c>
      <c r="ACZ320" s="1" t="s">
        <v>259</v>
      </c>
      <c r="ADD320" s="1" t="s">
        <v>189</v>
      </c>
      <c r="ADN320" s="1">
        <v>1</v>
      </c>
      <c r="ADO320" s="1">
        <v>1</v>
      </c>
      <c r="ADU320" s="1">
        <v>4</v>
      </c>
      <c r="ADV320" s="457"/>
      <c r="AEE320" s="1">
        <f t="shared" si="446"/>
        <v>0</v>
      </c>
      <c r="AFA320" s="1">
        <v>1</v>
      </c>
      <c r="AFC320" s="1">
        <v>1</v>
      </c>
      <c r="AFM320" s="1">
        <v>1</v>
      </c>
      <c r="AFN320" s="1">
        <v>1</v>
      </c>
      <c r="AGL320" s="1">
        <v>782000</v>
      </c>
      <c r="AGM320" s="11" t="e">
        <f>AGU320+AGW320+AGY320+AHA320+#REF!+#REF!+AHC320+AGP320+AHE320</f>
        <v>#REF!</v>
      </c>
      <c r="AGT320" s="518"/>
      <c r="AHJ320" s="518"/>
      <c r="AHN320" s="1">
        <v>782000</v>
      </c>
      <c r="AHP320" s="1">
        <v>2</v>
      </c>
      <c r="AHQ320" s="1">
        <v>1</v>
      </c>
      <c r="AIB320" s="1">
        <v>1</v>
      </c>
      <c r="AIC320" s="1">
        <v>6</v>
      </c>
      <c r="AID320" s="1">
        <v>1</v>
      </c>
      <c r="AIE320" s="1">
        <v>8</v>
      </c>
      <c r="AIF320" s="1">
        <v>1</v>
      </c>
      <c r="AIN320" s="1">
        <v>1</v>
      </c>
      <c r="AJC320" s="11">
        <v>82000</v>
      </c>
      <c r="AJD320" s="11"/>
      <c r="AJE320" s="1">
        <v>10.49</v>
      </c>
      <c r="AJF320" s="11">
        <v>82000</v>
      </c>
      <c r="AJG320" s="1">
        <v>700000</v>
      </c>
      <c r="AJH320" s="1">
        <v>1</v>
      </c>
      <c r="AJJ320" s="435">
        <v>81.018518518518519</v>
      </c>
      <c r="AJK320" s="45">
        <v>853.65853658536594</v>
      </c>
      <c r="AJL320" s="381">
        <v>864000</v>
      </c>
      <c r="AJM320" s="11">
        <f t="shared" si="385"/>
        <v>432000</v>
      </c>
      <c r="AJN320" s="60"/>
      <c r="AJO320" s="12"/>
      <c r="AKA320" s="1">
        <f t="shared" si="447"/>
        <v>0</v>
      </c>
      <c r="AKD320" s="1">
        <f t="shared" si="448"/>
        <v>0</v>
      </c>
      <c r="AKE320" s="60"/>
      <c r="AKF320" s="1" t="s">
        <v>192</v>
      </c>
      <c r="AKG320" s="1" t="s">
        <v>260</v>
      </c>
      <c r="AKH320" s="1" t="s">
        <v>261</v>
      </c>
      <c r="AKI320" s="1" t="s">
        <v>260</v>
      </c>
      <c r="AKJ320" s="1" t="s">
        <v>260</v>
      </c>
      <c r="AKK320" s="1" t="s">
        <v>260</v>
      </c>
      <c r="AKL320" s="1" t="s">
        <v>260</v>
      </c>
      <c r="AKM320" s="1" t="s">
        <v>260</v>
      </c>
      <c r="AKN320" s="1" t="s">
        <v>262</v>
      </c>
      <c r="AKO320" s="1" t="s">
        <v>260</v>
      </c>
      <c r="AKP320" s="1" t="s">
        <v>260</v>
      </c>
      <c r="AKQ320" s="1" t="s">
        <v>260</v>
      </c>
      <c r="AKR320" s="1" t="s">
        <v>260</v>
      </c>
      <c r="AKS320" s="1" t="s">
        <v>260</v>
      </c>
      <c r="AKT320" s="1" t="s">
        <v>260</v>
      </c>
      <c r="AKU320" s="1" t="s">
        <v>260</v>
      </c>
      <c r="AKV320" s="1" t="s">
        <v>263</v>
      </c>
      <c r="AKW320" s="1" t="s">
        <v>260</v>
      </c>
      <c r="AKX320" s="1" t="s">
        <v>260</v>
      </c>
      <c r="AKY320" s="1" t="s">
        <v>260</v>
      </c>
      <c r="AKZ320" s="1" t="s">
        <v>260</v>
      </c>
      <c r="ALA320" s="1" t="s">
        <v>260</v>
      </c>
      <c r="ALB320" s="1" t="s">
        <v>260</v>
      </c>
      <c r="ALC320" s="1" t="s">
        <v>260</v>
      </c>
      <c r="ALD320" s="1" t="s">
        <v>260</v>
      </c>
      <c r="ALE320" s="1" t="s">
        <v>260</v>
      </c>
      <c r="ALF320" s="1" t="s">
        <v>260</v>
      </c>
      <c r="ALG320" s="1" t="s">
        <v>260</v>
      </c>
      <c r="ALH320" s="1" t="s">
        <v>260</v>
      </c>
      <c r="ALI320" s="1" t="s">
        <v>260</v>
      </c>
      <c r="ALJ320" s="1" t="s">
        <v>260</v>
      </c>
      <c r="ALK320" s="1" t="s">
        <v>260</v>
      </c>
      <c r="ALL320" s="1" t="s">
        <v>260</v>
      </c>
      <c r="ALM320" s="1" t="s">
        <v>260</v>
      </c>
      <c r="ALN320" s="1" t="s">
        <v>260</v>
      </c>
      <c r="ALO320" s="1" t="s">
        <v>260</v>
      </c>
      <c r="ALP320" s="1" t="s">
        <v>260</v>
      </c>
      <c r="ALQ320" s="1">
        <v>1</v>
      </c>
      <c r="ALR320" s="11">
        <f t="shared" si="449"/>
        <v>864000</v>
      </c>
      <c r="ALS320" s="28">
        <v>864000</v>
      </c>
      <c r="ALU320" s="1">
        <v>1</v>
      </c>
      <c r="ALY320" s="60"/>
      <c r="ALZ320" s="1">
        <v>1</v>
      </c>
      <c r="AMA320" s="1">
        <v>1</v>
      </c>
      <c r="AMC320" s="1">
        <v>1</v>
      </c>
      <c r="AMD320" s="1">
        <v>1</v>
      </c>
      <c r="AMN320" s="403"/>
    </row>
    <row r="321" spans="1:1022 1025:1028" s="4" customFormat="1" ht="19" customHeight="1" x14ac:dyDescent="0.25">
      <c r="A321" s="270"/>
      <c r="B321" s="113">
        <v>319</v>
      </c>
      <c r="C321" s="473" t="s">
        <v>1013</v>
      </c>
      <c r="D321" s="304" t="s">
        <v>938</v>
      </c>
      <c r="E321" s="4">
        <v>2008</v>
      </c>
      <c r="H321" s="4">
        <v>1</v>
      </c>
      <c r="I321" s="4">
        <v>1</v>
      </c>
      <c r="J321" s="4">
        <v>1</v>
      </c>
      <c r="K321" s="4">
        <v>2007</v>
      </c>
      <c r="L321" s="4">
        <v>2007</v>
      </c>
      <c r="M321" s="4">
        <v>1</v>
      </c>
      <c r="AK321" s="4">
        <v>1</v>
      </c>
      <c r="AW321" s="4">
        <v>1</v>
      </c>
      <c r="AX321" s="4">
        <v>1</v>
      </c>
      <c r="BS321" s="4">
        <v>1</v>
      </c>
      <c r="CG321" s="4">
        <v>1</v>
      </c>
      <c r="CH321" s="246"/>
      <c r="CP321" s="1">
        <f t="shared" si="414"/>
        <v>0</v>
      </c>
      <c r="CQ321" s="1"/>
      <c r="CS321" s="1">
        <f t="shared" si="386"/>
        <v>0</v>
      </c>
      <c r="CT321" s="1"/>
      <c r="DO321" s="1">
        <f t="shared" si="415"/>
        <v>0</v>
      </c>
      <c r="DP321" s="1"/>
      <c r="DX321" s="1">
        <f t="shared" si="416"/>
        <v>0</v>
      </c>
      <c r="DY321" s="1"/>
      <c r="EE321" s="1">
        <f t="shared" si="417"/>
        <v>0</v>
      </c>
      <c r="EF321" s="1"/>
      <c r="EH321" s="1">
        <f t="shared" si="418"/>
        <v>0</v>
      </c>
      <c r="EI321" s="1"/>
      <c r="FF321" s="116"/>
      <c r="GP321" s="1">
        <f t="shared" si="387"/>
        <v>0</v>
      </c>
      <c r="GQ321" s="1"/>
      <c r="GY321" s="1">
        <f t="shared" si="419"/>
        <v>0</v>
      </c>
      <c r="GZ321" s="1"/>
      <c r="HC321" s="1">
        <f t="shared" si="420"/>
        <v>0</v>
      </c>
      <c r="HD321" s="1"/>
      <c r="HS321" s="1">
        <f t="shared" si="421"/>
        <v>0</v>
      </c>
      <c r="HT321" s="1"/>
      <c r="HX321" s="1">
        <f t="shared" si="388"/>
        <v>0</v>
      </c>
      <c r="HY321" s="1"/>
      <c r="ID321" s="1">
        <f t="shared" si="389"/>
        <v>0</v>
      </c>
      <c r="IE321" s="1"/>
      <c r="IN321" s="1">
        <f t="shared" si="422"/>
        <v>0</v>
      </c>
      <c r="IW321" s="1">
        <f t="shared" si="423"/>
        <v>0</v>
      </c>
      <c r="IX321" s="1"/>
      <c r="IZ321" s="1">
        <f t="shared" si="390"/>
        <v>0</v>
      </c>
      <c r="JA321" s="1"/>
      <c r="JJ321" s="1">
        <f t="shared" si="391"/>
        <v>0</v>
      </c>
      <c r="JK321" s="1"/>
      <c r="JV321" s="1">
        <f t="shared" si="424"/>
        <v>0</v>
      </c>
      <c r="JW321" s="1"/>
      <c r="KB321" s="1">
        <f t="shared" si="425"/>
        <v>0</v>
      </c>
      <c r="KC321" s="1"/>
      <c r="LG321" s="1">
        <f t="shared" si="392"/>
        <v>0</v>
      </c>
      <c r="LH321" s="1"/>
      <c r="LT321" s="1">
        <f t="shared" si="426"/>
        <v>0</v>
      </c>
      <c r="LU321" s="1"/>
      <c r="MA321" s="1">
        <f t="shared" si="427"/>
        <v>0</v>
      </c>
      <c r="MB321" s="1"/>
      <c r="MF321" s="1">
        <f t="shared" si="428"/>
        <v>0</v>
      </c>
      <c r="MG321" s="1"/>
      <c r="MM321" s="1">
        <f t="shared" si="429"/>
        <v>0</v>
      </c>
      <c r="MN321" s="1"/>
      <c r="MS321" s="1">
        <f t="shared" si="430"/>
        <v>0</v>
      </c>
      <c r="MT321" s="1"/>
      <c r="MU321" s="115"/>
      <c r="MZ321" s="4">
        <v>1</v>
      </c>
      <c r="OI321" s="120"/>
      <c r="PD321" s="1">
        <f t="shared" si="393"/>
        <v>0</v>
      </c>
      <c r="PE321" s="1"/>
      <c r="QF321" s="1">
        <f t="shared" si="431"/>
        <v>0</v>
      </c>
      <c r="QG321" s="1"/>
      <c r="QY321" s="1">
        <f t="shared" si="432"/>
        <v>0</v>
      </c>
      <c r="RK321" s="1">
        <f t="shared" si="433"/>
        <v>0</v>
      </c>
      <c r="RL321" s="1"/>
      <c r="SA321" s="1">
        <f t="shared" si="434"/>
        <v>0</v>
      </c>
      <c r="SG321" s="1">
        <f t="shared" si="435"/>
        <v>0</v>
      </c>
      <c r="SO321" s="1">
        <f t="shared" si="436"/>
        <v>0</v>
      </c>
      <c r="TB321" s="1">
        <f t="shared" si="437"/>
        <v>0</v>
      </c>
      <c r="TS321" s="1">
        <f t="shared" si="394"/>
        <v>0</v>
      </c>
      <c r="TT321" s="1"/>
      <c r="UD321" s="1">
        <f t="shared" si="395"/>
        <v>0</v>
      </c>
      <c r="UE321" s="1"/>
      <c r="UG321" s="1">
        <f t="shared" si="396"/>
        <v>0</v>
      </c>
      <c r="UH321" s="1"/>
      <c r="UQ321" s="1">
        <f t="shared" si="438"/>
        <v>0</v>
      </c>
      <c r="UR321" s="1"/>
      <c r="VA321" s="1">
        <f t="shared" si="439"/>
        <v>0</v>
      </c>
      <c r="VB321" s="1"/>
      <c r="VG321" s="1">
        <f t="shared" si="440"/>
        <v>0</v>
      </c>
      <c r="VH321" s="1"/>
      <c r="WY321" s="1">
        <f t="shared" si="397"/>
        <v>0</v>
      </c>
      <c r="WZ321" s="1"/>
      <c r="XB321" s="1">
        <f t="shared" si="441"/>
        <v>0</v>
      </c>
      <c r="XC321" s="1"/>
      <c r="XG321" s="1">
        <f t="shared" si="398"/>
        <v>0</v>
      </c>
      <c r="XH321" s="1"/>
      <c r="XK321" s="108"/>
      <c r="XL321" s="1">
        <f t="shared" si="399"/>
        <v>0</v>
      </c>
      <c r="XM321" s="1">
        <f t="shared" si="400"/>
        <v>0</v>
      </c>
      <c r="XN321" s="1">
        <f t="shared" si="442"/>
        <v>0</v>
      </c>
      <c r="XO321" s="1">
        <f t="shared" si="401"/>
        <v>0</v>
      </c>
      <c r="XP321" s="1">
        <f t="shared" si="443"/>
        <v>0</v>
      </c>
      <c r="XQ321" s="1">
        <f t="shared" si="402"/>
        <v>0</v>
      </c>
      <c r="XR321" s="1">
        <f t="shared" si="403"/>
        <v>0</v>
      </c>
      <c r="XS321" s="1">
        <f t="shared" si="450"/>
        <v>0</v>
      </c>
      <c r="XT321" s="1">
        <f t="shared" si="444"/>
        <v>0</v>
      </c>
      <c r="XU321" s="1">
        <f t="shared" si="404"/>
        <v>0</v>
      </c>
      <c r="XV321" s="1">
        <f t="shared" si="405"/>
        <v>0</v>
      </c>
      <c r="XW321" s="1">
        <f t="shared" si="406"/>
        <v>0</v>
      </c>
      <c r="XX321" s="1">
        <f t="shared" si="407"/>
        <v>0</v>
      </c>
      <c r="XY321" s="1">
        <f t="shared" si="408"/>
        <v>1</v>
      </c>
      <c r="XZ321" s="1">
        <f t="shared" si="409"/>
        <v>0</v>
      </c>
      <c r="YA321" s="1">
        <f t="shared" si="410"/>
        <v>0</v>
      </c>
      <c r="YB321" s="1">
        <f t="shared" si="411"/>
        <v>0</v>
      </c>
      <c r="YC321" s="1">
        <f t="shared" si="412"/>
        <v>0</v>
      </c>
      <c r="YD321" s="132"/>
      <c r="YE321" s="133">
        <f t="shared" si="453"/>
        <v>1</v>
      </c>
      <c r="YF321" s="133">
        <f t="shared" si="377"/>
        <v>4000</v>
      </c>
      <c r="YG321" s="130">
        <v>1</v>
      </c>
      <c r="YH321" s="130">
        <f t="shared" si="378"/>
        <v>4000</v>
      </c>
      <c r="YI321" s="129">
        <v>1</v>
      </c>
      <c r="YJ321" s="128">
        <f t="shared" si="379"/>
        <v>4000</v>
      </c>
      <c r="YK321" s="177"/>
      <c r="YL321">
        <v>1</v>
      </c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>
        <v>1</v>
      </c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>
        <f t="shared" si="445"/>
        <v>1</v>
      </c>
      <c r="ACD321" s="25">
        <f t="shared" si="452"/>
        <v>4000</v>
      </c>
      <c r="ACE321" s="11">
        <f t="shared" si="413"/>
        <v>2</v>
      </c>
      <c r="ACF321" s="11">
        <f t="shared" si="380"/>
        <v>2000</v>
      </c>
      <c r="ACG321" s="4">
        <v>2</v>
      </c>
      <c r="ACH321" s="4">
        <v>1</v>
      </c>
      <c r="ACI321" s="11">
        <f t="shared" si="381"/>
        <v>4000</v>
      </c>
      <c r="ACJ321" s="11"/>
      <c r="ACK321" s="13">
        <f t="shared" si="382"/>
        <v>0</v>
      </c>
      <c r="ACL321">
        <v>1</v>
      </c>
      <c r="ACM321" s="25">
        <f t="shared" si="383"/>
        <v>4000</v>
      </c>
      <c r="ACN321" s="11">
        <f t="shared" si="384"/>
        <v>4000</v>
      </c>
      <c r="ACO321" s="65"/>
      <c r="ACR321" s="72" t="s">
        <v>407</v>
      </c>
      <c r="ACZ321" s="4" t="s">
        <v>259</v>
      </c>
      <c r="ADD321" s="4" t="s">
        <v>189</v>
      </c>
      <c r="ADL321" s="4">
        <v>1</v>
      </c>
      <c r="ADU321" s="4">
        <v>2</v>
      </c>
      <c r="AEE321" s="1">
        <f t="shared" si="446"/>
        <v>0</v>
      </c>
      <c r="AFE321" s="4" t="s">
        <v>956</v>
      </c>
      <c r="AFF321" s="4">
        <v>1</v>
      </c>
      <c r="AFG321" s="4" t="s">
        <v>944</v>
      </c>
      <c r="AFM321" s="4">
        <v>1</v>
      </c>
      <c r="AGM321" s="5"/>
      <c r="AGT321" s="518"/>
      <c r="AHJ321" s="518"/>
      <c r="AJC321" s="5"/>
      <c r="AJD321" s="5"/>
      <c r="AJF321" s="5">
        <v>4000</v>
      </c>
      <c r="AJJ321" s="437"/>
      <c r="AJK321" s="36"/>
      <c r="AJL321" s="384">
        <v>4000</v>
      </c>
      <c r="AJM321" s="11">
        <f t="shared" si="385"/>
        <v>2000</v>
      </c>
      <c r="AJN321" s="60"/>
      <c r="AJO321" s="6"/>
      <c r="AJZ321" s="1"/>
      <c r="AKA321" s="1">
        <f t="shared" si="447"/>
        <v>0</v>
      </c>
      <c r="AKD321" s="1"/>
      <c r="AKE321" s="60"/>
      <c r="AKF321" s="4" t="s">
        <v>389</v>
      </c>
      <c r="AKG321" s="4" t="s">
        <v>411</v>
      </c>
      <c r="AKH321" s="4" t="s">
        <v>181</v>
      </c>
      <c r="AKI321" s="4" t="s">
        <v>260</v>
      </c>
      <c r="AKJ321" s="4" t="s">
        <v>260</v>
      </c>
      <c r="AKK321" s="4" t="s">
        <v>260</v>
      </c>
      <c r="AKL321" s="4" t="s">
        <v>260</v>
      </c>
      <c r="AKM321" s="4" t="s">
        <v>260</v>
      </c>
      <c r="AKN321" s="4" t="s">
        <v>262</v>
      </c>
      <c r="AKO321" s="4" t="s">
        <v>260</v>
      </c>
      <c r="AKP321" s="4" t="s">
        <v>260</v>
      </c>
      <c r="AKQ321" s="4" t="s">
        <v>260</v>
      </c>
      <c r="AKR321" s="4" t="s">
        <v>260</v>
      </c>
      <c r="AKS321" s="4" t="s">
        <v>260</v>
      </c>
      <c r="AKT321" s="4" t="s">
        <v>260</v>
      </c>
      <c r="AKU321" s="4" t="s">
        <v>260</v>
      </c>
      <c r="AKV321" s="4" t="s">
        <v>263</v>
      </c>
      <c r="AKW321" s="4" t="s">
        <v>260</v>
      </c>
      <c r="AKX321" s="4" t="s">
        <v>260</v>
      </c>
      <c r="AKY321" s="4" t="s">
        <v>260</v>
      </c>
      <c r="AKZ321" s="4" t="s">
        <v>260</v>
      </c>
      <c r="ALA321" s="4" t="s">
        <v>260</v>
      </c>
      <c r="ALB321" s="4" t="s">
        <v>260</v>
      </c>
      <c r="ALC321" s="4" t="s">
        <v>260</v>
      </c>
      <c r="ALD321" s="4" t="s">
        <v>260</v>
      </c>
      <c r="ALE321" s="4" t="s">
        <v>260</v>
      </c>
      <c r="ALF321" s="4" t="s">
        <v>260</v>
      </c>
      <c r="ALG321" s="4" t="s">
        <v>260</v>
      </c>
      <c r="ALH321" s="4" t="s">
        <v>260</v>
      </c>
      <c r="ALI321" s="4" t="s">
        <v>260</v>
      </c>
      <c r="ALJ321" s="4" t="s">
        <v>260</v>
      </c>
      <c r="ALK321" s="4" t="s">
        <v>260</v>
      </c>
      <c r="ALL321" s="4" t="s">
        <v>260</v>
      </c>
      <c r="ALM321" s="4" t="s">
        <v>260</v>
      </c>
      <c r="ALN321" s="4" t="s">
        <v>260</v>
      </c>
      <c r="ALO321" s="4" t="s">
        <v>260</v>
      </c>
      <c r="ALP321" s="4" t="s">
        <v>260</v>
      </c>
      <c r="ALQ321" s="4">
        <v>3</v>
      </c>
      <c r="ALR321" s="11">
        <f t="shared" si="449"/>
        <v>1333.3333333333333</v>
      </c>
      <c r="ALS321" s="32">
        <v>4000</v>
      </c>
      <c r="ALU321" s="4">
        <v>1</v>
      </c>
      <c r="ALX321" s="4">
        <v>2</v>
      </c>
      <c r="ALY321" s="60"/>
      <c r="ALZ321" s="4">
        <v>1</v>
      </c>
      <c r="AMC321" s="4">
        <v>1</v>
      </c>
      <c r="AMN321" s="403"/>
    </row>
    <row r="322" spans="1:1022 1025:1028" s="4" customFormat="1" ht="19" customHeight="1" x14ac:dyDescent="0.25">
      <c r="A322" s="270"/>
      <c r="B322" s="113">
        <v>320</v>
      </c>
      <c r="C322" s="473" t="s">
        <v>1013</v>
      </c>
      <c r="D322" s="304" t="s">
        <v>939</v>
      </c>
      <c r="E322" s="4">
        <v>2008</v>
      </c>
      <c r="H322" s="4">
        <v>1</v>
      </c>
      <c r="I322" s="4">
        <v>1</v>
      </c>
      <c r="J322" s="4">
        <v>1</v>
      </c>
      <c r="K322" s="4">
        <v>2006</v>
      </c>
      <c r="L322" s="4">
        <v>2006</v>
      </c>
      <c r="M322" s="4">
        <v>1</v>
      </c>
      <c r="AJ322" s="4">
        <v>1</v>
      </c>
      <c r="AX322" s="4">
        <v>1</v>
      </c>
      <c r="BS322" s="4">
        <v>1</v>
      </c>
      <c r="CG322" s="4">
        <v>1</v>
      </c>
      <c r="CH322" s="246"/>
      <c r="CP322" s="1">
        <f t="shared" si="414"/>
        <v>0</v>
      </c>
      <c r="CQ322" s="1"/>
      <c r="CS322" s="1">
        <f t="shared" si="386"/>
        <v>0</v>
      </c>
      <c r="CT322" s="1"/>
      <c r="DO322" s="1">
        <f t="shared" si="415"/>
        <v>0</v>
      </c>
      <c r="DP322" s="1"/>
      <c r="DX322" s="1">
        <f t="shared" si="416"/>
        <v>0</v>
      </c>
      <c r="DY322" s="1"/>
      <c r="EE322" s="1">
        <f t="shared" si="417"/>
        <v>0</v>
      </c>
      <c r="EF322" s="1"/>
      <c r="EH322" s="1">
        <f t="shared" si="418"/>
        <v>0</v>
      </c>
      <c r="EI322" s="1"/>
      <c r="FF322" s="116"/>
      <c r="GP322" s="1">
        <f t="shared" si="387"/>
        <v>0</v>
      </c>
      <c r="GQ322" s="1"/>
      <c r="GY322" s="1">
        <f t="shared" si="419"/>
        <v>0</v>
      </c>
      <c r="GZ322" s="1"/>
      <c r="HC322" s="1">
        <f t="shared" si="420"/>
        <v>0</v>
      </c>
      <c r="HD322" s="1"/>
      <c r="HS322" s="1">
        <f t="shared" si="421"/>
        <v>0</v>
      </c>
      <c r="HT322" s="1"/>
      <c r="HX322" s="1">
        <f t="shared" si="388"/>
        <v>0</v>
      </c>
      <c r="HY322" s="1"/>
      <c r="ID322" s="1">
        <f t="shared" si="389"/>
        <v>0</v>
      </c>
      <c r="IE322" s="1"/>
      <c r="IN322" s="1">
        <f t="shared" si="422"/>
        <v>0</v>
      </c>
      <c r="IW322" s="1">
        <f t="shared" si="423"/>
        <v>0</v>
      </c>
      <c r="IX322" s="1"/>
      <c r="IZ322" s="1">
        <f t="shared" si="390"/>
        <v>0</v>
      </c>
      <c r="JA322" s="1"/>
      <c r="JJ322" s="1">
        <f t="shared" si="391"/>
        <v>0</v>
      </c>
      <c r="JK322" s="1"/>
      <c r="JV322" s="1">
        <f t="shared" si="424"/>
        <v>0</v>
      </c>
      <c r="JW322" s="1"/>
      <c r="KB322" s="1">
        <f t="shared" si="425"/>
        <v>0</v>
      </c>
      <c r="KC322" s="1"/>
      <c r="LG322" s="1">
        <f t="shared" si="392"/>
        <v>0</v>
      </c>
      <c r="LH322" s="1"/>
      <c r="LT322" s="1">
        <f t="shared" si="426"/>
        <v>0</v>
      </c>
      <c r="LU322" s="1"/>
      <c r="MA322" s="1">
        <f t="shared" si="427"/>
        <v>0</v>
      </c>
      <c r="MB322" s="1"/>
      <c r="MF322" s="1">
        <f t="shared" si="428"/>
        <v>0</v>
      </c>
      <c r="MG322" s="1"/>
      <c r="MM322" s="1">
        <f t="shared" si="429"/>
        <v>0</v>
      </c>
      <c r="MN322" s="1"/>
      <c r="MS322" s="1">
        <f t="shared" si="430"/>
        <v>0</v>
      </c>
      <c r="MT322" s="1"/>
      <c r="MU322" s="115"/>
      <c r="OI322" s="120"/>
      <c r="PD322" s="1">
        <f t="shared" si="393"/>
        <v>0</v>
      </c>
      <c r="PE322" s="1"/>
      <c r="QF322" s="1">
        <f t="shared" si="431"/>
        <v>0</v>
      </c>
      <c r="QG322" s="1"/>
      <c r="QY322" s="1">
        <f t="shared" si="432"/>
        <v>0</v>
      </c>
      <c r="RK322" s="1">
        <f t="shared" si="433"/>
        <v>0</v>
      </c>
      <c r="RL322" s="1"/>
      <c r="SA322" s="1">
        <f t="shared" si="434"/>
        <v>0</v>
      </c>
      <c r="SG322" s="1">
        <f t="shared" si="435"/>
        <v>0</v>
      </c>
      <c r="SO322" s="1">
        <f t="shared" si="436"/>
        <v>0</v>
      </c>
      <c r="TB322" s="1">
        <f t="shared" si="437"/>
        <v>0</v>
      </c>
      <c r="TS322" s="1">
        <f t="shared" si="394"/>
        <v>0</v>
      </c>
      <c r="TT322" s="1"/>
      <c r="UD322" s="1">
        <f t="shared" si="395"/>
        <v>0</v>
      </c>
      <c r="UE322" s="1"/>
      <c r="UG322" s="1">
        <f t="shared" si="396"/>
        <v>0</v>
      </c>
      <c r="UH322" s="1"/>
      <c r="UQ322" s="1">
        <f t="shared" si="438"/>
        <v>0</v>
      </c>
      <c r="UR322" s="1"/>
      <c r="VA322" s="1">
        <f t="shared" si="439"/>
        <v>0</v>
      </c>
      <c r="VB322" s="1"/>
      <c r="VG322" s="1">
        <f t="shared" si="440"/>
        <v>0</v>
      </c>
      <c r="VH322" s="1"/>
      <c r="WY322" s="1">
        <f t="shared" si="397"/>
        <v>0</v>
      </c>
      <c r="WZ322" s="1"/>
      <c r="XB322" s="1">
        <f t="shared" si="441"/>
        <v>0</v>
      </c>
      <c r="XC322" s="1"/>
      <c r="XG322" s="1">
        <f t="shared" si="398"/>
        <v>0</v>
      </c>
      <c r="XH322" s="1"/>
      <c r="XK322" s="108"/>
      <c r="XL322" s="1">
        <f t="shared" si="399"/>
        <v>0</v>
      </c>
      <c r="XM322" s="1">
        <f t="shared" si="400"/>
        <v>0</v>
      </c>
      <c r="XN322" s="1">
        <f t="shared" si="442"/>
        <v>0</v>
      </c>
      <c r="XO322" s="1">
        <f t="shared" si="401"/>
        <v>0</v>
      </c>
      <c r="XP322" s="1">
        <f t="shared" si="443"/>
        <v>0</v>
      </c>
      <c r="XQ322" s="1">
        <f t="shared" si="402"/>
        <v>0</v>
      </c>
      <c r="XR322" s="1">
        <f t="shared" si="403"/>
        <v>0</v>
      </c>
      <c r="XS322" s="1">
        <f t="shared" si="450"/>
        <v>0</v>
      </c>
      <c r="XT322" s="1">
        <f t="shared" si="444"/>
        <v>0</v>
      </c>
      <c r="XU322" s="1">
        <f t="shared" si="404"/>
        <v>0</v>
      </c>
      <c r="XV322" s="1">
        <f t="shared" si="405"/>
        <v>0</v>
      </c>
      <c r="XW322" s="1">
        <f t="shared" si="406"/>
        <v>0</v>
      </c>
      <c r="XX322" s="1">
        <f t="shared" si="407"/>
        <v>0</v>
      </c>
      <c r="XY322" s="1">
        <f t="shared" si="408"/>
        <v>0</v>
      </c>
      <c r="XZ322" s="1">
        <f t="shared" si="409"/>
        <v>0</v>
      </c>
      <c r="YA322" s="1">
        <f t="shared" si="410"/>
        <v>0</v>
      </c>
      <c r="YB322" s="1">
        <f t="shared" si="411"/>
        <v>0</v>
      </c>
      <c r="YC322" s="1">
        <f t="shared" si="412"/>
        <v>0</v>
      </c>
      <c r="YD322" s="132"/>
      <c r="YE322" s="133"/>
      <c r="YF322" s="133" t="e">
        <f t="shared" si="377"/>
        <v>#DIV/0!</v>
      </c>
      <c r="YG322" s="130"/>
      <c r="YH322" s="130" t="e">
        <f t="shared" si="378"/>
        <v>#DIV/0!</v>
      </c>
      <c r="YI322" s="129"/>
      <c r="YJ322" s="128" t="e">
        <f t="shared" si="379"/>
        <v>#DIV/0!</v>
      </c>
      <c r="YK322" s="177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>
        <f t="shared" si="445"/>
        <v>0</v>
      </c>
      <c r="ACD322" s="25" t="e">
        <f t="shared" si="452"/>
        <v>#DIV/0!</v>
      </c>
      <c r="ACE322" s="11">
        <f t="shared" si="413"/>
        <v>0</v>
      </c>
      <c r="ACF322" s="11" t="e">
        <f t="shared" si="380"/>
        <v>#DIV/0!</v>
      </c>
      <c r="ACI322" s="11" t="e">
        <f t="shared" si="381"/>
        <v>#DIV/0!</v>
      </c>
      <c r="ACJ322" s="11"/>
      <c r="ACK322" s="13">
        <f t="shared" si="382"/>
        <v>0</v>
      </c>
      <c r="ACL322"/>
      <c r="ACM322" s="25">
        <f t="shared" si="383"/>
        <v>0</v>
      </c>
      <c r="ACN322" s="11" t="e">
        <f t="shared" si="384"/>
        <v>#DIV/0!</v>
      </c>
      <c r="ACO322" s="65"/>
      <c r="ACR322" s="72" t="s">
        <v>295</v>
      </c>
      <c r="ACZ322" s="4" t="s">
        <v>259</v>
      </c>
      <c r="ADD322" s="4" t="s">
        <v>185</v>
      </c>
      <c r="ADL322" s="4">
        <v>1</v>
      </c>
      <c r="AEE322" s="1">
        <f t="shared" si="446"/>
        <v>0</v>
      </c>
      <c r="AEV322" s="4">
        <v>1</v>
      </c>
      <c r="AFC322" s="4">
        <v>1</v>
      </c>
      <c r="AFF322" s="4">
        <v>1</v>
      </c>
      <c r="AGM322" s="5"/>
      <c r="AGT322" s="518"/>
      <c r="AHJ322" s="518"/>
      <c r="AJC322" s="5"/>
      <c r="AJD322" s="5"/>
      <c r="AJF322" s="5">
        <v>2000</v>
      </c>
      <c r="AJJ322" s="437"/>
      <c r="AJK322" s="37"/>
      <c r="AJL322" s="384">
        <v>2000</v>
      </c>
      <c r="AJM322" s="11" t="e">
        <f t="shared" si="385"/>
        <v>#DIV/0!</v>
      </c>
      <c r="AJN322" s="60"/>
      <c r="AJO322" s="6"/>
      <c r="AJZ322" s="1"/>
      <c r="AKA322" s="1">
        <f t="shared" si="447"/>
        <v>0</v>
      </c>
      <c r="AKD322" s="1"/>
      <c r="AKE322" s="60"/>
      <c r="AKF322" s="4" t="s">
        <v>186</v>
      </c>
      <c r="AKG322" s="4" t="s">
        <v>411</v>
      </c>
      <c r="AKH322" s="4" t="s">
        <v>261</v>
      </c>
      <c r="AKI322" s="4" t="s">
        <v>260</v>
      </c>
      <c r="AKJ322" s="4" t="s">
        <v>260</v>
      </c>
      <c r="AKK322" s="4" t="s">
        <v>260</v>
      </c>
      <c r="AKL322" s="4" t="s">
        <v>260</v>
      </c>
      <c r="AKM322" s="4" t="s">
        <v>260</v>
      </c>
      <c r="AKN322" s="4" t="s">
        <v>262</v>
      </c>
      <c r="AKO322" s="4" t="s">
        <v>260</v>
      </c>
      <c r="AKP322" s="4" t="s">
        <v>260</v>
      </c>
      <c r="AKQ322" s="4" t="s">
        <v>260</v>
      </c>
      <c r="AKR322" s="4" t="s">
        <v>260</v>
      </c>
      <c r="AKS322" s="4" t="s">
        <v>260</v>
      </c>
      <c r="AKT322" s="4" t="s">
        <v>260</v>
      </c>
      <c r="AKU322" s="4" t="s">
        <v>260</v>
      </c>
      <c r="AKV322" s="4" t="s">
        <v>263</v>
      </c>
      <c r="AKW322" s="4" t="s">
        <v>260</v>
      </c>
      <c r="AKX322" s="4" t="s">
        <v>260</v>
      </c>
      <c r="AKY322" s="4" t="s">
        <v>260</v>
      </c>
      <c r="AKZ322" s="4" t="s">
        <v>260</v>
      </c>
      <c r="ALA322" s="4" t="s">
        <v>260</v>
      </c>
      <c r="ALB322" s="4" t="s">
        <v>260</v>
      </c>
      <c r="ALC322" s="4" t="s">
        <v>260</v>
      </c>
      <c r="ALD322" s="4" t="s">
        <v>260</v>
      </c>
      <c r="ALE322" s="4" t="s">
        <v>260</v>
      </c>
      <c r="ALF322" s="4" t="s">
        <v>260</v>
      </c>
      <c r="ALG322" s="4" t="s">
        <v>260</v>
      </c>
      <c r="ALH322" s="4" t="s">
        <v>260</v>
      </c>
      <c r="ALI322" s="4" t="s">
        <v>260</v>
      </c>
      <c r="ALJ322" s="4" t="s">
        <v>260</v>
      </c>
      <c r="ALK322" s="4" t="s">
        <v>260</v>
      </c>
      <c r="ALL322" s="4" t="s">
        <v>260</v>
      </c>
      <c r="ALM322" s="4" t="s">
        <v>260</v>
      </c>
      <c r="ALN322" s="4" t="s">
        <v>260</v>
      </c>
      <c r="ALO322" s="4" t="s">
        <v>260</v>
      </c>
      <c r="ALP322" s="4" t="s">
        <v>260</v>
      </c>
      <c r="ALQ322" s="4">
        <v>2</v>
      </c>
      <c r="ALR322" s="11">
        <f t="shared" si="449"/>
        <v>1000</v>
      </c>
      <c r="ALS322" s="32">
        <v>2000</v>
      </c>
      <c r="ALT322" s="4">
        <v>1</v>
      </c>
      <c r="ALX322" s="4">
        <v>1</v>
      </c>
      <c r="ALY322" s="60"/>
      <c r="ALZ322" s="4">
        <v>1</v>
      </c>
      <c r="AMC322" s="4">
        <v>1</v>
      </c>
      <c r="AMN322" s="403"/>
    </row>
    <row r="323" spans="1:1022 1025:1028" s="3" customFormat="1" ht="15" customHeight="1" x14ac:dyDescent="0.25">
      <c r="A323" s="271"/>
      <c r="B323" s="113">
        <v>321</v>
      </c>
      <c r="C323" s="473" t="s">
        <v>1013</v>
      </c>
      <c r="D323" s="304" t="s">
        <v>580</v>
      </c>
      <c r="E323" s="3">
        <v>2009</v>
      </c>
      <c r="F323" s="3">
        <v>2</v>
      </c>
      <c r="G323" s="3">
        <v>1</v>
      </c>
      <c r="H323" s="3">
        <v>8</v>
      </c>
      <c r="I323" s="3">
        <v>1</v>
      </c>
      <c r="J323" s="3">
        <v>10</v>
      </c>
      <c r="K323" s="3">
        <v>1996</v>
      </c>
      <c r="L323" s="3">
        <v>1999</v>
      </c>
      <c r="M323" s="3">
        <v>4</v>
      </c>
      <c r="Z323" s="3">
        <v>1</v>
      </c>
      <c r="AA323" s="3">
        <v>1</v>
      </c>
      <c r="AB323" s="3">
        <v>1</v>
      </c>
      <c r="AC323" s="3">
        <v>1</v>
      </c>
      <c r="AW323" s="3">
        <v>1</v>
      </c>
      <c r="AY323" s="3">
        <v>1</v>
      </c>
      <c r="BA323" s="3">
        <v>1</v>
      </c>
      <c r="BB323" s="3">
        <v>11</v>
      </c>
      <c r="BC323" s="3">
        <v>1</v>
      </c>
      <c r="BG323" s="3">
        <v>2</v>
      </c>
      <c r="CG323" s="3">
        <v>1</v>
      </c>
      <c r="CH323" s="248"/>
      <c r="CP323" s="1">
        <f t="shared" si="414"/>
        <v>0</v>
      </c>
      <c r="CQ323" s="1"/>
      <c r="CS323" s="1">
        <f t="shared" si="386"/>
        <v>0</v>
      </c>
      <c r="CT323" s="1"/>
      <c r="DO323" s="1">
        <f t="shared" si="415"/>
        <v>0</v>
      </c>
      <c r="DP323" s="1"/>
      <c r="DX323" s="1">
        <f t="shared" si="416"/>
        <v>0</v>
      </c>
      <c r="DY323" s="1"/>
      <c r="EE323" s="1">
        <f t="shared" si="417"/>
        <v>0</v>
      </c>
      <c r="EF323" s="1"/>
      <c r="EH323" s="1">
        <f t="shared" si="418"/>
        <v>0</v>
      </c>
      <c r="EI323" s="1"/>
      <c r="FF323" s="117"/>
      <c r="GP323" s="1">
        <f t="shared" si="387"/>
        <v>0</v>
      </c>
      <c r="GQ323" s="1"/>
      <c r="GY323" s="1">
        <f t="shared" si="419"/>
        <v>0</v>
      </c>
      <c r="GZ323" s="1"/>
      <c r="HC323" s="1">
        <f t="shared" si="420"/>
        <v>0</v>
      </c>
      <c r="HD323" s="1"/>
      <c r="HS323" s="1">
        <f t="shared" si="421"/>
        <v>0</v>
      </c>
      <c r="HT323" s="1"/>
      <c r="HX323" s="1">
        <f t="shared" si="388"/>
        <v>0</v>
      </c>
      <c r="HY323" s="1"/>
      <c r="ID323" s="1">
        <f t="shared" si="389"/>
        <v>0</v>
      </c>
      <c r="IE323" s="1"/>
      <c r="IN323" s="1">
        <f t="shared" si="422"/>
        <v>0</v>
      </c>
      <c r="IW323" s="1">
        <f t="shared" si="423"/>
        <v>0</v>
      </c>
      <c r="IX323" s="1"/>
      <c r="IZ323" s="1">
        <f t="shared" si="390"/>
        <v>0</v>
      </c>
      <c r="JA323" s="1"/>
      <c r="JJ323" s="1">
        <f t="shared" si="391"/>
        <v>0</v>
      </c>
      <c r="JK323" s="1"/>
      <c r="JV323" s="1">
        <f t="shared" si="424"/>
        <v>0</v>
      </c>
      <c r="JW323" s="1"/>
      <c r="JY323" s="3">
        <v>1</v>
      </c>
      <c r="KB323" s="1">
        <f t="shared" si="425"/>
        <v>1</v>
      </c>
      <c r="KC323" s="1">
        <v>1</v>
      </c>
      <c r="LG323" s="1">
        <f t="shared" si="392"/>
        <v>0</v>
      </c>
      <c r="LH323" s="1"/>
      <c r="LT323" s="1">
        <f t="shared" si="426"/>
        <v>0</v>
      </c>
      <c r="LU323" s="1"/>
      <c r="MA323" s="1">
        <f t="shared" si="427"/>
        <v>0</v>
      </c>
      <c r="MB323" s="1"/>
      <c r="MF323" s="1">
        <f t="shared" si="428"/>
        <v>0</v>
      </c>
      <c r="MG323" s="1"/>
      <c r="MM323" s="1">
        <f t="shared" si="429"/>
        <v>0</v>
      </c>
      <c r="MN323" s="1"/>
      <c r="MS323" s="1">
        <f t="shared" si="430"/>
        <v>0</v>
      </c>
      <c r="MT323" s="1"/>
      <c r="MU323" s="115">
        <v>1</v>
      </c>
      <c r="NT323" s="3">
        <v>1</v>
      </c>
      <c r="OI323" s="121"/>
      <c r="PD323" s="1">
        <f t="shared" si="393"/>
        <v>0</v>
      </c>
      <c r="PE323" s="1"/>
      <c r="QF323" s="1">
        <f t="shared" si="431"/>
        <v>0</v>
      </c>
      <c r="QG323" s="1"/>
      <c r="QY323" s="1">
        <f t="shared" si="432"/>
        <v>0</v>
      </c>
      <c r="RK323" s="1">
        <f t="shared" si="433"/>
        <v>0</v>
      </c>
      <c r="RL323" s="1"/>
      <c r="SA323" s="1">
        <f t="shared" si="434"/>
        <v>0</v>
      </c>
      <c r="SG323" s="1">
        <f t="shared" si="435"/>
        <v>0</v>
      </c>
      <c r="SO323" s="1">
        <f t="shared" si="436"/>
        <v>0</v>
      </c>
      <c r="TB323" s="1">
        <f t="shared" si="437"/>
        <v>0</v>
      </c>
      <c r="TS323" s="1">
        <f t="shared" si="394"/>
        <v>0</v>
      </c>
      <c r="TT323" s="1"/>
      <c r="UD323" s="1">
        <f t="shared" si="395"/>
        <v>0</v>
      </c>
      <c r="UE323" s="1"/>
      <c r="UG323" s="1">
        <f t="shared" si="396"/>
        <v>0</v>
      </c>
      <c r="UH323" s="1"/>
      <c r="UQ323" s="1">
        <f t="shared" si="438"/>
        <v>0</v>
      </c>
      <c r="UR323" s="1"/>
      <c r="VA323" s="1">
        <f t="shared" si="439"/>
        <v>0</v>
      </c>
      <c r="VB323" s="1"/>
      <c r="VG323" s="1">
        <f t="shared" si="440"/>
        <v>0</v>
      </c>
      <c r="VH323" s="1"/>
      <c r="WY323" s="1">
        <f t="shared" si="397"/>
        <v>0</v>
      </c>
      <c r="WZ323" s="1"/>
      <c r="XB323" s="1">
        <f t="shared" si="441"/>
        <v>0</v>
      </c>
      <c r="XC323" s="1"/>
      <c r="XG323" s="1">
        <f t="shared" si="398"/>
        <v>0</v>
      </c>
      <c r="XH323" s="1"/>
      <c r="XK323" s="109"/>
      <c r="XL323" s="1">
        <f t="shared" si="399"/>
        <v>0</v>
      </c>
      <c r="XM323" s="1">
        <f t="shared" si="400"/>
        <v>0</v>
      </c>
      <c r="XN323" s="1">
        <f t="shared" si="442"/>
        <v>0</v>
      </c>
      <c r="XO323" s="1">
        <f t="shared" si="401"/>
        <v>0</v>
      </c>
      <c r="XP323" s="1">
        <f t="shared" si="443"/>
        <v>0</v>
      </c>
      <c r="XQ323" s="1">
        <f t="shared" si="402"/>
        <v>0</v>
      </c>
      <c r="XR323" s="1">
        <f t="shared" si="403"/>
        <v>0</v>
      </c>
      <c r="XS323" s="1">
        <f t="shared" si="450"/>
        <v>1</v>
      </c>
      <c r="XT323" s="1">
        <f t="shared" si="444"/>
        <v>0</v>
      </c>
      <c r="XU323" s="1">
        <f t="shared" si="404"/>
        <v>0</v>
      </c>
      <c r="XV323" s="1">
        <f t="shared" si="405"/>
        <v>0</v>
      </c>
      <c r="XW323" s="1">
        <f t="shared" si="406"/>
        <v>0</v>
      </c>
      <c r="XX323" s="1">
        <f t="shared" si="407"/>
        <v>0</v>
      </c>
      <c r="XY323" s="1">
        <f t="shared" si="408"/>
        <v>2</v>
      </c>
      <c r="XZ323" s="1">
        <f t="shared" si="409"/>
        <v>0</v>
      </c>
      <c r="YA323" s="1">
        <f t="shared" si="410"/>
        <v>0</v>
      </c>
      <c r="YB323" s="1">
        <f t="shared" si="411"/>
        <v>0</v>
      </c>
      <c r="YC323" s="1">
        <f t="shared" si="412"/>
        <v>0</v>
      </c>
      <c r="YD323" s="132"/>
      <c r="YE323" s="133">
        <f>SUM(XL323:YC323)</f>
        <v>3</v>
      </c>
      <c r="YF323" s="133">
        <f t="shared" ref="YF323:YF386" si="454">(AJL323/YE323)*YL323</f>
        <v>75000</v>
      </c>
      <c r="YG323" s="130">
        <v>2</v>
      </c>
      <c r="YH323" s="130">
        <f t="shared" ref="YH323:YH386" si="455">(AJL323/YG323)*YL323</f>
        <v>112500</v>
      </c>
      <c r="YI323" s="135">
        <v>2</v>
      </c>
      <c r="YJ323" s="128">
        <f t="shared" ref="YJ323:YJ386" si="456">(AJL323/YI323)*YL323</f>
        <v>112500</v>
      </c>
      <c r="YK323" s="178"/>
      <c r="YL323">
        <v>1</v>
      </c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>
        <f t="shared" si="445"/>
        <v>0</v>
      </c>
      <c r="ACD323" s="25" t="e">
        <f t="shared" si="452"/>
        <v>#DIV/0!</v>
      </c>
      <c r="ACE323" s="11">
        <f t="shared" si="413"/>
        <v>3</v>
      </c>
      <c r="ACF323" s="11">
        <f t="shared" ref="ACF323:ACF386" si="457">(AJL323/ACE323)</f>
        <v>75000</v>
      </c>
      <c r="ACG323" s="3">
        <v>4</v>
      </c>
      <c r="ACH323" s="3">
        <v>1</v>
      </c>
      <c r="ACI323" s="11">
        <f t="shared" ref="ACI323:ACI386" si="458">AJL323/ACH323</f>
        <v>225000</v>
      </c>
      <c r="ACJ323" s="45">
        <v>1</v>
      </c>
      <c r="ACK323" s="13">
        <f t="shared" ref="ACK323:ACK386" si="459">AJL323*ACJ323</f>
        <v>225000</v>
      </c>
      <c r="ACL323">
        <v>1</v>
      </c>
      <c r="ACM323" s="25">
        <f t="shared" ref="ACM323:ACM386" si="460">AJL323*ACL323</f>
        <v>225000</v>
      </c>
      <c r="ACN323" s="11">
        <f t="shared" ref="ACN323:ACN386" si="461">AJL323/ACH323</f>
        <v>225000</v>
      </c>
      <c r="ACO323" s="66"/>
      <c r="ACR323" s="69" t="s">
        <v>295</v>
      </c>
      <c r="ACS323" s="3">
        <v>1</v>
      </c>
      <c r="ACT323" s="3">
        <v>1</v>
      </c>
      <c r="ACU323" s="3">
        <v>1</v>
      </c>
      <c r="ACV323" s="3">
        <v>1</v>
      </c>
      <c r="ACX323" s="3">
        <v>1</v>
      </c>
      <c r="ACY323" s="3">
        <v>1</v>
      </c>
      <c r="ACZ323" s="3" t="s">
        <v>259</v>
      </c>
      <c r="ADD323" s="3" t="s">
        <v>189</v>
      </c>
      <c r="ADL323" s="3">
        <v>1</v>
      </c>
      <c r="ADU323" s="3">
        <v>6</v>
      </c>
      <c r="ADV323" s="459"/>
      <c r="ADW323" s="3">
        <v>2</v>
      </c>
      <c r="ADX323" s="3">
        <v>1</v>
      </c>
      <c r="AEE323" s="1">
        <f t="shared" si="446"/>
        <v>0</v>
      </c>
      <c r="AFJ323" s="3">
        <v>1</v>
      </c>
      <c r="AFK323" s="3">
        <v>1</v>
      </c>
      <c r="AFL323" s="3">
        <v>1</v>
      </c>
      <c r="AFM323" s="3">
        <v>1</v>
      </c>
      <c r="AFP323" s="3">
        <v>1</v>
      </c>
      <c r="AFQ323" s="3">
        <v>1</v>
      </c>
      <c r="AFX323" s="3">
        <v>1</v>
      </c>
      <c r="AGL323" s="3">
        <v>178000</v>
      </c>
      <c r="AGM323" s="14" t="e">
        <f>AGU323+AGW323+AGY323+AHA323+#REF!+#REF!+AHC323+AGP323+AHE323</f>
        <v>#REF!</v>
      </c>
      <c r="AGT323" s="519"/>
      <c r="AHJ323" s="519"/>
      <c r="AHN323" s="3">
        <v>178000</v>
      </c>
      <c r="AHZ323" s="3">
        <v>4</v>
      </c>
      <c r="AIA323" s="3">
        <v>1</v>
      </c>
      <c r="AIB323" s="3">
        <v>1</v>
      </c>
      <c r="AIC323" s="3">
        <v>3</v>
      </c>
      <c r="AID323" s="3">
        <v>1</v>
      </c>
      <c r="AIE323" s="3">
        <v>2</v>
      </c>
      <c r="AIF323" s="3">
        <v>1</v>
      </c>
      <c r="AIN323" s="3">
        <v>1</v>
      </c>
      <c r="AJC323" s="14"/>
      <c r="AJD323" s="14"/>
      <c r="AJF323" s="14">
        <v>225000</v>
      </c>
      <c r="AJJ323" s="438"/>
      <c r="AJK323" s="47"/>
      <c r="AJL323" s="381">
        <v>225000</v>
      </c>
      <c r="AJM323" s="11">
        <f t="shared" ref="AJM323:AJM386" si="462">(AJL323/ACE323)</f>
        <v>75000</v>
      </c>
      <c r="AJN323" s="61"/>
      <c r="AJO323" s="15">
        <v>1</v>
      </c>
      <c r="AJP323" s="3">
        <v>5</v>
      </c>
      <c r="AJZ323" s="1"/>
      <c r="AKA323" s="1">
        <f t="shared" si="447"/>
        <v>5</v>
      </c>
      <c r="AKD323" s="1">
        <f t="shared" si="448"/>
        <v>5</v>
      </c>
      <c r="AKE323" s="61"/>
      <c r="AKF323" s="3" t="s">
        <v>365</v>
      </c>
      <c r="AKG323" s="3" t="s">
        <v>940</v>
      </c>
      <c r="AKH323" s="3" t="s">
        <v>523</v>
      </c>
      <c r="AKI323" s="3" t="s">
        <v>941</v>
      </c>
      <c r="AKJ323" s="3" t="s">
        <v>942</v>
      </c>
      <c r="AKK323" s="3" t="s">
        <v>186</v>
      </c>
      <c r="AKL323" s="3" t="s">
        <v>260</v>
      </c>
      <c r="AKM323" s="3" t="s">
        <v>260</v>
      </c>
      <c r="AKN323" s="3" t="s">
        <v>262</v>
      </c>
      <c r="AKO323" s="3" t="s">
        <v>260</v>
      </c>
      <c r="AKP323" s="3" t="s">
        <v>260</v>
      </c>
      <c r="AKQ323" s="3" t="s">
        <v>260</v>
      </c>
      <c r="AKR323" s="3" t="s">
        <v>260</v>
      </c>
      <c r="AKS323" s="3" t="s">
        <v>260</v>
      </c>
      <c r="AKT323" s="3" t="s">
        <v>260</v>
      </c>
      <c r="AKU323" s="3" t="s">
        <v>260</v>
      </c>
      <c r="AKV323" s="3" t="s">
        <v>263</v>
      </c>
      <c r="AKW323" s="3" t="s">
        <v>260</v>
      </c>
      <c r="AKX323" s="3" t="s">
        <v>260</v>
      </c>
      <c r="AKY323" s="3" t="s">
        <v>260</v>
      </c>
      <c r="AKZ323" s="3" t="s">
        <v>260</v>
      </c>
      <c r="ALA323" s="3" t="s">
        <v>260</v>
      </c>
      <c r="ALB323" s="3" t="s">
        <v>260</v>
      </c>
      <c r="ALC323" s="3" t="s">
        <v>260</v>
      </c>
      <c r="ALD323" s="3" t="s">
        <v>260</v>
      </c>
      <c r="ALE323" s="3" t="s">
        <v>260</v>
      </c>
      <c r="ALF323" s="3" t="s">
        <v>260</v>
      </c>
      <c r="ALG323" s="3" t="s">
        <v>260</v>
      </c>
      <c r="ALH323" s="3" t="s">
        <v>260</v>
      </c>
      <c r="ALI323" s="3" t="s">
        <v>260</v>
      </c>
      <c r="ALJ323" s="3" t="s">
        <v>260</v>
      </c>
      <c r="ALK323" s="3" t="s">
        <v>260</v>
      </c>
      <c r="ALL323" s="3" t="s">
        <v>260</v>
      </c>
      <c r="ALM323" s="3" t="s">
        <v>260</v>
      </c>
      <c r="ALN323" s="3" t="s">
        <v>260</v>
      </c>
      <c r="ALO323" s="3" t="s">
        <v>260</v>
      </c>
      <c r="ALP323" s="3" t="s">
        <v>260</v>
      </c>
      <c r="ALQ323" s="3">
        <v>3</v>
      </c>
      <c r="ALR323" s="11">
        <f t="shared" si="449"/>
        <v>75000</v>
      </c>
      <c r="ALS323" s="31">
        <v>225000</v>
      </c>
      <c r="ALT323" s="3">
        <v>1</v>
      </c>
      <c r="ALU323" s="3">
        <v>3</v>
      </c>
      <c r="ALV323" s="3">
        <v>2</v>
      </c>
      <c r="ALY323" s="61"/>
      <c r="ALZ323" s="3">
        <v>1</v>
      </c>
      <c r="AMB323" s="3">
        <v>1</v>
      </c>
      <c r="AMC323" s="3">
        <v>1</v>
      </c>
      <c r="AMD323" s="3">
        <v>1</v>
      </c>
      <c r="AME323" s="3">
        <v>1</v>
      </c>
      <c r="AMH323" s="3">
        <v>1</v>
      </c>
      <c r="AMN323" s="404"/>
    </row>
    <row r="324" spans="1:1022 1025:1028" s="4" customFormat="1" ht="19" customHeight="1" x14ac:dyDescent="0.25">
      <c r="A324" s="270"/>
      <c r="B324" s="113">
        <v>322</v>
      </c>
      <c r="C324" s="473" t="s">
        <v>1013</v>
      </c>
      <c r="D324" s="304" t="s">
        <v>943</v>
      </c>
      <c r="E324" s="4">
        <v>2009</v>
      </c>
      <c r="I324" s="4">
        <v>2</v>
      </c>
      <c r="K324" s="4">
        <v>2006</v>
      </c>
      <c r="L324" s="4">
        <v>2006</v>
      </c>
      <c r="M324" s="4">
        <v>1</v>
      </c>
      <c r="AJ324" s="4">
        <v>1</v>
      </c>
      <c r="AW324" s="4">
        <v>1</v>
      </c>
      <c r="AX324" s="4">
        <v>1</v>
      </c>
      <c r="BS324" s="4">
        <v>1</v>
      </c>
      <c r="CG324" s="4">
        <v>1</v>
      </c>
      <c r="CH324" s="246"/>
      <c r="CP324" s="1">
        <f t="shared" si="414"/>
        <v>0</v>
      </c>
      <c r="CQ324" s="1"/>
      <c r="CS324" s="1">
        <f t="shared" si="386"/>
        <v>0</v>
      </c>
      <c r="CT324" s="1"/>
      <c r="DO324" s="1">
        <f t="shared" si="415"/>
        <v>0</v>
      </c>
      <c r="DP324" s="1"/>
      <c r="DX324" s="1">
        <f t="shared" si="416"/>
        <v>0</v>
      </c>
      <c r="DY324" s="1"/>
      <c r="EE324" s="1">
        <f t="shared" si="417"/>
        <v>0</v>
      </c>
      <c r="EF324" s="1"/>
      <c r="EH324" s="1">
        <f t="shared" si="418"/>
        <v>0</v>
      </c>
      <c r="EI324" s="1"/>
      <c r="FF324" s="116"/>
      <c r="GP324" s="1">
        <f t="shared" si="387"/>
        <v>0</v>
      </c>
      <c r="GQ324" s="1"/>
      <c r="GY324" s="1">
        <f t="shared" si="419"/>
        <v>0</v>
      </c>
      <c r="GZ324" s="1"/>
      <c r="HC324" s="1">
        <f t="shared" si="420"/>
        <v>0</v>
      </c>
      <c r="HD324" s="1"/>
      <c r="HS324" s="1">
        <f t="shared" si="421"/>
        <v>0</v>
      </c>
      <c r="HT324" s="1"/>
      <c r="HX324" s="1">
        <f t="shared" si="388"/>
        <v>0</v>
      </c>
      <c r="HY324" s="1"/>
      <c r="ID324" s="1">
        <f t="shared" si="389"/>
        <v>0</v>
      </c>
      <c r="IE324" s="1"/>
      <c r="IN324" s="1">
        <f t="shared" si="422"/>
        <v>0</v>
      </c>
      <c r="IW324" s="1">
        <f t="shared" si="423"/>
        <v>0</v>
      </c>
      <c r="IX324" s="1"/>
      <c r="IZ324" s="1">
        <f t="shared" si="390"/>
        <v>0</v>
      </c>
      <c r="JA324" s="1"/>
      <c r="JJ324" s="1">
        <f t="shared" si="391"/>
        <v>0</v>
      </c>
      <c r="JK324" s="1"/>
      <c r="JV324" s="1">
        <f t="shared" si="424"/>
        <v>0</v>
      </c>
      <c r="JW324" s="1"/>
      <c r="KB324" s="1">
        <f t="shared" si="425"/>
        <v>0</v>
      </c>
      <c r="KC324" s="1"/>
      <c r="LG324" s="1">
        <f t="shared" si="392"/>
        <v>0</v>
      </c>
      <c r="LH324" s="1"/>
      <c r="LT324" s="1">
        <f t="shared" si="426"/>
        <v>0</v>
      </c>
      <c r="LU324" s="1"/>
      <c r="MA324" s="1">
        <f t="shared" si="427"/>
        <v>0</v>
      </c>
      <c r="MB324" s="1"/>
      <c r="MF324" s="1">
        <f t="shared" si="428"/>
        <v>0</v>
      </c>
      <c r="MG324" s="1"/>
      <c r="MM324" s="1">
        <f t="shared" si="429"/>
        <v>0</v>
      </c>
      <c r="MN324" s="1"/>
      <c r="MS324" s="1">
        <f t="shared" si="430"/>
        <v>0</v>
      </c>
      <c r="MT324" s="1"/>
      <c r="MU324" s="115"/>
      <c r="OI324" s="120"/>
      <c r="PD324" s="1">
        <f t="shared" si="393"/>
        <v>0</v>
      </c>
      <c r="PE324" s="1"/>
      <c r="QF324" s="1">
        <f t="shared" si="431"/>
        <v>0</v>
      </c>
      <c r="QG324" s="1"/>
      <c r="QY324" s="1">
        <f t="shared" si="432"/>
        <v>0</v>
      </c>
      <c r="RK324" s="1">
        <f t="shared" si="433"/>
        <v>0</v>
      </c>
      <c r="RL324" s="1"/>
      <c r="SA324" s="1">
        <f t="shared" si="434"/>
        <v>0</v>
      </c>
      <c r="SG324" s="1">
        <f t="shared" si="435"/>
        <v>0</v>
      </c>
      <c r="SO324" s="1">
        <f t="shared" si="436"/>
        <v>0</v>
      </c>
      <c r="TB324" s="1">
        <f t="shared" si="437"/>
        <v>0</v>
      </c>
      <c r="TS324" s="1">
        <f t="shared" si="394"/>
        <v>0</v>
      </c>
      <c r="TT324" s="1"/>
      <c r="UD324" s="1">
        <f t="shared" si="395"/>
        <v>0</v>
      </c>
      <c r="UE324" s="1"/>
      <c r="UG324" s="1">
        <f t="shared" si="396"/>
        <v>0</v>
      </c>
      <c r="UH324" s="1"/>
      <c r="UQ324" s="1">
        <f t="shared" si="438"/>
        <v>0</v>
      </c>
      <c r="UR324" s="1"/>
      <c r="VA324" s="1">
        <f t="shared" si="439"/>
        <v>0</v>
      </c>
      <c r="VB324" s="1"/>
      <c r="VG324" s="1">
        <f t="shared" si="440"/>
        <v>0</v>
      </c>
      <c r="VH324" s="1"/>
      <c r="WY324" s="1">
        <f t="shared" si="397"/>
        <v>0</v>
      </c>
      <c r="WZ324" s="1"/>
      <c r="XB324" s="1">
        <f t="shared" si="441"/>
        <v>0</v>
      </c>
      <c r="XC324" s="1"/>
      <c r="XG324" s="1">
        <f t="shared" si="398"/>
        <v>0</v>
      </c>
      <c r="XH324" s="1"/>
      <c r="XK324" s="108"/>
      <c r="XL324" s="1">
        <f t="shared" si="399"/>
        <v>0</v>
      </c>
      <c r="XM324" s="1">
        <f t="shared" si="400"/>
        <v>0</v>
      </c>
      <c r="XN324" s="1">
        <f t="shared" si="442"/>
        <v>0</v>
      </c>
      <c r="XO324" s="1">
        <f t="shared" si="401"/>
        <v>0</v>
      </c>
      <c r="XP324" s="1">
        <f t="shared" si="443"/>
        <v>0</v>
      </c>
      <c r="XQ324" s="1">
        <f t="shared" si="402"/>
        <v>0</v>
      </c>
      <c r="XR324" s="1">
        <f t="shared" si="403"/>
        <v>0</v>
      </c>
      <c r="XS324" s="1">
        <f t="shared" si="450"/>
        <v>0</v>
      </c>
      <c r="XT324" s="1">
        <f t="shared" si="444"/>
        <v>0</v>
      </c>
      <c r="XU324" s="1">
        <f t="shared" si="404"/>
        <v>0</v>
      </c>
      <c r="XV324" s="1">
        <f t="shared" si="405"/>
        <v>0</v>
      </c>
      <c r="XW324" s="1">
        <f t="shared" si="406"/>
        <v>0</v>
      </c>
      <c r="XX324" s="1">
        <f t="shared" si="407"/>
        <v>0</v>
      </c>
      <c r="XY324" s="1">
        <f t="shared" si="408"/>
        <v>0</v>
      </c>
      <c r="XZ324" s="1">
        <f t="shared" si="409"/>
        <v>0</v>
      </c>
      <c r="YA324" s="1">
        <f t="shared" si="410"/>
        <v>0</v>
      </c>
      <c r="YB324" s="1">
        <f t="shared" si="411"/>
        <v>0</v>
      </c>
      <c r="YC324" s="1">
        <f t="shared" si="412"/>
        <v>0</v>
      </c>
      <c r="YD324" s="132"/>
      <c r="YE324" s="133"/>
      <c r="YF324" s="133" t="e">
        <f t="shared" si="454"/>
        <v>#DIV/0!</v>
      </c>
      <c r="YG324" s="130"/>
      <c r="YH324" s="130" t="e">
        <f t="shared" si="455"/>
        <v>#DIV/0!</v>
      </c>
      <c r="YI324" s="129"/>
      <c r="YJ324" s="128" t="e">
        <f t="shared" si="456"/>
        <v>#DIV/0!</v>
      </c>
      <c r="YK324" s="177"/>
      <c r="YL324">
        <v>1</v>
      </c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>
        <f t="shared" si="445"/>
        <v>0</v>
      </c>
      <c r="ACD324" s="25" t="e">
        <f t="shared" si="452"/>
        <v>#DIV/0!</v>
      </c>
      <c r="ACE324" s="11">
        <f t="shared" si="413"/>
        <v>0</v>
      </c>
      <c r="ACF324" s="11" t="e">
        <f t="shared" si="457"/>
        <v>#DIV/0!</v>
      </c>
      <c r="ACI324" s="11" t="e">
        <f t="shared" si="458"/>
        <v>#DIV/0!</v>
      </c>
      <c r="ACJ324" s="11"/>
      <c r="ACK324" s="13">
        <f t="shared" si="459"/>
        <v>0</v>
      </c>
      <c r="ACL324">
        <v>1</v>
      </c>
      <c r="ACM324" s="25">
        <f t="shared" si="460"/>
        <v>4000</v>
      </c>
      <c r="ACN324" s="11" t="e">
        <f t="shared" si="461"/>
        <v>#DIV/0!</v>
      </c>
      <c r="ACO324" s="65"/>
      <c r="ACR324" s="72" t="s">
        <v>295</v>
      </c>
      <c r="ACZ324" s="4" t="s">
        <v>259</v>
      </c>
      <c r="ADD324" s="4" t="s">
        <v>185</v>
      </c>
      <c r="ADL324" s="4">
        <v>1</v>
      </c>
      <c r="AEE324" s="1">
        <f t="shared" si="446"/>
        <v>0</v>
      </c>
      <c r="AEV324" s="4">
        <v>1</v>
      </c>
      <c r="AFC324" s="4">
        <v>1</v>
      </c>
      <c r="AFF324" s="4">
        <v>1</v>
      </c>
      <c r="AFG324" s="4" t="s">
        <v>944</v>
      </c>
      <c r="AGM324" s="5"/>
      <c r="AGT324" s="518"/>
      <c r="AHJ324" s="518"/>
      <c r="AJC324" s="5"/>
      <c r="AJD324" s="5"/>
      <c r="AJF324" s="5">
        <v>4000</v>
      </c>
      <c r="AJJ324" s="437"/>
      <c r="AJK324" s="37"/>
      <c r="AJL324" s="384">
        <v>4000</v>
      </c>
      <c r="AJM324" s="11" t="e">
        <f t="shared" si="462"/>
        <v>#DIV/0!</v>
      </c>
      <c r="AJN324" s="60"/>
      <c r="AJO324" s="6"/>
      <c r="AJZ324" s="1"/>
      <c r="AKA324" s="1">
        <f t="shared" si="447"/>
        <v>0</v>
      </c>
      <c r="AKD324" s="1"/>
      <c r="AKE324" s="60"/>
      <c r="AKF324" s="4" t="s">
        <v>186</v>
      </c>
      <c r="AKG324" s="4" t="s">
        <v>945</v>
      </c>
      <c r="AKH324" s="4" t="s">
        <v>261</v>
      </c>
      <c r="AKI324" s="4" t="s">
        <v>260</v>
      </c>
      <c r="AKJ324" s="4" t="s">
        <v>260</v>
      </c>
      <c r="AKK324" s="4" t="s">
        <v>260</v>
      </c>
      <c r="AKL324" s="4" t="s">
        <v>260</v>
      </c>
      <c r="AKM324" s="4" t="s">
        <v>260</v>
      </c>
      <c r="AKN324" s="4" t="s">
        <v>262</v>
      </c>
      <c r="AKO324" s="4" t="s">
        <v>260</v>
      </c>
      <c r="AKP324" s="4" t="s">
        <v>260</v>
      </c>
      <c r="AKQ324" s="4" t="s">
        <v>260</v>
      </c>
      <c r="AKR324" s="4" t="s">
        <v>260</v>
      </c>
      <c r="AKS324" s="4" t="s">
        <v>260</v>
      </c>
      <c r="AKT324" s="4" t="s">
        <v>260</v>
      </c>
      <c r="AKU324" s="4" t="s">
        <v>260</v>
      </c>
      <c r="AKV324" s="4" t="s">
        <v>263</v>
      </c>
      <c r="AKW324" s="4" t="s">
        <v>260</v>
      </c>
      <c r="AKX324" s="4" t="s">
        <v>260</v>
      </c>
      <c r="AKY324" s="4" t="s">
        <v>260</v>
      </c>
      <c r="AKZ324" s="4" t="s">
        <v>260</v>
      </c>
      <c r="ALA324" s="4" t="s">
        <v>260</v>
      </c>
      <c r="ALB324" s="4" t="s">
        <v>260</v>
      </c>
      <c r="ALC324" s="4" t="s">
        <v>260</v>
      </c>
      <c r="ALD324" s="4" t="s">
        <v>260</v>
      </c>
      <c r="ALE324" s="4" t="s">
        <v>260</v>
      </c>
      <c r="ALF324" s="4" t="s">
        <v>260</v>
      </c>
      <c r="ALG324" s="4" t="s">
        <v>260</v>
      </c>
      <c r="ALH324" s="4" t="s">
        <v>260</v>
      </c>
      <c r="ALI324" s="4" t="s">
        <v>260</v>
      </c>
      <c r="ALJ324" s="4" t="s">
        <v>260</v>
      </c>
      <c r="ALK324" s="4" t="s">
        <v>260</v>
      </c>
      <c r="ALL324" s="4" t="s">
        <v>260</v>
      </c>
      <c r="ALM324" s="4" t="s">
        <v>260</v>
      </c>
      <c r="ALN324" s="4" t="s">
        <v>260</v>
      </c>
      <c r="ALO324" s="4" t="s">
        <v>260</v>
      </c>
      <c r="ALP324" s="4" t="s">
        <v>260</v>
      </c>
      <c r="ALQ324" s="4">
        <v>2</v>
      </c>
      <c r="ALR324" s="11">
        <f t="shared" si="449"/>
        <v>2000</v>
      </c>
      <c r="ALS324" s="32">
        <v>4000</v>
      </c>
      <c r="ALT324" s="4">
        <v>2</v>
      </c>
      <c r="ALY324" s="60"/>
      <c r="ALZ324" s="4">
        <v>1</v>
      </c>
      <c r="AMC324" s="4">
        <v>1</v>
      </c>
      <c r="AMN324" s="403"/>
    </row>
    <row r="325" spans="1:1022 1025:1028" s="3" customFormat="1" ht="15" customHeight="1" x14ac:dyDescent="0.25">
      <c r="A325" s="271"/>
      <c r="B325" s="113">
        <v>323</v>
      </c>
      <c r="C325" s="473" t="s">
        <v>1013</v>
      </c>
      <c r="D325" s="304" t="s">
        <v>946</v>
      </c>
      <c r="E325" s="3">
        <v>2010</v>
      </c>
      <c r="H325" s="3">
        <v>6</v>
      </c>
      <c r="I325" s="3">
        <v>1</v>
      </c>
      <c r="J325" s="3">
        <v>6</v>
      </c>
      <c r="K325" s="3">
        <v>2006</v>
      </c>
      <c r="L325" s="3">
        <v>2006</v>
      </c>
      <c r="M325" s="3">
        <v>1</v>
      </c>
      <c r="AJ325" s="3">
        <v>1</v>
      </c>
      <c r="AW325" s="3">
        <v>1</v>
      </c>
      <c r="AY325" s="3">
        <v>1</v>
      </c>
      <c r="BA325" s="3">
        <v>1</v>
      </c>
      <c r="BB325" s="3">
        <v>11</v>
      </c>
      <c r="BC325" s="3">
        <v>1</v>
      </c>
      <c r="CG325" s="3">
        <v>1</v>
      </c>
      <c r="CH325" s="248"/>
      <c r="CP325" s="1">
        <f t="shared" si="414"/>
        <v>0</v>
      </c>
      <c r="CQ325" s="1"/>
      <c r="CS325" s="1">
        <f t="shared" si="386"/>
        <v>0</v>
      </c>
      <c r="CT325" s="1"/>
      <c r="DO325" s="1">
        <f t="shared" si="415"/>
        <v>0</v>
      </c>
      <c r="DP325" s="1"/>
      <c r="DX325" s="1">
        <f t="shared" si="416"/>
        <v>0</v>
      </c>
      <c r="DY325" s="1"/>
      <c r="EE325" s="1">
        <f t="shared" si="417"/>
        <v>0</v>
      </c>
      <c r="EF325" s="1"/>
      <c r="EH325" s="1">
        <f t="shared" si="418"/>
        <v>0</v>
      </c>
      <c r="EI325" s="1"/>
      <c r="FF325" s="117">
        <v>1</v>
      </c>
      <c r="GP325" s="1">
        <f t="shared" si="387"/>
        <v>1</v>
      </c>
      <c r="GQ325" s="1">
        <v>1</v>
      </c>
      <c r="GY325" s="1">
        <f t="shared" si="419"/>
        <v>0</v>
      </c>
      <c r="GZ325" s="1"/>
      <c r="HC325" s="1">
        <f t="shared" si="420"/>
        <v>0</v>
      </c>
      <c r="HD325" s="1"/>
      <c r="HS325" s="1">
        <f t="shared" si="421"/>
        <v>0</v>
      </c>
      <c r="HT325" s="1"/>
      <c r="HX325" s="1">
        <f t="shared" si="388"/>
        <v>0</v>
      </c>
      <c r="HY325" s="1"/>
      <c r="ID325" s="1">
        <f t="shared" si="389"/>
        <v>0</v>
      </c>
      <c r="IE325" s="1"/>
      <c r="IN325" s="1">
        <f t="shared" si="422"/>
        <v>0</v>
      </c>
      <c r="IW325" s="1">
        <f t="shared" si="423"/>
        <v>0</v>
      </c>
      <c r="IX325" s="1"/>
      <c r="IZ325" s="1">
        <f t="shared" si="390"/>
        <v>0</v>
      </c>
      <c r="JA325" s="1"/>
      <c r="JJ325" s="1">
        <f t="shared" si="391"/>
        <v>0</v>
      </c>
      <c r="JK325" s="1"/>
      <c r="JV325" s="1">
        <f t="shared" si="424"/>
        <v>0</v>
      </c>
      <c r="JW325" s="1"/>
      <c r="KB325" s="1">
        <f t="shared" si="425"/>
        <v>0</v>
      </c>
      <c r="KC325" s="1"/>
      <c r="LG325" s="1">
        <f t="shared" si="392"/>
        <v>0</v>
      </c>
      <c r="LH325" s="1"/>
      <c r="LT325" s="1">
        <f t="shared" si="426"/>
        <v>0</v>
      </c>
      <c r="LU325" s="1"/>
      <c r="MA325" s="1">
        <f t="shared" si="427"/>
        <v>0</v>
      </c>
      <c r="MB325" s="1"/>
      <c r="MF325" s="1">
        <f t="shared" si="428"/>
        <v>0</v>
      </c>
      <c r="MG325" s="1"/>
      <c r="MM325" s="1">
        <f t="shared" si="429"/>
        <v>0</v>
      </c>
      <c r="MN325" s="1"/>
      <c r="MS325" s="1">
        <f t="shared" si="430"/>
        <v>0</v>
      </c>
      <c r="MT325" s="1"/>
      <c r="MU325" s="115">
        <v>1</v>
      </c>
      <c r="OD325" s="3">
        <v>1</v>
      </c>
      <c r="OF325" s="3">
        <v>1</v>
      </c>
      <c r="OI325" s="121"/>
      <c r="PD325" s="1">
        <f t="shared" si="393"/>
        <v>0</v>
      </c>
      <c r="PE325" s="1"/>
      <c r="QF325" s="1">
        <f t="shared" si="431"/>
        <v>0</v>
      </c>
      <c r="QG325" s="1"/>
      <c r="QY325" s="1">
        <f t="shared" si="432"/>
        <v>0</v>
      </c>
      <c r="RK325" s="1">
        <f t="shared" si="433"/>
        <v>0</v>
      </c>
      <c r="RL325" s="1"/>
      <c r="SA325" s="1">
        <f t="shared" si="434"/>
        <v>0</v>
      </c>
      <c r="SC325" s="3">
        <v>1</v>
      </c>
      <c r="SG325" s="1">
        <f t="shared" si="435"/>
        <v>1</v>
      </c>
      <c r="SH325" s="3">
        <v>1</v>
      </c>
      <c r="SO325" s="1">
        <f t="shared" si="436"/>
        <v>0</v>
      </c>
      <c r="TB325" s="1">
        <f t="shared" si="437"/>
        <v>0</v>
      </c>
      <c r="TS325" s="1">
        <f t="shared" si="394"/>
        <v>0</v>
      </c>
      <c r="TT325" s="1"/>
      <c r="UD325" s="1">
        <f t="shared" si="395"/>
        <v>0</v>
      </c>
      <c r="UE325" s="1"/>
      <c r="UG325" s="1">
        <f t="shared" si="396"/>
        <v>0</v>
      </c>
      <c r="UH325" s="1"/>
      <c r="UQ325" s="1">
        <f t="shared" si="438"/>
        <v>0</v>
      </c>
      <c r="UR325" s="1"/>
      <c r="VA325" s="1">
        <f t="shared" si="439"/>
        <v>0</v>
      </c>
      <c r="VB325" s="1"/>
      <c r="VG325" s="1">
        <f t="shared" si="440"/>
        <v>0</v>
      </c>
      <c r="VH325" s="1"/>
      <c r="WY325" s="1">
        <f t="shared" si="397"/>
        <v>0</v>
      </c>
      <c r="WZ325" s="1"/>
      <c r="XB325" s="1">
        <f t="shared" si="441"/>
        <v>0</v>
      </c>
      <c r="XC325" s="1"/>
      <c r="XG325" s="1">
        <f t="shared" si="398"/>
        <v>0</v>
      </c>
      <c r="XH325" s="1"/>
      <c r="XK325" s="109"/>
      <c r="XL325" s="1">
        <f t="shared" si="399"/>
        <v>0</v>
      </c>
      <c r="XM325" s="1">
        <f t="shared" si="400"/>
        <v>0</v>
      </c>
      <c r="XN325" s="1">
        <f t="shared" si="442"/>
        <v>0</v>
      </c>
      <c r="XO325" s="1">
        <f t="shared" si="401"/>
        <v>0</v>
      </c>
      <c r="XP325" s="1">
        <f t="shared" si="443"/>
        <v>0</v>
      </c>
      <c r="XQ325" s="1">
        <f t="shared" si="402"/>
        <v>0</v>
      </c>
      <c r="XR325" s="1">
        <f t="shared" si="403"/>
        <v>0</v>
      </c>
      <c r="XS325" s="1">
        <f t="shared" si="450"/>
        <v>1</v>
      </c>
      <c r="XT325" s="1">
        <f t="shared" si="444"/>
        <v>1</v>
      </c>
      <c r="XU325" s="1">
        <f t="shared" si="404"/>
        <v>0</v>
      </c>
      <c r="XV325" s="1">
        <f t="shared" si="405"/>
        <v>0</v>
      </c>
      <c r="XW325" s="1">
        <f t="shared" si="406"/>
        <v>0</v>
      </c>
      <c r="XX325" s="1">
        <f t="shared" si="407"/>
        <v>0</v>
      </c>
      <c r="XY325" s="1">
        <f t="shared" si="408"/>
        <v>3</v>
      </c>
      <c r="XZ325" s="1">
        <f t="shared" si="409"/>
        <v>0</v>
      </c>
      <c r="YA325" s="1">
        <f t="shared" si="410"/>
        <v>0</v>
      </c>
      <c r="YB325" s="1">
        <f t="shared" si="411"/>
        <v>0</v>
      </c>
      <c r="YC325" s="1">
        <f t="shared" si="412"/>
        <v>0</v>
      </c>
      <c r="YD325" s="132"/>
      <c r="YE325" s="133">
        <f t="shared" ref="YE325:YE339" si="463">SUM(XL325:YC325)</f>
        <v>5</v>
      </c>
      <c r="YF325" s="133">
        <f t="shared" si="454"/>
        <v>16600</v>
      </c>
      <c r="YG325" s="130">
        <v>3</v>
      </c>
      <c r="YH325" s="130">
        <f t="shared" si="455"/>
        <v>27666.666666666668</v>
      </c>
      <c r="YI325" s="135">
        <v>2</v>
      </c>
      <c r="YJ325" s="128">
        <f t="shared" si="456"/>
        <v>41500</v>
      </c>
      <c r="YK325" s="178"/>
      <c r="YL325">
        <v>0.5</v>
      </c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>
        <v>1</v>
      </c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>
        <f t="shared" si="445"/>
        <v>1</v>
      </c>
      <c r="ACD325" s="25">
        <f t="shared" si="452"/>
        <v>83000</v>
      </c>
      <c r="ACE325" s="11">
        <f t="shared" si="413"/>
        <v>6</v>
      </c>
      <c r="ACF325" s="11">
        <f t="shared" si="457"/>
        <v>27666.666666666668</v>
      </c>
      <c r="ACG325" s="3">
        <v>24</v>
      </c>
      <c r="ACH325" s="3">
        <v>2</v>
      </c>
      <c r="ACI325" s="11">
        <f t="shared" si="458"/>
        <v>83000</v>
      </c>
      <c r="ACJ325" s="11"/>
      <c r="ACK325" s="13">
        <f t="shared" si="459"/>
        <v>0</v>
      </c>
      <c r="ACL325">
        <v>0.5</v>
      </c>
      <c r="ACM325" s="25">
        <f t="shared" si="460"/>
        <v>83000</v>
      </c>
      <c r="ACN325" s="11">
        <f t="shared" si="461"/>
        <v>83000</v>
      </c>
      <c r="ACO325" s="66"/>
      <c r="ACR325" s="69" t="s">
        <v>407</v>
      </c>
      <c r="ACX325" s="3">
        <v>1</v>
      </c>
      <c r="ACY325" s="3">
        <v>1</v>
      </c>
      <c r="ACZ325" s="3" t="s">
        <v>259</v>
      </c>
      <c r="ADD325" s="3" t="s">
        <v>185</v>
      </c>
      <c r="ADL325" s="3">
        <v>1</v>
      </c>
      <c r="ADP325" s="3">
        <v>1</v>
      </c>
      <c r="ADU325" s="3">
        <v>4</v>
      </c>
      <c r="ADV325" s="459"/>
      <c r="AEE325" s="1">
        <f t="shared" si="446"/>
        <v>0</v>
      </c>
      <c r="AEO325" s="3">
        <v>3</v>
      </c>
      <c r="AER325" s="3">
        <v>1</v>
      </c>
      <c r="AFF325" s="3">
        <v>1</v>
      </c>
      <c r="AFH325" s="3">
        <v>1</v>
      </c>
      <c r="AFI325" s="3" t="s">
        <v>947</v>
      </c>
      <c r="AFM325" s="3">
        <v>1</v>
      </c>
      <c r="AGL325" s="3">
        <v>40000</v>
      </c>
      <c r="AGM325" s="14" t="e">
        <f>AGU325+AGW325+AGY325+AHA325+#REF!+#REF!+AHC325+AGP325+AHE325</f>
        <v>#REF!</v>
      </c>
      <c r="AGT325" s="519"/>
      <c r="AHJ325" s="519"/>
      <c r="AHN325" s="3">
        <v>40000</v>
      </c>
      <c r="AIC325" s="3">
        <v>2</v>
      </c>
      <c r="AID325" s="3">
        <v>1</v>
      </c>
      <c r="AIN325" s="3">
        <v>1</v>
      </c>
      <c r="AIU325" s="3">
        <v>1</v>
      </c>
      <c r="AJB325" s="3">
        <v>1</v>
      </c>
      <c r="AJC325" s="14">
        <v>126000</v>
      </c>
      <c r="AJD325" s="14"/>
      <c r="AJE325" s="3">
        <v>315</v>
      </c>
      <c r="AJF325" s="14"/>
      <c r="AJG325" s="3">
        <v>40000</v>
      </c>
      <c r="AJH325" s="3">
        <v>1</v>
      </c>
      <c r="AJI325" s="3">
        <v>1</v>
      </c>
      <c r="AJJ325" s="438">
        <v>24.096385542168676</v>
      </c>
      <c r="AJK325" s="47"/>
      <c r="AJL325" s="381">
        <v>166000</v>
      </c>
      <c r="AJM325" s="11">
        <f t="shared" si="462"/>
        <v>27666.666666666668</v>
      </c>
      <c r="AJN325" s="61"/>
      <c r="AJO325" s="15">
        <v>2</v>
      </c>
      <c r="AJP325" s="3">
        <v>1</v>
      </c>
      <c r="AJZ325" s="1"/>
      <c r="AKA325" s="1">
        <f t="shared" si="447"/>
        <v>1</v>
      </c>
      <c r="AKD325" s="1">
        <f t="shared" si="448"/>
        <v>1</v>
      </c>
      <c r="AKE325" s="61"/>
      <c r="AKF325" s="3" t="s">
        <v>260</v>
      </c>
      <c r="AKG325" s="3" t="s">
        <v>260</v>
      </c>
      <c r="AKH325" s="3" t="s">
        <v>261</v>
      </c>
      <c r="AKI325" s="3" t="s">
        <v>260</v>
      </c>
      <c r="AKJ325" s="3" t="s">
        <v>260</v>
      </c>
      <c r="AKK325" s="3" t="s">
        <v>260</v>
      </c>
      <c r="AKL325" s="3" t="s">
        <v>260</v>
      </c>
      <c r="AKM325" s="3" t="s">
        <v>260</v>
      </c>
      <c r="AKN325" s="3" t="s">
        <v>262</v>
      </c>
      <c r="AKO325" s="3" t="s">
        <v>260</v>
      </c>
      <c r="AKP325" s="3" t="s">
        <v>260</v>
      </c>
      <c r="AKQ325" s="3" t="s">
        <v>260</v>
      </c>
      <c r="AKR325" s="3" t="s">
        <v>260</v>
      </c>
      <c r="AKS325" s="3" t="s">
        <v>260</v>
      </c>
      <c r="AKT325" s="3" t="s">
        <v>260</v>
      </c>
      <c r="AKU325" s="3" t="s">
        <v>260</v>
      </c>
      <c r="AKV325" s="3" t="s">
        <v>263</v>
      </c>
      <c r="AKW325" s="3" t="s">
        <v>260</v>
      </c>
      <c r="AKX325" s="3" t="s">
        <v>260</v>
      </c>
      <c r="AKY325" s="3" t="s">
        <v>260</v>
      </c>
      <c r="AKZ325" s="3" t="s">
        <v>260</v>
      </c>
      <c r="ALA325" s="3" t="s">
        <v>260</v>
      </c>
      <c r="ALB325" s="3" t="s">
        <v>260</v>
      </c>
      <c r="ALC325" s="3" t="s">
        <v>260</v>
      </c>
      <c r="ALD325" s="3" t="s">
        <v>260</v>
      </c>
      <c r="ALE325" s="3" t="s">
        <v>260</v>
      </c>
      <c r="ALF325" s="3" t="s">
        <v>260</v>
      </c>
      <c r="ALG325" s="3" t="s">
        <v>260</v>
      </c>
      <c r="ALH325" s="3" t="s">
        <v>260</v>
      </c>
      <c r="ALI325" s="3" t="s">
        <v>260</v>
      </c>
      <c r="ALJ325" s="3" t="s">
        <v>260</v>
      </c>
      <c r="ALK325" s="3" t="s">
        <v>260</v>
      </c>
      <c r="ALL325" s="3" t="s">
        <v>260</v>
      </c>
      <c r="ALM325" s="3" t="s">
        <v>260</v>
      </c>
      <c r="ALN325" s="3" t="s">
        <v>260</v>
      </c>
      <c r="ALO325" s="3" t="s">
        <v>260</v>
      </c>
      <c r="ALP325" s="3" t="s">
        <v>260</v>
      </c>
      <c r="ALR325" s="11" t="e">
        <f t="shared" si="449"/>
        <v>#DIV/0!</v>
      </c>
      <c r="ALS325" s="31">
        <v>166000</v>
      </c>
      <c r="ALY325" s="61"/>
      <c r="ALZ325" s="3">
        <v>1</v>
      </c>
      <c r="AMB325" s="3">
        <v>1</v>
      </c>
      <c r="AMC325" s="3">
        <v>1</v>
      </c>
      <c r="AMN325" s="404"/>
    </row>
    <row r="326" spans="1:1022 1025:1028" s="1" customFormat="1" ht="15" customHeight="1" x14ac:dyDescent="0.25">
      <c r="A326" s="268"/>
      <c r="B326" s="113">
        <v>324</v>
      </c>
      <c r="C326" s="473" t="s">
        <v>1013</v>
      </c>
      <c r="D326" s="304" t="s">
        <v>948</v>
      </c>
      <c r="E326" s="1">
        <v>2010</v>
      </c>
      <c r="H326" s="1">
        <v>2</v>
      </c>
      <c r="I326" s="1">
        <v>1</v>
      </c>
      <c r="J326" s="1">
        <v>2</v>
      </c>
      <c r="K326" s="1">
        <v>2008</v>
      </c>
      <c r="L326" s="1">
        <v>2008</v>
      </c>
      <c r="M326" s="1">
        <v>1</v>
      </c>
      <c r="AL326" s="1">
        <v>1</v>
      </c>
      <c r="AY326" s="1">
        <v>1</v>
      </c>
      <c r="BA326" s="1">
        <v>1</v>
      </c>
      <c r="BB326" s="1">
        <v>21</v>
      </c>
      <c r="BC326" s="1">
        <v>1</v>
      </c>
      <c r="BD326" s="1">
        <v>1</v>
      </c>
      <c r="CG326" s="1">
        <v>1</v>
      </c>
      <c r="CH326" s="246"/>
      <c r="CP326" s="1">
        <f t="shared" si="414"/>
        <v>0</v>
      </c>
      <c r="CS326" s="1">
        <f t="shared" si="386"/>
        <v>0</v>
      </c>
      <c r="DO326" s="1">
        <f t="shared" si="415"/>
        <v>0</v>
      </c>
      <c r="DX326" s="1">
        <f t="shared" si="416"/>
        <v>0</v>
      </c>
      <c r="EE326" s="1">
        <f t="shared" si="417"/>
        <v>0</v>
      </c>
      <c r="EH326" s="1">
        <f t="shared" si="418"/>
        <v>0</v>
      </c>
      <c r="FF326" s="116"/>
      <c r="GP326" s="1">
        <f t="shared" si="387"/>
        <v>0</v>
      </c>
      <c r="GY326" s="1">
        <f t="shared" si="419"/>
        <v>0</v>
      </c>
      <c r="HC326" s="1">
        <f t="shared" si="420"/>
        <v>0</v>
      </c>
      <c r="HS326" s="1">
        <f t="shared" si="421"/>
        <v>0</v>
      </c>
      <c r="HX326" s="1">
        <f t="shared" si="388"/>
        <v>0</v>
      </c>
      <c r="ID326" s="1">
        <f t="shared" si="389"/>
        <v>0</v>
      </c>
      <c r="IN326" s="1">
        <f t="shared" si="422"/>
        <v>0</v>
      </c>
      <c r="IW326" s="1">
        <f t="shared" si="423"/>
        <v>0</v>
      </c>
      <c r="IZ326" s="1">
        <f t="shared" si="390"/>
        <v>0</v>
      </c>
      <c r="JJ326" s="1">
        <f t="shared" si="391"/>
        <v>0</v>
      </c>
      <c r="JV326" s="1">
        <f t="shared" si="424"/>
        <v>0</v>
      </c>
      <c r="KB326" s="1">
        <f t="shared" si="425"/>
        <v>0</v>
      </c>
      <c r="LG326" s="1">
        <f t="shared" si="392"/>
        <v>0</v>
      </c>
      <c r="LT326" s="1">
        <f t="shared" si="426"/>
        <v>0</v>
      </c>
      <c r="MA326" s="1">
        <f t="shared" si="427"/>
        <v>0</v>
      </c>
      <c r="MF326" s="1">
        <f t="shared" si="428"/>
        <v>0</v>
      </c>
      <c r="MM326" s="1">
        <f t="shared" si="429"/>
        <v>0</v>
      </c>
      <c r="MS326" s="1">
        <f t="shared" si="430"/>
        <v>0</v>
      </c>
      <c r="MU326" s="115">
        <v>1</v>
      </c>
      <c r="NW326" s="1">
        <v>1</v>
      </c>
      <c r="OI326" s="120"/>
      <c r="PD326" s="1">
        <f t="shared" si="393"/>
        <v>0</v>
      </c>
      <c r="QF326" s="1">
        <f t="shared" si="431"/>
        <v>0</v>
      </c>
      <c r="QY326" s="1">
        <f t="shared" si="432"/>
        <v>0</v>
      </c>
      <c r="RK326" s="1">
        <f t="shared" si="433"/>
        <v>0</v>
      </c>
      <c r="SA326" s="1">
        <f t="shared" si="434"/>
        <v>0</v>
      </c>
      <c r="SG326" s="1">
        <f t="shared" si="435"/>
        <v>0</v>
      </c>
      <c r="SO326" s="1">
        <f t="shared" si="436"/>
        <v>0</v>
      </c>
      <c r="TB326" s="1">
        <f t="shared" si="437"/>
        <v>0</v>
      </c>
      <c r="TS326" s="1">
        <f t="shared" si="394"/>
        <v>0</v>
      </c>
      <c r="UD326" s="1">
        <f t="shared" si="395"/>
        <v>0</v>
      </c>
      <c r="UG326" s="1">
        <f t="shared" si="396"/>
        <v>0</v>
      </c>
      <c r="UQ326" s="1">
        <f t="shared" si="438"/>
        <v>0</v>
      </c>
      <c r="VA326" s="1">
        <f t="shared" si="439"/>
        <v>0</v>
      </c>
      <c r="VG326" s="1">
        <f t="shared" si="440"/>
        <v>0</v>
      </c>
      <c r="WY326" s="1">
        <f t="shared" si="397"/>
        <v>0</v>
      </c>
      <c r="XB326" s="1">
        <f t="shared" si="441"/>
        <v>0</v>
      </c>
      <c r="XG326" s="1">
        <f t="shared" si="398"/>
        <v>0</v>
      </c>
      <c r="XK326" s="108"/>
      <c r="XL326" s="1">
        <f t="shared" si="399"/>
        <v>0</v>
      </c>
      <c r="XM326" s="1">
        <f t="shared" si="400"/>
        <v>0</v>
      </c>
      <c r="XN326" s="1">
        <f t="shared" si="442"/>
        <v>0</v>
      </c>
      <c r="XO326" s="1">
        <f t="shared" si="401"/>
        <v>0</v>
      </c>
      <c r="XP326" s="1">
        <f t="shared" si="443"/>
        <v>0</v>
      </c>
      <c r="XQ326" s="1">
        <f t="shared" si="402"/>
        <v>0</v>
      </c>
      <c r="XR326" s="1">
        <f t="shared" si="403"/>
        <v>0</v>
      </c>
      <c r="XS326" s="1">
        <f t="shared" si="450"/>
        <v>0</v>
      </c>
      <c r="XT326" s="1">
        <f t="shared" si="444"/>
        <v>0</v>
      </c>
      <c r="XU326" s="1">
        <f t="shared" si="404"/>
        <v>0</v>
      </c>
      <c r="XV326" s="1">
        <f t="shared" si="405"/>
        <v>0</v>
      </c>
      <c r="XW326" s="1">
        <f t="shared" si="406"/>
        <v>0</v>
      </c>
      <c r="XX326" s="1">
        <f t="shared" si="407"/>
        <v>0</v>
      </c>
      <c r="XY326" s="1">
        <f t="shared" si="408"/>
        <v>2</v>
      </c>
      <c r="XZ326" s="1">
        <f t="shared" si="409"/>
        <v>0</v>
      </c>
      <c r="YA326" s="1">
        <f t="shared" si="410"/>
        <v>0</v>
      </c>
      <c r="YB326" s="1">
        <f t="shared" si="411"/>
        <v>0</v>
      </c>
      <c r="YC326" s="1">
        <f t="shared" si="412"/>
        <v>0</v>
      </c>
      <c r="YD326" s="132"/>
      <c r="YE326" s="133">
        <f t="shared" si="463"/>
        <v>2</v>
      </c>
      <c r="YF326" s="133">
        <f t="shared" si="454"/>
        <v>83250</v>
      </c>
      <c r="YG326" s="130">
        <v>1</v>
      </c>
      <c r="YH326" s="130">
        <f t="shared" si="455"/>
        <v>166500</v>
      </c>
      <c r="YI326" s="129">
        <v>1</v>
      </c>
      <c r="YJ326" s="128">
        <f t="shared" si="456"/>
        <v>166500</v>
      </c>
      <c r="YK326" s="177"/>
      <c r="YL326">
        <v>0.5</v>
      </c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>
        <v>1</v>
      </c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>
        <f t="shared" si="445"/>
        <v>1</v>
      </c>
      <c r="ACD326" s="25">
        <f t="shared" si="452"/>
        <v>166500</v>
      </c>
      <c r="ACE326" s="11">
        <f t="shared" si="413"/>
        <v>3</v>
      </c>
      <c r="ACF326" s="11">
        <f t="shared" si="457"/>
        <v>111000</v>
      </c>
      <c r="ACG326" s="1">
        <v>24</v>
      </c>
      <c r="ACH326" s="1">
        <v>2</v>
      </c>
      <c r="ACI326" s="11">
        <f t="shared" si="458"/>
        <v>166500</v>
      </c>
      <c r="ACJ326" s="45">
        <v>1</v>
      </c>
      <c r="ACK326" s="13">
        <f t="shared" si="459"/>
        <v>333000</v>
      </c>
      <c r="ACL326">
        <v>0.5</v>
      </c>
      <c r="ACM326" s="25">
        <f t="shared" si="460"/>
        <v>166500</v>
      </c>
      <c r="ACN326" s="11">
        <f t="shared" si="461"/>
        <v>166500</v>
      </c>
      <c r="ACO326" s="65"/>
      <c r="ACR326" s="39" t="s">
        <v>295</v>
      </c>
      <c r="ACS326" s="1">
        <v>1</v>
      </c>
      <c r="ACT326" s="1">
        <v>1</v>
      </c>
      <c r="ACZ326" s="1" t="s">
        <v>259</v>
      </c>
      <c r="ADD326" s="1" t="s">
        <v>185</v>
      </c>
      <c r="ADF326" s="1">
        <v>1</v>
      </c>
      <c r="ADI326" s="1">
        <v>1</v>
      </c>
      <c r="ADV326" s="457"/>
      <c r="AEE326" s="1">
        <f t="shared" si="446"/>
        <v>0</v>
      </c>
      <c r="AEV326" s="1">
        <v>1</v>
      </c>
      <c r="AFN326" s="1">
        <v>1</v>
      </c>
      <c r="AGL326" s="1">
        <v>150000</v>
      </c>
      <c r="AGM326" s="11" t="e">
        <f>AGU326+AGW326+AGY326+AHA326+#REF!+#REF!+AHC326+AGP326+AHE326</f>
        <v>#REF!</v>
      </c>
      <c r="AGT326" s="518"/>
      <c r="AHJ326" s="518"/>
      <c r="AHN326" s="1">
        <v>150000</v>
      </c>
      <c r="AHR326" s="1">
        <v>1</v>
      </c>
      <c r="AHS326" s="1">
        <v>1</v>
      </c>
      <c r="AIB326" s="1">
        <v>1</v>
      </c>
      <c r="AIE326" s="1">
        <v>1</v>
      </c>
      <c r="AIF326" s="1">
        <v>1</v>
      </c>
      <c r="AIN326" s="1">
        <v>1</v>
      </c>
      <c r="AIU326" s="1">
        <v>1</v>
      </c>
      <c r="AJB326" s="1">
        <v>1</v>
      </c>
      <c r="AJC326" s="11">
        <v>183000</v>
      </c>
      <c r="AJD326" s="11"/>
      <c r="AJE326" s="1">
        <v>122</v>
      </c>
      <c r="AJF326" s="11"/>
      <c r="AJG326" s="1">
        <v>150000</v>
      </c>
      <c r="AJH326" s="1">
        <v>1</v>
      </c>
      <c r="AJI326" s="1">
        <v>1</v>
      </c>
      <c r="AJJ326" s="435">
        <v>45.045045045045043</v>
      </c>
      <c r="AJK326" s="45"/>
      <c r="AJL326" s="381">
        <v>333000</v>
      </c>
      <c r="AJM326" s="11">
        <f t="shared" si="462"/>
        <v>111000</v>
      </c>
      <c r="AJN326" s="60"/>
      <c r="AJO326" s="12"/>
      <c r="AJP326" s="1">
        <v>1</v>
      </c>
      <c r="AKA326" s="1">
        <f t="shared" si="447"/>
        <v>1</v>
      </c>
      <c r="AKD326" s="1">
        <f t="shared" si="448"/>
        <v>1</v>
      </c>
      <c r="AKE326" s="60"/>
      <c r="AKF326" s="1" t="s">
        <v>310</v>
      </c>
      <c r="AKG326" s="1" t="s">
        <v>572</v>
      </c>
      <c r="AKH326" s="1" t="s">
        <v>653</v>
      </c>
      <c r="AKI326" s="1" t="s">
        <v>265</v>
      </c>
      <c r="AKJ326" s="1" t="s">
        <v>260</v>
      </c>
      <c r="AKK326" s="1" t="s">
        <v>260</v>
      </c>
      <c r="AKL326" s="1" t="s">
        <v>260</v>
      </c>
      <c r="AKM326" s="1" t="s">
        <v>260</v>
      </c>
      <c r="AKN326" s="1" t="s">
        <v>262</v>
      </c>
      <c r="AKO326" s="1" t="s">
        <v>260</v>
      </c>
      <c r="AKP326" s="1" t="s">
        <v>260</v>
      </c>
      <c r="AKQ326" s="1" t="s">
        <v>260</v>
      </c>
      <c r="AKR326" s="1" t="s">
        <v>260</v>
      </c>
      <c r="AKS326" s="1" t="s">
        <v>260</v>
      </c>
      <c r="AKT326" s="1" t="s">
        <v>260</v>
      </c>
      <c r="AKU326" s="1" t="s">
        <v>260</v>
      </c>
      <c r="AKV326" s="1" t="s">
        <v>263</v>
      </c>
      <c r="AKW326" s="1" t="s">
        <v>260</v>
      </c>
      <c r="AKX326" s="1" t="s">
        <v>260</v>
      </c>
      <c r="AKY326" s="1" t="s">
        <v>260</v>
      </c>
      <c r="AKZ326" s="1" t="s">
        <v>260</v>
      </c>
      <c r="ALA326" s="1" t="s">
        <v>260</v>
      </c>
      <c r="ALB326" s="1" t="s">
        <v>260</v>
      </c>
      <c r="ALC326" s="1" t="s">
        <v>260</v>
      </c>
      <c r="ALD326" s="1" t="s">
        <v>260</v>
      </c>
      <c r="ALE326" s="1" t="s">
        <v>260</v>
      </c>
      <c r="ALF326" s="1" t="s">
        <v>260</v>
      </c>
      <c r="ALG326" s="1" t="s">
        <v>260</v>
      </c>
      <c r="ALH326" s="1" t="s">
        <v>260</v>
      </c>
      <c r="ALI326" s="1" t="s">
        <v>260</v>
      </c>
      <c r="ALJ326" s="1" t="s">
        <v>260</v>
      </c>
      <c r="ALK326" s="1" t="s">
        <v>260</v>
      </c>
      <c r="ALL326" s="1" t="s">
        <v>260</v>
      </c>
      <c r="ALM326" s="1" t="s">
        <v>260</v>
      </c>
      <c r="ALN326" s="1" t="s">
        <v>260</v>
      </c>
      <c r="ALO326" s="1" t="s">
        <v>260</v>
      </c>
      <c r="ALP326" s="1" t="s">
        <v>260</v>
      </c>
      <c r="ALQ326" s="1">
        <v>4</v>
      </c>
      <c r="ALR326" s="11">
        <f t="shared" si="449"/>
        <v>83250</v>
      </c>
      <c r="ALS326" s="28">
        <v>333000</v>
      </c>
      <c r="ALT326" s="1">
        <v>3</v>
      </c>
      <c r="ALU326" s="1">
        <v>1</v>
      </c>
      <c r="ALY326" s="60"/>
      <c r="ALZ326" s="1">
        <v>1</v>
      </c>
      <c r="AMC326" s="1">
        <v>1</v>
      </c>
      <c r="AMD326" s="1">
        <v>1</v>
      </c>
      <c r="AMN326" s="403"/>
    </row>
    <row r="327" spans="1:1022 1025:1028" s="20" customFormat="1" ht="19" customHeight="1" x14ac:dyDescent="0.25">
      <c r="A327" s="269"/>
      <c r="B327" s="113">
        <v>325</v>
      </c>
      <c r="C327" s="473" t="s">
        <v>1013</v>
      </c>
      <c r="D327" s="304" t="s">
        <v>1097</v>
      </c>
      <c r="E327" s="20">
        <v>2010</v>
      </c>
      <c r="F327" s="20">
        <v>3</v>
      </c>
      <c r="H327" s="20">
        <v>3</v>
      </c>
      <c r="I327" s="20">
        <v>1</v>
      </c>
      <c r="J327" s="20">
        <v>3</v>
      </c>
      <c r="K327" s="20">
        <v>2001</v>
      </c>
      <c r="L327" s="20">
        <v>2005</v>
      </c>
      <c r="M327" s="20">
        <v>5</v>
      </c>
      <c r="AE327" s="20">
        <v>1</v>
      </c>
      <c r="AF327" s="20">
        <v>1</v>
      </c>
      <c r="AG327" s="20">
        <v>1</v>
      </c>
      <c r="AH327" s="20">
        <v>1</v>
      </c>
      <c r="AI327" s="20">
        <v>1</v>
      </c>
      <c r="AX327" s="20">
        <v>1</v>
      </c>
      <c r="CG327" s="20">
        <v>1</v>
      </c>
      <c r="CH327" s="246"/>
      <c r="CP327" s="1">
        <f t="shared" si="414"/>
        <v>0</v>
      </c>
      <c r="CQ327" s="1"/>
      <c r="CS327" s="1">
        <f t="shared" si="386"/>
        <v>0</v>
      </c>
      <c r="CT327" s="1"/>
      <c r="DO327" s="1">
        <f t="shared" si="415"/>
        <v>0</v>
      </c>
      <c r="DP327" s="1"/>
      <c r="DX327" s="1">
        <f t="shared" si="416"/>
        <v>0</v>
      </c>
      <c r="DY327" s="1"/>
      <c r="EE327" s="1">
        <f t="shared" si="417"/>
        <v>0</v>
      </c>
      <c r="EF327" s="1"/>
      <c r="EH327" s="1">
        <f t="shared" si="418"/>
        <v>0</v>
      </c>
      <c r="EI327" s="1"/>
      <c r="FF327" s="116"/>
      <c r="GP327" s="1">
        <f t="shared" si="387"/>
        <v>0</v>
      </c>
      <c r="GQ327" s="1"/>
      <c r="GY327" s="1">
        <f t="shared" si="419"/>
        <v>0</v>
      </c>
      <c r="GZ327" s="1"/>
      <c r="HC327" s="1">
        <f t="shared" si="420"/>
        <v>0</v>
      </c>
      <c r="HD327" s="1"/>
      <c r="HS327" s="1">
        <f t="shared" si="421"/>
        <v>0</v>
      </c>
      <c r="HT327" s="1"/>
      <c r="HX327" s="1">
        <f t="shared" si="388"/>
        <v>0</v>
      </c>
      <c r="HY327" s="1"/>
      <c r="ID327" s="1">
        <f t="shared" si="389"/>
        <v>0</v>
      </c>
      <c r="IE327" s="1"/>
      <c r="IN327" s="1">
        <f t="shared" si="422"/>
        <v>0</v>
      </c>
      <c r="IW327" s="1">
        <f t="shared" si="423"/>
        <v>0</v>
      </c>
      <c r="IX327" s="1"/>
      <c r="IZ327" s="1">
        <f t="shared" si="390"/>
        <v>0</v>
      </c>
      <c r="JA327" s="1"/>
      <c r="JJ327" s="1">
        <f t="shared" si="391"/>
        <v>0</v>
      </c>
      <c r="JK327" s="1"/>
      <c r="JV327" s="1">
        <f t="shared" si="424"/>
        <v>0</v>
      </c>
      <c r="JW327" s="1"/>
      <c r="KB327" s="1">
        <f t="shared" si="425"/>
        <v>0</v>
      </c>
      <c r="KC327" s="1"/>
      <c r="LG327" s="1">
        <f t="shared" si="392"/>
        <v>0</v>
      </c>
      <c r="LH327" s="1"/>
      <c r="LT327" s="1">
        <f t="shared" si="426"/>
        <v>0</v>
      </c>
      <c r="LU327" s="1"/>
      <c r="MA327" s="1">
        <f t="shared" si="427"/>
        <v>0</v>
      </c>
      <c r="MB327" s="1"/>
      <c r="MF327" s="1">
        <f t="shared" si="428"/>
        <v>0</v>
      </c>
      <c r="MG327" s="1"/>
      <c r="MM327" s="1">
        <f t="shared" si="429"/>
        <v>0</v>
      </c>
      <c r="MN327" s="1"/>
      <c r="MS327" s="1">
        <f t="shared" si="430"/>
        <v>0</v>
      </c>
      <c r="MT327" s="1"/>
      <c r="MU327" s="115">
        <v>1</v>
      </c>
      <c r="OI327" s="120"/>
      <c r="PD327" s="1">
        <f t="shared" si="393"/>
        <v>0</v>
      </c>
      <c r="PE327" s="1"/>
      <c r="QF327" s="1">
        <f t="shared" si="431"/>
        <v>0</v>
      </c>
      <c r="QG327" s="1"/>
      <c r="QY327" s="1">
        <f t="shared" si="432"/>
        <v>0</v>
      </c>
      <c r="RK327" s="1">
        <f t="shared" si="433"/>
        <v>0</v>
      </c>
      <c r="RL327" s="1"/>
      <c r="SA327" s="1">
        <f t="shared" si="434"/>
        <v>0</v>
      </c>
      <c r="SG327" s="1">
        <f t="shared" si="435"/>
        <v>0</v>
      </c>
      <c r="SO327" s="1">
        <f t="shared" si="436"/>
        <v>0</v>
      </c>
      <c r="TB327" s="1">
        <f t="shared" si="437"/>
        <v>0</v>
      </c>
      <c r="TS327" s="1">
        <f t="shared" si="394"/>
        <v>0</v>
      </c>
      <c r="TT327" s="1"/>
      <c r="UD327" s="1">
        <f t="shared" si="395"/>
        <v>0</v>
      </c>
      <c r="UE327" s="1"/>
      <c r="UG327" s="1">
        <f t="shared" si="396"/>
        <v>0</v>
      </c>
      <c r="UH327" s="1"/>
      <c r="UQ327" s="1">
        <f t="shared" si="438"/>
        <v>0</v>
      </c>
      <c r="UR327" s="1"/>
      <c r="VA327" s="1">
        <f t="shared" si="439"/>
        <v>0</v>
      </c>
      <c r="VB327" s="1"/>
      <c r="VG327" s="1">
        <f t="shared" si="440"/>
        <v>0</v>
      </c>
      <c r="VH327" s="1"/>
      <c r="WY327" s="1">
        <f t="shared" si="397"/>
        <v>0</v>
      </c>
      <c r="WZ327" s="1"/>
      <c r="XB327" s="1">
        <f t="shared" si="441"/>
        <v>0</v>
      </c>
      <c r="XC327" s="1"/>
      <c r="XG327" s="1">
        <f t="shared" si="398"/>
        <v>0</v>
      </c>
      <c r="XH327" s="1"/>
      <c r="XK327" s="108"/>
      <c r="XL327" s="1">
        <f t="shared" si="399"/>
        <v>0</v>
      </c>
      <c r="XM327" s="1">
        <f t="shared" si="400"/>
        <v>0</v>
      </c>
      <c r="XN327" s="1">
        <f t="shared" si="442"/>
        <v>0</v>
      </c>
      <c r="XO327" s="1">
        <f t="shared" si="401"/>
        <v>0</v>
      </c>
      <c r="XP327" s="1">
        <f t="shared" si="443"/>
        <v>0</v>
      </c>
      <c r="XQ327" s="1">
        <f t="shared" si="402"/>
        <v>0</v>
      </c>
      <c r="XR327" s="1">
        <f t="shared" si="403"/>
        <v>0</v>
      </c>
      <c r="XS327" s="1">
        <f t="shared" si="450"/>
        <v>0</v>
      </c>
      <c r="XT327" s="1">
        <f t="shared" si="444"/>
        <v>0</v>
      </c>
      <c r="XU327" s="1">
        <f t="shared" si="404"/>
        <v>0</v>
      </c>
      <c r="XV327" s="1">
        <f t="shared" si="405"/>
        <v>0</v>
      </c>
      <c r="XW327" s="1">
        <f t="shared" si="406"/>
        <v>0</v>
      </c>
      <c r="XX327" s="1">
        <f t="shared" si="407"/>
        <v>0</v>
      </c>
      <c r="XY327" s="1">
        <f t="shared" si="408"/>
        <v>1</v>
      </c>
      <c r="XZ327" s="1">
        <f t="shared" si="409"/>
        <v>0</v>
      </c>
      <c r="YA327" s="1">
        <f t="shared" si="410"/>
        <v>0</v>
      </c>
      <c r="YB327" s="1">
        <f t="shared" si="411"/>
        <v>0</v>
      </c>
      <c r="YC327" s="1">
        <f t="shared" si="412"/>
        <v>0</v>
      </c>
      <c r="YD327" s="132"/>
      <c r="YE327" s="133">
        <f t="shared" si="463"/>
        <v>1</v>
      </c>
      <c r="YF327" s="133">
        <f t="shared" si="454"/>
        <v>734000</v>
      </c>
      <c r="YG327" s="130">
        <v>1</v>
      </c>
      <c r="YH327" s="130">
        <f t="shared" si="455"/>
        <v>734000</v>
      </c>
      <c r="YI327" s="129">
        <v>1</v>
      </c>
      <c r="YJ327" s="128">
        <f t="shared" si="456"/>
        <v>734000</v>
      </c>
      <c r="YK327" s="177"/>
      <c r="YL327">
        <v>1</v>
      </c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>
        <v>1</v>
      </c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>
        <v>1</v>
      </c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>
        <f t="shared" si="445"/>
        <v>2</v>
      </c>
      <c r="ACD327" s="25">
        <f t="shared" si="452"/>
        <v>367000</v>
      </c>
      <c r="ACE327" s="11">
        <f t="shared" si="413"/>
        <v>3</v>
      </c>
      <c r="ACF327" s="11">
        <f t="shared" si="457"/>
        <v>244666.66666666666</v>
      </c>
      <c r="ACG327" s="20">
        <v>6</v>
      </c>
      <c r="ACH327" s="20">
        <v>1</v>
      </c>
      <c r="ACI327" s="11">
        <f t="shared" si="458"/>
        <v>734000</v>
      </c>
      <c r="ACJ327" s="11"/>
      <c r="ACK327" s="13">
        <f t="shared" si="459"/>
        <v>0</v>
      </c>
      <c r="ACL327">
        <v>1</v>
      </c>
      <c r="ACM327" s="25">
        <f t="shared" si="460"/>
        <v>734000</v>
      </c>
      <c r="ACN327" s="11">
        <f t="shared" si="461"/>
        <v>734000</v>
      </c>
      <c r="ACO327" s="65"/>
      <c r="ACR327" s="73" t="s">
        <v>1172</v>
      </c>
      <c r="ACS327" s="20">
        <v>1</v>
      </c>
      <c r="ACT327" s="20">
        <v>1</v>
      </c>
      <c r="ACU327" s="20">
        <v>1</v>
      </c>
      <c r="ACV327" s="20">
        <v>1</v>
      </c>
      <c r="ACX327" s="20">
        <v>1</v>
      </c>
      <c r="ACY327" s="20">
        <v>1</v>
      </c>
      <c r="ADL327" s="20">
        <v>1</v>
      </c>
      <c r="ADU327" s="20">
        <v>7</v>
      </c>
      <c r="ADW327" s="20">
        <v>7</v>
      </c>
      <c r="ADX327" s="20">
        <v>1</v>
      </c>
      <c r="ADZ327" s="20">
        <v>1</v>
      </c>
      <c r="AEE327" s="1">
        <f t="shared" si="446"/>
        <v>0</v>
      </c>
      <c r="AFF327" s="20">
        <v>1</v>
      </c>
      <c r="AFH327" s="20">
        <v>1</v>
      </c>
      <c r="AFN327" s="20">
        <v>1</v>
      </c>
      <c r="AFP327" s="20">
        <v>1</v>
      </c>
      <c r="AGB327" s="20">
        <v>1</v>
      </c>
      <c r="AGL327" s="20">
        <v>735000</v>
      </c>
      <c r="AGM327" s="21"/>
      <c r="AGT327" s="518"/>
      <c r="AHJ327" s="518"/>
      <c r="AJC327" s="21"/>
      <c r="AJD327" s="21"/>
      <c r="AJF327" s="21">
        <v>734000</v>
      </c>
      <c r="AJJ327" s="436">
        <v>100</v>
      </c>
      <c r="AJK327" s="50"/>
      <c r="AJL327" s="384">
        <v>734000</v>
      </c>
      <c r="AJM327" s="11">
        <f t="shared" si="462"/>
        <v>244666.66666666666</v>
      </c>
      <c r="AJN327" s="60"/>
      <c r="AJO327" s="22"/>
      <c r="AJZ327" s="1"/>
      <c r="AKA327" s="1">
        <f t="shared" si="447"/>
        <v>0</v>
      </c>
      <c r="AKC327" s="20">
        <v>1</v>
      </c>
      <c r="AKD327" s="1">
        <f t="shared" si="448"/>
        <v>1</v>
      </c>
      <c r="AKE327" s="60"/>
      <c r="AKF327" s="20" t="s">
        <v>192</v>
      </c>
      <c r="AKG327" s="20" t="s">
        <v>1098</v>
      </c>
      <c r="AKH327" s="20" t="s">
        <v>1099</v>
      </c>
      <c r="ALQ327" s="20">
        <v>3</v>
      </c>
      <c r="ALR327" s="11">
        <f t="shared" si="449"/>
        <v>244666.66666666666</v>
      </c>
      <c r="ALS327" s="34">
        <v>734000</v>
      </c>
      <c r="ALU327" s="20">
        <v>1</v>
      </c>
      <c r="ALV327" s="20">
        <v>2</v>
      </c>
      <c r="ALY327" s="60"/>
      <c r="AMN327" s="403"/>
    </row>
    <row r="328" spans="1:1022 1025:1028" s="1" customFormat="1" ht="15" customHeight="1" x14ac:dyDescent="0.25">
      <c r="A328" s="268"/>
      <c r="B328" s="113">
        <v>326</v>
      </c>
      <c r="C328" s="473" t="s">
        <v>1013</v>
      </c>
      <c r="D328" s="304" t="s">
        <v>1051</v>
      </c>
      <c r="E328" s="1">
        <v>2010</v>
      </c>
      <c r="H328" s="1">
        <v>1</v>
      </c>
      <c r="I328" s="1">
        <v>1</v>
      </c>
      <c r="J328" s="1">
        <v>1</v>
      </c>
      <c r="K328" s="1">
        <v>2007</v>
      </c>
      <c r="L328" s="1">
        <v>2007</v>
      </c>
      <c r="M328" s="1">
        <v>1</v>
      </c>
      <c r="AK328" s="1">
        <v>1</v>
      </c>
      <c r="AY328" s="1">
        <v>1</v>
      </c>
      <c r="BA328" s="1">
        <v>1</v>
      </c>
      <c r="BB328" s="1">
        <v>11</v>
      </c>
      <c r="BC328" s="1">
        <v>1</v>
      </c>
      <c r="CH328" s="246"/>
      <c r="CP328" s="1">
        <f t="shared" si="414"/>
        <v>0</v>
      </c>
      <c r="CS328" s="1">
        <f t="shared" si="386"/>
        <v>0</v>
      </c>
      <c r="DO328" s="1">
        <f t="shared" si="415"/>
        <v>0</v>
      </c>
      <c r="DX328" s="1">
        <f t="shared" si="416"/>
        <v>0</v>
      </c>
      <c r="EE328" s="1">
        <f t="shared" si="417"/>
        <v>0</v>
      </c>
      <c r="EH328" s="1">
        <f t="shared" si="418"/>
        <v>0</v>
      </c>
      <c r="FF328" s="116"/>
      <c r="GP328" s="1">
        <f t="shared" si="387"/>
        <v>0</v>
      </c>
      <c r="GY328" s="1">
        <f t="shared" si="419"/>
        <v>0</v>
      </c>
      <c r="HC328" s="1">
        <f t="shared" si="420"/>
        <v>0</v>
      </c>
      <c r="HS328" s="1">
        <f t="shared" si="421"/>
        <v>0</v>
      </c>
      <c r="HX328" s="1">
        <f t="shared" si="388"/>
        <v>0</v>
      </c>
      <c r="ID328" s="1">
        <f t="shared" si="389"/>
        <v>0</v>
      </c>
      <c r="IN328" s="1">
        <f t="shared" si="422"/>
        <v>0</v>
      </c>
      <c r="IW328" s="1">
        <f t="shared" si="423"/>
        <v>0</v>
      </c>
      <c r="IZ328" s="1">
        <f t="shared" si="390"/>
        <v>0</v>
      </c>
      <c r="JJ328" s="1">
        <f t="shared" si="391"/>
        <v>0</v>
      </c>
      <c r="JV328" s="1">
        <f t="shared" si="424"/>
        <v>0</v>
      </c>
      <c r="KB328" s="1">
        <f t="shared" si="425"/>
        <v>0</v>
      </c>
      <c r="LG328" s="1">
        <f t="shared" si="392"/>
        <v>0</v>
      </c>
      <c r="LT328" s="1">
        <f t="shared" si="426"/>
        <v>0</v>
      </c>
      <c r="MA328" s="1">
        <f t="shared" si="427"/>
        <v>0</v>
      </c>
      <c r="MF328" s="1">
        <f t="shared" si="428"/>
        <v>0</v>
      </c>
      <c r="MM328" s="1">
        <f t="shared" si="429"/>
        <v>0</v>
      </c>
      <c r="MS328" s="1">
        <f t="shared" si="430"/>
        <v>0</v>
      </c>
      <c r="MU328" s="115">
        <v>1</v>
      </c>
      <c r="OI328" s="120"/>
      <c r="PD328" s="1">
        <f t="shared" si="393"/>
        <v>0</v>
      </c>
      <c r="QF328" s="1">
        <f t="shared" si="431"/>
        <v>0</v>
      </c>
      <c r="QY328" s="1">
        <f t="shared" si="432"/>
        <v>0</v>
      </c>
      <c r="RK328" s="1">
        <f t="shared" si="433"/>
        <v>0</v>
      </c>
      <c r="SA328" s="1">
        <f t="shared" si="434"/>
        <v>0</v>
      </c>
      <c r="SG328" s="1">
        <f t="shared" si="435"/>
        <v>0</v>
      </c>
      <c r="SO328" s="1">
        <f t="shared" si="436"/>
        <v>0</v>
      </c>
      <c r="TB328" s="1">
        <f t="shared" si="437"/>
        <v>0</v>
      </c>
      <c r="TD328" s="1">
        <v>1</v>
      </c>
      <c r="TS328" s="1">
        <f t="shared" si="394"/>
        <v>1</v>
      </c>
      <c r="TT328" s="1">
        <v>1</v>
      </c>
      <c r="UD328" s="1">
        <f t="shared" si="395"/>
        <v>0</v>
      </c>
      <c r="UG328" s="1">
        <f t="shared" si="396"/>
        <v>0</v>
      </c>
      <c r="UQ328" s="1">
        <f t="shared" si="438"/>
        <v>0</v>
      </c>
      <c r="VA328" s="1">
        <f t="shared" si="439"/>
        <v>0</v>
      </c>
      <c r="VG328" s="1">
        <f t="shared" si="440"/>
        <v>0</v>
      </c>
      <c r="WY328" s="1">
        <f t="shared" si="397"/>
        <v>0</v>
      </c>
      <c r="XB328" s="1">
        <f t="shared" si="441"/>
        <v>0</v>
      </c>
      <c r="XG328" s="1">
        <f t="shared" si="398"/>
        <v>0</v>
      </c>
      <c r="XK328" s="108"/>
      <c r="XL328" s="1">
        <f t="shared" si="399"/>
        <v>1</v>
      </c>
      <c r="XM328" s="1">
        <f t="shared" si="400"/>
        <v>0</v>
      </c>
      <c r="XN328" s="1">
        <f t="shared" si="442"/>
        <v>0</v>
      </c>
      <c r="XO328" s="1">
        <f t="shared" si="401"/>
        <v>0</v>
      </c>
      <c r="XP328" s="1">
        <f t="shared" si="443"/>
        <v>0</v>
      </c>
      <c r="XQ328" s="1">
        <f t="shared" si="402"/>
        <v>0</v>
      </c>
      <c r="XR328" s="1">
        <f t="shared" si="403"/>
        <v>0</v>
      </c>
      <c r="XS328" s="1">
        <f t="shared" si="450"/>
        <v>0</v>
      </c>
      <c r="XT328" s="1">
        <f t="shared" si="444"/>
        <v>0</v>
      </c>
      <c r="XU328" s="1">
        <f t="shared" si="404"/>
        <v>0</v>
      </c>
      <c r="XV328" s="1">
        <f t="shared" si="405"/>
        <v>0</v>
      </c>
      <c r="XW328" s="1">
        <f t="shared" si="406"/>
        <v>0</v>
      </c>
      <c r="XX328" s="1">
        <f t="shared" si="407"/>
        <v>0</v>
      </c>
      <c r="XY328" s="1">
        <f t="shared" si="408"/>
        <v>1</v>
      </c>
      <c r="XZ328" s="1">
        <f t="shared" si="409"/>
        <v>0</v>
      </c>
      <c r="YA328" s="1">
        <f t="shared" si="410"/>
        <v>0</v>
      </c>
      <c r="YB328" s="1">
        <f t="shared" si="411"/>
        <v>0</v>
      </c>
      <c r="YC328" s="1">
        <f t="shared" si="412"/>
        <v>0</v>
      </c>
      <c r="YD328" s="132"/>
      <c r="YE328" s="133">
        <f t="shared" si="463"/>
        <v>2</v>
      </c>
      <c r="YF328" s="133">
        <f t="shared" si="454"/>
        <v>169500</v>
      </c>
      <c r="YG328" s="130">
        <v>2</v>
      </c>
      <c r="YH328" s="130">
        <f t="shared" si="455"/>
        <v>169500</v>
      </c>
      <c r="YI328" s="129">
        <v>2</v>
      </c>
      <c r="YJ328" s="128">
        <f t="shared" si="456"/>
        <v>169500</v>
      </c>
      <c r="YK328" s="177"/>
      <c r="YL328">
        <v>1</v>
      </c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>
        <v>1</v>
      </c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>
        <v>1</v>
      </c>
      <c r="AAZ328"/>
      <c r="ABA328"/>
      <c r="ABB328"/>
      <c r="ABC328"/>
      <c r="ABD328"/>
      <c r="ABE328"/>
      <c r="ABF328">
        <v>1</v>
      </c>
      <c r="ABG328">
        <v>1</v>
      </c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>
        <f t="shared" si="445"/>
        <v>4</v>
      </c>
      <c r="ACD328" s="25">
        <f t="shared" si="452"/>
        <v>84750</v>
      </c>
      <c r="ACE328" s="11">
        <f t="shared" si="413"/>
        <v>6</v>
      </c>
      <c r="ACF328" s="11">
        <f t="shared" si="457"/>
        <v>56500</v>
      </c>
      <c r="ACG328" s="1">
        <v>4</v>
      </c>
      <c r="ACH328" s="1">
        <v>1</v>
      </c>
      <c r="ACI328" s="11">
        <f t="shared" si="458"/>
        <v>339000</v>
      </c>
      <c r="ACJ328" s="45">
        <v>1</v>
      </c>
      <c r="ACK328" s="13">
        <f t="shared" si="459"/>
        <v>339000</v>
      </c>
      <c r="ACL328">
        <v>1</v>
      </c>
      <c r="ACM328" s="25">
        <f t="shared" si="460"/>
        <v>339000</v>
      </c>
      <c r="ACN328" s="11">
        <f t="shared" si="461"/>
        <v>339000</v>
      </c>
      <c r="ACO328" s="65"/>
      <c r="ACR328" s="39" t="s">
        <v>295</v>
      </c>
      <c r="ACZ328" s="1" t="s">
        <v>259</v>
      </c>
      <c r="ADB328" s="1">
        <v>31</v>
      </c>
      <c r="ADC328" s="1">
        <v>1</v>
      </c>
      <c r="ADD328" s="1" t="s">
        <v>185</v>
      </c>
      <c r="ADU328" s="1">
        <v>4</v>
      </c>
      <c r="ADV328" s="457"/>
      <c r="ADW328" s="1">
        <v>5</v>
      </c>
      <c r="ADX328" s="1">
        <v>1</v>
      </c>
      <c r="AEE328" s="1">
        <f t="shared" si="446"/>
        <v>0</v>
      </c>
      <c r="AEV328" s="1">
        <v>1</v>
      </c>
      <c r="AGL328" s="1">
        <v>50000</v>
      </c>
      <c r="AGM328" s="11" t="e">
        <f>AGU328+AGW328+AGY328+AHA328+#REF!+#REF!+AHC328+AGP328+AHE328</f>
        <v>#REF!</v>
      </c>
      <c r="AGT328" s="518"/>
      <c r="AHJ328" s="518"/>
      <c r="AHN328" s="1">
        <v>50000</v>
      </c>
      <c r="AIE328" s="1">
        <v>1</v>
      </c>
      <c r="AIF328" s="1">
        <v>1</v>
      </c>
      <c r="AIN328" s="1">
        <v>1</v>
      </c>
      <c r="AJC328" s="11">
        <v>289000</v>
      </c>
      <c r="AJD328" s="11"/>
      <c r="AJE328" s="1">
        <v>578</v>
      </c>
      <c r="AJF328" s="11">
        <v>50000</v>
      </c>
      <c r="AJJ328" s="435"/>
      <c r="AJK328" s="45"/>
      <c r="AJL328" s="381">
        <v>339000</v>
      </c>
      <c r="AJM328" s="11">
        <f t="shared" si="462"/>
        <v>56500</v>
      </c>
      <c r="AJN328" s="60"/>
      <c r="AJO328" s="12">
        <v>3</v>
      </c>
      <c r="AJP328" s="1">
        <v>1</v>
      </c>
      <c r="AKA328" s="1">
        <f t="shared" si="447"/>
        <v>1</v>
      </c>
      <c r="AKB328" s="1">
        <v>1</v>
      </c>
      <c r="AKC328" s="1">
        <v>2</v>
      </c>
      <c r="AKD328" s="1">
        <f t="shared" si="448"/>
        <v>4</v>
      </c>
      <c r="AKE328" s="60"/>
      <c r="AKF328" s="1" t="s">
        <v>192</v>
      </c>
      <c r="AKG328" s="1" t="s">
        <v>260</v>
      </c>
      <c r="AKH328" s="1" t="s">
        <v>261</v>
      </c>
      <c r="AKI328" s="1" t="s">
        <v>260</v>
      </c>
      <c r="AKJ328" s="1" t="s">
        <v>260</v>
      </c>
      <c r="AKK328" s="1" t="s">
        <v>260</v>
      </c>
      <c r="AKL328" s="1" t="s">
        <v>260</v>
      </c>
      <c r="AKM328" s="1" t="s">
        <v>260</v>
      </c>
      <c r="AKN328" s="1" t="s">
        <v>262</v>
      </c>
      <c r="AKO328" s="1" t="s">
        <v>260</v>
      </c>
      <c r="AKP328" s="1" t="s">
        <v>260</v>
      </c>
      <c r="AKQ328" s="1" t="s">
        <v>260</v>
      </c>
      <c r="AKR328" s="1" t="s">
        <v>260</v>
      </c>
      <c r="AKS328" s="1" t="s">
        <v>260</v>
      </c>
      <c r="AKT328" s="1" t="s">
        <v>260</v>
      </c>
      <c r="AKU328" s="1" t="s">
        <v>260</v>
      </c>
      <c r="AKV328" s="1" t="s">
        <v>263</v>
      </c>
      <c r="AKW328" s="1" t="s">
        <v>260</v>
      </c>
      <c r="AKX328" s="1" t="s">
        <v>260</v>
      </c>
      <c r="AKY328" s="1" t="s">
        <v>260</v>
      </c>
      <c r="AKZ328" s="1" t="s">
        <v>260</v>
      </c>
      <c r="ALA328" s="1" t="s">
        <v>260</v>
      </c>
      <c r="ALB328" s="1" t="s">
        <v>260</v>
      </c>
      <c r="ALC328" s="1" t="s">
        <v>260</v>
      </c>
      <c r="ALD328" s="1" t="s">
        <v>260</v>
      </c>
      <c r="ALE328" s="1" t="s">
        <v>260</v>
      </c>
      <c r="ALF328" s="1" t="s">
        <v>260</v>
      </c>
      <c r="ALG328" s="1" t="s">
        <v>260</v>
      </c>
      <c r="ALH328" s="1" t="s">
        <v>260</v>
      </c>
      <c r="ALI328" s="1" t="s">
        <v>260</v>
      </c>
      <c r="ALJ328" s="1" t="s">
        <v>260</v>
      </c>
      <c r="ALK328" s="1" t="s">
        <v>260</v>
      </c>
      <c r="ALL328" s="1" t="s">
        <v>260</v>
      </c>
      <c r="ALM328" s="1" t="s">
        <v>260</v>
      </c>
      <c r="ALN328" s="1" t="s">
        <v>260</v>
      </c>
      <c r="ALO328" s="1" t="s">
        <v>260</v>
      </c>
      <c r="ALP328" s="1" t="s">
        <v>260</v>
      </c>
      <c r="ALQ328" s="1">
        <v>1</v>
      </c>
      <c r="ALR328" s="11">
        <f t="shared" si="449"/>
        <v>339000</v>
      </c>
      <c r="ALS328" s="28">
        <v>339000</v>
      </c>
      <c r="ALU328" s="1">
        <v>1</v>
      </c>
      <c r="ALY328" s="60"/>
      <c r="ALZ328" s="1">
        <v>1</v>
      </c>
      <c r="AMB328" s="1">
        <v>1</v>
      </c>
      <c r="AMD328" s="1">
        <v>1</v>
      </c>
      <c r="AMG328" s="1">
        <v>1</v>
      </c>
      <c r="AMN328" s="403"/>
    </row>
    <row r="329" spans="1:1022 1025:1028" s="4" customFormat="1" ht="19" customHeight="1" x14ac:dyDescent="0.25">
      <c r="A329" s="270"/>
      <c r="B329" s="113">
        <v>327</v>
      </c>
      <c r="C329" s="473" t="s">
        <v>1013</v>
      </c>
      <c r="D329" s="304" t="s">
        <v>950</v>
      </c>
      <c r="E329" s="4">
        <v>2010</v>
      </c>
      <c r="H329" s="4">
        <v>4</v>
      </c>
      <c r="I329" s="4">
        <v>1</v>
      </c>
      <c r="J329" s="4">
        <v>4</v>
      </c>
      <c r="K329" s="4">
        <v>2004</v>
      </c>
      <c r="L329" s="4">
        <v>2005</v>
      </c>
      <c r="M329" s="4">
        <v>2</v>
      </c>
      <c r="AH329" s="4">
        <v>1</v>
      </c>
      <c r="AI329" s="4">
        <v>1</v>
      </c>
      <c r="AX329" s="4">
        <v>1</v>
      </c>
      <c r="BS329" s="4">
        <v>1</v>
      </c>
      <c r="CG329" s="4">
        <v>1</v>
      </c>
      <c r="CH329" s="246"/>
      <c r="CP329" s="1">
        <f t="shared" si="414"/>
        <v>0</v>
      </c>
      <c r="CQ329" s="1"/>
      <c r="CS329" s="1">
        <f t="shared" si="386"/>
        <v>0</v>
      </c>
      <c r="CT329" s="1"/>
      <c r="DO329" s="1">
        <f t="shared" si="415"/>
        <v>0</v>
      </c>
      <c r="DP329" s="1"/>
      <c r="DX329" s="1">
        <f t="shared" si="416"/>
        <v>0</v>
      </c>
      <c r="DY329" s="1"/>
      <c r="EE329" s="1">
        <f t="shared" si="417"/>
        <v>0</v>
      </c>
      <c r="EF329" s="1"/>
      <c r="EH329" s="1">
        <f t="shared" si="418"/>
        <v>0</v>
      </c>
      <c r="EI329" s="1"/>
      <c r="FF329" s="116"/>
      <c r="GP329" s="1">
        <f t="shared" si="387"/>
        <v>0</v>
      </c>
      <c r="GQ329" s="1"/>
      <c r="GY329" s="1">
        <f t="shared" si="419"/>
        <v>0</v>
      </c>
      <c r="GZ329" s="1"/>
      <c r="HC329" s="1">
        <f t="shared" si="420"/>
        <v>0</v>
      </c>
      <c r="HD329" s="1"/>
      <c r="HS329" s="1">
        <f t="shared" si="421"/>
        <v>0</v>
      </c>
      <c r="HT329" s="1"/>
      <c r="HX329" s="1">
        <f t="shared" si="388"/>
        <v>0</v>
      </c>
      <c r="HY329" s="1"/>
      <c r="ID329" s="1">
        <f t="shared" si="389"/>
        <v>0</v>
      </c>
      <c r="IE329" s="1"/>
      <c r="IN329" s="1">
        <f t="shared" si="422"/>
        <v>0</v>
      </c>
      <c r="IW329" s="1">
        <f t="shared" si="423"/>
        <v>0</v>
      </c>
      <c r="IX329" s="1"/>
      <c r="IZ329" s="1">
        <f t="shared" si="390"/>
        <v>0</v>
      </c>
      <c r="JA329" s="1"/>
      <c r="JJ329" s="1">
        <f t="shared" si="391"/>
        <v>0</v>
      </c>
      <c r="JK329" s="1"/>
      <c r="JV329" s="1">
        <f t="shared" si="424"/>
        <v>0</v>
      </c>
      <c r="JW329" s="1"/>
      <c r="KB329" s="1">
        <f t="shared" si="425"/>
        <v>0</v>
      </c>
      <c r="KC329" s="1"/>
      <c r="LG329" s="1">
        <f t="shared" si="392"/>
        <v>0</v>
      </c>
      <c r="LH329" s="1"/>
      <c r="LT329" s="1">
        <f t="shared" si="426"/>
        <v>0</v>
      </c>
      <c r="LU329" s="1"/>
      <c r="MA329" s="1">
        <f t="shared" si="427"/>
        <v>0</v>
      </c>
      <c r="MB329" s="1"/>
      <c r="MF329" s="1">
        <f t="shared" si="428"/>
        <v>0</v>
      </c>
      <c r="MG329" s="1"/>
      <c r="MM329" s="1">
        <f t="shared" si="429"/>
        <v>0</v>
      </c>
      <c r="MN329" s="1"/>
      <c r="MS329" s="1">
        <f t="shared" si="430"/>
        <v>0</v>
      </c>
      <c r="MT329" s="1"/>
      <c r="MU329" s="115">
        <v>1</v>
      </c>
      <c r="OI329" s="120"/>
      <c r="PD329" s="1">
        <f t="shared" si="393"/>
        <v>0</v>
      </c>
      <c r="PE329" s="1"/>
      <c r="QF329" s="1">
        <f t="shared" si="431"/>
        <v>0</v>
      </c>
      <c r="QG329" s="1"/>
      <c r="QY329" s="1">
        <f t="shared" si="432"/>
        <v>0</v>
      </c>
      <c r="RK329" s="1">
        <f t="shared" si="433"/>
        <v>0</v>
      </c>
      <c r="RL329" s="1"/>
      <c r="SA329" s="1">
        <f t="shared" si="434"/>
        <v>0</v>
      </c>
      <c r="SG329" s="1">
        <f t="shared" si="435"/>
        <v>0</v>
      </c>
      <c r="SO329" s="1">
        <f t="shared" si="436"/>
        <v>0</v>
      </c>
      <c r="TB329" s="1">
        <f t="shared" si="437"/>
        <v>0</v>
      </c>
      <c r="TS329" s="1">
        <f t="shared" si="394"/>
        <v>0</v>
      </c>
      <c r="TT329" s="1"/>
      <c r="UD329" s="1">
        <f t="shared" si="395"/>
        <v>0</v>
      </c>
      <c r="UE329" s="1"/>
      <c r="UG329" s="1">
        <f t="shared" si="396"/>
        <v>0</v>
      </c>
      <c r="UH329" s="1"/>
      <c r="UQ329" s="1">
        <f t="shared" si="438"/>
        <v>0</v>
      </c>
      <c r="UR329" s="1"/>
      <c r="VA329" s="1">
        <f t="shared" si="439"/>
        <v>0</v>
      </c>
      <c r="VB329" s="1"/>
      <c r="VG329" s="1">
        <f t="shared" si="440"/>
        <v>0</v>
      </c>
      <c r="VH329" s="1"/>
      <c r="WY329" s="1">
        <f t="shared" si="397"/>
        <v>0</v>
      </c>
      <c r="WZ329" s="1"/>
      <c r="XB329" s="1">
        <f t="shared" si="441"/>
        <v>0</v>
      </c>
      <c r="XC329" s="1"/>
      <c r="XG329" s="1">
        <f t="shared" si="398"/>
        <v>0</v>
      </c>
      <c r="XH329" s="1"/>
      <c r="XK329" s="108"/>
      <c r="XL329" s="1">
        <f t="shared" si="399"/>
        <v>0</v>
      </c>
      <c r="XM329" s="1">
        <f t="shared" si="400"/>
        <v>0</v>
      </c>
      <c r="XN329" s="1">
        <f t="shared" si="442"/>
        <v>0</v>
      </c>
      <c r="XO329" s="1">
        <f t="shared" si="401"/>
        <v>0</v>
      </c>
      <c r="XP329" s="1">
        <f t="shared" si="443"/>
        <v>0</v>
      </c>
      <c r="XQ329" s="1">
        <f t="shared" si="402"/>
        <v>0</v>
      </c>
      <c r="XR329" s="1">
        <f t="shared" si="403"/>
        <v>0</v>
      </c>
      <c r="XS329" s="1">
        <f t="shared" si="450"/>
        <v>0</v>
      </c>
      <c r="XT329" s="1">
        <f t="shared" si="444"/>
        <v>0</v>
      </c>
      <c r="XU329" s="1">
        <f t="shared" si="404"/>
        <v>0</v>
      </c>
      <c r="XV329" s="1">
        <f t="shared" si="405"/>
        <v>0</v>
      </c>
      <c r="XW329" s="1">
        <f t="shared" si="406"/>
        <v>0</v>
      </c>
      <c r="XX329" s="1">
        <f t="shared" si="407"/>
        <v>0</v>
      </c>
      <c r="XY329" s="1">
        <f t="shared" si="408"/>
        <v>1</v>
      </c>
      <c r="XZ329" s="1">
        <f t="shared" si="409"/>
        <v>0</v>
      </c>
      <c r="YA329" s="1">
        <f t="shared" si="410"/>
        <v>0</v>
      </c>
      <c r="YB329" s="1">
        <f t="shared" si="411"/>
        <v>0</v>
      </c>
      <c r="YC329" s="1">
        <f t="shared" si="412"/>
        <v>0</v>
      </c>
      <c r="YD329" s="132"/>
      <c r="YE329" s="133">
        <f t="shared" si="463"/>
        <v>1</v>
      </c>
      <c r="YF329" s="133">
        <f t="shared" si="454"/>
        <v>33000</v>
      </c>
      <c r="YG329" s="130">
        <v>1</v>
      </c>
      <c r="YH329" s="130">
        <f t="shared" si="455"/>
        <v>33000</v>
      </c>
      <c r="YI329" s="129">
        <v>1</v>
      </c>
      <c r="YJ329" s="128">
        <f t="shared" si="456"/>
        <v>33000</v>
      </c>
      <c r="YK329" s="177"/>
      <c r="YL329">
        <v>1</v>
      </c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>
        <v>1</v>
      </c>
      <c r="ZK329"/>
      <c r="ZL329"/>
      <c r="ZM329"/>
      <c r="ZN329"/>
      <c r="ZO329">
        <v>1</v>
      </c>
      <c r="ZP329"/>
      <c r="ZQ329">
        <v>1</v>
      </c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>
        <v>1</v>
      </c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>
        <f t="shared" si="445"/>
        <v>4</v>
      </c>
      <c r="ACD329" s="25">
        <f t="shared" si="452"/>
        <v>8250</v>
      </c>
      <c r="ACE329" s="11">
        <f t="shared" si="413"/>
        <v>5</v>
      </c>
      <c r="ACF329" s="11">
        <f t="shared" si="457"/>
        <v>6600</v>
      </c>
      <c r="ACG329" s="4">
        <v>6</v>
      </c>
      <c r="ACH329" s="4">
        <v>1</v>
      </c>
      <c r="ACI329" s="11">
        <f t="shared" si="458"/>
        <v>33000</v>
      </c>
      <c r="ACJ329" s="11"/>
      <c r="ACK329" s="13">
        <f t="shared" si="459"/>
        <v>0</v>
      </c>
      <c r="ACL329">
        <v>1</v>
      </c>
      <c r="ACM329" s="25">
        <f t="shared" si="460"/>
        <v>33000</v>
      </c>
      <c r="ACN329" s="11">
        <f t="shared" si="461"/>
        <v>33000</v>
      </c>
      <c r="ACO329" s="65"/>
      <c r="ACR329" s="72" t="s">
        <v>1055</v>
      </c>
      <c r="ACZ329" s="4" t="s">
        <v>259</v>
      </c>
      <c r="ADD329" s="4" t="s">
        <v>185</v>
      </c>
      <c r="ADL329" s="4">
        <v>1</v>
      </c>
      <c r="AEE329" s="1">
        <f t="shared" si="446"/>
        <v>0</v>
      </c>
      <c r="AEV329" s="4">
        <v>1</v>
      </c>
      <c r="AFC329" s="4">
        <v>1</v>
      </c>
      <c r="AFF329" s="4">
        <v>1</v>
      </c>
      <c r="AFG329" s="4" t="s">
        <v>944</v>
      </c>
      <c r="AGM329" s="5"/>
      <c r="AGT329" s="518"/>
      <c r="AHJ329" s="518"/>
      <c r="AJC329" s="5"/>
      <c r="AJD329" s="5"/>
      <c r="AJF329" s="5">
        <v>33000</v>
      </c>
      <c r="AJJ329" s="437"/>
      <c r="AJK329" s="37"/>
      <c r="AJL329" s="384">
        <v>33000</v>
      </c>
      <c r="AJM329" s="11">
        <f t="shared" si="462"/>
        <v>6600</v>
      </c>
      <c r="AJN329" s="60"/>
      <c r="AJO329" s="6"/>
      <c r="AJZ329" s="1"/>
      <c r="AKA329" s="1">
        <f t="shared" si="447"/>
        <v>0</v>
      </c>
      <c r="AKD329" s="1"/>
      <c r="AKE329" s="60"/>
      <c r="AKF329" s="4" t="s">
        <v>346</v>
      </c>
      <c r="AKG329" s="4" t="s">
        <v>389</v>
      </c>
      <c r="AKH329" s="4" t="s">
        <v>523</v>
      </c>
      <c r="AKI329" s="4" t="s">
        <v>192</v>
      </c>
      <c r="AKJ329" s="4" t="s">
        <v>260</v>
      </c>
      <c r="AKK329" s="4" t="s">
        <v>260</v>
      </c>
      <c r="AKL329" s="4" t="s">
        <v>260</v>
      </c>
      <c r="AKM329" s="4" t="s">
        <v>260</v>
      </c>
      <c r="AKN329" s="4" t="s">
        <v>262</v>
      </c>
      <c r="AKO329" s="4" t="s">
        <v>260</v>
      </c>
      <c r="AKP329" s="4" t="s">
        <v>260</v>
      </c>
      <c r="AKQ329" s="4" t="s">
        <v>260</v>
      </c>
      <c r="AKR329" s="4" t="s">
        <v>260</v>
      </c>
      <c r="AKS329" s="4" t="s">
        <v>260</v>
      </c>
      <c r="AKT329" s="4" t="s">
        <v>260</v>
      </c>
      <c r="AKU329" s="4" t="s">
        <v>260</v>
      </c>
      <c r="AKV329" s="4" t="s">
        <v>263</v>
      </c>
      <c r="AKW329" s="4" t="s">
        <v>260</v>
      </c>
      <c r="AKX329" s="4" t="s">
        <v>260</v>
      </c>
      <c r="AKY329" s="4" t="s">
        <v>260</v>
      </c>
      <c r="AKZ329" s="4" t="s">
        <v>260</v>
      </c>
      <c r="ALA329" s="4" t="s">
        <v>260</v>
      </c>
      <c r="ALB329" s="4" t="s">
        <v>260</v>
      </c>
      <c r="ALC329" s="4" t="s">
        <v>260</v>
      </c>
      <c r="ALD329" s="4" t="s">
        <v>260</v>
      </c>
      <c r="ALE329" s="4" t="s">
        <v>260</v>
      </c>
      <c r="ALF329" s="4" t="s">
        <v>260</v>
      </c>
      <c r="ALG329" s="4" t="s">
        <v>260</v>
      </c>
      <c r="ALH329" s="4" t="s">
        <v>260</v>
      </c>
      <c r="ALI329" s="4" t="s">
        <v>260</v>
      </c>
      <c r="ALJ329" s="4" t="s">
        <v>260</v>
      </c>
      <c r="ALK329" s="4" t="s">
        <v>260</v>
      </c>
      <c r="ALL329" s="4" t="s">
        <v>260</v>
      </c>
      <c r="ALM329" s="4" t="s">
        <v>260</v>
      </c>
      <c r="ALN329" s="4" t="s">
        <v>260</v>
      </c>
      <c r="ALO329" s="4" t="s">
        <v>260</v>
      </c>
      <c r="ALP329" s="4" t="s">
        <v>260</v>
      </c>
      <c r="ALQ329" s="4">
        <v>4</v>
      </c>
      <c r="ALR329" s="11">
        <f t="shared" si="449"/>
        <v>8250</v>
      </c>
      <c r="ALS329" s="32">
        <v>33000</v>
      </c>
      <c r="ALT329" s="4">
        <v>1</v>
      </c>
      <c r="ALU329" s="4">
        <v>2</v>
      </c>
      <c r="ALX329" s="4">
        <v>1</v>
      </c>
      <c r="ALY329" s="60"/>
      <c r="ALZ329" s="4">
        <v>1</v>
      </c>
      <c r="AMC329" s="4">
        <v>1</v>
      </c>
      <c r="AMN329" s="403"/>
    </row>
    <row r="330" spans="1:1022 1025:1028" ht="15" customHeight="1" x14ac:dyDescent="0.25">
      <c r="B330" s="113">
        <v>328</v>
      </c>
      <c r="C330" s="473" t="s">
        <v>1013</v>
      </c>
      <c r="D330" s="306" t="s">
        <v>1100</v>
      </c>
      <c r="E330">
        <v>2012</v>
      </c>
      <c r="J330">
        <v>1</v>
      </c>
      <c r="K330">
        <v>1999</v>
      </c>
      <c r="L330">
        <v>2010</v>
      </c>
      <c r="M330">
        <v>12</v>
      </c>
      <c r="AC330">
        <v>1</v>
      </c>
      <c r="AD330">
        <v>1</v>
      </c>
      <c r="AE330">
        <v>1</v>
      </c>
      <c r="AF330">
        <v>1</v>
      </c>
      <c r="AG330">
        <v>1</v>
      </c>
      <c r="AH330">
        <v>1</v>
      </c>
      <c r="AI330">
        <v>1</v>
      </c>
      <c r="AJ330">
        <v>1</v>
      </c>
      <c r="AK330">
        <v>1</v>
      </c>
      <c r="AL330">
        <v>1</v>
      </c>
      <c r="AM330">
        <v>1</v>
      </c>
      <c r="AN330">
        <v>1</v>
      </c>
      <c r="AW330">
        <v>1</v>
      </c>
      <c r="CP330" s="1">
        <f t="shared" si="414"/>
        <v>0</v>
      </c>
      <c r="CQ330" s="1"/>
      <c r="CS330" s="1">
        <f t="shared" ref="CS330:CS396" si="464">SUM(CR330:CR330)</f>
        <v>0</v>
      </c>
      <c r="CT330" s="1"/>
      <c r="DO330" s="1">
        <f t="shared" si="415"/>
        <v>0</v>
      </c>
      <c r="DP330" s="1"/>
      <c r="DX330" s="1">
        <f t="shared" si="416"/>
        <v>0</v>
      </c>
      <c r="DY330" s="1"/>
      <c r="EE330" s="1">
        <f t="shared" si="417"/>
        <v>0</v>
      </c>
      <c r="EF330" s="1"/>
      <c r="EH330" s="1">
        <f t="shared" si="418"/>
        <v>0</v>
      </c>
      <c r="EI330" s="1"/>
      <c r="GP330" s="1">
        <f t="shared" ref="GP330:GP396" si="465">SUM(FF330:GO330)</f>
        <v>0</v>
      </c>
      <c r="GQ330" s="1"/>
      <c r="GY330" s="1">
        <f t="shared" si="419"/>
        <v>0</v>
      </c>
      <c r="GZ330" s="1"/>
      <c r="HC330" s="1">
        <f t="shared" si="420"/>
        <v>0</v>
      </c>
      <c r="HD330" s="1"/>
      <c r="HS330" s="1">
        <f t="shared" si="421"/>
        <v>0</v>
      </c>
      <c r="HT330" s="1"/>
      <c r="HX330" s="1">
        <f t="shared" ref="HX330:HX396" si="466">SUM(HU330:HW330)</f>
        <v>0</v>
      </c>
      <c r="HY330" s="1"/>
      <c r="ID330" s="1">
        <f t="shared" ref="ID330:ID396" si="467">SUM(HZ330:IC330)</f>
        <v>0</v>
      </c>
      <c r="IE330" s="1"/>
      <c r="IN330" s="1">
        <f t="shared" si="422"/>
        <v>0</v>
      </c>
      <c r="IW330" s="1">
        <f t="shared" si="423"/>
        <v>0</v>
      </c>
      <c r="IX330" s="1"/>
      <c r="IZ330" s="1">
        <f t="shared" ref="IZ330:IZ396" si="468">SUM(IY330)</f>
        <v>0</v>
      </c>
      <c r="JA330" s="1"/>
      <c r="JJ330" s="1">
        <f t="shared" ref="JJ330:JJ396" si="469">SUM(JB330:JI330)</f>
        <v>0</v>
      </c>
      <c r="JK330" s="1"/>
      <c r="JV330" s="1">
        <f t="shared" si="424"/>
        <v>0</v>
      </c>
      <c r="JW330" s="1"/>
      <c r="KB330" s="1">
        <f t="shared" si="425"/>
        <v>0</v>
      </c>
      <c r="KC330" s="1"/>
      <c r="LG330" s="1">
        <f t="shared" ref="LG330:LG396" si="470">SUM(KD330:LF330)</f>
        <v>0</v>
      </c>
      <c r="LH330" s="1"/>
      <c r="LT330" s="1">
        <f t="shared" si="426"/>
        <v>0</v>
      </c>
      <c r="LU330" s="1"/>
      <c r="MA330" s="1">
        <f t="shared" si="427"/>
        <v>0</v>
      </c>
      <c r="MB330" s="1"/>
      <c r="MF330" s="1">
        <f t="shared" si="428"/>
        <v>0</v>
      </c>
      <c r="MG330" s="1"/>
      <c r="MM330" s="1">
        <f t="shared" si="429"/>
        <v>0</v>
      </c>
      <c r="MN330" s="1"/>
      <c r="MS330" s="1">
        <f t="shared" si="430"/>
        <v>0</v>
      </c>
      <c r="MT330" s="1"/>
      <c r="MU330" s="115">
        <v>1</v>
      </c>
      <c r="PD330" s="1">
        <f t="shared" ref="PD330:PD396" si="471">SUM(OI330:PC330)</f>
        <v>0</v>
      </c>
      <c r="PE330" s="1"/>
      <c r="QF330" s="1">
        <f t="shared" si="431"/>
        <v>0</v>
      </c>
      <c r="QG330" s="1"/>
      <c r="QY330" s="1">
        <f t="shared" si="432"/>
        <v>0</v>
      </c>
      <c r="RK330" s="1">
        <f t="shared" si="433"/>
        <v>0</v>
      </c>
      <c r="RL330" s="1"/>
      <c r="SA330" s="1">
        <f t="shared" si="434"/>
        <v>0</v>
      </c>
      <c r="SG330" s="1">
        <f t="shared" si="435"/>
        <v>0</v>
      </c>
      <c r="SO330" s="1">
        <f t="shared" si="436"/>
        <v>0</v>
      </c>
      <c r="TB330" s="1">
        <f t="shared" si="437"/>
        <v>0</v>
      </c>
      <c r="TS330" s="1">
        <f t="shared" ref="TS330:TS396" si="472">SUM(TD330:TR330)</f>
        <v>0</v>
      </c>
      <c r="TT330" s="1"/>
      <c r="UD330" s="1">
        <f t="shared" ref="UD330:UD396" si="473">SUM(TU330:UC330)</f>
        <v>0</v>
      </c>
      <c r="UE330" s="1"/>
      <c r="UG330" s="1">
        <f t="shared" ref="UG330:UG396" si="474">SUM(UF330)</f>
        <v>0</v>
      </c>
      <c r="UH330" s="1"/>
      <c r="UQ330" s="1">
        <f t="shared" si="438"/>
        <v>0</v>
      </c>
      <c r="UR330" s="1"/>
      <c r="VA330" s="1">
        <f t="shared" si="439"/>
        <v>0</v>
      </c>
      <c r="VB330" s="1"/>
      <c r="VG330" s="1">
        <f t="shared" si="440"/>
        <v>0</v>
      </c>
      <c r="VH330" s="1"/>
      <c r="WY330" s="1">
        <f t="shared" ref="WY330:WY396" si="475">SUM(VI330:WX330)</f>
        <v>0</v>
      </c>
      <c r="WZ330" s="1"/>
      <c r="XB330" s="1">
        <f t="shared" si="441"/>
        <v>0</v>
      </c>
      <c r="XC330" s="1"/>
      <c r="XG330" s="1">
        <f t="shared" ref="XG330:XG396" si="476">SUM(XD330:XF330)</f>
        <v>0</v>
      </c>
      <c r="XH330" s="1"/>
      <c r="XL330" s="1">
        <f t="shared" ref="XL330:XL396" si="477">SUM(TS330+PD330+MA330+LT330+JV330+IN330+HS330+DX330)</f>
        <v>0</v>
      </c>
      <c r="XM330" s="1">
        <f t="shared" ref="XM330:XM396" si="478">SUM(XG330+UG330)</f>
        <v>0</v>
      </c>
      <c r="XN330" s="1">
        <f t="shared" si="442"/>
        <v>0</v>
      </c>
      <c r="XO330" s="1">
        <f t="shared" ref="XO330:XO396" si="479">SUM(EJ330:FE330)</f>
        <v>0</v>
      </c>
      <c r="XP330" s="1">
        <f t="shared" si="443"/>
        <v>0</v>
      </c>
      <c r="XQ330" s="1">
        <f t="shared" ref="XQ330:XQ396" si="480">SUM(SQ330:SY330)</f>
        <v>0</v>
      </c>
      <c r="XR330" s="1">
        <f t="shared" ref="XR330:XR396" si="481">SUM(UQ330+ID330+CS330)</f>
        <v>0</v>
      </c>
      <c r="XS330" s="1">
        <f t="shared" si="450"/>
        <v>0</v>
      </c>
      <c r="XT330" s="1">
        <f t="shared" si="444"/>
        <v>0</v>
      </c>
      <c r="XU330" s="1">
        <f t="shared" ref="XU330:XU396" si="482">VA330+HX330+DO330</f>
        <v>0</v>
      </c>
      <c r="XV330" s="1">
        <f t="shared" ref="XV330:XV396" si="483">SUM(HC330+EH330)</f>
        <v>0</v>
      </c>
      <c r="XW330" s="1">
        <f t="shared" ref="XW330:XW396" si="484">SUM(SA330+QF330+MS330+IW330)</f>
        <v>0</v>
      </c>
      <c r="XX330" s="1">
        <f t="shared" ref="XX330:XX396" si="485">SUM(MO330:MP330)</f>
        <v>0</v>
      </c>
      <c r="XY330" s="1">
        <f t="shared" ref="XY330:XY396" si="486">SUM(MU330:OH330)</f>
        <v>1</v>
      </c>
      <c r="XZ330" s="1">
        <f t="shared" ref="XZ330:XZ396" si="487">SUM(PF330:QE330)</f>
        <v>0</v>
      </c>
      <c r="YA330" s="1">
        <f t="shared" ref="YA330:YA396" si="488">SUM(WY330+LG330+CP330)</f>
        <v>0</v>
      </c>
      <c r="YB330" s="1">
        <f t="shared" ref="YB330:YB396" si="489">SUM(PX330:QB330)</f>
        <v>0</v>
      </c>
      <c r="YC330" s="1">
        <f t="shared" ref="YC330:YC396" si="490">SUM(XI330:XJ330)</f>
        <v>0</v>
      </c>
      <c r="YE330" s="133">
        <f t="shared" si="463"/>
        <v>1</v>
      </c>
      <c r="YF330" s="133">
        <f t="shared" si="454"/>
        <v>1000000</v>
      </c>
      <c r="YG330" s="130">
        <v>1</v>
      </c>
      <c r="YH330" s="130">
        <f t="shared" si="455"/>
        <v>1000000</v>
      </c>
      <c r="YI330" s="129">
        <v>1</v>
      </c>
      <c r="YJ330" s="128">
        <f t="shared" si="456"/>
        <v>1000000</v>
      </c>
      <c r="YL330">
        <v>1</v>
      </c>
      <c r="AAA330">
        <v>1</v>
      </c>
      <c r="ACC330">
        <f t="shared" si="445"/>
        <v>1</v>
      </c>
      <c r="ACD330" s="25">
        <f t="shared" si="452"/>
        <v>1000000</v>
      </c>
      <c r="ACE330" s="11">
        <f t="shared" ref="ACE330:ACE396" si="491">SUM(YE330+ACC330)</f>
        <v>2</v>
      </c>
      <c r="ACF330" s="11">
        <f t="shared" si="457"/>
        <v>500000</v>
      </c>
      <c r="ACG330">
        <v>2</v>
      </c>
      <c r="ACH330">
        <v>1</v>
      </c>
      <c r="ACI330" s="11">
        <f t="shared" si="458"/>
        <v>1000000</v>
      </c>
      <c r="ACJ330" s="11"/>
      <c r="ACK330" s="13">
        <f t="shared" si="459"/>
        <v>0</v>
      </c>
      <c r="ACL330">
        <v>1</v>
      </c>
      <c r="ACM330" s="25">
        <f t="shared" si="460"/>
        <v>1000000</v>
      </c>
      <c r="ACN330" s="11">
        <f t="shared" si="461"/>
        <v>1000000</v>
      </c>
      <c r="ACR330" t="s">
        <v>1183</v>
      </c>
      <c r="ADU330">
        <v>1</v>
      </c>
      <c r="ADV330"/>
      <c r="ADW330">
        <v>1</v>
      </c>
      <c r="ADX330">
        <v>1</v>
      </c>
      <c r="AEE330" s="1">
        <f t="shared" si="446"/>
        <v>0</v>
      </c>
      <c r="AER330">
        <v>1</v>
      </c>
      <c r="AFA330">
        <v>1</v>
      </c>
      <c r="AFC330">
        <v>1</v>
      </c>
      <c r="AFF330">
        <v>1</v>
      </c>
      <c r="AFJ330">
        <v>1</v>
      </c>
      <c r="AGL330">
        <v>1000</v>
      </c>
      <c r="AGM330" s="38" t="e">
        <f>AGU330+AGW330+AGY330+AHA330+#REF!+#REF!+AHC330+AGP330+AHE330</f>
        <v>#REF!</v>
      </c>
      <c r="AJC330" s="25">
        <v>17000</v>
      </c>
      <c r="AJE330">
        <v>1700</v>
      </c>
      <c r="AJF330" s="25">
        <v>1000000</v>
      </c>
      <c r="AJL330" s="384">
        <v>1000000</v>
      </c>
      <c r="AJM330" s="11">
        <f t="shared" si="462"/>
        <v>500000</v>
      </c>
      <c r="AJZ330" s="1"/>
      <c r="AKA330" s="1">
        <f t="shared" si="447"/>
        <v>0</v>
      </c>
      <c r="AKD330" s="1">
        <f t="shared" si="448"/>
        <v>0</v>
      </c>
      <c r="AKF330" t="s">
        <v>1048</v>
      </c>
      <c r="AKG330" t="s">
        <v>1191</v>
      </c>
      <c r="AKH330" t="s">
        <v>1031</v>
      </c>
      <c r="AKI330" t="s">
        <v>310</v>
      </c>
      <c r="AKJ330" t="s">
        <v>1101</v>
      </c>
      <c r="ALQ330">
        <v>5</v>
      </c>
      <c r="ALR330" s="11">
        <f t="shared" si="449"/>
        <v>200000</v>
      </c>
      <c r="ALS330" s="25">
        <v>1000000</v>
      </c>
      <c r="ALT330">
        <v>2</v>
      </c>
      <c r="ALU330">
        <v>3</v>
      </c>
      <c r="AMC330">
        <v>1</v>
      </c>
      <c r="AMG330">
        <v>1</v>
      </c>
    </row>
    <row r="331" spans="1:1022 1025:1028" s="1" customFormat="1" ht="15" customHeight="1" x14ac:dyDescent="0.25">
      <c r="A331" s="268"/>
      <c r="B331" s="113">
        <v>329</v>
      </c>
      <c r="C331" s="473" t="s">
        <v>1013</v>
      </c>
      <c r="D331" s="304" t="s">
        <v>1102</v>
      </c>
      <c r="E331" s="1">
        <v>2013</v>
      </c>
      <c r="J331" s="1">
        <v>5</v>
      </c>
      <c r="K331" s="1">
        <v>2010</v>
      </c>
      <c r="L331" s="1">
        <v>2011</v>
      </c>
      <c r="M331" s="1">
        <v>2</v>
      </c>
      <c r="AN331" s="1">
        <v>1</v>
      </c>
      <c r="AO331" s="1">
        <v>1</v>
      </c>
      <c r="AY331" s="1">
        <v>1</v>
      </c>
      <c r="BA331" s="1">
        <v>1</v>
      </c>
      <c r="BC331" s="1">
        <v>1</v>
      </c>
      <c r="BG331" s="1">
        <v>2</v>
      </c>
      <c r="CG331" s="1">
        <v>1</v>
      </c>
      <c r="CH331" s="246"/>
      <c r="CP331" s="1">
        <f t="shared" ref="CP331:CP397" si="492">SUM(CI331:CO331)</f>
        <v>0</v>
      </c>
      <c r="CS331" s="1">
        <f t="shared" si="464"/>
        <v>0</v>
      </c>
      <c r="DO331" s="1">
        <f t="shared" ref="DO331:DO397" si="493">SUM(CU331:DN331)</f>
        <v>0</v>
      </c>
      <c r="DX331" s="1">
        <f t="shared" ref="DX331:DX397" si="494">SUM(DQ331:DW331)</f>
        <v>0</v>
      </c>
      <c r="EE331" s="1">
        <f t="shared" ref="EE331:EE397" si="495">SUM(DZ331:ED331)</f>
        <v>0</v>
      </c>
      <c r="EH331" s="1">
        <f t="shared" ref="EH331:EH397" si="496">SUM(EG331)</f>
        <v>0</v>
      </c>
      <c r="FF331" s="116"/>
      <c r="GP331" s="1">
        <f t="shared" si="465"/>
        <v>0</v>
      </c>
      <c r="GY331" s="1">
        <f t="shared" ref="GY331:GY397" si="497">SUM(GR331:GX331)</f>
        <v>0</v>
      </c>
      <c r="HC331" s="1">
        <f t="shared" ref="HC331:HC397" si="498">SUM(HA331:HB331)</f>
        <v>0</v>
      </c>
      <c r="HS331" s="1">
        <f t="shared" ref="HS331:HS397" si="499">SUM(HE331:HR331)</f>
        <v>0</v>
      </c>
      <c r="HX331" s="1">
        <f t="shared" si="466"/>
        <v>0</v>
      </c>
      <c r="ID331" s="1">
        <f t="shared" si="467"/>
        <v>0</v>
      </c>
      <c r="IN331" s="1">
        <f t="shared" ref="IN331:IN397" si="500">SUM(IF331:IM331)</f>
        <v>0</v>
      </c>
      <c r="IW331" s="1">
        <f t="shared" ref="IW331:IW397" si="501">SUM(IP331:IV331)</f>
        <v>0</v>
      </c>
      <c r="IZ331" s="1">
        <f t="shared" si="468"/>
        <v>0</v>
      </c>
      <c r="JJ331" s="1">
        <f t="shared" si="469"/>
        <v>0</v>
      </c>
      <c r="JV331" s="1">
        <f t="shared" ref="JV331:JV397" si="502">SUM(JL331:JU331)</f>
        <v>0</v>
      </c>
      <c r="KB331" s="1">
        <f t="shared" ref="KB331:KB397" si="503">SUM(JX331:KA331)</f>
        <v>0</v>
      </c>
      <c r="LG331" s="1">
        <f t="shared" si="470"/>
        <v>0</v>
      </c>
      <c r="LT331" s="1">
        <f t="shared" ref="LT331:LT397" si="504">SUM(LI331:LS331)</f>
        <v>0</v>
      </c>
      <c r="MA331" s="1">
        <f t="shared" ref="MA331:MA397" si="505">SUM(LV331:LZ331)</f>
        <v>0</v>
      </c>
      <c r="MF331" s="1">
        <f t="shared" ref="MF331:MF397" si="506">SUM(MC331:ME331)</f>
        <v>0</v>
      </c>
      <c r="MM331" s="1">
        <f t="shared" ref="MM331:MM397" si="507">SUM(MH331:ML331)</f>
        <v>0</v>
      </c>
      <c r="MS331" s="1">
        <f t="shared" ref="MS331:MS397" si="508">SUM(MO331:MR331)</f>
        <v>0</v>
      </c>
      <c r="MU331" s="115">
        <v>1</v>
      </c>
      <c r="OI331" s="120"/>
      <c r="PD331" s="1">
        <f t="shared" si="471"/>
        <v>0</v>
      </c>
      <c r="QF331" s="1">
        <f t="shared" ref="QF331:QF397" si="509">SUM(QC331:QE331)</f>
        <v>0</v>
      </c>
      <c r="QY331" s="1">
        <f t="shared" ref="QY331:QY397" si="510">SUM(QU331:QX331)</f>
        <v>0</v>
      </c>
      <c r="RK331" s="1">
        <f t="shared" ref="RK331:RK397" si="511">SUM(RA331:RJ331)</f>
        <v>0</v>
      </c>
      <c r="SA331" s="1">
        <f t="shared" ref="SA331:SA397" si="512">SUM(RM331:RZ331)</f>
        <v>0</v>
      </c>
      <c r="SG331" s="1">
        <f t="shared" ref="SG331:SG397" si="513">SUM(SC331:SF331)</f>
        <v>0</v>
      </c>
      <c r="SO331" s="1">
        <f t="shared" ref="SO331:SO397" si="514">SUM(SI331:SN331)</f>
        <v>0</v>
      </c>
      <c r="TB331" s="1">
        <f t="shared" ref="TB331:TB397" si="515">SUM(TA331)</f>
        <v>0</v>
      </c>
      <c r="TS331" s="1">
        <f t="shared" si="472"/>
        <v>0</v>
      </c>
      <c r="UD331" s="1">
        <f t="shared" si="473"/>
        <v>0</v>
      </c>
      <c r="UG331" s="1">
        <f t="shared" si="474"/>
        <v>0</v>
      </c>
      <c r="UQ331" s="1">
        <f t="shared" ref="UQ331:UQ397" si="516">SUM(UI331:UP331)</f>
        <v>0</v>
      </c>
      <c r="VA331" s="1">
        <f t="shared" ref="VA331:VA397" si="517">SUM(US331:UZ331)</f>
        <v>0</v>
      </c>
      <c r="VG331" s="1">
        <f t="shared" ref="VG331:VG397" si="518">SUM(VC331:VF331)</f>
        <v>0</v>
      </c>
      <c r="WY331" s="1">
        <f t="shared" si="475"/>
        <v>0</v>
      </c>
      <c r="XB331" s="1">
        <f t="shared" ref="XB331:XB397" si="519">SUM(XA331)</f>
        <v>0</v>
      </c>
      <c r="XG331" s="1">
        <f t="shared" si="476"/>
        <v>0</v>
      </c>
      <c r="XK331" s="108"/>
      <c r="XL331" s="1">
        <f t="shared" si="477"/>
        <v>0</v>
      </c>
      <c r="XM331" s="1">
        <f t="shared" si="478"/>
        <v>0</v>
      </c>
      <c r="XN331" s="1">
        <f t="shared" ref="XN331:XN397" si="520">SUM(QH331:QX331)</f>
        <v>0</v>
      </c>
      <c r="XO331" s="1">
        <f t="shared" si="479"/>
        <v>0</v>
      </c>
      <c r="XP331" s="1">
        <f t="shared" ref="XP331:XP397" si="521">SUM(SO331+RK331)</f>
        <v>0</v>
      </c>
      <c r="XQ331" s="1">
        <f t="shared" si="480"/>
        <v>0</v>
      </c>
      <c r="XR331" s="1">
        <f t="shared" si="481"/>
        <v>0</v>
      </c>
      <c r="XS331" s="1">
        <f t="shared" si="450"/>
        <v>0</v>
      </c>
      <c r="XT331" s="1">
        <f t="shared" ref="XT331:XT397" si="522">SUM(UD331+MM331+GP331+JJ331)</f>
        <v>0</v>
      </c>
      <c r="XU331" s="1">
        <f t="shared" si="482"/>
        <v>0</v>
      </c>
      <c r="XV331" s="1">
        <f t="shared" si="483"/>
        <v>0</v>
      </c>
      <c r="XW331" s="1">
        <f t="shared" si="484"/>
        <v>0</v>
      </c>
      <c r="XX331" s="1">
        <f t="shared" si="485"/>
        <v>0</v>
      </c>
      <c r="XY331" s="1">
        <f t="shared" si="486"/>
        <v>1</v>
      </c>
      <c r="XZ331" s="1">
        <f t="shared" si="487"/>
        <v>0</v>
      </c>
      <c r="YA331" s="1">
        <f t="shared" si="488"/>
        <v>0</v>
      </c>
      <c r="YB331" s="1">
        <f t="shared" si="489"/>
        <v>0</v>
      </c>
      <c r="YC331" s="1">
        <f t="shared" si="490"/>
        <v>0</v>
      </c>
      <c r="YD331" s="132"/>
      <c r="YE331" s="133">
        <f t="shared" si="463"/>
        <v>1</v>
      </c>
      <c r="YF331" s="133">
        <f t="shared" si="454"/>
        <v>130000</v>
      </c>
      <c r="YG331" s="130">
        <v>1</v>
      </c>
      <c r="YH331" s="130">
        <f t="shared" si="455"/>
        <v>130000</v>
      </c>
      <c r="YI331" s="129">
        <v>1</v>
      </c>
      <c r="YJ331" s="128">
        <f t="shared" si="456"/>
        <v>130000</v>
      </c>
      <c r="YK331" s="177"/>
      <c r="YL331">
        <v>1</v>
      </c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>
        <v>1</v>
      </c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>
        <f t="shared" ref="ACC331:ACC397" si="523">SUM(YM331:ACB331)</f>
        <v>1</v>
      </c>
      <c r="ACD331" s="25">
        <f t="shared" si="452"/>
        <v>130000</v>
      </c>
      <c r="ACE331" s="11">
        <f t="shared" si="491"/>
        <v>2</v>
      </c>
      <c r="ACF331" s="11">
        <f t="shared" si="457"/>
        <v>65000</v>
      </c>
      <c r="ACG331" s="1">
        <v>1</v>
      </c>
      <c r="ACH331" s="1">
        <v>1</v>
      </c>
      <c r="ACI331" s="11">
        <f t="shared" si="458"/>
        <v>130000</v>
      </c>
      <c r="ACJ331" s="11"/>
      <c r="ACK331" s="13">
        <f t="shared" si="459"/>
        <v>0</v>
      </c>
      <c r="ACL331">
        <v>1</v>
      </c>
      <c r="ACM331" s="25">
        <f t="shared" si="460"/>
        <v>130000</v>
      </c>
      <c r="ACN331" s="11">
        <f t="shared" si="461"/>
        <v>130000</v>
      </c>
      <c r="ACO331" s="65"/>
      <c r="ACR331" s="39" t="s">
        <v>1055</v>
      </c>
      <c r="ACX331" s="1">
        <v>1</v>
      </c>
      <c r="ACY331" s="1">
        <v>1</v>
      </c>
      <c r="ADB331" s="1">
        <v>1</v>
      </c>
      <c r="ADC331" s="1">
        <v>1</v>
      </c>
      <c r="ADF331" s="1">
        <v>1</v>
      </c>
      <c r="ADI331" s="1">
        <v>1</v>
      </c>
      <c r="ADL331" s="1">
        <v>1</v>
      </c>
      <c r="ADV331" s="457"/>
      <c r="AEE331" s="1">
        <f t="shared" ref="AEE331:AEE397" si="524">AEC331+AED331</f>
        <v>0</v>
      </c>
      <c r="AFF331" s="1">
        <v>1</v>
      </c>
      <c r="AFH331" s="1">
        <v>1</v>
      </c>
      <c r="AFI331" s="1" t="s">
        <v>1103</v>
      </c>
      <c r="AGM331" s="11" t="e">
        <f>AGU331+AGW331+AGY331+AHA331+#REF!+#REF!+AHC331+AGP331+AHE331</f>
        <v>#REF!</v>
      </c>
      <c r="AGT331" s="518"/>
      <c r="AHJ331" s="518"/>
      <c r="AJC331" s="11"/>
      <c r="AJD331" s="11"/>
      <c r="AJF331" s="11">
        <v>130000</v>
      </c>
      <c r="AJJ331" s="435">
        <v>100</v>
      </c>
      <c r="AJK331" s="45"/>
      <c r="AJL331" s="381">
        <v>130000</v>
      </c>
      <c r="AJM331" s="11">
        <f t="shared" si="462"/>
        <v>65000</v>
      </c>
      <c r="AJN331" s="60"/>
      <c r="AJO331" s="12"/>
      <c r="AKA331" s="1">
        <f t="shared" si="447"/>
        <v>0</v>
      </c>
      <c r="AKD331" s="1">
        <f t="shared" si="448"/>
        <v>0</v>
      </c>
      <c r="AKE331" s="60"/>
      <c r="ALR331" s="11" t="e">
        <f t="shared" si="449"/>
        <v>#DIV/0!</v>
      </c>
      <c r="ALS331" s="28">
        <v>130000</v>
      </c>
      <c r="ALX331" s="1">
        <v>1</v>
      </c>
      <c r="ALY331" s="60"/>
      <c r="ALZ331" s="1">
        <v>1</v>
      </c>
      <c r="AMB331" s="1">
        <v>1</v>
      </c>
      <c r="AMD331" s="1">
        <v>1</v>
      </c>
      <c r="AMN331" s="403"/>
    </row>
    <row r="332" spans="1:1022 1025:1028" s="7" customFormat="1" ht="19" customHeight="1" x14ac:dyDescent="0.25">
      <c r="A332" s="274"/>
      <c r="B332" s="113">
        <v>330</v>
      </c>
      <c r="C332" s="473" t="s">
        <v>1013</v>
      </c>
      <c r="D332" s="304" t="s">
        <v>1401</v>
      </c>
      <c r="E332" s="7">
        <v>2013</v>
      </c>
      <c r="F332" s="7">
        <v>2</v>
      </c>
      <c r="J332" s="7">
        <v>2</v>
      </c>
      <c r="K332" s="7">
        <v>1999</v>
      </c>
      <c r="L332" s="7">
        <v>2006</v>
      </c>
      <c r="M332" s="7">
        <v>8</v>
      </c>
      <c r="AC332" s="7">
        <v>1</v>
      </c>
      <c r="AD332" s="7">
        <v>1</v>
      </c>
      <c r="AE332" s="7">
        <v>1</v>
      </c>
      <c r="AF332" s="7">
        <v>1</v>
      </c>
      <c r="AG332" s="7">
        <v>1</v>
      </c>
      <c r="AH332" s="7">
        <v>1</v>
      </c>
      <c r="AI332" s="7">
        <v>1</v>
      </c>
      <c r="AJ332" s="7">
        <v>1</v>
      </c>
      <c r="AX332" s="7">
        <v>1</v>
      </c>
      <c r="BP332" s="7">
        <v>1</v>
      </c>
      <c r="BU332" s="7">
        <v>1</v>
      </c>
      <c r="BV332" s="7">
        <v>1</v>
      </c>
      <c r="CG332" s="7">
        <v>3</v>
      </c>
      <c r="CH332" s="248"/>
      <c r="CP332" s="1">
        <f>SUM(CI332:CO332)</f>
        <v>0</v>
      </c>
      <c r="CQ332" s="1"/>
      <c r="CS332" s="1">
        <f>SUM(CR332:CR332)</f>
        <v>0</v>
      </c>
      <c r="CT332" s="1"/>
      <c r="DO332" s="1">
        <f>SUM(CU332:DN332)</f>
        <v>0</v>
      </c>
      <c r="DP332" s="1"/>
      <c r="DX332" s="1">
        <f>SUM(DQ332:DW332)</f>
        <v>0</v>
      </c>
      <c r="DY332" s="1"/>
      <c r="EE332" s="1">
        <f>SUM(DZ332:ED332)</f>
        <v>0</v>
      </c>
      <c r="EF332" s="1"/>
      <c r="EH332" s="1">
        <f>SUM(EG332)</f>
        <v>0</v>
      </c>
      <c r="EI332" s="1"/>
      <c r="FF332" s="117"/>
      <c r="GP332" s="1">
        <f>SUM(FF332:GO332)</f>
        <v>0</v>
      </c>
      <c r="GQ332" s="1"/>
      <c r="GY332" s="1">
        <f>SUM(GR332:GX332)</f>
        <v>0</v>
      </c>
      <c r="GZ332" s="1"/>
      <c r="HC332" s="1">
        <f>SUM(HA332:HB332)</f>
        <v>0</v>
      </c>
      <c r="HD332" s="1"/>
      <c r="HS332" s="1">
        <f>SUM(HE332:HR332)</f>
        <v>0</v>
      </c>
      <c r="HT332" s="1"/>
      <c r="HX332" s="1">
        <f>SUM(HU332:HW332)</f>
        <v>0</v>
      </c>
      <c r="HY332" s="1"/>
      <c r="ID332" s="1">
        <f>SUM(HZ332:IC332)</f>
        <v>0</v>
      </c>
      <c r="IE332" s="1"/>
      <c r="IN332" s="1">
        <f>SUM(IF332:IM332)</f>
        <v>0</v>
      </c>
      <c r="IW332" s="1">
        <f>SUM(IP332:IV332)</f>
        <v>0</v>
      </c>
      <c r="IX332" s="1"/>
      <c r="IZ332" s="1">
        <f>SUM(IY332)</f>
        <v>0</v>
      </c>
      <c r="JA332" s="1"/>
      <c r="JJ332" s="1">
        <f>SUM(JB332:JI332)</f>
        <v>0</v>
      </c>
      <c r="JK332" s="1"/>
      <c r="JV332" s="1">
        <f>SUM(JL332:JU332)</f>
        <v>0</v>
      </c>
      <c r="JW332" s="1"/>
      <c r="KB332" s="1">
        <f>SUM(JX332:KA332)</f>
        <v>0</v>
      </c>
      <c r="KC332" s="1"/>
      <c r="LG332" s="1">
        <f>SUM(KD332:LF332)</f>
        <v>0</v>
      </c>
      <c r="LH332" s="1"/>
      <c r="LT332" s="1">
        <f>SUM(LI332:LS332)</f>
        <v>0</v>
      </c>
      <c r="LU332" s="1"/>
      <c r="MA332" s="1">
        <f>SUM(LV332:LZ332)</f>
        <v>0</v>
      </c>
      <c r="MB332" s="1"/>
      <c r="MF332" s="1">
        <f>SUM(MC332:ME332)</f>
        <v>0</v>
      </c>
      <c r="MG332" s="1"/>
      <c r="MM332" s="1">
        <f>SUM(MH332:ML332)</f>
        <v>0</v>
      </c>
      <c r="MN332" s="1"/>
      <c r="MS332" s="1">
        <f>SUM(MO332:MR332)</f>
        <v>0</v>
      </c>
      <c r="MT332" s="1"/>
      <c r="MU332" s="115">
        <v>1</v>
      </c>
      <c r="NJ332" s="7">
        <v>1</v>
      </c>
      <c r="OI332" s="121"/>
      <c r="PD332" s="1">
        <f>SUM(OI332:PC332)</f>
        <v>0</v>
      </c>
      <c r="PE332" s="1"/>
      <c r="QF332" s="1">
        <f>SUM(QC332:QE332)</f>
        <v>0</v>
      </c>
      <c r="QG332" s="1"/>
      <c r="QY332" s="1">
        <f>SUM(QU332:QX332)</f>
        <v>0</v>
      </c>
      <c r="RK332" s="1">
        <f>SUM(RA332:RJ332)</f>
        <v>0</v>
      </c>
      <c r="RL332" s="1"/>
      <c r="SA332" s="1">
        <f>SUM(RM332:RZ332)</f>
        <v>0</v>
      </c>
      <c r="SG332" s="1">
        <f>SUM(SC332:SF332)</f>
        <v>0</v>
      </c>
      <c r="SO332" s="1">
        <f>SUM(SI332:SN332)</f>
        <v>0</v>
      </c>
      <c r="SQ332" s="7">
        <v>1</v>
      </c>
      <c r="TB332" s="1">
        <f>SUM(TA332)</f>
        <v>0</v>
      </c>
      <c r="TS332" s="1">
        <f>SUM(TD332:TR332)</f>
        <v>0</v>
      </c>
      <c r="TT332" s="1"/>
      <c r="UD332" s="1">
        <f>SUM(TU332:UC332)</f>
        <v>0</v>
      </c>
      <c r="UE332" s="1"/>
      <c r="UG332" s="1">
        <f>SUM(UF332)</f>
        <v>0</v>
      </c>
      <c r="UH332" s="1"/>
      <c r="UQ332" s="1">
        <f>SUM(UI332:UP332)</f>
        <v>0</v>
      </c>
      <c r="UR332" s="1"/>
      <c r="VA332" s="1">
        <f>SUM(US332:UZ332)</f>
        <v>0</v>
      </c>
      <c r="VB332" s="1"/>
      <c r="VG332" s="1">
        <f>SUM(VC332:VF332)</f>
        <v>0</v>
      </c>
      <c r="VH332" s="1"/>
      <c r="WY332" s="1">
        <f>SUM(VI332:WX332)</f>
        <v>0</v>
      </c>
      <c r="WZ332" s="1"/>
      <c r="XB332" s="1">
        <f>SUM(XA332)</f>
        <v>0</v>
      </c>
      <c r="XC332" s="1"/>
      <c r="XG332" s="1">
        <f>SUM(XD332:XF332)</f>
        <v>0</v>
      </c>
      <c r="XH332" s="1"/>
      <c r="XK332" s="109"/>
      <c r="XL332" s="1">
        <f>SUM(TS332+PD332+MA332+LT332+JV332+IN332+HS332+DX332)</f>
        <v>0</v>
      </c>
      <c r="XM332" s="1">
        <f>SUM(XG332+UG332)</f>
        <v>0</v>
      </c>
      <c r="XN332" s="1">
        <f>SUM(QH332:QX332)</f>
        <v>0</v>
      </c>
      <c r="XO332" s="1">
        <f>SUM(EJ332:FE332)</f>
        <v>0</v>
      </c>
      <c r="XP332" s="1">
        <f>SUM(SO332+RK332)</f>
        <v>0</v>
      </c>
      <c r="XQ332" s="1">
        <f>SUM(SQ332:SY332)</f>
        <v>1</v>
      </c>
      <c r="XR332" s="1">
        <f>SUM(UQ332+ID332+CS332)</f>
        <v>0</v>
      </c>
      <c r="XS332" s="1">
        <f>SUM(XB332+VG332+UQ332+SZ332+SG332+QY332+KB332+GY332+EE332)</f>
        <v>0</v>
      </c>
      <c r="XT332" s="1">
        <f>SUM(UD332+MM332+GP332+JJ332)</f>
        <v>0</v>
      </c>
      <c r="XU332" s="1">
        <f>VA332+HX332+DO332</f>
        <v>0</v>
      </c>
      <c r="XV332" s="1">
        <f>SUM(HC332+EH332)</f>
        <v>0</v>
      </c>
      <c r="XW332" s="1">
        <f>SUM(SA332+QF332+MS332+IW332)</f>
        <v>0</v>
      </c>
      <c r="XX332" s="1">
        <f>SUM(MO332:MP332)</f>
        <v>0</v>
      </c>
      <c r="XY332" s="1">
        <f>SUM(MU332:OH332)</f>
        <v>2</v>
      </c>
      <c r="XZ332" s="1">
        <f>SUM(PF332:QE332)</f>
        <v>0</v>
      </c>
      <c r="YA332" s="1">
        <f>SUM(WY332+LG332+CP332)</f>
        <v>0</v>
      </c>
      <c r="YB332" s="1">
        <f>SUM(PX332:QB332)</f>
        <v>0</v>
      </c>
      <c r="YC332" s="1">
        <f>SUM(XI332:XJ332)</f>
        <v>0</v>
      </c>
      <c r="YD332" s="132"/>
      <c r="YE332" s="133">
        <f>SUM(XL332:YC332)</f>
        <v>3</v>
      </c>
      <c r="YF332" s="133">
        <f t="shared" si="454"/>
        <v>167666.66666666666</v>
      </c>
      <c r="YG332" s="130">
        <v>2</v>
      </c>
      <c r="YH332" s="130">
        <f t="shared" si="455"/>
        <v>251500</v>
      </c>
      <c r="YI332" s="135">
        <v>2</v>
      </c>
      <c r="YJ332" s="128">
        <f t="shared" si="456"/>
        <v>251500</v>
      </c>
      <c r="YK332" s="178"/>
      <c r="YL332">
        <v>0.5</v>
      </c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>
        <v>1</v>
      </c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>
        <f>SUM(YM332:ACB332)</f>
        <v>1</v>
      </c>
      <c r="ACD332" s="25">
        <f t="shared" si="452"/>
        <v>503000</v>
      </c>
      <c r="ACE332" s="11">
        <f>SUM(YE332+ACC332)</f>
        <v>4</v>
      </c>
      <c r="ACF332" s="11">
        <f t="shared" si="457"/>
        <v>251500</v>
      </c>
      <c r="ACG332" s="7">
        <v>34</v>
      </c>
      <c r="ACH332" s="7">
        <v>2</v>
      </c>
      <c r="ACI332" s="11">
        <f t="shared" si="458"/>
        <v>503000</v>
      </c>
      <c r="ACJ332" s="11"/>
      <c r="ACK332" s="13">
        <f t="shared" si="459"/>
        <v>0</v>
      </c>
      <c r="ACL332">
        <v>0.5</v>
      </c>
      <c r="ACM332" s="25">
        <f t="shared" si="460"/>
        <v>503000</v>
      </c>
      <c r="ACN332" s="11">
        <f t="shared" si="461"/>
        <v>503000</v>
      </c>
      <c r="ACO332" s="66"/>
      <c r="ACR332" s="7" t="s">
        <v>1250</v>
      </c>
      <c r="ACS332" s="7">
        <v>1</v>
      </c>
      <c r="ACT332" s="7">
        <v>1</v>
      </c>
      <c r="ACV332" s="7">
        <v>1</v>
      </c>
      <c r="ACX332" s="7">
        <v>1</v>
      </c>
      <c r="ACY332" s="7">
        <v>1</v>
      </c>
      <c r="ADQ332" s="7">
        <v>1</v>
      </c>
      <c r="ADU332" s="7">
        <v>6</v>
      </c>
      <c r="ADW332" s="7">
        <v>7</v>
      </c>
      <c r="ADX332" s="7">
        <v>1</v>
      </c>
      <c r="ADZ332" s="7">
        <v>1</v>
      </c>
      <c r="AEA332" s="7">
        <v>1</v>
      </c>
      <c r="AEC332" s="7">
        <v>1</v>
      </c>
      <c r="AEE332" s="1">
        <f>AEC332+AED332</f>
        <v>1</v>
      </c>
      <c r="AEI332" s="7">
        <v>1</v>
      </c>
      <c r="AEL332" s="7">
        <v>1</v>
      </c>
      <c r="AER332" s="7">
        <v>1</v>
      </c>
      <c r="AEY332" s="7">
        <v>1</v>
      </c>
      <c r="AFA332" s="7">
        <v>1</v>
      </c>
      <c r="AFC332" s="7">
        <v>1</v>
      </c>
      <c r="AFM332" s="7">
        <v>1</v>
      </c>
      <c r="AFN332" s="7">
        <v>1</v>
      </c>
      <c r="AFO332" s="7">
        <v>1</v>
      </c>
      <c r="AFP332" s="7">
        <v>1</v>
      </c>
      <c r="AFW332" s="7">
        <v>1</v>
      </c>
      <c r="AFZ332" s="7">
        <v>1</v>
      </c>
      <c r="AGC332" s="7">
        <v>1</v>
      </c>
      <c r="AGL332" s="7">
        <v>220000</v>
      </c>
      <c r="AGM332" s="8"/>
      <c r="AGT332" s="519"/>
      <c r="AHJ332" s="519"/>
      <c r="AHN332" s="7">
        <v>220000</v>
      </c>
      <c r="AHP332" s="7">
        <v>2</v>
      </c>
      <c r="AHZ332" s="7">
        <v>2</v>
      </c>
      <c r="AIA332" s="7">
        <v>1</v>
      </c>
      <c r="AIB332" s="7">
        <v>1</v>
      </c>
      <c r="AJB332" s="7" t="s">
        <v>1251</v>
      </c>
      <c r="AJC332" s="8">
        <v>6000</v>
      </c>
      <c r="AJD332" s="8">
        <v>806000</v>
      </c>
      <c r="AJE332" s="26">
        <v>0.8</v>
      </c>
      <c r="AJF332" s="8">
        <v>1000000</v>
      </c>
      <c r="AJG332" s="7">
        <v>780000</v>
      </c>
      <c r="AJH332" s="7">
        <v>1</v>
      </c>
      <c r="AJJ332" s="441"/>
      <c r="AJK332" s="36"/>
      <c r="AJL332" s="384">
        <v>1006000</v>
      </c>
      <c r="AJM332" s="11">
        <f t="shared" si="462"/>
        <v>251500</v>
      </c>
      <c r="AJN332" s="61"/>
      <c r="AJO332" s="9">
        <v>1.6</v>
      </c>
      <c r="AJP332" s="7">
        <v>4</v>
      </c>
      <c r="AJZ332" s="1"/>
      <c r="AKA332" s="1">
        <f>SUM(AJP332+AJQ332+AJR332+AJS332+AJT332+AJU332+AJV332+AJW332+AJX332+AJY332)</f>
        <v>4</v>
      </c>
      <c r="AKC332" s="7">
        <v>4</v>
      </c>
      <c r="AKD332" s="1">
        <f>SUM(AKA332+AKB332+AKC332)</f>
        <v>8</v>
      </c>
      <c r="AKE332" s="61"/>
      <c r="AKF332" s="7" t="s">
        <v>1252</v>
      </c>
      <c r="AKG332" s="7" t="s">
        <v>374</v>
      </c>
      <c r="AKH332" s="7" t="s">
        <v>529</v>
      </c>
      <c r="ALQ332" s="7">
        <v>3</v>
      </c>
      <c r="ALR332" s="11">
        <f>ALS332/ALQ332</f>
        <v>335333.33333333331</v>
      </c>
      <c r="ALS332" s="8">
        <v>1006000</v>
      </c>
      <c r="ALT332" s="7">
        <v>2</v>
      </c>
      <c r="ALV332" s="7">
        <v>1</v>
      </c>
      <c r="ALY332" s="61"/>
      <c r="ALZ332" s="7">
        <v>1</v>
      </c>
      <c r="AME332" s="7">
        <v>1</v>
      </c>
      <c r="AMK332" s="7">
        <v>1</v>
      </c>
      <c r="AML332" s="7">
        <v>1</v>
      </c>
      <c r="AMN332" s="404"/>
    </row>
    <row r="333" spans="1:1022 1025:1028" s="1" customFormat="1" ht="15" customHeight="1" x14ac:dyDescent="0.25">
      <c r="A333" s="268"/>
      <c r="B333" s="113">
        <v>331</v>
      </c>
      <c r="C333" s="473" t="s">
        <v>1013</v>
      </c>
      <c r="D333" s="304" t="s">
        <v>1104</v>
      </c>
      <c r="E333" s="1">
        <v>2014</v>
      </c>
      <c r="F333" s="1">
        <v>3</v>
      </c>
      <c r="G333" s="1">
        <v>1</v>
      </c>
      <c r="J333" s="1">
        <v>1</v>
      </c>
      <c r="K333" s="1">
        <v>2009</v>
      </c>
      <c r="M333" s="1">
        <v>1</v>
      </c>
      <c r="AM333" s="1">
        <v>1</v>
      </c>
      <c r="AY333" s="1">
        <v>1</v>
      </c>
      <c r="BH333" s="1">
        <v>1</v>
      </c>
      <c r="CG333" s="1">
        <v>1</v>
      </c>
      <c r="CH333" s="246"/>
      <c r="CP333" s="1">
        <f t="shared" si="492"/>
        <v>0</v>
      </c>
      <c r="CS333" s="1">
        <f t="shared" si="464"/>
        <v>0</v>
      </c>
      <c r="DO333" s="1">
        <f t="shared" si="493"/>
        <v>0</v>
      </c>
      <c r="DX333" s="1">
        <f t="shared" si="494"/>
        <v>0</v>
      </c>
      <c r="EE333" s="1">
        <f t="shared" si="495"/>
        <v>0</v>
      </c>
      <c r="EH333" s="1">
        <f t="shared" si="496"/>
        <v>0</v>
      </c>
      <c r="FF333" s="116"/>
      <c r="GP333" s="1">
        <f t="shared" si="465"/>
        <v>0</v>
      </c>
      <c r="GY333" s="1">
        <f t="shared" si="497"/>
        <v>0</v>
      </c>
      <c r="HC333" s="1">
        <f t="shared" si="498"/>
        <v>0</v>
      </c>
      <c r="HS333" s="1">
        <f t="shared" si="499"/>
        <v>0</v>
      </c>
      <c r="HX333" s="1">
        <f t="shared" si="466"/>
        <v>0</v>
      </c>
      <c r="ID333" s="1">
        <f t="shared" si="467"/>
        <v>0</v>
      </c>
      <c r="IN333" s="1">
        <f t="shared" si="500"/>
        <v>0</v>
      </c>
      <c r="IW333" s="1">
        <f t="shared" si="501"/>
        <v>0</v>
      </c>
      <c r="IZ333" s="1">
        <f t="shared" si="468"/>
        <v>0</v>
      </c>
      <c r="JJ333" s="1">
        <f t="shared" si="469"/>
        <v>0</v>
      </c>
      <c r="JV333" s="1">
        <f t="shared" si="502"/>
        <v>0</v>
      </c>
      <c r="KB333" s="1">
        <f t="shared" si="503"/>
        <v>0</v>
      </c>
      <c r="LG333" s="1">
        <f t="shared" si="470"/>
        <v>0</v>
      </c>
      <c r="LT333" s="1">
        <f t="shared" si="504"/>
        <v>0</v>
      </c>
      <c r="MA333" s="1">
        <f t="shared" si="505"/>
        <v>0</v>
      </c>
      <c r="MF333" s="1">
        <f t="shared" si="506"/>
        <v>0</v>
      </c>
      <c r="MM333" s="1">
        <f t="shared" si="507"/>
        <v>0</v>
      </c>
      <c r="MS333" s="1">
        <f t="shared" si="508"/>
        <v>0</v>
      </c>
      <c r="MU333" s="115"/>
      <c r="OB333" s="1">
        <v>1</v>
      </c>
      <c r="OI333" s="120"/>
      <c r="PD333" s="1">
        <f t="shared" si="471"/>
        <v>0</v>
      </c>
      <c r="QF333" s="1">
        <f t="shared" si="509"/>
        <v>0</v>
      </c>
      <c r="QY333" s="1">
        <f t="shared" si="510"/>
        <v>0</v>
      </c>
      <c r="RK333" s="1">
        <f t="shared" si="511"/>
        <v>0</v>
      </c>
      <c r="SA333" s="1">
        <f t="shared" si="512"/>
        <v>0</v>
      </c>
      <c r="SG333" s="1">
        <f t="shared" si="513"/>
        <v>0</v>
      </c>
      <c r="SO333" s="1">
        <f t="shared" si="514"/>
        <v>0</v>
      </c>
      <c r="TB333" s="1">
        <f t="shared" si="515"/>
        <v>0</v>
      </c>
      <c r="TS333" s="1">
        <f t="shared" si="472"/>
        <v>0</v>
      </c>
      <c r="UD333" s="1">
        <f t="shared" si="473"/>
        <v>0</v>
      </c>
      <c r="UG333" s="1">
        <f t="shared" si="474"/>
        <v>0</v>
      </c>
      <c r="UQ333" s="1">
        <f t="shared" si="516"/>
        <v>0</v>
      </c>
      <c r="VA333" s="1">
        <f t="shared" si="517"/>
        <v>0</v>
      </c>
      <c r="VG333" s="1">
        <f t="shared" si="518"/>
        <v>0</v>
      </c>
      <c r="WY333" s="1">
        <f t="shared" si="475"/>
        <v>0</v>
      </c>
      <c r="XB333" s="1">
        <f t="shared" si="519"/>
        <v>0</v>
      </c>
      <c r="XG333" s="1">
        <f t="shared" si="476"/>
        <v>0</v>
      </c>
      <c r="XK333" s="108"/>
      <c r="XL333" s="1">
        <f t="shared" si="477"/>
        <v>0</v>
      </c>
      <c r="XM333" s="1">
        <f t="shared" si="478"/>
        <v>0</v>
      </c>
      <c r="XN333" s="1">
        <f t="shared" si="520"/>
        <v>0</v>
      </c>
      <c r="XO333" s="1">
        <f t="shared" si="479"/>
        <v>0</v>
      </c>
      <c r="XP333" s="1">
        <f t="shared" si="521"/>
        <v>0</v>
      </c>
      <c r="XQ333" s="1">
        <f t="shared" si="480"/>
        <v>0</v>
      </c>
      <c r="XR333" s="1">
        <f t="shared" si="481"/>
        <v>0</v>
      </c>
      <c r="XS333" s="1">
        <f t="shared" si="450"/>
        <v>0</v>
      </c>
      <c r="XT333" s="1">
        <f t="shared" si="522"/>
        <v>0</v>
      </c>
      <c r="XU333" s="1">
        <f t="shared" si="482"/>
        <v>0</v>
      </c>
      <c r="XV333" s="1">
        <f t="shared" si="483"/>
        <v>0</v>
      </c>
      <c r="XW333" s="1">
        <f t="shared" si="484"/>
        <v>0</v>
      </c>
      <c r="XX333" s="1">
        <f t="shared" si="485"/>
        <v>0</v>
      </c>
      <c r="XY333" s="1">
        <f t="shared" si="486"/>
        <v>1</v>
      </c>
      <c r="XZ333" s="1">
        <f t="shared" si="487"/>
        <v>0</v>
      </c>
      <c r="YA333" s="1">
        <f t="shared" si="488"/>
        <v>0</v>
      </c>
      <c r="YB333" s="1">
        <f t="shared" si="489"/>
        <v>0</v>
      </c>
      <c r="YC333" s="1">
        <f t="shared" si="490"/>
        <v>0</v>
      </c>
      <c r="YD333" s="132"/>
      <c r="YE333" s="133">
        <f t="shared" si="463"/>
        <v>1</v>
      </c>
      <c r="YF333" s="133">
        <f t="shared" si="454"/>
        <v>1915000</v>
      </c>
      <c r="YG333" s="130">
        <v>1</v>
      </c>
      <c r="YH333" s="130">
        <f t="shared" si="455"/>
        <v>1915000</v>
      </c>
      <c r="YI333" s="129">
        <v>1</v>
      </c>
      <c r="YJ333" s="128">
        <f t="shared" si="456"/>
        <v>1915000</v>
      </c>
      <c r="YK333" s="177"/>
      <c r="YL333">
        <v>1</v>
      </c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>
        <f t="shared" si="523"/>
        <v>0</v>
      </c>
      <c r="ACD333" s="25" t="e">
        <f t="shared" si="452"/>
        <v>#DIV/0!</v>
      </c>
      <c r="ACE333" s="11">
        <f t="shared" si="491"/>
        <v>1</v>
      </c>
      <c r="ACF333" s="11">
        <f t="shared" si="457"/>
        <v>1915000</v>
      </c>
      <c r="ACG333" s="1">
        <v>5</v>
      </c>
      <c r="ACH333" s="1">
        <v>1</v>
      </c>
      <c r="ACI333" s="11">
        <f t="shared" si="458"/>
        <v>1915000</v>
      </c>
      <c r="ACJ333" s="45">
        <v>1</v>
      </c>
      <c r="ACK333" s="13">
        <f t="shared" si="459"/>
        <v>1915000</v>
      </c>
      <c r="ACL333">
        <v>1</v>
      </c>
      <c r="ACM333" s="25">
        <f t="shared" si="460"/>
        <v>1915000</v>
      </c>
      <c r="ACN333" s="11">
        <f t="shared" si="461"/>
        <v>1915000</v>
      </c>
      <c r="ACO333" s="65"/>
      <c r="ACR333" s="1" t="s">
        <v>1183</v>
      </c>
      <c r="ADV333" s="457"/>
      <c r="AEE333" s="1">
        <f t="shared" si="524"/>
        <v>0</v>
      </c>
      <c r="AFS333" s="1">
        <v>1</v>
      </c>
      <c r="AGL333" s="1">
        <v>1900000</v>
      </c>
      <c r="AGM333" s="11" t="e">
        <f>AGU333+AGW333+AGY333+AHA333+#REF!+#REF!+AHC333+AGP333+AHE333</f>
        <v>#REF!</v>
      </c>
      <c r="AGT333" s="518"/>
      <c r="AHJ333" s="518"/>
      <c r="AJC333" s="11">
        <v>15000</v>
      </c>
      <c r="AJD333" s="11"/>
      <c r="AJE333" s="1">
        <v>1</v>
      </c>
      <c r="AJF333" s="11"/>
      <c r="AJG333" s="1">
        <v>1900000</v>
      </c>
      <c r="AJJ333" s="435">
        <v>100</v>
      </c>
      <c r="AJK333" s="45"/>
      <c r="AJL333" s="381">
        <v>1915000</v>
      </c>
      <c r="AJM333" s="11">
        <f t="shared" si="462"/>
        <v>1915000</v>
      </c>
      <c r="AJN333" s="60"/>
      <c r="AJO333" s="12"/>
      <c r="AKA333" s="1">
        <f t="shared" ref="AKA333:AKA397" si="525">SUM(AJP333+AJQ333+AJR333+AJS333+AJT333+AJU333+AJV333+AJW333+AJX333+AJY333)</f>
        <v>0</v>
      </c>
      <c r="AKD333" s="1">
        <f t="shared" ref="AKD333:AKD396" si="526">SUM(AKA333+AKB333+AKC333)</f>
        <v>0</v>
      </c>
      <c r="AKE333" s="60"/>
      <c r="ALR333" s="11" t="e">
        <f t="shared" ref="ALR333:ALR397" si="527">ALS333/ALQ333</f>
        <v>#DIV/0!</v>
      </c>
      <c r="ALS333" s="28">
        <v>1915000</v>
      </c>
      <c r="ALY333" s="60"/>
      <c r="AMN333" s="403"/>
    </row>
    <row r="334" spans="1:1022 1025:1028" s="3" customFormat="1" ht="15" customHeight="1" x14ac:dyDescent="0.25">
      <c r="A334" s="271"/>
      <c r="B334" s="113">
        <v>332</v>
      </c>
      <c r="C334" s="473" t="s">
        <v>1232</v>
      </c>
      <c r="D334" s="304" t="s">
        <v>952</v>
      </c>
      <c r="E334" s="3">
        <v>2004</v>
      </c>
      <c r="F334" s="3">
        <v>1</v>
      </c>
      <c r="G334" s="3">
        <v>1</v>
      </c>
      <c r="J334" s="3">
        <v>2</v>
      </c>
      <c r="K334" s="3">
        <v>1998</v>
      </c>
      <c r="L334" s="3">
        <v>2001</v>
      </c>
      <c r="M334" s="3">
        <v>4</v>
      </c>
      <c r="AB334" s="3">
        <v>1</v>
      </c>
      <c r="AC334" s="3">
        <v>1</v>
      </c>
      <c r="AD334" s="3">
        <v>1</v>
      </c>
      <c r="AE334" s="3">
        <v>1</v>
      </c>
      <c r="AY334" s="3">
        <v>1</v>
      </c>
      <c r="BA334" s="3">
        <v>1</v>
      </c>
      <c r="BB334" s="3">
        <v>13</v>
      </c>
      <c r="BE334" s="3">
        <v>1</v>
      </c>
      <c r="BG334" s="3">
        <v>3</v>
      </c>
      <c r="CG334" s="3">
        <v>1</v>
      </c>
      <c r="CH334" s="248"/>
      <c r="CP334" s="1">
        <f t="shared" si="492"/>
        <v>0</v>
      </c>
      <c r="CQ334" s="1"/>
      <c r="CS334" s="1">
        <f t="shared" si="464"/>
        <v>0</v>
      </c>
      <c r="CT334" s="1"/>
      <c r="DO334" s="1">
        <f t="shared" si="493"/>
        <v>0</v>
      </c>
      <c r="DP334" s="1"/>
      <c r="DX334" s="1">
        <f t="shared" si="494"/>
        <v>0</v>
      </c>
      <c r="DY334" s="1"/>
      <c r="EE334" s="1">
        <f t="shared" si="495"/>
        <v>0</v>
      </c>
      <c r="EF334" s="1"/>
      <c r="EH334" s="1">
        <f t="shared" si="496"/>
        <v>0</v>
      </c>
      <c r="EI334" s="1"/>
      <c r="FF334" s="117">
        <v>1</v>
      </c>
      <c r="FM334" s="3">
        <v>1</v>
      </c>
      <c r="FN334" s="3">
        <v>1</v>
      </c>
      <c r="FZ334" s="3">
        <v>1</v>
      </c>
      <c r="GA334" s="3">
        <v>1</v>
      </c>
      <c r="GB334" s="3">
        <v>1</v>
      </c>
      <c r="GP334" s="1">
        <f t="shared" si="465"/>
        <v>6</v>
      </c>
      <c r="GQ334" s="1">
        <v>1</v>
      </c>
      <c r="GY334" s="1">
        <f t="shared" si="497"/>
        <v>0</v>
      </c>
      <c r="GZ334" s="1"/>
      <c r="HC334" s="1">
        <f t="shared" si="498"/>
        <v>0</v>
      </c>
      <c r="HD334" s="1"/>
      <c r="HS334" s="1">
        <f t="shared" si="499"/>
        <v>0</v>
      </c>
      <c r="HT334" s="1"/>
      <c r="HX334" s="1">
        <f t="shared" si="466"/>
        <v>0</v>
      </c>
      <c r="HY334" s="1"/>
      <c r="ID334" s="1">
        <f t="shared" si="467"/>
        <v>0</v>
      </c>
      <c r="IE334" s="1"/>
      <c r="IN334" s="1">
        <f t="shared" si="500"/>
        <v>0</v>
      </c>
      <c r="IW334" s="1">
        <f t="shared" si="501"/>
        <v>0</v>
      </c>
      <c r="IX334" s="1"/>
      <c r="IZ334" s="1">
        <f t="shared" si="468"/>
        <v>0</v>
      </c>
      <c r="JA334" s="1"/>
      <c r="JJ334" s="1">
        <f t="shared" si="469"/>
        <v>0</v>
      </c>
      <c r="JK334" s="1"/>
      <c r="JV334" s="1">
        <f t="shared" si="502"/>
        <v>0</v>
      </c>
      <c r="JW334" s="1"/>
      <c r="KB334" s="1">
        <f t="shared" si="503"/>
        <v>0</v>
      </c>
      <c r="KC334" s="1"/>
      <c r="LG334" s="1">
        <f t="shared" si="470"/>
        <v>0</v>
      </c>
      <c r="LH334" s="1"/>
      <c r="LT334" s="1">
        <f t="shared" si="504"/>
        <v>0</v>
      </c>
      <c r="LU334" s="1"/>
      <c r="MA334" s="1">
        <f t="shared" si="505"/>
        <v>0</v>
      </c>
      <c r="MB334" s="1"/>
      <c r="MF334" s="1">
        <f t="shared" si="506"/>
        <v>0</v>
      </c>
      <c r="MG334" s="1"/>
      <c r="MM334" s="1">
        <f t="shared" si="507"/>
        <v>0</v>
      </c>
      <c r="MN334" s="1"/>
      <c r="MS334" s="1">
        <f t="shared" si="508"/>
        <v>0</v>
      </c>
      <c r="MT334" s="1"/>
      <c r="MU334" s="115"/>
      <c r="OI334" s="121">
        <v>1</v>
      </c>
      <c r="OQ334" s="3">
        <v>1</v>
      </c>
      <c r="OR334" s="3">
        <v>1</v>
      </c>
      <c r="PD334" s="1">
        <f t="shared" si="471"/>
        <v>3</v>
      </c>
      <c r="PE334" s="1">
        <v>1</v>
      </c>
      <c r="QF334" s="1">
        <f t="shared" si="509"/>
        <v>0</v>
      </c>
      <c r="QG334" s="1"/>
      <c r="QY334" s="1">
        <f t="shared" si="510"/>
        <v>0</v>
      </c>
      <c r="RK334" s="1">
        <f t="shared" si="511"/>
        <v>0</v>
      </c>
      <c r="RL334" s="1"/>
      <c r="SA334" s="1">
        <f t="shared" si="512"/>
        <v>0</v>
      </c>
      <c r="SG334" s="1">
        <f t="shared" si="513"/>
        <v>0</v>
      </c>
      <c r="SO334" s="1">
        <f t="shared" si="514"/>
        <v>0</v>
      </c>
      <c r="TB334" s="1">
        <f t="shared" si="515"/>
        <v>0</v>
      </c>
      <c r="TS334" s="1">
        <f t="shared" si="472"/>
        <v>0</v>
      </c>
      <c r="TT334" s="1"/>
      <c r="TU334" s="3">
        <v>1</v>
      </c>
      <c r="UD334" s="1">
        <f t="shared" si="473"/>
        <v>1</v>
      </c>
      <c r="UE334" s="1">
        <v>1</v>
      </c>
      <c r="UG334" s="1">
        <f t="shared" si="474"/>
        <v>0</v>
      </c>
      <c r="UH334" s="1"/>
      <c r="UQ334" s="1">
        <f t="shared" si="516"/>
        <v>0</v>
      </c>
      <c r="UR334" s="1"/>
      <c r="VA334" s="1">
        <f t="shared" si="517"/>
        <v>0</v>
      </c>
      <c r="VB334" s="1"/>
      <c r="VG334" s="1">
        <f t="shared" si="518"/>
        <v>0</v>
      </c>
      <c r="VH334" s="1"/>
      <c r="WY334" s="1">
        <f t="shared" si="475"/>
        <v>0</v>
      </c>
      <c r="WZ334" s="1"/>
      <c r="XB334" s="1">
        <f t="shared" si="519"/>
        <v>0</v>
      </c>
      <c r="XC334" s="1"/>
      <c r="XG334" s="1">
        <f t="shared" si="476"/>
        <v>0</v>
      </c>
      <c r="XH334" s="1"/>
      <c r="XK334" s="109"/>
      <c r="XL334" s="1">
        <f t="shared" si="477"/>
        <v>3</v>
      </c>
      <c r="XM334" s="1">
        <f t="shared" si="478"/>
        <v>0</v>
      </c>
      <c r="XN334" s="1">
        <f t="shared" si="520"/>
        <v>0</v>
      </c>
      <c r="XO334" s="1">
        <f t="shared" si="479"/>
        <v>0</v>
      </c>
      <c r="XP334" s="1">
        <f t="shared" si="521"/>
        <v>0</v>
      </c>
      <c r="XQ334" s="1">
        <f t="shared" si="480"/>
        <v>0</v>
      </c>
      <c r="XR334" s="1">
        <f t="shared" si="481"/>
        <v>0</v>
      </c>
      <c r="XS334" s="1">
        <f t="shared" si="450"/>
        <v>0</v>
      </c>
      <c r="XT334" s="1">
        <f t="shared" si="522"/>
        <v>7</v>
      </c>
      <c r="XU334" s="1">
        <f t="shared" si="482"/>
        <v>0</v>
      </c>
      <c r="XV334" s="1">
        <f t="shared" si="483"/>
        <v>0</v>
      </c>
      <c r="XW334" s="1">
        <f t="shared" si="484"/>
        <v>0</v>
      </c>
      <c r="XX334" s="1">
        <f t="shared" si="485"/>
        <v>0</v>
      </c>
      <c r="XY334" s="1">
        <f t="shared" si="486"/>
        <v>0</v>
      </c>
      <c r="XZ334" s="1">
        <f t="shared" si="487"/>
        <v>0</v>
      </c>
      <c r="YA334" s="1">
        <f t="shared" si="488"/>
        <v>0</v>
      </c>
      <c r="YB334" s="1">
        <f t="shared" si="489"/>
        <v>0</v>
      </c>
      <c r="YC334" s="1">
        <f t="shared" si="490"/>
        <v>0</v>
      </c>
      <c r="YD334" s="132"/>
      <c r="YE334" s="133">
        <f t="shared" si="463"/>
        <v>10</v>
      </c>
      <c r="YF334" s="133">
        <f t="shared" si="454"/>
        <v>3813300</v>
      </c>
      <c r="YG334" s="130">
        <v>3</v>
      </c>
      <c r="YH334" s="130">
        <f t="shared" si="455"/>
        <v>12711000</v>
      </c>
      <c r="YI334" s="135">
        <v>2</v>
      </c>
      <c r="YJ334" s="128">
        <f t="shared" si="456"/>
        <v>19066500</v>
      </c>
      <c r="YK334" s="178"/>
      <c r="YL334">
        <v>1</v>
      </c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>
        <f t="shared" si="523"/>
        <v>0</v>
      </c>
      <c r="ACD334" s="25" t="e">
        <f t="shared" si="452"/>
        <v>#DIV/0!</v>
      </c>
      <c r="ACE334" s="11">
        <f t="shared" si="491"/>
        <v>10</v>
      </c>
      <c r="ACF334" s="11">
        <f t="shared" si="457"/>
        <v>3813300</v>
      </c>
      <c r="ACG334" s="3">
        <v>2</v>
      </c>
      <c r="ACH334" s="3">
        <v>1</v>
      </c>
      <c r="ACI334" s="11">
        <f t="shared" si="458"/>
        <v>38133000</v>
      </c>
      <c r="ACJ334" s="11"/>
      <c r="ACK334" s="13">
        <f t="shared" si="459"/>
        <v>0</v>
      </c>
      <c r="ACL334">
        <v>1</v>
      </c>
      <c r="ACM334" s="25">
        <f t="shared" si="460"/>
        <v>38133000</v>
      </c>
      <c r="ACN334" s="11">
        <f t="shared" si="461"/>
        <v>38133000</v>
      </c>
      <c r="ACO334" s="66"/>
      <c r="ACR334" s="3" t="s">
        <v>812</v>
      </c>
      <c r="ACS334" s="3">
        <v>1</v>
      </c>
      <c r="ACT334" s="3">
        <v>1</v>
      </c>
      <c r="ACU334" s="3">
        <v>1</v>
      </c>
      <c r="ACZ334" s="3" t="s">
        <v>259</v>
      </c>
      <c r="ADD334" s="3" t="s">
        <v>189</v>
      </c>
      <c r="ADL334" s="3">
        <v>1</v>
      </c>
      <c r="ADU334" s="3">
        <v>4</v>
      </c>
      <c r="ADV334" s="459"/>
      <c r="ADW334" s="3">
        <v>8</v>
      </c>
      <c r="AEE334" s="1">
        <f t="shared" si="524"/>
        <v>0</v>
      </c>
      <c r="AFF334" s="3">
        <v>1</v>
      </c>
      <c r="AFJ334" s="3">
        <v>1</v>
      </c>
      <c r="AGL334" s="3">
        <v>40000</v>
      </c>
      <c r="AGM334" s="14" t="e">
        <f>AGU334+AGW334+AGY334+AHA334+#REF!+#REF!+AHC334+AGP334+AHE334</f>
        <v>#REF!</v>
      </c>
      <c r="AGT334" s="519"/>
      <c r="AHJ334" s="519"/>
      <c r="AHN334" s="3">
        <v>40000</v>
      </c>
      <c r="AIC334" s="3">
        <v>2</v>
      </c>
      <c r="AID334" s="3">
        <v>1</v>
      </c>
      <c r="AIN334" s="3">
        <v>1</v>
      </c>
      <c r="AJC334" s="14">
        <v>133000</v>
      </c>
      <c r="AJD334" s="14"/>
      <c r="AJE334" s="3">
        <v>332.5</v>
      </c>
      <c r="AJF334" s="14">
        <v>38000000</v>
      </c>
      <c r="AJJ334" s="438"/>
      <c r="AJK334" s="47"/>
      <c r="AJL334" s="381">
        <v>38133000</v>
      </c>
      <c r="AJM334" s="11">
        <f t="shared" si="462"/>
        <v>3813300</v>
      </c>
      <c r="AJN334" s="61"/>
      <c r="AJO334" s="15"/>
      <c r="AJZ334" s="1"/>
      <c r="AKA334" s="1">
        <f t="shared" si="525"/>
        <v>0</v>
      </c>
      <c r="AKD334" s="1">
        <f t="shared" si="526"/>
        <v>0</v>
      </c>
      <c r="AKE334" s="61"/>
      <c r="AKF334" s="3" t="s">
        <v>260</v>
      </c>
      <c r="AKG334" s="3" t="s">
        <v>260</v>
      </c>
      <c r="AKH334" s="3" t="s">
        <v>261</v>
      </c>
      <c r="AKI334" s="3" t="s">
        <v>260</v>
      </c>
      <c r="AKJ334" s="3" t="s">
        <v>260</v>
      </c>
      <c r="AKK334" s="3" t="s">
        <v>260</v>
      </c>
      <c r="AKL334" s="3" t="s">
        <v>260</v>
      </c>
      <c r="AKM334" s="3" t="s">
        <v>260</v>
      </c>
      <c r="AKN334" s="3" t="s">
        <v>262</v>
      </c>
      <c r="AKO334" s="3" t="s">
        <v>260</v>
      </c>
      <c r="AKP334" s="3" t="s">
        <v>260</v>
      </c>
      <c r="AKQ334" s="3" t="s">
        <v>260</v>
      </c>
      <c r="AKR334" s="3" t="s">
        <v>260</v>
      </c>
      <c r="AKS334" s="3" t="s">
        <v>260</v>
      </c>
      <c r="AKT334" s="3" t="s">
        <v>260</v>
      </c>
      <c r="AKU334" s="3" t="s">
        <v>260</v>
      </c>
      <c r="AKV334" s="3" t="s">
        <v>263</v>
      </c>
      <c r="AKW334" s="3" t="s">
        <v>260</v>
      </c>
      <c r="AKX334" s="3" t="s">
        <v>260</v>
      </c>
      <c r="AKY334" s="3" t="s">
        <v>260</v>
      </c>
      <c r="AKZ334" s="3" t="s">
        <v>260</v>
      </c>
      <c r="ALA334" s="3" t="s">
        <v>260</v>
      </c>
      <c r="ALB334" s="3" t="s">
        <v>260</v>
      </c>
      <c r="ALC334" s="3" t="s">
        <v>260</v>
      </c>
      <c r="ALD334" s="3" t="s">
        <v>260</v>
      </c>
      <c r="ALE334" s="3" t="s">
        <v>260</v>
      </c>
      <c r="ALF334" s="3" t="s">
        <v>260</v>
      </c>
      <c r="ALG334" s="3" t="s">
        <v>260</v>
      </c>
      <c r="ALH334" s="3" t="s">
        <v>260</v>
      </c>
      <c r="ALI334" s="3" t="s">
        <v>260</v>
      </c>
      <c r="ALJ334" s="3" t="s">
        <v>260</v>
      </c>
      <c r="ALK334" s="3" t="s">
        <v>260</v>
      </c>
      <c r="ALL334" s="3" t="s">
        <v>260</v>
      </c>
      <c r="ALM334" s="3" t="s">
        <v>260</v>
      </c>
      <c r="ALN334" s="3" t="s">
        <v>260</v>
      </c>
      <c r="ALO334" s="3" t="s">
        <v>260</v>
      </c>
      <c r="ALP334" s="3" t="s">
        <v>260</v>
      </c>
      <c r="ALR334" s="11" t="e">
        <f t="shared" si="527"/>
        <v>#DIV/0!</v>
      </c>
      <c r="ALS334" s="31">
        <v>38133000</v>
      </c>
      <c r="ALY334" s="61"/>
      <c r="ALZ334" s="3">
        <v>1</v>
      </c>
      <c r="AMB334" s="3">
        <v>1</v>
      </c>
      <c r="AMC334" s="3">
        <v>1</v>
      </c>
      <c r="AMN334" s="404"/>
    </row>
    <row r="335" spans="1:1022 1025:1028" s="1" customFormat="1" ht="15" customHeight="1" x14ac:dyDescent="0.25">
      <c r="A335" s="268"/>
      <c r="B335" s="113">
        <v>333</v>
      </c>
      <c r="C335" s="473" t="s">
        <v>951</v>
      </c>
      <c r="D335" s="304" t="s">
        <v>953</v>
      </c>
      <c r="E335" s="1">
        <v>2005</v>
      </c>
      <c r="F335" s="1">
        <v>5</v>
      </c>
      <c r="G335" s="1">
        <v>1</v>
      </c>
      <c r="H335" s="1">
        <v>1</v>
      </c>
      <c r="I335" s="1">
        <v>1</v>
      </c>
      <c r="J335" s="1">
        <v>6</v>
      </c>
      <c r="K335" s="1">
        <v>2002</v>
      </c>
      <c r="L335" s="1">
        <v>2002</v>
      </c>
      <c r="M335" s="1">
        <v>1</v>
      </c>
      <c r="AF335" s="1">
        <v>1</v>
      </c>
      <c r="AY335" s="1">
        <v>1</v>
      </c>
      <c r="BH335" s="1">
        <v>1</v>
      </c>
      <c r="CG335" s="1">
        <v>1</v>
      </c>
      <c r="CH335" s="246"/>
      <c r="CP335" s="1">
        <f t="shared" si="492"/>
        <v>0</v>
      </c>
      <c r="CS335" s="1">
        <f t="shared" si="464"/>
        <v>0</v>
      </c>
      <c r="DO335" s="1">
        <f t="shared" si="493"/>
        <v>0</v>
      </c>
      <c r="DX335" s="1">
        <f t="shared" si="494"/>
        <v>0</v>
      </c>
      <c r="EE335" s="1">
        <f t="shared" si="495"/>
        <v>0</v>
      </c>
      <c r="EH335" s="1">
        <f t="shared" si="496"/>
        <v>0</v>
      </c>
      <c r="FF335" s="116"/>
      <c r="GP335" s="1">
        <f t="shared" si="465"/>
        <v>0</v>
      </c>
      <c r="GY335" s="1">
        <f t="shared" si="497"/>
        <v>0</v>
      </c>
      <c r="HC335" s="1">
        <f t="shared" si="498"/>
        <v>0</v>
      </c>
      <c r="HS335" s="1">
        <f t="shared" si="499"/>
        <v>0</v>
      </c>
      <c r="HX335" s="1">
        <f t="shared" si="466"/>
        <v>0</v>
      </c>
      <c r="ID335" s="1">
        <f t="shared" si="467"/>
        <v>0</v>
      </c>
      <c r="IN335" s="1">
        <f t="shared" si="500"/>
        <v>0</v>
      </c>
      <c r="IW335" s="1">
        <f t="shared" si="501"/>
        <v>0</v>
      </c>
      <c r="IZ335" s="1">
        <f t="shared" si="468"/>
        <v>0</v>
      </c>
      <c r="JJ335" s="1">
        <f t="shared" si="469"/>
        <v>0</v>
      </c>
      <c r="JV335" s="1">
        <f t="shared" si="502"/>
        <v>0</v>
      </c>
      <c r="KB335" s="1">
        <f t="shared" si="503"/>
        <v>0</v>
      </c>
      <c r="LG335" s="1">
        <f t="shared" si="470"/>
        <v>0</v>
      </c>
      <c r="LT335" s="1">
        <f t="shared" si="504"/>
        <v>0</v>
      </c>
      <c r="MA335" s="1">
        <f t="shared" si="505"/>
        <v>0</v>
      </c>
      <c r="MF335" s="1">
        <f t="shared" si="506"/>
        <v>0</v>
      </c>
      <c r="MM335" s="1">
        <f t="shared" si="507"/>
        <v>0</v>
      </c>
      <c r="MS335" s="1">
        <f t="shared" si="508"/>
        <v>0</v>
      </c>
      <c r="MU335" s="115">
        <v>1</v>
      </c>
      <c r="OI335" s="120">
        <v>1</v>
      </c>
      <c r="OS335" s="1">
        <v>1</v>
      </c>
      <c r="PD335" s="1">
        <f t="shared" si="471"/>
        <v>2</v>
      </c>
      <c r="PE335" s="1">
        <v>1</v>
      </c>
      <c r="QF335" s="1">
        <f t="shared" si="509"/>
        <v>0</v>
      </c>
      <c r="QY335" s="1">
        <f t="shared" si="510"/>
        <v>0</v>
      </c>
      <c r="RK335" s="1">
        <f t="shared" si="511"/>
        <v>0</v>
      </c>
      <c r="SA335" s="1">
        <f t="shared" si="512"/>
        <v>0</v>
      </c>
      <c r="SG335" s="1">
        <f t="shared" si="513"/>
        <v>0</v>
      </c>
      <c r="SO335" s="1">
        <f t="shared" si="514"/>
        <v>0</v>
      </c>
      <c r="TB335" s="1">
        <f t="shared" si="515"/>
        <v>0</v>
      </c>
      <c r="TS335" s="1">
        <f t="shared" si="472"/>
        <v>0</v>
      </c>
      <c r="UD335" s="1">
        <f t="shared" si="473"/>
        <v>0</v>
      </c>
      <c r="UG335" s="1">
        <f t="shared" si="474"/>
        <v>0</v>
      </c>
      <c r="UQ335" s="1">
        <f t="shared" si="516"/>
        <v>0</v>
      </c>
      <c r="VA335" s="1">
        <f t="shared" si="517"/>
        <v>0</v>
      </c>
      <c r="VG335" s="1">
        <f t="shared" si="518"/>
        <v>0</v>
      </c>
      <c r="WY335" s="1">
        <f t="shared" si="475"/>
        <v>0</v>
      </c>
      <c r="XB335" s="1">
        <f t="shared" si="519"/>
        <v>0</v>
      </c>
      <c r="XG335" s="1">
        <f t="shared" si="476"/>
        <v>0</v>
      </c>
      <c r="XK335" s="108"/>
      <c r="XL335" s="1">
        <f t="shared" si="477"/>
        <v>2</v>
      </c>
      <c r="XM335" s="1">
        <f t="shared" si="478"/>
        <v>0</v>
      </c>
      <c r="XN335" s="1">
        <f t="shared" si="520"/>
        <v>0</v>
      </c>
      <c r="XO335" s="1">
        <f t="shared" si="479"/>
        <v>0</v>
      </c>
      <c r="XP335" s="1">
        <f t="shared" si="521"/>
        <v>0</v>
      </c>
      <c r="XQ335" s="1">
        <f t="shared" si="480"/>
        <v>0</v>
      </c>
      <c r="XR335" s="1">
        <f t="shared" si="481"/>
        <v>0</v>
      </c>
      <c r="XS335" s="1">
        <f t="shared" si="450"/>
        <v>0</v>
      </c>
      <c r="XT335" s="1">
        <f t="shared" si="522"/>
        <v>0</v>
      </c>
      <c r="XU335" s="1">
        <f t="shared" si="482"/>
        <v>0</v>
      </c>
      <c r="XV335" s="1">
        <f t="shared" si="483"/>
        <v>0</v>
      </c>
      <c r="XW335" s="1">
        <f t="shared" si="484"/>
        <v>0</v>
      </c>
      <c r="XX335" s="1">
        <f t="shared" si="485"/>
        <v>0</v>
      </c>
      <c r="XY335" s="1">
        <f t="shared" si="486"/>
        <v>1</v>
      </c>
      <c r="XZ335" s="1">
        <f t="shared" si="487"/>
        <v>0</v>
      </c>
      <c r="YA335" s="1">
        <f t="shared" si="488"/>
        <v>0</v>
      </c>
      <c r="YB335" s="1">
        <f t="shared" si="489"/>
        <v>0</v>
      </c>
      <c r="YC335" s="1">
        <f t="shared" si="490"/>
        <v>0</v>
      </c>
      <c r="YD335" s="132"/>
      <c r="YE335" s="133">
        <f t="shared" si="463"/>
        <v>3</v>
      </c>
      <c r="YF335" s="133">
        <f t="shared" si="454"/>
        <v>603000</v>
      </c>
      <c r="YG335" s="130">
        <v>2</v>
      </c>
      <c r="YH335" s="130">
        <f t="shared" si="455"/>
        <v>904500</v>
      </c>
      <c r="YI335" s="129">
        <v>2</v>
      </c>
      <c r="YJ335" s="128">
        <f t="shared" si="456"/>
        <v>904500</v>
      </c>
      <c r="YK335" s="177"/>
      <c r="YL335">
        <v>1</v>
      </c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>
        <f t="shared" si="523"/>
        <v>0</v>
      </c>
      <c r="ACD335" s="25" t="e">
        <f t="shared" si="452"/>
        <v>#DIV/0!</v>
      </c>
      <c r="ACE335" s="11">
        <f t="shared" si="491"/>
        <v>3</v>
      </c>
      <c r="ACF335" s="11">
        <f t="shared" si="457"/>
        <v>603000</v>
      </c>
      <c r="ACG335" s="1">
        <v>4</v>
      </c>
      <c r="ACH335" s="1">
        <v>1</v>
      </c>
      <c r="ACI335" s="11">
        <f t="shared" si="458"/>
        <v>1809000</v>
      </c>
      <c r="ACJ335" s="45">
        <v>1</v>
      </c>
      <c r="ACK335" s="13">
        <f t="shared" si="459"/>
        <v>1809000</v>
      </c>
      <c r="ACL335">
        <v>1</v>
      </c>
      <c r="ACM335" s="25">
        <f t="shared" si="460"/>
        <v>1809000</v>
      </c>
      <c r="ACN335" s="11">
        <f t="shared" si="461"/>
        <v>1809000</v>
      </c>
      <c r="ACO335" s="65"/>
      <c r="ACR335" s="39" t="s">
        <v>407</v>
      </c>
      <c r="ACS335" s="1">
        <v>1</v>
      </c>
      <c r="ACT335" s="1">
        <v>1</v>
      </c>
      <c r="ACU335" s="1">
        <v>1</v>
      </c>
      <c r="ACV335" s="1">
        <v>1</v>
      </c>
      <c r="ACZ335" s="1" t="s">
        <v>259</v>
      </c>
      <c r="ADA335" s="1">
        <v>1</v>
      </c>
      <c r="ADD335" s="1" t="s">
        <v>189</v>
      </c>
      <c r="ADM335" s="1">
        <v>1</v>
      </c>
      <c r="ADN335" s="1">
        <v>1</v>
      </c>
      <c r="ADO335" s="1">
        <v>1</v>
      </c>
      <c r="ADU335" s="1">
        <v>2</v>
      </c>
      <c r="ADV335" s="457"/>
      <c r="ADW335" s="1">
        <v>2</v>
      </c>
      <c r="AEE335" s="1">
        <f t="shared" si="524"/>
        <v>0</v>
      </c>
      <c r="AEO335" s="1">
        <v>2</v>
      </c>
      <c r="AFA335" s="1">
        <v>1</v>
      </c>
      <c r="AFJ335" s="1">
        <v>1</v>
      </c>
      <c r="AFM335" s="1">
        <v>1</v>
      </c>
      <c r="AFS335" s="1">
        <v>1</v>
      </c>
      <c r="AGL335" s="1">
        <v>1073000</v>
      </c>
      <c r="AGM335" s="11" t="e">
        <f>AGU335+AGW335+AGY335+AHA335+#REF!+#REF!+AHC335+AGP335+AHE335</f>
        <v>#REF!</v>
      </c>
      <c r="AGT335" s="518"/>
      <c r="AHJ335" s="518"/>
      <c r="AHN335" s="1">
        <v>1073000</v>
      </c>
      <c r="AHR335" s="1">
        <v>3</v>
      </c>
      <c r="AHS335" s="1">
        <v>1</v>
      </c>
      <c r="AHU335" s="1">
        <v>1</v>
      </c>
      <c r="AHX335" s="1">
        <v>2</v>
      </c>
      <c r="AHY335" s="1">
        <v>1</v>
      </c>
      <c r="AIB335" s="1">
        <v>1</v>
      </c>
      <c r="AIC335" s="1">
        <v>1</v>
      </c>
      <c r="AID335" s="1">
        <v>1</v>
      </c>
      <c r="AIE335" s="1">
        <v>2</v>
      </c>
      <c r="AIF335" s="1">
        <v>1</v>
      </c>
      <c r="AIN335" s="1">
        <v>1</v>
      </c>
      <c r="AJB335" s="1">
        <v>1</v>
      </c>
      <c r="AJC335" s="11">
        <v>736000</v>
      </c>
      <c r="AJD335" s="11"/>
      <c r="AJE335" s="1">
        <v>68.59</v>
      </c>
      <c r="AJF335" s="11">
        <v>389000</v>
      </c>
      <c r="AJG335" s="1">
        <v>684000</v>
      </c>
      <c r="AJH335" s="1">
        <v>1</v>
      </c>
      <c r="AJJ335" s="435">
        <v>37.810945273631837</v>
      </c>
      <c r="AJK335" s="45">
        <v>175.83547557840618</v>
      </c>
      <c r="AJL335" s="381">
        <v>1809000</v>
      </c>
      <c r="AJM335" s="11">
        <f t="shared" si="462"/>
        <v>603000</v>
      </c>
      <c r="AJN335" s="60"/>
      <c r="AJO335" s="12"/>
      <c r="AKA335" s="1">
        <f t="shared" si="525"/>
        <v>0</v>
      </c>
      <c r="AKD335" s="1">
        <f t="shared" si="526"/>
        <v>0</v>
      </c>
      <c r="AKE335" s="60"/>
      <c r="AKF335" s="1" t="s">
        <v>279</v>
      </c>
      <c r="AKG335" s="1" t="s">
        <v>186</v>
      </c>
      <c r="AKH335" s="1" t="s">
        <v>181</v>
      </c>
      <c r="AKI335" s="1" t="s">
        <v>310</v>
      </c>
      <c r="AKJ335" s="1" t="s">
        <v>345</v>
      </c>
      <c r="AKK335" s="1" t="s">
        <v>437</v>
      </c>
      <c r="AKL335" s="1" t="s">
        <v>842</v>
      </c>
      <c r="AKM335" s="1" t="s">
        <v>1157</v>
      </c>
      <c r="AKN335" s="1" t="s">
        <v>1158</v>
      </c>
      <c r="AKO335" s="1" t="s">
        <v>904</v>
      </c>
      <c r="AKP335" s="1" t="s">
        <v>260</v>
      </c>
      <c r="AKQ335" s="1" t="s">
        <v>260</v>
      </c>
      <c r="AKR335" s="1" t="s">
        <v>260</v>
      </c>
      <c r="AKS335" s="1" t="s">
        <v>260</v>
      </c>
      <c r="AKT335" s="1" t="s">
        <v>260</v>
      </c>
      <c r="AKU335" s="1" t="s">
        <v>260</v>
      </c>
      <c r="AKV335" s="1" t="s">
        <v>263</v>
      </c>
      <c r="AKW335" s="1" t="s">
        <v>260</v>
      </c>
      <c r="AKX335" s="1" t="s">
        <v>260</v>
      </c>
      <c r="AKY335" s="1" t="s">
        <v>260</v>
      </c>
      <c r="AKZ335" s="1" t="s">
        <v>260</v>
      </c>
      <c r="ALA335" s="1" t="s">
        <v>260</v>
      </c>
      <c r="ALB335" s="1" t="s">
        <v>260</v>
      </c>
      <c r="ALC335" s="1" t="s">
        <v>260</v>
      </c>
      <c r="ALD335" s="1" t="s">
        <v>260</v>
      </c>
      <c r="ALE335" s="1" t="s">
        <v>260</v>
      </c>
      <c r="ALF335" s="1" t="s">
        <v>260</v>
      </c>
      <c r="ALG335" s="1" t="s">
        <v>260</v>
      </c>
      <c r="ALH335" s="1" t="s">
        <v>260</v>
      </c>
      <c r="ALI335" s="1" t="s">
        <v>260</v>
      </c>
      <c r="ALJ335" s="1" t="s">
        <v>260</v>
      </c>
      <c r="ALK335" s="1" t="s">
        <v>260</v>
      </c>
      <c r="ALL335" s="1" t="s">
        <v>260</v>
      </c>
      <c r="ALM335" s="1" t="s">
        <v>260</v>
      </c>
      <c r="ALN335" s="1" t="s">
        <v>260</v>
      </c>
      <c r="ALO335" s="1" t="s">
        <v>260</v>
      </c>
      <c r="ALP335" s="1" t="s">
        <v>260</v>
      </c>
      <c r="ALQ335" s="1">
        <v>10</v>
      </c>
      <c r="ALR335" s="11">
        <f t="shared" si="527"/>
        <v>180900</v>
      </c>
      <c r="ALS335" s="28">
        <v>1809000</v>
      </c>
      <c r="ALT335" s="1">
        <v>4</v>
      </c>
      <c r="ALU335" s="1">
        <v>6</v>
      </c>
      <c r="ALY335" s="60"/>
      <c r="ALZ335" s="1">
        <v>1</v>
      </c>
      <c r="AMA335" s="1">
        <v>1</v>
      </c>
      <c r="AMB335" s="1">
        <v>1</v>
      </c>
      <c r="AMC335" s="1">
        <v>1</v>
      </c>
      <c r="AMD335" s="1">
        <v>1</v>
      </c>
      <c r="AME335" s="1">
        <v>1</v>
      </c>
      <c r="AMG335" s="1">
        <v>1</v>
      </c>
      <c r="AMN335" s="403"/>
    </row>
    <row r="336" spans="1:1022 1025:1028" s="1" customFormat="1" ht="15" customHeight="1" x14ac:dyDescent="0.25">
      <c r="A336" s="268"/>
      <c r="B336" s="113">
        <v>334</v>
      </c>
      <c r="C336" s="473" t="s">
        <v>951</v>
      </c>
      <c r="D336" s="304" t="s">
        <v>1064</v>
      </c>
      <c r="E336" s="1">
        <v>2005</v>
      </c>
      <c r="F336" s="1">
        <v>2</v>
      </c>
      <c r="G336" s="1">
        <v>1</v>
      </c>
      <c r="J336" s="1">
        <v>2</v>
      </c>
      <c r="K336" s="1">
        <v>1995</v>
      </c>
      <c r="L336" s="1">
        <v>1997</v>
      </c>
      <c r="M336" s="1">
        <v>3</v>
      </c>
      <c r="Y336" s="1">
        <v>1</v>
      </c>
      <c r="Z336" s="1">
        <v>1</v>
      </c>
      <c r="AA336" s="1">
        <v>1</v>
      </c>
      <c r="AY336" s="1">
        <v>1</v>
      </c>
      <c r="BA336" s="1">
        <v>1</v>
      </c>
      <c r="BB336" s="1">
        <v>11</v>
      </c>
      <c r="BC336" s="1">
        <v>1</v>
      </c>
      <c r="BG336" s="1">
        <v>3</v>
      </c>
      <c r="CG336" s="1">
        <v>1</v>
      </c>
      <c r="CH336" s="246"/>
      <c r="CP336" s="1">
        <f t="shared" si="492"/>
        <v>0</v>
      </c>
      <c r="CS336" s="1">
        <f t="shared" si="464"/>
        <v>0</v>
      </c>
      <c r="DO336" s="1">
        <f t="shared" si="493"/>
        <v>0</v>
      </c>
      <c r="DX336" s="1">
        <f t="shared" si="494"/>
        <v>0</v>
      </c>
      <c r="EE336" s="1">
        <f t="shared" si="495"/>
        <v>0</v>
      </c>
      <c r="EH336" s="1">
        <f t="shared" si="496"/>
        <v>0</v>
      </c>
      <c r="FF336" s="116"/>
      <c r="GP336" s="1">
        <f t="shared" si="465"/>
        <v>0</v>
      </c>
      <c r="GY336" s="1">
        <f t="shared" si="497"/>
        <v>0</v>
      </c>
      <c r="HC336" s="1">
        <f t="shared" si="498"/>
        <v>0</v>
      </c>
      <c r="HS336" s="1">
        <f t="shared" si="499"/>
        <v>0</v>
      </c>
      <c r="HX336" s="1">
        <f t="shared" si="466"/>
        <v>0</v>
      </c>
      <c r="ID336" s="1">
        <f t="shared" si="467"/>
        <v>0</v>
      </c>
      <c r="IN336" s="1">
        <f t="shared" si="500"/>
        <v>0</v>
      </c>
      <c r="IW336" s="1">
        <f t="shared" si="501"/>
        <v>0</v>
      </c>
      <c r="IZ336" s="1">
        <f t="shared" si="468"/>
        <v>0</v>
      </c>
      <c r="JJ336" s="1">
        <f t="shared" si="469"/>
        <v>0</v>
      </c>
      <c r="JV336" s="1">
        <f t="shared" si="502"/>
        <v>0</v>
      </c>
      <c r="KB336" s="1">
        <f t="shared" si="503"/>
        <v>0</v>
      </c>
      <c r="LG336" s="1">
        <f t="shared" si="470"/>
        <v>0</v>
      </c>
      <c r="LT336" s="1">
        <f t="shared" si="504"/>
        <v>0</v>
      </c>
      <c r="MA336" s="1">
        <f t="shared" si="505"/>
        <v>0</v>
      </c>
      <c r="MF336" s="1">
        <f t="shared" si="506"/>
        <v>0</v>
      </c>
      <c r="MM336" s="1">
        <f t="shared" si="507"/>
        <v>0</v>
      </c>
      <c r="MS336" s="1">
        <f t="shared" si="508"/>
        <v>0</v>
      </c>
      <c r="MU336" s="115">
        <v>1</v>
      </c>
      <c r="OI336" s="120">
        <v>1</v>
      </c>
      <c r="OS336" s="1">
        <v>1</v>
      </c>
      <c r="PD336" s="1">
        <f t="shared" si="471"/>
        <v>2</v>
      </c>
      <c r="PE336" s="1">
        <v>1</v>
      </c>
      <c r="QF336" s="1">
        <f t="shared" si="509"/>
        <v>0</v>
      </c>
      <c r="QY336" s="1">
        <f t="shared" si="510"/>
        <v>0</v>
      </c>
      <c r="RK336" s="1">
        <f t="shared" si="511"/>
        <v>0</v>
      </c>
      <c r="SA336" s="1">
        <f t="shared" si="512"/>
        <v>0</v>
      </c>
      <c r="SG336" s="1">
        <f t="shared" si="513"/>
        <v>0</v>
      </c>
      <c r="SO336" s="1">
        <f t="shared" si="514"/>
        <v>0</v>
      </c>
      <c r="TB336" s="1">
        <f t="shared" si="515"/>
        <v>0</v>
      </c>
      <c r="TS336" s="1">
        <f t="shared" si="472"/>
        <v>0</v>
      </c>
      <c r="UD336" s="1">
        <f t="shared" si="473"/>
        <v>0</v>
      </c>
      <c r="UG336" s="1">
        <f t="shared" si="474"/>
        <v>0</v>
      </c>
      <c r="UQ336" s="1">
        <f t="shared" si="516"/>
        <v>0</v>
      </c>
      <c r="VA336" s="1">
        <f t="shared" si="517"/>
        <v>0</v>
      </c>
      <c r="VG336" s="1">
        <f t="shared" si="518"/>
        <v>0</v>
      </c>
      <c r="WY336" s="1">
        <f t="shared" si="475"/>
        <v>0</v>
      </c>
      <c r="XB336" s="1">
        <f t="shared" si="519"/>
        <v>0</v>
      </c>
      <c r="XG336" s="1">
        <f t="shared" si="476"/>
        <v>0</v>
      </c>
      <c r="XK336" s="108"/>
      <c r="XL336" s="1">
        <f t="shared" si="477"/>
        <v>2</v>
      </c>
      <c r="XM336" s="1">
        <f t="shared" si="478"/>
        <v>0</v>
      </c>
      <c r="XN336" s="1">
        <f t="shared" si="520"/>
        <v>0</v>
      </c>
      <c r="XO336" s="1">
        <f t="shared" si="479"/>
        <v>0</v>
      </c>
      <c r="XP336" s="1">
        <f t="shared" si="521"/>
        <v>0</v>
      </c>
      <c r="XQ336" s="1">
        <f t="shared" si="480"/>
        <v>0</v>
      </c>
      <c r="XR336" s="1">
        <f t="shared" si="481"/>
        <v>0</v>
      </c>
      <c r="XS336" s="1">
        <f t="shared" si="450"/>
        <v>0</v>
      </c>
      <c r="XT336" s="1">
        <f t="shared" si="522"/>
        <v>0</v>
      </c>
      <c r="XU336" s="1">
        <f t="shared" si="482"/>
        <v>0</v>
      </c>
      <c r="XV336" s="1">
        <f t="shared" si="483"/>
        <v>0</v>
      </c>
      <c r="XW336" s="1">
        <f t="shared" si="484"/>
        <v>0</v>
      </c>
      <c r="XX336" s="1">
        <f t="shared" si="485"/>
        <v>0</v>
      </c>
      <c r="XY336" s="1">
        <f t="shared" si="486"/>
        <v>1</v>
      </c>
      <c r="XZ336" s="1">
        <f t="shared" si="487"/>
        <v>0</v>
      </c>
      <c r="YA336" s="1">
        <f t="shared" si="488"/>
        <v>0</v>
      </c>
      <c r="YB336" s="1">
        <f t="shared" si="489"/>
        <v>0</v>
      </c>
      <c r="YC336" s="1">
        <f t="shared" si="490"/>
        <v>0</v>
      </c>
      <c r="YD336" s="132"/>
      <c r="YE336" s="133">
        <f t="shared" si="463"/>
        <v>3</v>
      </c>
      <c r="YF336" s="133">
        <f t="shared" si="454"/>
        <v>318666.66666666669</v>
      </c>
      <c r="YG336" s="130">
        <v>2</v>
      </c>
      <c r="YH336" s="130">
        <f t="shared" si="455"/>
        <v>478000</v>
      </c>
      <c r="YI336" s="129">
        <v>2</v>
      </c>
      <c r="YJ336" s="128">
        <f t="shared" si="456"/>
        <v>478000</v>
      </c>
      <c r="YK336" s="177"/>
      <c r="YL336">
        <v>1</v>
      </c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>
        <f t="shared" si="523"/>
        <v>0</v>
      </c>
      <c r="ACD336" s="25" t="e">
        <f t="shared" si="452"/>
        <v>#DIV/0!</v>
      </c>
      <c r="ACE336" s="11">
        <f t="shared" si="491"/>
        <v>3</v>
      </c>
      <c r="ACF336" s="11">
        <f t="shared" si="457"/>
        <v>318666.66666666669</v>
      </c>
      <c r="ACG336" s="1">
        <v>2</v>
      </c>
      <c r="ACH336" s="1">
        <v>1</v>
      </c>
      <c r="ACI336" s="11">
        <f t="shared" si="458"/>
        <v>956000</v>
      </c>
      <c r="ACJ336" s="11"/>
      <c r="ACK336" s="13">
        <f t="shared" si="459"/>
        <v>0</v>
      </c>
      <c r="ACL336">
        <v>1</v>
      </c>
      <c r="ACM336" s="25">
        <f t="shared" si="460"/>
        <v>956000</v>
      </c>
      <c r="ACN336" s="11">
        <f t="shared" si="461"/>
        <v>956000</v>
      </c>
      <c r="ACO336" s="65"/>
      <c r="ACR336" s="39" t="s">
        <v>295</v>
      </c>
      <c r="ACZ336" s="1" t="s">
        <v>1065</v>
      </c>
      <c r="ADA336" s="1">
        <v>1</v>
      </c>
      <c r="ADD336" s="1" t="s">
        <v>189</v>
      </c>
      <c r="ADU336" s="1">
        <v>2</v>
      </c>
      <c r="ADV336" s="457"/>
      <c r="ADW336" s="1">
        <v>5</v>
      </c>
      <c r="ADX336" s="1">
        <v>1</v>
      </c>
      <c r="AED336" s="1">
        <v>1</v>
      </c>
      <c r="AEE336" s="1">
        <f t="shared" si="524"/>
        <v>1</v>
      </c>
      <c r="AFA336" s="1">
        <v>1</v>
      </c>
      <c r="AFL336" s="1">
        <v>1</v>
      </c>
      <c r="AFM336" s="1">
        <v>1</v>
      </c>
      <c r="AFN336" s="1">
        <v>1</v>
      </c>
      <c r="AFP336" s="1">
        <v>1</v>
      </c>
      <c r="AFX336" s="1">
        <v>1</v>
      </c>
      <c r="AGL336" s="11">
        <v>501000</v>
      </c>
      <c r="AGM336" s="11" t="e">
        <f>AGU336+AGW336+AGY336+AHA336+#REF!+#REF!+AHC336+AGP336+AHE336</f>
        <v>#REF!</v>
      </c>
      <c r="AGP336" s="1">
        <v>454000</v>
      </c>
      <c r="AGQ336" s="1">
        <v>1</v>
      </c>
      <c r="AGT336" s="518"/>
      <c r="AHI336" s="1">
        <v>1</v>
      </c>
      <c r="AHJ336" s="518"/>
      <c r="AHM336" s="1">
        <v>1</v>
      </c>
      <c r="AHN336" s="1">
        <v>955000</v>
      </c>
      <c r="AHO336" s="1">
        <v>90.619</v>
      </c>
      <c r="AHP336" s="1">
        <v>1</v>
      </c>
      <c r="AHQ336" s="1">
        <v>1</v>
      </c>
      <c r="AHR336" s="1">
        <v>1</v>
      </c>
      <c r="AHS336" s="1">
        <v>1</v>
      </c>
      <c r="AHV336" s="1">
        <v>1</v>
      </c>
      <c r="AHW336" s="1">
        <v>1</v>
      </c>
      <c r="AIB336" s="1">
        <v>1</v>
      </c>
      <c r="AIC336" s="1">
        <v>1</v>
      </c>
      <c r="AID336" s="1">
        <v>1</v>
      </c>
      <c r="AIE336" s="1">
        <v>3</v>
      </c>
      <c r="AIF336" s="1">
        <v>1</v>
      </c>
      <c r="AIG336" s="1">
        <v>2</v>
      </c>
      <c r="AIH336" s="1">
        <v>1</v>
      </c>
      <c r="AIN336" s="1">
        <v>1</v>
      </c>
      <c r="AJB336" s="1">
        <v>1</v>
      </c>
      <c r="AJC336" s="11">
        <v>1000</v>
      </c>
      <c r="AJD336" s="11"/>
      <c r="AJE336" s="1">
        <v>0.1</v>
      </c>
      <c r="AJF336" s="11">
        <v>569000</v>
      </c>
      <c r="AJG336" s="1">
        <v>386000</v>
      </c>
      <c r="AJH336" s="1">
        <v>1</v>
      </c>
      <c r="AJJ336" s="435">
        <v>40.376569037656907</v>
      </c>
      <c r="AJK336" s="45">
        <v>67.838312829525478</v>
      </c>
      <c r="AJL336" s="381">
        <v>956000</v>
      </c>
      <c r="AJM336" s="11">
        <f t="shared" si="462"/>
        <v>318666.66666666669</v>
      </c>
      <c r="AJN336" s="60"/>
      <c r="AJO336" s="12"/>
      <c r="AJP336" s="1">
        <v>1</v>
      </c>
      <c r="AKA336" s="1">
        <f t="shared" si="525"/>
        <v>1</v>
      </c>
      <c r="AKD336" s="1">
        <f t="shared" si="526"/>
        <v>1</v>
      </c>
      <c r="AKE336" s="60"/>
      <c r="AKF336" s="1" t="s">
        <v>195</v>
      </c>
      <c r="AKG336" s="1" t="s">
        <v>682</v>
      </c>
      <c r="AKH336" s="1" t="s">
        <v>312</v>
      </c>
      <c r="AKI336" s="1" t="s">
        <v>279</v>
      </c>
      <c r="AKJ336" s="1" t="s">
        <v>365</v>
      </c>
      <c r="AKK336" s="1" t="s">
        <v>260</v>
      </c>
      <c r="AKL336" s="1" t="s">
        <v>260</v>
      </c>
      <c r="AKM336" s="1" t="s">
        <v>260</v>
      </c>
      <c r="AKN336" s="1" t="s">
        <v>262</v>
      </c>
      <c r="AKO336" s="1" t="s">
        <v>260</v>
      </c>
      <c r="AKP336" s="1" t="s">
        <v>260</v>
      </c>
      <c r="AKQ336" s="1" t="s">
        <v>260</v>
      </c>
      <c r="AKR336" s="1" t="s">
        <v>260</v>
      </c>
      <c r="AKS336" s="1" t="s">
        <v>260</v>
      </c>
      <c r="AKT336" s="1" t="s">
        <v>260</v>
      </c>
      <c r="AKU336" s="1" t="s">
        <v>260</v>
      </c>
      <c r="AKV336" s="1" t="s">
        <v>263</v>
      </c>
      <c r="AKW336" s="1" t="s">
        <v>260</v>
      </c>
      <c r="AKX336" s="1" t="s">
        <v>260</v>
      </c>
      <c r="AKY336" s="1" t="s">
        <v>260</v>
      </c>
      <c r="AKZ336" s="1" t="s">
        <v>260</v>
      </c>
      <c r="ALA336" s="1" t="s">
        <v>260</v>
      </c>
      <c r="ALB336" s="1" t="s">
        <v>260</v>
      </c>
      <c r="ALC336" s="1" t="s">
        <v>260</v>
      </c>
      <c r="ALD336" s="1" t="s">
        <v>260</v>
      </c>
      <c r="ALE336" s="1" t="s">
        <v>260</v>
      </c>
      <c r="ALF336" s="1" t="s">
        <v>260</v>
      </c>
      <c r="ALG336" s="1" t="s">
        <v>260</v>
      </c>
      <c r="ALH336" s="1" t="s">
        <v>260</v>
      </c>
      <c r="ALI336" s="1" t="s">
        <v>260</v>
      </c>
      <c r="ALJ336" s="1" t="s">
        <v>260</v>
      </c>
      <c r="ALK336" s="1" t="s">
        <v>260</v>
      </c>
      <c r="ALL336" s="1" t="s">
        <v>260</v>
      </c>
      <c r="ALM336" s="1" t="s">
        <v>260</v>
      </c>
      <c r="ALN336" s="1" t="s">
        <v>260</v>
      </c>
      <c r="ALO336" s="1" t="s">
        <v>260</v>
      </c>
      <c r="ALP336" s="1" t="s">
        <v>260</v>
      </c>
      <c r="ALQ336" s="1">
        <v>5</v>
      </c>
      <c r="ALR336" s="11">
        <f t="shared" si="527"/>
        <v>191200</v>
      </c>
      <c r="ALS336" s="28">
        <v>956000</v>
      </c>
      <c r="ALT336" s="1">
        <v>4</v>
      </c>
      <c r="ALU336" s="1">
        <v>1</v>
      </c>
      <c r="ALY336" s="60"/>
      <c r="ALZ336" s="1">
        <v>1</v>
      </c>
      <c r="AMC336" s="1">
        <v>1</v>
      </c>
      <c r="AMD336" s="1">
        <v>1</v>
      </c>
      <c r="AME336" s="1">
        <v>1</v>
      </c>
      <c r="AMF336" s="1">
        <v>1</v>
      </c>
      <c r="AMH336" s="1">
        <v>1</v>
      </c>
      <c r="AMN336" s="403"/>
    </row>
    <row r="337" spans="1:1022 1028:1028" s="1" customFormat="1" ht="15" customHeight="1" x14ac:dyDescent="0.25">
      <c r="A337" s="268"/>
      <c r="B337" s="113">
        <v>335</v>
      </c>
      <c r="C337" s="473" t="s">
        <v>951</v>
      </c>
      <c r="D337" s="304" t="s">
        <v>1066</v>
      </c>
      <c r="E337" s="1">
        <v>2005</v>
      </c>
      <c r="F337" s="1">
        <v>5</v>
      </c>
      <c r="G337" s="1">
        <v>1</v>
      </c>
      <c r="H337" s="1">
        <v>2</v>
      </c>
      <c r="I337" s="1">
        <v>1</v>
      </c>
      <c r="J337" s="1">
        <v>7</v>
      </c>
      <c r="K337" s="1">
        <v>1996</v>
      </c>
      <c r="L337" s="1">
        <v>1997</v>
      </c>
      <c r="M337" s="1">
        <v>2</v>
      </c>
      <c r="Z337" s="1">
        <v>1</v>
      </c>
      <c r="AA337" s="1">
        <v>1</v>
      </c>
      <c r="AY337" s="1">
        <v>1</v>
      </c>
      <c r="BA337" s="1">
        <v>1</v>
      </c>
      <c r="BB337" s="1">
        <v>11</v>
      </c>
      <c r="BC337" s="1">
        <v>1</v>
      </c>
      <c r="BG337" s="1">
        <v>2</v>
      </c>
      <c r="CG337" s="1">
        <v>1</v>
      </c>
      <c r="CH337" s="246"/>
      <c r="CP337" s="1">
        <f t="shared" si="492"/>
        <v>0</v>
      </c>
      <c r="CS337" s="1">
        <f t="shared" si="464"/>
        <v>0</v>
      </c>
      <c r="DO337" s="1">
        <f t="shared" si="493"/>
        <v>0</v>
      </c>
      <c r="DX337" s="1">
        <f t="shared" si="494"/>
        <v>0</v>
      </c>
      <c r="EE337" s="1">
        <f t="shared" si="495"/>
        <v>0</v>
      </c>
      <c r="EH337" s="1">
        <f t="shared" si="496"/>
        <v>0</v>
      </c>
      <c r="FF337" s="116"/>
      <c r="GP337" s="1">
        <f t="shared" si="465"/>
        <v>0</v>
      </c>
      <c r="GY337" s="1">
        <f t="shared" si="497"/>
        <v>0</v>
      </c>
      <c r="HC337" s="1">
        <f t="shared" si="498"/>
        <v>0</v>
      </c>
      <c r="HS337" s="1">
        <f t="shared" si="499"/>
        <v>0</v>
      </c>
      <c r="HX337" s="1">
        <f t="shared" si="466"/>
        <v>0</v>
      </c>
      <c r="ID337" s="1">
        <f t="shared" si="467"/>
        <v>0</v>
      </c>
      <c r="IN337" s="1">
        <f t="shared" si="500"/>
        <v>0</v>
      </c>
      <c r="IW337" s="1">
        <f t="shared" si="501"/>
        <v>0</v>
      </c>
      <c r="IZ337" s="1">
        <f t="shared" si="468"/>
        <v>0</v>
      </c>
      <c r="JJ337" s="1">
        <f t="shared" si="469"/>
        <v>0</v>
      </c>
      <c r="JV337" s="1">
        <f t="shared" si="502"/>
        <v>0</v>
      </c>
      <c r="KB337" s="1">
        <f t="shared" si="503"/>
        <v>0</v>
      </c>
      <c r="LG337" s="1">
        <f t="shared" si="470"/>
        <v>0</v>
      </c>
      <c r="LT337" s="1">
        <f t="shared" si="504"/>
        <v>0</v>
      </c>
      <c r="MA337" s="1">
        <f t="shared" si="505"/>
        <v>0</v>
      </c>
      <c r="MF337" s="1">
        <f t="shared" si="506"/>
        <v>0</v>
      </c>
      <c r="MM337" s="1">
        <f t="shared" si="507"/>
        <v>0</v>
      </c>
      <c r="MS337" s="1">
        <f t="shared" si="508"/>
        <v>0</v>
      </c>
      <c r="MU337" s="115">
        <v>1</v>
      </c>
      <c r="ND337" s="1">
        <v>1</v>
      </c>
      <c r="OI337" s="120"/>
      <c r="OO337" s="1">
        <v>1</v>
      </c>
      <c r="PB337" s="1">
        <v>1</v>
      </c>
      <c r="PD337" s="1">
        <f t="shared" si="471"/>
        <v>2</v>
      </c>
      <c r="PE337" s="1">
        <v>1</v>
      </c>
      <c r="QF337" s="1">
        <f t="shared" si="509"/>
        <v>0</v>
      </c>
      <c r="QY337" s="1">
        <f t="shared" si="510"/>
        <v>0</v>
      </c>
      <c r="RK337" s="1">
        <f t="shared" si="511"/>
        <v>0</v>
      </c>
      <c r="SA337" s="1">
        <f t="shared" si="512"/>
        <v>0</v>
      </c>
      <c r="SG337" s="1">
        <f t="shared" si="513"/>
        <v>0</v>
      </c>
      <c r="SO337" s="1">
        <f t="shared" si="514"/>
        <v>0</v>
      </c>
      <c r="TB337" s="1">
        <f t="shared" si="515"/>
        <v>0</v>
      </c>
      <c r="TS337" s="1">
        <f t="shared" si="472"/>
        <v>0</v>
      </c>
      <c r="UD337" s="1">
        <f t="shared" si="473"/>
        <v>0</v>
      </c>
      <c r="UG337" s="1">
        <f t="shared" si="474"/>
        <v>0</v>
      </c>
      <c r="UQ337" s="1">
        <f t="shared" si="516"/>
        <v>0</v>
      </c>
      <c r="VA337" s="1">
        <f t="shared" si="517"/>
        <v>0</v>
      </c>
      <c r="VG337" s="1">
        <f t="shared" si="518"/>
        <v>0</v>
      </c>
      <c r="WY337" s="1">
        <f t="shared" si="475"/>
        <v>0</v>
      </c>
      <c r="XB337" s="1">
        <f t="shared" si="519"/>
        <v>0</v>
      </c>
      <c r="XG337" s="1">
        <f t="shared" si="476"/>
        <v>0</v>
      </c>
      <c r="XK337" s="108"/>
      <c r="XL337" s="1">
        <f t="shared" si="477"/>
        <v>2</v>
      </c>
      <c r="XM337" s="1">
        <f t="shared" si="478"/>
        <v>0</v>
      </c>
      <c r="XN337" s="1">
        <f t="shared" si="520"/>
        <v>0</v>
      </c>
      <c r="XO337" s="1">
        <f t="shared" si="479"/>
        <v>0</v>
      </c>
      <c r="XP337" s="1">
        <f t="shared" si="521"/>
        <v>0</v>
      </c>
      <c r="XQ337" s="1">
        <f t="shared" si="480"/>
        <v>0</v>
      </c>
      <c r="XR337" s="1">
        <f t="shared" si="481"/>
        <v>0</v>
      </c>
      <c r="XS337" s="1">
        <f t="shared" ref="XS337:XS399" si="528">SUM(XB337+VG337+UQ337+SZ337+SG337+QY337+KB337+GY337+EE337)</f>
        <v>0</v>
      </c>
      <c r="XT337" s="1">
        <f t="shared" si="522"/>
        <v>0</v>
      </c>
      <c r="XU337" s="1">
        <f t="shared" si="482"/>
        <v>0</v>
      </c>
      <c r="XV337" s="1">
        <f t="shared" si="483"/>
        <v>0</v>
      </c>
      <c r="XW337" s="1">
        <f t="shared" si="484"/>
        <v>0</v>
      </c>
      <c r="XX337" s="1">
        <f t="shared" si="485"/>
        <v>0</v>
      </c>
      <c r="XY337" s="1">
        <f t="shared" si="486"/>
        <v>2</v>
      </c>
      <c r="XZ337" s="1">
        <f t="shared" si="487"/>
        <v>0</v>
      </c>
      <c r="YA337" s="1">
        <f t="shared" si="488"/>
        <v>0</v>
      </c>
      <c r="YB337" s="1">
        <f t="shared" si="489"/>
        <v>0</v>
      </c>
      <c r="YC337" s="1">
        <f t="shared" si="490"/>
        <v>0</v>
      </c>
      <c r="YD337" s="132"/>
      <c r="YE337" s="133">
        <f t="shared" si="463"/>
        <v>4</v>
      </c>
      <c r="YF337" s="133">
        <f t="shared" si="454"/>
        <v>284750</v>
      </c>
      <c r="YG337" s="130">
        <v>2</v>
      </c>
      <c r="YH337" s="130">
        <f t="shared" si="455"/>
        <v>569500</v>
      </c>
      <c r="YI337" s="129">
        <v>2</v>
      </c>
      <c r="YJ337" s="128">
        <f t="shared" si="456"/>
        <v>569500</v>
      </c>
      <c r="YK337" s="177"/>
      <c r="YL337">
        <v>1</v>
      </c>
      <c r="YM337"/>
      <c r="YN337"/>
      <c r="YO337"/>
      <c r="YP337"/>
      <c r="YQ337"/>
      <c r="YR337">
        <v>1</v>
      </c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>
        <v>1</v>
      </c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>
        <f t="shared" si="523"/>
        <v>2</v>
      </c>
      <c r="ACD337" s="25">
        <f t="shared" si="452"/>
        <v>569500</v>
      </c>
      <c r="ACE337" s="11">
        <f t="shared" si="491"/>
        <v>6</v>
      </c>
      <c r="ACF337" s="11">
        <f t="shared" si="457"/>
        <v>189833.33333333334</v>
      </c>
      <c r="ACG337" s="1">
        <v>2</v>
      </c>
      <c r="ACH337" s="1">
        <v>1</v>
      </c>
      <c r="ACI337" s="11">
        <f t="shared" si="458"/>
        <v>1139000</v>
      </c>
      <c r="ACJ337" s="11"/>
      <c r="ACK337" s="13">
        <f t="shared" si="459"/>
        <v>0</v>
      </c>
      <c r="ACL337">
        <v>1</v>
      </c>
      <c r="ACM337" s="25">
        <f t="shared" si="460"/>
        <v>1139000</v>
      </c>
      <c r="ACN337" s="11">
        <f t="shared" si="461"/>
        <v>1139000</v>
      </c>
      <c r="ACO337" s="65"/>
      <c r="ACR337" s="1" t="s">
        <v>258</v>
      </c>
      <c r="ACS337" s="1">
        <v>1</v>
      </c>
      <c r="ACT337" s="1">
        <v>1</v>
      </c>
      <c r="ACU337" s="1">
        <v>1</v>
      </c>
      <c r="ACX337" s="1">
        <v>1</v>
      </c>
      <c r="ACY337" s="1">
        <v>1</v>
      </c>
      <c r="ACZ337" s="1" t="s">
        <v>259</v>
      </c>
      <c r="ADB337" s="1">
        <v>31</v>
      </c>
      <c r="ADC337" s="1">
        <v>1</v>
      </c>
      <c r="ADD337" s="1" t="s">
        <v>189</v>
      </c>
      <c r="ADN337" s="1">
        <v>1</v>
      </c>
      <c r="ADO337" s="1">
        <v>1</v>
      </c>
      <c r="ADR337" s="1">
        <v>1</v>
      </c>
      <c r="ADU337" s="1">
        <v>4</v>
      </c>
      <c r="ADV337" s="457"/>
      <c r="ADW337" s="1">
        <v>4</v>
      </c>
      <c r="ADX337" s="1">
        <v>1</v>
      </c>
      <c r="AEC337" s="1">
        <v>1</v>
      </c>
      <c r="AEE337" s="1">
        <f t="shared" si="524"/>
        <v>1</v>
      </c>
      <c r="AFF337" s="1">
        <v>1</v>
      </c>
      <c r="AFH337" s="1">
        <v>1</v>
      </c>
      <c r="AFJ337" s="1">
        <v>1</v>
      </c>
      <c r="AFK337" s="1">
        <v>1</v>
      </c>
      <c r="AGL337" s="1">
        <v>1000</v>
      </c>
      <c r="AGM337" s="11" t="e">
        <f>AGU337+AGW337+AGY337+AHA337+#REF!+#REF!+AHC337+AGP337+AHE337</f>
        <v>#REF!</v>
      </c>
      <c r="AGT337" s="518"/>
      <c r="AHJ337" s="518"/>
      <c r="AHN337" s="1">
        <v>1000</v>
      </c>
      <c r="AHU337" s="1">
        <v>1</v>
      </c>
      <c r="AJA337" s="1">
        <v>1</v>
      </c>
      <c r="AJB337" s="1">
        <v>1</v>
      </c>
      <c r="AJC337" s="11">
        <v>9000</v>
      </c>
      <c r="AJD337" s="11"/>
      <c r="AJE337" s="1">
        <v>900</v>
      </c>
      <c r="AJF337" s="11">
        <v>1130000</v>
      </c>
      <c r="AJJ337" s="435"/>
      <c r="AJK337" s="45"/>
      <c r="AJL337" s="381">
        <v>1139000</v>
      </c>
      <c r="AJM337" s="11">
        <f t="shared" si="462"/>
        <v>189833.33333333334</v>
      </c>
      <c r="AJN337" s="60"/>
      <c r="AJO337" s="12"/>
      <c r="AKA337" s="1">
        <f t="shared" si="525"/>
        <v>0</v>
      </c>
      <c r="AKD337" s="1">
        <f t="shared" si="526"/>
        <v>0</v>
      </c>
      <c r="AKE337" s="60"/>
      <c r="AKF337" s="1" t="s">
        <v>186</v>
      </c>
      <c r="AKG337" s="1" t="s">
        <v>420</v>
      </c>
      <c r="AKH337" s="1" t="s">
        <v>717</v>
      </c>
      <c r="AKI337" s="1" t="s">
        <v>310</v>
      </c>
      <c r="AKJ337" s="1" t="s">
        <v>345</v>
      </c>
      <c r="AKK337" s="1" t="s">
        <v>1067</v>
      </c>
      <c r="AKL337" s="1" t="s">
        <v>260</v>
      </c>
      <c r="AKM337" s="1" t="s">
        <v>260</v>
      </c>
      <c r="AKN337" s="1" t="s">
        <v>262</v>
      </c>
      <c r="AKO337" s="1" t="s">
        <v>260</v>
      </c>
      <c r="AKP337" s="1" t="s">
        <v>260</v>
      </c>
      <c r="AKQ337" s="1" t="s">
        <v>260</v>
      </c>
      <c r="AKR337" s="1" t="s">
        <v>260</v>
      </c>
      <c r="AKS337" s="1" t="s">
        <v>260</v>
      </c>
      <c r="AKT337" s="1" t="s">
        <v>260</v>
      </c>
      <c r="AKU337" s="1" t="s">
        <v>260</v>
      </c>
      <c r="AKV337" s="1" t="s">
        <v>263</v>
      </c>
      <c r="AKW337" s="1" t="s">
        <v>260</v>
      </c>
      <c r="AKX337" s="1" t="s">
        <v>260</v>
      </c>
      <c r="AKY337" s="1" t="s">
        <v>260</v>
      </c>
      <c r="AKZ337" s="1" t="s">
        <v>260</v>
      </c>
      <c r="ALA337" s="1" t="s">
        <v>260</v>
      </c>
      <c r="ALB337" s="1" t="s">
        <v>260</v>
      </c>
      <c r="ALC337" s="1" t="s">
        <v>260</v>
      </c>
      <c r="ALD337" s="1" t="s">
        <v>260</v>
      </c>
      <c r="ALE337" s="1" t="s">
        <v>260</v>
      </c>
      <c r="ALF337" s="1" t="s">
        <v>260</v>
      </c>
      <c r="ALG337" s="1" t="s">
        <v>260</v>
      </c>
      <c r="ALH337" s="1" t="s">
        <v>260</v>
      </c>
      <c r="ALI337" s="1" t="s">
        <v>260</v>
      </c>
      <c r="ALJ337" s="1" t="s">
        <v>260</v>
      </c>
      <c r="ALK337" s="1" t="s">
        <v>260</v>
      </c>
      <c r="ALL337" s="1" t="s">
        <v>260</v>
      </c>
      <c r="ALM337" s="1" t="s">
        <v>260</v>
      </c>
      <c r="ALN337" s="1" t="s">
        <v>260</v>
      </c>
      <c r="ALO337" s="1" t="s">
        <v>260</v>
      </c>
      <c r="ALP337" s="1" t="s">
        <v>260</v>
      </c>
      <c r="ALQ337" s="1">
        <v>6</v>
      </c>
      <c r="ALR337" s="11">
        <f t="shared" si="527"/>
        <v>189833.33333333334</v>
      </c>
      <c r="ALS337" s="28">
        <v>1139000</v>
      </c>
      <c r="ALT337" s="1">
        <v>4</v>
      </c>
      <c r="ALU337" s="1">
        <v>1</v>
      </c>
      <c r="ALX337" s="1">
        <v>1</v>
      </c>
      <c r="ALY337" s="60"/>
      <c r="ALZ337" s="1">
        <v>1</v>
      </c>
      <c r="AMB337" s="1">
        <v>1</v>
      </c>
      <c r="AMN337" s="403"/>
    </row>
    <row r="338" spans="1:1022 1028:1028" s="3" customFormat="1" ht="15" customHeight="1" x14ac:dyDescent="0.25">
      <c r="A338" s="271"/>
      <c r="B338" s="113">
        <v>336</v>
      </c>
      <c r="C338" s="473" t="s">
        <v>951</v>
      </c>
      <c r="D338" s="304" t="s">
        <v>531</v>
      </c>
      <c r="E338" s="3">
        <v>2006</v>
      </c>
      <c r="F338" s="3">
        <v>3</v>
      </c>
      <c r="G338" s="3">
        <v>1</v>
      </c>
      <c r="J338" s="3">
        <v>3</v>
      </c>
      <c r="K338" s="3">
        <v>2003</v>
      </c>
      <c r="L338" s="3">
        <v>2006</v>
      </c>
      <c r="M338" s="3">
        <v>4</v>
      </c>
      <c r="AG338" s="3">
        <v>1</v>
      </c>
      <c r="AH338" s="3">
        <v>1</v>
      </c>
      <c r="AI338" s="3">
        <v>1</v>
      </c>
      <c r="AJ338" s="3">
        <v>1</v>
      </c>
      <c r="AW338" s="3">
        <v>1</v>
      </c>
      <c r="AY338" s="3">
        <v>1</v>
      </c>
      <c r="BA338" s="3">
        <v>1</v>
      </c>
      <c r="BB338" s="3">
        <v>11</v>
      </c>
      <c r="BC338" s="3">
        <v>1</v>
      </c>
      <c r="BG338" s="3">
        <v>2</v>
      </c>
      <c r="CG338" s="3">
        <v>1</v>
      </c>
      <c r="CH338" s="248"/>
      <c r="CP338" s="1">
        <f t="shared" si="492"/>
        <v>0</v>
      </c>
      <c r="CQ338" s="1"/>
      <c r="CS338" s="1">
        <f t="shared" si="464"/>
        <v>0</v>
      </c>
      <c r="CT338" s="1"/>
      <c r="DO338" s="1">
        <f t="shared" si="493"/>
        <v>0</v>
      </c>
      <c r="DP338" s="1"/>
      <c r="DX338" s="1">
        <f t="shared" si="494"/>
        <v>0</v>
      </c>
      <c r="DY338" s="1"/>
      <c r="EE338" s="1">
        <f t="shared" si="495"/>
        <v>0</v>
      </c>
      <c r="EF338" s="1"/>
      <c r="EH338" s="1">
        <f t="shared" si="496"/>
        <v>0</v>
      </c>
      <c r="EI338" s="1"/>
      <c r="FF338" s="117"/>
      <c r="GP338" s="1">
        <f t="shared" si="465"/>
        <v>0</v>
      </c>
      <c r="GQ338" s="1"/>
      <c r="GY338" s="1">
        <f t="shared" si="497"/>
        <v>0</v>
      </c>
      <c r="GZ338" s="1"/>
      <c r="HC338" s="1">
        <f t="shared" si="498"/>
        <v>0</v>
      </c>
      <c r="HD338" s="1"/>
      <c r="HS338" s="1">
        <f t="shared" si="499"/>
        <v>0</v>
      </c>
      <c r="HT338" s="1"/>
      <c r="HX338" s="1">
        <f t="shared" si="466"/>
        <v>0</v>
      </c>
      <c r="HY338" s="1"/>
      <c r="ID338" s="1">
        <f t="shared" si="467"/>
        <v>0</v>
      </c>
      <c r="IE338" s="1"/>
      <c r="IF338" s="3">
        <v>1</v>
      </c>
      <c r="IK338" s="3">
        <v>1</v>
      </c>
      <c r="IM338" s="3">
        <v>1</v>
      </c>
      <c r="IN338" s="1">
        <f t="shared" si="500"/>
        <v>3</v>
      </c>
      <c r="IO338" s="3">
        <v>1</v>
      </c>
      <c r="IW338" s="1">
        <f t="shared" si="501"/>
        <v>0</v>
      </c>
      <c r="IX338" s="1"/>
      <c r="IZ338" s="1">
        <f t="shared" si="468"/>
        <v>0</v>
      </c>
      <c r="JA338" s="1"/>
      <c r="JJ338" s="1">
        <f t="shared" si="469"/>
        <v>0</v>
      </c>
      <c r="JK338" s="1"/>
      <c r="JV338" s="1">
        <f t="shared" si="502"/>
        <v>0</v>
      </c>
      <c r="JW338" s="1"/>
      <c r="KB338" s="1">
        <f t="shared" si="503"/>
        <v>0</v>
      </c>
      <c r="KC338" s="1"/>
      <c r="LG338" s="1">
        <f t="shared" si="470"/>
        <v>0</v>
      </c>
      <c r="LH338" s="1"/>
      <c r="LT338" s="1">
        <f t="shared" si="504"/>
        <v>0</v>
      </c>
      <c r="LU338" s="1"/>
      <c r="MA338" s="1">
        <f t="shared" si="505"/>
        <v>0</v>
      </c>
      <c r="MB338" s="1"/>
      <c r="MF338" s="1">
        <f t="shared" si="506"/>
        <v>0</v>
      </c>
      <c r="MG338" s="1"/>
      <c r="MM338" s="1">
        <f t="shared" si="507"/>
        <v>0</v>
      </c>
      <c r="MN338" s="1"/>
      <c r="MS338" s="1">
        <f t="shared" si="508"/>
        <v>0</v>
      </c>
      <c r="MT338" s="1"/>
      <c r="MU338" s="115"/>
      <c r="OI338" s="121"/>
      <c r="ON338" s="3">
        <v>1</v>
      </c>
      <c r="PC338" s="3">
        <v>1</v>
      </c>
      <c r="PD338" s="1">
        <f t="shared" si="471"/>
        <v>2</v>
      </c>
      <c r="PE338" s="1">
        <v>1</v>
      </c>
      <c r="QF338" s="1">
        <f t="shared" si="509"/>
        <v>0</v>
      </c>
      <c r="QG338" s="1"/>
      <c r="QY338" s="1">
        <f t="shared" si="510"/>
        <v>0</v>
      </c>
      <c r="RK338" s="1">
        <f t="shared" si="511"/>
        <v>0</v>
      </c>
      <c r="RL338" s="1"/>
      <c r="SA338" s="1">
        <f t="shared" si="512"/>
        <v>0</v>
      </c>
      <c r="SG338" s="1">
        <f t="shared" si="513"/>
        <v>0</v>
      </c>
      <c r="SO338" s="1">
        <f t="shared" si="514"/>
        <v>0</v>
      </c>
      <c r="TB338" s="1">
        <f t="shared" si="515"/>
        <v>0</v>
      </c>
      <c r="TJ338" s="3">
        <v>1</v>
      </c>
      <c r="TS338" s="1">
        <f t="shared" si="472"/>
        <v>1</v>
      </c>
      <c r="TT338" s="1">
        <v>1</v>
      </c>
      <c r="UD338" s="1">
        <f t="shared" si="473"/>
        <v>0</v>
      </c>
      <c r="UE338" s="1"/>
      <c r="UG338" s="1">
        <f t="shared" si="474"/>
        <v>0</v>
      </c>
      <c r="UH338" s="1"/>
      <c r="UQ338" s="1">
        <f t="shared" si="516"/>
        <v>0</v>
      </c>
      <c r="UR338" s="1"/>
      <c r="VA338" s="1">
        <f t="shared" si="517"/>
        <v>0</v>
      </c>
      <c r="VB338" s="1"/>
      <c r="VG338" s="1">
        <f t="shared" si="518"/>
        <v>0</v>
      </c>
      <c r="VH338" s="1"/>
      <c r="WY338" s="1">
        <f t="shared" si="475"/>
        <v>0</v>
      </c>
      <c r="WZ338" s="1"/>
      <c r="XB338" s="1">
        <f t="shared" si="519"/>
        <v>0</v>
      </c>
      <c r="XC338" s="1"/>
      <c r="XG338" s="1">
        <f t="shared" si="476"/>
        <v>0</v>
      </c>
      <c r="XH338" s="1"/>
      <c r="XK338" s="109"/>
      <c r="XL338" s="1">
        <f t="shared" si="477"/>
        <v>6</v>
      </c>
      <c r="XM338" s="1">
        <f t="shared" si="478"/>
        <v>0</v>
      </c>
      <c r="XN338" s="1">
        <f t="shared" si="520"/>
        <v>0</v>
      </c>
      <c r="XO338" s="1">
        <f t="shared" si="479"/>
        <v>0</v>
      </c>
      <c r="XP338" s="1">
        <f t="shared" si="521"/>
        <v>0</v>
      </c>
      <c r="XQ338" s="1">
        <f t="shared" si="480"/>
        <v>0</v>
      </c>
      <c r="XR338" s="1">
        <f t="shared" si="481"/>
        <v>0</v>
      </c>
      <c r="XS338" s="1">
        <f t="shared" si="528"/>
        <v>0</v>
      </c>
      <c r="XT338" s="1">
        <f t="shared" si="522"/>
        <v>0</v>
      </c>
      <c r="XU338" s="1">
        <f t="shared" si="482"/>
        <v>0</v>
      </c>
      <c r="XV338" s="1">
        <f t="shared" si="483"/>
        <v>0</v>
      </c>
      <c r="XW338" s="1">
        <f t="shared" si="484"/>
        <v>0</v>
      </c>
      <c r="XX338" s="1">
        <f t="shared" si="485"/>
        <v>0</v>
      </c>
      <c r="XY338" s="1">
        <f t="shared" si="486"/>
        <v>0</v>
      </c>
      <c r="XZ338" s="1">
        <f t="shared" si="487"/>
        <v>0</v>
      </c>
      <c r="YA338" s="1">
        <f t="shared" si="488"/>
        <v>0</v>
      </c>
      <c r="YB338" s="1">
        <f t="shared" si="489"/>
        <v>0</v>
      </c>
      <c r="YC338" s="1">
        <f t="shared" si="490"/>
        <v>0</v>
      </c>
      <c r="YD338" s="132"/>
      <c r="YE338" s="133">
        <f t="shared" si="463"/>
        <v>6</v>
      </c>
      <c r="YF338" s="133">
        <f t="shared" si="454"/>
        <v>250833.33333333334</v>
      </c>
      <c r="YG338" s="130">
        <v>3</v>
      </c>
      <c r="YH338" s="130">
        <f t="shared" si="455"/>
        <v>501666.66666666669</v>
      </c>
      <c r="YI338" s="135">
        <v>1</v>
      </c>
      <c r="YJ338" s="128">
        <f t="shared" si="456"/>
        <v>1505000</v>
      </c>
      <c r="YK338" s="178"/>
      <c r="YL338">
        <v>1</v>
      </c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>
        <f t="shared" si="523"/>
        <v>0</v>
      </c>
      <c r="ACD338" s="25" t="e">
        <f t="shared" si="452"/>
        <v>#DIV/0!</v>
      </c>
      <c r="ACE338" s="11">
        <f t="shared" si="491"/>
        <v>6</v>
      </c>
      <c r="ACF338" s="11">
        <f t="shared" si="457"/>
        <v>250833.33333333334</v>
      </c>
      <c r="ACG338" s="3">
        <v>4</v>
      </c>
      <c r="ACH338" s="3">
        <v>1</v>
      </c>
      <c r="ACI338" s="11">
        <f t="shared" si="458"/>
        <v>1505000</v>
      </c>
      <c r="ACJ338" s="45">
        <v>1</v>
      </c>
      <c r="ACK338" s="13">
        <f t="shared" si="459"/>
        <v>1505000</v>
      </c>
      <c r="ACL338">
        <v>1</v>
      </c>
      <c r="ACM338" s="25">
        <f t="shared" si="460"/>
        <v>1505000</v>
      </c>
      <c r="ACN338" s="11">
        <f t="shared" si="461"/>
        <v>1505000</v>
      </c>
      <c r="ACO338" s="66"/>
      <c r="ACR338" s="69" t="s">
        <v>295</v>
      </c>
      <c r="ACS338" s="3">
        <v>1</v>
      </c>
      <c r="ACT338" s="3">
        <v>1</v>
      </c>
      <c r="ACX338" s="3">
        <v>2</v>
      </c>
      <c r="ACY338" s="3">
        <v>1</v>
      </c>
      <c r="ACZ338" s="3" t="s">
        <v>259</v>
      </c>
      <c r="ADD338" s="3" t="s">
        <v>185</v>
      </c>
      <c r="ADF338" s="3">
        <v>1</v>
      </c>
      <c r="ADI338" s="3">
        <v>1</v>
      </c>
      <c r="ADR338" s="3">
        <v>1</v>
      </c>
      <c r="ADU338" s="3">
        <v>2</v>
      </c>
      <c r="ADV338" s="459"/>
      <c r="ADW338" s="3">
        <v>4</v>
      </c>
      <c r="AEE338" s="1">
        <f t="shared" si="524"/>
        <v>0</v>
      </c>
      <c r="AEL338" s="3">
        <v>1</v>
      </c>
      <c r="AEY338" s="3">
        <v>1</v>
      </c>
      <c r="AFM338" s="3">
        <v>1</v>
      </c>
      <c r="AFU338" s="3">
        <v>1</v>
      </c>
      <c r="AFV338" s="3">
        <v>1</v>
      </c>
      <c r="AGL338" s="14">
        <v>996000</v>
      </c>
      <c r="AGM338" s="14" t="e">
        <f>AGU338+AGW338+AGY338+AHA338+#REF!+#REF!+AHC338+AGP338+AHE338</f>
        <v>#REF!</v>
      </c>
      <c r="AGN338" s="3">
        <v>11000</v>
      </c>
      <c r="AGT338" s="519"/>
      <c r="AHI338" s="3">
        <v>1</v>
      </c>
      <c r="AHJ338" s="519"/>
      <c r="AHM338" s="3">
        <v>1</v>
      </c>
      <c r="AHN338" s="3">
        <v>996000</v>
      </c>
      <c r="AHP338" s="3">
        <v>1</v>
      </c>
      <c r="AHQ338" s="3">
        <v>1</v>
      </c>
      <c r="AHR338" s="3">
        <v>3</v>
      </c>
      <c r="AHS338" s="3">
        <v>1</v>
      </c>
      <c r="AHZ338" s="3">
        <v>1</v>
      </c>
      <c r="AIA338" s="3">
        <v>1</v>
      </c>
      <c r="AIB338" s="3">
        <v>1</v>
      </c>
      <c r="AIC338" s="3">
        <v>1</v>
      </c>
      <c r="AID338" s="3">
        <v>1</v>
      </c>
      <c r="AIE338" s="3">
        <v>3</v>
      </c>
      <c r="AIF338" s="3">
        <v>1</v>
      </c>
      <c r="AIG338" s="3">
        <v>3</v>
      </c>
      <c r="AIH338" s="3">
        <v>1</v>
      </c>
      <c r="AII338" s="3">
        <v>1</v>
      </c>
      <c r="AIN338" s="3">
        <v>1</v>
      </c>
      <c r="AJA338" s="3">
        <v>1</v>
      </c>
      <c r="AJB338" s="3">
        <v>1</v>
      </c>
      <c r="AJC338" s="14">
        <v>509000</v>
      </c>
      <c r="AJD338" s="14"/>
      <c r="AJE338" s="3">
        <v>51.1</v>
      </c>
      <c r="AJF338" s="14">
        <v>600000</v>
      </c>
      <c r="AJG338" s="3">
        <v>396000</v>
      </c>
      <c r="AJH338" s="3">
        <v>1</v>
      </c>
      <c r="AJJ338" s="438">
        <v>26.312292358803983</v>
      </c>
      <c r="AJK338" s="47">
        <v>66</v>
      </c>
      <c r="AJL338" s="381">
        <v>1505000</v>
      </c>
      <c r="AJM338" s="11">
        <f t="shared" si="462"/>
        <v>250833.33333333334</v>
      </c>
      <c r="AJN338" s="61"/>
      <c r="AJO338" s="15"/>
      <c r="AJZ338" s="1"/>
      <c r="AKA338" s="1">
        <f t="shared" si="525"/>
        <v>0</v>
      </c>
      <c r="AKD338" s="1">
        <f t="shared" si="526"/>
        <v>0</v>
      </c>
      <c r="AKE338" s="61"/>
      <c r="AKF338" s="3" t="s">
        <v>437</v>
      </c>
      <c r="AKG338" s="3" t="s">
        <v>260</v>
      </c>
      <c r="AKH338" s="3" t="s">
        <v>261</v>
      </c>
      <c r="AKI338" s="3" t="s">
        <v>260</v>
      </c>
      <c r="AKJ338" s="3" t="s">
        <v>260</v>
      </c>
      <c r="AKK338" s="3" t="s">
        <v>260</v>
      </c>
      <c r="AKL338" s="3" t="s">
        <v>260</v>
      </c>
      <c r="AKM338" s="3" t="s">
        <v>260</v>
      </c>
      <c r="AKN338" s="3" t="s">
        <v>262</v>
      </c>
      <c r="AKO338" s="3" t="s">
        <v>260</v>
      </c>
      <c r="AKP338" s="3" t="s">
        <v>260</v>
      </c>
      <c r="AKQ338" s="3" t="s">
        <v>260</v>
      </c>
      <c r="AKR338" s="3" t="s">
        <v>260</v>
      </c>
      <c r="AKS338" s="3" t="s">
        <v>260</v>
      </c>
      <c r="AKT338" s="3" t="s">
        <v>260</v>
      </c>
      <c r="AKU338" s="3" t="s">
        <v>260</v>
      </c>
      <c r="AKV338" s="3" t="s">
        <v>263</v>
      </c>
      <c r="AKW338" s="3" t="s">
        <v>260</v>
      </c>
      <c r="AKX338" s="3" t="s">
        <v>260</v>
      </c>
      <c r="AKY338" s="3" t="s">
        <v>260</v>
      </c>
      <c r="AKZ338" s="3" t="s">
        <v>260</v>
      </c>
      <c r="ALA338" s="3" t="s">
        <v>260</v>
      </c>
      <c r="ALB338" s="3" t="s">
        <v>260</v>
      </c>
      <c r="ALC338" s="3" t="s">
        <v>260</v>
      </c>
      <c r="ALD338" s="3" t="s">
        <v>260</v>
      </c>
      <c r="ALE338" s="3" t="s">
        <v>260</v>
      </c>
      <c r="ALF338" s="3" t="s">
        <v>260</v>
      </c>
      <c r="ALG338" s="3" t="s">
        <v>260</v>
      </c>
      <c r="ALH338" s="3" t="s">
        <v>260</v>
      </c>
      <c r="ALI338" s="3" t="s">
        <v>260</v>
      </c>
      <c r="ALJ338" s="3" t="s">
        <v>260</v>
      </c>
      <c r="ALK338" s="3" t="s">
        <v>260</v>
      </c>
      <c r="ALL338" s="3" t="s">
        <v>260</v>
      </c>
      <c r="ALM338" s="3" t="s">
        <v>260</v>
      </c>
      <c r="ALN338" s="3" t="s">
        <v>260</v>
      </c>
      <c r="ALO338" s="3" t="s">
        <v>260</v>
      </c>
      <c r="ALP338" s="3" t="s">
        <v>260</v>
      </c>
      <c r="ALQ338" s="3">
        <v>1</v>
      </c>
      <c r="ALR338" s="11">
        <f t="shared" si="527"/>
        <v>1505000</v>
      </c>
      <c r="ALS338" s="31">
        <v>1505000</v>
      </c>
      <c r="ALU338" s="3">
        <v>1</v>
      </c>
      <c r="ALY338" s="61"/>
      <c r="ALZ338" s="3">
        <v>1</v>
      </c>
      <c r="AMC338" s="3">
        <v>1</v>
      </c>
      <c r="AMD338" s="3">
        <v>1</v>
      </c>
      <c r="AMH338" s="3">
        <v>1</v>
      </c>
      <c r="AMN338" s="404"/>
    </row>
    <row r="339" spans="1:1022 1028:1028" s="1" customFormat="1" ht="15" customHeight="1" x14ac:dyDescent="0.25">
      <c r="A339" s="268"/>
      <c r="B339" s="113">
        <v>337</v>
      </c>
      <c r="C339" s="473" t="s">
        <v>951</v>
      </c>
      <c r="D339" s="304" t="s">
        <v>1068</v>
      </c>
      <c r="E339" s="1">
        <v>2006</v>
      </c>
      <c r="H339" s="1">
        <v>1</v>
      </c>
      <c r="I339" s="1">
        <v>1</v>
      </c>
      <c r="J339" s="1">
        <v>1</v>
      </c>
      <c r="K339" s="1">
        <v>2004</v>
      </c>
      <c r="L339" s="1">
        <v>2004</v>
      </c>
      <c r="M339" s="1">
        <v>1</v>
      </c>
      <c r="AH339" s="1">
        <v>1</v>
      </c>
      <c r="AY339" s="1">
        <v>1</v>
      </c>
      <c r="BA339" s="1">
        <v>1</v>
      </c>
      <c r="BB339" s="1">
        <v>11</v>
      </c>
      <c r="BC339" s="1">
        <v>1</v>
      </c>
      <c r="BG339" s="1">
        <v>2</v>
      </c>
      <c r="CG339" s="1">
        <v>1</v>
      </c>
      <c r="CH339" s="246"/>
      <c r="CP339" s="1">
        <f t="shared" si="492"/>
        <v>0</v>
      </c>
      <c r="CS339" s="1">
        <f t="shared" si="464"/>
        <v>0</v>
      </c>
      <c r="DO339" s="1">
        <f t="shared" si="493"/>
        <v>0</v>
      </c>
      <c r="DX339" s="1">
        <f t="shared" si="494"/>
        <v>0</v>
      </c>
      <c r="EE339" s="1">
        <f t="shared" si="495"/>
        <v>0</v>
      </c>
      <c r="EH339" s="1">
        <f t="shared" si="496"/>
        <v>0</v>
      </c>
      <c r="FF339" s="116"/>
      <c r="GP339" s="1">
        <f t="shared" si="465"/>
        <v>0</v>
      </c>
      <c r="GY339" s="1">
        <f t="shared" si="497"/>
        <v>0</v>
      </c>
      <c r="HC339" s="1">
        <f t="shared" si="498"/>
        <v>0</v>
      </c>
      <c r="HS339" s="1">
        <f t="shared" si="499"/>
        <v>0</v>
      </c>
      <c r="HX339" s="1">
        <f t="shared" si="466"/>
        <v>0</v>
      </c>
      <c r="ID339" s="1">
        <f t="shared" si="467"/>
        <v>0</v>
      </c>
      <c r="IN339" s="1">
        <f t="shared" si="500"/>
        <v>0</v>
      </c>
      <c r="IW339" s="1">
        <f t="shared" si="501"/>
        <v>0</v>
      </c>
      <c r="IZ339" s="1">
        <f t="shared" si="468"/>
        <v>0</v>
      </c>
      <c r="JJ339" s="1">
        <f t="shared" si="469"/>
        <v>0</v>
      </c>
      <c r="JV339" s="1">
        <f t="shared" si="502"/>
        <v>0</v>
      </c>
      <c r="KB339" s="1">
        <f t="shared" si="503"/>
        <v>0</v>
      </c>
      <c r="LG339" s="1">
        <f t="shared" si="470"/>
        <v>0</v>
      </c>
      <c r="LT339" s="1">
        <f t="shared" si="504"/>
        <v>0</v>
      </c>
      <c r="MA339" s="1">
        <f t="shared" si="505"/>
        <v>0</v>
      </c>
      <c r="MF339" s="1">
        <f t="shared" si="506"/>
        <v>0</v>
      </c>
      <c r="MM339" s="1">
        <f t="shared" si="507"/>
        <v>0</v>
      </c>
      <c r="MS339" s="1">
        <f t="shared" si="508"/>
        <v>0</v>
      </c>
      <c r="MU339" s="115"/>
      <c r="OI339" s="120"/>
      <c r="OK339" s="1">
        <v>1</v>
      </c>
      <c r="PD339" s="1">
        <f t="shared" si="471"/>
        <v>1</v>
      </c>
      <c r="PE339" s="1">
        <v>1</v>
      </c>
      <c r="QF339" s="1">
        <f t="shared" si="509"/>
        <v>0</v>
      </c>
      <c r="QY339" s="1">
        <f t="shared" si="510"/>
        <v>0</v>
      </c>
      <c r="RK339" s="1">
        <f t="shared" si="511"/>
        <v>0</v>
      </c>
      <c r="SA339" s="1">
        <f t="shared" si="512"/>
        <v>0</v>
      </c>
      <c r="SG339" s="1">
        <f t="shared" si="513"/>
        <v>0</v>
      </c>
      <c r="SO339" s="1">
        <f t="shared" si="514"/>
        <v>0</v>
      </c>
      <c r="TB339" s="1">
        <f t="shared" si="515"/>
        <v>0</v>
      </c>
      <c r="TS339" s="1">
        <f t="shared" si="472"/>
        <v>0</v>
      </c>
      <c r="UD339" s="1">
        <f t="shared" si="473"/>
        <v>0</v>
      </c>
      <c r="UG339" s="1">
        <f t="shared" si="474"/>
        <v>0</v>
      </c>
      <c r="UQ339" s="1">
        <f t="shared" si="516"/>
        <v>0</v>
      </c>
      <c r="VA339" s="1">
        <f t="shared" si="517"/>
        <v>0</v>
      </c>
      <c r="VG339" s="1">
        <f t="shared" si="518"/>
        <v>0</v>
      </c>
      <c r="WY339" s="1">
        <f t="shared" si="475"/>
        <v>0</v>
      </c>
      <c r="XB339" s="1">
        <f t="shared" si="519"/>
        <v>0</v>
      </c>
      <c r="XG339" s="1">
        <f t="shared" si="476"/>
        <v>0</v>
      </c>
      <c r="XK339" s="108"/>
      <c r="XL339" s="1">
        <f t="shared" si="477"/>
        <v>1</v>
      </c>
      <c r="XM339" s="1">
        <f t="shared" si="478"/>
        <v>0</v>
      </c>
      <c r="XN339" s="1">
        <f t="shared" si="520"/>
        <v>0</v>
      </c>
      <c r="XO339" s="1">
        <f t="shared" si="479"/>
        <v>0</v>
      </c>
      <c r="XP339" s="1">
        <f t="shared" si="521"/>
        <v>0</v>
      </c>
      <c r="XQ339" s="1">
        <f t="shared" si="480"/>
        <v>0</v>
      </c>
      <c r="XR339" s="1">
        <f t="shared" si="481"/>
        <v>0</v>
      </c>
      <c r="XS339" s="1">
        <f t="shared" si="528"/>
        <v>0</v>
      </c>
      <c r="XT339" s="1">
        <f t="shared" si="522"/>
        <v>0</v>
      </c>
      <c r="XU339" s="1">
        <f t="shared" si="482"/>
        <v>0</v>
      </c>
      <c r="XV339" s="1">
        <f t="shared" si="483"/>
        <v>0</v>
      </c>
      <c r="XW339" s="1">
        <f t="shared" si="484"/>
        <v>0</v>
      </c>
      <c r="XX339" s="1">
        <f t="shared" si="485"/>
        <v>0</v>
      </c>
      <c r="XY339" s="1">
        <f t="shared" si="486"/>
        <v>0</v>
      </c>
      <c r="XZ339" s="1">
        <f t="shared" si="487"/>
        <v>0</v>
      </c>
      <c r="YA339" s="1">
        <f t="shared" si="488"/>
        <v>0</v>
      </c>
      <c r="YB339" s="1">
        <f t="shared" si="489"/>
        <v>0</v>
      </c>
      <c r="YC339" s="1">
        <f t="shared" si="490"/>
        <v>0</v>
      </c>
      <c r="YD339" s="132"/>
      <c r="YE339" s="133">
        <f t="shared" si="463"/>
        <v>1</v>
      </c>
      <c r="YF339" s="133">
        <f t="shared" si="454"/>
        <v>245000</v>
      </c>
      <c r="YG339" s="130">
        <v>1</v>
      </c>
      <c r="YH339" s="130">
        <f t="shared" si="455"/>
        <v>245000</v>
      </c>
      <c r="YI339" s="129">
        <v>1</v>
      </c>
      <c r="YJ339" s="128">
        <f t="shared" si="456"/>
        <v>245000</v>
      </c>
      <c r="YK339" s="177"/>
      <c r="YL339">
        <v>1</v>
      </c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>
        <f t="shared" si="523"/>
        <v>0</v>
      </c>
      <c r="ACD339" s="25" t="e">
        <f t="shared" si="452"/>
        <v>#DIV/0!</v>
      </c>
      <c r="ACE339" s="11">
        <f t="shared" si="491"/>
        <v>1</v>
      </c>
      <c r="ACF339" s="11">
        <f t="shared" si="457"/>
        <v>245000</v>
      </c>
      <c r="ACG339" s="1">
        <v>5</v>
      </c>
      <c r="ACH339" s="1">
        <v>1</v>
      </c>
      <c r="ACI339" s="11">
        <f t="shared" si="458"/>
        <v>245000</v>
      </c>
      <c r="ACJ339" s="45">
        <v>1</v>
      </c>
      <c r="ACK339" s="13">
        <f t="shared" si="459"/>
        <v>245000</v>
      </c>
      <c r="ACL339">
        <v>1</v>
      </c>
      <c r="ACM339" s="25">
        <f t="shared" si="460"/>
        <v>245000</v>
      </c>
      <c r="ACN339" s="11">
        <f t="shared" si="461"/>
        <v>245000</v>
      </c>
      <c r="ACO339" s="65"/>
      <c r="ACR339" s="1" t="s">
        <v>258</v>
      </c>
      <c r="ACS339" s="1">
        <v>1</v>
      </c>
      <c r="ACT339" s="1">
        <v>1</v>
      </c>
      <c r="ACZ339" s="1" t="s">
        <v>259</v>
      </c>
      <c r="ADD339" s="1" t="s">
        <v>189</v>
      </c>
      <c r="ADU339" s="1">
        <v>2</v>
      </c>
      <c r="ADV339" s="457"/>
      <c r="AEE339" s="1">
        <f t="shared" si="524"/>
        <v>0</v>
      </c>
      <c r="AFM339" s="1">
        <v>1</v>
      </c>
      <c r="AGL339" s="11">
        <v>151000</v>
      </c>
      <c r="AGM339" s="11" t="e">
        <f>AGU339+AGW339+AGY339+AHA339+#REF!+#REF!+AHC339+AGP339+AHE339</f>
        <v>#REF!</v>
      </c>
      <c r="AGP339" s="1">
        <v>80000</v>
      </c>
      <c r="AGQ339" s="1">
        <v>1</v>
      </c>
      <c r="AGT339" s="518"/>
      <c r="AHI339" s="1">
        <v>1</v>
      </c>
      <c r="AHJ339" s="518"/>
      <c r="AHM339" s="1">
        <v>1</v>
      </c>
      <c r="AHN339" s="1">
        <v>231000</v>
      </c>
      <c r="AHO339" s="1">
        <v>52.98</v>
      </c>
      <c r="AHR339" s="1">
        <v>1</v>
      </c>
      <c r="AHS339" s="1">
        <v>1</v>
      </c>
      <c r="AIB339" s="1">
        <v>1</v>
      </c>
      <c r="AIC339" s="1">
        <v>1</v>
      </c>
      <c r="AID339" s="1">
        <v>1</v>
      </c>
      <c r="AIK339" s="1">
        <v>1</v>
      </c>
      <c r="AIL339" s="1">
        <v>1</v>
      </c>
      <c r="AIN339" s="1">
        <v>1</v>
      </c>
      <c r="AIV339" s="1">
        <v>1</v>
      </c>
      <c r="AIW339" s="1">
        <v>1</v>
      </c>
      <c r="AJB339" s="1">
        <v>1</v>
      </c>
      <c r="AJC339" s="11">
        <v>14000</v>
      </c>
      <c r="AJD339" s="11"/>
      <c r="AJE339" s="1">
        <v>6.06</v>
      </c>
      <c r="AJF339" s="11">
        <v>7000</v>
      </c>
      <c r="AJG339" s="1">
        <v>224000</v>
      </c>
      <c r="AJH339" s="1">
        <v>1</v>
      </c>
      <c r="AJJ339" s="435">
        <v>91.428571428571431</v>
      </c>
      <c r="AJK339" s="45">
        <v>3200</v>
      </c>
      <c r="AJL339" s="381">
        <v>245000</v>
      </c>
      <c r="AJM339" s="11">
        <f t="shared" si="462"/>
        <v>245000</v>
      </c>
      <c r="AJN339" s="60"/>
      <c r="AJO339" s="12"/>
      <c r="AKA339" s="1">
        <f t="shared" si="525"/>
        <v>0</v>
      </c>
      <c r="AKD339" s="1">
        <f t="shared" si="526"/>
        <v>0</v>
      </c>
      <c r="AKE339" s="60"/>
      <c r="AKF339" s="1" t="s">
        <v>260</v>
      </c>
      <c r="AKG339" s="1" t="s">
        <v>260</v>
      </c>
      <c r="AKH339" s="1" t="s">
        <v>261</v>
      </c>
      <c r="AKI339" s="1" t="s">
        <v>260</v>
      </c>
      <c r="AKJ339" s="1" t="s">
        <v>260</v>
      </c>
      <c r="AKK339" s="1" t="s">
        <v>260</v>
      </c>
      <c r="AKL339" s="1" t="s">
        <v>260</v>
      </c>
      <c r="AKM339" s="1" t="s">
        <v>260</v>
      </c>
      <c r="AKN339" s="1" t="s">
        <v>262</v>
      </c>
      <c r="AKO339" s="1" t="s">
        <v>260</v>
      </c>
      <c r="AKP339" s="1" t="s">
        <v>260</v>
      </c>
      <c r="AKQ339" s="1" t="s">
        <v>260</v>
      </c>
      <c r="AKR339" s="1" t="s">
        <v>260</v>
      </c>
      <c r="AKS339" s="1" t="s">
        <v>260</v>
      </c>
      <c r="AKT339" s="1" t="s">
        <v>260</v>
      </c>
      <c r="AKU339" s="1" t="s">
        <v>260</v>
      </c>
      <c r="AKV339" s="1" t="s">
        <v>263</v>
      </c>
      <c r="AKW339" s="1" t="s">
        <v>260</v>
      </c>
      <c r="AKX339" s="1" t="s">
        <v>260</v>
      </c>
      <c r="AKY339" s="1" t="s">
        <v>260</v>
      </c>
      <c r="AKZ339" s="1" t="s">
        <v>260</v>
      </c>
      <c r="ALA339" s="1" t="s">
        <v>260</v>
      </c>
      <c r="ALB339" s="1" t="s">
        <v>260</v>
      </c>
      <c r="ALC339" s="1" t="s">
        <v>260</v>
      </c>
      <c r="ALD339" s="1" t="s">
        <v>260</v>
      </c>
      <c r="ALE339" s="1" t="s">
        <v>260</v>
      </c>
      <c r="ALF339" s="1" t="s">
        <v>260</v>
      </c>
      <c r="ALG339" s="1" t="s">
        <v>260</v>
      </c>
      <c r="ALH339" s="1" t="s">
        <v>260</v>
      </c>
      <c r="ALI339" s="1" t="s">
        <v>260</v>
      </c>
      <c r="ALJ339" s="1" t="s">
        <v>260</v>
      </c>
      <c r="ALK339" s="1" t="s">
        <v>260</v>
      </c>
      <c r="ALL339" s="1" t="s">
        <v>260</v>
      </c>
      <c r="ALM339" s="1" t="s">
        <v>260</v>
      </c>
      <c r="ALN339" s="1" t="s">
        <v>260</v>
      </c>
      <c r="ALO339" s="1" t="s">
        <v>260</v>
      </c>
      <c r="ALP339" s="1" t="s">
        <v>260</v>
      </c>
      <c r="ALR339" s="11" t="e">
        <f t="shared" si="527"/>
        <v>#DIV/0!</v>
      </c>
      <c r="ALS339" s="28">
        <v>245000</v>
      </c>
      <c r="ALY339" s="60"/>
      <c r="ALZ339" s="1">
        <v>1</v>
      </c>
      <c r="AMC339" s="1">
        <v>1</v>
      </c>
      <c r="AMD339" s="1">
        <v>1</v>
      </c>
      <c r="AMF339" s="1">
        <v>1</v>
      </c>
      <c r="AMN339" s="403"/>
    </row>
    <row r="340" spans="1:1022 1028:1028" s="1" customFormat="1" ht="15" customHeight="1" x14ac:dyDescent="0.25">
      <c r="A340" s="268"/>
      <c r="B340" s="113">
        <v>338</v>
      </c>
      <c r="C340" s="473" t="s">
        <v>951</v>
      </c>
      <c r="D340" s="304" t="s">
        <v>1069</v>
      </c>
      <c r="E340" s="1">
        <v>2006</v>
      </c>
      <c r="H340" s="1">
        <v>3</v>
      </c>
      <c r="I340" s="1">
        <v>1</v>
      </c>
      <c r="J340" s="1">
        <v>3</v>
      </c>
      <c r="K340" s="1">
        <v>2003</v>
      </c>
      <c r="L340" s="1">
        <v>2004</v>
      </c>
      <c r="M340" s="1">
        <v>2</v>
      </c>
      <c r="AG340" s="1">
        <v>1</v>
      </c>
      <c r="AH340" s="1">
        <v>1</v>
      </c>
      <c r="AY340" s="1">
        <v>1</v>
      </c>
      <c r="BA340" s="1">
        <v>1</v>
      </c>
      <c r="BB340" s="1">
        <v>13</v>
      </c>
      <c r="BE340" s="1">
        <v>1</v>
      </c>
      <c r="BG340" s="1">
        <v>3</v>
      </c>
      <c r="CG340" s="1">
        <v>1</v>
      </c>
      <c r="CH340" s="246"/>
      <c r="CP340" s="1">
        <f t="shared" si="492"/>
        <v>0</v>
      </c>
      <c r="CS340" s="1">
        <f t="shared" si="464"/>
        <v>0</v>
      </c>
      <c r="DO340" s="1">
        <f t="shared" si="493"/>
        <v>0</v>
      </c>
      <c r="DX340" s="1">
        <f t="shared" si="494"/>
        <v>0</v>
      </c>
      <c r="EE340" s="1">
        <f t="shared" si="495"/>
        <v>0</v>
      </c>
      <c r="EH340" s="1">
        <f t="shared" si="496"/>
        <v>0</v>
      </c>
      <c r="FF340" s="116"/>
      <c r="GP340" s="1">
        <f t="shared" si="465"/>
        <v>0</v>
      </c>
      <c r="GY340" s="1">
        <f t="shared" si="497"/>
        <v>0</v>
      </c>
      <c r="HC340" s="1">
        <f t="shared" si="498"/>
        <v>0</v>
      </c>
      <c r="HS340" s="1">
        <f t="shared" si="499"/>
        <v>0</v>
      </c>
      <c r="HX340" s="1">
        <f t="shared" si="466"/>
        <v>0</v>
      </c>
      <c r="ID340" s="1">
        <f t="shared" si="467"/>
        <v>0</v>
      </c>
      <c r="IN340" s="1">
        <f t="shared" si="500"/>
        <v>0</v>
      </c>
      <c r="IW340" s="1">
        <f t="shared" si="501"/>
        <v>0</v>
      </c>
      <c r="IZ340" s="1">
        <f t="shared" si="468"/>
        <v>0</v>
      </c>
      <c r="JJ340" s="1">
        <f t="shared" si="469"/>
        <v>0</v>
      </c>
      <c r="JV340" s="1">
        <f t="shared" si="502"/>
        <v>0</v>
      </c>
      <c r="KB340" s="1">
        <f t="shared" si="503"/>
        <v>0</v>
      </c>
      <c r="LG340" s="1">
        <f t="shared" si="470"/>
        <v>0</v>
      </c>
      <c r="LT340" s="1">
        <f t="shared" si="504"/>
        <v>0</v>
      </c>
      <c r="MA340" s="1">
        <f t="shared" si="505"/>
        <v>0</v>
      </c>
      <c r="MF340" s="1">
        <f t="shared" si="506"/>
        <v>0</v>
      </c>
      <c r="MM340" s="1">
        <f t="shared" si="507"/>
        <v>0</v>
      </c>
      <c r="MS340" s="1">
        <f t="shared" si="508"/>
        <v>0</v>
      </c>
      <c r="MU340" s="115"/>
      <c r="OI340" s="120"/>
      <c r="PD340" s="1">
        <f t="shared" si="471"/>
        <v>0</v>
      </c>
      <c r="QF340" s="1">
        <f t="shared" si="509"/>
        <v>0</v>
      </c>
      <c r="QY340" s="1">
        <f t="shared" si="510"/>
        <v>0</v>
      </c>
      <c r="RK340" s="1">
        <f t="shared" si="511"/>
        <v>0</v>
      </c>
      <c r="SA340" s="1">
        <f t="shared" si="512"/>
        <v>0</v>
      </c>
      <c r="SG340" s="1">
        <f t="shared" si="513"/>
        <v>0</v>
      </c>
      <c r="SO340" s="1">
        <f t="shared" si="514"/>
        <v>0</v>
      </c>
      <c r="TB340" s="1">
        <f t="shared" si="515"/>
        <v>0</v>
      </c>
      <c r="TS340" s="1">
        <f t="shared" si="472"/>
        <v>0</v>
      </c>
      <c r="UD340" s="1">
        <f t="shared" si="473"/>
        <v>0</v>
      </c>
      <c r="UG340" s="1">
        <f t="shared" si="474"/>
        <v>0</v>
      </c>
      <c r="UQ340" s="1">
        <f t="shared" si="516"/>
        <v>0</v>
      </c>
      <c r="VA340" s="1">
        <f t="shared" si="517"/>
        <v>0</v>
      </c>
      <c r="VG340" s="1">
        <f t="shared" si="518"/>
        <v>0</v>
      </c>
      <c r="WY340" s="1">
        <f t="shared" si="475"/>
        <v>0</v>
      </c>
      <c r="XB340" s="1">
        <f t="shared" si="519"/>
        <v>0</v>
      </c>
      <c r="XG340" s="1">
        <f t="shared" si="476"/>
        <v>0</v>
      </c>
      <c r="XK340" s="108"/>
      <c r="XL340" s="1">
        <f t="shared" si="477"/>
        <v>0</v>
      </c>
      <c r="XM340" s="1">
        <f t="shared" si="478"/>
        <v>0</v>
      </c>
      <c r="XN340" s="1">
        <f t="shared" si="520"/>
        <v>0</v>
      </c>
      <c r="XO340" s="1">
        <f t="shared" si="479"/>
        <v>0</v>
      </c>
      <c r="XP340" s="1">
        <f t="shared" si="521"/>
        <v>0</v>
      </c>
      <c r="XQ340" s="1">
        <f t="shared" si="480"/>
        <v>0</v>
      </c>
      <c r="XR340" s="1">
        <f t="shared" si="481"/>
        <v>0</v>
      </c>
      <c r="XS340" s="1">
        <f t="shared" si="528"/>
        <v>0</v>
      </c>
      <c r="XT340" s="1">
        <f t="shared" si="522"/>
        <v>0</v>
      </c>
      <c r="XU340" s="1">
        <f t="shared" si="482"/>
        <v>0</v>
      </c>
      <c r="XV340" s="1">
        <f t="shared" si="483"/>
        <v>0</v>
      </c>
      <c r="XW340" s="1">
        <f t="shared" si="484"/>
        <v>0</v>
      </c>
      <c r="XX340" s="1">
        <f t="shared" si="485"/>
        <v>0</v>
      </c>
      <c r="XY340" s="1">
        <f t="shared" si="486"/>
        <v>0</v>
      </c>
      <c r="XZ340" s="1">
        <f t="shared" si="487"/>
        <v>0</v>
      </c>
      <c r="YA340" s="1">
        <f t="shared" si="488"/>
        <v>0</v>
      </c>
      <c r="YB340" s="1">
        <f t="shared" si="489"/>
        <v>0</v>
      </c>
      <c r="YC340" s="1">
        <f t="shared" si="490"/>
        <v>0</v>
      </c>
      <c r="YD340" s="132"/>
      <c r="YE340" s="133"/>
      <c r="YF340" s="133" t="e">
        <f t="shared" si="454"/>
        <v>#DIV/0!</v>
      </c>
      <c r="YG340" s="130"/>
      <c r="YH340" s="130" t="e">
        <f t="shared" si="455"/>
        <v>#DIV/0!</v>
      </c>
      <c r="YI340" s="129"/>
      <c r="YJ340" s="128" t="e">
        <f t="shared" si="456"/>
        <v>#DIV/0!</v>
      </c>
      <c r="YK340" s="177"/>
      <c r="YL340">
        <v>1</v>
      </c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>
        <f t="shared" si="523"/>
        <v>0</v>
      </c>
      <c r="ACD340" s="25" t="e">
        <f t="shared" si="452"/>
        <v>#DIV/0!</v>
      </c>
      <c r="ACE340" s="11">
        <f t="shared" si="491"/>
        <v>0</v>
      </c>
      <c r="ACF340" s="11" t="e">
        <f t="shared" si="457"/>
        <v>#DIV/0!</v>
      </c>
      <c r="ACG340" s="1">
        <v>4</v>
      </c>
      <c r="ACH340" s="1">
        <v>1</v>
      </c>
      <c r="ACI340" s="11">
        <f t="shared" si="458"/>
        <v>96000</v>
      </c>
      <c r="ACJ340" s="45">
        <v>1</v>
      </c>
      <c r="ACK340" s="13">
        <f t="shared" si="459"/>
        <v>96000</v>
      </c>
      <c r="ACL340">
        <v>1</v>
      </c>
      <c r="ACM340" s="25">
        <f t="shared" si="460"/>
        <v>96000</v>
      </c>
      <c r="ACN340" s="11">
        <f t="shared" si="461"/>
        <v>96000</v>
      </c>
      <c r="ACO340" s="65"/>
      <c r="ACR340" s="39" t="s">
        <v>407</v>
      </c>
      <c r="ACS340" s="1">
        <v>1</v>
      </c>
      <c r="ACU340" s="1">
        <v>1</v>
      </c>
      <c r="ACZ340" s="1" t="s">
        <v>1070</v>
      </c>
      <c r="ADA340" s="1">
        <v>1</v>
      </c>
      <c r="ADD340" s="1" t="s">
        <v>185</v>
      </c>
      <c r="ADO340" s="1">
        <v>1</v>
      </c>
      <c r="ADR340" s="1">
        <v>1</v>
      </c>
      <c r="ADU340" s="1">
        <v>3</v>
      </c>
      <c r="ADV340" s="457"/>
      <c r="ADW340" s="1">
        <v>4</v>
      </c>
      <c r="ADX340" s="1">
        <v>1</v>
      </c>
      <c r="AEE340" s="1">
        <f t="shared" si="524"/>
        <v>0</v>
      </c>
      <c r="AFC340" s="1">
        <v>1</v>
      </c>
      <c r="AGL340" s="1">
        <v>90000</v>
      </c>
      <c r="AGM340" s="11" t="e">
        <f>AGU340+AGW340+AGY340+AHA340+#REF!+#REF!+AHC340+AGP340+AHE340</f>
        <v>#REF!</v>
      </c>
      <c r="AGT340" s="518"/>
      <c r="AHJ340" s="518"/>
      <c r="AHN340" s="1">
        <v>90000</v>
      </c>
      <c r="AIC340" s="1">
        <v>2</v>
      </c>
      <c r="AID340" s="1">
        <v>1</v>
      </c>
      <c r="AIE340" s="1">
        <v>1</v>
      </c>
      <c r="AIF340" s="1">
        <v>1</v>
      </c>
      <c r="AIN340" s="1">
        <v>1</v>
      </c>
      <c r="AJA340" s="1">
        <v>1</v>
      </c>
      <c r="AJB340" s="1">
        <v>1</v>
      </c>
      <c r="AJC340" s="11">
        <v>6000</v>
      </c>
      <c r="AJD340" s="11"/>
      <c r="AJE340" s="1">
        <v>6.67</v>
      </c>
      <c r="AJF340" s="11"/>
      <c r="AJG340" s="1">
        <v>90000</v>
      </c>
      <c r="AJH340" s="1">
        <v>1</v>
      </c>
      <c r="AJI340" s="1">
        <v>1</v>
      </c>
      <c r="AJJ340" s="435">
        <v>93.75</v>
      </c>
      <c r="AJK340" s="45"/>
      <c r="AJL340" s="381">
        <v>96000</v>
      </c>
      <c r="AJM340" s="11" t="e">
        <f t="shared" si="462"/>
        <v>#DIV/0!</v>
      </c>
      <c r="AJN340" s="60"/>
      <c r="AJO340" s="12"/>
      <c r="AKA340" s="1">
        <f t="shared" si="525"/>
        <v>0</v>
      </c>
      <c r="AKD340" s="1">
        <f t="shared" si="526"/>
        <v>0</v>
      </c>
      <c r="AKE340" s="60"/>
      <c r="AKF340" s="1" t="s">
        <v>260</v>
      </c>
      <c r="AKG340" s="1" t="s">
        <v>260</v>
      </c>
      <c r="AKH340" s="1" t="s">
        <v>261</v>
      </c>
      <c r="AKI340" s="1" t="s">
        <v>260</v>
      </c>
      <c r="AKJ340" s="1" t="s">
        <v>260</v>
      </c>
      <c r="AKK340" s="1" t="s">
        <v>260</v>
      </c>
      <c r="AKL340" s="1" t="s">
        <v>260</v>
      </c>
      <c r="AKM340" s="1" t="s">
        <v>260</v>
      </c>
      <c r="AKN340" s="1" t="s">
        <v>262</v>
      </c>
      <c r="AKO340" s="1" t="s">
        <v>260</v>
      </c>
      <c r="AKP340" s="1" t="s">
        <v>260</v>
      </c>
      <c r="AKQ340" s="1" t="s">
        <v>260</v>
      </c>
      <c r="AKR340" s="1" t="s">
        <v>260</v>
      </c>
      <c r="AKS340" s="1" t="s">
        <v>260</v>
      </c>
      <c r="AKT340" s="1" t="s">
        <v>260</v>
      </c>
      <c r="AKU340" s="1" t="s">
        <v>260</v>
      </c>
      <c r="AKV340" s="1" t="s">
        <v>263</v>
      </c>
      <c r="AKW340" s="1" t="s">
        <v>260</v>
      </c>
      <c r="AKX340" s="1" t="s">
        <v>260</v>
      </c>
      <c r="AKY340" s="1" t="s">
        <v>260</v>
      </c>
      <c r="AKZ340" s="1" t="s">
        <v>260</v>
      </c>
      <c r="ALA340" s="1" t="s">
        <v>260</v>
      </c>
      <c r="ALB340" s="1" t="s">
        <v>260</v>
      </c>
      <c r="ALC340" s="1" t="s">
        <v>260</v>
      </c>
      <c r="ALD340" s="1" t="s">
        <v>260</v>
      </c>
      <c r="ALE340" s="1" t="s">
        <v>260</v>
      </c>
      <c r="ALF340" s="1" t="s">
        <v>260</v>
      </c>
      <c r="ALG340" s="1" t="s">
        <v>260</v>
      </c>
      <c r="ALH340" s="1" t="s">
        <v>260</v>
      </c>
      <c r="ALI340" s="1" t="s">
        <v>260</v>
      </c>
      <c r="ALJ340" s="1" t="s">
        <v>260</v>
      </c>
      <c r="ALK340" s="1" t="s">
        <v>260</v>
      </c>
      <c r="ALL340" s="1" t="s">
        <v>260</v>
      </c>
      <c r="ALM340" s="1" t="s">
        <v>260</v>
      </c>
      <c r="ALN340" s="1" t="s">
        <v>260</v>
      </c>
      <c r="ALO340" s="1" t="s">
        <v>260</v>
      </c>
      <c r="ALP340" s="1" t="s">
        <v>260</v>
      </c>
      <c r="ALR340" s="11" t="e">
        <f t="shared" si="527"/>
        <v>#DIV/0!</v>
      </c>
      <c r="ALS340" s="28">
        <v>96000</v>
      </c>
      <c r="ALY340" s="60"/>
      <c r="ALZ340" s="1">
        <v>1</v>
      </c>
      <c r="AMD340" s="1">
        <v>1</v>
      </c>
      <c r="AMN340" s="403"/>
    </row>
    <row r="341" spans="1:1022 1028:1028" s="1" customFormat="1" ht="15" customHeight="1" x14ac:dyDescent="0.25">
      <c r="A341" s="268"/>
      <c r="B341" s="113">
        <v>339</v>
      </c>
      <c r="C341" s="473" t="s">
        <v>951</v>
      </c>
      <c r="D341" s="304" t="s">
        <v>1071</v>
      </c>
      <c r="E341" s="1">
        <v>2007</v>
      </c>
      <c r="F341" s="1">
        <v>1</v>
      </c>
      <c r="G341" s="1">
        <v>1</v>
      </c>
      <c r="J341" s="1">
        <v>1</v>
      </c>
      <c r="K341" s="1">
        <v>1991</v>
      </c>
      <c r="L341" s="1">
        <v>2001</v>
      </c>
      <c r="M341" s="1">
        <v>3</v>
      </c>
      <c r="U341" s="1">
        <v>1</v>
      </c>
      <c r="AD341" s="1">
        <v>1</v>
      </c>
      <c r="AE341" s="1">
        <v>1</v>
      </c>
      <c r="AW341" s="1">
        <v>1</v>
      </c>
      <c r="AY341" s="1">
        <v>1</v>
      </c>
      <c r="BA341" s="1">
        <v>1</v>
      </c>
      <c r="BB341" s="1">
        <v>13</v>
      </c>
      <c r="BE341" s="1">
        <v>1</v>
      </c>
      <c r="BG341" s="1">
        <v>3</v>
      </c>
      <c r="CG341" s="1">
        <v>1</v>
      </c>
      <c r="CH341" s="246"/>
      <c r="CP341" s="1">
        <f t="shared" si="492"/>
        <v>0</v>
      </c>
      <c r="CS341" s="1">
        <f t="shared" si="464"/>
        <v>0</v>
      </c>
      <c r="DO341" s="1">
        <f t="shared" si="493"/>
        <v>0</v>
      </c>
      <c r="DX341" s="1">
        <f t="shared" si="494"/>
        <v>0</v>
      </c>
      <c r="EE341" s="1">
        <f t="shared" si="495"/>
        <v>0</v>
      </c>
      <c r="EH341" s="1">
        <f t="shared" si="496"/>
        <v>0</v>
      </c>
      <c r="FF341" s="116"/>
      <c r="GP341" s="1">
        <f t="shared" si="465"/>
        <v>0</v>
      </c>
      <c r="GY341" s="1">
        <f t="shared" si="497"/>
        <v>0</v>
      </c>
      <c r="HC341" s="1">
        <f t="shared" si="498"/>
        <v>0</v>
      </c>
      <c r="HS341" s="1">
        <f t="shared" si="499"/>
        <v>0</v>
      </c>
      <c r="HX341" s="1">
        <f t="shared" si="466"/>
        <v>0</v>
      </c>
      <c r="ID341" s="1">
        <f t="shared" si="467"/>
        <v>0</v>
      </c>
      <c r="IN341" s="1">
        <f t="shared" si="500"/>
        <v>0</v>
      </c>
      <c r="IW341" s="1">
        <f t="shared" si="501"/>
        <v>0</v>
      </c>
      <c r="IZ341" s="1">
        <f t="shared" si="468"/>
        <v>0</v>
      </c>
      <c r="JJ341" s="1">
        <f t="shared" si="469"/>
        <v>0</v>
      </c>
      <c r="JV341" s="1">
        <f t="shared" si="502"/>
        <v>0</v>
      </c>
      <c r="KB341" s="1">
        <f t="shared" si="503"/>
        <v>0</v>
      </c>
      <c r="LG341" s="1">
        <f t="shared" si="470"/>
        <v>0</v>
      </c>
      <c r="LT341" s="1">
        <f t="shared" si="504"/>
        <v>0</v>
      </c>
      <c r="MA341" s="1">
        <f t="shared" si="505"/>
        <v>0</v>
      </c>
      <c r="MF341" s="1">
        <f t="shared" si="506"/>
        <v>0</v>
      </c>
      <c r="MM341" s="1">
        <f t="shared" si="507"/>
        <v>0</v>
      </c>
      <c r="MS341" s="1">
        <f t="shared" si="508"/>
        <v>0</v>
      </c>
      <c r="MU341" s="115"/>
      <c r="OI341" s="120"/>
      <c r="PD341" s="1">
        <f t="shared" si="471"/>
        <v>0</v>
      </c>
      <c r="QF341" s="1">
        <f t="shared" si="509"/>
        <v>0</v>
      </c>
      <c r="QY341" s="1">
        <f t="shared" si="510"/>
        <v>0</v>
      </c>
      <c r="RK341" s="1">
        <f t="shared" si="511"/>
        <v>0</v>
      </c>
      <c r="SA341" s="1">
        <f t="shared" si="512"/>
        <v>0</v>
      </c>
      <c r="SG341" s="1">
        <f t="shared" si="513"/>
        <v>0</v>
      </c>
      <c r="SO341" s="1">
        <f t="shared" si="514"/>
        <v>0</v>
      </c>
      <c r="TB341" s="1">
        <f t="shared" si="515"/>
        <v>0</v>
      </c>
      <c r="TS341" s="1">
        <f t="shared" si="472"/>
        <v>0</v>
      </c>
      <c r="UD341" s="1">
        <f t="shared" si="473"/>
        <v>0</v>
      </c>
      <c r="UG341" s="1">
        <f t="shared" si="474"/>
        <v>0</v>
      </c>
      <c r="UQ341" s="1">
        <f t="shared" si="516"/>
        <v>0</v>
      </c>
      <c r="VA341" s="1">
        <f t="shared" si="517"/>
        <v>0</v>
      </c>
      <c r="VG341" s="1">
        <f t="shared" si="518"/>
        <v>0</v>
      </c>
      <c r="WY341" s="1">
        <f t="shared" si="475"/>
        <v>0</v>
      </c>
      <c r="XB341" s="1">
        <f t="shared" si="519"/>
        <v>0</v>
      </c>
      <c r="XG341" s="1">
        <f t="shared" si="476"/>
        <v>0</v>
      </c>
      <c r="XJ341" s="1">
        <v>1</v>
      </c>
      <c r="XK341" s="108"/>
      <c r="XL341" s="1">
        <f t="shared" si="477"/>
        <v>0</v>
      </c>
      <c r="XM341" s="1">
        <f t="shared" si="478"/>
        <v>0</v>
      </c>
      <c r="XN341" s="1">
        <f t="shared" si="520"/>
        <v>0</v>
      </c>
      <c r="XO341" s="1">
        <f t="shared" si="479"/>
        <v>0</v>
      </c>
      <c r="XP341" s="1">
        <f t="shared" si="521"/>
        <v>0</v>
      </c>
      <c r="XQ341" s="1">
        <f t="shared" si="480"/>
        <v>0</v>
      </c>
      <c r="XR341" s="1">
        <f t="shared" si="481"/>
        <v>0</v>
      </c>
      <c r="XS341" s="1">
        <f t="shared" si="528"/>
        <v>0</v>
      </c>
      <c r="XT341" s="1">
        <f t="shared" si="522"/>
        <v>0</v>
      </c>
      <c r="XU341" s="1">
        <f t="shared" si="482"/>
        <v>0</v>
      </c>
      <c r="XV341" s="1">
        <f t="shared" si="483"/>
        <v>0</v>
      </c>
      <c r="XW341" s="1">
        <f t="shared" si="484"/>
        <v>0</v>
      </c>
      <c r="XX341" s="1">
        <f t="shared" si="485"/>
        <v>0</v>
      </c>
      <c r="XY341" s="1">
        <f t="shared" si="486"/>
        <v>0</v>
      </c>
      <c r="XZ341" s="1">
        <f t="shared" si="487"/>
        <v>0</v>
      </c>
      <c r="YA341" s="1">
        <f t="shared" si="488"/>
        <v>0</v>
      </c>
      <c r="YB341" s="1">
        <f t="shared" si="489"/>
        <v>0</v>
      </c>
      <c r="YC341" s="1">
        <f t="shared" si="490"/>
        <v>1</v>
      </c>
      <c r="YD341" s="132"/>
      <c r="YE341" s="133">
        <f t="shared" ref="YE341:YE366" si="529">SUM(XL341:YC341)</f>
        <v>1</v>
      </c>
      <c r="YF341" s="133">
        <f t="shared" si="454"/>
        <v>288000</v>
      </c>
      <c r="YG341" s="130">
        <v>1</v>
      </c>
      <c r="YH341" s="130">
        <f t="shared" si="455"/>
        <v>288000</v>
      </c>
      <c r="YI341" s="129">
        <v>1</v>
      </c>
      <c r="YJ341" s="128">
        <f t="shared" si="456"/>
        <v>288000</v>
      </c>
      <c r="YK341" s="177"/>
      <c r="YL341">
        <v>1</v>
      </c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>
        <f t="shared" si="523"/>
        <v>0</v>
      </c>
      <c r="ACD341" s="25" t="e">
        <f t="shared" si="452"/>
        <v>#DIV/0!</v>
      </c>
      <c r="ACE341" s="11">
        <f t="shared" si="491"/>
        <v>1</v>
      </c>
      <c r="ACF341" s="11">
        <f t="shared" si="457"/>
        <v>288000</v>
      </c>
      <c r="ACG341" s="1">
        <v>5</v>
      </c>
      <c r="ACH341" s="1">
        <v>1</v>
      </c>
      <c r="ACI341" s="11">
        <f t="shared" si="458"/>
        <v>288000</v>
      </c>
      <c r="ACJ341" s="45">
        <v>1</v>
      </c>
      <c r="ACK341" s="13">
        <f t="shared" si="459"/>
        <v>288000</v>
      </c>
      <c r="ACL341">
        <v>1</v>
      </c>
      <c r="ACM341" s="25">
        <f t="shared" si="460"/>
        <v>288000</v>
      </c>
      <c r="ACN341" s="11">
        <f t="shared" si="461"/>
        <v>288000</v>
      </c>
      <c r="ACO341" s="65"/>
      <c r="ACR341" s="1" t="s">
        <v>258</v>
      </c>
      <c r="ACZ341" s="1" t="s">
        <v>259</v>
      </c>
      <c r="ADD341" s="1" t="s">
        <v>189</v>
      </c>
      <c r="ADU341" s="1">
        <v>1</v>
      </c>
      <c r="ADV341" s="457"/>
      <c r="AEE341" s="1">
        <f t="shared" si="524"/>
        <v>0</v>
      </c>
      <c r="AFN341" s="1">
        <v>1</v>
      </c>
      <c r="AGL341" s="1">
        <v>288000</v>
      </c>
      <c r="AGM341" s="11" t="e">
        <f>AGU341+AGW341+AGY341+AHA341+#REF!+#REF!+AHC341+AGP341+AHE341</f>
        <v>#REF!</v>
      </c>
      <c r="AGT341" s="518"/>
      <c r="AHJ341" s="518"/>
      <c r="AHN341" s="1">
        <v>288000</v>
      </c>
      <c r="AIC341" s="1">
        <v>1</v>
      </c>
      <c r="AID341" s="1">
        <v>1</v>
      </c>
      <c r="AIE341" s="1">
        <v>3</v>
      </c>
      <c r="AIF341" s="1">
        <v>1</v>
      </c>
      <c r="AIK341" s="1">
        <v>1</v>
      </c>
      <c r="AIL341" s="1">
        <v>1</v>
      </c>
      <c r="AIN341" s="1">
        <v>1</v>
      </c>
      <c r="AIO341" s="1">
        <v>5</v>
      </c>
      <c r="AIP341" s="1">
        <v>1</v>
      </c>
      <c r="AJC341" s="11"/>
      <c r="AJD341" s="11"/>
      <c r="AJF341" s="11"/>
      <c r="AJG341" s="1">
        <v>288000</v>
      </c>
      <c r="AJH341" s="1">
        <v>1</v>
      </c>
      <c r="AJI341" s="1">
        <v>1</v>
      </c>
      <c r="AJJ341" s="435">
        <v>100</v>
      </c>
      <c r="AJK341" s="45"/>
      <c r="AJL341" s="381">
        <v>288000</v>
      </c>
      <c r="AJM341" s="11">
        <f t="shared" si="462"/>
        <v>288000</v>
      </c>
      <c r="AJN341" s="60"/>
      <c r="AJO341" s="12"/>
      <c r="AKA341" s="1">
        <f t="shared" si="525"/>
        <v>0</v>
      </c>
      <c r="AKD341" s="1">
        <f t="shared" si="526"/>
        <v>0</v>
      </c>
      <c r="AKE341" s="60"/>
      <c r="AKF341" s="1" t="s">
        <v>260</v>
      </c>
      <c r="AKG341" s="1" t="s">
        <v>260</v>
      </c>
      <c r="AKH341" s="1" t="s">
        <v>261</v>
      </c>
      <c r="AKI341" s="1" t="s">
        <v>260</v>
      </c>
      <c r="AKJ341" s="1" t="s">
        <v>260</v>
      </c>
      <c r="AKK341" s="1" t="s">
        <v>260</v>
      </c>
      <c r="AKL341" s="1" t="s">
        <v>260</v>
      </c>
      <c r="AKM341" s="1" t="s">
        <v>260</v>
      </c>
      <c r="AKN341" s="1" t="s">
        <v>262</v>
      </c>
      <c r="AKO341" s="1" t="s">
        <v>260</v>
      </c>
      <c r="AKP341" s="1" t="s">
        <v>260</v>
      </c>
      <c r="AKQ341" s="1" t="s">
        <v>260</v>
      </c>
      <c r="AKR341" s="1" t="s">
        <v>260</v>
      </c>
      <c r="AKS341" s="1" t="s">
        <v>260</v>
      </c>
      <c r="AKT341" s="1" t="s">
        <v>260</v>
      </c>
      <c r="AKU341" s="1" t="s">
        <v>260</v>
      </c>
      <c r="AKV341" s="1" t="s">
        <v>263</v>
      </c>
      <c r="AKW341" s="1" t="s">
        <v>260</v>
      </c>
      <c r="AKX341" s="1" t="s">
        <v>260</v>
      </c>
      <c r="AKY341" s="1" t="s">
        <v>260</v>
      </c>
      <c r="AKZ341" s="1" t="s">
        <v>260</v>
      </c>
      <c r="ALA341" s="1" t="s">
        <v>260</v>
      </c>
      <c r="ALB341" s="1" t="s">
        <v>260</v>
      </c>
      <c r="ALC341" s="1" t="s">
        <v>260</v>
      </c>
      <c r="ALD341" s="1" t="s">
        <v>260</v>
      </c>
      <c r="ALE341" s="1" t="s">
        <v>260</v>
      </c>
      <c r="ALF341" s="1" t="s">
        <v>260</v>
      </c>
      <c r="ALG341" s="1" t="s">
        <v>260</v>
      </c>
      <c r="ALH341" s="1" t="s">
        <v>260</v>
      </c>
      <c r="ALI341" s="1" t="s">
        <v>260</v>
      </c>
      <c r="ALJ341" s="1" t="s">
        <v>260</v>
      </c>
      <c r="ALK341" s="1" t="s">
        <v>260</v>
      </c>
      <c r="ALL341" s="1" t="s">
        <v>260</v>
      </c>
      <c r="ALM341" s="1" t="s">
        <v>260</v>
      </c>
      <c r="ALN341" s="1" t="s">
        <v>260</v>
      </c>
      <c r="ALO341" s="1" t="s">
        <v>260</v>
      </c>
      <c r="ALP341" s="1" t="s">
        <v>260</v>
      </c>
      <c r="ALR341" s="11" t="e">
        <f t="shared" si="527"/>
        <v>#DIV/0!</v>
      </c>
      <c r="ALS341" s="28">
        <v>288000</v>
      </c>
      <c r="ALY341" s="60"/>
      <c r="ALZ341" s="1">
        <v>1</v>
      </c>
      <c r="AMC341" s="1">
        <v>1</v>
      </c>
      <c r="AMD341" s="1">
        <v>1</v>
      </c>
      <c r="AMH341" s="1">
        <v>1</v>
      </c>
      <c r="AMN341" s="403"/>
    </row>
    <row r="342" spans="1:1022 1028:1028" s="1" customFormat="1" ht="15" customHeight="1" x14ac:dyDescent="0.25">
      <c r="A342" s="268"/>
      <c r="B342" s="113">
        <v>340</v>
      </c>
      <c r="C342" s="473" t="s">
        <v>951</v>
      </c>
      <c r="D342" s="304" t="s">
        <v>921</v>
      </c>
      <c r="E342" s="1">
        <v>2007</v>
      </c>
      <c r="F342" s="1">
        <v>1</v>
      </c>
      <c r="G342" s="1">
        <v>1</v>
      </c>
      <c r="J342" s="1">
        <v>1</v>
      </c>
      <c r="K342" s="1">
        <v>2004</v>
      </c>
      <c r="L342" s="1">
        <v>2004</v>
      </c>
      <c r="M342" s="1">
        <v>1</v>
      </c>
      <c r="AH342" s="1">
        <v>1</v>
      </c>
      <c r="AY342" s="1">
        <v>1</v>
      </c>
      <c r="BH342" s="1">
        <v>1</v>
      </c>
      <c r="CG342" s="1">
        <v>1</v>
      </c>
      <c r="CH342" s="246"/>
      <c r="CP342" s="1">
        <f t="shared" si="492"/>
        <v>0</v>
      </c>
      <c r="CS342" s="1">
        <f t="shared" si="464"/>
        <v>0</v>
      </c>
      <c r="DO342" s="1">
        <f t="shared" si="493"/>
        <v>0</v>
      </c>
      <c r="DX342" s="1">
        <f t="shared" si="494"/>
        <v>0</v>
      </c>
      <c r="EE342" s="1">
        <f t="shared" si="495"/>
        <v>0</v>
      </c>
      <c r="EH342" s="1">
        <f t="shared" si="496"/>
        <v>0</v>
      </c>
      <c r="FF342" s="116"/>
      <c r="GP342" s="1">
        <f t="shared" si="465"/>
        <v>0</v>
      </c>
      <c r="GY342" s="1">
        <f t="shared" si="497"/>
        <v>0</v>
      </c>
      <c r="HC342" s="1">
        <f t="shared" si="498"/>
        <v>0</v>
      </c>
      <c r="HS342" s="1">
        <f t="shared" si="499"/>
        <v>0</v>
      </c>
      <c r="HX342" s="1">
        <f t="shared" si="466"/>
        <v>0</v>
      </c>
      <c r="ID342" s="1">
        <f t="shared" si="467"/>
        <v>0</v>
      </c>
      <c r="IN342" s="1">
        <f t="shared" si="500"/>
        <v>0</v>
      </c>
      <c r="IW342" s="1">
        <f t="shared" si="501"/>
        <v>0</v>
      </c>
      <c r="IZ342" s="1">
        <f t="shared" si="468"/>
        <v>0</v>
      </c>
      <c r="JJ342" s="1">
        <f t="shared" si="469"/>
        <v>0</v>
      </c>
      <c r="JV342" s="1">
        <f t="shared" si="502"/>
        <v>0</v>
      </c>
      <c r="KB342" s="1">
        <f t="shared" si="503"/>
        <v>0</v>
      </c>
      <c r="LG342" s="1">
        <f t="shared" si="470"/>
        <v>0</v>
      </c>
      <c r="LT342" s="1">
        <f t="shared" si="504"/>
        <v>0</v>
      </c>
      <c r="MA342" s="1">
        <f t="shared" si="505"/>
        <v>0</v>
      </c>
      <c r="MF342" s="1">
        <f t="shared" si="506"/>
        <v>0</v>
      </c>
      <c r="MM342" s="1">
        <f t="shared" si="507"/>
        <v>0</v>
      </c>
      <c r="MS342" s="1">
        <f t="shared" si="508"/>
        <v>0</v>
      </c>
      <c r="MU342" s="115">
        <v>1</v>
      </c>
      <c r="OI342" s="120"/>
      <c r="OR342" s="1">
        <v>1</v>
      </c>
      <c r="OV342" s="1">
        <v>1</v>
      </c>
      <c r="PD342" s="1">
        <f t="shared" si="471"/>
        <v>2</v>
      </c>
      <c r="PE342" s="1">
        <v>1</v>
      </c>
      <c r="QF342" s="1">
        <f t="shared" si="509"/>
        <v>0</v>
      </c>
      <c r="QY342" s="1">
        <f t="shared" si="510"/>
        <v>0</v>
      </c>
      <c r="RK342" s="1">
        <f t="shared" si="511"/>
        <v>0</v>
      </c>
      <c r="SA342" s="1">
        <f t="shared" si="512"/>
        <v>0</v>
      </c>
      <c r="SG342" s="1">
        <f t="shared" si="513"/>
        <v>0</v>
      </c>
      <c r="SO342" s="1">
        <f t="shared" si="514"/>
        <v>0</v>
      </c>
      <c r="TB342" s="1">
        <f t="shared" si="515"/>
        <v>0</v>
      </c>
      <c r="TS342" s="1">
        <f t="shared" si="472"/>
        <v>0</v>
      </c>
      <c r="UD342" s="1">
        <f t="shared" si="473"/>
        <v>0</v>
      </c>
      <c r="UG342" s="1">
        <f t="shared" si="474"/>
        <v>0</v>
      </c>
      <c r="UQ342" s="1">
        <f t="shared" si="516"/>
        <v>0</v>
      </c>
      <c r="VA342" s="1">
        <f t="shared" si="517"/>
        <v>0</v>
      </c>
      <c r="VG342" s="1">
        <f t="shared" si="518"/>
        <v>0</v>
      </c>
      <c r="WY342" s="1">
        <f t="shared" si="475"/>
        <v>0</v>
      </c>
      <c r="XB342" s="1">
        <f t="shared" si="519"/>
        <v>0</v>
      </c>
      <c r="XG342" s="1">
        <f t="shared" si="476"/>
        <v>0</v>
      </c>
      <c r="XK342" s="108"/>
      <c r="XL342" s="1">
        <f t="shared" si="477"/>
        <v>2</v>
      </c>
      <c r="XM342" s="1">
        <f t="shared" si="478"/>
        <v>0</v>
      </c>
      <c r="XN342" s="1">
        <f t="shared" si="520"/>
        <v>0</v>
      </c>
      <c r="XO342" s="1">
        <f t="shared" si="479"/>
        <v>0</v>
      </c>
      <c r="XP342" s="1">
        <f t="shared" si="521"/>
        <v>0</v>
      </c>
      <c r="XQ342" s="1">
        <f t="shared" si="480"/>
        <v>0</v>
      </c>
      <c r="XR342" s="1">
        <f t="shared" si="481"/>
        <v>0</v>
      </c>
      <c r="XS342" s="1">
        <f t="shared" si="528"/>
        <v>0</v>
      </c>
      <c r="XT342" s="1">
        <f t="shared" si="522"/>
        <v>0</v>
      </c>
      <c r="XU342" s="1">
        <f t="shared" si="482"/>
        <v>0</v>
      </c>
      <c r="XV342" s="1">
        <f t="shared" si="483"/>
        <v>0</v>
      </c>
      <c r="XW342" s="1">
        <f t="shared" si="484"/>
        <v>0</v>
      </c>
      <c r="XX342" s="1">
        <f t="shared" si="485"/>
        <v>0</v>
      </c>
      <c r="XY342" s="1">
        <f t="shared" si="486"/>
        <v>1</v>
      </c>
      <c r="XZ342" s="1">
        <f t="shared" si="487"/>
        <v>0</v>
      </c>
      <c r="YA342" s="1">
        <f t="shared" si="488"/>
        <v>0</v>
      </c>
      <c r="YB342" s="1">
        <f t="shared" si="489"/>
        <v>0</v>
      </c>
      <c r="YC342" s="1">
        <f t="shared" si="490"/>
        <v>0</v>
      </c>
      <c r="YD342" s="132"/>
      <c r="YE342" s="133">
        <f t="shared" si="529"/>
        <v>3</v>
      </c>
      <c r="YF342" s="133">
        <f t="shared" si="454"/>
        <v>14333.333333333334</v>
      </c>
      <c r="YG342" s="130">
        <v>2</v>
      </c>
      <c r="YH342" s="130">
        <f t="shared" si="455"/>
        <v>21500</v>
      </c>
      <c r="YI342" s="129">
        <v>2</v>
      </c>
      <c r="YJ342" s="128">
        <f t="shared" si="456"/>
        <v>21500</v>
      </c>
      <c r="YK342" s="177"/>
      <c r="YL342">
        <v>1</v>
      </c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>
        <f t="shared" si="523"/>
        <v>0</v>
      </c>
      <c r="ACD342" s="25" t="e">
        <f t="shared" si="452"/>
        <v>#DIV/0!</v>
      </c>
      <c r="ACE342" s="11">
        <f t="shared" si="491"/>
        <v>3</v>
      </c>
      <c r="ACF342" s="11">
        <f t="shared" si="457"/>
        <v>14333.333333333334</v>
      </c>
      <c r="ACG342" s="1">
        <v>4</v>
      </c>
      <c r="ACH342" s="1">
        <v>1</v>
      </c>
      <c r="ACI342" s="11">
        <f t="shared" si="458"/>
        <v>43000</v>
      </c>
      <c r="ACJ342" s="45">
        <v>1</v>
      </c>
      <c r="ACK342" s="13">
        <f t="shared" si="459"/>
        <v>43000</v>
      </c>
      <c r="ACL342">
        <v>1</v>
      </c>
      <c r="ACM342" s="25">
        <f t="shared" si="460"/>
        <v>43000</v>
      </c>
      <c r="ACN342" s="11">
        <f t="shared" si="461"/>
        <v>43000</v>
      </c>
      <c r="ACO342" s="65"/>
      <c r="ACR342" s="39" t="s">
        <v>407</v>
      </c>
      <c r="ACZ342" s="1" t="s">
        <v>259</v>
      </c>
      <c r="ADD342" s="1" t="s">
        <v>185</v>
      </c>
      <c r="ADR342" s="1">
        <v>1</v>
      </c>
      <c r="ADU342" s="1">
        <v>2</v>
      </c>
      <c r="ADV342" s="457"/>
      <c r="ADW342" s="1">
        <v>8</v>
      </c>
      <c r="AEE342" s="1">
        <f t="shared" si="524"/>
        <v>0</v>
      </c>
      <c r="AEL342" s="1">
        <v>1</v>
      </c>
      <c r="AFS342" s="1">
        <v>1</v>
      </c>
      <c r="AGL342" s="1">
        <v>41000</v>
      </c>
      <c r="AGM342" s="11" t="e">
        <f>AGU342+AGW342+AGY342+AHA342+#REF!+#REF!+AHC342+AGP342+AHE342</f>
        <v>#REF!</v>
      </c>
      <c r="AGT342" s="518"/>
      <c r="AHJ342" s="518"/>
      <c r="AHN342" s="1">
        <v>41000</v>
      </c>
      <c r="AIC342" s="1">
        <v>2</v>
      </c>
      <c r="AID342" s="1">
        <v>1</v>
      </c>
      <c r="AIN342" s="1">
        <v>1</v>
      </c>
      <c r="AJA342" s="1">
        <v>1</v>
      </c>
      <c r="AJB342" s="1">
        <v>1</v>
      </c>
      <c r="AJC342" s="11">
        <v>2000</v>
      </c>
      <c r="AJD342" s="11"/>
      <c r="AJE342" s="1">
        <v>4.88</v>
      </c>
      <c r="AJF342" s="11">
        <v>3000</v>
      </c>
      <c r="AJG342" s="1">
        <v>38000</v>
      </c>
      <c r="AJH342" s="1">
        <v>1</v>
      </c>
      <c r="AJJ342" s="435">
        <v>88.372093023255815</v>
      </c>
      <c r="AJK342" s="45">
        <v>1266.6666666666665</v>
      </c>
      <c r="AJL342" s="381">
        <v>43000</v>
      </c>
      <c r="AJM342" s="11">
        <f t="shared" si="462"/>
        <v>14333.333333333334</v>
      </c>
      <c r="AJN342" s="60"/>
      <c r="AJO342" s="12"/>
      <c r="AKA342" s="1">
        <f t="shared" si="525"/>
        <v>0</v>
      </c>
      <c r="AKD342" s="1">
        <f t="shared" si="526"/>
        <v>0</v>
      </c>
      <c r="AKE342" s="60"/>
      <c r="AKF342" s="1" t="s">
        <v>260</v>
      </c>
      <c r="AKG342" s="1" t="s">
        <v>260</v>
      </c>
      <c r="AKH342" s="1" t="s">
        <v>261</v>
      </c>
      <c r="AKI342" s="1" t="s">
        <v>260</v>
      </c>
      <c r="AKJ342" s="1" t="s">
        <v>260</v>
      </c>
      <c r="AKK342" s="1" t="s">
        <v>260</v>
      </c>
      <c r="AKL342" s="1" t="s">
        <v>260</v>
      </c>
      <c r="AKM342" s="1" t="s">
        <v>260</v>
      </c>
      <c r="AKN342" s="1" t="s">
        <v>262</v>
      </c>
      <c r="AKO342" s="1" t="s">
        <v>260</v>
      </c>
      <c r="AKP342" s="1" t="s">
        <v>260</v>
      </c>
      <c r="AKQ342" s="1" t="s">
        <v>260</v>
      </c>
      <c r="AKR342" s="1" t="s">
        <v>260</v>
      </c>
      <c r="AKS342" s="1" t="s">
        <v>260</v>
      </c>
      <c r="AKT342" s="1" t="s">
        <v>260</v>
      </c>
      <c r="AKU342" s="1" t="s">
        <v>260</v>
      </c>
      <c r="AKV342" s="1" t="s">
        <v>263</v>
      </c>
      <c r="AKW342" s="1" t="s">
        <v>260</v>
      </c>
      <c r="AKX342" s="1" t="s">
        <v>260</v>
      </c>
      <c r="AKY342" s="1" t="s">
        <v>260</v>
      </c>
      <c r="AKZ342" s="1" t="s">
        <v>260</v>
      </c>
      <c r="ALA342" s="1" t="s">
        <v>260</v>
      </c>
      <c r="ALB342" s="1" t="s">
        <v>260</v>
      </c>
      <c r="ALC342" s="1" t="s">
        <v>260</v>
      </c>
      <c r="ALD342" s="1" t="s">
        <v>260</v>
      </c>
      <c r="ALE342" s="1" t="s">
        <v>260</v>
      </c>
      <c r="ALF342" s="1" t="s">
        <v>260</v>
      </c>
      <c r="ALG342" s="1" t="s">
        <v>260</v>
      </c>
      <c r="ALH342" s="1" t="s">
        <v>260</v>
      </c>
      <c r="ALI342" s="1" t="s">
        <v>260</v>
      </c>
      <c r="ALJ342" s="1" t="s">
        <v>260</v>
      </c>
      <c r="ALK342" s="1" t="s">
        <v>260</v>
      </c>
      <c r="ALL342" s="1" t="s">
        <v>260</v>
      </c>
      <c r="ALM342" s="1" t="s">
        <v>260</v>
      </c>
      <c r="ALN342" s="1" t="s">
        <v>260</v>
      </c>
      <c r="ALO342" s="1" t="s">
        <v>260</v>
      </c>
      <c r="ALP342" s="1" t="s">
        <v>260</v>
      </c>
      <c r="ALR342" s="11" t="e">
        <f t="shared" si="527"/>
        <v>#DIV/0!</v>
      </c>
      <c r="ALS342" s="28">
        <v>43000</v>
      </c>
      <c r="ALY342" s="60"/>
      <c r="ALZ342" s="1">
        <v>1</v>
      </c>
      <c r="AMC342" s="1">
        <v>1</v>
      </c>
      <c r="AMH342" s="1">
        <v>1</v>
      </c>
      <c r="AMN342" s="403"/>
    </row>
    <row r="343" spans="1:1022 1028:1028" s="1" customFormat="1" ht="15" customHeight="1" x14ac:dyDescent="0.25">
      <c r="A343" s="268"/>
      <c r="B343" s="113">
        <v>341</v>
      </c>
      <c r="C343" s="473" t="s">
        <v>951</v>
      </c>
      <c r="D343" s="304" t="s">
        <v>1072</v>
      </c>
      <c r="E343" s="1">
        <v>2008</v>
      </c>
      <c r="H343" s="1">
        <v>1</v>
      </c>
      <c r="I343" s="1">
        <v>1</v>
      </c>
      <c r="J343" s="1">
        <v>1</v>
      </c>
      <c r="K343" s="1">
        <v>1997</v>
      </c>
      <c r="L343" s="1">
        <v>2002</v>
      </c>
      <c r="M343" s="1">
        <v>6</v>
      </c>
      <c r="AA343" s="1">
        <v>1</v>
      </c>
      <c r="AB343" s="1">
        <v>1</v>
      </c>
      <c r="AC343" s="1">
        <v>1</v>
      </c>
      <c r="AD343" s="1">
        <v>1</v>
      </c>
      <c r="AE343" s="1">
        <v>1</v>
      </c>
      <c r="AF343" s="1">
        <v>1</v>
      </c>
      <c r="AW343" s="1">
        <v>1</v>
      </c>
      <c r="AY343" s="1">
        <v>1</v>
      </c>
      <c r="BA343" s="1">
        <v>1</v>
      </c>
      <c r="BB343" s="1">
        <v>13</v>
      </c>
      <c r="BE343" s="1">
        <v>1</v>
      </c>
      <c r="CG343" s="1">
        <v>1</v>
      </c>
      <c r="CH343" s="246"/>
      <c r="CP343" s="1">
        <f t="shared" si="492"/>
        <v>0</v>
      </c>
      <c r="CS343" s="1">
        <f t="shared" si="464"/>
        <v>0</v>
      </c>
      <c r="DO343" s="1">
        <f t="shared" si="493"/>
        <v>0</v>
      </c>
      <c r="DQ343" s="1">
        <v>1</v>
      </c>
      <c r="DX343" s="1">
        <f t="shared" si="494"/>
        <v>1</v>
      </c>
      <c r="DY343" s="1">
        <v>1</v>
      </c>
      <c r="EE343" s="1">
        <f t="shared" si="495"/>
        <v>0</v>
      </c>
      <c r="EH343" s="1">
        <f t="shared" si="496"/>
        <v>0</v>
      </c>
      <c r="FF343" s="116"/>
      <c r="GP343" s="1">
        <f t="shared" si="465"/>
        <v>0</v>
      </c>
      <c r="GY343" s="1">
        <f t="shared" si="497"/>
        <v>0</v>
      </c>
      <c r="HC343" s="1">
        <f t="shared" si="498"/>
        <v>0</v>
      </c>
      <c r="HS343" s="1">
        <f t="shared" si="499"/>
        <v>0</v>
      </c>
      <c r="HX343" s="1">
        <f t="shared" si="466"/>
        <v>0</v>
      </c>
      <c r="ID343" s="1">
        <f t="shared" si="467"/>
        <v>0</v>
      </c>
      <c r="IN343" s="1">
        <f t="shared" si="500"/>
        <v>0</v>
      </c>
      <c r="IW343" s="1">
        <f t="shared" si="501"/>
        <v>0</v>
      </c>
      <c r="IZ343" s="1">
        <f t="shared" si="468"/>
        <v>0</v>
      </c>
      <c r="JJ343" s="1">
        <f t="shared" si="469"/>
        <v>0</v>
      </c>
      <c r="JV343" s="1">
        <f t="shared" si="502"/>
        <v>0</v>
      </c>
      <c r="KB343" s="1">
        <f t="shared" si="503"/>
        <v>0</v>
      </c>
      <c r="LG343" s="1">
        <f t="shared" si="470"/>
        <v>0</v>
      </c>
      <c r="LT343" s="1">
        <f t="shared" si="504"/>
        <v>0</v>
      </c>
      <c r="MA343" s="1">
        <f t="shared" si="505"/>
        <v>0</v>
      </c>
      <c r="MF343" s="1">
        <f t="shared" si="506"/>
        <v>0</v>
      </c>
      <c r="MM343" s="1">
        <f t="shared" si="507"/>
        <v>0</v>
      </c>
      <c r="MS343" s="1">
        <f t="shared" si="508"/>
        <v>0</v>
      </c>
      <c r="MU343" s="115"/>
      <c r="OI343" s="120"/>
      <c r="OR343" s="1">
        <v>1</v>
      </c>
      <c r="PD343" s="1">
        <f t="shared" si="471"/>
        <v>1</v>
      </c>
      <c r="PE343" s="1">
        <v>1</v>
      </c>
      <c r="QF343" s="1">
        <f t="shared" si="509"/>
        <v>0</v>
      </c>
      <c r="QY343" s="1">
        <f t="shared" si="510"/>
        <v>0</v>
      </c>
      <c r="RK343" s="1">
        <f t="shared" si="511"/>
        <v>0</v>
      </c>
      <c r="SA343" s="1">
        <f t="shared" si="512"/>
        <v>0</v>
      </c>
      <c r="SG343" s="1">
        <f t="shared" si="513"/>
        <v>0</v>
      </c>
      <c r="SO343" s="1">
        <f t="shared" si="514"/>
        <v>0</v>
      </c>
      <c r="TB343" s="1">
        <f t="shared" si="515"/>
        <v>0</v>
      </c>
      <c r="TS343" s="1">
        <f t="shared" si="472"/>
        <v>0</v>
      </c>
      <c r="UD343" s="1">
        <f t="shared" si="473"/>
        <v>0</v>
      </c>
      <c r="UG343" s="1">
        <f t="shared" si="474"/>
        <v>0</v>
      </c>
      <c r="UQ343" s="1">
        <f t="shared" si="516"/>
        <v>0</v>
      </c>
      <c r="VA343" s="1">
        <f t="shared" si="517"/>
        <v>0</v>
      </c>
      <c r="VG343" s="1">
        <f t="shared" si="518"/>
        <v>0</v>
      </c>
      <c r="WY343" s="1">
        <f t="shared" si="475"/>
        <v>0</v>
      </c>
      <c r="XB343" s="1">
        <f t="shared" si="519"/>
        <v>0</v>
      </c>
      <c r="XG343" s="1">
        <f t="shared" si="476"/>
        <v>0</v>
      </c>
      <c r="XI343" s="1">
        <v>1</v>
      </c>
      <c r="XJ343" s="1">
        <v>1</v>
      </c>
      <c r="XK343" s="108"/>
      <c r="XL343" s="1">
        <f t="shared" si="477"/>
        <v>2</v>
      </c>
      <c r="XM343" s="1">
        <f t="shared" si="478"/>
        <v>0</v>
      </c>
      <c r="XN343" s="1">
        <f t="shared" si="520"/>
        <v>0</v>
      </c>
      <c r="XO343" s="1">
        <f t="shared" si="479"/>
        <v>0</v>
      </c>
      <c r="XP343" s="1">
        <f t="shared" si="521"/>
        <v>0</v>
      </c>
      <c r="XQ343" s="1">
        <f t="shared" si="480"/>
        <v>0</v>
      </c>
      <c r="XR343" s="1">
        <f t="shared" si="481"/>
        <v>0</v>
      </c>
      <c r="XS343" s="1">
        <f t="shared" si="528"/>
        <v>0</v>
      </c>
      <c r="XT343" s="1">
        <f t="shared" si="522"/>
        <v>0</v>
      </c>
      <c r="XU343" s="1">
        <f t="shared" si="482"/>
        <v>0</v>
      </c>
      <c r="XV343" s="1">
        <f t="shared" si="483"/>
        <v>0</v>
      </c>
      <c r="XW343" s="1">
        <f t="shared" si="484"/>
        <v>0</v>
      </c>
      <c r="XX343" s="1">
        <f t="shared" si="485"/>
        <v>0</v>
      </c>
      <c r="XY343" s="1">
        <f t="shared" si="486"/>
        <v>0</v>
      </c>
      <c r="XZ343" s="1">
        <f t="shared" si="487"/>
        <v>0</v>
      </c>
      <c r="YA343" s="1">
        <f t="shared" si="488"/>
        <v>0</v>
      </c>
      <c r="YB343" s="1">
        <f t="shared" si="489"/>
        <v>0</v>
      </c>
      <c r="YC343" s="1">
        <f t="shared" si="490"/>
        <v>2</v>
      </c>
      <c r="YD343" s="132"/>
      <c r="YE343" s="133">
        <f t="shared" si="529"/>
        <v>4</v>
      </c>
      <c r="YF343" s="133">
        <f t="shared" si="454"/>
        <v>155500</v>
      </c>
      <c r="YG343" s="130">
        <v>2</v>
      </c>
      <c r="YH343" s="130">
        <f t="shared" si="455"/>
        <v>311000</v>
      </c>
      <c r="YI343" s="129">
        <v>2</v>
      </c>
      <c r="YJ343" s="128">
        <f t="shared" si="456"/>
        <v>311000</v>
      </c>
      <c r="YK343" s="177"/>
      <c r="YL343">
        <v>1</v>
      </c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>
        <v>1</v>
      </c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>
        <f t="shared" si="523"/>
        <v>1</v>
      </c>
      <c r="ACD343" s="25">
        <f t="shared" si="452"/>
        <v>622000</v>
      </c>
      <c r="ACE343" s="11">
        <f t="shared" si="491"/>
        <v>5</v>
      </c>
      <c r="ACF343" s="11">
        <f t="shared" si="457"/>
        <v>124400</v>
      </c>
      <c r="ACG343" s="1">
        <v>6</v>
      </c>
      <c r="ACH343" s="1">
        <v>1</v>
      </c>
      <c r="ACI343" s="11">
        <f t="shared" si="458"/>
        <v>622000</v>
      </c>
      <c r="ACJ343" s="11"/>
      <c r="ACK343" s="13">
        <f t="shared" si="459"/>
        <v>0</v>
      </c>
      <c r="ACL343">
        <v>1</v>
      </c>
      <c r="ACM343" s="25">
        <f t="shared" si="460"/>
        <v>622000</v>
      </c>
      <c r="ACN343" s="11">
        <f t="shared" si="461"/>
        <v>622000</v>
      </c>
      <c r="ACO343" s="65"/>
      <c r="ACR343" s="1" t="s">
        <v>258</v>
      </c>
      <c r="ACZ343" s="1" t="s">
        <v>259</v>
      </c>
      <c r="ADD343" s="1" t="s">
        <v>189</v>
      </c>
      <c r="ADL343" s="1">
        <v>1</v>
      </c>
      <c r="ADV343" s="457"/>
      <c r="AEE343" s="1">
        <f t="shared" si="524"/>
        <v>0</v>
      </c>
      <c r="AFM343" s="1">
        <v>1</v>
      </c>
      <c r="AGL343" s="1">
        <v>622000</v>
      </c>
      <c r="AGM343" s="11" t="e">
        <f>AGU343+AGW343+AGY343+AHA343+#REF!+#REF!+AHC343+AGP343+AHE343</f>
        <v>#REF!</v>
      </c>
      <c r="AGT343" s="518"/>
      <c r="AHJ343" s="518"/>
      <c r="AHN343" s="1">
        <v>622000</v>
      </c>
      <c r="AIC343" s="1">
        <v>4</v>
      </c>
      <c r="AID343" s="1">
        <v>1</v>
      </c>
      <c r="AIE343" s="1">
        <v>5</v>
      </c>
      <c r="AIF343" s="1">
        <v>1</v>
      </c>
      <c r="AIN343" s="1">
        <v>1</v>
      </c>
      <c r="AIO343" s="1">
        <v>9</v>
      </c>
      <c r="AIP343" s="1">
        <v>1</v>
      </c>
      <c r="AJC343" s="11"/>
      <c r="AJD343" s="11"/>
      <c r="AJF343" s="11"/>
      <c r="AJG343" s="1">
        <v>622000</v>
      </c>
      <c r="AJH343" s="1">
        <v>1</v>
      </c>
      <c r="AJI343" s="1">
        <v>1</v>
      </c>
      <c r="AJJ343" s="435">
        <v>100</v>
      </c>
      <c r="AJK343" s="45"/>
      <c r="AJL343" s="381">
        <v>622000</v>
      </c>
      <c r="AJM343" s="11">
        <f t="shared" si="462"/>
        <v>124400</v>
      </c>
      <c r="AJN343" s="60"/>
      <c r="AJO343" s="12"/>
      <c r="AKA343" s="1">
        <f t="shared" si="525"/>
        <v>0</v>
      </c>
      <c r="AKD343" s="1">
        <f t="shared" si="526"/>
        <v>0</v>
      </c>
      <c r="AKE343" s="60"/>
      <c r="AKF343" s="1" t="s">
        <v>260</v>
      </c>
      <c r="AKG343" s="1" t="s">
        <v>260</v>
      </c>
      <c r="AKH343" s="1" t="s">
        <v>261</v>
      </c>
      <c r="AKI343" s="1" t="s">
        <v>260</v>
      </c>
      <c r="AKJ343" s="1" t="s">
        <v>260</v>
      </c>
      <c r="AKK343" s="1" t="s">
        <v>260</v>
      </c>
      <c r="AKL343" s="1" t="s">
        <v>260</v>
      </c>
      <c r="AKM343" s="1" t="s">
        <v>260</v>
      </c>
      <c r="AKN343" s="1" t="s">
        <v>262</v>
      </c>
      <c r="AKO343" s="1" t="s">
        <v>260</v>
      </c>
      <c r="AKP343" s="1" t="s">
        <v>260</v>
      </c>
      <c r="AKQ343" s="1" t="s">
        <v>260</v>
      </c>
      <c r="AKR343" s="1" t="s">
        <v>260</v>
      </c>
      <c r="AKS343" s="1" t="s">
        <v>260</v>
      </c>
      <c r="AKT343" s="1" t="s">
        <v>260</v>
      </c>
      <c r="AKU343" s="1" t="s">
        <v>260</v>
      </c>
      <c r="AKV343" s="1" t="s">
        <v>263</v>
      </c>
      <c r="AKW343" s="1" t="s">
        <v>260</v>
      </c>
      <c r="AKX343" s="1" t="s">
        <v>260</v>
      </c>
      <c r="AKY343" s="1" t="s">
        <v>260</v>
      </c>
      <c r="AKZ343" s="1" t="s">
        <v>260</v>
      </c>
      <c r="ALA343" s="1" t="s">
        <v>260</v>
      </c>
      <c r="ALB343" s="1" t="s">
        <v>260</v>
      </c>
      <c r="ALC343" s="1" t="s">
        <v>260</v>
      </c>
      <c r="ALD343" s="1" t="s">
        <v>260</v>
      </c>
      <c r="ALE343" s="1" t="s">
        <v>260</v>
      </c>
      <c r="ALF343" s="1" t="s">
        <v>260</v>
      </c>
      <c r="ALG343" s="1" t="s">
        <v>260</v>
      </c>
      <c r="ALH343" s="1" t="s">
        <v>260</v>
      </c>
      <c r="ALI343" s="1" t="s">
        <v>260</v>
      </c>
      <c r="ALJ343" s="1" t="s">
        <v>260</v>
      </c>
      <c r="ALK343" s="1" t="s">
        <v>260</v>
      </c>
      <c r="ALL343" s="1" t="s">
        <v>260</v>
      </c>
      <c r="ALM343" s="1" t="s">
        <v>260</v>
      </c>
      <c r="ALN343" s="1" t="s">
        <v>260</v>
      </c>
      <c r="ALO343" s="1" t="s">
        <v>260</v>
      </c>
      <c r="ALP343" s="1" t="s">
        <v>260</v>
      </c>
      <c r="ALR343" s="11" t="e">
        <f t="shared" si="527"/>
        <v>#DIV/0!</v>
      </c>
      <c r="ALS343" s="53">
        <v>622000</v>
      </c>
      <c r="ALY343" s="60"/>
      <c r="ALZ343" s="1">
        <v>1</v>
      </c>
      <c r="AMC343" s="1">
        <v>1</v>
      </c>
      <c r="AMD343" s="1">
        <v>1</v>
      </c>
      <c r="AMG343" s="1">
        <v>1</v>
      </c>
      <c r="AMH343" s="1">
        <v>1</v>
      </c>
      <c r="AMN343" s="403"/>
    </row>
    <row r="344" spans="1:1022 1028:1028" s="1" customFormat="1" ht="15" customHeight="1" x14ac:dyDescent="0.25">
      <c r="A344" s="268"/>
      <c r="B344" s="113">
        <v>342</v>
      </c>
      <c r="C344" s="473" t="s">
        <v>951</v>
      </c>
      <c r="D344" s="304" t="s">
        <v>1073</v>
      </c>
      <c r="E344" s="1">
        <v>2009</v>
      </c>
      <c r="H344" s="1">
        <v>2</v>
      </c>
      <c r="I344" s="1">
        <v>1</v>
      </c>
      <c r="J344" s="1">
        <v>2</v>
      </c>
      <c r="K344" s="1">
        <v>2009</v>
      </c>
      <c r="L344" s="1">
        <v>2009</v>
      </c>
      <c r="M344" s="1">
        <v>1</v>
      </c>
      <c r="AM344" s="1">
        <v>1</v>
      </c>
      <c r="AY344" s="1">
        <v>1</v>
      </c>
      <c r="BA344" s="1">
        <v>1</v>
      </c>
      <c r="BB344" s="1">
        <v>22</v>
      </c>
      <c r="BC344" s="1">
        <v>1</v>
      </c>
      <c r="BE344" s="1">
        <v>1</v>
      </c>
      <c r="BG344" s="1">
        <v>2</v>
      </c>
      <c r="CG344" s="1">
        <v>1</v>
      </c>
      <c r="CH344" s="246"/>
      <c r="CP344" s="1">
        <f t="shared" si="492"/>
        <v>0</v>
      </c>
      <c r="CS344" s="1">
        <f t="shared" si="464"/>
        <v>0</v>
      </c>
      <c r="DO344" s="1">
        <f t="shared" si="493"/>
        <v>0</v>
      </c>
      <c r="DX344" s="1">
        <f t="shared" si="494"/>
        <v>0</v>
      </c>
      <c r="EE344" s="1">
        <f t="shared" si="495"/>
        <v>0</v>
      </c>
      <c r="EH344" s="1">
        <f t="shared" si="496"/>
        <v>0</v>
      </c>
      <c r="FF344" s="116"/>
      <c r="GP344" s="1">
        <f t="shared" si="465"/>
        <v>0</v>
      </c>
      <c r="GY344" s="1">
        <f t="shared" si="497"/>
        <v>0</v>
      </c>
      <c r="HC344" s="1">
        <f t="shared" si="498"/>
        <v>0</v>
      </c>
      <c r="HS344" s="1">
        <f t="shared" si="499"/>
        <v>0</v>
      </c>
      <c r="HX344" s="1">
        <f t="shared" si="466"/>
        <v>0</v>
      </c>
      <c r="ID344" s="1">
        <f t="shared" si="467"/>
        <v>0</v>
      </c>
      <c r="IN344" s="1">
        <f t="shared" si="500"/>
        <v>0</v>
      </c>
      <c r="IW344" s="1">
        <f t="shared" si="501"/>
        <v>0</v>
      </c>
      <c r="IZ344" s="1">
        <f t="shared" si="468"/>
        <v>0</v>
      </c>
      <c r="JJ344" s="1">
        <f t="shared" si="469"/>
        <v>0</v>
      </c>
      <c r="JV344" s="1">
        <f t="shared" si="502"/>
        <v>0</v>
      </c>
      <c r="KB344" s="1">
        <f t="shared" si="503"/>
        <v>0</v>
      </c>
      <c r="LG344" s="1">
        <f t="shared" si="470"/>
        <v>0</v>
      </c>
      <c r="LT344" s="1">
        <f t="shared" si="504"/>
        <v>0</v>
      </c>
      <c r="MA344" s="1">
        <f t="shared" si="505"/>
        <v>0</v>
      </c>
      <c r="MF344" s="1">
        <f t="shared" si="506"/>
        <v>0</v>
      </c>
      <c r="MM344" s="1">
        <f t="shared" si="507"/>
        <v>0</v>
      </c>
      <c r="MS344" s="1">
        <f t="shared" si="508"/>
        <v>0</v>
      </c>
      <c r="MU344" s="115"/>
      <c r="OI344" s="120"/>
      <c r="OO344" s="1">
        <v>1</v>
      </c>
      <c r="PD344" s="1">
        <f t="shared" si="471"/>
        <v>1</v>
      </c>
      <c r="PE344" s="1">
        <v>1</v>
      </c>
      <c r="QF344" s="1">
        <f t="shared" si="509"/>
        <v>0</v>
      </c>
      <c r="QY344" s="1">
        <f t="shared" si="510"/>
        <v>0</v>
      </c>
      <c r="RK344" s="1">
        <f t="shared" si="511"/>
        <v>0</v>
      </c>
      <c r="SA344" s="1">
        <f t="shared" si="512"/>
        <v>0</v>
      </c>
      <c r="SG344" s="1">
        <f t="shared" si="513"/>
        <v>0</v>
      </c>
      <c r="SO344" s="1">
        <f t="shared" si="514"/>
        <v>0</v>
      </c>
      <c r="TB344" s="1">
        <f t="shared" si="515"/>
        <v>0</v>
      </c>
      <c r="TS344" s="1">
        <f t="shared" si="472"/>
        <v>0</v>
      </c>
      <c r="UD344" s="1">
        <f t="shared" si="473"/>
        <v>0</v>
      </c>
      <c r="UG344" s="1">
        <f t="shared" si="474"/>
        <v>0</v>
      </c>
      <c r="UQ344" s="1">
        <f t="shared" si="516"/>
        <v>0</v>
      </c>
      <c r="VA344" s="1">
        <f t="shared" si="517"/>
        <v>0</v>
      </c>
      <c r="VG344" s="1">
        <f t="shared" si="518"/>
        <v>0</v>
      </c>
      <c r="WY344" s="1">
        <f t="shared" si="475"/>
        <v>0</v>
      </c>
      <c r="XB344" s="1">
        <f t="shared" si="519"/>
        <v>0</v>
      </c>
      <c r="XG344" s="1">
        <f t="shared" si="476"/>
        <v>0</v>
      </c>
      <c r="XK344" s="108"/>
      <c r="XL344" s="1">
        <f t="shared" si="477"/>
        <v>1</v>
      </c>
      <c r="XM344" s="1">
        <f t="shared" si="478"/>
        <v>0</v>
      </c>
      <c r="XN344" s="1">
        <f t="shared" si="520"/>
        <v>0</v>
      </c>
      <c r="XO344" s="1">
        <f t="shared" si="479"/>
        <v>0</v>
      </c>
      <c r="XP344" s="1">
        <f t="shared" si="521"/>
        <v>0</v>
      </c>
      <c r="XQ344" s="1">
        <f t="shared" si="480"/>
        <v>0</v>
      </c>
      <c r="XR344" s="1">
        <f t="shared" si="481"/>
        <v>0</v>
      </c>
      <c r="XS344" s="1">
        <f t="shared" si="528"/>
        <v>0</v>
      </c>
      <c r="XT344" s="1">
        <f t="shared" si="522"/>
        <v>0</v>
      </c>
      <c r="XU344" s="1">
        <f t="shared" si="482"/>
        <v>0</v>
      </c>
      <c r="XV344" s="1">
        <f t="shared" si="483"/>
        <v>0</v>
      </c>
      <c r="XW344" s="1">
        <f t="shared" si="484"/>
        <v>0</v>
      </c>
      <c r="XX344" s="1">
        <f t="shared" si="485"/>
        <v>0</v>
      </c>
      <c r="XY344" s="1">
        <f t="shared" si="486"/>
        <v>0</v>
      </c>
      <c r="XZ344" s="1">
        <f t="shared" si="487"/>
        <v>0</v>
      </c>
      <c r="YA344" s="1">
        <f t="shared" si="488"/>
        <v>0</v>
      </c>
      <c r="YB344" s="1">
        <f t="shared" si="489"/>
        <v>0</v>
      </c>
      <c r="YC344" s="1">
        <f t="shared" si="490"/>
        <v>0</v>
      </c>
      <c r="YD344" s="132"/>
      <c r="YE344" s="133">
        <f t="shared" si="529"/>
        <v>1</v>
      </c>
      <c r="YF344" s="133">
        <f t="shared" si="454"/>
        <v>30000</v>
      </c>
      <c r="YG344" s="130">
        <v>1</v>
      </c>
      <c r="YH344" s="130">
        <f t="shared" si="455"/>
        <v>30000</v>
      </c>
      <c r="YI344" s="129">
        <v>1</v>
      </c>
      <c r="YJ344" s="128">
        <f t="shared" si="456"/>
        <v>30000</v>
      </c>
      <c r="YK344" s="177"/>
      <c r="YL344">
        <v>1</v>
      </c>
      <c r="YM344">
        <v>1</v>
      </c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>
        <f t="shared" si="523"/>
        <v>1</v>
      </c>
      <c r="ACD344" s="25">
        <f t="shared" si="452"/>
        <v>30000</v>
      </c>
      <c r="ACE344" s="11">
        <f t="shared" si="491"/>
        <v>2</v>
      </c>
      <c r="ACF344" s="11">
        <f t="shared" si="457"/>
        <v>15000</v>
      </c>
      <c r="ACG344" s="1">
        <v>5</v>
      </c>
      <c r="ACH344" s="1">
        <v>1</v>
      </c>
      <c r="ACI344" s="11">
        <f t="shared" si="458"/>
        <v>30000</v>
      </c>
      <c r="ACJ344" s="45">
        <v>1</v>
      </c>
      <c r="ACK344" s="13">
        <f t="shared" si="459"/>
        <v>30000</v>
      </c>
      <c r="ACL344">
        <v>1</v>
      </c>
      <c r="ACM344" s="25">
        <f t="shared" si="460"/>
        <v>30000</v>
      </c>
      <c r="ACN344" s="11">
        <f t="shared" si="461"/>
        <v>30000</v>
      </c>
      <c r="ACO344" s="65"/>
      <c r="ACR344" s="1" t="s">
        <v>258</v>
      </c>
      <c r="ACZ344" s="1" t="s">
        <v>1074</v>
      </c>
      <c r="ADA344" s="1">
        <v>1</v>
      </c>
      <c r="ADD344" s="1" t="s">
        <v>189</v>
      </c>
      <c r="ADO344" s="1">
        <v>1</v>
      </c>
      <c r="ADV344" s="457"/>
      <c r="AEE344" s="1">
        <f t="shared" si="524"/>
        <v>0</v>
      </c>
      <c r="AEY344" s="1">
        <v>1</v>
      </c>
      <c r="AFV344" s="1">
        <v>1</v>
      </c>
      <c r="AGM344" s="11" t="e">
        <f>AGU344+AGW344+AGY344+AHA344+#REF!+#REF!+AHC344+AGP344+AHE344</f>
        <v>#REF!</v>
      </c>
      <c r="AGT344" s="518"/>
      <c r="AHJ344" s="518"/>
      <c r="AIB344" s="1">
        <v>1</v>
      </c>
      <c r="AJC344" s="11">
        <v>30000</v>
      </c>
      <c r="AJD344" s="11"/>
      <c r="AJE344" s="1">
        <v>1</v>
      </c>
      <c r="AJF344" s="11"/>
      <c r="AJI344" s="1">
        <v>1</v>
      </c>
      <c r="AJJ344" s="435"/>
      <c r="AJK344" s="45"/>
      <c r="AJL344" s="381">
        <v>30000</v>
      </c>
      <c r="AJM344" s="11">
        <f t="shared" si="462"/>
        <v>15000</v>
      </c>
      <c r="AJN344" s="60"/>
      <c r="AJO344" s="12"/>
      <c r="AKA344" s="1">
        <f t="shared" si="525"/>
        <v>0</v>
      </c>
      <c r="AKD344" s="1">
        <f t="shared" si="526"/>
        <v>0</v>
      </c>
      <c r="AKE344" s="60"/>
      <c r="AKF344" s="1" t="s">
        <v>260</v>
      </c>
      <c r="AKG344" s="1" t="s">
        <v>260</v>
      </c>
      <c r="AKH344" s="1" t="s">
        <v>261</v>
      </c>
      <c r="AKI344" s="1" t="s">
        <v>260</v>
      </c>
      <c r="AKJ344" s="1" t="s">
        <v>260</v>
      </c>
      <c r="AKK344" s="1" t="s">
        <v>260</v>
      </c>
      <c r="AKL344" s="1" t="s">
        <v>260</v>
      </c>
      <c r="AKM344" s="1" t="s">
        <v>260</v>
      </c>
      <c r="AKN344" s="1" t="s">
        <v>262</v>
      </c>
      <c r="AKO344" s="1" t="s">
        <v>260</v>
      </c>
      <c r="AKP344" s="1" t="s">
        <v>260</v>
      </c>
      <c r="AKQ344" s="1" t="s">
        <v>260</v>
      </c>
      <c r="AKR344" s="1" t="s">
        <v>260</v>
      </c>
      <c r="AKS344" s="1" t="s">
        <v>260</v>
      </c>
      <c r="AKT344" s="1" t="s">
        <v>260</v>
      </c>
      <c r="AKU344" s="1" t="s">
        <v>260</v>
      </c>
      <c r="AKV344" s="1" t="s">
        <v>263</v>
      </c>
      <c r="AKW344" s="1" t="s">
        <v>260</v>
      </c>
      <c r="AKX344" s="1" t="s">
        <v>260</v>
      </c>
      <c r="AKY344" s="1" t="s">
        <v>260</v>
      </c>
      <c r="AKZ344" s="1" t="s">
        <v>260</v>
      </c>
      <c r="ALA344" s="1" t="s">
        <v>260</v>
      </c>
      <c r="ALB344" s="1" t="s">
        <v>260</v>
      </c>
      <c r="ALC344" s="1" t="s">
        <v>260</v>
      </c>
      <c r="ALD344" s="1" t="s">
        <v>260</v>
      </c>
      <c r="ALE344" s="1" t="s">
        <v>260</v>
      </c>
      <c r="ALF344" s="1" t="s">
        <v>260</v>
      </c>
      <c r="ALG344" s="1" t="s">
        <v>260</v>
      </c>
      <c r="ALH344" s="1" t="s">
        <v>260</v>
      </c>
      <c r="ALI344" s="1" t="s">
        <v>260</v>
      </c>
      <c r="ALJ344" s="1" t="s">
        <v>260</v>
      </c>
      <c r="ALK344" s="1" t="s">
        <v>260</v>
      </c>
      <c r="ALL344" s="1" t="s">
        <v>260</v>
      </c>
      <c r="ALM344" s="1" t="s">
        <v>260</v>
      </c>
      <c r="ALN344" s="1" t="s">
        <v>260</v>
      </c>
      <c r="ALO344" s="1" t="s">
        <v>260</v>
      </c>
      <c r="ALP344" s="1" t="s">
        <v>260</v>
      </c>
      <c r="ALR344" s="11" t="e">
        <f t="shared" si="527"/>
        <v>#DIV/0!</v>
      </c>
      <c r="ALS344" s="28">
        <v>30000</v>
      </c>
      <c r="ALY344" s="60"/>
      <c r="ALZ344" s="1">
        <v>1</v>
      </c>
      <c r="AMB344" s="1">
        <v>1</v>
      </c>
      <c r="AMH344" s="1">
        <v>1</v>
      </c>
      <c r="AMN344" s="403"/>
    </row>
    <row r="345" spans="1:1022 1028:1028" s="3" customFormat="1" ht="15" customHeight="1" x14ac:dyDescent="0.25">
      <c r="A345" s="271"/>
      <c r="B345" s="113">
        <v>343</v>
      </c>
      <c r="C345" s="473" t="s">
        <v>951</v>
      </c>
      <c r="D345" s="304" t="s">
        <v>1075</v>
      </c>
      <c r="E345" s="3">
        <v>2009</v>
      </c>
      <c r="F345" s="3">
        <v>2</v>
      </c>
      <c r="G345" s="3">
        <v>1</v>
      </c>
      <c r="H345" s="3">
        <v>11</v>
      </c>
      <c r="I345" s="3">
        <v>1</v>
      </c>
      <c r="J345" s="3">
        <v>13</v>
      </c>
      <c r="K345" s="3">
        <v>1992</v>
      </c>
      <c r="L345" s="3">
        <v>2009</v>
      </c>
      <c r="M345" s="3">
        <v>8</v>
      </c>
      <c r="V345" s="3">
        <v>1</v>
      </c>
      <c r="X345" s="3">
        <v>1</v>
      </c>
      <c r="AB345" s="3">
        <v>1</v>
      </c>
      <c r="AD345" s="3">
        <v>1</v>
      </c>
      <c r="AE345" s="3">
        <v>1</v>
      </c>
      <c r="AF345" s="3">
        <v>1</v>
      </c>
      <c r="AG345" s="3">
        <v>1</v>
      </c>
      <c r="AH345" s="3">
        <v>1</v>
      </c>
      <c r="AW345" s="3">
        <v>1</v>
      </c>
      <c r="AY345" s="3">
        <v>1</v>
      </c>
      <c r="BA345" s="3">
        <v>1</v>
      </c>
      <c r="BB345" s="3">
        <v>11</v>
      </c>
      <c r="BC345" s="3">
        <v>1</v>
      </c>
      <c r="BG345" s="3">
        <v>3</v>
      </c>
      <c r="CG345" s="3">
        <v>1</v>
      </c>
      <c r="CH345" s="248"/>
      <c r="CP345" s="1">
        <f t="shared" si="492"/>
        <v>0</v>
      </c>
      <c r="CQ345" s="1"/>
      <c r="CS345" s="1">
        <f t="shared" si="464"/>
        <v>0</v>
      </c>
      <c r="CT345" s="1"/>
      <c r="DO345" s="1">
        <f t="shared" si="493"/>
        <v>0</v>
      </c>
      <c r="DP345" s="1"/>
      <c r="DX345" s="1">
        <f t="shared" si="494"/>
        <v>0</v>
      </c>
      <c r="DY345" s="1"/>
      <c r="EE345" s="1">
        <f t="shared" si="495"/>
        <v>0</v>
      </c>
      <c r="EF345" s="1"/>
      <c r="EH345" s="1">
        <f t="shared" si="496"/>
        <v>0</v>
      </c>
      <c r="EI345" s="1"/>
      <c r="FF345" s="117"/>
      <c r="GP345" s="1">
        <f t="shared" si="465"/>
        <v>0</v>
      </c>
      <c r="GQ345" s="1"/>
      <c r="GY345" s="1">
        <f t="shared" si="497"/>
        <v>0</v>
      </c>
      <c r="GZ345" s="1"/>
      <c r="HC345" s="1">
        <f t="shared" si="498"/>
        <v>0</v>
      </c>
      <c r="HD345" s="1"/>
      <c r="HS345" s="1">
        <f t="shared" si="499"/>
        <v>0</v>
      </c>
      <c r="HT345" s="1"/>
      <c r="HX345" s="1">
        <f t="shared" si="466"/>
        <v>0</v>
      </c>
      <c r="HY345" s="1"/>
      <c r="ID345" s="1">
        <f t="shared" si="467"/>
        <v>0</v>
      </c>
      <c r="IE345" s="1"/>
      <c r="IN345" s="1">
        <f t="shared" si="500"/>
        <v>0</v>
      </c>
      <c r="IW345" s="1">
        <f t="shared" si="501"/>
        <v>0</v>
      </c>
      <c r="IX345" s="1"/>
      <c r="IZ345" s="1">
        <f t="shared" si="468"/>
        <v>0</v>
      </c>
      <c r="JA345" s="1"/>
      <c r="JJ345" s="1">
        <f t="shared" si="469"/>
        <v>0</v>
      </c>
      <c r="JK345" s="1"/>
      <c r="JV345" s="1">
        <f t="shared" si="502"/>
        <v>0</v>
      </c>
      <c r="JW345" s="1"/>
      <c r="KB345" s="1">
        <f t="shared" si="503"/>
        <v>0</v>
      </c>
      <c r="KC345" s="1"/>
      <c r="LG345" s="1">
        <f t="shared" si="470"/>
        <v>0</v>
      </c>
      <c r="LH345" s="1"/>
      <c r="LT345" s="1">
        <f t="shared" si="504"/>
        <v>0</v>
      </c>
      <c r="LU345" s="1"/>
      <c r="MA345" s="1">
        <f t="shared" si="505"/>
        <v>0</v>
      </c>
      <c r="MB345" s="1"/>
      <c r="MF345" s="1">
        <f t="shared" si="506"/>
        <v>0</v>
      </c>
      <c r="MG345" s="1"/>
      <c r="MM345" s="1">
        <f t="shared" si="507"/>
        <v>0</v>
      </c>
      <c r="MN345" s="1"/>
      <c r="MS345" s="1">
        <f t="shared" si="508"/>
        <v>0</v>
      </c>
      <c r="MT345" s="1"/>
      <c r="MU345" s="115">
        <v>1</v>
      </c>
      <c r="OI345" s="121">
        <v>1</v>
      </c>
      <c r="OO345" s="3">
        <v>1</v>
      </c>
      <c r="OP345" s="3">
        <v>1</v>
      </c>
      <c r="OV345" s="3">
        <v>1</v>
      </c>
      <c r="OZ345" s="3">
        <v>1</v>
      </c>
      <c r="PD345" s="1">
        <f t="shared" si="471"/>
        <v>5</v>
      </c>
      <c r="PE345" s="1">
        <v>1</v>
      </c>
      <c r="QF345" s="1">
        <f t="shared" si="509"/>
        <v>0</v>
      </c>
      <c r="QG345" s="1"/>
      <c r="QY345" s="1">
        <f t="shared" si="510"/>
        <v>0</v>
      </c>
      <c r="RK345" s="1">
        <f t="shared" si="511"/>
        <v>0</v>
      </c>
      <c r="RL345" s="1"/>
      <c r="SA345" s="1">
        <f t="shared" si="512"/>
        <v>0</v>
      </c>
      <c r="SG345" s="1">
        <f t="shared" si="513"/>
        <v>0</v>
      </c>
      <c r="SO345" s="1">
        <f t="shared" si="514"/>
        <v>0</v>
      </c>
      <c r="TB345" s="1">
        <f t="shared" si="515"/>
        <v>0</v>
      </c>
      <c r="TS345" s="1">
        <f t="shared" si="472"/>
        <v>0</v>
      </c>
      <c r="TT345" s="1"/>
      <c r="UD345" s="1">
        <f t="shared" si="473"/>
        <v>0</v>
      </c>
      <c r="UE345" s="1"/>
      <c r="UG345" s="1">
        <f t="shared" si="474"/>
        <v>0</v>
      </c>
      <c r="UH345" s="1"/>
      <c r="UQ345" s="1">
        <f t="shared" si="516"/>
        <v>0</v>
      </c>
      <c r="UR345" s="1"/>
      <c r="VA345" s="1">
        <f t="shared" si="517"/>
        <v>0</v>
      </c>
      <c r="VB345" s="1"/>
      <c r="VG345" s="1">
        <f t="shared" si="518"/>
        <v>0</v>
      </c>
      <c r="VH345" s="1"/>
      <c r="WY345" s="1">
        <f t="shared" si="475"/>
        <v>0</v>
      </c>
      <c r="WZ345" s="1"/>
      <c r="XB345" s="1">
        <f t="shared" si="519"/>
        <v>0</v>
      </c>
      <c r="XC345" s="1"/>
      <c r="XG345" s="1">
        <f t="shared" si="476"/>
        <v>0</v>
      </c>
      <c r="XH345" s="1"/>
      <c r="XK345" s="109"/>
      <c r="XL345" s="1">
        <f t="shared" si="477"/>
        <v>5</v>
      </c>
      <c r="XM345" s="1">
        <f t="shared" si="478"/>
        <v>0</v>
      </c>
      <c r="XN345" s="1">
        <f t="shared" si="520"/>
        <v>0</v>
      </c>
      <c r="XO345" s="1">
        <f t="shared" si="479"/>
        <v>0</v>
      </c>
      <c r="XP345" s="1">
        <f t="shared" si="521"/>
        <v>0</v>
      </c>
      <c r="XQ345" s="1">
        <f t="shared" si="480"/>
        <v>0</v>
      </c>
      <c r="XR345" s="1">
        <f t="shared" si="481"/>
        <v>0</v>
      </c>
      <c r="XS345" s="1">
        <f t="shared" si="528"/>
        <v>0</v>
      </c>
      <c r="XT345" s="1">
        <f t="shared" si="522"/>
        <v>0</v>
      </c>
      <c r="XU345" s="1">
        <f t="shared" si="482"/>
        <v>0</v>
      </c>
      <c r="XV345" s="1">
        <f t="shared" si="483"/>
        <v>0</v>
      </c>
      <c r="XW345" s="1">
        <f t="shared" si="484"/>
        <v>0</v>
      </c>
      <c r="XX345" s="1">
        <f t="shared" si="485"/>
        <v>0</v>
      </c>
      <c r="XY345" s="1">
        <f t="shared" si="486"/>
        <v>1</v>
      </c>
      <c r="XZ345" s="1">
        <f t="shared" si="487"/>
        <v>0</v>
      </c>
      <c r="YA345" s="1">
        <f t="shared" si="488"/>
        <v>0</v>
      </c>
      <c r="YB345" s="1">
        <f t="shared" si="489"/>
        <v>0</v>
      </c>
      <c r="YC345" s="1">
        <f t="shared" si="490"/>
        <v>0</v>
      </c>
      <c r="YD345" s="132"/>
      <c r="YE345" s="133">
        <f t="shared" si="529"/>
        <v>6</v>
      </c>
      <c r="YF345" s="133">
        <f t="shared" si="454"/>
        <v>5184500</v>
      </c>
      <c r="YG345" s="130">
        <v>2</v>
      </c>
      <c r="YH345" s="130">
        <f t="shared" si="455"/>
        <v>15553500</v>
      </c>
      <c r="YI345" s="135">
        <v>2</v>
      </c>
      <c r="YJ345" s="128">
        <f t="shared" si="456"/>
        <v>15553500</v>
      </c>
      <c r="YK345" s="178"/>
      <c r="YL345">
        <v>0.5</v>
      </c>
      <c r="YM345"/>
      <c r="YN345"/>
      <c r="YO345">
        <v>1</v>
      </c>
      <c r="YP345"/>
      <c r="YQ345"/>
      <c r="YR345">
        <v>1</v>
      </c>
      <c r="YS345"/>
      <c r="YT345"/>
      <c r="YU345">
        <v>1</v>
      </c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>
        <v>1</v>
      </c>
      <c r="ZJ345"/>
      <c r="ZK345"/>
      <c r="ZL345"/>
      <c r="ZM345"/>
      <c r="ZN345"/>
      <c r="ZO345"/>
      <c r="ZP345"/>
      <c r="ZQ345">
        <v>1</v>
      </c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>
        <v>1</v>
      </c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>
        <v>1</v>
      </c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>
        <v>1</v>
      </c>
      <c r="ABR345"/>
      <c r="ABS345"/>
      <c r="ABT345"/>
      <c r="ABU345"/>
      <c r="ABV345"/>
      <c r="ABW345"/>
      <c r="ABX345"/>
      <c r="ABY345"/>
      <c r="ABZ345"/>
      <c r="ACA345"/>
      <c r="ACB345"/>
      <c r="ACC345">
        <f t="shared" si="523"/>
        <v>8</v>
      </c>
      <c r="ACD345" s="25">
        <f t="shared" si="452"/>
        <v>3888375</v>
      </c>
      <c r="ACE345" s="11">
        <f t="shared" si="491"/>
        <v>14</v>
      </c>
      <c r="ACF345" s="11">
        <f t="shared" si="457"/>
        <v>4443857.1428571427</v>
      </c>
      <c r="ACG345" s="3">
        <v>16</v>
      </c>
      <c r="ACH345" s="3">
        <v>2</v>
      </c>
      <c r="ACI345" s="11">
        <f t="shared" si="458"/>
        <v>31107000</v>
      </c>
      <c r="ACJ345" s="11"/>
      <c r="ACK345" s="13">
        <f t="shared" si="459"/>
        <v>0</v>
      </c>
      <c r="ACL345">
        <v>0.5</v>
      </c>
      <c r="ACM345" s="25">
        <f t="shared" si="460"/>
        <v>31107000</v>
      </c>
      <c r="ACN345" s="11">
        <f t="shared" si="461"/>
        <v>31107000</v>
      </c>
      <c r="ACO345" s="66"/>
      <c r="ACR345" s="3" t="s">
        <v>388</v>
      </c>
      <c r="ACS345" s="3">
        <v>1</v>
      </c>
      <c r="ACT345" s="3">
        <v>1</v>
      </c>
      <c r="ACV345" s="3">
        <v>1</v>
      </c>
      <c r="ACX345" s="3">
        <v>2</v>
      </c>
      <c r="ACY345" s="3">
        <v>1</v>
      </c>
      <c r="ACZ345" s="3" t="s">
        <v>259</v>
      </c>
      <c r="ADD345" s="3" t="s">
        <v>185</v>
      </c>
      <c r="ADL345" s="3">
        <v>1</v>
      </c>
      <c r="ADO345" s="3">
        <v>1</v>
      </c>
      <c r="ADS345" s="3">
        <v>1</v>
      </c>
      <c r="ADU345" s="3">
        <v>4</v>
      </c>
      <c r="ADV345" s="459"/>
      <c r="ADW345" s="3">
        <v>2</v>
      </c>
      <c r="AEE345" s="1">
        <f t="shared" si="524"/>
        <v>0</v>
      </c>
      <c r="AEO345" s="3">
        <v>2</v>
      </c>
      <c r="AFF345" s="3">
        <v>1</v>
      </c>
      <c r="AFJ345" s="3">
        <v>1</v>
      </c>
      <c r="AFK345" s="3">
        <v>1</v>
      </c>
      <c r="AFM345" s="3">
        <v>1</v>
      </c>
      <c r="AFP345" s="3">
        <v>1</v>
      </c>
      <c r="AFQ345" s="3">
        <v>1</v>
      </c>
      <c r="AFV345" s="3">
        <v>1</v>
      </c>
      <c r="AFW345" s="3">
        <v>1</v>
      </c>
      <c r="AFX345" s="3">
        <v>1</v>
      </c>
      <c r="AGL345" s="14">
        <v>351000</v>
      </c>
      <c r="AGM345" s="14" t="e">
        <f>AGU345+AGW345+AGY345+AHA345+#REF!+#REF!+AHC345+AGP345+AHE345</f>
        <v>#REF!</v>
      </c>
      <c r="AGP345" s="3">
        <v>10000</v>
      </c>
      <c r="AGQ345" s="3">
        <v>1</v>
      </c>
      <c r="AGT345" s="519"/>
      <c r="AHI345" s="3">
        <v>1</v>
      </c>
      <c r="AHJ345" s="519"/>
      <c r="AHM345" s="3">
        <v>1</v>
      </c>
      <c r="AHN345" s="3">
        <v>361000</v>
      </c>
      <c r="AHO345" s="3">
        <v>2.85</v>
      </c>
      <c r="AHR345" s="3">
        <v>1</v>
      </c>
      <c r="AHS345" s="3">
        <v>1</v>
      </c>
      <c r="AIB345" s="3">
        <v>1</v>
      </c>
      <c r="AJC345" s="14"/>
      <c r="AJD345" s="14"/>
      <c r="AJF345" s="14">
        <v>62214000</v>
      </c>
      <c r="AJJ345" s="438"/>
      <c r="AJK345" s="47"/>
      <c r="AJL345" s="381">
        <v>62214000</v>
      </c>
      <c r="AJM345" s="11">
        <f t="shared" si="462"/>
        <v>4443857.1428571427</v>
      </c>
      <c r="AJN345" s="61"/>
      <c r="AJO345" s="15"/>
      <c r="AJZ345" s="1"/>
      <c r="AKA345" s="1">
        <f t="shared" si="525"/>
        <v>0</v>
      </c>
      <c r="AKB345" s="3">
        <v>1</v>
      </c>
      <c r="AKD345" s="1">
        <f t="shared" si="526"/>
        <v>1</v>
      </c>
      <c r="AKE345" s="61"/>
      <c r="AKF345" s="3" t="s">
        <v>447</v>
      </c>
      <c r="AKG345" s="3" t="s">
        <v>192</v>
      </c>
      <c r="AKH345" s="3" t="s">
        <v>1031</v>
      </c>
      <c r="AKI345" s="3" t="s">
        <v>682</v>
      </c>
      <c r="AKJ345" s="3" t="s">
        <v>308</v>
      </c>
      <c r="AKK345" s="3" t="s">
        <v>298</v>
      </c>
      <c r="AKL345" s="3" t="s">
        <v>351</v>
      </c>
      <c r="AKM345" s="3" t="s">
        <v>1076</v>
      </c>
      <c r="AKN345" s="3" t="s">
        <v>1077</v>
      </c>
      <c r="AKO345" s="3" t="s">
        <v>1078</v>
      </c>
      <c r="AKP345" s="3" t="s">
        <v>1079</v>
      </c>
      <c r="AKQ345" s="3" t="s">
        <v>260</v>
      </c>
      <c r="AKR345" s="3" t="s">
        <v>260</v>
      </c>
      <c r="AKS345" s="3" t="s">
        <v>260</v>
      </c>
      <c r="AKT345" s="3" t="s">
        <v>260</v>
      </c>
      <c r="AKU345" s="3" t="s">
        <v>260</v>
      </c>
      <c r="AKV345" s="3" t="s">
        <v>263</v>
      </c>
      <c r="AKW345" s="3" t="s">
        <v>260</v>
      </c>
      <c r="AKX345" s="3" t="s">
        <v>260</v>
      </c>
      <c r="AKY345" s="3" t="s">
        <v>260</v>
      </c>
      <c r="AKZ345" s="3" t="s">
        <v>260</v>
      </c>
      <c r="ALA345" s="3" t="s">
        <v>260</v>
      </c>
      <c r="ALB345" s="3" t="s">
        <v>260</v>
      </c>
      <c r="ALC345" s="3" t="s">
        <v>260</v>
      </c>
      <c r="ALD345" s="3" t="s">
        <v>260</v>
      </c>
      <c r="ALE345" s="3" t="s">
        <v>260</v>
      </c>
      <c r="ALF345" s="3" t="s">
        <v>260</v>
      </c>
      <c r="ALG345" s="3" t="s">
        <v>260</v>
      </c>
      <c r="ALH345" s="3" t="s">
        <v>260</v>
      </c>
      <c r="ALI345" s="3" t="s">
        <v>260</v>
      </c>
      <c r="ALJ345" s="3" t="s">
        <v>260</v>
      </c>
      <c r="ALK345" s="3" t="s">
        <v>260</v>
      </c>
      <c r="ALL345" s="3" t="s">
        <v>260</v>
      </c>
      <c r="ALM345" s="3" t="s">
        <v>260</v>
      </c>
      <c r="ALN345" s="3" t="s">
        <v>260</v>
      </c>
      <c r="ALO345" s="3" t="s">
        <v>260</v>
      </c>
      <c r="ALP345" s="3" t="s">
        <v>260</v>
      </c>
      <c r="ALQ345" s="3">
        <v>11</v>
      </c>
      <c r="ALR345" s="11">
        <f t="shared" si="527"/>
        <v>5655818.1818181816</v>
      </c>
      <c r="ALS345" s="31">
        <v>62214000</v>
      </c>
      <c r="ALT345" s="3">
        <v>5</v>
      </c>
      <c r="ALU345" s="3">
        <v>1</v>
      </c>
      <c r="ALV345" s="3">
        <v>5</v>
      </c>
      <c r="ALY345" s="61"/>
      <c r="AMN345" s="404"/>
    </row>
    <row r="346" spans="1:1022 1028:1028" s="1" customFormat="1" ht="15" customHeight="1" x14ac:dyDescent="0.25">
      <c r="A346" s="268"/>
      <c r="B346" s="113">
        <v>344</v>
      </c>
      <c r="C346" s="473" t="s">
        <v>951</v>
      </c>
      <c r="D346" s="304" t="s">
        <v>1827</v>
      </c>
      <c r="E346" s="1">
        <v>2010</v>
      </c>
      <c r="F346" s="1">
        <v>1</v>
      </c>
      <c r="G346" s="1">
        <v>1</v>
      </c>
      <c r="J346" s="1">
        <v>1</v>
      </c>
      <c r="K346" s="1">
        <v>1997</v>
      </c>
      <c r="L346" s="1">
        <v>1998</v>
      </c>
      <c r="M346" s="1">
        <v>2</v>
      </c>
      <c r="AA346" s="1">
        <v>1</v>
      </c>
      <c r="AB346" s="1">
        <v>1</v>
      </c>
      <c r="AY346" s="1">
        <v>1</v>
      </c>
      <c r="BA346" s="1">
        <v>1</v>
      </c>
      <c r="BB346" s="1">
        <v>12</v>
      </c>
      <c r="BD346" s="1">
        <v>1</v>
      </c>
      <c r="BG346" s="1">
        <v>2</v>
      </c>
      <c r="CG346" s="1">
        <v>1</v>
      </c>
      <c r="CH346" s="246"/>
      <c r="CP346" s="1">
        <f t="shared" si="492"/>
        <v>0</v>
      </c>
      <c r="CS346" s="1">
        <f t="shared" si="464"/>
        <v>0</v>
      </c>
      <c r="DO346" s="1">
        <f t="shared" si="493"/>
        <v>0</v>
      </c>
      <c r="DX346" s="1">
        <f t="shared" si="494"/>
        <v>0</v>
      </c>
      <c r="EE346" s="1">
        <f t="shared" si="495"/>
        <v>0</v>
      </c>
      <c r="EH346" s="1">
        <f t="shared" si="496"/>
        <v>0</v>
      </c>
      <c r="FF346" s="116"/>
      <c r="GP346" s="1">
        <f t="shared" si="465"/>
        <v>0</v>
      </c>
      <c r="GY346" s="1">
        <f t="shared" si="497"/>
        <v>0</v>
      </c>
      <c r="HC346" s="1">
        <f t="shared" si="498"/>
        <v>0</v>
      </c>
      <c r="HS346" s="1">
        <f t="shared" si="499"/>
        <v>0</v>
      </c>
      <c r="HX346" s="1">
        <f t="shared" si="466"/>
        <v>0</v>
      </c>
      <c r="ID346" s="1">
        <f t="shared" si="467"/>
        <v>0</v>
      </c>
      <c r="IN346" s="1">
        <f t="shared" si="500"/>
        <v>0</v>
      </c>
      <c r="IW346" s="1">
        <f t="shared" si="501"/>
        <v>0</v>
      </c>
      <c r="IZ346" s="1">
        <f t="shared" si="468"/>
        <v>0</v>
      </c>
      <c r="JJ346" s="1">
        <f t="shared" si="469"/>
        <v>0</v>
      </c>
      <c r="JV346" s="1">
        <f t="shared" si="502"/>
        <v>0</v>
      </c>
      <c r="KB346" s="1">
        <f t="shared" si="503"/>
        <v>0</v>
      </c>
      <c r="LG346" s="1">
        <f t="shared" si="470"/>
        <v>0</v>
      </c>
      <c r="LT346" s="1">
        <f t="shared" si="504"/>
        <v>0</v>
      </c>
      <c r="MA346" s="1">
        <f t="shared" si="505"/>
        <v>0</v>
      </c>
      <c r="MF346" s="1">
        <f t="shared" si="506"/>
        <v>0</v>
      </c>
      <c r="MM346" s="1">
        <f t="shared" si="507"/>
        <v>0</v>
      </c>
      <c r="MS346" s="1">
        <f t="shared" si="508"/>
        <v>0</v>
      </c>
      <c r="MU346" s="115"/>
      <c r="OI346" s="120"/>
      <c r="OT346" s="1">
        <v>1</v>
      </c>
      <c r="PD346" s="1">
        <f t="shared" si="471"/>
        <v>1</v>
      </c>
      <c r="PE346" s="1">
        <v>1</v>
      </c>
      <c r="QF346" s="1">
        <f t="shared" si="509"/>
        <v>0</v>
      </c>
      <c r="QY346" s="1">
        <f t="shared" si="510"/>
        <v>0</v>
      </c>
      <c r="RK346" s="1">
        <f t="shared" si="511"/>
        <v>0</v>
      </c>
      <c r="SA346" s="1">
        <f t="shared" si="512"/>
        <v>0</v>
      </c>
      <c r="SG346" s="1">
        <f t="shared" si="513"/>
        <v>0</v>
      </c>
      <c r="SO346" s="1">
        <f t="shared" si="514"/>
        <v>0</v>
      </c>
      <c r="TB346" s="1">
        <f t="shared" si="515"/>
        <v>0</v>
      </c>
      <c r="TS346" s="1">
        <f t="shared" si="472"/>
        <v>0</v>
      </c>
      <c r="UD346" s="1">
        <f t="shared" si="473"/>
        <v>0</v>
      </c>
      <c r="UG346" s="1">
        <f t="shared" si="474"/>
        <v>0</v>
      </c>
      <c r="UQ346" s="1">
        <f t="shared" si="516"/>
        <v>0</v>
      </c>
      <c r="VA346" s="1">
        <f t="shared" si="517"/>
        <v>0</v>
      </c>
      <c r="VG346" s="1">
        <f t="shared" si="518"/>
        <v>0</v>
      </c>
      <c r="WY346" s="1">
        <f t="shared" si="475"/>
        <v>0</v>
      </c>
      <c r="XB346" s="1">
        <f t="shared" si="519"/>
        <v>0</v>
      </c>
      <c r="XG346" s="1">
        <f t="shared" si="476"/>
        <v>0</v>
      </c>
      <c r="XK346" s="108"/>
      <c r="XL346" s="1">
        <f t="shared" si="477"/>
        <v>1</v>
      </c>
      <c r="XM346" s="1">
        <f t="shared" si="478"/>
        <v>0</v>
      </c>
      <c r="XN346" s="1">
        <f t="shared" si="520"/>
        <v>0</v>
      </c>
      <c r="XO346" s="1">
        <f t="shared" si="479"/>
        <v>0</v>
      </c>
      <c r="XP346" s="1">
        <f t="shared" si="521"/>
        <v>0</v>
      </c>
      <c r="XQ346" s="1">
        <f t="shared" si="480"/>
        <v>0</v>
      </c>
      <c r="XR346" s="1">
        <f t="shared" si="481"/>
        <v>0</v>
      </c>
      <c r="XS346" s="1">
        <f t="shared" si="528"/>
        <v>0</v>
      </c>
      <c r="XT346" s="1">
        <f t="shared" si="522"/>
        <v>0</v>
      </c>
      <c r="XU346" s="1">
        <f t="shared" si="482"/>
        <v>0</v>
      </c>
      <c r="XV346" s="1">
        <f t="shared" si="483"/>
        <v>0</v>
      </c>
      <c r="XW346" s="1">
        <f t="shared" si="484"/>
        <v>0</v>
      </c>
      <c r="XX346" s="1">
        <f t="shared" si="485"/>
        <v>0</v>
      </c>
      <c r="XY346" s="1">
        <f t="shared" si="486"/>
        <v>0</v>
      </c>
      <c r="XZ346" s="1">
        <f t="shared" si="487"/>
        <v>0</v>
      </c>
      <c r="YA346" s="1">
        <f t="shared" si="488"/>
        <v>0</v>
      </c>
      <c r="YB346" s="1">
        <f t="shared" si="489"/>
        <v>0</v>
      </c>
      <c r="YC346" s="1">
        <f t="shared" si="490"/>
        <v>0</v>
      </c>
      <c r="YD346" s="132"/>
      <c r="YE346" s="133">
        <f t="shared" si="529"/>
        <v>1</v>
      </c>
      <c r="YF346" s="133">
        <f t="shared" si="454"/>
        <v>388000</v>
      </c>
      <c r="YG346" s="130">
        <v>1</v>
      </c>
      <c r="YH346" s="130">
        <f t="shared" si="455"/>
        <v>388000</v>
      </c>
      <c r="YI346" s="129">
        <v>1</v>
      </c>
      <c r="YJ346" s="128">
        <f t="shared" si="456"/>
        <v>388000</v>
      </c>
      <c r="YK346" s="177"/>
      <c r="YL346">
        <v>1</v>
      </c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>
        <f t="shared" si="523"/>
        <v>0</v>
      </c>
      <c r="ACD346" s="25" t="e">
        <f t="shared" si="452"/>
        <v>#DIV/0!</v>
      </c>
      <c r="ACE346" s="11">
        <f t="shared" si="491"/>
        <v>1</v>
      </c>
      <c r="ACF346" s="11">
        <f t="shared" si="457"/>
        <v>388000</v>
      </c>
      <c r="ACG346" s="1">
        <v>5</v>
      </c>
      <c r="ACH346" s="1">
        <v>1</v>
      </c>
      <c r="ACI346" s="11">
        <f t="shared" si="458"/>
        <v>388000</v>
      </c>
      <c r="ACJ346" s="45">
        <v>1</v>
      </c>
      <c r="ACK346" s="13">
        <f t="shared" si="459"/>
        <v>388000</v>
      </c>
      <c r="ACL346">
        <v>1</v>
      </c>
      <c r="ACM346" s="25">
        <f t="shared" si="460"/>
        <v>388000</v>
      </c>
      <c r="ACN346" s="11">
        <f t="shared" si="461"/>
        <v>388000</v>
      </c>
      <c r="ACO346" s="65"/>
      <c r="ACR346" s="39" t="s">
        <v>407</v>
      </c>
      <c r="ACX346" s="1">
        <v>2</v>
      </c>
      <c r="ACY346" s="1">
        <v>1</v>
      </c>
      <c r="ACZ346" s="1" t="s">
        <v>1065</v>
      </c>
      <c r="ADA346" s="1">
        <v>1</v>
      </c>
      <c r="ADB346" s="1">
        <v>20</v>
      </c>
      <c r="ADD346" s="1" t="s">
        <v>189</v>
      </c>
      <c r="ADL346" s="1">
        <v>1</v>
      </c>
      <c r="ADN346" s="1">
        <v>1</v>
      </c>
      <c r="ADR346" s="1">
        <v>1</v>
      </c>
      <c r="ADU346" s="1">
        <v>2</v>
      </c>
      <c r="ADV346" s="457"/>
      <c r="AEE346" s="1">
        <f t="shared" si="524"/>
        <v>0</v>
      </c>
      <c r="AFM346" s="1">
        <v>1</v>
      </c>
      <c r="AFN346" s="1">
        <v>1</v>
      </c>
      <c r="AGL346" s="1">
        <v>239000</v>
      </c>
      <c r="AGM346" s="11" t="e">
        <f>AGU346+AGW346+AGY346+AHA346+#REF!+#REF!+AHC346+AGP346+AHE346</f>
        <v>#REF!</v>
      </c>
      <c r="AGT346" s="518"/>
      <c r="AHJ346" s="518"/>
      <c r="AHN346" s="1">
        <v>239000</v>
      </c>
      <c r="AHR346" s="1">
        <v>1</v>
      </c>
      <c r="AHS346" s="1">
        <v>1</v>
      </c>
      <c r="AHZ346" s="1">
        <v>1</v>
      </c>
      <c r="AIA346" s="1">
        <v>1</v>
      </c>
      <c r="AIB346" s="1">
        <v>1</v>
      </c>
      <c r="AIC346" s="1">
        <v>4</v>
      </c>
      <c r="AID346" s="1">
        <v>1</v>
      </c>
      <c r="AIG346" s="1">
        <v>2</v>
      </c>
      <c r="AIH346" s="1">
        <v>1</v>
      </c>
      <c r="AIN346" s="1">
        <v>1</v>
      </c>
      <c r="AJA346" s="1">
        <v>1</v>
      </c>
      <c r="AJB346" s="1">
        <v>1</v>
      </c>
      <c r="AJC346" s="11">
        <v>149000</v>
      </c>
      <c r="AJD346" s="11"/>
      <c r="AJE346" s="1">
        <v>62.34</v>
      </c>
      <c r="AJF346" s="11">
        <v>2000</v>
      </c>
      <c r="AJG346" s="1">
        <v>237000</v>
      </c>
      <c r="AJH346" s="1">
        <v>1</v>
      </c>
      <c r="AJJ346" s="435">
        <v>61.082474226804131</v>
      </c>
      <c r="AJK346" s="45">
        <v>11850</v>
      </c>
      <c r="AJL346" s="381">
        <v>388000</v>
      </c>
      <c r="AJM346" s="11">
        <f t="shared" si="462"/>
        <v>388000</v>
      </c>
      <c r="AJN346" s="60"/>
      <c r="AJO346" s="12"/>
      <c r="AJP346" s="1">
        <v>6</v>
      </c>
      <c r="AKA346" s="1">
        <f t="shared" si="525"/>
        <v>6</v>
      </c>
      <c r="AKB346" s="1">
        <v>11</v>
      </c>
      <c r="AKD346" s="1">
        <f t="shared" si="526"/>
        <v>17</v>
      </c>
      <c r="AKE346" s="60"/>
      <c r="AKF346" s="1" t="s">
        <v>260</v>
      </c>
      <c r="AKG346" s="1" t="s">
        <v>260</v>
      </c>
      <c r="AKH346" s="1" t="s">
        <v>261</v>
      </c>
      <c r="AKI346" s="1" t="s">
        <v>260</v>
      </c>
      <c r="AKJ346" s="1" t="s">
        <v>260</v>
      </c>
      <c r="AKK346" s="1" t="s">
        <v>260</v>
      </c>
      <c r="AKL346" s="1" t="s">
        <v>260</v>
      </c>
      <c r="AKM346" s="1" t="s">
        <v>260</v>
      </c>
      <c r="AKN346" s="1" t="s">
        <v>262</v>
      </c>
      <c r="AKO346" s="1" t="s">
        <v>260</v>
      </c>
      <c r="AKP346" s="1" t="s">
        <v>260</v>
      </c>
      <c r="AKQ346" s="1" t="s">
        <v>260</v>
      </c>
      <c r="AKR346" s="1" t="s">
        <v>260</v>
      </c>
      <c r="AKS346" s="1" t="s">
        <v>260</v>
      </c>
      <c r="AKT346" s="1" t="s">
        <v>260</v>
      </c>
      <c r="AKU346" s="1" t="s">
        <v>260</v>
      </c>
      <c r="AKV346" s="1" t="s">
        <v>263</v>
      </c>
      <c r="AKW346" s="1" t="s">
        <v>260</v>
      </c>
      <c r="AKX346" s="1" t="s">
        <v>260</v>
      </c>
      <c r="AKY346" s="1" t="s">
        <v>260</v>
      </c>
      <c r="AKZ346" s="1" t="s">
        <v>260</v>
      </c>
      <c r="ALA346" s="1" t="s">
        <v>260</v>
      </c>
      <c r="ALB346" s="1" t="s">
        <v>260</v>
      </c>
      <c r="ALC346" s="1" t="s">
        <v>260</v>
      </c>
      <c r="ALD346" s="1" t="s">
        <v>260</v>
      </c>
      <c r="ALE346" s="1" t="s">
        <v>260</v>
      </c>
      <c r="ALF346" s="1" t="s">
        <v>260</v>
      </c>
      <c r="ALG346" s="1" t="s">
        <v>260</v>
      </c>
      <c r="ALH346" s="1" t="s">
        <v>260</v>
      </c>
      <c r="ALI346" s="1" t="s">
        <v>260</v>
      </c>
      <c r="ALJ346" s="1" t="s">
        <v>260</v>
      </c>
      <c r="ALK346" s="1" t="s">
        <v>260</v>
      </c>
      <c r="ALL346" s="1" t="s">
        <v>260</v>
      </c>
      <c r="ALM346" s="1" t="s">
        <v>260</v>
      </c>
      <c r="ALN346" s="1" t="s">
        <v>260</v>
      </c>
      <c r="ALO346" s="1" t="s">
        <v>260</v>
      </c>
      <c r="ALP346" s="1" t="s">
        <v>260</v>
      </c>
      <c r="ALR346" s="11" t="e">
        <f t="shared" si="527"/>
        <v>#DIV/0!</v>
      </c>
      <c r="ALS346" s="28">
        <v>388000</v>
      </c>
      <c r="ALY346" s="60"/>
      <c r="ALZ346" s="1">
        <v>1</v>
      </c>
      <c r="AMC346" s="1">
        <v>1</v>
      </c>
      <c r="AMD346" s="1">
        <v>1</v>
      </c>
      <c r="AME346" s="1">
        <v>1</v>
      </c>
      <c r="AMN346" s="403"/>
    </row>
    <row r="347" spans="1:1022 1028:1028" s="20" customFormat="1" ht="15" customHeight="1" x14ac:dyDescent="0.25">
      <c r="A347" s="269"/>
      <c r="B347" s="113">
        <v>345</v>
      </c>
      <c r="C347" s="473" t="s">
        <v>951</v>
      </c>
      <c r="D347" s="304" t="s">
        <v>1106</v>
      </c>
      <c r="E347" s="20">
        <v>2011</v>
      </c>
      <c r="F347" s="20">
        <v>5</v>
      </c>
      <c r="BN347" s="20">
        <v>1</v>
      </c>
      <c r="CH347" s="247"/>
      <c r="CP347" s="20">
        <f t="shared" si="492"/>
        <v>0</v>
      </c>
      <c r="CS347" s="20">
        <f t="shared" si="464"/>
        <v>0</v>
      </c>
      <c r="DJ347" s="20">
        <v>1</v>
      </c>
      <c r="DK347" s="20">
        <v>1</v>
      </c>
      <c r="DO347" s="20">
        <f t="shared" si="493"/>
        <v>2</v>
      </c>
      <c r="DP347" s="20">
        <v>1</v>
      </c>
      <c r="DV347" s="20">
        <v>1</v>
      </c>
      <c r="DX347" s="20">
        <f t="shared" si="494"/>
        <v>1</v>
      </c>
      <c r="DY347" s="20">
        <v>1</v>
      </c>
      <c r="EE347" s="20">
        <f t="shared" si="495"/>
        <v>0</v>
      </c>
      <c r="EH347" s="20">
        <f t="shared" si="496"/>
        <v>0</v>
      </c>
      <c r="GP347" s="20">
        <f t="shared" si="465"/>
        <v>0</v>
      </c>
      <c r="GY347" s="20">
        <f t="shared" si="497"/>
        <v>0</v>
      </c>
      <c r="HC347" s="20">
        <f t="shared" si="498"/>
        <v>0</v>
      </c>
      <c r="HS347" s="20">
        <f t="shared" si="499"/>
        <v>0</v>
      </c>
      <c r="HX347" s="20">
        <f t="shared" si="466"/>
        <v>0</v>
      </c>
      <c r="ID347" s="20">
        <f t="shared" si="467"/>
        <v>0</v>
      </c>
      <c r="IN347" s="20">
        <f t="shared" si="500"/>
        <v>0</v>
      </c>
      <c r="IW347" s="20">
        <f t="shared" si="501"/>
        <v>0</v>
      </c>
      <c r="IZ347" s="20">
        <f t="shared" si="468"/>
        <v>0</v>
      </c>
      <c r="JJ347" s="20">
        <f t="shared" si="469"/>
        <v>0</v>
      </c>
      <c r="JV347" s="20">
        <f t="shared" si="502"/>
        <v>0</v>
      </c>
      <c r="KB347" s="20">
        <f t="shared" si="503"/>
        <v>0</v>
      </c>
      <c r="LG347" s="20">
        <f t="shared" si="470"/>
        <v>0</v>
      </c>
      <c r="LT347" s="20">
        <f t="shared" si="504"/>
        <v>0</v>
      </c>
      <c r="MA347" s="20">
        <f t="shared" si="505"/>
        <v>0</v>
      </c>
      <c r="MF347" s="20">
        <f t="shared" si="506"/>
        <v>0</v>
      </c>
      <c r="MM347" s="20">
        <f t="shared" si="507"/>
        <v>0</v>
      </c>
      <c r="MS347" s="20">
        <f t="shared" si="508"/>
        <v>0</v>
      </c>
      <c r="MU347" s="19">
        <v>1</v>
      </c>
      <c r="OO347" s="20">
        <v>1</v>
      </c>
      <c r="OZ347" s="20">
        <v>1</v>
      </c>
      <c r="PD347" s="20">
        <f t="shared" si="471"/>
        <v>2</v>
      </c>
      <c r="PE347" s="20">
        <v>1</v>
      </c>
      <c r="QF347" s="20">
        <f t="shared" si="509"/>
        <v>0</v>
      </c>
      <c r="QY347" s="20">
        <f t="shared" si="510"/>
        <v>0</v>
      </c>
      <c r="RK347" s="20">
        <f t="shared" si="511"/>
        <v>0</v>
      </c>
      <c r="SA347" s="20">
        <f t="shared" si="512"/>
        <v>0</v>
      </c>
      <c r="SG347" s="20">
        <f t="shared" si="513"/>
        <v>0</v>
      </c>
      <c r="SO347" s="20">
        <f t="shared" si="514"/>
        <v>0</v>
      </c>
      <c r="TB347" s="20">
        <f t="shared" si="515"/>
        <v>0</v>
      </c>
      <c r="TS347" s="20">
        <f t="shared" si="472"/>
        <v>0</v>
      </c>
      <c r="UD347" s="20">
        <f t="shared" si="473"/>
        <v>0</v>
      </c>
      <c r="UG347" s="20">
        <f t="shared" si="474"/>
        <v>0</v>
      </c>
      <c r="UQ347" s="20">
        <f t="shared" si="516"/>
        <v>0</v>
      </c>
      <c r="VA347" s="20">
        <f t="shared" si="517"/>
        <v>0</v>
      </c>
      <c r="VG347" s="20">
        <f t="shared" si="518"/>
        <v>0</v>
      </c>
      <c r="WY347" s="20">
        <f t="shared" si="475"/>
        <v>0</v>
      </c>
      <c r="XB347" s="20">
        <f t="shared" si="519"/>
        <v>0</v>
      </c>
      <c r="XG347" s="20">
        <f t="shared" si="476"/>
        <v>0</v>
      </c>
      <c r="XI347" s="20">
        <v>1</v>
      </c>
      <c r="XK347" s="194"/>
      <c r="XL347" s="20">
        <f t="shared" si="477"/>
        <v>3</v>
      </c>
      <c r="XM347" s="20">
        <f t="shared" si="478"/>
        <v>0</v>
      </c>
      <c r="XN347" s="20">
        <f t="shared" si="520"/>
        <v>0</v>
      </c>
      <c r="XO347" s="20">
        <f t="shared" si="479"/>
        <v>0</v>
      </c>
      <c r="XP347" s="20">
        <f t="shared" si="521"/>
        <v>0</v>
      </c>
      <c r="XQ347" s="20">
        <f t="shared" si="480"/>
        <v>0</v>
      </c>
      <c r="XR347" s="20">
        <f t="shared" si="481"/>
        <v>0</v>
      </c>
      <c r="XS347" s="20">
        <f t="shared" si="528"/>
        <v>0</v>
      </c>
      <c r="XT347" s="20">
        <f t="shared" si="522"/>
        <v>0</v>
      </c>
      <c r="XU347" s="20">
        <f t="shared" si="482"/>
        <v>2</v>
      </c>
      <c r="XV347" s="20">
        <f t="shared" si="483"/>
        <v>0</v>
      </c>
      <c r="XW347" s="20">
        <f t="shared" si="484"/>
        <v>0</v>
      </c>
      <c r="XX347" s="20">
        <f t="shared" si="485"/>
        <v>0</v>
      </c>
      <c r="XY347" s="20">
        <f t="shared" si="486"/>
        <v>1</v>
      </c>
      <c r="XZ347" s="20">
        <f t="shared" si="487"/>
        <v>0</v>
      </c>
      <c r="YA347" s="20">
        <f t="shared" si="488"/>
        <v>0</v>
      </c>
      <c r="YB347" s="20">
        <f t="shared" si="489"/>
        <v>0</v>
      </c>
      <c r="YC347" s="20">
        <f t="shared" si="490"/>
        <v>1</v>
      </c>
      <c r="YD347" s="195"/>
      <c r="YE347" s="21">
        <f t="shared" si="529"/>
        <v>7</v>
      </c>
      <c r="YF347" s="133">
        <f t="shared" si="454"/>
        <v>91268.571428571435</v>
      </c>
      <c r="YG347" s="21">
        <v>5</v>
      </c>
      <c r="YH347" s="130">
        <f t="shared" si="455"/>
        <v>127776</v>
      </c>
      <c r="YI347" s="20">
        <v>4</v>
      </c>
      <c r="YJ347" s="128">
        <f t="shared" si="456"/>
        <v>159720</v>
      </c>
      <c r="YK347" s="195"/>
      <c r="YL347" s="20">
        <v>0.33</v>
      </c>
      <c r="AAA347" s="20">
        <v>1</v>
      </c>
      <c r="ACC347" s="20">
        <f t="shared" si="523"/>
        <v>1</v>
      </c>
      <c r="ACD347" s="25">
        <f t="shared" si="452"/>
        <v>638880</v>
      </c>
      <c r="ACE347" s="21">
        <f t="shared" si="491"/>
        <v>8</v>
      </c>
      <c r="ACF347" s="11">
        <f t="shared" si="457"/>
        <v>242000</v>
      </c>
      <c r="ACG347" s="20">
        <v>346</v>
      </c>
      <c r="ACH347" s="20">
        <v>3</v>
      </c>
      <c r="ACI347" s="11">
        <f t="shared" si="458"/>
        <v>645333.33333333337</v>
      </c>
      <c r="ACJ347" s="21"/>
      <c r="ACK347" s="13">
        <f t="shared" si="459"/>
        <v>0</v>
      </c>
      <c r="ACL347" s="20">
        <v>0.33</v>
      </c>
      <c r="ACM347" s="25">
        <f t="shared" si="460"/>
        <v>638880</v>
      </c>
      <c r="ACN347" s="11">
        <f t="shared" si="461"/>
        <v>645333.33333333337</v>
      </c>
      <c r="ACO347" s="194"/>
      <c r="ADL347" s="20">
        <v>1</v>
      </c>
      <c r="ADP347" s="20">
        <v>1</v>
      </c>
      <c r="ADU347" s="20">
        <v>6</v>
      </c>
      <c r="ADW347" s="20">
        <v>8</v>
      </c>
      <c r="ADX347" s="20">
        <v>1</v>
      </c>
      <c r="AEB347" s="20">
        <v>1</v>
      </c>
      <c r="AEC347" s="20">
        <v>1</v>
      </c>
      <c r="AEE347" s="1">
        <f t="shared" si="524"/>
        <v>1</v>
      </c>
      <c r="AEI347" s="20">
        <v>1</v>
      </c>
      <c r="AFA347" s="20">
        <v>1</v>
      </c>
      <c r="AFF347" s="20">
        <v>1</v>
      </c>
      <c r="AFM347" s="20">
        <v>1</v>
      </c>
      <c r="AFO347" s="20">
        <v>1</v>
      </c>
      <c r="AFP347" s="20">
        <v>1</v>
      </c>
      <c r="AFQ347" s="20">
        <v>1</v>
      </c>
      <c r="AFT347" s="20">
        <v>1</v>
      </c>
      <c r="AGL347" s="20">
        <v>1936000</v>
      </c>
      <c r="AGM347" s="21" t="e">
        <f>AGU347+AGW347+AGY347+AHA347+#REF!+#REF!+AHC347+AGP347+AHE347</f>
        <v>#REF!</v>
      </c>
      <c r="AGT347" s="518"/>
      <c r="AHJ347" s="518"/>
      <c r="AHN347" s="20">
        <v>1930000</v>
      </c>
      <c r="AHR347" s="20">
        <v>5</v>
      </c>
      <c r="AHS347" s="20">
        <v>1</v>
      </c>
      <c r="AHU347" s="20">
        <v>5</v>
      </c>
      <c r="AIB347" s="20">
        <v>1</v>
      </c>
      <c r="AIE347" s="20">
        <v>2</v>
      </c>
      <c r="AIF347" s="20">
        <v>1</v>
      </c>
      <c r="AII347" s="20">
        <v>4</v>
      </c>
      <c r="AIJ347" s="20">
        <v>1</v>
      </c>
      <c r="AIN347" s="20">
        <v>1</v>
      </c>
      <c r="AIO347" s="20">
        <v>1</v>
      </c>
      <c r="AIP347" s="20">
        <v>1</v>
      </c>
      <c r="AIQ347" s="20">
        <v>2</v>
      </c>
      <c r="AJC347" s="21">
        <v>55307</v>
      </c>
      <c r="AJD347" s="21"/>
      <c r="AJF347" s="21"/>
      <c r="AJJ347" s="436"/>
      <c r="AJK347" s="50"/>
      <c r="AJL347" s="387">
        <v>1936000</v>
      </c>
      <c r="AJM347" s="11">
        <f t="shared" si="462"/>
        <v>242000</v>
      </c>
      <c r="AJN347" s="196"/>
      <c r="AJO347" s="22"/>
      <c r="AKA347" s="20">
        <f t="shared" si="525"/>
        <v>0</v>
      </c>
      <c r="AKD347" s="20">
        <f t="shared" si="526"/>
        <v>0</v>
      </c>
      <c r="AKE347" s="196"/>
      <c r="ALR347" s="21" t="e">
        <f t="shared" si="527"/>
        <v>#DIV/0!</v>
      </c>
      <c r="ALS347" s="34">
        <v>1936000</v>
      </c>
      <c r="ALY347" s="196"/>
      <c r="AMD347" s="20">
        <v>1</v>
      </c>
      <c r="AMN347" s="403"/>
    </row>
    <row r="348" spans="1:1022 1028:1028" s="1" customFormat="1" ht="15" customHeight="1" x14ac:dyDescent="0.25">
      <c r="A348" s="268"/>
      <c r="B348" s="113">
        <v>346</v>
      </c>
      <c r="C348" s="473" t="s">
        <v>951</v>
      </c>
      <c r="D348" s="304" t="s">
        <v>1108</v>
      </c>
      <c r="E348" s="1">
        <v>2011</v>
      </c>
      <c r="F348" s="1">
        <v>3</v>
      </c>
      <c r="G348" s="1">
        <v>1</v>
      </c>
      <c r="H348" s="1">
        <v>4</v>
      </c>
      <c r="I348" s="1">
        <v>1</v>
      </c>
      <c r="J348" s="1">
        <v>6</v>
      </c>
      <c r="K348" s="1">
        <v>1995</v>
      </c>
      <c r="L348" s="1">
        <v>2007</v>
      </c>
      <c r="M348" s="1">
        <v>1</v>
      </c>
      <c r="Y348" s="1">
        <v>1</v>
      </c>
      <c r="AB348" s="1">
        <v>1</v>
      </c>
      <c r="AC348" s="1">
        <v>1</v>
      </c>
      <c r="AD348" s="1">
        <v>1</v>
      </c>
      <c r="AE348" s="1">
        <v>1</v>
      </c>
      <c r="AF348" s="1">
        <v>1</v>
      </c>
      <c r="AG348" s="1">
        <v>1</v>
      </c>
      <c r="AH348" s="1">
        <v>1</v>
      </c>
      <c r="AI348" s="1">
        <v>1</v>
      </c>
      <c r="AJ348" s="1">
        <v>1</v>
      </c>
      <c r="AK348" s="1">
        <v>1</v>
      </c>
      <c r="AY348" s="1">
        <v>1</v>
      </c>
      <c r="BA348" s="1">
        <v>1</v>
      </c>
      <c r="BB348" s="1">
        <v>13</v>
      </c>
      <c r="BD348" s="1">
        <v>1</v>
      </c>
      <c r="BE348" s="1">
        <v>1</v>
      </c>
      <c r="BG348" s="1">
        <v>3</v>
      </c>
      <c r="CG348" s="1">
        <v>2</v>
      </c>
      <c r="CH348" s="246"/>
      <c r="CP348" s="1">
        <f t="shared" si="492"/>
        <v>0</v>
      </c>
      <c r="CS348" s="1">
        <f t="shared" si="464"/>
        <v>0</v>
      </c>
      <c r="CZ348" s="1">
        <v>1</v>
      </c>
      <c r="DK348" s="1">
        <v>1</v>
      </c>
      <c r="DO348" s="1">
        <f t="shared" si="493"/>
        <v>2</v>
      </c>
      <c r="DP348" s="1">
        <v>1</v>
      </c>
      <c r="DV348" s="1">
        <v>1</v>
      </c>
      <c r="DX348" s="1">
        <f t="shared" si="494"/>
        <v>1</v>
      </c>
      <c r="DY348" s="1">
        <v>1</v>
      </c>
      <c r="EE348" s="1">
        <f t="shared" si="495"/>
        <v>0</v>
      </c>
      <c r="EH348" s="1">
        <f t="shared" si="496"/>
        <v>0</v>
      </c>
      <c r="FF348" s="116"/>
      <c r="GP348" s="1">
        <f t="shared" si="465"/>
        <v>0</v>
      </c>
      <c r="GY348" s="1">
        <f t="shared" si="497"/>
        <v>0</v>
      </c>
      <c r="HC348" s="1">
        <f t="shared" si="498"/>
        <v>0</v>
      </c>
      <c r="HS348" s="1">
        <f t="shared" si="499"/>
        <v>0</v>
      </c>
      <c r="HX348" s="1">
        <f t="shared" si="466"/>
        <v>0</v>
      </c>
      <c r="ID348" s="1">
        <f t="shared" si="467"/>
        <v>0</v>
      </c>
      <c r="IN348" s="1">
        <f t="shared" si="500"/>
        <v>0</v>
      </c>
      <c r="IW348" s="1">
        <f t="shared" si="501"/>
        <v>0</v>
      </c>
      <c r="IZ348" s="1">
        <f t="shared" si="468"/>
        <v>0</v>
      </c>
      <c r="JJ348" s="1">
        <f t="shared" si="469"/>
        <v>0</v>
      </c>
      <c r="JV348" s="1">
        <f t="shared" si="502"/>
        <v>0</v>
      </c>
      <c r="KB348" s="1">
        <f t="shared" si="503"/>
        <v>0</v>
      </c>
      <c r="LG348" s="1">
        <f t="shared" si="470"/>
        <v>0</v>
      </c>
      <c r="LT348" s="1">
        <f t="shared" si="504"/>
        <v>0</v>
      </c>
      <c r="MA348" s="1">
        <f t="shared" si="505"/>
        <v>0</v>
      </c>
      <c r="MF348" s="1">
        <f t="shared" si="506"/>
        <v>0</v>
      </c>
      <c r="MM348" s="1">
        <f t="shared" si="507"/>
        <v>0</v>
      </c>
      <c r="MS348" s="1">
        <f t="shared" si="508"/>
        <v>0</v>
      </c>
      <c r="MU348" s="115">
        <v>1</v>
      </c>
      <c r="OI348" s="120"/>
      <c r="OM348" s="1">
        <v>1</v>
      </c>
      <c r="OO348" s="1">
        <v>1</v>
      </c>
      <c r="OV348" s="1">
        <v>1</v>
      </c>
      <c r="PD348" s="1">
        <f t="shared" si="471"/>
        <v>3</v>
      </c>
      <c r="PE348" s="1">
        <v>1</v>
      </c>
      <c r="QF348" s="1">
        <f t="shared" si="509"/>
        <v>0</v>
      </c>
      <c r="QY348" s="1">
        <f t="shared" si="510"/>
        <v>0</v>
      </c>
      <c r="RK348" s="1">
        <f t="shared" si="511"/>
        <v>0</v>
      </c>
      <c r="SA348" s="1">
        <f t="shared" si="512"/>
        <v>0</v>
      </c>
      <c r="SG348" s="1">
        <f t="shared" si="513"/>
        <v>0</v>
      </c>
      <c r="SO348" s="1">
        <f t="shared" si="514"/>
        <v>0</v>
      </c>
      <c r="TB348" s="1">
        <f t="shared" si="515"/>
        <v>0</v>
      </c>
      <c r="TS348" s="1">
        <f t="shared" si="472"/>
        <v>0</v>
      </c>
      <c r="UD348" s="1">
        <f t="shared" si="473"/>
        <v>0</v>
      </c>
      <c r="UG348" s="1">
        <f t="shared" si="474"/>
        <v>0</v>
      </c>
      <c r="UQ348" s="1">
        <f t="shared" si="516"/>
        <v>0</v>
      </c>
      <c r="VA348" s="1">
        <f t="shared" si="517"/>
        <v>0</v>
      </c>
      <c r="VG348" s="1">
        <f t="shared" si="518"/>
        <v>0</v>
      </c>
      <c r="WY348" s="1">
        <f t="shared" si="475"/>
        <v>0</v>
      </c>
      <c r="XB348" s="1">
        <f t="shared" si="519"/>
        <v>0</v>
      </c>
      <c r="XG348" s="1">
        <f t="shared" si="476"/>
        <v>0</v>
      </c>
      <c r="XI348" s="1">
        <v>1</v>
      </c>
      <c r="XK348" s="108"/>
      <c r="XL348" s="1">
        <f t="shared" si="477"/>
        <v>4</v>
      </c>
      <c r="XM348" s="1">
        <f t="shared" si="478"/>
        <v>0</v>
      </c>
      <c r="XN348" s="1">
        <f t="shared" si="520"/>
        <v>0</v>
      </c>
      <c r="XO348" s="1">
        <f t="shared" si="479"/>
        <v>0</v>
      </c>
      <c r="XP348" s="1">
        <f t="shared" si="521"/>
        <v>0</v>
      </c>
      <c r="XQ348" s="1">
        <f t="shared" si="480"/>
        <v>0</v>
      </c>
      <c r="XR348" s="1">
        <f t="shared" si="481"/>
        <v>0</v>
      </c>
      <c r="XS348" s="1">
        <f t="shared" si="528"/>
        <v>0</v>
      </c>
      <c r="XT348" s="1">
        <f t="shared" si="522"/>
        <v>0</v>
      </c>
      <c r="XU348" s="1">
        <f t="shared" si="482"/>
        <v>2</v>
      </c>
      <c r="XV348" s="1">
        <f t="shared" si="483"/>
        <v>0</v>
      </c>
      <c r="XW348" s="1">
        <f t="shared" si="484"/>
        <v>0</v>
      </c>
      <c r="XX348" s="1">
        <f t="shared" si="485"/>
        <v>0</v>
      </c>
      <c r="XY348" s="1">
        <f t="shared" si="486"/>
        <v>1</v>
      </c>
      <c r="XZ348" s="1">
        <f t="shared" si="487"/>
        <v>0</v>
      </c>
      <c r="YA348" s="1">
        <f t="shared" si="488"/>
        <v>0</v>
      </c>
      <c r="YB348" s="1">
        <f t="shared" si="489"/>
        <v>0</v>
      </c>
      <c r="YC348" s="1">
        <f t="shared" si="490"/>
        <v>1</v>
      </c>
      <c r="YD348" s="132"/>
      <c r="YE348" s="133">
        <f t="shared" si="529"/>
        <v>8</v>
      </c>
      <c r="YF348" s="133">
        <f t="shared" si="454"/>
        <v>132412.5</v>
      </c>
      <c r="YG348" s="130">
        <v>5</v>
      </c>
      <c r="YH348" s="130">
        <f t="shared" si="455"/>
        <v>211860</v>
      </c>
      <c r="YI348" s="129">
        <v>4</v>
      </c>
      <c r="YJ348" s="128">
        <f t="shared" si="456"/>
        <v>264825</v>
      </c>
      <c r="YK348" s="177"/>
      <c r="YL348">
        <v>0.33</v>
      </c>
      <c r="YM348" s="1">
        <v>1</v>
      </c>
      <c r="YN348"/>
      <c r="YO348"/>
      <c r="YP348"/>
      <c r="YQ348"/>
      <c r="YR348">
        <v>1</v>
      </c>
      <c r="YS348"/>
      <c r="YT348"/>
      <c r="YU348"/>
      <c r="YV348"/>
      <c r="YW348"/>
      <c r="YX348">
        <v>1</v>
      </c>
      <c r="YY348"/>
      <c r="YZ348"/>
      <c r="ZA348"/>
      <c r="ZB348"/>
      <c r="ZC348"/>
      <c r="ZD348"/>
      <c r="ZE348">
        <v>1</v>
      </c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>
        <v>1</v>
      </c>
      <c r="AAH348"/>
      <c r="AAI348"/>
      <c r="AAJ348"/>
      <c r="AAK348"/>
      <c r="AAL348"/>
      <c r="AAM348"/>
      <c r="AAN348">
        <v>1</v>
      </c>
      <c r="AAO348"/>
      <c r="AAP348"/>
      <c r="AAQ348"/>
      <c r="AAR348"/>
      <c r="AAS348"/>
      <c r="AAT348"/>
      <c r="AAU348"/>
      <c r="AAV348">
        <v>1</v>
      </c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>
        <f t="shared" si="523"/>
        <v>7</v>
      </c>
      <c r="ACD348" s="25">
        <f t="shared" si="452"/>
        <v>151328.57142857145</v>
      </c>
      <c r="ACE348" s="11">
        <f t="shared" si="491"/>
        <v>15</v>
      </c>
      <c r="ACF348" s="11">
        <f t="shared" si="457"/>
        <v>214000</v>
      </c>
      <c r="ACG348" s="1">
        <v>346</v>
      </c>
      <c r="ACH348" s="1">
        <v>3</v>
      </c>
      <c r="ACI348" s="11">
        <f t="shared" si="458"/>
        <v>1070000</v>
      </c>
      <c r="ACJ348" s="11"/>
      <c r="ACK348" s="13">
        <f t="shared" si="459"/>
        <v>0</v>
      </c>
      <c r="ACL348">
        <v>0.33</v>
      </c>
      <c r="ACM348" s="25">
        <f t="shared" si="460"/>
        <v>1059300</v>
      </c>
      <c r="ACN348" s="11">
        <f t="shared" si="461"/>
        <v>1070000</v>
      </c>
      <c r="ACO348" s="65"/>
      <c r="ACR348" s="1" t="s">
        <v>1081</v>
      </c>
      <c r="ADL348" s="1">
        <v>1</v>
      </c>
      <c r="ADO348" s="1">
        <v>1</v>
      </c>
      <c r="ADP348" s="1">
        <v>1</v>
      </c>
      <c r="ADU348" s="1">
        <v>2.5</v>
      </c>
      <c r="ADV348" s="457"/>
      <c r="ADW348" s="1">
        <v>6</v>
      </c>
      <c r="AEB348" s="1">
        <v>3</v>
      </c>
      <c r="AEE348" s="1">
        <f t="shared" si="524"/>
        <v>0</v>
      </c>
      <c r="AFA348" s="1">
        <v>1</v>
      </c>
      <c r="AFC348" s="1">
        <v>1</v>
      </c>
      <c r="AFF348" s="1">
        <v>1</v>
      </c>
      <c r="AFJ348" s="1">
        <v>1</v>
      </c>
      <c r="AFM348" s="1">
        <v>1</v>
      </c>
      <c r="AFO348" s="1">
        <v>1</v>
      </c>
      <c r="AFP348" s="1">
        <v>1</v>
      </c>
      <c r="AFQ348" s="1">
        <v>1</v>
      </c>
      <c r="AGL348" s="1">
        <v>236000</v>
      </c>
      <c r="AGM348" s="11" t="e">
        <f>AGU348+AGW348+AGY348+AHA348+#REF!+#REF!+AHC348+AGP348+AHE348</f>
        <v>#REF!</v>
      </c>
      <c r="AGT348" s="518"/>
      <c r="AHJ348" s="518"/>
      <c r="AHN348" s="1">
        <v>2172000</v>
      </c>
      <c r="AHP348" s="1">
        <v>1</v>
      </c>
      <c r="AHU348" s="1">
        <v>2</v>
      </c>
      <c r="AHV348" s="1">
        <v>1</v>
      </c>
      <c r="AHW348" s="1">
        <v>1</v>
      </c>
      <c r="AIB348" s="1">
        <v>1</v>
      </c>
      <c r="AIE348" s="1">
        <v>3</v>
      </c>
      <c r="AIF348" s="1">
        <v>1</v>
      </c>
      <c r="AIK348" s="1">
        <v>4</v>
      </c>
      <c r="AIL348" s="1">
        <v>1</v>
      </c>
      <c r="AIN348" s="1">
        <v>1</v>
      </c>
      <c r="AJC348" s="11"/>
      <c r="AJD348" s="11"/>
      <c r="AJF348" s="11">
        <v>3210000</v>
      </c>
      <c r="AJJ348" s="435"/>
      <c r="AJK348" s="45"/>
      <c r="AJL348" s="381">
        <v>3210000</v>
      </c>
      <c r="AJM348" s="11">
        <f t="shared" si="462"/>
        <v>214000</v>
      </c>
      <c r="AJN348" s="60"/>
      <c r="AJO348" s="12">
        <v>1.1000000000000001</v>
      </c>
      <c r="AJP348" s="1">
        <v>27</v>
      </c>
      <c r="AJQ348" s="1">
        <v>3</v>
      </c>
      <c r="AKA348" s="1">
        <f t="shared" si="525"/>
        <v>30</v>
      </c>
      <c r="AKB348" s="1">
        <v>1</v>
      </c>
      <c r="AKC348" s="1">
        <v>3</v>
      </c>
      <c r="AKD348" s="1">
        <f t="shared" si="526"/>
        <v>34</v>
      </c>
      <c r="AKE348" s="60"/>
      <c r="AKF348" s="1" t="s">
        <v>445</v>
      </c>
      <c r="AKG348" s="1" t="s">
        <v>310</v>
      </c>
      <c r="AKH348" s="1" t="s">
        <v>1080</v>
      </c>
      <c r="AKI348" s="1" t="s">
        <v>422</v>
      </c>
      <c r="AKJ348" s="1" t="s">
        <v>1109</v>
      </c>
      <c r="AKK348" s="1" t="s">
        <v>996</v>
      </c>
      <c r="AKV348" s="1" t="s">
        <v>997</v>
      </c>
      <c r="ALQ348" s="1">
        <v>7</v>
      </c>
      <c r="ALR348" s="11">
        <f t="shared" si="527"/>
        <v>458571.42857142858</v>
      </c>
      <c r="ALS348" s="53">
        <v>3210000</v>
      </c>
      <c r="ALT348" s="1">
        <v>4</v>
      </c>
      <c r="ALU348" s="1">
        <v>3</v>
      </c>
      <c r="ALY348" s="60"/>
      <c r="ALZ348" s="1">
        <v>1</v>
      </c>
      <c r="AMC348" s="1">
        <v>1</v>
      </c>
      <c r="AMD348" s="1">
        <v>1</v>
      </c>
      <c r="AME348" s="1">
        <v>1</v>
      </c>
      <c r="AMN348" s="403"/>
    </row>
    <row r="349" spans="1:1022 1028:1028" s="213" customFormat="1" ht="19" customHeight="1" x14ac:dyDescent="0.25">
      <c r="A349" s="277"/>
      <c r="B349" s="113">
        <v>347</v>
      </c>
      <c r="C349" s="473" t="s">
        <v>951</v>
      </c>
      <c r="D349" s="304" t="s">
        <v>1196</v>
      </c>
      <c r="E349" s="213">
        <v>2011</v>
      </c>
      <c r="F349" s="213">
        <v>1</v>
      </c>
      <c r="H349" s="213">
        <v>5</v>
      </c>
      <c r="I349" s="213">
        <v>1</v>
      </c>
      <c r="J349" s="213">
        <v>5</v>
      </c>
      <c r="K349" s="213">
        <v>2000</v>
      </c>
      <c r="L349" s="213">
        <v>2004</v>
      </c>
      <c r="M349" s="213">
        <v>4</v>
      </c>
      <c r="W349" s="213">
        <v>1</v>
      </c>
      <c r="AC349" s="213">
        <v>1</v>
      </c>
      <c r="AD349" s="213">
        <v>1</v>
      </c>
      <c r="AE349" s="213">
        <v>1</v>
      </c>
      <c r="AG349" s="213">
        <v>1</v>
      </c>
      <c r="AH349" s="213">
        <v>1</v>
      </c>
      <c r="AX349" s="213">
        <v>1</v>
      </c>
      <c r="AY349" s="213">
        <v>1</v>
      </c>
      <c r="AZ349" s="213">
        <v>1</v>
      </c>
      <c r="BA349" s="213">
        <v>1</v>
      </c>
      <c r="BB349" s="213">
        <v>11</v>
      </c>
      <c r="BR349" s="213">
        <v>1</v>
      </c>
      <c r="BT349" s="213">
        <v>1</v>
      </c>
      <c r="CG349" s="213">
        <v>2</v>
      </c>
      <c r="CH349" s="256"/>
      <c r="CP349" s="213">
        <f t="shared" si="492"/>
        <v>0</v>
      </c>
      <c r="CS349" s="213">
        <f t="shared" si="464"/>
        <v>0</v>
      </c>
      <c r="DO349" s="213">
        <f t="shared" si="493"/>
        <v>0</v>
      </c>
      <c r="DX349" s="213">
        <f t="shared" si="494"/>
        <v>0</v>
      </c>
      <c r="EE349" s="213">
        <f t="shared" si="495"/>
        <v>0</v>
      </c>
      <c r="EH349" s="213">
        <f t="shared" si="496"/>
        <v>0</v>
      </c>
      <c r="GP349" s="213">
        <f t="shared" si="465"/>
        <v>0</v>
      </c>
      <c r="GY349" s="213">
        <f t="shared" si="497"/>
        <v>0</v>
      </c>
      <c r="HC349" s="213">
        <f t="shared" si="498"/>
        <v>0</v>
      </c>
      <c r="HS349" s="213">
        <f t="shared" si="499"/>
        <v>0</v>
      </c>
      <c r="HX349" s="213">
        <f t="shared" si="466"/>
        <v>0</v>
      </c>
      <c r="ID349" s="213">
        <f t="shared" si="467"/>
        <v>0</v>
      </c>
      <c r="IN349" s="213">
        <f t="shared" si="500"/>
        <v>0</v>
      </c>
      <c r="IW349" s="213">
        <f t="shared" si="501"/>
        <v>0</v>
      </c>
      <c r="IZ349" s="213">
        <f t="shared" si="468"/>
        <v>0</v>
      </c>
      <c r="JJ349" s="213">
        <f t="shared" si="469"/>
        <v>0</v>
      </c>
      <c r="JV349" s="213">
        <f t="shared" si="502"/>
        <v>0</v>
      </c>
      <c r="KB349" s="213">
        <f t="shared" si="503"/>
        <v>0</v>
      </c>
      <c r="LG349" s="213">
        <f t="shared" si="470"/>
        <v>0</v>
      </c>
      <c r="LT349" s="213">
        <f t="shared" si="504"/>
        <v>0</v>
      </c>
      <c r="MA349" s="213">
        <f t="shared" si="505"/>
        <v>0</v>
      </c>
      <c r="MF349" s="213">
        <f t="shared" si="506"/>
        <v>0</v>
      </c>
      <c r="MM349" s="213">
        <f t="shared" si="507"/>
        <v>0</v>
      </c>
      <c r="MS349" s="213">
        <f t="shared" si="508"/>
        <v>0</v>
      </c>
      <c r="MU349" s="23"/>
      <c r="OO349" s="213">
        <v>1</v>
      </c>
      <c r="OU349" s="213">
        <v>1</v>
      </c>
      <c r="PD349" s="213">
        <f t="shared" si="471"/>
        <v>2</v>
      </c>
      <c r="PE349" s="213">
        <v>1</v>
      </c>
      <c r="QF349" s="213">
        <f t="shared" si="509"/>
        <v>0</v>
      </c>
      <c r="QY349" s="213">
        <f t="shared" si="510"/>
        <v>0</v>
      </c>
      <c r="RK349" s="213">
        <f t="shared" si="511"/>
        <v>0</v>
      </c>
      <c r="SA349" s="213">
        <f t="shared" si="512"/>
        <v>0</v>
      </c>
      <c r="SG349" s="213">
        <f t="shared" si="513"/>
        <v>0</v>
      </c>
      <c r="SO349" s="213">
        <f t="shared" si="514"/>
        <v>0</v>
      </c>
      <c r="TB349" s="213">
        <f t="shared" si="515"/>
        <v>0</v>
      </c>
      <c r="TS349" s="213">
        <f t="shared" si="472"/>
        <v>0</v>
      </c>
      <c r="UD349" s="213">
        <f t="shared" si="473"/>
        <v>0</v>
      </c>
      <c r="UG349" s="213">
        <f t="shared" si="474"/>
        <v>0</v>
      </c>
      <c r="UQ349" s="213">
        <f t="shared" si="516"/>
        <v>0</v>
      </c>
      <c r="VA349" s="213">
        <f t="shared" si="517"/>
        <v>0</v>
      </c>
      <c r="VG349" s="213">
        <f t="shared" si="518"/>
        <v>0</v>
      </c>
      <c r="WY349" s="213">
        <f t="shared" si="475"/>
        <v>0</v>
      </c>
      <c r="XB349" s="213">
        <f t="shared" si="519"/>
        <v>0</v>
      </c>
      <c r="XG349" s="213">
        <f t="shared" si="476"/>
        <v>0</v>
      </c>
      <c r="XK349" s="214"/>
      <c r="XL349" s="213">
        <f t="shared" si="477"/>
        <v>2</v>
      </c>
      <c r="XM349" s="213">
        <f t="shared" si="478"/>
        <v>0</v>
      </c>
      <c r="XN349" s="213">
        <f t="shared" si="520"/>
        <v>0</v>
      </c>
      <c r="XO349" s="213">
        <f t="shared" si="479"/>
        <v>0</v>
      </c>
      <c r="XP349" s="213">
        <f t="shared" si="521"/>
        <v>0</v>
      </c>
      <c r="XQ349" s="213">
        <f t="shared" si="480"/>
        <v>0</v>
      </c>
      <c r="XR349" s="213">
        <f t="shared" si="481"/>
        <v>0</v>
      </c>
      <c r="XS349" s="213">
        <f t="shared" si="528"/>
        <v>0</v>
      </c>
      <c r="XT349" s="213">
        <f t="shared" si="522"/>
        <v>0</v>
      </c>
      <c r="XU349" s="213">
        <f t="shared" si="482"/>
        <v>0</v>
      </c>
      <c r="XV349" s="213">
        <f t="shared" si="483"/>
        <v>0</v>
      </c>
      <c r="XW349" s="213">
        <f t="shared" si="484"/>
        <v>0</v>
      </c>
      <c r="XX349" s="213">
        <f t="shared" si="485"/>
        <v>0</v>
      </c>
      <c r="XY349" s="213">
        <f t="shared" si="486"/>
        <v>0</v>
      </c>
      <c r="XZ349" s="213">
        <f t="shared" si="487"/>
        <v>0</v>
      </c>
      <c r="YA349" s="213">
        <f t="shared" si="488"/>
        <v>0</v>
      </c>
      <c r="YB349" s="213">
        <f t="shared" si="489"/>
        <v>0</v>
      </c>
      <c r="YC349" s="213">
        <f t="shared" si="490"/>
        <v>0</v>
      </c>
      <c r="YD349" s="132"/>
      <c r="YE349" s="215">
        <f t="shared" si="529"/>
        <v>2</v>
      </c>
      <c r="YF349" s="133">
        <f t="shared" si="454"/>
        <v>129690</v>
      </c>
      <c r="YG349" s="215">
        <v>1</v>
      </c>
      <c r="YH349" s="130">
        <f t="shared" si="455"/>
        <v>259380</v>
      </c>
      <c r="YI349" s="213">
        <v>1</v>
      </c>
      <c r="YJ349" s="128">
        <f t="shared" si="456"/>
        <v>259380</v>
      </c>
      <c r="YK349" s="132"/>
      <c r="YL349" s="213">
        <v>0.33</v>
      </c>
      <c r="YR349" s="213">
        <v>1</v>
      </c>
      <c r="ZE349" s="213">
        <v>1</v>
      </c>
      <c r="AAG349" s="213">
        <v>1</v>
      </c>
      <c r="AAN349" s="213">
        <v>1</v>
      </c>
      <c r="AAV349" s="213">
        <v>1</v>
      </c>
      <c r="ABQ349" s="213">
        <v>1</v>
      </c>
      <c r="ABV349" s="213">
        <v>1</v>
      </c>
      <c r="ACC349" s="213">
        <f t="shared" si="523"/>
        <v>7</v>
      </c>
      <c r="ACD349" s="25">
        <f t="shared" si="452"/>
        <v>37054.285714285717</v>
      </c>
      <c r="ACE349" s="215">
        <f t="shared" si="491"/>
        <v>9</v>
      </c>
      <c r="ACF349" s="11">
        <f t="shared" si="457"/>
        <v>87333.333333333328</v>
      </c>
      <c r="ACG349" s="213">
        <v>2346</v>
      </c>
      <c r="ACH349" s="213">
        <v>4</v>
      </c>
      <c r="ACI349" s="11">
        <f t="shared" si="458"/>
        <v>196500</v>
      </c>
      <c r="ACJ349" s="216">
        <v>0.25</v>
      </c>
      <c r="ACK349" s="13">
        <f t="shared" si="459"/>
        <v>196500</v>
      </c>
      <c r="ACL349" s="213">
        <v>0.33</v>
      </c>
      <c r="ACM349" s="25">
        <f t="shared" si="460"/>
        <v>259380</v>
      </c>
      <c r="ACN349" s="11">
        <f t="shared" si="461"/>
        <v>196500</v>
      </c>
      <c r="ACO349" s="214"/>
      <c r="ACR349" s="213" t="s">
        <v>1081</v>
      </c>
      <c r="ACS349" s="213">
        <v>1</v>
      </c>
      <c r="ADL349" s="213">
        <v>1</v>
      </c>
      <c r="ADP349" s="213">
        <v>1</v>
      </c>
      <c r="ADU349" s="213">
        <v>2.5</v>
      </c>
      <c r="ADV349" s="462"/>
      <c r="ADW349" s="213">
        <v>8</v>
      </c>
      <c r="AEB349" s="213">
        <v>3</v>
      </c>
      <c r="AEE349" s="1">
        <f t="shared" si="524"/>
        <v>0</v>
      </c>
      <c r="AFA349" s="213">
        <v>1</v>
      </c>
      <c r="AFF349" s="213">
        <v>1</v>
      </c>
      <c r="AFM349" s="213">
        <v>1</v>
      </c>
      <c r="AFO349" s="213">
        <v>1</v>
      </c>
      <c r="AFP349" s="213">
        <v>1</v>
      </c>
      <c r="AFQ349" s="213">
        <v>1</v>
      </c>
      <c r="AGL349" s="213">
        <v>345000</v>
      </c>
      <c r="AGM349" s="215"/>
      <c r="AGT349" s="518"/>
      <c r="AHJ349" s="518"/>
      <c r="AHN349" s="213">
        <v>345000</v>
      </c>
      <c r="AHR349" s="213">
        <v>1</v>
      </c>
      <c r="AHS349" s="213">
        <v>1</v>
      </c>
      <c r="AIC349" s="213">
        <v>1</v>
      </c>
      <c r="AID349" s="213">
        <v>1</v>
      </c>
      <c r="AIN349" s="213">
        <v>1</v>
      </c>
      <c r="AJC349" s="215"/>
      <c r="AJD349" s="215"/>
      <c r="AJE349" s="213">
        <v>16.031014492753624</v>
      </c>
      <c r="AJF349" s="215">
        <v>786000</v>
      </c>
      <c r="AJJ349" s="444"/>
      <c r="AJK349" s="216"/>
      <c r="AJL349" s="389">
        <v>786000</v>
      </c>
      <c r="AJM349" s="11">
        <f t="shared" si="462"/>
        <v>87333.333333333328</v>
      </c>
      <c r="AJN349" s="217"/>
      <c r="AJO349" s="218">
        <v>1.1000000000000001</v>
      </c>
      <c r="AJP349" s="213">
        <v>18</v>
      </c>
      <c r="AJQ349" s="213">
        <v>1</v>
      </c>
      <c r="AKA349" s="213">
        <f t="shared" si="525"/>
        <v>19</v>
      </c>
      <c r="AKD349" s="213">
        <f t="shared" si="526"/>
        <v>19</v>
      </c>
      <c r="AKE349" s="217"/>
      <c r="AKF349" s="213" t="s">
        <v>1197</v>
      </c>
      <c r="AKG349" s="213" t="s">
        <v>1109</v>
      </c>
      <c r="AKH349" s="213" t="s">
        <v>1198</v>
      </c>
      <c r="AKI349" s="213" t="s">
        <v>1199</v>
      </c>
      <c r="ALQ349" s="213">
        <v>4</v>
      </c>
      <c r="ALR349" s="215">
        <f t="shared" si="527"/>
        <v>196500</v>
      </c>
      <c r="ALS349" s="219">
        <v>786000</v>
      </c>
      <c r="ALT349" s="213">
        <v>2</v>
      </c>
      <c r="ALU349" s="213">
        <v>1</v>
      </c>
      <c r="ALV349" s="213">
        <v>1</v>
      </c>
      <c r="ALY349" s="217"/>
      <c r="ALZ349" s="213">
        <v>1</v>
      </c>
      <c r="AMC349" s="213">
        <v>1</v>
      </c>
      <c r="AMN349" s="403"/>
    </row>
    <row r="350" spans="1:1022 1028:1028" s="104" customFormat="1" ht="19" customHeight="1" x14ac:dyDescent="0.25">
      <c r="A350" s="278"/>
      <c r="B350" s="113">
        <v>348</v>
      </c>
      <c r="C350" s="473" t="s">
        <v>1105</v>
      </c>
      <c r="D350" s="304" t="s">
        <v>1201</v>
      </c>
      <c r="E350" s="104">
        <v>2011</v>
      </c>
      <c r="F350" s="104">
        <v>3</v>
      </c>
      <c r="G350" s="104">
        <v>1</v>
      </c>
      <c r="H350" s="104">
        <v>3</v>
      </c>
      <c r="I350" s="104">
        <v>1</v>
      </c>
      <c r="J350" s="104">
        <v>5</v>
      </c>
      <c r="K350" s="104">
        <v>1998</v>
      </c>
      <c r="L350" s="104">
        <v>2004</v>
      </c>
      <c r="M350" s="104">
        <v>6</v>
      </c>
      <c r="AB350" s="104">
        <v>1</v>
      </c>
      <c r="AC350" s="104">
        <v>1</v>
      </c>
      <c r="AE350" s="104">
        <v>1</v>
      </c>
      <c r="AF350" s="104">
        <v>1</v>
      </c>
      <c r="AG350" s="104">
        <v>1</v>
      </c>
      <c r="AH350" s="104">
        <v>1</v>
      </c>
      <c r="AX350" s="104">
        <v>1</v>
      </c>
      <c r="BN350" s="104">
        <v>1</v>
      </c>
      <c r="BX350" s="104">
        <v>1</v>
      </c>
      <c r="CG350" s="104">
        <v>1</v>
      </c>
      <c r="CH350" s="257"/>
      <c r="CP350" s="1">
        <f t="shared" si="492"/>
        <v>0</v>
      </c>
      <c r="CQ350" s="1"/>
      <c r="CS350" s="1">
        <f t="shared" si="464"/>
        <v>0</v>
      </c>
      <c r="CT350" s="1"/>
      <c r="DO350" s="1">
        <f t="shared" si="493"/>
        <v>0</v>
      </c>
      <c r="DP350" s="1"/>
      <c r="DX350" s="1">
        <f t="shared" si="494"/>
        <v>0</v>
      </c>
      <c r="DY350" s="1"/>
      <c r="EE350" s="1">
        <f t="shared" si="495"/>
        <v>0</v>
      </c>
      <c r="EF350" s="1"/>
      <c r="EH350" s="1">
        <f t="shared" si="496"/>
        <v>0</v>
      </c>
      <c r="EI350" s="1"/>
      <c r="GP350" s="1">
        <f t="shared" si="465"/>
        <v>0</v>
      </c>
      <c r="GQ350" s="1"/>
      <c r="GY350" s="1">
        <f t="shared" si="497"/>
        <v>0</v>
      </c>
      <c r="GZ350" s="1"/>
      <c r="HC350" s="1">
        <f t="shared" si="498"/>
        <v>0</v>
      </c>
      <c r="HD350" s="1"/>
      <c r="HS350" s="1">
        <f t="shared" si="499"/>
        <v>0</v>
      </c>
      <c r="HT350" s="1"/>
      <c r="HX350" s="1">
        <f t="shared" si="466"/>
        <v>0</v>
      </c>
      <c r="HY350" s="1"/>
      <c r="ID350" s="1">
        <f t="shared" si="467"/>
        <v>0</v>
      </c>
      <c r="IE350" s="1"/>
      <c r="IN350" s="1">
        <f t="shared" si="500"/>
        <v>0</v>
      </c>
      <c r="IW350" s="1">
        <f t="shared" si="501"/>
        <v>0</v>
      </c>
      <c r="IX350" s="1"/>
      <c r="IZ350" s="1">
        <f t="shared" si="468"/>
        <v>0</v>
      </c>
      <c r="JA350" s="1"/>
      <c r="JJ350" s="1">
        <f t="shared" si="469"/>
        <v>0</v>
      </c>
      <c r="JK350" s="1"/>
      <c r="JV350" s="1">
        <f t="shared" si="502"/>
        <v>0</v>
      </c>
      <c r="JW350" s="1"/>
      <c r="KB350" s="1">
        <f t="shared" si="503"/>
        <v>0</v>
      </c>
      <c r="KC350" s="1"/>
      <c r="LG350" s="1">
        <f t="shared" si="470"/>
        <v>0</v>
      </c>
      <c r="LH350" s="1"/>
      <c r="LT350" s="1">
        <f t="shared" si="504"/>
        <v>0</v>
      </c>
      <c r="LU350" s="1"/>
      <c r="MA350" s="1">
        <f t="shared" si="505"/>
        <v>0</v>
      </c>
      <c r="MB350" s="1"/>
      <c r="MF350" s="1">
        <f t="shared" si="506"/>
        <v>0</v>
      </c>
      <c r="MG350" s="1"/>
      <c r="MM350" s="1">
        <f t="shared" si="507"/>
        <v>0</v>
      </c>
      <c r="MN350" s="1"/>
      <c r="MS350" s="1">
        <f t="shared" si="508"/>
        <v>0</v>
      </c>
      <c r="MT350" s="1"/>
      <c r="MU350" s="125"/>
      <c r="OO350" s="104">
        <v>1</v>
      </c>
      <c r="OS350" s="104">
        <v>1</v>
      </c>
      <c r="PD350" s="1">
        <f t="shared" si="471"/>
        <v>2</v>
      </c>
      <c r="PE350" s="1">
        <v>1</v>
      </c>
      <c r="QF350" s="1">
        <f t="shared" si="509"/>
        <v>0</v>
      </c>
      <c r="QG350" s="1"/>
      <c r="QY350" s="1">
        <f t="shared" si="510"/>
        <v>0</v>
      </c>
      <c r="RK350" s="1">
        <f t="shared" si="511"/>
        <v>0</v>
      </c>
      <c r="RL350" s="1"/>
      <c r="SA350" s="1">
        <f t="shared" si="512"/>
        <v>0</v>
      </c>
      <c r="SG350" s="1">
        <f t="shared" si="513"/>
        <v>0</v>
      </c>
      <c r="SO350" s="1">
        <f t="shared" si="514"/>
        <v>0</v>
      </c>
      <c r="TB350" s="1">
        <f t="shared" si="515"/>
        <v>0</v>
      </c>
      <c r="TS350" s="1">
        <f t="shared" si="472"/>
        <v>0</v>
      </c>
      <c r="TT350" s="1"/>
      <c r="UD350" s="1">
        <f t="shared" si="473"/>
        <v>0</v>
      </c>
      <c r="UE350" s="1"/>
      <c r="UG350" s="1">
        <f t="shared" si="474"/>
        <v>0</v>
      </c>
      <c r="UH350" s="1"/>
      <c r="UQ350" s="1">
        <f t="shared" si="516"/>
        <v>0</v>
      </c>
      <c r="UR350" s="1"/>
      <c r="VA350" s="1">
        <f t="shared" si="517"/>
        <v>0</v>
      </c>
      <c r="VB350" s="1"/>
      <c r="VG350" s="1">
        <f t="shared" si="518"/>
        <v>0</v>
      </c>
      <c r="VH350" s="1"/>
      <c r="WY350" s="1">
        <f t="shared" si="475"/>
        <v>0</v>
      </c>
      <c r="WZ350" s="1"/>
      <c r="XB350" s="1">
        <f t="shared" si="519"/>
        <v>0</v>
      </c>
      <c r="XC350" s="1"/>
      <c r="XG350" s="1">
        <f t="shared" si="476"/>
        <v>0</v>
      </c>
      <c r="XH350" s="1"/>
      <c r="XL350" s="1">
        <f t="shared" si="477"/>
        <v>2</v>
      </c>
      <c r="XM350" s="1">
        <f t="shared" si="478"/>
        <v>0</v>
      </c>
      <c r="XN350" s="1">
        <f t="shared" si="520"/>
        <v>0</v>
      </c>
      <c r="XO350" s="1">
        <f t="shared" si="479"/>
        <v>0</v>
      </c>
      <c r="XP350" s="1">
        <f t="shared" si="521"/>
        <v>0</v>
      </c>
      <c r="XQ350" s="1">
        <f t="shared" si="480"/>
        <v>0</v>
      </c>
      <c r="XR350" s="1">
        <f t="shared" si="481"/>
        <v>0</v>
      </c>
      <c r="XS350" s="1">
        <f t="shared" si="528"/>
        <v>0</v>
      </c>
      <c r="XT350" s="1">
        <f t="shared" si="522"/>
        <v>0</v>
      </c>
      <c r="XU350" s="1">
        <f t="shared" si="482"/>
        <v>0</v>
      </c>
      <c r="XV350" s="1">
        <f t="shared" si="483"/>
        <v>0</v>
      </c>
      <c r="XW350" s="1">
        <f t="shared" si="484"/>
        <v>0</v>
      </c>
      <c r="XX350" s="1">
        <f t="shared" si="485"/>
        <v>0</v>
      </c>
      <c r="XY350" s="1">
        <f t="shared" si="486"/>
        <v>0</v>
      </c>
      <c r="XZ350" s="1">
        <f t="shared" si="487"/>
        <v>0</v>
      </c>
      <c r="YA350" s="1">
        <f t="shared" si="488"/>
        <v>0</v>
      </c>
      <c r="YB350" s="1">
        <f t="shared" si="489"/>
        <v>0</v>
      </c>
      <c r="YC350" s="1">
        <f t="shared" si="490"/>
        <v>0</v>
      </c>
      <c r="YD350" s="132"/>
      <c r="YE350" s="133">
        <f t="shared" si="529"/>
        <v>2</v>
      </c>
      <c r="YF350" s="133">
        <f t="shared" si="454"/>
        <v>222915</v>
      </c>
      <c r="YG350" s="130">
        <v>1</v>
      </c>
      <c r="YH350" s="130">
        <f t="shared" si="455"/>
        <v>445830</v>
      </c>
      <c r="YI350" s="129">
        <v>1</v>
      </c>
      <c r="YJ350" s="128">
        <f t="shared" si="456"/>
        <v>445830</v>
      </c>
      <c r="YK350" s="179"/>
      <c r="YL350" s="104">
        <v>0.33</v>
      </c>
      <c r="YR350" s="104">
        <v>1</v>
      </c>
      <c r="ZC350" s="104">
        <v>1</v>
      </c>
      <c r="ZE350" s="104">
        <v>1</v>
      </c>
      <c r="AAG350" s="104">
        <v>1</v>
      </c>
      <c r="AAN350" s="104">
        <v>1</v>
      </c>
      <c r="AAV350" s="104">
        <v>1</v>
      </c>
      <c r="ACC350">
        <f t="shared" si="523"/>
        <v>6</v>
      </c>
      <c r="ACD350" s="25">
        <f t="shared" si="452"/>
        <v>74305</v>
      </c>
      <c r="ACE350" s="11">
        <f t="shared" si="491"/>
        <v>8</v>
      </c>
      <c r="ACF350" s="11">
        <f t="shared" si="457"/>
        <v>168875</v>
      </c>
      <c r="ACG350" s="104">
        <v>2346</v>
      </c>
      <c r="ACH350" s="104">
        <v>4</v>
      </c>
      <c r="ACI350" s="11">
        <f t="shared" si="458"/>
        <v>337750</v>
      </c>
      <c r="ACJ350" s="106">
        <v>0.25</v>
      </c>
      <c r="ACK350" s="13">
        <f t="shared" si="459"/>
        <v>337750</v>
      </c>
      <c r="ACL350" s="104">
        <v>0.33</v>
      </c>
      <c r="ACM350" s="25">
        <f t="shared" si="460"/>
        <v>445830</v>
      </c>
      <c r="ACN350" s="11">
        <f t="shared" si="461"/>
        <v>337750</v>
      </c>
      <c r="ACR350" s="104" t="s">
        <v>1081</v>
      </c>
      <c r="ACS350" s="104">
        <v>1</v>
      </c>
      <c r="ADL350" s="104">
        <v>1</v>
      </c>
      <c r="ADP350" s="104">
        <v>1</v>
      </c>
      <c r="ADU350" s="104">
        <v>2.5</v>
      </c>
      <c r="ADW350" s="104">
        <v>7</v>
      </c>
      <c r="ADX350" s="104">
        <v>1</v>
      </c>
      <c r="AEB350" s="104">
        <v>3</v>
      </c>
      <c r="AEE350" s="1">
        <f t="shared" si="524"/>
        <v>0</v>
      </c>
      <c r="AFA350" s="104">
        <v>1</v>
      </c>
      <c r="AFF350" s="104">
        <v>1</v>
      </c>
      <c r="AFM350" s="104">
        <v>1</v>
      </c>
      <c r="AFO350" s="104">
        <v>1</v>
      </c>
      <c r="AFP350" s="104">
        <v>1</v>
      </c>
      <c r="AFQ350" s="104">
        <v>1</v>
      </c>
      <c r="AFR350" s="104">
        <v>1</v>
      </c>
      <c r="AFT350" s="104">
        <v>1</v>
      </c>
      <c r="AGL350" s="104">
        <v>811000</v>
      </c>
      <c r="AGM350" s="105" t="e">
        <f>AGU350+AGW350+AGY350+AHA350+#REF!+#REF!+AHC350+AGP350+AHE350</f>
        <v>#REF!</v>
      </c>
      <c r="AGT350" s="518"/>
      <c r="AHA350" s="104">
        <v>54000</v>
      </c>
      <c r="AHB350" s="104">
        <v>1</v>
      </c>
      <c r="AHJ350" s="518"/>
      <c r="AHL350" s="104">
        <v>1</v>
      </c>
      <c r="AHM350" s="104">
        <v>1</v>
      </c>
      <c r="AHN350" s="104">
        <v>236000</v>
      </c>
      <c r="AHO350" s="104">
        <v>7</v>
      </c>
      <c r="AHP350" s="104">
        <v>2</v>
      </c>
      <c r="AHQ350" s="104">
        <v>1</v>
      </c>
      <c r="AHR350" s="104">
        <v>1</v>
      </c>
      <c r="AHS350" s="104">
        <v>1</v>
      </c>
      <c r="AIC350" s="104">
        <v>1</v>
      </c>
      <c r="AID350" s="104">
        <v>1</v>
      </c>
      <c r="AIE350" s="104">
        <v>2</v>
      </c>
      <c r="AIF350" s="104">
        <v>1</v>
      </c>
      <c r="AIN350" s="104">
        <v>1</v>
      </c>
      <c r="AJC350" s="105"/>
      <c r="AJD350" s="105"/>
      <c r="AJE350" s="104">
        <v>6.8196054254007397</v>
      </c>
      <c r="AJF350" s="105">
        <v>1351000</v>
      </c>
      <c r="AJJ350" s="445"/>
      <c r="AJK350" s="106"/>
      <c r="AJL350" s="390">
        <v>1351000</v>
      </c>
      <c r="AJM350" s="11">
        <f t="shared" si="462"/>
        <v>168875</v>
      </c>
      <c r="AJN350" s="107"/>
      <c r="AJO350" s="107">
        <v>1.1000000000000001</v>
      </c>
      <c r="AJP350" s="104">
        <v>15</v>
      </c>
      <c r="AJQ350" s="104">
        <v>3</v>
      </c>
      <c r="AKA350" s="104">
        <f t="shared" si="525"/>
        <v>18</v>
      </c>
      <c r="AKD350" s="104">
        <f t="shared" si="526"/>
        <v>18</v>
      </c>
      <c r="AKE350" s="107"/>
      <c r="ALR350" s="105" t="e">
        <f t="shared" si="527"/>
        <v>#DIV/0!</v>
      </c>
      <c r="ALS350" s="126">
        <v>1351000</v>
      </c>
      <c r="ALY350" s="107"/>
      <c r="ALZ350" s="104">
        <v>1</v>
      </c>
      <c r="AMC350" s="104">
        <v>1</v>
      </c>
      <c r="AMD350" s="104">
        <v>1</v>
      </c>
      <c r="AME350" s="104">
        <v>1</v>
      </c>
      <c r="AMF350" s="104">
        <v>1</v>
      </c>
      <c r="AMN350" s="403"/>
    </row>
    <row r="351" spans="1:1022 1028:1028" s="1" customFormat="1" ht="15" customHeight="1" x14ac:dyDescent="0.25">
      <c r="A351" s="268"/>
      <c r="B351" s="113">
        <v>349</v>
      </c>
      <c r="C351" s="473" t="s">
        <v>1219</v>
      </c>
      <c r="D351" s="304" t="s">
        <v>1203</v>
      </c>
      <c r="E351" s="1">
        <v>2011</v>
      </c>
      <c r="F351" s="1">
        <v>1</v>
      </c>
      <c r="G351" s="1">
        <v>1</v>
      </c>
      <c r="H351" s="1">
        <v>4</v>
      </c>
      <c r="I351" s="1">
        <v>1</v>
      </c>
      <c r="J351" s="1">
        <v>4</v>
      </c>
      <c r="K351" s="1">
        <v>1996</v>
      </c>
      <c r="L351" s="1">
        <v>2005</v>
      </c>
      <c r="M351" s="1">
        <v>6</v>
      </c>
      <c r="W351" s="1">
        <v>1</v>
      </c>
      <c r="Z351" s="1">
        <v>1</v>
      </c>
      <c r="AD351" s="1">
        <v>1</v>
      </c>
      <c r="AE351" s="1">
        <v>1</v>
      </c>
      <c r="AF351" s="1">
        <v>1</v>
      </c>
      <c r="AG351" s="1">
        <v>1</v>
      </c>
      <c r="AH351" s="1">
        <v>1</v>
      </c>
      <c r="AI351" s="1">
        <v>1</v>
      </c>
      <c r="AL351" s="1">
        <v>1</v>
      </c>
      <c r="AM351" s="1">
        <v>1</v>
      </c>
      <c r="AY351" s="1">
        <v>1</v>
      </c>
      <c r="BA351" s="1">
        <v>1</v>
      </c>
      <c r="BC351" s="1">
        <v>1</v>
      </c>
      <c r="BG351" s="1">
        <v>3</v>
      </c>
      <c r="BP351" s="1">
        <v>1</v>
      </c>
      <c r="CG351" s="1">
        <v>2</v>
      </c>
      <c r="CH351" s="246"/>
      <c r="CP351" s="1">
        <f t="shared" si="492"/>
        <v>0</v>
      </c>
      <c r="CS351" s="1">
        <f t="shared" si="464"/>
        <v>0</v>
      </c>
      <c r="DO351" s="1">
        <f t="shared" si="493"/>
        <v>0</v>
      </c>
      <c r="DX351" s="1">
        <f t="shared" si="494"/>
        <v>0</v>
      </c>
      <c r="EE351" s="1">
        <f t="shared" si="495"/>
        <v>0</v>
      </c>
      <c r="EH351" s="1">
        <f t="shared" si="496"/>
        <v>0</v>
      </c>
      <c r="FF351" s="116"/>
      <c r="GP351" s="1">
        <f t="shared" si="465"/>
        <v>0</v>
      </c>
      <c r="GY351" s="1">
        <f t="shared" si="497"/>
        <v>0</v>
      </c>
      <c r="HC351" s="1">
        <f t="shared" si="498"/>
        <v>0</v>
      </c>
      <c r="HS351" s="1">
        <f t="shared" si="499"/>
        <v>0</v>
      </c>
      <c r="HX351" s="1">
        <f t="shared" si="466"/>
        <v>0</v>
      </c>
      <c r="ID351" s="1">
        <f t="shared" si="467"/>
        <v>0</v>
      </c>
      <c r="IN351" s="1">
        <f t="shared" si="500"/>
        <v>0</v>
      </c>
      <c r="IW351" s="1">
        <f t="shared" si="501"/>
        <v>0</v>
      </c>
      <c r="IZ351" s="1">
        <f t="shared" si="468"/>
        <v>0</v>
      </c>
      <c r="JJ351" s="1">
        <f t="shared" si="469"/>
        <v>0</v>
      </c>
      <c r="JV351" s="1">
        <f t="shared" si="502"/>
        <v>0</v>
      </c>
      <c r="KB351" s="1">
        <f t="shared" si="503"/>
        <v>0</v>
      </c>
      <c r="LG351" s="1">
        <f t="shared" si="470"/>
        <v>0</v>
      </c>
      <c r="LT351" s="1">
        <f t="shared" si="504"/>
        <v>0</v>
      </c>
      <c r="MA351" s="1">
        <f t="shared" si="505"/>
        <v>0</v>
      </c>
      <c r="MF351" s="1">
        <f t="shared" si="506"/>
        <v>0</v>
      </c>
      <c r="MM351" s="1">
        <f t="shared" si="507"/>
        <v>0</v>
      </c>
      <c r="MS351" s="1">
        <f t="shared" si="508"/>
        <v>0</v>
      </c>
      <c r="MU351" s="115"/>
      <c r="OI351" s="120"/>
      <c r="OM351" s="1">
        <v>1</v>
      </c>
      <c r="OO351" s="1">
        <v>1</v>
      </c>
      <c r="PD351" s="1">
        <f t="shared" si="471"/>
        <v>2</v>
      </c>
      <c r="PE351" s="1">
        <v>1</v>
      </c>
      <c r="QF351" s="1">
        <f t="shared" si="509"/>
        <v>0</v>
      </c>
      <c r="QY351" s="1">
        <f t="shared" si="510"/>
        <v>0</v>
      </c>
      <c r="RK351" s="1">
        <f t="shared" si="511"/>
        <v>0</v>
      </c>
      <c r="SA351" s="1">
        <f t="shared" si="512"/>
        <v>0</v>
      </c>
      <c r="SG351" s="1">
        <f t="shared" si="513"/>
        <v>0</v>
      </c>
      <c r="SO351" s="1">
        <f t="shared" si="514"/>
        <v>0</v>
      </c>
      <c r="TB351" s="1">
        <f t="shared" si="515"/>
        <v>0</v>
      </c>
      <c r="TS351" s="1">
        <f t="shared" si="472"/>
        <v>0</v>
      </c>
      <c r="UD351" s="1">
        <f t="shared" si="473"/>
        <v>0</v>
      </c>
      <c r="UG351" s="1">
        <f t="shared" si="474"/>
        <v>0</v>
      </c>
      <c r="UQ351" s="1">
        <f t="shared" si="516"/>
        <v>0</v>
      </c>
      <c r="VA351" s="1">
        <f t="shared" si="517"/>
        <v>0</v>
      </c>
      <c r="VG351" s="1">
        <f t="shared" si="518"/>
        <v>0</v>
      </c>
      <c r="WY351" s="1">
        <f t="shared" si="475"/>
        <v>0</v>
      </c>
      <c r="XB351" s="1">
        <f t="shared" si="519"/>
        <v>0</v>
      </c>
      <c r="XG351" s="1">
        <f t="shared" si="476"/>
        <v>0</v>
      </c>
      <c r="XK351" s="108"/>
      <c r="XL351" s="1">
        <f t="shared" si="477"/>
        <v>2</v>
      </c>
      <c r="XM351" s="1">
        <f t="shared" si="478"/>
        <v>0</v>
      </c>
      <c r="XN351" s="1">
        <f t="shared" si="520"/>
        <v>0</v>
      </c>
      <c r="XO351" s="1">
        <f t="shared" si="479"/>
        <v>0</v>
      </c>
      <c r="XP351" s="1">
        <f t="shared" si="521"/>
        <v>0</v>
      </c>
      <c r="XQ351" s="1">
        <f t="shared" si="480"/>
        <v>0</v>
      </c>
      <c r="XR351" s="1">
        <f t="shared" si="481"/>
        <v>0</v>
      </c>
      <c r="XS351" s="1">
        <f t="shared" si="528"/>
        <v>0</v>
      </c>
      <c r="XT351" s="1">
        <f t="shared" si="522"/>
        <v>0</v>
      </c>
      <c r="XU351" s="1">
        <f t="shared" si="482"/>
        <v>0</v>
      </c>
      <c r="XV351" s="1">
        <f t="shared" si="483"/>
        <v>0</v>
      </c>
      <c r="XW351" s="1">
        <f t="shared" si="484"/>
        <v>0</v>
      </c>
      <c r="XX351" s="1">
        <f t="shared" si="485"/>
        <v>0</v>
      </c>
      <c r="XY351" s="1">
        <f t="shared" si="486"/>
        <v>0</v>
      </c>
      <c r="XZ351" s="1">
        <f t="shared" si="487"/>
        <v>0</v>
      </c>
      <c r="YA351" s="1">
        <f t="shared" si="488"/>
        <v>0</v>
      </c>
      <c r="YB351" s="1">
        <f t="shared" si="489"/>
        <v>0</v>
      </c>
      <c r="YC351" s="1">
        <f t="shared" si="490"/>
        <v>0</v>
      </c>
      <c r="YD351" s="132"/>
      <c r="YE351" s="133">
        <f t="shared" si="529"/>
        <v>2</v>
      </c>
      <c r="YF351" s="133">
        <f t="shared" si="454"/>
        <v>48750</v>
      </c>
      <c r="YG351" s="130">
        <v>1</v>
      </c>
      <c r="YH351" s="130">
        <f t="shared" si="455"/>
        <v>97500</v>
      </c>
      <c r="YI351" s="129">
        <v>1</v>
      </c>
      <c r="YJ351" s="128">
        <f t="shared" si="456"/>
        <v>97500</v>
      </c>
      <c r="YK351" s="177"/>
      <c r="YL351">
        <v>0.5</v>
      </c>
      <c r="YM351"/>
      <c r="YN351"/>
      <c r="YO351"/>
      <c r="YP351"/>
      <c r="YQ351"/>
      <c r="YR351">
        <v>1</v>
      </c>
      <c r="YS351"/>
      <c r="YT351"/>
      <c r="YU351"/>
      <c r="YV351"/>
      <c r="YW351"/>
      <c r="YX351"/>
      <c r="YY351"/>
      <c r="YZ351"/>
      <c r="ZA351"/>
      <c r="ZB351"/>
      <c r="ZC351"/>
      <c r="ZD351"/>
      <c r="ZE351">
        <v>1</v>
      </c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>
        <v>1</v>
      </c>
      <c r="AAH351"/>
      <c r="AAI351"/>
      <c r="AAJ351"/>
      <c r="AAK351"/>
      <c r="AAL351"/>
      <c r="AAM351"/>
      <c r="AAN351">
        <v>1</v>
      </c>
      <c r="AAO351"/>
      <c r="AAP351"/>
      <c r="AAQ351"/>
      <c r="AAR351"/>
      <c r="AAS351"/>
      <c r="AAT351"/>
      <c r="AAU351"/>
      <c r="AAV351">
        <v>1</v>
      </c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>
        <f t="shared" si="523"/>
        <v>5</v>
      </c>
      <c r="ACD351" s="25">
        <f t="shared" si="452"/>
        <v>19500</v>
      </c>
      <c r="ACE351" s="11">
        <f t="shared" si="491"/>
        <v>7</v>
      </c>
      <c r="ACF351" s="11">
        <f t="shared" si="457"/>
        <v>27857.142857142859</v>
      </c>
      <c r="ACG351" s="1">
        <v>36</v>
      </c>
      <c r="ACH351" s="1">
        <v>2</v>
      </c>
      <c r="ACI351" s="11">
        <f t="shared" si="458"/>
        <v>97500</v>
      </c>
      <c r="ACJ351" s="11"/>
      <c r="ACK351" s="13">
        <f t="shared" si="459"/>
        <v>0</v>
      </c>
      <c r="ACL351">
        <v>0.5</v>
      </c>
      <c r="ACM351" s="25">
        <f t="shared" si="460"/>
        <v>97500</v>
      </c>
      <c r="ACN351" s="11">
        <f t="shared" si="461"/>
        <v>97500</v>
      </c>
      <c r="ACO351" s="65"/>
      <c r="ACR351" s="1" t="s">
        <v>1081</v>
      </c>
      <c r="ADL351" s="1">
        <v>1</v>
      </c>
      <c r="ADP351" s="1">
        <v>1</v>
      </c>
      <c r="ADU351" s="1">
        <v>2.5</v>
      </c>
      <c r="ADV351" s="457"/>
      <c r="ADW351" s="1">
        <v>8</v>
      </c>
      <c r="AEB351" s="1">
        <v>3</v>
      </c>
      <c r="AEE351" s="1">
        <f t="shared" si="524"/>
        <v>0</v>
      </c>
      <c r="AFA351" s="1">
        <v>1</v>
      </c>
      <c r="AFF351" s="1">
        <v>1</v>
      </c>
      <c r="AFM351" s="1">
        <v>1</v>
      </c>
      <c r="AFO351" s="1">
        <v>1</v>
      </c>
      <c r="AFP351" s="1">
        <v>1</v>
      </c>
      <c r="AFQ351" s="1">
        <v>1</v>
      </c>
      <c r="AFT351" s="1">
        <v>1</v>
      </c>
      <c r="AFW351" s="1">
        <v>1</v>
      </c>
      <c r="AGL351" s="1">
        <v>1333000</v>
      </c>
      <c r="AGM351" s="11" t="e">
        <f>AGU351+AGW351+AGY351+AHA351+#REF!+#REF!+AHC351+AGP351+AHE351</f>
        <v>#REF!</v>
      </c>
      <c r="AGT351" s="518"/>
      <c r="AHJ351" s="518"/>
      <c r="AHN351" s="1">
        <v>1333000</v>
      </c>
      <c r="AHP351" s="1">
        <v>2</v>
      </c>
      <c r="AHQ351" s="1">
        <v>1</v>
      </c>
      <c r="AHV351" s="1">
        <v>1</v>
      </c>
      <c r="AHW351" s="1">
        <v>1</v>
      </c>
      <c r="AHX351" s="1">
        <v>2</v>
      </c>
      <c r="AHY351" s="1">
        <v>1</v>
      </c>
      <c r="AIE351" s="1">
        <v>6</v>
      </c>
      <c r="AIF351" s="1">
        <v>1</v>
      </c>
      <c r="AIN351" s="1">
        <v>1</v>
      </c>
      <c r="AJC351" s="11"/>
      <c r="AJD351" s="11"/>
      <c r="AJE351" s="1">
        <v>4.1490622655663918</v>
      </c>
      <c r="AJF351" s="11">
        <v>195000</v>
      </c>
      <c r="AJJ351" s="435"/>
      <c r="AJK351" s="45"/>
      <c r="AJL351" s="381">
        <v>195000</v>
      </c>
      <c r="AJM351" s="11">
        <f t="shared" si="462"/>
        <v>27857.142857142859</v>
      </c>
      <c r="AJN351" s="60"/>
      <c r="AJO351" s="12">
        <v>1.1000000000000001</v>
      </c>
      <c r="AJP351" s="1">
        <v>16</v>
      </c>
      <c r="AJS351" s="1">
        <v>1</v>
      </c>
      <c r="AJZ351" s="1">
        <v>1</v>
      </c>
      <c r="AKA351" s="1">
        <f t="shared" si="525"/>
        <v>17</v>
      </c>
      <c r="AKD351" s="1">
        <f t="shared" si="526"/>
        <v>17</v>
      </c>
      <c r="AKE351" s="60"/>
      <c r="AKF351" s="1" t="s">
        <v>1109</v>
      </c>
      <c r="AKG351" s="1" t="s">
        <v>1204</v>
      </c>
      <c r="AKH351" s="1" t="s">
        <v>1082</v>
      </c>
      <c r="ALQ351" s="1">
        <v>3</v>
      </c>
      <c r="ALR351" s="11">
        <f t="shared" si="527"/>
        <v>65000</v>
      </c>
      <c r="ALS351" s="53">
        <v>195000</v>
      </c>
      <c r="ALT351" s="1">
        <v>3</v>
      </c>
      <c r="ALY351" s="60"/>
      <c r="ALZ351" s="1">
        <v>1</v>
      </c>
      <c r="AMC351" s="1">
        <v>1</v>
      </c>
      <c r="AMD351" s="1">
        <v>1</v>
      </c>
      <c r="AME351" s="1">
        <v>1</v>
      </c>
      <c r="AMG351" s="1">
        <v>1</v>
      </c>
      <c r="AMN351" s="403"/>
    </row>
    <row r="352" spans="1:1022 1028:1028" s="213" customFormat="1" ht="19" customHeight="1" x14ac:dyDescent="0.25">
      <c r="A352" s="277"/>
      <c r="B352" s="113">
        <v>350</v>
      </c>
      <c r="C352" s="473" t="s">
        <v>1111</v>
      </c>
      <c r="D352" s="304" t="s">
        <v>1206</v>
      </c>
      <c r="E352" s="213">
        <v>2011</v>
      </c>
      <c r="F352" s="213">
        <v>1</v>
      </c>
      <c r="G352" s="213">
        <v>1</v>
      </c>
      <c r="H352" s="213">
        <v>4</v>
      </c>
      <c r="I352" s="213">
        <v>1</v>
      </c>
      <c r="J352" s="213">
        <v>4</v>
      </c>
      <c r="K352" s="213">
        <v>1996</v>
      </c>
      <c r="L352" s="213">
        <v>2004</v>
      </c>
      <c r="M352" s="213">
        <v>8</v>
      </c>
      <c r="W352" s="213">
        <v>1</v>
      </c>
      <c r="Z352" s="213">
        <v>1</v>
      </c>
      <c r="AA352" s="213">
        <v>1</v>
      </c>
      <c r="AB352" s="213">
        <v>1</v>
      </c>
      <c r="AD352" s="213">
        <v>1</v>
      </c>
      <c r="AE352" s="213">
        <v>1</v>
      </c>
      <c r="AF352" s="213">
        <v>1</v>
      </c>
      <c r="AG352" s="213">
        <v>1</v>
      </c>
      <c r="AH352" s="213">
        <v>1</v>
      </c>
      <c r="AK352" s="213">
        <v>1</v>
      </c>
      <c r="AX352" s="213">
        <v>1</v>
      </c>
      <c r="AY352" s="213">
        <v>1</v>
      </c>
      <c r="AZ352" s="213">
        <v>1</v>
      </c>
      <c r="BA352" s="213">
        <v>1</v>
      </c>
      <c r="BE352" s="213">
        <v>1</v>
      </c>
      <c r="BG352" s="213">
        <v>3</v>
      </c>
      <c r="BX352" s="213">
        <v>1</v>
      </c>
      <c r="CG352" s="213">
        <v>1</v>
      </c>
      <c r="CH352" s="256"/>
      <c r="CP352" s="213">
        <f t="shared" si="492"/>
        <v>0</v>
      </c>
      <c r="CS352" s="213">
        <f t="shared" si="464"/>
        <v>0</v>
      </c>
      <c r="DO352" s="213">
        <f t="shared" si="493"/>
        <v>0</v>
      </c>
      <c r="DX352" s="213">
        <f t="shared" si="494"/>
        <v>0</v>
      </c>
      <c r="EE352" s="213">
        <f t="shared" si="495"/>
        <v>0</v>
      </c>
      <c r="EH352" s="213">
        <f t="shared" si="496"/>
        <v>0</v>
      </c>
      <c r="GP352" s="213">
        <f t="shared" si="465"/>
        <v>0</v>
      </c>
      <c r="GY352" s="213">
        <f t="shared" si="497"/>
        <v>0</v>
      </c>
      <c r="HC352" s="213">
        <f t="shared" si="498"/>
        <v>0</v>
      </c>
      <c r="HS352" s="213">
        <f t="shared" si="499"/>
        <v>0</v>
      </c>
      <c r="HX352" s="213">
        <f t="shared" si="466"/>
        <v>0</v>
      </c>
      <c r="ID352" s="213">
        <f t="shared" si="467"/>
        <v>0</v>
      </c>
      <c r="IN352" s="213">
        <f t="shared" si="500"/>
        <v>0</v>
      </c>
      <c r="IW352" s="213">
        <f t="shared" si="501"/>
        <v>0</v>
      </c>
      <c r="IZ352" s="213">
        <f t="shared" si="468"/>
        <v>0</v>
      </c>
      <c r="JJ352" s="213">
        <f t="shared" si="469"/>
        <v>0</v>
      </c>
      <c r="JV352" s="213">
        <f t="shared" si="502"/>
        <v>0</v>
      </c>
      <c r="KB352" s="213">
        <f t="shared" si="503"/>
        <v>0</v>
      </c>
      <c r="LG352" s="213">
        <f t="shared" si="470"/>
        <v>0</v>
      </c>
      <c r="LT352" s="213">
        <f t="shared" si="504"/>
        <v>0</v>
      </c>
      <c r="MA352" s="213">
        <f t="shared" si="505"/>
        <v>0</v>
      </c>
      <c r="MF352" s="213">
        <f t="shared" si="506"/>
        <v>0</v>
      </c>
      <c r="MM352" s="213">
        <f t="shared" si="507"/>
        <v>0</v>
      </c>
      <c r="MS352" s="213">
        <f t="shared" si="508"/>
        <v>0</v>
      </c>
      <c r="MU352" s="23"/>
      <c r="OO352" s="213">
        <v>1</v>
      </c>
      <c r="OW352" s="213">
        <v>1</v>
      </c>
      <c r="OZ352" s="213">
        <v>1</v>
      </c>
      <c r="PD352" s="213">
        <f t="shared" si="471"/>
        <v>3</v>
      </c>
      <c r="PE352" s="213">
        <v>1</v>
      </c>
      <c r="QF352" s="213">
        <f t="shared" si="509"/>
        <v>0</v>
      </c>
      <c r="QY352" s="213">
        <f t="shared" si="510"/>
        <v>0</v>
      </c>
      <c r="RK352" s="213">
        <f t="shared" si="511"/>
        <v>0</v>
      </c>
      <c r="SA352" s="213">
        <f t="shared" si="512"/>
        <v>0</v>
      </c>
      <c r="SG352" s="213">
        <f t="shared" si="513"/>
        <v>0</v>
      </c>
      <c r="SO352" s="213">
        <f t="shared" si="514"/>
        <v>0</v>
      </c>
      <c r="TB352" s="213">
        <f t="shared" si="515"/>
        <v>0</v>
      </c>
      <c r="TS352" s="213">
        <f t="shared" si="472"/>
        <v>0</v>
      </c>
      <c r="UD352" s="213">
        <f t="shared" si="473"/>
        <v>0</v>
      </c>
      <c r="UG352" s="213">
        <f t="shared" si="474"/>
        <v>0</v>
      </c>
      <c r="UQ352" s="213">
        <f t="shared" si="516"/>
        <v>0</v>
      </c>
      <c r="VA352" s="213">
        <f t="shared" si="517"/>
        <v>0</v>
      </c>
      <c r="VG352" s="213">
        <f t="shared" si="518"/>
        <v>0</v>
      </c>
      <c r="WY352" s="213">
        <f t="shared" si="475"/>
        <v>0</v>
      </c>
      <c r="XB352" s="213">
        <f t="shared" si="519"/>
        <v>0</v>
      </c>
      <c r="XD352" s="213">
        <v>1</v>
      </c>
      <c r="XG352" s="213">
        <f t="shared" si="476"/>
        <v>1</v>
      </c>
      <c r="XH352" s="213">
        <v>1</v>
      </c>
      <c r="XK352" s="214"/>
      <c r="XL352" s="213">
        <f t="shared" si="477"/>
        <v>3</v>
      </c>
      <c r="XM352" s="213">
        <f t="shared" si="478"/>
        <v>1</v>
      </c>
      <c r="XN352" s="213">
        <f t="shared" si="520"/>
        <v>0</v>
      </c>
      <c r="XO352" s="213">
        <f t="shared" si="479"/>
        <v>0</v>
      </c>
      <c r="XP352" s="213">
        <f t="shared" si="521"/>
        <v>0</v>
      </c>
      <c r="XQ352" s="213">
        <f t="shared" si="480"/>
        <v>0</v>
      </c>
      <c r="XR352" s="213">
        <f t="shared" si="481"/>
        <v>0</v>
      </c>
      <c r="XS352" s="213">
        <f t="shared" si="528"/>
        <v>0</v>
      </c>
      <c r="XT352" s="213">
        <f t="shared" si="522"/>
        <v>0</v>
      </c>
      <c r="XU352" s="213">
        <f t="shared" si="482"/>
        <v>0</v>
      </c>
      <c r="XV352" s="213">
        <f t="shared" si="483"/>
        <v>0</v>
      </c>
      <c r="XW352" s="213">
        <f t="shared" si="484"/>
        <v>0</v>
      </c>
      <c r="XX352" s="213">
        <f t="shared" si="485"/>
        <v>0</v>
      </c>
      <c r="XY352" s="213">
        <f t="shared" si="486"/>
        <v>0</v>
      </c>
      <c r="XZ352" s="213">
        <f t="shared" si="487"/>
        <v>0</v>
      </c>
      <c r="YA352" s="213">
        <f t="shared" si="488"/>
        <v>0</v>
      </c>
      <c r="YB352" s="213">
        <f t="shared" si="489"/>
        <v>0</v>
      </c>
      <c r="YC352" s="213">
        <f t="shared" si="490"/>
        <v>0</v>
      </c>
      <c r="YD352" s="132"/>
      <c r="YE352" s="215">
        <f t="shared" si="529"/>
        <v>4</v>
      </c>
      <c r="YF352" s="133">
        <f t="shared" si="454"/>
        <v>1290052.5</v>
      </c>
      <c r="YG352" s="215">
        <v>2</v>
      </c>
      <c r="YH352" s="130">
        <f t="shared" si="455"/>
        <v>2580105</v>
      </c>
      <c r="YI352" s="213">
        <v>2</v>
      </c>
      <c r="YJ352" s="128">
        <f t="shared" si="456"/>
        <v>2580105</v>
      </c>
      <c r="YK352" s="132"/>
      <c r="YL352" s="213">
        <v>0.33</v>
      </c>
      <c r="YP352" s="213">
        <v>1</v>
      </c>
      <c r="YR352" s="213">
        <v>1</v>
      </c>
      <c r="YS352" s="213">
        <v>1</v>
      </c>
      <c r="YT352" s="213">
        <v>1</v>
      </c>
      <c r="YZ352" s="213">
        <v>1</v>
      </c>
      <c r="ZE352" s="213">
        <v>1</v>
      </c>
      <c r="AAG352" s="213">
        <v>1</v>
      </c>
      <c r="AAN352" s="213">
        <v>1</v>
      </c>
      <c r="AAV352" s="213">
        <v>1</v>
      </c>
      <c r="ACC352" s="213">
        <f t="shared" si="523"/>
        <v>9</v>
      </c>
      <c r="ACD352" s="25">
        <f t="shared" si="452"/>
        <v>573356.66666666674</v>
      </c>
      <c r="ACE352" s="215">
        <f t="shared" si="491"/>
        <v>13</v>
      </c>
      <c r="ACF352" s="11">
        <f t="shared" si="457"/>
        <v>1202846.1538461538</v>
      </c>
      <c r="ACG352" s="213">
        <v>2346</v>
      </c>
      <c r="ACH352" s="213">
        <v>4</v>
      </c>
      <c r="ACI352" s="11">
        <f t="shared" si="458"/>
        <v>3909250</v>
      </c>
      <c r="ACJ352" s="216">
        <v>0.25</v>
      </c>
      <c r="ACK352" s="13">
        <f t="shared" si="459"/>
        <v>3909250</v>
      </c>
      <c r="ACL352" s="213">
        <v>0.33</v>
      </c>
      <c r="ACM352" s="25">
        <f t="shared" si="460"/>
        <v>5160210</v>
      </c>
      <c r="ACN352" s="11">
        <f t="shared" si="461"/>
        <v>3909250</v>
      </c>
      <c r="ACO352" s="214"/>
      <c r="ACR352" s="213" t="s">
        <v>1081</v>
      </c>
      <c r="ADL352" s="213">
        <v>1</v>
      </c>
      <c r="ADP352" s="213">
        <v>1</v>
      </c>
      <c r="ADU352" s="213">
        <v>4</v>
      </c>
      <c r="ADV352" s="462"/>
      <c r="ADW352" s="213">
        <v>8</v>
      </c>
      <c r="AEB352" s="213">
        <v>3</v>
      </c>
      <c r="AEE352" s="1">
        <f t="shared" si="524"/>
        <v>0</v>
      </c>
      <c r="AEI352" s="213">
        <v>1</v>
      </c>
      <c r="AFA352" s="213">
        <v>1</v>
      </c>
      <c r="AFC352" s="213">
        <v>1</v>
      </c>
      <c r="AFF352" s="213">
        <v>1</v>
      </c>
      <c r="AFJ352" s="213">
        <v>1</v>
      </c>
      <c r="AFM352" s="213">
        <v>1</v>
      </c>
      <c r="AFO352" s="213">
        <v>1</v>
      </c>
      <c r="AFP352" s="213">
        <v>1</v>
      </c>
      <c r="AFQ352" s="213">
        <v>1</v>
      </c>
      <c r="AFT352" s="213">
        <v>1</v>
      </c>
      <c r="AFZ352" s="213">
        <v>1</v>
      </c>
      <c r="AGA352" s="213">
        <v>1</v>
      </c>
      <c r="AGL352" s="213">
        <v>405000</v>
      </c>
      <c r="AGM352" s="215"/>
      <c r="AGT352" s="518"/>
      <c r="AHJ352" s="518"/>
      <c r="AHN352" s="213">
        <v>405000</v>
      </c>
      <c r="AHP352" s="213">
        <v>1</v>
      </c>
      <c r="AHQ352" s="213">
        <v>1</v>
      </c>
      <c r="AIE352" s="213">
        <v>4</v>
      </c>
      <c r="AIF352" s="213">
        <v>1</v>
      </c>
      <c r="AIG352" s="213">
        <v>1</v>
      </c>
      <c r="AIH352" s="213">
        <v>1</v>
      </c>
      <c r="AII352" s="213">
        <v>5</v>
      </c>
      <c r="AIJ352" s="213">
        <v>1</v>
      </c>
      <c r="AIN352" s="213">
        <v>1</v>
      </c>
      <c r="AJC352" s="215"/>
      <c r="AJD352" s="215"/>
      <c r="AJE352" s="213">
        <v>13.656049382716049</v>
      </c>
      <c r="AJF352" s="215">
        <v>15637000</v>
      </c>
      <c r="AJJ352" s="444"/>
      <c r="AJK352" s="216"/>
      <c r="AJL352" s="389">
        <v>15637000</v>
      </c>
      <c r="AJM352" s="11">
        <f t="shared" si="462"/>
        <v>1202846.1538461538</v>
      </c>
      <c r="AJN352" s="217"/>
      <c r="AJO352" s="218">
        <v>1.1000000000000001</v>
      </c>
      <c r="AJP352" s="213">
        <v>26</v>
      </c>
      <c r="AKA352" s="213">
        <f t="shared" si="525"/>
        <v>26</v>
      </c>
      <c r="AKB352" s="213">
        <v>6</v>
      </c>
      <c r="AKD352" s="213">
        <f t="shared" si="526"/>
        <v>32</v>
      </c>
      <c r="AKE352" s="217"/>
      <c r="AKF352" s="213" t="s">
        <v>1207</v>
      </c>
      <c r="AKG352" s="213" t="s">
        <v>996</v>
      </c>
      <c r="AKH352" s="213" t="s">
        <v>1208</v>
      </c>
      <c r="AKI352" s="213" t="s">
        <v>1193</v>
      </c>
      <c r="ALQ352" s="213">
        <v>4</v>
      </c>
      <c r="ALR352" s="215">
        <f t="shared" si="527"/>
        <v>3909250</v>
      </c>
      <c r="ALS352" s="219">
        <v>15637000</v>
      </c>
      <c r="ALT352" s="213">
        <v>3</v>
      </c>
      <c r="ALY352" s="217"/>
      <c r="ALZ352" s="213">
        <v>1</v>
      </c>
      <c r="AMC352" s="213">
        <v>1</v>
      </c>
      <c r="AMD352" s="213">
        <v>1</v>
      </c>
      <c r="AMG352" s="213">
        <v>1</v>
      </c>
      <c r="AMN352" s="403"/>
    </row>
    <row r="353" spans="1:1022 1025:1028" s="213" customFormat="1" ht="19" customHeight="1" x14ac:dyDescent="0.25">
      <c r="A353" s="277"/>
      <c r="B353" s="113">
        <v>351</v>
      </c>
      <c r="C353" s="473" t="s">
        <v>1220</v>
      </c>
      <c r="D353" s="304" t="s">
        <v>1210</v>
      </c>
      <c r="E353" s="213">
        <v>2011</v>
      </c>
      <c r="H353" s="213">
        <v>3</v>
      </c>
      <c r="I353" s="213">
        <v>1</v>
      </c>
      <c r="J353" s="213">
        <v>3</v>
      </c>
      <c r="K353" s="213">
        <v>1998</v>
      </c>
      <c r="L353" s="213">
        <v>2004</v>
      </c>
      <c r="M353" s="213">
        <v>7</v>
      </c>
      <c r="AB353" s="213">
        <v>1</v>
      </c>
      <c r="AC353" s="213">
        <v>1</v>
      </c>
      <c r="AD353" s="213">
        <v>1</v>
      </c>
      <c r="AE353" s="213">
        <v>1</v>
      </c>
      <c r="AF353" s="213">
        <v>1</v>
      </c>
      <c r="AG353" s="213">
        <v>1</v>
      </c>
      <c r="AH353" s="213">
        <v>1</v>
      </c>
      <c r="AX353" s="213">
        <v>1</v>
      </c>
      <c r="AY353" s="213">
        <v>1</v>
      </c>
      <c r="AZ353" s="213">
        <v>1</v>
      </c>
      <c r="BA353" s="213">
        <v>1</v>
      </c>
      <c r="BB353" s="213">
        <v>21</v>
      </c>
      <c r="BC353" s="213">
        <v>1</v>
      </c>
      <c r="BE353" s="213">
        <v>1</v>
      </c>
      <c r="BG353" s="213">
        <v>3</v>
      </c>
      <c r="BH353" s="213">
        <v>1</v>
      </c>
      <c r="BR353" s="213">
        <v>1</v>
      </c>
      <c r="BV353" s="213">
        <v>1</v>
      </c>
      <c r="CG353" s="213">
        <v>4</v>
      </c>
      <c r="CH353" s="256"/>
      <c r="CP353" s="213">
        <f t="shared" si="492"/>
        <v>0</v>
      </c>
      <c r="CS353" s="213">
        <f t="shared" si="464"/>
        <v>0</v>
      </c>
      <c r="DO353" s="213">
        <f t="shared" si="493"/>
        <v>0</v>
      </c>
      <c r="DX353" s="213">
        <f t="shared" si="494"/>
        <v>0</v>
      </c>
      <c r="EE353" s="213">
        <f t="shared" si="495"/>
        <v>0</v>
      </c>
      <c r="EH353" s="213">
        <f t="shared" si="496"/>
        <v>0</v>
      </c>
      <c r="GP353" s="213">
        <f t="shared" si="465"/>
        <v>0</v>
      </c>
      <c r="GY353" s="213">
        <f t="shared" si="497"/>
        <v>0</v>
      </c>
      <c r="HC353" s="213">
        <f t="shared" si="498"/>
        <v>0</v>
      </c>
      <c r="HS353" s="213">
        <f t="shared" si="499"/>
        <v>0</v>
      </c>
      <c r="HX353" s="213">
        <f t="shared" si="466"/>
        <v>0</v>
      </c>
      <c r="ID353" s="213">
        <f t="shared" si="467"/>
        <v>0</v>
      </c>
      <c r="IN353" s="213">
        <f t="shared" si="500"/>
        <v>0</v>
      </c>
      <c r="IW353" s="213">
        <f t="shared" si="501"/>
        <v>0</v>
      </c>
      <c r="IZ353" s="213">
        <f t="shared" si="468"/>
        <v>0</v>
      </c>
      <c r="JJ353" s="213">
        <f t="shared" si="469"/>
        <v>0</v>
      </c>
      <c r="JV353" s="213">
        <f t="shared" si="502"/>
        <v>0</v>
      </c>
      <c r="KB353" s="213">
        <f t="shared" si="503"/>
        <v>0</v>
      </c>
      <c r="LG353" s="213">
        <f t="shared" si="470"/>
        <v>0</v>
      </c>
      <c r="LT353" s="213">
        <f t="shared" si="504"/>
        <v>0</v>
      </c>
      <c r="MA353" s="213">
        <f t="shared" si="505"/>
        <v>0</v>
      </c>
      <c r="MF353" s="213">
        <f t="shared" si="506"/>
        <v>0</v>
      </c>
      <c r="MM353" s="213">
        <f t="shared" si="507"/>
        <v>0</v>
      </c>
      <c r="MS353" s="213">
        <f t="shared" si="508"/>
        <v>0</v>
      </c>
      <c r="MU353" s="23"/>
      <c r="OO353" s="213">
        <v>1</v>
      </c>
      <c r="OW353" s="213">
        <v>1</v>
      </c>
      <c r="PD353" s="213">
        <f t="shared" si="471"/>
        <v>2</v>
      </c>
      <c r="PE353" s="213">
        <v>1</v>
      </c>
      <c r="QF353" s="213">
        <f t="shared" si="509"/>
        <v>0</v>
      </c>
      <c r="QY353" s="213">
        <f t="shared" si="510"/>
        <v>0</v>
      </c>
      <c r="RK353" s="213">
        <f t="shared" si="511"/>
        <v>0</v>
      </c>
      <c r="SA353" s="213">
        <f t="shared" si="512"/>
        <v>0</v>
      </c>
      <c r="SG353" s="213">
        <f t="shared" si="513"/>
        <v>0</v>
      </c>
      <c r="SO353" s="213">
        <f t="shared" si="514"/>
        <v>0</v>
      </c>
      <c r="TB353" s="213">
        <f t="shared" si="515"/>
        <v>0</v>
      </c>
      <c r="TS353" s="213">
        <f t="shared" si="472"/>
        <v>0</v>
      </c>
      <c r="UD353" s="213">
        <f t="shared" si="473"/>
        <v>0</v>
      </c>
      <c r="UG353" s="213">
        <f t="shared" si="474"/>
        <v>0</v>
      </c>
      <c r="UQ353" s="213">
        <f t="shared" si="516"/>
        <v>0</v>
      </c>
      <c r="VA353" s="213">
        <f t="shared" si="517"/>
        <v>0</v>
      </c>
      <c r="VG353" s="213">
        <f t="shared" si="518"/>
        <v>0</v>
      </c>
      <c r="WY353" s="213">
        <f t="shared" si="475"/>
        <v>0</v>
      </c>
      <c r="XB353" s="213">
        <f t="shared" si="519"/>
        <v>0</v>
      </c>
      <c r="XG353" s="213">
        <f t="shared" si="476"/>
        <v>0</v>
      </c>
      <c r="XK353" s="214"/>
      <c r="XL353" s="213">
        <f t="shared" si="477"/>
        <v>2</v>
      </c>
      <c r="XM353" s="213">
        <f t="shared" si="478"/>
        <v>0</v>
      </c>
      <c r="XN353" s="213">
        <f t="shared" si="520"/>
        <v>0</v>
      </c>
      <c r="XO353" s="213">
        <f t="shared" si="479"/>
        <v>0</v>
      </c>
      <c r="XP353" s="213">
        <f t="shared" si="521"/>
        <v>0</v>
      </c>
      <c r="XQ353" s="213">
        <f t="shared" si="480"/>
        <v>0</v>
      </c>
      <c r="XR353" s="213">
        <f t="shared" si="481"/>
        <v>0</v>
      </c>
      <c r="XS353" s="213">
        <f t="shared" si="528"/>
        <v>0</v>
      </c>
      <c r="XT353" s="213">
        <f t="shared" si="522"/>
        <v>0</v>
      </c>
      <c r="XU353" s="213">
        <f t="shared" si="482"/>
        <v>0</v>
      </c>
      <c r="XV353" s="213">
        <f t="shared" si="483"/>
        <v>0</v>
      </c>
      <c r="XW353" s="213">
        <f t="shared" si="484"/>
        <v>0</v>
      </c>
      <c r="XX353" s="213">
        <f t="shared" si="485"/>
        <v>0</v>
      </c>
      <c r="XY353" s="213">
        <f t="shared" si="486"/>
        <v>0</v>
      </c>
      <c r="XZ353" s="213">
        <f t="shared" si="487"/>
        <v>0</v>
      </c>
      <c r="YA353" s="213">
        <f t="shared" si="488"/>
        <v>0</v>
      </c>
      <c r="YB353" s="213">
        <f t="shared" si="489"/>
        <v>0</v>
      </c>
      <c r="YC353" s="213">
        <f t="shared" si="490"/>
        <v>0</v>
      </c>
      <c r="YD353" s="132"/>
      <c r="YE353" s="215">
        <f t="shared" si="529"/>
        <v>2</v>
      </c>
      <c r="YF353" s="133">
        <f t="shared" si="454"/>
        <v>235785</v>
      </c>
      <c r="YG353" s="215">
        <v>1</v>
      </c>
      <c r="YH353" s="130">
        <f t="shared" si="455"/>
        <v>471570</v>
      </c>
      <c r="YI353" s="213">
        <v>1</v>
      </c>
      <c r="YJ353" s="128">
        <f t="shared" si="456"/>
        <v>471570</v>
      </c>
      <c r="YK353" s="132"/>
      <c r="YL353" s="213">
        <v>0.33</v>
      </c>
      <c r="YQ353" s="213">
        <v>1</v>
      </c>
      <c r="ZE353" s="213">
        <v>1</v>
      </c>
      <c r="AAG353" s="213">
        <v>1</v>
      </c>
      <c r="AAN353" s="213">
        <v>1</v>
      </c>
      <c r="AAV353" s="213">
        <v>1</v>
      </c>
      <c r="ACC353" s="213">
        <f t="shared" si="523"/>
        <v>5</v>
      </c>
      <c r="ACD353" s="25">
        <f t="shared" si="452"/>
        <v>94314</v>
      </c>
      <c r="ACE353" s="215">
        <f t="shared" si="491"/>
        <v>7</v>
      </c>
      <c r="ACF353" s="11">
        <f t="shared" si="457"/>
        <v>204142.85714285713</v>
      </c>
      <c r="ACG353" s="213">
        <v>2356</v>
      </c>
      <c r="ACH353" s="213">
        <v>4</v>
      </c>
      <c r="ACI353" s="11">
        <f t="shared" si="458"/>
        <v>357250</v>
      </c>
      <c r="ACJ353" s="216">
        <v>0.25</v>
      </c>
      <c r="ACK353" s="13">
        <f t="shared" si="459"/>
        <v>357250</v>
      </c>
      <c r="ACL353" s="213">
        <v>0.33</v>
      </c>
      <c r="ACM353" s="25">
        <f t="shared" si="460"/>
        <v>471570</v>
      </c>
      <c r="ACN353" s="11">
        <f t="shared" si="461"/>
        <v>357250</v>
      </c>
      <c r="ACO353" s="214"/>
      <c r="ACR353" s="213" t="s">
        <v>1081</v>
      </c>
      <c r="ADL353" s="213">
        <v>1</v>
      </c>
      <c r="ADO353" s="213">
        <v>1</v>
      </c>
      <c r="ADP353" s="213">
        <v>1</v>
      </c>
      <c r="ADU353" s="213">
        <v>2.5</v>
      </c>
      <c r="ADV353" s="462"/>
      <c r="ADW353" s="213">
        <v>8</v>
      </c>
      <c r="ADX353" s="213">
        <v>1</v>
      </c>
      <c r="AEB353" s="213">
        <v>3</v>
      </c>
      <c r="AEE353" s="1">
        <f t="shared" si="524"/>
        <v>0</v>
      </c>
      <c r="AEV353" s="213">
        <v>1</v>
      </c>
      <c r="AFA353" s="213">
        <v>1</v>
      </c>
      <c r="AFF353" s="213">
        <v>1</v>
      </c>
      <c r="AFM353" s="213">
        <v>1</v>
      </c>
      <c r="AFO353" s="213">
        <v>1</v>
      </c>
      <c r="AFP353" s="213">
        <v>1</v>
      </c>
      <c r="AFV353" s="213">
        <v>1</v>
      </c>
      <c r="AGL353" s="213">
        <v>301000</v>
      </c>
      <c r="AGM353" s="215"/>
      <c r="AGT353" s="518"/>
      <c r="AHJ353" s="518"/>
      <c r="AHN353" s="213">
        <v>301000</v>
      </c>
      <c r="AHP353" s="213">
        <v>1</v>
      </c>
      <c r="AHQ353" s="213">
        <v>1</v>
      </c>
      <c r="AIC353" s="213">
        <v>1</v>
      </c>
      <c r="AID353" s="213">
        <v>1</v>
      </c>
      <c r="AIE353" s="213">
        <v>4</v>
      </c>
      <c r="AIF353" s="213">
        <v>1</v>
      </c>
      <c r="AII353" s="213">
        <v>3</v>
      </c>
      <c r="AIJ353" s="213">
        <v>1</v>
      </c>
      <c r="AIN353" s="213">
        <v>1</v>
      </c>
      <c r="AJC353" s="215"/>
      <c r="AJD353" s="215"/>
      <c r="AJE353" s="213">
        <v>18.374418604651162</v>
      </c>
      <c r="AJF353" s="215">
        <v>1429000</v>
      </c>
      <c r="AJJ353" s="444"/>
      <c r="AJK353" s="216"/>
      <c r="AJL353" s="389">
        <v>1429000</v>
      </c>
      <c r="AJM353" s="11">
        <f t="shared" si="462"/>
        <v>204142.85714285713</v>
      </c>
      <c r="AJN353" s="217"/>
      <c r="AJO353" s="218">
        <v>1.1000000000000001</v>
      </c>
      <c r="AJP353" s="213">
        <v>1</v>
      </c>
      <c r="AKA353" s="213">
        <f t="shared" si="525"/>
        <v>1</v>
      </c>
      <c r="AKD353" s="213">
        <f t="shared" si="526"/>
        <v>1</v>
      </c>
      <c r="AKE353" s="217"/>
      <c r="AKF353" s="213" t="s">
        <v>1041</v>
      </c>
      <c r="AKG353" s="213" t="s">
        <v>1211</v>
      </c>
      <c r="ALQ353" s="213">
        <v>2</v>
      </c>
      <c r="ALR353" s="215">
        <f t="shared" si="527"/>
        <v>714500</v>
      </c>
      <c r="ALS353" s="219">
        <v>1429000</v>
      </c>
      <c r="ALT353" s="213">
        <v>2</v>
      </c>
      <c r="ALY353" s="217"/>
      <c r="ALZ353" s="213">
        <v>1</v>
      </c>
      <c r="AMC353" s="213">
        <v>1</v>
      </c>
      <c r="AMD353" s="213">
        <v>1</v>
      </c>
      <c r="AMN353" s="403"/>
    </row>
    <row r="354" spans="1:1022 1025:1028" s="213" customFormat="1" ht="19" customHeight="1" x14ac:dyDescent="0.25">
      <c r="A354" s="277"/>
      <c r="B354" s="113">
        <v>352</v>
      </c>
      <c r="C354" s="473" t="s">
        <v>1272</v>
      </c>
      <c r="D354" s="304" t="s">
        <v>1213</v>
      </c>
      <c r="E354" s="213">
        <v>2011</v>
      </c>
      <c r="H354" s="213">
        <v>2</v>
      </c>
      <c r="I354" s="213">
        <v>1</v>
      </c>
      <c r="J354" s="213">
        <v>2</v>
      </c>
      <c r="K354" s="213">
        <v>1997</v>
      </c>
      <c r="L354" s="213">
        <v>2005</v>
      </c>
      <c r="M354" s="213">
        <v>9</v>
      </c>
      <c r="Z354" s="213">
        <v>1</v>
      </c>
      <c r="AA354" s="213">
        <v>1</v>
      </c>
      <c r="AB354" s="213">
        <v>1</v>
      </c>
      <c r="AC354" s="213">
        <v>1</v>
      </c>
      <c r="AD354" s="213">
        <v>1</v>
      </c>
      <c r="AE354" s="213">
        <v>1</v>
      </c>
      <c r="AF354" s="213">
        <v>1</v>
      </c>
      <c r="AG354" s="213">
        <v>1</v>
      </c>
      <c r="AH354" s="213">
        <v>1</v>
      </c>
      <c r="AI354" s="213">
        <v>1</v>
      </c>
      <c r="AX354" s="213">
        <v>1</v>
      </c>
      <c r="AY354" s="213">
        <v>1</v>
      </c>
      <c r="AZ354" s="213">
        <v>1</v>
      </c>
      <c r="BA354" s="213">
        <v>1</v>
      </c>
      <c r="BJ354" s="213">
        <v>1</v>
      </c>
      <c r="BK354" s="213">
        <v>1</v>
      </c>
      <c r="BM354" s="213">
        <v>1</v>
      </c>
      <c r="BT354" s="213">
        <v>1</v>
      </c>
      <c r="BV354" s="213">
        <v>1</v>
      </c>
      <c r="CG354" s="213">
        <v>6</v>
      </c>
      <c r="CH354" s="256"/>
      <c r="CP354" s="213">
        <f t="shared" si="492"/>
        <v>0</v>
      </c>
      <c r="CS354" s="213">
        <f t="shared" si="464"/>
        <v>0</v>
      </c>
      <c r="DO354" s="213">
        <f t="shared" si="493"/>
        <v>0</v>
      </c>
      <c r="DX354" s="213">
        <f t="shared" si="494"/>
        <v>0</v>
      </c>
      <c r="EE354" s="213">
        <f t="shared" si="495"/>
        <v>0</v>
      </c>
      <c r="EH354" s="213">
        <f t="shared" si="496"/>
        <v>0</v>
      </c>
      <c r="FF354" s="213">
        <v>1</v>
      </c>
      <c r="GP354" s="213">
        <f t="shared" si="465"/>
        <v>1</v>
      </c>
      <c r="GQ354" s="213">
        <v>1</v>
      </c>
      <c r="GY354" s="213">
        <f t="shared" si="497"/>
        <v>0</v>
      </c>
      <c r="HC354" s="213">
        <f t="shared" si="498"/>
        <v>0</v>
      </c>
      <c r="HS354" s="213">
        <f t="shared" si="499"/>
        <v>0</v>
      </c>
      <c r="HX354" s="213">
        <f t="shared" si="466"/>
        <v>0</v>
      </c>
      <c r="ID354" s="213">
        <f t="shared" si="467"/>
        <v>0</v>
      </c>
      <c r="IN354" s="213">
        <f t="shared" si="500"/>
        <v>0</v>
      </c>
      <c r="IW354" s="213">
        <f t="shared" si="501"/>
        <v>0</v>
      </c>
      <c r="IZ354" s="213">
        <f t="shared" si="468"/>
        <v>0</v>
      </c>
      <c r="JJ354" s="213">
        <f t="shared" si="469"/>
        <v>0</v>
      </c>
      <c r="JV354" s="213">
        <f t="shared" si="502"/>
        <v>0</v>
      </c>
      <c r="KB354" s="213">
        <f t="shared" si="503"/>
        <v>0</v>
      </c>
      <c r="LG354" s="213">
        <f t="shared" si="470"/>
        <v>0</v>
      </c>
      <c r="LT354" s="213">
        <f t="shared" si="504"/>
        <v>0</v>
      </c>
      <c r="MA354" s="213">
        <f t="shared" si="505"/>
        <v>0</v>
      </c>
      <c r="MF354" s="213">
        <f t="shared" si="506"/>
        <v>0</v>
      </c>
      <c r="MM354" s="213">
        <f t="shared" si="507"/>
        <v>0</v>
      </c>
      <c r="MS354" s="213">
        <f t="shared" si="508"/>
        <v>0</v>
      </c>
      <c r="MU354" s="23"/>
      <c r="OO354" s="213">
        <v>1</v>
      </c>
      <c r="OW354" s="213">
        <v>1</v>
      </c>
      <c r="OZ354" s="213">
        <v>1</v>
      </c>
      <c r="PD354" s="213">
        <f t="shared" si="471"/>
        <v>3</v>
      </c>
      <c r="PE354" s="213">
        <v>1</v>
      </c>
      <c r="QF354" s="213">
        <f t="shared" si="509"/>
        <v>0</v>
      </c>
      <c r="QY354" s="213">
        <f t="shared" si="510"/>
        <v>0</v>
      </c>
      <c r="RK354" s="213">
        <f t="shared" si="511"/>
        <v>0</v>
      </c>
      <c r="SA354" s="213">
        <f t="shared" si="512"/>
        <v>0</v>
      </c>
      <c r="SG354" s="213">
        <f t="shared" si="513"/>
        <v>0</v>
      </c>
      <c r="SO354" s="213">
        <f t="shared" si="514"/>
        <v>0</v>
      </c>
      <c r="TB354" s="213">
        <f t="shared" si="515"/>
        <v>0</v>
      </c>
      <c r="TS354" s="213">
        <f t="shared" si="472"/>
        <v>0</v>
      </c>
      <c r="UD354" s="213">
        <f t="shared" si="473"/>
        <v>0</v>
      </c>
      <c r="UG354" s="213">
        <f t="shared" si="474"/>
        <v>0</v>
      </c>
      <c r="UK354" s="213">
        <v>1</v>
      </c>
      <c r="UQ354" s="213">
        <f t="shared" si="516"/>
        <v>1</v>
      </c>
      <c r="UR354" s="213">
        <v>1</v>
      </c>
      <c r="VA354" s="213">
        <f t="shared" si="517"/>
        <v>0</v>
      </c>
      <c r="VG354" s="213">
        <f t="shared" si="518"/>
        <v>0</v>
      </c>
      <c r="WY354" s="213">
        <f t="shared" si="475"/>
        <v>0</v>
      </c>
      <c r="XB354" s="213">
        <f t="shared" si="519"/>
        <v>0</v>
      </c>
      <c r="XG354" s="213">
        <f t="shared" si="476"/>
        <v>0</v>
      </c>
      <c r="XK354" s="214"/>
      <c r="XL354" s="213">
        <f t="shared" si="477"/>
        <v>3</v>
      </c>
      <c r="XM354" s="213">
        <f t="shared" si="478"/>
        <v>0</v>
      </c>
      <c r="XN354" s="213">
        <f t="shared" si="520"/>
        <v>0</v>
      </c>
      <c r="XO354" s="213">
        <f t="shared" si="479"/>
        <v>0</v>
      </c>
      <c r="XP354" s="213">
        <f t="shared" si="521"/>
        <v>0</v>
      </c>
      <c r="XQ354" s="213">
        <f t="shared" si="480"/>
        <v>0</v>
      </c>
      <c r="XR354" s="213">
        <f t="shared" si="481"/>
        <v>1</v>
      </c>
      <c r="XS354" s="213">
        <f t="shared" si="528"/>
        <v>1</v>
      </c>
      <c r="XT354" s="213">
        <f t="shared" si="522"/>
        <v>1</v>
      </c>
      <c r="XU354" s="213">
        <f t="shared" si="482"/>
        <v>0</v>
      </c>
      <c r="XV354" s="213">
        <f t="shared" si="483"/>
        <v>0</v>
      </c>
      <c r="XW354" s="213">
        <f t="shared" si="484"/>
        <v>0</v>
      </c>
      <c r="XX354" s="213">
        <f t="shared" si="485"/>
        <v>0</v>
      </c>
      <c r="XY354" s="213">
        <f t="shared" si="486"/>
        <v>0</v>
      </c>
      <c r="XZ354" s="213">
        <f t="shared" si="487"/>
        <v>0</v>
      </c>
      <c r="YA354" s="213">
        <f t="shared" si="488"/>
        <v>0</v>
      </c>
      <c r="YB354" s="213">
        <f t="shared" si="489"/>
        <v>0</v>
      </c>
      <c r="YC354" s="213">
        <f t="shared" si="490"/>
        <v>0</v>
      </c>
      <c r="YD354" s="132"/>
      <c r="YE354" s="215">
        <f t="shared" si="529"/>
        <v>6</v>
      </c>
      <c r="YF354" s="133">
        <f t="shared" si="454"/>
        <v>142230</v>
      </c>
      <c r="YG354" s="215">
        <v>3</v>
      </c>
      <c r="YH354" s="130">
        <f t="shared" si="455"/>
        <v>284460</v>
      </c>
      <c r="YI354" s="213">
        <v>4</v>
      </c>
      <c r="YJ354" s="128">
        <f t="shared" si="456"/>
        <v>213345</v>
      </c>
      <c r="YK354" s="132"/>
      <c r="YL354" s="213">
        <v>0.33</v>
      </c>
      <c r="YP354" s="213">
        <v>1</v>
      </c>
      <c r="YR354" s="213">
        <v>1</v>
      </c>
      <c r="YS354" s="213">
        <v>1</v>
      </c>
      <c r="YU354" s="213">
        <v>1</v>
      </c>
      <c r="ZC354" s="213">
        <v>1</v>
      </c>
      <c r="ZE354" s="213">
        <v>1</v>
      </c>
      <c r="ZH354" s="213">
        <v>1</v>
      </c>
      <c r="ZI354" s="213">
        <v>1</v>
      </c>
      <c r="ZQ354" s="213">
        <v>1</v>
      </c>
      <c r="AAG354" s="213">
        <v>1</v>
      </c>
      <c r="AAN354" s="213">
        <v>1</v>
      </c>
      <c r="AAQ354" s="213">
        <v>1</v>
      </c>
      <c r="AAV354" s="213">
        <v>1</v>
      </c>
      <c r="ACC354" s="213">
        <f t="shared" si="523"/>
        <v>13</v>
      </c>
      <c r="ACD354" s="25">
        <f t="shared" si="452"/>
        <v>65644.61538461539</v>
      </c>
      <c r="ACE354" s="215">
        <f t="shared" si="491"/>
        <v>19</v>
      </c>
      <c r="ACF354" s="11">
        <f t="shared" si="457"/>
        <v>136105.26315789475</v>
      </c>
      <c r="ACG354" s="213">
        <v>2346</v>
      </c>
      <c r="ACH354" s="213">
        <v>4</v>
      </c>
      <c r="ACI354" s="11">
        <f t="shared" si="458"/>
        <v>646500</v>
      </c>
      <c r="ACJ354" s="216">
        <v>0.25</v>
      </c>
      <c r="ACK354" s="13">
        <f t="shared" si="459"/>
        <v>646500</v>
      </c>
      <c r="ACL354" s="213">
        <v>0.33</v>
      </c>
      <c r="ACM354" s="25">
        <f t="shared" si="460"/>
        <v>853380</v>
      </c>
      <c r="ACN354" s="11">
        <f t="shared" si="461"/>
        <v>646500</v>
      </c>
      <c r="ACO354" s="214"/>
      <c r="ACR354" s="213" t="s">
        <v>1081</v>
      </c>
      <c r="ADB354" s="213">
        <v>1</v>
      </c>
      <c r="ADC354" s="213">
        <v>1</v>
      </c>
      <c r="ADD354" s="213">
        <v>1</v>
      </c>
      <c r="ADE354" s="213">
        <v>1</v>
      </c>
      <c r="ADL354" s="213">
        <v>1</v>
      </c>
      <c r="ADU354" s="213">
        <v>2.5</v>
      </c>
      <c r="ADV354" s="462"/>
      <c r="ADW354" s="213">
        <v>7</v>
      </c>
      <c r="ADX354" s="213">
        <v>1</v>
      </c>
      <c r="AEB354" s="213">
        <v>2</v>
      </c>
      <c r="AEE354" s="1">
        <f t="shared" si="524"/>
        <v>0</v>
      </c>
      <c r="AFA354" s="213">
        <v>1</v>
      </c>
      <c r="AFC354" s="213">
        <v>1</v>
      </c>
      <c r="AFF354" s="213">
        <v>1</v>
      </c>
      <c r="AFJ354" s="213">
        <v>1</v>
      </c>
      <c r="AFM354" s="213">
        <v>1</v>
      </c>
      <c r="AFO354" s="213">
        <v>1</v>
      </c>
      <c r="AFP354" s="213">
        <v>1</v>
      </c>
      <c r="AFQ354" s="213">
        <v>1</v>
      </c>
      <c r="AGL354" s="213">
        <v>1328000</v>
      </c>
      <c r="AGM354" s="215"/>
      <c r="AGT354" s="518"/>
      <c r="AHJ354" s="518"/>
      <c r="AHN354" s="213">
        <v>1328000</v>
      </c>
      <c r="AHO354" s="213">
        <v>1</v>
      </c>
      <c r="AHP354" s="213">
        <v>1</v>
      </c>
      <c r="AHQ354" s="213">
        <v>1</v>
      </c>
      <c r="AHZ354" s="213">
        <v>3</v>
      </c>
      <c r="AIC354" s="213">
        <v>1</v>
      </c>
      <c r="AID354" s="213">
        <v>1</v>
      </c>
      <c r="AIE354" s="213">
        <v>3</v>
      </c>
      <c r="AIF354" s="213">
        <v>1</v>
      </c>
      <c r="AIN354" s="213">
        <v>1</v>
      </c>
      <c r="AIO354" s="213">
        <v>1</v>
      </c>
      <c r="AIP354" s="213">
        <v>1</v>
      </c>
      <c r="AJC354" s="215"/>
      <c r="AJD354" s="215"/>
      <c r="AJF354" s="215">
        <v>2586000</v>
      </c>
      <c r="AJJ354" s="444"/>
      <c r="AJK354" s="216"/>
      <c r="AJL354" s="389">
        <v>2586000</v>
      </c>
      <c r="AJM354" s="11">
        <f t="shared" si="462"/>
        <v>136105.26315789475</v>
      </c>
      <c r="AJN354" s="217"/>
      <c r="AJO354" s="218">
        <v>1.1000000000000001</v>
      </c>
      <c r="AJP354" s="213">
        <v>17</v>
      </c>
      <c r="AJQ354" s="213">
        <v>1</v>
      </c>
      <c r="AKA354" s="213">
        <f t="shared" si="525"/>
        <v>18</v>
      </c>
      <c r="AKB354" s="213">
        <v>2</v>
      </c>
      <c r="AKC354" s="213">
        <v>1</v>
      </c>
      <c r="AKD354" s="213">
        <f t="shared" si="526"/>
        <v>21</v>
      </c>
      <c r="AKE354" s="217"/>
      <c r="AKF354" s="213" t="s">
        <v>1048</v>
      </c>
      <c r="AKG354" s="213" t="s">
        <v>1109</v>
      </c>
      <c r="AKH354" s="213" t="s">
        <v>996</v>
      </c>
      <c r="AKI354" s="213" t="s">
        <v>1082</v>
      </c>
      <c r="AKJ354" s="213" t="s">
        <v>1214</v>
      </c>
      <c r="ALQ354" s="213">
        <v>4</v>
      </c>
      <c r="ALR354" s="215">
        <f t="shared" si="527"/>
        <v>646500</v>
      </c>
      <c r="ALS354" s="219">
        <v>2586000</v>
      </c>
      <c r="ALT354" s="213">
        <v>3</v>
      </c>
      <c r="ALU354" s="213">
        <v>1</v>
      </c>
      <c r="ALY354" s="217"/>
      <c r="ALZ354" s="213">
        <v>1</v>
      </c>
      <c r="AMC354" s="213">
        <v>1</v>
      </c>
      <c r="AMD354" s="213">
        <v>1</v>
      </c>
      <c r="AME354" s="213">
        <v>1</v>
      </c>
      <c r="AMN354" s="403"/>
    </row>
    <row r="355" spans="1:1022 1025:1028" s="213" customFormat="1" ht="19" customHeight="1" x14ac:dyDescent="0.25">
      <c r="A355" s="277"/>
      <c r="B355" s="113">
        <v>353</v>
      </c>
      <c r="C355" s="473" t="s">
        <v>1274</v>
      </c>
      <c r="D355" s="304" t="s">
        <v>1218</v>
      </c>
      <c r="E355" s="213">
        <v>2011</v>
      </c>
      <c r="F355" s="213">
        <v>1</v>
      </c>
      <c r="H355" s="213">
        <v>4</v>
      </c>
      <c r="I355" s="213">
        <v>1</v>
      </c>
      <c r="J355" s="213">
        <v>4</v>
      </c>
      <c r="K355" s="213">
        <v>2002</v>
      </c>
      <c r="L355" s="213">
        <v>2004</v>
      </c>
      <c r="M355" s="213">
        <v>3</v>
      </c>
      <c r="W355" s="213">
        <v>1</v>
      </c>
      <c r="X355" s="213">
        <v>1</v>
      </c>
      <c r="AF355" s="213">
        <v>1</v>
      </c>
      <c r="AG355" s="213">
        <v>1</v>
      </c>
      <c r="AH355" s="213">
        <v>1</v>
      </c>
      <c r="AX355" s="213">
        <v>1</v>
      </c>
      <c r="AY355" s="213">
        <v>1</v>
      </c>
      <c r="AZ355" s="213">
        <v>1</v>
      </c>
      <c r="BA355" s="213">
        <v>1</v>
      </c>
      <c r="BB355" s="213">
        <v>11</v>
      </c>
      <c r="BE355" s="213">
        <v>1</v>
      </c>
      <c r="CG355" s="213">
        <v>3</v>
      </c>
      <c r="CH355" s="256"/>
      <c r="CP355" s="213">
        <f t="shared" si="492"/>
        <v>0</v>
      </c>
      <c r="CS355" s="213">
        <f t="shared" si="464"/>
        <v>0</v>
      </c>
      <c r="DO355" s="213">
        <f t="shared" si="493"/>
        <v>0</v>
      </c>
      <c r="DX355" s="213">
        <f t="shared" si="494"/>
        <v>0</v>
      </c>
      <c r="EE355" s="213">
        <f t="shared" si="495"/>
        <v>0</v>
      </c>
      <c r="EH355" s="213">
        <f t="shared" si="496"/>
        <v>0</v>
      </c>
      <c r="GP355" s="213">
        <f t="shared" si="465"/>
        <v>0</v>
      </c>
      <c r="GY355" s="213">
        <f t="shared" si="497"/>
        <v>0</v>
      </c>
      <c r="HC355" s="213">
        <f t="shared" si="498"/>
        <v>0</v>
      </c>
      <c r="HS355" s="213">
        <f t="shared" si="499"/>
        <v>0</v>
      </c>
      <c r="HX355" s="213">
        <f t="shared" si="466"/>
        <v>0</v>
      </c>
      <c r="ID355" s="213">
        <f t="shared" si="467"/>
        <v>0</v>
      </c>
      <c r="IN355" s="213">
        <f t="shared" si="500"/>
        <v>0</v>
      </c>
      <c r="IW355" s="213">
        <f t="shared" si="501"/>
        <v>0</v>
      </c>
      <c r="IZ355" s="213">
        <f t="shared" si="468"/>
        <v>0</v>
      </c>
      <c r="JF355" s="213">
        <v>1</v>
      </c>
      <c r="JJ355" s="213">
        <f t="shared" si="469"/>
        <v>1</v>
      </c>
      <c r="JK355" s="213">
        <v>1</v>
      </c>
      <c r="JV355" s="213">
        <f t="shared" si="502"/>
        <v>0</v>
      </c>
      <c r="KB355" s="213">
        <f t="shared" si="503"/>
        <v>0</v>
      </c>
      <c r="LG355" s="213">
        <f t="shared" si="470"/>
        <v>0</v>
      </c>
      <c r="LT355" s="213">
        <f t="shared" si="504"/>
        <v>0</v>
      </c>
      <c r="MA355" s="213">
        <f t="shared" si="505"/>
        <v>0</v>
      </c>
      <c r="MF355" s="213">
        <f t="shared" si="506"/>
        <v>0</v>
      </c>
      <c r="MM355" s="213">
        <f t="shared" si="507"/>
        <v>0</v>
      </c>
      <c r="MS355" s="213">
        <f t="shared" si="508"/>
        <v>0</v>
      </c>
      <c r="MU355" s="23"/>
      <c r="OO355" s="213">
        <v>1</v>
      </c>
      <c r="OT355" s="213">
        <v>1</v>
      </c>
      <c r="PD355" s="213">
        <f t="shared" si="471"/>
        <v>2</v>
      </c>
      <c r="PE355" s="213">
        <v>1</v>
      </c>
      <c r="QF355" s="213">
        <f t="shared" si="509"/>
        <v>0</v>
      </c>
      <c r="QY355" s="213">
        <f t="shared" si="510"/>
        <v>0</v>
      </c>
      <c r="RK355" s="213">
        <f t="shared" si="511"/>
        <v>0</v>
      </c>
      <c r="SA355" s="213">
        <f t="shared" si="512"/>
        <v>0</v>
      </c>
      <c r="SG355" s="213">
        <f t="shared" si="513"/>
        <v>0</v>
      </c>
      <c r="SO355" s="213">
        <f t="shared" si="514"/>
        <v>0</v>
      </c>
      <c r="TB355" s="213">
        <f t="shared" si="515"/>
        <v>0</v>
      </c>
      <c r="TS355" s="213">
        <f t="shared" si="472"/>
        <v>0</v>
      </c>
      <c r="UD355" s="213">
        <f t="shared" si="473"/>
        <v>0</v>
      </c>
      <c r="UG355" s="213">
        <f t="shared" si="474"/>
        <v>0</v>
      </c>
      <c r="UQ355" s="213">
        <f t="shared" si="516"/>
        <v>0</v>
      </c>
      <c r="VA355" s="213">
        <f t="shared" si="517"/>
        <v>0</v>
      </c>
      <c r="VG355" s="213">
        <f t="shared" si="518"/>
        <v>0</v>
      </c>
      <c r="WY355" s="213">
        <f t="shared" si="475"/>
        <v>0</v>
      </c>
      <c r="XB355" s="213">
        <f t="shared" si="519"/>
        <v>0</v>
      </c>
      <c r="XG355" s="213">
        <f t="shared" si="476"/>
        <v>0</v>
      </c>
      <c r="XK355" s="214"/>
      <c r="XL355" s="213">
        <f t="shared" si="477"/>
        <v>2</v>
      </c>
      <c r="XM355" s="213">
        <f t="shared" si="478"/>
        <v>0</v>
      </c>
      <c r="XN355" s="213">
        <f t="shared" si="520"/>
        <v>0</v>
      </c>
      <c r="XO355" s="213">
        <f t="shared" si="479"/>
        <v>0</v>
      </c>
      <c r="XP355" s="213">
        <f t="shared" si="521"/>
        <v>0</v>
      </c>
      <c r="XQ355" s="213">
        <f t="shared" si="480"/>
        <v>0</v>
      </c>
      <c r="XR355" s="213">
        <f t="shared" si="481"/>
        <v>0</v>
      </c>
      <c r="XS355" s="213">
        <f t="shared" si="528"/>
        <v>0</v>
      </c>
      <c r="XT355" s="213">
        <f t="shared" si="522"/>
        <v>1</v>
      </c>
      <c r="XU355" s="213">
        <f t="shared" si="482"/>
        <v>0</v>
      </c>
      <c r="XV355" s="213">
        <f t="shared" si="483"/>
        <v>0</v>
      </c>
      <c r="XW355" s="213">
        <f t="shared" si="484"/>
        <v>0</v>
      </c>
      <c r="XX355" s="213">
        <f t="shared" si="485"/>
        <v>0</v>
      </c>
      <c r="XY355" s="213">
        <f t="shared" si="486"/>
        <v>0</v>
      </c>
      <c r="XZ355" s="213">
        <f t="shared" si="487"/>
        <v>0</v>
      </c>
      <c r="YA355" s="213">
        <f t="shared" si="488"/>
        <v>0</v>
      </c>
      <c r="YB355" s="213">
        <f t="shared" si="489"/>
        <v>0</v>
      </c>
      <c r="YC355" s="213">
        <f t="shared" si="490"/>
        <v>0</v>
      </c>
      <c r="YD355" s="132"/>
      <c r="YE355" s="215">
        <f t="shared" si="529"/>
        <v>3</v>
      </c>
      <c r="YF355" s="133">
        <f t="shared" si="454"/>
        <v>9020</v>
      </c>
      <c r="YG355" s="215">
        <v>2</v>
      </c>
      <c r="YH355" s="130">
        <f t="shared" si="455"/>
        <v>13530</v>
      </c>
      <c r="YI355" s="213">
        <v>2</v>
      </c>
      <c r="YJ355" s="128">
        <f t="shared" si="456"/>
        <v>13530</v>
      </c>
      <c r="YK355" s="132"/>
      <c r="YL355" s="213">
        <v>0.33</v>
      </c>
      <c r="YM355" s="213">
        <v>1</v>
      </c>
      <c r="YR355" s="213">
        <v>1</v>
      </c>
      <c r="ZE355" s="213">
        <v>1</v>
      </c>
      <c r="ZN355" s="213">
        <v>1</v>
      </c>
      <c r="ZQ355" s="213">
        <v>1</v>
      </c>
      <c r="AAG355" s="213">
        <v>1</v>
      </c>
      <c r="AAN355" s="213">
        <v>1</v>
      </c>
      <c r="AAV355" s="213">
        <v>1</v>
      </c>
      <c r="ACC355" s="213">
        <f t="shared" si="523"/>
        <v>8</v>
      </c>
      <c r="ACD355" s="25">
        <f t="shared" si="452"/>
        <v>3382.5</v>
      </c>
      <c r="ACE355" s="215">
        <f t="shared" si="491"/>
        <v>11</v>
      </c>
      <c r="ACF355" s="11">
        <f t="shared" si="457"/>
        <v>7454.545454545455</v>
      </c>
      <c r="ACG355" s="213">
        <v>2346</v>
      </c>
      <c r="ACH355" s="213">
        <v>4</v>
      </c>
      <c r="ACI355" s="11">
        <f t="shared" si="458"/>
        <v>20500</v>
      </c>
      <c r="ACJ355" s="216">
        <v>0.25</v>
      </c>
      <c r="ACK355" s="13">
        <f t="shared" si="459"/>
        <v>20500</v>
      </c>
      <c r="ACL355" s="213">
        <v>0.33</v>
      </c>
      <c r="ACM355" s="25">
        <f t="shared" si="460"/>
        <v>27060</v>
      </c>
      <c r="ACN355" s="11">
        <f t="shared" si="461"/>
        <v>20500</v>
      </c>
      <c r="ACO355" s="214"/>
      <c r="ACR355" s="213" t="s">
        <v>1081</v>
      </c>
      <c r="ADL355" s="213">
        <v>1</v>
      </c>
      <c r="ADP355" s="213">
        <v>1</v>
      </c>
      <c r="ADU355" s="213">
        <v>2.5</v>
      </c>
      <c r="ADV355" s="462"/>
      <c r="ADW355" s="213">
        <v>7</v>
      </c>
      <c r="AEB355" s="213">
        <v>3</v>
      </c>
      <c r="AEE355" s="1">
        <f t="shared" si="524"/>
        <v>0</v>
      </c>
      <c r="AFA355" s="213">
        <v>1</v>
      </c>
      <c r="AFF355" s="213">
        <v>1</v>
      </c>
      <c r="AFM355" s="213">
        <v>1</v>
      </c>
      <c r="AFO355" s="213">
        <v>1</v>
      </c>
      <c r="AFP355" s="213">
        <v>1</v>
      </c>
      <c r="AFQ355" s="213">
        <v>1</v>
      </c>
      <c r="AFX355" s="213">
        <v>1</v>
      </c>
      <c r="AGM355" s="215"/>
      <c r="AGT355" s="518"/>
      <c r="AHJ355" s="518"/>
      <c r="AHN355" s="213">
        <v>610000</v>
      </c>
      <c r="AJC355" s="215"/>
      <c r="AJD355" s="215"/>
      <c r="AJF355" s="215">
        <v>82000</v>
      </c>
      <c r="AJJ355" s="444"/>
      <c r="AJK355" s="216"/>
      <c r="AJL355" s="389">
        <v>82000</v>
      </c>
      <c r="AJM355" s="11">
        <f t="shared" si="462"/>
        <v>7454.545454545455</v>
      </c>
      <c r="AJN355" s="217"/>
      <c r="AJO355" s="218">
        <v>1.1000000000000001</v>
      </c>
      <c r="AJP355" s="213">
        <v>14</v>
      </c>
      <c r="AJQ355" s="213">
        <v>2</v>
      </c>
      <c r="AKA355" s="213">
        <f t="shared" si="525"/>
        <v>16</v>
      </c>
      <c r="AKD355" s="213">
        <f t="shared" si="526"/>
        <v>16</v>
      </c>
      <c r="AKE355" s="217"/>
      <c r="ALR355" s="215" t="e">
        <f t="shared" si="527"/>
        <v>#DIV/0!</v>
      </c>
      <c r="ALS355" s="219">
        <v>82000</v>
      </c>
      <c r="ALY355" s="217"/>
      <c r="ALZ355" s="213">
        <v>1</v>
      </c>
      <c r="AMA355" s="213">
        <v>1</v>
      </c>
      <c r="AMN355" s="403"/>
    </row>
    <row r="356" spans="1:1022 1025:1028" s="4" customFormat="1" ht="19" customHeight="1" x14ac:dyDescent="0.25">
      <c r="A356" s="270"/>
      <c r="B356" s="113">
        <v>354</v>
      </c>
      <c r="C356" s="473" t="s">
        <v>1216</v>
      </c>
      <c r="D356" s="304" t="s">
        <v>1218</v>
      </c>
      <c r="E356" s="4">
        <v>2011</v>
      </c>
      <c r="F356" s="4">
        <v>1</v>
      </c>
      <c r="H356" s="4">
        <v>4</v>
      </c>
      <c r="I356" s="4">
        <v>1</v>
      </c>
      <c r="J356" s="4">
        <v>4</v>
      </c>
      <c r="K356" s="4">
        <v>1989</v>
      </c>
      <c r="L356" s="4">
        <v>1998</v>
      </c>
      <c r="M356" s="4">
        <v>5</v>
      </c>
      <c r="Z356" s="4">
        <v>1</v>
      </c>
      <c r="AA356" s="4">
        <v>1</v>
      </c>
      <c r="AB356" s="4">
        <v>1</v>
      </c>
      <c r="AX356" s="4">
        <v>1</v>
      </c>
      <c r="BN356" s="4">
        <v>1</v>
      </c>
      <c r="BX356" s="4">
        <v>1</v>
      </c>
      <c r="CG356" s="4">
        <v>2</v>
      </c>
      <c r="CH356" s="252"/>
      <c r="CP356" s="4">
        <f t="shared" si="492"/>
        <v>0</v>
      </c>
      <c r="CS356" s="4">
        <f t="shared" si="464"/>
        <v>0</v>
      </c>
      <c r="DO356" s="4">
        <f t="shared" si="493"/>
        <v>0</v>
      </c>
      <c r="DX356" s="4">
        <f t="shared" si="494"/>
        <v>0</v>
      </c>
      <c r="EE356" s="4">
        <f t="shared" si="495"/>
        <v>0</v>
      </c>
      <c r="EH356" s="4">
        <f t="shared" si="496"/>
        <v>0</v>
      </c>
      <c r="GP356" s="4">
        <f t="shared" si="465"/>
        <v>0</v>
      </c>
      <c r="GY356" s="4">
        <f t="shared" si="497"/>
        <v>0</v>
      </c>
      <c r="HC356" s="4">
        <f t="shared" si="498"/>
        <v>0</v>
      </c>
      <c r="HS356" s="4">
        <f t="shared" si="499"/>
        <v>0</v>
      </c>
      <c r="HX356" s="4">
        <f t="shared" si="466"/>
        <v>0</v>
      </c>
      <c r="ID356" s="4">
        <f t="shared" si="467"/>
        <v>0</v>
      </c>
      <c r="IN356" s="4">
        <f t="shared" si="500"/>
        <v>0</v>
      </c>
      <c r="IW356" s="4">
        <f t="shared" si="501"/>
        <v>0</v>
      </c>
      <c r="IZ356" s="4">
        <f t="shared" si="468"/>
        <v>0</v>
      </c>
      <c r="JJ356" s="4">
        <f t="shared" si="469"/>
        <v>0</v>
      </c>
      <c r="JV356" s="4">
        <f t="shared" si="502"/>
        <v>0</v>
      </c>
      <c r="KB356" s="4">
        <f t="shared" si="503"/>
        <v>0</v>
      </c>
      <c r="LG356" s="4">
        <f t="shared" si="470"/>
        <v>0</v>
      </c>
      <c r="LT356" s="4">
        <f t="shared" si="504"/>
        <v>0</v>
      </c>
      <c r="MA356" s="4">
        <f t="shared" si="505"/>
        <v>0</v>
      </c>
      <c r="MF356" s="4">
        <f t="shared" si="506"/>
        <v>0</v>
      </c>
      <c r="MM356" s="4">
        <f t="shared" si="507"/>
        <v>0</v>
      </c>
      <c r="MS356" s="4">
        <f t="shared" si="508"/>
        <v>0</v>
      </c>
      <c r="MU356" s="189"/>
      <c r="OO356" s="4">
        <v>1</v>
      </c>
      <c r="PD356" s="4">
        <f t="shared" si="471"/>
        <v>1</v>
      </c>
      <c r="PE356" s="4">
        <v>1</v>
      </c>
      <c r="QF356" s="4">
        <f t="shared" si="509"/>
        <v>0</v>
      </c>
      <c r="QY356" s="4">
        <f t="shared" si="510"/>
        <v>0</v>
      </c>
      <c r="RK356" s="4">
        <f t="shared" si="511"/>
        <v>0</v>
      </c>
      <c r="SA356" s="4">
        <f t="shared" si="512"/>
        <v>0</v>
      </c>
      <c r="SG356" s="4">
        <f t="shared" si="513"/>
        <v>0</v>
      </c>
      <c r="SO356" s="4">
        <f t="shared" si="514"/>
        <v>0</v>
      </c>
      <c r="TB356" s="4">
        <f t="shared" si="515"/>
        <v>0</v>
      </c>
      <c r="TS356" s="4">
        <f t="shared" si="472"/>
        <v>0</v>
      </c>
      <c r="UD356" s="4">
        <f t="shared" si="473"/>
        <v>0</v>
      </c>
      <c r="UG356" s="4">
        <f t="shared" si="474"/>
        <v>0</v>
      </c>
      <c r="UQ356" s="4">
        <f t="shared" si="516"/>
        <v>0</v>
      </c>
      <c r="VA356" s="4">
        <f t="shared" si="517"/>
        <v>0</v>
      </c>
      <c r="VG356" s="4">
        <f t="shared" si="518"/>
        <v>0</v>
      </c>
      <c r="WY356" s="4">
        <f t="shared" si="475"/>
        <v>0</v>
      </c>
      <c r="XB356" s="4">
        <f t="shared" si="519"/>
        <v>0</v>
      </c>
      <c r="XG356" s="4">
        <f t="shared" si="476"/>
        <v>0</v>
      </c>
      <c r="XK356" s="200"/>
      <c r="XL356" s="4">
        <f t="shared" si="477"/>
        <v>1</v>
      </c>
      <c r="XM356" s="4">
        <f t="shared" si="478"/>
        <v>0</v>
      </c>
      <c r="XN356" s="4">
        <f t="shared" si="520"/>
        <v>0</v>
      </c>
      <c r="XO356" s="4">
        <f t="shared" si="479"/>
        <v>0</v>
      </c>
      <c r="XP356" s="4">
        <f t="shared" si="521"/>
        <v>0</v>
      </c>
      <c r="XQ356" s="4">
        <f t="shared" si="480"/>
        <v>0</v>
      </c>
      <c r="XR356" s="4">
        <f t="shared" si="481"/>
        <v>0</v>
      </c>
      <c r="XS356" s="4">
        <f t="shared" si="528"/>
        <v>0</v>
      </c>
      <c r="XT356" s="4">
        <f t="shared" si="522"/>
        <v>0</v>
      </c>
      <c r="XU356" s="4">
        <f t="shared" si="482"/>
        <v>0</v>
      </c>
      <c r="XV356" s="4">
        <f t="shared" si="483"/>
        <v>0</v>
      </c>
      <c r="XW356" s="4">
        <f t="shared" si="484"/>
        <v>0</v>
      </c>
      <c r="XX356" s="4">
        <f t="shared" si="485"/>
        <v>0</v>
      </c>
      <c r="XY356" s="4">
        <f t="shared" si="486"/>
        <v>0</v>
      </c>
      <c r="XZ356" s="4">
        <f t="shared" si="487"/>
        <v>0</v>
      </c>
      <c r="YA356" s="4">
        <f t="shared" si="488"/>
        <v>0</v>
      </c>
      <c r="YB356" s="4">
        <f t="shared" si="489"/>
        <v>0</v>
      </c>
      <c r="YC356" s="4">
        <f t="shared" si="490"/>
        <v>0</v>
      </c>
      <c r="YD356" s="191"/>
      <c r="YE356" s="5">
        <f t="shared" si="529"/>
        <v>1</v>
      </c>
      <c r="YF356" s="133">
        <f t="shared" si="454"/>
        <v>935880</v>
      </c>
      <c r="YG356" s="5">
        <v>1</v>
      </c>
      <c r="YH356" s="130">
        <f t="shared" si="455"/>
        <v>935880</v>
      </c>
      <c r="YI356" s="4">
        <v>1</v>
      </c>
      <c r="YJ356" s="128">
        <f t="shared" si="456"/>
        <v>935880</v>
      </c>
      <c r="YK356" s="191"/>
      <c r="YL356" s="4">
        <v>0.33</v>
      </c>
      <c r="YQ356" s="4">
        <v>1</v>
      </c>
      <c r="YR356" s="4">
        <v>1</v>
      </c>
      <c r="AAG356" s="4">
        <v>1</v>
      </c>
      <c r="AAN356" s="4">
        <v>1</v>
      </c>
      <c r="AAV356" s="4">
        <v>1</v>
      </c>
      <c r="ACC356" s="4">
        <f t="shared" si="523"/>
        <v>5</v>
      </c>
      <c r="ACD356" s="25">
        <f t="shared" ref="ACD356:ACD418" si="530">(AJL356/ACC356)*YL356</f>
        <v>187176</v>
      </c>
      <c r="ACE356" s="5">
        <f t="shared" si="491"/>
        <v>6</v>
      </c>
      <c r="ACF356" s="11">
        <f t="shared" si="457"/>
        <v>472666.66666666669</v>
      </c>
      <c r="ACG356" s="4">
        <v>2356</v>
      </c>
      <c r="ACH356" s="4">
        <v>4</v>
      </c>
      <c r="ACI356" s="11">
        <f t="shared" si="458"/>
        <v>709000</v>
      </c>
      <c r="ACJ356" s="37">
        <v>0.25</v>
      </c>
      <c r="ACK356" s="13">
        <f t="shared" si="459"/>
        <v>709000</v>
      </c>
      <c r="ACL356" s="4">
        <v>0.33</v>
      </c>
      <c r="ACM356" s="25">
        <f t="shared" si="460"/>
        <v>935880</v>
      </c>
      <c r="ACN356" s="11">
        <f t="shared" si="461"/>
        <v>709000</v>
      </c>
      <c r="ACO356" s="200"/>
      <c r="ACR356" s="4" t="s">
        <v>1081</v>
      </c>
      <c r="ADL356" s="4">
        <v>1</v>
      </c>
      <c r="ADP356" s="4">
        <v>1</v>
      </c>
      <c r="ADU356" s="4">
        <v>2.5</v>
      </c>
      <c r="ADW356" s="4">
        <v>7</v>
      </c>
      <c r="AEB356" s="4">
        <v>2</v>
      </c>
      <c r="AEE356" s="1">
        <f t="shared" si="524"/>
        <v>0</v>
      </c>
      <c r="AFA356" s="4">
        <v>1</v>
      </c>
      <c r="AFF356" s="4">
        <v>1</v>
      </c>
      <c r="AFJ356" s="4">
        <v>1</v>
      </c>
      <c r="AFM356" s="4">
        <v>1</v>
      </c>
      <c r="AFO356" s="4">
        <v>1</v>
      </c>
      <c r="AFP356" s="4">
        <v>1</v>
      </c>
      <c r="AFQ356" s="4">
        <v>1</v>
      </c>
      <c r="AFT356" s="4">
        <v>1</v>
      </c>
      <c r="AGL356" s="4">
        <v>251000</v>
      </c>
      <c r="AGM356" s="5"/>
      <c r="AGT356" s="518"/>
      <c r="AHJ356" s="518"/>
      <c r="AHN356" s="4">
        <v>251000</v>
      </c>
      <c r="AHP356" s="4">
        <v>2</v>
      </c>
      <c r="AHQ356" s="4">
        <v>1</v>
      </c>
      <c r="AHV356" s="4">
        <v>1</v>
      </c>
      <c r="AHW356" s="4">
        <v>1</v>
      </c>
      <c r="AJC356" s="5"/>
      <c r="AJD356" s="5"/>
      <c r="AJF356" s="5">
        <v>2836000</v>
      </c>
      <c r="AJJ356" s="437"/>
      <c r="AJK356" s="37"/>
      <c r="AJL356" s="383">
        <v>2836000</v>
      </c>
      <c r="AJM356" s="11">
        <f t="shared" si="462"/>
        <v>472666.66666666669</v>
      </c>
      <c r="AJN356" s="201"/>
      <c r="AJO356" s="6">
        <v>1.1000000000000001</v>
      </c>
      <c r="AJP356" s="4">
        <v>16</v>
      </c>
      <c r="AJQ356" s="4">
        <v>2</v>
      </c>
      <c r="AKA356" s="4">
        <f t="shared" si="525"/>
        <v>18</v>
      </c>
      <c r="AKD356" s="4">
        <f t="shared" si="526"/>
        <v>18</v>
      </c>
      <c r="AKE356" s="201"/>
      <c r="ALR356" s="5" t="e">
        <f t="shared" si="527"/>
        <v>#DIV/0!</v>
      </c>
      <c r="ALS356" s="202">
        <v>2836000</v>
      </c>
      <c r="ALY356" s="201"/>
      <c r="ALZ356" s="4">
        <v>1</v>
      </c>
      <c r="AMC356" s="4">
        <v>1</v>
      </c>
      <c r="AME356" s="4">
        <v>1</v>
      </c>
      <c r="AMN356" s="403"/>
    </row>
    <row r="357" spans="1:1022 1025:1028" s="1" customFormat="1" ht="15" customHeight="1" x14ac:dyDescent="0.25">
      <c r="A357" s="268"/>
      <c r="B357" s="113">
        <v>355</v>
      </c>
      <c r="C357" s="473" t="s">
        <v>998</v>
      </c>
      <c r="D357" s="304" t="s">
        <v>1113</v>
      </c>
      <c r="E357" s="1">
        <v>2011</v>
      </c>
      <c r="F357" s="1">
        <v>1</v>
      </c>
      <c r="H357" s="1">
        <v>3</v>
      </c>
      <c r="I357" s="1">
        <v>1</v>
      </c>
      <c r="J357" s="1">
        <v>3</v>
      </c>
      <c r="K357" s="1">
        <v>1993</v>
      </c>
      <c r="L357" s="1">
        <v>2000</v>
      </c>
      <c r="M357" s="1">
        <v>5</v>
      </c>
      <c r="W357" s="1">
        <v>1</v>
      </c>
      <c r="Y357" s="1">
        <v>1</v>
      </c>
      <c r="Z357" s="1">
        <v>1</v>
      </c>
      <c r="AA357" s="1">
        <v>1</v>
      </c>
      <c r="AD357" s="1">
        <v>1</v>
      </c>
      <c r="AY357" s="1">
        <v>1</v>
      </c>
      <c r="BA357" s="1">
        <v>1</v>
      </c>
      <c r="BH357" s="1">
        <v>1</v>
      </c>
      <c r="BJ357" s="1">
        <v>1</v>
      </c>
      <c r="CG357" s="1">
        <v>3</v>
      </c>
      <c r="CH357" s="246"/>
      <c r="CP357" s="1">
        <f t="shared" si="492"/>
        <v>0</v>
      </c>
      <c r="CS357" s="1">
        <f t="shared" si="464"/>
        <v>0</v>
      </c>
      <c r="DO357" s="1">
        <f t="shared" si="493"/>
        <v>0</v>
      </c>
      <c r="DX357" s="1">
        <f t="shared" si="494"/>
        <v>0</v>
      </c>
      <c r="EE357" s="1">
        <f t="shared" si="495"/>
        <v>0</v>
      </c>
      <c r="EH357" s="1">
        <f t="shared" si="496"/>
        <v>0</v>
      </c>
      <c r="FF357" s="116"/>
      <c r="GP357" s="1">
        <f t="shared" si="465"/>
        <v>0</v>
      </c>
      <c r="GY357" s="1">
        <f t="shared" si="497"/>
        <v>0</v>
      </c>
      <c r="HC357" s="1">
        <f t="shared" si="498"/>
        <v>0</v>
      </c>
      <c r="HS357" s="1">
        <f t="shared" si="499"/>
        <v>0</v>
      </c>
      <c r="HX357" s="1">
        <f t="shared" si="466"/>
        <v>0</v>
      </c>
      <c r="ID357" s="1">
        <f t="shared" si="467"/>
        <v>0</v>
      </c>
      <c r="IN357" s="1">
        <f t="shared" si="500"/>
        <v>0</v>
      </c>
      <c r="IW357" s="1">
        <f t="shared" si="501"/>
        <v>0</v>
      </c>
      <c r="IZ357" s="1">
        <f t="shared" si="468"/>
        <v>0</v>
      </c>
      <c r="JJ357" s="1">
        <f t="shared" si="469"/>
        <v>0</v>
      </c>
      <c r="JV357" s="1">
        <f t="shared" si="502"/>
        <v>0</v>
      </c>
      <c r="KB357" s="1">
        <f t="shared" si="503"/>
        <v>0</v>
      </c>
      <c r="LG357" s="1">
        <f t="shared" si="470"/>
        <v>0</v>
      </c>
      <c r="LT357" s="1">
        <f t="shared" si="504"/>
        <v>0</v>
      </c>
      <c r="MA357" s="1">
        <f t="shared" si="505"/>
        <v>0</v>
      </c>
      <c r="MF357" s="1">
        <f t="shared" si="506"/>
        <v>0</v>
      </c>
      <c r="MM357" s="1">
        <f t="shared" si="507"/>
        <v>0</v>
      </c>
      <c r="MS357" s="1">
        <f t="shared" si="508"/>
        <v>0</v>
      </c>
      <c r="MU357" s="115"/>
      <c r="OI357" s="120"/>
      <c r="OO357" s="1">
        <v>1</v>
      </c>
      <c r="OT357" s="1">
        <v>1</v>
      </c>
      <c r="PD357" s="1">
        <f t="shared" si="471"/>
        <v>2</v>
      </c>
      <c r="PE357" s="1">
        <v>1</v>
      </c>
      <c r="QF357" s="1">
        <f t="shared" si="509"/>
        <v>0</v>
      </c>
      <c r="QY357" s="1">
        <f t="shared" si="510"/>
        <v>0</v>
      </c>
      <c r="RK357" s="1">
        <f t="shared" si="511"/>
        <v>0</v>
      </c>
      <c r="SA357" s="1">
        <f t="shared" si="512"/>
        <v>0</v>
      </c>
      <c r="SG357" s="1">
        <f t="shared" si="513"/>
        <v>0</v>
      </c>
      <c r="SO357" s="1">
        <f t="shared" si="514"/>
        <v>0</v>
      </c>
      <c r="TB357" s="1">
        <f t="shared" si="515"/>
        <v>0</v>
      </c>
      <c r="TS357" s="1">
        <f t="shared" si="472"/>
        <v>0</v>
      </c>
      <c r="UD357" s="1">
        <f t="shared" si="473"/>
        <v>0</v>
      </c>
      <c r="UG357" s="1">
        <f t="shared" si="474"/>
        <v>0</v>
      </c>
      <c r="UQ357" s="1">
        <f t="shared" si="516"/>
        <v>0</v>
      </c>
      <c r="VA357" s="1">
        <f t="shared" si="517"/>
        <v>0</v>
      </c>
      <c r="VG357" s="1">
        <f t="shared" si="518"/>
        <v>0</v>
      </c>
      <c r="WY357" s="1">
        <f t="shared" si="475"/>
        <v>0</v>
      </c>
      <c r="XB357" s="1">
        <f t="shared" si="519"/>
        <v>0</v>
      </c>
      <c r="XG357" s="1">
        <f t="shared" si="476"/>
        <v>0</v>
      </c>
      <c r="XK357" s="108"/>
      <c r="XL357" s="1">
        <f t="shared" si="477"/>
        <v>2</v>
      </c>
      <c r="XM357" s="1">
        <f t="shared" si="478"/>
        <v>0</v>
      </c>
      <c r="XN357" s="1">
        <f t="shared" si="520"/>
        <v>0</v>
      </c>
      <c r="XO357" s="1">
        <f t="shared" si="479"/>
        <v>0</v>
      </c>
      <c r="XP357" s="1">
        <f t="shared" si="521"/>
        <v>0</v>
      </c>
      <c r="XQ357" s="1">
        <f t="shared" si="480"/>
        <v>0</v>
      </c>
      <c r="XR357" s="1">
        <f t="shared" si="481"/>
        <v>0</v>
      </c>
      <c r="XS357" s="1">
        <f t="shared" si="528"/>
        <v>0</v>
      </c>
      <c r="XT357" s="1">
        <f t="shared" si="522"/>
        <v>0</v>
      </c>
      <c r="XU357" s="1">
        <f t="shared" si="482"/>
        <v>0</v>
      </c>
      <c r="XV357" s="1">
        <f t="shared" si="483"/>
        <v>0</v>
      </c>
      <c r="XW357" s="1">
        <f t="shared" si="484"/>
        <v>0</v>
      </c>
      <c r="XX357" s="1">
        <f t="shared" si="485"/>
        <v>0</v>
      </c>
      <c r="XY357" s="1">
        <f t="shared" si="486"/>
        <v>0</v>
      </c>
      <c r="XZ357" s="1">
        <f t="shared" si="487"/>
        <v>0</v>
      </c>
      <c r="YA357" s="1">
        <f t="shared" si="488"/>
        <v>0</v>
      </c>
      <c r="YB357" s="1">
        <f t="shared" si="489"/>
        <v>0</v>
      </c>
      <c r="YC357" s="1">
        <f t="shared" si="490"/>
        <v>0</v>
      </c>
      <c r="YD357" s="132"/>
      <c r="YE357" s="133">
        <f t="shared" si="529"/>
        <v>2</v>
      </c>
      <c r="YF357" s="133">
        <f t="shared" si="454"/>
        <v>596000</v>
      </c>
      <c r="YG357" s="130">
        <v>1</v>
      </c>
      <c r="YH357" s="130">
        <f t="shared" si="455"/>
        <v>1192000</v>
      </c>
      <c r="YI357" s="129">
        <v>1</v>
      </c>
      <c r="YJ357" s="128">
        <f t="shared" si="456"/>
        <v>1192000</v>
      </c>
      <c r="YK357" s="177"/>
      <c r="YL357">
        <v>0.5</v>
      </c>
      <c r="YM357"/>
      <c r="YN357"/>
      <c r="YO357"/>
      <c r="YP357"/>
      <c r="YQ357"/>
      <c r="YR357">
        <v>1</v>
      </c>
      <c r="YS357"/>
      <c r="YT357"/>
      <c r="YU357"/>
      <c r="YV357"/>
      <c r="YW357"/>
      <c r="YX357"/>
      <c r="YY357"/>
      <c r="YZ357"/>
      <c r="ZA357"/>
      <c r="ZB357"/>
      <c r="ZC357">
        <v>1</v>
      </c>
      <c r="ZD357"/>
      <c r="ZE357">
        <v>1</v>
      </c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>
        <v>1</v>
      </c>
      <c r="AAH357"/>
      <c r="AAI357"/>
      <c r="AAJ357"/>
      <c r="AAK357"/>
      <c r="AAL357"/>
      <c r="AAM357"/>
      <c r="AAN357">
        <v>1</v>
      </c>
      <c r="AAO357"/>
      <c r="AAP357"/>
      <c r="AAQ357"/>
      <c r="AAR357"/>
      <c r="AAS357"/>
      <c r="AAT357"/>
      <c r="AAU357"/>
      <c r="AAV357">
        <v>1</v>
      </c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>
        <f t="shared" si="523"/>
        <v>6</v>
      </c>
      <c r="ACD357" s="25">
        <f t="shared" si="530"/>
        <v>198666.66666666666</v>
      </c>
      <c r="ACE357" s="11">
        <f t="shared" si="491"/>
        <v>8</v>
      </c>
      <c r="ACF357" s="11">
        <f t="shared" si="457"/>
        <v>298000</v>
      </c>
      <c r="ACG357" s="1">
        <v>36</v>
      </c>
      <c r="ACH357" s="1">
        <v>2</v>
      </c>
      <c r="ACI357" s="11">
        <f t="shared" si="458"/>
        <v>1192000</v>
      </c>
      <c r="ACJ357" s="11"/>
      <c r="ACK357" s="13">
        <f t="shared" si="459"/>
        <v>0</v>
      </c>
      <c r="ACL357">
        <v>0.5</v>
      </c>
      <c r="ACM357" s="25">
        <f t="shared" si="460"/>
        <v>1192000</v>
      </c>
      <c r="ACN357" s="11">
        <f t="shared" si="461"/>
        <v>1192000</v>
      </c>
      <c r="ACO357" s="65"/>
      <c r="ACR357" s="1" t="s">
        <v>1081</v>
      </c>
      <c r="ADL357" s="1">
        <v>1</v>
      </c>
      <c r="ADP357" s="1">
        <v>1</v>
      </c>
      <c r="ADU357" s="1">
        <v>2.5</v>
      </c>
      <c r="ADV357" s="457"/>
      <c r="ADW357" s="1">
        <v>8</v>
      </c>
      <c r="ADX357" s="1">
        <v>1</v>
      </c>
      <c r="AEB357" s="1">
        <v>2</v>
      </c>
      <c r="AEE357" s="1">
        <f t="shared" si="524"/>
        <v>0</v>
      </c>
      <c r="AFA357" s="1">
        <v>1</v>
      </c>
      <c r="AFF357" s="1">
        <v>1</v>
      </c>
      <c r="AFM357" s="1">
        <v>1</v>
      </c>
      <c r="AFO357" s="1">
        <v>1</v>
      </c>
      <c r="AFP357" s="1">
        <v>1</v>
      </c>
      <c r="AFQ357" s="1">
        <v>1</v>
      </c>
      <c r="AFT357" s="1">
        <v>1</v>
      </c>
      <c r="AGL357" s="11">
        <v>835000</v>
      </c>
      <c r="AGM357" s="11"/>
      <c r="AGT357" s="518"/>
      <c r="AGX357" s="1">
        <v>1</v>
      </c>
      <c r="AHJ357" s="518"/>
      <c r="AHM357" s="1">
        <v>1</v>
      </c>
      <c r="AHN357" s="1">
        <v>1500000</v>
      </c>
      <c r="AHO357" s="1">
        <v>91</v>
      </c>
      <c r="AHR357" s="1">
        <v>3</v>
      </c>
      <c r="AHS357" s="1">
        <v>1</v>
      </c>
      <c r="AHU357" s="1">
        <v>4</v>
      </c>
      <c r="AIB357" s="1">
        <v>1</v>
      </c>
      <c r="AJC357" s="11"/>
      <c r="AJD357" s="11"/>
      <c r="AJE357" s="1">
        <v>3.4566875000000001</v>
      </c>
      <c r="AJF357" s="11">
        <v>2384000</v>
      </c>
      <c r="AJJ357" s="435"/>
      <c r="AJK357" s="45"/>
      <c r="AJL357" s="381">
        <v>2384000</v>
      </c>
      <c r="AJM357" s="11">
        <f t="shared" si="462"/>
        <v>298000</v>
      </c>
      <c r="AJN357" s="60"/>
      <c r="AJO357" s="12">
        <v>1.1000000000000001</v>
      </c>
      <c r="AJP357" s="1">
        <v>23</v>
      </c>
      <c r="AJQ357" s="1">
        <v>1</v>
      </c>
      <c r="AKA357" s="1">
        <f t="shared" si="525"/>
        <v>24</v>
      </c>
      <c r="AKB357" s="1">
        <v>1</v>
      </c>
      <c r="AKD357" s="1">
        <f t="shared" si="526"/>
        <v>25</v>
      </c>
      <c r="AKE357" s="60"/>
      <c r="AKF357" s="1" t="s">
        <v>1204</v>
      </c>
      <c r="AKG357" s="1" t="s">
        <v>1114</v>
      </c>
      <c r="AKH357" s="1" t="s">
        <v>1115</v>
      </c>
      <c r="ALQ357" s="1">
        <v>3</v>
      </c>
      <c r="ALR357" s="11">
        <f t="shared" si="527"/>
        <v>794666.66666666663</v>
      </c>
      <c r="ALS357" s="53">
        <v>2384000</v>
      </c>
      <c r="ALT357" s="1">
        <v>2</v>
      </c>
      <c r="ALV357" s="1">
        <v>1</v>
      </c>
      <c r="ALY357" s="60"/>
      <c r="ALZ357" s="1">
        <v>1</v>
      </c>
      <c r="AME357" s="1">
        <v>1</v>
      </c>
      <c r="AMF357" s="1">
        <v>1</v>
      </c>
      <c r="AMN357" s="403"/>
    </row>
    <row r="358" spans="1:1022 1025:1028" s="4" customFormat="1" ht="19" customHeight="1" x14ac:dyDescent="0.25">
      <c r="A358" s="270"/>
      <c r="B358" s="113">
        <v>356</v>
      </c>
      <c r="C358" s="473" t="s">
        <v>1200</v>
      </c>
      <c r="D358" s="304" t="s">
        <v>1271</v>
      </c>
      <c r="E358" s="4">
        <v>2011</v>
      </c>
      <c r="F358" s="4">
        <v>1</v>
      </c>
      <c r="H358" s="4">
        <v>4</v>
      </c>
      <c r="I358" s="4">
        <v>1</v>
      </c>
      <c r="J358" s="4">
        <v>4</v>
      </c>
      <c r="K358" s="4">
        <v>1999</v>
      </c>
      <c r="L358" s="4">
        <v>2003</v>
      </c>
      <c r="M358" s="4">
        <v>4</v>
      </c>
      <c r="AC358" s="4">
        <v>1</v>
      </c>
      <c r="AD358" s="4">
        <v>1</v>
      </c>
      <c r="AG358" s="4">
        <v>1</v>
      </c>
      <c r="AX358" s="4">
        <v>1</v>
      </c>
      <c r="BR358" s="4">
        <v>1</v>
      </c>
      <c r="BY358" s="4">
        <v>1</v>
      </c>
      <c r="CG358" s="4">
        <v>2</v>
      </c>
      <c r="CH358" s="246"/>
      <c r="CP358" s="1">
        <f t="shared" si="492"/>
        <v>0</v>
      </c>
      <c r="CQ358" s="1"/>
      <c r="CS358" s="1">
        <f t="shared" si="464"/>
        <v>0</v>
      </c>
      <c r="CT358" s="1"/>
      <c r="DO358" s="1">
        <f t="shared" si="493"/>
        <v>0</v>
      </c>
      <c r="DP358" s="1"/>
      <c r="DX358" s="1">
        <f t="shared" si="494"/>
        <v>0</v>
      </c>
      <c r="DY358" s="1"/>
      <c r="EE358" s="1">
        <f t="shared" si="495"/>
        <v>0</v>
      </c>
      <c r="EF358" s="1"/>
      <c r="EH358" s="1">
        <f t="shared" si="496"/>
        <v>0</v>
      </c>
      <c r="EI358" s="1"/>
      <c r="FF358" s="116"/>
      <c r="GP358" s="1">
        <f t="shared" si="465"/>
        <v>0</v>
      </c>
      <c r="GQ358" s="1"/>
      <c r="GY358" s="1">
        <f t="shared" si="497"/>
        <v>0</v>
      </c>
      <c r="GZ358" s="1"/>
      <c r="HC358" s="1">
        <f t="shared" si="498"/>
        <v>0</v>
      </c>
      <c r="HD358" s="1"/>
      <c r="HS358" s="1">
        <f t="shared" si="499"/>
        <v>0</v>
      </c>
      <c r="HT358" s="1"/>
      <c r="HX358" s="1">
        <f t="shared" si="466"/>
        <v>0</v>
      </c>
      <c r="HY358" s="1"/>
      <c r="ID358" s="1">
        <f t="shared" si="467"/>
        <v>0</v>
      </c>
      <c r="IE358" s="1"/>
      <c r="IN358" s="1">
        <f t="shared" si="500"/>
        <v>0</v>
      </c>
      <c r="IW358" s="1">
        <f t="shared" si="501"/>
        <v>0</v>
      </c>
      <c r="IX358" s="1"/>
      <c r="IZ358" s="1">
        <f t="shared" si="468"/>
        <v>0</v>
      </c>
      <c r="JA358" s="1"/>
      <c r="JJ358" s="1">
        <f t="shared" si="469"/>
        <v>0</v>
      </c>
      <c r="JK358" s="1"/>
      <c r="JV358" s="1">
        <f t="shared" si="502"/>
        <v>0</v>
      </c>
      <c r="JW358" s="1"/>
      <c r="KB358" s="1">
        <f t="shared" si="503"/>
        <v>0</v>
      </c>
      <c r="KC358" s="1"/>
      <c r="LG358" s="1">
        <f t="shared" si="470"/>
        <v>0</v>
      </c>
      <c r="LH358" s="1"/>
      <c r="LT358" s="1">
        <f t="shared" si="504"/>
        <v>0</v>
      </c>
      <c r="LU358" s="1"/>
      <c r="MA358" s="1">
        <f t="shared" si="505"/>
        <v>0</v>
      </c>
      <c r="MB358" s="1"/>
      <c r="MF358" s="1">
        <f t="shared" si="506"/>
        <v>0</v>
      </c>
      <c r="MG358" s="1"/>
      <c r="MM358" s="1">
        <f t="shared" si="507"/>
        <v>0</v>
      </c>
      <c r="MN358" s="1"/>
      <c r="MS358" s="1">
        <f t="shared" si="508"/>
        <v>0</v>
      </c>
      <c r="MT358" s="1"/>
      <c r="MU358" s="115">
        <v>1</v>
      </c>
      <c r="OI358" s="120"/>
      <c r="OO358" s="4">
        <v>1</v>
      </c>
      <c r="PD358" s="1">
        <f t="shared" si="471"/>
        <v>1</v>
      </c>
      <c r="PE358" s="1">
        <v>1</v>
      </c>
      <c r="QF358" s="1">
        <f t="shared" si="509"/>
        <v>0</v>
      </c>
      <c r="QG358" s="1"/>
      <c r="QY358" s="1">
        <f t="shared" si="510"/>
        <v>0</v>
      </c>
      <c r="RK358" s="1">
        <f t="shared" si="511"/>
        <v>0</v>
      </c>
      <c r="RL358" s="1"/>
      <c r="SA358" s="1">
        <f t="shared" si="512"/>
        <v>0</v>
      </c>
      <c r="SG358" s="1">
        <f t="shared" si="513"/>
        <v>0</v>
      </c>
      <c r="SO358" s="1">
        <f t="shared" si="514"/>
        <v>0</v>
      </c>
      <c r="TB358" s="1">
        <f t="shared" si="515"/>
        <v>0</v>
      </c>
      <c r="TS358" s="1">
        <f t="shared" si="472"/>
        <v>0</v>
      </c>
      <c r="TT358" s="1"/>
      <c r="UD358" s="1">
        <f t="shared" si="473"/>
        <v>0</v>
      </c>
      <c r="UE358" s="1"/>
      <c r="UG358" s="1">
        <f t="shared" si="474"/>
        <v>0</v>
      </c>
      <c r="UH358" s="1"/>
      <c r="UQ358" s="1">
        <f t="shared" si="516"/>
        <v>0</v>
      </c>
      <c r="UR358" s="1"/>
      <c r="VA358" s="1">
        <f t="shared" si="517"/>
        <v>0</v>
      </c>
      <c r="VB358" s="1"/>
      <c r="VG358" s="1">
        <f t="shared" si="518"/>
        <v>0</v>
      </c>
      <c r="VH358" s="1"/>
      <c r="WY358" s="1">
        <f t="shared" si="475"/>
        <v>0</v>
      </c>
      <c r="WZ358" s="1"/>
      <c r="XB358" s="1">
        <f t="shared" si="519"/>
        <v>0</v>
      </c>
      <c r="XC358" s="1"/>
      <c r="XG358" s="1">
        <f t="shared" si="476"/>
        <v>0</v>
      </c>
      <c r="XH358" s="1"/>
      <c r="XK358" s="108"/>
      <c r="XL358" s="1">
        <f t="shared" si="477"/>
        <v>1</v>
      </c>
      <c r="XM358" s="1">
        <f t="shared" si="478"/>
        <v>0</v>
      </c>
      <c r="XN358" s="1">
        <f t="shared" si="520"/>
        <v>0</v>
      </c>
      <c r="XO358" s="1">
        <f t="shared" si="479"/>
        <v>0</v>
      </c>
      <c r="XP358" s="1">
        <f t="shared" si="521"/>
        <v>0</v>
      </c>
      <c r="XQ358" s="1">
        <f t="shared" si="480"/>
        <v>0</v>
      </c>
      <c r="XR358" s="1">
        <f t="shared" si="481"/>
        <v>0</v>
      </c>
      <c r="XS358" s="1">
        <f t="shared" si="528"/>
        <v>0</v>
      </c>
      <c r="XT358" s="1">
        <f t="shared" si="522"/>
        <v>0</v>
      </c>
      <c r="XU358" s="1">
        <f t="shared" si="482"/>
        <v>0</v>
      </c>
      <c r="XV358" s="1">
        <f t="shared" si="483"/>
        <v>0</v>
      </c>
      <c r="XW358" s="1">
        <f t="shared" si="484"/>
        <v>0</v>
      </c>
      <c r="XX358" s="1">
        <f t="shared" si="485"/>
        <v>0</v>
      </c>
      <c r="XY358" s="1">
        <f t="shared" si="486"/>
        <v>1</v>
      </c>
      <c r="XZ358" s="1">
        <f t="shared" si="487"/>
        <v>0</v>
      </c>
      <c r="YA358" s="1">
        <f t="shared" si="488"/>
        <v>0</v>
      </c>
      <c r="YB358" s="1">
        <f t="shared" si="489"/>
        <v>0</v>
      </c>
      <c r="YC358" s="1">
        <f t="shared" si="490"/>
        <v>0</v>
      </c>
      <c r="YD358" s="132"/>
      <c r="YE358" s="133">
        <f t="shared" si="529"/>
        <v>2</v>
      </c>
      <c r="YF358" s="133">
        <f t="shared" si="454"/>
        <v>1287000</v>
      </c>
      <c r="YG358" s="130">
        <v>2</v>
      </c>
      <c r="YH358" s="130">
        <f t="shared" si="455"/>
        <v>1287000</v>
      </c>
      <c r="YI358" s="129">
        <v>2</v>
      </c>
      <c r="YJ358" s="128">
        <f t="shared" si="456"/>
        <v>1287000</v>
      </c>
      <c r="YK358" s="177"/>
      <c r="YL358">
        <v>0.33</v>
      </c>
      <c r="YM358"/>
      <c r="YN358"/>
      <c r="YO358"/>
      <c r="YP358"/>
      <c r="YQ358"/>
      <c r="YR358">
        <v>1</v>
      </c>
      <c r="YS358"/>
      <c r="YT358"/>
      <c r="YU358"/>
      <c r="YV358"/>
      <c r="YW358"/>
      <c r="YX358"/>
      <c r="YY358"/>
      <c r="YZ358"/>
      <c r="ZA358"/>
      <c r="ZB358"/>
      <c r="ZC358"/>
      <c r="ZD358"/>
      <c r="ZE358">
        <v>1</v>
      </c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>
        <v>1</v>
      </c>
      <c r="AAH358"/>
      <c r="AAI358"/>
      <c r="AAJ358"/>
      <c r="AAK358"/>
      <c r="AAL358"/>
      <c r="AAM358"/>
      <c r="AAN358">
        <v>1</v>
      </c>
      <c r="AAO358"/>
      <c r="AAP358"/>
      <c r="AAQ358"/>
      <c r="AAR358"/>
      <c r="AAS358"/>
      <c r="AAT358"/>
      <c r="AAU358"/>
      <c r="AAV358">
        <v>1</v>
      </c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>
        <f t="shared" si="523"/>
        <v>5</v>
      </c>
      <c r="ACD358" s="25">
        <f t="shared" si="530"/>
        <v>514800</v>
      </c>
      <c r="ACE358" s="11">
        <f t="shared" si="491"/>
        <v>7</v>
      </c>
      <c r="ACF358" s="11">
        <f t="shared" si="457"/>
        <v>1114285.7142857143</v>
      </c>
      <c r="ACG358" s="4">
        <v>2356</v>
      </c>
      <c r="ACH358" s="4">
        <v>4</v>
      </c>
      <c r="ACI358" s="11">
        <f t="shared" si="458"/>
        <v>1950000</v>
      </c>
      <c r="ACJ358" s="45">
        <v>0.25</v>
      </c>
      <c r="ACK358" s="13">
        <f t="shared" si="459"/>
        <v>1950000</v>
      </c>
      <c r="ACL358">
        <v>0.33</v>
      </c>
      <c r="ACM358" s="25">
        <f t="shared" si="460"/>
        <v>2574000</v>
      </c>
      <c r="ACN358" s="11">
        <f t="shared" si="461"/>
        <v>1950000</v>
      </c>
      <c r="ACO358" s="65"/>
      <c r="ACR358" s="4" t="s">
        <v>1081</v>
      </c>
      <c r="ADL358" s="4">
        <v>1</v>
      </c>
      <c r="ADO358" s="4">
        <v>1</v>
      </c>
      <c r="ADP358" s="4">
        <v>1</v>
      </c>
      <c r="ADU358" s="4">
        <v>2.5</v>
      </c>
      <c r="ADW358" s="4">
        <v>8</v>
      </c>
      <c r="ADX358" s="4">
        <v>1</v>
      </c>
      <c r="AEB358" s="4">
        <v>3</v>
      </c>
      <c r="AEE358" s="1">
        <f t="shared" si="524"/>
        <v>0</v>
      </c>
      <c r="AFA358" s="4">
        <v>1</v>
      </c>
      <c r="AFF358" s="4">
        <v>1</v>
      </c>
      <c r="AFJ358" s="4">
        <v>1</v>
      </c>
      <c r="AFM358" s="4">
        <v>1</v>
      </c>
      <c r="AFO358" s="4">
        <v>1</v>
      </c>
      <c r="AFP358" s="4">
        <v>1</v>
      </c>
      <c r="AFQ358" s="4">
        <v>1</v>
      </c>
      <c r="AGL358" s="4">
        <v>3340000</v>
      </c>
      <c r="AGM358" s="5"/>
      <c r="AGT358" s="518"/>
      <c r="AHJ358" s="518"/>
      <c r="AHN358" s="4">
        <v>3340000</v>
      </c>
      <c r="AHU358" s="4">
        <v>1</v>
      </c>
      <c r="AIB358" s="4">
        <v>1</v>
      </c>
      <c r="AJC358" s="5"/>
      <c r="AJD358" s="5"/>
      <c r="AJE358" s="4">
        <v>1.6558982035928145</v>
      </c>
      <c r="AJF358" s="5">
        <v>7800000</v>
      </c>
      <c r="AJJ358" s="437"/>
      <c r="AJK358" s="37"/>
      <c r="AJL358" s="384">
        <v>7800000</v>
      </c>
      <c r="AJM358" s="11">
        <f t="shared" si="462"/>
        <v>1114285.7142857143</v>
      </c>
      <c r="AJN358" s="60"/>
      <c r="AJO358" s="6">
        <v>1.1000000000000001</v>
      </c>
      <c r="AJP358" s="4">
        <v>18</v>
      </c>
      <c r="AJZ358" s="1"/>
      <c r="AKA358" s="1">
        <f t="shared" si="525"/>
        <v>18</v>
      </c>
      <c r="AKD358" s="1">
        <f t="shared" si="526"/>
        <v>18</v>
      </c>
      <c r="AKE358" s="60"/>
      <c r="AKF358" s="4" t="s">
        <v>1214</v>
      </c>
      <c r="ALQ358" s="4">
        <v>1</v>
      </c>
      <c r="ALR358" s="11">
        <f t="shared" si="527"/>
        <v>7800000</v>
      </c>
      <c r="ALS358" s="32">
        <v>7800000</v>
      </c>
      <c r="ALT358" s="4">
        <v>1</v>
      </c>
      <c r="ALY358" s="60"/>
      <c r="ALZ358" s="4">
        <v>1</v>
      </c>
      <c r="AME358" s="4">
        <v>1</v>
      </c>
      <c r="AMN358" s="403"/>
    </row>
    <row r="359" spans="1:1022 1025:1028" s="1" customFormat="1" ht="15" customHeight="1" x14ac:dyDescent="0.25">
      <c r="A359" s="268"/>
      <c r="B359" s="113">
        <v>357</v>
      </c>
      <c r="C359" s="473" t="s">
        <v>1202</v>
      </c>
      <c r="D359" s="304" t="s">
        <v>1273</v>
      </c>
      <c r="E359" s="1">
        <v>2011</v>
      </c>
      <c r="F359" s="1">
        <v>1</v>
      </c>
      <c r="H359" s="1">
        <v>4</v>
      </c>
      <c r="I359" s="1">
        <v>1</v>
      </c>
      <c r="J359" s="1">
        <v>4</v>
      </c>
      <c r="K359" s="1">
        <v>1997</v>
      </c>
      <c r="L359" s="1">
        <v>2001</v>
      </c>
      <c r="M359" s="1">
        <v>3</v>
      </c>
      <c r="AA359" s="1">
        <v>1</v>
      </c>
      <c r="AD359" s="1">
        <v>1</v>
      </c>
      <c r="AE359" s="1">
        <v>1</v>
      </c>
      <c r="AY359" s="1">
        <v>1</v>
      </c>
      <c r="BA359" s="1">
        <v>1</v>
      </c>
      <c r="BJ359" s="1">
        <v>1</v>
      </c>
      <c r="BK359" s="1">
        <v>1</v>
      </c>
      <c r="BL359" s="1">
        <v>1</v>
      </c>
      <c r="BM359" s="1">
        <v>1</v>
      </c>
      <c r="CG359" s="1">
        <v>3</v>
      </c>
      <c r="CH359" s="246"/>
      <c r="CP359" s="1">
        <f t="shared" si="492"/>
        <v>0</v>
      </c>
      <c r="CS359" s="1">
        <f t="shared" si="464"/>
        <v>0</v>
      </c>
      <c r="DO359" s="1">
        <f t="shared" si="493"/>
        <v>0</v>
      </c>
      <c r="DX359" s="1">
        <f t="shared" si="494"/>
        <v>0</v>
      </c>
      <c r="EE359" s="1">
        <f t="shared" si="495"/>
        <v>0</v>
      </c>
      <c r="EH359" s="1">
        <f t="shared" si="496"/>
        <v>0</v>
      </c>
      <c r="FF359" s="116"/>
      <c r="GP359" s="1">
        <f t="shared" si="465"/>
        <v>0</v>
      </c>
      <c r="GY359" s="1">
        <f t="shared" si="497"/>
        <v>0</v>
      </c>
      <c r="HC359" s="1">
        <f t="shared" si="498"/>
        <v>0</v>
      </c>
      <c r="HS359" s="1">
        <f t="shared" si="499"/>
        <v>0</v>
      </c>
      <c r="HX359" s="1">
        <f t="shared" si="466"/>
        <v>0</v>
      </c>
      <c r="ID359" s="1">
        <f t="shared" si="467"/>
        <v>0</v>
      </c>
      <c r="IN359" s="1">
        <f t="shared" si="500"/>
        <v>0</v>
      </c>
      <c r="IW359" s="1">
        <f t="shared" si="501"/>
        <v>0</v>
      </c>
      <c r="IZ359" s="1">
        <f t="shared" si="468"/>
        <v>0</v>
      </c>
      <c r="JJ359" s="1">
        <f t="shared" si="469"/>
        <v>0</v>
      </c>
      <c r="JV359" s="1">
        <f t="shared" si="502"/>
        <v>0</v>
      </c>
      <c r="KB359" s="1">
        <f t="shared" si="503"/>
        <v>0</v>
      </c>
      <c r="LG359" s="1">
        <f t="shared" si="470"/>
        <v>0</v>
      </c>
      <c r="LT359" s="1">
        <f t="shared" si="504"/>
        <v>0</v>
      </c>
      <c r="MA359" s="1">
        <f t="shared" si="505"/>
        <v>0</v>
      </c>
      <c r="MF359" s="1">
        <f t="shared" si="506"/>
        <v>0</v>
      </c>
      <c r="MM359" s="1">
        <f t="shared" si="507"/>
        <v>0</v>
      </c>
      <c r="MS359" s="1">
        <f t="shared" si="508"/>
        <v>0</v>
      </c>
      <c r="MU359" s="115"/>
      <c r="OI359" s="120"/>
      <c r="OO359" s="1">
        <v>1</v>
      </c>
      <c r="PD359" s="1">
        <f t="shared" si="471"/>
        <v>1</v>
      </c>
      <c r="PE359" s="1">
        <v>1</v>
      </c>
      <c r="QF359" s="1">
        <f t="shared" si="509"/>
        <v>0</v>
      </c>
      <c r="QY359" s="1">
        <f t="shared" si="510"/>
        <v>0</v>
      </c>
      <c r="RK359" s="1">
        <f t="shared" si="511"/>
        <v>0</v>
      </c>
      <c r="SA359" s="1">
        <f t="shared" si="512"/>
        <v>0</v>
      </c>
      <c r="SG359" s="1">
        <f t="shared" si="513"/>
        <v>0</v>
      </c>
      <c r="SO359" s="1">
        <f t="shared" si="514"/>
        <v>0</v>
      </c>
      <c r="TB359" s="1">
        <f t="shared" si="515"/>
        <v>0</v>
      </c>
      <c r="TS359" s="1">
        <f t="shared" si="472"/>
        <v>0</v>
      </c>
      <c r="UD359" s="1">
        <f t="shared" si="473"/>
        <v>0</v>
      </c>
      <c r="UG359" s="1">
        <f t="shared" si="474"/>
        <v>0</v>
      </c>
      <c r="UQ359" s="1">
        <f t="shared" si="516"/>
        <v>0</v>
      </c>
      <c r="VA359" s="1">
        <f t="shared" si="517"/>
        <v>0</v>
      </c>
      <c r="VG359" s="1">
        <f t="shared" si="518"/>
        <v>0</v>
      </c>
      <c r="WY359" s="1">
        <f t="shared" si="475"/>
        <v>0</v>
      </c>
      <c r="XB359" s="1">
        <f t="shared" si="519"/>
        <v>0</v>
      </c>
      <c r="XG359" s="1">
        <f t="shared" si="476"/>
        <v>0</v>
      </c>
      <c r="XK359" s="108"/>
      <c r="XL359" s="1">
        <f t="shared" si="477"/>
        <v>1</v>
      </c>
      <c r="XM359" s="1">
        <f t="shared" si="478"/>
        <v>0</v>
      </c>
      <c r="XN359" s="1">
        <f t="shared" si="520"/>
        <v>0</v>
      </c>
      <c r="XO359" s="1">
        <f t="shared" si="479"/>
        <v>0</v>
      </c>
      <c r="XP359" s="1">
        <f t="shared" si="521"/>
        <v>0</v>
      </c>
      <c r="XQ359" s="1">
        <f t="shared" si="480"/>
        <v>0</v>
      </c>
      <c r="XR359" s="1">
        <f t="shared" si="481"/>
        <v>0</v>
      </c>
      <c r="XS359" s="1">
        <f t="shared" si="528"/>
        <v>0</v>
      </c>
      <c r="XT359" s="1">
        <f t="shared" si="522"/>
        <v>0</v>
      </c>
      <c r="XU359" s="1">
        <f t="shared" si="482"/>
        <v>0</v>
      </c>
      <c r="XV359" s="1">
        <f t="shared" si="483"/>
        <v>0</v>
      </c>
      <c r="XW359" s="1">
        <f t="shared" si="484"/>
        <v>0</v>
      </c>
      <c r="XX359" s="1">
        <f t="shared" si="485"/>
        <v>0</v>
      </c>
      <c r="XY359" s="1">
        <f t="shared" si="486"/>
        <v>0</v>
      </c>
      <c r="XZ359" s="1">
        <f t="shared" si="487"/>
        <v>0</v>
      </c>
      <c r="YA359" s="1">
        <f t="shared" si="488"/>
        <v>0</v>
      </c>
      <c r="YB359" s="1">
        <f t="shared" si="489"/>
        <v>0</v>
      </c>
      <c r="YC359" s="1">
        <f t="shared" si="490"/>
        <v>0</v>
      </c>
      <c r="YD359" s="132"/>
      <c r="YE359" s="133">
        <f t="shared" si="529"/>
        <v>1</v>
      </c>
      <c r="YF359" s="133">
        <f t="shared" si="454"/>
        <v>179000</v>
      </c>
      <c r="YG359" s="130">
        <v>1</v>
      </c>
      <c r="YH359" s="130">
        <f t="shared" si="455"/>
        <v>179000</v>
      </c>
      <c r="YI359" s="129">
        <v>1</v>
      </c>
      <c r="YJ359" s="128">
        <f t="shared" si="456"/>
        <v>179000</v>
      </c>
      <c r="YK359" s="177"/>
      <c r="YL359">
        <v>0.5</v>
      </c>
      <c r="YM359"/>
      <c r="YN359"/>
      <c r="YO359"/>
      <c r="YP359"/>
      <c r="YQ359">
        <v>1</v>
      </c>
      <c r="YR359">
        <v>1</v>
      </c>
      <c r="YS359"/>
      <c r="YT359"/>
      <c r="YU359"/>
      <c r="YV359"/>
      <c r="YW359"/>
      <c r="YX359"/>
      <c r="YY359"/>
      <c r="YZ359"/>
      <c r="ZA359"/>
      <c r="ZB359"/>
      <c r="ZC359"/>
      <c r="ZD359"/>
      <c r="ZE359">
        <v>1</v>
      </c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>
        <v>1</v>
      </c>
      <c r="AAH359"/>
      <c r="AAI359"/>
      <c r="AAJ359"/>
      <c r="AAK359"/>
      <c r="AAL359"/>
      <c r="AAM359"/>
      <c r="AAN359">
        <v>1</v>
      </c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>
        <f t="shared" si="523"/>
        <v>5</v>
      </c>
      <c r="ACD359" s="25">
        <f t="shared" si="530"/>
        <v>35800</v>
      </c>
      <c r="ACE359" s="11">
        <f t="shared" si="491"/>
        <v>6</v>
      </c>
      <c r="ACF359" s="11">
        <f t="shared" si="457"/>
        <v>59666.666666666664</v>
      </c>
      <c r="ACG359" s="1">
        <v>36</v>
      </c>
      <c r="ACH359" s="1">
        <v>2</v>
      </c>
      <c r="ACI359" s="11">
        <f t="shared" si="458"/>
        <v>179000</v>
      </c>
      <c r="ACJ359" s="11"/>
      <c r="ACK359" s="13">
        <f t="shared" si="459"/>
        <v>0</v>
      </c>
      <c r="ACL359">
        <v>0.5</v>
      </c>
      <c r="ACM359" s="25">
        <f t="shared" si="460"/>
        <v>179000</v>
      </c>
      <c r="ACN359" s="11">
        <f t="shared" si="461"/>
        <v>179000</v>
      </c>
      <c r="ACO359" s="65"/>
      <c r="ACR359" s="1" t="s">
        <v>1081</v>
      </c>
      <c r="ADL359" s="1">
        <v>1</v>
      </c>
      <c r="ADP359" s="1">
        <v>1</v>
      </c>
      <c r="ADU359" s="1">
        <v>2.5</v>
      </c>
      <c r="ADV359" s="457"/>
      <c r="ADW359" s="1">
        <v>7</v>
      </c>
      <c r="AEB359" s="1">
        <v>3</v>
      </c>
      <c r="AEE359" s="1">
        <f t="shared" si="524"/>
        <v>0</v>
      </c>
      <c r="AFA359" s="1">
        <v>1</v>
      </c>
      <c r="AFF359" s="1">
        <v>1</v>
      </c>
      <c r="AFM359" s="1">
        <v>1</v>
      </c>
      <c r="AFO359" s="1">
        <v>1</v>
      </c>
      <c r="AFP359" s="1">
        <v>1</v>
      </c>
      <c r="AFQ359" s="1">
        <v>1</v>
      </c>
      <c r="AGM359" s="11" t="e">
        <f>AGU359+AGW359+AGY359+AHA359+#REF!+#REF!+AHC359+AGP359+AHE359</f>
        <v>#REF!</v>
      </c>
      <c r="AGT359" s="518"/>
      <c r="AHJ359" s="518"/>
      <c r="AJC359" s="11"/>
      <c r="AJD359" s="11"/>
      <c r="AJF359" s="11">
        <v>358000</v>
      </c>
      <c r="AJJ359" s="435"/>
      <c r="AJK359" s="45"/>
      <c r="AJL359" s="381">
        <v>358000</v>
      </c>
      <c r="AJM359" s="11">
        <f t="shared" si="462"/>
        <v>59666.666666666664</v>
      </c>
      <c r="AJN359" s="60"/>
      <c r="AJO359" s="12">
        <v>1.1000000000000001</v>
      </c>
      <c r="AJP359" s="1">
        <v>14</v>
      </c>
      <c r="AKA359" s="1">
        <f t="shared" si="525"/>
        <v>14</v>
      </c>
      <c r="AKD359" s="1">
        <f t="shared" si="526"/>
        <v>14</v>
      </c>
      <c r="AKE359" s="60"/>
      <c r="ALR359" s="11" t="e">
        <f t="shared" si="527"/>
        <v>#DIV/0!</v>
      </c>
      <c r="ALS359" s="53">
        <v>358000</v>
      </c>
      <c r="ALY359" s="60"/>
      <c r="ALZ359" s="1">
        <v>1</v>
      </c>
      <c r="AMN359" s="403"/>
    </row>
    <row r="360" spans="1:1022 1025:1028" s="4" customFormat="1" ht="19" customHeight="1" x14ac:dyDescent="0.25">
      <c r="A360" s="270"/>
      <c r="B360" s="113">
        <v>358</v>
      </c>
      <c r="C360" s="473" t="s">
        <v>1205</v>
      </c>
      <c r="D360" s="304" t="s">
        <v>1275</v>
      </c>
      <c r="E360" s="4">
        <v>2011</v>
      </c>
      <c r="F360" s="4">
        <v>1</v>
      </c>
      <c r="H360" s="4">
        <v>6</v>
      </c>
      <c r="I360" s="4">
        <v>1</v>
      </c>
      <c r="J360" s="4">
        <v>6</v>
      </c>
      <c r="K360" s="4">
        <v>1999</v>
      </c>
      <c r="L360" s="4">
        <v>2004</v>
      </c>
      <c r="M360" s="4">
        <v>3</v>
      </c>
      <c r="W360" s="4">
        <v>1</v>
      </c>
      <c r="AC360" s="4">
        <v>1</v>
      </c>
      <c r="AF360" s="4">
        <v>1</v>
      </c>
      <c r="AH360" s="4">
        <v>1</v>
      </c>
      <c r="AX360" s="4">
        <v>1</v>
      </c>
      <c r="BN360" s="4">
        <v>1</v>
      </c>
      <c r="BR360" s="4">
        <v>1</v>
      </c>
      <c r="CG360" s="4">
        <v>1</v>
      </c>
      <c r="CH360" s="246"/>
      <c r="CP360" s="1">
        <f t="shared" si="492"/>
        <v>0</v>
      </c>
      <c r="CQ360" s="1"/>
      <c r="CS360" s="1">
        <f t="shared" si="464"/>
        <v>0</v>
      </c>
      <c r="CT360" s="1"/>
      <c r="DL360" s="4">
        <v>1</v>
      </c>
      <c r="DO360" s="1">
        <f t="shared" si="493"/>
        <v>1</v>
      </c>
      <c r="DP360" s="1">
        <v>1</v>
      </c>
      <c r="DX360" s="1">
        <f t="shared" si="494"/>
        <v>0</v>
      </c>
      <c r="DY360" s="1"/>
      <c r="EE360" s="1">
        <f t="shared" si="495"/>
        <v>0</v>
      </c>
      <c r="EF360" s="1"/>
      <c r="EH360" s="1">
        <f t="shared" si="496"/>
        <v>0</v>
      </c>
      <c r="EI360" s="1"/>
      <c r="FF360" s="116"/>
      <c r="GP360" s="1">
        <f t="shared" si="465"/>
        <v>0</v>
      </c>
      <c r="GQ360" s="1"/>
      <c r="GY360" s="1">
        <f t="shared" si="497"/>
        <v>0</v>
      </c>
      <c r="GZ360" s="1"/>
      <c r="HC360" s="1">
        <f t="shared" si="498"/>
        <v>0</v>
      </c>
      <c r="HD360" s="1"/>
      <c r="HS360" s="1">
        <f t="shared" si="499"/>
        <v>0</v>
      </c>
      <c r="HT360" s="1"/>
      <c r="HX360" s="1">
        <f t="shared" si="466"/>
        <v>0</v>
      </c>
      <c r="HY360" s="1"/>
      <c r="ID360" s="1">
        <f t="shared" si="467"/>
        <v>0</v>
      </c>
      <c r="IE360" s="1"/>
      <c r="IN360" s="1">
        <f t="shared" si="500"/>
        <v>0</v>
      </c>
      <c r="IW360" s="1">
        <f t="shared" si="501"/>
        <v>0</v>
      </c>
      <c r="IX360" s="1"/>
      <c r="IZ360" s="1">
        <f t="shared" si="468"/>
        <v>0</v>
      </c>
      <c r="JA360" s="1"/>
      <c r="JJ360" s="1">
        <f t="shared" si="469"/>
        <v>0</v>
      </c>
      <c r="JK360" s="1"/>
      <c r="JV360" s="1">
        <f t="shared" si="502"/>
        <v>0</v>
      </c>
      <c r="JW360" s="1"/>
      <c r="KB360" s="1">
        <f t="shared" si="503"/>
        <v>0</v>
      </c>
      <c r="KC360" s="1"/>
      <c r="LG360" s="1">
        <f t="shared" si="470"/>
        <v>0</v>
      </c>
      <c r="LH360" s="1"/>
      <c r="LT360" s="1">
        <f t="shared" si="504"/>
        <v>0</v>
      </c>
      <c r="LU360" s="1"/>
      <c r="MA360" s="1">
        <f t="shared" si="505"/>
        <v>0</v>
      </c>
      <c r="MB360" s="1"/>
      <c r="MF360" s="1">
        <f t="shared" si="506"/>
        <v>0</v>
      </c>
      <c r="MG360" s="1"/>
      <c r="MM360" s="1">
        <f t="shared" si="507"/>
        <v>0</v>
      </c>
      <c r="MN360" s="1"/>
      <c r="MS360" s="1">
        <f t="shared" si="508"/>
        <v>0</v>
      </c>
      <c r="MT360" s="1"/>
      <c r="MU360" s="115"/>
      <c r="OI360" s="120"/>
      <c r="OO360" s="4">
        <v>1</v>
      </c>
      <c r="PD360" s="1">
        <f t="shared" si="471"/>
        <v>1</v>
      </c>
      <c r="PE360" s="1">
        <v>1</v>
      </c>
      <c r="QF360" s="1">
        <f t="shared" si="509"/>
        <v>0</v>
      </c>
      <c r="QG360" s="1"/>
      <c r="QY360" s="1">
        <f t="shared" si="510"/>
        <v>0</v>
      </c>
      <c r="RK360" s="1">
        <f t="shared" si="511"/>
        <v>0</v>
      </c>
      <c r="RL360" s="1"/>
      <c r="SA360" s="1">
        <f t="shared" si="512"/>
        <v>0</v>
      </c>
      <c r="SG360" s="1">
        <f t="shared" si="513"/>
        <v>0</v>
      </c>
      <c r="SO360" s="1">
        <f t="shared" si="514"/>
        <v>0</v>
      </c>
      <c r="TB360" s="1">
        <f t="shared" si="515"/>
        <v>0</v>
      </c>
      <c r="TS360" s="1">
        <f t="shared" si="472"/>
        <v>0</v>
      </c>
      <c r="TT360" s="1"/>
      <c r="UD360" s="1">
        <f t="shared" si="473"/>
        <v>0</v>
      </c>
      <c r="UE360" s="1"/>
      <c r="UG360" s="1">
        <f t="shared" si="474"/>
        <v>0</v>
      </c>
      <c r="UH360" s="1"/>
      <c r="UQ360" s="1">
        <f t="shared" si="516"/>
        <v>0</v>
      </c>
      <c r="UR360" s="1"/>
      <c r="VA360" s="1">
        <f t="shared" si="517"/>
        <v>0</v>
      </c>
      <c r="VB360" s="1"/>
      <c r="VG360" s="1">
        <f t="shared" si="518"/>
        <v>0</v>
      </c>
      <c r="VH360" s="1"/>
      <c r="WY360" s="1">
        <f t="shared" si="475"/>
        <v>0</v>
      </c>
      <c r="WZ360" s="1"/>
      <c r="XB360" s="1">
        <f t="shared" si="519"/>
        <v>0</v>
      </c>
      <c r="XC360" s="1"/>
      <c r="XG360" s="1">
        <f t="shared" si="476"/>
        <v>0</v>
      </c>
      <c r="XH360" s="1"/>
      <c r="XK360" s="108"/>
      <c r="XL360" s="1">
        <f t="shared" si="477"/>
        <v>1</v>
      </c>
      <c r="XM360" s="1">
        <f t="shared" si="478"/>
        <v>0</v>
      </c>
      <c r="XN360" s="1">
        <f t="shared" si="520"/>
        <v>0</v>
      </c>
      <c r="XO360" s="1">
        <f t="shared" si="479"/>
        <v>0</v>
      </c>
      <c r="XP360" s="1">
        <f t="shared" si="521"/>
        <v>0</v>
      </c>
      <c r="XQ360" s="1">
        <f t="shared" si="480"/>
        <v>0</v>
      </c>
      <c r="XR360" s="1">
        <f t="shared" si="481"/>
        <v>0</v>
      </c>
      <c r="XS360" s="1">
        <f t="shared" si="528"/>
        <v>0</v>
      </c>
      <c r="XT360" s="1">
        <f t="shared" si="522"/>
        <v>0</v>
      </c>
      <c r="XU360" s="1">
        <f t="shared" si="482"/>
        <v>1</v>
      </c>
      <c r="XV360" s="1">
        <f t="shared" si="483"/>
        <v>0</v>
      </c>
      <c r="XW360" s="1">
        <f t="shared" si="484"/>
        <v>0</v>
      </c>
      <c r="XX360" s="1">
        <f t="shared" si="485"/>
        <v>0</v>
      </c>
      <c r="XY360" s="1">
        <f t="shared" si="486"/>
        <v>0</v>
      </c>
      <c r="XZ360" s="1">
        <f t="shared" si="487"/>
        <v>0</v>
      </c>
      <c r="YA360" s="1">
        <f t="shared" si="488"/>
        <v>0</v>
      </c>
      <c r="YB360" s="1">
        <f t="shared" si="489"/>
        <v>0</v>
      </c>
      <c r="YC360" s="1">
        <f t="shared" si="490"/>
        <v>0</v>
      </c>
      <c r="YD360" s="132"/>
      <c r="YE360" s="133">
        <f t="shared" si="529"/>
        <v>2</v>
      </c>
      <c r="YF360" s="133">
        <f t="shared" si="454"/>
        <v>181500</v>
      </c>
      <c r="YG360" s="130">
        <v>2</v>
      </c>
      <c r="YH360" s="130">
        <f t="shared" si="455"/>
        <v>181500</v>
      </c>
      <c r="YI360" s="129">
        <v>2</v>
      </c>
      <c r="YJ360" s="128">
        <f t="shared" si="456"/>
        <v>181500</v>
      </c>
      <c r="YK360" s="177"/>
      <c r="YL360">
        <v>0.33</v>
      </c>
      <c r="YM360">
        <v>1</v>
      </c>
      <c r="YN360"/>
      <c r="YO360"/>
      <c r="YP360"/>
      <c r="YQ360"/>
      <c r="YR360">
        <v>1</v>
      </c>
      <c r="YS360">
        <v>1</v>
      </c>
      <c r="YT360"/>
      <c r="YU360"/>
      <c r="YV360"/>
      <c r="YW360"/>
      <c r="YX360"/>
      <c r="YY360"/>
      <c r="YZ360"/>
      <c r="ZA360"/>
      <c r="ZB360"/>
      <c r="ZC360"/>
      <c r="ZD360"/>
      <c r="ZE360">
        <v>1</v>
      </c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>
        <v>1</v>
      </c>
      <c r="AAH360"/>
      <c r="AAI360"/>
      <c r="AAJ360"/>
      <c r="AAK360"/>
      <c r="AAL360"/>
      <c r="AAM360"/>
      <c r="AAN360">
        <v>1</v>
      </c>
      <c r="AAO360"/>
      <c r="AAP360"/>
      <c r="AAQ360"/>
      <c r="AAR360"/>
      <c r="AAS360"/>
      <c r="AAT360"/>
      <c r="AAU360"/>
      <c r="AAV360">
        <v>1</v>
      </c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>
        <f t="shared" si="523"/>
        <v>7</v>
      </c>
      <c r="ACD360" s="25">
        <f t="shared" si="530"/>
        <v>51857.142857142855</v>
      </c>
      <c r="ACE360" s="11">
        <f t="shared" si="491"/>
        <v>9</v>
      </c>
      <c r="ACF360" s="11">
        <f t="shared" si="457"/>
        <v>122222.22222222222</v>
      </c>
      <c r="ACG360" s="4">
        <v>2356</v>
      </c>
      <c r="ACH360" s="4">
        <v>4</v>
      </c>
      <c r="ACI360" s="11">
        <f t="shared" si="458"/>
        <v>275000</v>
      </c>
      <c r="ACJ360" s="45">
        <v>0.25</v>
      </c>
      <c r="ACK360" s="13">
        <f t="shared" si="459"/>
        <v>275000</v>
      </c>
      <c r="ACL360">
        <v>0.33</v>
      </c>
      <c r="ACM360" s="25">
        <f t="shared" si="460"/>
        <v>363000</v>
      </c>
      <c r="ACN360" s="11">
        <f t="shared" si="461"/>
        <v>275000</v>
      </c>
      <c r="ACO360" s="65"/>
      <c r="ACR360" s="4" t="s">
        <v>1081</v>
      </c>
      <c r="ADL360" s="4">
        <v>1</v>
      </c>
      <c r="ADP360" s="4">
        <v>1</v>
      </c>
      <c r="ADU360" s="4">
        <v>2.5</v>
      </c>
      <c r="ADW360" s="4">
        <v>5</v>
      </c>
      <c r="ADX360" s="4">
        <v>1</v>
      </c>
      <c r="AEB360" s="4">
        <v>1</v>
      </c>
      <c r="AEE360" s="1">
        <f t="shared" si="524"/>
        <v>0</v>
      </c>
      <c r="AFA360" s="4">
        <v>1</v>
      </c>
      <c r="AFC360" s="4">
        <v>1</v>
      </c>
      <c r="AFF360" s="4">
        <v>1</v>
      </c>
      <c r="AFM360" s="4">
        <v>1</v>
      </c>
      <c r="AFO360" s="4">
        <v>1</v>
      </c>
      <c r="AFP360" s="4">
        <v>1</v>
      </c>
      <c r="AFQ360" s="4">
        <v>1</v>
      </c>
      <c r="AGL360" s="4">
        <v>180000</v>
      </c>
      <c r="AGM360" s="5"/>
      <c r="AGT360" s="518"/>
      <c r="AHJ360" s="518"/>
      <c r="AHN360" s="4">
        <v>180000</v>
      </c>
      <c r="AHR360" s="4">
        <v>1</v>
      </c>
      <c r="AHS360" s="4">
        <v>1</v>
      </c>
      <c r="AJC360" s="5"/>
      <c r="AJD360" s="5"/>
      <c r="AJF360" s="5">
        <v>1100000</v>
      </c>
      <c r="AJJ360" s="437"/>
      <c r="AJK360" s="37"/>
      <c r="AJL360" s="384">
        <v>1100000</v>
      </c>
      <c r="AJM360" s="11">
        <f t="shared" si="462"/>
        <v>122222.22222222222</v>
      </c>
      <c r="AJN360" s="60"/>
      <c r="AJO360" s="6">
        <v>1.1000000000000001</v>
      </c>
      <c r="AJP360" s="4">
        <v>26</v>
      </c>
      <c r="AJQ360" s="4">
        <v>5</v>
      </c>
      <c r="AJZ360" s="1"/>
      <c r="AKA360" s="1">
        <f t="shared" si="525"/>
        <v>31</v>
      </c>
      <c r="AKD360" s="1">
        <f t="shared" si="526"/>
        <v>31</v>
      </c>
      <c r="AKE360" s="60"/>
      <c r="AKG360" s="4">
        <f>SUM(AKD347:AKD360)</f>
        <v>264</v>
      </c>
      <c r="AKH360" s="4">
        <f>AKG360/14</f>
        <v>18.857142857142858</v>
      </c>
      <c r="ALR360" s="11" t="e">
        <f t="shared" si="527"/>
        <v>#DIV/0!</v>
      </c>
      <c r="ALS360" s="32">
        <v>1100000</v>
      </c>
      <c r="ALY360" s="60"/>
      <c r="ALZ360" s="4">
        <v>1</v>
      </c>
      <c r="AME360" s="4">
        <v>1</v>
      </c>
      <c r="AMN360" s="403"/>
    </row>
    <row r="361" spans="1:1022 1025:1028" s="4" customFormat="1" ht="19" customHeight="1" x14ac:dyDescent="0.25">
      <c r="A361" s="270"/>
      <c r="B361" s="113">
        <v>359</v>
      </c>
      <c r="C361" s="473" t="s">
        <v>1232</v>
      </c>
      <c r="D361" s="304" t="s">
        <v>1233</v>
      </c>
      <c r="E361" s="4">
        <v>2013</v>
      </c>
      <c r="J361" s="4">
        <v>6</v>
      </c>
      <c r="K361" s="4">
        <v>1997</v>
      </c>
      <c r="L361" s="4">
        <v>2003</v>
      </c>
      <c r="M361" s="4">
        <v>7</v>
      </c>
      <c r="AA361" s="4">
        <v>1</v>
      </c>
      <c r="AB361" s="4">
        <v>1</v>
      </c>
      <c r="AC361" s="4">
        <v>1</v>
      </c>
      <c r="AD361" s="4">
        <v>1</v>
      </c>
      <c r="AE361" s="4">
        <v>1</v>
      </c>
      <c r="AF361" s="4">
        <v>1</v>
      </c>
      <c r="AG361" s="4">
        <v>1</v>
      </c>
      <c r="AX361" s="4">
        <v>1</v>
      </c>
      <c r="BN361" s="4">
        <v>1</v>
      </c>
      <c r="BO361" s="4">
        <v>1</v>
      </c>
      <c r="BP361" s="4">
        <v>1</v>
      </c>
      <c r="BW361" s="4">
        <v>1</v>
      </c>
      <c r="CG361" s="4">
        <v>6</v>
      </c>
      <c r="CH361" s="246"/>
      <c r="CP361" s="1">
        <f>SUM(CI361:CO361)</f>
        <v>0</v>
      </c>
      <c r="CQ361" s="1"/>
      <c r="CS361" s="1">
        <f>SUM(CR361:CR361)</f>
        <v>0</v>
      </c>
      <c r="CT361" s="1"/>
      <c r="DO361" s="1">
        <f>SUM(CU361:DN361)</f>
        <v>0</v>
      </c>
      <c r="DP361" s="1"/>
      <c r="DX361" s="1">
        <f>SUM(DQ361:DW361)</f>
        <v>0</v>
      </c>
      <c r="DY361" s="1"/>
      <c r="EA361" s="4">
        <v>1</v>
      </c>
      <c r="EE361" s="1">
        <f>SUM(DZ361:ED361)</f>
        <v>1</v>
      </c>
      <c r="EF361" s="1">
        <v>1</v>
      </c>
      <c r="EH361" s="1">
        <f>SUM(EG361)</f>
        <v>0</v>
      </c>
      <c r="EI361" s="1"/>
      <c r="EM361" s="4">
        <v>1</v>
      </c>
      <c r="FF361" s="116"/>
      <c r="GP361" s="1">
        <f>SUM(FF361:GO361)</f>
        <v>0</v>
      </c>
      <c r="GQ361" s="1"/>
      <c r="GY361" s="1">
        <f>SUM(GR361:GX361)</f>
        <v>0</v>
      </c>
      <c r="GZ361" s="1"/>
      <c r="HC361" s="1">
        <f>SUM(HA361:HB361)</f>
        <v>0</v>
      </c>
      <c r="HD361" s="1"/>
      <c r="HH361" s="4">
        <v>1</v>
      </c>
      <c r="HS361" s="1">
        <f>SUM(HE361:HR361)</f>
        <v>1</v>
      </c>
      <c r="HT361" s="1">
        <v>1</v>
      </c>
      <c r="HX361" s="1">
        <f>SUM(HU361:HW361)</f>
        <v>0</v>
      </c>
      <c r="HY361" s="1"/>
      <c r="ID361" s="1">
        <f>SUM(HZ361:IC361)</f>
        <v>0</v>
      </c>
      <c r="IE361" s="1"/>
      <c r="IN361" s="1">
        <f>SUM(IF361:IM361)</f>
        <v>0</v>
      </c>
      <c r="IW361" s="1">
        <f>SUM(IP361:IV361)</f>
        <v>0</v>
      </c>
      <c r="IX361" s="1"/>
      <c r="IZ361" s="1">
        <f>SUM(IY361)</f>
        <v>0</v>
      </c>
      <c r="JA361" s="1"/>
      <c r="JJ361" s="1">
        <f>SUM(JB361:JI361)</f>
        <v>0</v>
      </c>
      <c r="JK361" s="1"/>
      <c r="JV361" s="1">
        <f>SUM(JL361:JU361)</f>
        <v>0</v>
      </c>
      <c r="JW361" s="1"/>
      <c r="KB361" s="1">
        <f>SUM(JX361:KA361)</f>
        <v>0</v>
      </c>
      <c r="KC361" s="1"/>
      <c r="LG361" s="1">
        <f>SUM(KD361:LF361)</f>
        <v>0</v>
      </c>
      <c r="LH361" s="1"/>
      <c r="LT361" s="1">
        <f>SUM(LI361:LS361)</f>
        <v>0</v>
      </c>
      <c r="LU361" s="1"/>
      <c r="MA361" s="1">
        <f>SUM(LV361:LZ361)</f>
        <v>0</v>
      </c>
      <c r="MB361" s="1"/>
      <c r="MF361" s="1">
        <f>SUM(MC361:ME361)</f>
        <v>0</v>
      </c>
      <c r="MG361" s="1"/>
      <c r="MM361" s="1">
        <f>SUM(MH361:ML361)</f>
        <v>0</v>
      </c>
      <c r="MN361" s="1"/>
      <c r="MS361" s="1">
        <f>SUM(MO361:MR361)</f>
        <v>0</v>
      </c>
      <c r="MT361" s="1"/>
      <c r="MU361" s="115">
        <v>1</v>
      </c>
      <c r="NC361" s="4">
        <v>1</v>
      </c>
      <c r="OC361" s="4">
        <v>1</v>
      </c>
      <c r="OI361" s="120">
        <v>1</v>
      </c>
      <c r="OO361" s="4">
        <v>1</v>
      </c>
      <c r="OS361" s="4">
        <v>1</v>
      </c>
      <c r="OZ361" s="4">
        <v>1</v>
      </c>
      <c r="PD361" s="1">
        <f>SUM(OI361:PC361)</f>
        <v>4</v>
      </c>
      <c r="PE361" s="1">
        <v>1</v>
      </c>
      <c r="QF361" s="1">
        <f>SUM(QC361:QE361)</f>
        <v>0</v>
      </c>
      <c r="QG361" s="1"/>
      <c r="QY361" s="1">
        <f>SUM(QU361:QX361)</f>
        <v>0</v>
      </c>
      <c r="RK361" s="1">
        <f>SUM(RA361:RJ361)</f>
        <v>0</v>
      </c>
      <c r="RL361" s="1"/>
      <c r="SA361" s="1">
        <f>SUM(RM361:RZ361)</f>
        <v>0</v>
      </c>
      <c r="SG361" s="1">
        <f>SUM(SC361:SF361)</f>
        <v>0</v>
      </c>
      <c r="SO361" s="1">
        <f>SUM(SI361:SN361)</f>
        <v>0</v>
      </c>
      <c r="TB361" s="1">
        <f>SUM(TA361)</f>
        <v>0</v>
      </c>
      <c r="TS361" s="1">
        <f>SUM(TD361:TR361)</f>
        <v>0</v>
      </c>
      <c r="TT361" s="1"/>
      <c r="UD361" s="1">
        <f>SUM(TU361:UC361)</f>
        <v>0</v>
      </c>
      <c r="UE361" s="1"/>
      <c r="UG361" s="1">
        <f>SUM(UF361)</f>
        <v>0</v>
      </c>
      <c r="UH361" s="1"/>
      <c r="UQ361" s="1">
        <f>SUM(UI361:UP361)</f>
        <v>0</v>
      </c>
      <c r="UR361" s="1"/>
      <c r="VA361" s="1">
        <f>SUM(US361:UZ361)</f>
        <v>0</v>
      </c>
      <c r="VB361" s="1"/>
      <c r="VG361" s="1">
        <f>SUM(VC361:VF361)</f>
        <v>0</v>
      </c>
      <c r="VH361" s="1"/>
      <c r="WY361" s="1">
        <f>SUM(VI361:WX361)</f>
        <v>0</v>
      </c>
      <c r="WZ361" s="1"/>
      <c r="XB361" s="1">
        <f>SUM(XA361)</f>
        <v>0</v>
      </c>
      <c r="XC361" s="1"/>
      <c r="XG361" s="1">
        <f>SUM(XD361:XF361)</f>
        <v>0</v>
      </c>
      <c r="XH361" s="1"/>
      <c r="XK361" s="108"/>
      <c r="XL361" s="1">
        <f>SUM(TS361+PD361+MA361+LT361+JV361+IN361+HS361+DX361)</f>
        <v>5</v>
      </c>
      <c r="XM361" s="1">
        <f>SUM(XG361+UG361)</f>
        <v>0</v>
      </c>
      <c r="XN361" s="1">
        <f>SUM(QH361:QX361)</f>
        <v>0</v>
      </c>
      <c r="XO361" s="1">
        <f>SUM(EJ361:FE361)</f>
        <v>1</v>
      </c>
      <c r="XP361" s="1">
        <f>SUM(SO361+RK361)</f>
        <v>0</v>
      </c>
      <c r="XQ361" s="1">
        <f>SUM(SQ361:SY361)</f>
        <v>0</v>
      </c>
      <c r="XR361" s="1">
        <f>SUM(UQ361+ID361+CS361)</f>
        <v>0</v>
      </c>
      <c r="XS361" s="1">
        <f>SUM(XB361+VG361+UQ361+SZ361+SG361+QY361+KB361+GY361+EE361)</f>
        <v>1</v>
      </c>
      <c r="XT361" s="1">
        <f>SUM(UD361+MM361+GP361+JJ361)</f>
        <v>0</v>
      </c>
      <c r="XU361" s="1">
        <f>VA361+HX361+DO361</f>
        <v>0</v>
      </c>
      <c r="XV361" s="1">
        <f>SUM(HC361+EH361)</f>
        <v>0</v>
      </c>
      <c r="XW361" s="1">
        <f>SUM(SA361+QF361+MS361+IW361)</f>
        <v>0</v>
      </c>
      <c r="XX361" s="1">
        <f>SUM(MO361:MP361)</f>
        <v>0</v>
      </c>
      <c r="XY361" s="1">
        <f>SUM(MU361:OH361)</f>
        <v>3</v>
      </c>
      <c r="XZ361" s="1">
        <f>SUM(PF361:QE361)</f>
        <v>0</v>
      </c>
      <c r="YA361" s="1">
        <f>SUM(WY361+LG361+CP361)</f>
        <v>0</v>
      </c>
      <c r="YB361" s="1">
        <f>SUM(PX361:QB361)</f>
        <v>0</v>
      </c>
      <c r="YC361" s="1">
        <f>SUM(XI361:XJ361)</f>
        <v>0</v>
      </c>
      <c r="YD361" s="132"/>
      <c r="YE361" s="133">
        <f>SUM(XL361:YC361)</f>
        <v>10</v>
      </c>
      <c r="YF361" s="133">
        <f t="shared" si="454"/>
        <v>469500</v>
      </c>
      <c r="YG361" s="130">
        <v>3</v>
      </c>
      <c r="YH361" s="130">
        <f t="shared" si="455"/>
        <v>1565000</v>
      </c>
      <c r="YI361" s="129">
        <v>4</v>
      </c>
      <c r="YJ361" s="128">
        <f t="shared" si="456"/>
        <v>1173750</v>
      </c>
      <c r="YK361" s="177"/>
      <c r="YL361">
        <v>0.5</v>
      </c>
      <c r="YM361"/>
      <c r="YN361"/>
      <c r="YO361"/>
      <c r="YP361"/>
      <c r="YQ361">
        <v>1</v>
      </c>
      <c r="YR361">
        <v>1</v>
      </c>
      <c r="YS361"/>
      <c r="YT361"/>
      <c r="YU361"/>
      <c r="YV361"/>
      <c r="YW361"/>
      <c r="YX361"/>
      <c r="YY361"/>
      <c r="YZ361"/>
      <c r="ZA361"/>
      <c r="ZB361"/>
      <c r="ZC361">
        <v>1</v>
      </c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>
        <v>1</v>
      </c>
      <c r="AAH361"/>
      <c r="AAI361"/>
      <c r="AAJ361"/>
      <c r="AAK361"/>
      <c r="AAL361"/>
      <c r="AAM361"/>
      <c r="AAN361"/>
      <c r="AAO361"/>
      <c r="AAP361"/>
      <c r="AAQ361"/>
      <c r="AAR361">
        <v>1</v>
      </c>
      <c r="AAS361">
        <v>1</v>
      </c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>
        <v>1</v>
      </c>
      <c r="ABS361"/>
      <c r="ABT361"/>
      <c r="ABU361"/>
      <c r="ABV361"/>
      <c r="ABW361"/>
      <c r="ABX361"/>
      <c r="ABY361"/>
      <c r="ABZ361"/>
      <c r="ACA361"/>
      <c r="ACB361"/>
      <c r="ACC361">
        <f>SUM(YM361:ACB361)</f>
        <v>7</v>
      </c>
      <c r="ACD361" s="25">
        <f t="shared" si="530"/>
        <v>670714.28571428568</v>
      </c>
      <c r="ACE361" s="11">
        <f>SUM(YE361+ACC361)</f>
        <v>17</v>
      </c>
      <c r="ACF361" s="11">
        <f t="shared" si="457"/>
        <v>552352.9411764706</v>
      </c>
      <c r="ACG361" s="4">
        <v>34</v>
      </c>
      <c r="ACH361" s="4">
        <v>2</v>
      </c>
      <c r="ACI361" s="11">
        <f t="shared" si="458"/>
        <v>4695000</v>
      </c>
      <c r="ACJ361" s="45">
        <v>0.5</v>
      </c>
      <c r="ACK361" s="13">
        <f t="shared" si="459"/>
        <v>4695000</v>
      </c>
      <c r="ACL361">
        <v>0.5</v>
      </c>
      <c r="ACM361" s="25">
        <f t="shared" si="460"/>
        <v>4695000</v>
      </c>
      <c r="ACN361" s="11">
        <f t="shared" si="461"/>
        <v>4695000</v>
      </c>
      <c r="ACO361" s="65"/>
      <c r="ACR361" s="4" t="s">
        <v>1081</v>
      </c>
      <c r="ACS361" s="4">
        <v>1</v>
      </c>
      <c r="ACT361" s="4">
        <v>1</v>
      </c>
      <c r="ACU361" s="4">
        <v>1</v>
      </c>
      <c r="ACV361" s="4">
        <v>1</v>
      </c>
      <c r="ACX361" s="4">
        <v>1</v>
      </c>
      <c r="ACY361" s="4">
        <v>1</v>
      </c>
      <c r="ADL361" s="4">
        <v>1</v>
      </c>
      <c r="ADN361" s="4">
        <v>1</v>
      </c>
      <c r="ADO361" s="4">
        <v>1</v>
      </c>
      <c r="ADP361" s="4">
        <v>1</v>
      </c>
      <c r="ADU361" s="4">
        <v>7</v>
      </c>
      <c r="ADW361" s="4">
        <v>5</v>
      </c>
      <c r="ADX361" s="4">
        <v>2</v>
      </c>
      <c r="ADZ361" s="4">
        <v>1</v>
      </c>
      <c r="AEE361" s="1">
        <f>AEC361+AED361</f>
        <v>0</v>
      </c>
      <c r="AEH361" s="4">
        <v>1</v>
      </c>
      <c r="AEV361" s="4">
        <v>1</v>
      </c>
      <c r="AFA361" s="4">
        <v>1</v>
      </c>
      <c r="AFC361" s="4">
        <v>1</v>
      </c>
      <c r="AFJ361" s="4">
        <v>1</v>
      </c>
      <c r="AFL361" s="4">
        <v>1</v>
      </c>
      <c r="AFM361" s="4">
        <v>1</v>
      </c>
      <c r="AFN361" s="4">
        <v>1</v>
      </c>
      <c r="AFP361" s="4">
        <v>1</v>
      </c>
      <c r="AFQ361" s="4">
        <v>1</v>
      </c>
      <c r="AFT361" s="4">
        <v>1</v>
      </c>
      <c r="AFW361" s="4">
        <v>1</v>
      </c>
      <c r="AGL361" s="4">
        <v>3736000</v>
      </c>
      <c r="AGM361" s="5">
        <v>1533000</v>
      </c>
      <c r="AGN361" s="4">
        <v>3000</v>
      </c>
      <c r="AGO361" s="4">
        <v>1</v>
      </c>
      <c r="AGP361" s="4">
        <v>720000</v>
      </c>
      <c r="AGQ361" s="4">
        <v>1</v>
      </c>
      <c r="AGT361" s="518"/>
      <c r="AGY361" s="4">
        <v>63000</v>
      </c>
      <c r="AGZ361" s="4">
        <v>1</v>
      </c>
      <c r="AHE361" s="4">
        <v>810000</v>
      </c>
      <c r="AHF361" s="4">
        <v>1</v>
      </c>
      <c r="AHI361" s="4">
        <v>1</v>
      </c>
      <c r="AHJ361" s="518"/>
      <c r="AHL361" s="4">
        <v>1</v>
      </c>
      <c r="AHM361" s="4">
        <v>1</v>
      </c>
      <c r="AHN361" s="4">
        <v>52000000</v>
      </c>
      <c r="AHO361" s="4">
        <v>0.43</v>
      </c>
      <c r="AHP361" s="4">
        <v>1</v>
      </c>
      <c r="AHQ361" s="4">
        <v>1</v>
      </c>
      <c r="AHU361" s="4">
        <v>3</v>
      </c>
      <c r="AIB361" s="4">
        <v>1</v>
      </c>
      <c r="AIE361" s="4">
        <v>4</v>
      </c>
      <c r="AIF361" s="4">
        <v>1</v>
      </c>
      <c r="AIG361" s="4">
        <v>2</v>
      </c>
      <c r="AIH361" s="4">
        <v>1</v>
      </c>
      <c r="AIN361" s="4">
        <v>1</v>
      </c>
      <c r="AIO361" s="4">
        <v>1</v>
      </c>
      <c r="AIP361" s="4">
        <v>1</v>
      </c>
      <c r="AIR361" s="4">
        <v>1</v>
      </c>
      <c r="AIS361" s="4">
        <v>1</v>
      </c>
      <c r="AJB361" s="4">
        <v>1</v>
      </c>
      <c r="AJC361" s="5">
        <v>300000</v>
      </c>
      <c r="AJD361" s="5"/>
      <c r="AJE361" s="27">
        <v>0.06</v>
      </c>
      <c r="AJF361" s="5">
        <v>9090000</v>
      </c>
      <c r="AJJ361" s="437"/>
      <c r="AJK361" s="37"/>
      <c r="AJL361" s="384">
        <v>9390000</v>
      </c>
      <c r="AJM361" s="11">
        <f t="shared" si="462"/>
        <v>552352.9411764706</v>
      </c>
      <c r="AJN361" s="60"/>
      <c r="AJO361" s="6">
        <v>3.75</v>
      </c>
      <c r="AJP361" s="4">
        <v>20</v>
      </c>
      <c r="AJQ361" s="4">
        <v>3</v>
      </c>
      <c r="AJZ361" s="1"/>
      <c r="AKA361" s="1">
        <f>SUM(AJP361+AJQ361+AJR361+AJS361+AJT361+AJU361+AJV361+AJW361+AJX361+AJY361)</f>
        <v>23</v>
      </c>
      <c r="AKB361" s="4">
        <v>3</v>
      </c>
      <c r="AKC361" s="4">
        <v>1</v>
      </c>
      <c r="AKD361" s="1">
        <f>SUM(AKA361+AKB361+AKC361)</f>
        <v>27</v>
      </c>
      <c r="AKE361" s="60"/>
      <c r="AKF361" s="4" t="s">
        <v>1199</v>
      </c>
      <c r="AKG361" s="4" t="s">
        <v>1234</v>
      </c>
      <c r="AKH361" s="4" t="s">
        <v>1235</v>
      </c>
      <c r="AKJ361" s="4" t="s">
        <v>343</v>
      </c>
      <c r="AKK361" s="4" t="s">
        <v>1236</v>
      </c>
      <c r="AKL361" s="4" t="s">
        <v>1237</v>
      </c>
      <c r="AKM361" s="4" t="s">
        <v>346</v>
      </c>
      <c r="AKN361" s="4" t="s">
        <v>1238</v>
      </c>
      <c r="AKO361" s="4" t="s">
        <v>342</v>
      </c>
      <c r="AKP361" s="4" t="s">
        <v>1239</v>
      </c>
      <c r="AKQ361" s="4" t="s">
        <v>1240</v>
      </c>
      <c r="AKR361" s="4" t="s">
        <v>1037</v>
      </c>
      <c r="AKS361" s="4" t="s">
        <v>1193</v>
      </c>
      <c r="AKT361" s="4" t="s">
        <v>1048</v>
      </c>
      <c r="AKU361" s="4" t="s">
        <v>1241</v>
      </c>
      <c r="AKV361" s="4" t="s">
        <v>996</v>
      </c>
      <c r="ALQ361" s="4">
        <v>15</v>
      </c>
      <c r="ALR361" s="11">
        <f>ALS361/ALQ361</f>
        <v>626000</v>
      </c>
      <c r="ALS361" s="5">
        <v>9390000</v>
      </c>
      <c r="ALT361" s="4">
        <v>11</v>
      </c>
      <c r="ALU361" s="4">
        <v>5</v>
      </c>
      <c r="ALV361" s="4">
        <v>5</v>
      </c>
      <c r="ALY361" s="60"/>
      <c r="ALZ361" s="4">
        <v>1</v>
      </c>
      <c r="AMC361" s="4">
        <v>1</v>
      </c>
      <c r="AMD361" s="4">
        <v>1</v>
      </c>
      <c r="AME361" s="4">
        <v>1</v>
      </c>
      <c r="AMF361" s="4">
        <v>1</v>
      </c>
      <c r="AMG361" s="4">
        <v>1</v>
      </c>
      <c r="AMK361" s="4">
        <v>1</v>
      </c>
      <c r="AMN361" s="403"/>
    </row>
    <row r="362" spans="1:1022 1025:1028" s="4" customFormat="1" ht="19" customHeight="1" x14ac:dyDescent="0.25">
      <c r="A362" s="270"/>
      <c r="B362" s="113">
        <v>360</v>
      </c>
      <c r="C362" s="473" t="s">
        <v>951</v>
      </c>
      <c r="D362" s="485" t="s">
        <v>1424</v>
      </c>
      <c r="E362" s="4">
        <v>2013</v>
      </c>
      <c r="F362" s="4">
        <v>21</v>
      </c>
      <c r="G362" s="4">
        <v>1</v>
      </c>
      <c r="H362" s="4">
        <v>33</v>
      </c>
      <c r="J362" s="4">
        <v>44</v>
      </c>
      <c r="K362" s="4">
        <v>1991</v>
      </c>
      <c r="L362" s="4">
        <v>2006</v>
      </c>
      <c r="M362" s="4">
        <v>16</v>
      </c>
      <c r="U362" s="4">
        <v>1</v>
      </c>
      <c r="V362" s="4">
        <v>1</v>
      </c>
      <c r="W362" s="4">
        <v>1</v>
      </c>
      <c r="X362" s="4">
        <v>1</v>
      </c>
      <c r="Y362" s="4">
        <v>1</v>
      </c>
      <c r="Z362" s="4">
        <v>1</v>
      </c>
      <c r="AA362" s="4">
        <v>1</v>
      </c>
      <c r="AB362" s="4">
        <v>1</v>
      </c>
      <c r="AC362" s="4">
        <v>1</v>
      </c>
      <c r="AD362" s="4">
        <v>1</v>
      </c>
      <c r="AE362" s="4">
        <v>1</v>
      </c>
      <c r="AF362" s="4">
        <v>1</v>
      </c>
      <c r="AG362" s="4">
        <v>1</v>
      </c>
      <c r="AH362" s="4">
        <v>1</v>
      </c>
      <c r="AI362" s="4">
        <v>1</v>
      </c>
      <c r="AJ362" s="4">
        <v>1</v>
      </c>
      <c r="AX362" s="4">
        <v>1</v>
      </c>
      <c r="BN362" s="4">
        <v>1</v>
      </c>
      <c r="BO362" s="4">
        <v>1</v>
      </c>
      <c r="BP362" s="4">
        <v>1</v>
      </c>
      <c r="BQ362" s="4">
        <v>1</v>
      </c>
      <c r="BT362" s="4">
        <v>1</v>
      </c>
      <c r="BU362" s="4">
        <v>1</v>
      </c>
      <c r="BW362" s="4">
        <v>1</v>
      </c>
      <c r="CG362" s="4">
        <v>8</v>
      </c>
      <c r="CH362" s="246"/>
      <c r="CP362" s="1">
        <f>SUM(CI362:CO362)</f>
        <v>0</v>
      </c>
      <c r="CQ362" s="1"/>
      <c r="CS362" s="1">
        <f>SUM(CR362:CR362)</f>
        <v>0</v>
      </c>
      <c r="CT362" s="1"/>
      <c r="DO362" s="1">
        <f>SUM(CU362:DN362)</f>
        <v>0</v>
      </c>
      <c r="DP362" s="1"/>
      <c r="DX362" s="1">
        <f>SUM(DQ362:DW362)</f>
        <v>0</v>
      </c>
      <c r="DY362" s="1"/>
      <c r="EE362" s="1">
        <f>SUM(DZ362:ED362)</f>
        <v>0</v>
      </c>
      <c r="EF362" s="1"/>
      <c r="EH362" s="1">
        <f>SUM(EG362)</f>
        <v>0</v>
      </c>
      <c r="EI362" s="1"/>
      <c r="EO362" s="4">
        <v>1</v>
      </c>
      <c r="EW362" s="4">
        <v>1</v>
      </c>
      <c r="FC362" s="4">
        <v>1</v>
      </c>
      <c r="FF362" s="116"/>
      <c r="GP362" s="1">
        <f>SUM(FF362:GO362)</f>
        <v>0</v>
      </c>
      <c r="GQ362" s="1"/>
      <c r="GY362" s="1">
        <f>SUM(GR362:GX362)</f>
        <v>0</v>
      </c>
      <c r="GZ362" s="1"/>
      <c r="HC362" s="1">
        <f>SUM(HA362:HB362)</f>
        <v>0</v>
      </c>
      <c r="HD362" s="1"/>
      <c r="HG362" s="4">
        <v>1</v>
      </c>
      <c r="HJ362" s="4">
        <v>1</v>
      </c>
      <c r="HL362" s="4">
        <v>1</v>
      </c>
      <c r="HP362" s="4">
        <v>1</v>
      </c>
      <c r="HS362" s="1">
        <f>SUM(HE362:HR362)</f>
        <v>4</v>
      </c>
      <c r="HT362" s="1">
        <v>1</v>
      </c>
      <c r="HX362" s="1">
        <f>SUM(HU362:HW362)</f>
        <v>0</v>
      </c>
      <c r="HY362" s="1"/>
      <c r="ID362" s="1">
        <f>SUM(HZ362:IC362)</f>
        <v>0</v>
      </c>
      <c r="IE362" s="1"/>
      <c r="IN362" s="1">
        <f>SUM(IF362:IM362)</f>
        <v>0</v>
      </c>
      <c r="IW362" s="1">
        <f>SUM(IP362:IV362)</f>
        <v>0</v>
      </c>
      <c r="IX362" s="1"/>
      <c r="IZ362" s="1">
        <f>SUM(IY362)</f>
        <v>0</v>
      </c>
      <c r="JA362" s="1"/>
      <c r="JJ362" s="1">
        <f>SUM(JB362:JI362)</f>
        <v>0</v>
      </c>
      <c r="JK362" s="1"/>
      <c r="JL362" s="4">
        <v>1</v>
      </c>
      <c r="JV362" s="1">
        <f>SUM(JL362:JU362)</f>
        <v>1</v>
      </c>
      <c r="JW362" s="1">
        <v>1</v>
      </c>
      <c r="KB362" s="1">
        <f>SUM(JX362:KA362)</f>
        <v>0</v>
      </c>
      <c r="KC362" s="1"/>
      <c r="LG362" s="1">
        <f>SUM(KD362:LF362)</f>
        <v>0</v>
      </c>
      <c r="LH362" s="1"/>
      <c r="LQ362" s="4">
        <v>1</v>
      </c>
      <c r="LT362" s="1">
        <f>SUM(LI362:LS362)</f>
        <v>1</v>
      </c>
      <c r="LU362" s="1">
        <v>1</v>
      </c>
      <c r="MA362" s="1">
        <f>SUM(LV362:LZ362)</f>
        <v>0</v>
      </c>
      <c r="MB362" s="1"/>
      <c r="MF362" s="1">
        <f>SUM(MC362:ME362)</f>
        <v>0</v>
      </c>
      <c r="MG362" s="1"/>
      <c r="MM362" s="1">
        <f>SUM(MH362:ML362)</f>
        <v>0</v>
      </c>
      <c r="MN362" s="1"/>
      <c r="MS362" s="1">
        <f>SUM(MO362:MR362)</f>
        <v>0</v>
      </c>
      <c r="MT362" s="1"/>
      <c r="MU362" s="115">
        <v>1</v>
      </c>
      <c r="NB362" s="4">
        <v>1</v>
      </c>
      <c r="NI362" s="4">
        <v>1</v>
      </c>
      <c r="NN362" s="4">
        <v>1</v>
      </c>
      <c r="NO362" s="4">
        <v>1</v>
      </c>
      <c r="OH362" s="4">
        <v>1</v>
      </c>
      <c r="OI362" s="120"/>
      <c r="OO362" s="4">
        <v>1</v>
      </c>
      <c r="OT362" s="4">
        <v>1</v>
      </c>
      <c r="OV362" s="4">
        <v>1</v>
      </c>
      <c r="OW362" s="4">
        <v>1</v>
      </c>
      <c r="PD362" s="1">
        <f>SUM(OI362:PC362)</f>
        <v>4</v>
      </c>
      <c r="PE362" s="1">
        <v>1</v>
      </c>
      <c r="PG362" s="4">
        <v>1</v>
      </c>
      <c r="PH362" s="4">
        <v>1</v>
      </c>
      <c r="PI362" s="4">
        <v>1</v>
      </c>
      <c r="PR362" s="4">
        <v>1</v>
      </c>
      <c r="PS362" s="4">
        <v>1</v>
      </c>
      <c r="PT362" s="4">
        <v>1</v>
      </c>
      <c r="PU362" s="4">
        <v>1</v>
      </c>
      <c r="QF362" s="1">
        <f>SUM(QC362:QE362)</f>
        <v>0</v>
      </c>
      <c r="QG362" s="1"/>
      <c r="QV362" s="4">
        <v>1</v>
      </c>
      <c r="QY362" s="1">
        <f>SUM(QU362:QX362)</f>
        <v>1</v>
      </c>
      <c r="QZ362" s="4">
        <v>1</v>
      </c>
      <c r="RK362" s="1">
        <f>SUM(RA362:RJ362)</f>
        <v>0</v>
      </c>
      <c r="RL362" s="1"/>
      <c r="SA362" s="1">
        <f>SUM(RM362:RZ362)</f>
        <v>0</v>
      </c>
      <c r="SG362" s="1">
        <f>SUM(SC362:SF362)</f>
        <v>0</v>
      </c>
      <c r="SO362" s="1">
        <f>SUM(SI362:SN362)</f>
        <v>0</v>
      </c>
      <c r="TB362" s="1">
        <f>SUM(TA362)</f>
        <v>0</v>
      </c>
      <c r="TD362" s="4">
        <v>1</v>
      </c>
      <c r="TS362" s="1">
        <f>SUM(TD362:TR362)</f>
        <v>1</v>
      </c>
      <c r="TT362" s="1">
        <v>1</v>
      </c>
      <c r="TY362" s="4">
        <v>1</v>
      </c>
      <c r="UD362" s="1">
        <f>SUM(TU362:UC362)</f>
        <v>1</v>
      </c>
      <c r="UE362" s="1">
        <v>1</v>
      </c>
      <c r="UG362" s="1">
        <f>SUM(UF362)</f>
        <v>0</v>
      </c>
      <c r="UH362" s="1"/>
      <c r="UM362" s="4">
        <v>1</v>
      </c>
      <c r="UP362" s="4">
        <v>1</v>
      </c>
      <c r="UQ362" s="1">
        <f>SUM(UI362:UP362)</f>
        <v>2</v>
      </c>
      <c r="UR362" s="1">
        <v>1</v>
      </c>
      <c r="VA362" s="1">
        <f>SUM(US362:UZ362)</f>
        <v>0</v>
      </c>
      <c r="VB362" s="1"/>
      <c r="VF362" s="4">
        <v>1</v>
      </c>
      <c r="VG362" s="1">
        <f>SUM(VC362:VF362)</f>
        <v>1</v>
      </c>
      <c r="VH362" s="1">
        <v>1</v>
      </c>
      <c r="VI362" s="4">
        <v>1</v>
      </c>
      <c r="WY362" s="1">
        <f>SUM(VI362:WX362)</f>
        <v>1</v>
      </c>
      <c r="WZ362" s="1">
        <v>1</v>
      </c>
      <c r="XB362" s="1">
        <f>SUM(XA362)</f>
        <v>0</v>
      </c>
      <c r="XC362" s="1"/>
      <c r="XG362" s="1">
        <f>SUM(XD362:XF362)</f>
        <v>0</v>
      </c>
      <c r="XH362" s="1"/>
      <c r="XK362" s="108"/>
      <c r="XL362" s="1">
        <f>SUM(TS362+PD362+MA362+LT362+JV362+IN362+HS362+DX362)</f>
        <v>11</v>
      </c>
      <c r="XM362" s="1">
        <f>SUM(XG362+UG362)</f>
        <v>0</v>
      </c>
      <c r="XN362" s="1">
        <f>SUM(QH362:QX362)</f>
        <v>1</v>
      </c>
      <c r="XO362" s="1">
        <f>SUM(EJ362:FE362)</f>
        <v>3</v>
      </c>
      <c r="XP362" s="1">
        <f>SUM(SO362+RK362)</f>
        <v>0</v>
      </c>
      <c r="XQ362" s="1">
        <f>SUM(SQ362:SY362)</f>
        <v>0</v>
      </c>
      <c r="XR362" s="1">
        <f>SUM(UQ362+ID362+CS362)</f>
        <v>2</v>
      </c>
      <c r="XS362" s="1">
        <f>SUM(XB362+VG362+UQ362+SZ362+SG362+QY362+KB362+GY362+EE362)</f>
        <v>4</v>
      </c>
      <c r="XT362" s="1">
        <f>SUM(UD362+MM362+GP362+JJ362)</f>
        <v>1</v>
      </c>
      <c r="XU362" s="1">
        <f>VA362+HX362+DO362</f>
        <v>0</v>
      </c>
      <c r="XV362" s="1">
        <f>SUM(HC362+EH362)</f>
        <v>0</v>
      </c>
      <c r="XW362" s="1">
        <f>SUM(SA362+QF362+MS362+IW362)</f>
        <v>0</v>
      </c>
      <c r="XX362" s="1">
        <f>SUM(MO362:MP362)</f>
        <v>0</v>
      </c>
      <c r="XY362" s="1">
        <f>SUM(MU362:OH362)</f>
        <v>6</v>
      </c>
      <c r="XZ362" s="1">
        <f>SUM(PF362:QE362)</f>
        <v>7</v>
      </c>
      <c r="YA362" s="1">
        <f>SUM(WY362+LG362+CP362)</f>
        <v>1</v>
      </c>
      <c r="YB362" s="1">
        <f>SUM(PX362:QB362)</f>
        <v>0</v>
      </c>
      <c r="YC362" s="1">
        <f>SUM(XI362:XJ362)</f>
        <v>0</v>
      </c>
      <c r="YD362" s="132"/>
      <c r="YE362" s="133">
        <f>SUM(XL362:YC362)</f>
        <v>36</v>
      </c>
      <c r="YF362" s="133">
        <f t="shared" si="454"/>
        <v>2183333.3333333335</v>
      </c>
      <c r="YG362" s="130">
        <v>13</v>
      </c>
      <c r="YH362" s="130">
        <f t="shared" si="455"/>
        <v>6046153.846153846</v>
      </c>
      <c r="YI362" s="129">
        <v>8</v>
      </c>
      <c r="YJ362" s="128">
        <f t="shared" si="456"/>
        <v>9825000</v>
      </c>
      <c r="YK362" s="177"/>
      <c r="YL362">
        <v>0.5</v>
      </c>
      <c r="YM362"/>
      <c r="YN362"/>
      <c r="YO362"/>
      <c r="YP362"/>
      <c r="YQ362">
        <v>1</v>
      </c>
      <c r="YR362">
        <v>1</v>
      </c>
      <c r="YS362"/>
      <c r="YT362"/>
      <c r="YU362"/>
      <c r="YV362"/>
      <c r="YW362"/>
      <c r="YX362"/>
      <c r="YY362"/>
      <c r="YZ362"/>
      <c r="ZA362">
        <v>1</v>
      </c>
      <c r="ZB362"/>
      <c r="ZC362"/>
      <c r="ZD362">
        <v>1</v>
      </c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>
        <v>1</v>
      </c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>
        <v>1</v>
      </c>
      <c r="ABS362"/>
      <c r="ABT362"/>
      <c r="ABU362"/>
      <c r="ABV362"/>
      <c r="ABW362"/>
      <c r="ABX362"/>
      <c r="ABY362"/>
      <c r="ABZ362"/>
      <c r="ACA362"/>
      <c r="ACB362"/>
      <c r="ACC362">
        <f>SUM(YM362:ACB362)</f>
        <v>6</v>
      </c>
      <c r="ACD362" s="25">
        <f t="shared" si="530"/>
        <v>13100000</v>
      </c>
      <c r="ACE362" s="11">
        <f>SUM(YE362+ACC362)</f>
        <v>42</v>
      </c>
      <c r="ACF362" s="11">
        <f t="shared" si="457"/>
        <v>3742857.1428571427</v>
      </c>
      <c r="ACG362" s="4">
        <v>34</v>
      </c>
      <c r="ACH362" s="4">
        <v>2</v>
      </c>
      <c r="ACI362" s="11">
        <f t="shared" si="458"/>
        <v>78600000</v>
      </c>
      <c r="ACJ362" s="45">
        <v>0.5</v>
      </c>
      <c r="ACK362" s="13">
        <f t="shared" si="459"/>
        <v>78600000</v>
      </c>
      <c r="ACL362">
        <v>0.5</v>
      </c>
      <c r="ACM362" s="25">
        <f t="shared" si="460"/>
        <v>78600000</v>
      </c>
      <c r="ACN362" s="11">
        <f t="shared" si="461"/>
        <v>78600000</v>
      </c>
      <c r="ACO362" s="65"/>
      <c r="ACP362" s="4">
        <v>1</v>
      </c>
      <c r="ACQ362" s="4">
        <v>25</v>
      </c>
      <c r="ACR362" s="4" t="s">
        <v>1081</v>
      </c>
      <c r="ACS362" s="4">
        <v>1</v>
      </c>
      <c r="ACT362" s="4">
        <v>1</v>
      </c>
      <c r="ACU362" s="4">
        <v>1</v>
      </c>
      <c r="ACV362" s="4">
        <v>1</v>
      </c>
      <c r="ACX362" s="4">
        <v>1</v>
      </c>
      <c r="ACY362" s="4">
        <v>1</v>
      </c>
      <c r="ADL362" s="4">
        <v>1</v>
      </c>
      <c r="ADN362" s="4">
        <v>1</v>
      </c>
      <c r="ADP362" s="4">
        <v>1</v>
      </c>
      <c r="ADR362" s="4">
        <v>1</v>
      </c>
      <c r="ADU362" s="4">
        <v>7</v>
      </c>
      <c r="ADW362" s="4">
        <v>7</v>
      </c>
      <c r="ADX362" s="4">
        <v>1</v>
      </c>
      <c r="ADY362" s="4">
        <v>1</v>
      </c>
      <c r="ADZ362" s="4">
        <v>1</v>
      </c>
      <c r="AEA362" s="4">
        <v>1</v>
      </c>
      <c r="AEC362" s="4">
        <v>1</v>
      </c>
      <c r="AED362" s="4">
        <v>1</v>
      </c>
      <c r="AEE362" s="1">
        <f>AEC362+AED362</f>
        <v>2</v>
      </c>
      <c r="AEG362" s="4">
        <v>1</v>
      </c>
      <c r="AEH362" s="4">
        <v>1</v>
      </c>
      <c r="AEI362" s="4">
        <v>1</v>
      </c>
      <c r="AEL362" s="4">
        <v>1</v>
      </c>
      <c r="AES362" s="4" t="s">
        <v>1147</v>
      </c>
      <c r="AEV362" s="4">
        <v>1</v>
      </c>
      <c r="AEY362" s="4">
        <v>1</v>
      </c>
      <c r="AFA362" s="4">
        <v>1</v>
      </c>
      <c r="AFC362" s="4">
        <v>1</v>
      </c>
      <c r="AFF362" s="4">
        <v>1</v>
      </c>
      <c r="AFL362" s="4">
        <v>1</v>
      </c>
      <c r="AFM362" s="4">
        <v>1</v>
      </c>
      <c r="AFN362" s="4">
        <v>1</v>
      </c>
      <c r="AFO362" s="4">
        <v>1</v>
      </c>
      <c r="AFP362" s="4">
        <v>1</v>
      </c>
      <c r="AFQ362" s="4">
        <v>1</v>
      </c>
      <c r="AFT362" s="4">
        <v>1</v>
      </c>
      <c r="AFW362" s="4">
        <v>1</v>
      </c>
      <c r="AFX362" s="4">
        <v>1</v>
      </c>
      <c r="AFZ362" s="4">
        <v>1</v>
      </c>
      <c r="AGB362" s="4">
        <v>1</v>
      </c>
      <c r="AGL362" s="4">
        <v>148000000</v>
      </c>
      <c r="AGM362" s="5" t="e">
        <f>AGU362+AGW362+AGY362+AHA362+#REF!+#REF!+AHC362+AGP362+AHE362</f>
        <v>#REF!</v>
      </c>
      <c r="AGN362" s="4">
        <v>22992000</v>
      </c>
      <c r="AGO362" s="4">
        <v>1</v>
      </c>
      <c r="AGT362" s="518"/>
      <c r="AHG362" s="4">
        <v>4000000</v>
      </c>
      <c r="AHI362" s="4">
        <v>1</v>
      </c>
      <c r="AHJ362" s="518"/>
      <c r="AHM362" s="4">
        <v>1</v>
      </c>
      <c r="AHN362" s="4">
        <v>175000000</v>
      </c>
      <c r="AHO362" s="4">
        <v>0.18</v>
      </c>
      <c r="AHP362" s="4">
        <v>13</v>
      </c>
      <c r="AHQ362" s="4">
        <v>1</v>
      </c>
      <c r="AHR362" s="4">
        <v>19</v>
      </c>
      <c r="AHS362" s="4">
        <v>1</v>
      </c>
      <c r="AHT362" s="4">
        <v>7</v>
      </c>
      <c r="AHU362" s="4">
        <v>59</v>
      </c>
      <c r="AHV362" s="4">
        <v>3</v>
      </c>
      <c r="AHW362" s="4">
        <v>1</v>
      </c>
      <c r="AHX362" s="4">
        <v>6</v>
      </c>
      <c r="AHY362" s="4">
        <v>1</v>
      </c>
      <c r="AHZ362" s="4">
        <v>17</v>
      </c>
      <c r="AIA362" s="4">
        <v>1</v>
      </c>
      <c r="AIB362" s="4">
        <v>1</v>
      </c>
      <c r="AIC362" s="4">
        <v>2</v>
      </c>
      <c r="AID362" s="4">
        <v>1</v>
      </c>
      <c r="AIE362" s="4">
        <v>12</v>
      </c>
      <c r="AIF362" s="4">
        <v>1</v>
      </c>
      <c r="AIG362" s="4">
        <v>3</v>
      </c>
      <c r="AIH362" s="4">
        <v>1</v>
      </c>
      <c r="AII362" s="4">
        <v>7</v>
      </c>
      <c r="AIJ362" s="4">
        <v>1</v>
      </c>
      <c r="AIN362" s="4">
        <v>1</v>
      </c>
      <c r="AIO362" s="4">
        <v>3</v>
      </c>
      <c r="AIP362" s="4">
        <v>1</v>
      </c>
      <c r="AIQ362" s="4">
        <v>2</v>
      </c>
      <c r="AIS362" s="4">
        <v>1</v>
      </c>
      <c r="AIW362" s="4">
        <v>1</v>
      </c>
      <c r="AIY362" s="4">
        <v>1</v>
      </c>
      <c r="AJA362" s="4">
        <v>1</v>
      </c>
      <c r="AJB362" s="4">
        <v>1</v>
      </c>
      <c r="AJC362" s="5">
        <v>7700000</v>
      </c>
      <c r="AJD362" s="5"/>
      <c r="AJE362" s="27">
        <v>0.05</v>
      </c>
      <c r="AJF362" s="5">
        <v>25507000</v>
      </c>
      <c r="AJG362" s="4">
        <v>149500000</v>
      </c>
      <c r="AJH362" s="4">
        <v>1</v>
      </c>
      <c r="AJJ362" s="437"/>
      <c r="AJK362" s="37">
        <v>570.95699219822006</v>
      </c>
      <c r="AJL362" s="384">
        <v>157200000</v>
      </c>
      <c r="AJM362" s="11">
        <f t="shared" si="462"/>
        <v>3742857.1428571427</v>
      </c>
      <c r="AJN362" s="60"/>
      <c r="AJO362" s="6">
        <v>1.6</v>
      </c>
      <c r="AJP362" s="4">
        <v>76</v>
      </c>
      <c r="AJQ362" s="4">
        <v>7</v>
      </c>
      <c r="AJW362" s="4">
        <v>2</v>
      </c>
      <c r="AJY362" s="4">
        <v>1</v>
      </c>
      <c r="AJZ362" s="1">
        <v>3</v>
      </c>
      <c r="AKA362" s="1">
        <f>SUM(AJP362+AJQ362+AJR362+AJS362+AJT362+AJU362+AJV362+AJW362+AJX362+AJY362)</f>
        <v>86</v>
      </c>
      <c r="AKB362" s="4">
        <v>2</v>
      </c>
      <c r="AKC362" s="4">
        <v>4</v>
      </c>
      <c r="AKD362" s="1">
        <f>SUM(AKA362+AKB362+AKC362)</f>
        <v>92</v>
      </c>
      <c r="AKE362" s="60"/>
      <c r="AKF362" s="4" t="s">
        <v>1148</v>
      </c>
      <c r="AKG362" s="4" t="s">
        <v>192</v>
      </c>
      <c r="AKH362" s="4" t="s">
        <v>1240</v>
      </c>
      <c r="AKI362" s="4" t="s">
        <v>1214</v>
      </c>
      <c r="AKJ362" s="4" t="s">
        <v>368</v>
      </c>
      <c r="AKK362" s="4" t="s">
        <v>298</v>
      </c>
      <c r="AKL362" s="4" t="s">
        <v>1149</v>
      </c>
      <c r="AKM362" s="4" t="s">
        <v>1150</v>
      </c>
      <c r="AKN362" s="4" t="s">
        <v>1038</v>
      </c>
      <c r="AKO362" s="4" t="s">
        <v>1039</v>
      </c>
      <c r="AKP362" s="4" t="s">
        <v>1040</v>
      </c>
      <c r="AKQ362" s="4" t="s">
        <v>1041</v>
      </c>
      <c r="AKR362" s="4" t="s">
        <v>1082</v>
      </c>
      <c r="AKS362" s="4" t="s">
        <v>1042</v>
      </c>
      <c r="AKT362" s="4" t="s">
        <v>1151</v>
      </c>
      <c r="AKU362" s="4" t="s">
        <v>1043</v>
      </c>
      <c r="AKV362" s="4" t="s">
        <v>1044</v>
      </c>
      <c r="AKW362" s="4" t="s">
        <v>1045</v>
      </c>
      <c r="AKX362" s="4" t="s">
        <v>1046</v>
      </c>
      <c r="AKY362" s="4" t="s">
        <v>1047</v>
      </c>
      <c r="ALQ362" s="4">
        <v>21</v>
      </c>
      <c r="ALR362" s="11">
        <f>ALS362/ALQ362</f>
        <v>7485714.2857142854</v>
      </c>
      <c r="ALS362" s="5">
        <v>157200000</v>
      </c>
      <c r="ALT362" s="4">
        <v>9</v>
      </c>
      <c r="ALU362" s="4">
        <v>4</v>
      </c>
      <c r="ALV362" s="4">
        <v>8</v>
      </c>
      <c r="ALY362" s="60"/>
      <c r="ALZ362" s="4">
        <v>1</v>
      </c>
      <c r="AMC362" s="4">
        <v>1</v>
      </c>
      <c r="AMD362" s="4">
        <v>1</v>
      </c>
      <c r="AME362" s="4">
        <v>1</v>
      </c>
      <c r="AMG362" s="4">
        <v>1</v>
      </c>
      <c r="AMH362" s="4">
        <v>1</v>
      </c>
      <c r="AMK362" s="4">
        <v>1</v>
      </c>
      <c r="AML362" s="4">
        <v>1</v>
      </c>
      <c r="AMN362" s="403"/>
    </row>
    <row r="363" spans="1:1022 1025:1028" s="7" customFormat="1" ht="19" customHeight="1" x14ac:dyDescent="0.25">
      <c r="A363" s="274"/>
      <c r="B363" s="113">
        <v>361</v>
      </c>
      <c r="C363" s="473" t="s">
        <v>1215</v>
      </c>
      <c r="D363" s="304" t="s">
        <v>1374</v>
      </c>
      <c r="E363" s="7">
        <v>2012</v>
      </c>
      <c r="F363" s="7">
        <v>2</v>
      </c>
      <c r="J363" s="7">
        <v>3</v>
      </c>
      <c r="K363" s="7">
        <v>2000</v>
      </c>
      <c r="L363" s="7">
        <v>2006</v>
      </c>
      <c r="M363" s="7">
        <v>7</v>
      </c>
      <c r="AD363" s="7">
        <v>1</v>
      </c>
      <c r="AE363" s="7">
        <v>1</v>
      </c>
      <c r="AF363" s="7">
        <v>1</v>
      </c>
      <c r="AG363" s="7">
        <v>1</v>
      </c>
      <c r="AH363" s="7">
        <v>1</v>
      </c>
      <c r="AI363" s="7">
        <v>1</v>
      </c>
      <c r="AJ363" s="7">
        <v>1</v>
      </c>
      <c r="AX363" s="7">
        <v>1</v>
      </c>
      <c r="BO363" s="7">
        <v>1</v>
      </c>
      <c r="BP363" s="7">
        <v>1</v>
      </c>
      <c r="BQ363" s="7">
        <v>1</v>
      </c>
      <c r="CA363" s="7">
        <v>1</v>
      </c>
      <c r="CG363" s="7">
        <v>4</v>
      </c>
      <c r="CH363" s="248"/>
      <c r="CP363" s="1">
        <f t="shared" si="492"/>
        <v>0</v>
      </c>
      <c r="CQ363" s="1"/>
      <c r="CS363" s="1">
        <f t="shared" si="464"/>
        <v>0</v>
      </c>
      <c r="CT363" s="1"/>
      <c r="DO363" s="1">
        <f t="shared" si="493"/>
        <v>0</v>
      </c>
      <c r="DP363" s="1"/>
      <c r="DX363" s="1">
        <f t="shared" si="494"/>
        <v>0</v>
      </c>
      <c r="DY363" s="1"/>
      <c r="EE363" s="1">
        <f t="shared" si="495"/>
        <v>0</v>
      </c>
      <c r="EF363" s="1"/>
      <c r="EH363" s="1">
        <f t="shared" si="496"/>
        <v>0</v>
      </c>
      <c r="EI363" s="1"/>
      <c r="FF363" s="117"/>
      <c r="GP363" s="1">
        <f t="shared" si="465"/>
        <v>0</v>
      </c>
      <c r="GQ363" s="1"/>
      <c r="GY363" s="1">
        <f t="shared" si="497"/>
        <v>0</v>
      </c>
      <c r="GZ363" s="1"/>
      <c r="HC363" s="1">
        <f t="shared" si="498"/>
        <v>0</v>
      </c>
      <c r="HD363" s="1"/>
      <c r="HS363" s="1">
        <f t="shared" si="499"/>
        <v>0</v>
      </c>
      <c r="HT363" s="1"/>
      <c r="HX363" s="1">
        <f t="shared" si="466"/>
        <v>0</v>
      </c>
      <c r="HY363" s="1"/>
      <c r="ID363" s="1">
        <f t="shared" si="467"/>
        <v>0</v>
      </c>
      <c r="IE363" s="1"/>
      <c r="IN363" s="1">
        <f t="shared" si="500"/>
        <v>0</v>
      </c>
      <c r="IW363" s="1">
        <f t="shared" si="501"/>
        <v>0</v>
      </c>
      <c r="IX363" s="1"/>
      <c r="IZ363" s="1">
        <f t="shared" si="468"/>
        <v>0</v>
      </c>
      <c r="JA363" s="1"/>
      <c r="JJ363" s="1">
        <f t="shared" si="469"/>
        <v>0</v>
      </c>
      <c r="JK363" s="1"/>
      <c r="JV363" s="1">
        <f t="shared" si="502"/>
        <v>0</v>
      </c>
      <c r="JW363" s="1"/>
      <c r="KB363" s="1">
        <f t="shared" si="503"/>
        <v>0</v>
      </c>
      <c r="KC363" s="1"/>
      <c r="LG363" s="1">
        <f t="shared" si="470"/>
        <v>0</v>
      </c>
      <c r="LH363" s="1"/>
      <c r="LT363" s="1">
        <f t="shared" si="504"/>
        <v>0</v>
      </c>
      <c r="LU363" s="1"/>
      <c r="MA363" s="1">
        <f t="shared" si="505"/>
        <v>0</v>
      </c>
      <c r="MB363" s="1"/>
      <c r="MF363" s="1">
        <f t="shared" si="506"/>
        <v>0</v>
      </c>
      <c r="MG363" s="1"/>
      <c r="MM363" s="1">
        <f t="shared" si="507"/>
        <v>0</v>
      </c>
      <c r="MN363" s="1"/>
      <c r="MS363" s="1">
        <f t="shared" si="508"/>
        <v>0</v>
      </c>
      <c r="MT363" s="1"/>
      <c r="MU363" s="115"/>
      <c r="OI363" s="121">
        <v>1</v>
      </c>
      <c r="OY363" s="7">
        <v>1</v>
      </c>
      <c r="OZ363" s="7">
        <v>1</v>
      </c>
      <c r="PD363" s="1">
        <f t="shared" si="471"/>
        <v>3</v>
      </c>
      <c r="PE363" s="1">
        <v>1</v>
      </c>
      <c r="QF363" s="1">
        <f t="shared" si="509"/>
        <v>0</v>
      </c>
      <c r="QG363" s="1"/>
      <c r="QY363" s="1">
        <f t="shared" si="510"/>
        <v>0</v>
      </c>
      <c r="RK363" s="1">
        <f t="shared" si="511"/>
        <v>0</v>
      </c>
      <c r="RL363" s="1"/>
      <c r="SA363" s="1">
        <f t="shared" si="512"/>
        <v>0</v>
      </c>
      <c r="SG363" s="1">
        <f t="shared" si="513"/>
        <v>0</v>
      </c>
      <c r="SO363" s="1">
        <f t="shared" si="514"/>
        <v>0</v>
      </c>
      <c r="TB363" s="1">
        <f t="shared" si="515"/>
        <v>0</v>
      </c>
      <c r="TS363" s="1">
        <f t="shared" si="472"/>
        <v>0</v>
      </c>
      <c r="TT363" s="1"/>
      <c r="UD363" s="1">
        <f t="shared" si="473"/>
        <v>0</v>
      </c>
      <c r="UE363" s="1"/>
      <c r="UG363" s="1">
        <f t="shared" si="474"/>
        <v>0</v>
      </c>
      <c r="UH363" s="1"/>
      <c r="UQ363" s="1">
        <f t="shared" si="516"/>
        <v>0</v>
      </c>
      <c r="UR363" s="1"/>
      <c r="VA363" s="1">
        <f t="shared" si="517"/>
        <v>0</v>
      </c>
      <c r="VB363" s="1"/>
      <c r="VG363" s="1">
        <f t="shared" si="518"/>
        <v>0</v>
      </c>
      <c r="VH363" s="1"/>
      <c r="WY363" s="1">
        <f t="shared" si="475"/>
        <v>0</v>
      </c>
      <c r="WZ363" s="1"/>
      <c r="XB363" s="1">
        <f t="shared" si="519"/>
        <v>0</v>
      </c>
      <c r="XC363" s="1"/>
      <c r="XG363" s="1">
        <f t="shared" si="476"/>
        <v>0</v>
      </c>
      <c r="XH363" s="1"/>
      <c r="XK363" s="109"/>
      <c r="XL363" s="1">
        <f t="shared" si="477"/>
        <v>3</v>
      </c>
      <c r="XM363" s="1">
        <f t="shared" si="478"/>
        <v>0</v>
      </c>
      <c r="XN363" s="1">
        <f t="shared" si="520"/>
        <v>0</v>
      </c>
      <c r="XO363" s="1">
        <f t="shared" si="479"/>
        <v>0</v>
      </c>
      <c r="XP363" s="1">
        <f t="shared" si="521"/>
        <v>0</v>
      </c>
      <c r="XQ363" s="1">
        <f t="shared" si="480"/>
        <v>0</v>
      </c>
      <c r="XR363" s="1">
        <f t="shared" si="481"/>
        <v>0</v>
      </c>
      <c r="XS363" s="1">
        <f t="shared" si="528"/>
        <v>0</v>
      </c>
      <c r="XT363" s="1">
        <f t="shared" si="522"/>
        <v>0</v>
      </c>
      <c r="XU363" s="1">
        <f t="shared" si="482"/>
        <v>0</v>
      </c>
      <c r="XV363" s="1">
        <f t="shared" si="483"/>
        <v>0</v>
      </c>
      <c r="XW363" s="1">
        <f t="shared" si="484"/>
        <v>0</v>
      </c>
      <c r="XX363" s="1">
        <f t="shared" si="485"/>
        <v>0</v>
      </c>
      <c r="XY363" s="1">
        <f t="shared" si="486"/>
        <v>0</v>
      </c>
      <c r="XZ363" s="1">
        <f t="shared" si="487"/>
        <v>0</v>
      </c>
      <c r="YA363" s="1">
        <f t="shared" si="488"/>
        <v>0</v>
      </c>
      <c r="YB363" s="1">
        <f t="shared" si="489"/>
        <v>0</v>
      </c>
      <c r="YC363" s="1">
        <f t="shared" si="490"/>
        <v>0</v>
      </c>
      <c r="YD363" s="132"/>
      <c r="YE363" s="133">
        <f t="shared" si="529"/>
        <v>3</v>
      </c>
      <c r="YF363" s="133">
        <f t="shared" si="454"/>
        <v>75000</v>
      </c>
      <c r="YG363" s="130">
        <v>1</v>
      </c>
      <c r="YH363" s="130">
        <f t="shared" si="455"/>
        <v>225000</v>
      </c>
      <c r="YI363" s="135">
        <v>1</v>
      </c>
      <c r="YJ363" s="128">
        <f t="shared" si="456"/>
        <v>225000</v>
      </c>
      <c r="YK363" s="178"/>
      <c r="YL363">
        <v>1</v>
      </c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>
        <f t="shared" si="523"/>
        <v>0</v>
      </c>
      <c r="ACD363" s="25" t="e">
        <f t="shared" si="530"/>
        <v>#DIV/0!</v>
      </c>
      <c r="ACE363" s="11">
        <f t="shared" si="491"/>
        <v>3</v>
      </c>
      <c r="ACF363" s="11">
        <f t="shared" si="457"/>
        <v>75000</v>
      </c>
      <c r="ACG363" s="7">
        <v>5</v>
      </c>
      <c r="ACH363" s="7">
        <v>1</v>
      </c>
      <c r="ACI363" s="11">
        <f t="shared" si="458"/>
        <v>225000</v>
      </c>
      <c r="ACJ363" s="45">
        <v>0.5</v>
      </c>
      <c r="ACK363" s="13">
        <f t="shared" si="459"/>
        <v>112500</v>
      </c>
      <c r="ACL363">
        <v>1</v>
      </c>
      <c r="ACM363" s="25">
        <f t="shared" si="460"/>
        <v>225000</v>
      </c>
      <c r="ACN363" s="11">
        <f t="shared" si="461"/>
        <v>225000</v>
      </c>
      <c r="ACO363" s="66"/>
      <c r="ACR363" s="71" t="s">
        <v>1172</v>
      </c>
      <c r="ACS363" s="7">
        <v>1</v>
      </c>
      <c r="ACT363" s="7">
        <v>1</v>
      </c>
      <c r="ACV363" s="7">
        <v>1</v>
      </c>
      <c r="ADL363" s="7">
        <v>1</v>
      </c>
      <c r="ADN363" s="7">
        <v>1</v>
      </c>
      <c r="ADP363" s="7">
        <v>1</v>
      </c>
      <c r="ADQ363" s="7">
        <v>1</v>
      </c>
      <c r="ADU363" s="7">
        <v>6</v>
      </c>
      <c r="ADW363" s="7">
        <v>6</v>
      </c>
      <c r="AEA363" s="7">
        <v>1</v>
      </c>
      <c r="AEB363" s="7">
        <v>1</v>
      </c>
      <c r="AEE363" s="1">
        <f t="shared" si="524"/>
        <v>0</v>
      </c>
      <c r="AEI363" s="7">
        <v>1</v>
      </c>
      <c r="AFA363" s="7">
        <v>1</v>
      </c>
      <c r="AFC363" s="7">
        <v>1</v>
      </c>
      <c r="AFF363" s="7">
        <v>1</v>
      </c>
      <c r="AFL363" s="7">
        <v>1</v>
      </c>
      <c r="AFM363" s="7">
        <v>1</v>
      </c>
      <c r="AFN363" s="7">
        <v>1</v>
      </c>
      <c r="AFO363" s="7">
        <v>1</v>
      </c>
      <c r="AFP363" s="7">
        <v>1</v>
      </c>
      <c r="AFW363" s="7">
        <v>1</v>
      </c>
      <c r="AGL363" s="7">
        <v>225000</v>
      </c>
      <c r="AGM363" s="8">
        <v>0</v>
      </c>
      <c r="AGT363" s="519"/>
      <c r="AHJ363" s="519"/>
      <c r="AHN363" s="7">
        <v>225000</v>
      </c>
      <c r="AHX363" s="7">
        <v>2</v>
      </c>
      <c r="AHY363" s="7">
        <v>1</v>
      </c>
      <c r="AIC363" s="7">
        <v>1</v>
      </c>
      <c r="AID363" s="7">
        <v>1</v>
      </c>
      <c r="AIE363" s="7">
        <v>1</v>
      </c>
      <c r="AIF363" s="7">
        <v>1</v>
      </c>
      <c r="AIN363" s="7">
        <v>1</v>
      </c>
      <c r="AJC363" s="8"/>
      <c r="AJD363" s="8"/>
      <c r="AJF363" s="8"/>
      <c r="AJJ363" s="441"/>
      <c r="AJK363" s="36"/>
      <c r="AJL363" s="384">
        <v>225000</v>
      </c>
      <c r="AJM363" s="11">
        <f t="shared" si="462"/>
        <v>75000</v>
      </c>
      <c r="AJN363" s="61"/>
      <c r="AJO363" s="9">
        <v>1</v>
      </c>
      <c r="AJP363" s="7">
        <v>5</v>
      </c>
      <c r="AJZ363" s="1"/>
      <c r="AKA363" s="1">
        <f t="shared" si="525"/>
        <v>5</v>
      </c>
      <c r="AKD363" s="1">
        <f t="shared" si="526"/>
        <v>5</v>
      </c>
      <c r="AKE363" s="61"/>
      <c r="AKF363" s="7" t="s">
        <v>1048</v>
      </c>
      <c r="ALQ363" s="7">
        <v>19</v>
      </c>
      <c r="ALR363" s="11">
        <f t="shared" si="527"/>
        <v>11842.105263157895</v>
      </c>
      <c r="ALS363" s="32">
        <v>225000</v>
      </c>
      <c r="ALU363" s="7">
        <v>1</v>
      </c>
      <c r="ALY363" s="61"/>
      <c r="AMD363" s="7">
        <v>1</v>
      </c>
      <c r="AME363" s="7">
        <v>1</v>
      </c>
      <c r="AML363" s="7">
        <v>1</v>
      </c>
      <c r="AMN363" s="404"/>
    </row>
    <row r="364" spans="1:1022 1025:1028" s="1" customFormat="1" ht="15" customHeight="1" x14ac:dyDescent="0.25">
      <c r="A364" s="268"/>
      <c r="B364" s="113">
        <v>362</v>
      </c>
      <c r="C364" s="473" t="s">
        <v>1224</v>
      </c>
      <c r="D364" s="304" t="s">
        <v>1084</v>
      </c>
      <c r="E364" s="1">
        <v>2000</v>
      </c>
      <c r="H364" s="1">
        <v>2</v>
      </c>
      <c r="I364" s="1">
        <v>1</v>
      </c>
      <c r="J364" s="1">
        <v>2</v>
      </c>
      <c r="K364" s="1">
        <v>2000</v>
      </c>
      <c r="L364" s="1">
        <v>2000</v>
      </c>
      <c r="M364" s="1">
        <v>1</v>
      </c>
      <c r="AD364" s="1">
        <v>1</v>
      </c>
      <c r="AY364" s="1">
        <v>1</v>
      </c>
      <c r="BA364" s="1">
        <v>1</v>
      </c>
      <c r="BB364" s="1">
        <v>11</v>
      </c>
      <c r="BC364" s="1">
        <v>1</v>
      </c>
      <c r="BG364" s="1">
        <v>1</v>
      </c>
      <c r="CG364" s="1">
        <v>1</v>
      </c>
      <c r="CH364" s="246"/>
      <c r="CP364" s="1">
        <f t="shared" si="492"/>
        <v>0</v>
      </c>
      <c r="CS364" s="1">
        <f t="shared" si="464"/>
        <v>0</v>
      </c>
      <c r="DO364" s="1">
        <f t="shared" si="493"/>
        <v>0</v>
      </c>
      <c r="DX364" s="1">
        <f t="shared" si="494"/>
        <v>0</v>
      </c>
      <c r="EE364" s="1">
        <f t="shared" si="495"/>
        <v>0</v>
      </c>
      <c r="EH364" s="1">
        <f t="shared" si="496"/>
        <v>0</v>
      </c>
      <c r="FF364" s="116"/>
      <c r="GP364" s="1">
        <f t="shared" si="465"/>
        <v>0</v>
      </c>
      <c r="GY364" s="1">
        <f t="shared" si="497"/>
        <v>0</v>
      </c>
      <c r="HC364" s="1">
        <f t="shared" si="498"/>
        <v>0</v>
      </c>
      <c r="HS364" s="1">
        <f t="shared" si="499"/>
        <v>0</v>
      </c>
      <c r="HX364" s="1">
        <f t="shared" si="466"/>
        <v>0</v>
      </c>
      <c r="ID364" s="1">
        <f t="shared" si="467"/>
        <v>0</v>
      </c>
      <c r="IN364" s="1">
        <f t="shared" si="500"/>
        <v>0</v>
      </c>
      <c r="IW364" s="1">
        <f t="shared" si="501"/>
        <v>0</v>
      </c>
      <c r="IZ364" s="1">
        <f t="shared" si="468"/>
        <v>0</v>
      </c>
      <c r="JJ364" s="1">
        <f t="shared" si="469"/>
        <v>0</v>
      </c>
      <c r="JV364" s="1">
        <f t="shared" si="502"/>
        <v>0</v>
      </c>
      <c r="KB364" s="1">
        <f t="shared" si="503"/>
        <v>0</v>
      </c>
      <c r="LG364" s="1">
        <f t="shared" si="470"/>
        <v>0</v>
      </c>
      <c r="LT364" s="1">
        <f t="shared" si="504"/>
        <v>0</v>
      </c>
      <c r="MA364" s="1">
        <f t="shared" si="505"/>
        <v>0</v>
      </c>
      <c r="MF364" s="1">
        <f t="shared" si="506"/>
        <v>0</v>
      </c>
      <c r="MM364" s="1">
        <f t="shared" si="507"/>
        <v>0</v>
      </c>
      <c r="MS364" s="1">
        <f t="shared" si="508"/>
        <v>0</v>
      </c>
      <c r="MU364" s="115"/>
      <c r="OI364" s="120"/>
      <c r="PD364" s="1">
        <f t="shared" si="471"/>
        <v>0</v>
      </c>
      <c r="PS364" s="1">
        <v>1</v>
      </c>
      <c r="PT364" s="1">
        <v>1</v>
      </c>
      <c r="QF364" s="1">
        <f t="shared" si="509"/>
        <v>0</v>
      </c>
      <c r="QY364" s="1">
        <f t="shared" si="510"/>
        <v>0</v>
      </c>
      <c r="RK364" s="1">
        <f t="shared" si="511"/>
        <v>0</v>
      </c>
      <c r="SA364" s="1">
        <f t="shared" si="512"/>
        <v>0</v>
      </c>
      <c r="SG364" s="1">
        <f t="shared" si="513"/>
        <v>0</v>
      </c>
      <c r="SO364" s="1">
        <f t="shared" si="514"/>
        <v>0</v>
      </c>
      <c r="TB364" s="1">
        <f t="shared" si="515"/>
        <v>0</v>
      </c>
      <c r="TS364" s="1">
        <f t="shared" si="472"/>
        <v>0</v>
      </c>
      <c r="UD364" s="1">
        <f t="shared" si="473"/>
        <v>0</v>
      </c>
      <c r="UG364" s="1">
        <f t="shared" si="474"/>
        <v>0</v>
      </c>
      <c r="UQ364" s="1">
        <f t="shared" si="516"/>
        <v>0</v>
      </c>
      <c r="VA364" s="1">
        <f t="shared" si="517"/>
        <v>0</v>
      </c>
      <c r="VG364" s="1">
        <f t="shared" si="518"/>
        <v>0</v>
      </c>
      <c r="WY364" s="1">
        <f t="shared" si="475"/>
        <v>0</v>
      </c>
      <c r="XB364" s="1">
        <f t="shared" si="519"/>
        <v>0</v>
      </c>
      <c r="XG364" s="1">
        <f t="shared" si="476"/>
        <v>0</v>
      </c>
      <c r="XK364" s="108"/>
      <c r="XL364" s="1">
        <f t="shared" si="477"/>
        <v>0</v>
      </c>
      <c r="XM364" s="1">
        <f t="shared" si="478"/>
        <v>0</v>
      </c>
      <c r="XN364" s="1">
        <f t="shared" si="520"/>
        <v>0</v>
      </c>
      <c r="XO364" s="1">
        <f t="shared" si="479"/>
        <v>0</v>
      </c>
      <c r="XP364" s="1">
        <f t="shared" si="521"/>
        <v>0</v>
      </c>
      <c r="XQ364" s="1">
        <f t="shared" si="480"/>
        <v>0</v>
      </c>
      <c r="XR364" s="1">
        <f t="shared" si="481"/>
        <v>0</v>
      </c>
      <c r="XS364" s="1">
        <f t="shared" si="528"/>
        <v>0</v>
      </c>
      <c r="XT364" s="1">
        <f t="shared" si="522"/>
        <v>0</v>
      </c>
      <c r="XU364" s="1">
        <f t="shared" si="482"/>
        <v>0</v>
      </c>
      <c r="XV364" s="1">
        <f t="shared" si="483"/>
        <v>0</v>
      </c>
      <c r="XW364" s="1">
        <f t="shared" si="484"/>
        <v>0</v>
      </c>
      <c r="XX364" s="1">
        <f t="shared" si="485"/>
        <v>0</v>
      </c>
      <c r="XY364" s="1">
        <f t="shared" si="486"/>
        <v>0</v>
      </c>
      <c r="XZ364" s="1">
        <f t="shared" si="487"/>
        <v>2</v>
      </c>
      <c r="YA364" s="1">
        <f t="shared" si="488"/>
        <v>0</v>
      </c>
      <c r="YB364" s="1">
        <f t="shared" si="489"/>
        <v>0</v>
      </c>
      <c r="YC364" s="1">
        <f t="shared" si="490"/>
        <v>0</v>
      </c>
      <c r="YD364" s="132"/>
      <c r="YE364" s="133">
        <f t="shared" si="529"/>
        <v>2</v>
      </c>
      <c r="YF364" s="133">
        <f t="shared" si="454"/>
        <v>132500</v>
      </c>
      <c r="YG364" s="130">
        <v>1</v>
      </c>
      <c r="YH364" s="130">
        <f t="shared" si="455"/>
        <v>265000</v>
      </c>
      <c r="YI364" s="129">
        <v>1</v>
      </c>
      <c r="YJ364" s="128">
        <f t="shared" si="456"/>
        <v>265000</v>
      </c>
      <c r="YK364" s="177"/>
      <c r="YL364">
        <v>1</v>
      </c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>
        <f t="shared" si="523"/>
        <v>0</v>
      </c>
      <c r="ACD364" s="25" t="e">
        <f t="shared" si="530"/>
        <v>#DIV/0!</v>
      </c>
      <c r="ACE364" s="11">
        <f t="shared" si="491"/>
        <v>2</v>
      </c>
      <c r="ACF364" s="11">
        <f t="shared" si="457"/>
        <v>132500</v>
      </c>
      <c r="ACG364" s="1">
        <v>5</v>
      </c>
      <c r="ACH364" s="1">
        <v>1</v>
      </c>
      <c r="ACI364" s="11">
        <f t="shared" si="458"/>
        <v>265000</v>
      </c>
      <c r="ACJ364" s="45">
        <v>1</v>
      </c>
      <c r="ACK364" s="13">
        <f t="shared" si="459"/>
        <v>265000</v>
      </c>
      <c r="ACL364">
        <v>1</v>
      </c>
      <c r="ACM364" s="25">
        <f t="shared" si="460"/>
        <v>265000</v>
      </c>
      <c r="ACN364" s="11">
        <f t="shared" si="461"/>
        <v>265000</v>
      </c>
      <c r="ACO364" s="65"/>
      <c r="ACR364" s="1" t="s">
        <v>258</v>
      </c>
      <c r="ACZ364" s="1" t="s">
        <v>259</v>
      </c>
      <c r="ADD364" s="1" t="s">
        <v>185</v>
      </c>
      <c r="ADL364" s="1">
        <v>1</v>
      </c>
      <c r="ADO364" s="1">
        <v>1</v>
      </c>
      <c r="ADU364" s="1">
        <v>4</v>
      </c>
      <c r="ADV364" s="457"/>
      <c r="AEE364" s="1">
        <f t="shared" si="524"/>
        <v>0</v>
      </c>
      <c r="AFM364" s="1">
        <v>1</v>
      </c>
      <c r="AFN364" s="1">
        <v>1</v>
      </c>
      <c r="AFV364" s="1">
        <v>1</v>
      </c>
      <c r="AGL364" s="1">
        <v>265000</v>
      </c>
      <c r="AGM364" s="11" t="e">
        <f>AGU364+AGW364+AGY364+AHA364+#REF!+#REF!+AHC364+AGP364+AHE364</f>
        <v>#REF!</v>
      </c>
      <c r="AGT364" s="518"/>
      <c r="AHJ364" s="518"/>
      <c r="AHN364" s="1">
        <v>265000</v>
      </c>
      <c r="AHP364" s="1">
        <v>1</v>
      </c>
      <c r="AHR364" s="1">
        <v>1</v>
      </c>
      <c r="AHS364" s="1">
        <v>1</v>
      </c>
      <c r="AIB364" s="1">
        <v>1</v>
      </c>
      <c r="AIE364" s="1">
        <v>1</v>
      </c>
      <c r="AIF364" s="1">
        <v>1</v>
      </c>
      <c r="AIN364" s="1">
        <v>1</v>
      </c>
      <c r="AJC364" s="11"/>
      <c r="AJD364" s="11"/>
      <c r="AJF364" s="11"/>
      <c r="AJG364" s="1">
        <v>265000</v>
      </c>
      <c r="AJH364" s="1">
        <v>1</v>
      </c>
      <c r="AJI364" s="1">
        <v>1</v>
      </c>
      <c r="AJJ364" s="435">
        <v>100</v>
      </c>
      <c r="AJK364" s="45"/>
      <c r="AJL364" s="381">
        <v>265000</v>
      </c>
      <c r="AJM364" s="11">
        <f t="shared" si="462"/>
        <v>132500</v>
      </c>
      <c r="AJN364" s="60"/>
      <c r="AJO364" s="12">
        <v>1</v>
      </c>
      <c r="AKA364" s="1">
        <f t="shared" si="525"/>
        <v>0</v>
      </c>
      <c r="AKC364" s="1">
        <v>1</v>
      </c>
      <c r="AKD364" s="1">
        <f t="shared" si="526"/>
        <v>1</v>
      </c>
      <c r="AKE364" s="60"/>
      <c r="AKF364" s="1" t="s">
        <v>260</v>
      </c>
      <c r="AKG364" s="1" t="s">
        <v>260</v>
      </c>
      <c r="AKH364" s="1" t="s">
        <v>261</v>
      </c>
      <c r="AKI364" s="1" t="s">
        <v>260</v>
      </c>
      <c r="AKJ364" s="1" t="s">
        <v>260</v>
      </c>
      <c r="AKK364" s="1" t="s">
        <v>260</v>
      </c>
      <c r="AKL364" s="1" t="s">
        <v>260</v>
      </c>
      <c r="AKM364" s="1" t="s">
        <v>260</v>
      </c>
      <c r="AKN364" s="1" t="s">
        <v>262</v>
      </c>
      <c r="AKO364" s="1" t="s">
        <v>260</v>
      </c>
      <c r="AKP364" s="1" t="s">
        <v>260</v>
      </c>
      <c r="AKQ364" s="1" t="s">
        <v>260</v>
      </c>
      <c r="AKR364" s="1" t="s">
        <v>260</v>
      </c>
      <c r="AKS364" s="1" t="s">
        <v>260</v>
      </c>
      <c r="AKT364" s="1" t="s">
        <v>260</v>
      </c>
      <c r="AKU364" s="1" t="s">
        <v>260</v>
      </c>
      <c r="AKV364" s="1" t="s">
        <v>263</v>
      </c>
      <c r="AKW364" s="1" t="s">
        <v>260</v>
      </c>
      <c r="AKX364" s="1" t="s">
        <v>260</v>
      </c>
      <c r="AKY364" s="1" t="s">
        <v>260</v>
      </c>
      <c r="AKZ364" s="1" t="s">
        <v>260</v>
      </c>
      <c r="ALA364" s="1" t="s">
        <v>260</v>
      </c>
      <c r="ALB364" s="1" t="s">
        <v>260</v>
      </c>
      <c r="ALC364" s="1" t="s">
        <v>260</v>
      </c>
      <c r="ALD364" s="1" t="s">
        <v>260</v>
      </c>
      <c r="ALE364" s="1" t="s">
        <v>260</v>
      </c>
      <c r="ALF364" s="1" t="s">
        <v>260</v>
      </c>
      <c r="ALG364" s="1" t="s">
        <v>260</v>
      </c>
      <c r="ALH364" s="1" t="s">
        <v>260</v>
      </c>
      <c r="ALI364" s="1" t="s">
        <v>260</v>
      </c>
      <c r="ALJ364" s="1" t="s">
        <v>260</v>
      </c>
      <c r="ALK364" s="1" t="s">
        <v>260</v>
      </c>
      <c r="ALL364" s="1" t="s">
        <v>260</v>
      </c>
      <c r="ALM364" s="1" t="s">
        <v>260</v>
      </c>
      <c r="ALN364" s="1" t="s">
        <v>260</v>
      </c>
      <c r="ALO364" s="1" t="s">
        <v>260</v>
      </c>
      <c r="ALP364" s="1" t="s">
        <v>260</v>
      </c>
      <c r="ALR364" s="11" t="e">
        <f t="shared" si="527"/>
        <v>#DIV/0!</v>
      </c>
      <c r="ALS364" s="28">
        <v>265000</v>
      </c>
      <c r="ALY364" s="60"/>
      <c r="ALZ364" s="1">
        <v>1</v>
      </c>
      <c r="AMC364" s="1">
        <v>1</v>
      </c>
      <c r="AMD364" s="1">
        <v>1</v>
      </c>
      <c r="AMN364" s="403"/>
    </row>
    <row r="365" spans="1:1022 1025:1028" s="1" customFormat="1" ht="15" customHeight="1" x14ac:dyDescent="0.25">
      <c r="A365" s="268"/>
      <c r="B365" s="113">
        <v>363</v>
      </c>
      <c r="C365" s="473" t="s">
        <v>1083</v>
      </c>
      <c r="D365" s="304" t="s">
        <v>1085</v>
      </c>
      <c r="E365" s="1">
        <v>2003</v>
      </c>
      <c r="H365" s="1">
        <v>1</v>
      </c>
      <c r="I365" s="1">
        <v>1</v>
      </c>
      <c r="J365" s="1">
        <v>1</v>
      </c>
      <c r="K365" s="1">
        <v>2001</v>
      </c>
      <c r="L365" s="1">
        <v>2001</v>
      </c>
      <c r="M365" s="1">
        <v>1</v>
      </c>
      <c r="AE365" s="1">
        <v>1</v>
      </c>
      <c r="AY365" s="1">
        <v>1</v>
      </c>
      <c r="BA365" s="1">
        <v>1</v>
      </c>
      <c r="BB365" s="1">
        <v>13</v>
      </c>
      <c r="BE365" s="1">
        <v>1</v>
      </c>
      <c r="BG365" s="1">
        <v>2</v>
      </c>
      <c r="CG365" s="1">
        <v>1</v>
      </c>
      <c r="CH365" s="246"/>
      <c r="CP365" s="1">
        <f t="shared" si="492"/>
        <v>0</v>
      </c>
      <c r="CS365" s="1">
        <f t="shared" si="464"/>
        <v>0</v>
      </c>
      <c r="DO365" s="1">
        <f t="shared" si="493"/>
        <v>0</v>
      </c>
      <c r="DX365" s="1">
        <f t="shared" si="494"/>
        <v>0</v>
      </c>
      <c r="EE365" s="1">
        <f t="shared" si="495"/>
        <v>0</v>
      </c>
      <c r="EH365" s="1">
        <f t="shared" si="496"/>
        <v>0</v>
      </c>
      <c r="FF365" s="116"/>
      <c r="GP365" s="1">
        <f t="shared" si="465"/>
        <v>0</v>
      </c>
      <c r="GY365" s="1">
        <f t="shared" si="497"/>
        <v>0</v>
      </c>
      <c r="HC365" s="1">
        <f t="shared" si="498"/>
        <v>0</v>
      </c>
      <c r="HS365" s="1">
        <f t="shared" si="499"/>
        <v>0</v>
      </c>
      <c r="HX365" s="1">
        <f t="shared" si="466"/>
        <v>0</v>
      </c>
      <c r="ID365" s="1">
        <f t="shared" si="467"/>
        <v>0</v>
      </c>
      <c r="IN365" s="1">
        <f t="shared" si="500"/>
        <v>0</v>
      </c>
      <c r="IW365" s="1">
        <f t="shared" si="501"/>
        <v>0</v>
      </c>
      <c r="IZ365" s="1">
        <f t="shared" si="468"/>
        <v>0</v>
      </c>
      <c r="JJ365" s="1">
        <f t="shared" si="469"/>
        <v>0</v>
      </c>
      <c r="JV365" s="1">
        <f t="shared" si="502"/>
        <v>0</v>
      </c>
      <c r="KB365" s="1">
        <f t="shared" si="503"/>
        <v>0</v>
      </c>
      <c r="LG365" s="1">
        <f t="shared" si="470"/>
        <v>0</v>
      </c>
      <c r="LT365" s="1">
        <f t="shared" si="504"/>
        <v>0</v>
      </c>
      <c r="MA365" s="1">
        <f t="shared" si="505"/>
        <v>0</v>
      </c>
      <c r="MF365" s="1">
        <f t="shared" si="506"/>
        <v>0</v>
      </c>
      <c r="MM365" s="1">
        <f t="shared" si="507"/>
        <v>0</v>
      </c>
      <c r="MS365" s="1">
        <f t="shared" si="508"/>
        <v>0</v>
      </c>
      <c r="MU365" s="115"/>
      <c r="OI365" s="120"/>
      <c r="OS365" s="1">
        <v>1</v>
      </c>
      <c r="PD365" s="1">
        <f t="shared" si="471"/>
        <v>1</v>
      </c>
      <c r="PE365" s="1">
        <v>1</v>
      </c>
      <c r="QF365" s="1">
        <f t="shared" si="509"/>
        <v>0</v>
      </c>
      <c r="QY365" s="1">
        <f t="shared" si="510"/>
        <v>0</v>
      </c>
      <c r="RK365" s="1">
        <f t="shared" si="511"/>
        <v>0</v>
      </c>
      <c r="SA365" s="1">
        <f t="shared" si="512"/>
        <v>0</v>
      </c>
      <c r="SG365" s="1">
        <f t="shared" si="513"/>
        <v>0</v>
      </c>
      <c r="SO365" s="1">
        <f t="shared" si="514"/>
        <v>0</v>
      </c>
      <c r="TB365" s="1">
        <f t="shared" si="515"/>
        <v>0</v>
      </c>
      <c r="TS365" s="1">
        <f t="shared" si="472"/>
        <v>0</v>
      </c>
      <c r="UD365" s="1">
        <f t="shared" si="473"/>
        <v>0</v>
      </c>
      <c r="UG365" s="1">
        <f t="shared" si="474"/>
        <v>0</v>
      </c>
      <c r="UQ365" s="1">
        <f t="shared" si="516"/>
        <v>0</v>
      </c>
      <c r="VA365" s="1">
        <f t="shared" si="517"/>
        <v>0</v>
      </c>
      <c r="VG365" s="1">
        <f t="shared" si="518"/>
        <v>0</v>
      </c>
      <c r="WY365" s="1">
        <f t="shared" si="475"/>
        <v>0</v>
      </c>
      <c r="XB365" s="1">
        <f t="shared" si="519"/>
        <v>0</v>
      </c>
      <c r="XG365" s="1">
        <f t="shared" si="476"/>
        <v>0</v>
      </c>
      <c r="XK365" s="108"/>
      <c r="XL365" s="1">
        <f t="shared" si="477"/>
        <v>1</v>
      </c>
      <c r="XM365" s="1">
        <f t="shared" si="478"/>
        <v>0</v>
      </c>
      <c r="XN365" s="1">
        <f t="shared" si="520"/>
        <v>0</v>
      </c>
      <c r="XO365" s="1">
        <f t="shared" si="479"/>
        <v>0</v>
      </c>
      <c r="XP365" s="1">
        <f t="shared" si="521"/>
        <v>0</v>
      </c>
      <c r="XQ365" s="1">
        <f t="shared" si="480"/>
        <v>0</v>
      </c>
      <c r="XR365" s="1">
        <f t="shared" si="481"/>
        <v>0</v>
      </c>
      <c r="XS365" s="1">
        <f t="shared" si="528"/>
        <v>0</v>
      </c>
      <c r="XT365" s="1">
        <f t="shared" si="522"/>
        <v>0</v>
      </c>
      <c r="XU365" s="1">
        <f t="shared" si="482"/>
        <v>0</v>
      </c>
      <c r="XV365" s="1">
        <f t="shared" si="483"/>
        <v>0</v>
      </c>
      <c r="XW365" s="1">
        <f t="shared" si="484"/>
        <v>0</v>
      </c>
      <c r="XX365" s="1">
        <f t="shared" si="485"/>
        <v>0</v>
      </c>
      <c r="XY365" s="1">
        <f t="shared" si="486"/>
        <v>0</v>
      </c>
      <c r="XZ365" s="1">
        <f t="shared" si="487"/>
        <v>0</v>
      </c>
      <c r="YA365" s="1">
        <f t="shared" si="488"/>
        <v>0</v>
      </c>
      <c r="YB365" s="1">
        <f t="shared" si="489"/>
        <v>0</v>
      </c>
      <c r="YC365" s="1">
        <f t="shared" si="490"/>
        <v>0</v>
      </c>
      <c r="YD365" s="132"/>
      <c r="YE365" s="133">
        <f t="shared" si="529"/>
        <v>1</v>
      </c>
      <c r="YF365" s="133">
        <f t="shared" si="454"/>
        <v>453000</v>
      </c>
      <c r="YG365" s="130">
        <v>1</v>
      </c>
      <c r="YH365" s="130">
        <f t="shared" si="455"/>
        <v>453000</v>
      </c>
      <c r="YI365" s="129">
        <v>1</v>
      </c>
      <c r="YJ365" s="128">
        <f t="shared" si="456"/>
        <v>453000</v>
      </c>
      <c r="YK365" s="177"/>
      <c r="YL365">
        <v>1</v>
      </c>
      <c r="YM365"/>
      <c r="YN365"/>
      <c r="YO365"/>
      <c r="YP365"/>
      <c r="YQ365"/>
      <c r="YR365">
        <v>1</v>
      </c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>
        <f t="shared" si="523"/>
        <v>1</v>
      </c>
      <c r="ACD365" s="25">
        <f t="shared" si="530"/>
        <v>453000</v>
      </c>
      <c r="ACE365" s="11">
        <f t="shared" si="491"/>
        <v>2</v>
      </c>
      <c r="ACF365" s="11">
        <f t="shared" si="457"/>
        <v>226500</v>
      </c>
      <c r="ACG365" s="1">
        <v>2</v>
      </c>
      <c r="ACH365" s="1">
        <v>1</v>
      </c>
      <c r="ACI365" s="11">
        <f t="shared" si="458"/>
        <v>453000</v>
      </c>
      <c r="ACJ365" s="11"/>
      <c r="ACK365" s="13">
        <f t="shared" si="459"/>
        <v>0</v>
      </c>
      <c r="ACL365">
        <v>1</v>
      </c>
      <c r="ACM365" s="25">
        <f t="shared" si="460"/>
        <v>453000</v>
      </c>
      <c r="ACN365" s="11">
        <f t="shared" si="461"/>
        <v>453000</v>
      </c>
      <c r="ACO365" s="65"/>
      <c r="ACR365" s="1" t="s">
        <v>258</v>
      </c>
      <c r="ACZ365" s="1" t="s">
        <v>259</v>
      </c>
      <c r="ADD365" s="1" t="s">
        <v>185</v>
      </c>
      <c r="ADO365" s="1">
        <v>1</v>
      </c>
      <c r="ADU365" s="1">
        <v>4</v>
      </c>
      <c r="ADV365" s="457"/>
      <c r="AEE365" s="1">
        <f t="shared" si="524"/>
        <v>0</v>
      </c>
      <c r="AFF365" s="1">
        <v>1</v>
      </c>
      <c r="AFM365" s="1">
        <v>1</v>
      </c>
      <c r="AFN365" s="1">
        <v>1</v>
      </c>
      <c r="AFV365" s="1">
        <v>1</v>
      </c>
      <c r="AGL365" s="1">
        <v>290000</v>
      </c>
      <c r="AGM365" s="11" t="e">
        <f>AGU365+AGW365+AGY365+AHA365+#REF!+#REF!+AHC365+AGP365+AHE365</f>
        <v>#REF!</v>
      </c>
      <c r="AGT365" s="518"/>
      <c r="AHJ365" s="518"/>
      <c r="AHN365" s="1">
        <v>290000</v>
      </c>
      <c r="AHP365" s="1">
        <v>1</v>
      </c>
      <c r="AHQ365" s="1">
        <v>1</v>
      </c>
      <c r="AIB365" s="1">
        <v>1</v>
      </c>
      <c r="AIC365" s="1">
        <v>1</v>
      </c>
      <c r="AID365" s="1">
        <v>1</v>
      </c>
      <c r="AIE365" s="1">
        <v>3</v>
      </c>
      <c r="AIF365" s="1">
        <v>1</v>
      </c>
      <c r="AII365" s="1">
        <v>1</v>
      </c>
      <c r="AIJ365" s="1">
        <v>1</v>
      </c>
      <c r="AIN365" s="1">
        <v>1</v>
      </c>
      <c r="AJC365" s="11">
        <v>163000</v>
      </c>
      <c r="AJD365" s="11"/>
      <c r="AJE365" s="1">
        <v>56.21</v>
      </c>
      <c r="AJF365" s="11"/>
      <c r="AJG365" s="1">
        <v>290000</v>
      </c>
      <c r="AJH365" s="1">
        <v>1</v>
      </c>
      <c r="AJI365" s="1">
        <v>1</v>
      </c>
      <c r="AJJ365" s="435">
        <v>64.017660044150119</v>
      </c>
      <c r="AJK365" s="45"/>
      <c r="AJL365" s="381">
        <v>453000</v>
      </c>
      <c r="AJM365" s="11">
        <f t="shared" si="462"/>
        <v>226500</v>
      </c>
      <c r="AJN365" s="60"/>
      <c r="AJO365" s="12"/>
      <c r="AKA365" s="1">
        <f t="shared" si="525"/>
        <v>0</v>
      </c>
      <c r="AKD365" s="1">
        <f t="shared" si="526"/>
        <v>0</v>
      </c>
      <c r="AKE365" s="60"/>
      <c r="AKF365" s="1" t="s">
        <v>195</v>
      </c>
      <c r="AKG365" s="1" t="s">
        <v>289</v>
      </c>
      <c r="AKH365" s="1" t="s">
        <v>1031</v>
      </c>
      <c r="AKI365" s="1" t="s">
        <v>260</v>
      </c>
      <c r="AKJ365" s="1" t="s">
        <v>260</v>
      </c>
      <c r="AKK365" s="1" t="s">
        <v>260</v>
      </c>
      <c r="AKL365" s="1" t="s">
        <v>260</v>
      </c>
      <c r="AKM365" s="1" t="s">
        <v>260</v>
      </c>
      <c r="AKN365" s="1" t="s">
        <v>262</v>
      </c>
      <c r="AKO365" s="1" t="s">
        <v>260</v>
      </c>
      <c r="AKP365" s="1" t="s">
        <v>260</v>
      </c>
      <c r="AKQ365" s="1" t="s">
        <v>260</v>
      </c>
      <c r="AKR365" s="1" t="s">
        <v>260</v>
      </c>
      <c r="AKS365" s="1" t="s">
        <v>260</v>
      </c>
      <c r="AKT365" s="1" t="s">
        <v>260</v>
      </c>
      <c r="AKU365" s="1" t="s">
        <v>260</v>
      </c>
      <c r="AKV365" s="1" t="s">
        <v>263</v>
      </c>
      <c r="AKW365" s="1" t="s">
        <v>260</v>
      </c>
      <c r="AKX365" s="1" t="s">
        <v>260</v>
      </c>
      <c r="AKY365" s="1" t="s">
        <v>260</v>
      </c>
      <c r="AKZ365" s="1" t="s">
        <v>260</v>
      </c>
      <c r="ALA365" s="1" t="s">
        <v>260</v>
      </c>
      <c r="ALB365" s="1" t="s">
        <v>260</v>
      </c>
      <c r="ALC365" s="1" t="s">
        <v>260</v>
      </c>
      <c r="ALD365" s="1" t="s">
        <v>260</v>
      </c>
      <c r="ALE365" s="1" t="s">
        <v>260</v>
      </c>
      <c r="ALF365" s="1" t="s">
        <v>260</v>
      </c>
      <c r="ALG365" s="1" t="s">
        <v>260</v>
      </c>
      <c r="ALH365" s="1" t="s">
        <v>260</v>
      </c>
      <c r="ALI365" s="1" t="s">
        <v>260</v>
      </c>
      <c r="ALJ365" s="1" t="s">
        <v>260</v>
      </c>
      <c r="ALK365" s="1" t="s">
        <v>260</v>
      </c>
      <c r="ALL365" s="1" t="s">
        <v>260</v>
      </c>
      <c r="ALM365" s="1" t="s">
        <v>260</v>
      </c>
      <c r="ALN365" s="1" t="s">
        <v>260</v>
      </c>
      <c r="ALO365" s="1" t="s">
        <v>260</v>
      </c>
      <c r="ALP365" s="1" t="s">
        <v>260</v>
      </c>
      <c r="ALQ365" s="1">
        <v>3</v>
      </c>
      <c r="ALR365" s="11">
        <f t="shared" si="527"/>
        <v>151000</v>
      </c>
      <c r="ALS365" s="53">
        <v>453000</v>
      </c>
      <c r="ALU365" s="1">
        <v>1</v>
      </c>
      <c r="ALY365" s="60"/>
      <c r="ALZ365" s="1">
        <v>1</v>
      </c>
      <c r="AMA365" s="1">
        <v>1</v>
      </c>
      <c r="AMC365" s="1">
        <v>1</v>
      </c>
      <c r="AME365" s="1">
        <v>1</v>
      </c>
      <c r="AMN365" s="403"/>
    </row>
    <row r="366" spans="1:1022 1025:1028" s="1" customFormat="1" ht="15" customHeight="1" x14ac:dyDescent="0.25">
      <c r="A366" s="268"/>
      <c r="B366" s="113">
        <v>364</v>
      </c>
      <c r="C366" s="473" t="s">
        <v>1083</v>
      </c>
      <c r="D366" s="304" t="s">
        <v>1086</v>
      </c>
      <c r="E366" s="1">
        <v>2003</v>
      </c>
      <c r="F366" s="1">
        <v>10</v>
      </c>
      <c r="G366" s="1">
        <v>1</v>
      </c>
      <c r="J366" s="1">
        <v>10</v>
      </c>
      <c r="K366" s="1">
        <v>1999</v>
      </c>
      <c r="L366" s="1">
        <v>1999</v>
      </c>
      <c r="M366" s="1">
        <v>1</v>
      </c>
      <c r="AC366" s="1">
        <v>1</v>
      </c>
      <c r="AY366" s="1">
        <v>1</v>
      </c>
      <c r="BH366" s="1">
        <v>1</v>
      </c>
      <c r="CG366" s="1">
        <v>1</v>
      </c>
      <c r="CH366" s="246"/>
      <c r="CP366" s="1">
        <f t="shared" si="492"/>
        <v>0</v>
      </c>
      <c r="CS366" s="1">
        <f t="shared" si="464"/>
        <v>0</v>
      </c>
      <c r="DO366" s="1">
        <f t="shared" si="493"/>
        <v>0</v>
      </c>
      <c r="DX366" s="1">
        <f t="shared" si="494"/>
        <v>0</v>
      </c>
      <c r="EE366" s="1">
        <f t="shared" si="495"/>
        <v>0</v>
      </c>
      <c r="EH366" s="1">
        <f t="shared" si="496"/>
        <v>0</v>
      </c>
      <c r="FF366" s="116"/>
      <c r="GP366" s="1">
        <f t="shared" si="465"/>
        <v>0</v>
      </c>
      <c r="GY366" s="1">
        <f t="shared" si="497"/>
        <v>0</v>
      </c>
      <c r="HC366" s="1">
        <f t="shared" si="498"/>
        <v>0</v>
      </c>
      <c r="HS366" s="1">
        <f t="shared" si="499"/>
        <v>0</v>
      </c>
      <c r="HX366" s="1">
        <f t="shared" si="466"/>
        <v>0</v>
      </c>
      <c r="ID366" s="1">
        <f t="shared" si="467"/>
        <v>0</v>
      </c>
      <c r="IN366" s="1">
        <f t="shared" si="500"/>
        <v>0</v>
      </c>
      <c r="IW366" s="1">
        <f t="shared" si="501"/>
        <v>0</v>
      </c>
      <c r="IZ366" s="1">
        <f t="shared" si="468"/>
        <v>0</v>
      </c>
      <c r="JJ366" s="1">
        <f t="shared" si="469"/>
        <v>0</v>
      </c>
      <c r="JV366" s="1">
        <f t="shared" si="502"/>
        <v>0</v>
      </c>
      <c r="KB366" s="1">
        <f t="shared" si="503"/>
        <v>0</v>
      </c>
      <c r="LG366" s="1">
        <f t="shared" si="470"/>
        <v>0</v>
      </c>
      <c r="LT366" s="1">
        <f t="shared" si="504"/>
        <v>0</v>
      </c>
      <c r="MA366" s="1">
        <f t="shared" si="505"/>
        <v>0</v>
      </c>
      <c r="MF366" s="1">
        <f t="shared" si="506"/>
        <v>0</v>
      </c>
      <c r="MM366" s="1">
        <f t="shared" si="507"/>
        <v>0</v>
      </c>
      <c r="MS366" s="1">
        <f t="shared" si="508"/>
        <v>0</v>
      </c>
      <c r="MU366" s="115"/>
      <c r="OI366" s="120"/>
      <c r="PD366" s="1">
        <f t="shared" si="471"/>
        <v>0</v>
      </c>
      <c r="QF366" s="1">
        <f t="shared" si="509"/>
        <v>0</v>
      </c>
      <c r="QY366" s="1">
        <f t="shared" si="510"/>
        <v>0</v>
      </c>
      <c r="RK366" s="1">
        <f t="shared" si="511"/>
        <v>0</v>
      </c>
      <c r="SA366" s="1">
        <f t="shared" si="512"/>
        <v>0</v>
      </c>
      <c r="SG366" s="1">
        <f t="shared" si="513"/>
        <v>0</v>
      </c>
      <c r="SO366" s="1">
        <f t="shared" si="514"/>
        <v>0</v>
      </c>
      <c r="TB366" s="1">
        <f t="shared" si="515"/>
        <v>0</v>
      </c>
      <c r="TS366" s="1">
        <f t="shared" si="472"/>
        <v>0</v>
      </c>
      <c r="UD366" s="1">
        <f t="shared" si="473"/>
        <v>0</v>
      </c>
      <c r="UG366" s="1">
        <f t="shared" si="474"/>
        <v>0</v>
      </c>
      <c r="UQ366" s="1">
        <f t="shared" si="516"/>
        <v>0</v>
      </c>
      <c r="UZ366" s="1">
        <v>1</v>
      </c>
      <c r="VA366" s="1">
        <f t="shared" si="517"/>
        <v>1</v>
      </c>
      <c r="VB366" s="1">
        <v>1</v>
      </c>
      <c r="VG366" s="1">
        <f t="shared" si="518"/>
        <v>0</v>
      </c>
      <c r="WY366" s="1">
        <f t="shared" si="475"/>
        <v>0</v>
      </c>
      <c r="XB366" s="1">
        <f t="shared" si="519"/>
        <v>0</v>
      </c>
      <c r="XG366" s="1">
        <f t="shared" si="476"/>
        <v>0</v>
      </c>
      <c r="XK366" s="108"/>
      <c r="XL366" s="1">
        <f t="shared" si="477"/>
        <v>0</v>
      </c>
      <c r="XM366" s="1">
        <f t="shared" si="478"/>
        <v>0</v>
      </c>
      <c r="XN366" s="1">
        <f t="shared" si="520"/>
        <v>0</v>
      </c>
      <c r="XO366" s="1">
        <f t="shared" si="479"/>
        <v>0</v>
      </c>
      <c r="XP366" s="1">
        <f t="shared" si="521"/>
        <v>0</v>
      </c>
      <c r="XQ366" s="1">
        <f t="shared" si="480"/>
        <v>0</v>
      </c>
      <c r="XR366" s="1">
        <f t="shared" si="481"/>
        <v>0</v>
      </c>
      <c r="XS366" s="1">
        <f t="shared" si="528"/>
        <v>0</v>
      </c>
      <c r="XT366" s="1">
        <f t="shared" si="522"/>
        <v>0</v>
      </c>
      <c r="XU366" s="1">
        <f t="shared" si="482"/>
        <v>1</v>
      </c>
      <c r="XV366" s="1">
        <f t="shared" si="483"/>
        <v>0</v>
      </c>
      <c r="XW366" s="1">
        <f t="shared" si="484"/>
        <v>0</v>
      </c>
      <c r="XX366" s="1">
        <f t="shared" si="485"/>
        <v>0</v>
      </c>
      <c r="XY366" s="1">
        <f t="shared" si="486"/>
        <v>0</v>
      </c>
      <c r="XZ366" s="1">
        <f t="shared" si="487"/>
        <v>0</v>
      </c>
      <c r="YA366" s="1">
        <f t="shared" si="488"/>
        <v>0</v>
      </c>
      <c r="YB366" s="1">
        <f t="shared" si="489"/>
        <v>0</v>
      </c>
      <c r="YC366" s="1">
        <f t="shared" si="490"/>
        <v>0</v>
      </c>
      <c r="YD366" s="132"/>
      <c r="YE366" s="133">
        <f t="shared" si="529"/>
        <v>1</v>
      </c>
      <c r="YF366" s="133">
        <f t="shared" si="454"/>
        <v>2700000</v>
      </c>
      <c r="YG366" s="130">
        <v>1</v>
      </c>
      <c r="YH366" s="130">
        <f t="shared" si="455"/>
        <v>2700000</v>
      </c>
      <c r="YI366" s="129">
        <v>1</v>
      </c>
      <c r="YJ366" s="128">
        <f t="shared" si="456"/>
        <v>2700000</v>
      </c>
      <c r="YK366" s="177"/>
      <c r="YL366">
        <v>1</v>
      </c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>
        <f t="shared" si="523"/>
        <v>0</v>
      </c>
      <c r="ACD366" s="25" t="e">
        <f t="shared" si="530"/>
        <v>#DIV/0!</v>
      </c>
      <c r="ACE366" s="11">
        <f t="shared" si="491"/>
        <v>1</v>
      </c>
      <c r="ACF366" s="11">
        <f t="shared" si="457"/>
        <v>2700000</v>
      </c>
      <c r="ACG366" s="1">
        <v>5</v>
      </c>
      <c r="ACH366" s="1">
        <v>1</v>
      </c>
      <c r="ACI366" s="11">
        <f t="shared" si="458"/>
        <v>2700000</v>
      </c>
      <c r="ACJ366" s="45">
        <v>1</v>
      </c>
      <c r="ACK366" s="13">
        <f t="shared" si="459"/>
        <v>2700000</v>
      </c>
      <c r="ACL366">
        <v>1</v>
      </c>
      <c r="ACM366" s="25">
        <f t="shared" si="460"/>
        <v>2700000</v>
      </c>
      <c r="ACN366" s="11">
        <f t="shared" si="461"/>
        <v>2700000</v>
      </c>
      <c r="ACO366" s="65"/>
      <c r="ACR366" s="1" t="s">
        <v>292</v>
      </c>
      <c r="ACS366" s="1">
        <v>1</v>
      </c>
      <c r="ACT366" s="1">
        <v>1</v>
      </c>
      <c r="ACV366" s="1">
        <v>1</v>
      </c>
      <c r="ACZ366" s="1" t="s">
        <v>259</v>
      </c>
      <c r="ADD366" s="1" t="s">
        <v>185</v>
      </c>
      <c r="ADO366" s="1">
        <v>1</v>
      </c>
      <c r="ADV366" s="457"/>
      <c r="ADW366" s="1">
        <v>2</v>
      </c>
      <c r="AEE366" s="1">
        <f t="shared" si="524"/>
        <v>0</v>
      </c>
      <c r="AEJ366" s="1">
        <v>1</v>
      </c>
      <c r="AFL366" s="1">
        <v>1</v>
      </c>
      <c r="AFY366" s="1">
        <v>1</v>
      </c>
      <c r="AGM366" s="11" t="e">
        <f>AGU366+AGW366+AGY366+AHA366+#REF!+#REF!+AHC366+AGP366+AHE366</f>
        <v>#REF!</v>
      </c>
      <c r="AGT366" s="518"/>
      <c r="AHJ366" s="518"/>
      <c r="AJC366" s="11"/>
      <c r="AJD366" s="11"/>
      <c r="AJF366" s="11">
        <v>2700000</v>
      </c>
      <c r="AJJ366" s="435"/>
      <c r="AJK366" s="45"/>
      <c r="AJL366" s="381">
        <v>2700000</v>
      </c>
      <c r="AJM366" s="11">
        <f t="shared" si="462"/>
        <v>2700000</v>
      </c>
      <c r="AJN366" s="60"/>
      <c r="AJO366" s="12"/>
      <c r="AKA366" s="1">
        <f t="shared" si="525"/>
        <v>0</v>
      </c>
      <c r="AKD366" s="1">
        <f t="shared" si="526"/>
        <v>0</v>
      </c>
      <c r="AKE366" s="60"/>
      <c r="AKF366" s="1" t="s">
        <v>272</v>
      </c>
      <c r="AKG366" s="1" t="s">
        <v>260</v>
      </c>
      <c r="AKH366" s="1" t="s">
        <v>261</v>
      </c>
      <c r="AKI366" s="1" t="s">
        <v>260</v>
      </c>
      <c r="AKJ366" s="1" t="s">
        <v>260</v>
      </c>
      <c r="AKK366" s="1" t="s">
        <v>260</v>
      </c>
      <c r="AKL366" s="1" t="s">
        <v>260</v>
      </c>
      <c r="AKM366" s="1" t="s">
        <v>260</v>
      </c>
      <c r="AKN366" s="1" t="s">
        <v>262</v>
      </c>
      <c r="AKO366" s="1" t="s">
        <v>260</v>
      </c>
      <c r="AKP366" s="1" t="s">
        <v>260</v>
      </c>
      <c r="AKQ366" s="1" t="s">
        <v>260</v>
      </c>
      <c r="AKR366" s="1" t="s">
        <v>260</v>
      </c>
      <c r="AKS366" s="1" t="s">
        <v>260</v>
      </c>
      <c r="AKT366" s="1" t="s">
        <v>260</v>
      </c>
      <c r="AKU366" s="1" t="s">
        <v>260</v>
      </c>
      <c r="AKV366" s="1" t="s">
        <v>263</v>
      </c>
      <c r="AKW366" s="1" t="s">
        <v>260</v>
      </c>
      <c r="AKX366" s="1" t="s">
        <v>260</v>
      </c>
      <c r="AKY366" s="1" t="s">
        <v>260</v>
      </c>
      <c r="AKZ366" s="1" t="s">
        <v>260</v>
      </c>
      <c r="ALA366" s="1" t="s">
        <v>260</v>
      </c>
      <c r="ALB366" s="1" t="s">
        <v>260</v>
      </c>
      <c r="ALC366" s="1" t="s">
        <v>260</v>
      </c>
      <c r="ALD366" s="1" t="s">
        <v>260</v>
      </c>
      <c r="ALE366" s="1" t="s">
        <v>260</v>
      </c>
      <c r="ALF366" s="1" t="s">
        <v>260</v>
      </c>
      <c r="ALG366" s="1" t="s">
        <v>260</v>
      </c>
      <c r="ALH366" s="1" t="s">
        <v>260</v>
      </c>
      <c r="ALI366" s="1" t="s">
        <v>260</v>
      </c>
      <c r="ALJ366" s="1" t="s">
        <v>260</v>
      </c>
      <c r="ALK366" s="1" t="s">
        <v>260</v>
      </c>
      <c r="ALL366" s="1" t="s">
        <v>260</v>
      </c>
      <c r="ALM366" s="1" t="s">
        <v>260</v>
      </c>
      <c r="ALN366" s="1" t="s">
        <v>260</v>
      </c>
      <c r="ALO366" s="1" t="s">
        <v>260</v>
      </c>
      <c r="ALP366" s="1" t="s">
        <v>260</v>
      </c>
      <c r="ALQ366" s="1">
        <v>1</v>
      </c>
      <c r="ALR366" s="11">
        <f t="shared" si="527"/>
        <v>2700000</v>
      </c>
      <c r="ALS366" s="28">
        <v>2700000</v>
      </c>
      <c r="ALT366" s="1">
        <v>1</v>
      </c>
      <c r="ALY366" s="60"/>
      <c r="AMN366" s="403"/>
    </row>
    <row r="367" spans="1:1022 1025:1028" s="1" customFormat="1" ht="15" customHeight="1" x14ac:dyDescent="0.25">
      <c r="A367" s="268"/>
      <c r="B367" s="113">
        <v>365</v>
      </c>
      <c r="C367" s="473" t="s">
        <v>1083</v>
      </c>
      <c r="D367" s="304" t="s">
        <v>522</v>
      </c>
      <c r="E367" s="1">
        <v>2005</v>
      </c>
      <c r="H367" s="1">
        <v>1</v>
      </c>
      <c r="I367" s="1">
        <v>1</v>
      </c>
      <c r="J367" s="1">
        <v>1</v>
      </c>
      <c r="K367" s="1">
        <v>2000</v>
      </c>
      <c r="L367" s="1">
        <v>2000</v>
      </c>
      <c r="M367" s="1">
        <v>1</v>
      </c>
      <c r="AD367" s="1">
        <v>1</v>
      </c>
      <c r="AY367" s="1">
        <v>1</v>
      </c>
      <c r="BA367" s="1">
        <v>1</v>
      </c>
      <c r="BB367" s="1">
        <v>11</v>
      </c>
      <c r="BC367" s="1">
        <v>1</v>
      </c>
      <c r="BG367" s="1">
        <v>2</v>
      </c>
      <c r="CG367" s="1">
        <v>1</v>
      </c>
      <c r="CH367" s="246"/>
      <c r="CP367" s="1">
        <f t="shared" si="492"/>
        <v>0</v>
      </c>
      <c r="CS367" s="1">
        <f t="shared" si="464"/>
        <v>0</v>
      </c>
      <c r="DO367" s="1">
        <f t="shared" si="493"/>
        <v>0</v>
      </c>
      <c r="DX367" s="1">
        <f t="shared" si="494"/>
        <v>0</v>
      </c>
      <c r="EE367" s="1">
        <f t="shared" si="495"/>
        <v>0</v>
      </c>
      <c r="EH367" s="1">
        <f t="shared" si="496"/>
        <v>0</v>
      </c>
      <c r="FF367" s="116"/>
      <c r="GP367" s="1">
        <f t="shared" si="465"/>
        <v>0</v>
      </c>
      <c r="GY367" s="1">
        <f t="shared" si="497"/>
        <v>0</v>
      </c>
      <c r="HC367" s="1">
        <f t="shared" si="498"/>
        <v>0</v>
      </c>
      <c r="HS367" s="1">
        <f t="shared" si="499"/>
        <v>0</v>
      </c>
      <c r="HX367" s="1">
        <f t="shared" si="466"/>
        <v>0</v>
      </c>
      <c r="ID367" s="1">
        <f t="shared" si="467"/>
        <v>0</v>
      </c>
      <c r="IN367" s="1">
        <f t="shared" si="500"/>
        <v>0</v>
      </c>
      <c r="IW367" s="1">
        <f t="shared" si="501"/>
        <v>0</v>
      </c>
      <c r="IZ367" s="1">
        <f t="shared" si="468"/>
        <v>0</v>
      </c>
      <c r="JJ367" s="1">
        <f t="shared" si="469"/>
        <v>0</v>
      </c>
      <c r="JV367" s="1">
        <f t="shared" si="502"/>
        <v>0</v>
      </c>
      <c r="KB367" s="1">
        <f t="shared" si="503"/>
        <v>0</v>
      </c>
      <c r="LG367" s="1">
        <f t="shared" si="470"/>
        <v>0</v>
      </c>
      <c r="LT367" s="1">
        <f t="shared" si="504"/>
        <v>0</v>
      </c>
      <c r="MA367" s="1">
        <f t="shared" si="505"/>
        <v>0</v>
      </c>
      <c r="MF367" s="1">
        <f t="shared" si="506"/>
        <v>0</v>
      </c>
      <c r="MM367" s="1">
        <f t="shared" si="507"/>
        <v>0</v>
      </c>
      <c r="MS367" s="1">
        <f t="shared" si="508"/>
        <v>0</v>
      </c>
      <c r="MU367" s="115"/>
      <c r="OI367" s="120"/>
      <c r="PD367" s="1">
        <f t="shared" si="471"/>
        <v>0</v>
      </c>
      <c r="QF367" s="1">
        <f t="shared" si="509"/>
        <v>0</v>
      </c>
      <c r="QY367" s="1">
        <f t="shared" si="510"/>
        <v>0</v>
      </c>
      <c r="RK367" s="1">
        <f t="shared" si="511"/>
        <v>0</v>
      </c>
      <c r="SA367" s="1">
        <f t="shared" si="512"/>
        <v>0</v>
      </c>
      <c r="SG367" s="1">
        <f t="shared" si="513"/>
        <v>0</v>
      </c>
      <c r="SO367" s="1">
        <f t="shared" si="514"/>
        <v>0</v>
      </c>
      <c r="TB367" s="1">
        <f t="shared" si="515"/>
        <v>0</v>
      </c>
      <c r="TS367" s="1">
        <f t="shared" si="472"/>
        <v>0</v>
      </c>
      <c r="UD367" s="1">
        <f t="shared" si="473"/>
        <v>0</v>
      </c>
      <c r="UG367" s="1">
        <f t="shared" si="474"/>
        <v>0</v>
      </c>
      <c r="UQ367" s="1">
        <f t="shared" si="516"/>
        <v>0</v>
      </c>
      <c r="VA367" s="1">
        <f t="shared" si="517"/>
        <v>0</v>
      </c>
      <c r="VG367" s="1">
        <f t="shared" si="518"/>
        <v>0</v>
      </c>
      <c r="WY367" s="1">
        <f t="shared" si="475"/>
        <v>0</v>
      </c>
      <c r="XB367" s="1">
        <f t="shared" si="519"/>
        <v>0</v>
      </c>
      <c r="XG367" s="1">
        <f t="shared" si="476"/>
        <v>0</v>
      </c>
      <c r="XK367" s="108"/>
      <c r="XL367" s="1">
        <f t="shared" si="477"/>
        <v>0</v>
      </c>
      <c r="XM367" s="1">
        <f t="shared" si="478"/>
        <v>0</v>
      </c>
      <c r="XN367" s="1">
        <f t="shared" si="520"/>
        <v>0</v>
      </c>
      <c r="XO367" s="1">
        <f t="shared" si="479"/>
        <v>0</v>
      </c>
      <c r="XP367" s="1">
        <f t="shared" si="521"/>
        <v>0</v>
      </c>
      <c r="XQ367" s="1">
        <f t="shared" si="480"/>
        <v>0</v>
      </c>
      <c r="XR367" s="1">
        <f t="shared" si="481"/>
        <v>0</v>
      </c>
      <c r="XS367" s="1">
        <f t="shared" si="528"/>
        <v>0</v>
      </c>
      <c r="XT367" s="1">
        <f t="shared" si="522"/>
        <v>0</v>
      </c>
      <c r="XU367" s="1">
        <f t="shared" si="482"/>
        <v>0</v>
      </c>
      <c r="XV367" s="1">
        <f t="shared" si="483"/>
        <v>0</v>
      </c>
      <c r="XW367" s="1">
        <f t="shared" si="484"/>
        <v>0</v>
      </c>
      <c r="XX367" s="1">
        <f t="shared" si="485"/>
        <v>0</v>
      </c>
      <c r="XY367" s="1">
        <f t="shared" si="486"/>
        <v>0</v>
      </c>
      <c r="XZ367" s="1">
        <f t="shared" si="487"/>
        <v>0</v>
      </c>
      <c r="YA367" s="1">
        <f t="shared" si="488"/>
        <v>0</v>
      </c>
      <c r="YB367" s="1">
        <f t="shared" si="489"/>
        <v>0</v>
      </c>
      <c r="YC367" s="1">
        <f t="shared" si="490"/>
        <v>0</v>
      </c>
      <c r="YD367" s="132"/>
      <c r="YE367" s="133"/>
      <c r="YF367" s="133" t="e">
        <f t="shared" si="454"/>
        <v>#DIV/0!</v>
      </c>
      <c r="YG367" s="130"/>
      <c r="YH367" s="130" t="e">
        <f t="shared" si="455"/>
        <v>#DIV/0!</v>
      </c>
      <c r="YI367" s="129"/>
      <c r="YJ367" s="128" t="e">
        <f t="shared" si="456"/>
        <v>#DIV/0!</v>
      </c>
      <c r="YK367" s="177"/>
      <c r="YL367">
        <v>1</v>
      </c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>
        <f t="shared" si="523"/>
        <v>0</v>
      </c>
      <c r="ACD367" s="25" t="e">
        <f t="shared" si="530"/>
        <v>#DIV/0!</v>
      </c>
      <c r="ACE367" s="11">
        <f t="shared" si="491"/>
        <v>0</v>
      </c>
      <c r="ACF367" s="11" t="e">
        <f t="shared" si="457"/>
        <v>#DIV/0!</v>
      </c>
      <c r="ACI367" s="11" t="e">
        <f t="shared" si="458"/>
        <v>#DIV/0!</v>
      </c>
      <c r="ACJ367" s="11"/>
      <c r="ACK367" s="13">
        <f t="shared" si="459"/>
        <v>0</v>
      </c>
      <c r="ACL367">
        <v>1</v>
      </c>
      <c r="ACM367" s="25">
        <f t="shared" si="460"/>
        <v>65000</v>
      </c>
      <c r="ACN367" s="11" t="e">
        <f t="shared" si="461"/>
        <v>#DIV/0!</v>
      </c>
      <c r="ACO367" s="65"/>
      <c r="ACR367" s="1" t="s">
        <v>258</v>
      </c>
      <c r="ACX367" s="1">
        <v>4</v>
      </c>
      <c r="ACY367" s="1">
        <v>1</v>
      </c>
      <c r="ACZ367" s="1" t="s">
        <v>1087</v>
      </c>
      <c r="ADA367" s="1">
        <v>1</v>
      </c>
      <c r="ADD367" s="1" t="s">
        <v>185</v>
      </c>
      <c r="ADU367" s="1">
        <v>2</v>
      </c>
      <c r="ADV367" s="457"/>
      <c r="AEE367" s="1">
        <f t="shared" si="524"/>
        <v>0</v>
      </c>
      <c r="AFM367" s="1">
        <v>1</v>
      </c>
      <c r="AFV367" s="1">
        <v>1</v>
      </c>
      <c r="AGL367" s="1">
        <v>40000</v>
      </c>
      <c r="AGM367" s="11" t="e">
        <f>AGU367+AGW367+AGY367+AHA367+#REF!+#REF!+AHC367+AGP367+AHE367</f>
        <v>#REF!</v>
      </c>
      <c r="AGT367" s="518"/>
      <c r="AHJ367" s="518"/>
      <c r="AHN367" s="1">
        <v>40000</v>
      </c>
      <c r="AIE367" s="1">
        <v>1</v>
      </c>
      <c r="AIF367" s="1">
        <v>1</v>
      </c>
      <c r="AIN367" s="1">
        <v>1</v>
      </c>
      <c r="AIT367" s="1">
        <v>4000</v>
      </c>
      <c r="AIU367" s="1">
        <v>1</v>
      </c>
      <c r="AJB367" s="1">
        <v>1</v>
      </c>
      <c r="AJC367" s="11">
        <v>25000</v>
      </c>
      <c r="AJD367" s="11"/>
      <c r="AJE367" s="1">
        <v>62.5</v>
      </c>
      <c r="AJF367" s="11"/>
      <c r="AJG367" s="1">
        <v>40000</v>
      </c>
      <c r="AJH367" s="1">
        <v>1</v>
      </c>
      <c r="AJI367" s="1">
        <v>1</v>
      </c>
      <c r="AJJ367" s="435">
        <v>61.53846153846154</v>
      </c>
      <c r="AJK367" s="45"/>
      <c r="AJL367" s="381">
        <v>65000</v>
      </c>
      <c r="AJM367" s="11" t="e">
        <f t="shared" si="462"/>
        <v>#DIV/0!</v>
      </c>
      <c r="AJN367" s="60"/>
      <c r="AJO367" s="12"/>
      <c r="AKA367" s="1">
        <f t="shared" si="525"/>
        <v>0</v>
      </c>
      <c r="AKD367" s="1">
        <f t="shared" si="526"/>
        <v>0</v>
      </c>
      <c r="AKE367" s="60"/>
      <c r="AKF367" s="1" t="s">
        <v>260</v>
      </c>
      <c r="AKG367" s="1" t="s">
        <v>260</v>
      </c>
      <c r="AKH367" s="1" t="s">
        <v>261</v>
      </c>
      <c r="AKI367" s="1" t="s">
        <v>260</v>
      </c>
      <c r="AKJ367" s="1" t="s">
        <v>260</v>
      </c>
      <c r="AKK367" s="1" t="s">
        <v>260</v>
      </c>
      <c r="AKL367" s="1" t="s">
        <v>260</v>
      </c>
      <c r="AKM367" s="1" t="s">
        <v>260</v>
      </c>
      <c r="AKN367" s="1" t="s">
        <v>262</v>
      </c>
      <c r="AKO367" s="1" t="s">
        <v>260</v>
      </c>
      <c r="AKP367" s="1" t="s">
        <v>260</v>
      </c>
      <c r="AKQ367" s="1" t="s">
        <v>260</v>
      </c>
      <c r="AKR367" s="1" t="s">
        <v>260</v>
      </c>
      <c r="AKS367" s="1" t="s">
        <v>260</v>
      </c>
      <c r="AKT367" s="1" t="s">
        <v>260</v>
      </c>
      <c r="AKU367" s="1" t="s">
        <v>260</v>
      </c>
      <c r="AKV367" s="1" t="s">
        <v>263</v>
      </c>
      <c r="AKW367" s="1" t="s">
        <v>260</v>
      </c>
      <c r="AKX367" s="1" t="s">
        <v>260</v>
      </c>
      <c r="AKY367" s="1" t="s">
        <v>260</v>
      </c>
      <c r="AKZ367" s="1" t="s">
        <v>260</v>
      </c>
      <c r="ALA367" s="1" t="s">
        <v>260</v>
      </c>
      <c r="ALB367" s="1" t="s">
        <v>260</v>
      </c>
      <c r="ALC367" s="1" t="s">
        <v>260</v>
      </c>
      <c r="ALD367" s="1" t="s">
        <v>260</v>
      </c>
      <c r="ALE367" s="1" t="s">
        <v>260</v>
      </c>
      <c r="ALF367" s="1" t="s">
        <v>260</v>
      </c>
      <c r="ALG367" s="1" t="s">
        <v>260</v>
      </c>
      <c r="ALH367" s="1" t="s">
        <v>260</v>
      </c>
      <c r="ALI367" s="1" t="s">
        <v>260</v>
      </c>
      <c r="ALJ367" s="1" t="s">
        <v>260</v>
      </c>
      <c r="ALK367" s="1" t="s">
        <v>260</v>
      </c>
      <c r="ALL367" s="1" t="s">
        <v>260</v>
      </c>
      <c r="ALM367" s="1" t="s">
        <v>260</v>
      </c>
      <c r="ALN367" s="1" t="s">
        <v>260</v>
      </c>
      <c r="ALO367" s="1" t="s">
        <v>260</v>
      </c>
      <c r="ALP367" s="1" t="s">
        <v>260</v>
      </c>
      <c r="ALR367" s="11" t="e">
        <f t="shared" si="527"/>
        <v>#DIV/0!</v>
      </c>
      <c r="ALS367" s="28">
        <v>65000</v>
      </c>
      <c r="ALY367" s="60"/>
      <c r="ALZ367" s="1">
        <v>1</v>
      </c>
      <c r="AMB367" s="1">
        <v>1</v>
      </c>
      <c r="AMD367" s="1">
        <v>1</v>
      </c>
      <c r="AMN367" s="403"/>
    </row>
    <row r="368" spans="1:1022 1025:1028" s="1" customFormat="1" ht="15" customHeight="1" x14ac:dyDescent="0.25">
      <c r="A368" s="268"/>
      <c r="B368" s="113">
        <v>366</v>
      </c>
      <c r="C368" s="473" t="s">
        <v>1083</v>
      </c>
      <c r="D368" s="304" t="s">
        <v>566</v>
      </c>
      <c r="E368" s="1">
        <v>2006</v>
      </c>
      <c r="H368" s="1">
        <v>3</v>
      </c>
      <c r="I368" s="1">
        <v>1</v>
      </c>
      <c r="J368" s="1">
        <v>3</v>
      </c>
      <c r="K368" s="1">
        <v>2002</v>
      </c>
      <c r="L368" s="1">
        <v>2004</v>
      </c>
      <c r="M368" s="1">
        <v>3</v>
      </c>
      <c r="AF368" s="1">
        <v>1</v>
      </c>
      <c r="AG368" s="1">
        <v>1</v>
      </c>
      <c r="AH368" s="1">
        <v>1</v>
      </c>
      <c r="AY368" s="1">
        <v>1</v>
      </c>
      <c r="BA368" s="1">
        <v>1</v>
      </c>
      <c r="BB368" s="1">
        <v>13</v>
      </c>
      <c r="BE368" s="1">
        <v>1</v>
      </c>
      <c r="BG368" s="1">
        <v>2</v>
      </c>
      <c r="BL368" s="1">
        <v>1</v>
      </c>
      <c r="CG368" s="1">
        <v>2</v>
      </c>
      <c r="CH368" s="246"/>
      <c r="CP368" s="1">
        <f t="shared" si="492"/>
        <v>0</v>
      </c>
      <c r="CS368" s="1">
        <f t="shared" si="464"/>
        <v>0</v>
      </c>
      <c r="DO368" s="1">
        <f t="shared" si="493"/>
        <v>0</v>
      </c>
      <c r="DX368" s="1">
        <f t="shared" si="494"/>
        <v>0</v>
      </c>
      <c r="EE368" s="1">
        <f t="shared" si="495"/>
        <v>0</v>
      </c>
      <c r="EH368" s="1">
        <f t="shared" si="496"/>
        <v>0</v>
      </c>
      <c r="FF368" s="116"/>
      <c r="GP368" s="1">
        <f t="shared" si="465"/>
        <v>0</v>
      </c>
      <c r="GY368" s="1">
        <f t="shared" si="497"/>
        <v>0</v>
      </c>
      <c r="HC368" s="1">
        <f t="shared" si="498"/>
        <v>0</v>
      </c>
      <c r="HS368" s="1">
        <f t="shared" si="499"/>
        <v>0</v>
      </c>
      <c r="HX368" s="1">
        <f t="shared" si="466"/>
        <v>0</v>
      </c>
      <c r="ID368" s="1">
        <f t="shared" si="467"/>
        <v>0</v>
      </c>
      <c r="IN368" s="1">
        <f t="shared" si="500"/>
        <v>0</v>
      </c>
      <c r="IW368" s="1">
        <f t="shared" si="501"/>
        <v>0</v>
      </c>
      <c r="IZ368" s="1">
        <f t="shared" si="468"/>
        <v>0</v>
      </c>
      <c r="JJ368" s="1">
        <f t="shared" si="469"/>
        <v>0</v>
      </c>
      <c r="JV368" s="1">
        <f t="shared" si="502"/>
        <v>0</v>
      </c>
      <c r="KB368" s="1">
        <f t="shared" si="503"/>
        <v>0</v>
      </c>
      <c r="LG368" s="1">
        <f t="shared" si="470"/>
        <v>0</v>
      </c>
      <c r="LT368" s="1">
        <f t="shared" si="504"/>
        <v>0</v>
      </c>
      <c r="MA368" s="1">
        <f t="shared" si="505"/>
        <v>0</v>
      </c>
      <c r="MF368" s="1">
        <f t="shared" si="506"/>
        <v>0</v>
      </c>
      <c r="MM368" s="1">
        <f t="shared" si="507"/>
        <v>0</v>
      </c>
      <c r="MS368" s="1">
        <f t="shared" si="508"/>
        <v>0</v>
      </c>
      <c r="MU368" s="115"/>
      <c r="OI368" s="120"/>
      <c r="PD368" s="1">
        <f t="shared" si="471"/>
        <v>0</v>
      </c>
      <c r="PM368" s="1">
        <v>1</v>
      </c>
      <c r="QF368" s="1">
        <f t="shared" si="509"/>
        <v>0</v>
      </c>
      <c r="QY368" s="1">
        <f t="shared" si="510"/>
        <v>0</v>
      </c>
      <c r="RK368" s="1">
        <f t="shared" si="511"/>
        <v>0</v>
      </c>
      <c r="SA368" s="1">
        <f t="shared" si="512"/>
        <v>0</v>
      </c>
      <c r="SG368" s="1">
        <f t="shared" si="513"/>
        <v>0</v>
      </c>
      <c r="SO368" s="1">
        <f t="shared" si="514"/>
        <v>0</v>
      </c>
      <c r="TB368" s="1">
        <f t="shared" si="515"/>
        <v>0</v>
      </c>
      <c r="TS368" s="1">
        <f t="shared" si="472"/>
        <v>0</v>
      </c>
      <c r="UD368" s="1">
        <f t="shared" si="473"/>
        <v>0</v>
      </c>
      <c r="UG368" s="1">
        <f t="shared" si="474"/>
        <v>0</v>
      </c>
      <c r="UQ368" s="1">
        <f t="shared" si="516"/>
        <v>0</v>
      </c>
      <c r="VA368" s="1">
        <f t="shared" si="517"/>
        <v>0</v>
      </c>
      <c r="VG368" s="1">
        <f t="shared" si="518"/>
        <v>0</v>
      </c>
      <c r="WY368" s="1">
        <f t="shared" si="475"/>
        <v>0</v>
      </c>
      <c r="XB368" s="1">
        <f t="shared" si="519"/>
        <v>0</v>
      </c>
      <c r="XG368" s="1">
        <f t="shared" si="476"/>
        <v>0</v>
      </c>
      <c r="XK368" s="108"/>
      <c r="XL368" s="1">
        <f t="shared" si="477"/>
        <v>0</v>
      </c>
      <c r="XM368" s="1">
        <f t="shared" si="478"/>
        <v>0</v>
      </c>
      <c r="XN368" s="1">
        <f t="shared" si="520"/>
        <v>0</v>
      </c>
      <c r="XO368" s="1">
        <f t="shared" si="479"/>
        <v>0</v>
      </c>
      <c r="XP368" s="1">
        <f t="shared" si="521"/>
        <v>0</v>
      </c>
      <c r="XQ368" s="1">
        <f t="shared" si="480"/>
        <v>0</v>
      </c>
      <c r="XR368" s="1">
        <f t="shared" si="481"/>
        <v>0</v>
      </c>
      <c r="XS368" s="1">
        <f t="shared" si="528"/>
        <v>0</v>
      </c>
      <c r="XT368" s="1">
        <f t="shared" si="522"/>
        <v>0</v>
      </c>
      <c r="XU368" s="1">
        <f t="shared" si="482"/>
        <v>0</v>
      </c>
      <c r="XV368" s="1">
        <f t="shared" si="483"/>
        <v>0</v>
      </c>
      <c r="XW368" s="1">
        <f t="shared" si="484"/>
        <v>0</v>
      </c>
      <c r="XX368" s="1">
        <f t="shared" si="485"/>
        <v>0</v>
      </c>
      <c r="XY368" s="1">
        <f t="shared" si="486"/>
        <v>0</v>
      </c>
      <c r="XZ368" s="1">
        <f t="shared" si="487"/>
        <v>1</v>
      </c>
      <c r="YA368" s="1">
        <f t="shared" si="488"/>
        <v>0</v>
      </c>
      <c r="YB368" s="1">
        <f t="shared" si="489"/>
        <v>0</v>
      </c>
      <c r="YC368" s="1">
        <f t="shared" si="490"/>
        <v>0</v>
      </c>
      <c r="YD368" s="132"/>
      <c r="YE368" s="133">
        <f t="shared" ref="YE368:YE379" si="531">SUM(XL368:YC368)</f>
        <v>1</v>
      </c>
      <c r="YF368" s="133">
        <f t="shared" si="454"/>
        <v>620000</v>
      </c>
      <c r="YG368" s="130">
        <v>1</v>
      </c>
      <c r="YH368" s="130">
        <f t="shared" si="455"/>
        <v>620000</v>
      </c>
      <c r="YI368" s="129">
        <v>1</v>
      </c>
      <c r="YJ368" s="128">
        <f t="shared" si="456"/>
        <v>620000</v>
      </c>
      <c r="YK368" s="177"/>
      <c r="YL368">
        <v>1</v>
      </c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>
        <f t="shared" si="523"/>
        <v>0</v>
      </c>
      <c r="ACD368" s="25" t="e">
        <f t="shared" si="530"/>
        <v>#DIV/0!</v>
      </c>
      <c r="ACE368" s="11">
        <f t="shared" si="491"/>
        <v>1</v>
      </c>
      <c r="ACF368" s="11">
        <f t="shared" si="457"/>
        <v>620000</v>
      </c>
      <c r="ACG368" s="1">
        <v>5</v>
      </c>
      <c r="ACH368" s="1">
        <v>1</v>
      </c>
      <c r="ACI368" s="11">
        <f t="shared" si="458"/>
        <v>620000</v>
      </c>
      <c r="ACJ368" s="45">
        <v>1</v>
      </c>
      <c r="ACK368" s="13">
        <f t="shared" si="459"/>
        <v>620000</v>
      </c>
      <c r="ACL368">
        <v>1</v>
      </c>
      <c r="ACM368" s="25">
        <f t="shared" si="460"/>
        <v>620000</v>
      </c>
      <c r="ACN368" s="11">
        <f t="shared" si="461"/>
        <v>620000</v>
      </c>
      <c r="ACO368" s="65"/>
      <c r="ACR368" s="1" t="s">
        <v>292</v>
      </c>
      <c r="ACS368" s="1">
        <v>1</v>
      </c>
      <c r="ACT368" s="1">
        <v>1</v>
      </c>
      <c r="ACV368" s="1">
        <v>1</v>
      </c>
      <c r="ACZ368" s="1" t="s">
        <v>1088</v>
      </c>
      <c r="ADA368" s="1">
        <v>1</v>
      </c>
      <c r="ADD368" s="1" t="s">
        <v>185</v>
      </c>
      <c r="ADR368" s="1">
        <v>1</v>
      </c>
      <c r="ADU368" s="1">
        <v>4</v>
      </c>
      <c r="ADV368" s="457"/>
      <c r="ADW368" s="1">
        <v>4</v>
      </c>
      <c r="AEE368" s="1">
        <f t="shared" si="524"/>
        <v>0</v>
      </c>
      <c r="AFC368" s="1">
        <v>1</v>
      </c>
      <c r="AFF368" s="1">
        <v>1</v>
      </c>
      <c r="AFM368" s="1">
        <v>1</v>
      </c>
      <c r="AFX368" s="1">
        <v>1</v>
      </c>
      <c r="AGL368" s="1">
        <v>108000</v>
      </c>
      <c r="AGM368" s="11" t="e">
        <f>AGU368+AGW368+AGY368+AHA368+#REF!+#REF!+AHC368+AGP368+AHE368</f>
        <v>#REF!</v>
      </c>
      <c r="AGT368" s="518"/>
      <c r="AHJ368" s="518"/>
      <c r="AHN368" s="1">
        <v>108000</v>
      </c>
      <c r="AHP368" s="1">
        <v>2</v>
      </c>
      <c r="AHQ368" s="1">
        <v>1</v>
      </c>
      <c r="AIB368" s="1">
        <v>1</v>
      </c>
      <c r="AIC368" s="1">
        <v>1</v>
      </c>
      <c r="AID368" s="1">
        <v>1</v>
      </c>
      <c r="AIE368" s="1">
        <v>1</v>
      </c>
      <c r="AIF368" s="1">
        <v>1</v>
      </c>
      <c r="AIK368" s="1">
        <v>1</v>
      </c>
      <c r="AIL368" s="1">
        <v>1</v>
      </c>
      <c r="AIN368" s="1">
        <v>1</v>
      </c>
      <c r="AIU368" s="1">
        <v>1</v>
      </c>
      <c r="AJA368" s="1">
        <v>1</v>
      </c>
      <c r="AJB368" s="1">
        <v>1</v>
      </c>
      <c r="AJC368" s="11"/>
      <c r="AJD368" s="11"/>
      <c r="AJF368" s="11">
        <v>620000</v>
      </c>
      <c r="AJJ368" s="435"/>
      <c r="AJK368" s="45"/>
      <c r="AJL368" s="381">
        <v>620000</v>
      </c>
      <c r="AJM368" s="11">
        <f t="shared" si="462"/>
        <v>620000</v>
      </c>
      <c r="AJN368" s="60"/>
      <c r="AJO368" s="12"/>
      <c r="AKA368" s="1">
        <f t="shared" si="525"/>
        <v>0</v>
      </c>
      <c r="AKD368" s="1">
        <f t="shared" si="526"/>
        <v>0</v>
      </c>
      <c r="AKE368" s="60"/>
      <c r="AKF368" s="1" t="s">
        <v>290</v>
      </c>
      <c r="AKG368" s="1" t="s">
        <v>260</v>
      </c>
      <c r="AKH368" s="1" t="s">
        <v>261</v>
      </c>
      <c r="AKI368" s="1" t="s">
        <v>260</v>
      </c>
      <c r="AKJ368" s="1" t="s">
        <v>260</v>
      </c>
      <c r="AKK368" s="1" t="s">
        <v>260</v>
      </c>
      <c r="AKL368" s="1" t="s">
        <v>260</v>
      </c>
      <c r="AKM368" s="1" t="s">
        <v>260</v>
      </c>
      <c r="AKN368" s="1" t="s">
        <v>262</v>
      </c>
      <c r="AKO368" s="1" t="s">
        <v>260</v>
      </c>
      <c r="AKP368" s="1" t="s">
        <v>260</v>
      </c>
      <c r="AKQ368" s="1" t="s">
        <v>260</v>
      </c>
      <c r="AKR368" s="1" t="s">
        <v>260</v>
      </c>
      <c r="AKS368" s="1" t="s">
        <v>260</v>
      </c>
      <c r="AKT368" s="1" t="s">
        <v>260</v>
      </c>
      <c r="AKU368" s="1" t="s">
        <v>260</v>
      </c>
      <c r="AKV368" s="1" t="s">
        <v>263</v>
      </c>
      <c r="AKW368" s="1" t="s">
        <v>260</v>
      </c>
      <c r="AKX368" s="1" t="s">
        <v>260</v>
      </c>
      <c r="AKY368" s="1" t="s">
        <v>260</v>
      </c>
      <c r="AKZ368" s="1" t="s">
        <v>260</v>
      </c>
      <c r="ALA368" s="1" t="s">
        <v>260</v>
      </c>
      <c r="ALB368" s="1" t="s">
        <v>260</v>
      </c>
      <c r="ALC368" s="1" t="s">
        <v>260</v>
      </c>
      <c r="ALD368" s="1" t="s">
        <v>260</v>
      </c>
      <c r="ALE368" s="1" t="s">
        <v>260</v>
      </c>
      <c r="ALF368" s="1" t="s">
        <v>260</v>
      </c>
      <c r="ALG368" s="1" t="s">
        <v>260</v>
      </c>
      <c r="ALH368" s="1" t="s">
        <v>260</v>
      </c>
      <c r="ALI368" s="1" t="s">
        <v>260</v>
      </c>
      <c r="ALJ368" s="1" t="s">
        <v>260</v>
      </c>
      <c r="ALK368" s="1" t="s">
        <v>260</v>
      </c>
      <c r="ALL368" s="1" t="s">
        <v>260</v>
      </c>
      <c r="ALM368" s="1" t="s">
        <v>260</v>
      </c>
      <c r="ALN368" s="1" t="s">
        <v>260</v>
      </c>
      <c r="ALO368" s="1" t="s">
        <v>260</v>
      </c>
      <c r="ALP368" s="1" t="s">
        <v>260</v>
      </c>
      <c r="ALQ368" s="1">
        <v>1</v>
      </c>
      <c r="ALR368" s="11">
        <f t="shared" si="527"/>
        <v>620000</v>
      </c>
      <c r="ALS368" s="28">
        <v>620000</v>
      </c>
      <c r="ALU368" s="1">
        <v>1</v>
      </c>
      <c r="ALY368" s="60"/>
      <c r="ALZ368" s="1">
        <v>1</v>
      </c>
      <c r="AMC368" s="1">
        <v>1</v>
      </c>
      <c r="AMD368" s="1">
        <v>1</v>
      </c>
      <c r="AMN368" s="403"/>
    </row>
    <row r="369" spans="1:1022 1027:1028" s="1" customFormat="1" ht="15" customHeight="1" x14ac:dyDescent="0.25">
      <c r="A369" s="268"/>
      <c r="B369" s="113">
        <v>367</v>
      </c>
      <c r="C369" s="473" t="s">
        <v>1083</v>
      </c>
      <c r="D369" s="304" t="s">
        <v>1089</v>
      </c>
      <c r="E369" s="1">
        <v>2007</v>
      </c>
      <c r="H369" s="1">
        <v>2</v>
      </c>
      <c r="I369" s="1">
        <v>1</v>
      </c>
      <c r="J369" s="1">
        <v>2</v>
      </c>
      <c r="K369" s="1">
        <v>1997</v>
      </c>
      <c r="L369" s="1">
        <v>1999</v>
      </c>
      <c r="M369" s="1">
        <v>2</v>
      </c>
      <c r="AA369" s="1">
        <v>1</v>
      </c>
      <c r="AC369" s="1">
        <v>1</v>
      </c>
      <c r="AW369" s="1">
        <v>1</v>
      </c>
      <c r="AY369" s="1">
        <v>1</v>
      </c>
      <c r="BA369" s="1">
        <v>1</v>
      </c>
      <c r="BB369" s="1">
        <v>11</v>
      </c>
      <c r="BC369" s="1">
        <v>1</v>
      </c>
      <c r="BG369" s="1">
        <v>2</v>
      </c>
      <c r="CG369" s="1">
        <v>1</v>
      </c>
      <c r="CH369" s="246"/>
      <c r="CP369" s="1">
        <f t="shared" si="492"/>
        <v>0</v>
      </c>
      <c r="CS369" s="1">
        <f t="shared" si="464"/>
        <v>0</v>
      </c>
      <c r="DO369" s="1">
        <f t="shared" si="493"/>
        <v>0</v>
      </c>
      <c r="DX369" s="1">
        <f t="shared" si="494"/>
        <v>0</v>
      </c>
      <c r="EE369" s="1">
        <f t="shared" si="495"/>
        <v>0</v>
      </c>
      <c r="EH369" s="1">
        <f t="shared" si="496"/>
        <v>0</v>
      </c>
      <c r="FF369" s="116"/>
      <c r="GP369" s="1">
        <f t="shared" si="465"/>
        <v>0</v>
      </c>
      <c r="GY369" s="1">
        <f t="shared" si="497"/>
        <v>0</v>
      </c>
      <c r="HC369" s="1">
        <f t="shared" si="498"/>
        <v>0</v>
      </c>
      <c r="HS369" s="1">
        <f t="shared" si="499"/>
        <v>0</v>
      </c>
      <c r="HX369" s="1">
        <f t="shared" si="466"/>
        <v>0</v>
      </c>
      <c r="ID369" s="1">
        <f t="shared" si="467"/>
        <v>0</v>
      </c>
      <c r="IN369" s="1">
        <f t="shared" si="500"/>
        <v>0</v>
      </c>
      <c r="IW369" s="1">
        <f t="shared" si="501"/>
        <v>0</v>
      </c>
      <c r="IZ369" s="1">
        <f t="shared" si="468"/>
        <v>0</v>
      </c>
      <c r="JJ369" s="1">
        <f t="shared" si="469"/>
        <v>0</v>
      </c>
      <c r="JV369" s="1">
        <f t="shared" si="502"/>
        <v>0</v>
      </c>
      <c r="KB369" s="1">
        <f t="shared" si="503"/>
        <v>0</v>
      </c>
      <c r="LG369" s="1">
        <f t="shared" si="470"/>
        <v>0</v>
      </c>
      <c r="LT369" s="1">
        <f t="shared" si="504"/>
        <v>0</v>
      </c>
      <c r="MA369" s="1">
        <f t="shared" si="505"/>
        <v>0</v>
      </c>
      <c r="MF369" s="1">
        <f t="shared" si="506"/>
        <v>0</v>
      </c>
      <c r="MM369" s="1">
        <f t="shared" si="507"/>
        <v>0</v>
      </c>
      <c r="MS369" s="1">
        <f t="shared" si="508"/>
        <v>0</v>
      </c>
      <c r="MU369" s="115"/>
      <c r="OI369" s="120"/>
      <c r="PD369" s="1">
        <f t="shared" si="471"/>
        <v>0</v>
      </c>
      <c r="PG369" s="1">
        <v>1</v>
      </c>
      <c r="PW369" s="1">
        <v>1</v>
      </c>
      <c r="QF369" s="1">
        <f t="shared" si="509"/>
        <v>0</v>
      </c>
      <c r="QY369" s="1">
        <f t="shared" si="510"/>
        <v>0</v>
      </c>
      <c r="RK369" s="1">
        <f t="shared" si="511"/>
        <v>0</v>
      </c>
      <c r="SA369" s="1">
        <f t="shared" si="512"/>
        <v>0</v>
      </c>
      <c r="SG369" s="1">
        <f t="shared" si="513"/>
        <v>0</v>
      </c>
      <c r="SO369" s="1">
        <f t="shared" si="514"/>
        <v>0</v>
      </c>
      <c r="TB369" s="1">
        <f t="shared" si="515"/>
        <v>0</v>
      </c>
      <c r="TS369" s="1">
        <f t="shared" si="472"/>
        <v>0</v>
      </c>
      <c r="UD369" s="1">
        <f t="shared" si="473"/>
        <v>0</v>
      </c>
      <c r="UG369" s="1">
        <f t="shared" si="474"/>
        <v>0</v>
      </c>
      <c r="UQ369" s="1">
        <f t="shared" si="516"/>
        <v>0</v>
      </c>
      <c r="VA369" s="1">
        <f t="shared" si="517"/>
        <v>0</v>
      </c>
      <c r="VG369" s="1">
        <f t="shared" si="518"/>
        <v>0</v>
      </c>
      <c r="WY369" s="1">
        <f t="shared" si="475"/>
        <v>0</v>
      </c>
      <c r="XB369" s="1">
        <f t="shared" si="519"/>
        <v>0</v>
      </c>
      <c r="XG369" s="1">
        <f t="shared" si="476"/>
        <v>0</v>
      </c>
      <c r="XK369" s="108"/>
      <c r="XL369" s="1">
        <f t="shared" si="477"/>
        <v>0</v>
      </c>
      <c r="XM369" s="1">
        <f t="shared" si="478"/>
        <v>0</v>
      </c>
      <c r="XN369" s="1">
        <f t="shared" si="520"/>
        <v>0</v>
      </c>
      <c r="XO369" s="1">
        <f t="shared" si="479"/>
        <v>0</v>
      </c>
      <c r="XP369" s="1">
        <f t="shared" si="521"/>
        <v>0</v>
      </c>
      <c r="XQ369" s="1">
        <f t="shared" si="480"/>
        <v>0</v>
      </c>
      <c r="XR369" s="1">
        <f t="shared" si="481"/>
        <v>0</v>
      </c>
      <c r="XS369" s="1">
        <f t="shared" si="528"/>
        <v>0</v>
      </c>
      <c r="XT369" s="1">
        <f t="shared" si="522"/>
        <v>0</v>
      </c>
      <c r="XU369" s="1">
        <f t="shared" si="482"/>
        <v>0</v>
      </c>
      <c r="XV369" s="1">
        <f t="shared" si="483"/>
        <v>0</v>
      </c>
      <c r="XW369" s="1">
        <f t="shared" si="484"/>
        <v>0</v>
      </c>
      <c r="XX369" s="1">
        <f t="shared" si="485"/>
        <v>0</v>
      </c>
      <c r="XY369" s="1">
        <f t="shared" si="486"/>
        <v>0</v>
      </c>
      <c r="XZ369" s="1">
        <f t="shared" si="487"/>
        <v>2</v>
      </c>
      <c r="YA369" s="1">
        <f t="shared" si="488"/>
        <v>0</v>
      </c>
      <c r="YB369" s="1">
        <f t="shared" si="489"/>
        <v>0</v>
      </c>
      <c r="YC369" s="1">
        <f t="shared" si="490"/>
        <v>0</v>
      </c>
      <c r="YD369" s="132"/>
      <c r="YE369" s="133">
        <f t="shared" si="531"/>
        <v>2</v>
      </c>
      <c r="YF369" s="133">
        <f t="shared" si="454"/>
        <v>200000</v>
      </c>
      <c r="YG369" s="130">
        <v>1</v>
      </c>
      <c r="YH369" s="130">
        <f t="shared" si="455"/>
        <v>400000</v>
      </c>
      <c r="YI369" s="129">
        <v>1</v>
      </c>
      <c r="YJ369" s="128">
        <f t="shared" si="456"/>
        <v>400000</v>
      </c>
      <c r="YK369" s="177"/>
      <c r="YL369">
        <v>1</v>
      </c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>
        <f t="shared" si="523"/>
        <v>0</v>
      </c>
      <c r="ACD369" s="25" t="e">
        <f t="shared" si="530"/>
        <v>#DIV/0!</v>
      </c>
      <c r="ACE369" s="11">
        <f t="shared" si="491"/>
        <v>2</v>
      </c>
      <c r="ACF369" s="11">
        <f t="shared" si="457"/>
        <v>200000</v>
      </c>
      <c r="ACG369" s="1">
        <v>5</v>
      </c>
      <c r="ACH369" s="1">
        <v>1</v>
      </c>
      <c r="ACI369" s="11">
        <f t="shared" si="458"/>
        <v>400000</v>
      </c>
      <c r="ACJ369" s="45">
        <v>1</v>
      </c>
      <c r="ACK369" s="13">
        <f t="shared" si="459"/>
        <v>400000</v>
      </c>
      <c r="ACL369">
        <v>1</v>
      </c>
      <c r="ACM369" s="25">
        <f t="shared" si="460"/>
        <v>400000</v>
      </c>
      <c r="ACN369" s="11">
        <f t="shared" si="461"/>
        <v>400000</v>
      </c>
      <c r="ACO369" s="65"/>
      <c r="ACR369" s="1" t="s">
        <v>258</v>
      </c>
      <c r="ACS369" s="1">
        <v>1</v>
      </c>
      <c r="ACT369" s="1">
        <v>1</v>
      </c>
      <c r="ACZ369" s="1" t="s">
        <v>259</v>
      </c>
      <c r="ADD369" s="1" t="s">
        <v>185</v>
      </c>
      <c r="ADU369" s="1">
        <v>4</v>
      </c>
      <c r="ADV369" s="457"/>
      <c r="AEE369" s="1">
        <f t="shared" si="524"/>
        <v>0</v>
      </c>
      <c r="AFN369" s="1">
        <v>1</v>
      </c>
      <c r="AFV369" s="1">
        <v>1</v>
      </c>
      <c r="AGL369" s="1">
        <v>400000</v>
      </c>
      <c r="AGM369" s="11" t="e">
        <f>AGU369+AGW369+AGY369+AHA369+#REF!+#REF!+AHC369+AGP369+AHE369</f>
        <v>#REF!</v>
      </c>
      <c r="AGT369" s="518"/>
      <c r="AHJ369" s="518"/>
      <c r="AHN369" s="1">
        <v>400000</v>
      </c>
      <c r="AHP369" s="1">
        <v>2</v>
      </c>
      <c r="AHQ369" s="1">
        <v>1</v>
      </c>
      <c r="AIC369" s="1">
        <v>2</v>
      </c>
      <c r="AID369" s="1">
        <v>1</v>
      </c>
      <c r="AIN369" s="1">
        <v>1</v>
      </c>
      <c r="AJC369" s="11"/>
      <c r="AJD369" s="11"/>
      <c r="AJF369" s="11">
        <v>55000</v>
      </c>
      <c r="AJG369" s="1">
        <v>345000</v>
      </c>
      <c r="AJH369" s="1">
        <v>1</v>
      </c>
      <c r="AJJ369" s="435">
        <v>86.25</v>
      </c>
      <c r="AJK369" s="45">
        <v>627.27272727272725</v>
      </c>
      <c r="AJL369" s="381">
        <v>400000</v>
      </c>
      <c r="AJM369" s="11">
        <f t="shared" si="462"/>
        <v>200000</v>
      </c>
      <c r="AJN369" s="60"/>
      <c r="AJO369" s="12"/>
      <c r="AKA369" s="1">
        <f t="shared" si="525"/>
        <v>0</v>
      </c>
      <c r="AKD369" s="1">
        <f t="shared" si="526"/>
        <v>0</v>
      </c>
      <c r="AKE369" s="60"/>
      <c r="AKF369" s="1" t="s">
        <v>260</v>
      </c>
      <c r="AKG369" s="1" t="s">
        <v>260</v>
      </c>
      <c r="AKH369" s="1" t="s">
        <v>261</v>
      </c>
      <c r="AKI369" s="1" t="s">
        <v>260</v>
      </c>
      <c r="AKJ369" s="1" t="s">
        <v>260</v>
      </c>
      <c r="AKK369" s="1" t="s">
        <v>260</v>
      </c>
      <c r="AKL369" s="1" t="s">
        <v>260</v>
      </c>
      <c r="AKM369" s="1" t="s">
        <v>260</v>
      </c>
      <c r="AKN369" s="1" t="s">
        <v>262</v>
      </c>
      <c r="AKO369" s="1" t="s">
        <v>260</v>
      </c>
      <c r="AKP369" s="1" t="s">
        <v>260</v>
      </c>
      <c r="AKQ369" s="1" t="s">
        <v>260</v>
      </c>
      <c r="AKR369" s="1" t="s">
        <v>260</v>
      </c>
      <c r="AKS369" s="1" t="s">
        <v>260</v>
      </c>
      <c r="AKT369" s="1" t="s">
        <v>260</v>
      </c>
      <c r="AKU369" s="1" t="s">
        <v>260</v>
      </c>
      <c r="AKV369" s="1" t="s">
        <v>263</v>
      </c>
      <c r="AKW369" s="1" t="s">
        <v>260</v>
      </c>
      <c r="AKX369" s="1" t="s">
        <v>260</v>
      </c>
      <c r="AKY369" s="1" t="s">
        <v>260</v>
      </c>
      <c r="AKZ369" s="1" t="s">
        <v>260</v>
      </c>
      <c r="ALA369" s="1" t="s">
        <v>260</v>
      </c>
      <c r="ALB369" s="1" t="s">
        <v>260</v>
      </c>
      <c r="ALC369" s="1" t="s">
        <v>260</v>
      </c>
      <c r="ALD369" s="1" t="s">
        <v>260</v>
      </c>
      <c r="ALE369" s="1" t="s">
        <v>260</v>
      </c>
      <c r="ALF369" s="1" t="s">
        <v>260</v>
      </c>
      <c r="ALG369" s="1" t="s">
        <v>260</v>
      </c>
      <c r="ALH369" s="1" t="s">
        <v>260</v>
      </c>
      <c r="ALI369" s="1" t="s">
        <v>260</v>
      </c>
      <c r="ALJ369" s="1" t="s">
        <v>260</v>
      </c>
      <c r="ALK369" s="1" t="s">
        <v>260</v>
      </c>
      <c r="ALL369" s="1" t="s">
        <v>260</v>
      </c>
      <c r="ALM369" s="1" t="s">
        <v>260</v>
      </c>
      <c r="ALN369" s="1" t="s">
        <v>260</v>
      </c>
      <c r="ALO369" s="1" t="s">
        <v>260</v>
      </c>
      <c r="ALP369" s="1" t="s">
        <v>260</v>
      </c>
      <c r="ALR369" s="11" t="e">
        <f t="shared" si="527"/>
        <v>#DIV/0!</v>
      </c>
      <c r="ALS369" s="28">
        <v>400000</v>
      </c>
      <c r="ALY369" s="60"/>
      <c r="ALZ369" s="1">
        <v>1</v>
      </c>
      <c r="AMC369" s="1">
        <v>1</v>
      </c>
      <c r="AME369" s="1">
        <v>1</v>
      </c>
      <c r="AMN369" s="403"/>
    </row>
    <row r="370" spans="1:1022 1027:1028" s="1" customFormat="1" ht="15" customHeight="1" x14ac:dyDescent="0.25">
      <c r="A370" s="268"/>
      <c r="B370" s="113">
        <v>368</v>
      </c>
      <c r="C370" s="473" t="s">
        <v>1083</v>
      </c>
      <c r="D370" s="304" t="s">
        <v>1225</v>
      </c>
      <c r="E370" s="1">
        <v>2008</v>
      </c>
      <c r="H370" s="1">
        <v>1</v>
      </c>
      <c r="J370" s="1">
        <v>1</v>
      </c>
      <c r="K370" s="1">
        <v>2008</v>
      </c>
      <c r="L370" s="1">
        <v>2008</v>
      </c>
      <c r="M370" s="1">
        <v>1</v>
      </c>
      <c r="AL370" s="1">
        <v>1</v>
      </c>
      <c r="AY370" s="1">
        <v>1</v>
      </c>
      <c r="BH370" s="1">
        <v>1</v>
      </c>
      <c r="CG370" s="1">
        <v>1</v>
      </c>
      <c r="CH370" s="246"/>
      <c r="CP370" s="1">
        <f t="shared" si="492"/>
        <v>0</v>
      </c>
      <c r="CS370" s="1">
        <f t="shared" si="464"/>
        <v>0</v>
      </c>
      <c r="DO370" s="1">
        <f t="shared" si="493"/>
        <v>0</v>
      </c>
      <c r="DX370" s="1">
        <f t="shared" si="494"/>
        <v>0</v>
      </c>
      <c r="EE370" s="1">
        <f t="shared" si="495"/>
        <v>0</v>
      </c>
      <c r="EH370" s="1">
        <f t="shared" si="496"/>
        <v>0</v>
      </c>
      <c r="FF370" s="116"/>
      <c r="GP370" s="1">
        <f t="shared" si="465"/>
        <v>0</v>
      </c>
      <c r="GY370" s="1">
        <f t="shared" si="497"/>
        <v>0</v>
      </c>
      <c r="HC370" s="1">
        <f t="shared" si="498"/>
        <v>0</v>
      </c>
      <c r="HS370" s="1">
        <f t="shared" si="499"/>
        <v>0</v>
      </c>
      <c r="HX370" s="1">
        <f t="shared" si="466"/>
        <v>0</v>
      </c>
      <c r="ID370" s="1">
        <f t="shared" si="467"/>
        <v>0</v>
      </c>
      <c r="IN370" s="1">
        <f t="shared" si="500"/>
        <v>0</v>
      </c>
      <c r="IW370" s="1">
        <f t="shared" si="501"/>
        <v>0</v>
      </c>
      <c r="IZ370" s="1">
        <f t="shared" si="468"/>
        <v>0</v>
      </c>
      <c r="JJ370" s="1">
        <f t="shared" si="469"/>
        <v>0</v>
      </c>
      <c r="JV370" s="1">
        <f t="shared" si="502"/>
        <v>0</v>
      </c>
      <c r="KB370" s="1">
        <f t="shared" si="503"/>
        <v>0</v>
      </c>
      <c r="LG370" s="1">
        <f t="shared" si="470"/>
        <v>0</v>
      </c>
      <c r="LT370" s="1">
        <f t="shared" si="504"/>
        <v>0</v>
      </c>
      <c r="MA370" s="1">
        <f t="shared" si="505"/>
        <v>0</v>
      </c>
      <c r="MF370" s="1">
        <f t="shared" si="506"/>
        <v>0</v>
      </c>
      <c r="MM370" s="1">
        <f t="shared" si="507"/>
        <v>0</v>
      </c>
      <c r="MS370" s="1">
        <f t="shared" si="508"/>
        <v>0</v>
      </c>
      <c r="MU370" s="115"/>
      <c r="OI370" s="120"/>
      <c r="PD370" s="1">
        <f t="shared" si="471"/>
        <v>0</v>
      </c>
      <c r="PV370" s="1">
        <v>1</v>
      </c>
      <c r="QF370" s="1">
        <f t="shared" si="509"/>
        <v>0</v>
      </c>
      <c r="QY370" s="1">
        <f t="shared" si="510"/>
        <v>0</v>
      </c>
      <c r="RK370" s="1">
        <f t="shared" si="511"/>
        <v>0</v>
      </c>
      <c r="SA370" s="1">
        <f t="shared" si="512"/>
        <v>0</v>
      </c>
      <c r="SG370" s="1">
        <f t="shared" si="513"/>
        <v>0</v>
      </c>
      <c r="SO370" s="1">
        <f t="shared" si="514"/>
        <v>0</v>
      </c>
      <c r="TB370" s="1">
        <f t="shared" si="515"/>
        <v>0</v>
      </c>
      <c r="TS370" s="1">
        <f t="shared" si="472"/>
        <v>0</v>
      </c>
      <c r="UD370" s="1">
        <f t="shared" si="473"/>
        <v>0</v>
      </c>
      <c r="UG370" s="1">
        <f t="shared" si="474"/>
        <v>0</v>
      </c>
      <c r="UQ370" s="1">
        <f t="shared" si="516"/>
        <v>0</v>
      </c>
      <c r="VA370" s="1">
        <f t="shared" si="517"/>
        <v>0</v>
      </c>
      <c r="VG370" s="1">
        <f t="shared" si="518"/>
        <v>0</v>
      </c>
      <c r="WY370" s="1">
        <f t="shared" si="475"/>
        <v>0</v>
      </c>
      <c r="XB370" s="1">
        <f t="shared" si="519"/>
        <v>0</v>
      </c>
      <c r="XG370" s="1">
        <f t="shared" si="476"/>
        <v>0</v>
      </c>
      <c r="XK370" s="108"/>
      <c r="XL370" s="1">
        <f t="shared" si="477"/>
        <v>0</v>
      </c>
      <c r="XM370" s="1">
        <f t="shared" si="478"/>
        <v>0</v>
      </c>
      <c r="XN370" s="1">
        <f t="shared" si="520"/>
        <v>0</v>
      </c>
      <c r="XO370" s="1">
        <f t="shared" si="479"/>
        <v>0</v>
      </c>
      <c r="XP370" s="1">
        <f t="shared" si="521"/>
        <v>0</v>
      </c>
      <c r="XQ370" s="1">
        <f t="shared" si="480"/>
        <v>0</v>
      </c>
      <c r="XR370" s="1">
        <f t="shared" si="481"/>
        <v>0</v>
      </c>
      <c r="XS370" s="1">
        <f t="shared" si="528"/>
        <v>0</v>
      </c>
      <c r="XT370" s="1">
        <f t="shared" si="522"/>
        <v>0</v>
      </c>
      <c r="XU370" s="1">
        <f t="shared" si="482"/>
        <v>0</v>
      </c>
      <c r="XV370" s="1">
        <f t="shared" si="483"/>
        <v>0</v>
      </c>
      <c r="XW370" s="1">
        <f t="shared" si="484"/>
        <v>0</v>
      </c>
      <c r="XX370" s="1">
        <f t="shared" si="485"/>
        <v>0</v>
      </c>
      <c r="XY370" s="1">
        <f t="shared" si="486"/>
        <v>0</v>
      </c>
      <c r="XZ370" s="1">
        <f t="shared" si="487"/>
        <v>1</v>
      </c>
      <c r="YA370" s="1">
        <f t="shared" si="488"/>
        <v>0</v>
      </c>
      <c r="YB370" s="1">
        <f t="shared" si="489"/>
        <v>0</v>
      </c>
      <c r="YC370" s="1">
        <f t="shared" si="490"/>
        <v>0</v>
      </c>
      <c r="YD370" s="132"/>
      <c r="YE370" s="133">
        <f t="shared" si="531"/>
        <v>1</v>
      </c>
      <c r="YF370" s="133">
        <f t="shared" si="454"/>
        <v>100</v>
      </c>
      <c r="YG370" s="130">
        <v>1</v>
      </c>
      <c r="YH370" s="130">
        <f t="shared" si="455"/>
        <v>100</v>
      </c>
      <c r="YI370" s="129">
        <v>1</v>
      </c>
      <c r="YJ370" s="128">
        <f t="shared" si="456"/>
        <v>100</v>
      </c>
      <c r="YK370" s="177"/>
      <c r="YL370">
        <v>1</v>
      </c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>
        <f t="shared" si="523"/>
        <v>0</v>
      </c>
      <c r="ACD370" s="25" t="e">
        <f t="shared" si="530"/>
        <v>#DIV/0!</v>
      </c>
      <c r="ACE370" s="11">
        <f t="shared" si="491"/>
        <v>1</v>
      </c>
      <c r="ACF370" s="11">
        <f t="shared" si="457"/>
        <v>100</v>
      </c>
      <c r="ACG370" s="1">
        <v>5</v>
      </c>
      <c r="ACH370" s="1">
        <v>1</v>
      </c>
      <c r="ACI370" s="11">
        <f t="shared" si="458"/>
        <v>100</v>
      </c>
      <c r="ACJ370" s="45">
        <v>1</v>
      </c>
      <c r="ACK370" s="13">
        <f t="shared" si="459"/>
        <v>100</v>
      </c>
      <c r="ACL370">
        <v>1</v>
      </c>
      <c r="ACM370" s="25">
        <f t="shared" si="460"/>
        <v>100</v>
      </c>
      <c r="ACN370" s="11">
        <f t="shared" si="461"/>
        <v>100</v>
      </c>
      <c r="ACO370" s="65"/>
      <c r="ACR370" s="1" t="s">
        <v>1183</v>
      </c>
      <c r="ADU370" s="1">
        <v>1</v>
      </c>
      <c r="ADV370" s="457"/>
      <c r="AEE370" s="1">
        <f t="shared" si="524"/>
        <v>0</v>
      </c>
      <c r="AFS370" s="1">
        <v>1</v>
      </c>
      <c r="AGL370" s="1">
        <v>100</v>
      </c>
      <c r="AGM370" s="11" t="e">
        <f>AGU370+AGW370+AGY370+AHA370+#REF!+#REF!+AHC370+AGP370+AHE370</f>
        <v>#REF!</v>
      </c>
      <c r="AGT370" s="518"/>
      <c r="AHJ370" s="518"/>
      <c r="AJC370" s="11"/>
      <c r="AJD370" s="11"/>
      <c r="AJF370" s="11"/>
      <c r="AJJ370" s="435"/>
      <c r="AJK370" s="45"/>
      <c r="AJL370" s="381">
        <v>100</v>
      </c>
      <c r="AJM370" s="11">
        <f t="shared" si="462"/>
        <v>100</v>
      </c>
      <c r="AJN370" s="60"/>
      <c r="AJO370" s="12"/>
      <c r="AKA370" s="1">
        <f t="shared" si="525"/>
        <v>0</v>
      </c>
      <c r="AKD370" s="1">
        <f t="shared" si="526"/>
        <v>0</v>
      </c>
      <c r="AKE370" s="60"/>
      <c r="ALR370" s="11" t="e">
        <f t="shared" si="527"/>
        <v>#DIV/0!</v>
      </c>
      <c r="ALS370" s="28">
        <v>100</v>
      </c>
      <c r="ALY370" s="60"/>
      <c r="AMN370" s="403"/>
    </row>
    <row r="371" spans="1:1022 1027:1028" s="1" customFormat="1" ht="15" customHeight="1" x14ac:dyDescent="0.25">
      <c r="A371" s="268"/>
      <c r="B371" s="113">
        <v>369</v>
      </c>
      <c r="C371" s="473" t="s">
        <v>1090</v>
      </c>
      <c r="D371" s="304" t="s">
        <v>981</v>
      </c>
      <c r="E371" s="1">
        <v>2009</v>
      </c>
      <c r="F371" s="1">
        <v>2</v>
      </c>
      <c r="G371" s="1">
        <v>1</v>
      </c>
      <c r="H371" s="1">
        <v>3</v>
      </c>
      <c r="I371" s="1">
        <v>1</v>
      </c>
      <c r="J371" s="1">
        <v>5</v>
      </c>
      <c r="K371" s="1">
        <v>1999</v>
      </c>
      <c r="L371" s="1">
        <v>2004</v>
      </c>
      <c r="M371" s="1">
        <v>6</v>
      </c>
      <c r="AC371" s="1">
        <v>1</v>
      </c>
      <c r="AD371" s="1">
        <v>1</v>
      </c>
      <c r="AE371" s="1">
        <v>1</v>
      </c>
      <c r="AF371" s="1">
        <v>1</v>
      </c>
      <c r="AG371" s="1">
        <v>1</v>
      </c>
      <c r="AH371" s="1">
        <v>1</v>
      </c>
      <c r="AW371" s="1">
        <v>1</v>
      </c>
      <c r="AY371" s="1">
        <v>1</v>
      </c>
      <c r="BA371" s="1">
        <v>1</v>
      </c>
      <c r="BB371" s="1">
        <v>11</v>
      </c>
      <c r="BC371" s="1">
        <v>1</v>
      </c>
      <c r="BG371" s="1">
        <v>2</v>
      </c>
      <c r="CG371" s="1">
        <v>1</v>
      </c>
      <c r="CH371" s="246"/>
      <c r="CP371" s="1">
        <f t="shared" si="492"/>
        <v>0</v>
      </c>
      <c r="CS371" s="1">
        <f t="shared" si="464"/>
        <v>0</v>
      </c>
      <c r="DO371" s="1">
        <f t="shared" si="493"/>
        <v>0</v>
      </c>
      <c r="DX371" s="1">
        <f t="shared" si="494"/>
        <v>0</v>
      </c>
      <c r="EE371" s="1">
        <f t="shared" si="495"/>
        <v>0</v>
      </c>
      <c r="EH371" s="1">
        <f t="shared" si="496"/>
        <v>0</v>
      </c>
      <c r="FF371" s="116"/>
      <c r="GP371" s="1">
        <f t="shared" si="465"/>
        <v>0</v>
      </c>
      <c r="GY371" s="1">
        <f t="shared" si="497"/>
        <v>0</v>
      </c>
      <c r="HC371" s="1">
        <f t="shared" si="498"/>
        <v>0</v>
      </c>
      <c r="HS371" s="1">
        <f t="shared" si="499"/>
        <v>0</v>
      </c>
      <c r="HX371" s="1">
        <f t="shared" si="466"/>
        <v>0</v>
      </c>
      <c r="ID371" s="1">
        <f t="shared" si="467"/>
        <v>0</v>
      </c>
      <c r="IN371" s="1">
        <f t="shared" si="500"/>
        <v>0</v>
      </c>
      <c r="IW371" s="1">
        <f t="shared" si="501"/>
        <v>0</v>
      </c>
      <c r="IZ371" s="1">
        <f t="shared" si="468"/>
        <v>0</v>
      </c>
      <c r="JJ371" s="1">
        <f t="shared" si="469"/>
        <v>0</v>
      </c>
      <c r="JV371" s="1">
        <f t="shared" si="502"/>
        <v>0</v>
      </c>
      <c r="KB371" s="1">
        <f t="shared" si="503"/>
        <v>0</v>
      </c>
      <c r="KD371" s="1">
        <v>1</v>
      </c>
      <c r="LG371" s="1">
        <f t="shared" si="470"/>
        <v>1</v>
      </c>
      <c r="LH371" s="1">
        <v>1</v>
      </c>
      <c r="LT371" s="1">
        <f t="shared" si="504"/>
        <v>0</v>
      </c>
      <c r="MA371" s="1">
        <f t="shared" si="505"/>
        <v>0</v>
      </c>
      <c r="MF371" s="1">
        <f t="shared" si="506"/>
        <v>0</v>
      </c>
      <c r="MM371" s="1">
        <f t="shared" si="507"/>
        <v>0</v>
      </c>
      <c r="MS371" s="1">
        <f t="shared" si="508"/>
        <v>0</v>
      </c>
      <c r="MU371" s="115"/>
      <c r="OI371" s="120"/>
      <c r="PD371" s="1">
        <f t="shared" si="471"/>
        <v>0</v>
      </c>
      <c r="QF371" s="1">
        <f t="shared" si="509"/>
        <v>0</v>
      </c>
      <c r="QW371" s="1">
        <v>1</v>
      </c>
      <c r="QY371" s="1">
        <f t="shared" si="510"/>
        <v>1</v>
      </c>
      <c r="QZ371" s="1">
        <v>1</v>
      </c>
      <c r="RK371" s="1">
        <f t="shared" si="511"/>
        <v>0</v>
      </c>
      <c r="SA371" s="1">
        <f t="shared" si="512"/>
        <v>0</v>
      </c>
      <c r="SG371" s="1">
        <f t="shared" si="513"/>
        <v>0</v>
      </c>
      <c r="SO371" s="1">
        <f t="shared" si="514"/>
        <v>0</v>
      </c>
      <c r="TB371" s="1">
        <f t="shared" si="515"/>
        <v>0</v>
      </c>
      <c r="TS371" s="1">
        <f t="shared" si="472"/>
        <v>0</v>
      </c>
      <c r="UD371" s="1">
        <f t="shared" si="473"/>
        <v>0</v>
      </c>
      <c r="UG371" s="1">
        <f t="shared" si="474"/>
        <v>0</v>
      </c>
      <c r="UQ371" s="1">
        <f t="shared" si="516"/>
        <v>0</v>
      </c>
      <c r="VA371" s="1">
        <f t="shared" si="517"/>
        <v>0</v>
      </c>
      <c r="VG371" s="1">
        <f t="shared" si="518"/>
        <v>0</v>
      </c>
      <c r="WY371" s="1">
        <f t="shared" si="475"/>
        <v>0</v>
      </c>
      <c r="XB371" s="1">
        <f t="shared" si="519"/>
        <v>0</v>
      </c>
      <c r="XG371" s="1">
        <f t="shared" si="476"/>
        <v>0</v>
      </c>
      <c r="XK371" s="108"/>
      <c r="XL371" s="1">
        <f t="shared" si="477"/>
        <v>0</v>
      </c>
      <c r="XM371" s="1">
        <f t="shared" si="478"/>
        <v>0</v>
      </c>
      <c r="XN371" s="1">
        <f t="shared" si="520"/>
        <v>1</v>
      </c>
      <c r="XO371" s="1">
        <f t="shared" si="479"/>
        <v>0</v>
      </c>
      <c r="XP371" s="1">
        <f t="shared" si="521"/>
        <v>0</v>
      </c>
      <c r="XQ371" s="1">
        <f t="shared" si="480"/>
        <v>0</v>
      </c>
      <c r="XR371" s="1">
        <f t="shared" si="481"/>
        <v>0</v>
      </c>
      <c r="XS371" s="1">
        <f t="shared" si="528"/>
        <v>1</v>
      </c>
      <c r="XT371" s="1">
        <f t="shared" si="522"/>
        <v>0</v>
      </c>
      <c r="XU371" s="1">
        <f t="shared" si="482"/>
        <v>0</v>
      </c>
      <c r="XV371" s="1">
        <f t="shared" si="483"/>
        <v>0</v>
      </c>
      <c r="XW371" s="1">
        <f t="shared" si="484"/>
        <v>0</v>
      </c>
      <c r="XX371" s="1">
        <f t="shared" si="485"/>
        <v>0</v>
      </c>
      <c r="XY371" s="1">
        <f t="shared" si="486"/>
        <v>0</v>
      </c>
      <c r="XZ371" s="1">
        <f t="shared" si="487"/>
        <v>0</v>
      </c>
      <c r="YA371" s="1">
        <f t="shared" si="488"/>
        <v>1</v>
      </c>
      <c r="YB371" s="1">
        <f t="shared" si="489"/>
        <v>0</v>
      </c>
      <c r="YC371" s="1">
        <f t="shared" si="490"/>
        <v>0</v>
      </c>
      <c r="YD371" s="132"/>
      <c r="YE371" s="133">
        <f t="shared" si="531"/>
        <v>3</v>
      </c>
      <c r="YF371" s="133">
        <f t="shared" si="454"/>
        <v>45666.666666666664</v>
      </c>
      <c r="YG371" s="130">
        <v>1</v>
      </c>
      <c r="YH371" s="130">
        <f t="shared" si="455"/>
        <v>137000</v>
      </c>
      <c r="YI371" s="129">
        <v>1</v>
      </c>
      <c r="YJ371" s="128">
        <f t="shared" si="456"/>
        <v>137000</v>
      </c>
      <c r="YK371" s="177"/>
      <c r="YL371">
        <v>0.5</v>
      </c>
      <c r="YM371"/>
      <c r="YN371"/>
      <c r="YO371"/>
      <c r="YP371"/>
      <c r="YQ371"/>
      <c r="YR371"/>
      <c r="YS371"/>
      <c r="YT371"/>
      <c r="YU371"/>
      <c r="YV371"/>
      <c r="YW371"/>
      <c r="YX371">
        <v>1</v>
      </c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>
        <f t="shared" si="523"/>
        <v>1</v>
      </c>
      <c r="ACD371" s="25">
        <f t="shared" si="530"/>
        <v>137000</v>
      </c>
      <c r="ACE371" s="11">
        <f t="shared" si="491"/>
        <v>4</v>
      </c>
      <c r="ACF371" s="11">
        <f t="shared" si="457"/>
        <v>68500</v>
      </c>
      <c r="ACG371" s="1">
        <v>24</v>
      </c>
      <c r="ACH371" s="1">
        <v>2</v>
      </c>
      <c r="ACI371" s="11">
        <f t="shared" si="458"/>
        <v>137000</v>
      </c>
      <c r="ACJ371" s="11"/>
      <c r="ACK371" s="13">
        <f t="shared" si="459"/>
        <v>0</v>
      </c>
      <c r="ACL371">
        <v>0.5</v>
      </c>
      <c r="ACM371" s="25">
        <f t="shared" si="460"/>
        <v>137000</v>
      </c>
      <c r="ACN371" s="11">
        <f t="shared" si="461"/>
        <v>137000</v>
      </c>
      <c r="ACO371" s="65"/>
      <c r="ACR371" s="1" t="s">
        <v>258</v>
      </c>
      <c r="ACS371" s="1">
        <v>1</v>
      </c>
      <c r="ACT371" s="1">
        <v>1</v>
      </c>
      <c r="ACZ371" s="1" t="s">
        <v>259</v>
      </c>
      <c r="ADD371" s="1" t="s">
        <v>185</v>
      </c>
      <c r="ADU371" s="1">
        <v>4</v>
      </c>
      <c r="ADV371" s="457"/>
      <c r="ADW371" s="1">
        <v>1</v>
      </c>
      <c r="AEE371" s="1">
        <f t="shared" si="524"/>
        <v>0</v>
      </c>
      <c r="AFA371" s="1">
        <v>1</v>
      </c>
      <c r="AFC371" s="1">
        <v>1</v>
      </c>
      <c r="AFN371" s="1">
        <v>1</v>
      </c>
      <c r="AGL371" s="1">
        <v>224000</v>
      </c>
      <c r="AGM371" s="11" t="e">
        <f>AGU371+AGW371+AGY371+AHA371+#REF!+#REF!+AHC371+AGP371+AHE371</f>
        <v>#REF!</v>
      </c>
      <c r="AGT371" s="518"/>
      <c r="AHJ371" s="518"/>
      <c r="AHN371" s="1">
        <v>224000</v>
      </c>
      <c r="AIB371" s="1">
        <v>1</v>
      </c>
      <c r="AIC371" s="1">
        <v>8</v>
      </c>
      <c r="AID371" s="1">
        <v>1</v>
      </c>
      <c r="AIE371" s="1">
        <v>2</v>
      </c>
      <c r="AIF371" s="1">
        <v>1</v>
      </c>
      <c r="AII371" s="1">
        <v>2</v>
      </c>
      <c r="AIJ371" s="1">
        <v>1</v>
      </c>
      <c r="AIN371" s="1">
        <v>1</v>
      </c>
      <c r="AJC371" s="11">
        <v>17000</v>
      </c>
      <c r="AJD371" s="11"/>
      <c r="AJE371" s="1">
        <v>0.08</v>
      </c>
      <c r="AJF371" s="11">
        <v>257000</v>
      </c>
      <c r="AJJ371" s="435"/>
      <c r="AJK371" s="45"/>
      <c r="AJL371" s="381">
        <v>274000</v>
      </c>
      <c r="AJM371" s="11">
        <f t="shared" si="462"/>
        <v>68500</v>
      </c>
      <c r="AJN371" s="60"/>
      <c r="AJO371" s="12">
        <v>1</v>
      </c>
      <c r="AKA371" s="1">
        <f t="shared" si="525"/>
        <v>0</v>
      </c>
      <c r="AKC371" s="1">
        <v>1</v>
      </c>
      <c r="AKD371" s="1">
        <f t="shared" si="526"/>
        <v>1</v>
      </c>
      <c r="AKE371" s="60"/>
      <c r="AKF371" s="1" t="s">
        <v>723</v>
      </c>
      <c r="AKG371" s="1" t="s">
        <v>186</v>
      </c>
      <c r="AKH371" s="1" t="s">
        <v>756</v>
      </c>
      <c r="AKI371" s="1" t="s">
        <v>260</v>
      </c>
      <c r="AKJ371" s="1" t="s">
        <v>260</v>
      </c>
      <c r="AKK371" s="1" t="s">
        <v>260</v>
      </c>
      <c r="AKL371" s="1" t="s">
        <v>260</v>
      </c>
      <c r="AKM371" s="1" t="s">
        <v>260</v>
      </c>
      <c r="AKN371" s="1" t="s">
        <v>262</v>
      </c>
      <c r="AKO371" s="1" t="s">
        <v>260</v>
      </c>
      <c r="AKP371" s="1" t="s">
        <v>260</v>
      </c>
      <c r="AKQ371" s="1" t="s">
        <v>260</v>
      </c>
      <c r="AKR371" s="1" t="s">
        <v>260</v>
      </c>
      <c r="AKS371" s="1" t="s">
        <v>260</v>
      </c>
      <c r="AKT371" s="1" t="s">
        <v>260</v>
      </c>
      <c r="AKU371" s="1" t="s">
        <v>260</v>
      </c>
      <c r="AKV371" s="1" t="s">
        <v>263</v>
      </c>
      <c r="AKW371" s="1" t="s">
        <v>260</v>
      </c>
      <c r="AKX371" s="1" t="s">
        <v>260</v>
      </c>
      <c r="AKY371" s="1" t="s">
        <v>260</v>
      </c>
      <c r="AKZ371" s="1" t="s">
        <v>260</v>
      </c>
      <c r="ALA371" s="1" t="s">
        <v>260</v>
      </c>
      <c r="ALB371" s="1" t="s">
        <v>260</v>
      </c>
      <c r="ALC371" s="1" t="s">
        <v>260</v>
      </c>
      <c r="ALD371" s="1" t="s">
        <v>260</v>
      </c>
      <c r="ALE371" s="1" t="s">
        <v>260</v>
      </c>
      <c r="ALF371" s="1" t="s">
        <v>260</v>
      </c>
      <c r="ALG371" s="1" t="s">
        <v>260</v>
      </c>
      <c r="ALH371" s="1" t="s">
        <v>260</v>
      </c>
      <c r="ALI371" s="1" t="s">
        <v>260</v>
      </c>
      <c r="ALJ371" s="1" t="s">
        <v>260</v>
      </c>
      <c r="ALK371" s="1" t="s">
        <v>260</v>
      </c>
      <c r="ALL371" s="1" t="s">
        <v>260</v>
      </c>
      <c r="ALM371" s="1" t="s">
        <v>260</v>
      </c>
      <c r="ALN371" s="1" t="s">
        <v>260</v>
      </c>
      <c r="ALO371" s="1" t="s">
        <v>260</v>
      </c>
      <c r="ALP371" s="1" t="s">
        <v>260</v>
      </c>
      <c r="ALQ371" s="1">
        <v>3</v>
      </c>
      <c r="ALR371" s="11">
        <f t="shared" si="527"/>
        <v>91333.333333333328</v>
      </c>
      <c r="ALS371" s="28">
        <v>274000</v>
      </c>
      <c r="ALT371" s="1">
        <v>2</v>
      </c>
      <c r="ALU371" s="1">
        <v>1</v>
      </c>
      <c r="ALY371" s="60"/>
      <c r="ALZ371" s="1">
        <v>1</v>
      </c>
      <c r="AMD371" s="1">
        <v>1</v>
      </c>
      <c r="AMG371" s="1">
        <v>1</v>
      </c>
      <c r="AMN371" s="403"/>
    </row>
    <row r="372" spans="1:1022 1027:1028" s="1" customFormat="1" ht="15" customHeight="1" x14ac:dyDescent="0.25">
      <c r="A372" s="268"/>
      <c r="B372" s="113">
        <v>370</v>
      </c>
      <c r="C372" s="473" t="s">
        <v>982</v>
      </c>
      <c r="D372" s="304" t="s">
        <v>983</v>
      </c>
      <c r="E372" s="1">
        <v>2010</v>
      </c>
      <c r="H372" s="1">
        <v>5</v>
      </c>
      <c r="I372" s="1">
        <v>1</v>
      </c>
      <c r="J372" s="1">
        <v>5</v>
      </c>
      <c r="K372" s="1">
        <v>1997</v>
      </c>
      <c r="L372" s="1">
        <v>2005</v>
      </c>
      <c r="M372" s="1">
        <v>7</v>
      </c>
      <c r="AA372" s="1">
        <v>1</v>
      </c>
      <c r="AD372" s="1">
        <v>1</v>
      </c>
      <c r="AE372" s="1">
        <v>1</v>
      </c>
      <c r="AF372" s="1">
        <v>1</v>
      </c>
      <c r="AG372" s="1">
        <v>1</v>
      </c>
      <c r="AH372" s="1">
        <v>1</v>
      </c>
      <c r="AI372" s="1">
        <v>1</v>
      </c>
      <c r="AW372" s="1">
        <v>1</v>
      </c>
      <c r="AY372" s="1">
        <v>1</v>
      </c>
      <c r="BA372" s="1">
        <v>1</v>
      </c>
      <c r="BB372" s="1">
        <v>11</v>
      </c>
      <c r="BC372" s="1">
        <v>1</v>
      </c>
      <c r="CG372" s="1">
        <v>1</v>
      </c>
      <c r="CH372" s="246"/>
      <c r="CP372" s="1">
        <f t="shared" si="492"/>
        <v>0</v>
      </c>
      <c r="CS372" s="1">
        <f t="shared" si="464"/>
        <v>0</v>
      </c>
      <c r="DO372" s="1">
        <f t="shared" si="493"/>
        <v>0</v>
      </c>
      <c r="DX372" s="1">
        <f t="shared" si="494"/>
        <v>0</v>
      </c>
      <c r="EE372" s="1">
        <f t="shared" si="495"/>
        <v>0</v>
      </c>
      <c r="EH372" s="1">
        <f t="shared" si="496"/>
        <v>0</v>
      </c>
      <c r="FF372" s="116"/>
      <c r="GP372" s="1">
        <f t="shared" si="465"/>
        <v>0</v>
      </c>
      <c r="GY372" s="1">
        <f t="shared" si="497"/>
        <v>0</v>
      </c>
      <c r="HC372" s="1">
        <f t="shared" si="498"/>
        <v>0</v>
      </c>
      <c r="HS372" s="1">
        <f t="shared" si="499"/>
        <v>0</v>
      </c>
      <c r="HX372" s="1">
        <f t="shared" si="466"/>
        <v>0</v>
      </c>
      <c r="ID372" s="1">
        <f t="shared" si="467"/>
        <v>0</v>
      </c>
      <c r="IN372" s="1">
        <f t="shared" si="500"/>
        <v>0</v>
      </c>
      <c r="IW372" s="1">
        <f t="shared" si="501"/>
        <v>0</v>
      </c>
      <c r="IZ372" s="1">
        <f t="shared" si="468"/>
        <v>0</v>
      </c>
      <c r="JJ372" s="1">
        <f t="shared" si="469"/>
        <v>0</v>
      </c>
      <c r="JV372" s="1">
        <f t="shared" si="502"/>
        <v>0</v>
      </c>
      <c r="KB372" s="1">
        <f t="shared" si="503"/>
        <v>0</v>
      </c>
      <c r="LG372" s="1">
        <f t="shared" si="470"/>
        <v>0</v>
      </c>
      <c r="LT372" s="1">
        <f t="shared" si="504"/>
        <v>0</v>
      </c>
      <c r="MA372" s="1">
        <f t="shared" si="505"/>
        <v>0</v>
      </c>
      <c r="MF372" s="1">
        <f t="shared" si="506"/>
        <v>0</v>
      </c>
      <c r="MM372" s="1">
        <f t="shared" si="507"/>
        <v>0</v>
      </c>
      <c r="MS372" s="1">
        <f t="shared" si="508"/>
        <v>0</v>
      </c>
      <c r="MU372" s="115"/>
      <c r="OI372" s="120"/>
      <c r="PD372" s="1">
        <f t="shared" si="471"/>
        <v>0</v>
      </c>
      <c r="QF372" s="1">
        <f t="shared" si="509"/>
        <v>0</v>
      </c>
      <c r="QY372" s="1">
        <f t="shared" si="510"/>
        <v>0</v>
      </c>
      <c r="RK372" s="1">
        <f t="shared" si="511"/>
        <v>0</v>
      </c>
      <c r="RM372" s="1">
        <v>1</v>
      </c>
      <c r="SA372" s="1">
        <f t="shared" si="512"/>
        <v>1</v>
      </c>
      <c r="SB372" s="1">
        <v>1</v>
      </c>
      <c r="SG372" s="1">
        <f t="shared" si="513"/>
        <v>0</v>
      </c>
      <c r="SO372" s="1">
        <f t="shared" si="514"/>
        <v>0</v>
      </c>
      <c r="TB372" s="1">
        <f t="shared" si="515"/>
        <v>0</v>
      </c>
      <c r="TS372" s="1">
        <f t="shared" si="472"/>
        <v>0</v>
      </c>
      <c r="UD372" s="1">
        <f t="shared" si="473"/>
        <v>0</v>
      </c>
      <c r="UG372" s="1">
        <f t="shared" si="474"/>
        <v>0</v>
      </c>
      <c r="UQ372" s="1">
        <f t="shared" si="516"/>
        <v>0</v>
      </c>
      <c r="VA372" s="1">
        <f t="shared" si="517"/>
        <v>0</v>
      </c>
      <c r="VG372" s="1">
        <f t="shared" si="518"/>
        <v>0</v>
      </c>
      <c r="WY372" s="1">
        <f t="shared" si="475"/>
        <v>0</v>
      </c>
      <c r="XB372" s="1">
        <f t="shared" si="519"/>
        <v>0</v>
      </c>
      <c r="XG372" s="1">
        <f t="shared" si="476"/>
        <v>0</v>
      </c>
      <c r="XK372" s="108"/>
      <c r="XL372" s="1">
        <f t="shared" si="477"/>
        <v>0</v>
      </c>
      <c r="XM372" s="1">
        <f t="shared" si="478"/>
        <v>0</v>
      </c>
      <c r="XN372" s="1">
        <f t="shared" si="520"/>
        <v>0</v>
      </c>
      <c r="XO372" s="1">
        <f t="shared" si="479"/>
        <v>0</v>
      </c>
      <c r="XP372" s="1">
        <f t="shared" si="521"/>
        <v>0</v>
      </c>
      <c r="XQ372" s="1">
        <f t="shared" si="480"/>
        <v>0</v>
      </c>
      <c r="XR372" s="1">
        <f t="shared" si="481"/>
        <v>0</v>
      </c>
      <c r="XS372" s="1">
        <f t="shared" si="528"/>
        <v>0</v>
      </c>
      <c r="XT372" s="1">
        <f t="shared" si="522"/>
        <v>0</v>
      </c>
      <c r="XU372" s="1">
        <f t="shared" si="482"/>
        <v>0</v>
      </c>
      <c r="XV372" s="1">
        <f t="shared" si="483"/>
        <v>0</v>
      </c>
      <c r="XW372" s="1">
        <f t="shared" si="484"/>
        <v>1</v>
      </c>
      <c r="XX372" s="1">
        <f t="shared" si="485"/>
        <v>0</v>
      </c>
      <c r="XY372" s="1">
        <f t="shared" si="486"/>
        <v>0</v>
      </c>
      <c r="XZ372" s="1">
        <f t="shared" si="487"/>
        <v>0</v>
      </c>
      <c r="YA372" s="1">
        <f t="shared" si="488"/>
        <v>0</v>
      </c>
      <c r="YB372" s="1">
        <f t="shared" si="489"/>
        <v>0</v>
      </c>
      <c r="YC372" s="1">
        <f t="shared" si="490"/>
        <v>0</v>
      </c>
      <c r="YD372" s="132"/>
      <c r="YE372" s="133">
        <f t="shared" si="531"/>
        <v>1</v>
      </c>
      <c r="YF372" s="133">
        <f t="shared" si="454"/>
        <v>938000</v>
      </c>
      <c r="YG372" s="130">
        <v>1</v>
      </c>
      <c r="YH372" s="130">
        <f t="shared" si="455"/>
        <v>938000</v>
      </c>
      <c r="YI372" s="129">
        <v>1</v>
      </c>
      <c r="YJ372" s="128">
        <f t="shared" si="456"/>
        <v>938000</v>
      </c>
      <c r="YK372" s="177"/>
      <c r="YL372">
        <v>1</v>
      </c>
      <c r="YM372"/>
      <c r="YN372"/>
      <c r="YO372"/>
      <c r="YP372">
        <v>1</v>
      </c>
      <c r="YQ372"/>
      <c r="YR372">
        <v>1</v>
      </c>
      <c r="YS372"/>
      <c r="YT372"/>
      <c r="YU372"/>
      <c r="YV372"/>
      <c r="YW372">
        <v>1</v>
      </c>
      <c r="YX372">
        <v>1</v>
      </c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>
        <f t="shared" si="523"/>
        <v>4</v>
      </c>
      <c r="ACD372" s="25">
        <f t="shared" si="530"/>
        <v>234500</v>
      </c>
      <c r="ACE372" s="11">
        <f t="shared" si="491"/>
        <v>5</v>
      </c>
      <c r="ACF372" s="11">
        <f t="shared" si="457"/>
        <v>187600</v>
      </c>
      <c r="ACG372" s="1">
        <v>1</v>
      </c>
      <c r="ACH372" s="1">
        <v>1</v>
      </c>
      <c r="ACI372" s="11">
        <f t="shared" si="458"/>
        <v>938000</v>
      </c>
      <c r="ACJ372" s="45">
        <v>0.5</v>
      </c>
      <c r="ACK372" s="13">
        <f t="shared" si="459"/>
        <v>469000</v>
      </c>
      <c r="ACL372">
        <v>1</v>
      </c>
      <c r="ACM372" s="25">
        <f t="shared" si="460"/>
        <v>938000</v>
      </c>
      <c r="ACN372" s="11">
        <f t="shared" si="461"/>
        <v>938000</v>
      </c>
      <c r="ACO372" s="65"/>
      <c r="ACR372" s="1" t="s">
        <v>292</v>
      </c>
      <c r="ACS372" s="1">
        <v>1</v>
      </c>
      <c r="ACT372" s="1">
        <v>1</v>
      </c>
      <c r="ACV372" s="1">
        <v>1</v>
      </c>
      <c r="ACZ372" s="1" t="s">
        <v>259</v>
      </c>
      <c r="ADD372" s="1" t="s">
        <v>185</v>
      </c>
      <c r="ADO372" s="1">
        <v>1</v>
      </c>
      <c r="ADU372" s="1">
        <v>2</v>
      </c>
      <c r="ADV372" s="457"/>
      <c r="ADW372" s="1">
        <v>2</v>
      </c>
      <c r="AEE372" s="1">
        <f t="shared" si="524"/>
        <v>0</v>
      </c>
      <c r="AFM372" s="1">
        <v>1</v>
      </c>
      <c r="AFN372" s="1">
        <v>1</v>
      </c>
      <c r="AFP372" s="1">
        <v>1</v>
      </c>
      <c r="AFY372" s="1">
        <v>1</v>
      </c>
      <c r="AGL372" s="11">
        <v>310000</v>
      </c>
      <c r="AGM372" s="11" t="e">
        <f>AGU372+AGW372+AGY372+AHA372+#REF!+#REF!+AHC372+AGP372+AHE372</f>
        <v>#REF!</v>
      </c>
      <c r="AGP372" s="1">
        <v>628000</v>
      </c>
      <c r="AGQ372" s="1">
        <v>1</v>
      </c>
      <c r="AGT372" s="518"/>
      <c r="AHI372" s="1">
        <v>1</v>
      </c>
      <c r="AHJ372" s="518"/>
      <c r="AHM372" s="1">
        <v>1</v>
      </c>
      <c r="AHN372" s="1">
        <v>938000</v>
      </c>
      <c r="AHO372" s="1">
        <v>202.58099999999999</v>
      </c>
      <c r="AHP372" s="1">
        <v>1</v>
      </c>
      <c r="AHQ372" s="1">
        <v>1</v>
      </c>
      <c r="AIB372" s="1">
        <v>1</v>
      </c>
      <c r="AIC372" s="1">
        <v>7</v>
      </c>
      <c r="AID372" s="1">
        <v>1</v>
      </c>
      <c r="AIE372" s="1">
        <v>1</v>
      </c>
      <c r="AIF372" s="1">
        <v>1</v>
      </c>
      <c r="AIN372" s="1">
        <v>1</v>
      </c>
      <c r="AJC372" s="11"/>
      <c r="AJD372" s="11"/>
      <c r="AJF372" s="11">
        <v>199000</v>
      </c>
      <c r="AJG372" s="1">
        <v>739000</v>
      </c>
      <c r="AJH372" s="1">
        <v>1</v>
      </c>
      <c r="AJJ372" s="435">
        <v>78.784648187633266</v>
      </c>
      <c r="AJK372" s="45">
        <v>371.356783919598</v>
      </c>
      <c r="AJL372" s="381">
        <v>938000</v>
      </c>
      <c r="AJM372" s="11">
        <f t="shared" si="462"/>
        <v>187600</v>
      </c>
      <c r="AJN372" s="60"/>
      <c r="AJO372" s="12">
        <v>3</v>
      </c>
      <c r="AJP372" s="1">
        <v>2</v>
      </c>
      <c r="AKA372" s="1">
        <f t="shared" si="525"/>
        <v>2</v>
      </c>
      <c r="AKD372" s="1">
        <f t="shared" si="526"/>
        <v>2</v>
      </c>
      <c r="AKE372" s="60"/>
      <c r="AKF372" s="1" t="s">
        <v>186</v>
      </c>
      <c r="AKG372" s="1" t="s">
        <v>984</v>
      </c>
      <c r="AKH372" s="1" t="s">
        <v>261</v>
      </c>
      <c r="AKI372" s="1" t="s">
        <v>260</v>
      </c>
      <c r="AKJ372" s="1" t="s">
        <v>260</v>
      </c>
      <c r="AKK372" s="1" t="s">
        <v>260</v>
      </c>
      <c r="AKL372" s="1" t="s">
        <v>260</v>
      </c>
      <c r="AKM372" s="1" t="s">
        <v>260</v>
      </c>
      <c r="AKN372" s="1" t="s">
        <v>262</v>
      </c>
      <c r="AKO372" s="1" t="s">
        <v>260</v>
      </c>
      <c r="AKP372" s="1" t="s">
        <v>260</v>
      </c>
      <c r="AKQ372" s="1" t="s">
        <v>260</v>
      </c>
      <c r="AKR372" s="1" t="s">
        <v>260</v>
      </c>
      <c r="AKS372" s="1" t="s">
        <v>260</v>
      </c>
      <c r="AKT372" s="1" t="s">
        <v>260</v>
      </c>
      <c r="AKU372" s="1" t="s">
        <v>260</v>
      </c>
      <c r="AKV372" s="1" t="s">
        <v>263</v>
      </c>
      <c r="AKW372" s="1" t="s">
        <v>260</v>
      </c>
      <c r="AKX372" s="1" t="s">
        <v>260</v>
      </c>
      <c r="AKY372" s="1" t="s">
        <v>260</v>
      </c>
      <c r="AKZ372" s="1" t="s">
        <v>260</v>
      </c>
      <c r="ALA372" s="1" t="s">
        <v>260</v>
      </c>
      <c r="ALB372" s="1" t="s">
        <v>260</v>
      </c>
      <c r="ALC372" s="1" t="s">
        <v>260</v>
      </c>
      <c r="ALD372" s="1" t="s">
        <v>260</v>
      </c>
      <c r="ALE372" s="1" t="s">
        <v>260</v>
      </c>
      <c r="ALF372" s="1" t="s">
        <v>260</v>
      </c>
      <c r="ALG372" s="1" t="s">
        <v>260</v>
      </c>
      <c r="ALH372" s="1" t="s">
        <v>260</v>
      </c>
      <c r="ALI372" s="1" t="s">
        <v>260</v>
      </c>
      <c r="ALJ372" s="1" t="s">
        <v>260</v>
      </c>
      <c r="ALK372" s="1" t="s">
        <v>260</v>
      </c>
      <c r="ALL372" s="1" t="s">
        <v>260</v>
      </c>
      <c r="ALM372" s="1" t="s">
        <v>260</v>
      </c>
      <c r="ALN372" s="1" t="s">
        <v>260</v>
      </c>
      <c r="ALO372" s="1" t="s">
        <v>260</v>
      </c>
      <c r="ALP372" s="1" t="s">
        <v>260</v>
      </c>
      <c r="ALQ372" s="1">
        <v>2</v>
      </c>
      <c r="ALR372" s="11">
        <f t="shared" si="527"/>
        <v>469000</v>
      </c>
      <c r="ALS372" s="28">
        <v>938000</v>
      </c>
      <c r="ALT372" s="1">
        <v>1</v>
      </c>
      <c r="ALV372" s="1">
        <v>1</v>
      </c>
      <c r="ALY372" s="60"/>
      <c r="ALZ372" s="1">
        <v>1</v>
      </c>
      <c r="AMC372" s="1">
        <v>1</v>
      </c>
      <c r="AMD372" s="1">
        <v>1</v>
      </c>
      <c r="AMF372" s="1">
        <v>1</v>
      </c>
      <c r="AMG372" s="1">
        <v>1</v>
      </c>
      <c r="AMN372" s="403"/>
    </row>
    <row r="373" spans="1:1022 1027:1028" s="1" customFormat="1" ht="15" customHeight="1" x14ac:dyDescent="0.25">
      <c r="A373" s="268"/>
      <c r="B373" s="113">
        <v>371</v>
      </c>
      <c r="C373" s="473" t="s">
        <v>985</v>
      </c>
      <c r="D373" s="304" t="s">
        <v>986</v>
      </c>
      <c r="E373" s="1">
        <v>2004</v>
      </c>
      <c r="F373" s="1">
        <v>2</v>
      </c>
      <c r="G373" s="1">
        <v>1</v>
      </c>
      <c r="J373" s="1">
        <v>2</v>
      </c>
      <c r="K373" s="1">
        <v>2001</v>
      </c>
      <c r="L373" s="1">
        <v>2001</v>
      </c>
      <c r="M373" s="1">
        <v>1</v>
      </c>
      <c r="AE373" s="1">
        <v>1</v>
      </c>
      <c r="AY373" s="1">
        <v>1</v>
      </c>
      <c r="BA373" s="1">
        <v>1</v>
      </c>
      <c r="BB373" s="1">
        <v>11</v>
      </c>
      <c r="BC373" s="1">
        <v>1</v>
      </c>
      <c r="BG373" s="1">
        <v>2</v>
      </c>
      <c r="CG373" s="1">
        <v>1</v>
      </c>
      <c r="CH373" s="246"/>
      <c r="CP373" s="1">
        <f t="shared" si="492"/>
        <v>0</v>
      </c>
      <c r="CS373" s="1">
        <f t="shared" si="464"/>
        <v>0</v>
      </c>
      <c r="DO373" s="1">
        <f t="shared" si="493"/>
        <v>0</v>
      </c>
      <c r="DX373" s="1">
        <f t="shared" si="494"/>
        <v>0</v>
      </c>
      <c r="EE373" s="1">
        <f t="shared" si="495"/>
        <v>0</v>
      </c>
      <c r="EH373" s="1">
        <f t="shared" si="496"/>
        <v>0</v>
      </c>
      <c r="FF373" s="116"/>
      <c r="GP373" s="1">
        <f t="shared" si="465"/>
        <v>0</v>
      </c>
      <c r="GY373" s="1">
        <f t="shared" si="497"/>
        <v>0</v>
      </c>
      <c r="HC373" s="1">
        <f t="shared" si="498"/>
        <v>0</v>
      </c>
      <c r="HS373" s="1">
        <f t="shared" si="499"/>
        <v>0</v>
      </c>
      <c r="HX373" s="1">
        <f t="shared" si="466"/>
        <v>0</v>
      </c>
      <c r="ID373" s="1">
        <f t="shared" si="467"/>
        <v>0</v>
      </c>
      <c r="IN373" s="1">
        <f t="shared" si="500"/>
        <v>0</v>
      </c>
      <c r="IW373" s="1">
        <f t="shared" si="501"/>
        <v>0</v>
      </c>
      <c r="IZ373" s="1">
        <f t="shared" si="468"/>
        <v>0</v>
      </c>
      <c r="JJ373" s="1">
        <f t="shared" si="469"/>
        <v>0</v>
      </c>
      <c r="JV373" s="1">
        <f t="shared" si="502"/>
        <v>0</v>
      </c>
      <c r="KB373" s="1">
        <f t="shared" si="503"/>
        <v>0</v>
      </c>
      <c r="LG373" s="1">
        <f t="shared" si="470"/>
        <v>0</v>
      </c>
      <c r="LT373" s="1">
        <f t="shared" si="504"/>
        <v>0</v>
      </c>
      <c r="MA373" s="1">
        <f t="shared" si="505"/>
        <v>0</v>
      </c>
      <c r="MF373" s="1">
        <f t="shared" si="506"/>
        <v>0</v>
      </c>
      <c r="MM373" s="1">
        <f t="shared" si="507"/>
        <v>0</v>
      </c>
      <c r="MS373" s="1">
        <f t="shared" si="508"/>
        <v>0</v>
      </c>
      <c r="MU373" s="115"/>
      <c r="OI373" s="120"/>
      <c r="PD373" s="1">
        <f t="shared" si="471"/>
        <v>0</v>
      </c>
      <c r="QF373" s="1">
        <f t="shared" si="509"/>
        <v>0</v>
      </c>
      <c r="QY373" s="1">
        <f t="shared" si="510"/>
        <v>0</v>
      </c>
      <c r="RK373" s="1">
        <f t="shared" si="511"/>
        <v>0</v>
      </c>
      <c r="SA373" s="1">
        <f t="shared" si="512"/>
        <v>0</v>
      </c>
      <c r="SG373" s="1">
        <f t="shared" si="513"/>
        <v>0</v>
      </c>
      <c r="SO373" s="1">
        <f t="shared" si="514"/>
        <v>0</v>
      </c>
      <c r="TB373" s="1">
        <f t="shared" si="515"/>
        <v>0</v>
      </c>
      <c r="TD373" s="1">
        <v>1</v>
      </c>
      <c r="TO373" s="1">
        <v>1</v>
      </c>
      <c r="TR373" s="1">
        <v>1</v>
      </c>
      <c r="TS373" s="1">
        <f t="shared" si="472"/>
        <v>3</v>
      </c>
      <c r="TT373" s="1">
        <v>1</v>
      </c>
      <c r="UD373" s="1">
        <f t="shared" si="473"/>
        <v>0</v>
      </c>
      <c r="UG373" s="1">
        <f t="shared" si="474"/>
        <v>0</v>
      </c>
      <c r="UQ373" s="1">
        <f t="shared" si="516"/>
        <v>0</v>
      </c>
      <c r="VA373" s="1">
        <f t="shared" si="517"/>
        <v>0</v>
      </c>
      <c r="VG373" s="1">
        <f t="shared" si="518"/>
        <v>0</v>
      </c>
      <c r="WY373" s="1">
        <f t="shared" si="475"/>
        <v>0</v>
      </c>
      <c r="XB373" s="1">
        <f t="shared" si="519"/>
        <v>0</v>
      </c>
      <c r="XG373" s="1">
        <f t="shared" si="476"/>
        <v>0</v>
      </c>
      <c r="XK373" s="108"/>
      <c r="XL373" s="1">
        <f t="shared" si="477"/>
        <v>3</v>
      </c>
      <c r="XM373" s="1">
        <f t="shared" si="478"/>
        <v>0</v>
      </c>
      <c r="XN373" s="1">
        <f t="shared" si="520"/>
        <v>0</v>
      </c>
      <c r="XO373" s="1">
        <f t="shared" si="479"/>
        <v>0</v>
      </c>
      <c r="XP373" s="1">
        <f t="shared" si="521"/>
        <v>0</v>
      </c>
      <c r="XQ373" s="1">
        <f t="shared" si="480"/>
        <v>0</v>
      </c>
      <c r="XR373" s="1">
        <f t="shared" si="481"/>
        <v>0</v>
      </c>
      <c r="XS373" s="1">
        <f t="shared" si="528"/>
        <v>0</v>
      </c>
      <c r="XT373" s="1">
        <f t="shared" si="522"/>
        <v>0</v>
      </c>
      <c r="XU373" s="1">
        <f t="shared" si="482"/>
        <v>0</v>
      </c>
      <c r="XV373" s="1">
        <f t="shared" si="483"/>
        <v>0</v>
      </c>
      <c r="XW373" s="1">
        <f t="shared" si="484"/>
        <v>0</v>
      </c>
      <c r="XX373" s="1">
        <f t="shared" si="485"/>
        <v>0</v>
      </c>
      <c r="XY373" s="1">
        <f t="shared" si="486"/>
        <v>0</v>
      </c>
      <c r="XZ373" s="1">
        <f t="shared" si="487"/>
        <v>0</v>
      </c>
      <c r="YA373" s="1">
        <f t="shared" si="488"/>
        <v>0</v>
      </c>
      <c r="YB373" s="1">
        <f t="shared" si="489"/>
        <v>0</v>
      </c>
      <c r="YC373" s="1">
        <f t="shared" si="490"/>
        <v>0</v>
      </c>
      <c r="YD373" s="132"/>
      <c r="YE373" s="133">
        <f t="shared" si="531"/>
        <v>3</v>
      </c>
      <c r="YF373" s="133">
        <f t="shared" si="454"/>
        <v>184666.66666666666</v>
      </c>
      <c r="YG373" s="130">
        <v>1</v>
      </c>
      <c r="YH373" s="130">
        <f t="shared" si="455"/>
        <v>554000</v>
      </c>
      <c r="YI373" s="129">
        <v>1</v>
      </c>
      <c r="YJ373" s="128">
        <f t="shared" si="456"/>
        <v>554000</v>
      </c>
      <c r="YK373" s="177"/>
      <c r="YL373">
        <v>1</v>
      </c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>
        <f t="shared" si="523"/>
        <v>0</v>
      </c>
      <c r="ACD373" s="25" t="e">
        <f t="shared" si="530"/>
        <v>#DIV/0!</v>
      </c>
      <c r="ACE373" s="11">
        <f t="shared" si="491"/>
        <v>3</v>
      </c>
      <c r="ACF373" s="11">
        <f t="shared" si="457"/>
        <v>184666.66666666666</v>
      </c>
      <c r="ACG373" s="1">
        <v>2</v>
      </c>
      <c r="ACH373" s="1">
        <v>1</v>
      </c>
      <c r="ACI373" s="11">
        <f t="shared" si="458"/>
        <v>554000</v>
      </c>
      <c r="ACJ373" s="11"/>
      <c r="ACK373" s="13">
        <f t="shared" si="459"/>
        <v>0</v>
      </c>
      <c r="ACL373">
        <v>1</v>
      </c>
      <c r="ACM373" s="25">
        <f t="shared" si="460"/>
        <v>554000</v>
      </c>
      <c r="ACN373" s="11">
        <f t="shared" si="461"/>
        <v>554000</v>
      </c>
      <c r="ACO373" s="65"/>
      <c r="ACR373" s="39" t="s">
        <v>407</v>
      </c>
      <c r="ACZ373" s="1" t="s">
        <v>987</v>
      </c>
      <c r="ADA373" s="1">
        <v>1</v>
      </c>
      <c r="ADD373" s="1" t="s">
        <v>189</v>
      </c>
      <c r="ADR373" s="1">
        <v>1</v>
      </c>
      <c r="ADV373" s="457"/>
      <c r="AEE373" s="1">
        <f t="shared" si="524"/>
        <v>0</v>
      </c>
      <c r="AFF373" s="1">
        <v>1</v>
      </c>
      <c r="AFJ373" s="1">
        <v>1</v>
      </c>
      <c r="AFM373" s="1">
        <v>1</v>
      </c>
      <c r="AGL373" s="1">
        <v>554000</v>
      </c>
      <c r="AGM373" s="11" t="e">
        <f>AGU373+AGW373+AGY373+AHA373+#REF!+#REF!+AHC373+AGP373+AHE373</f>
        <v>#REF!</v>
      </c>
      <c r="AGT373" s="518"/>
      <c r="AHJ373" s="518"/>
      <c r="AHN373" s="1">
        <v>554000</v>
      </c>
      <c r="AHR373" s="1">
        <v>1</v>
      </c>
      <c r="AHS373" s="1">
        <v>1</v>
      </c>
      <c r="AHX373" s="1">
        <v>1</v>
      </c>
      <c r="AHY373" s="1">
        <v>1</v>
      </c>
      <c r="AIB373" s="1">
        <v>1</v>
      </c>
      <c r="AIE373" s="1">
        <v>2</v>
      </c>
      <c r="AIF373" s="1">
        <v>1</v>
      </c>
      <c r="AIK373" s="1">
        <v>2</v>
      </c>
      <c r="AIL373" s="1">
        <v>1</v>
      </c>
      <c r="AIN373" s="1">
        <v>1</v>
      </c>
      <c r="AJA373" s="1">
        <v>1</v>
      </c>
      <c r="AJC373" s="11"/>
      <c r="AJD373" s="11"/>
      <c r="AJF373" s="11">
        <v>328000</v>
      </c>
      <c r="AJG373" s="1">
        <v>226000</v>
      </c>
      <c r="AJH373" s="1">
        <v>1</v>
      </c>
      <c r="AJJ373" s="435">
        <v>40.794223826714806</v>
      </c>
      <c r="AJK373" s="45">
        <v>68.902439024390233</v>
      </c>
      <c r="AJL373" s="381">
        <v>554000</v>
      </c>
      <c r="AJM373" s="11">
        <f t="shared" si="462"/>
        <v>184666.66666666666</v>
      </c>
      <c r="AJN373" s="60"/>
      <c r="AJO373" s="12"/>
      <c r="AKA373" s="1">
        <f t="shared" si="525"/>
        <v>0</v>
      </c>
      <c r="AKD373" s="1">
        <f t="shared" si="526"/>
        <v>0</v>
      </c>
      <c r="AKE373" s="60"/>
      <c r="AKF373" s="1" t="s">
        <v>1067</v>
      </c>
      <c r="AKG373" s="1" t="s">
        <v>260</v>
      </c>
      <c r="AKH373" s="1" t="s">
        <v>261</v>
      </c>
      <c r="AKI373" s="1" t="s">
        <v>260</v>
      </c>
      <c r="AKJ373" s="1" t="s">
        <v>260</v>
      </c>
      <c r="AKK373" s="1" t="s">
        <v>260</v>
      </c>
      <c r="AKL373" s="1" t="s">
        <v>260</v>
      </c>
      <c r="AKM373" s="1" t="s">
        <v>260</v>
      </c>
      <c r="AKN373" s="1" t="s">
        <v>262</v>
      </c>
      <c r="AKO373" s="1" t="s">
        <v>260</v>
      </c>
      <c r="AKP373" s="1" t="s">
        <v>260</v>
      </c>
      <c r="AKQ373" s="1" t="s">
        <v>260</v>
      </c>
      <c r="AKR373" s="1" t="s">
        <v>260</v>
      </c>
      <c r="AKS373" s="1" t="s">
        <v>260</v>
      </c>
      <c r="AKT373" s="1" t="s">
        <v>260</v>
      </c>
      <c r="AKU373" s="1" t="s">
        <v>260</v>
      </c>
      <c r="AKV373" s="1" t="s">
        <v>263</v>
      </c>
      <c r="AKW373" s="1" t="s">
        <v>260</v>
      </c>
      <c r="AKX373" s="1" t="s">
        <v>260</v>
      </c>
      <c r="AKY373" s="1" t="s">
        <v>260</v>
      </c>
      <c r="AKZ373" s="1" t="s">
        <v>260</v>
      </c>
      <c r="ALA373" s="1" t="s">
        <v>260</v>
      </c>
      <c r="ALB373" s="1" t="s">
        <v>260</v>
      </c>
      <c r="ALC373" s="1" t="s">
        <v>260</v>
      </c>
      <c r="ALD373" s="1" t="s">
        <v>260</v>
      </c>
      <c r="ALE373" s="1" t="s">
        <v>260</v>
      </c>
      <c r="ALF373" s="1" t="s">
        <v>260</v>
      </c>
      <c r="ALG373" s="1" t="s">
        <v>260</v>
      </c>
      <c r="ALH373" s="1" t="s">
        <v>260</v>
      </c>
      <c r="ALI373" s="1" t="s">
        <v>260</v>
      </c>
      <c r="ALJ373" s="1" t="s">
        <v>260</v>
      </c>
      <c r="ALK373" s="1" t="s">
        <v>260</v>
      </c>
      <c r="ALL373" s="1" t="s">
        <v>260</v>
      </c>
      <c r="ALM373" s="1" t="s">
        <v>260</v>
      </c>
      <c r="ALN373" s="1" t="s">
        <v>260</v>
      </c>
      <c r="ALO373" s="1" t="s">
        <v>260</v>
      </c>
      <c r="ALP373" s="1" t="s">
        <v>260</v>
      </c>
      <c r="ALQ373" s="1">
        <v>1</v>
      </c>
      <c r="ALR373" s="11">
        <f t="shared" si="527"/>
        <v>554000</v>
      </c>
      <c r="ALS373" s="28">
        <v>554000</v>
      </c>
      <c r="ALX373" s="1">
        <v>1</v>
      </c>
      <c r="ALY373" s="60"/>
      <c r="ALZ373" s="1">
        <v>1</v>
      </c>
      <c r="AMB373" s="1">
        <v>1</v>
      </c>
      <c r="AMC373" s="1">
        <v>1</v>
      </c>
      <c r="AMD373" s="1">
        <v>1</v>
      </c>
      <c r="AMH373" s="1">
        <v>1</v>
      </c>
      <c r="AMN373" s="403"/>
    </row>
    <row r="374" spans="1:1022 1027:1028" s="1" customFormat="1" ht="15" customHeight="1" x14ac:dyDescent="0.25">
      <c r="A374" s="268"/>
      <c r="B374" s="113">
        <v>372</v>
      </c>
      <c r="C374" s="473" t="s">
        <v>985</v>
      </c>
      <c r="D374" s="304" t="s">
        <v>988</v>
      </c>
      <c r="E374" s="1">
        <v>2004</v>
      </c>
      <c r="H374" s="1">
        <v>1</v>
      </c>
      <c r="I374" s="1">
        <v>1</v>
      </c>
      <c r="J374" s="1">
        <v>1</v>
      </c>
      <c r="K374" s="1">
        <v>2000</v>
      </c>
      <c r="L374" s="1">
        <v>2000</v>
      </c>
      <c r="M374" s="1">
        <v>1</v>
      </c>
      <c r="AD374" s="1">
        <v>1</v>
      </c>
      <c r="AY374" s="1">
        <v>1</v>
      </c>
      <c r="BA374" s="1">
        <v>1</v>
      </c>
      <c r="BB374" s="1">
        <v>11</v>
      </c>
      <c r="BC374" s="1">
        <v>1</v>
      </c>
      <c r="CG374" s="1">
        <v>1</v>
      </c>
      <c r="CH374" s="246"/>
      <c r="CP374" s="1">
        <f t="shared" si="492"/>
        <v>0</v>
      </c>
      <c r="CS374" s="1">
        <f t="shared" si="464"/>
        <v>0</v>
      </c>
      <c r="DO374" s="1">
        <f t="shared" si="493"/>
        <v>0</v>
      </c>
      <c r="DX374" s="1">
        <f t="shared" si="494"/>
        <v>0</v>
      </c>
      <c r="EE374" s="1">
        <f t="shared" si="495"/>
        <v>0</v>
      </c>
      <c r="EH374" s="1">
        <f t="shared" si="496"/>
        <v>0</v>
      </c>
      <c r="FF374" s="116"/>
      <c r="GP374" s="1">
        <f t="shared" si="465"/>
        <v>0</v>
      </c>
      <c r="GY374" s="1">
        <f t="shared" si="497"/>
        <v>0</v>
      </c>
      <c r="HC374" s="1">
        <f t="shared" si="498"/>
        <v>0</v>
      </c>
      <c r="HS374" s="1">
        <f t="shared" si="499"/>
        <v>0</v>
      </c>
      <c r="HX374" s="1">
        <f t="shared" si="466"/>
        <v>0</v>
      </c>
      <c r="ID374" s="1">
        <f t="shared" si="467"/>
        <v>0</v>
      </c>
      <c r="IN374" s="1">
        <f t="shared" si="500"/>
        <v>0</v>
      </c>
      <c r="IW374" s="1">
        <f t="shared" si="501"/>
        <v>0</v>
      </c>
      <c r="IZ374" s="1">
        <f t="shared" si="468"/>
        <v>0</v>
      </c>
      <c r="JJ374" s="1">
        <f t="shared" si="469"/>
        <v>0</v>
      </c>
      <c r="JV374" s="1">
        <f t="shared" si="502"/>
        <v>0</v>
      </c>
      <c r="KB374" s="1">
        <f t="shared" si="503"/>
        <v>0</v>
      </c>
      <c r="LG374" s="1">
        <f t="shared" si="470"/>
        <v>0</v>
      </c>
      <c r="LT374" s="1">
        <f t="shared" si="504"/>
        <v>0</v>
      </c>
      <c r="MA374" s="1">
        <f t="shared" si="505"/>
        <v>0</v>
      </c>
      <c r="MF374" s="1">
        <f t="shared" si="506"/>
        <v>0</v>
      </c>
      <c r="MM374" s="1">
        <f t="shared" si="507"/>
        <v>0</v>
      </c>
      <c r="MS374" s="1">
        <f t="shared" si="508"/>
        <v>0</v>
      </c>
      <c r="MU374" s="115"/>
      <c r="OI374" s="120"/>
      <c r="PD374" s="1">
        <f t="shared" si="471"/>
        <v>0</v>
      </c>
      <c r="QF374" s="1">
        <f t="shared" si="509"/>
        <v>0</v>
      </c>
      <c r="QY374" s="1">
        <f t="shared" si="510"/>
        <v>0</v>
      </c>
      <c r="RK374" s="1">
        <f t="shared" si="511"/>
        <v>0</v>
      </c>
      <c r="SA374" s="1">
        <f t="shared" si="512"/>
        <v>0</v>
      </c>
      <c r="SG374" s="1">
        <f t="shared" si="513"/>
        <v>0</v>
      </c>
      <c r="SO374" s="1">
        <f t="shared" si="514"/>
        <v>0</v>
      </c>
      <c r="TB374" s="1">
        <f t="shared" si="515"/>
        <v>0</v>
      </c>
      <c r="TM374" s="1">
        <v>1</v>
      </c>
      <c r="TS374" s="1">
        <f t="shared" si="472"/>
        <v>1</v>
      </c>
      <c r="TT374" s="1">
        <v>1</v>
      </c>
      <c r="UD374" s="1">
        <f t="shared" si="473"/>
        <v>0</v>
      </c>
      <c r="UG374" s="1">
        <f t="shared" si="474"/>
        <v>0</v>
      </c>
      <c r="UQ374" s="1">
        <f t="shared" si="516"/>
        <v>0</v>
      </c>
      <c r="VA374" s="1">
        <f t="shared" si="517"/>
        <v>0</v>
      </c>
      <c r="VG374" s="1">
        <f t="shared" si="518"/>
        <v>0</v>
      </c>
      <c r="WY374" s="1">
        <f t="shared" si="475"/>
        <v>0</v>
      </c>
      <c r="XB374" s="1">
        <f t="shared" si="519"/>
        <v>0</v>
      </c>
      <c r="XG374" s="1">
        <f t="shared" si="476"/>
        <v>0</v>
      </c>
      <c r="XK374" s="108"/>
      <c r="XL374" s="1">
        <f t="shared" si="477"/>
        <v>1</v>
      </c>
      <c r="XM374" s="1">
        <f t="shared" si="478"/>
        <v>0</v>
      </c>
      <c r="XN374" s="1">
        <f t="shared" si="520"/>
        <v>0</v>
      </c>
      <c r="XO374" s="1">
        <f t="shared" si="479"/>
        <v>0</v>
      </c>
      <c r="XP374" s="1">
        <f t="shared" si="521"/>
        <v>0</v>
      </c>
      <c r="XQ374" s="1">
        <f t="shared" si="480"/>
        <v>0</v>
      </c>
      <c r="XR374" s="1">
        <f t="shared" si="481"/>
        <v>0</v>
      </c>
      <c r="XS374" s="1">
        <f t="shared" si="528"/>
        <v>0</v>
      </c>
      <c r="XT374" s="1">
        <f t="shared" si="522"/>
        <v>0</v>
      </c>
      <c r="XU374" s="1">
        <f t="shared" si="482"/>
        <v>0</v>
      </c>
      <c r="XV374" s="1">
        <f t="shared" si="483"/>
        <v>0</v>
      </c>
      <c r="XW374" s="1">
        <f t="shared" si="484"/>
        <v>0</v>
      </c>
      <c r="XX374" s="1">
        <f t="shared" si="485"/>
        <v>0</v>
      </c>
      <c r="XY374" s="1">
        <f t="shared" si="486"/>
        <v>0</v>
      </c>
      <c r="XZ374" s="1">
        <f t="shared" si="487"/>
        <v>0</v>
      </c>
      <c r="YA374" s="1">
        <f t="shared" si="488"/>
        <v>0</v>
      </c>
      <c r="YB374" s="1">
        <f t="shared" si="489"/>
        <v>0</v>
      </c>
      <c r="YC374" s="1">
        <f t="shared" si="490"/>
        <v>0</v>
      </c>
      <c r="YD374" s="132"/>
      <c r="YE374" s="133">
        <f t="shared" si="531"/>
        <v>1</v>
      </c>
      <c r="YF374" s="133">
        <f t="shared" si="454"/>
        <v>60000</v>
      </c>
      <c r="YG374" s="130">
        <v>1</v>
      </c>
      <c r="YH374" s="130">
        <f t="shared" si="455"/>
        <v>60000</v>
      </c>
      <c r="YI374" s="129">
        <v>1</v>
      </c>
      <c r="YJ374" s="128">
        <f t="shared" si="456"/>
        <v>60000</v>
      </c>
      <c r="YK374" s="177"/>
      <c r="YL374">
        <v>1</v>
      </c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>
        <v>1</v>
      </c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>
        <f t="shared" si="523"/>
        <v>1</v>
      </c>
      <c r="ACD374" s="25">
        <f t="shared" si="530"/>
        <v>60000</v>
      </c>
      <c r="ACE374" s="11">
        <f t="shared" si="491"/>
        <v>2</v>
      </c>
      <c r="ACF374" s="11">
        <f t="shared" si="457"/>
        <v>30000</v>
      </c>
      <c r="ACG374" s="1">
        <v>5</v>
      </c>
      <c r="ACH374" s="1">
        <v>1</v>
      </c>
      <c r="ACI374" s="11">
        <f t="shared" si="458"/>
        <v>60000</v>
      </c>
      <c r="ACJ374" s="45">
        <v>1</v>
      </c>
      <c r="ACK374" s="13">
        <f t="shared" si="459"/>
        <v>60000</v>
      </c>
      <c r="ACL374">
        <v>1</v>
      </c>
      <c r="ACM374" s="25">
        <f t="shared" si="460"/>
        <v>60000</v>
      </c>
      <c r="ACN374" s="11">
        <f t="shared" si="461"/>
        <v>60000</v>
      </c>
      <c r="ACO374" s="65"/>
      <c r="ACR374" s="1" t="s">
        <v>258</v>
      </c>
      <c r="ACZ374" s="1" t="s">
        <v>259</v>
      </c>
      <c r="ADD374" s="1" t="s">
        <v>185</v>
      </c>
      <c r="ADO374" s="1">
        <v>1</v>
      </c>
      <c r="ADU374" s="1">
        <v>2</v>
      </c>
      <c r="ADV374" s="457"/>
      <c r="AEE374" s="1">
        <f t="shared" si="524"/>
        <v>0</v>
      </c>
      <c r="AFA374" s="1">
        <v>1</v>
      </c>
      <c r="AFF374" s="1">
        <v>1</v>
      </c>
      <c r="AFJ374" s="1">
        <v>1</v>
      </c>
      <c r="AFM374" s="1">
        <v>1</v>
      </c>
      <c r="AFV374" s="1">
        <v>1</v>
      </c>
      <c r="AFY374" s="1">
        <v>1</v>
      </c>
      <c r="AGL374" s="1">
        <v>55000</v>
      </c>
      <c r="AGM374" s="11" t="e">
        <f>AGU374+AGW374+AGY374+AHA374+#REF!+#REF!+AHC374+AGP374+AHE374</f>
        <v>#REF!</v>
      </c>
      <c r="AGT374" s="518"/>
      <c r="AHJ374" s="518"/>
      <c r="AHN374" s="1">
        <v>55000</v>
      </c>
      <c r="AIC374" s="1">
        <v>1</v>
      </c>
      <c r="AID374" s="1">
        <v>1</v>
      </c>
      <c r="AIE374" s="1">
        <v>1</v>
      </c>
      <c r="AIF374" s="1">
        <v>1</v>
      </c>
      <c r="AII374" s="1">
        <v>1</v>
      </c>
      <c r="AIJ374" s="1">
        <v>1</v>
      </c>
      <c r="AIK374" s="1">
        <v>1</v>
      </c>
      <c r="AIL374" s="1">
        <v>1</v>
      </c>
      <c r="AIN374" s="1">
        <v>1</v>
      </c>
      <c r="AJB374" s="1">
        <v>1</v>
      </c>
      <c r="AJC374" s="11">
        <v>5000</v>
      </c>
      <c r="AJD374" s="11"/>
      <c r="AJE374" s="1">
        <v>9.09</v>
      </c>
      <c r="AJF374" s="11"/>
      <c r="AJG374" s="1">
        <v>55000</v>
      </c>
      <c r="AJH374" s="1">
        <v>1</v>
      </c>
      <c r="AJI374" s="1">
        <v>1</v>
      </c>
      <c r="AJJ374" s="435">
        <v>91.666666666666657</v>
      </c>
      <c r="AJK374" s="45"/>
      <c r="AJL374" s="381">
        <v>60000</v>
      </c>
      <c r="AJM374" s="11">
        <f t="shared" si="462"/>
        <v>30000</v>
      </c>
      <c r="AJN374" s="60"/>
      <c r="AJO374" s="12"/>
      <c r="AKA374" s="1">
        <f t="shared" si="525"/>
        <v>0</v>
      </c>
      <c r="AKD374" s="1">
        <f t="shared" si="526"/>
        <v>0</v>
      </c>
      <c r="AKE374" s="60"/>
      <c r="AKF374" s="1" t="s">
        <v>192</v>
      </c>
      <c r="AKG374" s="1" t="s">
        <v>260</v>
      </c>
      <c r="AKH374" s="1" t="s">
        <v>261</v>
      </c>
      <c r="AKI374" s="1" t="s">
        <v>260</v>
      </c>
      <c r="AKJ374" s="1" t="s">
        <v>260</v>
      </c>
      <c r="AKK374" s="1" t="s">
        <v>260</v>
      </c>
      <c r="AKL374" s="1" t="s">
        <v>260</v>
      </c>
      <c r="AKM374" s="1" t="s">
        <v>260</v>
      </c>
      <c r="AKN374" s="1" t="s">
        <v>262</v>
      </c>
      <c r="AKO374" s="1" t="s">
        <v>260</v>
      </c>
      <c r="AKP374" s="1" t="s">
        <v>260</v>
      </c>
      <c r="AKQ374" s="1" t="s">
        <v>260</v>
      </c>
      <c r="AKR374" s="1" t="s">
        <v>260</v>
      </c>
      <c r="AKS374" s="1" t="s">
        <v>260</v>
      </c>
      <c r="AKT374" s="1" t="s">
        <v>260</v>
      </c>
      <c r="AKU374" s="1" t="s">
        <v>260</v>
      </c>
      <c r="AKV374" s="1" t="s">
        <v>263</v>
      </c>
      <c r="AKW374" s="1" t="s">
        <v>260</v>
      </c>
      <c r="AKX374" s="1" t="s">
        <v>260</v>
      </c>
      <c r="AKY374" s="1" t="s">
        <v>260</v>
      </c>
      <c r="AKZ374" s="1" t="s">
        <v>260</v>
      </c>
      <c r="ALA374" s="1" t="s">
        <v>260</v>
      </c>
      <c r="ALB374" s="1" t="s">
        <v>260</v>
      </c>
      <c r="ALC374" s="1" t="s">
        <v>260</v>
      </c>
      <c r="ALD374" s="1" t="s">
        <v>260</v>
      </c>
      <c r="ALE374" s="1" t="s">
        <v>260</v>
      </c>
      <c r="ALF374" s="1" t="s">
        <v>260</v>
      </c>
      <c r="ALG374" s="1" t="s">
        <v>260</v>
      </c>
      <c r="ALH374" s="1" t="s">
        <v>260</v>
      </c>
      <c r="ALI374" s="1" t="s">
        <v>260</v>
      </c>
      <c r="ALJ374" s="1" t="s">
        <v>260</v>
      </c>
      <c r="ALK374" s="1" t="s">
        <v>260</v>
      </c>
      <c r="ALL374" s="1" t="s">
        <v>260</v>
      </c>
      <c r="ALM374" s="1" t="s">
        <v>260</v>
      </c>
      <c r="ALN374" s="1" t="s">
        <v>260</v>
      </c>
      <c r="ALO374" s="1" t="s">
        <v>260</v>
      </c>
      <c r="ALP374" s="1" t="s">
        <v>260</v>
      </c>
      <c r="ALQ374" s="1">
        <v>1</v>
      </c>
      <c r="ALR374" s="11">
        <f t="shared" si="527"/>
        <v>60000</v>
      </c>
      <c r="ALS374" s="28">
        <v>60000</v>
      </c>
      <c r="ALU374" s="1">
        <v>1</v>
      </c>
      <c r="ALY374" s="60"/>
      <c r="ALZ374" s="1">
        <v>1</v>
      </c>
      <c r="AMA374" s="1">
        <v>1</v>
      </c>
      <c r="AMD374" s="1">
        <v>1</v>
      </c>
      <c r="AMM374" s="1">
        <v>1</v>
      </c>
      <c r="AMN374" s="403"/>
    </row>
    <row r="375" spans="1:1022 1027:1028" s="1" customFormat="1" ht="15" customHeight="1" x14ac:dyDescent="0.25">
      <c r="A375" s="268"/>
      <c r="B375" s="113">
        <v>373</v>
      </c>
      <c r="C375" s="473" t="s">
        <v>985</v>
      </c>
      <c r="D375" s="304" t="s">
        <v>989</v>
      </c>
      <c r="E375" s="1">
        <v>2005</v>
      </c>
      <c r="F375" s="1">
        <v>2</v>
      </c>
      <c r="G375" s="1">
        <v>1</v>
      </c>
      <c r="H375" s="1">
        <v>2</v>
      </c>
      <c r="I375" s="1">
        <v>1</v>
      </c>
      <c r="J375" s="1">
        <v>4</v>
      </c>
      <c r="K375" s="1">
        <v>1990</v>
      </c>
      <c r="L375" s="1">
        <v>1996</v>
      </c>
      <c r="M375" s="1">
        <v>7</v>
      </c>
      <c r="T375" s="1">
        <v>1</v>
      </c>
      <c r="U375" s="1">
        <v>1</v>
      </c>
      <c r="V375" s="1">
        <v>1</v>
      </c>
      <c r="W375" s="1">
        <v>1</v>
      </c>
      <c r="X375" s="1">
        <v>1</v>
      </c>
      <c r="Y375" s="1">
        <v>1</v>
      </c>
      <c r="Z375" s="1">
        <v>1</v>
      </c>
      <c r="AY375" s="1">
        <v>1</v>
      </c>
      <c r="BA375" s="1">
        <v>1</v>
      </c>
      <c r="BB375" s="1">
        <v>12</v>
      </c>
      <c r="BD375" s="1">
        <v>1</v>
      </c>
      <c r="BG375" s="1">
        <v>3</v>
      </c>
      <c r="CG375" s="1">
        <v>1</v>
      </c>
      <c r="CH375" s="246"/>
      <c r="CP375" s="1">
        <f t="shared" si="492"/>
        <v>0</v>
      </c>
      <c r="CS375" s="1">
        <f t="shared" si="464"/>
        <v>0</v>
      </c>
      <c r="DO375" s="1">
        <f t="shared" si="493"/>
        <v>0</v>
      </c>
      <c r="DX375" s="1">
        <f t="shared" si="494"/>
        <v>0</v>
      </c>
      <c r="EE375" s="1">
        <f t="shared" si="495"/>
        <v>0</v>
      </c>
      <c r="EH375" s="1">
        <f t="shared" si="496"/>
        <v>0</v>
      </c>
      <c r="FF375" s="116"/>
      <c r="GP375" s="1">
        <f t="shared" si="465"/>
        <v>0</v>
      </c>
      <c r="GY375" s="1">
        <f t="shared" si="497"/>
        <v>0</v>
      </c>
      <c r="HC375" s="1">
        <f t="shared" si="498"/>
        <v>0</v>
      </c>
      <c r="HS375" s="1">
        <f t="shared" si="499"/>
        <v>0</v>
      </c>
      <c r="HX375" s="1">
        <f t="shared" si="466"/>
        <v>0</v>
      </c>
      <c r="ID375" s="1">
        <f t="shared" si="467"/>
        <v>0</v>
      </c>
      <c r="IN375" s="1">
        <f t="shared" si="500"/>
        <v>0</v>
      </c>
      <c r="IW375" s="1">
        <f t="shared" si="501"/>
        <v>0</v>
      </c>
      <c r="IZ375" s="1">
        <f t="shared" si="468"/>
        <v>0</v>
      </c>
      <c r="JJ375" s="1">
        <f t="shared" si="469"/>
        <v>0</v>
      </c>
      <c r="JV375" s="1">
        <f t="shared" si="502"/>
        <v>0</v>
      </c>
      <c r="KB375" s="1">
        <f t="shared" si="503"/>
        <v>0</v>
      </c>
      <c r="LG375" s="1">
        <f t="shared" si="470"/>
        <v>0</v>
      </c>
      <c r="LT375" s="1">
        <f t="shared" si="504"/>
        <v>0</v>
      </c>
      <c r="MA375" s="1">
        <f t="shared" si="505"/>
        <v>0</v>
      </c>
      <c r="MF375" s="1">
        <f t="shared" si="506"/>
        <v>0</v>
      </c>
      <c r="MM375" s="1">
        <f t="shared" si="507"/>
        <v>0</v>
      </c>
      <c r="MS375" s="1">
        <f t="shared" si="508"/>
        <v>0</v>
      </c>
      <c r="MU375" s="115"/>
      <c r="OA375" s="1">
        <v>1</v>
      </c>
      <c r="OI375" s="120"/>
      <c r="PD375" s="1">
        <f t="shared" si="471"/>
        <v>0</v>
      </c>
      <c r="QF375" s="1">
        <f t="shared" si="509"/>
        <v>0</v>
      </c>
      <c r="QY375" s="1">
        <f t="shared" si="510"/>
        <v>0</v>
      </c>
      <c r="RK375" s="1">
        <f t="shared" si="511"/>
        <v>0</v>
      </c>
      <c r="SA375" s="1">
        <f t="shared" si="512"/>
        <v>0</v>
      </c>
      <c r="SG375" s="1">
        <f t="shared" si="513"/>
        <v>0</v>
      </c>
      <c r="SO375" s="1">
        <f t="shared" si="514"/>
        <v>0</v>
      </c>
      <c r="TB375" s="1">
        <f t="shared" si="515"/>
        <v>0</v>
      </c>
      <c r="TD375" s="1">
        <v>1</v>
      </c>
      <c r="TJ375" s="1">
        <v>1</v>
      </c>
      <c r="TS375" s="1">
        <f t="shared" si="472"/>
        <v>2</v>
      </c>
      <c r="TT375" s="1">
        <v>1</v>
      </c>
      <c r="UD375" s="1">
        <f t="shared" si="473"/>
        <v>0</v>
      </c>
      <c r="UG375" s="1">
        <f t="shared" si="474"/>
        <v>0</v>
      </c>
      <c r="UQ375" s="1">
        <f t="shared" si="516"/>
        <v>0</v>
      </c>
      <c r="VA375" s="1">
        <f t="shared" si="517"/>
        <v>0</v>
      </c>
      <c r="VG375" s="1">
        <f t="shared" si="518"/>
        <v>0</v>
      </c>
      <c r="WY375" s="1">
        <f t="shared" si="475"/>
        <v>0</v>
      </c>
      <c r="XB375" s="1">
        <f t="shared" si="519"/>
        <v>0</v>
      </c>
      <c r="XG375" s="1">
        <f t="shared" si="476"/>
        <v>0</v>
      </c>
      <c r="XK375" s="108"/>
      <c r="XL375" s="1">
        <f t="shared" si="477"/>
        <v>2</v>
      </c>
      <c r="XM375" s="1">
        <f t="shared" si="478"/>
        <v>0</v>
      </c>
      <c r="XN375" s="1">
        <f t="shared" si="520"/>
        <v>0</v>
      </c>
      <c r="XO375" s="1">
        <f t="shared" si="479"/>
        <v>0</v>
      </c>
      <c r="XP375" s="1">
        <f t="shared" si="521"/>
        <v>0</v>
      </c>
      <c r="XQ375" s="1">
        <f t="shared" si="480"/>
        <v>0</v>
      </c>
      <c r="XR375" s="1">
        <f t="shared" si="481"/>
        <v>0</v>
      </c>
      <c r="XS375" s="1">
        <f t="shared" si="528"/>
        <v>0</v>
      </c>
      <c r="XT375" s="1">
        <f t="shared" si="522"/>
        <v>0</v>
      </c>
      <c r="XU375" s="1">
        <f t="shared" si="482"/>
        <v>0</v>
      </c>
      <c r="XV375" s="1">
        <f t="shared" si="483"/>
        <v>0</v>
      </c>
      <c r="XW375" s="1">
        <f t="shared" si="484"/>
        <v>0</v>
      </c>
      <c r="XX375" s="1">
        <f t="shared" si="485"/>
        <v>0</v>
      </c>
      <c r="XY375" s="1">
        <f t="shared" si="486"/>
        <v>1</v>
      </c>
      <c r="XZ375" s="1">
        <f t="shared" si="487"/>
        <v>0</v>
      </c>
      <c r="YA375" s="1">
        <f t="shared" si="488"/>
        <v>0</v>
      </c>
      <c r="YB375" s="1">
        <f t="shared" si="489"/>
        <v>0</v>
      </c>
      <c r="YC375" s="1">
        <f t="shared" si="490"/>
        <v>0</v>
      </c>
      <c r="YD375" s="132"/>
      <c r="YE375" s="133">
        <f t="shared" si="531"/>
        <v>3</v>
      </c>
      <c r="YF375" s="133">
        <f t="shared" si="454"/>
        <v>468666.66666666669</v>
      </c>
      <c r="YG375" s="130">
        <v>2</v>
      </c>
      <c r="YH375" s="130">
        <f t="shared" si="455"/>
        <v>703000</v>
      </c>
      <c r="YI375" s="129">
        <v>2</v>
      </c>
      <c r="YJ375" s="128">
        <f t="shared" si="456"/>
        <v>703000</v>
      </c>
      <c r="YK375" s="177"/>
      <c r="YL375">
        <v>1</v>
      </c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>
        <f t="shared" si="523"/>
        <v>0</v>
      </c>
      <c r="ACD375" s="25" t="e">
        <f t="shared" si="530"/>
        <v>#DIV/0!</v>
      </c>
      <c r="ACE375" s="11">
        <f t="shared" si="491"/>
        <v>3</v>
      </c>
      <c r="ACF375" s="11">
        <f t="shared" si="457"/>
        <v>468666.66666666669</v>
      </c>
      <c r="ACG375" s="1">
        <v>4</v>
      </c>
      <c r="ACH375" s="1">
        <v>1</v>
      </c>
      <c r="ACI375" s="11">
        <f t="shared" si="458"/>
        <v>1406000</v>
      </c>
      <c r="ACJ375" s="45">
        <v>1</v>
      </c>
      <c r="ACK375" s="13">
        <f t="shared" si="459"/>
        <v>1406000</v>
      </c>
      <c r="ACL375">
        <v>1</v>
      </c>
      <c r="ACM375" s="25">
        <f t="shared" si="460"/>
        <v>1406000</v>
      </c>
      <c r="ACN375" s="11">
        <f t="shared" si="461"/>
        <v>1406000</v>
      </c>
      <c r="ACO375" s="65"/>
      <c r="ACR375" s="1" t="s">
        <v>258</v>
      </c>
      <c r="ACS375" s="1">
        <v>1</v>
      </c>
      <c r="ACT375" s="1">
        <v>1</v>
      </c>
      <c r="ACV375" s="1">
        <v>1</v>
      </c>
      <c r="ACX375" s="1">
        <v>127</v>
      </c>
      <c r="ACY375" s="1">
        <v>1</v>
      </c>
      <c r="ACZ375" s="1" t="s">
        <v>259</v>
      </c>
      <c r="ADD375" s="1" t="s">
        <v>189</v>
      </c>
      <c r="ADF375" s="1">
        <v>1</v>
      </c>
      <c r="ADG375" s="1">
        <v>1</v>
      </c>
      <c r="ADI375" s="1">
        <v>1</v>
      </c>
      <c r="ADR375" s="1">
        <v>1</v>
      </c>
      <c r="ADU375" s="1">
        <v>1</v>
      </c>
      <c r="ADV375" s="457"/>
      <c r="AEE375" s="1">
        <f t="shared" si="524"/>
        <v>0</v>
      </c>
      <c r="AFM375" s="1">
        <v>1</v>
      </c>
      <c r="AFN375" s="1">
        <v>1</v>
      </c>
      <c r="AFP375" s="1">
        <v>1</v>
      </c>
      <c r="AGL375" s="11">
        <v>308000</v>
      </c>
      <c r="AGM375" s="11" t="e">
        <f>AGU375+AGW375+AGY375+AHA375+#REF!+#REF!+AHC375+AGP375+AHE375</f>
        <v>#REF!</v>
      </c>
      <c r="AGT375" s="518"/>
      <c r="AHA375" s="1">
        <v>581000</v>
      </c>
      <c r="AHB375" s="1">
        <v>1</v>
      </c>
      <c r="AHJ375" s="518"/>
      <c r="AHL375" s="1">
        <v>1</v>
      </c>
      <c r="AHM375" s="1">
        <v>1</v>
      </c>
      <c r="AHN375" s="1">
        <v>889000</v>
      </c>
      <c r="AHO375" s="1">
        <v>188.636</v>
      </c>
      <c r="AHU375" s="1">
        <v>1</v>
      </c>
      <c r="AIC375" s="1">
        <v>2</v>
      </c>
      <c r="AID375" s="1">
        <v>1</v>
      </c>
      <c r="AIE375" s="1">
        <v>2</v>
      </c>
      <c r="AIF375" s="1">
        <v>1</v>
      </c>
      <c r="AIN375" s="1">
        <v>1</v>
      </c>
      <c r="AIT375" s="1" t="s">
        <v>1226</v>
      </c>
      <c r="AIU375" s="1">
        <v>1</v>
      </c>
      <c r="AJA375" s="1">
        <v>1</v>
      </c>
      <c r="AJB375" s="1">
        <v>1</v>
      </c>
      <c r="AJC375" s="11">
        <v>517000</v>
      </c>
      <c r="AJD375" s="11"/>
      <c r="AJE375" s="1">
        <v>58.16</v>
      </c>
      <c r="AJF375" s="11">
        <v>525000</v>
      </c>
      <c r="AJG375" s="1">
        <v>364000</v>
      </c>
      <c r="AJH375" s="1">
        <v>1</v>
      </c>
      <c r="AJJ375" s="435">
        <v>25.889046941678522</v>
      </c>
      <c r="AJK375" s="45">
        <v>69.333333333333343</v>
      </c>
      <c r="AJL375" s="381">
        <v>1406000</v>
      </c>
      <c r="AJM375" s="11">
        <f t="shared" si="462"/>
        <v>468666.66666666669</v>
      </c>
      <c r="AJN375" s="60"/>
      <c r="AJO375" s="12">
        <v>2.5</v>
      </c>
      <c r="AJP375" s="1">
        <v>1</v>
      </c>
      <c r="AKA375" s="1">
        <f t="shared" si="525"/>
        <v>1</v>
      </c>
      <c r="AKC375" s="1">
        <v>1</v>
      </c>
      <c r="AKD375" s="1">
        <f t="shared" si="526"/>
        <v>2</v>
      </c>
      <c r="AKE375" s="60"/>
      <c r="AKF375" s="1" t="s">
        <v>345</v>
      </c>
      <c r="AKG375" s="1" t="s">
        <v>310</v>
      </c>
      <c r="AKH375" s="1" t="s">
        <v>990</v>
      </c>
      <c r="AKI375" s="1" t="s">
        <v>991</v>
      </c>
      <c r="AKJ375" s="1" t="s">
        <v>260</v>
      </c>
      <c r="AKK375" s="1" t="s">
        <v>260</v>
      </c>
      <c r="AKL375" s="1" t="s">
        <v>260</v>
      </c>
      <c r="AKM375" s="1" t="s">
        <v>260</v>
      </c>
      <c r="AKN375" s="1" t="s">
        <v>262</v>
      </c>
      <c r="AKO375" s="1" t="s">
        <v>260</v>
      </c>
      <c r="AKP375" s="1" t="s">
        <v>260</v>
      </c>
      <c r="AKQ375" s="1" t="s">
        <v>260</v>
      </c>
      <c r="AKR375" s="1" t="s">
        <v>260</v>
      </c>
      <c r="AKS375" s="1" t="s">
        <v>260</v>
      </c>
      <c r="AKT375" s="1" t="s">
        <v>260</v>
      </c>
      <c r="AKU375" s="1" t="s">
        <v>260</v>
      </c>
      <c r="AKV375" s="1" t="s">
        <v>263</v>
      </c>
      <c r="AKW375" s="1" t="s">
        <v>260</v>
      </c>
      <c r="AKX375" s="1" t="s">
        <v>260</v>
      </c>
      <c r="AKY375" s="1" t="s">
        <v>260</v>
      </c>
      <c r="AKZ375" s="1" t="s">
        <v>260</v>
      </c>
      <c r="ALA375" s="1" t="s">
        <v>260</v>
      </c>
      <c r="ALB375" s="1" t="s">
        <v>260</v>
      </c>
      <c r="ALC375" s="1" t="s">
        <v>260</v>
      </c>
      <c r="ALD375" s="1" t="s">
        <v>260</v>
      </c>
      <c r="ALE375" s="1" t="s">
        <v>260</v>
      </c>
      <c r="ALF375" s="1" t="s">
        <v>260</v>
      </c>
      <c r="ALG375" s="1" t="s">
        <v>260</v>
      </c>
      <c r="ALH375" s="1" t="s">
        <v>260</v>
      </c>
      <c r="ALI375" s="1" t="s">
        <v>260</v>
      </c>
      <c r="ALJ375" s="1" t="s">
        <v>260</v>
      </c>
      <c r="ALK375" s="1" t="s">
        <v>260</v>
      </c>
      <c r="ALL375" s="1" t="s">
        <v>260</v>
      </c>
      <c r="ALM375" s="1" t="s">
        <v>260</v>
      </c>
      <c r="ALN375" s="1" t="s">
        <v>260</v>
      </c>
      <c r="ALO375" s="1" t="s">
        <v>260</v>
      </c>
      <c r="ALP375" s="1" t="s">
        <v>260</v>
      </c>
      <c r="ALQ375" s="1">
        <v>4</v>
      </c>
      <c r="ALR375" s="11">
        <f t="shared" si="527"/>
        <v>351500</v>
      </c>
      <c r="ALS375" s="28">
        <v>1406000</v>
      </c>
      <c r="ALT375" s="1">
        <v>1</v>
      </c>
      <c r="ALU375" s="1">
        <v>3</v>
      </c>
      <c r="ALY375" s="60"/>
      <c r="ALZ375" s="1">
        <v>1</v>
      </c>
      <c r="AMC375" s="1">
        <v>1</v>
      </c>
      <c r="AMD375" s="1">
        <v>1</v>
      </c>
      <c r="AMF375" s="1">
        <v>1</v>
      </c>
      <c r="AMH375" s="1">
        <v>1</v>
      </c>
      <c r="AMN375" s="403"/>
    </row>
    <row r="376" spans="1:1022 1027:1028" s="3" customFormat="1" ht="15" customHeight="1" x14ac:dyDescent="0.25">
      <c r="A376" s="271"/>
      <c r="B376" s="113">
        <v>374</v>
      </c>
      <c r="C376" s="473" t="s">
        <v>985</v>
      </c>
      <c r="D376" s="304" t="s">
        <v>992</v>
      </c>
      <c r="E376" s="3">
        <v>2005</v>
      </c>
      <c r="F376" s="3">
        <v>1</v>
      </c>
      <c r="G376" s="3">
        <v>1</v>
      </c>
      <c r="H376" s="3">
        <v>5</v>
      </c>
      <c r="I376" s="3">
        <v>1</v>
      </c>
      <c r="J376" s="3">
        <v>6</v>
      </c>
      <c r="K376" s="3">
        <v>1998</v>
      </c>
      <c r="L376" s="3">
        <v>2000</v>
      </c>
      <c r="M376" s="3">
        <v>3</v>
      </c>
      <c r="AB376" s="3">
        <v>1</v>
      </c>
      <c r="AC376" s="3">
        <v>1</v>
      </c>
      <c r="AD376" s="3">
        <v>1</v>
      </c>
      <c r="AW376" s="3">
        <v>1</v>
      </c>
      <c r="AY376" s="3">
        <v>1</v>
      </c>
      <c r="BA376" s="3">
        <v>1</v>
      </c>
      <c r="BB376" s="3">
        <v>10</v>
      </c>
      <c r="CG376" s="3">
        <v>1</v>
      </c>
      <c r="CH376" s="248"/>
      <c r="CP376" s="1">
        <f t="shared" si="492"/>
        <v>0</v>
      </c>
      <c r="CQ376" s="1"/>
      <c r="CS376" s="1">
        <f t="shared" si="464"/>
        <v>0</v>
      </c>
      <c r="CT376" s="1"/>
      <c r="DO376" s="1">
        <f t="shared" si="493"/>
        <v>0</v>
      </c>
      <c r="DP376" s="1"/>
      <c r="DX376" s="1">
        <f t="shared" si="494"/>
        <v>0</v>
      </c>
      <c r="DY376" s="1"/>
      <c r="EE376" s="1">
        <f t="shared" si="495"/>
        <v>0</v>
      </c>
      <c r="EF376" s="1"/>
      <c r="EH376" s="1">
        <f t="shared" si="496"/>
        <v>0</v>
      </c>
      <c r="EI376" s="1"/>
      <c r="FF376" s="117"/>
      <c r="GI376" s="3">
        <v>1</v>
      </c>
      <c r="GP376" s="1">
        <f t="shared" si="465"/>
        <v>1</v>
      </c>
      <c r="GQ376" s="1">
        <v>1</v>
      </c>
      <c r="GY376" s="1">
        <f t="shared" si="497"/>
        <v>0</v>
      </c>
      <c r="GZ376" s="1"/>
      <c r="HC376" s="1">
        <f t="shared" si="498"/>
        <v>0</v>
      </c>
      <c r="HD376" s="1"/>
      <c r="HS376" s="1">
        <f t="shared" si="499"/>
        <v>0</v>
      </c>
      <c r="HT376" s="1"/>
      <c r="HX376" s="1">
        <f t="shared" si="466"/>
        <v>0</v>
      </c>
      <c r="HY376" s="1"/>
      <c r="ID376" s="1">
        <f t="shared" si="467"/>
        <v>0</v>
      </c>
      <c r="IE376" s="1"/>
      <c r="IN376" s="1">
        <f t="shared" si="500"/>
        <v>0</v>
      </c>
      <c r="IW376" s="1">
        <f t="shared" si="501"/>
        <v>0</v>
      </c>
      <c r="IX376" s="1"/>
      <c r="IZ376" s="1">
        <f t="shared" si="468"/>
        <v>0</v>
      </c>
      <c r="JA376" s="1"/>
      <c r="JJ376" s="1">
        <f t="shared" si="469"/>
        <v>0</v>
      </c>
      <c r="JK376" s="1"/>
      <c r="JV376" s="1">
        <f t="shared" si="502"/>
        <v>0</v>
      </c>
      <c r="JW376" s="1"/>
      <c r="KB376" s="1">
        <f t="shared" si="503"/>
        <v>0</v>
      </c>
      <c r="KC376" s="1"/>
      <c r="LG376" s="1">
        <f t="shared" si="470"/>
        <v>0</v>
      </c>
      <c r="LH376" s="1"/>
      <c r="LT376" s="1">
        <f t="shared" si="504"/>
        <v>0</v>
      </c>
      <c r="LU376" s="1"/>
      <c r="MA376" s="1">
        <f t="shared" si="505"/>
        <v>0</v>
      </c>
      <c r="MB376" s="1"/>
      <c r="MF376" s="1">
        <f t="shared" si="506"/>
        <v>0</v>
      </c>
      <c r="MG376" s="1"/>
      <c r="MM376" s="1">
        <f t="shared" si="507"/>
        <v>0</v>
      </c>
      <c r="MN376" s="1"/>
      <c r="MS376" s="1">
        <f t="shared" si="508"/>
        <v>0</v>
      </c>
      <c r="MT376" s="1"/>
      <c r="MU376" s="115">
        <v>1</v>
      </c>
      <c r="OI376" s="121"/>
      <c r="PD376" s="1">
        <f t="shared" si="471"/>
        <v>0</v>
      </c>
      <c r="PE376" s="1"/>
      <c r="QF376" s="1">
        <f t="shared" si="509"/>
        <v>0</v>
      </c>
      <c r="QG376" s="1"/>
      <c r="QY376" s="1">
        <f t="shared" si="510"/>
        <v>0</v>
      </c>
      <c r="RA376" s="3">
        <v>1</v>
      </c>
      <c r="RK376" s="1">
        <f t="shared" si="511"/>
        <v>1</v>
      </c>
      <c r="RL376" s="1">
        <v>1</v>
      </c>
      <c r="SA376" s="1">
        <f t="shared" si="512"/>
        <v>0</v>
      </c>
      <c r="SG376" s="1">
        <f t="shared" si="513"/>
        <v>0</v>
      </c>
      <c r="SO376" s="1">
        <f t="shared" si="514"/>
        <v>0</v>
      </c>
      <c r="TB376" s="1">
        <f t="shared" si="515"/>
        <v>0</v>
      </c>
      <c r="TD376" s="3">
        <v>1</v>
      </c>
      <c r="TJ376" s="3">
        <v>1</v>
      </c>
      <c r="TP376" s="3">
        <v>1</v>
      </c>
      <c r="TS376" s="1">
        <f t="shared" si="472"/>
        <v>3</v>
      </c>
      <c r="TT376" s="1">
        <v>1</v>
      </c>
      <c r="UD376" s="1">
        <f t="shared" si="473"/>
        <v>0</v>
      </c>
      <c r="UE376" s="1"/>
      <c r="UG376" s="1">
        <f t="shared" si="474"/>
        <v>0</v>
      </c>
      <c r="UH376" s="1"/>
      <c r="UQ376" s="1">
        <f t="shared" si="516"/>
        <v>0</v>
      </c>
      <c r="UR376" s="1"/>
      <c r="VA376" s="1">
        <f t="shared" si="517"/>
        <v>0</v>
      </c>
      <c r="VB376" s="1"/>
      <c r="VG376" s="1">
        <f t="shared" si="518"/>
        <v>0</v>
      </c>
      <c r="VH376" s="1"/>
      <c r="WY376" s="1">
        <f t="shared" si="475"/>
        <v>0</v>
      </c>
      <c r="WZ376" s="1"/>
      <c r="XB376" s="1">
        <f t="shared" si="519"/>
        <v>0</v>
      </c>
      <c r="XC376" s="1"/>
      <c r="XG376" s="1">
        <f t="shared" si="476"/>
        <v>0</v>
      </c>
      <c r="XH376" s="1"/>
      <c r="XK376" s="109"/>
      <c r="XL376" s="1">
        <f t="shared" si="477"/>
        <v>3</v>
      </c>
      <c r="XM376" s="1">
        <f t="shared" si="478"/>
        <v>0</v>
      </c>
      <c r="XN376" s="1">
        <f t="shared" si="520"/>
        <v>0</v>
      </c>
      <c r="XO376" s="1">
        <f t="shared" si="479"/>
        <v>0</v>
      </c>
      <c r="XP376" s="1">
        <f t="shared" si="521"/>
        <v>1</v>
      </c>
      <c r="XQ376" s="1">
        <f t="shared" si="480"/>
        <v>0</v>
      </c>
      <c r="XR376" s="1">
        <f t="shared" si="481"/>
        <v>0</v>
      </c>
      <c r="XS376" s="1">
        <f t="shared" si="528"/>
        <v>0</v>
      </c>
      <c r="XT376" s="1">
        <f t="shared" si="522"/>
        <v>1</v>
      </c>
      <c r="XU376" s="1">
        <f t="shared" si="482"/>
        <v>0</v>
      </c>
      <c r="XV376" s="1">
        <f t="shared" si="483"/>
        <v>0</v>
      </c>
      <c r="XW376" s="1">
        <f t="shared" si="484"/>
        <v>0</v>
      </c>
      <c r="XX376" s="1">
        <f t="shared" si="485"/>
        <v>0</v>
      </c>
      <c r="XY376" s="1">
        <f t="shared" si="486"/>
        <v>1</v>
      </c>
      <c r="XZ376" s="1">
        <f t="shared" si="487"/>
        <v>0</v>
      </c>
      <c r="YA376" s="1">
        <f t="shared" si="488"/>
        <v>0</v>
      </c>
      <c r="YB376" s="1">
        <f t="shared" si="489"/>
        <v>0</v>
      </c>
      <c r="YC376" s="1">
        <f t="shared" si="490"/>
        <v>0</v>
      </c>
      <c r="YD376" s="132"/>
      <c r="YE376" s="133">
        <f t="shared" si="531"/>
        <v>6</v>
      </c>
      <c r="YF376" s="133">
        <f t="shared" si="454"/>
        <v>83833.333333333328</v>
      </c>
      <c r="YG376" s="130">
        <v>4</v>
      </c>
      <c r="YH376" s="130">
        <f t="shared" si="455"/>
        <v>125750</v>
      </c>
      <c r="YI376" s="135">
        <v>4</v>
      </c>
      <c r="YJ376" s="128">
        <f t="shared" si="456"/>
        <v>125750</v>
      </c>
      <c r="YK376" s="178"/>
      <c r="YL376">
        <v>1</v>
      </c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>
        <v>1</v>
      </c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>
        <f t="shared" si="523"/>
        <v>1</v>
      </c>
      <c r="ACD376" s="25">
        <f t="shared" si="530"/>
        <v>503000</v>
      </c>
      <c r="ACE376" s="11">
        <f t="shared" si="491"/>
        <v>7</v>
      </c>
      <c r="ACF376" s="11">
        <f t="shared" si="457"/>
        <v>71857.142857142855</v>
      </c>
      <c r="ACG376" s="3">
        <v>4</v>
      </c>
      <c r="ACH376" s="3">
        <v>1</v>
      </c>
      <c r="ACI376" s="11">
        <f t="shared" si="458"/>
        <v>503000</v>
      </c>
      <c r="ACJ376" s="45">
        <v>1</v>
      </c>
      <c r="ACK376" s="13">
        <f t="shared" si="459"/>
        <v>503000</v>
      </c>
      <c r="ACL376">
        <v>1</v>
      </c>
      <c r="ACM376" s="25">
        <f t="shared" si="460"/>
        <v>503000</v>
      </c>
      <c r="ACN376" s="11">
        <f t="shared" si="461"/>
        <v>503000</v>
      </c>
      <c r="ACO376" s="65"/>
      <c r="ACR376" s="3" t="s">
        <v>292</v>
      </c>
      <c r="ACX376" s="3">
        <v>46</v>
      </c>
      <c r="ACY376" s="3">
        <v>1</v>
      </c>
      <c r="ACZ376" s="3" t="s">
        <v>259</v>
      </c>
      <c r="ADD376" s="3" t="s">
        <v>185</v>
      </c>
      <c r="ADV376" s="459"/>
      <c r="AEE376" s="1">
        <f t="shared" si="524"/>
        <v>0</v>
      </c>
      <c r="AFA376" s="3">
        <v>1</v>
      </c>
      <c r="AFC376" s="3">
        <v>1</v>
      </c>
      <c r="AFJ376" s="3">
        <v>1</v>
      </c>
      <c r="AFM376" s="3">
        <v>1</v>
      </c>
      <c r="AFP376" s="3">
        <v>1</v>
      </c>
      <c r="AFU376" s="3">
        <v>1</v>
      </c>
      <c r="AFX376" s="3">
        <v>1</v>
      </c>
      <c r="AFY376" s="3">
        <v>1</v>
      </c>
      <c r="AGL376" s="3">
        <v>325000</v>
      </c>
      <c r="AGM376" s="14" t="e">
        <f>AGU376+AGW376+AGY376+AHA376+#REF!+#REF!+AHC376+AGP376+AHE376</f>
        <v>#REF!</v>
      </c>
      <c r="AGT376" s="519"/>
      <c r="AHJ376" s="519"/>
      <c r="AHN376" s="3">
        <v>325000</v>
      </c>
      <c r="AHP376" s="3">
        <v>1</v>
      </c>
      <c r="AHQ376" s="3">
        <v>1</v>
      </c>
      <c r="AHU376" s="3">
        <v>8</v>
      </c>
      <c r="AIB376" s="3">
        <v>1</v>
      </c>
      <c r="AIE376" s="3">
        <v>1</v>
      </c>
      <c r="AIF376" s="3">
        <v>1</v>
      </c>
      <c r="AIG376" s="3">
        <v>1</v>
      </c>
      <c r="AIH376" s="3">
        <v>1</v>
      </c>
      <c r="AIN376" s="3">
        <v>1</v>
      </c>
      <c r="AIO376" s="3">
        <v>1</v>
      </c>
      <c r="AIP376" s="3">
        <v>1</v>
      </c>
      <c r="AJB376" s="3">
        <v>1</v>
      </c>
      <c r="AJC376" s="14">
        <v>120000</v>
      </c>
      <c r="AJD376" s="14"/>
      <c r="AJE376" s="3">
        <v>36.92</v>
      </c>
      <c r="AJF376" s="14">
        <v>383000</v>
      </c>
      <c r="AJJ376" s="438"/>
      <c r="AJK376" s="47"/>
      <c r="AJL376" s="381">
        <v>503000</v>
      </c>
      <c r="AJM376" s="11">
        <f t="shared" si="462"/>
        <v>71857.142857142855</v>
      </c>
      <c r="AJN376" s="61"/>
      <c r="AJO376" s="15">
        <v>0.6</v>
      </c>
      <c r="AJP376" s="3">
        <v>3</v>
      </c>
      <c r="AJZ376" s="1"/>
      <c r="AKA376" s="1">
        <f t="shared" si="525"/>
        <v>3</v>
      </c>
      <c r="AKD376" s="1">
        <f t="shared" si="526"/>
        <v>3</v>
      </c>
      <c r="AKE376" s="61"/>
      <c r="AKF376" s="3" t="s">
        <v>1107</v>
      </c>
      <c r="AKG376" s="3" t="s">
        <v>572</v>
      </c>
      <c r="AKH376" s="3" t="s">
        <v>893</v>
      </c>
      <c r="AKI376" s="3" t="s">
        <v>426</v>
      </c>
      <c r="AKJ376" s="3" t="s">
        <v>343</v>
      </c>
      <c r="AKK376" s="3" t="s">
        <v>994</v>
      </c>
      <c r="AKL376" s="3" t="s">
        <v>995</v>
      </c>
      <c r="AKM376" s="3" t="s">
        <v>1221</v>
      </c>
      <c r="AKN376" s="3" t="s">
        <v>262</v>
      </c>
      <c r="AKO376" s="3" t="s">
        <v>260</v>
      </c>
      <c r="AKP376" s="3" t="s">
        <v>260</v>
      </c>
      <c r="AKQ376" s="3" t="s">
        <v>260</v>
      </c>
      <c r="AKR376" s="3" t="s">
        <v>260</v>
      </c>
      <c r="AKS376" s="3" t="s">
        <v>260</v>
      </c>
      <c r="AKT376" s="3" t="s">
        <v>260</v>
      </c>
      <c r="AKU376" s="3" t="s">
        <v>260</v>
      </c>
      <c r="AKV376" s="3" t="s">
        <v>263</v>
      </c>
      <c r="AKW376" s="3" t="s">
        <v>260</v>
      </c>
      <c r="AKX376" s="3" t="s">
        <v>260</v>
      </c>
      <c r="AKY376" s="3" t="s">
        <v>260</v>
      </c>
      <c r="AKZ376" s="3" t="s">
        <v>260</v>
      </c>
      <c r="ALA376" s="3" t="s">
        <v>260</v>
      </c>
      <c r="ALB376" s="3" t="s">
        <v>260</v>
      </c>
      <c r="ALC376" s="3" t="s">
        <v>260</v>
      </c>
      <c r="ALD376" s="3" t="s">
        <v>260</v>
      </c>
      <c r="ALE376" s="3" t="s">
        <v>260</v>
      </c>
      <c r="ALF376" s="3" t="s">
        <v>260</v>
      </c>
      <c r="ALG376" s="3" t="s">
        <v>260</v>
      </c>
      <c r="ALH376" s="3" t="s">
        <v>260</v>
      </c>
      <c r="ALI376" s="3" t="s">
        <v>260</v>
      </c>
      <c r="ALJ376" s="3" t="s">
        <v>260</v>
      </c>
      <c r="ALK376" s="3" t="s">
        <v>260</v>
      </c>
      <c r="ALL376" s="3" t="s">
        <v>260</v>
      </c>
      <c r="ALM376" s="3" t="s">
        <v>260</v>
      </c>
      <c r="ALN376" s="3" t="s">
        <v>260</v>
      </c>
      <c r="ALO376" s="3" t="s">
        <v>260</v>
      </c>
      <c r="ALP376" s="3" t="s">
        <v>260</v>
      </c>
      <c r="ALQ376" s="3">
        <v>8</v>
      </c>
      <c r="ALR376" s="11">
        <f t="shared" si="527"/>
        <v>62875</v>
      </c>
      <c r="ALS376" s="31">
        <v>503000</v>
      </c>
      <c r="ALT376" s="3">
        <v>3</v>
      </c>
      <c r="ALU376" s="3">
        <v>2</v>
      </c>
      <c r="ALV376" s="3">
        <v>2</v>
      </c>
      <c r="ALW376" s="3">
        <v>1</v>
      </c>
      <c r="ALY376" s="61"/>
      <c r="ALZ376" s="3">
        <v>1</v>
      </c>
      <c r="AMC376" s="3">
        <v>1</v>
      </c>
      <c r="AMD376" s="3">
        <v>1</v>
      </c>
      <c r="AME376" s="3">
        <v>1</v>
      </c>
      <c r="AMN376" s="404"/>
    </row>
    <row r="377" spans="1:1022 1027:1028" s="1" customFormat="1" ht="15" customHeight="1" x14ac:dyDescent="0.25">
      <c r="A377" s="268"/>
      <c r="B377" s="113">
        <v>375</v>
      </c>
      <c r="C377" s="473" t="s">
        <v>985</v>
      </c>
      <c r="D377" s="304" t="s">
        <v>1222</v>
      </c>
      <c r="E377" s="1">
        <v>2005</v>
      </c>
      <c r="F377" s="1">
        <v>2</v>
      </c>
      <c r="G377" s="1">
        <v>1</v>
      </c>
      <c r="H377" s="1">
        <v>1</v>
      </c>
      <c r="I377" s="1">
        <v>1</v>
      </c>
      <c r="J377" s="1">
        <v>3</v>
      </c>
      <c r="K377" s="1">
        <v>2000</v>
      </c>
      <c r="L377" s="1">
        <v>2002</v>
      </c>
      <c r="M377" s="1">
        <v>3</v>
      </c>
      <c r="AD377" s="1">
        <v>1</v>
      </c>
      <c r="AE377" s="1">
        <v>1</v>
      </c>
      <c r="AF377" s="1">
        <v>1</v>
      </c>
      <c r="AY377" s="1">
        <v>1</v>
      </c>
      <c r="BA377" s="1">
        <v>1</v>
      </c>
      <c r="BB377" s="1">
        <v>11</v>
      </c>
      <c r="BC377" s="1">
        <v>1</v>
      </c>
      <c r="BG377" s="1">
        <v>2</v>
      </c>
      <c r="CG377" s="1">
        <v>1</v>
      </c>
      <c r="CH377" s="246"/>
      <c r="CP377" s="1">
        <f t="shared" si="492"/>
        <v>0</v>
      </c>
      <c r="CS377" s="1">
        <f t="shared" si="464"/>
        <v>0</v>
      </c>
      <c r="DO377" s="1">
        <f t="shared" si="493"/>
        <v>0</v>
      </c>
      <c r="DX377" s="1">
        <f t="shared" si="494"/>
        <v>0</v>
      </c>
      <c r="EE377" s="1">
        <f t="shared" si="495"/>
        <v>0</v>
      </c>
      <c r="EH377" s="1">
        <f t="shared" si="496"/>
        <v>0</v>
      </c>
      <c r="FF377" s="116"/>
      <c r="GP377" s="1">
        <f t="shared" si="465"/>
        <v>0</v>
      </c>
      <c r="GY377" s="1">
        <f t="shared" si="497"/>
        <v>0</v>
      </c>
      <c r="HC377" s="1">
        <f t="shared" si="498"/>
        <v>0</v>
      </c>
      <c r="HS377" s="1">
        <f t="shared" si="499"/>
        <v>0</v>
      </c>
      <c r="HX377" s="1">
        <f t="shared" si="466"/>
        <v>0</v>
      </c>
      <c r="ID377" s="1">
        <f t="shared" si="467"/>
        <v>0</v>
      </c>
      <c r="IN377" s="1">
        <f t="shared" si="500"/>
        <v>0</v>
      </c>
      <c r="IW377" s="1">
        <f t="shared" si="501"/>
        <v>0</v>
      </c>
      <c r="IZ377" s="1">
        <f t="shared" si="468"/>
        <v>0</v>
      </c>
      <c r="JJ377" s="1">
        <f t="shared" si="469"/>
        <v>0</v>
      </c>
      <c r="JV377" s="1">
        <f t="shared" si="502"/>
        <v>0</v>
      </c>
      <c r="KB377" s="1">
        <f t="shared" si="503"/>
        <v>0</v>
      </c>
      <c r="LG377" s="1">
        <f t="shared" si="470"/>
        <v>0</v>
      </c>
      <c r="LM377" s="1">
        <v>1</v>
      </c>
      <c r="LT377" s="1">
        <f t="shared" si="504"/>
        <v>1</v>
      </c>
      <c r="LU377" s="1">
        <v>1</v>
      </c>
      <c r="MA377" s="1">
        <f t="shared" si="505"/>
        <v>0</v>
      </c>
      <c r="MF377" s="1">
        <f t="shared" si="506"/>
        <v>0</v>
      </c>
      <c r="MM377" s="1">
        <f t="shared" si="507"/>
        <v>0</v>
      </c>
      <c r="MS377" s="1">
        <f t="shared" si="508"/>
        <v>0</v>
      </c>
      <c r="MU377" s="115"/>
      <c r="OI377" s="120"/>
      <c r="PD377" s="1">
        <f t="shared" si="471"/>
        <v>0</v>
      </c>
      <c r="QF377" s="1">
        <f t="shared" si="509"/>
        <v>0</v>
      </c>
      <c r="QY377" s="1">
        <f t="shared" si="510"/>
        <v>0</v>
      </c>
      <c r="RK377" s="1">
        <f t="shared" si="511"/>
        <v>0</v>
      </c>
      <c r="SA377" s="1">
        <f t="shared" si="512"/>
        <v>0</v>
      </c>
      <c r="SG377" s="1">
        <f t="shared" si="513"/>
        <v>0</v>
      </c>
      <c r="SO377" s="1">
        <f t="shared" si="514"/>
        <v>0</v>
      </c>
      <c r="TB377" s="1">
        <f t="shared" si="515"/>
        <v>0</v>
      </c>
      <c r="TD377" s="1">
        <v>1</v>
      </c>
      <c r="TQ377" s="1">
        <v>1</v>
      </c>
      <c r="TS377" s="1">
        <f t="shared" si="472"/>
        <v>2</v>
      </c>
      <c r="TT377" s="1">
        <v>1</v>
      </c>
      <c r="UD377" s="1">
        <f t="shared" si="473"/>
        <v>0</v>
      </c>
      <c r="UG377" s="1">
        <f t="shared" si="474"/>
        <v>0</v>
      </c>
      <c r="UQ377" s="1">
        <f t="shared" si="516"/>
        <v>0</v>
      </c>
      <c r="VA377" s="1">
        <f t="shared" si="517"/>
        <v>0</v>
      </c>
      <c r="VG377" s="1">
        <f t="shared" si="518"/>
        <v>0</v>
      </c>
      <c r="WY377" s="1">
        <f t="shared" si="475"/>
        <v>0</v>
      </c>
      <c r="XB377" s="1">
        <f t="shared" si="519"/>
        <v>0</v>
      </c>
      <c r="XG377" s="1">
        <f t="shared" si="476"/>
        <v>0</v>
      </c>
      <c r="XK377" s="108"/>
      <c r="XL377" s="1">
        <f t="shared" si="477"/>
        <v>3</v>
      </c>
      <c r="XM377" s="1">
        <f t="shared" si="478"/>
        <v>0</v>
      </c>
      <c r="XN377" s="1">
        <f t="shared" si="520"/>
        <v>0</v>
      </c>
      <c r="XO377" s="1">
        <f t="shared" si="479"/>
        <v>0</v>
      </c>
      <c r="XP377" s="1">
        <f t="shared" si="521"/>
        <v>0</v>
      </c>
      <c r="XQ377" s="1">
        <f t="shared" si="480"/>
        <v>0</v>
      </c>
      <c r="XR377" s="1">
        <f t="shared" si="481"/>
        <v>0</v>
      </c>
      <c r="XS377" s="1">
        <f t="shared" si="528"/>
        <v>0</v>
      </c>
      <c r="XT377" s="1">
        <f t="shared" si="522"/>
        <v>0</v>
      </c>
      <c r="XU377" s="1">
        <f t="shared" si="482"/>
        <v>0</v>
      </c>
      <c r="XV377" s="1">
        <f t="shared" si="483"/>
        <v>0</v>
      </c>
      <c r="XW377" s="1">
        <f t="shared" si="484"/>
        <v>0</v>
      </c>
      <c r="XX377" s="1">
        <f t="shared" si="485"/>
        <v>0</v>
      </c>
      <c r="XY377" s="1">
        <f t="shared" si="486"/>
        <v>0</v>
      </c>
      <c r="XZ377" s="1">
        <f t="shared" si="487"/>
        <v>0</v>
      </c>
      <c r="YA377" s="1">
        <f t="shared" si="488"/>
        <v>0</v>
      </c>
      <c r="YB377" s="1">
        <f t="shared" si="489"/>
        <v>0</v>
      </c>
      <c r="YC377" s="1">
        <f t="shared" si="490"/>
        <v>0</v>
      </c>
      <c r="YD377" s="132"/>
      <c r="YE377" s="133">
        <f t="shared" si="531"/>
        <v>3</v>
      </c>
      <c r="YF377" s="133">
        <f t="shared" si="454"/>
        <v>164333.33333333334</v>
      </c>
      <c r="YG377" s="130">
        <v>2</v>
      </c>
      <c r="YH377" s="130">
        <f t="shared" si="455"/>
        <v>246500</v>
      </c>
      <c r="YI377" s="129">
        <v>1</v>
      </c>
      <c r="YJ377" s="128">
        <f t="shared" si="456"/>
        <v>493000</v>
      </c>
      <c r="YK377" s="177"/>
      <c r="YL377">
        <v>1</v>
      </c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>
        <f t="shared" si="523"/>
        <v>0</v>
      </c>
      <c r="ACD377" s="25" t="e">
        <f t="shared" si="530"/>
        <v>#DIV/0!</v>
      </c>
      <c r="ACE377" s="11">
        <f t="shared" si="491"/>
        <v>3</v>
      </c>
      <c r="ACF377" s="11">
        <f t="shared" si="457"/>
        <v>164333.33333333334</v>
      </c>
      <c r="ACG377" s="1">
        <v>4</v>
      </c>
      <c r="ACH377" s="1">
        <v>1</v>
      </c>
      <c r="ACI377" s="11">
        <f t="shared" si="458"/>
        <v>493000</v>
      </c>
      <c r="ACJ377" s="45">
        <v>1</v>
      </c>
      <c r="ACK377" s="13">
        <f t="shared" si="459"/>
        <v>493000</v>
      </c>
      <c r="ACL377">
        <v>1</v>
      </c>
      <c r="ACM377" s="25">
        <f t="shared" si="460"/>
        <v>493000</v>
      </c>
      <c r="ACN377" s="11">
        <f t="shared" si="461"/>
        <v>493000</v>
      </c>
      <c r="ACO377" s="65"/>
      <c r="ACR377" s="1" t="s">
        <v>258</v>
      </c>
      <c r="ACS377" s="1">
        <v>1</v>
      </c>
      <c r="ACU377" s="1">
        <v>1</v>
      </c>
      <c r="ACV377" s="1">
        <v>1</v>
      </c>
      <c r="ACZ377" s="1" t="s">
        <v>259</v>
      </c>
      <c r="ADD377" s="1" t="s">
        <v>189</v>
      </c>
      <c r="ADL377" s="1">
        <v>1</v>
      </c>
      <c r="ADO377" s="1">
        <v>1</v>
      </c>
      <c r="ADR377" s="1">
        <v>1</v>
      </c>
      <c r="ADU377" s="1">
        <v>2</v>
      </c>
      <c r="ADV377" s="457"/>
      <c r="AEE377" s="1">
        <f t="shared" si="524"/>
        <v>0</v>
      </c>
      <c r="AFM377" s="1">
        <v>1</v>
      </c>
      <c r="AFN377" s="1">
        <v>1</v>
      </c>
      <c r="AFP377" s="1">
        <v>1</v>
      </c>
      <c r="AGL377" s="11">
        <v>404000</v>
      </c>
      <c r="AGM377" s="11" t="e">
        <f>AGU377+AGW377+AGY377+AHA377+#REF!+#REF!+AHC377+AGP377+AHE377</f>
        <v>#REF!</v>
      </c>
      <c r="AGT377" s="518"/>
      <c r="AHA377" s="1">
        <v>51000</v>
      </c>
      <c r="AHB377" s="1">
        <v>1</v>
      </c>
      <c r="AHJ377" s="518"/>
      <c r="AHL377" s="1">
        <v>1</v>
      </c>
      <c r="AHM377" s="1">
        <v>1</v>
      </c>
      <c r="AHN377" s="1">
        <v>455000</v>
      </c>
      <c r="AHO377" s="1">
        <v>12.624000000000001</v>
      </c>
      <c r="AHP377" s="1">
        <v>3</v>
      </c>
      <c r="AHQ377" s="1">
        <v>1</v>
      </c>
      <c r="AHR377" s="1">
        <v>1</v>
      </c>
      <c r="AHS377" s="1">
        <v>1</v>
      </c>
      <c r="AIB377" s="1">
        <v>1</v>
      </c>
      <c r="AIC377" s="1">
        <v>1</v>
      </c>
      <c r="AID377" s="1">
        <v>1</v>
      </c>
      <c r="AIE377" s="1">
        <v>1</v>
      </c>
      <c r="AIF377" s="1">
        <v>1</v>
      </c>
      <c r="AIN377" s="1">
        <v>1</v>
      </c>
      <c r="AIT377" s="1" t="s">
        <v>1227</v>
      </c>
      <c r="AIU377" s="1">
        <v>1</v>
      </c>
      <c r="AJA377" s="1">
        <v>1</v>
      </c>
      <c r="AJB377" s="1">
        <v>1</v>
      </c>
      <c r="AJC377" s="11">
        <v>38000</v>
      </c>
      <c r="AJD377" s="11"/>
      <c r="AJE377" s="1">
        <v>8.35</v>
      </c>
      <c r="AJF377" s="11"/>
      <c r="AJG377" s="1">
        <v>455000</v>
      </c>
      <c r="AJH377" s="1">
        <v>1</v>
      </c>
      <c r="AJI377" s="1">
        <v>1</v>
      </c>
      <c r="AJJ377" s="435">
        <v>92.292089249492903</v>
      </c>
      <c r="AJK377" s="45"/>
      <c r="AJL377" s="381">
        <v>493000</v>
      </c>
      <c r="AJM377" s="11">
        <f t="shared" si="462"/>
        <v>164333.33333333334</v>
      </c>
      <c r="AJN377" s="60"/>
      <c r="AJO377" s="12"/>
      <c r="AJP377" s="1">
        <v>1</v>
      </c>
      <c r="AKA377" s="1">
        <f t="shared" si="525"/>
        <v>1</v>
      </c>
      <c r="AKD377" s="1">
        <f t="shared" si="526"/>
        <v>1</v>
      </c>
      <c r="AKE377" s="60"/>
      <c r="AKF377" s="1" t="s">
        <v>192</v>
      </c>
      <c r="AKG377" s="1" t="s">
        <v>186</v>
      </c>
      <c r="AKH377" s="1" t="s">
        <v>261</v>
      </c>
      <c r="AKI377" s="1" t="s">
        <v>260</v>
      </c>
      <c r="AKJ377" s="1" t="s">
        <v>260</v>
      </c>
      <c r="AKK377" s="1" t="s">
        <v>260</v>
      </c>
      <c r="AKL377" s="1" t="s">
        <v>260</v>
      </c>
      <c r="AKM377" s="1" t="s">
        <v>260</v>
      </c>
      <c r="AKN377" s="1" t="s">
        <v>262</v>
      </c>
      <c r="AKO377" s="1" t="s">
        <v>260</v>
      </c>
      <c r="AKP377" s="1" t="s">
        <v>260</v>
      </c>
      <c r="AKQ377" s="1" t="s">
        <v>260</v>
      </c>
      <c r="AKR377" s="1" t="s">
        <v>260</v>
      </c>
      <c r="AKS377" s="1" t="s">
        <v>260</v>
      </c>
      <c r="AKT377" s="1" t="s">
        <v>260</v>
      </c>
      <c r="AKU377" s="1" t="s">
        <v>260</v>
      </c>
      <c r="AKV377" s="1" t="s">
        <v>263</v>
      </c>
      <c r="AKW377" s="1" t="s">
        <v>260</v>
      </c>
      <c r="AKX377" s="1" t="s">
        <v>260</v>
      </c>
      <c r="AKY377" s="1" t="s">
        <v>260</v>
      </c>
      <c r="AKZ377" s="1" t="s">
        <v>260</v>
      </c>
      <c r="ALA377" s="1" t="s">
        <v>260</v>
      </c>
      <c r="ALB377" s="1" t="s">
        <v>260</v>
      </c>
      <c r="ALC377" s="1" t="s">
        <v>260</v>
      </c>
      <c r="ALD377" s="1" t="s">
        <v>260</v>
      </c>
      <c r="ALE377" s="1" t="s">
        <v>260</v>
      </c>
      <c r="ALF377" s="1" t="s">
        <v>260</v>
      </c>
      <c r="ALG377" s="1" t="s">
        <v>260</v>
      </c>
      <c r="ALH377" s="1" t="s">
        <v>260</v>
      </c>
      <c r="ALI377" s="1" t="s">
        <v>260</v>
      </c>
      <c r="ALJ377" s="1" t="s">
        <v>260</v>
      </c>
      <c r="ALK377" s="1" t="s">
        <v>260</v>
      </c>
      <c r="ALL377" s="1" t="s">
        <v>260</v>
      </c>
      <c r="ALM377" s="1" t="s">
        <v>260</v>
      </c>
      <c r="ALN377" s="1" t="s">
        <v>260</v>
      </c>
      <c r="ALO377" s="1" t="s">
        <v>260</v>
      </c>
      <c r="ALP377" s="1" t="s">
        <v>260</v>
      </c>
      <c r="ALQ377" s="1">
        <v>2</v>
      </c>
      <c r="ALR377" s="11">
        <f t="shared" si="527"/>
        <v>246500</v>
      </c>
      <c r="ALS377" s="28">
        <v>493000</v>
      </c>
      <c r="ALT377" s="1">
        <v>1</v>
      </c>
      <c r="ALU377" s="1">
        <v>1</v>
      </c>
      <c r="ALY377" s="60"/>
      <c r="ALZ377" s="1">
        <v>1</v>
      </c>
      <c r="AMC377" s="1">
        <v>1</v>
      </c>
      <c r="AMD377" s="1">
        <v>1</v>
      </c>
      <c r="AME377" s="1">
        <v>1</v>
      </c>
      <c r="AMH377" s="1">
        <v>1</v>
      </c>
      <c r="AMN377" s="403"/>
    </row>
    <row r="378" spans="1:1022 1027:1028" s="1" customFormat="1" ht="15" customHeight="1" x14ac:dyDescent="0.25">
      <c r="A378" s="268"/>
      <c r="B378" s="113">
        <v>376</v>
      </c>
      <c r="C378" s="473" t="s">
        <v>985</v>
      </c>
      <c r="D378" s="304" t="s">
        <v>1223</v>
      </c>
      <c r="E378" s="1">
        <v>2006</v>
      </c>
      <c r="F378" s="1">
        <v>8</v>
      </c>
      <c r="G378" s="1">
        <v>1</v>
      </c>
      <c r="J378" s="1">
        <v>8</v>
      </c>
      <c r="K378" s="1">
        <v>1994</v>
      </c>
      <c r="L378" s="1">
        <v>2000</v>
      </c>
      <c r="M378" s="1">
        <v>7</v>
      </c>
      <c r="X378" s="1">
        <v>1</v>
      </c>
      <c r="Y378" s="1">
        <v>1</v>
      </c>
      <c r="Z378" s="1">
        <v>1</v>
      </c>
      <c r="AA378" s="1">
        <v>1</v>
      </c>
      <c r="AB378" s="1">
        <v>1</v>
      </c>
      <c r="AC378" s="1">
        <v>1</v>
      </c>
      <c r="AD378" s="1">
        <v>1</v>
      </c>
      <c r="AY378" s="1">
        <v>1</v>
      </c>
      <c r="BA378" s="1">
        <v>1</v>
      </c>
      <c r="BB378" s="1">
        <v>21</v>
      </c>
      <c r="BC378" s="1">
        <v>1</v>
      </c>
      <c r="BD378" s="1">
        <v>1</v>
      </c>
      <c r="BG378" s="1">
        <v>2</v>
      </c>
      <c r="CG378" s="1">
        <v>1</v>
      </c>
      <c r="CH378" s="246"/>
      <c r="CP378" s="1">
        <f t="shared" si="492"/>
        <v>0</v>
      </c>
      <c r="CS378" s="1">
        <f t="shared" si="464"/>
        <v>0</v>
      </c>
      <c r="DO378" s="1">
        <f t="shared" si="493"/>
        <v>0</v>
      </c>
      <c r="DX378" s="1">
        <f t="shared" si="494"/>
        <v>0</v>
      </c>
      <c r="EE378" s="1">
        <f t="shared" si="495"/>
        <v>0</v>
      </c>
      <c r="EH378" s="1">
        <f t="shared" si="496"/>
        <v>0</v>
      </c>
      <c r="FF378" s="116"/>
      <c r="GP378" s="1">
        <f t="shared" si="465"/>
        <v>0</v>
      </c>
      <c r="GY378" s="1">
        <f t="shared" si="497"/>
        <v>0</v>
      </c>
      <c r="HC378" s="1">
        <f t="shared" si="498"/>
        <v>0</v>
      </c>
      <c r="HS378" s="1">
        <f t="shared" si="499"/>
        <v>0</v>
      </c>
      <c r="HX378" s="1">
        <f t="shared" si="466"/>
        <v>0</v>
      </c>
      <c r="ID378" s="1">
        <f t="shared" si="467"/>
        <v>0</v>
      </c>
      <c r="IN378" s="1">
        <f t="shared" si="500"/>
        <v>0</v>
      </c>
      <c r="IW378" s="1">
        <f t="shared" si="501"/>
        <v>0</v>
      </c>
      <c r="IZ378" s="1">
        <f t="shared" si="468"/>
        <v>0</v>
      </c>
      <c r="JJ378" s="1">
        <f t="shared" si="469"/>
        <v>0</v>
      </c>
      <c r="JV378" s="1">
        <f t="shared" si="502"/>
        <v>0</v>
      </c>
      <c r="KB378" s="1">
        <f t="shared" si="503"/>
        <v>0</v>
      </c>
      <c r="LG378" s="1">
        <f t="shared" si="470"/>
        <v>0</v>
      </c>
      <c r="LT378" s="1">
        <f t="shared" si="504"/>
        <v>0</v>
      </c>
      <c r="MA378" s="1">
        <f t="shared" si="505"/>
        <v>0</v>
      </c>
      <c r="MF378" s="1">
        <f t="shared" si="506"/>
        <v>0</v>
      </c>
      <c r="MM378" s="1">
        <f t="shared" si="507"/>
        <v>0</v>
      </c>
      <c r="MS378" s="1">
        <f t="shared" si="508"/>
        <v>0</v>
      </c>
      <c r="MU378" s="115"/>
      <c r="OI378" s="120"/>
      <c r="PD378" s="1">
        <f t="shared" si="471"/>
        <v>0</v>
      </c>
      <c r="QF378" s="1">
        <f t="shared" si="509"/>
        <v>0</v>
      </c>
      <c r="QY378" s="1">
        <f t="shared" si="510"/>
        <v>0</v>
      </c>
      <c r="RK378" s="1">
        <f t="shared" si="511"/>
        <v>0</v>
      </c>
      <c r="SA378" s="1">
        <f t="shared" si="512"/>
        <v>0</v>
      </c>
      <c r="SG378" s="1">
        <f t="shared" si="513"/>
        <v>0</v>
      </c>
      <c r="SO378" s="1">
        <f t="shared" si="514"/>
        <v>0</v>
      </c>
      <c r="TB378" s="1">
        <f t="shared" si="515"/>
        <v>0</v>
      </c>
      <c r="TD378" s="1">
        <v>1</v>
      </c>
      <c r="TG378" s="1">
        <v>1</v>
      </c>
      <c r="TH378" s="1">
        <v>1</v>
      </c>
      <c r="TS378" s="1">
        <f t="shared" si="472"/>
        <v>3</v>
      </c>
      <c r="TT378" s="1">
        <v>1</v>
      </c>
      <c r="UD378" s="1">
        <f t="shared" si="473"/>
        <v>0</v>
      </c>
      <c r="UG378" s="1">
        <f t="shared" si="474"/>
        <v>0</v>
      </c>
      <c r="UQ378" s="1">
        <f t="shared" si="516"/>
        <v>0</v>
      </c>
      <c r="VA378" s="1">
        <f t="shared" si="517"/>
        <v>0</v>
      </c>
      <c r="VG378" s="1">
        <f t="shared" si="518"/>
        <v>0</v>
      </c>
      <c r="WY378" s="1">
        <f t="shared" si="475"/>
        <v>0</v>
      </c>
      <c r="XB378" s="1">
        <f t="shared" si="519"/>
        <v>0</v>
      </c>
      <c r="XG378" s="1">
        <f t="shared" si="476"/>
        <v>0</v>
      </c>
      <c r="XK378" s="108"/>
      <c r="XL378" s="1">
        <f t="shared" si="477"/>
        <v>3</v>
      </c>
      <c r="XM378" s="1">
        <f t="shared" si="478"/>
        <v>0</v>
      </c>
      <c r="XN378" s="1">
        <f t="shared" si="520"/>
        <v>0</v>
      </c>
      <c r="XO378" s="1">
        <f t="shared" si="479"/>
        <v>0</v>
      </c>
      <c r="XP378" s="1">
        <f t="shared" si="521"/>
        <v>0</v>
      </c>
      <c r="XQ378" s="1">
        <f t="shared" si="480"/>
        <v>0</v>
      </c>
      <c r="XR378" s="1">
        <f t="shared" si="481"/>
        <v>0</v>
      </c>
      <c r="XS378" s="1">
        <f t="shared" si="528"/>
        <v>0</v>
      </c>
      <c r="XT378" s="1">
        <f t="shared" si="522"/>
        <v>0</v>
      </c>
      <c r="XU378" s="1">
        <f t="shared" si="482"/>
        <v>0</v>
      </c>
      <c r="XV378" s="1">
        <f t="shared" si="483"/>
        <v>0</v>
      </c>
      <c r="XW378" s="1">
        <f t="shared" si="484"/>
        <v>0</v>
      </c>
      <c r="XX378" s="1">
        <f t="shared" si="485"/>
        <v>0</v>
      </c>
      <c r="XY378" s="1">
        <f t="shared" si="486"/>
        <v>0</v>
      </c>
      <c r="XZ378" s="1">
        <f t="shared" si="487"/>
        <v>0</v>
      </c>
      <c r="YA378" s="1">
        <f t="shared" si="488"/>
        <v>0</v>
      </c>
      <c r="YB378" s="1">
        <f t="shared" si="489"/>
        <v>0</v>
      </c>
      <c r="YC378" s="1">
        <f t="shared" si="490"/>
        <v>0</v>
      </c>
      <c r="YD378" s="132"/>
      <c r="YE378" s="133">
        <f t="shared" si="531"/>
        <v>3</v>
      </c>
      <c r="YF378" s="133">
        <f t="shared" si="454"/>
        <v>138333.33333333334</v>
      </c>
      <c r="YG378" s="130">
        <v>1</v>
      </c>
      <c r="YH378" s="130">
        <f t="shared" si="455"/>
        <v>415000</v>
      </c>
      <c r="YI378" s="129">
        <v>1</v>
      </c>
      <c r="YJ378" s="128">
        <f t="shared" si="456"/>
        <v>415000</v>
      </c>
      <c r="YK378" s="177"/>
      <c r="YL378">
        <v>1</v>
      </c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>
        <f t="shared" si="523"/>
        <v>0</v>
      </c>
      <c r="ACD378" s="25" t="e">
        <f t="shared" si="530"/>
        <v>#DIV/0!</v>
      </c>
      <c r="ACE378" s="11">
        <f t="shared" si="491"/>
        <v>3</v>
      </c>
      <c r="ACF378" s="11">
        <f t="shared" si="457"/>
        <v>138333.33333333334</v>
      </c>
      <c r="ACG378" s="1">
        <v>5</v>
      </c>
      <c r="ACH378" s="1">
        <v>1</v>
      </c>
      <c r="ACI378" s="11">
        <f t="shared" si="458"/>
        <v>415000</v>
      </c>
      <c r="ACJ378" s="45">
        <v>1</v>
      </c>
      <c r="ACK378" s="13">
        <f t="shared" si="459"/>
        <v>415000</v>
      </c>
      <c r="ACL378">
        <v>1</v>
      </c>
      <c r="ACM378" s="25">
        <f t="shared" si="460"/>
        <v>415000</v>
      </c>
      <c r="ACN378" s="11">
        <f t="shared" si="461"/>
        <v>415000</v>
      </c>
      <c r="ACO378" s="65"/>
      <c r="ACR378" s="1" t="s">
        <v>258</v>
      </c>
      <c r="ACS378" s="1">
        <v>1</v>
      </c>
      <c r="ACU378" s="1">
        <v>1</v>
      </c>
      <c r="ACV378" s="1">
        <v>1</v>
      </c>
      <c r="ACX378" s="1">
        <v>42</v>
      </c>
      <c r="ACY378" s="1">
        <v>1</v>
      </c>
      <c r="ACZ378" s="1" t="s">
        <v>259</v>
      </c>
      <c r="ADD378" s="1" t="s">
        <v>185</v>
      </c>
      <c r="ADO378" s="1">
        <v>1</v>
      </c>
      <c r="ADR378" s="1">
        <v>1</v>
      </c>
      <c r="ADU378" s="1">
        <v>3</v>
      </c>
      <c r="ADV378" s="457"/>
      <c r="ADW378" s="1">
        <v>2</v>
      </c>
      <c r="AEB378" s="1">
        <v>1</v>
      </c>
      <c r="AEE378" s="1">
        <f t="shared" si="524"/>
        <v>0</v>
      </c>
      <c r="AEY378" s="1">
        <v>1</v>
      </c>
      <c r="AFA378" s="1">
        <v>1</v>
      </c>
      <c r="AFF378" s="1">
        <v>1</v>
      </c>
      <c r="AFM378" s="1">
        <v>1</v>
      </c>
      <c r="AFN378" s="1">
        <v>1</v>
      </c>
      <c r="AFV378" s="1">
        <v>1</v>
      </c>
      <c r="AFX378" s="1">
        <v>1</v>
      </c>
      <c r="AGL378" s="11">
        <v>404000</v>
      </c>
      <c r="AGM378" s="11" t="e">
        <f>AGU378+AGW378+AGY378+AHA378+#REF!+#REF!+AHC378+AGP378+AHE378</f>
        <v>#REF!</v>
      </c>
      <c r="AGT378" s="518"/>
      <c r="AHA378" s="1">
        <v>11000</v>
      </c>
      <c r="AHB378" s="1">
        <v>1</v>
      </c>
      <c r="AHJ378" s="518"/>
      <c r="AHL378" s="1">
        <v>1</v>
      </c>
      <c r="AHM378" s="1">
        <v>1</v>
      </c>
      <c r="AHN378" s="1">
        <v>415000</v>
      </c>
      <c r="AHO378" s="1">
        <v>2.7229999999999999</v>
      </c>
      <c r="AHP378" s="1">
        <v>5</v>
      </c>
      <c r="AHQ378" s="1">
        <v>1</v>
      </c>
      <c r="AHR378" s="1">
        <v>1</v>
      </c>
      <c r="AHS378" s="1">
        <v>1</v>
      </c>
      <c r="AHZ378" s="1">
        <v>5</v>
      </c>
      <c r="AIA378" s="1">
        <v>1</v>
      </c>
      <c r="AIB378" s="1">
        <v>1</v>
      </c>
      <c r="AIC378" s="1">
        <v>10</v>
      </c>
      <c r="AID378" s="1">
        <v>1</v>
      </c>
      <c r="AIE378" s="1">
        <v>1</v>
      </c>
      <c r="AIF378" s="1">
        <v>1</v>
      </c>
      <c r="AIG378" s="1">
        <v>4</v>
      </c>
      <c r="AIH378" s="1">
        <v>1</v>
      </c>
      <c r="AIN378" s="1">
        <v>1</v>
      </c>
      <c r="AIT378" s="1" t="s">
        <v>1228</v>
      </c>
      <c r="AIU378" s="1">
        <v>1</v>
      </c>
      <c r="AJA378" s="1">
        <v>1</v>
      </c>
      <c r="AJB378" s="1">
        <v>1</v>
      </c>
      <c r="AJC378" s="11"/>
      <c r="AJD378" s="11"/>
      <c r="AJF378" s="11">
        <v>115000</v>
      </c>
      <c r="AJG378" s="1">
        <v>300000</v>
      </c>
      <c r="AJH378" s="1">
        <v>1</v>
      </c>
      <c r="AJJ378" s="435">
        <v>72.289156626506028</v>
      </c>
      <c r="AJK378" s="45">
        <v>260.86956521739131</v>
      </c>
      <c r="AJL378" s="381">
        <v>415000</v>
      </c>
      <c r="AJM378" s="11">
        <f t="shared" si="462"/>
        <v>138333.33333333334</v>
      </c>
      <c r="AJN378" s="60"/>
      <c r="AJO378" s="12"/>
      <c r="AKA378" s="1">
        <f t="shared" si="525"/>
        <v>0</v>
      </c>
      <c r="AKD378" s="1">
        <f t="shared" si="526"/>
        <v>0</v>
      </c>
      <c r="AKE378" s="60"/>
      <c r="AKF378" s="1" t="s">
        <v>1118</v>
      </c>
      <c r="AKG378" s="1" t="s">
        <v>682</v>
      </c>
      <c r="AKH378" s="1" t="s">
        <v>1119</v>
      </c>
      <c r="AKI378" s="1" t="s">
        <v>260</v>
      </c>
      <c r="AKJ378" s="1" t="s">
        <v>260</v>
      </c>
      <c r="AKK378" s="1" t="s">
        <v>260</v>
      </c>
      <c r="AKL378" s="1" t="s">
        <v>260</v>
      </c>
      <c r="AKM378" s="1" t="s">
        <v>260</v>
      </c>
      <c r="AKN378" s="1" t="s">
        <v>262</v>
      </c>
      <c r="AKO378" s="1" t="s">
        <v>260</v>
      </c>
      <c r="AKP378" s="1" t="s">
        <v>260</v>
      </c>
      <c r="AKQ378" s="1" t="s">
        <v>260</v>
      </c>
      <c r="AKR378" s="1" t="s">
        <v>260</v>
      </c>
      <c r="AKS378" s="1" t="s">
        <v>260</v>
      </c>
      <c r="AKT378" s="1" t="s">
        <v>260</v>
      </c>
      <c r="AKU378" s="1" t="s">
        <v>260</v>
      </c>
      <c r="AKV378" s="1" t="s">
        <v>263</v>
      </c>
      <c r="AKW378" s="1" t="s">
        <v>260</v>
      </c>
      <c r="AKX378" s="1" t="s">
        <v>260</v>
      </c>
      <c r="AKY378" s="1" t="s">
        <v>260</v>
      </c>
      <c r="AKZ378" s="1" t="s">
        <v>260</v>
      </c>
      <c r="ALA378" s="1" t="s">
        <v>260</v>
      </c>
      <c r="ALB378" s="1" t="s">
        <v>260</v>
      </c>
      <c r="ALC378" s="1" t="s">
        <v>260</v>
      </c>
      <c r="ALD378" s="1" t="s">
        <v>260</v>
      </c>
      <c r="ALE378" s="1" t="s">
        <v>260</v>
      </c>
      <c r="ALF378" s="1" t="s">
        <v>260</v>
      </c>
      <c r="ALG378" s="1" t="s">
        <v>260</v>
      </c>
      <c r="ALH378" s="1" t="s">
        <v>260</v>
      </c>
      <c r="ALI378" s="1" t="s">
        <v>260</v>
      </c>
      <c r="ALJ378" s="1" t="s">
        <v>260</v>
      </c>
      <c r="ALK378" s="1" t="s">
        <v>260</v>
      </c>
      <c r="ALL378" s="1" t="s">
        <v>260</v>
      </c>
      <c r="ALM378" s="1" t="s">
        <v>260</v>
      </c>
      <c r="ALN378" s="1" t="s">
        <v>260</v>
      </c>
      <c r="ALO378" s="1" t="s">
        <v>260</v>
      </c>
      <c r="ALP378" s="1" t="s">
        <v>260</v>
      </c>
      <c r="ALQ378" s="1">
        <v>3</v>
      </c>
      <c r="ALR378" s="11">
        <f t="shared" si="527"/>
        <v>138333.33333333334</v>
      </c>
      <c r="ALS378" s="28">
        <v>415000</v>
      </c>
      <c r="ALT378" s="1">
        <v>1</v>
      </c>
      <c r="ALU378" s="1">
        <v>2</v>
      </c>
      <c r="ALY378" s="60"/>
      <c r="ALZ378" s="1">
        <v>1</v>
      </c>
      <c r="AMA378" s="1">
        <v>1</v>
      </c>
      <c r="AMC378" s="1">
        <v>1</v>
      </c>
      <c r="AMD378" s="1">
        <v>1</v>
      </c>
      <c r="AME378" s="1">
        <v>1</v>
      </c>
      <c r="AMN378" s="403"/>
    </row>
    <row r="379" spans="1:1022 1027:1028" s="4" customFormat="1" ht="19" customHeight="1" x14ac:dyDescent="0.25">
      <c r="A379" s="270"/>
      <c r="B379" s="113">
        <v>377</v>
      </c>
      <c r="C379" s="473" t="s">
        <v>985</v>
      </c>
      <c r="D379" s="304" t="s">
        <v>1120</v>
      </c>
      <c r="E379" s="4">
        <v>2006</v>
      </c>
      <c r="H379" s="4">
        <v>9</v>
      </c>
      <c r="I379" s="4">
        <v>1</v>
      </c>
      <c r="J379" s="4">
        <v>9</v>
      </c>
      <c r="K379" s="4">
        <v>2000</v>
      </c>
      <c r="L379" s="4">
        <v>2000</v>
      </c>
      <c r="M379" s="4">
        <v>1</v>
      </c>
      <c r="AD379" s="4">
        <v>1</v>
      </c>
      <c r="AX379" s="4">
        <v>1</v>
      </c>
      <c r="BR379" s="4">
        <v>1</v>
      </c>
      <c r="CG379" s="4">
        <v>1</v>
      </c>
      <c r="CH379" s="246"/>
      <c r="CP379" s="1">
        <f t="shared" si="492"/>
        <v>0</v>
      </c>
      <c r="CQ379" s="1"/>
      <c r="CS379" s="1">
        <f t="shared" si="464"/>
        <v>0</v>
      </c>
      <c r="CT379" s="1"/>
      <c r="DO379" s="1">
        <f t="shared" si="493"/>
        <v>0</v>
      </c>
      <c r="DP379" s="1"/>
      <c r="DX379" s="1">
        <f t="shared" si="494"/>
        <v>0</v>
      </c>
      <c r="DY379" s="1"/>
      <c r="EE379" s="1">
        <f t="shared" si="495"/>
        <v>0</v>
      </c>
      <c r="EF379" s="1"/>
      <c r="EH379" s="1">
        <f t="shared" si="496"/>
        <v>0</v>
      </c>
      <c r="EI379" s="1"/>
      <c r="FF379" s="116"/>
      <c r="GP379" s="1">
        <f t="shared" si="465"/>
        <v>0</v>
      </c>
      <c r="GQ379" s="1"/>
      <c r="GY379" s="1">
        <f t="shared" si="497"/>
        <v>0</v>
      </c>
      <c r="GZ379" s="1"/>
      <c r="HC379" s="1">
        <f t="shared" si="498"/>
        <v>0</v>
      </c>
      <c r="HD379" s="1"/>
      <c r="HS379" s="1">
        <f t="shared" si="499"/>
        <v>0</v>
      </c>
      <c r="HT379" s="1"/>
      <c r="HX379" s="1">
        <f t="shared" si="466"/>
        <v>0</v>
      </c>
      <c r="HY379" s="1"/>
      <c r="ID379" s="1">
        <f t="shared" si="467"/>
        <v>0</v>
      </c>
      <c r="IE379" s="1"/>
      <c r="IN379" s="1">
        <f t="shared" si="500"/>
        <v>0</v>
      </c>
      <c r="IW379" s="1">
        <f t="shared" si="501"/>
        <v>0</v>
      </c>
      <c r="IX379" s="1"/>
      <c r="IZ379" s="1">
        <f t="shared" si="468"/>
        <v>0</v>
      </c>
      <c r="JA379" s="1"/>
      <c r="JJ379" s="1">
        <f t="shared" si="469"/>
        <v>0</v>
      </c>
      <c r="JK379" s="1"/>
      <c r="JV379" s="1">
        <f t="shared" si="502"/>
        <v>0</v>
      </c>
      <c r="JW379" s="1"/>
      <c r="KB379" s="1">
        <f t="shared" si="503"/>
        <v>0</v>
      </c>
      <c r="KC379" s="1"/>
      <c r="LG379" s="1">
        <f t="shared" si="470"/>
        <v>0</v>
      </c>
      <c r="LH379" s="1"/>
      <c r="LT379" s="1">
        <f t="shared" si="504"/>
        <v>0</v>
      </c>
      <c r="LU379" s="1"/>
      <c r="MA379" s="1">
        <f t="shared" si="505"/>
        <v>0</v>
      </c>
      <c r="MB379" s="1"/>
      <c r="MF379" s="1">
        <f t="shared" si="506"/>
        <v>0</v>
      </c>
      <c r="MG379" s="1"/>
      <c r="MM379" s="1">
        <f t="shared" si="507"/>
        <v>0</v>
      </c>
      <c r="MN379" s="1"/>
      <c r="MS379" s="1">
        <f t="shared" si="508"/>
        <v>0</v>
      </c>
      <c r="MT379" s="1"/>
      <c r="MU379" s="115"/>
      <c r="OI379" s="120"/>
      <c r="PD379" s="1">
        <f t="shared" si="471"/>
        <v>0</v>
      </c>
      <c r="PE379" s="1"/>
      <c r="QF379" s="1">
        <f t="shared" si="509"/>
        <v>0</v>
      </c>
      <c r="QG379" s="1"/>
      <c r="QY379" s="1">
        <f t="shared" si="510"/>
        <v>0</v>
      </c>
      <c r="RK379" s="1">
        <f t="shared" si="511"/>
        <v>0</v>
      </c>
      <c r="RL379" s="1"/>
      <c r="SA379" s="1">
        <f t="shared" si="512"/>
        <v>0</v>
      </c>
      <c r="SG379" s="1">
        <f t="shared" si="513"/>
        <v>0</v>
      </c>
      <c r="SO379" s="1">
        <f t="shared" si="514"/>
        <v>0</v>
      </c>
      <c r="TB379" s="1">
        <f t="shared" si="515"/>
        <v>0</v>
      </c>
      <c r="TD379" s="4">
        <v>1</v>
      </c>
      <c r="TF379" s="4">
        <v>1</v>
      </c>
      <c r="TS379" s="1">
        <f t="shared" si="472"/>
        <v>2</v>
      </c>
      <c r="TT379" s="1">
        <v>1</v>
      </c>
      <c r="UD379" s="1">
        <f t="shared" si="473"/>
        <v>0</v>
      </c>
      <c r="UE379" s="1"/>
      <c r="UG379" s="1">
        <f t="shared" si="474"/>
        <v>0</v>
      </c>
      <c r="UH379" s="1"/>
      <c r="UQ379" s="1">
        <f t="shared" si="516"/>
        <v>0</v>
      </c>
      <c r="UR379" s="1"/>
      <c r="VA379" s="1">
        <f t="shared" si="517"/>
        <v>0</v>
      </c>
      <c r="VB379" s="1"/>
      <c r="VG379" s="1">
        <f t="shared" si="518"/>
        <v>0</v>
      </c>
      <c r="VH379" s="1"/>
      <c r="WY379" s="1">
        <f t="shared" si="475"/>
        <v>0</v>
      </c>
      <c r="WZ379" s="1"/>
      <c r="XB379" s="1">
        <f t="shared" si="519"/>
        <v>0</v>
      </c>
      <c r="XC379" s="1"/>
      <c r="XG379" s="1">
        <f t="shared" si="476"/>
        <v>0</v>
      </c>
      <c r="XH379" s="1"/>
      <c r="XK379" s="108"/>
      <c r="XL379" s="1">
        <f t="shared" si="477"/>
        <v>2</v>
      </c>
      <c r="XM379" s="1">
        <f t="shared" si="478"/>
        <v>0</v>
      </c>
      <c r="XN379" s="1">
        <f t="shared" si="520"/>
        <v>0</v>
      </c>
      <c r="XO379" s="1">
        <f t="shared" si="479"/>
        <v>0</v>
      </c>
      <c r="XP379" s="1">
        <f t="shared" si="521"/>
        <v>0</v>
      </c>
      <c r="XQ379" s="1">
        <f t="shared" si="480"/>
        <v>0</v>
      </c>
      <c r="XR379" s="1">
        <f t="shared" si="481"/>
        <v>0</v>
      </c>
      <c r="XS379" s="1">
        <f t="shared" si="528"/>
        <v>0</v>
      </c>
      <c r="XT379" s="1">
        <f t="shared" si="522"/>
        <v>0</v>
      </c>
      <c r="XU379" s="1">
        <f t="shared" si="482"/>
        <v>0</v>
      </c>
      <c r="XV379" s="1">
        <f t="shared" si="483"/>
        <v>0</v>
      </c>
      <c r="XW379" s="1">
        <f t="shared" si="484"/>
        <v>0</v>
      </c>
      <c r="XX379" s="1">
        <f t="shared" si="485"/>
        <v>0</v>
      </c>
      <c r="XY379" s="1">
        <f t="shared" si="486"/>
        <v>0</v>
      </c>
      <c r="XZ379" s="1">
        <f t="shared" si="487"/>
        <v>0</v>
      </c>
      <c r="YA379" s="1">
        <f t="shared" si="488"/>
        <v>0</v>
      </c>
      <c r="YB379" s="1">
        <f t="shared" si="489"/>
        <v>0</v>
      </c>
      <c r="YC379" s="1">
        <f t="shared" si="490"/>
        <v>0</v>
      </c>
      <c r="YD379" s="132"/>
      <c r="YE379" s="133">
        <f t="shared" si="531"/>
        <v>2</v>
      </c>
      <c r="YF379" s="133">
        <f t="shared" si="454"/>
        <v>42000</v>
      </c>
      <c r="YG379" s="130">
        <v>1</v>
      </c>
      <c r="YH379" s="130">
        <f t="shared" si="455"/>
        <v>84000</v>
      </c>
      <c r="YI379" s="129">
        <v>1</v>
      </c>
      <c r="YJ379" s="128">
        <f t="shared" si="456"/>
        <v>84000</v>
      </c>
      <c r="YK379" s="177"/>
      <c r="YL379">
        <v>1</v>
      </c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>
        <f t="shared" si="523"/>
        <v>0</v>
      </c>
      <c r="ACD379" s="25" t="e">
        <f t="shared" si="530"/>
        <v>#DIV/0!</v>
      </c>
      <c r="ACE379" s="11">
        <f t="shared" si="491"/>
        <v>2</v>
      </c>
      <c r="ACF379" s="11">
        <f t="shared" si="457"/>
        <v>42000</v>
      </c>
      <c r="ACG379" s="4">
        <v>5</v>
      </c>
      <c r="ACH379" s="4">
        <v>1</v>
      </c>
      <c r="ACI379" s="11">
        <f t="shared" si="458"/>
        <v>84000</v>
      </c>
      <c r="ACJ379" s="45">
        <v>1</v>
      </c>
      <c r="ACK379" s="13">
        <f t="shared" si="459"/>
        <v>84000</v>
      </c>
      <c r="ACL379">
        <v>1</v>
      </c>
      <c r="ACM379" s="25">
        <f t="shared" si="460"/>
        <v>84000</v>
      </c>
      <c r="ACN379" s="11">
        <f t="shared" si="461"/>
        <v>84000</v>
      </c>
      <c r="ACO379" s="65"/>
      <c r="ACR379" s="4" t="s">
        <v>258</v>
      </c>
      <c r="ACS379" s="4">
        <v>1</v>
      </c>
      <c r="ACT379" s="4">
        <v>1</v>
      </c>
      <c r="ACU379" s="4">
        <v>1</v>
      </c>
      <c r="ACV379" s="4">
        <v>1</v>
      </c>
      <c r="ACX379" s="4">
        <v>2</v>
      </c>
      <c r="ACY379" s="4">
        <v>1</v>
      </c>
      <c r="ACZ379" s="4" t="s">
        <v>259</v>
      </c>
      <c r="ADD379" s="4" t="s">
        <v>185</v>
      </c>
      <c r="ADL379" s="4">
        <v>1</v>
      </c>
      <c r="ADU379" s="4">
        <v>2</v>
      </c>
      <c r="ADW379" s="4">
        <v>2</v>
      </c>
      <c r="AEE379" s="1">
        <f t="shared" si="524"/>
        <v>0</v>
      </c>
      <c r="AEI379" s="4">
        <v>1</v>
      </c>
      <c r="AFL379" s="4">
        <v>1</v>
      </c>
      <c r="AFN379" s="4">
        <v>1</v>
      </c>
      <c r="AFY379" s="4">
        <v>1</v>
      </c>
      <c r="AGL379" s="4">
        <v>24000</v>
      </c>
      <c r="AGM379" s="5"/>
      <c r="AGT379" s="518"/>
      <c r="AHJ379" s="518"/>
      <c r="AHN379" s="4">
        <v>24000</v>
      </c>
      <c r="AHP379" s="4">
        <v>1</v>
      </c>
      <c r="AHQ379" s="4">
        <v>1</v>
      </c>
      <c r="AHR379" s="4">
        <v>1</v>
      </c>
      <c r="AHS379" s="4">
        <v>1</v>
      </c>
      <c r="AIB379" s="4">
        <v>1</v>
      </c>
      <c r="AJB379" s="4">
        <v>1</v>
      </c>
      <c r="AJC379" s="5"/>
      <c r="AJD379" s="5"/>
      <c r="AJF379" s="5">
        <v>84000</v>
      </c>
      <c r="AJJ379" s="437"/>
      <c r="AJK379" s="37"/>
      <c r="AJL379" s="384">
        <v>84000</v>
      </c>
      <c r="AJM379" s="11">
        <f t="shared" si="462"/>
        <v>42000</v>
      </c>
      <c r="AJN379" s="60"/>
      <c r="AJO379" s="6">
        <v>4</v>
      </c>
      <c r="AJP379" s="4">
        <v>1</v>
      </c>
      <c r="AJZ379" s="1"/>
      <c r="AKA379" s="1">
        <f t="shared" si="525"/>
        <v>1</v>
      </c>
      <c r="AKD379" s="1">
        <f t="shared" si="526"/>
        <v>1</v>
      </c>
      <c r="AKE379" s="60"/>
      <c r="AKF379" s="4" t="s">
        <v>1121</v>
      </c>
      <c r="AKG379" s="4" t="s">
        <v>192</v>
      </c>
      <c r="AKH379" s="4" t="s">
        <v>1119</v>
      </c>
      <c r="AKI379" s="4" t="s">
        <v>1122</v>
      </c>
      <c r="AKJ379" s="4" t="s">
        <v>1221</v>
      </c>
      <c r="AKK379" s="4" t="s">
        <v>260</v>
      </c>
      <c r="AKL379" s="4" t="s">
        <v>260</v>
      </c>
      <c r="AKM379" s="4" t="s">
        <v>260</v>
      </c>
      <c r="AKN379" s="4" t="s">
        <v>262</v>
      </c>
      <c r="AKO379" s="4" t="s">
        <v>260</v>
      </c>
      <c r="AKP379" s="4" t="s">
        <v>260</v>
      </c>
      <c r="AKQ379" s="4" t="s">
        <v>260</v>
      </c>
      <c r="AKR379" s="4" t="s">
        <v>260</v>
      </c>
      <c r="AKS379" s="4" t="s">
        <v>260</v>
      </c>
      <c r="AKT379" s="4" t="s">
        <v>260</v>
      </c>
      <c r="AKU379" s="4" t="s">
        <v>260</v>
      </c>
      <c r="AKV379" s="4" t="s">
        <v>263</v>
      </c>
      <c r="AKW379" s="4" t="s">
        <v>260</v>
      </c>
      <c r="AKX379" s="4" t="s">
        <v>260</v>
      </c>
      <c r="AKY379" s="4" t="s">
        <v>260</v>
      </c>
      <c r="AKZ379" s="4" t="s">
        <v>260</v>
      </c>
      <c r="ALA379" s="4" t="s">
        <v>260</v>
      </c>
      <c r="ALB379" s="4" t="s">
        <v>260</v>
      </c>
      <c r="ALC379" s="4" t="s">
        <v>260</v>
      </c>
      <c r="ALD379" s="4" t="s">
        <v>260</v>
      </c>
      <c r="ALE379" s="4" t="s">
        <v>260</v>
      </c>
      <c r="ALF379" s="4" t="s">
        <v>260</v>
      </c>
      <c r="ALG379" s="4" t="s">
        <v>260</v>
      </c>
      <c r="ALH379" s="4" t="s">
        <v>260</v>
      </c>
      <c r="ALI379" s="4" t="s">
        <v>260</v>
      </c>
      <c r="ALJ379" s="4" t="s">
        <v>260</v>
      </c>
      <c r="ALK379" s="4" t="s">
        <v>260</v>
      </c>
      <c r="ALL379" s="4" t="s">
        <v>260</v>
      </c>
      <c r="ALM379" s="4" t="s">
        <v>260</v>
      </c>
      <c r="ALN379" s="4" t="s">
        <v>260</v>
      </c>
      <c r="ALO379" s="4" t="s">
        <v>260</v>
      </c>
      <c r="ALP379" s="4" t="s">
        <v>260</v>
      </c>
      <c r="ALQ379" s="4">
        <v>5</v>
      </c>
      <c r="ALR379" s="11">
        <f t="shared" si="527"/>
        <v>16800</v>
      </c>
      <c r="ALS379" s="5">
        <v>84000</v>
      </c>
      <c r="ALU379" s="4">
        <v>5</v>
      </c>
      <c r="ALY379" s="60"/>
      <c r="ALZ379" s="4">
        <v>1</v>
      </c>
      <c r="AMC379" s="4">
        <v>1</v>
      </c>
      <c r="AME379" s="4">
        <v>1</v>
      </c>
      <c r="AMN379" s="403"/>
    </row>
    <row r="380" spans="1:1022 1027:1028" s="1" customFormat="1" ht="15" customHeight="1" x14ac:dyDescent="0.25">
      <c r="A380" s="268"/>
      <c r="B380" s="113">
        <v>378</v>
      </c>
      <c r="C380" s="473" t="s">
        <v>985</v>
      </c>
      <c r="D380" s="304" t="s">
        <v>1123</v>
      </c>
      <c r="E380" s="1">
        <v>2007</v>
      </c>
      <c r="F380" s="1">
        <v>7</v>
      </c>
      <c r="G380" s="1">
        <v>1</v>
      </c>
      <c r="H380" s="1">
        <v>2</v>
      </c>
      <c r="I380" s="1">
        <v>1</v>
      </c>
      <c r="J380" s="1">
        <v>9</v>
      </c>
      <c r="K380" s="1">
        <v>2000</v>
      </c>
      <c r="L380" s="1">
        <v>2002</v>
      </c>
      <c r="M380" s="1">
        <v>3</v>
      </c>
      <c r="AD380" s="1">
        <v>1</v>
      </c>
      <c r="AE380" s="1">
        <v>1</v>
      </c>
      <c r="AF380" s="1">
        <v>1</v>
      </c>
      <c r="AY380" s="1">
        <v>1</v>
      </c>
      <c r="BA380" s="1">
        <v>1</v>
      </c>
      <c r="BB380" s="1">
        <v>13</v>
      </c>
      <c r="BG380" s="1">
        <v>3</v>
      </c>
      <c r="CG380" s="1">
        <v>1</v>
      </c>
      <c r="CH380" s="246"/>
      <c r="CP380" s="1">
        <f t="shared" si="492"/>
        <v>0</v>
      </c>
      <c r="CS380" s="1">
        <f t="shared" si="464"/>
        <v>0</v>
      </c>
      <c r="DO380" s="1">
        <f t="shared" si="493"/>
        <v>0</v>
      </c>
      <c r="DX380" s="1">
        <f t="shared" si="494"/>
        <v>0</v>
      </c>
      <c r="EE380" s="1">
        <f t="shared" si="495"/>
        <v>0</v>
      </c>
      <c r="EH380" s="1">
        <f t="shared" si="496"/>
        <v>0</v>
      </c>
      <c r="FF380" s="116"/>
      <c r="GP380" s="1">
        <f t="shared" si="465"/>
        <v>0</v>
      </c>
      <c r="GY380" s="1">
        <f t="shared" si="497"/>
        <v>0</v>
      </c>
      <c r="HC380" s="1">
        <f t="shared" si="498"/>
        <v>0</v>
      </c>
      <c r="HS380" s="1">
        <f t="shared" si="499"/>
        <v>0</v>
      </c>
      <c r="HX380" s="1">
        <f t="shared" si="466"/>
        <v>0</v>
      </c>
      <c r="ID380" s="1">
        <f t="shared" si="467"/>
        <v>0</v>
      </c>
      <c r="IN380" s="1">
        <f t="shared" si="500"/>
        <v>0</v>
      </c>
      <c r="IW380" s="1">
        <f t="shared" si="501"/>
        <v>0</v>
      </c>
      <c r="IZ380" s="1">
        <f t="shared" si="468"/>
        <v>0</v>
      </c>
      <c r="JJ380" s="1">
        <f t="shared" si="469"/>
        <v>0</v>
      </c>
      <c r="JV380" s="1">
        <f t="shared" si="502"/>
        <v>0</v>
      </c>
      <c r="KB380" s="1">
        <f t="shared" si="503"/>
        <v>0</v>
      </c>
      <c r="LG380" s="1">
        <f t="shared" si="470"/>
        <v>0</v>
      </c>
      <c r="LT380" s="1">
        <f t="shared" si="504"/>
        <v>0</v>
      </c>
      <c r="MA380" s="1">
        <f t="shared" si="505"/>
        <v>0</v>
      </c>
      <c r="MF380" s="1">
        <f t="shared" si="506"/>
        <v>0</v>
      </c>
      <c r="MM380" s="1">
        <f t="shared" si="507"/>
        <v>0</v>
      </c>
      <c r="MS380" s="1">
        <f t="shared" si="508"/>
        <v>0</v>
      </c>
      <c r="MU380" s="115"/>
      <c r="OI380" s="120"/>
      <c r="PD380" s="1">
        <f t="shared" si="471"/>
        <v>0</v>
      </c>
      <c r="QF380" s="1">
        <f t="shared" si="509"/>
        <v>0</v>
      </c>
      <c r="QY380" s="1">
        <f t="shared" si="510"/>
        <v>0</v>
      </c>
      <c r="RK380" s="1">
        <f t="shared" si="511"/>
        <v>0</v>
      </c>
      <c r="SA380" s="1">
        <f t="shared" si="512"/>
        <v>0</v>
      </c>
      <c r="SG380" s="1">
        <f t="shared" si="513"/>
        <v>0</v>
      </c>
      <c r="SO380" s="1">
        <f t="shared" si="514"/>
        <v>0</v>
      </c>
      <c r="TB380" s="1">
        <f t="shared" si="515"/>
        <v>0</v>
      </c>
      <c r="TS380" s="1">
        <f t="shared" si="472"/>
        <v>0</v>
      </c>
      <c r="UD380" s="1">
        <f t="shared" si="473"/>
        <v>0</v>
      </c>
      <c r="UG380" s="1">
        <f t="shared" si="474"/>
        <v>0</v>
      </c>
      <c r="UQ380" s="1">
        <f t="shared" si="516"/>
        <v>0</v>
      </c>
      <c r="VA380" s="1">
        <f t="shared" si="517"/>
        <v>0</v>
      </c>
      <c r="VG380" s="1">
        <f t="shared" si="518"/>
        <v>0</v>
      </c>
      <c r="WY380" s="1">
        <f t="shared" si="475"/>
        <v>0</v>
      </c>
      <c r="XB380" s="1">
        <f t="shared" si="519"/>
        <v>0</v>
      </c>
      <c r="XG380" s="1">
        <f t="shared" si="476"/>
        <v>0</v>
      </c>
      <c r="XK380" s="108"/>
      <c r="XL380" s="1">
        <f t="shared" si="477"/>
        <v>0</v>
      </c>
      <c r="XM380" s="1">
        <f t="shared" si="478"/>
        <v>0</v>
      </c>
      <c r="XN380" s="1">
        <f t="shared" si="520"/>
        <v>0</v>
      </c>
      <c r="XO380" s="1">
        <f t="shared" si="479"/>
        <v>0</v>
      </c>
      <c r="XP380" s="1">
        <f t="shared" si="521"/>
        <v>0</v>
      </c>
      <c r="XQ380" s="1">
        <f t="shared" si="480"/>
        <v>0</v>
      </c>
      <c r="XR380" s="1">
        <f t="shared" si="481"/>
        <v>0</v>
      </c>
      <c r="XS380" s="1">
        <f t="shared" si="528"/>
        <v>0</v>
      </c>
      <c r="XT380" s="1">
        <f t="shared" si="522"/>
        <v>0</v>
      </c>
      <c r="XU380" s="1">
        <f t="shared" si="482"/>
        <v>0</v>
      </c>
      <c r="XV380" s="1">
        <f t="shared" si="483"/>
        <v>0</v>
      </c>
      <c r="XW380" s="1">
        <f t="shared" si="484"/>
        <v>0</v>
      </c>
      <c r="XX380" s="1">
        <f t="shared" si="485"/>
        <v>0</v>
      </c>
      <c r="XY380" s="1">
        <f t="shared" si="486"/>
        <v>0</v>
      </c>
      <c r="XZ380" s="1">
        <f t="shared" si="487"/>
        <v>0</v>
      </c>
      <c r="YA380" s="1">
        <f t="shared" si="488"/>
        <v>0</v>
      </c>
      <c r="YB380" s="1">
        <f t="shared" si="489"/>
        <v>0</v>
      </c>
      <c r="YC380" s="1">
        <f t="shared" si="490"/>
        <v>0</v>
      </c>
      <c r="YD380" s="132"/>
      <c r="YE380" s="133"/>
      <c r="YF380" s="133" t="e">
        <f t="shared" si="454"/>
        <v>#DIV/0!</v>
      </c>
      <c r="YG380" s="130"/>
      <c r="YH380" s="130" t="e">
        <f t="shared" si="455"/>
        <v>#DIV/0!</v>
      </c>
      <c r="YI380" s="129"/>
      <c r="YJ380" s="128" t="e">
        <f t="shared" si="456"/>
        <v>#DIV/0!</v>
      </c>
      <c r="YK380" s="177"/>
      <c r="YL380">
        <v>1</v>
      </c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>
        <f t="shared" si="523"/>
        <v>0</v>
      </c>
      <c r="ACD380" s="25" t="e">
        <f t="shared" si="530"/>
        <v>#DIV/0!</v>
      </c>
      <c r="ACE380" s="11">
        <f t="shared" si="491"/>
        <v>0</v>
      </c>
      <c r="ACF380" s="11" t="e">
        <f t="shared" si="457"/>
        <v>#DIV/0!</v>
      </c>
      <c r="ACI380" s="11" t="e">
        <f t="shared" si="458"/>
        <v>#DIV/0!</v>
      </c>
      <c r="ACJ380" s="45">
        <v>1</v>
      </c>
      <c r="ACK380" s="13">
        <f t="shared" si="459"/>
        <v>1974000</v>
      </c>
      <c r="ACL380">
        <v>1</v>
      </c>
      <c r="ACM380" s="25">
        <f t="shared" si="460"/>
        <v>1974000</v>
      </c>
      <c r="ACN380" s="11" t="e">
        <f t="shared" si="461"/>
        <v>#DIV/0!</v>
      </c>
      <c r="ACO380" s="65"/>
      <c r="ACR380" s="1" t="s">
        <v>388</v>
      </c>
      <c r="ACS380" s="1">
        <v>1</v>
      </c>
      <c r="ACV380" s="1">
        <v>1</v>
      </c>
      <c r="ACX380" s="1">
        <v>2</v>
      </c>
      <c r="ACY380" s="1">
        <v>1</v>
      </c>
      <c r="ACZ380" s="1" t="s">
        <v>259</v>
      </c>
      <c r="ADD380" s="1" t="s">
        <v>185</v>
      </c>
      <c r="ADU380" s="1">
        <v>5</v>
      </c>
      <c r="ADV380" s="457"/>
      <c r="ADW380" s="1">
        <v>4</v>
      </c>
      <c r="ADY380" s="1">
        <v>3</v>
      </c>
      <c r="AEE380" s="1">
        <f t="shared" si="524"/>
        <v>0</v>
      </c>
      <c r="AFJ380" s="1">
        <v>1</v>
      </c>
      <c r="AFL380" s="1">
        <v>1</v>
      </c>
      <c r="AFM380" s="1">
        <v>1</v>
      </c>
      <c r="AFP380" s="1">
        <v>1</v>
      </c>
      <c r="AFQ380" s="1">
        <v>1</v>
      </c>
      <c r="AFX380" s="1">
        <v>1</v>
      </c>
      <c r="AGL380" s="11">
        <v>1673000</v>
      </c>
      <c r="AGM380" s="11" t="e">
        <f>AGU380+AGW380+AGY380+AHA380+#REF!+#REF!+AHC380+AGP380+AHE380</f>
        <v>#REF!</v>
      </c>
      <c r="AGN380" s="1">
        <v>301000</v>
      </c>
      <c r="AGO380" s="1">
        <v>1</v>
      </c>
      <c r="AGT380" s="518"/>
      <c r="AHI380" s="1">
        <v>1</v>
      </c>
      <c r="AHJ380" s="518"/>
      <c r="AHM380" s="1">
        <v>1</v>
      </c>
      <c r="AHN380" s="1">
        <v>1974000</v>
      </c>
      <c r="AHO380" s="1">
        <v>17.992000000000001</v>
      </c>
      <c r="AHZ380" s="1">
        <v>2</v>
      </c>
      <c r="AIA380" s="1">
        <v>1</v>
      </c>
      <c r="AIB380" s="1">
        <v>1</v>
      </c>
      <c r="AIE380" s="1">
        <v>1</v>
      </c>
      <c r="AIF380" s="1">
        <v>1</v>
      </c>
      <c r="AIG380" s="1">
        <v>26</v>
      </c>
      <c r="AIH380" s="1">
        <v>1</v>
      </c>
      <c r="AIN380" s="1">
        <v>1</v>
      </c>
      <c r="AJB380" s="1">
        <v>1</v>
      </c>
      <c r="AJC380" s="11"/>
      <c r="AJD380" s="11"/>
      <c r="AJF380" s="11">
        <v>198000</v>
      </c>
      <c r="AJG380" s="1">
        <v>1776000</v>
      </c>
      <c r="AJH380" s="1">
        <v>1</v>
      </c>
      <c r="AJJ380" s="435">
        <v>89.969604863221889</v>
      </c>
      <c r="AJK380" s="45">
        <v>896.96969696969688</v>
      </c>
      <c r="AJL380" s="381">
        <v>1974000</v>
      </c>
      <c r="AJM380" s="11" t="e">
        <f t="shared" si="462"/>
        <v>#DIV/0!</v>
      </c>
      <c r="AJN380" s="60"/>
      <c r="AJO380" s="12">
        <v>1.7</v>
      </c>
      <c r="AJP380" s="1">
        <v>7</v>
      </c>
      <c r="AKA380" s="1">
        <f t="shared" si="525"/>
        <v>7</v>
      </c>
      <c r="AKD380" s="1">
        <f t="shared" si="526"/>
        <v>7</v>
      </c>
      <c r="AKE380" s="60"/>
      <c r="AKF380" s="1" t="s">
        <v>1118</v>
      </c>
      <c r="AKG380" s="1" t="s">
        <v>289</v>
      </c>
      <c r="AKH380" s="1" t="s">
        <v>181</v>
      </c>
      <c r="AKI380" s="1" t="s">
        <v>260</v>
      </c>
      <c r="AKJ380" s="1" t="s">
        <v>260</v>
      </c>
      <c r="AKK380" s="1" t="s">
        <v>260</v>
      </c>
      <c r="AKL380" s="1" t="s">
        <v>260</v>
      </c>
      <c r="AKM380" s="1" t="s">
        <v>260</v>
      </c>
      <c r="AKN380" s="1" t="s">
        <v>262</v>
      </c>
      <c r="AKO380" s="1" t="s">
        <v>260</v>
      </c>
      <c r="AKP380" s="1" t="s">
        <v>260</v>
      </c>
      <c r="AKQ380" s="1" t="s">
        <v>260</v>
      </c>
      <c r="AKR380" s="1" t="s">
        <v>260</v>
      </c>
      <c r="AKS380" s="1" t="s">
        <v>260</v>
      </c>
      <c r="AKT380" s="1" t="s">
        <v>260</v>
      </c>
      <c r="AKU380" s="1" t="s">
        <v>260</v>
      </c>
      <c r="AKV380" s="1" t="s">
        <v>263</v>
      </c>
      <c r="AKW380" s="1" t="s">
        <v>260</v>
      </c>
      <c r="AKX380" s="1" t="s">
        <v>260</v>
      </c>
      <c r="AKY380" s="1" t="s">
        <v>260</v>
      </c>
      <c r="AKZ380" s="1" t="s">
        <v>260</v>
      </c>
      <c r="ALA380" s="1" t="s">
        <v>260</v>
      </c>
      <c r="ALB380" s="1" t="s">
        <v>260</v>
      </c>
      <c r="ALC380" s="1" t="s">
        <v>260</v>
      </c>
      <c r="ALD380" s="1" t="s">
        <v>260</v>
      </c>
      <c r="ALE380" s="1" t="s">
        <v>260</v>
      </c>
      <c r="ALF380" s="1" t="s">
        <v>260</v>
      </c>
      <c r="ALG380" s="1" t="s">
        <v>260</v>
      </c>
      <c r="ALH380" s="1" t="s">
        <v>260</v>
      </c>
      <c r="ALI380" s="1" t="s">
        <v>260</v>
      </c>
      <c r="ALJ380" s="1" t="s">
        <v>260</v>
      </c>
      <c r="ALK380" s="1" t="s">
        <v>260</v>
      </c>
      <c r="ALL380" s="1" t="s">
        <v>260</v>
      </c>
      <c r="ALM380" s="1" t="s">
        <v>260</v>
      </c>
      <c r="ALN380" s="1" t="s">
        <v>260</v>
      </c>
      <c r="ALO380" s="1" t="s">
        <v>260</v>
      </c>
      <c r="ALP380" s="1" t="s">
        <v>260</v>
      </c>
      <c r="ALQ380" s="1">
        <v>3</v>
      </c>
      <c r="ALR380" s="11">
        <f t="shared" si="527"/>
        <v>658000</v>
      </c>
      <c r="ALS380" s="28">
        <v>1974000</v>
      </c>
      <c r="ALT380" s="1">
        <v>1</v>
      </c>
      <c r="ALU380" s="1">
        <v>2</v>
      </c>
      <c r="ALY380" s="60"/>
      <c r="ALZ380" s="1">
        <v>1</v>
      </c>
      <c r="AMD380" s="1">
        <v>1</v>
      </c>
      <c r="AMG380" s="1">
        <v>1</v>
      </c>
      <c r="AMH380" s="1">
        <v>1</v>
      </c>
      <c r="AMN380" s="403"/>
    </row>
    <row r="381" spans="1:1022 1027:1028" s="1" customFormat="1" ht="15" customHeight="1" x14ac:dyDescent="0.25">
      <c r="A381" s="268"/>
      <c r="B381" s="113">
        <v>379</v>
      </c>
      <c r="C381" s="473" t="s">
        <v>985</v>
      </c>
      <c r="D381" s="304" t="s">
        <v>1124</v>
      </c>
      <c r="E381" s="1">
        <v>2009</v>
      </c>
      <c r="F381" s="1">
        <v>1</v>
      </c>
      <c r="G381" s="1">
        <v>1</v>
      </c>
      <c r="J381" s="1">
        <v>1</v>
      </c>
      <c r="K381" s="1">
        <v>1997</v>
      </c>
      <c r="L381" s="1">
        <v>2006</v>
      </c>
      <c r="M381" s="1">
        <v>11</v>
      </c>
      <c r="AA381" s="1">
        <v>1</v>
      </c>
      <c r="AB381" s="1">
        <v>1</v>
      </c>
      <c r="AC381" s="1">
        <v>1</v>
      </c>
      <c r="AD381" s="1">
        <v>1</v>
      </c>
      <c r="AE381" s="1">
        <v>1</v>
      </c>
      <c r="AF381" s="1">
        <v>1</v>
      </c>
      <c r="AG381" s="1">
        <v>1</v>
      </c>
      <c r="AH381" s="1">
        <v>1</v>
      </c>
      <c r="AI381" s="1">
        <v>1</v>
      </c>
      <c r="AJ381" s="1">
        <v>1</v>
      </c>
      <c r="AK381" s="1">
        <v>1</v>
      </c>
      <c r="AW381" s="1">
        <v>1</v>
      </c>
      <c r="AY381" s="1">
        <v>1</v>
      </c>
      <c r="BA381" s="1">
        <v>1</v>
      </c>
      <c r="BB381" s="1">
        <v>12</v>
      </c>
      <c r="BD381" s="1">
        <v>1</v>
      </c>
      <c r="CG381" s="1">
        <v>1</v>
      </c>
      <c r="CH381" s="246"/>
      <c r="CP381" s="1">
        <f t="shared" si="492"/>
        <v>0</v>
      </c>
      <c r="CS381" s="1">
        <f t="shared" si="464"/>
        <v>0</v>
      </c>
      <c r="DO381" s="1">
        <f t="shared" si="493"/>
        <v>0</v>
      </c>
      <c r="DX381" s="1">
        <f t="shared" si="494"/>
        <v>0</v>
      </c>
      <c r="EE381" s="1">
        <f t="shared" si="495"/>
        <v>0</v>
      </c>
      <c r="EH381" s="1">
        <f t="shared" si="496"/>
        <v>0</v>
      </c>
      <c r="FF381" s="116"/>
      <c r="GP381" s="1">
        <f t="shared" si="465"/>
        <v>0</v>
      </c>
      <c r="GY381" s="1">
        <f t="shared" si="497"/>
        <v>0</v>
      </c>
      <c r="HC381" s="1">
        <f t="shared" si="498"/>
        <v>0</v>
      </c>
      <c r="HS381" s="1">
        <f t="shared" si="499"/>
        <v>0</v>
      </c>
      <c r="HX381" s="1">
        <f t="shared" si="466"/>
        <v>0</v>
      </c>
      <c r="ID381" s="1">
        <f t="shared" si="467"/>
        <v>0</v>
      </c>
      <c r="IN381" s="1">
        <f t="shared" si="500"/>
        <v>0</v>
      </c>
      <c r="IW381" s="1">
        <f t="shared" si="501"/>
        <v>0</v>
      </c>
      <c r="IZ381" s="1">
        <f t="shared" si="468"/>
        <v>0</v>
      </c>
      <c r="JJ381" s="1">
        <f t="shared" si="469"/>
        <v>0</v>
      </c>
      <c r="JV381" s="1">
        <f t="shared" si="502"/>
        <v>0</v>
      </c>
      <c r="KB381" s="1">
        <f t="shared" si="503"/>
        <v>0</v>
      </c>
      <c r="LG381" s="1">
        <f t="shared" si="470"/>
        <v>0</v>
      </c>
      <c r="LT381" s="1">
        <f t="shared" si="504"/>
        <v>0</v>
      </c>
      <c r="MA381" s="1">
        <f t="shared" si="505"/>
        <v>0</v>
      </c>
      <c r="MF381" s="1">
        <f t="shared" si="506"/>
        <v>0</v>
      </c>
      <c r="MM381" s="1">
        <f t="shared" si="507"/>
        <v>0</v>
      </c>
      <c r="MS381" s="1">
        <f t="shared" si="508"/>
        <v>0</v>
      </c>
      <c r="MU381" s="115"/>
      <c r="OI381" s="120"/>
      <c r="PD381" s="1">
        <f t="shared" si="471"/>
        <v>0</v>
      </c>
      <c r="QF381" s="1">
        <f t="shared" si="509"/>
        <v>0</v>
      </c>
      <c r="QY381" s="1">
        <f t="shared" si="510"/>
        <v>0</v>
      </c>
      <c r="RK381" s="1">
        <f t="shared" si="511"/>
        <v>0</v>
      </c>
      <c r="SA381" s="1">
        <f t="shared" si="512"/>
        <v>0</v>
      </c>
      <c r="SG381" s="1">
        <f t="shared" si="513"/>
        <v>0</v>
      </c>
      <c r="SO381" s="1">
        <f t="shared" si="514"/>
        <v>0</v>
      </c>
      <c r="TB381" s="1">
        <f t="shared" si="515"/>
        <v>0</v>
      </c>
      <c r="TD381" s="1">
        <v>1</v>
      </c>
      <c r="TJ381" s="1">
        <v>1</v>
      </c>
      <c r="TS381" s="1">
        <f t="shared" si="472"/>
        <v>2</v>
      </c>
      <c r="TT381" s="1">
        <v>1</v>
      </c>
      <c r="UD381" s="1">
        <f t="shared" si="473"/>
        <v>0</v>
      </c>
      <c r="UG381" s="1">
        <f t="shared" si="474"/>
        <v>0</v>
      </c>
      <c r="UQ381" s="1">
        <f t="shared" si="516"/>
        <v>0</v>
      </c>
      <c r="VA381" s="1">
        <f t="shared" si="517"/>
        <v>0</v>
      </c>
      <c r="VG381" s="1">
        <f t="shared" si="518"/>
        <v>0</v>
      </c>
      <c r="WY381" s="1">
        <f t="shared" si="475"/>
        <v>0</v>
      </c>
      <c r="XB381" s="1">
        <f t="shared" si="519"/>
        <v>0</v>
      </c>
      <c r="XG381" s="1">
        <f t="shared" si="476"/>
        <v>0</v>
      </c>
      <c r="XK381" s="108"/>
      <c r="XL381" s="1">
        <f t="shared" si="477"/>
        <v>2</v>
      </c>
      <c r="XM381" s="1">
        <f t="shared" si="478"/>
        <v>0</v>
      </c>
      <c r="XN381" s="1">
        <f t="shared" si="520"/>
        <v>0</v>
      </c>
      <c r="XO381" s="1">
        <f t="shared" si="479"/>
        <v>0</v>
      </c>
      <c r="XP381" s="1">
        <f t="shared" si="521"/>
        <v>0</v>
      </c>
      <c r="XQ381" s="1">
        <f t="shared" si="480"/>
        <v>0</v>
      </c>
      <c r="XR381" s="1">
        <f t="shared" si="481"/>
        <v>0</v>
      </c>
      <c r="XS381" s="1">
        <f t="shared" si="528"/>
        <v>0</v>
      </c>
      <c r="XT381" s="1">
        <f t="shared" si="522"/>
        <v>0</v>
      </c>
      <c r="XU381" s="1">
        <f t="shared" si="482"/>
        <v>0</v>
      </c>
      <c r="XV381" s="1">
        <f t="shared" si="483"/>
        <v>0</v>
      </c>
      <c r="XW381" s="1">
        <f t="shared" si="484"/>
        <v>0</v>
      </c>
      <c r="XX381" s="1">
        <f t="shared" si="485"/>
        <v>0</v>
      </c>
      <c r="XY381" s="1">
        <f t="shared" si="486"/>
        <v>0</v>
      </c>
      <c r="XZ381" s="1">
        <f t="shared" si="487"/>
        <v>0</v>
      </c>
      <c r="YA381" s="1">
        <f t="shared" si="488"/>
        <v>0</v>
      </c>
      <c r="YB381" s="1">
        <f t="shared" si="489"/>
        <v>0</v>
      </c>
      <c r="YC381" s="1">
        <f t="shared" si="490"/>
        <v>0</v>
      </c>
      <c r="YD381" s="132"/>
      <c r="YE381" s="133">
        <f>SUM(XL381:YC381)</f>
        <v>2</v>
      </c>
      <c r="YF381" s="133">
        <f t="shared" si="454"/>
        <v>310000</v>
      </c>
      <c r="YG381" s="130">
        <v>1</v>
      </c>
      <c r="YH381" s="130">
        <f t="shared" si="455"/>
        <v>620000</v>
      </c>
      <c r="YI381" s="129">
        <v>1</v>
      </c>
      <c r="YJ381" s="128">
        <f t="shared" si="456"/>
        <v>620000</v>
      </c>
      <c r="YK381" s="177"/>
      <c r="YL381">
        <v>1</v>
      </c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>
        <f t="shared" si="523"/>
        <v>0</v>
      </c>
      <c r="ACD381" s="25" t="e">
        <f t="shared" si="530"/>
        <v>#DIV/0!</v>
      </c>
      <c r="ACE381" s="11">
        <f t="shared" si="491"/>
        <v>2</v>
      </c>
      <c r="ACF381" s="11">
        <f t="shared" si="457"/>
        <v>310000</v>
      </c>
      <c r="ACG381" s="1">
        <v>5</v>
      </c>
      <c r="ACH381" s="1">
        <v>1</v>
      </c>
      <c r="ACI381" s="11">
        <f t="shared" si="458"/>
        <v>620000</v>
      </c>
      <c r="ACJ381" s="45">
        <v>1</v>
      </c>
      <c r="ACK381" s="13">
        <f t="shared" si="459"/>
        <v>620000</v>
      </c>
      <c r="ACL381">
        <v>1</v>
      </c>
      <c r="ACM381" s="25">
        <f t="shared" si="460"/>
        <v>620000</v>
      </c>
      <c r="ACN381" s="11">
        <f t="shared" si="461"/>
        <v>620000</v>
      </c>
      <c r="ACO381" s="65"/>
      <c r="ACR381" s="1" t="s">
        <v>258</v>
      </c>
      <c r="ACZ381" s="1" t="s">
        <v>259</v>
      </c>
      <c r="ADD381" s="1" t="s">
        <v>189</v>
      </c>
      <c r="ADO381" s="1">
        <v>1</v>
      </c>
      <c r="ADV381" s="457"/>
      <c r="AEE381" s="1">
        <f t="shared" si="524"/>
        <v>0</v>
      </c>
      <c r="AFA381" s="1">
        <v>1</v>
      </c>
      <c r="AFM381" s="1">
        <v>1</v>
      </c>
      <c r="AFP381" s="1">
        <v>1</v>
      </c>
      <c r="AFW381" s="1">
        <v>1</v>
      </c>
      <c r="AGL381" s="1">
        <v>620000</v>
      </c>
      <c r="AGM381" s="11" t="e">
        <f>AGU381+AGW381+AGY381+AHA381+#REF!+#REF!+AHC381+AGP381+AHE381</f>
        <v>#REF!</v>
      </c>
      <c r="AGT381" s="518"/>
      <c r="AHA381" s="1">
        <v>18000</v>
      </c>
      <c r="AHB381" s="1">
        <v>1</v>
      </c>
      <c r="AHJ381" s="518"/>
      <c r="AHL381" s="1">
        <v>1</v>
      </c>
      <c r="AHN381" s="1">
        <v>620000</v>
      </c>
      <c r="AHR381" s="1">
        <v>2</v>
      </c>
      <c r="AHS381" s="1">
        <v>1</v>
      </c>
      <c r="AHX381" s="1">
        <v>1</v>
      </c>
      <c r="AHY381" s="1">
        <v>1</v>
      </c>
      <c r="AIB381" s="1">
        <v>1</v>
      </c>
      <c r="AIC381" s="1">
        <v>2</v>
      </c>
      <c r="AID381" s="1">
        <v>1</v>
      </c>
      <c r="AIE381" s="1">
        <v>1</v>
      </c>
      <c r="AIF381" s="1">
        <v>1</v>
      </c>
      <c r="AIG381" s="1">
        <v>2</v>
      </c>
      <c r="AIH381" s="1">
        <v>1</v>
      </c>
      <c r="AIK381" s="1">
        <v>1</v>
      </c>
      <c r="AIL381" s="1">
        <v>1</v>
      </c>
      <c r="AIN381" s="1">
        <v>1</v>
      </c>
      <c r="AJB381" s="1">
        <v>1</v>
      </c>
      <c r="AJC381" s="11"/>
      <c r="AJD381" s="11"/>
      <c r="AJF381" s="11">
        <v>57000</v>
      </c>
      <c r="AJG381" s="1">
        <v>563000</v>
      </c>
      <c r="AJH381" s="1">
        <v>1</v>
      </c>
      <c r="AJJ381" s="435">
        <v>90.806451612903231</v>
      </c>
      <c r="AJK381" s="45">
        <v>987.71929824561403</v>
      </c>
      <c r="AJL381" s="381">
        <v>620000</v>
      </c>
      <c r="AJM381" s="11">
        <f t="shared" si="462"/>
        <v>310000</v>
      </c>
      <c r="AJN381" s="60"/>
      <c r="AJO381" s="12"/>
      <c r="AKA381" s="1">
        <f t="shared" si="525"/>
        <v>0</v>
      </c>
      <c r="AKD381" s="1">
        <f t="shared" si="526"/>
        <v>0</v>
      </c>
      <c r="AKE381" s="60"/>
      <c r="AKF381" s="1" t="s">
        <v>1122</v>
      </c>
      <c r="AKG381" s="1" t="s">
        <v>260</v>
      </c>
      <c r="AKH381" s="1" t="s">
        <v>261</v>
      </c>
      <c r="AKI381" s="1" t="s">
        <v>260</v>
      </c>
      <c r="AKJ381" s="1" t="s">
        <v>260</v>
      </c>
      <c r="AKK381" s="1" t="s">
        <v>260</v>
      </c>
      <c r="AKL381" s="1" t="s">
        <v>260</v>
      </c>
      <c r="AKM381" s="1" t="s">
        <v>260</v>
      </c>
      <c r="AKN381" s="1" t="s">
        <v>262</v>
      </c>
      <c r="AKO381" s="1" t="s">
        <v>260</v>
      </c>
      <c r="AKP381" s="1" t="s">
        <v>260</v>
      </c>
      <c r="AKQ381" s="1" t="s">
        <v>260</v>
      </c>
      <c r="AKR381" s="1" t="s">
        <v>260</v>
      </c>
      <c r="AKS381" s="1" t="s">
        <v>260</v>
      </c>
      <c r="AKT381" s="1" t="s">
        <v>260</v>
      </c>
      <c r="AKU381" s="1" t="s">
        <v>260</v>
      </c>
      <c r="AKV381" s="1" t="s">
        <v>263</v>
      </c>
      <c r="AKW381" s="1" t="s">
        <v>260</v>
      </c>
      <c r="AKX381" s="1" t="s">
        <v>260</v>
      </c>
      <c r="AKY381" s="1" t="s">
        <v>260</v>
      </c>
      <c r="AKZ381" s="1" t="s">
        <v>260</v>
      </c>
      <c r="ALA381" s="1" t="s">
        <v>260</v>
      </c>
      <c r="ALB381" s="1" t="s">
        <v>260</v>
      </c>
      <c r="ALC381" s="1" t="s">
        <v>260</v>
      </c>
      <c r="ALD381" s="1" t="s">
        <v>260</v>
      </c>
      <c r="ALE381" s="1" t="s">
        <v>260</v>
      </c>
      <c r="ALF381" s="1" t="s">
        <v>260</v>
      </c>
      <c r="ALG381" s="1" t="s">
        <v>260</v>
      </c>
      <c r="ALH381" s="1" t="s">
        <v>260</v>
      </c>
      <c r="ALI381" s="1" t="s">
        <v>260</v>
      </c>
      <c r="ALJ381" s="1" t="s">
        <v>260</v>
      </c>
      <c r="ALK381" s="1" t="s">
        <v>260</v>
      </c>
      <c r="ALL381" s="1" t="s">
        <v>260</v>
      </c>
      <c r="ALM381" s="1" t="s">
        <v>260</v>
      </c>
      <c r="ALN381" s="1" t="s">
        <v>260</v>
      </c>
      <c r="ALO381" s="1" t="s">
        <v>260</v>
      </c>
      <c r="ALP381" s="1" t="s">
        <v>260</v>
      </c>
      <c r="ALQ381" s="1">
        <v>1</v>
      </c>
      <c r="ALR381" s="11">
        <f t="shared" si="527"/>
        <v>620000</v>
      </c>
      <c r="ALS381" s="28">
        <v>620000</v>
      </c>
      <c r="ALU381" s="1">
        <v>1</v>
      </c>
      <c r="ALY381" s="60"/>
      <c r="ALZ381" s="1">
        <v>1</v>
      </c>
      <c r="AMC381" s="1">
        <v>1</v>
      </c>
      <c r="AMD381" s="1">
        <v>1</v>
      </c>
      <c r="AME381" s="1">
        <v>1</v>
      </c>
      <c r="AMH381" s="1">
        <v>1</v>
      </c>
      <c r="AMN381" s="403"/>
    </row>
    <row r="382" spans="1:1022 1027:1028" s="1" customFormat="1" ht="15" customHeight="1" x14ac:dyDescent="0.25">
      <c r="A382" s="268"/>
      <c r="B382" s="113">
        <v>380</v>
      </c>
      <c r="C382" s="473" t="s">
        <v>1125</v>
      </c>
      <c r="D382" s="304" t="s">
        <v>1126</v>
      </c>
      <c r="E382" s="1">
        <v>2005</v>
      </c>
      <c r="F382" s="1">
        <v>3</v>
      </c>
      <c r="G382" s="1">
        <v>1</v>
      </c>
      <c r="J382" s="1">
        <v>3</v>
      </c>
      <c r="K382" s="1">
        <v>1997</v>
      </c>
      <c r="L382" s="1">
        <v>2002</v>
      </c>
      <c r="M382" s="1">
        <v>6</v>
      </c>
      <c r="AA382" s="1">
        <v>1</v>
      </c>
      <c r="AB382" s="1">
        <v>1</v>
      </c>
      <c r="AC382" s="1">
        <v>1</v>
      </c>
      <c r="AD382" s="1">
        <v>1</v>
      </c>
      <c r="AE382" s="1">
        <v>1</v>
      </c>
      <c r="AF382" s="1">
        <v>1</v>
      </c>
      <c r="AW382" s="1">
        <v>1</v>
      </c>
      <c r="AY382" s="1">
        <v>1</v>
      </c>
      <c r="BA382" s="1">
        <v>1</v>
      </c>
      <c r="BB382" s="1">
        <v>10</v>
      </c>
      <c r="CG382" s="1">
        <v>1</v>
      </c>
      <c r="CH382" s="246"/>
      <c r="CP382" s="1">
        <f t="shared" si="492"/>
        <v>0</v>
      </c>
      <c r="CS382" s="1">
        <f t="shared" si="464"/>
        <v>0</v>
      </c>
      <c r="DO382" s="1">
        <f t="shared" si="493"/>
        <v>0</v>
      </c>
      <c r="DX382" s="1">
        <f t="shared" si="494"/>
        <v>0</v>
      </c>
      <c r="EE382" s="1">
        <f t="shared" si="495"/>
        <v>0</v>
      </c>
      <c r="EH382" s="1">
        <f t="shared" si="496"/>
        <v>0</v>
      </c>
      <c r="FF382" s="116"/>
      <c r="GP382" s="1">
        <f t="shared" si="465"/>
        <v>0</v>
      </c>
      <c r="GY382" s="1">
        <f t="shared" si="497"/>
        <v>0</v>
      </c>
      <c r="HC382" s="1">
        <f t="shared" si="498"/>
        <v>0</v>
      </c>
      <c r="HS382" s="1">
        <f t="shared" si="499"/>
        <v>0</v>
      </c>
      <c r="HX382" s="1">
        <f t="shared" si="466"/>
        <v>0</v>
      </c>
      <c r="ID382" s="1">
        <f t="shared" si="467"/>
        <v>0</v>
      </c>
      <c r="IN382" s="1">
        <f t="shared" si="500"/>
        <v>0</v>
      </c>
      <c r="IW382" s="1">
        <f t="shared" si="501"/>
        <v>0</v>
      </c>
      <c r="IZ382" s="1">
        <f t="shared" si="468"/>
        <v>0</v>
      </c>
      <c r="JJ382" s="1">
        <f t="shared" si="469"/>
        <v>0</v>
      </c>
      <c r="JV382" s="1">
        <f t="shared" si="502"/>
        <v>0</v>
      </c>
      <c r="KB382" s="1">
        <f t="shared" si="503"/>
        <v>0</v>
      </c>
      <c r="LG382" s="1">
        <f t="shared" si="470"/>
        <v>0</v>
      </c>
      <c r="LT382" s="1">
        <f t="shared" si="504"/>
        <v>0</v>
      </c>
      <c r="MA382" s="1">
        <f t="shared" si="505"/>
        <v>0</v>
      </c>
      <c r="MF382" s="1">
        <f t="shared" si="506"/>
        <v>0</v>
      </c>
      <c r="MM382" s="1">
        <f t="shared" si="507"/>
        <v>0</v>
      </c>
      <c r="MS382" s="1">
        <f t="shared" si="508"/>
        <v>0</v>
      </c>
      <c r="MU382" s="115"/>
      <c r="OI382" s="120"/>
      <c r="PD382" s="1">
        <f t="shared" si="471"/>
        <v>0</v>
      </c>
      <c r="QF382" s="1">
        <f t="shared" si="509"/>
        <v>0</v>
      </c>
      <c r="QY382" s="1">
        <f t="shared" si="510"/>
        <v>0</v>
      </c>
      <c r="RK382" s="1">
        <f t="shared" si="511"/>
        <v>0</v>
      </c>
      <c r="SA382" s="1">
        <f t="shared" si="512"/>
        <v>0</v>
      </c>
      <c r="SE382" s="1">
        <v>1</v>
      </c>
      <c r="SG382" s="1">
        <f t="shared" si="513"/>
        <v>1</v>
      </c>
      <c r="SH382" s="1">
        <v>1</v>
      </c>
      <c r="SO382" s="1">
        <f t="shared" si="514"/>
        <v>0</v>
      </c>
      <c r="TB382" s="1">
        <f t="shared" si="515"/>
        <v>0</v>
      </c>
      <c r="TS382" s="1">
        <f t="shared" si="472"/>
        <v>0</v>
      </c>
      <c r="UD382" s="1">
        <f t="shared" si="473"/>
        <v>0</v>
      </c>
      <c r="UG382" s="1">
        <f t="shared" si="474"/>
        <v>0</v>
      </c>
      <c r="UQ382" s="1">
        <f t="shared" si="516"/>
        <v>0</v>
      </c>
      <c r="VA382" s="1">
        <f t="shared" si="517"/>
        <v>0</v>
      </c>
      <c r="VG382" s="1">
        <f t="shared" si="518"/>
        <v>0</v>
      </c>
      <c r="WY382" s="1">
        <f t="shared" si="475"/>
        <v>0</v>
      </c>
      <c r="XB382" s="1">
        <f t="shared" si="519"/>
        <v>0</v>
      </c>
      <c r="XG382" s="1">
        <f t="shared" si="476"/>
        <v>0</v>
      </c>
      <c r="XK382" s="108"/>
      <c r="XL382" s="1">
        <f t="shared" si="477"/>
        <v>0</v>
      </c>
      <c r="XM382" s="1">
        <f t="shared" si="478"/>
        <v>0</v>
      </c>
      <c r="XN382" s="1">
        <f t="shared" si="520"/>
        <v>0</v>
      </c>
      <c r="XO382" s="1">
        <f t="shared" si="479"/>
        <v>0</v>
      </c>
      <c r="XP382" s="1">
        <f t="shared" si="521"/>
        <v>0</v>
      </c>
      <c r="XQ382" s="1">
        <f t="shared" si="480"/>
        <v>0</v>
      </c>
      <c r="XR382" s="1">
        <f t="shared" si="481"/>
        <v>0</v>
      </c>
      <c r="XS382" s="1">
        <f t="shared" si="528"/>
        <v>1</v>
      </c>
      <c r="XT382" s="1">
        <f t="shared" si="522"/>
        <v>0</v>
      </c>
      <c r="XU382" s="1">
        <f t="shared" si="482"/>
        <v>0</v>
      </c>
      <c r="XV382" s="1">
        <f t="shared" si="483"/>
        <v>0</v>
      </c>
      <c r="XW382" s="1">
        <f t="shared" si="484"/>
        <v>0</v>
      </c>
      <c r="XX382" s="1">
        <f t="shared" si="485"/>
        <v>0</v>
      </c>
      <c r="XY382" s="1">
        <f t="shared" si="486"/>
        <v>0</v>
      </c>
      <c r="XZ382" s="1">
        <f t="shared" si="487"/>
        <v>0</v>
      </c>
      <c r="YA382" s="1">
        <f t="shared" si="488"/>
        <v>0</v>
      </c>
      <c r="YB382" s="1">
        <f t="shared" si="489"/>
        <v>0</v>
      </c>
      <c r="YC382" s="1">
        <f t="shared" si="490"/>
        <v>0</v>
      </c>
      <c r="YD382" s="132"/>
      <c r="YE382" s="133">
        <f>SUM(XL382:YC382)</f>
        <v>1</v>
      </c>
      <c r="YF382" s="133">
        <f t="shared" si="454"/>
        <v>440000</v>
      </c>
      <c r="YG382" s="130">
        <v>1</v>
      </c>
      <c r="YH382" s="130">
        <f t="shared" si="455"/>
        <v>440000</v>
      </c>
      <c r="YI382" s="129">
        <v>1</v>
      </c>
      <c r="YJ382" s="128">
        <f t="shared" si="456"/>
        <v>440000</v>
      </c>
      <c r="YK382" s="177"/>
      <c r="YL382">
        <v>1</v>
      </c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>
        <f t="shared" si="523"/>
        <v>0</v>
      </c>
      <c r="ACD382" s="25" t="e">
        <f t="shared" si="530"/>
        <v>#DIV/0!</v>
      </c>
      <c r="ACE382" s="11">
        <f t="shared" si="491"/>
        <v>1</v>
      </c>
      <c r="ACF382" s="11">
        <f t="shared" si="457"/>
        <v>440000</v>
      </c>
      <c r="ACG382" s="1">
        <v>5</v>
      </c>
      <c r="ACH382" s="1">
        <v>1</v>
      </c>
      <c r="ACI382" s="11">
        <f t="shared" si="458"/>
        <v>440000</v>
      </c>
      <c r="ACJ382" s="45">
        <v>1</v>
      </c>
      <c r="ACK382" s="13">
        <f t="shared" si="459"/>
        <v>440000</v>
      </c>
      <c r="ACL382">
        <v>1</v>
      </c>
      <c r="ACM382" s="25">
        <f t="shared" si="460"/>
        <v>440000</v>
      </c>
      <c r="ACN382" s="11">
        <f t="shared" si="461"/>
        <v>440000</v>
      </c>
      <c r="ACO382" s="65"/>
      <c r="ACR382" s="1" t="s">
        <v>292</v>
      </c>
      <c r="ACS382" s="1">
        <v>1</v>
      </c>
      <c r="ACT382" s="1">
        <v>1</v>
      </c>
      <c r="ACU382" s="1">
        <v>1</v>
      </c>
      <c r="ACV382" s="1">
        <v>1</v>
      </c>
      <c r="ACW382" s="1">
        <v>1</v>
      </c>
      <c r="ACX382" s="1">
        <v>2</v>
      </c>
      <c r="ACY382" s="1">
        <v>1</v>
      </c>
      <c r="ACZ382" s="1" t="s">
        <v>259</v>
      </c>
      <c r="ADD382" s="1" t="s">
        <v>185</v>
      </c>
      <c r="ADS382" s="1">
        <v>1</v>
      </c>
      <c r="ADU382" s="1">
        <v>4</v>
      </c>
      <c r="ADV382" s="457"/>
      <c r="AEE382" s="1">
        <f t="shared" si="524"/>
        <v>0</v>
      </c>
      <c r="AFA382" s="1">
        <v>1</v>
      </c>
      <c r="AFC382" s="1">
        <v>1</v>
      </c>
      <c r="AFF382" s="1">
        <v>1</v>
      </c>
      <c r="AFM382" s="1">
        <v>1</v>
      </c>
      <c r="AFN382" s="1">
        <v>1</v>
      </c>
      <c r="AFP382" s="1">
        <v>1</v>
      </c>
      <c r="AFU382" s="1">
        <v>1</v>
      </c>
      <c r="AFX382" s="1">
        <v>1</v>
      </c>
      <c r="AFY382" s="1">
        <v>1</v>
      </c>
      <c r="AGL382" s="11">
        <v>114000</v>
      </c>
      <c r="AGM382" s="11" t="e">
        <f>AGU382+AGW382+AGY382+AHA382+#REF!+#REF!+AHC382+AGP382+AHE382</f>
        <v>#REF!</v>
      </c>
      <c r="AGP382" s="1">
        <v>30000</v>
      </c>
      <c r="AGQ382" s="1">
        <v>1</v>
      </c>
      <c r="AGT382" s="518"/>
      <c r="AHI382" s="1">
        <v>1</v>
      </c>
      <c r="AHJ382" s="518"/>
      <c r="AHM382" s="1">
        <v>1</v>
      </c>
      <c r="AHN382" s="1">
        <v>162000</v>
      </c>
      <c r="AHO382" s="1">
        <v>42.104999999999997</v>
      </c>
      <c r="AHP382" s="1">
        <v>1</v>
      </c>
      <c r="AHQ382" s="1">
        <v>1</v>
      </c>
      <c r="AIB382" s="1">
        <v>1</v>
      </c>
      <c r="AIC382" s="1">
        <v>8</v>
      </c>
      <c r="AID382" s="1">
        <v>1</v>
      </c>
      <c r="AIG382" s="1">
        <v>2</v>
      </c>
      <c r="AIH382" s="1">
        <v>1</v>
      </c>
      <c r="AIK382" s="1">
        <v>1</v>
      </c>
      <c r="AIL382" s="1">
        <v>1</v>
      </c>
      <c r="AIN382" s="1">
        <v>1</v>
      </c>
      <c r="AIT382" s="1">
        <v>2000</v>
      </c>
      <c r="AIU382" s="1">
        <v>1</v>
      </c>
      <c r="AJB382" s="1">
        <v>1</v>
      </c>
      <c r="AJC382" s="11">
        <v>11000</v>
      </c>
      <c r="AJD382" s="11"/>
      <c r="AJE382" s="1">
        <v>6.79</v>
      </c>
      <c r="AJF382" s="11">
        <v>429000</v>
      </c>
      <c r="AJJ382" s="435"/>
      <c r="AJK382" s="45"/>
      <c r="AJL382" s="381">
        <v>440000</v>
      </c>
      <c r="AJM382" s="11">
        <f t="shared" si="462"/>
        <v>440000</v>
      </c>
      <c r="AJN382" s="60"/>
      <c r="AJO382" s="12">
        <v>2</v>
      </c>
      <c r="AKA382" s="1">
        <f t="shared" si="525"/>
        <v>0</v>
      </c>
      <c r="AKC382" s="1">
        <v>1</v>
      </c>
      <c r="AKD382" s="1">
        <f t="shared" si="526"/>
        <v>1</v>
      </c>
      <c r="AKE382" s="60"/>
      <c r="AKF382" s="1" t="s">
        <v>684</v>
      </c>
      <c r="AKG382" s="1" t="s">
        <v>1029</v>
      </c>
      <c r="AKH382" s="1" t="s">
        <v>261</v>
      </c>
      <c r="AKI382" s="1" t="s">
        <v>260</v>
      </c>
      <c r="AKJ382" s="1" t="s">
        <v>260</v>
      </c>
      <c r="AKK382" s="1" t="s">
        <v>260</v>
      </c>
      <c r="AKL382" s="1" t="s">
        <v>260</v>
      </c>
      <c r="AKM382" s="1" t="s">
        <v>260</v>
      </c>
      <c r="AKN382" s="1" t="s">
        <v>262</v>
      </c>
      <c r="AKO382" s="1" t="s">
        <v>260</v>
      </c>
      <c r="AKP382" s="1" t="s">
        <v>260</v>
      </c>
      <c r="AKQ382" s="1" t="s">
        <v>260</v>
      </c>
      <c r="AKR382" s="1" t="s">
        <v>260</v>
      </c>
      <c r="AKS382" s="1" t="s">
        <v>260</v>
      </c>
      <c r="AKT382" s="1" t="s">
        <v>260</v>
      </c>
      <c r="AKU382" s="1" t="s">
        <v>260</v>
      </c>
      <c r="AKV382" s="1" t="s">
        <v>263</v>
      </c>
      <c r="AKW382" s="1" t="s">
        <v>260</v>
      </c>
      <c r="AKX382" s="1" t="s">
        <v>260</v>
      </c>
      <c r="AKY382" s="1" t="s">
        <v>260</v>
      </c>
      <c r="AKZ382" s="1" t="s">
        <v>260</v>
      </c>
      <c r="ALA382" s="1" t="s">
        <v>260</v>
      </c>
      <c r="ALB382" s="1" t="s">
        <v>260</v>
      </c>
      <c r="ALC382" s="1" t="s">
        <v>260</v>
      </c>
      <c r="ALD382" s="1" t="s">
        <v>260</v>
      </c>
      <c r="ALE382" s="1" t="s">
        <v>260</v>
      </c>
      <c r="ALF382" s="1" t="s">
        <v>260</v>
      </c>
      <c r="ALG382" s="1" t="s">
        <v>260</v>
      </c>
      <c r="ALH382" s="1" t="s">
        <v>260</v>
      </c>
      <c r="ALI382" s="1" t="s">
        <v>260</v>
      </c>
      <c r="ALJ382" s="1" t="s">
        <v>260</v>
      </c>
      <c r="ALK382" s="1" t="s">
        <v>260</v>
      </c>
      <c r="ALL382" s="1" t="s">
        <v>260</v>
      </c>
      <c r="ALM382" s="1" t="s">
        <v>260</v>
      </c>
      <c r="ALN382" s="1" t="s">
        <v>260</v>
      </c>
      <c r="ALO382" s="1" t="s">
        <v>260</v>
      </c>
      <c r="ALP382" s="1" t="s">
        <v>260</v>
      </c>
      <c r="ALQ382" s="1">
        <v>2</v>
      </c>
      <c r="ALR382" s="11">
        <f t="shared" si="527"/>
        <v>220000</v>
      </c>
      <c r="ALS382" s="28">
        <v>440000</v>
      </c>
      <c r="ALT382" s="1">
        <v>1</v>
      </c>
      <c r="ALU382" s="1">
        <v>1</v>
      </c>
      <c r="ALY382" s="60"/>
      <c r="ALZ382" s="1">
        <v>1</v>
      </c>
      <c r="AMC382" s="1">
        <v>1</v>
      </c>
      <c r="AME382" s="1">
        <v>1</v>
      </c>
      <c r="AMF382" s="1">
        <v>1</v>
      </c>
      <c r="AMG382" s="1">
        <v>1</v>
      </c>
      <c r="AMH382" s="1">
        <v>1</v>
      </c>
      <c r="AMN382" s="403"/>
    </row>
    <row r="383" spans="1:1022 1027:1028" s="1" customFormat="1" ht="15" customHeight="1" x14ac:dyDescent="0.25">
      <c r="A383" s="268"/>
      <c r="B383" s="113">
        <v>381</v>
      </c>
      <c r="C383" s="473" t="s">
        <v>1125</v>
      </c>
      <c r="D383" s="304" t="s">
        <v>508</v>
      </c>
      <c r="E383" s="1">
        <v>2006</v>
      </c>
      <c r="F383" s="1">
        <v>1</v>
      </c>
      <c r="G383" s="1">
        <v>1</v>
      </c>
      <c r="H383" s="1">
        <v>1</v>
      </c>
      <c r="I383" s="1">
        <v>1</v>
      </c>
      <c r="J383" s="1">
        <v>2</v>
      </c>
      <c r="K383" s="1">
        <v>1996</v>
      </c>
      <c r="L383" s="1">
        <v>2002</v>
      </c>
      <c r="M383" s="1">
        <v>7</v>
      </c>
      <c r="Z383" s="1">
        <v>1</v>
      </c>
      <c r="AA383" s="1">
        <v>1</v>
      </c>
      <c r="AB383" s="1">
        <v>1</v>
      </c>
      <c r="AC383" s="1">
        <v>1</v>
      </c>
      <c r="AD383" s="1">
        <v>1</v>
      </c>
      <c r="AE383" s="1">
        <v>1</v>
      </c>
      <c r="AF383" s="1">
        <v>1</v>
      </c>
      <c r="AW383" s="1">
        <v>1</v>
      </c>
      <c r="AY383" s="1">
        <v>1</v>
      </c>
      <c r="BA383" s="1">
        <v>1</v>
      </c>
      <c r="BB383" s="1">
        <v>10</v>
      </c>
      <c r="CG383" s="1">
        <v>1</v>
      </c>
      <c r="CH383" s="246"/>
      <c r="CP383" s="1">
        <f t="shared" si="492"/>
        <v>0</v>
      </c>
      <c r="CS383" s="1">
        <f t="shared" si="464"/>
        <v>0</v>
      </c>
      <c r="DO383" s="1">
        <f t="shared" si="493"/>
        <v>0</v>
      </c>
      <c r="DX383" s="1">
        <f t="shared" si="494"/>
        <v>0</v>
      </c>
      <c r="EE383" s="1">
        <f t="shared" si="495"/>
        <v>0</v>
      </c>
      <c r="EH383" s="1">
        <f t="shared" si="496"/>
        <v>0</v>
      </c>
      <c r="FF383" s="116"/>
      <c r="GP383" s="1">
        <f t="shared" si="465"/>
        <v>0</v>
      </c>
      <c r="GY383" s="1">
        <f t="shared" si="497"/>
        <v>0</v>
      </c>
      <c r="HC383" s="1">
        <f t="shared" si="498"/>
        <v>0</v>
      </c>
      <c r="HS383" s="1">
        <f t="shared" si="499"/>
        <v>0</v>
      </c>
      <c r="HX383" s="1">
        <f t="shared" si="466"/>
        <v>0</v>
      </c>
      <c r="ID383" s="1">
        <f t="shared" si="467"/>
        <v>0</v>
      </c>
      <c r="IN383" s="1">
        <f t="shared" si="500"/>
        <v>0</v>
      </c>
      <c r="IW383" s="1">
        <f t="shared" si="501"/>
        <v>0</v>
      </c>
      <c r="IZ383" s="1">
        <f t="shared" si="468"/>
        <v>0</v>
      </c>
      <c r="JJ383" s="1">
        <f t="shared" si="469"/>
        <v>0</v>
      </c>
      <c r="JV383" s="1">
        <f t="shared" si="502"/>
        <v>0</v>
      </c>
      <c r="KB383" s="1">
        <f t="shared" si="503"/>
        <v>0</v>
      </c>
      <c r="LG383" s="1">
        <f t="shared" si="470"/>
        <v>0</v>
      </c>
      <c r="LT383" s="1">
        <f t="shared" si="504"/>
        <v>0</v>
      </c>
      <c r="MA383" s="1">
        <f t="shared" si="505"/>
        <v>0</v>
      </c>
      <c r="MF383" s="1">
        <f t="shared" si="506"/>
        <v>0</v>
      </c>
      <c r="MM383" s="1">
        <f t="shared" si="507"/>
        <v>0</v>
      </c>
      <c r="MO383" s="1">
        <v>1</v>
      </c>
      <c r="MS383" s="1">
        <f t="shared" si="508"/>
        <v>1</v>
      </c>
      <c r="MT383" s="1">
        <v>1</v>
      </c>
      <c r="MU383" s="115"/>
      <c r="OI383" s="120"/>
      <c r="PD383" s="1">
        <f t="shared" si="471"/>
        <v>0</v>
      </c>
      <c r="QF383" s="1">
        <f t="shared" si="509"/>
        <v>0</v>
      </c>
      <c r="QY383" s="1">
        <f t="shared" si="510"/>
        <v>0</v>
      </c>
      <c r="RK383" s="1">
        <f t="shared" si="511"/>
        <v>0</v>
      </c>
      <c r="SA383" s="1">
        <f t="shared" si="512"/>
        <v>0</v>
      </c>
      <c r="SE383" s="1">
        <v>1</v>
      </c>
      <c r="SG383" s="1">
        <f t="shared" si="513"/>
        <v>1</v>
      </c>
      <c r="SH383" s="1">
        <v>1</v>
      </c>
      <c r="SO383" s="1">
        <f t="shared" si="514"/>
        <v>0</v>
      </c>
      <c r="TB383" s="1">
        <f t="shared" si="515"/>
        <v>0</v>
      </c>
      <c r="TS383" s="1">
        <f t="shared" si="472"/>
        <v>0</v>
      </c>
      <c r="UD383" s="1">
        <f t="shared" si="473"/>
        <v>0</v>
      </c>
      <c r="UG383" s="1">
        <f t="shared" si="474"/>
        <v>0</v>
      </c>
      <c r="UQ383" s="1">
        <f t="shared" si="516"/>
        <v>0</v>
      </c>
      <c r="VA383" s="1">
        <f t="shared" si="517"/>
        <v>0</v>
      </c>
      <c r="VG383" s="1">
        <f t="shared" si="518"/>
        <v>0</v>
      </c>
      <c r="WY383" s="1">
        <f t="shared" si="475"/>
        <v>0</v>
      </c>
      <c r="XB383" s="1">
        <f t="shared" si="519"/>
        <v>0</v>
      </c>
      <c r="XG383" s="1">
        <f t="shared" si="476"/>
        <v>0</v>
      </c>
      <c r="XK383" s="108"/>
      <c r="XL383" s="1">
        <f t="shared" si="477"/>
        <v>0</v>
      </c>
      <c r="XM383" s="1">
        <f t="shared" si="478"/>
        <v>0</v>
      </c>
      <c r="XN383" s="1">
        <f t="shared" si="520"/>
        <v>0</v>
      </c>
      <c r="XO383" s="1">
        <f t="shared" si="479"/>
        <v>0</v>
      </c>
      <c r="XP383" s="1">
        <f t="shared" si="521"/>
        <v>0</v>
      </c>
      <c r="XQ383" s="1">
        <f t="shared" si="480"/>
        <v>0</v>
      </c>
      <c r="XR383" s="1">
        <f t="shared" si="481"/>
        <v>0</v>
      </c>
      <c r="XS383" s="1">
        <f t="shared" si="528"/>
        <v>1</v>
      </c>
      <c r="XT383" s="1">
        <f t="shared" si="522"/>
        <v>0</v>
      </c>
      <c r="XU383" s="1">
        <f t="shared" si="482"/>
        <v>0</v>
      </c>
      <c r="XV383" s="1">
        <f t="shared" si="483"/>
        <v>0</v>
      </c>
      <c r="XW383" s="1">
        <f t="shared" si="484"/>
        <v>1</v>
      </c>
      <c r="XX383" s="1">
        <f t="shared" si="485"/>
        <v>1</v>
      </c>
      <c r="XY383" s="1">
        <f t="shared" si="486"/>
        <v>0</v>
      </c>
      <c r="XZ383" s="1">
        <f t="shared" si="487"/>
        <v>0</v>
      </c>
      <c r="YA383" s="1">
        <f t="shared" si="488"/>
        <v>0</v>
      </c>
      <c r="YB383" s="1">
        <f t="shared" si="489"/>
        <v>0</v>
      </c>
      <c r="YC383" s="1">
        <f t="shared" si="490"/>
        <v>0</v>
      </c>
      <c r="YD383" s="132"/>
      <c r="YE383" s="133">
        <f>SUM(XL383:YC383)</f>
        <v>3</v>
      </c>
      <c r="YF383" s="133">
        <f t="shared" si="454"/>
        <v>173333.33333333334</v>
      </c>
      <c r="YG383" s="130">
        <v>3</v>
      </c>
      <c r="YH383" s="130">
        <f t="shared" si="455"/>
        <v>173333.33333333334</v>
      </c>
      <c r="YI383" s="129">
        <v>2</v>
      </c>
      <c r="YJ383" s="128">
        <f t="shared" si="456"/>
        <v>260000</v>
      </c>
      <c r="YK383" s="177"/>
      <c r="YL383">
        <v>1</v>
      </c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>
        <f t="shared" si="523"/>
        <v>0</v>
      </c>
      <c r="ACD383" s="25" t="e">
        <f t="shared" si="530"/>
        <v>#DIV/0!</v>
      </c>
      <c r="ACE383" s="11">
        <f t="shared" si="491"/>
        <v>3</v>
      </c>
      <c r="ACF383" s="11">
        <f t="shared" si="457"/>
        <v>173333.33333333334</v>
      </c>
      <c r="ACG383" s="1">
        <v>4</v>
      </c>
      <c r="ACH383" s="1">
        <v>1</v>
      </c>
      <c r="ACI383" s="11">
        <f t="shared" si="458"/>
        <v>520000</v>
      </c>
      <c r="ACJ383" s="45">
        <v>1</v>
      </c>
      <c r="ACK383" s="13">
        <f t="shared" si="459"/>
        <v>520000</v>
      </c>
      <c r="ACL383">
        <v>1</v>
      </c>
      <c r="ACM383" s="25">
        <f t="shared" si="460"/>
        <v>520000</v>
      </c>
      <c r="ACN383" s="11">
        <f t="shared" si="461"/>
        <v>520000</v>
      </c>
      <c r="ACO383" s="65"/>
      <c r="ACR383" s="1" t="s">
        <v>292</v>
      </c>
      <c r="ACS383" s="1">
        <v>1</v>
      </c>
      <c r="ACT383" s="1">
        <v>1</v>
      </c>
      <c r="ACZ383" s="1" t="s">
        <v>259</v>
      </c>
      <c r="ADD383" s="1" t="s">
        <v>185</v>
      </c>
      <c r="ADU383" s="1">
        <v>2</v>
      </c>
      <c r="ADV383" s="457"/>
      <c r="AEE383" s="1">
        <f t="shared" si="524"/>
        <v>0</v>
      </c>
      <c r="AFA383" s="1">
        <v>1</v>
      </c>
      <c r="AFC383" s="1">
        <v>1</v>
      </c>
      <c r="AFF383" s="1">
        <v>1</v>
      </c>
      <c r="AFM383" s="1">
        <v>1</v>
      </c>
      <c r="AFN383" s="1">
        <v>1</v>
      </c>
      <c r="AGL383" s="11">
        <v>163000</v>
      </c>
      <c r="AGM383" s="11" t="e">
        <f>AGU383+AGW383+AGY383+AHA383+#REF!+#REF!+AHC383+AGP383+AHE383</f>
        <v>#REF!</v>
      </c>
      <c r="AGT383" s="518"/>
      <c r="AHA383" s="1">
        <v>95000</v>
      </c>
      <c r="AHB383" s="1">
        <v>1</v>
      </c>
      <c r="AHJ383" s="518"/>
      <c r="AHL383" s="1">
        <v>1</v>
      </c>
      <c r="AHM383" s="1">
        <v>1</v>
      </c>
      <c r="AHN383" s="1">
        <v>258000</v>
      </c>
      <c r="AHO383" s="1">
        <v>58.281999999999996</v>
      </c>
      <c r="AHT383" s="1">
        <v>1</v>
      </c>
      <c r="AHX383" s="1">
        <v>1</v>
      </c>
      <c r="AHY383" s="1">
        <v>1</v>
      </c>
      <c r="AIB383" s="1">
        <v>1</v>
      </c>
      <c r="AIC383" s="1">
        <v>7</v>
      </c>
      <c r="AID383" s="1">
        <v>1</v>
      </c>
      <c r="AIN383" s="1">
        <v>1</v>
      </c>
      <c r="AJC383" s="11"/>
      <c r="AJD383" s="11"/>
      <c r="AJF383" s="11">
        <v>520000</v>
      </c>
      <c r="AJJ383" s="435"/>
      <c r="AJK383" s="45"/>
      <c r="AJL383" s="381">
        <v>520000</v>
      </c>
      <c r="AJM383" s="11">
        <f t="shared" si="462"/>
        <v>173333.33333333334</v>
      </c>
      <c r="AJN383" s="60"/>
      <c r="AJO383" s="12"/>
      <c r="AKA383" s="1">
        <f t="shared" si="525"/>
        <v>0</v>
      </c>
      <c r="AKD383" s="1">
        <f t="shared" si="526"/>
        <v>0</v>
      </c>
      <c r="AKE383" s="60"/>
      <c r="AKF383" s="1" t="s">
        <v>1127</v>
      </c>
      <c r="AKG383" s="1" t="s">
        <v>186</v>
      </c>
      <c r="AKH383" s="1" t="s">
        <v>756</v>
      </c>
      <c r="AKI383" s="1" t="s">
        <v>260</v>
      </c>
      <c r="AKJ383" s="1" t="s">
        <v>260</v>
      </c>
      <c r="AKK383" s="1" t="s">
        <v>260</v>
      </c>
      <c r="AKL383" s="1" t="s">
        <v>260</v>
      </c>
      <c r="AKM383" s="1" t="s">
        <v>260</v>
      </c>
      <c r="AKN383" s="1" t="s">
        <v>262</v>
      </c>
      <c r="AKO383" s="1" t="s">
        <v>260</v>
      </c>
      <c r="AKP383" s="1" t="s">
        <v>260</v>
      </c>
      <c r="AKQ383" s="1" t="s">
        <v>260</v>
      </c>
      <c r="AKR383" s="1" t="s">
        <v>260</v>
      </c>
      <c r="AKS383" s="1" t="s">
        <v>260</v>
      </c>
      <c r="AKT383" s="1" t="s">
        <v>260</v>
      </c>
      <c r="AKU383" s="1" t="s">
        <v>260</v>
      </c>
      <c r="AKV383" s="1" t="s">
        <v>263</v>
      </c>
      <c r="AKW383" s="1" t="s">
        <v>260</v>
      </c>
      <c r="AKX383" s="1" t="s">
        <v>260</v>
      </c>
      <c r="AKY383" s="1" t="s">
        <v>260</v>
      </c>
      <c r="AKZ383" s="1" t="s">
        <v>260</v>
      </c>
      <c r="ALA383" s="1" t="s">
        <v>260</v>
      </c>
      <c r="ALB383" s="1" t="s">
        <v>260</v>
      </c>
      <c r="ALC383" s="1" t="s">
        <v>260</v>
      </c>
      <c r="ALD383" s="1" t="s">
        <v>260</v>
      </c>
      <c r="ALE383" s="1" t="s">
        <v>260</v>
      </c>
      <c r="ALF383" s="1" t="s">
        <v>260</v>
      </c>
      <c r="ALG383" s="1" t="s">
        <v>260</v>
      </c>
      <c r="ALH383" s="1" t="s">
        <v>260</v>
      </c>
      <c r="ALI383" s="1" t="s">
        <v>260</v>
      </c>
      <c r="ALJ383" s="1" t="s">
        <v>260</v>
      </c>
      <c r="ALK383" s="1" t="s">
        <v>260</v>
      </c>
      <c r="ALL383" s="1" t="s">
        <v>260</v>
      </c>
      <c r="ALM383" s="1" t="s">
        <v>260</v>
      </c>
      <c r="ALN383" s="1" t="s">
        <v>260</v>
      </c>
      <c r="ALO383" s="1" t="s">
        <v>260</v>
      </c>
      <c r="ALP383" s="1" t="s">
        <v>260</v>
      </c>
      <c r="ALQ383" s="1">
        <v>3</v>
      </c>
      <c r="ALR383" s="11">
        <f t="shared" si="527"/>
        <v>173333.33333333334</v>
      </c>
      <c r="ALS383" s="28">
        <v>520000</v>
      </c>
      <c r="ALT383" s="1">
        <v>3</v>
      </c>
      <c r="ALY383" s="60"/>
      <c r="ALZ383" s="1">
        <v>1</v>
      </c>
      <c r="AMC383" s="1">
        <v>1</v>
      </c>
      <c r="AME383" s="1">
        <v>1</v>
      </c>
      <c r="AMF383" s="1">
        <v>1</v>
      </c>
      <c r="AMG383" s="1">
        <v>1</v>
      </c>
      <c r="AMH383" s="1">
        <v>1</v>
      </c>
      <c r="AMN383" s="403"/>
    </row>
    <row r="384" spans="1:1022 1027:1028" s="4" customFormat="1" ht="15" customHeight="1" x14ac:dyDescent="0.25">
      <c r="A384" s="270"/>
      <c r="B384" s="113">
        <v>382</v>
      </c>
      <c r="C384" s="473" t="s">
        <v>1128</v>
      </c>
      <c r="D384" s="304" t="s">
        <v>1129</v>
      </c>
      <c r="E384" s="4">
        <v>2002</v>
      </c>
      <c r="F384" s="4">
        <v>1</v>
      </c>
      <c r="G384" s="4">
        <v>1</v>
      </c>
      <c r="J384" s="4">
        <v>1</v>
      </c>
      <c r="K384" s="4">
        <v>1989</v>
      </c>
      <c r="L384" s="4">
        <v>1990</v>
      </c>
      <c r="M384" s="4">
        <v>2</v>
      </c>
      <c r="S384" s="4">
        <v>1</v>
      </c>
      <c r="T384" s="4">
        <v>1</v>
      </c>
      <c r="AX384" s="4">
        <v>1</v>
      </c>
      <c r="BA384" s="4">
        <v>1</v>
      </c>
      <c r="BB384" s="4">
        <v>10</v>
      </c>
      <c r="BN384" s="4">
        <v>1</v>
      </c>
      <c r="CG384" s="4">
        <v>2</v>
      </c>
      <c r="CH384" s="246"/>
      <c r="CP384" s="1">
        <f t="shared" si="492"/>
        <v>0</v>
      </c>
      <c r="CQ384" s="1"/>
      <c r="CS384" s="1">
        <f t="shared" si="464"/>
        <v>0</v>
      </c>
      <c r="CT384" s="1"/>
      <c r="DO384" s="1">
        <f t="shared" si="493"/>
        <v>0</v>
      </c>
      <c r="DP384" s="1"/>
      <c r="DX384" s="1">
        <f t="shared" si="494"/>
        <v>0</v>
      </c>
      <c r="DY384" s="1"/>
      <c r="EE384" s="1">
        <f t="shared" si="495"/>
        <v>0</v>
      </c>
      <c r="EF384" s="1"/>
      <c r="EH384" s="1">
        <f t="shared" si="496"/>
        <v>0</v>
      </c>
      <c r="EI384" s="1"/>
      <c r="FF384" s="116"/>
      <c r="GP384" s="1">
        <f t="shared" si="465"/>
        <v>0</v>
      </c>
      <c r="GQ384" s="1"/>
      <c r="GY384" s="1">
        <f t="shared" si="497"/>
        <v>0</v>
      </c>
      <c r="GZ384" s="1"/>
      <c r="HC384" s="1">
        <f t="shared" si="498"/>
        <v>0</v>
      </c>
      <c r="HD384" s="1"/>
      <c r="HS384" s="1">
        <f t="shared" si="499"/>
        <v>0</v>
      </c>
      <c r="HT384" s="1"/>
      <c r="HX384" s="1">
        <f t="shared" si="466"/>
        <v>0</v>
      </c>
      <c r="HY384" s="1"/>
      <c r="ID384" s="1">
        <f t="shared" si="467"/>
        <v>0</v>
      </c>
      <c r="IE384" s="1"/>
      <c r="IN384" s="1">
        <f t="shared" si="500"/>
        <v>0</v>
      </c>
      <c r="IW384" s="1">
        <f t="shared" si="501"/>
        <v>0</v>
      </c>
      <c r="IX384" s="1"/>
      <c r="IZ384" s="1">
        <f t="shared" si="468"/>
        <v>0</v>
      </c>
      <c r="JA384" s="1"/>
      <c r="JJ384" s="1">
        <f t="shared" si="469"/>
        <v>0</v>
      </c>
      <c r="JK384" s="1"/>
      <c r="JV384" s="1">
        <f t="shared" si="502"/>
        <v>0</v>
      </c>
      <c r="JW384" s="1"/>
      <c r="KB384" s="1">
        <f t="shared" si="503"/>
        <v>0</v>
      </c>
      <c r="KC384" s="1"/>
      <c r="LG384" s="1">
        <f t="shared" si="470"/>
        <v>0</v>
      </c>
      <c r="LH384" s="1"/>
      <c r="LT384" s="1">
        <f t="shared" si="504"/>
        <v>0</v>
      </c>
      <c r="LU384" s="1"/>
      <c r="MA384" s="1">
        <f t="shared" si="505"/>
        <v>0</v>
      </c>
      <c r="MB384" s="1"/>
      <c r="MF384" s="1">
        <f t="shared" si="506"/>
        <v>0</v>
      </c>
      <c r="MG384" s="1"/>
      <c r="MM384" s="1">
        <f t="shared" si="507"/>
        <v>0</v>
      </c>
      <c r="MN384" s="1"/>
      <c r="MS384" s="1">
        <f t="shared" si="508"/>
        <v>0</v>
      </c>
      <c r="MT384" s="1"/>
      <c r="MU384" s="115"/>
      <c r="OI384" s="120"/>
      <c r="PD384" s="1">
        <f t="shared" si="471"/>
        <v>0</v>
      </c>
      <c r="PE384" s="1"/>
      <c r="QF384" s="1">
        <f t="shared" si="509"/>
        <v>0</v>
      </c>
      <c r="QG384" s="1"/>
      <c r="QY384" s="1">
        <f t="shared" si="510"/>
        <v>0</v>
      </c>
      <c r="RK384" s="1">
        <f t="shared" si="511"/>
        <v>0</v>
      </c>
      <c r="RL384" s="1"/>
      <c r="SA384" s="1">
        <f t="shared" si="512"/>
        <v>0</v>
      </c>
      <c r="SG384" s="1">
        <f t="shared" si="513"/>
        <v>0</v>
      </c>
      <c r="SL384" s="4">
        <v>1</v>
      </c>
      <c r="SO384" s="1">
        <f t="shared" si="514"/>
        <v>1</v>
      </c>
      <c r="SP384" s="4">
        <v>1</v>
      </c>
      <c r="TB384" s="1">
        <f t="shared" si="515"/>
        <v>0</v>
      </c>
      <c r="TS384" s="1">
        <f t="shared" si="472"/>
        <v>0</v>
      </c>
      <c r="TT384" s="1"/>
      <c r="UD384" s="1">
        <f t="shared" si="473"/>
        <v>0</v>
      </c>
      <c r="UE384" s="1"/>
      <c r="UG384" s="1">
        <f t="shared" si="474"/>
        <v>0</v>
      </c>
      <c r="UH384" s="1"/>
      <c r="UQ384" s="1">
        <f t="shared" si="516"/>
        <v>0</v>
      </c>
      <c r="UR384" s="1"/>
      <c r="VA384" s="1">
        <f t="shared" si="517"/>
        <v>0</v>
      </c>
      <c r="VB384" s="1"/>
      <c r="VG384" s="1">
        <f t="shared" si="518"/>
        <v>0</v>
      </c>
      <c r="VH384" s="1"/>
      <c r="WY384" s="1">
        <f t="shared" si="475"/>
        <v>0</v>
      </c>
      <c r="WZ384" s="1"/>
      <c r="XB384" s="1">
        <f t="shared" si="519"/>
        <v>0</v>
      </c>
      <c r="XC384" s="1"/>
      <c r="XG384" s="1">
        <f t="shared" si="476"/>
        <v>0</v>
      </c>
      <c r="XH384" s="1"/>
      <c r="XK384" s="108"/>
      <c r="XL384" s="1">
        <f t="shared" si="477"/>
        <v>0</v>
      </c>
      <c r="XM384" s="1">
        <f t="shared" si="478"/>
        <v>0</v>
      </c>
      <c r="XN384" s="1">
        <f t="shared" si="520"/>
        <v>0</v>
      </c>
      <c r="XO384" s="1">
        <f t="shared" si="479"/>
        <v>0</v>
      </c>
      <c r="XP384" s="1">
        <f t="shared" si="521"/>
        <v>1</v>
      </c>
      <c r="XQ384" s="1">
        <f t="shared" si="480"/>
        <v>0</v>
      </c>
      <c r="XR384" s="1">
        <f t="shared" si="481"/>
        <v>0</v>
      </c>
      <c r="XS384" s="1">
        <f t="shared" si="528"/>
        <v>0</v>
      </c>
      <c r="XT384" s="1">
        <f t="shared" si="522"/>
        <v>0</v>
      </c>
      <c r="XU384" s="1">
        <f t="shared" si="482"/>
        <v>0</v>
      </c>
      <c r="XV384" s="1">
        <f t="shared" si="483"/>
        <v>0</v>
      </c>
      <c r="XW384" s="1">
        <f t="shared" si="484"/>
        <v>0</v>
      </c>
      <c r="XX384" s="1">
        <f t="shared" si="485"/>
        <v>0</v>
      </c>
      <c r="XY384" s="1">
        <f t="shared" si="486"/>
        <v>0</v>
      </c>
      <c r="XZ384" s="1">
        <f t="shared" si="487"/>
        <v>0</v>
      </c>
      <c r="YA384" s="1">
        <f t="shared" si="488"/>
        <v>0</v>
      </c>
      <c r="YB384" s="1">
        <f t="shared" si="489"/>
        <v>0</v>
      </c>
      <c r="YC384" s="1">
        <f t="shared" si="490"/>
        <v>0</v>
      </c>
      <c r="YD384" s="132"/>
      <c r="YE384" s="133">
        <v>2</v>
      </c>
      <c r="YF384" s="133">
        <f t="shared" si="454"/>
        <v>50000</v>
      </c>
      <c r="YG384" s="130">
        <v>2</v>
      </c>
      <c r="YH384" s="130">
        <f t="shared" si="455"/>
        <v>50000</v>
      </c>
      <c r="YI384" s="129">
        <v>1</v>
      </c>
      <c r="YJ384" s="128">
        <f t="shared" si="456"/>
        <v>100000</v>
      </c>
      <c r="YK384" s="177"/>
      <c r="YL384">
        <v>1</v>
      </c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>
        <f t="shared" si="523"/>
        <v>0</v>
      </c>
      <c r="ACD384" s="25" t="e">
        <f t="shared" si="530"/>
        <v>#DIV/0!</v>
      </c>
      <c r="ACE384" s="11">
        <f t="shared" si="491"/>
        <v>2</v>
      </c>
      <c r="ACF384" s="11">
        <f t="shared" si="457"/>
        <v>50000</v>
      </c>
      <c r="ACG384" s="4">
        <v>5</v>
      </c>
      <c r="ACH384" s="4">
        <v>1</v>
      </c>
      <c r="ACI384" s="11">
        <f t="shared" si="458"/>
        <v>100000</v>
      </c>
      <c r="ACJ384" s="45">
        <v>1</v>
      </c>
      <c r="ACK384" s="13">
        <f t="shared" si="459"/>
        <v>100000</v>
      </c>
      <c r="ACL384">
        <v>1</v>
      </c>
      <c r="ACM384" s="25">
        <f t="shared" si="460"/>
        <v>100000</v>
      </c>
      <c r="ACN384" s="11">
        <f t="shared" si="461"/>
        <v>100000</v>
      </c>
      <c r="ACO384" s="65"/>
      <c r="ACR384" s="4" t="s">
        <v>258</v>
      </c>
      <c r="ACZ384" s="4" t="s">
        <v>259</v>
      </c>
      <c r="ADD384" s="4" t="s">
        <v>189</v>
      </c>
      <c r="ADO384" s="4">
        <v>1</v>
      </c>
      <c r="ADU384" s="4">
        <v>5</v>
      </c>
      <c r="AEE384" s="1">
        <f t="shared" si="524"/>
        <v>0</v>
      </c>
      <c r="AFA384" s="4">
        <v>1</v>
      </c>
      <c r="AFJ384" s="4">
        <v>1</v>
      </c>
      <c r="AFX384" s="4">
        <v>1</v>
      </c>
      <c r="AGL384" s="4">
        <v>100000</v>
      </c>
      <c r="AGM384" s="5"/>
      <c r="AGT384" s="518"/>
      <c r="AHJ384" s="518"/>
      <c r="AHN384" s="4">
        <v>100000</v>
      </c>
      <c r="AHP384" s="4">
        <v>4</v>
      </c>
      <c r="AHQ384" s="4">
        <v>1</v>
      </c>
      <c r="AIB384" s="4">
        <v>1</v>
      </c>
      <c r="AJC384" s="5"/>
      <c r="AJD384" s="5"/>
      <c r="AJF384" s="5">
        <v>48000</v>
      </c>
      <c r="AJG384" s="4">
        <v>52000</v>
      </c>
      <c r="AJH384" s="4">
        <v>1</v>
      </c>
      <c r="AJJ384" s="437">
        <v>52</v>
      </c>
      <c r="AJK384" s="37">
        <v>108.33333333333333</v>
      </c>
      <c r="AJL384" s="391">
        <v>100000</v>
      </c>
      <c r="AJM384" s="11">
        <f t="shared" si="462"/>
        <v>50000</v>
      </c>
      <c r="AJN384" s="60"/>
      <c r="AJO384" s="6"/>
      <c r="AJZ384" s="1"/>
      <c r="AKA384" s="1">
        <f t="shared" si="525"/>
        <v>0</v>
      </c>
      <c r="AKD384" s="1"/>
      <c r="AKE384" s="60"/>
      <c r="AKF384" s="4" t="s">
        <v>368</v>
      </c>
      <c r="AKG384" s="4" t="s">
        <v>502</v>
      </c>
      <c r="AKH384" s="4" t="s">
        <v>261</v>
      </c>
      <c r="AKI384" s="4" t="s">
        <v>260</v>
      </c>
      <c r="AKJ384" s="4" t="s">
        <v>260</v>
      </c>
      <c r="AKK384" s="4" t="s">
        <v>260</v>
      </c>
      <c r="AKL384" s="4" t="s">
        <v>260</v>
      </c>
      <c r="AKM384" s="4" t="s">
        <v>260</v>
      </c>
      <c r="AKN384" s="4" t="s">
        <v>262</v>
      </c>
      <c r="AKO384" s="4" t="s">
        <v>260</v>
      </c>
      <c r="AKP384" s="4" t="s">
        <v>260</v>
      </c>
      <c r="AKQ384" s="4" t="s">
        <v>260</v>
      </c>
      <c r="AKR384" s="4" t="s">
        <v>260</v>
      </c>
      <c r="AKS384" s="4" t="s">
        <v>260</v>
      </c>
      <c r="AKT384" s="4" t="s">
        <v>260</v>
      </c>
      <c r="AKU384" s="4" t="s">
        <v>260</v>
      </c>
      <c r="AKV384" s="4" t="s">
        <v>263</v>
      </c>
      <c r="AKW384" s="4" t="s">
        <v>260</v>
      </c>
      <c r="AKX384" s="4" t="s">
        <v>260</v>
      </c>
      <c r="AKY384" s="4" t="s">
        <v>260</v>
      </c>
      <c r="AKZ384" s="4" t="s">
        <v>260</v>
      </c>
      <c r="ALA384" s="4" t="s">
        <v>260</v>
      </c>
      <c r="ALB384" s="4" t="s">
        <v>260</v>
      </c>
      <c r="ALC384" s="4" t="s">
        <v>260</v>
      </c>
      <c r="ALD384" s="4" t="s">
        <v>260</v>
      </c>
      <c r="ALE384" s="4" t="s">
        <v>260</v>
      </c>
      <c r="ALF384" s="4" t="s">
        <v>260</v>
      </c>
      <c r="ALG384" s="4" t="s">
        <v>260</v>
      </c>
      <c r="ALH384" s="4" t="s">
        <v>260</v>
      </c>
      <c r="ALI384" s="4" t="s">
        <v>260</v>
      </c>
      <c r="ALJ384" s="4" t="s">
        <v>260</v>
      </c>
      <c r="ALK384" s="4" t="s">
        <v>260</v>
      </c>
      <c r="ALL384" s="4" t="s">
        <v>260</v>
      </c>
      <c r="ALM384" s="4" t="s">
        <v>260</v>
      </c>
      <c r="ALN384" s="4" t="s">
        <v>260</v>
      </c>
      <c r="ALO384" s="4" t="s">
        <v>260</v>
      </c>
      <c r="ALP384" s="4" t="s">
        <v>260</v>
      </c>
      <c r="ALQ384" s="4">
        <v>2</v>
      </c>
      <c r="ALR384" s="11">
        <f t="shared" si="527"/>
        <v>50000</v>
      </c>
      <c r="ALS384" s="35">
        <v>100000</v>
      </c>
      <c r="ALT384" s="4">
        <v>1</v>
      </c>
      <c r="ALV384" s="4">
        <v>1</v>
      </c>
      <c r="ALY384" s="60"/>
      <c r="ALZ384" s="4">
        <v>1</v>
      </c>
      <c r="AMC384" s="4">
        <v>1</v>
      </c>
      <c r="AME384" s="4">
        <v>1</v>
      </c>
      <c r="AMN384" s="403"/>
    </row>
    <row r="385" spans="1:1023 1025:1028" s="1" customFormat="1" ht="15" customHeight="1" x14ac:dyDescent="0.25">
      <c r="A385" s="268"/>
      <c r="B385" s="113">
        <v>383</v>
      </c>
      <c r="C385" s="473" t="s">
        <v>1128</v>
      </c>
      <c r="D385" s="304" t="s">
        <v>1130</v>
      </c>
      <c r="E385" s="1">
        <v>2003</v>
      </c>
      <c r="H385" s="1">
        <v>1</v>
      </c>
      <c r="I385" s="1">
        <v>1</v>
      </c>
      <c r="J385" s="1">
        <v>1</v>
      </c>
      <c r="K385" s="1">
        <v>1997</v>
      </c>
      <c r="L385" s="1">
        <v>1997</v>
      </c>
      <c r="M385" s="1">
        <v>1</v>
      </c>
      <c r="AA385" s="1">
        <v>1</v>
      </c>
      <c r="AY385" s="1">
        <v>1</v>
      </c>
      <c r="BA385" s="1">
        <v>1</v>
      </c>
      <c r="BB385" s="1">
        <v>11</v>
      </c>
      <c r="BC385" s="1">
        <v>1</v>
      </c>
      <c r="BG385" s="1">
        <v>1</v>
      </c>
      <c r="CG385" s="1">
        <v>1</v>
      </c>
      <c r="CH385" s="246"/>
      <c r="CP385" s="1">
        <f t="shared" si="492"/>
        <v>0</v>
      </c>
      <c r="CS385" s="1">
        <f t="shared" si="464"/>
        <v>0</v>
      </c>
      <c r="DO385" s="1">
        <f t="shared" si="493"/>
        <v>0</v>
      </c>
      <c r="DX385" s="1">
        <f t="shared" si="494"/>
        <v>0</v>
      </c>
      <c r="EE385" s="1">
        <f t="shared" si="495"/>
        <v>0</v>
      </c>
      <c r="EH385" s="1">
        <f t="shared" si="496"/>
        <v>0</v>
      </c>
      <c r="FF385" s="116"/>
      <c r="GP385" s="1">
        <f t="shared" si="465"/>
        <v>0</v>
      </c>
      <c r="GY385" s="1">
        <f t="shared" si="497"/>
        <v>0</v>
      </c>
      <c r="HC385" s="1">
        <f t="shared" si="498"/>
        <v>0</v>
      </c>
      <c r="HS385" s="1">
        <f t="shared" si="499"/>
        <v>0</v>
      </c>
      <c r="HX385" s="1">
        <f t="shared" si="466"/>
        <v>0</v>
      </c>
      <c r="ID385" s="1">
        <f t="shared" si="467"/>
        <v>0</v>
      </c>
      <c r="IN385" s="1">
        <f t="shared" si="500"/>
        <v>0</v>
      </c>
      <c r="IW385" s="1">
        <f t="shared" si="501"/>
        <v>0</v>
      </c>
      <c r="IZ385" s="1">
        <f t="shared" si="468"/>
        <v>0</v>
      </c>
      <c r="JJ385" s="1">
        <f t="shared" si="469"/>
        <v>0</v>
      </c>
      <c r="JV385" s="1">
        <f t="shared" si="502"/>
        <v>0</v>
      </c>
      <c r="KB385" s="1">
        <f t="shared" si="503"/>
        <v>0</v>
      </c>
      <c r="LG385" s="1">
        <f t="shared" si="470"/>
        <v>0</v>
      </c>
      <c r="LT385" s="1">
        <f t="shared" si="504"/>
        <v>0</v>
      </c>
      <c r="MA385" s="1">
        <f t="shared" si="505"/>
        <v>0</v>
      </c>
      <c r="MF385" s="1">
        <f t="shared" si="506"/>
        <v>0</v>
      </c>
      <c r="MM385" s="1">
        <f t="shared" si="507"/>
        <v>0</v>
      </c>
      <c r="MS385" s="1">
        <f t="shared" si="508"/>
        <v>0</v>
      </c>
      <c r="MU385" s="115"/>
      <c r="OI385" s="120"/>
      <c r="PD385" s="1">
        <f t="shared" si="471"/>
        <v>0</v>
      </c>
      <c r="QF385" s="1">
        <f t="shared" si="509"/>
        <v>0</v>
      </c>
      <c r="QY385" s="1">
        <f t="shared" si="510"/>
        <v>0</v>
      </c>
      <c r="RK385" s="1">
        <f t="shared" si="511"/>
        <v>0</v>
      </c>
      <c r="SA385" s="1">
        <f t="shared" si="512"/>
        <v>0</v>
      </c>
      <c r="SG385" s="1">
        <f t="shared" si="513"/>
        <v>0</v>
      </c>
      <c r="SI385" s="1">
        <v>1</v>
      </c>
      <c r="SK385" s="1">
        <v>1</v>
      </c>
      <c r="SO385" s="1">
        <f t="shared" si="514"/>
        <v>2</v>
      </c>
      <c r="SP385" s="1">
        <v>1</v>
      </c>
      <c r="TB385" s="1">
        <f t="shared" si="515"/>
        <v>0</v>
      </c>
      <c r="TS385" s="1">
        <f t="shared" si="472"/>
        <v>0</v>
      </c>
      <c r="UD385" s="1">
        <f t="shared" si="473"/>
        <v>0</v>
      </c>
      <c r="UG385" s="1">
        <f t="shared" si="474"/>
        <v>0</v>
      </c>
      <c r="UQ385" s="1">
        <f t="shared" si="516"/>
        <v>0</v>
      </c>
      <c r="VA385" s="1">
        <f t="shared" si="517"/>
        <v>0</v>
      </c>
      <c r="VG385" s="1">
        <f t="shared" si="518"/>
        <v>0</v>
      </c>
      <c r="WY385" s="1">
        <f t="shared" si="475"/>
        <v>0</v>
      </c>
      <c r="XB385" s="1">
        <f t="shared" si="519"/>
        <v>0</v>
      </c>
      <c r="XG385" s="1">
        <f t="shared" si="476"/>
        <v>0</v>
      </c>
      <c r="XK385" s="108"/>
      <c r="XL385" s="1">
        <f t="shared" si="477"/>
        <v>0</v>
      </c>
      <c r="XM385" s="1">
        <f t="shared" si="478"/>
        <v>0</v>
      </c>
      <c r="XN385" s="1">
        <f t="shared" si="520"/>
        <v>0</v>
      </c>
      <c r="XO385" s="1">
        <f t="shared" si="479"/>
        <v>0</v>
      </c>
      <c r="XP385" s="1">
        <f t="shared" si="521"/>
        <v>2</v>
      </c>
      <c r="XQ385" s="1">
        <f t="shared" si="480"/>
        <v>0</v>
      </c>
      <c r="XR385" s="1">
        <f t="shared" si="481"/>
        <v>0</v>
      </c>
      <c r="XS385" s="1">
        <f t="shared" si="528"/>
        <v>0</v>
      </c>
      <c r="XT385" s="1">
        <f t="shared" si="522"/>
        <v>0</v>
      </c>
      <c r="XU385" s="1">
        <f t="shared" si="482"/>
        <v>0</v>
      </c>
      <c r="XV385" s="1">
        <f t="shared" si="483"/>
        <v>0</v>
      </c>
      <c r="XW385" s="1">
        <f t="shared" si="484"/>
        <v>0</v>
      </c>
      <c r="XX385" s="1">
        <f t="shared" si="485"/>
        <v>0</v>
      </c>
      <c r="XY385" s="1">
        <f t="shared" si="486"/>
        <v>0</v>
      </c>
      <c r="XZ385" s="1">
        <f t="shared" si="487"/>
        <v>0</v>
      </c>
      <c r="YA385" s="1">
        <f t="shared" si="488"/>
        <v>0</v>
      </c>
      <c r="YB385" s="1">
        <f t="shared" si="489"/>
        <v>0</v>
      </c>
      <c r="YC385" s="1">
        <f t="shared" si="490"/>
        <v>0</v>
      </c>
      <c r="YD385" s="132"/>
      <c r="YE385" s="133">
        <f>SUM(XL385:YC385)</f>
        <v>2</v>
      </c>
      <c r="YF385" s="133">
        <f t="shared" si="454"/>
        <v>435000</v>
      </c>
      <c r="YG385" s="130">
        <v>2</v>
      </c>
      <c r="YH385" s="130">
        <f t="shared" si="455"/>
        <v>435000</v>
      </c>
      <c r="YI385" s="129">
        <v>1</v>
      </c>
      <c r="YJ385" s="128">
        <f t="shared" si="456"/>
        <v>870000</v>
      </c>
      <c r="YK385" s="177"/>
      <c r="YL385">
        <v>1</v>
      </c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>
        <f t="shared" si="523"/>
        <v>0</v>
      </c>
      <c r="ACD385" s="25" t="e">
        <f t="shared" si="530"/>
        <v>#DIV/0!</v>
      </c>
      <c r="ACE385" s="11">
        <f t="shared" si="491"/>
        <v>2</v>
      </c>
      <c r="ACF385" s="11">
        <f t="shared" si="457"/>
        <v>435000</v>
      </c>
      <c r="ACG385" s="1">
        <v>5</v>
      </c>
      <c r="ACH385" s="1">
        <v>1</v>
      </c>
      <c r="ACI385" s="11">
        <f t="shared" si="458"/>
        <v>870000</v>
      </c>
      <c r="ACJ385" s="45">
        <v>1</v>
      </c>
      <c r="ACK385" s="13">
        <f t="shared" si="459"/>
        <v>870000</v>
      </c>
      <c r="ACL385">
        <v>1</v>
      </c>
      <c r="ACM385" s="25">
        <f t="shared" si="460"/>
        <v>870000</v>
      </c>
      <c r="ACN385" s="11">
        <f t="shared" si="461"/>
        <v>870000</v>
      </c>
      <c r="ACO385" s="65"/>
      <c r="ACR385" s="1" t="s">
        <v>258</v>
      </c>
      <c r="ACS385" s="1">
        <v>1</v>
      </c>
      <c r="ACU385" s="1">
        <v>1</v>
      </c>
      <c r="ACV385" s="1">
        <v>1</v>
      </c>
      <c r="ACZ385" s="1" t="s">
        <v>1131</v>
      </c>
      <c r="ADA385" s="1">
        <v>1</v>
      </c>
      <c r="ADD385" s="1" t="s">
        <v>189</v>
      </c>
      <c r="ADO385" s="1">
        <v>1</v>
      </c>
      <c r="ADU385" s="1">
        <v>1</v>
      </c>
      <c r="ADV385" s="457"/>
      <c r="AEE385" s="1">
        <f t="shared" si="524"/>
        <v>0</v>
      </c>
      <c r="AEY385" s="1">
        <v>1</v>
      </c>
      <c r="AFA385" s="1">
        <v>1</v>
      </c>
      <c r="AFF385" s="1">
        <v>1</v>
      </c>
      <c r="AFJ385" s="1">
        <v>1</v>
      </c>
      <c r="AGL385" s="11">
        <v>600000</v>
      </c>
      <c r="AGM385" s="11" t="e">
        <f>AGU385+AGW385+AGY385+AHA385+#REF!+#REF!+AHC385+AGP385+AHE385</f>
        <v>#REF!</v>
      </c>
      <c r="AGT385" s="518"/>
      <c r="AHA385" s="1">
        <v>210000</v>
      </c>
      <c r="AHB385" s="1">
        <v>1</v>
      </c>
      <c r="AHJ385" s="518"/>
      <c r="AHL385" s="1">
        <v>1</v>
      </c>
      <c r="AHM385" s="1">
        <v>1</v>
      </c>
      <c r="AHN385" s="1">
        <v>810000</v>
      </c>
      <c r="AHO385" s="1">
        <v>35</v>
      </c>
      <c r="AHP385" s="1">
        <v>3</v>
      </c>
      <c r="AHS385" s="1">
        <v>1</v>
      </c>
      <c r="AHV385" s="1">
        <v>3</v>
      </c>
      <c r="AHW385" s="1">
        <v>1</v>
      </c>
      <c r="AHX385" s="1">
        <v>2</v>
      </c>
      <c r="AHY385" s="1">
        <v>1</v>
      </c>
      <c r="AIB385" s="1">
        <v>1</v>
      </c>
      <c r="AIU385" s="1">
        <v>1</v>
      </c>
      <c r="AJB385" s="1">
        <v>1</v>
      </c>
      <c r="AJC385" s="11">
        <v>60000</v>
      </c>
      <c r="AJD385" s="11"/>
      <c r="AJE385" s="1">
        <v>7.41</v>
      </c>
      <c r="AJF385" s="11">
        <v>160000</v>
      </c>
      <c r="AJG385" s="1">
        <v>650000</v>
      </c>
      <c r="AJH385" s="1">
        <v>1</v>
      </c>
      <c r="AJJ385" s="435">
        <v>74.712643678160916</v>
      </c>
      <c r="AJK385" s="45">
        <v>406.25</v>
      </c>
      <c r="AJL385" s="381">
        <v>870000</v>
      </c>
      <c r="AJM385" s="11">
        <f t="shared" si="462"/>
        <v>435000</v>
      </c>
      <c r="AJN385" s="60"/>
      <c r="AJO385" s="12"/>
      <c r="AKA385" s="1">
        <f t="shared" si="525"/>
        <v>0</v>
      </c>
      <c r="AKD385" s="1">
        <f t="shared" si="526"/>
        <v>0</v>
      </c>
      <c r="AKE385" s="60"/>
      <c r="AKF385" s="1" t="s">
        <v>260</v>
      </c>
      <c r="AKG385" s="1" t="s">
        <v>260</v>
      </c>
      <c r="AKH385" s="1" t="s">
        <v>261</v>
      </c>
      <c r="AKI385" s="1" t="s">
        <v>260</v>
      </c>
      <c r="AKJ385" s="1" t="s">
        <v>260</v>
      </c>
      <c r="AKK385" s="1" t="s">
        <v>260</v>
      </c>
      <c r="AKL385" s="1" t="s">
        <v>260</v>
      </c>
      <c r="AKM385" s="1" t="s">
        <v>260</v>
      </c>
      <c r="AKN385" s="1" t="s">
        <v>262</v>
      </c>
      <c r="AKO385" s="1" t="s">
        <v>260</v>
      </c>
      <c r="AKP385" s="1" t="s">
        <v>260</v>
      </c>
      <c r="AKQ385" s="1" t="s">
        <v>260</v>
      </c>
      <c r="AKR385" s="1" t="s">
        <v>260</v>
      </c>
      <c r="AKS385" s="1" t="s">
        <v>260</v>
      </c>
      <c r="AKT385" s="1" t="s">
        <v>260</v>
      </c>
      <c r="AKU385" s="1" t="s">
        <v>260</v>
      </c>
      <c r="AKV385" s="1" t="s">
        <v>263</v>
      </c>
      <c r="AKW385" s="1" t="s">
        <v>260</v>
      </c>
      <c r="AKX385" s="1" t="s">
        <v>260</v>
      </c>
      <c r="AKY385" s="1" t="s">
        <v>260</v>
      </c>
      <c r="AKZ385" s="1" t="s">
        <v>260</v>
      </c>
      <c r="ALA385" s="1" t="s">
        <v>260</v>
      </c>
      <c r="ALB385" s="1" t="s">
        <v>260</v>
      </c>
      <c r="ALC385" s="1" t="s">
        <v>260</v>
      </c>
      <c r="ALD385" s="1" t="s">
        <v>260</v>
      </c>
      <c r="ALE385" s="1" t="s">
        <v>260</v>
      </c>
      <c r="ALF385" s="1" t="s">
        <v>260</v>
      </c>
      <c r="ALG385" s="1" t="s">
        <v>260</v>
      </c>
      <c r="ALH385" s="1" t="s">
        <v>260</v>
      </c>
      <c r="ALI385" s="1" t="s">
        <v>260</v>
      </c>
      <c r="ALJ385" s="1" t="s">
        <v>260</v>
      </c>
      <c r="ALK385" s="1" t="s">
        <v>260</v>
      </c>
      <c r="ALL385" s="1" t="s">
        <v>260</v>
      </c>
      <c r="ALM385" s="1" t="s">
        <v>260</v>
      </c>
      <c r="ALN385" s="1" t="s">
        <v>260</v>
      </c>
      <c r="ALO385" s="1" t="s">
        <v>260</v>
      </c>
      <c r="ALP385" s="1" t="s">
        <v>260</v>
      </c>
      <c r="ALR385" s="11" t="e">
        <f t="shared" si="527"/>
        <v>#DIV/0!</v>
      </c>
      <c r="ALS385" s="28">
        <v>870000</v>
      </c>
      <c r="ALY385" s="60"/>
      <c r="ALZ385" s="1">
        <v>1</v>
      </c>
      <c r="AMC385" s="1">
        <v>1</v>
      </c>
      <c r="AME385" s="1">
        <v>1</v>
      </c>
      <c r="AMN385" s="403"/>
    </row>
    <row r="386" spans="1:1023 1025:1028" s="1" customFormat="1" ht="15" customHeight="1" x14ac:dyDescent="0.25">
      <c r="A386" s="268"/>
      <c r="B386" s="113">
        <v>384</v>
      </c>
      <c r="C386" s="473" t="s">
        <v>1128</v>
      </c>
      <c r="D386" s="304" t="s">
        <v>1132</v>
      </c>
      <c r="E386" s="1">
        <v>2008</v>
      </c>
      <c r="F386" s="1">
        <v>5</v>
      </c>
      <c r="G386" s="1">
        <v>1</v>
      </c>
      <c r="J386" s="1">
        <v>5</v>
      </c>
      <c r="K386" s="1">
        <v>2004</v>
      </c>
      <c r="L386" s="1">
        <v>2005</v>
      </c>
      <c r="M386" s="1">
        <v>2</v>
      </c>
      <c r="AH386" s="1">
        <v>1</v>
      </c>
      <c r="AI386" s="1">
        <v>1</v>
      </c>
      <c r="AY386" s="1">
        <v>1</v>
      </c>
      <c r="BA386" s="1">
        <v>1</v>
      </c>
      <c r="BB386" s="1">
        <v>11</v>
      </c>
      <c r="BC386" s="1">
        <v>1</v>
      </c>
      <c r="BG386" s="1">
        <v>2</v>
      </c>
      <c r="CG386" s="1">
        <v>1</v>
      </c>
      <c r="CH386" s="246"/>
      <c r="CP386" s="1">
        <f t="shared" si="492"/>
        <v>0</v>
      </c>
      <c r="CS386" s="1">
        <f t="shared" si="464"/>
        <v>0</v>
      </c>
      <c r="DO386" s="1">
        <f t="shared" si="493"/>
        <v>0</v>
      </c>
      <c r="DX386" s="1">
        <f t="shared" si="494"/>
        <v>0</v>
      </c>
      <c r="EE386" s="1">
        <f t="shared" si="495"/>
        <v>0</v>
      </c>
      <c r="EH386" s="1">
        <f t="shared" si="496"/>
        <v>0</v>
      </c>
      <c r="FF386" s="116"/>
      <c r="GP386" s="1">
        <f t="shared" si="465"/>
        <v>0</v>
      </c>
      <c r="GY386" s="1">
        <f t="shared" si="497"/>
        <v>0</v>
      </c>
      <c r="HC386" s="1">
        <f t="shared" si="498"/>
        <v>0</v>
      </c>
      <c r="HS386" s="1">
        <f t="shared" si="499"/>
        <v>0</v>
      </c>
      <c r="HX386" s="1">
        <f t="shared" si="466"/>
        <v>0</v>
      </c>
      <c r="ID386" s="1">
        <f t="shared" si="467"/>
        <v>0</v>
      </c>
      <c r="IN386" s="1">
        <f t="shared" si="500"/>
        <v>0</v>
      </c>
      <c r="IW386" s="1">
        <f t="shared" si="501"/>
        <v>0</v>
      </c>
      <c r="IZ386" s="1">
        <f t="shared" si="468"/>
        <v>0</v>
      </c>
      <c r="JJ386" s="1">
        <f t="shared" si="469"/>
        <v>0</v>
      </c>
      <c r="JV386" s="1">
        <f t="shared" si="502"/>
        <v>0</v>
      </c>
      <c r="KB386" s="1">
        <f t="shared" si="503"/>
        <v>0</v>
      </c>
      <c r="LG386" s="1">
        <f t="shared" si="470"/>
        <v>0</v>
      </c>
      <c r="LT386" s="1">
        <f t="shared" si="504"/>
        <v>0</v>
      </c>
      <c r="MA386" s="1">
        <f t="shared" si="505"/>
        <v>0</v>
      </c>
      <c r="MF386" s="1">
        <f t="shared" si="506"/>
        <v>0</v>
      </c>
      <c r="MM386" s="1">
        <f t="shared" si="507"/>
        <v>0</v>
      </c>
      <c r="MS386" s="1">
        <f t="shared" si="508"/>
        <v>0</v>
      </c>
      <c r="MU386" s="115"/>
      <c r="OI386" s="120"/>
      <c r="PD386" s="1">
        <f t="shared" si="471"/>
        <v>0</v>
      </c>
      <c r="QF386" s="1">
        <f t="shared" si="509"/>
        <v>0</v>
      </c>
      <c r="QY386" s="1">
        <f t="shared" si="510"/>
        <v>0</v>
      </c>
      <c r="RI386" s="1">
        <v>1</v>
      </c>
      <c r="RK386" s="1">
        <f t="shared" si="511"/>
        <v>1</v>
      </c>
      <c r="RL386" s="1">
        <v>1</v>
      </c>
      <c r="SA386" s="1">
        <f t="shared" si="512"/>
        <v>0</v>
      </c>
      <c r="SG386" s="1">
        <f t="shared" si="513"/>
        <v>0</v>
      </c>
      <c r="SN386" s="1">
        <v>1</v>
      </c>
      <c r="SO386" s="1">
        <f t="shared" si="514"/>
        <v>1</v>
      </c>
      <c r="SP386" s="1">
        <v>1</v>
      </c>
      <c r="TB386" s="1">
        <f t="shared" si="515"/>
        <v>0</v>
      </c>
      <c r="TS386" s="1">
        <f t="shared" si="472"/>
        <v>0</v>
      </c>
      <c r="UD386" s="1">
        <f t="shared" si="473"/>
        <v>0</v>
      </c>
      <c r="UG386" s="1">
        <f t="shared" si="474"/>
        <v>0</v>
      </c>
      <c r="UQ386" s="1">
        <f t="shared" si="516"/>
        <v>0</v>
      </c>
      <c r="VA386" s="1">
        <f t="shared" si="517"/>
        <v>0</v>
      </c>
      <c r="VG386" s="1">
        <f t="shared" si="518"/>
        <v>0</v>
      </c>
      <c r="WY386" s="1">
        <f t="shared" si="475"/>
        <v>0</v>
      </c>
      <c r="XB386" s="1">
        <f t="shared" si="519"/>
        <v>0</v>
      </c>
      <c r="XG386" s="1">
        <f t="shared" si="476"/>
        <v>0</v>
      </c>
      <c r="XK386" s="108"/>
      <c r="XL386" s="1">
        <f t="shared" si="477"/>
        <v>0</v>
      </c>
      <c r="XM386" s="1">
        <f t="shared" si="478"/>
        <v>0</v>
      </c>
      <c r="XN386" s="1">
        <f t="shared" si="520"/>
        <v>0</v>
      </c>
      <c r="XO386" s="1">
        <f t="shared" si="479"/>
        <v>0</v>
      </c>
      <c r="XP386" s="1">
        <f t="shared" si="521"/>
        <v>2</v>
      </c>
      <c r="XQ386" s="1">
        <f t="shared" si="480"/>
        <v>0</v>
      </c>
      <c r="XR386" s="1">
        <f t="shared" si="481"/>
        <v>0</v>
      </c>
      <c r="XS386" s="1">
        <f t="shared" si="528"/>
        <v>0</v>
      </c>
      <c r="XT386" s="1">
        <f t="shared" si="522"/>
        <v>0</v>
      </c>
      <c r="XU386" s="1">
        <f t="shared" si="482"/>
        <v>0</v>
      </c>
      <c r="XV386" s="1">
        <f t="shared" si="483"/>
        <v>0</v>
      </c>
      <c r="XW386" s="1">
        <f t="shared" si="484"/>
        <v>0</v>
      </c>
      <c r="XX386" s="1">
        <f t="shared" si="485"/>
        <v>0</v>
      </c>
      <c r="XY386" s="1">
        <f t="shared" si="486"/>
        <v>0</v>
      </c>
      <c r="XZ386" s="1">
        <f t="shared" si="487"/>
        <v>0</v>
      </c>
      <c r="YA386" s="1">
        <f t="shared" si="488"/>
        <v>0</v>
      </c>
      <c r="YB386" s="1">
        <f t="shared" si="489"/>
        <v>0</v>
      </c>
      <c r="YC386" s="1">
        <f t="shared" si="490"/>
        <v>0</v>
      </c>
      <c r="YD386" s="132"/>
      <c r="YE386" s="133">
        <f>SUM(XL386:YC386)</f>
        <v>2</v>
      </c>
      <c r="YF386" s="133">
        <f t="shared" si="454"/>
        <v>158000</v>
      </c>
      <c r="YG386" s="130">
        <v>3</v>
      </c>
      <c r="YH386" s="130">
        <f t="shared" si="455"/>
        <v>105333.33333333333</v>
      </c>
      <c r="YI386" s="129">
        <v>1</v>
      </c>
      <c r="YJ386" s="128">
        <f t="shared" si="456"/>
        <v>316000</v>
      </c>
      <c r="YK386" s="177"/>
      <c r="YL386">
        <v>1</v>
      </c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>
        <f t="shared" si="523"/>
        <v>0</v>
      </c>
      <c r="ACD386" s="25" t="e">
        <f t="shared" si="530"/>
        <v>#DIV/0!</v>
      </c>
      <c r="ACE386" s="11">
        <f t="shared" si="491"/>
        <v>2</v>
      </c>
      <c r="ACF386" s="11">
        <f t="shared" si="457"/>
        <v>158000</v>
      </c>
      <c r="ACG386" s="1">
        <v>4</v>
      </c>
      <c r="ACH386" s="1">
        <v>1</v>
      </c>
      <c r="ACI386" s="11">
        <f t="shared" si="458"/>
        <v>316000</v>
      </c>
      <c r="ACJ386" s="45">
        <v>1</v>
      </c>
      <c r="ACK386" s="13">
        <f t="shared" si="459"/>
        <v>316000</v>
      </c>
      <c r="ACL386">
        <v>1</v>
      </c>
      <c r="ACM386" s="25">
        <f t="shared" si="460"/>
        <v>316000</v>
      </c>
      <c r="ACN386" s="11">
        <f t="shared" si="461"/>
        <v>316000</v>
      </c>
      <c r="ACO386" s="65"/>
      <c r="ACR386" s="1" t="s">
        <v>258</v>
      </c>
      <c r="ACZ386" s="1" t="s">
        <v>1133</v>
      </c>
      <c r="ADA386" s="1">
        <v>1</v>
      </c>
      <c r="ADC386" s="1">
        <v>1</v>
      </c>
      <c r="ADD386" s="1" t="s">
        <v>189</v>
      </c>
      <c r="ADO386" s="1">
        <v>1</v>
      </c>
      <c r="ADV386" s="457"/>
      <c r="AEE386" s="1">
        <f t="shared" si="524"/>
        <v>0</v>
      </c>
      <c r="AEV386" s="1">
        <v>1</v>
      </c>
      <c r="AFA386" s="1">
        <v>1</v>
      </c>
      <c r="AFC386" s="1">
        <v>1</v>
      </c>
      <c r="AFL386" s="1">
        <v>1</v>
      </c>
      <c r="AFN386" s="1">
        <v>1</v>
      </c>
      <c r="AGL386" s="1">
        <v>139000</v>
      </c>
      <c r="AGM386" s="11" t="e">
        <f>AGU386+AGW386+AGY386+AHA386+#REF!+#REF!+AHC386+AGP386+AHE386</f>
        <v>#REF!</v>
      </c>
      <c r="AGT386" s="518"/>
      <c r="AHJ386" s="518"/>
      <c r="AHN386" s="1">
        <v>139000</v>
      </c>
      <c r="AIC386" s="1">
        <v>1</v>
      </c>
      <c r="AID386" s="1">
        <v>1</v>
      </c>
      <c r="AIE386" s="1">
        <v>1</v>
      </c>
      <c r="AIF386" s="1">
        <v>1</v>
      </c>
      <c r="AIN386" s="1">
        <v>1</v>
      </c>
      <c r="AIR386" s="1">
        <v>27</v>
      </c>
      <c r="AIS386" s="1">
        <v>1</v>
      </c>
      <c r="AIU386" s="1">
        <v>1</v>
      </c>
      <c r="AJC386" s="11">
        <v>94000</v>
      </c>
      <c r="AJD386" s="11"/>
      <c r="AJE386" s="1">
        <v>67.63</v>
      </c>
      <c r="AJF386" s="11">
        <v>222000</v>
      </c>
      <c r="AJJ386" s="435"/>
      <c r="AJK386" s="45"/>
      <c r="AJL386" s="381">
        <v>316000</v>
      </c>
      <c r="AJM386" s="11">
        <f t="shared" si="462"/>
        <v>158000</v>
      </c>
      <c r="AJN386" s="60"/>
      <c r="AJO386" s="12">
        <v>1</v>
      </c>
      <c r="AKA386" s="1">
        <f t="shared" si="525"/>
        <v>0</v>
      </c>
      <c r="AKC386" s="1">
        <v>1</v>
      </c>
      <c r="AKD386" s="1">
        <f t="shared" si="526"/>
        <v>1</v>
      </c>
      <c r="AKE386" s="60"/>
      <c r="AKF386" s="1" t="s">
        <v>192</v>
      </c>
      <c r="AKG386" s="1" t="s">
        <v>186</v>
      </c>
      <c r="AKH386" s="1" t="s">
        <v>1134</v>
      </c>
      <c r="AKI386" s="1" t="s">
        <v>260</v>
      </c>
      <c r="AKJ386" s="1" t="s">
        <v>260</v>
      </c>
      <c r="AKK386" s="1" t="s">
        <v>260</v>
      </c>
      <c r="AKL386" s="1" t="s">
        <v>260</v>
      </c>
      <c r="AKM386" s="1" t="s">
        <v>260</v>
      </c>
      <c r="AKN386" s="1" t="s">
        <v>262</v>
      </c>
      <c r="AKO386" s="1" t="s">
        <v>260</v>
      </c>
      <c r="AKP386" s="1" t="s">
        <v>260</v>
      </c>
      <c r="AKQ386" s="1" t="s">
        <v>260</v>
      </c>
      <c r="AKR386" s="1" t="s">
        <v>260</v>
      </c>
      <c r="AKS386" s="1" t="s">
        <v>260</v>
      </c>
      <c r="AKT386" s="1" t="s">
        <v>260</v>
      </c>
      <c r="AKU386" s="1" t="s">
        <v>260</v>
      </c>
      <c r="AKV386" s="1" t="s">
        <v>263</v>
      </c>
      <c r="AKW386" s="1" t="s">
        <v>260</v>
      </c>
      <c r="AKX386" s="1" t="s">
        <v>260</v>
      </c>
      <c r="AKY386" s="1" t="s">
        <v>260</v>
      </c>
      <c r="AKZ386" s="1" t="s">
        <v>260</v>
      </c>
      <c r="ALA386" s="1" t="s">
        <v>260</v>
      </c>
      <c r="ALB386" s="1" t="s">
        <v>260</v>
      </c>
      <c r="ALC386" s="1" t="s">
        <v>260</v>
      </c>
      <c r="ALD386" s="1" t="s">
        <v>260</v>
      </c>
      <c r="ALE386" s="1" t="s">
        <v>260</v>
      </c>
      <c r="ALF386" s="1" t="s">
        <v>260</v>
      </c>
      <c r="ALG386" s="1" t="s">
        <v>260</v>
      </c>
      <c r="ALH386" s="1" t="s">
        <v>260</v>
      </c>
      <c r="ALI386" s="1" t="s">
        <v>260</v>
      </c>
      <c r="ALJ386" s="1" t="s">
        <v>260</v>
      </c>
      <c r="ALK386" s="1" t="s">
        <v>260</v>
      </c>
      <c r="ALL386" s="1" t="s">
        <v>260</v>
      </c>
      <c r="ALM386" s="1" t="s">
        <v>260</v>
      </c>
      <c r="ALN386" s="1" t="s">
        <v>260</v>
      </c>
      <c r="ALO386" s="1" t="s">
        <v>260</v>
      </c>
      <c r="ALP386" s="1" t="s">
        <v>260</v>
      </c>
      <c r="ALQ386" s="1">
        <v>3</v>
      </c>
      <c r="ALR386" s="11">
        <f t="shared" si="527"/>
        <v>105333.33333333333</v>
      </c>
      <c r="ALS386" s="28">
        <v>316000</v>
      </c>
      <c r="ALT386" s="1">
        <v>1</v>
      </c>
      <c r="ALU386" s="1">
        <v>2</v>
      </c>
      <c r="ALY386" s="60"/>
      <c r="ALZ386" s="1">
        <v>1</v>
      </c>
      <c r="AMC386" s="1">
        <v>1</v>
      </c>
      <c r="AMD386" s="1">
        <v>1</v>
      </c>
      <c r="AMG386" s="1">
        <v>1</v>
      </c>
      <c r="AMN386" s="403"/>
    </row>
    <row r="387" spans="1:1023 1025:1028" s="1" customFormat="1" ht="15" customHeight="1" x14ac:dyDescent="0.25">
      <c r="A387" s="268"/>
      <c r="B387" s="113">
        <v>385</v>
      </c>
      <c r="C387" s="473" t="s">
        <v>1128</v>
      </c>
      <c r="D387" s="304" t="s">
        <v>1135</v>
      </c>
      <c r="E387" s="1">
        <v>2008</v>
      </c>
      <c r="H387" s="1">
        <v>1</v>
      </c>
      <c r="I387" s="1">
        <v>1</v>
      </c>
      <c r="J387" s="1">
        <v>1</v>
      </c>
      <c r="K387" s="1">
        <v>2007</v>
      </c>
      <c r="L387" s="1">
        <v>2007</v>
      </c>
      <c r="M387" s="1">
        <v>1</v>
      </c>
      <c r="AK387" s="1">
        <v>1</v>
      </c>
      <c r="AY387" s="1">
        <v>1</v>
      </c>
      <c r="BA387" s="1">
        <v>1</v>
      </c>
      <c r="BB387" s="1">
        <v>22</v>
      </c>
      <c r="BC387" s="1">
        <v>1</v>
      </c>
      <c r="BE387" s="1">
        <v>1</v>
      </c>
      <c r="BG387" s="1">
        <v>1</v>
      </c>
      <c r="CG387" s="1">
        <v>1</v>
      </c>
      <c r="CH387" s="246"/>
      <c r="CP387" s="1">
        <f t="shared" si="492"/>
        <v>0</v>
      </c>
      <c r="CS387" s="1">
        <f t="shared" si="464"/>
        <v>0</v>
      </c>
      <c r="DO387" s="1">
        <f t="shared" si="493"/>
        <v>0</v>
      </c>
      <c r="DX387" s="1">
        <f t="shared" si="494"/>
        <v>0</v>
      </c>
      <c r="EE387" s="1">
        <f t="shared" si="495"/>
        <v>0</v>
      </c>
      <c r="EH387" s="1">
        <f t="shared" si="496"/>
        <v>0</v>
      </c>
      <c r="FF387" s="116"/>
      <c r="GP387" s="1">
        <f t="shared" si="465"/>
        <v>0</v>
      </c>
      <c r="GY387" s="1">
        <f t="shared" si="497"/>
        <v>0</v>
      </c>
      <c r="HC387" s="1">
        <f t="shared" si="498"/>
        <v>0</v>
      </c>
      <c r="HS387" s="1">
        <f t="shared" si="499"/>
        <v>0</v>
      </c>
      <c r="HX387" s="1">
        <f t="shared" si="466"/>
        <v>0</v>
      </c>
      <c r="ID387" s="1">
        <f t="shared" si="467"/>
        <v>0</v>
      </c>
      <c r="IN387" s="1">
        <f t="shared" si="500"/>
        <v>0</v>
      </c>
      <c r="IW387" s="1">
        <f t="shared" si="501"/>
        <v>0</v>
      </c>
      <c r="IZ387" s="1">
        <f t="shared" si="468"/>
        <v>0</v>
      </c>
      <c r="JJ387" s="1">
        <f t="shared" si="469"/>
        <v>0</v>
      </c>
      <c r="JV387" s="1">
        <f t="shared" si="502"/>
        <v>0</v>
      </c>
      <c r="KB387" s="1">
        <f t="shared" si="503"/>
        <v>0</v>
      </c>
      <c r="LG387" s="1">
        <f t="shared" si="470"/>
        <v>0</v>
      </c>
      <c r="LT387" s="1">
        <f t="shared" si="504"/>
        <v>0</v>
      </c>
      <c r="MA387" s="1">
        <f t="shared" si="505"/>
        <v>0</v>
      </c>
      <c r="MF387" s="1">
        <f t="shared" si="506"/>
        <v>0</v>
      </c>
      <c r="MM387" s="1">
        <f t="shared" si="507"/>
        <v>0</v>
      </c>
      <c r="MS387" s="1">
        <f t="shared" si="508"/>
        <v>0</v>
      </c>
      <c r="MU387" s="115"/>
      <c r="OI387" s="120"/>
      <c r="PD387" s="1">
        <f t="shared" si="471"/>
        <v>0</v>
      </c>
      <c r="QF387" s="1">
        <f t="shared" si="509"/>
        <v>0</v>
      </c>
      <c r="QY387" s="1">
        <f t="shared" si="510"/>
        <v>0</v>
      </c>
      <c r="RK387" s="1">
        <f t="shared" si="511"/>
        <v>0</v>
      </c>
      <c r="SA387" s="1">
        <f t="shared" si="512"/>
        <v>0</v>
      </c>
      <c r="SG387" s="1">
        <f t="shared" si="513"/>
        <v>0</v>
      </c>
      <c r="SN387" s="1">
        <v>1</v>
      </c>
      <c r="SO387" s="1">
        <f t="shared" si="514"/>
        <v>1</v>
      </c>
      <c r="SP387" s="1">
        <v>1</v>
      </c>
      <c r="TB387" s="1">
        <f t="shared" si="515"/>
        <v>0</v>
      </c>
      <c r="TS387" s="1">
        <f t="shared" si="472"/>
        <v>0</v>
      </c>
      <c r="UD387" s="1">
        <f t="shared" si="473"/>
        <v>0</v>
      </c>
      <c r="UG387" s="1">
        <f t="shared" si="474"/>
        <v>0</v>
      </c>
      <c r="UQ387" s="1">
        <f t="shared" si="516"/>
        <v>0</v>
      </c>
      <c r="VA387" s="1">
        <f t="shared" si="517"/>
        <v>0</v>
      </c>
      <c r="VG387" s="1">
        <f t="shared" si="518"/>
        <v>0</v>
      </c>
      <c r="WY387" s="1">
        <f t="shared" si="475"/>
        <v>0</v>
      </c>
      <c r="XB387" s="1">
        <f t="shared" si="519"/>
        <v>0</v>
      </c>
      <c r="XG387" s="1">
        <f t="shared" si="476"/>
        <v>0</v>
      </c>
      <c r="XK387" s="108"/>
      <c r="XL387" s="1">
        <f t="shared" si="477"/>
        <v>0</v>
      </c>
      <c r="XM387" s="1">
        <f t="shared" si="478"/>
        <v>0</v>
      </c>
      <c r="XN387" s="1">
        <f t="shared" si="520"/>
        <v>0</v>
      </c>
      <c r="XO387" s="1">
        <f t="shared" si="479"/>
        <v>0</v>
      </c>
      <c r="XP387" s="1">
        <f t="shared" si="521"/>
        <v>1</v>
      </c>
      <c r="XQ387" s="1">
        <f t="shared" si="480"/>
        <v>0</v>
      </c>
      <c r="XR387" s="1">
        <f t="shared" si="481"/>
        <v>0</v>
      </c>
      <c r="XS387" s="1">
        <f t="shared" si="528"/>
        <v>0</v>
      </c>
      <c r="XT387" s="1">
        <f t="shared" si="522"/>
        <v>0</v>
      </c>
      <c r="XU387" s="1">
        <f t="shared" si="482"/>
        <v>0</v>
      </c>
      <c r="XV387" s="1">
        <f t="shared" si="483"/>
        <v>0</v>
      </c>
      <c r="XW387" s="1">
        <f t="shared" si="484"/>
        <v>0</v>
      </c>
      <c r="XX387" s="1">
        <f t="shared" si="485"/>
        <v>0</v>
      </c>
      <c r="XY387" s="1">
        <f t="shared" si="486"/>
        <v>0</v>
      </c>
      <c r="XZ387" s="1">
        <f t="shared" si="487"/>
        <v>0</v>
      </c>
      <c r="YA387" s="1">
        <f t="shared" si="488"/>
        <v>0</v>
      </c>
      <c r="YB387" s="1">
        <f t="shared" si="489"/>
        <v>0</v>
      </c>
      <c r="YC387" s="1">
        <f t="shared" si="490"/>
        <v>0</v>
      </c>
      <c r="YD387" s="132"/>
      <c r="YE387" s="133">
        <f>SUM(XL387:YC387)</f>
        <v>1</v>
      </c>
      <c r="YF387" s="133">
        <f t="shared" ref="YF387:YF418" si="532">(AJL387/YE387)*YL387</f>
        <v>100000</v>
      </c>
      <c r="YG387" s="130">
        <v>1</v>
      </c>
      <c r="YH387" s="130">
        <f t="shared" ref="YH387:YH418" si="533">(AJL387/YG387)*YL387</f>
        <v>100000</v>
      </c>
      <c r="YI387" s="129">
        <v>1</v>
      </c>
      <c r="YJ387" s="128">
        <f t="shared" ref="YJ387:YJ418" si="534">(AJL387/YI387)*YL387</f>
        <v>100000</v>
      </c>
      <c r="YK387" s="177"/>
      <c r="YL387">
        <v>1</v>
      </c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>
        <f t="shared" si="523"/>
        <v>0</v>
      </c>
      <c r="ACD387" s="25" t="e">
        <f t="shared" si="530"/>
        <v>#DIV/0!</v>
      </c>
      <c r="ACE387" s="11">
        <f t="shared" si="491"/>
        <v>1</v>
      </c>
      <c r="ACF387" s="11">
        <f t="shared" ref="ACF387:ACF418" si="535">(AJL387/ACE387)</f>
        <v>100000</v>
      </c>
      <c r="ACG387" s="1">
        <v>5</v>
      </c>
      <c r="ACH387" s="1">
        <v>1</v>
      </c>
      <c r="ACI387" s="11">
        <f t="shared" ref="ACI387:ACI418" si="536">AJL387/ACH387</f>
        <v>100000</v>
      </c>
      <c r="ACJ387" s="11"/>
      <c r="ACK387" s="13">
        <f t="shared" ref="ACK387:ACK418" si="537">AJL387*ACJ387</f>
        <v>0</v>
      </c>
      <c r="ACL387">
        <v>1</v>
      </c>
      <c r="ACM387" s="25">
        <f t="shared" ref="ACM387:ACM418" si="538">AJL387*ACL387</f>
        <v>100000</v>
      </c>
      <c r="ACN387" s="11">
        <f t="shared" ref="ACN387:ACN418" si="539">AJL387/ACH387</f>
        <v>100000</v>
      </c>
      <c r="ACO387" s="65"/>
      <c r="ACR387" s="1" t="s">
        <v>388</v>
      </c>
      <c r="ACZ387" s="1" t="s">
        <v>259</v>
      </c>
      <c r="ADD387" s="1" t="s">
        <v>189</v>
      </c>
      <c r="ADO387" s="1">
        <v>1</v>
      </c>
      <c r="ADU387" s="1">
        <v>4</v>
      </c>
      <c r="ADV387" s="457"/>
      <c r="AEE387" s="1">
        <f t="shared" si="524"/>
        <v>0</v>
      </c>
      <c r="AFF387" s="1">
        <v>1</v>
      </c>
      <c r="AGL387" s="1">
        <v>100000</v>
      </c>
      <c r="AGM387" s="11" t="e">
        <f>AGU387+AGW387+AGY387+AHA387+#REF!+#REF!+AHC387+AGP387+AHE387</f>
        <v>#REF!</v>
      </c>
      <c r="AGT387" s="518"/>
      <c r="AHJ387" s="518"/>
      <c r="AHN387" s="1">
        <v>100000</v>
      </c>
      <c r="AHX387" s="1">
        <v>1</v>
      </c>
      <c r="AJC387" s="11"/>
      <c r="AJD387" s="11"/>
      <c r="AJF387" s="11"/>
      <c r="AJG387" s="1">
        <v>100000</v>
      </c>
      <c r="AJH387" s="1">
        <v>1</v>
      </c>
      <c r="AJI387" s="1">
        <v>1</v>
      </c>
      <c r="AJJ387" s="435">
        <v>100</v>
      </c>
      <c r="AJK387" s="45"/>
      <c r="AJL387" s="381">
        <v>100000</v>
      </c>
      <c r="AJM387" s="11">
        <f t="shared" ref="AJM387:AJM418" si="540">(AJL387/ACE387)</f>
        <v>100000</v>
      </c>
      <c r="AJN387" s="60"/>
      <c r="AJO387" s="12">
        <v>2</v>
      </c>
      <c r="AKA387" s="1">
        <f t="shared" si="525"/>
        <v>0</v>
      </c>
      <c r="AKC387" s="1">
        <v>1</v>
      </c>
      <c r="AKD387" s="1">
        <f t="shared" si="526"/>
        <v>1</v>
      </c>
      <c r="AKE387" s="60"/>
      <c r="AKF387" s="1" t="s">
        <v>260</v>
      </c>
      <c r="AKG387" s="1" t="s">
        <v>260</v>
      </c>
      <c r="AKH387" s="1" t="s">
        <v>261</v>
      </c>
      <c r="AKI387" s="1" t="s">
        <v>260</v>
      </c>
      <c r="AKJ387" s="1" t="s">
        <v>260</v>
      </c>
      <c r="AKK387" s="1" t="s">
        <v>260</v>
      </c>
      <c r="AKL387" s="1" t="s">
        <v>260</v>
      </c>
      <c r="AKM387" s="1" t="s">
        <v>260</v>
      </c>
      <c r="AKN387" s="1" t="s">
        <v>262</v>
      </c>
      <c r="AKO387" s="1" t="s">
        <v>260</v>
      </c>
      <c r="AKP387" s="1" t="s">
        <v>260</v>
      </c>
      <c r="AKQ387" s="1" t="s">
        <v>260</v>
      </c>
      <c r="AKR387" s="1" t="s">
        <v>260</v>
      </c>
      <c r="AKS387" s="1" t="s">
        <v>260</v>
      </c>
      <c r="AKT387" s="1" t="s">
        <v>260</v>
      </c>
      <c r="AKU387" s="1" t="s">
        <v>260</v>
      </c>
      <c r="AKV387" s="1" t="s">
        <v>263</v>
      </c>
      <c r="AKW387" s="1" t="s">
        <v>260</v>
      </c>
      <c r="AKX387" s="1" t="s">
        <v>260</v>
      </c>
      <c r="AKY387" s="1" t="s">
        <v>260</v>
      </c>
      <c r="AKZ387" s="1" t="s">
        <v>260</v>
      </c>
      <c r="ALA387" s="1" t="s">
        <v>260</v>
      </c>
      <c r="ALB387" s="1" t="s">
        <v>260</v>
      </c>
      <c r="ALC387" s="1" t="s">
        <v>260</v>
      </c>
      <c r="ALD387" s="1" t="s">
        <v>260</v>
      </c>
      <c r="ALE387" s="1" t="s">
        <v>260</v>
      </c>
      <c r="ALF387" s="1" t="s">
        <v>260</v>
      </c>
      <c r="ALG387" s="1" t="s">
        <v>260</v>
      </c>
      <c r="ALH387" s="1" t="s">
        <v>260</v>
      </c>
      <c r="ALI387" s="1" t="s">
        <v>260</v>
      </c>
      <c r="ALJ387" s="1" t="s">
        <v>260</v>
      </c>
      <c r="ALK387" s="1" t="s">
        <v>260</v>
      </c>
      <c r="ALL387" s="1" t="s">
        <v>260</v>
      </c>
      <c r="ALM387" s="1" t="s">
        <v>260</v>
      </c>
      <c r="ALN387" s="1" t="s">
        <v>260</v>
      </c>
      <c r="ALO387" s="1" t="s">
        <v>260</v>
      </c>
      <c r="ALP387" s="1" t="s">
        <v>260</v>
      </c>
      <c r="ALR387" s="11" t="e">
        <f t="shared" si="527"/>
        <v>#DIV/0!</v>
      </c>
      <c r="ALS387" s="28">
        <v>100000</v>
      </c>
      <c r="ALY387" s="60"/>
      <c r="ALZ387" s="1">
        <v>1</v>
      </c>
      <c r="AMG387" s="1">
        <v>1</v>
      </c>
      <c r="AMN387" s="403"/>
    </row>
    <row r="388" spans="1:1023 1025:1028" s="1" customFormat="1" ht="15" customHeight="1" x14ac:dyDescent="0.25">
      <c r="A388" s="268"/>
      <c r="B388" s="113">
        <v>386</v>
      </c>
      <c r="C388" s="473" t="s">
        <v>1128</v>
      </c>
      <c r="D388" s="304" t="s">
        <v>1136</v>
      </c>
      <c r="E388" s="1">
        <v>2009</v>
      </c>
      <c r="H388" s="1">
        <v>2</v>
      </c>
      <c r="I388" s="1">
        <v>1</v>
      </c>
      <c r="J388" s="1">
        <v>2</v>
      </c>
      <c r="K388" s="1">
        <v>2007</v>
      </c>
      <c r="L388" s="1">
        <v>2007</v>
      </c>
      <c r="M388" s="1">
        <v>1</v>
      </c>
      <c r="AK388" s="1">
        <v>1</v>
      </c>
      <c r="AY388" s="1">
        <v>1</v>
      </c>
      <c r="BA388" s="1">
        <v>1</v>
      </c>
      <c r="BB388" s="1">
        <v>11</v>
      </c>
      <c r="BC388" s="1">
        <v>1</v>
      </c>
      <c r="BG388" s="1">
        <v>2</v>
      </c>
      <c r="CG388" s="1">
        <v>1</v>
      </c>
      <c r="CH388" s="246"/>
      <c r="CP388" s="1">
        <f t="shared" si="492"/>
        <v>0</v>
      </c>
      <c r="CS388" s="1">
        <f t="shared" si="464"/>
        <v>0</v>
      </c>
      <c r="DO388" s="1">
        <f t="shared" si="493"/>
        <v>0</v>
      </c>
      <c r="DX388" s="1">
        <f t="shared" si="494"/>
        <v>0</v>
      </c>
      <c r="EE388" s="1">
        <f t="shared" si="495"/>
        <v>0</v>
      </c>
      <c r="EH388" s="1">
        <f t="shared" si="496"/>
        <v>0</v>
      </c>
      <c r="FF388" s="116"/>
      <c r="GP388" s="1">
        <f t="shared" si="465"/>
        <v>0</v>
      </c>
      <c r="GY388" s="1">
        <f t="shared" si="497"/>
        <v>0</v>
      </c>
      <c r="HC388" s="1">
        <f t="shared" si="498"/>
        <v>0</v>
      </c>
      <c r="HS388" s="1">
        <f t="shared" si="499"/>
        <v>0</v>
      </c>
      <c r="HX388" s="1">
        <f t="shared" si="466"/>
        <v>0</v>
      </c>
      <c r="ID388" s="1">
        <f t="shared" si="467"/>
        <v>0</v>
      </c>
      <c r="IN388" s="1">
        <f t="shared" si="500"/>
        <v>0</v>
      </c>
      <c r="IW388" s="1">
        <f t="shared" si="501"/>
        <v>0</v>
      </c>
      <c r="IZ388" s="1">
        <f t="shared" si="468"/>
        <v>0</v>
      </c>
      <c r="JJ388" s="1">
        <f t="shared" si="469"/>
        <v>0</v>
      </c>
      <c r="JV388" s="1">
        <f t="shared" si="502"/>
        <v>0</v>
      </c>
      <c r="KB388" s="1">
        <f t="shared" si="503"/>
        <v>0</v>
      </c>
      <c r="LG388" s="1">
        <f t="shared" si="470"/>
        <v>0</v>
      </c>
      <c r="LT388" s="1">
        <f t="shared" si="504"/>
        <v>0</v>
      </c>
      <c r="MA388" s="1">
        <f t="shared" si="505"/>
        <v>0</v>
      </c>
      <c r="MF388" s="1">
        <f t="shared" si="506"/>
        <v>0</v>
      </c>
      <c r="MM388" s="1">
        <f t="shared" si="507"/>
        <v>0</v>
      </c>
      <c r="MS388" s="1">
        <f t="shared" si="508"/>
        <v>0</v>
      </c>
      <c r="MU388" s="115"/>
      <c r="OI388" s="120"/>
      <c r="PD388" s="1">
        <f t="shared" si="471"/>
        <v>0</v>
      </c>
      <c r="QF388" s="1">
        <f t="shared" si="509"/>
        <v>0</v>
      </c>
      <c r="QY388" s="1">
        <f t="shared" si="510"/>
        <v>0</v>
      </c>
      <c r="RK388" s="1">
        <f t="shared" si="511"/>
        <v>0</v>
      </c>
      <c r="SA388" s="1">
        <f t="shared" si="512"/>
        <v>0</v>
      </c>
      <c r="SG388" s="1">
        <f t="shared" si="513"/>
        <v>0</v>
      </c>
      <c r="SO388" s="1">
        <f t="shared" si="514"/>
        <v>0</v>
      </c>
      <c r="TB388" s="1">
        <f t="shared" si="515"/>
        <v>0</v>
      </c>
      <c r="TS388" s="1">
        <f t="shared" si="472"/>
        <v>0</v>
      </c>
      <c r="UD388" s="1">
        <f t="shared" si="473"/>
        <v>0</v>
      </c>
      <c r="UG388" s="1">
        <f t="shared" si="474"/>
        <v>0</v>
      </c>
      <c r="UQ388" s="1">
        <f t="shared" si="516"/>
        <v>0</v>
      </c>
      <c r="VA388" s="1">
        <f t="shared" si="517"/>
        <v>0</v>
      </c>
      <c r="VG388" s="1">
        <f t="shared" si="518"/>
        <v>0</v>
      </c>
      <c r="WY388" s="1">
        <f t="shared" si="475"/>
        <v>0</v>
      </c>
      <c r="XB388" s="1">
        <f t="shared" si="519"/>
        <v>0</v>
      </c>
      <c r="XG388" s="1">
        <f t="shared" si="476"/>
        <v>0</v>
      </c>
      <c r="XK388" s="108"/>
      <c r="XL388" s="1">
        <f t="shared" si="477"/>
        <v>0</v>
      </c>
      <c r="XM388" s="1">
        <f t="shared" si="478"/>
        <v>0</v>
      </c>
      <c r="XN388" s="1">
        <f t="shared" si="520"/>
        <v>0</v>
      </c>
      <c r="XO388" s="1">
        <f t="shared" si="479"/>
        <v>0</v>
      </c>
      <c r="XP388" s="1">
        <f t="shared" si="521"/>
        <v>0</v>
      </c>
      <c r="XQ388" s="1">
        <f t="shared" si="480"/>
        <v>0</v>
      </c>
      <c r="XR388" s="1">
        <f t="shared" si="481"/>
        <v>0</v>
      </c>
      <c r="XS388" s="1">
        <f t="shared" si="528"/>
        <v>0</v>
      </c>
      <c r="XT388" s="1">
        <f t="shared" si="522"/>
        <v>0</v>
      </c>
      <c r="XU388" s="1">
        <f t="shared" si="482"/>
        <v>0</v>
      </c>
      <c r="XV388" s="1">
        <f t="shared" si="483"/>
        <v>0</v>
      </c>
      <c r="XW388" s="1">
        <f t="shared" si="484"/>
        <v>0</v>
      </c>
      <c r="XX388" s="1">
        <f t="shared" si="485"/>
        <v>0</v>
      </c>
      <c r="XY388" s="1">
        <f t="shared" si="486"/>
        <v>0</v>
      </c>
      <c r="XZ388" s="1">
        <f t="shared" si="487"/>
        <v>0</v>
      </c>
      <c r="YA388" s="1">
        <f t="shared" si="488"/>
        <v>0</v>
      </c>
      <c r="YB388" s="1">
        <f t="shared" si="489"/>
        <v>0</v>
      </c>
      <c r="YC388" s="1">
        <f t="shared" si="490"/>
        <v>0</v>
      </c>
      <c r="YD388" s="132"/>
      <c r="YE388" s="133"/>
      <c r="YF388" s="133" t="e">
        <f t="shared" si="532"/>
        <v>#DIV/0!</v>
      </c>
      <c r="YG388" s="130"/>
      <c r="YH388" s="130" t="e">
        <f t="shared" si="533"/>
        <v>#DIV/0!</v>
      </c>
      <c r="YI388" s="129"/>
      <c r="YJ388" s="128" t="e">
        <f t="shared" si="534"/>
        <v>#DIV/0!</v>
      </c>
      <c r="YK388" s="177"/>
      <c r="YL388">
        <v>1</v>
      </c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>
        <f t="shared" si="523"/>
        <v>0</v>
      </c>
      <c r="ACD388" s="25" t="e">
        <f t="shared" si="530"/>
        <v>#DIV/0!</v>
      </c>
      <c r="ACE388" s="11">
        <f t="shared" si="491"/>
        <v>0</v>
      </c>
      <c r="ACF388" s="11" t="e">
        <f t="shared" si="535"/>
        <v>#DIV/0!</v>
      </c>
      <c r="ACI388" s="11" t="e">
        <f t="shared" si="536"/>
        <v>#DIV/0!</v>
      </c>
      <c r="ACJ388" s="11"/>
      <c r="ACK388" s="13">
        <f t="shared" si="537"/>
        <v>0</v>
      </c>
      <c r="ACL388">
        <v>1</v>
      </c>
      <c r="ACM388" s="25">
        <f t="shared" si="538"/>
        <v>0</v>
      </c>
      <c r="ACN388" s="11" t="e">
        <f t="shared" si="539"/>
        <v>#DIV/0!</v>
      </c>
      <c r="ACO388" s="65"/>
      <c r="ACR388" s="1" t="s">
        <v>258</v>
      </c>
      <c r="ACS388" s="1">
        <v>1</v>
      </c>
      <c r="ACU388" s="1">
        <v>1</v>
      </c>
      <c r="ACZ388" s="1" t="s">
        <v>259</v>
      </c>
      <c r="ADD388" s="1" t="s">
        <v>189</v>
      </c>
      <c r="ADV388" s="457"/>
      <c r="AEE388" s="1">
        <f t="shared" si="524"/>
        <v>0</v>
      </c>
      <c r="AGM388" s="11" t="e">
        <f>AGU388+AGW388+AGY388+AHA388+#REF!+#REF!+AHC388+AGP388+AHE388</f>
        <v>#REF!</v>
      </c>
      <c r="AGT388" s="518"/>
      <c r="AHJ388" s="518"/>
      <c r="AJC388" s="11"/>
      <c r="AJD388" s="11"/>
      <c r="AJF388" s="11"/>
      <c r="AJI388" s="1">
        <v>1</v>
      </c>
      <c r="AJJ388" s="435"/>
      <c r="AJK388" s="45"/>
      <c r="AJL388" s="381"/>
      <c r="AJM388" s="11" t="e">
        <f t="shared" si="540"/>
        <v>#DIV/0!</v>
      </c>
      <c r="AJN388" s="60"/>
      <c r="AJO388" s="12"/>
      <c r="AKA388" s="1">
        <f t="shared" si="525"/>
        <v>0</v>
      </c>
      <c r="AKD388" s="1">
        <f t="shared" si="526"/>
        <v>0</v>
      </c>
      <c r="AKE388" s="60"/>
      <c r="AKF388" s="1" t="s">
        <v>260</v>
      </c>
      <c r="AKG388" s="1" t="s">
        <v>260</v>
      </c>
      <c r="AKH388" s="1" t="s">
        <v>261</v>
      </c>
      <c r="AKI388" s="1" t="s">
        <v>260</v>
      </c>
      <c r="AKJ388" s="1" t="s">
        <v>260</v>
      </c>
      <c r="AKK388" s="1" t="s">
        <v>260</v>
      </c>
      <c r="AKL388" s="1" t="s">
        <v>260</v>
      </c>
      <c r="AKM388" s="1" t="s">
        <v>260</v>
      </c>
      <c r="AKN388" s="1" t="s">
        <v>262</v>
      </c>
      <c r="AKO388" s="1" t="s">
        <v>260</v>
      </c>
      <c r="AKP388" s="1" t="s">
        <v>260</v>
      </c>
      <c r="AKQ388" s="1" t="s">
        <v>260</v>
      </c>
      <c r="AKR388" s="1" t="s">
        <v>260</v>
      </c>
      <c r="AKS388" s="1" t="s">
        <v>260</v>
      </c>
      <c r="AKT388" s="1" t="s">
        <v>260</v>
      </c>
      <c r="AKU388" s="1" t="s">
        <v>260</v>
      </c>
      <c r="AKV388" s="1" t="s">
        <v>263</v>
      </c>
      <c r="AKW388" s="1" t="s">
        <v>260</v>
      </c>
      <c r="AKX388" s="1" t="s">
        <v>260</v>
      </c>
      <c r="AKY388" s="1" t="s">
        <v>260</v>
      </c>
      <c r="AKZ388" s="1" t="s">
        <v>260</v>
      </c>
      <c r="ALA388" s="1" t="s">
        <v>260</v>
      </c>
      <c r="ALB388" s="1" t="s">
        <v>260</v>
      </c>
      <c r="ALC388" s="1" t="s">
        <v>260</v>
      </c>
      <c r="ALD388" s="1" t="s">
        <v>260</v>
      </c>
      <c r="ALE388" s="1" t="s">
        <v>260</v>
      </c>
      <c r="ALF388" s="1" t="s">
        <v>260</v>
      </c>
      <c r="ALG388" s="1" t="s">
        <v>260</v>
      </c>
      <c r="ALH388" s="1" t="s">
        <v>260</v>
      </c>
      <c r="ALI388" s="1" t="s">
        <v>260</v>
      </c>
      <c r="ALJ388" s="1" t="s">
        <v>260</v>
      </c>
      <c r="ALK388" s="1" t="s">
        <v>260</v>
      </c>
      <c r="ALL388" s="1" t="s">
        <v>260</v>
      </c>
      <c r="ALM388" s="1" t="s">
        <v>260</v>
      </c>
      <c r="ALN388" s="1" t="s">
        <v>260</v>
      </c>
      <c r="ALO388" s="1" t="s">
        <v>260</v>
      </c>
      <c r="ALP388" s="1" t="s">
        <v>260</v>
      </c>
      <c r="ALR388" s="11" t="e">
        <f t="shared" si="527"/>
        <v>#DIV/0!</v>
      </c>
      <c r="ALS388" s="28"/>
      <c r="ALY388" s="60"/>
      <c r="AMN388" s="403"/>
    </row>
    <row r="389" spans="1:1023 1025:1028" s="1" customFormat="1" ht="15" customHeight="1" x14ac:dyDescent="0.25">
      <c r="A389" s="268"/>
      <c r="B389" s="113">
        <v>387</v>
      </c>
      <c r="C389" s="473" t="s">
        <v>1128</v>
      </c>
      <c r="D389" s="304" t="s">
        <v>1137</v>
      </c>
      <c r="E389" s="1">
        <v>2009</v>
      </c>
      <c r="F389" s="1">
        <v>2</v>
      </c>
      <c r="G389" s="1">
        <v>1</v>
      </c>
      <c r="H389" s="1">
        <v>4</v>
      </c>
      <c r="I389" s="1">
        <v>1</v>
      </c>
      <c r="J389" s="1">
        <v>6</v>
      </c>
      <c r="K389" s="1">
        <v>2005</v>
      </c>
      <c r="L389" s="1">
        <v>2006</v>
      </c>
      <c r="M389" s="1">
        <v>2</v>
      </c>
      <c r="AI389" s="1">
        <v>1</v>
      </c>
      <c r="AJ389" s="1">
        <v>1</v>
      </c>
      <c r="AY389" s="1">
        <v>1</v>
      </c>
      <c r="BA389" s="1">
        <v>1</v>
      </c>
      <c r="BB389" s="1">
        <v>11</v>
      </c>
      <c r="BC389" s="1">
        <v>1</v>
      </c>
      <c r="BG389" s="1">
        <v>3</v>
      </c>
      <c r="CG389" s="1">
        <v>1</v>
      </c>
      <c r="CH389" s="246"/>
      <c r="CP389" s="1">
        <f t="shared" si="492"/>
        <v>0</v>
      </c>
      <c r="CS389" s="1">
        <f t="shared" si="464"/>
        <v>0</v>
      </c>
      <c r="DO389" s="1">
        <f t="shared" si="493"/>
        <v>0</v>
      </c>
      <c r="DX389" s="1">
        <f t="shared" si="494"/>
        <v>0</v>
      </c>
      <c r="EE389" s="1">
        <f t="shared" si="495"/>
        <v>0</v>
      </c>
      <c r="EH389" s="1">
        <f t="shared" si="496"/>
        <v>0</v>
      </c>
      <c r="FF389" s="116"/>
      <c r="GP389" s="1">
        <f t="shared" si="465"/>
        <v>0</v>
      </c>
      <c r="GY389" s="1">
        <f t="shared" si="497"/>
        <v>0</v>
      </c>
      <c r="HC389" s="1">
        <f t="shared" si="498"/>
        <v>0</v>
      </c>
      <c r="HS389" s="1">
        <f t="shared" si="499"/>
        <v>0</v>
      </c>
      <c r="HX389" s="1">
        <f t="shared" si="466"/>
        <v>0</v>
      </c>
      <c r="ID389" s="1">
        <f t="shared" si="467"/>
        <v>0</v>
      </c>
      <c r="IN389" s="1">
        <f t="shared" si="500"/>
        <v>0</v>
      </c>
      <c r="IW389" s="1">
        <f t="shared" si="501"/>
        <v>0</v>
      </c>
      <c r="IZ389" s="1">
        <f t="shared" si="468"/>
        <v>0</v>
      </c>
      <c r="JJ389" s="1">
        <f t="shared" si="469"/>
        <v>0</v>
      </c>
      <c r="JV389" s="1">
        <f t="shared" si="502"/>
        <v>0</v>
      </c>
      <c r="KB389" s="1">
        <f t="shared" si="503"/>
        <v>0</v>
      </c>
      <c r="LG389" s="1">
        <f t="shared" si="470"/>
        <v>0</v>
      </c>
      <c r="LT389" s="1">
        <f t="shared" si="504"/>
        <v>0</v>
      </c>
      <c r="MA389" s="1">
        <f t="shared" si="505"/>
        <v>0</v>
      </c>
      <c r="MF389" s="1">
        <f t="shared" si="506"/>
        <v>0</v>
      </c>
      <c r="MM389" s="1">
        <f t="shared" si="507"/>
        <v>0</v>
      </c>
      <c r="MS389" s="1">
        <f t="shared" si="508"/>
        <v>0</v>
      </c>
      <c r="MU389" s="115"/>
      <c r="OI389" s="120"/>
      <c r="PD389" s="1">
        <f t="shared" si="471"/>
        <v>0</v>
      </c>
      <c r="QF389" s="1">
        <f t="shared" si="509"/>
        <v>0</v>
      </c>
      <c r="QY389" s="1">
        <f t="shared" si="510"/>
        <v>0</v>
      </c>
      <c r="RA389" s="1">
        <v>1</v>
      </c>
      <c r="RE389" s="1">
        <v>1</v>
      </c>
      <c r="RF389" s="1">
        <v>1</v>
      </c>
      <c r="RK389" s="1">
        <f t="shared" si="511"/>
        <v>3</v>
      </c>
      <c r="RL389" s="1">
        <v>1</v>
      </c>
      <c r="SA389" s="1">
        <f t="shared" si="512"/>
        <v>0</v>
      </c>
      <c r="SG389" s="1">
        <f t="shared" si="513"/>
        <v>0</v>
      </c>
      <c r="SI389" s="1">
        <v>1</v>
      </c>
      <c r="SM389" s="1">
        <v>1</v>
      </c>
      <c r="SO389" s="1">
        <f t="shared" si="514"/>
        <v>2</v>
      </c>
      <c r="SP389" s="1">
        <v>1</v>
      </c>
      <c r="TB389" s="1">
        <f t="shared" si="515"/>
        <v>0</v>
      </c>
      <c r="TS389" s="1">
        <f t="shared" si="472"/>
        <v>0</v>
      </c>
      <c r="UD389" s="1">
        <f t="shared" si="473"/>
        <v>0</v>
      </c>
      <c r="UG389" s="1">
        <f t="shared" si="474"/>
        <v>0</v>
      </c>
      <c r="UQ389" s="1">
        <f t="shared" si="516"/>
        <v>0</v>
      </c>
      <c r="VA389" s="1">
        <f t="shared" si="517"/>
        <v>0</v>
      </c>
      <c r="VG389" s="1">
        <f t="shared" si="518"/>
        <v>0</v>
      </c>
      <c r="WY389" s="1">
        <f t="shared" si="475"/>
        <v>0</v>
      </c>
      <c r="XB389" s="1">
        <f t="shared" si="519"/>
        <v>0</v>
      </c>
      <c r="XG389" s="1">
        <f t="shared" si="476"/>
        <v>0</v>
      </c>
      <c r="XK389" s="108"/>
      <c r="XL389" s="1">
        <f t="shared" si="477"/>
        <v>0</v>
      </c>
      <c r="XM389" s="1">
        <f t="shared" si="478"/>
        <v>0</v>
      </c>
      <c r="XN389" s="1">
        <f t="shared" si="520"/>
        <v>0</v>
      </c>
      <c r="XO389" s="1">
        <f t="shared" si="479"/>
        <v>0</v>
      </c>
      <c r="XP389" s="1">
        <f t="shared" si="521"/>
        <v>5</v>
      </c>
      <c r="XQ389" s="1">
        <f t="shared" si="480"/>
        <v>0</v>
      </c>
      <c r="XR389" s="1">
        <f t="shared" si="481"/>
        <v>0</v>
      </c>
      <c r="XS389" s="1">
        <f t="shared" si="528"/>
        <v>0</v>
      </c>
      <c r="XT389" s="1">
        <f t="shared" si="522"/>
        <v>0</v>
      </c>
      <c r="XU389" s="1">
        <f t="shared" si="482"/>
        <v>0</v>
      </c>
      <c r="XV389" s="1">
        <f t="shared" si="483"/>
        <v>0</v>
      </c>
      <c r="XW389" s="1">
        <f t="shared" si="484"/>
        <v>0</v>
      </c>
      <c r="XX389" s="1">
        <f t="shared" si="485"/>
        <v>0</v>
      </c>
      <c r="XY389" s="1">
        <f t="shared" si="486"/>
        <v>0</v>
      </c>
      <c r="XZ389" s="1">
        <f t="shared" si="487"/>
        <v>0</v>
      </c>
      <c r="YA389" s="1">
        <f t="shared" si="488"/>
        <v>0</v>
      </c>
      <c r="YB389" s="1">
        <f t="shared" si="489"/>
        <v>0</v>
      </c>
      <c r="YC389" s="1">
        <f t="shared" si="490"/>
        <v>0</v>
      </c>
      <c r="YD389" s="132"/>
      <c r="YE389" s="133">
        <f t="shared" ref="YE389:YE418" si="541">SUM(XL389:YC389)</f>
        <v>5</v>
      </c>
      <c r="YF389" s="133">
        <f t="shared" si="532"/>
        <v>334400</v>
      </c>
      <c r="YG389" s="130">
        <v>3</v>
      </c>
      <c r="YH389" s="130">
        <f t="shared" si="533"/>
        <v>557333.33333333337</v>
      </c>
      <c r="YI389" s="129">
        <v>1</v>
      </c>
      <c r="YJ389" s="128">
        <f t="shared" si="534"/>
        <v>1672000</v>
      </c>
      <c r="YK389" s="177"/>
      <c r="YL389">
        <v>1</v>
      </c>
      <c r="YM389"/>
      <c r="YN389"/>
      <c r="YO389"/>
      <c r="YP389"/>
      <c r="YQ389"/>
      <c r="YR389"/>
      <c r="YS389"/>
      <c r="YT389"/>
      <c r="YU389"/>
      <c r="YV389"/>
      <c r="YW389"/>
      <c r="YX389"/>
      <c r="YY389"/>
      <c r="YZ389"/>
      <c r="ZA389"/>
      <c r="ZB389"/>
      <c r="ZC389"/>
      <c r="ZD389"/>
      <c r="ZE389"/>
      <c r="ZF389"/>
      <c r="ZG389"/>
      <c r="ZH389"/>
      <c r="ZI389"/>
      <c r="ZJ389"/>
      <c r="ZK389"/>
      <c r="ZL389"/>
      <c r="ZM389"/>
      <c r="ZN389"/>
      <c r="ZO389"/>
      <c r="ZP389"/>
      <c r="ZQ389"/>
      <c r="ZR389"/>
      <c r="ZS389"/>
      <c r="ZT389"/>
      <c r="ZU389"/>
      <c r="ZV389"/>
      <c r="ZW389"/>
      <c r="ZX389"/>
      <c r="ZY389"/>
      <c r="ZZ389"/>
      <c r="AAA389"/>
      <c r="AAB389"/>
      <c r="AAC389"/>
      <c r="AAD389"/>
      <c r="AAE389"/>
      <c r="AAF389"/>
      <c r="AAG389"/>
      <c r="AAH389"/>
      <c r="AAI389"/>
      <c r="AAJ389"/>
      <c r="AAK389"/>
      <c r="AAL389"/>
      <c r="AAM389"/>
      <c r="AAN389"/>
      <c r="AAO389"/>
      <c r="AAP389"/>
      <c r="AAQ389"/>
      <c r="AAR389"/>
      <c r="AAS389"/>
      <c r="AAT389"/>
      <c r="AAU389"/>
      <c r="AAV389"/>
      <c r="AAW389"/>
      <c r="AAX389"/>
      <c r="AAY389"/>
      <c r="AAZ389"/>
      <c r="ABA389"/>
      <c r="ABB389"/>
      <c r="ABC389"/>
      <c r="ABD389"/>
      <c r="ABE389"/>
      <c r="ABF389"/>
      <c r="ABG389"/>
      <c r="ABH389"/>
      <c r="ABI389"/>
      <c r="ABJ389"/>
      <c r="ABK389"/>
      <c r="ABL389"/>
      <c r="ABM389"/>
      <c r="ABN389"/>
      <c r="ABO389"/>
      <c r="ABP389"/>
      <c r="ABQ389"/>
      <c r="ABR389"/>
      <c r="ABS389"/>
      <c r="ABT389"/>
      <c r="ABU389"/>
      <c r="ABV389"/>
      <c r="ABW389"/>
      <c r="ABX389"/>
      <c r="ABY389"/>
      <c r="ABZ389"/>
      <c r="ACA389"/>
      <c r="ACB389"/>
      <c r="ACC389">
        <f t="shared" si="523"/>
        <v>0</v>
      </c>
      <c r="ACD389" s="25" t="e">
        <f t="shared" si="530"/>
        <v>#DIV/0!</v>
      </c>
      <c r="ACE389" s="11">
        <f t="shared" si="491"/>
        <v>5</v>
      </c>
      <c r="ACF389" s="11">
        <f t="shared" si="535"/>
        <v>334400</v>
      </c>
      <c r="ACG389" s="1">
        <v>4</v>
      </c>
      <c r="ACH389" s="1">
        <v>1</v>
      </c>
      <c r="ACI389" s="11">
        <f t="shared" si="536"/>
        <v>1672000</v>
      </c>
      <c r="ACJ389" s="45">
        <v>1</v>
      </c>
      <c r="ACK389" s="13">
        <f t="shared" si="537"/>
        <v>1672000</v>
      </c>
      <c r="ACL389">
        <v>1</v>
      </c>
      <c r="ACM389" s="25">
        <f t="shared" si="538"/>
        <v>1672000</v>
      </c>
      <c r="ACN389" s="11">
        <f t="shared" si="539"/>
        <v>1672000</v>
      </c>
      <c r="ACO389" s="65"/>
      <c r="ACR389" s="1" t="s">
        <v>258</v>
      </c>
      <c r="ACS389" s="1">
        <v>1</v>
      </c>
      <c r="ACT389" s="1">
        <v>1</v>
      </c>
      <c r="ACZ389" s="1" t="s">
        <v>259</v>
      </c>
      <c r="ADD389" s="1" t="s">
        <v>189</v>
      </c>
      <c r="ADL389" s="1">
        <v>1</v>
      </c>
      <c r="ADN389" s="1">
        <v>1</v>
      </c>
      <c r="ADR389" s="1">
        <v>1</v>
      </c>
      <c r="ADU389" s="1">
        <v>3</v>
      </c>
      <c r="ADV389" s="457"/>
      <c r="AEE389" s="1">
        <f t="shared" si="524"/>
        <v>0</v>
      </c>
      <c r="AFJ389" s="1">
        <v>1</v>
      </c>
      <c r="AFV389" s="1">
        <v>1</v>
      </c>
      <c r="AGL389" s="1">
        <v>1109000</v>
      </c>
      <c r="AGM389" s="11" t="e">
        <f>AGU389+AGW389+AGY389+AHA389+#REF!+#REF!+AHC389+AGP389+AHE389</f>
        <v>#REF!</v>
      </c>
      <c r="AGT389" s="518"/>
      <c r="AHJ389" s="518"/>
      <c r="AHN389" s="1">
        <v>1109000</v>
      </c>
      <c r="AHR389" s="1">
        <v>2</v>
      </c>
      <c r="AHS389" s="1">
        <v>1</v>
      </c>
      <c r="AIB389" s="1">
        <v>1</v>
      </c>
      <c r="AIC389" s="1">
        <v>1</v>
      </c>
      <c r="AID389" s="1">
        <v>1</v>
      </c>
      <c r="AIE389" s="1">
        <v>2</v>
      </c>
      <c r="AIF389" s="1">
        <v>1</v>
      </c>
      <c r="AIN389" s="1">
        <v>1</v>
      </c>
      <c r="AIO389" s="1">
        <v>1</v>
      </c>
      <c r="AIP389" s="1">
        <v>1</v>
      </c>
      <c r="AJA389" s="1">
        <v>1</v>
      </c>
      <c r="AJC389" s="11">
        <v>272000</v>
      </c>
      <c r="AJD389" s="11"/>
      <c r="AJE389" s="1">
        <v>24.53</v>
      </c>
      <c r="AJF389" s="11">
        <v>1400000</v>
      </c>
      <c r="AJJ389" s="435"/>
      <c r="AJK389" s="45"/>
      <c r="AJL389" s="381">
        <v>1672000</v>
      </c>
      <c r="AJM389" s="11">
        <f t="shared" si="540"/>
        <v>334400</v>
      </c>
      <c r="AJN389" s="60"/>
      <c r="AJO389" s="12"/>
      <c r="AKA389" s="1">
        <f t="shared" si="525"/>
        <v>0</v>
      </c>
      <c r="AKD389" s="1">
        <f t="shared" si="526"/>
        <v>0</v>
      </c>
      <c r="AKE389" s="60"/>
      <c r="AKF389" s="1" t="s">
        <v>389</v>
      </c>
      <c r="AKG389" s="1" t="s">
        <v>1138</v>
      </c>
      <c r="AKH389" s="1" t="s">
        <v>261</v>
      </c>
      <c r="AKI389" s="1" t="s">
        <v>260</v>
      </c>
      <c r="AKJ389" s="1" t="s">
        <v>260</v>
      </c>
      <c r="AKK389" s="1" t="s">
        <v>260</v>
      </c>
      <c r="AKL389" s="1" t="s">
        <v>260</v>
      </c>
      <c r="AKM389" s="1" t="s">
        <v>260</v>
      </c>
      <c r="AKN389" s="1" t="s">
        <v>262</v>
      </c>
      <c r="AKO389" s="1" t="s">
        <v>260</v>
      </c>
      <c r="AKP389" s="1" t="s">
        <v>260</v>
      </c>
      <c r="AKQ389" s="1" t="s">
        <v>260</v>
      </c>
      <c r="AKR389" s="1" t="s">
        <v>260</v>
      </c>
      <c r="AKS389" s="1" t="s">
        <v>260</v>
      </c>
      <c r="AKT389" s="1" t="s">
        <v>260</v>
      </c>
      <c r="AKU389" s="1" t="s">
        <v>260</v>
      </c>
      <c r="AKV389" s="1" t="s">
        <v>263</v>
      </c>
      <c r="AKW389" s="1" t="s">
        <v>260</v>
      </c>
      <c r="AKX389" s="1" t="s">
        <v>260</v>
      </c>
      <c r="AKY389" s="1" t="s">
        <v>260</v>
      </c>
      <c r="AKZ389" s="1" t="s">
        <v>260</v>
      </c>
      <c r="ALA389" s="1" t="s">
        <v>260</v>
      </c>
      <c r="ALB389" s="1" t="s">
        <v>260</v>
      </c>
      <c r="ALC389" s="1" t="s">
        <v>260</v>
      </c>
      <c r="ALD389" s="1" t="s">
        <v>260</v>
      </c>
      <c r="ALE389" s="1" t="s">
        <v>260</v>
      </c>
      <c r="ALF389" s="1" t="s">
        <v>260</v>
      </c>
      <c r="ALG389" s="1" t="s">
        <v>260</v>
      </c>
      <c r="ALH389" s="1" t="s">
        <v>260</v>
      </c>
      <c r="ALI389" s="1" t="s">
        <v>260</v>
      </c>
      <c r="ALJ389" s="1" t="s">
        <v>260</v>
      </c>
      <c r="ALK389" s="1" t="s">
        <v>260</v>
      </c>
      <c r="ALL389" s="1" t="s">
        <v>260</v>
      </c>
      <c r="ALM389" s="1" t="s">
        <v>260</v>
      </c>
      <c r="ALN389" s="1" t="s">
        <v>260</v>
      </c>
      <c r="ALO389" s="1" t="s">
        <v>260</v>
      </c>
      <c r="ALP389" s="1" t="s">
        <v>260</v>
      </c>
      <c r="ALQ389" s="1">
        <v>2</v>
      </c>
      <c r="ALR389" s="11">
        <f t="shared" si="527"/>
        <v>836000</v>
      </c>
      <c r="ALS389" s="28">
        <v>1672000</v>
      </c>
      <c r="ALW389" s="1">
        <v>1</v>
      </c>
      <c r="ALX389" s="1">
        <v>1</v>
      </c>
      <c r="ALY389" s="60"/>
      <c r="ALZ389" s="1">
        <v>1</v>
      </c>
      <c r="AMB389" s="1">
        <v>1</v>
      </c>
      <c r="AMC389" s="1">
        <v>1</v>
      </c>
      <c r="AMD389" s="1">
        <v>1</v>
      </c>
      <c r="AMG389" s="1">
        <v>1</v>
      </c>
      <c r="AMH389" s="1">
        <v>1</v>
      </c>
      <c r="AMN389" s="403"/>
    </row>
    <row r="390" spans="1:1023 1025:1028" s="1" customFormat="1" ht="15" customHeight="1" x14ac:dyDescent="0.25">
      <c r="A390" s="268"/>
      <c r="B390" s="113">
        <v>388</v>
      </c>
      <c r="C390" s="473" t="s">
        <v>1399</v>
      </c>
      <c r="D390" s="304" t="s">
        <v>1140</v>
      </c>
      <c r="E390" s="1">
        <v>2003</v>
      </c>
      <c r="H390" s="1">
        <v>2</v>
      </c>
      <c r="I390" s="1">
        <v>1</v>
      </c>
      <c r="J390" s="1">
        <v>2</v>
      </c>
      <c r="K390" s="1">
        <v>1999</v>
      </c>
      <c r="L390" s="1">
        <v>1999</v>
      </c>
      <c r="M390" s="1">
        <v>1</v>
      </c>
      <c r="AC390" s="1">
        <v>1</v>
      </c>
      <c r="AY390" s="1">
        <v>1</v>
      </c>
      <c r="BA390" s="1">
        <v>1</v>
      </c>
      <c r="BB390" s="1">
        <v>21</v>
      </c>
      <c r="BC390" s="1">
        <v>1</v>
      </c>
      <c r="BD390" s="1">
        <v>1</v>
      </c>
      <c r="BG390" s="1">
        <v>2</v>
      </c>
      <c r="CG390" s="1">
        <v>1</v>
      </c>
      <c r="CH390" s="246"/>
      <c r="CP390" s="1">
        <f t="shared" si="492"/>
        <v>0</v>
      </c>
      <c r="CS390" s="1">
        <f t="shared" si="464"/>
        <v>0</v>
      </c>
      <c r="DO390" s="1">
        <f t="shared" si="493"/>
        <v>0</v>
      </c>
      <c r="DX390" s="1">
        <f t="shared" si="494"/>
        <v>0</v>
      </c>
      <c r="EE390" s="1">
        <f t="shared" si="495"/>
        <v>0</v>
      </c>
      <c r="EH390" s="1">
        <f t="shared" si="496"/>
        <v>0</v>
      </c>
      <c r="FF390" s="116"/>
      <c r="GP390" s="1">
        <f t="shared" si="465"/>
        <v>0</v>
      </c>
      <c r="GY390" s="1">
        <f t="shared" si="497"/>
        <v>0</v>
      </c>
      <c r="HC390" s="1">
        <f t="shared" si="498"/>
        <v>0</v>
      </c>
      <c r="HS390" s="1">
        <f t="shared" si="499"/>
        <v>0</v>
      </c>
      <c r="HX390" s="1">
        <f t="shared" si="466"/>
        <v>0</v>
      </c>
      <c r="ID390" s="1">
        <f t="shared" si="467"/>
        <v>0</v>
      </c>
      <c r="IN390" s="1">
        <f t="shared" si="500"/>
        <v>0</v>
      </c>
      <c r="IW390" s="1">
        <f t="shared" si="501"/>
        <v>0</v>
      </c>
      <c r="IZ390" s="1">
        <f t="shared" si="468"/>
        <v>0</v>
      </c>
      <c r="JJ390" s="1">
        <f t="shared" si="469"/>
        <v>0</v>
      </c>
      <c r="JV390" s="1">
        <f t="shared" si="502"/>
        <v>0</v>
      </c>
      <c r="KB390" s="1">
        <f t="shared" si="503"/>
        <v>0</v>
      </c>
      <c r="LG390" s="1">
        <f t="shared" si="470"/>
        <v>0</v>
      </c>
      <c r="LT390" s="1">
        <f t="shared" si="504"/>
        <v>0</v>
      </c>
      <c r="MA390" s="1">
        <f t="shared" si="505"/>
        <v>0</v>
      </c>
      <c r="MF390" s="1">
        <f t="shared" si="506"/>
        <v>0</v>
      </c>
      <c r="MM390" s="1">
        <f t="shared" si="507"/>
        <v>0</v>
      </c>
      <c r="MS390" s="1">
        <f t="shared" si="508"/>
        <v>0</v>
      </c>
      <c r="MU390" s="115"/>
      <c r="OI390" s="120"/>
      <c r="PD390" s="1">
        <f t="shared" si="471"/>
        <v>0</v>
      </c>
      <c r="QF390" s="1">
        <f t="shared" si="509"/>
        <v>0</v>
      </c>
      <c r="QY390" s="1">
        <f t="shared" si="510"/>
        <v>0</v>
      </c>
      <c r="RK390" s="1">
        <f t="shared" si="511"/>
        <v>0</v>
      </c>
      <c r="SA390" s="1">
        <f t="shared" si="512"/>
        <v>0</v>
      </c>
      <c r="SG390" s="1">
        <f t="shared" si="513"/>
        <v>0</v>
      </c>
      <c r="SM390" s="1">
        <v>1</v>
      </c>
      <c r="SO390" s="1">
        <f t="shared" si="514"/>
        <v>1</v>
      </c>
      <c r="SP390" s="1">
        <v>1</v>
      </c>
      <c r="TB390" s="1">
        <f t="shared" si="515"/>
        <v>0</v>
      </c>
      <c r="TS390" s="1">
        <f t="shared" si="472"/>
        <v>0</v>
      </c>
      <c r="UD390" s="1">
        <f t="shared" si="473"/>
        <v>0</v>
      </c>
      <c r="UG390" s="1">
        <f t="shared" si="474"/>
        <v>0</v>
      </c>
      <c r="UQ390" s="1">
        <f t="shared" si="516"/>
        <v>0</v>
      </c>
      <c r="VA390" s="1">
        <f t="shared" si="517"/>
        <v>0</v>
      </c>
      <c r="VG390" s="1">
        <f t="shared" si="518"/>
        <v>0</v>
      </c>
      <c r="WY390" s="1">
        <f t="shared" si="475"/>
        <v>0</v>
      </c>
      <c r="XB390" s="1">
        <f t="shared" si="519"/>
        <v>0</v>
      </c>
      <c r="XG390" s="1">
        <f t="shared" si="476"/>
        <v>0</v>
      </c>
      <c r="XK390" s="108"/>
      <c r="XL390" s="1">
        <f t="shared" si="477"/>
        <v>0</v>
      </c>
      <c r="XM390" s="1">
        <f t="shared" si="478"/>
        <v>0</v>
      </c>
      <c r="XN390" s="1">
        <f t="shared" si="520"/>
        <v>0</v>
      </c>
      <c r="XO390" s="1">
        <f t="shared" si="479"/>
        <v>0</v>
      </c>
      <c r="XP390" s="1">
        <f t="shared" si="521"/>
        <v>1</v>
      </c>
      <c r="XQ390" s="1">
        <f t="shared" si="480"/>
        <v>0</v>
      </c>
      <c r="XR390" s="1">
        <f t="shared" si="481"/>
        <v>0</v>
      </c>
      <c r="XS390" s="1">
        <f t="shared" si="528"/>
        <v>0</v>
      </c>
      <c r="XT390" s="1">
        <f t="shared" si="522"/>
        <v>0</v>
      </c>
      <c r="XU390" s="1">
        <f t="shared" si="482"/>
        <v>0</v>
      </c>
      <c r="XV390" s="1">
        <f t="shared" si="483"/>
        <v>0</v>
      </c>
      <c r="XW390" s="1">
        <f t="shared" si="484"/>
        <v>0</v>
      </c>
      <c r="XX390" s="1">
        <f t="shared" si="485"/>
        <v>0</v>
      </c>
      <c r="XY390" s="1">
        <f t="shared" si="486"/>
        <v>0</v>
      </c>
      <c r="XZ390" s="1">
        <f t="shared" si="487"/>
        <v>0</v>
      </c>
      <c r="YA390" s="1">
        <f t="shared" si="488"/>
        <v>0</v>
      </c>
      <c r="YB390" s="1">
        <f t="shared" si="489"/>
        <v>0</v>
      </c>
      <c r="YC390" s="1">
        <f t="shared" si="490"/>
        <v>0</v>
      </c>
      <c r="YD390" s="132"/>
      <c r="YE390" s="133">
        <f t="shared" si="541"/>
        <v>1</v>
      </c>
      <c r="YF390" s="133">
        <f t="shared" si="532"/>
        <v>288000</v>
      </c>
      <c r="YG390" s="130">
        <v>1</v>
      </c>
      <c r="YH390" s="130">
        <f t="shared" si="533"/>
        <v>288000</v>
      </c>
      <c r="YI390" s="129">
        <v>1</v>
      </c>
      <c r="YJ390" s="128">
        <f t="shared" si="534"/>
        <v>288000</v>
      </c>
      <c r="YK390" s="177"/>
      <c r="YL390">
        <v>1</v>
      </c>
      <c r="YM390"/>
      <c r="YN390"/>
      <c r="YO390"/>
      <c r="YP390"/>
      <c r="YQ390"/>
      <c r="YR390"/>
      <c r="YS390"/>
      <c r="YT390"/>
      <c r="YU390"/>
      <c r="YV390"/>
      <c r="YW390"/>
      <c r="YX390"/>
      <c r="YY390"/>
      <c r="YZ390"/>
      <c r="ZA390"/>
      <c r="ZB390"/>
      <c r="ZC390"/>
      <c r="ZD390"/>
      <c r="ZE390"/>
      <c r="ZF390"/>
      <c r="ZG390"/>
      <c r="ZH390"/>
      <c r="ZI390"/>
      <c r="ZJ390"/>
      <c r="ZK390"/>
      <c r="ZL390"/>
      <c r="ZM390"/>
      <c r="ZN390"/>
      <c r="ZO390"/>
      <c r="ZP390"/>
      <c r="ZQ390"/>
      <c r="ZR390"/>
      <c r="ZS390"/>
      <c r="ZT390"/>
      <c r="ZU390"/>
      <c r="ZV390"/>
      <c r="ZW390"/>
      <c r="ZX390"/>
      <c r="ZY390"/>
      <c r="ZZ390"/>
      <c r="AAA390"/>
      <c r="AAB390"/>
      <c r="AAC390"/>
      <c r="AAD390"/>
      <c r="AAE390"/>
      <c r="AAF390"/>
      <c r="AAG390"/>
      <c r="AAH390"/>
      <c r="AAI390"/>
      <c r="AAJ390"/>
      <c r="AAK390"/>
      <c r="AAL390"/>
      <c r="AAM390"/>
      <c r="AAN390"/>
      <c r="AAO390"/>
      <c r="AAP390"/>
      <c r="AAQ390"/>
      <c r="AAR390"/>
      <c r="AAS390"/>
      <c r="AAT390"/>
      <c r="AAU390"/>
      <c r="AAV390"/>
      <c r="AAW390"/>
      <c r="AAX390"/>
      <c r="AAY390"/>
      <c r="AAZ390"/>
      <c r="ABA390"/>
      <c r="ABB390"/>
      <c r="ABC390"/>
      <c r="ABD390"/>
      <c r="ABE390"/>
      <c r="ABF390"/>
      <c r="ABG390"/>
      <c r="ABH390"/>
      <c r="ABI390"/>
      <c r="ABJ390"/>
      <c r="ABK390"/>
      <c r="ABL390"/>
      <c r="ABM390"/>
      <c r="ABN390"/>
      <c r="ABO390"/>
      <c r="ABP390"/>
      <c r="ABQ390"/>
      <c r="ABR390"/>
      <c r="ABS390"/>
      <c r="ABT390"/>
      <c r="ABU390"/>
      <c r="ABV390"/>
      <c r="ABW390"/>
      <c r="ABX390"/>
      <c r="ABY390"/>
      <c r="ABZ390"/>
      <c r="ACA390"/>
      <c r="ACB390"/>
      <c r="ACC390">
        <f t="shared" si="523"/>
        <v>0</v>
      </c>
      <c r="ACD390" s="25" t="e">
        <f t="shared" si="530"/>
        <v>#DIV/0!</v>
      </c>
      <c r="ACE390" s="11">
        <f t="shared" si="491"/>
        <v>1</v>
      </c>
      <c r="ACF390" s="11">
        <f t="shared" si="535"/>
        <v>288000</v>
      </c>
      <c r="ACG390" s="1">
        <v>5</v>
      </c>
      <c r="ACH390" s="1">
        <v>1</v>
      </c>
      <c r="ACI390" s="11">
        <f t="shared" si="536"/>
        <v>288000</v>
      </c>
      <c r="ACJ390" s="45">
        <v>1</v>
      </c>
      <c r="ACK390" s="13">
        <f t="shared" si="537"/>
        <v>288000</v>
      </c>
      <c r="ACL390">
        <v>1</v>
      </c>
      <c r="ACM390" s="25">
        <f t="shared" si="538"/>
        <v>288000</v>
      </c>
      <c r="ACN390" s="11">
        <f t="shared" si="539"/>
        <v>288000</v>
      </c>
      <c r="ACO390" s="65"/>
      <c r="ACR390" s="1" t="s">
        <v>292</v>
      </c>
      <c r="ACS390" s="1">
        <v>1</v>
      </c>
      <c r="ACT390" s="1">
        <v>1</v>
      </c>
      <c r="ACX390" s="1">
        <v>7</v>
      </c>
      <c r="ACY390" s="1">
        <v>1</v>
      </c>
      <c r="ACZ390" s="1" t="s">
        <v>1141</v>
      </c>
      <c r="ADA390" s="1">
        <v>1</v>
      </c>
      <c r="ADD390" s="1" t="s">
        <v>185</v>
      </c>
      <c r="ADR390" s="1">
        <v>1</v>
      </c>
      <c r="ADU390" s="1">
        <v>4</v>
      </c>
      <c r="ADV390" s="457"/>
      <c r="AEE390" s="1">
        <f t="shared" si="524"/>
        <v>0</v>
      </c>
      <c r="AFL390" s="1">
        <v>1</v>
      </c>
      <c r="AFV390" s="1">
        <v>1</v>
      </c>
      <c r="AGM390" s="11" t="e">
        <f>AGU390+AGW390+AGY390+AHA390+#REF!+#REF!+AHC390+AGP390+AHE390</f>
        <v>#REF!</v>
      </c>
      <c r="AGT390" s="518"/>
      <c r="AHJ390" s="518"/>
      <c r="AJA390" s="1">
        <v>1</v>
      </c>
      <c r="AJB390" s="1">
        <v>1</v>
      </c>
      <c r="AJC390" s="11">
        <v>144000</v>
      </c>
      <c r="AJD390" s="11"/>
      <c r="AJE390" s="1">
        <v>1</v>
      </c>
      <c r="AJF390" s="11">
        <v>144000</v>
      </c>
      <c r="AJJ390" s="435"/>
      <c r="AJK390" s="45"/>
      <c r="AJL390" s="381">
        <v>288000</v>
      </c>
      <c r="AJM390" s="11">
        <f t="shared" si="540"/>
        <v>288000</v>
      </c>
      <c r="AJN390" s="60"/>
      <c r="AJO390" s="12"/>
      <c r="AKA390" s="1">
        <f t="shared" si="525"/>
        <v>0</v>
      </c>
      <c r="AKD390" s="1">
        <f t="shared" si="526"/>
        <v>0</v>
      </c>
      <c r="AKE390" s="60"/>
      <c r="AKF390" s="1" t="s">
        <v>313</v>
      </c>
      <c r="AKG390" s="1" t="s">
        <v>260</v>
      </c>
      <c r="AKH390" s="1" t="s">
        <v>261</v>
      </c>
      <c r="AKI390" s="1" t="s">
        <v>260</v>
      </c>
      <c r="AKJ390" s="1" t="s">
        <v>260</v>
      </c>
      <c r="AKK390" s="1" t="s">
        <v>260</v>
      </c>
      <c r="AKL390" s="1" t="s">
        <v>260</v>
      </c>
      <c r="AKM390" s="1" t="s">
        <v>260</v>
      </c>
      <c r="AKN390" s="1" t="s">
        <v>262</v>
      </c>
      <c r="AKO390" s="1" t="s">
        <v>260</v>
      </c>
      <c r="AKP390" s="1" t="s">
        <v>260</v>
      </c>
      <c r="AKQ390" s="1" t="s">
        <v>260</v>
      </c>
      <c r="AKR390" s="1" t="s">
        <v>260</v>
      </c>
      <c r="AKS390" s="1" t="s">
        <v>260</v>
      </c>
      <c r="AKT390" s="1" t="s">
        <v>260</v>
      </c>
      <c r="AKU390" s="1" t="s">
        <v>260</v>
      </c>
      <c r="AKV390" s="1" t="s">
        <v>263</v>
      </c>
      <c r="AKW390" s="1" t="s">
        <v>260</v>
      </c>
      <c r="AKX390" s="1" t="s">
        <v>260</v>
      </c>
      <c r="AKY390" s="1" t="s">
        <v>260</v>
      </c>
      <c r="AKZ390" s="1" t="s">
        <v>260</v>
      </c>
      <c r="ALA390" s="1" t="s">
        <v>260</v>
      </c>
      <c r="ALB390" s="1" t="s">
        <v>260</v>
      </c>
      <c r="ALC390" s="1" t="s">
        <v>260</v>
      </c>
      <c r="ALD390" s="1" t="s">
        <v>260</v>
      </c>
      <c r="ALE390" s="1" t="s">
        <v>260</v>
      </c>
      <c r="ALF390" s="1" t="s">
        <v>260</v>
      </c>
      <c r="ALG390" s="1" t="s">
        <v>260</v>
      </c>
      <c r="ALH390" s="1" t="s">
        <v>260</v>
      </c>
      <c r="ALI390" s="1" t="s">
        <v>260</v>
      </c>
      <c r="ALJ390" s="1" t="s">
        <v>260</v>
      </c>
      <c r="ALK390" s="1" t="s">
        <v>260</v>
      </c>
      <c r="ALL390" s="1" t="s">
        <v>260</v>
      </c>
      <c r="ALM390" s="1" t="s">
        <v>260</v>
      </c>
      <c r="ALN390" s="1" t="s">
        <v>260</v>
      </c>
      <c r="ALO390" s="1" t="s">
        <v>260</v>
      </c>
      <c r="ALP390" s="1" t="s">
        <v>260</v>
      </c>
      <c r="ALQ390" s="1">
        <v>1</v>
      </c>
      <c r="ALR390" s="11">
        <f t="shared" si="527"/>
        <v>288000</v>
      </c>
      <c r="ALS390" s="28">
        <v>288000</v>
      </c>
      <c r="ALU390" s="1">
        <v>1</v>
      </c>
      <c r="ALY390" s="60"/>
      <c r="ALZ390" s="1">
        <v>1</v>
      </c>
      <c r="AMA390" s="1">
        <v>1</v>
      </c>
      <c r="AMB390" s="1">
        <v>1</v>
      </c>
      <c r="AMD390" s="1">
        <v>1</v>
      </c>
      <c r="AMG390" s="1">
        <v>1</v>
      </c>
      <c r="AMN390" s="403"/>
    </row>
    <row r="391" spans="1:1023 1025:1028" s="1" customFormat="1" ht="15" customHeight="1" x14ac:dyDescent="0.25">
      <c r="A391" s="268"/>
      <c r="B391" s="113">
        <v>389</v>
      </c>
      <c r="C391" s="473" t="s">
        <v>1399</v>
      </c>
      <c r="D391" s="304" t="s">
        <v>1142</v>
      </c>
      <c r="E391" s="1">
        <v>2006</v>
      </c>
      <c r="F391" s="1">
        <v>1</v>
      </c>
      <c r="G391" s="1">
        <v>1</v>
      </c>
      <c r="J391" s="1">
        <v>1</v>
      </c>
      <c r="K391" s="1">
        <v>1998</v>
      </c>
      <c r="L391" s="1">
        <v>1998</v>
      </c>
      <c r="M391" s="1">
        <v>1</v>
      </c>
      <c r="AB391" s="1">
        <v>1</v>
      </c>
      <c r="AY391" s="1">
        <v>1</v>
      </c>
      <c r="BA391" s="1">
        <v>1</v>
      </c>
      <c r="BB391" s="1">
        <v>11</v>
      </c>
      <c r="BC391" s="1">
        <v>1</v>
      </c>
      <c r="BG391" s="1">
        <v>3</v>
      </c>
      <c r="CG391" s="1">
        <v>1</v>
      </c>
      <c r="CH391" s="246"/>
      <c r="CP391" s="1">
        <f t="shared" si="492"/>
        <v>0</v>
      </c>
      <c r="CS391" s="1">
        <f t="shared" si="464"/>
        <v>0</v>
      </c>
      <c r="DO391" s="1">
        <f t="shared" si="493"/>
        <v>0</v>
      </c>
      <c r="DX391" s="1">
        <f t="shared" si="494"/>
        <v>0</v>
      </c>
      <c r="EE391" s="1">
        <f t="shared" si="495"/>
        <v>0</v>
      </c>
      <c r="EH391" s="1">
        <f t="shared" si="496"/>
        <v>0</v>
      </c>
      <c r="FF391" s="116">
        <v>1</v>
      </c>
      <c r="GP391" s="1">
        <f t="shared" si="465"/>
        <v>1</v>
      </c>
      <c r="GQ391" s="1">
        <v>1</v>
      </c>
      <c r="GY391" s="1">
        <f t="shared" si="497"/>
        <v>0</v>
      </c>
      <c r="HC391" s="1">
        <f t="shared" si="498"/>
        <v>0</v>
      </c>
      <c r="HS391" s="1">
        <f t="shared" si="499"/>
        <v>0</v>
      </c>
      <c r="HX391" s="1">
        <f t="shared" si="466"/>
        <v>0</v>
      </c>
      <c r="ID391" s="1">
        <f t="shared" si="467"/>
        <v>0</v>
      </c>
      <c r="IN391" s="1">
        <f t="shared" si="500"/>
        <v>0</v>
      </c>
      <c r="IW391" s="1">
        <f t="shared" si="501"/>
        <v>0</v>
      </c>
      <c r="IZ391" s="1">
        <f t="shared" si="468"/>
        <v>0</v>
      </c>
      <c r="JJ391" s="1">
        <f t="shared" si="469"/>
        <v>0</v>
      </c>
      <c r="JV391" s="1">
        <f t="shared" si="502"/>
        <v>0</v>
      </c>
      <c r="KB391" s="1">
        <f t="shared" si="503"/>
        <v>0</v>
      </c>
      <c r="LG391" s="1">
        <f t="shared" si="470"/>
        <v>0</v>
      </c>
      <c r="LT391" s="1">
        <f t="shared" si="504"/>
        <v>0</v>
      </c>
      <c r="MA391" s="1">
        <f t="shared" si="505"/>
        <v>0</v>
      </c>
      <c r="MF391" s="1">
        <f t="shared" si="506"/>
        <v>0</v>
      </c>
      <c r="MM391" s="1">
        <f t="shared" si="507"/>
        <v>0</v>
      </c>
      <c r="MS391" s="1">
        <f t="shared" si="508"/>
        <v>0</v>
      </c>
      <c r="MU391" s="115"/>
      <c r="OI391" s="120"/>
      <c r="PD391" s="1">
        <f t="shared" si="471"/>
        <v>0</v>
      </c>
      <c r="QF391" s="1">
        <f t="shared" si="509"/>
        <v>0</v>
      </c>
      <c r="QY391" s="1">
        <f t="shared" si="510"/>
        <v>0</v>
      </c>
      <c r="RK391" s="1">
        <f t="shared" si="511"/>
        <v>0</v>
      </c>
      <c r="SA391" s="1">
        <f t="shared" si="512"/>
        <v>0</v>
      </c>
      <c r="SG391" s="1">
        <f t="shared" si="513"/>
        <v>0</v>
      </c>
      <c r="SO391" s="1">
        <f t="shared" si="514"/>
        <v>0</v>
      </c>
      <c r="TB391" s="1">
        <f t="shared" si="515"/>
        <v>0</v>
      </c>
      <c r="TS391" s="1">
        <f t="shared" si="472"/>
        <v>0</v>
      </c>
      <c r="UD391" s="1">
        <f t="shared" si="473"/>
        <v>0</v>
      </c>
      <c r="UG391" s="1">
        <f t="shared" si="474"/>
        <v>0</v>
      </c>
      <c r="UQ391" s="1">
        <f t="shared" si="516"/>
        <v>0</v>
      </c>
      <c r="UU391" s="1">
        <v>1</v>
      </c>
      <c r="VA391" s="1">
        <f t="shared" si="517"/>
        <v>1</v>
      </c>
      <c r="VB391" s="1">
        <v>1</v>
      </c>
      <c r="VG391" s="1">
        <f t="shared" si="518"/>
        <v>0</v>
      </c>
      <c r="WY391" s="1">
        <f t="shared" si="475"/>
        <v>0</v>
      </c>
      <c r="XB391" s="1">
        <f t="shared" si="519"/>
        <v>0</v>
      </c>
      <c r="XG391" s="1">
        <f t="shared" si="476"/>
        <v>0</v>
      </c>
      <c r="XK391" s="108"/>
      <c r="XL391" s="1">
        <f t="shared" si="477"/>
        <v>0</v>
      </c>
      <c r="XM391" s="1">
        <f t="shared" si="478"/>
        <v>0</v>
      </c>
      <c r="XN391" s="1">
        <f t="shared" si="520"/>
        <v>0</v>
      </c>
      <c r="XO391" s="1">
        <f t="shared" si="479"/>
        <v>0</v>
      </c>
      <c r="XP391" s="1">
        <f t="shared" si="521"/>
        <v>0</v>
      </c>
      <c r="XQ391" s="1">
        <f t="shared" si="480"/>
        <v>0</v>
      </c>
      <c r="XR391" s="1">
        <f t="shared" si="481"/>
        <v>0</v>
      </c>
      <c r="XS391" s="1">
        <f t="shared" si="528"/>
        <v>0</v>
      </c>
      <c r="XT391" s="1">
        <f t="shared" si="522"/>
        <v>1</v>
      </c>
      <c r="XU391" s="1">
        <f t="shared" si="482"/>
        <v>1</v>
      </c>
      <c r="XV391" s="1">
        <f t="shared" si="483"/>
        <v>0</v>
      </c>
      <c r="XW391" s="1">
        <f t="shared" si="484"/>
        <v>0</v>
      </c>
      <c r="XX391" s="1">
        <f t="shared" si="485"/>
        <v>0</v>
      </c>
      <c r="XY391" s="1">
        <f t="shared" si="486"/>
        <v>0</v>
      </c>
      <c r="XZ391" s="1">
        <f t="shared" si="487"/>
        <v>0</v>
      </c>
      <c r="YA391" s="1">
        <f t="shared" si="488"/>
        <v>0</v>
      </c>
      <c r="YB391" s="1">
        <f t="shared" si="489"/>
        <v>0</v>
      </c>
      <c r="YC391" s="1">
        <f t="shared" si="490"/>
        <v>0</v>
      </c>
      <c r="YD391" s="132"/>
      <c r="YE391" s="133">
        <f t="shared" si="541"/>
        <v>2</v>
      </c>
      <c r="YF391" s="133">
        <f t="shared" si="532"/>
        <v>44500</v>
      </c>
      <c r="YG391" s="130">
        <v>2</v>
      </c>
      <c r="YH391" s="130">
        <f t="shared" si="533"/>
        <v>44500</v>
      </c>
      <c r="YI391" s="129">
        <v>2</v>
      </c>
      <c r="YJ391" s="128">
        <f t="shared" si="534"/>
        <v>44500</v>
      </c>
      <c r="YK391" s="177"/>
      <c r="YL391">
        <v>1</v>
      </c>
      <c r="YM391"/>
      <c r="YN391"/>
      <c r="YO391"/>
      <c r="YP391"/>
      <c r="YQ391"/>
      <c r="YR391"/>
      <c r="YS391"/>
      <c r="YT391"/>
      <c r="YU391"/>
      <c r="YV391"/>
      <c r="YW391"/>
      <c r="YX391"/>
      <c r="YY391"/>
      <c r="YZ391"/>
      <c r="ZA391"/>
      <c r="ZB391"/>
      <c r="ZC391"/>
      <c r="ZD391"/>
      <c r="ZE391"/>
      <c r="ZF391"/>
      <c r="ZG391"/>
      <c r="ZH391"/>
      <c r="ZI391"/>
      <c r="ZJ391"/>
      <c r="ZK391"/>
      <c r="ZL391"/>
      <c r="ZM391"/>
      <c r="ZN391"/>
      <c r="ZO391"/>
      <c r="ZP391"/>
      <c r="ZQ391"/>
      <c r="ZR391"/>
      <c r="ZS391"/>
      <c r="ZT391"/>
      <c r="ZU391"/>
      <c r="ZV391"/>
      <c r="ZW391"/>
      <c r="ZX391"/>
      <c r="ZY391"/>
      <c r="ZZ391"/>
      <c r="AAA391"/>
      <c r="AAB391"/>
      <c r="AAC391"/>
      <c r="AAD391"/>
      <c r="AAE391"/>
      <c r="AAF391"/>
      <c r="AAG391"/>
      <c r="AAH391"/>
      <c r="AAI391"/>
      <c r="AAJ391"/>
      <c r="AAK391"/>
      <c r="AAL391"/>
      <c r="AAM391"/>
      <c r="AAN391"/>
      <c r="AAO391"/>
      <c r="AAP391"/>
      <c r="AAQ391"/>
      <c r="AAR391"/>
      <c r="AAS391"/>
      <c r="AAT391"/>
      <c r="AAU391"/>
      <c r="AAV391"/>
      <c r="AAW391"/>
      <c r="AAX391">
        <v>1</v>
      </c>
      <c r="AAY391"/>
      <c r="AAZ391"/>
      <c r="ABA391"/>
      <c r="ABB391"/>
      <c r="ABC391"/>
      <c r="ABD391"/>
      <c r="ABE391"/>
      <c r="ABF391"/>
      <c r="ABG391"/>
      <c r="ABH391"/>
      <c r="ABI391"/>
      <c r="ABJ391"/>
      <c r="ABK391"/>
      <c r="ABL391"/>
      <c r="ABM391"/>
      <c r="ABN391"/>
      <c r="ABO391"/>
      <c r="ABP391"/>
      <c r="ABQ391"/>
      <c r="ABR391"/>
      <c r="ABS391"/>
      <c r="ABT391"/>
      <c r="ABU391"/>
      <c r="ABV391"/>
      <c r="ABW391"/>
      <c r="ABX391"/>
      <c r="ABY391"/>
      <c r="ABZ391"/>
      <c r="ACA391"/>
      <c r="ACB391"/>
      <c r="ACC391">
        <f t="shared" si="523"/>
        <v>1</v>
      </c>
      <c r="ACD391" s="25">
        <f t="shared" si="530"/>
        <v>89000</v>
      </c>
      <c r="ACE391" s="11">
        <f t="shared" si="491"/>
        <v>3</v>
      </c>
      <c r="ACF391" s="11">
        <f t="shared" si="535"/>
        <v>29666.666666666668</v>
      </c>
      <c r="ACG391" s="1">
        <v>2</v>
      </c>
      <c r="ACH391" s="1">
        <v>1</v>
      </c>
      <c r="ACI391" s="11">
        <f t="shared" si="536"/>
        <v>89000</v>
      </c>
      <c r="ACJ391" s="11"/>
      <c r="ACK391" s="13">
        <f t="shared" si="537"/>
        <v>0</v>
      </c>
      <c r="ACL391">
        <v>1</v>
      </c>
      <c r="ACM391" s="25">
        <f t="shared" si="538"/>
        <v>89000</v>
      </c>
      <c r="ACN391" s="11">
        <f t="shared" si="539"/>
        <v>89000</v>
      </c>
      <c r="ACO391" s="65"/>
      <c r="ACR391" s="39" t="s">
        <v>295</v>
      </c>
      <c r="ACZ391" s="1" t="s">
        <v>259</v>
      </c>
      <c r="ADD391" s="1" t="s">
        <v>185</v>
      </c>
      <c r="ADU391" s="1">
        <v>4</v>
      </c>
      <c r="ADV391" s="457"/>
      <c r="AEE391" s="1">
        <f t="shared" si="524"/>
        <v>0</v>
      </c>
      <c r="AFR391" s="1">
        <v>1</v>
      </c>
      <c r="AGL391" s="1">
        <v>80000</v>
      </c>
      <c r="AGM391" s="11" t="e">
        <f>AGU391+AGW391+AGY391+AHA391+#REF!+#REF!+AHC391+AGP391+AHE391</f>
        <v>#REF!</v>
      </c>
      <c r="AGT391" s="518"/>
      <c r="AHJ391" s="518"/>
      <c r="AHN391" s="1">
        <v>80000</v>
      </c>
      <c r="AIG391" s="1">
        <v>3</v>
      </c>
      <c r="AIH391" s="1">
        <v>1</v>
      </c>
      <c r="AIN391" s="1">
        <v>1</v>
      </c>
      <c r="AJC391" s="11"/>
      <c r="AJD391" s="11"/>
      <c r="AJF391" s="11">
        <v>89000</v>
      </c>
      <c r="AJJ391" s="435"/>
      <c r="AJK391" s="45"/>
      <c r="AJL391" s="381">
        <v>89000</v>
      </c>
      <c r="AJM391" s="11">
        <f t="shared" si="540"/>
        <v>29666.666666666668</v>
      </c>
      <c r="AJN391" s="60"/>
      <c r="AJO391" s="12">
        <v>2</v>
      </c>
      <c r="AJP391" s="1">
        <v>2</v>
      </c>
      <c r="AKA391" s="1">
        <f t="shared" si="525"/>
        <v>2</v>
      </c>
      <c r="AKB391" s="1">
        <v>1</v>
      </c>
      <c r="AKD391" s="1">
        <f t="shared" si="526"/>
        <v>3</v>
      </c>
      <c r="AKE391" s="60"/>
      <c r="AKF391" s="1" t="s">
        <v>260</v>
      </c>
      <c r="AKG391" s="1" t="s">
        <v>260</v>
      </c>
      <c r="AKH391" s="1" t="s">
        <v>261</v>
      </c>
      <c r="AKI391" s="1" t="s">
        <v>260</v>
      </c>
      <c r="AKJ391" s="1" t="s">
        <v>260</v>
      </c>
      <c r="AKK391" s="1" t="s">
        <v>260</v>
      </c>
      <c r="AKL391" s="1" t="s">
        <v>260</v>
      </c>
      <c r="AKM391" s="1" t="s">
        <v>260</v>
      </c>
      <c r="AKN391" s="1" t="s">
        <v>262</v>
      </c>
      <c r="AKO391" s="1" t="s">
        <v>260</v>
      </c>
      <c r="AKP391" s="1" t="s">
        <v>260</v>
      </c>
      <c r="AKQ391" s="1" t="s">
        <v>260</v>
      </c>
      <c r="AKR391" s="1" t="s">
        <v>260</v>
      </c>
      <c r="AKS391" s="1" t="s">
        <v>260</v>
      </c>
      <c r="AKT391" s="1" t="s">
        <v>260</v>
      </c>
      <c r="AKU391" s="1" t="s">
        <v>260</v>
      </c>
      <c r="AKV391" s="1" t="s">
        <v>263</v>
      </c>
      <c r="AKW391" s="1" t="s">
        <v>260</v>
      </c>
      <c r="AKX391" s="1" t="s">
        <v>260</v>
      </c>
      <c r="AKY391" s="1" t="s">
        <v>260</v>
      </c>
      <c r="AKZ391" s="1" t="s">
        <v>260</v>
      </c>
      <c r="ALA391" s="1" t="s">
        <v>260</v>
      </c>
      <c r="ALB391" s="1" t="s">
        <v>260</v>
      </c>
      <c r="ALC391" s="1" t="s">
        <v>260</v>
      </c>
      <c r="ALD391" s="1" t="s">
        <v>260</v>
      </c>
      <c r="ALE391" s="1" t="s">
        <v>260</v>
      </c>
      <c r="ALF391" s="1" t="s">
        <v>260</v>
      </c>
      <c r="ALG391" s="1" t="s">
        <v>260</v>
      </c>
      <c r="ALH391" s="1" t="s">
        <v>260</v>
      </c>
      <c r="ALI391" s="1" t="s">
        <v>260</v>
      </c>
      <c r="ALJ391" s="1" t="s">
        <v>260</v>
      </c>
      <c r="ALK391" s="1" t="s">
        <v>260</v>
      </c>
      <c r="ALL391" s="1" t="s">
        <v>260</v>
      </c>
      <c r="ALM391" s="1" t="s">
        <v>260</v>
      </c>
      <c r="ALN391" s="1" t="s">
        <v>260</v>
      </c>
      <c r="ALO391" s="1" t="s">
        <v>260</v>
      </c>
      <c r="ALP391" s="1" t="s">
        <v>260</v>
      </c>
      <c r="ALR391" s="11" t="e">
        <f t="shared" si="527"/>
        <v>#DIV/0!</v>
      </c>
      <c r="ALS391" s="28">
        <v>89000</v>
      </c>
      <c r="ALY391" s="60"/>
      <c r="ALZ391" s="1">
        <v>1</v>
      </c>
      <c r="AMB391" s="1">
        <v>1</v>
      </c>
      <c r="AMH391" s="1">
        <v>1</v>
      </c>
      <c r="AMN391" s="403"/>
    </row>
    <row r="392" spans="1:1023 1025:1028" s="1" customFormat="1" ht="15" customHeight="1" x14ac:dyDescent="0.25">
      <c r="A392" s="268"/>
      <c r="B392" s="113">
        <v>390</v>
      </c>
      <c r="C392" s="473" t="s">
        <v>1139</v>
      </c>
      <c r="D392" s="304" t="s">
        <v>1143</v>
      </c>
      <c r="E392" s="1">
        <v>2009</v>
      </c>
      <c r="F392" s="1">
        <v>1</v>
      </c>
      <c r="G392" s="1">
        <v>1</v>
      </c>
      <c r="J392" s="1">
        <v>1</v>
      </c>
      <c r="K392" s="1">
        <v>2007</v>
      </c>
      <c r="L392" s="1">
        <v>2007</v>
      </c>
      <c r="M392" s="1">
        <v>1</v>
      </c>
      <c r="AK392" s="1">
        <v>1</v>
      </c>
      <c r="AW392" s="1">
        <v>1</v>
      </c>
      <c r="AY392" s="1">
        <v>1</v>
      </c>
      <c r="BA392" s="1">
        <v>1</v>
      </c>
      <c r="BB392" s="1">
        <v>22</v>
      </c>
      <c r="BC392" s="1">
        <v>1</v>
      </c>
      <c r="BE392" s="1">
        <v>1</v>
      </c>
      <c r="BG392" s="1">
        <v>2</v>
      </c>
      <c r="CG392" s="1">
        <v>1</v>
      </c>
      <c r="CH392" s="246"/>
      <c r="CP392" s="1">
        <f t="shared" si="492"/>
        <v>0</v>
      </c>
      <c r="CS392" s="1">
        <f t="shared" si="464"/>
        <v>0</v>
      </c>
      <c r="DO392" s="1">
        <f t="shared" si="493"/>
        <v>0</v>
      </c>
      <c r="DX392" s="1">
        <f t="shared" si="494"/>
        <v>0</v>
      </c>
      <c r="EE392" s="1">
        <f t="shared" si="495"/>
        <v>0</v>
      </c>
      <c r="EH392" s="1">
        <f t="shared" si="496"/>
        <v>0</v>
      </c>
      <c r="FF392" s="116"/>
      <c r="GP392" s="1">
        <f t="shared" si="465"/>
        <v>0</v>
      </c>
      <c r="GY392" s="1">
        <f t="shared" si="497"/>
        <v>0</v>
      </c>
      <c r="HC392" s="1">
        <f t="shared" si="498"/>
        <v>0</v>
      </c>
      <c r="HS392" s="1">
        <f t="shared" si="499"/>
        <v>0</v>
      </c>
      <c r="HX392" s="1">
        <f t="shared" si="466"/>
        <v>0</v>
      </c>
      <c r="ID392" s="1">
        <f t="shared" si="467"/>
        <v>0</v>
      </c>
      <c r="IN392" s="1">
        <f t="shared" si="500"/>
        <v>0</v>
      </c>
      <c r="IW392" s="1">
        <f t="shared" si="501"/>
        <v>0</v>
      </c>
      <c r="IZ392" s="1">
        <f t="shared" si="468"/>
        <v>0</v>
      </c>
      <c r="JJ392" s="1">
        <f t="shared" si="469"/>
        <v>0</v>
      </c>
      <c r="JV392" s="1">
        <f t="shared" si="502"/>
        <v>0</v>
      </c>
      <c r="KB392" s="1">
        <f t="shared" si="503"/>
        <v>0</v>
      </c>
      <c r="LG392" s="1">
        <f t="shared" si="470"/>
        <v>0</v>
      </c>
      <c r="LT392" s="1">
        <f t="shared" si="504"/>
        <v>0</v>
      </c>
      <c r="MA392" s="1">
        <f t="shared" si="505"/>
        <v>0</v>
      </c>
      <c r="MF392" s="1">
        <f t="shared" si="506"/>
        <v>0</v>
      </c>
      <c r="MM392" s="1">
        <f t="shared" si="507"/>
        <v>0</v>
      </c>
      <c r="MS392" s="1">
        <f t="shared" si="508"/>
        <v>0</v>
      </c>
      <c r="MU392" s="115"/>
      <c r="OI392" s="120"/>
      <c r="PD392" s="1">
        <f t="shared" si="471"/>
        <v>0</v>
      </c>
      <c r="QF392" s="1">
        <f t="shared" si="509"/>
        <v>0</v>
      </c>
      <c r="QY392" s="1">
        <f t="shared" si="510"/>
        <v>0</v>
      </c>
      <c r="RK392" s="1">
        <f t="shared" si="511"/>
        <v>0</v>
      </c>
      <c r="SA392" s="1">
        <f t="shared" si="512"/>
        <v>0</v>
      </c>
      <c r="SG392" s="1">
        <f t="shared" si="513"/>
        <v>0</v>
      </c>
      <c r="SO392" s="1">
        <f t="shared" si="514"/>
        <v>0</v>
      </c>
      <c r="TB392" s="1">
        <f t="shared" si="515"/>
        <v>0</v>
      </c>
      <c r="TS392" s="1">
        <f t="shared" si="472"/>
        <v>0</v>
      </c>
      <c r="UD392" s="1">
        <f t="shared" si="473"/>
        <v>0</v>
      </c>
      <c r="UG392" s="1">
        <f t="shared" si="474"/>
        <v>0</v>
      </c>
      <c r="UQ392" s="1">
        <f t="shared" si="516"/>
        <v>0</v>
      </c>
      <c r="US392" s="1">
        <v>1</v>
      </c>
      <c r="VA392" s="1">
        <f t="shared" si="517"/>
        <v>1</v>
      </c>
      <c r="VB392" s="1">
        <v>1</v>
      </c>
      <c r="VG392" s="1">
        <f t="shared" si="518"/>
        <v>0</v>
      </c>
      <c r="WY392" s="1">
        <f t="shared" si="475"/>
        <v>0</v>
      </c>
      <c r="XB392" s="1">
        <f t="shared" si="519"/>
        <v>0</v>
      </c>
      <c r="XG392" s="1">
        <f t="shared" si="476"/>
        <v>0</v>
      </c>
      <c r="XK392" s="108"/>
      <c r="XL392" s="1">
        <f t="shared" si="477"/>
        <v>0</v>
      </c>
      <c r="XM392" s="1">
        <f t="shared" si="478"/>
        <v>0</v>
      </c>
      <c r="XN392" s="1">
        <f t="shared" si="520"/>
        <v>0</v>
      </c>
      <c r="XO392" s="1">
        <f t="shared" si="479"/>
        <v>0</v>
      </c>
      <c r="XP392" s="1">
        <f t="shared" si="521"/>
        <v>0</v>
      </c>
      <c r="XQ392" s="1">
        <f t="shared" si="480"/>
        <v>0</v>
      </c>
      <c r="XR392" s="1">
        <f t="shared" si="481"/>
        <v>0</v>
      </c>
      <c r="XS392" s="1">
        <f t="shared" si="528"/>
        <v>0</v>
      </c>
      <c r="XT392" s="1">
        <f t="shared" si="522"/>
        <v>0</v>
      </c>
      <c r="XU392" s="1">
        <f t="shared" si="482"/>
        <v>1</v>
      </c>
      <c r="XV392" s="1">
        <f t="shared" si="483"/>
        <v>0</v>
      </c>
      <c r="XW392" s="1">
        <f t="shared" si="484"/>
        <v>0</v>
      </c>
      <c r="XX392" s="1">
        <f t="shared" si="485"/>
        <v>0</v>
      </c>
      <c r="XY392" s="1">
        <f t="shared" si="486"/>
        <v>0</v>
      </c>
      <c r="XZ392" s="1">
        <f t="shared" si="487"/>
        <v>0</v>
      </c>
      <c r="YA392" s="1">
        <f t="shared" si="488"/>
        <v>0</v>
      </c>
      <c r="YB392" s="1">
        <f t="shared" si="489"/>
        <v>0</v>
      </c>
      <c r="YC392" s="1">
        <f t="shared" si="490"/>
        <v>0</v>
      </c>
      <c r="YD392" s="132"/>
      <c r="YE392" s="133">
        <f t="shared" si="541"/>
        <v>1</v>
      </c>
      <c r="YF392" s="133">
        <f t="shared" si="532"/>
        <v>389000</v>
      </c>
      <c r="YG392" s="130">
        <v>1</v>
      </c>
      <c r="YH392" s="130">
        <f t="shared" si="533"/>
        <v>389000</v>
      </c>
      <c r="YI392" s="129">
        <v>1</v>
      </c>
      <c r="YJ392" s="128">
        <f t="shared" si="534"/>
        <v>389000</v>
      </c>
      <c r="YK392" s="177"/>
      <c r="YL392">
        <v>1</v>
      </c>
      <c r="YM392"/>
      <c r="YN392"/>
      <c r="YO392"/>
      <c r="YP392"/>
      <c r="YQ392"/>
      <c r="YR392"/>
      <c r="YS392"/>
      <c r="YT392"/>
      <c r="YU392"/>
      <c r="YV392"/>
      <c r="YW392"/>
      <c r="YX392"/>
      <c r="YY392"/>
      <c r="YZ392"/>
      <c r="ZA392"/>
      <c r="ZB392"/>
      <c r="ZC392"/>
      <c r="ZD392"/>
      <c r="ZE392"/>
      <c r="ZF392"/>
      <c r="ZG392"/>
      <c r="ZH392"/>
      <c r="ZI392"/>
      <c r="ZJ392"/>
      <c r="ZK392"/>
      <c r="ZL392"/>
      <c r="ZM392"/>
      <c r="ZN392"/>
      <c r="ZO392"/>
      <c r="ZP392"/>
      <c r="ZQ392"/>
      <c r="ZR392"/>
      <c r="ZS392"/>
      <c r="ZT392"/>
      <c r="ZU392"/>
      <c r="ZV392"/>
      <c r="ZW392"/>
      <c r="ZX392"/>
      <c r="ZY392"/>
      <c r="ZZ392"/>
      <c r="AAA392"/>
      <c r="AAB392"/>
      <c r="AAC392"/>
      <c r="AAD392"/>
      <c r="AAE392"/>
      <c r="AAF392"/>
      <c r="AAG392"/>
      <c r="AAH392"/>
      <c r="AAI392"/>
      <c r="AAJ392"/>
      <c r="AAK392"/>
      <c r="AAL392"/>
      <c r="AAM392"/>
      <c r="AAN392"/>
      <c r="AAO392"/>
      <c r="AAP392"/>
      <c r="AAQ392"/>
      <c r="AAR392"/>
      <c r="AAS392"/>
      <c r="AAT392"/>
      <c r="AAU392"/>
      <c r="AAV392"/>
      <c r="AAW392"/>
      <c r="AAX392"/>
      <c r="AAY392"/>
      <c r="AAZ392"/>
      <c r="ABA392"/>
      <c r="ABB392"/>
      <c r="ABC392"/>
      <c r="ABD392"/>
      <c r="ABE392"/>
      <c r="ABF392"/>
      <c r="ABG392"/>
      <c r="ABH392"/>
      <c r="ABI392"/>
      <c r="ABJ392"/>
      <c r="ABK392"/>
      <c r="ABL392"/>
      <c r="ABM392"/>
      <c r="ABN392"/>
      <c r="ABO392"/>
      <c r="ABP392"/>
      <c r="ABQ392"/>
      <c r="ABR392"/>
      <c r="ABS392"/>
      <c r="ABT392"/>
      <c r="ABU392"/>
      <c r="ABV392"/>
      <c r="ABW392"/>
      <c r="ABX392"/>
      <c r="ABY392"/>
      <c r="ABZ392"/>
      <c r="ACA392"/>
      <c r="ACB392"/>
      <c r="ACC392">
        <f t="shared" si="523"/>
        <v>0</v>
      </c>
      <c r="ACD392" s="25" t="e">
        <f t="shared" si="530"/>
        <v>#DIV/0!</v>
      </c>
      <c r="ACE392" s="11">
        <f t="shared" si="491"/>
        <v>1</v>
      </c>
      <c r="ACF392" s="11">
        <f t="shared" si="535"/>
        <v>389000</v>
      </c>
      <c r="ACG392" s="1">
        <v>5</v>
      </c>
      <c r="ACH392" s="1">
        <v>1</v>
      </c>
      <c r="ACI392" s="11">
        <f t="shared" si="536"/>
        <v>389000</v>
      </c>
      <c r="ACJ392" s="45">
        <v>1</v>
      </c>
      <c r="ACK392" s="13">
        <f t="shared" si="537"/>
        <v>389000</v>
      </c>
      <c r="ACL392">
        <v>1</v>
      </c>
      <c r="ACM392" s="25">
        <f t="shared" si="538"/>
        <v>389000</v>
      </c>
      <c r="ACN392" s="11">
        <f t="shared" si="539"/>
        <v>389000</v>
      </c>
      <c r="ACO392" s="65"/>
      <c r="ACR392" s="1" t="s">
        <v>258</v>
      </c>
      <c r="ACZ392" s="1" t="s">
        <v>259</v>
      </c>
      <c r="ADD392" s="1" t="s">
        <v>189</v>
      </c>
      <c r="ADU392" s="1">
        <v>2</v>
      </c>
      <c r="ADV392" s="457"/>
      <c r="AEE392" s="1">
        <f t="shared" si="524"/>
        <v>0</v>
      </c>
      <c r="AEV392" s="1">
        <v>1</v>
      </c>
      <c r="AFL392" s="1">
        <v>1</v>
      </c>
      <c r="AGL392" s="1">
        <v>19000</v>
      </c>
      <c r="AGM392" s="11" t="e">
        <f>AGU392+AGW392+AGY392+AHA392+#REF!+#REF!+AHC392+AGP392+AHE392</f>
        <v>#REF!</v>
      </c>
      <c r="AGT392" s="518"/>
      <c r="AHJ392" s="518"/>
      <c r="AHN392" s="1">
        <v>19000</v>
      </c>
      <c r="AIE392" s="1">
        <v>1</v>
      </c>
      <c r="AIF392" s="1">
        <v>1</v>
      </c>
      <c r="AIN392" s="1">
        <v>1</v>
      </c>
      <c r="AJC392" s="11">
        <v>370000</v>
      </c>
      <c r="AJD392" s="11"/>
      <c r="AJE392" s="1">
        <v>1947.37</v>
      </c>
      <c r="AJF392" s="11"/>
      <c r="AJG392" s="1">
        <v>19000</v>
      </c>
      <c r="AJH392" s="1">
        <v>1</v>
      </c>
      <c r="AJI392" s="1">
        <v>1</v>
      </c>
      <c r="AJJ392" s="435">
        <v>4.8843187660668379</v>
      </c>
      <c r="AJK392" s="45"/>
      <c r="AJL392" s="381">
        <v>389000</v>
      </c>
      <c r="AJM392" s="11">
        <f t="shared" si="540"/>
        <v>389000</v>
      </c>
      <c r="AJN392" s="60"/>
      <c r="AJO392" s="12"/>
      <c r="AKA392" s="1">
        <f t="shared" si="525"/>
        <v>0</v>
      </c>
      <c r="AKD392" s="1">
        <f t="shared" si="526"/>
        <v>0</v>
      </c>
      <c r="AKE392" s="60"/>
      <c r="AKF392" s="1" t="s">
        <v>260</v>
      </c>
      <c r="AKG392" s="1" t="s">
        <v>260</v>
      </c>
      <c r="AKH392" s="1" t="s">
        <v>261</v>
      </c>
      <c r="AKI392" s="1" t="s">
        <v>260</v>
      </c>
      <c r="AKJ392" s="1" t="s">
        <v>260</v>
      </c>
      <c r="AKK392" s="1" t="s">
        <v>260</v>
      </c>
      <c r="AKL392" s="1" t="s">
        <v>260</v>
      </c>
      <c r="AKM392" s="1" t="s">
        <v>260</v>
      </c>
      <c r="AKN392" s="1" t="s">
        <v>262</v>
      </c>
      <c r="AKO392" s="1" t="s">
        <v>260</v>
      </c>
      <c r="AKP392" s="1" t="s">
        <v>260</v>
      </c>
      <c r="AKQ392" s="1" t="s">
        <v>260</v>
      </c>
      <c r="AKR392" s="1" t="s">
        <v>260</v>
      </c>
      <c r="AKS392" s="1" t="s">
        <v>260</v>
      </c>
      <c r="AKT392" s="1" t="s">
        <v>260</v>
      </c>
      <c r="AKU392" s="1" t="s">
        <v>260</v>
      </c>
      <c r="AKV392" s="1" t="s">
        <v>263</v>
      </c>
      <c r="AKW392" s="1" t="s">
        <v>260</v>
      </c>
      <c r="AKX392" s="1" t="s">
        <v>260</v>
      </c>
      <c r="AKY392" s="1" t="s">
        <v>260</v>
      </c>
      <c r="AKZ392" s="1" t="s">
        <v>260</v>
      </c>
      <c r="ALA392" s="1" t="s">
        <v>260</v>
      </c>
      <c r="ALB392" s="1" t="s">
        <v>260</v>
      </c>
      <c r="ALC392" s="1" t="s">
        <v>260</v>
      </c>
      <c r="ALD392" s="1" t="s">
        <v>260</v>
      </c>
      <c r="ALE392" s="1" t="s">
        <v>260</v>
      </c>
      <c r="ALF392" s="1" t="s">
        <v>260</v>
      </c>
      <c r="ALG392" s="1" t="s">
        <v>260</v>
      </c>
      <c r="ALH392" s="1" t="s">
        <v>260</v>
      </c>
      <c r="ALI392" s="1" t="s">
        <v>260</v>
      </c>
      <c r="ALJ392" s="1" t="s">
        <v>260</v>
      </c>
      <c r="ALK392" s="1" t="s">
        <v>260</v>
      </c>
      <c r="ALL392" s="1" t="s">
        <v>260</v>
      </c>
      <c r="ALM392" s="1" t="s">
        <v>260</v>
      </c>
      <c r="ALN392" s="1" t="s">
        <v>260</v>
      </c>
      <c r="ALO392" s="1" t="s">
        <v>260</v>
      </c>
      <c r="ALP392" s="1" t="s">
        <v>260</v>
      </c>
      <c r="ALR392" s="11" t="e">
        <f t="shared" si="527"/>
        <v>#DIV/0!</v>
      </c>
      <c r="ALS392" s="28">
        <v>389000</v>
      </c>
      <c r="ALY392" s="60"/>
      <c r="ALZ392" s="1">
        <v>1</v>
      </c>
      <c r="AMC392" s="1">
        <v>1</v>
      </c>
      <c r="AMD392" s="1">
        <v>1</v>
      </c>
      <c r="AMN392" s="403"/>
    </row>
    <row r="393" spans="1:1023 1025:1028" s="1" customFormat="1" ht="15" customHeight="1" x14ac:dyDescent="0.25">
      <c r="A393" s="268"/>
      <c r="B393" s="113">
        <v>391</v>
      </c>
      <c r="C393" s="473" t="s">
        <v>1139</v>
      </c>
      <c r="D393" s="304" t="s">
        <v>1144</v>
      </c>
      <c r="E393" s="1">
        <v>2009</v>
      </c>
      <c r="F393" s="1">
        <v>4</v>
      </c>
      <c r="G393" s="1">
        <v>1</v>
      </c>
      <c r="J393" s="1">
        <v>4</v>
      </c>
      <c r="K393" s="1">
        <v>2001</v>
      </c>
      <c r="L393" s="1">
        <v>2008</v>
      </c>
      <c r="M393" s="1">
        <v>8</v>
      </c>
      <c r="AE393" s="1">
        <v>1</v>
      </c>
      <c r="AF393" s="1">
        <v>1</v>
      </c>
      <c r="AG393" s="1">
        <v>1</v>
      </c>
      <c r="AH393" s="1">
        <v>1</v>
      </c>
      <c r="AI393" s="1">
        <v>1</v>
      </c>
      <c r="AJ393" s="1">
        <v>1</v>
      </c>
      <c r="AK393" s="1">
        <v>1</v>
      </c>
      <c r="AL393" s="1">
        <v>1</v>
      </c>
      <c r="AY393" s="1">
        <v>1</v>
      </c>
      <c r="BA393" s="1">
        <v>1</v>
      </c>
      <c r="BB393" s="1">
        <v>11</v>
      </c>
      <c r="BC393" s="1">
        <v>1</v>
      </c>
      <c r="BG393" s="1">
        <v>1</v>
      </c>
      <c r="CG393" s="1">
        <v>1</v>
      </c>
      <c r="CH393" s="246"/>
      <c r="CP393" s="1">
        <f t="shared" si="492"/>
        <v>0</v>
      </c>
      <c r="CS393" s="1">
        <f t="shared" si="464"/>
        <v>0</v>
      </c>
      <c r="DO393" s="1">
        <f t="shared" si="493"/>
        <v>0</v>
      </c>
      <c r="DX393" s="1">
        <f t="shared" si="494"/>
        <v>0</v>
      </c>
      <c r="EE393" s="1">
        <f t="shared" si="495"/>
        <v>0</v>
      </c>
      <c r="EH393" s="1">
        <f t="shared" si="496"/>
        <v>0</v>
      </c>
      <c r="FF393" s="116"/>
      <c r="GP393" s="1">
        <f t="shared" si="465"/>
        <v>0</v>
      </c>
      <c r="GY393" s="1">
        <f t="shared" si="497"/>
        <v>0</v>
      </c>
      <c r="HC393" s="1">
        <f t="shared" si="498"/>
        <v>0</v>
      </c>
      <c r="HS393" s="1">
        <f t="shared" si="499"/>
        <v>0</v>
      </c>
      <c r="HX393" s="1">
        <f t="shared" si="466"/>
        <v>0</v>
      </c>
      <c r="ID393" s="1">
        <f t="shared" si="467"/>
        <v>0</v>
      </c>
      <c r="IN393" s="1">
        <f t="shared" si="500"/>
        <v>0</v>
      </c>
      <c r="IW393" s="1">
        <f t="shared" si="501"/>
        <v>0</v>
      </c>
      <c r="IZ393" s="1">
        <f t="shared" si="468"/>
        <v>0</v>
      </c>
      <c r="JJ393" s="1">
        <f t="shared" si="469"/>
        <v>0</v>
      </c>
      <c r="JV393" s="1">
        <f t="shared" si="502"/>
        <v>0</v>
      </c>
      <c r="KB393" s="1">
        <f t="shared" si="503"/>
        <v>0</v>
      </c>
      <c r="LG393" s="1">
        <f t="shared" si="470"/>
        <v>0</v>
      </c>
      <c r="LT393" s="1">
        <f t="shared" si="504"/>
        <v>0</v>
      </c>
      <c r="MA393" s="1">
        <f t="shared" si="505"/>
        <v>0</v>
      </c>
      <c r="MF393" s="1">
        <f t="shared" si="506"/>
        <v>0</v>
      </c>
      <c r="MM393" s="1">
        <f t="shared" si="507"/>
        <v>0</v>
      </c>
      <c r="MS393" s="1">
        <f t="shared" si="508"/>
        <v>0</v>
      </c>
      <c r="MU393" s="115"/>
      <c r="OI393" s="120"/>
      <c r="PD393" s="1">
        <f t="shared" si="471"/>
        <v>0</v>
      </c>
      <c r="QF393" s="1">
        <f t="shared" si="509"/>
        <v>0</v>
      </c>
      <c r="QY393" s="1">
        <f t="shared" si="510"/>
        <v>0</v>
      </c>
      <c r="RK393" s="1">
        <f t="shared" si="511"/>
        <v>0</v>
      </c>
      <c r="SA393" s="1">
        <f t="shared" si="512"/>
        <v>0</v>
      </c>
      <c r="SG393" s="1">
        <f t="shared" si="513"/>
        <v>0</v>
      </c>
      <c r="SO393" s="1">
        <f t="shared" si="514"/>
        <v>0</v>
      </c>
      <c r="TB393" s="1">
        <f t="shared" si="515"/>
        <v>0</v>
      </c>
      <c r="TS393" s="1">
        <f t="shared" si="472"/>
        <v>0</v>
      </c>
      <c r="UD393" s="1">
        <f t="shared" si="473"/>
        <v>0</v>
      </c>
      <c r="UG393" s="1">
        <f t="shared" si="474"/>
        <v>0</v>
      </c>
      <c r="UQ393" s="1">
        <f t="shared" si="516"/>
        <v>0</v>
      </c>
      <c r="US393" s="1">
        <v>1</v>
      </c>
      <c r="UX393" s="1">
        <v>1</v>
      </c>
      <c r="UY393" s="1">
        <v>1</v>
      </c>
      <c r="VA393" s="1">
        <f t="shared" si="517"/>
        <v>3</v>
      </c>
      <c r="VB393" s="1">
        <v>1</v>
      </c>
      <c r="VG393" s="1">
        <f t="shared" si="518"/>
        <v>0</v>
      </c>
      <c r="WY393" s="1">
        <f t="shared" si="475"/>
        <v>0</v>
      </c>
      <c r="XB393" s="1">
        <f t="shared" si="519"/>
        <v>0</v>
      </c>
      <c r="XG393" s="1">
        <f t="shared" si="476"/>
        <v>0</v>
      </c>
      <c r="XK393" s="108"/>
      <c r="XL393" s="1">
        <f t="shared" si="477"/>
        <v>0</v>
      </c>
      <c r="XM393" s="1">
        <f t="shared" si="478"/>
        <v>0</v>
      </c>
      <c r="XN393" s="1">
        <f t="shared" si="520"/>
        <v>0</v>
      </c>
      <c r="XO393" s="1">
        <f t="shared" si="479"/>
        <v>0</v>
      </c>
      <c r="XP393" s="1">
        <f t="shared" si="521"/>
        <v>0</v>
      </c>
      <c r="XQ393" s="1">
        <f t="shared" si="480"/>
        <v>0</v>
      </c>
      <c r="XR393" s="1">
        <f t="shared" si="481"/>
        <v>0</v>
      </c>
      <c r="XS393" s="1">
        <f t="shared" si="528"/>
        <v>0</v>
      </c>
      <c r="XT393" s="1">
        <f t="shared" si="522"/>
        <v>0</v>
      </c>
      <c r="XU393" s="1">
        <f t="shared" si="482"/>
        <v>3</v>
      </c>
      <c r="XV393" s="1">
        <f t="shared" si="483"/>
        <v>0</v>
      </c>
      <c r="XW393" s="1">
        <f t="shared" si="484"/>
        <v>0</v>
      </c>
      <c r="XX393" s="1">
        <f t="shared" si="485"/>
        <v>0</v>
      </c>
      <c r="XY393" s="1">
        <f t="shared" si="486"/>
        <v>0</v>
      </c>
      <c r="XZ393" s="1">
        <f t="shared" si="487"/>
        <v>0</v>
      </c>
      <c r="YA393" s="1">
        <f t="shared" si="488"/>
        <v>0</v>
      </c>
      <c r="YB393" s="1">
        <f t="shared" si="489"/>
        <v>0</v>
      </c>
      <c r="YC393" s="1">
        <f t="shared" si="490"/>
        <v>0</v>
      </c>
      <c r="YD393" s="132"/>
      <c r="YE393" s="133">
        <f t="shared" si="541"/>
        <v>3</v>
      </c>
      <c r="YF393" s="133">
        <f t="shared" si="532"/>
        <v>224333.33333333334</v>
      </c>
      <c r="YG393" s="130">
        <v>1</v>
      </c>
      <c r="YH393" s="130">
        <f t="shared" si="533"/>
        <v>673000</v>
      </c>
      <c r="YI393" s="129">
        <v>1</v>
      </c>
      <c r="YJ393" s="128">
        <f t="shared" si="534"/>
        <v>673000</v>
      </c>
      <c r="YK393" s="177"/>
      <c r="YL393">
        <v>1</v>
      </c>
      <c r="YM393"/>
      <c r="YN393"/>
      <c r="YO393"/>
      <c r="YP393"/>
      <c r="YQ393"/>
      <c r="YR393"/>
      <c r="YS393"/>
      <c r="YT393"/>
      <c r="YU393"/>
      <c r="YV393"/>
      <c r="YW393"/>
      <c r="YX393"/>
      <c r="YY393"/>
      <c r="YZ393"/>
      <c r="ZA393"/>
      <c r="ZB393"/>
      <c r="ZC393"/>
      <c r="ZD393"/>
      <c r="ZE393"/>
      <c r="ZF393"/>
      <c r="ZG393"/>
      <c r="ZH393"/>
      <c r="ZI393"/>
      <c r="ZJ393"/>
      <c r="ZK393"/>
      <c r="ZL393"/>
      <c r="ZM393"/>
      <c r="ZN393"/>
      <c r="ZO393"/>
      <c r="ZP393"/>
      <c r="ZQ393"/>
      <c r="ZR393"/>
      <c r="ZS393"/>
      <c r="ZT393"/>
      <c r="ZU393"/>
      <c r="ZV393"/>
      <c r="ZW393"/>
      <c r="ZX393"/>
      <c r="ZY393"/>
      <c r="ZZ393"/>
      <c r="AAA393"/>
      <c r="AAB393"/>
      <c r="AAC393"/>
      <c r="AAD393"/>
      <c r="AAE393"/>
      <c r="AAF393"/>
      <c r="AAG393"/>
      <c r="AAH393"/>
      <c r="AAI393"/>
      <c r="AAJ393"/>
      <c r="AAK393"/>
      <c r="AAL393"/>
      <c r="AAM393"/>
      <c r="AAN393"/>
      <c r="AAO393"/>
      <c r="AAP393"/>
      <c r="AAQ393"/>
      <c r="AAR393"/>
      <c r="AAS393"/>
      <c r="AAT393"/>
      <c r="AAU393"/>
      <c r="AAV393"/>
      <c r="AAW393"/>
      <c r="AAX393"/>
      <c r="AAY393"/>
      <c r="AAZ393"/>
      <c r="ABA393"/>
      <c r="ABB393"/>
      <c r="ABC393"/>
      <c r="ABD393"/>
      <c r="ABE393"/>
      <c r="ABF393"/>
      <c r="ABG393"/>
      <c r="ABH393"/>
      <c r="ABI393"/>
      <c r="ABJ393"/>
      <c r="ABK393"/>
      <c r="ABL393"/>
      <c r="ABM393"/>
      <c r="ABN393"/>
      <c r="ABO393"/>
      <c r="ABP393"/>
      <c r="ABQ393"/>
      <c r="ABR393"/>
      <c r="ABS393"/>
      <c r="ABT393"/>
      <c r="ABU393"/>
      <c r="ABV393"/>
      <c r="ABW393"/>
      <c r="ABX393"/>
      <c r="ABY393"/>
      <c r="ABZ393"/>
      <c r="ACA393"/>
      <c r="ACB393"/>
      <c r="ACC393">
        <f t="shared" si="523"/>
        <v>0</v>
      </c>
      <c r="ACD393" s="25" t="e">
        <f t="shared" si="530"/>
        <v>#DIV/0!</v>
      </c>
      <c r="ACE393" s="11">
        <f t="shared" si="491"/>
        <v>3</v>
      </c>
      <c r="ACF393" s="11">
        <f t="shared" si="535"/>
        <v>224333.33333333334</v>
      </c>
      <c r="ACG393" s="1">
        <v>5</v>
      </c>
      <c r="ACH393" s="1">
        <v>1</v>
      </c>
      <c r="ACI393" s="11">
        <f t="shared" si="536"/>
        <v>673000</v>
      </c>
      <c r="ACJ393" s="45">
        <v>1</v>
      </c>
      <c r="ACK393" s="13">
        <f t="shared" si="537"/>
        <v>673000</v>
      </c>
      <c r="ACL393">
        <v>1</v>
      </c>
      <c r="ACM393" s="25">
        <f t="shared" si="538"/>
        <v>673000</v>
      </c>
      <c r="ACN393" s="11">
        <f t="shared" si="539"/>
        <v>673000</v>
      </c>
      <c r="ACO393" s="65"/>
      <c r="ACR393" s="1" t="s">
        <v>258</v>
      </c>
      <c r="ACS393" s="1">
        <v>1</v>
      </c>
      <c r="ACU393" s="1">
        <v>1</v>
      </c>
      <c r="ACV393" s="1">
        <v>1</v>
      </c>
      <c r="ACZ393" s="1" t="s">
        <v>259</v>
      </c>
      <c r="ADD393" s="1" t="s">
        <v>185</v>
      </c>
      <c r="ADR393" s="1">
        <v>1</v>
      </c>
      <c r="ADU393" s="1">
        <v>2</v>
      </c>
      <c r="ADV393" s="457"/>
      <c r="AEE393" s="1">
        <f t="shared" si="524"/>
        <v>0</v>
      </c>
      <c r="AFA393" s="1">
        <v>1</v>
      </c>
      <c r="AFC393" s="1">
        <v>1</v>
      </c>
      <c r="AFF393" s="1">
        <v>1</v>
      </c>
      <c r="AFM393" s="1">
        <v>1</v>
      </c>
      <c r="AFN393" s="1">
        <v>1</v>
      </c>
      <c r="AFV393" s="1">
        <v>1</v>
      </c>
      <c r="AFY393" s="1">
        <v>1</v>
      </c>
      <c r="AGL393" s="11">
        <v>607000</v>
      </c>
      <c r="AGM393" s="11" t="e">
        <f>AGU393+AGW393+AGY393+AHA393+#REF!+#REF!+AHC393+AGP393+AHE393</f>
        <v>#REF!</v>
      </c>
      <c r="AGT393" s="518"/>
      <c r="AGU393" s="1">
        <v>6000</v>
      </c>
      <c r="AGV393" s="1">
        <v>1</v>
      </c>
      <c r="AHA393" s="1">
        <v>25000</v>
      </c>
      <c r="AHB393" s="1">
        <v>1</v>
      </c>
      <c r="AHJ393" s="518"/>
      <c r="AHL393" s="1">
        <v>1</v>
      </c>
      <c r="AHM393" s="1">
        <v>1</v>
      </c>
      <c r="AHN393" s="1">
        <v>638000</v>
      </c>
      <c r="AHO393" s="1">
        <v>5.1070000000000002</v>
      </c>
      <c r="AHP393" s="1">
        <v>1</v>
      </c>
      <c r="AHQ393" s="1">
        <v>1</v>
      </c>
      <c r="AIB393" s="1">
        <v>1</v>
      </c>
      <c r="AIE393" s="1">
        <v>1</v>
      </c>
      <c r="AIF393" s="1">
        <v>1</v>
      </c>
      <c r="AIN393" s="1">
        <v>1</v>
      </c>
      <c r="AIR393" s="1">
        <v>3</v>
      </c>
      <c r="AIS393" s="1">
        <v>1</v>
      </c>
      <c r="AIT393" s="1">
        <v>226000</v>
      </c>
      <c r="AIU393" s="1">
        <v>1</v>
      </c>
      <c r="AJA393" s="1">
        <v>1</v>
      </c>
      <c r="AJB393" s="1">
        <v>1</v>
      </c>
      <c r="AJC393" s="11">
        <v>35000</v>
      </c>
      <c r="AJD393" s="11"/>
      <c r="AJE393" s="1">
        <v>5.49</v>
      </c>
      <c r="AJF393" s="11">
        <v>66000</v>
      </c>
      <c r="AJG393" s="1">
        <v>572000</v>
      </c>
      <c r="AJH393" s="1">
        <v>1</v>
      </c>
      <c r="AJJ393" s="435">
        <v>84.992570579494796</v>
      </c>
      <c r="AJK393" s="45">
        <v>866.66666666666663</v>
      </c>
      <c r="AJL393" s="381">
        <v>673000</v>
      </c>
      <c r="AJM393" s="11">
        <f t="shared" si="540"/>
        <v>224333.33333333334</v>
      </c>
      <c r="AJN393" s="60"/>
      <c r="AJO393" s="12">
        <v>4</v>
      </c>
      <c r="AKA393" s="1">
        <f t="shared" si="525"/>
        <v>0</v>
      </c>
      <c r="AKC393" s="1">
        <v>1</v>
      </c>
      <c r="AKD393" s="1">
        <f t="shared" si="526"/>
        <v>1</v>
      </c>
      <c r="AKE393" s="60"/>
      <c r="AKF393" s="1" t="s">
        <v>192</v>
      </c>
      <c r="AKG393" s="1" t="s">
        <v>346</v>
      </c>
      <c r="AKH393" s="1" t="s">
        <v>756</v>
      </c>
      <c r="AKI393" s="1" t="s">
        <v>408</v>
      </c>
      <c r="AKJ393" s="1" t="s">
        <v>260</v>
      </c>
      <c r="AKK393" s="1" t="s">
        <v>260</v>
      </c>
      <c r="AKL393" s="1" t="s">
        <v>260</v>
      </c>
      <c r="AKM393" s="1" t="s">
        <v>260</v>
      </c>
      <c r="AKN393" s="1" t="s">
        <v>262</v>
      </c>
      <c r="AKO393" s="1" t="s">
        <v>260</v>
      </c>
      <c r="AKP393" s="1" t="s">
        <v>260</v>
      </c>
      <c r="AKQ393" s="1" t="s">
        <v>260</v>
      </c>
      <c r="AKR393" s="1" t="s">
        <v>260</v>
      </c>
      <c r="AKS393" s="1" t="s">
        <v>260</v>
      </c>
      <c r="AKT393" s="1" t="s">
        <v>260</v>
      </c>
      <c r="AKU393" s="1" t="s">
        <v>260</v>
      </c>
      <c r="AKV393" s="1" t="s">
        <v>263</v>
      </c>
      <c r="AKW393" s="1" t="s">
        <v>260</v>
      </c>
      <c r="AKX393" s="1" t="s">
        <v>260</v>
      </c>
      <c r="AKY393" s="1" t="s">
        <v>260</v>
      </c>
      <c r="AKZ393" s="1" t="s">
        <v>260</v>
      </c>
      <c r="ALA393" s="1" t="s">
        <v>260</v>
      </c>
      <c r="ALB393" s="1" t="s">
        <v>260</v>
      </c>
      <c r="ALC393" s="1" t="s">
        <v>260</v>
      </c>
      <c r="ALD393" s="1" t="s">
        <v>260</v>
      </c>
      <c r="ALE393" s="1" t="s">
        <v>260</v>
      </c>
      <c r="ALF393" s="1" t="s">
        <v>260</v>
      </c>
      <c r="ALG393" s="1" t="s">
        <v>260</v>
      </c>
      <c r="ALH393" s="1" t="s">
        <v>260</v>
      </c>
      <c r="ALI393" s="1" t="s">
        <v>260</v>
      </c>
      <c r="ALJ393" s="1" t="s">
        <v>260</v>
      </c>
      <c r="ALK393" s="1" t="s">
        <v>260</v>
      </c>
      <c r="ALL393" s="1" t="s">
        <v>260</v>
      </c>
      <c r="ALM393" s="1" t="s">
        <v>260</v>
      </c>
      <c r="ALN393" s="1" t="s">
        <v>260</v>
      </c>
      <c r="ALO393" s="1" t="s">
        <v>260</v>
      </c>
      <c r="ALP393" s="1" t="s">
        <v>260</v>
      </c>
      <c r="ALQ393" s="1">
        <v>4</v>
      </c>
      <c r="ALR393" s="11">
        <f t="shared" si="527"/>
        <v>168250</v>
      </c>
      <c r="ALS393" s="28">
        <v>673000</v>
      </c>
      <c r="ALT393" s="1">
        <v>2</v>
      </c>
      <c r="ALU393" s="1">
        <v>2</v>
      </c>
      <c r="ALY393" s="60"/>
      <c r="ALZ393" s="1">
        <v>1</v>
      </c>
      <c r="AMA393" s="1">
        <v>1</v>
      </c>
      <c r="AMC393" s="1">
        <v>1</v>
      </c>
      <c r="AMD393" s="1">
        <v>1</v>
      </c>
      <c r="AMF393" s="1">
        <v>1</v>
      </c>
      <c r="AMG393" s="1">
        <v>1</v>
      </c>
      <c r="AMN393" s="403"/>
    </row>
    <row r="394" spans="1:1023 1025:1028" s="1" customFormat="1" ht="15" customHeight="1" x14ac:dyDescent="0.25">
      <c r="A394" s="268"/>
      <c r="B394" s="113">
        <v>392</v>
      </c>
      <c r="C394" s="473" t="s">
        <v>1139</v>
      </c>
      <c r="D394" s="304" t="s">
        <v>1146</v>
      </c>
      <c r="E394" s="1">
        <v>2003</v>
      </c>
      <c r="F394" s="1">
        <v>12</v>
      </c>
      <c r="G394" s="1">
        <v>1</v>
      </c>
      <c r="J394" s="1">
        <v>12</v>
      </c>
      <c r="K394" s="1">
        <v>1992</v>
      </c>
      <c r="L394" s="1">
        <v>2000</v>
      </c>
      <c r="M394" s="1">
        <v>7</v>
      </c>
      <c r="V394" s="1">
        <v>1</v>
      </c>
      <c r="X394" s="1">
        <v>1</v>
      </c>
      <c r="Y394" s="1">
        <v>1</v>
      </c>
      <c r="Z394" s="1">
        <v>1</v>
      </c>
      <c r="AA394" s="1">
        <v>1</v>
      </c>
      <c r="AB394" s="1">
        <v>1</v>
      </c>
      <c r="AD394" s="1">
        <v>1</v>
      </c>
      <c r="AW394" s="1">
        <v>1</v>
      </c>
      <c r="AY394" s="1">
        <v>1</v>
      </c>
      <c r="BA394" s="1">
        <v>1</v>
      </c>
      <c r="BB394" s="1">
        <v>21</v>
      </c>
      <c r="BC394" s="1">
        <v>1</v>
      </c>
      <c r="BD394" s="1">
        <v>1</v>
      </c>
      <c r="CG394" s="1">
        <v>1</v>
      </c>
      <c r="CH394" s="246"/>
      <c r="CP394" s="1">
        <f t="shared" si="492"/>
        <v>0</v>
      </c>
      <c r="CS394" s="1">
        <f t="shared" si="464"/>
        <v>0</v>
      </c>
      <c r="DO394" s="1">
        <f t="shared" si="493"/>
        <v>0</v>
      </c>
      <c r="DX394" s="1">
        <f t="shared" si="494"/>
        <v>0</v>
      </c>
      <c r="EE394" s="1">
        <f t="shared" si="495"/>
        <v>0</v>
      </c>
      <c r="EH394" s="1">
        <f t="shared" si="496"/>
        <v>0</v>
      </c>
      <c r="FF394" s="116"/>
      <c r="GP394" s="1">
        <f t="shared" si="465"/>
        <v>0</v>
      </c>
      <c r="GY394" s="1">
        <f t="shared" si="497"/>
        <v>0</v>
      </c>
      <c r="HC394" s="1">
        <f t="shared" si="498"/>
        <v>0</v>
      </c>
      <c r="HS394" s="1">
        <f t="shared" si="499"/>
        <v>0</v>
      </c>
      <c r="HX394" s="1">
        <f t="shared" si="466"/>
        <v>0</v>
      </c>
      <c r="ID394" s="1">
        <f t="shared" si="467"/>
        <v>0</v>
      </c>
      <c r="IN394" s="1">
        <f t="shared" si="500"/>
        <v>0</v>
      </c>
      <c r="IW394" s="1">
        <f t="shared" si="501"/>
        <v>0</v>
      </c>
      <c r="IZ394" s="1">
        <f t="shared" si="468"/>
        <v>0</v>
      </c>
      <c r="JJ394" s="1">
        <f t="shared" si="469"/>
        <v>0</v>
      </c>
      <c r="JV394" s="1">
        <f t="shared" si="502"/>
        <v>0</v>
      </c>
      <c r="KB394" s="1">
        <f t="shared" si="503"/>
        <v>0</v>
      </c>
      <c r="LG394" s="1">
        <f t="shared" si="470"/>
        <v>0</v>
      </c>
      <c r="LT394" s="1">
        <f t="shared" si="504"/>
        <v>0</v>
      </c>
      <c r="MA394" s="1">
        <f t="shared" si="505"/>
        <v>0</v>
      </c>
      <c r="MF394" s="1">
        <f t="shared" si="506"/>
        <v>0</v>
      </c>
      <c r="MM394" s="1">
        <f t="shared" si="507"/>
        <v>0</v>
      </c>
      <c r="MS394" s="1">
        <f t="shared" si="508"/>
        <v>0</v>
      </c>
      <c r="MU394" s="115"/>
      <c r="OI394" s="120"/>
      <c r="PD394" s="1">
        <f t="shared" si="471"/>
        <v>0</v>
      </c>
      <c r="QF394" s="1">
        <f t="shared" si="509"/>
        <v>0</v>
      </c>
      <c r="QY394" s="1">
        <f t="shared" si="510"/>
        <v>0</v>
      </c>
      <c r="RK394" s="1">
        <f t="shared" si="511"/>
        <v>0</v>
      </c>
      <c r="SA394" s="1">
        <f t="shared" si="512"/>
        <v>0</v>
      </c>
      <c r="SG394" s="1">
        <f t="shared" si="513"/>
        <v>0</v>
      </c>
      <c r="SO394" s="1">
        <f t="shared" si="514"/>
        <v>0</v>
      </c>
      <c r="TB394" s="1">
        <f t="shared" si="515"/>
        <v>0</v>
      </c>
      <c r="TS394" s="1">
        <f t="shared" si="472"/>
        <v>0</v>
      </c>
      <c r="UD394" s="1">
        <f t="shared" si="473"/>
        <v>0</v>
      </c>
      <c r="UG394" s="1">
        <f t="shared" si="474"/>
        <v>0</v>
      </c>
      <c r="UQ394" s="1">
        <f t="shared" si="516"/>
        <v>0</v>
      </c>
      <c r="VA394" s="1">
        <f t="shared" si="517"/>
        <v>0</v>
      </c>
      <c r="VC394" s="1">
        <v>1</v>
      </c>
      <c r="VE394" s="1">
        <v>1</v>
      </c>
      <c r="VG394" s="1">
        <f t="shared" si="518"/>
        <v>2</v>
      </c>
      <c r="VH394" s="1">
        <v>1</v>
      </c>
      <c r="WY394" s="1">
        <f t="shared" si="475"/>
        <v>0</v>
      </c>
      <c r="XB394" s="1">
        <f t="shared" si="519"/>
        <v>0</v>
      </c>
      <c r="XG394" s="1">
        <f t="shared" si="476"/>
        <v>0</v>
      </c>
      <c r="XK394" s="108"/>
      <c r="XL394" s="1">
        <f t="shared" si="477"/>
        <v>0</v>
      </c>
      <c r="XM394" s="1">
        <f t="shared" si="478"/>
        <v>0</v>
      </c>
      <c r="XN394" s="1">
        <f t="shared" si="520"/>
        <v>0</v>
      </c>
      <c r="XO394" s="1">
        <f t="shared" si="479"/>
        <v>0</v>
      </c>
      <c r="XP394" s="1">
        <f t="shared" si="521"/>
        <v>0</v>
      </c>
      <c r="XQ394" s="1">
        <f t="shared" si="480"/>
        <v>0</v>
      </c>
      <c r="XR394" s="1">
        <f t="shared" si="481"/>
        <v>0</v>
      </c>
      <c r="XS394" s="1">
        <f t="shared" si="528"/>
        <v>2</v>
      </c>
      <c r="XT394" s="1">
        <f t="shared" si="522"/>
        <v>0</v>
      </c>
      <c r="XU394" s="1">
        <f t="shared" si="482"/>
        <v>0</v>
      </c>
      <c r="XV394" s="1">
        <f t="shared" si="483"/>
        <v>0</v>
      </c>
      <c r="XW394" s="1">
        <f t="shared" si="484"/>
        <v>0</v>
      </c>
      <c r="XX394" s="1">
        <f t="shared" si="485"/>
        <v>0</v>
      </c>
      <c r="XY394" s="1">
        <f t="shared" si="486"/>
        <v>0</v>
      </c>
      <c r="XZ394" s="1">
        <f t="shared" si="487"/>
        <v>0</v>
      </c>
      <c r="YA394" s="1">
        <f t="shared" si="488"/>
        <v>0</v>
      </c>
      <c r="YB394" s="1">
        <f t="shared" si="489"/>
        <v>0</v>
      </c>
      <c r="YC394" s="1">
        <f t="shared" si="490"/>
        <v>0</v>
      </c>
      <c r="YD394" s="132"/>
      <c r="YE394" s="133">
        <f t="shared" si="541"/>
        <v>2</v>
      </c>
      <c r="YF394" s="133">
        <f t="shared" si="532"/>
        <v>446000</v>
      </c>
      <c r="YG394" s="130">
        <v>1</v>
      </c>
      <c r="YH394" s="130">
        <f t="shared" si="533"/>
        <v>892000</v>
      </c>
      <c r="YI394" s="129">
        <v>1</v>
      </c>
      <c r="YJ394" s="128">
        <f t="shared" si="534"/>
        <v>892000</v>
      </c>
      <c r="YK394" s="177"/>
      <c r="YL394">
        <v>1</v>
      </c>
      <c r="YM394"/>
      <c r="YN394"/>
      <c r="YO394"/>
      <c r="YP394"/>
      <c r="YQ394"/>
      <c r="YR394"/>
      <c r="YS394"/>
      <c r="YT394"/>
      <c r="YU394"/>
      <c r="YV394"/>
      <c r="YW394"/>
      <c r="YX394"/>
      <c r="YY394"/>
      <c r="YZ394"/>
      <c r="ZA394"/>
      <c r="ZB394"/>
      <c r="ZC394"/>
      <c r="ZD394"/>
      <c r="ZE394"/>
      <c r="ZF394"/>
      <c r="ZG394"/>
      <c r="ZH394"/>
      <c r="ZI394"/>
      <c r="ZJ394"/>
      <c r="ZK394"/>
      <c r="ZL394"/>
      <c r="ZM394"/>
      <c r="ZN394"/>
      <c r="ZO394"/>
      <c r="ZP394"/>
      <c r="ZQ394"/>
      <c r="ZR394"/>
      <c r="ZS394"/>
      <c r="ZT394"/>
      <c r="ZU394"/>
      <c r="ZV394"/>
      <c r="ZW394"/>
      <c r="ZX394"/>
      <c r="ZY394"/>
      <c r="ZZ394"/>
      <c r="AAA394"/>
      <c r="AAB394"/>
      <c r="AAC394"/>
      <c r="AAD394"/>
      <c r="AAE394"/>
      <c r="AAF394"/>
      <c r="AAG394"/>
      <c r="AAH394"/>
      <c r="AAI394"/>
      <c r="AAJ394"/>
      <c r="AAK394"/>
      <c r="AAL394"/>
      <c r="AAM394"/>
      <c r="AAN394"/>
      <c r="AAO394"/>
      <c r="AAP394"/>
      <c r="AAQ394"/>
      <c r="AAR394"/>
      <c r="AAS394"/>
      <c r="AAT394"/>
      <c r="AAU394"/>
      <c r="AAV394"/>
      <c r="AAW394"/>
      <c r="AAX394"/>
      <c r="AAY394"/>
      <c r="AAZ394"/>
      <c r="ABA394"/>
      <c r="ABB394"/>
      <c r="ABC394"/>
      <c r="ABD394"/>
      <c r="ABE394"/>
      <c r="ABF394"/>
      <c r="ABG394"/>
      <c r="ABH394"/>
      <c r="ABI394"/>
      <c r="ABJ394"/>
      <c r="ABK394"/>
      <c r="ABL394"/>
      <c r="ABM394"/>
      <c r="ABN394"/>
      <c r="ABO394"/>
      <c r="ABP394"/>
      <c r="ABQ394"/>
      <c r="ABR394"/>
      <c r="ABS394"/>
      <c r="ABT394"/>
      <c r="ABU394"/>
      <c r="ABV394"/>
      <c r="ABW394"/>
      <c r="ABX394"/>
      <c r="ABY394"/>
      <c r="ABZ394"/>
      <c r="ACA394"/>
      <c r="ACB394"/>
      <c r="ACC394">
        <f t="shared" si="523"/>
        <v>0</v>
      </c>
      <c r="ACD394" s="25" t="e">
        <f t="shared" si="530"/>
        <v>#DIV/0!</v>
      </c>
      <c r="ACE394" s="11">
        <f t="shared" si="491"/>
        <v>2</v>
      </c>
      <c r="ACF394" s="11">
        <f t="shared" si="535"/>
        <v>446000</v>
      </c>
      <c r="ACG394" s="1">
        <v>5</v>
      </c>
      <c r="ACH394" s="1">
        <v>1</v>
      </c>
      <c r="ACI394" s="11">
        <f t="shared" si="536"/>
        <v>892000</v>
      </c>
      <c r="ACJ394" s="45">
        <v>1</v>
      </c>
      <c r="ACK394" s="13">
        <f t="shared" si="537"/>
        <v>892000</v>
      </c>
      <c r="ACL394">
        <v>1</v>
      </c>
      <c r="ACM394" s="25">
        <f t="shared" si="538"/>
        <v>892000</v>
      </c>
      <c r="ACN394" s="11">
        <f t="shared" si="539"/>
        <v>892000</v>
      </c>
      <c r="ACO394" s="65"/>
      <c r="ACR394" s="1" t="s">
        <v>292</v>
      </c>
      <c r="ACS394" s="1">
        <v>1</v>
      </c>
      <c r="ACT394" s="1">
        <v>1</v>
      </c>
      <c r="ACU394" s="1">
        <v>1</v>
      </c>
      <c r="ACV394" s="1">
        <v>1</v>
      </c>
      <c r="ACZ394" s="1" t="s">
        <v>259</v>
      </c>
      <c r="ADD394" s="1" t="s">
        <v>185</v>
      </c>
      <c r="ADF394" s="1">
        <v>1</v>
      </c>
      <c r="ADI394" s="1">
        <v>1</v>
      </c>
      <c r="ADV394" s="457"/>
      <c r="AEE394" s="1">
        <f t="shared" si="524"/>
        <v>0</v>
      </c>
      <c r="AFL394" s="1">
        <v>1</v>
      </c>
      <c r="AFM394" s="1">
        <v>1</v>
      </c>
      <c r="AFN394" s="1">
        <v>1</v>
      </c>
      <c r="AFV394" s="1">
        <v>1</v>
      </c>
      <c r="AGL394" s="11">
        <v>767000</v>
      </c>
      <c r="AGM394" s="11" t="e">
        <f>AGU394+AGW394+AGY394+AHA394+#REF!+#REF!+AHC394+AGP394+AHE394</f>
        <v>#REF!</v>
      </c>
      <c r="AGP394" s="1">
        <v>49000</v>
      </c>
      <c r="AGQ394" s="1">
        <v>1</v>
      </c>
      <c r="AGT394" s="518"/>
      <c r="AHI394" s="1">
        <v>1</v>
      </c>
      <c r="AHJ394" s="518"/>
      <c r="AHM394" s="1">
        <v>1</v>
      </c>
      <c r="AHN394" s="1">
        <v>816000</v>
      </c>
      <c r="AHO394" s="1">
        <v>6.3890000000000002</v>
      </c>
      <c r="AHP394" s="1">
        <v>2</v>
      </c>
      <c r="AHQ394" s="1">
        <v>1</v>
      </c>
      <c r="AHR394" s="1">
        <v>6</v>
      </c>
      <c r="AHS394" s="1">
        <v>1</v>
      </c>
      <c r="AIB394" s="1">
        <v>1</v>
      </c>
      <c r="AIC394" s="1">
        <v>24</v>
      </c>
      <c r="AID394" s="1">
        <v>1</v>
      </c>
      <c r="AII394" s="1">
        <v>3</v>
      </c>
      <c r="AIJ394" s="1">
        <v>1</v>
      </c>
      <c r="AIN394" s="1">
        <v>1</v>
      </c>
      <c r="AIT394" s="1">
        <v>123000</v>
      </c>
      <c r="AIU394" s="1">
        <v>1</v>
      </c>
      <c r="AIX394" s="1">
        <v>1</v>
      </c>
      <c r="AIZ394" s="1" t="s">
        <v>1229</v>
      </c>
      <c r="AJB394" s="1">
        <v>1</v>
      </c>
      <c r="AJC394" s="11">
        <v>76000</v>
      </c>
      <c r="AJD394" s="11"/>
      <c r="AJE394" s="1">
        <v>9.31</v>
      </c>
      <c r="AJF394" s="11">
        <v>275000</v>
      </c>
      <c r="AJG394" s="1">
        <v>541000</v>
      </c>
      <c r="AJH394" s="1">
        <v>1</v>
      </c>
      <c r="AJJ394" s="435">
        <v>60.650224215246638</v>
      </c>
      <c r="AJK394" s="45">
        <v>196.72727272727272</v>
      </c>
      <c r="AJL394" s="381">
        <v>892000</v>
      </c>
      <c r="AJM394" s="11">
        <f t="shared" si="540"/>
        <v>446000</v>
      </c>
      <c r="AJN394" s="60"/>
      <c r="AJO394" s="12"/>
      <c r="AKA394" s="1">
        <f t="shared" si="525"/>
        <v>0</v>
      </c>
      <c r="AKD394" s="1">
        <f t="shared" si="526"/>
        <v>0</v>
      </c>
      <c r="AKE394" s="60"/>
      <c r="AKF394" s="1" t="s">
        <v>279</v>
      </c>
      <c r="AKG394" s="1" t="s">
        <v>1033</v>
      </c>
      <c r="AKH394" s="1" t="s">
        <v>717</v>
      </c>
      <c r="AKI394" s="1" t="s">
        <v>723</v>
      </c>
      <c r="AKJ394" s="1" t="s">
        <v>272</v>
      </c>
      <c r="AKK394" s="1" t="s">
        <v>318</v>
      </c>
      <c r="AKL394" s="1" t="s">
        <v>1029</v>
      </c>
      <c r="AKM394" s="1" t="s">
        <v>260</v>
      </c>
      <c r="AKN394" s="1" t="s">
        <v>262</v>
      </c>
      <c r="AKO394" s="1" t="s">
        <v>260</v>
      </c>
      <c r="AKP394" s="1" t="s">
        <v>260</v>
      </c>
      <c r="AKQ394" s="1" t="s">
        <v>260</v>
      </c>
      <c r="AKR394" s="1" t="s">
        <v>260</v>
      </c>
      <c r="AKS394" s="1" t="s">
        <v>260</v>
      </c>
      <c r="AKT394" s="1" t="s">
        <v>260</v>
      </c>
      <c r="AKU394" s="1" t="s">
        <v>260</v>
      </c>
      <c r="AKV394" s="1" t="s">
        <v>263</v>
      </c>
      <c r="AKW394" s="1" t="s">
        <v>260</v>
      </c>
      <c r="AKX394" s="1" t="s">
        <v>260</v>
      </c>
      <c r="AKY394" s="1" t="s">
        <v>260</v>
      </c>
      <c r="AKZ394" s="1" t="s">
        <v>260</v>
      </c>
      <c r="ALA394" s="1" t="s">
        <v>260</v>
      </c>
      <c r="ALB394" s="1" t="s">
        <v>260</v>
      </c>
      <c r="ALC394" s="1" t="s">
        <v>260</v>
      </c>
      <c r="ALD394" s="1" t="s">
        <v>260</v>
      </c>
      <c r="ALE394" s="1" t="s">
        <v>260</v>
      </c>
      <c r="ALF394" s="1" t="s">
        <v>260</v>
      </c>
      <c r="ALG394" s="1" t="s">
        <v>260</v>
      </c>
      <c r="ALH394" s="1" t="s">
        <v>260</v>
      </c>
      <c r="ALI394" s="1" t="s">
        <v>260</v>
      </c>
      <c r="ALJ394" s="1" t="s">
        <v>260</v>
      </c>
      <c r="ALK394" s="1" t="s">
        <v>260</v>
      </c>
      <c r="ALL394" s="1" t="s">
        <v>260</v>
      </c>
      <c r="ALM394" s="1" t="s">
        <v>260</v>
      </c>
      <c r="ALN394" s="1" t="s">
        <v>260</v>
      </c>
      <c r="ALO394" s="1" t="s">
        <v>260</v>
      </c>
      <c r="ALP394" s="1" t="s">
        <v>260</v>
      </c>
      <c r="ALQ394" s="1">
        <v>7</v>
      </c>
      <c r="ALR394" s="11">
        <f t="shared" si="527"/>
        <v>127428.57142857143</v>
      </c>
      <c r="ALS394" s="28">
        <v>892000</v>
      </c>
      <c r="ALT394" s="1">
        <v>5</v>
      </c>
      <c r="ALU394" s="1">
        <v>2</v>
      </c>
      <c r="ALY394" s="60"/>
      <c r="ALZ394" s="1">
        <v>1</v>
      </c>
      <c r="AMC394" s="1">
        <v>1</v>
      </c>
      <c r="AMD394" s="1">
        <v>1</v>
      </c>
      <c r="AMF394" s="1">
        <v>1</v>
      </c>
      <c r="AMG394" s="1">
        <v>1</v>
      </c>
      <c r="AMH394" s="1">
        <v>1</v>
      </c>
      <c r="AMN394" s="403"/>
    </row>
    <row r="395" spans="1:1023 1025:1028" s="1" customFormat="1" ht="15" customHeight="1" x14ac:dyDescent="0.25">
      <c r="A395" s="268"/>
      <c r="B395" s="113">
        <v>393</v>
      </c>
      <c r="C395" s="473" t="s">
        <v>1139</v>
      </c>
      <c r="D395" s="304" t="s">
        <v>1034</v>
      </c>
      <c r="E395" s="1">
        <v>2006</v>
      </c>
      <c r="F395" s="1">
        <v>3</v>
      </c>
      <c r="G395" s="1">
        <v>1</v>
      </c>
      <c r="H395" s="1">
        <v>2</v>
      </c>
      <c r="I395" s="1">
        <v>1</v>
      </c>
      <c r="J395" s="1">
        <v>5</v>
      </c>
      <c r="K395" s="1">
        <v>1995</v>
      </c>
      <c r="L395" s="1">
        <v>2001</v>
      </c>
      <c r="M395" s="1">
        <v>7</v>
      </c>
      <c r="Y395" s="1">
        <v>1</v>
      </c>
      <c r="Z395" s="1">
        <v>1</v>
      </c>
      <c r="AA395" s="1">
        <v>1</v>
      </c>
      <c r="AB395" s="1">
        <v>1</v>
      </c>
      <c r="AC395" s="1">
        <v>1</v>
      </c>
      <c r="AD395" s="1">
        <v>1</v>
      </c>
      <c r="AE395" s="1">
        <v>1</v>
      </c>
      <c r="AW395" s="1">
        <v>1</v>
      </c>
      <c r="AY395" s="1">
        <v>1</v>
      </c>
      <c r="BA395" s="1">
        <v>1</v>
      </c>
      <c r="BB395" s="1">
        <v>13</v>
      </c>
      <c r="BE395" s="1">
        <v>1</v>
      </c>
      <c r="BG395" s="1">
        <v>3</v>
      </c>
      <c r="CG395" s="1">
        <v>1</v>
      </c>
      <c r="CH395" s="246"/>
      <c r="CP395" s="1">
        <f t="shared" si="492"/>
        <v>0</v>
      </c>
      <c r="CS395" s="1">
        <f t="shared" si="464"/>
        <v>0</v>
      </c>
      <c r="DO395" s="1">
        <f t="shared" si="493"/>
        <v>0</v>
      </c>
      <c r="DX395" s="1">
        <f t="shared" si="494"/>
        <v>0</v>
      </c>
      <c r="EE395" s="1">
        <f t="shared" si="495"/>
        <v>0</v>
      </c>
      <c r="EH395" s="1">
        <f t="shared" si="496"/>
        <v>0</v>
      </c>
      <c r="FF395" s="116"/>
      <c r="GP395" s="1">
        <f t="shared" si="465"/>
        <v>0</v>
      </c>
      <c r="GY395" s="1">
        <f t="shared" si="497"/>
        <v>0</v>
      </c>
      <c r="HC395" s="1">
        <f t="shared" si="498"/>
        <v>0</v>
      </c>
      <c r="HS395" s="1">
        <f t="shared" si="499"/>
        <v>0</v>
      </c>
      <c r="HX395" s="1">
        <f t="shared" si="466"/>
        <v>0</v>
      </c>
      <c r="ID395" s="1">
        <f t="shared" si="467"/>
        <v>0</v>
      </c>
      <c r="IN395" s="1">
        <f t="shared" si="500"/>
        <v>0</v>
      </c>
      <c r="IW395" s="1">
        <f t="shared" si="501"/>
        <v>0</v>
      </c>
      <c r="IZ395" s="1">
        <f t="shared" si="468"/>
        <v>0</v>
      </c>
      <c r="JJ395" s="1">
        <f t="shared" si="469"/>
        <v>0</v>
      </c>
      <c r="JV395" s="1">
        <f t="shared" si="502"/>
        <v>0</v>
      </c>
      <c r="KB395" s="1">
        <f t="shared" si="503"/>
        <v>0</v>
      </c>
      <c r="LG395" s="1">
        <f t="shared" si="470"/>
        <v>0</v>
      </c>
      <c r="LT395" s="1">
        <f t="shared" si="504"/>
        <v>0</v>
      </c>
      <c r="MA395" s="1">
        <f t="shared" si="505"/>
        <v>0</v>
      </c>
      <c r="MF395" s="1">
        <f t="shared" si="506"/>
        <v>0</v>
      </c>
      <c r="MM395" s="1">
        <f t="shared" si="507"/>
        <v>0</v>
      </c>
      <c r="MS395" s="1">
        <f t="shared" si="508"/>
        <v>0</v>
      </c>
      <c r="MU395" s="115"/>
      <c r="OI395" s="120"/>
      <c r="PD395" s="1">
        <f t="shared" si="471"/>
        <v>0</v>
      </c>
      <c r="QF395" s="1">
        <f t="shared" si="509"/>
        <v>0</v>
      </c>
      <c r="QY395" s="1">
        <f t="shared" si="510"/>
        <v>0</v>
      </c>
      <c r="RK395" s="1">
        <f t="shared" si="511"/>
        <v>0</v>
      </c>
      <c r="SA395" s="1">
        <f t="shared" si="512"/>
        <v>0</v>
      </c>
      <c r="SG395" s="1">
        <f t="shared" si="513"/>
        <v>0</v>
      </c>
      <c r="SO395" s="1">
        <f t="shared" si="514"/>
        <v>0</v>
      </c>
      <c r="TB395" s="1">
        <f t="shared" si="515"/>
        <v>0</v>
      </c>
      <c r="TS395" s="1">
        <f t="shared" si="472"/>
        <v>0</v>
      </c>
      <c r="UD395" s="1">
        <f t="shared" si="473"/>
        <v>0</v>
      </c>
      <c r="UG395" s="1">
        <f t="shared" si="474"/>
        <v>0</v>
      </c>
      <c r="UQ395" s="1">
        <f t="shared" si="516"/>
        <v>0</v>
      </c>
      <c r="VA395" s="1">
        <f t="shared" si="517"/>
        <v>0</v>
      </c>
      <c r="VD395" s="1">
        <v>1</v>
      </c>
      <c r="VF395" s="1">
        <v>1</v>
      </c>
      <c r="VG395" s="1">
        <f t="shared" si="518"/>
        <v>2</v>
      </c>
      <c r="VH395" s="1">
        <v>1</v>
      </c>
      <c r="WY395" s="1">
        <f t="shared" si="475"/>
        <v>0</v>
      </c>
      <c r="XB395" s="1">
        <f t="shared" si="519"/>
        <v>0</v>
      </c>
      <c r="XG395" s="1">
        <f t="shared" si="476"/>
        <v>0</v>
      </c>
      <c r="XK395" s="108"/>
      <c r="XL395" s="1">
        <f t="shared" si="477"/>
        <v>0</v>
      </c>
      <c r="XM395" s="1">
        <f t="shared" si="478"/>
        <v>0</v>
      </c>
      <c r="XN395" s="1">
        <f t="shared" si="520"/>
        <v>0</v>
      </c>
      <c r="XO395" s="1">
        <f t="shared" si="479"/>
        <v>0</v>
      </c>
      <c r="XP395" s="1">
        <f t="shared" si="521"/>
        <v>0</v>
      </c>
      <c r="XQ395" s="1">
        <f t="shared" si="480"/>
        <v>0</v>
      </c>
      <c r="XR395" s="1">
        <f t="shared" si="481"/>
        <v>0</v>
      </c>
      <c r="XS395" s="1">
        <f t="shared" si="528"/>
        <v>2</v>
      </c>
      <c r="XT395" s="1">
        <f t="shared" si="522"/>
        <v>0</v>
      </c>
      <c r="XU395" s="1">
        <f t="shared" si="482"/>
        <v>0</v>
      </c>
      <c r="XV395" s="1">
        <f t="shared" si="483"/>
        <v>0</v>
      </c>
      <c r="XW395" s="1">
        <f t="shared" si="484"/>
        <v>0</v>
      </c>
      <c r="XX395" s="1">
        <f t="shared" si="485"/>
        <v>0</v>
      </c>
      <c r="XY395" s="1">
        <f t="shared" si="486"/>
        <v>0</v>
      </c>
      <c r="XZ395" s="1">
        <f t="shared" si="487"/>
        <v>0</v>
      </c>
      <c r="YA395" s="1">
        <f t="shared" si="488"/>
        <v>0</v>
      </c>
      <c r="YB395" s="1">
        <f t="shared" si="489"/>
        <v>0</v>
      </c>
      <c r="YC395" s="1">
        <f t="shared" si="490"/>
        <v>0</v>
      </c>
      <c r="YD395" s="132"/>
      <c r="YE395" s="133">
        <f t="shared" si="541"/>
        <v>2</v>
      </c>
      <c r="YF395" s="133">
        <f t="shared" si="532"/>
        <v>130000</v>
      </c>
      <c r="YG395" s="130">
        <v>1</v>
      </c>
      <c r="YH395" s="130">
        <f t="shared" si="533"/>
        <v>260000</v>
      </c>
      <c r="YI395" s="129">
        <v>1</v>
      </c>
      <c r="YJ395" s="128">
        <f t="shared" si="534"/>
        <v>260000</v>
      </c>
      <c r="YK395" s="177"/>
      <c r="YL395">
        <v>1</v>
      </c>
      <c r="YM395"/>
      <c r="YN395"/>
      <c r="YO395"/>
      <c r="YP395"/>
      <c r="YQ395"/>
      <c r="YR395"/>
      <c r="YS395"/>
      <c r="YT395"/>
      <c r="YU395"/>
      <c r="YV395"/>
      <c r="YW395"/>
      <c r="YX395"/>
      <c r="YY395"/>
      <c r="YZ395"/>
      <c r="ZA395"/>
      <c r="ZB395"/>
      <c r="ZC395"/>
      <c r="ZD395"/>
      <c r="ZE395"/>
      <c r="ZF395"/>
      <c r="ZG395"/>
      <c r="ZH395"/>
      <c r="ZI395"/>
      <c r="ZJ395"/>
      <c r="ZK395"/>
      <c r="ZL395"/>
      <c r="ZM395"/>
      <c r="ZN395"/>
      <c r="ZO395"/>
      <c r="ZP395"/>
      <c r="ZQ395"/>
      <c r="ZR395"/>
      <c r="ZS395"/>
      <c r="ZT395"/>
      <c r="ZU395"/>
      <c r="ZV395"/>
      <c r="ZW395"/>
      <c r="ZX395"/>
      <c r="ZY395"/>
      <c r="ZZ395"/>
      <c r="AAA395"/>
      <c r="AAB395"/>
      <c r="AAC395"/>
      <c r="AAD395"/>
      <c r="AAE395"/>
      <c r="AAF395"/>
      <c r="AAG395"/>
      <c r="AAH395"/>
      <c r="AAI395"/>
      <c r="AAJ395"/>
      <c r="AAK395"/>
      <c r="AAL395"/>
      <c r="AAM395"/>
      <c r="AAN395"/>
      <c r="AAO395"/>
      <c r="AAP395"/>
      <c r="AAQ395"/>
      <c r="AAR395"/>
      <c r="AAS395"/>
      <c r="AAT395"/>
      <c r="AAU395"/>
      <c r="AAV395"/>
      <c r="AAW395"/>
      <c r="AAX395"/>
      <c r="AAY395"/>
      <c r="AAZ395"/>
      <c r="ABA395"/>
      <c r="ABB395"/>
      <c r="ABC395"/>
      <c r="ABD395"/>
      <c r="ABE395"/>
      <c r="ABF395"/>
      <c r="ABG395"/>
      <c r="ABH395"/>
      <c r="ABI395">
        <v>1</v>
      </c>
      <c r="ABJ395"/>
      <c r="ABK395"/>
      <c r="ABL395"/>
      <c r="ABM395"/>
      <c r="ABN395"/>
      <c r="ABO395"/>
      <c r="ABP395"/>
      <c r="ABQ395"/>
      <c r="ABR395">
        <v>1</v>
      </c>
      <c r="ABS395"/>
      <c r="ABT395"/>
      <c r="ABU395"/>
      <c r="ABV395"/>
      <c r="ABW395"/>
      <c r="ABX395"/>
      <c r="ABY395"/>
      <c r="ABZ395"/>
      <c r="ACA395"/>
      <c r="ACB395"/>
      <c r="ACC395">
        <f t="shared" si="523"/>
        <v>2</v>
      </c>
      <c r="ACD395" s="25">
        <f t="shared" si="530"/>
        <v>130000</v>
      </c>
      <c r="ACE395" s="11">
        <f t="shared" si="491"/>
        <v>4</v>
      </c>
      <c r="ACF395" s="11">
        <f t="shared" si="535"/>
        <v>65000</v>
      </c>
      <c r="ACG395" s="1">
        <v>5</v>
      </c>
      <c r="ACH395" s="1">
        <v>1</v>
      </c>
      <c r="ACI395" s="11">
        <f t="shared" si="536"/>
        <v>260000</v>
      </c>
      <c r="ACJ395" s="45">
        <v>1</v>
      </c>
      <c r="ACK395" s="13">
        <f t="shared" si="537"/>
        <v>260000</v>
      </c>
      <c r="ACL395">
        <v>1</v>
      </c>
      <c r="ACM395" s="25">
        <f t="shared" si="538"/>
        <v>260000</v>
      </c>
      <c r="ACN395" s="11">
        <f t="shared" si="539"/>
        <v>260000</v>
      </c>
      <c r="ACO395" s="65"/>
      <c r="ACR395" s="1" t="s">
        <v>292</v>
      </c>
      <c r="ACS395" s="1">
        <v>1</v>
      </c>
      <c r="ACT395" s="1">
        <v>1</v>
      </c>
      <c r="ACV395" s="1">
        <v>1</v>
      </c>
      <c r="ACZ395" s="1" t="s">
        <v>259</v>
      </c>
      <c r="ADD395" s="1" t="s">
        <v>185</v>
      </c>
      <c r="ADU395" s="1">
        <v>2</v>
      </c>
      <c r="ADV395" s="457"/>
      <c r="AEE395" s="1">
        <f t="shared" si="524"/>
        <v>0</v>
      </c>
      <c r="AFC395" s="1">
        <v>1</v>
      </c>
      <c r="AFJ395" s="1">
        <v>1</v>
      </c>
      <c r="AFM395" s="1">
        <v>1</v>
      </c>
      <c r="AFN395" s="1">
        <v>1</v>
      </c>
      <c r="AFP395" s="1">
        <v>1</v>
      </c>
      <c r="AGL395" s="11">
        <v>238000</v>
      </c>
      <c r="AGM395" s="11" t="e">
        <f>AGU395+AGW395+AGY395+AHA395+#REF!+#REF!+AHC395+AGP395+AHE395</f>
        <v>#REF!</v>
      </c>
      <c r="AGR395" s="1">
        <v>7000</v>
      </c>
      <c r="AGS395" s="1">
        <v>1</v>
      </c>
      <c r="AGT395" s="518"/>
      <c r="AHI395" s="1">
        <v>1</v>
      </c>
      <c r="AHJ395" s="518"/>
      <c r="AHM395" s="1">
        <v>1</v>
      </c>
      <c r="AHN395" s="1">
        <v>245000</v>
      </c>
      <c r="AHO395" s="1">
        <v>2.9409999999999998</v>
      </c>
      <c r="AHP395" s="1">
        <v>2</v>
      </c>
      <c r="AHQ395" s="1">
        <v>1</v>
      </c>
      <c r="AHX395" s="1">
        <v>1</v>
      </c>
      <c r="AHY395" s="1">
        <v>1</v>
      </c>
      <c r="AIB395" s="1">
        <v>1</v>
      </c>
      <c r="AIC395" s="1">
        <v>6</v>
      </c>
      <c r="AID395" s="1">
        <v>1</v>
      </c>
      <c r="AII395" s="1">
        <v>1</v>
      </c>
      <c r="AIJ395" s="1">
        <v>1</v>
      </c>
      <c r="AIN395" s="1">
        <v>1</v>
      </c>
      <c r="AJB395" s="1">
        <v>1</v>
      </c>
      <c r="AJC395" s="11"/>
      <c r="AJD395" s="11"/>
      <c r="AJF395" s="11">
        <v>260000</v>
      </c>
      <c r="AJJ395" s="435"/>
      <c r="AJK395" s="45"/>
      <c r="AJL395" s="381">
        <v>260000</v>
      </c>
      <c r="AJM395" s="11">
        <f t="shared" si="540"/>
        <v>65000</v>
      </c>
      <c r="AJN395" s="60"/>
      <c r="AJO395" s="12">
        <v>2</v>
      </c>
      <c r="AJP395" s="1">
        <v>1</v>
      </c>
      <c r="AKA395" s="1">
        <f t="shared" si="525"/>
        <v>1</v>
      </c>
      <c r="AKD395" s="1">
        <f t="shared" si="526"/>
        <v>1</v>
      </c>
      <c r="AKE395" s="60"/>
      <c r="AKF395" s="1" t="s">
        <v>186</v>
      </c>
      <c r="AKG395" s="1" t="s">
        <v>308</v>
      </c>
      <c r="AKH395" s="1" t="s">
        <v>1018</v>
      </c>
      <c r="AKI395" s="1" t="s">
        <v>260</v>
      </c>
      <c r="AKJ395" s="1" t="s">
        <v>260</v>
      </c>
      <c r="AKK395" s="1" t="s">
        <v>260</v>
      </c>
      <c r="AKL395" s="1" t="s">
        <v>260</v>
      </c>
      <c r="AKM395" s="1" t="s">
        <v>260</v>
      </c>
      <c r="AKN395" s="1" t="s">
        <v>262</v>
      </c>
      <c r="AKO395" s="1" t="s">
        <v>260</v>
      </c>
      <c r="AKP395" s="1" t="s">
        <v>260</v>
      </c>
      <c r="AKQ395" s="1" t="s">
        <v>260</v>
      </c>
      <c r="AKR395" s="1" t="s">
        <v>260</v>
      </c>
      <c r="AKS395" s="1" t="s">
        <v>260</v>
      </c>
      <c r="AKT395" s="1" t="s">
        <v>260</v>
      </c>
      <c r="AKU395" s="1" t="s">
        <v>260</v>
      </c>
      <c r="AKV395" s="1" t="s">
        <v>263</v>
      </c>
      <c r="AKW395" s="1" t="s">
        <v>260</v>
      </c>
      <c r="AKX395" s="1" t="s">
        <v>260</v>
      </c>
      <c r="AKY395" s="1" t="s">
        <v>260</v>
      </c>
      <c r="AKZ395" s="1" t="s">
        <v>260</v>
      </c>
      <c r="ALA395" s="1" t="s">
        <v>260</v>
      </c>
      <c r="ALB395" s="1" t="s">
        <v>260</v>
      </c>
      <c r="ALC395" s="1" t="s">
        <v>260</v>
      </c>
      <c r="ALD395" s="1" t="s">
        <v>260</v>
      </c>
      <c r="ALE395" s="1" t="s">
        <v>260</v>
      </c>
      <c r="ALF395" s="1" t="s">
        <v>260</v>
      </c>
      <c r="ALG395" s="1" t="s">
        <v>260</v>
      </c>
      <c r="ALH395" s="1" t="s">
        <v>260</v>
      </c>
      <c r="ALI395" s="1" t="s">
        <v>260</v>
      </c>
      <c r="ALJ395" s="1" t="s">
        <v>260</v>
      </c>
      <c r="ALK395" s="1" t="s">
        <v>260</v>
      </c>
      <c r="ALL395" s="1" t="s">
        <v>260</v>
      </c>
      <c r="ALM395" s="1" t="s">
        <v>260</v>
      </c>
      <c r="ALN395" s="1" t="s">
        <v>260</v>
      </c>
      <c r="ALO395" s="1" t="s">
        <v>260</v>
      </c>
      <c r="ALP395" s="1" t="s">
        <v>260</v>
      </c>
      <c r="ALQ395" s="1">
        <v>3</v>
      </c>
      <c r="ALR395" s="11">
        <f t="shared" si="527"/>
        <v>86666.666666666672</v>
      </c>
      <c r="ALS395" s="28">
        <v>260000</v>
      </c>
      <c r="ALT395" s="1">
        <v>3</v>
      </c>
      <c r="ALY395" s="60"/>
      <c r="ALZ395" s="1">
        <v>1</v>
      </c>
      <c r="AMC395" s="1">
        <v>1</v>
      </c>
      <c r="AMD395" s="1">
        <v>1</v>
      </c>
      <c r="AME395" s="1">
        <v>1</v>
      </c>
      <c r="AMF395" s="1">
        <v>1</v>
      </c>
      <c r="AMG395" s="1">
        <v>1</v>
      </c>
      <c r="AMH395" s="1">
        <v>1</v>
      </c>
      <c r="AMN395" s="403"/>
    </row>
    <row r="396" spans="1:1023 1025:1028" s="4" customFormat="1" ht="19" customHeight="1" x14ac:dyDescent="0.25">
      <c r="A396" s="270"/>
      <c r="B396" s="113">
        <v>394</v>
      </c>
      <c r="C396" s="473" t="s">
        <v>1145</v>
      </c>
      <c r="D396" s="304" t="s">
        <v>1230</v>
      </c>
      <c r="E396" s="4">
        <v>2010</v>
      </c>
      <c r="F396" s="4">
        <v>2</v>
      </c>
      <c r="G396" s="4">
        <v>1</v>
      </c>
      <c r="J396" s="4">
        <v>2</v>
      </c>
      <c r="K396" s="4">
        <v>2008</v>
      </c>
      <c r="L396" s="4">
        <v>2008</v>
      </c>
      <c r="M396" s="4">
        <v>1</v>
      </c>
      <c r="AL396" s="4">
        <v>1</v>
      </c>
      <c r="AW396" s="4">
        <v>1</v>
      </c>
      <c r="AX396" s="4">
        <v>1</v>
      </c>
      <c r="BS396" s="4">
        <v>1</v>
      </c>
      <c r="CG396" s="4">
        <v>1</v>
      </c>
      <c r="CH396" s="246"/>
      <c r="CP396" s="1">
        <f t="shared" si="492"/>
        <v>0</v>
      </c>
      <c r="CQ396" s="1"/>
      <c r="CS396" s="1">
        <f t="shared" si="464"/>
        <v>0</v>
      </c>
      <c r="CT396" s="1"/>
      <c r="DO396" s="1">
        <f t="shared" si="493"/>
        <v>0</v>
      </c>
      <c r="DP396" s="1"/>
      <c r="DX396" s="1">
        <f t="shared" si="494"/>
        <v>0</v>
      </c>
      <c r="DY396" s="1"/>
      <c r="EE396" s="1">
        <f t="shared" si="495"/>
        <v>0</v>
      </c>
      <c r="EF396" s="1"/>
      <c r="EH396" s="1">
        <f t="shared" si="496"/>
        <v>0</v>
      </c>
      <c r="EI396" s="1"/>
      <c r="FF396" s="116"/>
      <c r="GP396" s="1">
        <f t="shared" si="465"/>
        <v>0</v>
      </c>
      <c r="GQ396" s="1"/>
      <c r="GY396" s="1">
        <f t="shared" si="497"/>
        <v>0</v>
      </c>
      <c r="GZ396" s="1"/>
      <c r="HC396" s="1">
        <f t="shared" si="498"/>
        <v>0</v>
      </c>
      <c r="HD396" s="1"/>
      <c r="HS396" s="1">
        <f t="shared" si="499"/>
        <v>0</v>
      </c>
      <c r="HT396" s="1"/>
      <c r="HX396" s="1">
        <f t="shared" si="466"/>
        <v>0</v>
      </c>
      <c r="HY396" s="1"/>
      <c r="ID396" s="1">
        <f t="shared" si="467"/>
        <v>0</v>
      </c>
      <c r="IE396" s="1"/>
      <c r="IN396" s="1">
        <f t="shared" si="500"/>
        <v>0</v>
      </c>
      <c r="IW396" s="1">
        <f t="shared" si="501"/>
        <v>0</v>
      </c>
      <c r="IX396" s="1"/>
      <c r="IZ396" s="1">
        <f t="shared" si="468"/>
        <v>0</v>
      </c>
      <c r="JA396" s="1"/>
      <c r="JJ396" s="1">
        <f t="shared" si="469"/>
        <v>0</v>
      </c>
      <c r="JK396" s="1"/>
      <c r="JV396" s="1">
        <f t="shared" si="502"/>
        <v>0</v>
      </c>
      <c r="JW396" s="1"/>
      <c r="KB396" s="1">
        <f t="shared" si="503"/>
        <v>0</v>
      </c>
      <c r="KC396" s="1"/>
      <c r="LG396" s="1">
        <f t="shared" si="470"/>
        <v>0</v>
      </c>
      <c r="LH396" s="1"/>
      <c r="LT396" s="1">
        <f t="shared" si="504"/>
        <v>0</v>
      </c>
      <c r="LU396" s="1"/>
      <c r="MA396" s="1">
        <f t="shared" si="505"/>
        <v>0</v>
      </c>
      <c r="MB396" s="1"/>
      <c r="MF396" s="1">
        <f t="shared" si="506"/>
        <v>0</v>
      </c>
      <c r="MG396" s="1"/>
      <c r="MM396" s="1">
        <f t="shared" si="507"/>
        <v>0</v>
      </c>
      <c r="MN396" s="1"/>
      <c r="MS396" s="1">
        <f t="shared" si="508"/>
        <v>0</v>
      </c>
      <c r="MT396" s="1"/>
      <c r="MU396" s="115"/>
      <c r="OI396" s="120"/>
      <c r="PD396" s="1">
        <f t="shared" si="471"/>
        <v>0</v>
      </c>
      <c r="PE396" s="1"/>
      <c r="QF396" s="1">
        <f t="shared" si="509"/>
        <v>0</v>
      </c>
      <c r="QG396" s="1"/>
      <c r="QY396" s="1">
        <f t="shared" si="510"/>
        <v>0</v>
      </c>
      <c r="RK396" s="1">
        <f t="shared" si="511"/>
        <v>0</v>
      </c>
      <c r="RL396" s="1"/>
      <c r="SA396" s="1">
        <f t="shared" si="512"/>
        <v>0</v>
      </c>
      <c r="SG396" s="1">
        <f t="shared" si="513"/>
        <v>0</v>
      </c>
      <c r="SO396" s="1">
        <f t="shared" si="514"/>
        <v>0</v>
      </c>
      <c r="TB396" s="1">
        <f t="shared" si="515"/>
        <v>0</v>
      </c>
      <c r="TS396" s="1">
        <f t="shared" si="472"/>
        <v>0</v>
      </c>
      <c r="TT396" s="1"/>
      <c r="UD396" s="1">
        <f t="shared" si="473"/>
        <v>0</v>
      </c>
      <c r="UE396" s="1"/>
      <c r="UG396" s="1">
        <f t="shared" si="474"/>
        <v>0</v>
      </c>
      <c r="UH396" s="1"/>
      <c r="UQ396" s="1">
        <f t="shared" si="516"/>
        <v>0</v>
      </c>
      <c r="UR396" s="1"/>
      <c r="VA396" s="1">
        <f t="shared" si="517"/>
        <v>0</v>
      </c>
      <c r="VB396" s="1"/>
      <c r="VC396" s="4">
        <v>1</v>
      </c>
      <c r="VG396" s="1">
        <f t="shared" si="518"/>
        <v>1</v>
      </c>
      <c r="VH396" s="1">
        <v>1</v>
      </c>
      <c r="WY396" s="1">
        <f t="shared" si="475"/>
        <v>0</v>
      </c>
      <c r="WZ396" s="1"/>
      <c r="XB396" s="1">
        <f t="shared" si="519"/>
        <v>0</v>
      </c>
      <c r="XC396" s="1"/>
      <c r="XG396" s="1">
        <f t="shared" si="476"/>
        <v>0</v>
      </c>
      <c r="XH396" s="1"/>
      <c r="XK396" s="108"/>
      <c r="XL396" s="1">
        <f t="shared" si="477"/>
        <v>0</v>
      </c>
      <c r="XM396" s="1">
        <f t="shared" si="478"/>
        <v>0</v>
      </c>
      <c r="XN396" s="1">
        <f t="shared" si="520"/>
        <v>0</v>
      </c>
      <c r="XO396" s="1">
        <f t="shared" si="479"/>
        <v>0</v>
      </c>
      <c r="XP396" s="1">
        <f t="shared" si="521"/>
        <v>0</v>
      </c>
      <c r="XQ396" s="1">
        <f t="shared" si="480"/>
        <v>0</v>
      </c>
      <c r="XR396" s="1">
        <f t="shared" si="481"/>
        <v>0</v>
      </c>
      <c r="XS396" s="1">
        <f t="shared" si="528"/>
        <v>1</v>
      </c>
      <c r="XT396" s="1">
        <f t="shared" si="522"/>
        <v>0</v>
      </c>
      <c r="XU396" s="1">
        <f t="shared" si="482"/>
        <v>0</v>
      </c>
      <c r="XV396" s="1">
        <f t="shared" si="483"/>
        <v>0</v>
      </c>
      <c r="XW396" s="1">
        <f t="shared" si="484"/>
        <v>0</v>
      </c>
      <c r="XX396" s="1">
        <f t="shared" si="485"/>
        <v>0</v>
      </c>
      <c r="XY396" s="1">
        <f t="shared" si="486"/>
        <v>0</v>
      </c>
      <c r="XZ396" s="1">
        <f t="shared" si="487"/>
        <v>0</v>
      </c>
      <c r="YA396" s="1">
        <f t="shared" si="488"/>
        <v>0</v>
      </c>
      <c r="YB396" s="1">
        <f t="shared" si="489"/>
        <v>0</v>
      </c>
      <c r="YC396" s="1">
        <f t="shared" si="490"/>
        <v>0</v>
      </c>
      <c r="YD396" s="132"/>
      <c r="YE396" s="133">
        <f t="shared" si="541"/>
        <v>1</v>
      </c>
      <c r="YF396" s="133">
        <f t="shared" si="532"/>
        <v>3000</v>
      </c>
      <c r="YG396" s="130">
        <v>1</v>
      </c>
      <c r="YH396" s="130">
        <f t="shared" si="533"/>
        <v>3000</v>
      </c>
      <c r="YI396" s="129">
        <v>1</v>
      </c>
      <c r="YJ396" s="128">
        <f t="shared" si="534"/>
        <v>3000</v>
      </c>
      <c r="YK396" s="177"/>
      <c r="YL396">
        <v>1</v>
      </c>
      <c r="YM396"/>
      <c r="YN396"/>
      <c r="YO396"/>
      <c r="YP396"/>
      <c r="YQ396"/>
      <c r="YR396"/>
      <c r="YS396"/>
      <c r="YT396"/>
      <c r="YU396"/>
      <c r="YV396"/>
      <c r="YW396"/>
      <c r="YX396"/>
      <c r="YY396"/>
      <c r="YZ396"/>
      <c r="ZA396"/>
      <c r="ZB396"/>
      <c r="ZC396"/>
      <c r="ZD396"/>
      <c r="ZE396"/>
      <c r="ZF396"/>
      <c r="ZG396"/>
      <c r="ZH396"/>
      <c r="ZI396"/>
      <c r="ZJ396"/>
      <c r="ZK396"/>
      <c r="ZL396"/>
      <c r="ZM396"/>
      <c r="ZN396"/>
      <c r="ZO396">
        <v>1</v>
      </c>
      <c r="ZP396"/>
      <c r="ZQ396"/>
      <c r="ZR396"/>
      <c r="ZS396"/>
      <c r="ZT396"/>
      <c r="ZU396"/>
      <c r="ZV396"/>
      <c r="ZW396"/>
      <c r="ZX396"/>
      <c r="ZY396"/>
      <c r="ZZ396"/>
      <c r="AAA396"/>
      <c r="AAB396"/>
      <c r="AAC396"/>
      <c r="AAD396"/>
      <c r="AAE396"/>
      <c r="AAF396"/>
      <c r="AAG396"/>
      <c r="AAH396"/>
      <c r="AAI396"/>
      <c r="AAJ396"/>
      <c r="AAK396"/>
      <c r="AAL396"/>
      <c r="AAM396"/>
      <c r="AAN396"/>
      <c r="AAO396"/>
      <c r="AAP396"/>
      <c r="AAQ396"/>
      <c r="AAR396"/>
      <c r="AAS396"/>
      <c r="AAT396"/>
      <c r="AAU396"/>
      <c r="AAV396"/>
      <c r="AAW396"/>
      <c r="AAX396"/>
      <c r="AAY396"/>
      <c r="AAZ396"/>
      <c r="ABA396"/>
      <c r="ABB396"/>
      <c r="ABC396"/>
      <c r="ABD396"/>
      <c r="ABE396"/>
      <c r="ABF396"/>
      <c r="ABG396"/>
      <c r="ABH396"/>
      <c r="ABI396"/>
      <c r="ABJ396"/>
      <c r="ABK396"/>
      <c r="ABL396"/>
      <c r="ABM396"/>
      <c r="ABN396"/>
      <c r="ABO396"/>
      <c r="ABP396"/>
      <c r="ABQ396"/>
      <c r="ABR396"/>
      <c r="ABS396"/>
      <c r="ABT396"/>
      <c r="ABU396"/>
      <c r="ABV396"/>
      <c r="ABW396"/>
      <c r="ABX396"/>
      <c r="ABY396"/>
      <c r="ABZ396"/>
      <c r="ACA396"/>
      <c r="ACB396"/>
      <c r="ACC396">
        <f t="shared" si="523"/>
        <v>1</v>
      </c>
      <c r="ACD396" s="25">
        <f t="shared" si="530"/>
        <v>3000</v>
      </c>
      <c r="ACE396" s="11">
        <f t="shared" si="491"/>
        <v>2</v>
      </c>
      <c r="ACF396" s="11">
        <f t="shared" si="535"/>
        <v>1500</v>
      </c>
      <c r="ACG396" s="4">
        <v>2</v>
      </c>
      <c r="ACH396" s="4">
        <v>1</v>
      </c>
      <c r="ACI396" s="11">
        <f t="shared" si="536"/>
        <v>3000</v>
      </c>
      <c r="ACJ396" s="11"/>
      <c r="ACK396" s="13">
        <f t="shared" si="537"/>
        <v>0</v>
      </c>
      <c r="ACL396">
        <v>1</v>
      </c>
      <c r="ACM396" s="25">
        <f t="shared" si="538"/>
        <v>3000</v>
      </c>
      <c r="ACN396" s="11">
        <f t="shared" si="539"/>
        <v>3000</v>
      </c>
      <c r="ACO396" s="65"/>
      <c r="ACR396" s="72" t="s">
        <v>407</v>
      </c>
      <c r="ACZ396" s="4" t="s">
        <v>259</v>
      </c>
      <c r="ADD396" s="4" t="s">
        <v>185</v>
      </c>
      <c r="ADL396" s="4">
        <v>1</v>
      </c>
      <c r="AEE396" s="1">
        <f t="shared" si="524"/>
        <v>0</v>
      </c>
      <c r="AEV396" s="4">
        <v>1</v>
      </c>
      <c r="AEX396" s="4" t="s">
        <v>1231</v>
      </c>
      <c r="AFC396" s="4">
        <v>1</v>
      </c>
      <c r="AFE396" s="4">
        <v>0.05</v>
      </c>
      <c r="AFF396" s="4">
        <v>1</v>
      </c>
      <c r="AFI396" s="4">
        <v>0.05</v>
      </c>
      <c r="AGM396" s="5"/>
      <c r="AGT396" s="518"/>
      <c r="AHJ396" s="518"/>
      <c r="AJC396" s="5"/>
      <c r="AJD396" s="5"/>
      <c r="AJF396" s="5">
        <v>3000</v>
      </c>
      <c r="AJJ396" s="437"/>
      <c r="AJK396" s="37"/>
      <c r="AJL396" s="384">
        <v>3000</v>
      </c>
      <c r="AJM396" s="11">
        <f t="shared" si="540"/>
        <v>1500</v>
      </c>
      <c r="AJN396" s="60"/>
      <c r="AJO396" s="6"/>
      <c r="AJZ396" s="1"/>
      <c r="AKA396" s="1">
        <f t="shared" si="525"/>
        <v>0</v>
      </c>
      <c r="AKC396" s="4">
        <v>1</v>
      </c>
      <c r="AKD396" s="1">
        <f t="shared" si="526"/>
        <v>1</v>
      </c>
      <c r="AKE396" s="60"/>
      <c r="AKF396" s="4" t="s">
        <v>411</v>
      </c>
      <c r="AKG396" s="4" t="s">
        <v>186</v>
      </c>
      <c r="AKH396" s="4" t="s">
        <v>1035</v>
      </c>
      <c r="AKI396" s="4" t="s">
        <v>260</v>
      </c>
      <c r="AKJ396" s="4" t="s">
        <v>260</v>
      </c>
      <c r="AKK396" s="4" t="s">
        <v>260</v>
      </c>
      <c r="AKL396" s="4" t="s">
        <v>260</v>
      </c>
      <c r="AKM396" s="4" t="s">
        <v>260</v>
      </c>
      <c r="AKN396" s="4" t="s">
        <v>262</v>
      </c>
      <c r="AKO396" s="4" t="s">
        <v>260</v>
      </c>
      <c r="AKP396" s="4" t="s">
        <v>260</v>
      </c>
      <c r="AKQ396" s="4" t="s">
        <v>260</v>
      </c>
      <c r="AKR396" s="4" t="s">
        <v>260</v>
      </c>
      <c r="AKS396" s="4" t="s">
        <v>260</v>
      </c>
      <c r="AKT396" s="4" t="s">
        <v>260</v>
      </c>
      <c r="AKU396" s="4" t="s">
        <v>260</v>
      </c>
      <c r="AKV396" s="4" t="s">
        <v>263</v>
      </c>
      <c r="AKW396" s="4" t="s">
        <v>260</v>
      </c>
      <c r="AKX396" s="4" t="s">
        <v>260</v>
      </c>
      <c r="AKY396" s="4" t="s">
        <v>260</v>
      </c>
      <c r="AKZ396" s="4" t="s">
        <v>260</v>
      </c>
      <c r="ALA396" s="4" t="s">
        <v>260</v>
      </c>
      <c r="ALB396" s="4" t="s">
        <v>260</v>
      </c>
      <c r="ALC396" s="4" t="s">
        <v>260</v>
      </c>
      <c r="ALD396" s="4" t="s">
        <v>260</v>
      </c>
      <c r="ALE396" s="4" t="s">
        <v>260</v>
      </c>
      <c r="ALF396" s="4" t="s">
        <v>260</v>
      </c>
      <c r="ALG396" s="4" t="s">
        <v>260</v>
      </c>
      <c r="ALH396" s="4" t="s">
        <v>260</v>
      </c>
      <c r="ALI396" s="4" t="s">
        <v>260</v>
      </c>
      <c r="ALJ396" s="4" t="s">
        <v>260</v>
      </c>
      <c r="ALK396" s="4" t="s">
        <v>260</v>
      </c>
      <c r="ALL396" s="4" t="s">
        <v>260</v>
      </c>
      <c r="ALM396" s="4" t="s">
        <v>260</v>
      </c>
      <c r="ALN396" s="4" t="s">
        <v>260</v>
      </c>
      <c r="ALO396" s="4" t="s">
        <v>260</v>
      </c>
      <c r="ALP396" s="4" t="s">
        <v>260</v>
      </c>
      <c r="ALQ396" s="4">
        <v>3</v>
      </c>
      <c r="ALR396" s="11">
        <f t="shared" si="527"/>
        <v>1000</v>
      </c>
      <c r="ALS396" s="5">
        <v>3000</v>
      </c>
      <c r="ALT396" s="4">
        <v>1</v>
      </c>
      <c r="ALX396" s="4">
        <v>2</v>
      </c>
      <c r="ALY396" s="60"/>
      <c r="AMN396" s="403"/>
    </row>
    <row r="397" spans="1:1023 1025:1028" s="4" customFormat="1" ht="19" customHeight="1" x14ac:dyDescent="0.25">
      <c r="A397" s="270"/>
      <c r="B397" s="113">
        <v>395</v>
      </c>
      <c r="C397" s="473" t="s">
        <v>1145</v>
      </c>
      <c r="D397" s="304" t="s">
        <v>1292</v>
      </c>
      <c r="E397" s="4">
        <v>2008</v>
      </c>
      <c r="H397" s="4">
        <v>1</v>
      </c>
      <c r="I397" s="4">
        <v>1</v>
      </c>
      <c r="J397" s="4">
        <v>1</v>
      </c>
      <c r="K397" s="4">
        <v>2006</v>
      </c>
      <c r="L397" s="4">
        <v>2006</v>
      </c>
      <c r="M397" s="4">
        <v>1</v>
      </c>
      <c r="AJ397" s="4">
        <v>1</v>
      </c>
      <c r="AX397" s="4">
        <v>1</v>
      </c>
      <c r="BS397" s="4">
        <v>1</v>
      </c>
      <c r="CG397" s="4">
        <v>1</v>
      </c>
      <c r="CH397" s="246"/>
      <c r="CP397" s="1">
        <f t="shared" si="492"/>
        <v>0</v>
      </c>
      <c r="CQ397" s="1"/>
      <c r="CS397" s="1">
        <f t="shared" ref="CS397:CS418" si="542">SUM(CR397:CR397)</f>
        <v>0</v>
      </c>
      <c r="CT397" s="1"/>
      <c r="CX397" s="4">
        <v>1</v>
      </c>
      <c r="DC397" s="4">
        <v>1</v>
      </c>
      <c r="DO397" s="1">
        <f t="shared" si="493"/>
        <v>2</v>
      </c>
      <c r="DP397" s="1">
        <v>1</v>
      </c>
      <c r="DX397" s="1">
        <f t="shared" si="494"/>
        <v>0</v>
      </c>
      <c r="DY397" s="1"/>
      <c r="EE397" s="1">
        <f t="shared" si="495"/>
        <v>0</v>
      </c>
      <c r="EF397" s="1"/>
      <c r="EH397" s="1">
        <f t="shared" si="496"/>
        <v>0</v>
      </c>
      <c r="EI397" s="1"/>
      <c r="FF397" s="116"/>
      <c r="GP397" s="1">
        <f t="shared" ref="GP397:GP418" si="543">SUM(FF397:GO397)</f>
        <v>0</v>
      </c>
      <c r="GQ397" s="1"/>
      <c r="GY397" s="1">
        <f t="shared" si="497"/>
        <v>0</v>
      </c>
      <c r="GZ397" s="1"/>
      <c r="HC397" s="1">
        <f t="shared" si="498"/>
        <v>0</v>
      </c>
      <c r="HD397" s="1"/>
      <c r="HS397" s="1">
        <f t="shared" si="499"/>
        <v>0</v>
      </c>
      <c r="HT397" s="1"/>
      <c r="HX397" s="1">
        <f t="shared" ref="HX397:HX418" si="544">SUM(HU397:HW397)</f>
        <v>0</v>
      </c>
      <c r="HY397" s="1"/>
      <c r="ID397" s="1">
        <f t="shared" ref="ID397:ID418" si="545">SUM(HZ397:IC397)</f>
        <v>0</v>
      </c>
      <c r="IE397" s="1"/>
      <c r="IN397" s="1">
        <f t="shared" si="500"/>
        <v>0</v>
      </c>
      <c r="IW397" s="1">
        <f t="shared" si="501"/>
        <v>0</v>
      </c>
      <c r="IX397" s="1"/>
      <c r="IZ397" s="1">
        <f t="shared" ref="IZ397:IZ418" si="546">SUM(IY397)</f>
        <v>0</v>
      </c>
      <c r="JA397" s="1"/>
      <c r="JJ397" s="1">
        <f t="shared" ref="JJ397:JJ418" si="547">SUM(JB397:JI397)</f>
        <v>0</v>
      </c>
      <c r="JK397" s="1"/>
      <c r="JV397" s="1">
        <f t="shared" si="502"/>
        <v>0</v>
      </c>
      <c r="JW397" s="1"/>
      <c r="KB397" s="1">
        <f t="shared" si="503"/>
        <v>0</v>
      </c>
      <c r="KC397" s="1"/>
      <c r="LG397" s="1">
        <f t="shared" ref="LG397:LG418" si="548">SUM(KD397:LF397)</f>
        <v>0</v>
      </c>
      <c r="LH397" s="1"/>
      <c r="LT397" s="1">
        <f t="shared" si="504"/>
        <v>0</v>
      </c>
      <c r="LU397" s="1"/>
      <c r="MA397" s="1">
        <f t="shared" si="505"/>
        <v>0</v>
      </c>
      <c r="MB397" s="1"/>
      <c r="MF397" s="1">
        <f t="shared" si="506"/>
        <v>0</v>
      </c>
      <c r="MG397" s="1"/>
      <c r="MM397" s="1">
        <f t="shared" si="507"/>
        <v>0</v>
      </c>
      <c r="MN397" s="1"/>
      <c r="MS397" s="1">
        <f t="shared" si="508"/>
        <v>0</v>
      </c>
      <c r="MT397" s="1"/>
      <c r="MU397" s="115"/>
      <c r="OI397" s="120"/>
      <c r="PD397" s="1">
        <f t="shared" ref="PD397:PD418" si="549">SUM(OI397:PC397)</f>
        <v>0</v>
      </c>
      <c r="PE397" s="1"/>
      <c r="QF397" s="1">
        <f t="shared" si="509"/>
        <v>0</v>
      </c>
      <c r="QG397" s="1"/>
      <c r="QY397" s="1">
        <f t="shared" si="510"/>
        <v>0</v>
      </c>
      <c r="RK397" s="1">
        <f t="shared" si="511"/>
        <v>0</v>
      </c>
      <c r="RL397" s="1"/>
      <c r="SA397" s="1">
        <f t="shared" si="512"/>
        <v>0</v>
      </c>
      <c r="SG397" s="1">
        <f t="shared" si="513"/>
        <v>0</v>
      </c>
      <c r="SO397" s="1">
        <f t="shared" si="514"/>
        <v>0</v>
      </c>
      <c r="TB397" s="1">
        <f t="shared" si="515"/>
        <v>0</v>
      </c>
      <c r="TS397" s="1">
        <f t="shared" ref="TS397:TS418" si="550">SUM(TD397:TR397)</f>
        <v>0</v>
      </c>
      <c r="TT397" s="1"/>
      <c r="UD397" s="1">
        <f t="shared" ref="UD397:UD418" si="551">SUM(TU397:UC397)</f>
        <v>0</v>
      </c>
      <c r="UE397" s="1"/>
      <c r="UG397" s="1">
        <f t="shared" ref="UG397:UG418" si="552">SUM(UF397)</f>
        <v>0</v>
      </c>
      <c r="UH397" s="1"/>
      <c r="UQ397" s="1">
        <f t="shared" si="516"/>
        <v>0</v>
      </c>
      <c r="UR397" s="1"/>
      <c r="VA397" s="1">
        <f t="shared" si="517"/>
        <v>0</v>
      </c>
      <c r="VB397" s="1"/>
      <c r="VG397" s="1">
        <f t="shared" si="518"/>
        <v>0</v>
      </c>
      <c r="VH397" s="1"/>
      <c r="WY397" s="1">
        <f t="shared" ref="WY397:WY418" si="553">SUM(VI397:WX397)</f>
        <v>0</v>
      </c>
      <c r="WZ397" s="1"/>
      <c r="XB397" s="1">
        <f t="shared" si="519"/>
        <v>0</v>
      </c>
      <c r="XC397" s="1"/>
      <c r="XG397" s="1">
        <f t="shared" ref="XG397:XG418" si="554">SUM(XD397:XF397)</f>
        <v>0</v>
      </c>
      <c r="XH397" s="1"/>
      <c r="XK397" s="108"/>
      <c r="XL397" s="1">
        <f t="shared" ref="XL397:XL418" si="555">SUM(TS397+PD397+MA397+LT397+JV397+IN397+HS397+DX397)</f>
        <v>0</v>
      </c>
      <c r="XM397" s="1">
        <f t="shared" ref="XM397:XM418" si="556">SUM(XG397+UG397)</f>
        <v>0</v>
      </c>
      <c r="XN397" s="1">
        <f t="shared" si="520"/>
        <v>0</v>
      </c>
      <c r="XO397" s="1">
        <f t="shared" ref="XO397:XO418" si="557">SUM(EJ397:FE397)</f>
        <v>0</v>
      </c>
      <c r="XP397" s="1">
        <f t="shared" si="521"/>
        <v>0</v>
      </c>
      <c r="XQ397" s="1">
        <f t="shared" ref="XQ397:XQ418" si="558">SUM(SQ397:SY397)</f>
        <v>0</v>
      </c>
      <c r="XR397" s="1">
        <f t="shared" ref="XR397:XR418" si="559">SUM(UQ397+ID397+CS397)</f>
        <v>0</v>
      </c>
      <c r="XS397" s="1">
        <f t="shared" si="528"/>
        <v>0</v>
      </c>
      <c r="XT397" s="1">
        <f t="shared" si="522"/>
        <v>0</v>
      </c>
      <c r="XU397" s="1">
        <f t="shared" ref="XU397:XU418" si="560">VA397+HX397+DO397</f>
        <v>2</v>
      </c>
      <c r="XV397" s="1">
        <f t="shared" ref="XV397:XV418" si="561">SUM(HC397+EH397)</f>
        <v>0</v>
      </c>
      <c r="XW397" s="1">
        <f t="shared" ref="XW397:XW418" si="562">SUM(SA397+QF397+MS397+IW397)</f>
        <v>0</v>
      </c>
      <c r="XX397" s="1">
        <f t="shared" ref="XX397:XX418" si="563">SUM(MO397:MP397)</f>
        <v>0</v>
      </c>
      <c r="XY397" s="1">
        <f t="shared" ref="XY397:XY418" si="564">SUM(MU397:OH397)</f>
        <v>0</v>
      </c>
      <c r="XZ397" s="1">
        <f t="shared" ref="XZ397:XZ418" si="565">SUM(PF397:QE397)</f>
        <v>0</v>
      </c>
      <c r="YA397" s="1">
        <f t="shared" ref="YA397:YA418" si="566">SUM(WY397+LG397+CP397)</f>
        <v>0</v>
      </c>
      <c r="YB397" s="1">
        <f t="shared" ref="YB397:YB418" si="567">SUM(PX397:QB397)</f>
        <v>0</v>
      </c>
      <c r="YC397" s="1">
        <f t="shared" ref="YC397:YC418" si="568">SUM(XI397:XJ397)</f>
        <v>0</v>
      </c>
      <c r="YD397" s="132"/>
      <c r="YE397" s="133">
        <f t="shared" si="541"/>
        <v>2</v>
      </c>
      <c r="YF397" s="133">
        <f t="shared" si="532"/>
        <v>3000</v>
      </c>
      <c r="YG397" s="130">
        <v>1</v>
      </c>
      <c r="YH397" s="130">
        <f t="shared" si="533"/>
        <v>6000</v>
      </c>
      <c r="YI397" s="129">
        <v>1</v>
      </c>
      <c r="YJ397" s="128">
        <f t="shared" si="534"/>
        <v>6000</v>
      </c>
      <c r="YK397" s="177"/>
      <c r="YL397">
        <v>1</v>
      </c>
      <c r="YM397"/>
      <c r="YN397"/>
      <c r="YO397"/>
      <c r="YP397"/>
      <c r="YQ397"/>
      <c r="YR397"/>
      <c r="YS397"/>
      <c r="YT397"/>
      <c r="YU397"/>
      <c r="YV397"/>
      <c r="YW397"/>
      <c r="YX397"/>
      <c r="YY397"/>
      <c r="YZ397"/>
      <c r="ZA397"/>
      <c r="ZB397"/>
      <c r="ZC397"/>
      <c r="ZD397"/>
      <c r="ZE397"/>
      <c r="ZF397"/>
      <c r="ZG397"/>
      <c r="ZH397"/>
      <c r="ZI397"/>
      <c r="ZJ397"/>
      <c r="ZK397"/>
      <c r="ZL397"/>
      <c r="ZM397"/>
      <c r="ZN397"/>
      <c r="ZO397"/>
      <c r="ZP397"/>
      <c r="ZQ397"/>
      <c r="ZR397"/>
      <c r="ZS397"/>
      <c r="ZT397"/>
      <c r="ZU397"/>
      <c r="ZV397"/>
      <c r="ZW397"/>
      <c r="ZX397"/>
      <c r="ZY397"/>
      <c r="ZZ397"/>
      <c r="AAA397"/>
      <c r="AAB397"/>
      <c r="AAC397"/>
      <c r="AAD397"/>
      <c r="AAE397"/>
      <c r="AAF397"/>
      <c r="AAG397"/>
      <c r="AAH397"/>
      <c r="AAI397"/>
      <c r="AAJ397"/>
      <c r="AAK397"/>
      <c r="AAL397"/>
      <c r="AAM397"/>
      <c r="AAN397"/>
      <c r="AAO397"/>
      <c r="AAP397"/>
      <c r="AAQ397"/>
      <c r="AAR397"/>
      <c r="AAS397"/>
      <c r="AAT397"/>
      <c r="AAU397"/>
      <c r="AAV397"/>
      <c r="AAW397"/>
      <c r="AAX397"/>
      <c r="AAY397"/>
      <c r="AAZ397"/>
      <c r="ABA397"/>
      <c r="ABB397"/>
      <c r="ABC397"/>
      <c r="ABD397"/>
      <c r="ABE397"/>
      <c r="ABF397"/>
      <c r="ABG397"/>
      <c r="ABH397"/>
      <c r="ABI397"/>
      <c r="ABJ397"/>
      <c r="ABK397"/>
      <c r="ABL397"/>
      <c r="ABM397"/>
      <c r="ABN397"/>
      <c r="ABO397"/>
      <c r="ABP397"/>
      <c r="ABQ397"/>
      <c r="ABR397"/>
      <c r="ABS397"/>
      <c r="ABT397"/>
      <c r="ABU397"/>
      <c r="ABV397"/>
      <c r="ABW397"/>
      <c r="ABX397"/>
      <c r="ABY397"/>
      <c r="ABZ397"/>
      <c r="ACA397"/>
      <c r="ACB397"/>
      <c r="ACC397">
        <f t="shared" si="523"/>
        <v>0</v>
      </c>
      <c r="ACD397" s="25" t="e">
        <f t="shared" si="530"/>
        <v>#DIV/0!</v>
      </c>
      <c r="ACE397" s="11">
        <f t="shared" ref="ACE397:ACE418" si="569">SUM(YE397+ACC397)</f>
        <v>2</v>
      </c>
      <c r="ACF397" s="11">
        <f t="shared" si="535"/>
        <v>3000</v>
      </c>
      <c r="ACG397" s="4">
        <v>5</v>
      </c>
      <c r="ACH397" s="4">
        <v>1</v>
      </c>
      <c r="ACI397" s="11">
        <f t="shared" si="536"/>
        <v>6000</v>
      </c>
      <c r="ACJ397" s="45">
        <v>1</v>
      </c>
      <c r="ACK397" s="13">
        <f t="shared" si="537"/>
        <v>6000</v>
      </c>
      <c r="ACL397">
        <v>1</v>
      </c>
      <c r="ACM397" s="25">
        <f t="shared" si="538"/>
        <v>6000</v>
      </c>
      <c r="ACN397" s="11">
        <f t="shared" si="539"/>
        <v>6000</v>
      </c>
      <c r="ACO397" s="65"/>
      <c r="ACR397" s="72" t="s">
        <v>295</v>
      </c>
      <c r="ACZ397" s="4" t="s">
        <v>259</v>
      </c>
      <c r="ADB397" s="4">
        <v>20</v>
      </c>
      <c r="ADC397" s="4">
        <v>1</v>
      </c>
      <c r="ADD397" s="4" t="s">
        <v>697</v>
      </c>
      <c r="ADE397" s="4">
        <v>1</v>
      </c>
      <c r="ADL397" s="4">
        <v>1</v>
      </c>
      <c r="ADU397" s="4">
        <v>2</v>
      </c>
      <c r="AEE397" s="1">
        <f t="shared" si="524"/>
        <v>0</v>
      </c>
      <c r="AEV397" s="4">
        <v>1</v>
      </c>
      <c r="AFA397" s="4">
        <v>1</v>
      </c>
      <c r="AFF397" s="4">
        <v>1</v>
      </c>
      <c r="AGM397" s="5"/>
      <c r="AGT397" s="518"/>
      <c r="AHJ397" s="518"/>
      <c r="AJC397" s="5"/>
      <c r="AJD397" s="5"/>
      <c r="AJF397" s="5">
        <v>6000</v>
      </c>
      <c r="AJJ397" s="437"/>
      <c r="AJK397" s="37"/>
      <c r="AJL397" s="384">
        <v>6000</v>
      </c>
      <c r="AJM397" s="11">
        <f t="shared" si="540"/>
        <v>3000</v>
      </c>
      <c r="AJN397" s="60"/>
      <c r="AJO397" s="6"/>
      <c r="AJZ397" s="1"/>
      <c r="AKA397" s="1">
        <f t="shared" si="525"/>
        <v>0</v>
      </c>
      <c r="AKD397" s="1"/>
      <c r="AKE397" s="60"/>
      <c r="AKF397" s="4" t="s">
        <v>186</v>
      </c>
      <c r="AKG397" s="4" t="s">
        <v>260</v>
      </c>
      <c r="AKH397" s="4" t="s">
        <v>261</v>
      </c>
      <c r="AKI397" s="4" t="s">
        <v>260</v>
      </c>
      <c r="AKJ397" s="4" t="s">
        <v>260</v>
      </c>
      <c r="AKK397" s="4" t="s">
        <v>260</v>
      </c>
      <c r="AKL397" s="4" t="s">
        <v>260</v>
      </c>
      <c r="AKM397" s="4" t="s">
        <v>260</v>
      </c>
      <c r="AKN397" s="4" t="s">
        <v>262</v>
      </c>
      <c r="AKO397" s="4" t="s">
        <v>260</v>
      </c>
      <c r="AKP397" s="4" t="s">
        <v>260</v>
      </c>
      <c r="AKQ397" s="4" t="s">
        <v>260</v>
      </c>
      <c r="AKR397" s="4" t="s">
        <v>260</v>
      </c>
      <c r="AKS397" s="4" t="s">
        <v>260</v>
      </c>
      <c r="AKT397" s="4" t="s">
        <v>260</v>
      </c>
      <c r="AKU397" s="4" t="s">
        <v>260</v>
      </c>
      <c r="AKV397" s="4" t="s">
        <v>263</v>
      </c>
      <c r="AKW397" s="4" t="s">
        <v>260</v>
      </c>
      <c r="AKX397" s="4" t="s">
        <v>260</v>
      </c>
      <c r="AKY397" s="4" t="s">
        <v>260</v>
      </c>
      <c r="AKZ397" s="4" t="s">
        <v>260</v>
      </c>
      <c r="ALA397" s="4" t="s">
        <v>260</v>
      </c>
      <c r="ALB397" s="4" t="s">
        <v>260</v>
      </c>
      <c r="ALC397" s="4" t="s">
        <v>260</v>
      </c>
      <c r="ALD397" s="4" t="s">
        <v>260</v>
      </c>
      <c r="ALE397" s="4" t="s">
        <v>260</v>
      </c>
      <c r="ALF397" s="4" t="s">
        <v>260</v>
      </c>
      <c r="ALG397" s="4" t="s">
        <v>260</v>
      </c>
      <c r="ALH397" s="4" t="s">
        <v>260</v>
      </c>
      <c r="ALI397" s="4" t="s">
        <v>260</v>
      </c>
      <c r="ALJ397" s="4" t="s">
        <v>260</v>
      </c>
      <c r="ALK397" s="4" t="s">
        <v>260</v>
      </c>
      <c r="ALL397" s="4" t="s">
        <v>260</v>
      </c>
      <c r="ALM397" s="4" t="s">
        <v>260</v>
      </c>
      <c r="ALN397" s="4" t="s">
        <v>260</v>
      </c>
      <c r="ALO397" s="4" t="s">
        <v>260</v>
      </c>
      <c r="ALP397" s="4" t="s">
        <v>260</v>
      </c>
      <c r="ALQ397" s="4">
        <v>1</v>
      </c>
      <c r="ALR397" s="11">
        <f t="shared" si="527"/>
        <v>6000</v>
      </c>
      <c r="ALS397" s="5">
        <v>6000</v>
      </c>
      <c r="ALT397" s="4">
        <v>1</v>
      </c>
      <c r="ALY397" s="60"/>
      <c r="ALZ397" s="4">
        <v>1</v>
      </c>
      <c r="AMC397" s="4">
        <v>1</v>
      </c>
      <c r="AMN397" s="403"/>
    </row>
    <row r="398" spans="1:1023 1025:1028" s="4" customFormat="1" ht="19" customHeight="1" x14ac:dyDescent="0.25">
      <c r="A398" s="270"/>
      <c r="B398" s="188">
        <v>396</v>
      </c>
      <c r="C398" s="560" t="s">
        <v>1145</v>
      </c>
      <c r="D398" s="556" t="s">
        <v>1400</v>
      </c>
      <c r="E398" s="4">
        <v>2013</v>
      </c>
      <c r="F398" s="4">
        <v>9</v>
      </c>
      <c r="J398" s="4">
        <v>11</v>
      </c>
      <c r="K398" s="4">
        <v>1998</v>
      </c>
      <c r="L398" s="4">
        <v>2006</v>
      </c>
      <c r="M398" s="4">
        <v>9</v>
      </c>
      <c r="AB398" s="4">
        <v>1</v>
      </c>
      <c r="AC398" s="4">
        <v>1</v>
      </c>
      <c r="AD398" s="4">
        <v>1</v>
      </c>
      <c r="AE398" s="4">
        <v>1</v>
      </c>
      <c r="AF398" s="4">
        <v>1</v>
      </c>
      <c r="AG398" s="4">
        <v>1</v>
      </c>
      <c r="AH398" s="4">
        <v>1</v>
      </c>
      <c r="AI398" s="4">
        <v>1</v>
      </c>
      <c r="AJ398" s="4">
        <v>1</v>
      </c>
      <c r="AX398" s="4">
        <v>1</v>
      </c>
      <c r="BN398" s="4">
        <v>1</v>
      </c>
      <c r="BR398" s="4">
        <v>1</v>
      </c>
      <c r="BX398" s="4">
        <v>1</v>
      </c>
      <c r="CA398" s="4">
        <v>1</v>
      </c>
      <c r="CG398" s="4">
        <v>5</v>
      </c>
      <c r="CH398" s="252"/>
      <c r="CP398" s="4">
        <f t="shared" ref="CP398:CP418" si="570">SUM(CI398:CO398)</f>
        <v>0</v>
      </c>
      <c r="CS398" s="4">
        <f t="shared" si="542"/>
        <v>0</v>
      </c>
      <c r="DO398" s="4">
        <f t="shared" ref="DO398:DO418" si="571">SUM(CU398:DN398)</f>
        <v>0</v>
      </c>
      <c r="DX398" s="4">
        <f t="shared" ref="DX398:DX418" si="572">SUM(DQ398:DW398)</f>
        <v>0</v>
      </c>
      <c r="EE398" s="4">
        <f t="shared" ref="EE398:EE418" si="573">SUM(DZ398:ED398)</f>
        <v>0</v>
      </c>
      <c r="EH398" s="4">
        <f t="shared" ref="EH398:EH418" si="574">SUM(EG398)</f>
        <v>0</v>
      </c>
      <c r="GP398" s="4">
        <f t="shared" si="543"/>
        <v>0</v>
      </c>
      <c r="GY398" s="4">
        <f t="shared" ref="GY398:GY418" si="575">SUM(GR398:GX398)</f>
        <v>0</v>
      </c>
      <c r="HC398" s="4">
        <f t="shared" ref="HC398:HC418" si="576">SUM(HA398:HB398)</f>
        <v>0</v>
      </c>
      <c r="HJ398" s="4">
        <v>1</v>
      </c>
      <c r="HS398" s="4">
        <f t="shared" ref="HS398:HS418" si="577">SUM(HE398:HR398)</f>
        <v>1</v>
      </c>
      <c r="HT398" s="4">
        <v>1</v>
      </c>
      <c r="HX398" s="4">
        <f t="shared" si="544"/>
        <v>0</v>
      </c>
      <c r="ID398" s="4">
        <f t="shared" si="545"/>
        <v>0</v>
      </c>
      <c r="IN398" s="4">
        <f t="shared" ref="IN398:IN418" si="578">SUM(IF398:IM398)</f>
        <v>0</v>
      </c>
      <c r="IW398" s="4">
        <f t="shared" ref="IW398:IW418" si="579">SUM(IP398:IV398)</f>
        <v>0</v>
      </c>
      <c r="IZ398" s="4">
        <f t="shared" si="546"/>
        <v>0</v>
      </c>
      <c r="JJ398" s="4">
        <f t="shared" si="547"/>
        <v>0</v>
      </c>
      <c r="JV398" s="4">
        <f t="shared" ref="JV398:JV418" si="580">SUM(JL398:JU398)</f>
        <v>0</v>
      </c>
      <c r="KB398" s="4">
        <f t="shared" ref="KB398:KB418" si="581">SUM(JX398:KA398)</f>
        <v>0</v>
      </c>
      <c r="LG398" s="4">
        <f t="shared" si="548"/>
        <v>0</v>
      </c>
      <c r="LT398" s="4">
        <f t="shared" ref="LT398:LT418" si="582">SUM(LI398:LS398)</f>
        <v>0</v>
      </c>
      <c r="MA398" s="4">
        <f t="shared" ref="MA398:MA418" si="583">SUM(LV398:LZ398)</f>
        <v>0</v>
      </c>
      <c r="MF398" s="4">
        <f t="shared" ref="MF398:MF418" si="584">SUM(MC398:ME398)</f>
        <v>0</v>
      </c>
      <c r="MM398" s="4">
        <f t="shared" ref="MM398:MM418" si="585">SUM(MH398:ML398)</f>
        <v>0</v>
      </c>
      <c r="MS398" s="4">
        <f t="shared" ref="MS398:MS418" si="586">SUM(MO398:MR398)</f>
        <v>0</v>
      </c>
      <c r="MU398" s="189">
        <v>1</v>
      </c>
      <c r="MV398" s="4">
        <v>1</v>
      </c>
      <c r="NV398" s="4">
        <v>1</v>
      </c>
      <c r="PD398" s="4">
        <f t="shared" si="549"/>
        <v>0</v>
      </c>
      <c r="PX398" s="4">
        <v>1</v>
      </c>
      <c r="QF398" s="4">
        <f t="shared" ref="QF398:QF418" si="587">SUM(QC398:QE398)</f>
        <v>0</v>
      </c>
      <c r="QY398" s="4">
        <f t="shared" ref="QY398:QY418" si="588">SUM(QU398:QX398)</f>
        <v>0</v>
      </c>
      <c r="RK398" s="4">
        <f t="shared" ref="RK398:RK418" si="589">SUM(RA398:RJ398)</f>
        <v>0</v>
      </c>
      <c r="SA398" s="4">
        <f t="shared" ref="SA398:SA418" si="590">SUM(RM398:RZ398)</f>
        <v>0</v>
      </c>
      <c r="SG398" s="4">
        <f t="shared" ref="SG398:SG418" si="591">SUM(SC398:SF398)</f>
        <v>0</v>
      </c>
      <c r="SO398" s="4">
        <f t="shared" ref="SO398:SO418" si="592">SUM(SI398:SN398)</f>
        <v>0</v>
      </c>
      <c r="TB398" s="4">
        <f t="shared" ref="TB398:TB418" si="593">SUM(TA398)</f>
        <v>0</v>
      </c>
      <c r="TS398" s="4">
        <f t="shared" si="550"/>
        <v>0</v>
      </c>
      <c r="UD398" s="4">
        <f t="shared" si="551"/>
        <v>0</v>
      </c>
      <c r="UG398" s="4">
        <f t="shared" si="552"/>
        <v>0</v>
      </c>
      <c r="UQ398" s="4">
        <f t="shared" ref="UQ398:UQ418" si="594">SUM(UI398:UP398)</f>
        <v>0</v>
      </c>
      <c r="VA398" s="4">
        <f t="shared" ref="VA398:VA418" si="595">SUM(US398:UZ398)</f>
        <v>0</v>
      </c>
      <c r="VG398" s="4">
        <f t="shared" ref="VG398:VG418" si="596">SUM(VC398:VF398)</f>
        <v>0</v>
      </c>
      <c r="WY398" s="4">
        <f t="shared" si="553"/>
        <v>0</v>
      </c>
      <c r="XB398" s="4">
        <f t="shared" ref="XB398:XB418" si="597">SUM(XA398)</f>
        <v>0</v>
      </c>
      <c r="XG398" s="4">
        <f t="shared" si="554"/>
        <v>0</v>
      </c>
      <c r="XK398" s="200"/>
      <c r="XL398" s="4">
        <f t="shared" si="555"/>
        <v>1</v>
      </c>
      <c r="XM398" s="4">
        <f t="shared" si="556"/>
        <v>0</v>
      </c>
      <c r="XN398" s="4">
        <f t="shared" ref="XN398:XN418" si="598">SUM(QH398:QX398)</f>
        <v>0</v>
      </c>
      <c r="XO398" s="4">
        <f t="shared" si="557"/>
        <v>0</v>
      </c>
      <c r="XP398" s="4">
        <f t="shared" ref="XP398:XP418" si="599">SUM(SO398+RK398)</f>
        <v>0</v>
      </c>
      <c r="XQ398" s="4">
        <f t="shared" si="558"/>
        <v>0</v>
      </c>
      <c r="XR398" s="4">
        <f t="shared" si="559"/>
        <v>0</v>
      </c>
      <c r="XS398" s="4">
        <f t="shared" si="528"/>
        <v>0</v>
      </c>
      <c r="XT398" s="4">
        <f t="shared" ref="XT398:XT418" si="600">SUM(UD398+MM398+GP398+JJ398)</f>
        <v>0</v>
      </c>
      <c r="XU398" s="4">
        <f t="shared" si="560"/>
        <v>0</v>
      </c>
      <c r="XV398" s="4">
        <f t="shared" si="561"/>
        <v>0</v>
      </c>
      <c r="XW398" s="4">
        <f t="shared" si="562"/>
        <v>0</v>
      </c>
      <c r="XX398" s="4">
        <f t="shared" si="563"/>
        <v>0</v>
      </c>
      <c r="XY398" s="4">
        <f t="shared" si="564"/>
        <v>3</v>
      </c>
      <c r="XZ398" s="4">
        <f t="shared" si="565"/>
        <v>1</v>
      </c>
      <c r="YA398" s="4">
        <f t="shared" si="566"/>
        <v>0</v>
      </c>
      <c r="YB398" s="4">
        <f t="shared" si="567"/>
        <v>1</v>
      </c>
      <c r="YC398" s="4">
        <f t="shared" si="568"/>
        <v>0</v>
      </c>
      <c r="YD398" s="191"/>
      <c r="YE398" s="5">
        <f t="shared" si="541"/>
        <v>6</v>
      </c>
      <c r="YF398" s="5">
        <f t="shared" si="532"/>
        <v>8250000</v>
      </c>
      <c r="YG398" s="5">
        <v>4</v>
      </c>
      <c r="YH398" s="5">
        <f t="shared" si="533"/>
        <v>12375000</v>
      </c>
      <c r="YI398" s="4">
        <v>4</v>
      </c>
      <c r="YJ398" s="5">
        <f t="shared" si="534"/>
        <v>12375000</v>
      </c>
      <c r="YK398" s="191"/>
      <c r="YL398" s="4">
        <v>0.5</v>
      </c>
      <c r="YN398" s="4">
        <v>1</v>
      </c>
      <c r="ZC398" s="4">
        <v>1</v>
      </c>
      <c r="ZK398" s="4">
        <v>1</v>
      </c>
      <c r="AAN398" s="4">
        <v>1</v>
      </c>
      <c r="ACC398" s="4">
        <f t="shared" ref="ACC398:ACC417" si="601">SUM(YM398:ACB398)</f>
        <v>4</v>
      </c>
      <c r="ACD398" s="5">
        <f t="shared" si="530"/>
        <v>12375000</v>
      </c>
      <c r="ACE398" s="5">
        <f t="shared" si="569"/>
        <v>10</v>
      </c>
      <c r="ACF398" s="5">
        <f t="shared" si="535"/>
        <v>9900000</v>
      </c>
      <c r="ACG398" s="4">
        <v>34</v>
      </c>
      <c r="ACH398" s="4">
        <v>2</v>
      </c>
      <c r="ACI398" s="5">
        <f t="shared" si="536"/>
        <v>49500000</v>
      </c>
      <c r="ACJ398" s="5"/>
      <c r="ACK398" s="557">
        <f t="shared" si="537"/>
        <v>0</v>
      </c>
      <c r="ACL398" s="4">
        <v>0.5</v>
      </c>
      <c r="ACM398" s="5">
        <f t="shared" si="538"/>
        <v>49500000</v>
      </c>
      <c r="ACN398" s="5">
        <f t="shared" si="539"/>
        <v>49500000</v>
      </c>
      <c r="ACO398" s="200"/>
      <c r="ACR398" s="4" t="s">
        <v>1081</v>
      </c>
      <c r="ACS398" s="4">
        <v>1</v>
      </c>
      <c r="ACT398" s="4">
        <v>2</v>
      </c>
      <c r="ACU398" s="4">
        <v>1</v>
      </c>
      <c r="ACV398" s="4">
        <v>4</v>
      </c>
      <c r="ADL398" s="4">
        <v>1</v>
      </c>
      <c r="ADN398" s="4">
        <v>1</v>
      </c>
      <c r="ADU398" s="4">
        <v>5</v>
      </c>
      <c r="ADW398" s="4">
        <v>7</v>
      </c>
      <c r="AEE398" s="4">
        <f t="shared" ref="AEE398:AEE425" si="602">AEC398+AED398</f>
        <v>0</v>
      </c>
      <c r="AER398" s="4">
        <v>1</v>
      </c>
      <c r="AEV398" s="4">
        <v>1</v>
      </c>
      <c r="AEY398" s="4">
        <v>1</v>
      </c>
      <c r="AFA398" s="4">
        <v>1</v>
      </c>
      <c r="AFF398" s="4">
        <v>1</v>
      </c>
      <c r="AFL398" s="4">
        <v>1</v>
      </c>
      <c r="AFM398" s="4">
        <v>1</v>
      </c>
      <c r="AFP398" s="4">
        <v>1</v>
      </c>
      <c r="AFQ398" s="4">
        <v>1</v>
      </c>
      <c r="AFR398" s="4">
        <v>1</v>
      </c>
      <c r="AFV398" s="4">
        <v>1</v>
      </c>
      <c r="AFW398" s="4">
        <v>1</v>
      </c>
      <c r="AFY398" s="4">
        <v>1</v>
      </c>
      <c r="AGB398" s="4">
        <v>1</v>
      </c>
      <c r="AGD398" s="4">
        <v>1</v>
      </c>
      <c r="AGE398" s="4">
        <v>1</v>
      </c>
      <c r="AGF398" s="4">
        <v>1</v>
      </c>
      <c r="AGG398" s="4">
        <v>1</v>
      </c>
      <c r="AGI398" s="4">
        <v>1</v>
      </c>
      <c r="AGL398" s="4">
        <v>23000000</v>
      </c>
      <c r="AGM398" s="5" t="e">
        <f>AGU398+AGW398+AGY398+AHA398+#REF!+#REF!+AHC398+AGP398+AHE398</f>
        <v>#REF!</v>
      </c>
      <c r="AHE398" s="4">
        <v>2000000</v>
      </c>
      <c r="AHF398" s="4">
        <v>1</v>
      </c>
      <c r="AHG398" s="4">
        <v>1500000</v>
      </c>
      <c r="AHH398" s="4">
        <v>1</v>
      </c>
      <c r="AHM398" s="4">
        <v>1</v>
      </c>
      <c r="AHN398" s="4">
        <v>26500000</v>
      </c>
      <c r="AHO398" s="4">
        <v>0.15</v>
      </c>
      <c r="AHP398" s="4">
        <v>13</v>
      </c>
      <c r="AHQ398" s="4">
        <v>3</v>
      </c>
      <c r="AHR398" s="4">
        <v>5</v>
      </c>
      <c r="AHS398" s="4">
        <v>1</v>
      </c>
      <c r="AHX398" s="4">
        <v>3</v>
      </c>
      <c r="AIB398" s="4">
        <v>1</v>
      </c>
      <c r="AIE398" s="4">
        <v>6</v>
      </c>
      <c r="AIF398" s="4">
        <v>1</v>
      </c>
      <c r="AIN398" s="4">
        <v>1</v>
      </c>
      <c r="AIO398" s="4">
        <v>1</v>
      </c>
      <c r="AIU398" s="4">
        <v>1</v>
      </c>
      <c r="AIX398" s="4" t="s">
        <v>1299</v>
      </c>
      <c r="AIY398" s="4">
        <v>1</v>
      </c>
      <c r="AJB398" s="4" t="s">
        <v>1270</v>
      </c>
      <c r="AJC398" s="5">
        <v>9500000</v>
      </c>
      <c r="AJD398" s="5"/>
      <c r="AJE398" s="27">
        <v>0.01</v>
      </c>
      <c r="AJF398" s="5">
        <v>89500000</v>
      </c>
      <c r="AJJ398" s="437"/>
      <c r="AJK398" s="37"/>
      <c r="AJL398" s="383">
        <v>99000000</v>
      </c>
      <c r="AJM398" s="5">
        <f t="shared" si="540"/>
        <v>9900000</v>
      </c>
      <c r="AJN398" s="201"/>
      <c r="AJO398" s="6"/>
      <c r="AKA398" s="4">
        <f t="shared" ref="AKA398:AKA417" si="603">SUM(AJP398+AJQ398+AJR398+AJS398+AJT398+AJU398+AJV398+AJW398+AJX398+AJY398)</f>
        <v>0</v>
      </c>
      <c r="AKC398" s="4">
        <v>10</v>
      </c>
      <c r="AKD398" s="4">
        <f t="shared" ref="AKD398:AKD417" si="604">SUM(AKA398+AKB398+AKC398)</f>
        <v>10</v>
      </c>
      <c r="AKE398" s="201"/>
      <c r="AKF398" s="4" t="s">
        <v>1148</v>
      </c>
      <c r="AKG398" s="4" t="s">
        <v>1154</v>
      </c>
      <c r="AKH398" s="4" t="s">
        <v>1057</v>
      </c>
      <c r="AKI398" s="4" t="s">
        <v>1058</v>
      </c>
      <c r="AKJ398" s="4" t="s">
        <v>1059</v>
      </c>
      <c r="ALQ398" s="4">
        <v>5</v>
      </c>
      <c r="ALR398" s="5">
        <f t="shared" ref="ALR398:ALR417" si="605">ALS398/ALQ398</f>
        <v>19800000</v>
      </c>
      <c r="ALS398" s="5">
        <v>99000000</v>
      </c>
      <c r="ALT398" s="4">
        <v>1</v>
      </c>
      <c r="ALV398" s="4">
        <v>4</v>
      </c>
      <c r="ALY398" s="201"/>
      <c r="AMD398" s="4">
        <v>1</v>
      </c>
      <c r="AME398" s="4">
        <v>1</v>
      </c>
      <c r="AMF398" s="4">
        <v>1</v>
      </c>
      <c r="AMG398" s="4">
        <v>1</v>
      </c>
      <c r="AMH398" s="4">
        <v>1</v>
      </c>
      <c r="AMK398" s="4">
        <v>1</v>
      </c>
      <c r="AMN398" s="561"/>
    </row>
    <row r="399" spans="1:1023 1025:1028" s="4" customFormat="1" ht="19" customHeight="1" x14ac:dyDescent="0.25">
      <c r="A399" s="270"/>
      <c r="B399" s="188">
        <v>397</v>
      </c>
      <c r="C399" s="560" t="s">
        <v>1330</v>
      </c>
      <c r="D399" s="556" t="s">
        <v>1406</v>
      </c>
      <c r="E399" s="4">
        <v>2007</v>
      </c>
      <c r="F399" s="4">
        <v>4</v>
      </c>
      <c r="J399" s="4">
        <v>4</v>
      </c>
      <c r="K399" s="4">
        <v>2001</v>
      </c>
      <c r="L399" s="4">
        <v>2009</v>
      </c>
      <c r="M399" s="4">
        <v>9</v>
      </c>
      <c r="AE399" s="4">
        <v>1</v>
      </c>
      <c r="AF399" s="4">
        <v>1</v>
      </c>
      <c r="AG399" s="4">
        <v>1</v>
      </c>
      <c r="AH399" s="4">
        <v>1</v>
      </c>
      <c r="AI399" s="4">
        <v>1</v>
      </c>
      <c r="AJ399" s="4">
        <v>1</v>
      </c>
      <c r="AK399" s="4">
        <v>1</v>
      </c>
      <c r="AW399" s="4">
        <v>1</v>
      </c>
      <c r="AX399" s="4">
        <v>1</v>
      </c>
      <c r="BN399" s="4">
        <v>1</v>
      </c>
      <c r="CH399" s="252"/>
      <c r="CP399" s="4">
        <f t="shared" si="570"/>
        <v>0</v>
      </c>
      <c r="CS399" s="4">
        <f t="shared" si="542"/>
        <v>0</v>
      </c>
      <c r="DO399" s="4">
        <f t="shared" si="571"/>
        <v>0</v>
      </c>
      <c r="DX399" s="4">
        <f t="shared" si="572"/>
        <v>0</v>
      </c>
      <c r="EE399" s="4">
        <f t="shared" si="573"/>
        <v>0</v>
      </c>
      <c r="EH399" s="4">
        <f t="shared" si="574"/>
        <v>0</v>
      </c>
      <c r="GE399" s="4">
        <v>1</v>
      </c>
      <c r="GG399" s="4">
        <v>1</v>
      </c>
      <c r="GP399" s="4">
        <f t="shared" si="543"/>
        <v>2</v>
      </c>
      <c r="GQ399" s="4">
        <v>1</v>
      </c>
      <c r="GY399" s="4">
        <f t="shared" si="575"/>
        <v>0</v>
      </c>
      <c r="HC399" s="4">
        <f t="shared" si="576"/>
        <v>0</v>
      </c>
      <c r="HL399" s="4">
        <v>1</v>
      </c>
      <c r="HM399" s="4">
        <v>1</v>
      </c>
      <c r="HS399" s="4">
        <f t="shared" si="577"/>
        <v>2</v>
      </c>
      <c r="HT399" s="4">
        <v>1</v>
      </c>
      <c r="HX399" s="4">
        <f t="shared" si="544"/>
        <v>0</v>
      </c>
      <c r="ID399" s="4">
        <f t="shared" si="545"/>
        <v>0</v>
      </c>
      <c r="IF399" s="4">
        <v>1</v>
      </c>
      <c r="IG399" s="4">
        <v>1</v>
      </c>
      <c r="II399" s="4">
        <v>1</v>
      </c>
      <c r="IJ399" s="4">
        <v>1</v>
      </c>
      <c r="IL399" s="4">
        <v>1</v>
      </c>
      <c r="IN399" s="4">
        <f t="shared" si="578"/>
        <v>5</v>
      </c>
      <c r="IO399" s="4">
        <v>1</v>
      </c>
      <c r="IW399" s="4">
        <f t="shared" si="579"/>
        <v>0</v>
      </c>
      <c r="IZ399" s="4">
        <f t="shared" si="546"/>
        <v>0</v>
      </c>
      <c r="JJ399" s="4">
        <f t="shared" si="547"/>
        <v>0</v>
      </c>
      <c r="JV399" s="4">
        <f t="shared" si="580"/>
        <v>0</v>
      </c>
      <c r="KB399" s="4">
        <f t="shared" si="581"/>
        <v>0</v>
      </c>
      <c r="LG399" s="4">
        <f t="shared" si="548"/>
        <v>0</v>
      </c>
      <c r="LT399" s="4">
        <f t="shared" si="582"/>
        <v>0</v>
      </c>
      <c r="MA399" s="4">
        <f t="shared" si="583"/>
        <v>0</v>
      </c>
      <c r="MF399" s="4">
        <f t="shared" si="584"/>
        <v>0</v>
      </c>
      <c r="MH399" s="4">
        <v>1</v>
      </c>
      <c r="MM399" s="4">
        <f t="shared" si="585"/>
        <v>1</v>
      </c>
      <c r="MN399" s="4">
        <v>1</v>
      </c>
      <c r="MS399" s="4">
        <f t="shared" si="586"/>
        <v>0</v>
      </c>
      <c r="MU399" s="189">
        <v>1</v>
      </c>
      <c r="OO399" s="4">
        <v>1</v>
      </c>
      <c r="OR399" s="4">
        <v>1</v>
      </c>
      <c r="OV399" s="4">
        <v>1</v>
      </c>
      <c r="OW399" s="4">
        <v>1</v>
      </c>
      <c r="PD399" s="4">
        <f t="shared" si="549"/>
        <v>4</v>
      </c>
      <c r="PE399" s="4">
        <v>1</v>
      </c>
      <c r="QF399" s="4">
        <f t="shared" si="587"/>
        <v>0</v>
      </c>
      <c r="QQ399" s="4">
        <v>1</v>
      </c>
      <c r="QY399" s="4">
        <f t="shared" si="588"/>
        <v>0</v>
      </c>
      <c r="RK399" s="4">
        <f t="shared" si="589"/>
        <v>0</v>
      </c>
      <c r="SA399" s="4">
        <f t="shared" si="590"/>
        <v>0</v>
      </c>
      <c r="SG399" s="4">
        <f t="shared" si="591"/>
        <v>0</v>
      </c>
      <c r="SO399" s="4">
        <f t="shared" si="592"/>
        <v>0</v>
      </c>
      <c r="TB399" s="4">
        <f t="shared" si="593"/>
        <v>0</v>
      </c>
      <c r="TI399" s="4">
        <v>1</v>
      </c>
      <c r="TS399" s="4">
        <f t="shared" si="550"/>
        <v>1</v>
      </c>
      <c r="TT399" s="4">
        <v>1</v>
      </c>
      <c r="UD399" s="4">
        <f t="shared" si="551"/>
        <v>0</v>
      </c>
      <c r="UG399" s="4">
        <f t="shared" si="552"/>
        <v>0</v>
      </c>
      <c r="UQ399" s="4">
        <f t="shared" si="594"/>
        <v>0</v>
      </c>
      <c r="VA399" s="4">
        <f t="shared" si="595"/>
        <v>0</v>
      </c>
      <c r="VG399" s="4">
        <f t="shared" si="596"/>
        <v>0</v>
      </c>
      <c r="WY399" s="4">
        <f t="shared" si="553"/>
        <v>0</v>
      </c>
      <c r="XB399" s="4">
        <f t="shared" si="597"/>
        <v>0</v>
      </c>
      <c r="XG399" s="4">
        <f t="shared" si="554"/>
        <v>0</v>
      </c>
      <c r="XK399" s="200"/>
      <c r="XL399" s="4">
        <f t="shared" si="555"/>
        <v>12</v>
      </c>
      <c r="XM399" s="4">
        <f t="shared" si="556"/>
        <v>0</v>
      </c>
      <c r="XN399" s="4">
        <f t="shared" si="598"/>
        <v>1</v>
      </c>
      <c r="XO399" s="4">
        <f t="shared" si="557"/>
        <v>0</v>
      </c>
      <c r="XP399" s="4">
        <f t="shared" si="599"/>
        <v>0</v>
      </c>
      <c r="XQ399" s="4">
        <f t="shared" si="558"/>
        <v>0</v>
      </c>
      <c r="XR399" s="4">
        <f t="shared" si="559"/>
        <v>0</v>
      </c>
      <c r="XS399" s="4">
        <f t="shared" si="528"/>
        <v>0</v>
      </c>
      <c r="XT399" s="4">
        <f t="shared" si="600"/>
        <v>3</v>
      </c>
      <c r="XU399" s="4">
        <f t="shared" si="560"/>
        <v>0</v>
      </c>
      <c r="XV399" s="4">
        <f t="shared" si="561"/>
        <v>0</v>
      </c>
      <c r="XW399" s="4">
        <f t="shared" si="562"/>
        <v>0</v>
      </c>
      <c r="XX399" s="4">
        <f t="shared" si="563"/>
        <v>0</v>
      </c>
      <c r="XY399" s="4">
        <f t="shared" si="564"/>
        <v>1</v>
      </c>
      <c r="XZ399" s="4">
        <f t="shared" si="565"/>
        <v>0</v>
      </c>
      <c r="YA399" s="4">
        <f t="shared" si="566"/>
        <v>0</v>
      </c>
      <c r="YB399" s="4">
        <f t="shared" si="567"/>
        <v>0</v>
      </c>
      <c r="YC399" s="4">
        <f t="shared" si="568"/>
        <v>0</v>
      </c>
      <c r="YD399" s="191"/>
      <c r="YE399" s="5">
        <f t="shared" si="541"/>
        <v>17</v>
      </c>
      <c r="YF399" s="5">
        <f t="shared" si="532"/>
        <v>4479411.7647058824</v>
      </c>
      <c r="YG399" s="5">
        <v>8</v>
      </c>
      <c r="YH399" s="5">
        <f t="shared" si="533"/>
        <v>9518750</v>
      </c>
      <c r="YI399" s="4">
        <v>4</v>
      </c>
      <c r="YJ399" s="5">
        <f t="shared" si="534"/>
        <v>19037500</v>
      </c>
      <c r="YK399" s="191"/>
      <c r="YL399" s="4">
        <v>0.5</v>
      </c>
      <c r="YO399" s="4">
        <v>1</v>
      </c>
      <c r="ACC399" s="4">
        <f t="shared" si="601"/>
        <v>1</v>
      </c>
      <c r="ACD399" s="5">
        <f t="shared" si="530"/>
        <v>76150000</v>
      </c>
      <c r="ACE399" s="5">
        <f t="shared" si="569"/>
        <v>18</v>
      </c>
      <c r="ACF399" s="5">
        <f t="shared" si="535"/>
        <v>8461111.1111111119</v>
      </c>
      <c r="ACG399" s="4">
        <v>245</v>
      </c>
      <c r="ACH399" s="4">
        <v>3</v>
      </c>
      <c r="ACI399" s="5">
        <f t="shared" si="536"/>
        <v>50766666.666666664</v>
      </c>
      <c r="ACJ399" s="5"/>
      <c r="ACK399" s="557">
        <f t="shared" si="537"/>
        <v>0</v>
      </c>
      <c r="ACL399" s="4">
        <v>0.5</v>
      </c>
      <c r="ACM399" s="5">
        <f t="shared" si="538"/>
        <v>76150000</v>
      </c>
      <c r="ACN399" s="5">
        <f t="shared" si="539"/>
        <v>50766666.666666664</v>
      </c>
      <c r="ACO399" s="200"/>
      <c r="ACR399" s="4" t="s">
        <v>1081</v>
      </c>
      <c r="ACS399" s="4">
        <v>1</v>
      </c>
      <c r="ACV399" s="4">
        <v>1</v>
      </c>
      <c r="ACX399" s="4">
        <v>1</v>
      </c>
      <c r="ACY399" s="4">
        <v>1</v>
      </c>
      <c r="ADL399" s="4">
        <v>1</v>
      </c>
      <c r="ADU399" s="4">
        <v>7</v>
      </c>
      <c r="ADW399" s="4">
        <v>7</v>
      </c>
      <c r="AEE399" s="4">
        <f t="shared" si="602"/>
        <v>0</v>
      </c>
      <c r="AEY399" s="4">
        <v>1</v>
      </c>
      <c r="AFF399" s="4">
        <v>1</v>
      </c>
      <c r="AFM399" s="4">
        <v>1</v>
      </c>
      <c r="AFQ399" s="4">
        <v>1</v>
      </c>
      <c r="AGB399" s="4">
        <v>1</v>
      </c>
      <c r="AGI399" s="4">
        <v>1</v>
      </c>
      <c r="AGL399" s="4">
        <v>60000000</v>
      </c>
      <c r="AGM399" s="5"/>
      <c r="AHG399" s="4">
        <v>92000000</v>
      </c>
      <c r="AHH399" s="4">
        <v>1</v>
      </c>
      <c r="AHN399" s="4">
        <v>152000000</v>
      </c>
      <c r="AHO399" s="4">
        <v>1.53</v>
      </c>
      <c r="AHT399" s="4">
        <v>2</v>
      </c>
      <c r="AIB399" s="4">
        <v>1</v>
      </c>
      <c r="AIE399" s="4">
        <v>60</v>
      </c>
      <c r="AIF399" s="4">
        <v>1</v>
      </c>
      <c r="AIN399" s="4">
        <v>1</v>
      </c>
      <c r="AJC399" s="5">
        <v>300000</v>
      </c>
      <c r="AJD399" s="5"/>
      <c r="AJE399" s="27">
        <v>0.03</v>
      </c>
      <c r="AJF399" s="5"/>
      <c r="AJG399" s="4">
        <v>152000000</v>
      </c>
      <c r="AJJ399" s="437"/>
      <c r="AJK399" s="37"/>
      <c r="AJL399" s="383">
        <v>152300000</v>
      </c>
      <c r="AJM399" s="5">
        <f t="shared" si="540"/>
        <v>8461111.1111111119</v>
      </c>
      <c r="AJN399" s="201"/>
      <c r="AJO399" s="6"/>
      <c r="AKA399" s="4">
        <f t="shared" si="603"/>
        <v>0</v>
      </c>
      <c r="AKC399" s="4">
        <v>800</v>
      </c>
      <c r="AKD399" s="4">
        <f t="shared" si="604"/>
        <v>800</v>
      </c>
      <c r="AKE399" s="201"/>
      <c r="AKF399" s="4" t="s">
        <v>1155</v>
      </c>
      <c r="ALR399" s="5"/>
      <c r="ALS399" s="202">
        <v>152300000</v>
      </c>
      <c r="ALY399" s="201"/>
      <c r="AMD399" s="4">
        <v>1</v>
      </c>
      <c r="AME399" s="4">
        <v>1</v>
      </c>
      <c r="AMF399" s="4">
        <v>1</v>
      </c>
      <c r="AMN399" s="561"/>
    </row>
    <row r="400" spans="1:1023 1025:1028" s="7" customFormat="1" ht="19" customHeight="1" x14ac:dyDescent="0.25">
      <c r="A400" s="274"/>
      <c r="B400" s="188">
        <v>398</v>
      </c>
      <c r="C400" s="560" t="s">
        <v>1036</v>
      </c>
      <c r="D400" s="556" t="s">
        <v>1407</v>
      </c>
      <c r="E400" s="7">
        <v>2011</v>
      </c>
      <c r="F400" s="7">
        <v>21</v>
      </c>
      <c r="J400" s="7">
        <v>21</v>
      </c>
      <c r="K400" s="7">
        <v>2003</v>
      </c>
      <c r="L400" s="7">
        <v>2008</v>
      </c>
      <c r="M400" s="7">
        <v>6</v>
      </c>
      <c r="AG400" s="7">
        <v>1</v>
      </c>
      <c r="AH400" s="7">
        <v>1</v>
      </c>
      <c r="AI400" s="7">
        <v>1</v>
      </c>
      <c r="AJ400" s="7">
        <v>1</v>
      </c>
      <c r="AK400" s="7">
        <v>1</v>
      </c>
      <c r="AL400" s="7">
        <v>1</v>
      </c>
      <c r="AX400" s="7">
        <v>1</v>
      </c>
      <c r="BN400" s="7">
        <v>1</v>
      </c>
      <c r="BO400" s="7">
        <v>1</v>
      </c>
      <c r="BP400" s="7">
        <v>1</v>
      </c>
      <c r="BQ400" s="7">
        <v>1</v>
      </c>
      <c r="BT400" s="7">
        <v>1</v>
      </c>
      <c r="BU400" s="7">
        <v>1</v>
      </c>
      <c r="BV400" s="7">
        <v>1</v>
      </c>
      <c r="BX400" s="7">
        <v>1</v>
      </c>
      <c r="CB400" s="7">
        <v>1</v>
      </c>
      <c r="CD400" s="7">
        <v>1</v>
      </c>
      <c r="CG400" s="7">
        <v>10</v>
      </c>
      <c r="CH400" s="260"/>
      <c r="CP400" s="4">
        <f t="shared" si="570"/>
        <v>0</v>
      </c>
      <c r="CQ400" s="4"/>
      <c r="CS400" s="4">
        <f t="shared" si="542"/>
        <v>0</v>
      </c>
      <c r="CT400" s="4"/>
      <c r="DO400" s="4">
        <f t="shared" si="571"/>
        <v>0</v>
      </c>
      <c r="DP400" s="4"/>
      <c r="DX400" s="4">
        <f t="shared" si="572"/>
        <v>0</v>
      </c>
      <c r="DY400" s="4"/>
      <c r="EE400" s="4">
        <f t="shared" si="573"/>
        <v>0</v>
      </c>
      <c r="EF400" s="4"/>
      <c r="EH400" s="4">
        <f t="shared" si="574"/>
        <v>0</v>
      </c>
      <c r="EI400" s="4"/>
      <c r="EV400" s="7">
        <v>1</v>
      </c>
      <c r="GP400" s="4">
        <f t="shared" si="543"/>
        <v>0</v>
      </c>
      <c r="GQ400" s="4"/>
      <c r="GY400" s="4">
        <f t="shared" si="575"/>
        <v>0</v>
      </c>
      <c r="GZ400" s="4"/>
      <c r="HC400" s="4">
        <f t="shared" si="576"/>
        <v>0</v>
      </c>
      <c r="HD400" s="4"/>
      <c r="HN400" s="7">
        <v>1</v>
      </c>
      <c r="HS400" s="4">
        <f t="shared" si="577"/>
        <v>1</v>
      </c>
      <c r="HT400" s="4">
        <v>1</v>
      </c>
      <c r="HX400" s="4">
        <f t="shared" si="544"/>
        <v>0</v>
      </c>
      <c r="HY400" s="4"/>
      <c r="ID400" s="4">
        <f t="shared" si="545"/>
        <v>0</v>
      </c>
      <c r="IE400" s="4"/>
      <c r="IF400" s="7">
        <v>1</v>
      </c>
      <c r="IH400" s="7">
        <v>1</v>
      </c>
      <c r="IN400" s="4">
        <f t="shared" si="578"/>
        <v>2</v>
      </c>
      <c r="IO400" s="7">
        <v>1</v>
      </c>
      <c r="IW400" s="4">
        <f t="shared" si="579"/>
        <v>0</v>
      </c>
      <c r="IX400" s="4"/>
      <c r="IZ400" s="4">
        <f t="shared" si="546"/>
        <v>0</v>
      </c>
      <c r="JA400" s="4"/>
      <c r="JJ400" s="4">
        <f t="shared" si="547"/>
        <v>0</v>
      </c>
      <c r="JK400" s="4"/>
      <c r="JV400" s="4">
        <f t="shared" si="580"/>
        <v>0</v>
      </c>
      <c r="JW400" s="4"/>
      <c r="KB400" s="4">
        <f t="shared" si="581"/>
        <v>0</v>
      </c>
      <c r="KC400" s="4"/>
      <c r="LG400" s="4">
        <f t="shared" si="548"/>
        <v>0</v>
      </c>
      <c r="LH400" s="4"/>
      <c r="LT400" s="4">
        <f t="shared" si="582"/>
        <v>0</v>
      </c>
      <c r="LU400" s="4"/>
      <c r="MA400" s="4">
        <f t="shared" si="583"/>
        <v>0</v>
      </c>
      <c r="MB400" s="4"/>
      <c r="MF400" s="4">
        <f t="shared" si="584"/>
        <v>0</v>
      </c>
      <c r="MG400" s="4"/>
      <c r="MM400" s="4">
        <f t="shared" si="585"/>
        <v>0</v>
      </c>
      <c r="MN400" s="4"/>
      <c r="MS400" s="4">
        <f t="shared" si="586"/>
        <v>0</v>
      </c>
      <c r="MT400" s="4"/>
      <c r="MU400" s="189">
        <v>1</v>
      </c>
      <c r="OO400" s="7">
        <v>1</v>
      </c>
      <c r="OV400" s="7">
        <v>1</v>
      </c>
      <c r="OW400" s="7">
        <v>1</v>
      </c>
      <c r="OX400" s="7">
        <v>1</v>
      </c>
      <c r="PD400" s="4">
        <f t="shared" si="549"/>
        <v>4</v>
      </c>
      <c r="PE400" s="4">
        <v>1</v>
      </c>
      <c r="QF400" s="4">
        <f t="shared" si="587"/>
        <v>0</v>
      </c>
      <c r="QG400" s="4"/>
      <c r="QY400" s="4">
        <f t="shared" si="588"/>
        <v>0</v>
      </c>
      <c r="RK400" s="4">
        <f t="shared" si="589"/>
        <v>0</v>
      </c>
      <c r="RL400" s="4"/>
      <c r="SA400" s="4">
        <f t="shared" si="590"/>
        <v>0</v>
      </c>
      <c r="SG400" s="4">
        <f t="shared" si="591"/>
        <v>0</v>
      </c>
      <c r="SO400" s="4">
        <f t="shared" si="592"/>
        <v>0</v>
      </c>
      <c r="TB400" s="4">
        <f t="shared" si="593"/>
        <v>0</v>
      </c>
      <c r="TD400" s="7">
        <v>1</v>
      </c>
      <c r="TS400" s="4">
        <f t="shared" si="550"/>
        <v>1</v>
      </c>
      <c r="TT400" s="4">
        <v>1</v>
      </c>
      <c r="UD400" s="4">
        <f t="shared" si="551"/>
        <v>0</v>
      </c>
      <c r="UE400" s="4"/>
      <c r="UG400" s="4">
        <f t="shared" si="552"/>
        <v>0</v>
      </c>
      <c r="UH400" s="4"/>
      <c r="UQ400" s="4">
        <f t="shared" si="594"/>
        <v>0</v>
      </c>
      <c r="UR400" s="4"/>
      <c r="VA400" s="4">
        <f t="shared" si="595"/>
        <v>0</v>
      </c>
      <c r="VB400" s="4"/>
      <c r="VG400" s="4">
        <f t="shared" si="596"/>
        <v>0</v>
      </c>
      <c r="VH400" s="4"/>
      <c r="VI400" s="7">
        <v>1</v>
      </c>
      <c r="WY400" s="4">
        <f t="shared" si="553"/>
        <v>1</v>
      </c>
      <c r="WZ400" s="4">
        <v>1</v>
      </c>
      <c r="XB400" s="4">
        <f t="shared" si="597"/>
        <v>0</v>
      </c>
      <c r="XC400" s="4"/>
      <c r="XG400" s="4">
        <f t="shared" si="554"/>
        <v>0</v>
      </c>
      <c r="XH400" s="4"/>
      <c r="XK400" s="190"/>
      <c r="XL400" s="4">
        <f t="shared" si="555"/>
        <v>8</v>
      </c>
      <c r="XM400" s="4">
        <f t="shared" si="556"/>
        <v>0</v>
      </c>
      <c r="XN400" s="4">
        <f t="shared" si="598"/>
        <v>0</v>
      </c>
      <c r="XO400" s="4">
        <f t="shared" si="557"/>
        <v>1</v>
      </c>
      <c r="XP400" s="4">
        <f t="shared" si="599"/>
        <v>0</v>
      </c>
      <c r="XQ400" s="4">
        <f t="shared" si="558"/>
        <v>0</v>
      </c>
      <c r="XR400" s="4">
        <f t="shared" si="559"/>
        <v>0</v>
      </c>
      <c r="XS400" s="4">
        <f t="shared" ref="XS400:XS418" si="606">SUM(XB400+VG400+UQ400+SZ400+SG400+QY400+KB400+GY400+EE400)</f>
        <v>0</v>
      </c>
      <c r="XT400" s="4">
        <f t="shared" si="600"/>
        <v>0</v>
      </c>
      <c r="XU400" s="4">
        <f t="shared" si="560"/>
        <v>0</v>
      </c>
      <c r="XV400" s="4">
        <f t="shared" si="561"/>
        <v>0</v>
      </c>
      <c r="XW400" s="4">
        <f t="shared" si="562"/>
        <v>0</v>
      </c>
      <c r="XX400" s="4">
        <f t="shared" si="563"/>
        <v>0</v>
      </c>
      <c r="XY400" s="4">
        <f t="shared" si="564"/>
        <v>1</v>
      </c>
      <c r="XZ400" s="4">
        <f t="shared" si="565"/>
        <v>0</v>
      </c>
      <c r="YA400" s="4">
        <f t="shared" si="566"/>
        <v>1</v>
      </c>
      <c r="YB400" s="4">
        <f t="shared" si="567"/>
        <v>0</v>
      </c>
      <c r="YC400" s="4">
        <f t="shared" si="568"/>
        <v>0</v>
      </c>
      <c r="YD400" s="191"/>
      <c r="YE400" s="5">
        <f t="shared" si="541"/>
        <v>11</v>
      </c>
      <c r="YF400" s="5">
        <f t="shared" si="532"/>
        <v>1715772.7272727273</v>
      </c>
      <c r="YG400" s="5">
        <v>7</v>
      </c>
      <c r="YH400" s="5">
        <f t="shared" si="533"/>
        <v>2696214.2857142859</v>
      </c>
      <c r="YI400" s="7">
        <v>4</v>
      </c>
      <c r="YJ400" s="5">
        <f t="shared" si="534"/>
        <v>4718375</v>
      </c>
      <c r="YK400" s="192"/>
      <c r="YL400" s="4">
        <v>0.5</v>
      </c>
      <c r="YM400" s="4"/>
      <c r="YN400" s="4"/>
      <c r="YO400" s="4"/>
      <c r="YP400" s="4"/>
      <c r="YQ400" s="4"/>
      <c r="YR400" s="4">
        <v>1</v>
      </c>
      <c r="YS400" s="4"/>
      <c r="YT400" s="4"/>
      <c r="YU400" s="4"/>
      <c r="YV400" s="4"/>
      <c r="YW400" s="4"/>
      <c r="YX400" s="4"/>
      <c r="YY400" s="4"/>
      <c r="YZ400" s="4"/>
      <c r="ZA400" s="4"/>
      <c r="ZB400" s="4"/>
      <c r="ZC400" s="4"/>
      <c r="ZD400" s="4"/>
      <c r="ZE400" s="4"/>
      <c r="ZF400" s="4"/>
      <c r="ZG400" s="4"/>
      <c r="ZH400" s="4"/>
      <c r="ZI400" s="4"/>
      <c r="ZJ400" s="4"/>
      <c r="ZK400" s="4"/>
      <c r="ZL400" s="4"/>
      <c r="ZM400" s="4"/>
      <c r="ZN400" s="4"/>
      <c r="ZO400" s="4"/>
      <c r="ZP400" s="4"/>
      <c r="ZQ400" s="4"/>
      <c r="ZR400" s="4"/>
      <c r="ZS400" s="4"/>
      <c r="ZT400" s="4"/>
      <c r="ZU400" s="4"/>
      <c r="ZV400" s="4"/>
      <c r="ZW400" s="4"/>
      <c r="ZX400" s="4"/>
      <c r="ZY400" s="4"/>
      <c r="ZZ400" s="4"/>
      <c r="AAA400" s="4"/>
      <c r="AAB400" s="4"/>
      <c r="AAC400" s="4"/>
      <c r="AAD400" s="4"/>
      <c r="AAE400" s="4"/>
      <c r="AAF400" s="4"/>
      <c r="AAG400" s="4"/>
      <c r="AAH400" s="4"/>
      <c r="AAI400" s="4"/>
      <c r="AAJ400" s="4"/>
      <c r="AAK400" s="4"/>
      <c r="AAL400" s="4"/>
      <c r="AAM400" s="4"/>
      <c r="AAN400" s="4"/>
      <c r="AAO400" s="4"/>
      <c r="AAP400" s="4"/>
      <c r="AAQ400" s="4"/>
      <c r="AAR400" s="4"/>
      <c r="AAS400" s="4"/>
      <c r="AAT400" s="4"/>
      <c r="AAU400" s="4">
        <v>1</v>
      </c>
      <c r="AAV400" s="4"/>
      <c r="AAW400" s="4"/>
      <c r="AAX400" s="4"/>
      <c r="AAY400" s="4"/>
      <c r="AAZ400" s="4"/>
      <c r="ABA400" s="4"/>
      <c r="ABB400" s="4"/>
      <c r="ABC400" s="4"/>
      <c r="ABD400" s="4"/>
      <c r="ABE400" s="4"/>
      <c r="ABF400" s="4"/>
      <c r="ABG400" s="4"/>
      <c r="ABH400" s="4"/>
      <c r="ABI400" s="4"/>
      <c r="ABJ400" s="4"/>
      <c r="ABK400" s="4"/>
      <c r="ABL400" s="4"/>
      <c r="ABM400" s="4"/>
      <c r="ABN400" s="4"/>
      <c r="ABO400" s="4"/>
      <c r="ABP400" s="4"/>
      <c r="ABQ400" s="4"/>
      <c r="ABR400" s="4"/>
      <c r="ABS400" s="4"/>
      <c r="ABT400" s="4"/>
      <c r="ABU400" s="4"/>
      <c r="ABV400" s="4"/>
      <c r="ABW400" s="4"/>
      <c r="ABX400" s="4"/>
      <c r="ABY400" s="4"/>
      <c r="ABZ400" s="4"/>
      <c r="ACA400" s="4"/>
      <c r="ACB400" s="4"/>
      <c r="ACC400" s="4">
        <f t="shared" si="601"/>
        <v>2</v>
      </c>
      <c r="ACD400" s="5">
        <f t="shared" si="530"/>
        <v>9436750</v>
      </c>
      <c r="ACE400" s="5">
        <f t="shared" si="569"/>
        <v>13</v>
      </c>
      <c r="ACF400" s="5">
        <f t="shared" si="535"/>
        <v>2903615.3846153845</v>
      </c>
      <c r="ACG400" s="7">
        <v>34</v>
      </c>
      <c r="ACH400" s="7">
        <v>2</v>
      </c>
      <c r="ACI400" s="5">
        <f t="shared" si="536"/>
        <v>18873500</v>
      </c>
      <c r="ACJ400" s="37">
        <v>0.5</v>
      </c>
      <c r="ACK400" s="557">
        <f t="shared" si="537"/>
        <v>18873500</v>
      </c>
      <c r="ACL400" s="4">
        <v>0.5</v>
      </c>
      <c r="ACM400" s="5">
        <f t="shared" si="538"/>
        <v>18873500</v>
      </c>
      <c r="ACN400" s="5">
        <f t="shared" si="539"/>
        <v>18873500</v>
      </c>
      <c r="ACO400" s="190"/>
      <c r="ACR400" s="7" t="s">
        <v>1081</v>
      </c>
      <c r="ACS400" s="7">
        <v>1</v>
      </c>
      <c r="ACT400" s="7">
        <v>1</v>
      </c>
      <c r="ACU400" s="7">
        <v>1</v>
      </c>
      <c r="ACX400" s="7">
        <v>1</v>
      </c>
      <c r="ACY400" s="7">
        <v>1</v>
      </c>
      <c r="ADL400" s="7">
        <v>1</v>
      </c>
      <c r="ADN400" s="7">
        <v>1</v>
      </c>
      <c r="ADO400" s="7">
        <v>1</v>
      </c>
      <c r="ADP400" s="7">
        <v>1</v>
      </c>
      <c r="ADQ400" s="7">
        <v>1</v>
      </c>
      <c r="ADR400" s="7">
        <v>1</v>
      </c>
      <c r="ADU400" s="7">
        <v>7</v>
      </c>
      <c r="ADW400" s="7">
        <v>7</v>
      </c>
      <c r="ADX400" s="7">
        <v>8</v>
      </c>
      <c r="ADY400" s="7">
        <v>1</v>
      </c>
      <c r="ADZ400" s="7">
        <v>1</v>
      </c>
      <c r="AEA400" s="7">
        <v>5</v>
      </c>
      <c r="AEE400" s="4">
        <f t="shared" si="602"/>
        <v>0</v>
      </c>
      <c r="AEI400" s="7">
        <v>1</v>
      </c>
      <c r="AEY400" s="7">
        <v>1</v>
      </c>
      <c r="AFC400" s="7">
        <v>1</v>
      </c>
      <c r="AFF400" s="7">
        <v>1</v>
      </c>
      <c r="AFL400" s="7">
        <v>1</v>
      </c>
      <c r="AFM400" s="7">
        <v>1</v>
      </c>
      <c r="AFN400" s="7">
        <v>1</v>
      </c>
      <c r="AFW400" s="7">
        <v>1</v>
      </c>
      <c r="AFY400" s="7">
        <v>1</v>
      </c>
      <c r="AFZ400" s="7">
        <v>1</v>
      </c>
      <c r="AGB400" s="7">
        <v>1</v>
      </c>
      <c r="AGL400" s="7">
        <v>27747000</v>
      </c>
      <c r="AGM400" s="8"/>
      <c r="AHG400" s="7">
        <v>10000000</v>
      </c>
      <c r="AHH400" s="7">
        <v>1</v>
      </c>
      <c r="AHM400" s="7">
        <v>1</v>
      </c>
      <c r="AHN400" s="7">
        <v>37700000</v>
      </c>
      <c r="AHO400" s="7">
        <v>39</v>
      </c>
      <c r="AHP400" s="7">
        <v>7</v>
      </c>
      <c r="AHU400" s="7">
        <v>9</v>
      </c>
      <c r="AIB400" s="7">
        <v>1</v>
      </c>
      <c r="AIR400" s="7">
        <v>1</v>
      </c>
      <c r="AIS400" s="7">
        <v>1</v>
      </c>
      <c r="AJB400" s="7">
        <v>1</v>
      </c>
      <c r="AJC400" s="8">
        <v>16000</v>
      </c>
      <c r="AJD400" s="8"/>
      <c r="AJE400" s="7">
        <v>0.04</v>
      </c>
      <c r="AJF400" s="8">
        <v>37700000</v>
      </c>
      <c r="AJJ400" s="441"/>
      <c r="AJK400" s="36"/>
      <c r="AJL400" s="383">
        <v>37747000</v>
      </c>
      <c r="AJM400" s="5">
        <f t="shared" si="540"/>
        <v>2903615.3846153845</v>
      </c>
      <c r="AJN400" s="193"/>
      <c r="AJO400" s="9">
        <v>3.11</v>
      </c>
      <c r="AJP400" s="7">
        <v>26</v>
      </c>
      <c r="AJQ400" s="7">
        <v>5</v>
      </c>
      <c r="AJW400" s="7">
        <v>1</v>
      </c>
      <c r="AJY400" s="7">
        <v>3</v>
      </c>
      <c r="AJZ400" s="4">
        <v>3</v>
      </c>
      <c r="AKA400" s="4">
        <f t="shared" si="603"/>
        <v>35</v>
      </c>
      <c r="AKC400" s="7">
        <v>15</v>
      </c>
      <c r="AKD400" s="4">
        <f t="shared" si="604"/>
        <v>50</v>
      </c>
      <c r="AKE400" s="193"/>
      <c r="AKF400" s="7" t="s">
        <v>1245</v>
      </c>
      <c r="AKG400" s="7" t="s">
        <v>374</v>
      </c>
      <c r="AKH400" s="7" t="s">
        <v>1246</v>
      </c>
      <c r="AKI400" s="7" t="s">
        <v>1247</v>
      </c>
      <c r="AKJ400" s="7" t="s">
        <v>1248</v>
      </c>
      <c r="AKK400" s="7" t="s">
        <v>1048</v>
      </c>
      <c r="AKL400" s="7" t="s">
        <v>1249</v>
      </c>
      <c r="ALQ400" s="7">
        <v>7</v>
      </c>
      <c r="ALR400" s="5">
        <f t="shared" si="605"/>
        <v>5392428.5714285718</v>
      </c>
      <c r="ALS400" s="8">
        <v>37747000</v>
      </c>
      <c r="ALT400" s="7">
        <v>1</v>
      </c>
      <c r="ALU400" s="7">
        <v>2</v>
      </c>
      <c r="ALV400" s="7">
        <v>4</v>
      </c>
      <c r="ALY400" s="193"/>
      <c r="ALZ400" s="7">
        <v>1</v>
      </c>
      <c r="AMD400" s="7">
        <v>1</v>
      </c>
      <c r="AME400" s="7">
        <v>1</v>
      </c>
      <c r="AMG400" s="7">
        <v>1</v>
      </c>
      <c r="AMH400" s="7">
        <v>1</v>
      </c>
      <c r="AMI400" s="7">
        <v>1</v>
      </c>
      <c r="AMK400" s="7">
        <v>1</v>
      </c>
      <c r="AML400" s="7">
        <v>1</v>
      </c>
      <c r="AMM400" s="7">
        <v>1</v>
      </c>
      <c r="AMN400" s="565"/>
    </row>
    <row r="401" spans="1:1028" s="189" customFormat="1" ht="19" customHeight="1" x14ac:dyDescent="0.25">
      <c r="A401" s="276"/>
      <c r="B401" s="188">
        <v>399</v>
      </c>
      <c r="C401" s="555"/>
      <c r="D401" s="556" t="s">
        <v>1387</v>
      </c>
      <c r="E401" s="189">
        <v>2012</v>
      </c>
      <c r="F401" s="189">
        <v>20</v>
      </c>
      <c r="J401" s="189">
        <v>12</v>
      </c>
      <c r="K401" s="189">
        <v>2009</v>
      </c>
      <c r="L401" s="189">
        <v>2012</v>
      </c>
      <c r="M401" s="189">
        <v>4</v>
      </c>
      <c r="AB401" s="189">
        <v>1</v>
      </c>
      <c r="AC401" s="189">
        <v>1</v>
      </c>
      <c r="AD401" s="189">
        <v>1</v>
      </c>
      <c r="AE401" s="189">
        <v>1</v>
      </c>
      <c r="AF401" s="189">
        <v>1</v>
      </c>
      <c r="AG401" s="189">
        <v>1</v>
      </c>
      <c r="AH401" s="189">
        <v>1</v>
      </c>
      <c r="AI401" s="189">
        <v>1</v>
      </c>
      <c r="AJ401" s="189">
        <v>1</v>
      </c>
      <c r="AK401" s="189">
        <v>1</v>
      </c>
      <c r="AL401" s="189">
        <v>1</v>
      </c>
      <c r="AM401" s="189">
        <v>1</v>
      </c>
      <c r="AO401" s="189">
        <v>1</v>
      </c>
      <c r="AP401" s="189">
        <v>1</v>
      </c>
      <c r="AX401" s="189">
        <v>1</v>
      </c>
      <c r="AY401" s="189">
        <v>1</v>
      </c>
      <c r="AZ401" s="189">
        <v>1</v>
      </c>
      <c r="BA401" s="189">
        <v>1</v>
      </c>
      <c r="BL401" s="189">
        <v>1</v>
      </c>
      <c r="BP401" s="189">
        <v>1</v>
      </c>
      <c r="BV401" s="189">
        <v>1</v>
      </c>
      <c r="CG401" s="189">
        <v>4</v>
      </c>
      <c r="CH401" s="254"/>
      <c r="CP401" s="4">
        <f t="shared" si="570"/>
        <v>0</v>
      </c>
      <c r="CQ401" s="4"/>
      <c r="CS401" s="4">
        <f t="shared" si="542"/>
        <v>0</v>
      </c>
      <c r="CT401" s="4"/>
      <c r="CU401" s="189">
        <v>1</v>
      </c>
      <c r="DO401" s="4">
        <f t="shared" si="571"/>
        <v>1</v>
      </c>
      <c r="DP401" s="4">
        <v>1</v>
      </c>
      <c r="DX401" s="4">
        <f t="shared" si="572"/>
        <v>0</v>
      </c>
      <c r="DY401" s="4"/>
      <c r="EE401" s="4">
        <f t="shared" si="573"/>
        <v>0</v>
      </c>
      <c r="EF401" s="4"/>
      <c r="EH401" s="4">
        <f t="shared" si="574"/>
        <v>0</v>
      </c>
      <c r="EI401" s="4"/>
      <c r="FV401" s="189">
        <v>1</v>
      </c>
      <c r="GP401" s="4">
        <f t="shared" si="543"/>
        <v>1</v>
      </c>
      <c r="GQ401" s="4">
        <v>1</v>
      </c>
      <c r="GY401" s="4">
        <f t="shared" si="575"/>
        <v>0</v>
      </c>
      <c r="GZ401" s="4"/>
      <c r="HC401" s="4">
        <f t="shared" si="576"/>
        <v>0</v>
      </c>
      <c r="HD401" s="4"/>
      <c r="HS401" s="4">
        <f t="shared" si="577"/>
        <v>0</v>
      </c>
      <c r="HT401" s="4"/>
      <c r="HX401" s="4">
        <f t="shared" si="544"/>
        <v>0</v>
      </c>
      <c r="HY401" s="4"/>
      <c r="ID401" s="4">
        <f t="shared" si="545"/>
        <v>0</v>
      </c>
      <c r="IE401" s="4"/>
      <c r="IF401" s="189">
        <v>1</v>
      </c>
      <c r="IN401" s="4">
        <f t="shared" si="578"/>
        <v>1</v>
      </c>
      <c r="IO401" s="189">
        <v>1</v>
      </c>
      <c r="IW401" s="4">
        <f t="shared" si="579"/>
        <v>0</v>
      </c>
      <c r="IX401" s="4"/>
      <c r="IZ401" s="4">
        <f t="shared" si="546"/>
        <v>0</v>
      </c>
      <c r="JA401" s="4"/>
      <c r="JJ401" s="4">
        <f t="shared" si="547"/>
        <v>0</v>
      </c>
      <c r="JK401" s="4"/>
      <c r="JV401" s="4">
        <f t="shared" si="580"/>
        <v>0</v>
      </c>
      <c r="JW401" s="4"/>
      <c r="KB401" s="4">
        <f t="shared" si="581"/>
        <v>0</v>
      </c>
      <c r="KC401" s="4"/>
      <c r="LG401" s="4">
        <f t="shared" si="548"/>
        <v>0</v>
      </c>
      <c r="LH401" s="4"/>
      <c r="LT401" s="4">
        <f t="shared" si="582"/>
        <v>0</v>
      </c>
      <c r="LU401" s="4"/>
      <c r="MA401" s="4">
        <f t="shared" si="583"/>
        <v>0</v>
      </c>
      <c r="MB401" s="4"/>
      <c r="MF401" s="4">
        <f t="shared" si="584"/>
        <v>0</v>
      </c>
      <c r="MG401" s="4"/>
      <c r="MM401" s="4">
        <f t="shared" si="585"/>
        <v>0</v>
      </c>
      <c r="MN401" s="4"/>
      <c r="MS401" s="4">
        <f t="shared" si="586"/>
        <v>0</v>
      </c>
      <c r="MT401" s="4"/>
      <c r="OB401" s="189">
        <v>1</v>
      </c>
      <c r="OF401" s="189">
        <v>1</v>
      </c>
      <c r="OH401" s="189">
        <v>1</v>
      </c>
      <c r="OI401" s="189">
        <v>1</v>
      </c>
      <c r="PD401" s="4">
        <f t="shared" si="549"/>
        <v>1</v>
      </c>
      <c r="PE401" s="4">
        <v>1</v>
      </c>
      <c r="PF401" s="189">
        <v>1</v>
      </c>
      <c r="QF401" s="4">
        <f t="shared" si="587"/>
        <v>0</v>
      </c>
      <c r="QG401" s="4"/>
      <c r="QY401" s="4">
        <f t="shared" si="588"/>
        <v>0</v>
      </c>
      <c r="RK401" s="4">
        <f t="shared" si="589"/>
        <v>0</v>
      </c>
      <c r="RL401" s="4"/>
      <c r="SA401" s="4">
        <f t="shared" si="590"/>
        <v>0</v>
      </c>
      <c r="SG401" s="4">
        <f t="shared" si="591"/>
        <v>0</v>
      </c>
      <c r="SO401" s="4">
        <f t="shared" si="592"/>
        <v>0</v>
      </c>
      <c r="TB401" s="4">
        <f t="shared" si="593"/>
        <v>0</v>
      </c>
      <c r="TS401" s="4">
        <f t="shared" si="550"/>
        <v>0</v>
      </c>
      <c r="TT401" s="4"/>
      <c r="UD401" s="4">
        <f t="shared" si="551"/>
        <v>0</v>
      </c>
      <c r="UE401" s="4"/>
      <c r="UG401" s="4">
        <f t="shared" si="552"/>
        <v>0</v>
      </c>
      <c r="UH401" s="4"/>
      <c r="UQ401" s="4">
        <f t="shared" si="594"/>
        <v>0</v>
      </c>
      <c r="UR401" s="4"/>
      <c r="VA401" s="4">
        <f t="shared" si="595"/>
        <v>0</v>
      </c>
      <c r="VB401" s="4"/>
      <c r="VG401" s="4">
        <f t="shared" si="596"/>
        <v>0</v>
      </c>
      <c r="VH401" s="4"/>
      <c r="WY401" s="4">
        <f t="shared" si="553"/>
        <v>0</v>
      </c>
      <c r="WZ401" s="4"/>
      <c r="XA401" s="189">
        <v>1</v>
      </c>
      <c r="XB401" s="4">
        <f t="shared" si="597"/>
        <v>1</v>
      </c>
      <c r="XC401" s="4">
        <v>1</v>
      </c>
      <c r="XG401" s="4">
        <f t="shared" si="554"/>
        <v>0</v>
      </c>
      <c r="XH401" s="4"/>
      <c r="XK401" s="205"/>
      <c r="XL401" s="4">
        <f t="shared" si="555"/>
        <v>2</v>
      </c>
      <c r="XM401" s="4">
        <f t="shared" si="556"/>
        <v>0</v>
      </c>
      <c r="XN401" s="4">
        <f t="shared" si="598"/>
        <v>0</v>
      </c>
      <c r="XO401" s="4">
        <f t="shared" si="557"/>
        <v>0</v>
      </c>
      <c r="XP401" s="4">
        <f t="shared" si="599"/>
        <v>0</v>
      </c>
      <c r="XQ401" s="4">
        <f t="shared" si="558"/>
        <v>0</v>
      </c>
      <c r="XR401" s="4">
        <f t="shared" si="559"/>
        <v>0</v>
      </c>
      <c r="XS401" s="4">
        <f t="shared" si="606"/>
        <v>1</v>
      </c>
      <c r="XT401" s="4">
        <f t="shared" si="600"/>
        <v>1</v>
      </c>
      <c r="XU401" s="4">
        <f t="shared" si="560"/>
        <v>1</v>
      </c>
      <c r="XV401" s="4">
        <f t="shared" si="561"/>
        <v>0</v>
      </c>
      <c r="XW401" s="4">
        <f t="shared" si="562"/>
        <v>0</v>
      </c>
      <c r="XX401" s="4">
        <f t="shared" si="563"/>
        <v>0</v>
      </c>
      <c r="XY401" s="4">
        <f t="shared" si="564"/>
        <v>3</v>
      </c>
      <c r="XZ401" s="4">
        <f t="shared" si="565"/>
        <v>1</v>
      </c>
      <c r="YA401" s="4">
        <f t="shared" si="566"/>
        <v>0</v>
      </c>
      <c r="YB401" s="4">
        <f t="shared" si="567"/>
        <v>0</v>
      </c>
      <c r="YC401" s="4">
        <f t="shared" si="568"/>
        <v>0</v>
      </c>
      <c r="YD401" s="191"/>
      <c r="YE401" s="5">
        <f t="shared" si="541"/>
        <v>9</v>
      </c>
      <c r="YF401" s="5">
        <f t="shared" si="532"/>
        <v>944444.4444444445</v>
      </c>
      <c r="YG401" s="5">
        <v>7</v>
      </c>
      <c r="YH401" s="5">
        <f t="shared" si="533"/>
        <v>1214285.7142857143</v>
      </c>
      <c r="YI401" s="189">
        <v>6</v>
      </c>
      <c r="YJ401" s="5">
        <f t="shared" si="534"/>
        <v>1416666.6666666667</v>
      </c>
      <c r="YK401" s="206"/>
      <c r="YL401" s="4">
        <v>0.5</v>
      </c>
      <c r="YM401" s="4"/>
      <c r="YN401" s="4"/>
      <c r="YO401" s="4"/>
      <c r="YP401" s="4">
        <v>1</v>
      </c>
      <c r="YQ401" s="4">
        <v>1</v>
      </c>
      <c r="YR401" s="4"/>
      <c r="YS401" s="4"/>
      <c r="YT401" s="4"/>
      <c r="YU401" s="4"/>
      <c r="YV401" s="4"/>
      <c r="YW401" s="4"/>
      <c r="YX401" s="4"/>
      <c r="YY401" s="4"/>
      <c r="YZ401" s="4"/>
      <c r="ZA401" s="4"/>
      <c r="ZB401" s="4"/>
      <c r="ZC401" s="4">
        <v>1</v>
      </c>
      <c r="ZD401" s="4">
        <v>1</v>
      </c>
      <c r="ZE401" s="4"/>
      <c r="ZF401" s="4"/>
      <c r="ZG401" s="4"/>
      <c r="ZH401" s="4"/>
      <c r="ZI401" s="4"/>
      <c r="ZJ401" s="4"/>
      <c r="ZK401" s="4"/>
      <c r="ZL401" s="4"/>
      <c r="ZM401" s="4"/>
      <c r="ZN401" s="4"/>
      <c r="ZO401" s="4"/>
      <c r="ZP401" s="4"/>
      <c r="ZQ401" s="4"/>
      <c r="ZR401" s="4"/>
      <c r="ZS401" s="4"/>
      <c r="ZT401" s="4"/>
      <c r="ZU401" s="4"/>
      <c r="ZV401" s="4"/>
      <c r="ZW401" s="4"/>
      <c r="ZX401" s="4"/>
      <c r="ZY401" s="4"/>
      <c r="ZZ401" s="4"/>
      <c r="AAA401" s="4"/>
      <c r="AAB401" s="4"/>
      <c r="AAC401" s="4"/>
      <c r="AAD401" s="4"/>
      <c r="AAE401" s="4"/>
      <c r="AAF401" s="4"/>
      <c r="AAG401" s="4"/>
      <c r="AAH401" s="4"/>
      <c r="AAI401" s="4"/>
      <c r="AAJ401" s="4"/>
      <c r="AAK401" s="4"/>
      <c r="AAL401" s="4"/>
      <c r="AAM401" s="4"/>
      <c r="AAN401" s="4"/>
      <c r="AAO401" s="4"/>
      <c r="AAP401" s="4"/>
      <c r="AAQ401" s="4"/>
      <c r="AAR401" s="4"/>
      <c r="AAS401" s="4"/>
      <c r="AAT401" s="4"/>
      <c r="AAU401" s="4"/>
      <c r="AAV401" s="4"/>
      <c r="AAW401" s="4"/>
      <c r="AAX401" s="4"/>
      <c r="AAY401" s="4"/>
      <c r="AAZ401" s="4"/>
      <c r="ABA401" s="4"/>
      <c r="ABB401" s="4"/>
      <c r="ABC401" s="4"/>
      <c r="ABD401" s="4"/>
      <c r="ABE401" s="4"/>
      <c r="ABF401" s="4"/>
      <c r="ABG401" s="4"/>
      <c r="ABH401" s="4"/>
      <c r="ABI401" s="4">
        <v>1</v>
      </c>
      <c r="ABJ401" s="4"/>
      <c r="ABK401" s="4"/>
      <c r="ABL401" s="4"/>
      <c r="ABM401" s="4"/>
      <c r="ABN401" s="4">
        <v>1</v>
      </c>
      <c r="ABO401" s="4">
        <v>1</v>
      </c>
      <c r="ABP401" s="4"/>
      <c r="ABQ401" s="4"/>
      <c r="ABR401" s="4"/>
      <c r="ABS401" s="4">
        <v>1</v>
      </c>
      <c r="ABT401" s="4"/>
      <c r="ABU401" s="4"/>
      <c r="ABV401" s="4"/>
      <c r="ABW401" s="4"/>
      <c r="ABX401" s="4"/>
      <c r="ABY401" s="4"/>
      <c r="ABZ401" s="4"/>
      <c r="ACA401" s="4"/>
      <c r="ACB401" s="4"/>
      <c r="ACC401" s="4">
        <f t="shared" si="601"/>
        <v>8</v>
      </c>
      <c r="ACD401" s="5">
        <f t="shared" si="530"/>
        <v>1062500</v>
      </c>
      <c r="ACE401" s="5">
        <f t="shared" si="569"/>
        <v>17</v>
      </c>
      <c r="ACF401" s="5">
        <f t="shared" si="535"/>
        <v>1000000</v>
      </c>
      <c r="ACG401" s="189">
        <v>34</v>
      </c>
      <c r="ACH401" s="189">
        <v>2</v>
      </c>
      <c r="ACI401" s="5">
        <f t="shared" si="536"/>
        <v>8500000</v>
      </c>
      <c r="ACJ401" s="202"/>
      <c r="ACK401" s="557">
        <f t="shared" si="537"/>
        <v>0</v>
      </c>
      <c r="ACL401" s="4">
        <v>0.5</v>
      </c>
      <c r="ACM401" s="5">
        <f t="shared" si="538"/>
        <v>8500000</v>
      </c>
      <c r="ACN401" s="5">
        <f t="shared" si="539"/>
        <v>8500000</v>
      </c>
      <c r="ACP401" s="189">
        <v>1</v>
      </c>
      <c r="ACR401" s="189" t="s">
        <v>1081</v>
      </c>
      <c r="ACS401" s="189">
        <v>1</v>
      </c>
      <c r="ACT401" s="189">
        <v>2</v>
      </c>
      <c r="ACU401" s="189">
        <v>2</v>
      </c>
      <c r="ACX401" s="189">
        <v>1</v>
      </c>
      <c r="ACY401" s="189">
        <v>1</v>
      </c>
      <c r="ADB401" s="189">
        <v>1</v>
      </c>
      <c r="ADC401" s="189">
        <v>1</v>
      </c>
      <c r="ADI401" s="189">
        <v>1</v>
      </c>
      <c r="ADK401" s="189">
        <v>1</v>
      </c>
      <c r="ADR401" s="189">
        <v>1</v>
      </c>
      <c r="ADU401" s="189">
        <v>7</v>
      </c>
      <c r="ADV401" s="558"/>
      <c r="ADW401" s="189">
        <v>7</v>
      </c>
      <c r="ADX401" s="189">
        <v>1</v>
      </c>
      <c r="AEC401" s="189">
        <v>1</v>
      </c>
      <c r="AEE401" s="4">
        <f t="shared" si="602"/>
        <v>1</v>
      </c>
      <c r="AEL401" s="189">
        <v>1</v>
      </c>
      <c r="AER401" s="189">
        <v>1</v>
      </c>
      <c r="AET401" s="189">
        <v>1</v>
      </c>
      <c r="AEV401" s="189">
        <v>1</v>
      </c>
      <c r="AEY401" s="189">
        <v>1</v>
      </c>
      <c r="AFA401" s="189">
        <v>1</v>
      </c>
      <c r="AFC401" s="189">
        <v>1</v>
      </c>
      <c r="AFD401" s="189">
        <v>1</v>
      </c>
      <c r="AFF401" s="189">
        <v>1</v>
      </c>
      <c r="AFR401" s="189">
        <v>1</v>
      </c>
      <c r="AFV401" s="189">
        <v>1</v>
      </c>
      <c r="AGL401" s="189">
        <v>10000</v>
      </c>
      <c r="AGM401" s="202"/>
      <c r="AID401" s="189">
        <v>1</v>
      </c>
      <c r="AIF401" s="189">
        <v>1</v>
      </c>
      <c r="AIU401" s="189">
        <v>1</v>
      </c>
      <c r="AIY401" s="189">
        <v>1</v>
      </c>
      <c r="AJA401" s="189">
        <v>1</v>
      </c>
      <c r="AJC401" s="202">
        <v>6000000</v>
      </c>
      <c r="AJD401" s="202"/>
      <c r="AJE401" s="220">
        <v>0.12</v>
      </c>
      <c r="AJF401" s="202">
        <v>500000000</v>
      </c>
      <c r="AJJ401" s="443"/>
      <c r="AJK401" s="207"/>
      <c r="AJL401" s="383">
        <v>17000000</v>
      </c>
      <c r="AJM401" s="5">
        <f t="shared" si="540"/>
        <v>1000000</v>
      </c>
      <c r="AJN401" s="209"/>
      <c r="AJO401" s="209">
        <v>4</v>
      </c>
      <c r="AKA401" s="189">
        <f t="shared" si="603"/>
        <v>0</v>
      </c>
      <c r="AKC401" s="189">
        <v>105</v>
      </c>
      <c r="AKD401" s="189">
        <v>232</v>
      </c>
      <c r="AKE401" s="209"/>
      <c r="AKF401" s="189" t="s">
        <v>1091</v>
      </c>
      <c r="AKG401" s="189" t="s">
        <v>1255</v>
      </c>
      <c r="AKH401" s="189" t="s">
        <v>1256</v>
      </c>
      <c r="AKI401" s="189" t="s">
        <v>1257</v>
      </c>
      <c r="AKK401" s="189" t="s">
        <v>1282</v>
      </c>
      <c r="ALQ401" s="189">
        <v>6</v>
      </c>
      <c r="ALR401" s="202">
        <f t="shared" si="605"/>
        <v>83333333.333333328</v>
      </c>
      <c r="ALS401" s="202">
        <v>500000000</v>
      </c>
      <c r="ALT401" s="189">
        <v>3</v>
      </c>
      <c r="ALU401" s="189">
        <v>2</v>
      </c>
      <c r="ALV401" s="189">
        <v>9</v>
      </c>
      <c r="ALY401" s="209"/>
      <c r="ALZ401" s="189">
        <v>1</v>
      </c>
      <c r="AMD401" s="189">
        <v>1</v>
      </c>
      <c r="AME401" s="189">
        <v>1</v>
      </c>
      <c r="AMF401" s="189">
        <v>1</v>
      </c>
      <c r="AMG401" s="189">
        <v>1</v>
      </c>
      <c r="AMI401" s="189">
        <v>1</v>
      </c>
      <c r="AMJ401" s="189">
        <v>1</v>
      </c>
      <c r="AMK401" s="189">
        <v>1</v>
      </c>
      <c r="AML401" s="189">
        <v>1</v>
      </c>
      <c r="AMN401" s="559"/>
    </row>
    <row r="402" spans="1:1028" s="4" customFormat="1" ht="19" customHeight="1" x14ac:dyDescent="0.25">
      <c r="A402" s="270"/>
      <c r="B402" s="188">
        <v>400</v>
      </c>
      <c r="C402" s="560"/>
      <c r="D402" s="556" t="s">
        <v>1403</v>
      </c>
      <c r="E402" s="4">
        <v>2013</v>
      </c>
      <c r="F402" s="4">
        <v>3</v>
      </c>
      <c r="J402" s="4">
        <v>3</v>
      </c>
      <c r="K402" s="4">
        <v>2003</v>
      </c>
      <c r="L402" s="4">
        <v>2009</v>
      </c>
      <c r="M402" s="4">
        <v>7</v>
      </c>
      <c r="AH402" s="4">
        <v>1</v>
      </c>
      <c r="AI402" s="4">
        <v>1</v>
      </c>
      <c r="AJ402" s="4">
        <v>1</v>
      </c>
      <c r="AK402" s="4">
        <v>1</v>
      </c>
      <c r="AL402" s="4">
        <v>1</v>
      </c>
      <c r="AM402" s="4">
        <v>1</v>
      </c>
      <c r="AN402" s="4">
        <v>1</v>
      </c>
      <c r="AO402" s="4">
        <v>1</v>
      </c>
      <c r="AP402" s="4">
        <v>1</v>
      </c>
      <c r="AX402" s="4">
        <v>1</v>
      </c>
      <c r="BN402" s="4">
        <v>1</v>
      </c>
      <c r="BO402" s="4">
        <v>1</v>
      </c>
      <c r="BT402" s="4">
        <v>1</v>
      </c>
      <c r="CG402" s="4">
        <v>3</v>
      </c>
      <c r="CH402" s="252"/>
      <c r="CP402" s="4">
        <f t="shared" si="570"/>
        <v>0</v>
      </c>
      <c r="CS402" s="4">
        <f t="shared" si="542"/>
        <v>0</v>
      </c>
      <c r="DO402" s="4">
        <f t="shared" si="571"/>
        <v>0</v>
      </c>
      <c r="DX402" s="4">
        <f t="shared" si="572"/>
        <v>0</v>
      </c>
      <c r="EE402" s="4">
        <f t="shared" si="573"/>
        <v>0</v>
      </c>
      <c r="EH402" s="4">
        <f t="shared" si="574"/>
        <v>0</v>
      </c>
      <c r="EK402" s="4">
        <v>1</v>
      </c>
      <c r="FF402" s="4">
        <v>1</v>
      </c>
      <c r="GP402" s="4">
        <f t="shared" si="543"/>
        <v>1</v>
      </c>
      <c r="GQ402" s="4">
        <v>1</v>
      </c>
      <c r="GY402" s="4">
        <f t="shared" si="575"/>
        <v>0</v>
      </c>
      <c r="HC402" s="4">
        <f t="shared" si="576"/>
        <v>0</v>
      </c>
      <c r="HS402" s="4">
        <f t="shared" si="577"/>
        <v>0</v>
      </c>
      <c r="HX402" s="4">
        <f t="shared" si="544"/>
        <v>0</v>
      </c>
      <c r="ID402" s="4">
        <f t="shared" si="545"/>
        <v>0</v>
      </c>
      <c r="IN402" s="4">
        <f t="shared" si="578"/>
        <v>0</v>
      </c>
      <c r="IW402" s="4">
        <f t="shared" si="579"/>
        <v>0</v>
      </c>
      <c r="IZ402" s="4">
        <f t="shared" si="546"/>
        <v>0</v>
      </c>
      <c r="JJ402" s="4">
        <f t="shared" si="547"/>
        <v>0</v>
      </c>
      <c r="JV402" s="4">
        <f t="shared" si="580"/>
        <v>0</v>
      </c>
      <c r="KB402" s="4">
        <f t="shared" si="581"/>
        <v>0</v>
      </c>
      <c r="LG402" s="4">
        <f t="shared" si="548"/>
        <v>0</v>
      </c>
      <c r="LT402" s="4">
        <f t="shared" si="582"/>
        <v>0</v>
      </c>
      <c r="MA402" s="4">
        <f t="shared" si="583"/>
        <v>0</v>
      </c>
      <c r="MF402" s="4">
        <f t="shared" si="584"/>
        <v>0</v>
      </c>
      <c r="MM402" s="4">
        <f t="shared" si="585"/>
        <v>0</v>
      </c>
      <c r="MS402" s="4">
        <f t="shared" si="586"/>
        <v>0</v>
      </c>
      <c r="MU402" s="189"/>
      <c r="PD402" s="4">
        <f t="shared" si="549"/>
        <v>0</v>
      </c>
      <c r="QF402" s="4">
        <f t="shared" si="587"/>
        <v>0</v>
      </c>
      <c r="QY402" s="4">
        <f t="shared" si="588"/>
        <v>0</v>
      </c>
      <c r="RK402" s="4">
        <f t="shared" si="589"/>
        <v>0</v>
      </c>
      <c r="SA402" s="4">
        <f t="shared" si="590"/>
        <v>0</v>
      </c>
      <c r="SG402" s="4">
        <f t="shared" si="591"/>
        <v>0</v>
      </c>
      <c r="SO402" s="4">
        <f t="shared" si="592"/>
        <v>0</v>
      </c>
      <c r="TB402" s="4">
        <f t="shared" si="593"/>
        <v>0</v>
      </c>
      <c r="TS402" s="4">
        <f t="shared" si="550"/>
        <v>0</v>
      </c>
      <c r="UD402" s="4">
        <f t="shared" si="551"/>
        <v>0</v>
      </c>
      <c r="UG402" s="4">
        <f t="shared" si="552"/>
        <v>0</v>
      </c>
      <c r="UQ402" s="4">
        <f t="shared" si="594"/>
        <v>0</v>
      </c>
      <c r="VA402" s="4">
        <f t="shared" si="595"/>
        <v>0</v>
      </c>
      <c r="VG402" s="4">
        <f t="shared" si="596"/>
        <v>0</v>
      </c>
      <c r="WY402" s="4">
        <f t="shared" si="553"/>
        <v>0</v>
      </c>
      <c r="XB402" s="4">
        <f t="shared" si="597"/>
        <v>0</v>
      </c>
      <c r="XG402" s="4">
        <f t="shared" si="554"/>
        <v>0</v>
      </c>
      <c r="XK402" s="200"/>
      <c r="XL402" s="4">
        <f t="shared" si="555"/>
        <v>0</v>
      </c>
      <c r="XM402" s="4">
        <f t="shared" si="556"/>
        <v>0</v>
      </c>
      <c r="XN402" s="4">
        <f t="shared" si="598"/>
        <v>0</v>
      </c>
      <c r="XO402" s="4">
        <f t="shared" si="557"/>
        <v>1</v>
      </c>
      <c r="XP402" s="4">
        <f t="shared" si="599"/>
        <v>0</v>
      </c>
      <c r="XQ402" s="4">
        <f t="shared" si="558"/>
        <v>0</v>
      </c>
      <c r="XR402" s="4">
        <f t="shared" si="559"/>
        <v>0</v>
      </c>
      <c r="XS402" s="4">
        <f t="shared" si="606"/>
        <v>0</v>
      </c>
      <c r="XT402" s="4">
        <f t="shared" si="600"/>
        <v>1</v>
      </c>
      <c r="XU402" s="4">
        <f t="shared" si="560"/>
        <v>0</v>
      </c>
      <c r="XV402" s="4">
        <f t="shared" si="561"/>
        <v>0</v>
      </c>
      <c r="XW402" s="4">
        <f t="shared" si="562"/>
        <v>0</v>
      </c>
      <c r="XX402" s="4">
        <f t="shared" si="563"/>
        <v>0</v>
      </c>
      <c r="XY402" s="4">
        <f t="shared" si="564"/>
        <v>0</v>
      </c>
      <c r="XZ402" s="4">
        <f t="shared" si="565"/>
        <v>0</v>
      </c>
      <c r="YA402" s="4">
        <f t="shared" si="566"/>
        <v>0</v>
      </c>
      <c r="YB402" s="4">
        <f t="shared" si="567"/>
        <v>0</v>
      </c>
      <c r="YC402" s="4">
        <f t="shared" si="568"/>
        <v>0</v>
      </c>
      <c r="YD402" s="191"/>
      <c r="YE402" s="5">
        <f t="shared" si="541"/>
        <v>2</v>
      </c>
      <c r="YF402" s="5">
        <f t="shared" si="532"/>
        <v>1562500</v>
      </c>
      <c r="YG402" s="5">
        <v>1</v>
      </c>
      <c r="YH402" s="5">
        <f t="shared" si="533"/>
        <v>3125000</v>
      </c>
      <c r="YI402" s="4">
        <v>2</v>
      </c>
      <c r="YJ402" s="5">
        <f t="shared" si="534"/>
        <v>1562500</v>
      </c>
      <c r="YK402" s="191"/>
      <c r="YL402" s="4">
        <v>0.5</v>
      </c>
      <c r="YM402" s="4">
        <v>1</v>
      </c>
      <c r="YO402" s="4">
        <v>1</v>
      </c>
      <c r="YP402" s="4">
        <v>1</v>
      </c>
      <c r="YQ402" s="4">
        <v>1</v>
      </c>
      <c r="YR402" s="4">
        <v>1</v>
      </c>
      <c r="YV402" s="4">
        <v>1</v>
      </c>
      <c r="YX402" s="4">
        <v>1</v>
      </c>
      <c r="ZC402" s="4">
        <v>1</v>
      </c>
      <c r="ZL402" s="4">
        <v>1</v>
      </c>
      <c r="ZM402" s="4">
        <v>1</v>
      </c>
      <c r="AAG402" s="4">
        <v>1</v>
      </c>
      <c r="AAK402" s="4">
        <v>1</v>
      </c>
      <c r="AAM402" s="4">
        <v>1</v>
      </c>
      <c r="AAN402" s="4">
        <v>1</v>
      </c>
      <c r="ABF402" s="4">
        <v>1</v>
      </c>
      <c r="ABH402" s="4">
        <v>1</v>
      </c>
      <c r="ACC402" s="4">
        <f t="shared" si="601"/>
        <v>16</v>
      </c>
      <c r="ACD402" s="5">
        <f t="shared" si="530"/>
        <v>195312.5</v>
      </c>
      <c r="ACE402" s="5">
        <f t="shared" si="569"/>
        <v>18</v>
      </c>
      <c r="ACF402" s="5">
        <f t="shared" si="535"/>
        <v>347222.22222222225</v>
      </c>
      <c r="ACG402" s="4">
        <v>34</v>
      </c>
      <c r="ACH402" s="4">
        <v>2</v>
      </c>
      <c r="ACI402" s="5">
        <f t="shared" si="536"/>
        <v>3125000</v>
      </c>
      <c r="ACJ402" s="5"/>
      <c r="ACK402" s="557">
        <f t="shared" si="537"/>
        <v>0</v>
      </c>
      <c r="ACL402" s="4">
        <v>0.5</v>
      </c>
      <c r="ACM402" s="5">
        <f t="shared" si="538"/>
        <v>3125000</v>
      </c>
      <c r="ACN402" s="5">
        <f t="shared" si="539"/>
        <v>3125000</v>
      </c>
      <c r="ACR402" s="4" t="s">
        <v>1250</v>
      </c>
      <c r="ACS402" s="4">
        <v>1</v>
      </c>
      <c r="ACT402" s="4">
        <v>2</v>
      </c>
      <c r="ACU402" s="4">
        <v>1</v>
      </c>
      <c r="ACX402" s="4">
        <v>1</v>
      </c>
      <c r="ACY402" s="4">
        <v>1</v>
      </c>
      <c r="ADL402" s="4">
        <v>1</v>
      </c>
      <c r="ADU402" s="4">
        <v>8</v>
      </c>
      <c r="ADW402" s="4">
        <v>7</v>
      </c>
      <c r="ADX402" s="4">
        <v>1</v>
      </c>
      <c r="ADY402" s="4">
        <v>1</v>
      </c>
      <c r="AEB402" s="4">
        <v>1</v>
      </c>
      <c r="AEE402" s="4">
        <f t="shared" si="602"/>
        <v>0</v>
      </c>
      <c r="AEF402" s="4">
        <v>1</v>
      </c>
      <c r="AEY402" s="4">
        <v>1</v>
      </c>
      <c r="AFA402" s="4">
        <v>1</v>
      </c>
      <c r="AFF402" s="4">
        <v>1</v>
      </c>
      <c r="AFM402" s="4">
        <v>1</v>
      </c>
      <c r="AFN402" s="4">
        <v>1</v>
      </c>
      <c r="AFO402" s="4">
        <v>1</v>
      </c>
      <c r="AFP402" s="4">
        <v>1</v>
      </c>
      <c r="AFV402" s="4">
        <v>1</v>
      </c>
      <c r="AGC402" s="4">
        <v>1</v>
      </c>
      <c r="AGD402" s="4">
        <v>1</v>
      </c>
      <c r="AGL402" s="4">
        <v>450000</v>
      </c>
      <c r="AGM402" s="5"/>
      <c r="AHN402" s="4">
        <v>450000</v>
      </c>
      <c r="AIZ402" s="4">
        <v>450000</v>
      </c>
      <c r="AJC402" s="5"/>
      <c r="AJD402" s="5">
        <v>150000</v>
      </c>
      <c r="AJE402" s="221">
        <v>0.02</v>
      </c>
      <c r="AJF402" s="5">
        <v>6100000</v>
      </c>
      <c r="AJJ402" s="437"/>
      <c r="AJK402" s="37"/>
      <c r="AJL402" s="383">
        <v>6250000</v>
      </c>
      <c r="AJM402" s="5">
        <f t="shared" si="540"/>
        <v>347222.22222222225</v>
      </c>
      <c r="AJN402" s="6"/>
      <c r="AJO402" s="6">
        <v>1E-3</v>
      </c>
      <c r="AJP402" s="4">
        <v>6</v>
      </c>
      <c r="AJQ402" s="4">
        <v>1</v>
      </c>
      <c r="AJW402" s="4">
        <v>1</v>
      </c>
      <c r="AJZ402" s="4">
        <v>1</v>
      </c>
      <c r="AKA402" s="4">
        <f t="shared" si="603"/>
        <v>8</v>
      </c>
      <c r="AKB402" s="4">
        <v>353</v>
      </c>
      <c r="AKC402" s="4">
        <v>81</v>
      </c>
      <c r="AKD402" s="4">
        <f t="shared" si="604"/>
        <v>442</v>
      </c>
      <c r="AKE402" s="6"/>
      <c r="ALR402" s="5"/>
      <c r="ALS402" s="5">
        <v>6250000</v>
      </c>
      <c r="ALY402" s="6"/>
      <c r="AMD402" s="4">
        <v>1</v>
      </c>
      <c r="AMN402" s="561"/>
    </row>
    <row r="403" spans="1:1028" s="222" customFormat="1" ht="24" customHeight="1" x14ac:dyDescent="0.25">
      <c r="A403" s="280"/>
      <c r="B403" s="188">
        <v>401</v>
      </c>
      <c r="C403" s="560"/>
      <c r="D403" s="562" t="s">
        <v>1397</v>
      </c>
      <c r="E403" s="222">
        <v>2013</v>
      </c>
      <c r="F403" s="222">
        <v>2</v>
      </c>
      <c r="J403" s="222">
        <v>5</v>
      </c>
      <c r="K403" s="222">
        <v>2004</v>
      </c>
      <c r="L403" s="222">
        <v>2009</v>
      </c>
      <c r="M403" s="222">
        <v>23</v>
      </c>
      <c r="U403" s="222">
        <v>1</v>
      </c>
      <c r="V403" s="222">
        <v>1</v>
      </c>
      <c r="W403" s="222">
        <v>1</v>
      </c>
      <c r="X403" s="222">
        <v>1</v>
      </c>
      <c r="Y403" s="222">
        <v>1</v>
      </c>
      <c r="Z403" s="222">
        <v>1</v>
      </c>
      <c r="AA403" s="222">
        <v>1</v>
      </c>
      <c r="AB403" s="222">
        <v>1</v>
      </c>
      <c r="AC403" s="222">
        <v>1</v>
      </c>
      <c r="AD403" s="222">
        <v>1</v>
      </c>
      <c r="AE403" s="222">
        <v>1</v>
      </c>
      <c r="AF403" s="222">
        <v>1</v>
      </c>
      <c r="AG403" s="222">
        <v>1</v>
      </c>
      <c r="AH403" s="222">
        <v>1</v>
      </c>
      <c r="AI403" s="222">
        <v>1</v>
      </c>
      <c r="AJ403" s="222">
        <v>1</v>
      </c>
      <c r="AK403" s="222">
        <v>1</v>
      </c>
      <c r="AL403" s="222">
        <v>1</v>
      </c>
      <c r="AM403" s="222">
        <v>1</v>
      </c>
      <c r="AN403" s="222">
        <v>1</v>
      </c>
      <c r="AO403" s="222">
        <v>1</v>
      </c>
      <c r="AP403" s="222">
        <v>1</v>
      </c>
      <c r="AX403" s="222">
        <v>1</v>
      </c>
      <c r="BN403" s="222">
        <v>1</v>
      </c>
      <c r="BP403" s="222">
        <v>1</v>
      </c>
      <c r="BQ403" s="222">
        <v>1</v>
      </c>
      <c r="BU403" s="222">
        <v>1</v>
      </c>
      <c r="BV403" s="222">
        <v>1</v>
      </c>
      <c r="BY403" s="222">
        <v>1</v>
      </c>
      <c r="CG403" s="222">
        <v>6</v>
      </c>
      <c r="CH403" s="259"/>
      <c r="CP403" s="4">
        <f t="shared" si="570"/>
        <v>0</v>
      </c>
      <c r="CQ403" s="4"/>
      <c r="CS403" s="4">
        <f t="shared" si="542"/>
        <v>0</v>
      </c>
      <c r="CT403" s="4"/>
      <c r="CU403" s="222">
        <v>1</v>
      </c>
      <c r="DO403" s="4">
        <f t="shared" si="571"/>
        <v>1</v>
      </c>
      <c r="DP403" s="4">
        <v>1</v>
      </c>
      <c r="DX403" s="4">
        <f t="shared" si="572"/>
        <v>0</v>
      </c>
      <c r="DY403" s="4"/>
      <c r="EE403" s="4">
        <f t="shared" si="573"/>
        <v>0</v>
      </c>
      <c r="EF403" s="4"/>
      <c r="EH403" s="4">
        <f t="shared" si="574"/>
        <v>0</v>
      </c>
      <c r="EI403" s="4"/>
      <c r="EJ403" s="222">
        <v>1</v>
      </c>
      <c r="EU403" s="222">
        <v>1</v>
      </c>
      <c r="FC403" s="222">
        <v>1</v>
      </c>
      <c r="FF403" s="222">
        <v>1</v>
      </c>
      <c r="GL403" s="222">
        <v>1</v>
      </c>
      <c r="GP403" s="4">
        <f t="shared" si="543"/>
        <v>2</v>
      </c>
      <c r="GQ403" s="4">
        <v>1</v>
      </c>
      <c r="GY403" s="4">
        <f t="shared" si="575"/>
        <v>0</v>
      </c>
      <c r="GZ403" s="4"/>
      <c r="HC403" s="4">
        <f t="shared" si="576"/>
        <v>0</v>
      </c>
      <c r="HD403" s="4"/>
      <c r="HS403" s="4">
        <f t="shared" si="577"/>
        <v>0</v>
      </c>
      <c r="HT403" s="4"/>
      <c r="HX403" s="4">
        <f t="shared" si="544"/>
        <v>0</v>
      </c>
      <c r="HY403" s="4"/>
      <c r="ID403" s="4">
        <f t="shared" si="545"/>
        <v>0</v>
      </c>
      <c r="IE403" s="4"/>
      <c r="IN403" s="4">
        <f t="shared" si="578"/>
        <v>0</v>
      </c>
      <c r="IW403" s="4">
        <f t="shared" si="579"/>
        <v>0</v>
      </c>
      <c r="IX403" s="4"/>
      <c r="IZ403" s="4">
        <f t="shared" si="546"/>
        <v>0</v>
      </c>
      <c r="JA403" s="4"/>
      <c r="JD403" s="222">
        <v>1</v>
      </c>
      <c r="JJ403" s="4">
        <f t="shared" si="547"/>
        <v>1</v>
      </c>
      <c r="JK403" s="4">
        <v>1</v>
      </c>
      <c r="JV403" s="4">
        <f t="shared" si="580"/>
        <v>0</v>
      </c>
      <c r="JW403" s="4"/>
      <c r="KB403" s="4">
        <f t="shared" si="581"/>
        <v>0</v>
      </c>
      <c r="KC403" s="4"/>
      <c r="LG403" s="4">
        <f t="shared" si="548"/>
        <v>0</v>
      </c>
      <c r="LH403" s="4"/>
      <c r="LT403" s="4">
        <f t="shared" si="582"/>
        <v>0</v>
      </c>
      <c r="LU403" s="4"/>
      <c r="MA403" s="4">
        <f t="shared" si="583"/>
        <v>0</v>
      </c>
      <c r="MB403" s="4"/>
      <c r="MF403" s="4">
        <f t="shared" si="584"/>
        <v>0</v>
      </c>
      <c r="MG403" s="4"/>
      <c r="MH403" s="222">
        <v>1</v>
      </c>
      <c r="MM403" s="4">
        <f t="shared" si="585"/>
        <v>1</v>
      </c>
      <c r="MN403" s="4">
        <v>1</v>
      </c>
      <c r="MS403" s="4">
        <f t="shared" si="586"/>
        <v>0</v>
      </c>
      <c r="MT403" s="4"/>
      <c r="MU403" s="223">
        <v>1</v>
      </c>
      <c r="OM403" s="222">
        <v>1</v>
      </c>
      <c r="PD403" s="4">
        <f t="shared" si="549"/>
        <v>1</v>
      </c>
      <c r="PE403" s="4">
        <v>1</v>
      </c>
      <c r="QF403" s="4">
        <f t="shared" si="587"/>
        <v>0</v>
      </c>
      <c r="QG403" s="4"/>
      <c r="QY403" s="4">
        <f t="shared" si="588"/>
        <v>0</v>
      </c>
      <c r="RA403" s="222">
        <v>1</v>
      </c>
      <c r="RK403" s="4">
        <f t="shared" si="589"/>
        <v>1</v>
      </c>
      <c r="RL403" s="4">
        <v>1</v>
      </c>
      <c r="SA403" s="4">
        <f t="shared" si="590"/>
        <v>0</v>
      </c>
      <c r="SG403" s="4">
        <f t="shared" si="591"/>
        <v>0</v>
      </c>
      <c r="SO403" s="4">
        <f t="shared" si="592"/>
        <v>0</v>
      </c>
      <c r="TB403" s="4">
        <f t="shared" si="593"/>
        <v>0</v>
      </c>
      <c r="TS403" s="4">
        <f t="shared" si="550"/>
        <v>0</v>
      </c>
      <c r="TT403" s="4"/>
      <c r="TU403" s="222">
        <v>1</v>
      </c>
      <c r="UD403" s="4">
        <f t="shared" si="551"/>
        <v>1</v>
      </c>
      <c r="UE403" s="4">
        <v>1</v>
      </c>
      <c r="UG403" s="4">
        <f t="shared" si="552"/>
        <v>0</v>
      </c>
      <c r="UH403" s="4"/>
      <c r="UQ403" s="4">
        <f t="shared" si="594"/>
        <v>0</v>
      </c>
      <c r="UR403" s="4"/>
      <c r="US403" s="222">
        <v>1</v>
      </c>
      <c r="VA403" s="4">
        <f t="shared" si="595"/>
        <v>1</v>
      </c>
      <c r="VB403" s="4">
        <v>1</v>
      </c>
      <c r="VG403" s="4">
        <f t="shared" si="596"/>
        <v>0</v>
      </c>
      <c r="VH403" s="4"/>
      <c r="WY403" s="4">
        <f t="shared" si="553"/>
        <v>0</v>
      </c>
      <c r="WZ403" s="4"/>
      <c r="XB403" s="4">
        <f t="shared" si="597"/>
        <v>0</v>
      </c>
      <c r="XC403" s="4"/>
      <c r="XG403" s="4">
        <f t="shared" si="554"/>
        <v>0</v>
      </c>
      <c r="XH403" s="4"/>
      <c r="XL403" s="4">
        <f t="shared" si="555"/>
        <v>1</v>
      </c>
      <c r="XM403" s="4">
        <f t="shared" si="556"/>
        <v>0</v>
      </c>
      <c r="XN403" s="4">
        <f t="shared" si="598"/>
        <v>0</v>
      </c>
      <c r="XO403" s="4">
        <f t="shared" si="557"/>
        <v>3</v>
      </c>
      <c r="XP403" s="4">
        <f t="shared" si="599"/>
        <v>1</v>
      </c>
      <c r="XQ403" s="4">
        <f t="shared" si="558"/>
        <v>0</v>
      </c>
      <c r="XR403" s="4">
        <f t="shared" si="559"/>
        <v>0</v>
      </c>
      <c r="XS403" s="4">
        <f t="shared" si="606"/>
        <v>0</v>
      </c>
      <c r="XT403" s="4">
        <f t="shared" si="600"/>
        <v>5</v>
      </c>
      <c r="XU403" s="4">
        <f t="shared" si="560"/>
        <v>2</v>
      </c>
      <c r="XV403" s="4">
        <f t="shared" si="561"/>
        <v>0</v>
      </c>
      <c r="XW403" s="4">
        <f t="shared" si="562"/>
        <v>0</v>
      </c>
      <c r="XX403" s="4">
        <f t="shared" si="563"/>
        <v>0</v>
      </c>
      <c r="XY403" s="4">
        <f t="shared" si="564"/>
        <v>1</v>
      </c>
      <c r="XZ403" s="4">
        <f t="shared" si="565"/>
        <v>0</v>
      </c>
      <c r="YA403" s="4">
        <f t="shared" si="566"/>
        <v>0</v>
      </c>
      <c r="YB403" s="4">
        <f t="shared" si="567"/>
        <v>0</v>
      </c>
      <c r="YC403" s="4">
        <f t="shared" si="568"/>
        <v>0</v>
      </c>
      <c r="YD403" s="4"/>
      <c r="YE403" s="5">
        <f t="shared" si="541"/>
        <v>13</v>
      </c>
      <c r="YF403" s="5">
        <f t="shared" si="532"/>
        <v>2653846.153846154</v>
      </c>
      <c r="YG403" s="5">
        <v>10</v>
      </c>
      <c r="YH403" s="5">
        <f t="shared" si="533"/>
        <v>3450000</v>
      </c>
      <c r="YI403" s="222">
        <v>5</v>
      </c>
      <c r="YJ403" s="5">
        <f t="shared" si="534"/>
        <v>6900000</v>
      </c>
      <c r="YL403" s="4">
        <v>0.5</v>
      </c>
      <c r="YM403" s="4">
        <v>1</v>
      </c>
      <c r="YN403" s="4"/>
      <c r="YO403" s="4"/>
      <c r="YP403" s="4"/>
      <c r="YQ403" s="4"/>
      <c r="YR403" s="4">
        <v>1</v>
      </c>
      <c r="YS403" s="4"/>
      <c r="YT403" s="4"/>
      <c r="YU403" s="4"/>
      <c r="YV403" s="4"/>
      <c r="YW403" s="4"/>
      <c r="YX403" s="4">
        <v>1</v>
      </c>
      <c r="YY403" s="4"/>
      <c r="YZ403" s="4"/>
      <c r="ZA403" s="4">
        <v>1</v>
      </c>
      <c r="ZB403" s="4"/>
      <c r="ZC403" s="4">
        <v>1</v>
      </c>
      <c r="ZD403" s="4">
        <v>1</v>
      </c>
      <c r="ZE403" s="4"/>
      <c r="ZF403" s="4">
        <v>1</v>
      </c>
      <c r="ZG403" s="4"/>
      <c r="ZH403" s="4"/>
      <c r="ZI403" s="4"/>
      <c r="ZJ403" s="4"/>
      <c r="ZK403" s="4"/>
      <c r="ZL403" s="4"/>
      <c r="ZM403" s="4"/>
      <c r="ZN403" s="4"/>
      <c r="ZO403" s="4"/>
      <c r="ZP403" s="4"/>
      <c r="ZQ403" s="4"/>
      <c r="ZR403" s="4">
        <v>1</v>
      </c>
      <c r="ZS403" s="4"/>
      <c r="ZT403" s="4"/>
      <c r="ZU403" s="4"/>
      <c r="ZV403" s="4"/>
      <c r="ZW403" s="4"/>
      <c r="ZX403" s="4"/>
      <c r="ZY403" s="4"/>
      <c r="ZZ403" s="4"/>
      <c r="AAA403" s="4"/>
      <c r="AAB403" s="4">
        <v>1</v>
      </c>
      <c r="AAC403" s="4"/>
      <c r="AAD403" s="4"/>
      <c r="AAE403" s="4"/>
      <c r="AAF403" s="4"/>
      <c r="AAG403" s="4">
        <v>1</v>
      </c>
      <c r="AAH403" s="4"/>
      <c r="AAI403" s="4">
        <v>1</v>
      </c>
      <c r="AAJ403" s="4"/>
      <c r="AAK403" s="4"/>
      <c r="AAL403" s="4">
        <v>1</v>
      </c>
      <c r="AAM403" s="4"/>
      <c r="AAN403" s="4"/>
      <c r="AAO403" s="4"/>
      <c r="AAP403" s="4"/>
      <c r="AAQ403" s="4"/>
      <c r="AAR403" s="4"/>
      <c r="AAS403" s="4"/>
      <c r="AAT403" s="4"/>
      <c r="AAU403" s="4">
        <v>1</v>
      </c>
      <c r="AAV403" s="4"/>
      <c r="AAW403" s="4"/>
      <c r="AAX403" s="4"/>
      <c r="AAY403" s="4"/>
      <c r="AAZ403" s="4"/>
      <c r="ABA403" s="4"/>
      <c r="ABB403" s="4"/>
      <c r="ABC403" s="4"/>
      <c r="ABD403" s="4"/>
      <c r="ABE403" s="4"/>
      <c r="ABF403" s="4">
        <v>1</v>
      </c>
      <c r="ABG403" s="4">
        <v>1</v>
      </c>
      <c r="ABH403" s="4"/>
      <c r="ABI403" s="4"/>
      <c r="ABJ403" s="4">
        <v>1</v>
      </c>
      <c r="ABK403" s="4"/>
      <c r="ABL403" s="4"/>
      <c r="ABM403" s="4"/>
      <c r="ABN403" s="4"/>
      <c r="ABO403" s="4"/>
      <c r="ABP403" s="4"/>
      <c r="ABQ403" s="4"/>
      <c r="ABR403" s="4"/>
      <c r="ABS403" s="4"/>
      <c r="ABT403" s="4"/>
      <c r="ABU403" s="4"/>
      <c r="ABV403" s="4"/>
      <c r="ABW403" s="4"/>
      <c r="ABX403" s="4"/>
      <c r="ABY403" s="4"/>
      <c r="ABZ403" s="4"/>
      <c r="ACA403" s="4"/>
      <c r="ACB403" s="4"/>
      <c r="ACC403" s="4">
        <f t="shared" si="601"/>
        <v>16</v>
      </c>
      <c r="ACD403" s="5">
        <f t="shared" si="530"/>
        <v>2156250</v>
      </c>
      <c r="ACE403" s="5">
        <f t="shared" si="569"/>
        <v>29</v>
      </c>
      <c r="ACF403" s="5">
        <f t="shared" si="535"/>
        <v>2379310.3448275863</v>
      </c>
      <c r="ACG403" s="222">
        <v>234</v>
      </c>
      <c r="ACH403" s="222">
        <v>3</v>
      </c>
      <c r="ACI403" s="5">
        <f t="shared" si="536"/>
        <v>23000000</v>
      </c>
      <c r="ACJ403" s="5"/>
      <c r="ACK403" s="557">
        <f t="shared" si="537"/>
        <v>0</v>
      </c>
      <c r="ACL403" s="4">
        <v>0.5</v>
      </c>
      <c r="ACM403" s="5">
        <f t="shared" si="538"/>
        <v>34500000</v>
      </c>
      <c r="ACN403" s="5">
        <f t="shared" si="539"/>
        <v>23000000</v>
      </c>
      <c r="ACP403" s="222">
        <v>1</v>
      </c>
      <c r="ACR403" s="222" t="s">
        <v>1250</v>
      </c>
      <c r="ACS403" s="222">
        <v>1</v>
      </c>
      <c r="ACT403" s="222">
        <v>1</v>
      </c>
      <c r="ACU403" s="222">
        <v>5</v>
      </c>
      <c r="ACV403" s="222">
        <v>1</v>
      </c>
      <c r="ACX403" s="222">
        <v>1</v>
      </c>
      <c r="ACY403" s="222">
        <v>1</v>
      </c>
      <c r="ADA403" s="222">
        <v>1</v>
      </c>
      <c r="ADN403" s="222">
        <v>1</v>
      </c>
      <c r="ADO403" s="222">
        <v>1</v>
      </c>
      <c r="ADQ403" s="222">
        <v>1</v>
      </c>
      <c r="ADU403" s="222">
        <v>8</v>
      </c>
      <c r="ADW403" s="222">
        <v>7</v>
      </c>
      <c r="ADX403" s="222">
        <v>1</v>
      </c>
      <c r="ADZ403" s="222">
        <v>1</v>
      </c>
      <c r="AEB403" s="222">
        <v>1</v>
      </c>
      <c r="AEE403" s="4">
        <f t="shared" si="602"/>
        <v>0</v>
      </c>
      <c r="AER403" s="222">
        <v>1</v>
      </c>
      <c r="AET403" s="222">
        <v>1</v>
      </c>
      <c r="AEY403" s="222">
        <v>1</v>
      </c>
      <c r="AFA403" s="222">
        <v>1</v>
      </c>
      <c r="AFC403" s="222">
        <v>1</v>
      </c>
      <c r="AFD403" s="222">
        <v>1</v>
      </c>
      <c r="AFF403" s="222">
        <v>1</v>
      </c>
      <c r="AFJ403" s="222">
        <v>1</v>
      </c>
      <c r="AFK403" s="222">
        <v>1</v>
      </c>
      <c r="AFM403" s="222">
        <v>1</v>
      </c>
      <c r="AFO403" s="222">
        <v>1</v>
      </c>
      <c r="AFP403" s="222">
        <v>1</v>
      </c>
      <c r="AFQ403" s="222">
        <v>1</v>
      </c>
      <c r="AFW403" s="222">
        <v>1</v>
      </c>
      <c r="AGC403" s="222">
        <v>1</v>
      </c>
      <c r="AGH403" s="222">
        <v>1</v>
      </c>
      <c r="AGL403" s="222">
        <v>550000</v>
      </c>
      <c r="AGM403" s="224" t="e">
        <f>AGU403+AGW403+AGY403+AHA403+#REF!+#REF!+AHC403+AGP403+AHE403</f>
        <v>#REF!</v>
      </c>
      <c r="AHA403" s="222">
        <v>3000000</v>
      </c>
      <c r="AHB403" s="222">
        <v>1</v>
      </c>
      <c r="AHG403" s="222">
        <v>137000000</v>
      </c>
      <c r="AHH403" s="222">
        <v>1</v>
      </c>
      <c r="AHL403" s="222">
        <v>1</v>
      </c>
      <c r="AHN403" s="222">
        <v>550000</v>
      </c>
      <c r="AHP403" s="222">
        <v>2</v>
      </c>
      <c r="AHQ403" s="222">
        <v>1</v>
      </c>
      <c r="AHR403" s="222">
        <v>1</v>
      </c>
      <c r="AHS403" s="222">
        <v>1</v>
      </c>
      <c r="AHT403" s="222">
        <v>1</v>
      </c>
      <c r="AHU403" s="222">
        <v>1</v>
      </c>
      <c r="AHW403" s="222">
        <v>1</v>
      </c>
      <c r="AIA403" s="222">
        <v>1</v>
      </c>
      <c r="AIB403" s="222">
        <v>1</v>
      </c>
      <c r="AIE403" s="222">
        <v>11</v>
      </c>
      <c r="AIF403" s="222">
        <v>1</v>
      </c>
      <c r="AIP403" s="222">
        <v>1</v>
      </c>
      <c r="AIX403" s="222" t="s">
        <v>1298</v>
      </c>
      <c r="AIY403" s="222">
        <v>1</v>
      </c>
      <c r="AJB403" s="222" t="s">
        <v>1258</v>
      </c>
      <c r="AJC403" s="224"/>
      <c r="AJD403" s="224"/>
      <c r="AJE403" s="225">
        <v>0.49</v>
      </c>
      <c r="AJF403" s="224">
        <v>32000000</v>
      </c>
      <c r="AJJ403" s="447"/>
      <c r="AJK403" s="226"/>
      <c r="AJL403" s="393">
        <v>69000000</v>
      </c>
      <c r="AJM403" s="5">
        <f t="shared" si="540"/>
        <v>2379310.3448275863</v>
      </c>
      <c r="AJN403" s="227"/>
      <c r="AJO403" s="227">
        <v>3</v>
      </c>
      <c r="AJZ403" s="4"/>
      <c r="AKA403" s="4">
        <f t="shared" si="603"/>
        <v>0</v>
      </c>
      <c r="AKD403" s="4"/>
      <c r="AKE403" s="227"/>
      <c r="AKF403" s="222" t="s">
        <v>1259</v>
      </c>
      <c r="AKG403" s="222" t="s">
        <v>1260</v>
      </c>
      <c r="AKH403" s="222" t="s">
        <v>1191</v>
      </c>
      <c r="AKI403" s="222" t="s">
        <v>1041</v>
      </c>
      <c r="AKJ403" s="222" t="s">
        <v>1341</v>
      </c>
      <c r="AKK403" s="222" t="s">
        <v>1342</v>
      </c>
      <c r="AKL403" s="228" t="s">
        <v>1344</v>
      </c>
      <c r="AKM403" s="228" t="s">
        <v>1343</v>
      </c>
      <c r="AKN403" s="228" t="s">
        <v>1301</v>
      </c>
      <c r="AKO403" s="228" t="s">
        <v>1345</v>
      </c>
      <c r="AKP403" s="228" t="s">
        <v>1346</v>
      </c>
      <c r="AKQ403" s="228" t="s">
        <v>1347</v>
      </c>
      <c r="AKR403" s="228" t="s">
        <v>1348</v>
      </c>
      <c r="AKS403" s="228" t="s">
        <v>1048</v>
      </c>
      <c r="AKT403" s="228" t="s">
        <v>1349</v>
      </c>
      <c r="AKU403" s="228" t="s">
        <v>1350</v>
      </c>
      <c r="AKV403" s="228" t="s">
        <v>1826</v>
      </c>
      <c r="AKW403" s="228"/>
      <c r="AKX403" s="228"/>
      <c r="AKY403" s="228"/>
      <c r="AKZ403" s="228"/>
      <c r="ALA403" s="228"/>
      <c r="ALQ403" s="222">
        <v>16</v>
      </c>
      <c r="ALR403" s="5">
        <f t="shared" si="605"/>
        <v>4312500</v>
      </c>
      <c r="ALS403" s="224">
        <v>69000000</v>
      </c>
      <c r="ALT403" s="222">
        <v>7</v>
      </c>
      <c r="ALU403" s="222">
        <v>2</v>
      </c>
      <c r="ALV403" s="222">
        <v>7</v>
      </c>
      <c r="ALY403" s="227"/>
      <c r="AMC403" s="222">
        <v>1</v>
      </c>
      <c r="AMD403" s="222">
        <v>1</v>
      </c>
      <c r="AMG403" s="222">
        <v>1</v>
      </c>
      <c r="AMI403" s="222">
        <v>1</v>
      </c>
      <c r="AMK403" s="222">
        <v>1</v>
      </c>
      <c r="AMM403" s="222">
        <v>1</v>
      </c>
      <c r="AMN403" s="563"/>
    </row>
    <row r="404" spans="1:1028" s="7" customFormat="1" ht="19" customHeight="1" x14ac:dyDescent="0.25">
      <c r="A404" s="274"/>
      <c r="B404" s="188">
        <v>402</v>
      </c>
      <c r="C404" s="564"/>
      <c r="D404" s="556" t="s">
        <v>1261</v>
      </c>
      <c r="E404" s="7">
        <v>2014</v>
      </c>
      <c r="F404" s="7">
        <v>1</v>
      </c>
      <c r="J404" s="7">
        <v>1</v>
      </c>
      <c r="K404" s="7">
        <v>2012</v>
      </c>
      <c r="L404" s="7">
        <v>2012</v>
      </c>
      <c r="M404" s="7">
        <v>1</v>
      </c>
      <c r="AE404" s="7">
        <v>1</v>
      </c>
      <c r="AF404" s="7">
        <v>1</v>
      </c>
      <c r="AG404" s="7">
        <v>1</v>
      </c>
      <c r="AH404" s="7">
        <v>1</v>
      </c>
      <c r="AI404" s="7">
        <v>1</v>
      </c>
      <c r="AJ404" s="7">
        <v>1</v>
      </c>
      <c r="AK404" s="7">
        <v>1</v>
      </c>
      <c r="AL404" s="7">
        <v>1</v>
      </c>
      <c r="AM404" s="7">
        <v>1</v>
      </c>
      <c r="AP404" s="7">
        <v>1</v>
      </c>
      <c r="AX404" s="7">
        <v>1</v>
      </c>
      <c r="BN404" s="7">
        <v>1</v>
      </c>
      <c r="CA404" s="7">
        <v>1</v>
      </c>
      <c r="CG404" s="7">
        <v>3</v>
      </c>
      <c r="CH404" s="260"/>
      <c r="CP404" s="4">
        <f t="shared" si="570"/>
        <v>0</v>
      </c>
      <c r="CQ404" s="4"/>
      <c r="CS404" s="4">
        <f t="shared" si="542"/>
        <v>0</v>
      </c>
      <c r="CT404" s="4"/>
      <c r="DO404" s="4">
        <f t="shared" si="571"/>
        <v>0</v>
      </c>
      <c r="DP404" s="4"/>
      <c r="DX404" s="4">
        <f t="shared" si="572"/>
        <v>0</v>
      </c>
      <c r="DY404" s="4"/>
      <c r="EE404" s="4">
        <f t="shared" si="573"/>
        <v>0</v>
      </c>
      <c r="EF404" s="4"/>
      <c r="EH404" s="4">
        <f t="shared" si="574"/>
        <v>0</v>
      </c>
      <c r="EI404" s="4"/>
      <c r="EN404" s="7">
        <v>1</v>
      </c>
      <c r="FB404" s="7">
        <v>1</v>
      </c>
      <c r="FF404" s="7">
        <v>1</v>
      </c>
      <c r="GP404" s="4">
        <f t="shared" si="543"/>
        <v>1</v>
      </c>
      <c r="GQ404" s="4">
        <v>1</v>
      </c>
      <c r="GY404" s="4">
        <f t="shared" si="575"/>
        <v>0</v>
      </c>
      <c r="GZ404" s="4"/>
      <c r="HC404" s="4">
        <f t="shared" si="576"/>
        <v>0</v>
      </c>
      <c r="HD404" s="4"/>
      <c r="HS404" s="4">
        <f t="shared" si="577"/>
        <v>0</v>
      </c>
      <c r="HT404" s="4"/>
      <c r="HX404" s="4">
        <f t="shared" si="544"/>
        <v>0</v>
      </c>
      <c r="HY404" s="4"/>
      <c r="ID404" s="4">
        <f t="shared" si="545"/>
        <v>0</v>
      </c>
      <c r="IE404" s="4"/>
      <c r="IN404" s="4">
        <f t="shared" si="578"/>
        <v>0</v>
      </c>
      <c r="IW404" s="4">
        <f t="shared" si="579"/>
        <v>0</v>
      </c>
      <c r="IX404" s="4"/>
      <c r="IZ404" s="4">
        <f t="shared" si="546"/>
        <v>0</v>
      </c>
      <c r="JA404" s="4"/>
      <c r="JJ404" s="4">
        <f t="shared" si="547"/>
        <v>0</v>
      </c>
      <c r="JK404" s="4"/>
      <c r="JV404" s="4">
        <f t="shared" si="580"/>
        <v>0</v>
      </c>
      <c r="JW404" s="4"/>
      <c r="KB404" s="4">
        <f t="shared" si="581"/>
        <v>0</v>
      </c>
      <c r="KC404" s="4"/>
      <c r="LG404" s="4">
        <f t="shared" si="548"/>
        <v>0</v>
      </c>
      <c r="LH404" s="4"/>
      <c r="LT404" s="4">
        <f t="shared" si="582"/>
        <v>0</v>
      </c>
      <c r="LU404" s="4"/>
      <c r="MA404" s="4">
        <f t="shared" si="583"/>
        <v>0</v>
      </c>
      <c r="MB404" s="4"/>
      <c r="MF404" s="4">
        <f t="shared" si="584"/>
        <v>0</v>
      </c>
      <c r="MG404" s="4"/>
      <c r="MM404" s="4">
        <f t="shared" si="585"/>
        <v>0</v>
      </c>
      <c r="MN404" s="4"/>
      <c r="MS404" s="4">
        <f t="shared" si="586"/>
        <v>0</v>
      </c>
      <c r="MT404" s="4"/>
      <c r="MU404" s="189">
        <v>1</v>
      </c>
      <c r="PD404" s="4">
        <f t="shared" si="549"/>
        <v>0</v>
      </c>
      <c r="PE404" s="4"/>
      <c r="QF404" s="4">
        <f t="shared" si="587"/>
        <v>0</v>
      </c>
      <c r="QG404" s="4"/>
      <c r="QY404" s="4">
        <f t="shared" si="588"/>
        <v>0</v>
      </c>
      <c r="RK404" s="4">
        <f t="shared" si="589"/>
        <v>0</v>
      </c>
      <c r="RL404" s="4"/>
      <c r="SA404" s="4">
        <f t="shared" si="590"/>
        <v>0</v>
      </c>
      <c r="SG404" s="4">
        <f t="shared" si="591"/>
        <v>0</v>
      </c>
      <c r="SO404" s="4">
        <f t="shared" si="592"/>
        <v>0</v>
      </c>
      <c r="TB404" s="4">
        <f t="shared" si="593"/>
        <v>0</v>
      </c>
      <c r="TS404" s="4">
        <f t="shared" si="550"/>
        <v>0</v>
      </c>
      <c r="TT404" s="4"/>
      <c r="UD404" s="4">
        <f t="shared" si="551"/>
        <v>0</v>
      </c>
      <c r="UE404" s="4"/>
      <c r="UG404" s="4">
        <f t="shared" si="552"/>
        <v>0</v>
      </c>
      <c r="UH404" s="4"/>
      <c r="UJ404" s="7">
        <v>1</v>
      </c>
      <c r="UQ404" s="4">
        <f t="shared" si="594"/>
        <v>1</v>
      </c>
      <c r="UR404" s="4">
        <v>1</v>
      </c>
      <c r="VA404" s="4">
        <f t="shared" si="595"/>
        <v>0</v>
      </c>
      <c r="VB404" s="4"/>
      <c r="VG404" s="4">
        <f t="shared" si="596"/>
        <v>0</v>
      </c>
      <c r="VH404" s="4"/>
      <c r="WY404" s="4">
        <f t="shared" si="553"/>
        <v>0</v>
      </c>
      <c r="WZ404" s="4"/>
      <c r="XB404" s="4">
        <f t="shared" si="597"/>
        <v>0</v>
      </c>
      <c r="XC404" s="4"/>
      <c r="XG404" s="4">
        <f t="shared" si="554"/>
        <v>0</v>
      </c>
      <c r="XH404" s="4"/>
      <c r="XK404" s="190"/>
      <c r="XL404" s="4">
        <f t="shared" si="555"/>
        <v>0</v>
      </c>
      <c r="XM404" s="4">
        <f t="shared" si="556"/>
        <v>0</v>
      </c>
      <c r="XN404" s="4">
        <f t="shared" si="598"/>
        <v>0</v>
      </c>
      <c r="XO404" s="4">
        <f t="shared" si="557"/>
        <v>2</v>
      </c>
      <c r="XP404" s="4">
        <f t="shared" si="599"/>
        <v>0</v>
      </c>
      <c r="XQ404" s="4">
        <f t="shared" si="558"/>
        <v>0</v>
      </c>
      <c r="XR404" s="4">
        <f t="shared" si="559"/>
        <v>1</v>
      </c>
      <c r="XS404" s="4">
        <f t="shared" si="606"/>
        <v>1</v>
      </c>
      <c r="XT404" s="4">
        <f t="shared" si="600"/>
        <v>1</v>
      </c>
      <c r="XU404" s="4">
        <f t="shared" si="560"/>
        <v>0</v>
      </c>
      <c r="XV404" s="4">
        <f t="shared" si="561"/>
        <v>0</v>
      </c>
      <c r="XW404" s="4">
        <f t="shared" si="562"/>
        <v>0</v>
      </c>
      <c r="XX404" s="4">
        <f t="shared" si="563"/>
        <v>0</v>
      </c>
      <c r="XY404" s="4">
        <f t="shared" si="564"/>
        <v>1</v>
      </c>
      <c r="XZ404" s="4">
        <f t="shared" si="565"/>
        <v>0</v>
      </c>
      <c r="YA404" s="4">
        <f t="shared" si="566"/>
        <v>0</v>
      </c>
      <c r="YB404" s="4">
        <f t="shared" si="567"/>
        <v>0</v>
      </c>
      <c r="YC404" s="4">
        <f t="shared" si="568"/>
        <v>0</v>
      </c>
      <c r="YD404" s="191"/>
      <c r="YE404" s="5">
        <f t="shared" si="541"/>
        <v>6</v>
      </c>
      <c r="YF404" s="5">
        <f t="shared" si="532"/>
        <v>3750000</v>
      </c>
      <c r="YG404" s="5">
        <v>4</v>
      </c>
      <c r="YH404" s="5">
        <f t="shared" si="533"/>
        <v>5625000</v>
      </c>
      <c r="YI404" s="7">
        <v>5</v>
      </c>
      <c r="YJ404" s="5">
        <f t="shared" si="534"/>
        <v>4500000</v>
      </c>
      <c r="YK404" s="192"/>
      <c r="YL404" s="4">
        <v>0.5</v>
      </c>
      <c r="YM404" s="4"/>
      <c r="YN404" s="4"/>
      <c r="YO404" s="4">
        <v>1</v>
      </c>
      <c r="YP404" s="4"/>
      <c r="YQ404" s="4"/>
      <c r="YR404" s="4">
        <v>1</v>
      </c>
      <c r="YS404" s="4">
        <v>1</v>
      </c>
      <c r="YT404" s="4"/>
      <c r="YU404" s="4"/>
      <c r="YV404" s="4">
        <v>1</v>
      </c>
      <c r="YW404" s="4"/>
      <c r="YX404" s="4"/>
      <c r="YY404" s="4"/>
      <c r="YZ404" s="4"/>
      <c r="ZA404" s="4"/>
      <c r="ZB404" s="4"/>
      <c r="ZC404" s="4">
        <v>1</v>
      </c>
      <c r="ZD404" s="4"/>
      <c r="ZE404" s="4"/>
      <c r="ZF404" s="4">
        <v>1</v>
      </c>
      <c r="ZG404" s="4"/>
      <c r="ZH404" s="4"/>
      <c r="ZI404" s="4"/>
      <c r="ZJ404" s="4"/>
      <c r="ZK404" s="4"/>
      <c r="ZL404" s="4"/>
      <c r="ZM404" s="4"/>
      <c r="ZN404" s="4"/>
      <c r="ZO404" s="4"/>
      <c r="ZP404" s="4"/>
      <c r="ZQ404" s="4"/>
      <c r="ZR404" s="4"/>
      <c r="ZS404" s="4"/>
      <c r="ZT404" s="4"/>
      <c r="ZU404" s="4"/>
      <c r="ZV404" s="4"/>
      <c r="ZW404" s="4"/>
      <c r="ZX404" s="4"/>
      <c r="ZY404" s="4"/>
      <c r="ZZ404" s="4"/>
      <c r="AAA404" s="4"/>
      <c r="AAB404" s="4"/>
      <c r="AAC404" s="4"/>
      <c r="AAD404" s="4"/>
      <c r="AAE404" s="4"/>
      <c r="AAF404" s="4"/>
      <c r="AAG404" s="4">
        <v>1</v>
      </c>
      <c r="AAH404" s="4"/>
      <c r="AAI404" s="4"/>
      <c r="AAJ404" s="4"/>
      <c r="AAK404" s="4">
        <v>1</v>
      </c>
      <c r="AAL404" s="4"/>
      <c r="AAM404" s="4"/>
      <c r="AAN404" s="4">
        <v>1</v>
      </c>
      <c r="AAO404" s="4"/>
      <c r="AAP404" s="4"/>
      <c r="AAQ404" s="4"/>
      <c r="AAR404" s="4"/>
      <c r="AAS404" s="4"/>
      <c r="AAT404" s="4"/>
      <c r="AAU404" s="4"/>
      <c r="AAV404" s="4"/>
      <c r="AAW404" s="4"/>
      <c r="AAX404" s="4"/>
      <c r="AAY404" s="4"/>
      <c r="AAZ404" s="4"/>
      <c r="ABA404" s="4"/>
      <c r="ABB404" s="4"/>
      <c r="ABC404" s="4"/>
      <c r="ABD404" s="4"/>
      <c r="ABE404" s="4"/>
      <c r="ABF404" s="4"/>
      <c r="ABG404" s="4"/>
      <c r="ABH404" s="4">
        <v>1</v>
      </c>
      <c r="ABI404" s="4"/>
      <c r="ABJ404" s="4"/>
      <c r="ABK404" s="4"/>
      <c r="ABL404" s="4"/>
      <c r="ABM404" s="4"/>
      <c r="ABN404" s="4"/>
      <c r="ABO404" s="4"/>
      <c r="ABP404" s="4"/>
      <c r="ABQ404" s="4"/>
      <c r="ABR404" s="4"/>
      <c r="ABS404" s="4"/>
      <c r="ABT404" s="4"/>
      <c r="ABU404" s="4">
        <v>1</v>
      </c>
      <c r="ABV404" s="4"/>
      <c r="ABW404" s="4"/>
      <c r="ABX404" s="4"/>
      <c r="ABY404" s="4"/>
      <c r="ABZ404" s="4"/>
      <c r="ACA404" s="4"/>
      <c r="ACB404" s="4"/>
      <c r="ACC404" s="4">
        <f t="shared" si="601"/>
        <v>11</v>
      </c>
      <c r="ACD404" s="5">
        <f t="shared" si="530"/>
        <v>2045454.5454545454</v>
      </c>
      <c r="ACE404" s="5">
        <f t="shared" si="569"/>
        <v>17</v>
      </c>
      <c r="ACF404" s="5">
        <f t="shared" si="535"/>
        <v>2647058.8235294116</v>
      </c>
      <c r="ACG404" s="7">
        <v>34</v>
      </c>
      <c r="ACH404" s="7">
        <v>2</v>
      </c>
      <c r="ACI404" s="5">
        <f t="shared" si="536"/>
        <v>22500000</v>
      </c>
      <c r="ACJ404" s="5"/>
      <c r="ACK404" s="557">
        <f t="shared" si="537"/>
        <v>0</v>
      </c>
      <c r="ACL404" s="4">
        <v>0.5</v>
      </c>
      <c r="ACM404" s="5">
        <f t="shared" si="538"/>
        <v>22500000</v>
      </c>
      <c r="ACN404" s="5">
        <f t="shared" si="539"/>
        <v>22500000</v>
      </c>
      <c r="ACO404" s="190"/>
      <c r="ACR404" s="71" t="s">
        <v>295</v>
      </c>
      <c r="ACS404" s="7">
        <v>1</v>
      </c>
      <c r="ACT404" s="7">
        <v>1</v>
      </c>
      <c r="ACV404" s="7">
        <v>1</v>
      </c>
      <c r="ACX404" s="7">
        <v>1</v>
      </c>
      <c r="ACY404" s="7">
        <v>1</v>
      </c>
      <c r="ADL404" s="7">
        <v>1</v>
      </c>
      <c r="ADU404" s="7">
        <v>8</v>
      </c>
      <c r="ADW404" s="7">
        <v>8</v>
      </c>
      <c r="AEE404" s="4">
        <f t="shared" si="602"/>
        <v>0</v>
      </c>
      <c r="AER404" s="7">
        <v>1</v>
      </c>
      <c r="AEV404" s="7">
        <v>1</v>
      </c>
      <c r="AEY404" s="7">
        <v>1</v>
      </c>
      <c r="AFA404" s="7">
        <v>1</v>
      </c>
      <c r="AFF404" s="7">
        <v>1</v>
      </c>
      <c r="AFM404" s="7">
        <v>1</v>
      </c>
      <c r="AFN404" s="7">
        <v>1</v>
      </c>
      <c r="AFP404" s="7">
        <v>1</v>
      </c>
      <c r="AGL404" s="7">
        <v>93900000</v>
      </c>
      <c r="AGM404" s="8" t="e">
        <f>AGU404+AGW404+AGY404+AHA404+#REF!+#REF!+AHC404+AGP404+AHE404</f>
        <v>#REF!</v>
      </c>
      <c r="AGW404" s="7">
        <v>1700000</v>
      </c>
      <c r="AHM404" s="7">
        <v>1</v>
      </c>
      <c r="AHN404" s="7">
        <v>95600000</v>
      </c>
      <c r="AHO404" s="7">
        <v>0.02</v>
      </c>
      <c r="AIB404" s="7">
        <v>1</v>
      </c>
      <c r="AJC404" s="8"/>
      <c r="AJD404" s="8">
        <v>22000000</v>
      </c>
      <c r="AJE404" s="26">
        <v>0.49</v>
      </c>
      <c r="AJF404" s="8">
        <v>45000000</v>
      </c>
      <c r="AJJ404" s="441"/>
      <c r="AJK404" s="36"/>
      <c r="AJL404" s="383">
        <v>45000000</v>
      </c>
      <c r="AJM404" s="5">
        <f t="shared" si="540"/>
        <v>2647058.8235294116</v>
      </c>
      <c r="AJN404" s="193"/>
      <c r="AJO404" s="9">
        <v>3.25</v>
      </c>
      <c r="AJP404" s="7">
        <v>4</v>
      </c>
      <c r="AJQ404" s="7">
        <v>3</v>
      </c>
      <c r="AJZ404" s="4"/>
      <c r="AKA404" s="4">
        <f t="shared" si="603"/>
        <v>7</v>
      </c>
      <c r="AKB404" s="7">
        <v>5</v>
      </c>
      <c r="AKD404" s="4">
        <f t="shared" si="604"/>
        <v>12</v>
      </c>
      <c r="AKE404" s="193"/>
      <c r="ALR404" s="5" t="e">
        <f t="shared" si="605"/>
        <v>#DIV/0!</v>
      </c>
      <c r="ALS404" s="8">
        <v>45000000</v>
      </c>
      <c r="ALY404" s="193"/>
      <c r="AMD404" s="7">
        <v>1</v>
      </c>
      <c r="AMN404" s="565"/>
    </row>
    <row r="405" spans="1:1028" s="189" customFormat="1" ht="19" customHeight="1" x14ac:dyDescent="0.25">
      <c r="A405" s="276"/>
      <c r="B405" s="188">
        <v>403</v>
      </c>
      <c r="C405" s="560"/>
      <c r="D405" s="556" t="s">
        <v>1290</v>
      </c>
      <c r="E405" s="189">
        <v>2013</v>
      </c>
      <c r="F405" s="189">
        <v>8</v>
      </c>
      <c r="J405" s="189">
        <v>1</v>
      </c>
      <c r="K405" s="189">
        <v>2001</v>
      </c>
      <c r="L405" s="189">
        <v>2009</v>
      </c>
      <c r="M405" s="189">
        <v>9</v>
      </c>
      <c r="AE405" s="189">
        <v>1</v>
      </c>
      <c r="AF405" s="189">
        <v>1</v>
      </c>
      <c r="AG405" s="189">
        <v>1</v>
      </c>
      <c r="AH405" s="189">
        <v>1</v>
      </c>
      <c r="AI405" s="189">
        <v>1</v>
      </c>
      <c r="AJ405" s="189">
        <v>1</v>
      </c>
      <c r="AK405" s="189">
        <v>1</v>
      </c>
      <c r="AL405" s="189">
        <v>1</v>
      </c>
      <c r="AM405" s="189">
        <v>1</v>
      </c>
      <c r="AX405" s="189">
        <v>1</v>
      </c>
      <c r="BN405" s="189">
        <v>1</v>
      </c>
      <c r="CG405" s="189">
        <v>1</v>
      </c>
      <c r="CH405" s="254"/>
      <c r="CP405" s="4">
        <f t="shared" si="570"/>
        <v>0</v>
      </c>
      <c r="CQ405" s="4"/>
      <c r="CS405" s="4">
        <f t="shared" si="542"/>
        <v>0</v>
      </c>
      <c r="CT405" s="4"/>
      <c r="DO405" s="4">
        <f t="shared" si="571"/>
        <v>0</v>
      </c>
      <c r="DP405" s="4"/>
      <c r="DX405" s="4">
        <f t="shared" si="572"/>
        <v>0</v>
      </c>
      <c r="DY405" s="4"/>
      <c r="EE405" s="4">
        <f t="shared" si="573"/>
        <v>0</v>
      </c>
      <c r="EF405" s="4"/>
      <c r="EG405" s="189">
        <v>1</v>
      </c>
      <c r="EH405" s="4">
        <f t="shared" si="574"/>
        <v>1</v>
      </c>
      <c r="EI405" s="4">
        <v>1</v>
      </c>
      <c r="FF405" s="189">
        <v>1</v>
      </c>
      <c r="GP405" s="4">
        <f t="shared" si="543"/>
        <v>1</v>
      </c>
      <c r="GQ405" s="4">
        <v>1</v>
      </c>
      <c r="GY405" s="4">
        <f t="shared" si="575"/>
        <v>0</v>
      </c>
      <c r="GZ405" s="4"/>
      <c r="HA405" s="189">
        <v>1</v>
      </c>
      <c r="HC405" s="4">
        <f t="shared" si="576"/>
        <v>1</v>
      </c>
      <c r="HD405" s="4">
        <v>1</v>
      </c>
      <c r="HS405" s="4">
        <f t="shared" si="577"/>
        <v>0</v>
      </c>
      <c r="HT405" s="4"/>
      <c r="HX405" s="4">
        <f t="shared" si="544"/>
        <v>0</v>
      </c>
      <c r="HY405" s="4"/>
      <c r="ID405" s="4">
        <f t="shared" si="545"/>
        <v>0</v>
      </c>
      <c r="IE405" s="4"/>
      <c r="IN405" s="4">
        <f t="shared" si="578"/>
        <v>0</v>
      </c>
      <c r="IW405" s="4">
        <f t="shared" si="579"/>
        <v>0</v>
      </c>
      <c r="IX405" s="4"/>
      <c r="IZ405" s="4">
        <f t="shared" si="546"/>
        <v>0</v>
      </c>
      <c r="JA405" s="4"/>
      <c r="JJ405" s="4">
        <f t="shared" si="547"/>
        <v>0</v>
      </c>
      <c r="JK405" s="4"/>
      <c r="JV405" s="4">
        <f t="shared" si="580"/>
        <v>0</v>
      </c>
      <c r="JW405" s="4"/>
      <c r="KB405" s="4">
        <f t="shared" si="581"/>
        <v>0</v>
      </c>
      <c r="KC405" s="4"/>
      <c r="LG405" s="4">
        <f t="shared" si="548"/>
        <v>0</v>
      </c>
      <c r="LH405" s="4"/>
      <c r="LT405" s="4">
        <f t="shared" si="582"/>
        <v>0</v>
      </c>
      <c r="LU405" s="4"/>
      <c r="MA405" s="4">
        <f t="shared" si="583"/>
        <v>0</v>
      </c>
      <c r="MB405" s="4"/>
      <c r="MF405" s="4">
        <f t="shared" si="584"/>
        <v>0</v>
      </c>
      <c r="MG405" s="4"/>
      <c r="MM405" s="4">
        <f t="shared" si="585"/>
        <v>0</v>
      </c>
      <c r="MN405" s="4"/>
      <c r="MS405" s="4">
        <f t="shared" si="586"/>
        <v>0</v>
      </c>
      <c r="MT405" s="4"/>
      <c r="MU405" s="189">
        <v>1</v>
      </c>
      <c r="NF405" s="189">
        <v>1</v>
      </c>
      <c r="PD405" s="4">
        <f t="shared" si="549"/>
        <v>0</v>
      </c>
      <c r="PE405" s="4"/>
      <c r="QF405" s="4">
        <f t="shared" si="587"/>
        <v>0</v>
      </c>
      <c r="QG405" s="4"/>
      <c r="QY405" s="4">
        <f t="shared" si="588"/>
        <v>0</v>
      </c>
      <c r="RK405" s="4">
        <f t="shared" si="589"/>
        <v>0</v>
      </c>
      <c r="RL405" s="4"/>
      <c r="SA405" s="4">
        <f t="shared" si="590"/>
        <v>0</v>
      </c>
      <c r="SG405" s="4">
        <f t="shared" si="591"/>
        <v>0</v>
      </c>
      <c r="SI405" s="189">
        <v>1</v>
      </c>
      <c r="SO405" s="4">
        <f t="shared" si="592"/>
        <v>1</v>
      </c>
      <c r="SP405" s="189">
        <v>1</v>
      </c>
      <c r="TB405" s="4">
        <f t="shared" si="593"/>
        <v>0</v>
      </c>
      <c r="TD405" s="189">
        <v>1</v>
      </c>
      <c r="TS405" s="4">
        <f t="shared" si="550"/>
        <v>1</v>
      </c>
      <c r="TT405" s="4">
        <v>1</v>
      </c>
      <c r="UD405" s="4">
        <f t="shared" si="551"/>
        <v>0</v>
      </c>
      <c r="UE405" s="4"/>
      <c r="UG405" s="4">
        <f t="shared" si="552"/>
        <v>0</v>
      </c>
      <c r="UH405" s="4"/>
      <c r="UQ405" s="4">
        <f t="shared" si="594"/>
        <v>0</v>
      </c>
      <c r="UR405" s="4"/>
      <c r="VA405" s="4">
        <f t="shared" si="595"/>
        <v>0</v>
      </c>
      <c r="VB405" s="4"/>
      <c r="VG405" s="4">
        <f t="shared" si="596"/>
        <v>0</v>
      </c>
      <c r="VH405" s="4"/>
      <c r="WY405" s="4">
        <f t="shared" si="553"/>
        <v>0</v>
      </c>
      <c r="WZ405" s="4"/>
      <c r="XB405" s="4">
        <f t="shared" si="597"/>
        <v>0</v>
      </c>
      <c r="XC405" s="4"/>
      <c r="XG405" s="4">
        <f t="shared" si="554"/>
        <v>0</v>
      </c>
      <c r="XH405" s="4"/>
      <c r="XK405" s="205"/>
      <c r="XL405" s="4">
        <f t="shared" si="555"/>
        <v>1</v>
      </c>
      <c r="XM405" s="4">
        <f t="shared" si="556"/>
        <v>0</v>
      </c>
      <c r="XN405" s="4">
        <f t="shared" si="598"/>
        <v>0</v>
      </c>
      <c r="XO405" s="4">
        <f t="shared" si="557"/>
        <v>0</v>
      </c>
      <c r="XP405" s="4">
        <f t="shared" si="599"/>
        <v>1</v>
      </c>
      <c r="XQ405" s="4">
        <f t="shared" si="558"/>
        <v>0</v>
      </c>
      <c r="XR405" s="4">
        <f t="shared" si="559"/>
        <v>0</v>
      </c>
      <c r="XS405" s="4">
        <f t="shared" si="606"/>
        <v>0</v>
      </c>
      <c r="XT405" s="4">
        <f t="shared" si="600"/>
        <v>1</v>
      </c>
      <c r="XU405" s="4">
        <f t="shared" si="560"/>
        <v>0</v>
      </c>
      <c r="XV405" s="4">
        <f t="shared" si="561"/>
        <v>2</v>
      </c>
      <c r="XW405" s="4">
        <f t="shared" si="562"/>
        <v>0</v>
      </c>
      <c r="XX405" s="4">
        <f t="shared" si="563"/>
        <v>0</v>
      </c>
      <c r="XY405" s="4">
        <f t="shared" si="564"/>
        <v>2</v>
      </c>
      <c r="XZ405" s="4">
        <f t="shared" si="565"/>
        <v>0</v>
      </c>
      <c r="YA405" s="4">
        <f t="shared" si="566"/>
        <v>0</v>
      </c>
      <c r="YB405" s="4">
        <f t="shared" si="567"/>
        <v>0</v>
      </c>
      <c r="YC405" s="4">
        <f t="shared" si="568"/>
        <v>0</v>
      </c>
      <c r="YD405" s="191"/>
      <c r="YE405" s="5">
        <f t="shared" si="541"/>
        <v>7</v>
      </c>
      <c r="YF405" s="5">
        <f t="shared" si="532"/>
        <v>5142857.1428571427</v>
      </c>
      <c r="YG405" s="5">
        <v>7</v>
      </c>
      <c r="YH405" s="5">
        <f t="shared" si="533"/>
        <v>5142857.1428571427</v>
      </c>
      <c r="YI405" s="189">
        <v>4</v>
      </c>
      <c r="YJ405" s="5">
        <f t="shared" si="534"/>
        <v>9000000</v>
      </c>
      <c r="YK405" s="206"/>
      <c r="YL405" s="4">
        <v>0.5</v>
      </c>
      <c r="YM405" s="4"/>
      <c r="YN405" s="4"/>
      <c r="YO405" s="4"/>
      <c r="YP405" s="4"/>
      <c r="YQ405" s="4"/>
      <c r="YR405" s="4">
        <v>1</v>
      </c>
      <c r="YS405" s="4"/>
      <c r="YT405" s="4"/>
      <c r="YU405" s="4"/>
      <c r="YV405" s="4">
        <v>1</v>
      </c>
      <c r="YW405" s="4"/>
      <c r="YX405" s="4">
        <v>1</v>
      </c>
      <c r="YY405" s="4"/>
      <c r="YZ405" s="4"/>
      <c r="ZA405" s="4"/>
      <c r="ZB405" s="4"/>
      <c r="ZC405" s="4"/>
      <c r="ZD405" s="4"/>
      <c r="ZE405" s="4"/>
      <c r="ZF405" s="4"/>
      <c r="ZG405" s="4"/>
      <c r="ZH405" s="4"/>
      <c r="ZI405" s="4"/>
      <c r="ZJ405" s="4"/>
      <c r="ZK405" s="4"/>
      <c r="ZL405" s="4"/>
      <c r="ZM405" s="4"/>
      <c r="ZN405" s="4"/>
      <c r="ZO405" s="4"/>
      <c r="ZP405" s="4"/>
      <c r="ZQ405" s="4"/>
      <c r="ZR405" s="4"/>
      <c r="ZS405" s="4"/>
      <c r="ZT405" s="4"/>
      <c r="ZU405" s="4"/>
      <c r="ZV405" s="4"/>
      <c r="ZW405" s="4"/>
      <c r="ZX405" s="4"/>
      <c r="ZY405" s="4"/>
      <c r="ZZ405" s="4"/>
      <c r="AAA405" s="4"/>
      <c r="AAB405" s="4"/>
      <c r="AAC405" s="4"/>
      <c r="AAD405" s="4"/>
      <c r="AAE405" s="4"/>
      <c r="AAF405" s="4"/>
      <c r="AAG405" s="4">
        <v>1</v>
      </c>
      <c r="AAH405" s="4"/>
      <c r="AAI405" s="4"/>
      <c r="AAJ405" s="4"/>
      <c r="AAK405" s="4">
        <v>1</v>
      </c>
      <c r="AAL405" s="4"/>
      <c r="AAM405" s="4"/>
      <c r="AAN405" s="4">
        <v>1</v>
      </c>
      <c r="AAO405" s="4"/>
      <c r="AAP405" s="4"/>
      <c r="AAQ405" s="4"/>
      <c r="AAR405" s="4"/>
      <c r="AAS405" s="4"/>
      <c r="AAT405" s="4"/>
      <c r="AAU405" s="4"/>
      <c r="AAV405" s="4"/>
      <c r="AAW405" s="4">
        <v>1</v>
      </c>
      <c r="AAX405" s="4"/>
      <c r="AAY405" s="4"/>
      <c r="AAZ405" s="4"/>
      <c r="ABA405" s="4"/>
      <c r="ABB405" s="4"/>
      <c r="ABC405" s="4"/>
      <c r="ABD405" s="4"/>
      <c r="ABE405" s="4"/>
      <c r="ABF405" s="4"/>
      <c r="ABG405" s="4"/>
      <c r="ABH405" s="4"/>
      <c r="ABI405" s="4"/>
      <c r="ABJ405" s="4"/>
      <c r="ABK405" s="4"/>
      <c r="ABL405" s="4"/>
      <c r="ABM405" s="4"/>
      <c r="ABN405" s="4"/>
      <c r="ABO405" s="4"/>
      <c r="ABP405" s="4"/>
      <c r="ABQ405" s="4"/>
      <c r="ABR405" s="4"/>
      <c r="ABS405" s="4"/>
      <c r="ABT405" s="4"/>
      <c r="ABU405" s="4"/>
      <c r="ABV405" s="4"/>
      <c r="ABW405" s="4"/>
      <c r="ABX405" s="4"/>
      <c r="ABY405" s="4">
        <v>1</v>
      </c>
      <c r="ABZ405" s="4"/>
      <c r="ACA405" s="4">
        <v>1</v>
      </c>
      <c r="ACB405" s="4">
        <v>1</v>
      </c>
      <c r="ACC405" s="4">
        <f t="shared" si="601"/>
        <v>10</v>
      </c>
      <c r="ACD405" s="5">
        <f t="shared" si="530"/>
        <v>3600000</v>
      </c>
      <c r="ACE405" s="5">
        <f t="shared" si="569"/>
        <v>17</v>
      </c>
      <c r="ACF405" s="5">
        <f t="shared" si="535"/>
        <v>4235294.1176470593</v>
      </c>
      <c r="ACG405" s="189">
        <v>34</v>
      </c>
      <c r="ACH405" s="189">
        <v>2</v>
      </c>
      <c r="ACI405" s="5">
        <f t="shared" si="536"/>
        <v>36000000</v>
      </c>
      <c r="ACJ405" s="37">
        <v>0.5</v>
      </c>
      <c r="ACK405" s="557">
        <f t="shared" si="537"/>
        <v>36000000</v>
      </c>
      <c r="ACL405" s="4">
        <v>0.5</v>
      </c>
      <c r="ACM405" s="5">
        <f t="shared" si="538"/>
        <v>36000000</v>
      </c>
      <c r="ACN405" s="5">
        <f t="shared" si="539"/>
        <v>36000000</v>
      </c>
      <c r="ACO405" s="205"/>
      <c r="ACR405" s="189" t="s">
        <v>258</v>
      </c>
      <c r="ACS405" s="189">
        <v>1</v>
      </c>
      <c r="ACV405" s="189">
        <v>1</v>
      </c>
      <c r="ADU405" s="189">
        <v>8</v>
      </c>
      <c r="ADW405" s="189">
        <v>8</v>
      </c>
      <c r="AEE405" s="4">
        <f t="shared" si="602"/>
        <v>0</v>
      </c>
      <c r="AFM405" s="189">
        <v>1</v>
      </c>
      <c r="AFP405" s="189">
        <v>1</v>
      </c>
      <c r="AFQ405" s="189">
        <v>1</v>
      </c>
      <c r="AFV405" s="189">
        <v>1</v>
      </c>
      <c r="AGM405" s="202"/>
      <c r="AGP405" s="189">
        <v>1</v>
      </c>
      <c r="AHM405" s="189">
        <v>1</v>
      </c>
      <c r="AJC405" s="202"/>
      <c r="AJD405" s="202"/>
      <c r="AJF405" s="202">
        <v>72000000</v>
      </c>
      <c r="AJJ405" s="443"/>
      <c r="AJK405" s="207"/>
      <c r="AJL405" s="383">
        <v>72000000</v>
      </c>
      <c r="AJM405" s="5">
        <f t="shared" si="540"/>
        <v>4235294.1176470593</v>
      </c>
      <c r="AJN405" s="208"/>
      <c r="AJO405" s="209"/>
      <c r="AJP405" s="189">
        <v>2</v>
      </c>
      <c r="AJQ405" s="189">
        <v>11</v>
      </c>
      <c r="AJZ405" s="4"/>
      <c r="AKA405" s="4">
        <f t="shared" si="603"/>
        <v>13</v>
      </c>
      <c r="AKB405" s="189">
        <v>14</v>
      </c>
      <c r="AKD405" s="4">
        <f t="shared" si="604"/>
        <v>27</v>
      </c>
      <c r="AKE405" s="208"/>
      <c r="ALR405" s="5" t="e">
        <f t="shared" si="605"/>
        <v>#DIV/0!</v>
      </c>
      <c r="ALS405" s="202">
        <v>72000000</v>
      </c>
      <c r="ALY405" s="208"/>
      <c r="AMG405" s="189">
        <v>1</v>
      </c>
      <c r="AMN405" s="559"/>
    </row>
    <row r="406" spans="1:1028" s="7" customFormat="1" ht="19" customHeight="1" x14ac:dyDescent="0.25">
      <c r="A406" s="274"/>
      <c r="B406" s="188">
        <v>404</v>
      </c>
      <c r="C406" s="560"/>
      <c r="D406" s="556" t="s">
        <v>1049</v>
      </c>
      <c r="E406" s="7">
        <v>2014</v>
      </c>
      <c r="F406" s="7">
        <v>8</v>
      </c>
      <c r="J406" s="7">
        <v>8</v>
      </c>
      <c r="K406" s="7">
        <v>2012</v>
      </c>
      <c r="L406" s="7">
        <v>2013</v>
      </c>
      <c r="M406" s="7">
        <v>2</v>
      </c>
      <c r="AP406" s="7">
        <v>1</v>
      </c>
      <c r="AQ406" s="7">
        <v>1</v>
      </c>
      <c r="AX406" s="7">
        <v>1</v>
      </c>
      <c r="BN406" s="7">
        <v>1</v>
      </c>
      <c r="BO406" s="7">
        <v>1</v>
      </c>
      <c r="BP406" s="7">
        <v>1</v>
      </c>
      <c r="BR406" s="7">
        <v>1</v>
      </c>
      <c r="BU406" s="7">
        <v>1</v>
      </c>
      <c r="BV406" s="7">
        <v>1</v>
      </c>
      <c r="BX406" s="7">
        <v>1</v>
      </c>
      <c r="CB406" s="7">
        <v>1</v>
      </c>
      <c r="CG406" s="7">
        <v>6</v>
      </c>
      <c r="CH406" s="260"/>
      <c r="CP406" s="4">
        <f t="shared" si="570"/>
        <v>0</v>
      </c>
      <c r="CQ406" s="4"/>
      <c r="CS406" s="4">
        <f t="shared" si="542"/>
        <v>0</v>
      </c>
      <c r="CT406" s="4"/>
      <c r="DO406" s="4">
        <f t="shared" si="571"/>
        <v>0</v>
      </c>
      <c r="DP406" s="4"/>
      <c r="DX406" s="4">
        <f t="shared" si="572"/>
        <v>0</v>
      </c>
      <c r="DY406" s="4"/>
      <c r="EE406" s="4">
        <f t="shared" si="573"/>
        <v>0</v>
      </c>
      <c r="EF406" s="4"/>
      <c r="EH406" s="4">
        <f t="shared" si="574"/>
        <v>0</v>
      </c>
      <c r="EI406" s="4"/>
      <c r="FF406" s="7">
        <v>1</v>
      </c>
      <c r="GP406" s="4">
        <f t="shared" si="543"/>
        <v>1</v>
      </c>
      <c r="GQ406" s="4">
        <v>1</v>
      </c>
      <c r="GY406" s="4">
        <f t="shared" si="575"/>
        <v>0</v>
      </c>
      <c r="GZ406" s="4"/>
      <c r="HC406" s="4">
        <f t="shared" si="576"/>
        <v>0</v>
      </c>
      <c r="HD406" s="4"/>
      <c r="HS406" s="4">
        <f t="shared" si="577"/>
        <v>0</v>
      </c>
      <c r="HT406" s="4"/>
      <c r="HX406" s="4">
        <f t="shared" si="544"/>
        <v>0</v>
      </c>
      <c r="HY406" s="4"/>
      <c r="ID406" s="4">
        <f t="shared" si="545"/>
        <v>0</v>
      </c>
      <c r="IE406" s="4"/>
      <c r="IN406" s="4">
        <f t="shared" si="578"/>
        <v>0</v>
      </c>
      <c r="IW406" s="4">
        <f t="shared" si="579"/>
        <v>0</v>
      </c>
      <c r="IX406" s="4"/>
      <c r="IZ406" s="4">
        <f t="shared" si="546"/>
        <v>0</v>
      </c>
      <c r="JA406" s="4"/>
      <c r="JJ406" s="4">
        <f t="shared" si="547"/>
        <v>0</v>
      </c>
      <c r="JK406" s="4"/>
      <c r="JV406" s="4">
        <f t="shared" si="580"/>
        <v>0</v>
      </c>
      <c r="JW406" s="4"/>
      <c r="KB406" s="4">
        <f t="shared" si="581"/>
        <v>0</v>
      </c>
      <c r="KC406" s="4"/>
      <c r="LG406" s="4">
        <f t="shared" si="548"/>
        <v>0</v>
      </c>
      <c r="LH406" s="4"/>
      <c r="LT406" s="4">
        <f t="shared" si="582"/>
        <v>0</v>
      </c>
      <c r="LU406" s="4"/>
      <c r="MA406" s="4">
        <f t="shared" si="583"/>
        <v>0</v>
      </c>
      <c r="MB406" s="4"/>
      <c r="MF406" s="4">
        <f t="shared" si="584"/>
        <v>0</v>
      </c>
      <c r="MG406" s="4"/>
      <c r="MM406" s="4">
        <f t="shared" si="585"/>
        <v>0</v>
      </c>
      <c r="MN406" s="4"/>
      <c r="MS406" s="4">
        <f t="shared" si="586"/>
        <v>0</v>
      </c>
      <c r="MT406" s="4"/>
      <c r="MU406" s="189"/>
      <c r="PD406" s="4">
        <f t="shared" si="549"/>
        <v>0</v>
      </c>
      <c r="PE406" s="4"/>
      <c r="QF406" s="4">
        <f t="shared" si="587"/>
        <v>0</v>
      </c>
      <c r="QG406" s="4"/>
      <c r="QY406" s="4">
        <f t="shared" si="588"/>
        <v>0</v>
      </c>
      <c r="RK406" s="4">
        <f t="shared" si="589"/>
        <v>0</v>
      </c>
      <c r="RL406" s="4"/>
      <c r="SA406" s="4">
        <f t="shared" si="590"/>
        <v>0</v>
      </c>
      <c r="SG406" s="4">
        <f t="shared" si="591"/>
        <v>0</v>
      </c>
      <c r="SO406" s="4">
        <f t="shared" si="592"/>
        <v>0</v>
      </c>
      <c r="TB406" s="4">
        <f t="shared" si="593"/>
        <v>0</v>
      </c>
      <c r="TS406" s="4">
        <f t="shared" si="550"/>
        <v>0</v>
      </c>
      <c r="TT406" s="4"/>
      <c r="TV406" s="7">
        <v>1</v>
      </c>
      <c r="TW406" s="7">
        <v>1</v>
      </c>
      <c r="UD406" s="4">
        <f t="shared" si="551"/>
        <v>2</v>
      </c>
      <c r="UE406" s="4">
        <v>1</v>
      </c>
      <c r="UG406" s="4">
        <f t="shared" si="552"/>
        <v>0</v>
      </c>
      <c r="UH406" s="4"/>
      <c r="UQ406" s="4">
        <f t="shared" si="594"/>
        <v>0</v>
      </c>
      <c r="UR406" s="4"/>
      <c r="VA406" s="4">
        <f t="shared" si="595"/>
        <v>0</v>
      </c>
      <c r="VB406" s="4"/>
      <c r="VG406" s="4">
        <f t="shared" si="596"/>
        <v>0</v>
      </c>
      <c r="VH406" s="4"/>
      <c r="WY406" s="4">
        <f t="shared" si="553"/>
        <v>0</v>
      </c>
      <c r="WZ406" s="4"/>
      <c r="XB406" s="4">
        <f t="shared" si="597"/>
        <v>0</v>
      </c>
      <c r="XC406" s="4"/>
      <c r="XG406" s="4">
        <f t="shared" si="554"/>
        <v>0</v>
      </c>
      <c r="XH406" s="4"/>
      <c r="XK406" s="190"/>
      <c r="XL406" s="4">
        <f t="shared" si="555"/>
        <v>0</v>
      </c>
      <c r="XM406" s="4">
        <f t="shared" si="556"/>
        <v>0</v>
      </c>
      <c r="XN406" s="4">
        <f t="shared" si="598"/>
        <v>0</v>
      </c>
      <c r="XO406" s="4">
        <f t="shared" si="557"/>
        <v>0</v>
      </c>
      <c r="XP406" s="4">
        <f t="shared" si="599"/>
        <v>0</v>
      </c>
      <c r="XQ406" s="4">
        <f t="shared" si="558"/>
        <v>0</v>
      </c>
      <c r="XR406" s="4">
        <f t="shared" si="559"/>
        <v>0</v>
      </c>
      <c r="XS406" s="4">
        <f t="shared" si="606"/>
        <v>0</v>
      </c>
      <c r="XT406" s="4">
        <f t="shared" si="600"/>
        <v>3</v>
      </c>
      <c r="XU406" s="4">
        <f t="shared" si="560"/>
        <v>0</v>
      </c>
      <c r="XV406" s="4">
        <f t="shared" si="561"/>
        <v>0</v>
      </c>
      <c r="XW406" s="4">
        <f t="shared" si="562"/>
        <v>0</v>
      </c>
      <c r="XX406" s="4">
        <f t="shared" si="563"/>
        <v>0</v>
      </c>
      <c r="XY406" s="4">
        <f t="shared" si="564"/>
        <v>0</v>
      </c>
      <c r="XZ406" s="4">
        <f t="shared" si="565"/>
        <v>0</v>
      </c>
      <c r="YA406" s="4">
        <f t="shared" si="566"/>
        <v>0</v>
      </c>
      <c r="YB406" s="4">
        <f t="shared" si="567"/>
        <v>0</v>
      </c>
      <c r="YC406" s="4">
        <f t="shared" si="568"/>
        <v>0</v>
      </c>
      <c r="YD406" s="191"/>
      <c r="YE406" s="5">
        <f t="shared" si="541"/>
        <v>3</v>
      </c>
      <c r="YF406" s="5">
        <f t="shared" si="532"/>
        <v>366666.66666666669</v>
      </c>
      <c r="YG406" s="5">
        <v>2</v>
      </c>
      <c r="YH406" s="5">
        <f t="shared" si="533"/>
        <v>550000</v>
      </c>
      <c r="YI406" s="7">
        <v>1</v>
      </c>
      <c r="YJ406" s="5">
        <f t="shared" si="534"/>
        <v>1100000</v>
      </c>
      <c r="YK406" s="192"/>
      <c r="YL406" s="4">
        <v>1</v>
      </c>
      <c r="YM406" s="4"/>
      <c r="YN406" s="4"/>
      <c r="YO406" s="4"/>
      <c r="YP406" s="4"/>
      <c r="YQ406" s="4"/>
      <c r="YR406" s="4"/>
      <c r="YS406" s="4"/>
      <c r="YT406" s="4"/>
      <c r="YU406" s="4"/>
      <c r="YV406" s="4"/>
      <c r="YW406" s="4"/>
      <c r="YX406" s="4"/>
      <c r="YY406" s="4"/>
      <c r="YZ406" s="4"/>
      <c r="ZA406" s="4"/>
      <c r="ZB406" s="4"/>
      <c r="ZC406" s="4"/>
      <c r="ZD406" s="4"/>
      <c r="ZE406" s="4"/>
      <c r="ZF406" s="4"/>
      <c r="ZG406" s="4"/>
      <c r="ZH406" s="4"/>
      <c r="ZI406" s="4"/>
      <c r="ZJ406" s="4"/>
      <c r="ZK406" s="4"/>
      <c r="ZL406" s="4"/>
      <c r="ZM406" s="4"/>
      <c r="ZN406" s="4"/>
      <c r="ZO406" s="4"/>
      <c r="ZP406" s="4"/>
      <c r="ZQ406" s="4"/>
      <c r="ZR406" s="4"/>
      <c r="ZS406" s="4"/>
      <c r="ZT406" s="4"/>
      <c r="ZU406" s="4"/>
      <c r="ZV406" s="4"/>
      <c r="ZW406" s="4"/>
      <c r="ZX406" s="4"/>
      <c r="ZY406" s="4"/>
      <c r="ZZ406" s="4"/>
      <c r="AAA406" s="4"/>
      <c r="AAB406" s="4"/>
      <c r="AAC406" s="4"/>
      <c r="AAD406" s="4"/>
      <c r="AAE406" s="4"/>
      <c r="AAF406" s="4"/>
      <c r="AAG406" s="4"/>
      <c r="AAH406" s="4"/>
      <c r="AAI406" s="4"/>
      <c r="AAJ406" s="4"/>
      <c r="AAK406" s="4"/>
      <c r="AAL406" s="4"/>
      <c r="AAM406" s="4"/>
      <c r="AAN406" s="4"/>
      <c r="AAO406" s="4"/>
      <c r="AAP406" s="4"/>
      <c r="AAQ406" s="4"/>
      <c r="AAR406" s="4"/>
      <c r="AAS406" s="4"/>
      <c r="AAT406" s="4"/>
      <c r="AAU406" s="4"/>
      <c r="AAV406" s="4"/>
      <c r="AAW406" s="4"/>
      <c r="AAX406" s="4"/>
      <c r="AAY406" s="4"/>
      <c r="AAZ406" s="4"/>
      <c r="ABA406" s="4"/>
      <c r="ABB406" s="4"/>
      <c r="ABC406" s="4"/>
      <c r="ABD406" s="4"/>
      <c r="ABE406" s="4"/>
      <c r="ABF406" s="4"/>
      <c r="ABG406" s="4"/>
      <c r="ABH406" s="4"/>
      <c r="ABI406" s="4"/>
      <c r="ABJ406" s="4"/>
      <c r="ABK406" s="4"/>
      <c r="ABL406" s="4"/>
      <c r="ABM406" s="4"/>
      <c r="ABN406" s="4"/>
      <c r="ABO406" s="4"/>
      <c r="ABP406" s="4"/>
      <c r="ABQ406" s="4"/>
      <c r="ABR406" s="4"/>
      <c r="ABS406" s="4"/>
      <c r="ABT406" s="4"/>
      <c r="ABU406" s="4"/>
      <c r="ABV406" s="4"/>
      <c r="ABW406" s="4"/>
      <c r="ABX406" s="4"/>
      <c r="ABY406" s="4"/>
      <c r="ABZ406" s="4"/>
      <c r="ACA406" s="4"/>
      <c r="ACB406" s="4"/>
      <c r="ACC406" s="4">
        <f t="shared" si="601"/>
        <v>0</v>
      </c>
      <c r="ACD406" s="5" t="e">
        <f t="shared" si="530"/>
        <v>#DIV/0!</v>
      </c>
      <c r="ACE406" s="5">
        <f t="shared" si="569"/>
        <v>3</v>
      </c>
      <c r="ACF406" s="5">
        <f t="shared" si="535"/>
        <v>366666.66666666669</v>
      </c>
      <c r="ACG406" s="7">
        <v>4</v>
      </c>
      <c r="ACH406" s="7">
        <v>1</v>
      </c>
      <c r="ACI406" s="5">
        <f t="shared" si="536"/>
        <v>1100000</v>
      </c>
      <c r="ACJ406" s="37">
        <v>1</v>
      </c>
      <c r="ACK406" s="557">
        <f t="shared" si="537"/>
        <v>1100000</v>
      </c>
      <c r="ACL406" s="4">
        <v>1</v>
      </c>
      <c r="ACM406" s="5">
        <f t="shared" si="538"/>
        <v>1100000</v>
      </c>
      <c r="ACN406" s="5">
        <f t="shared" si="539"/>
        <v>1100000</v>
      </c>
      <c r="ACO406" s="190"/>
      <c r="ACR406" s="7" t="s">
        <v>292</v>
      </c>
      <c r="ACS406" s="7">
        <v>1</v>
      </c>
      <c r="ACU406" s="7">
        <v>1</v>
      </c>
      <c r="ACV406" s="7">
        <v>1</v>
      </c>
      <c r="ADU406" s="7">
        <v>7</v>
      </c>
      <c r="ADW406" s="7">
        <v>6</v>
      </c>
      <c r="ADX406" s="7">
        <v>1</v>
      </c>
      <c r="ADZ406" s="7">
        <v>1</v>
      </c>
      <c r="AEA406" s="7">
        <v>1</v>
      </c>
      <c r="AEE406" s="4">
        <f t="shared" si="602"/>
        <v>0</v>
      </c>
      <c r="AEG406" s="7">
        <v>1</v>
      </c>
      <c r="AEH406" s="7">
        <v>1</v>
      </c>
      <c r="AFO406" s="7">
        <v>1</v>
      </c>
      <c r="AFP406" s="7">
        <v>1</v>
      </c>
      <c r="AGC406" s="7">
        <v>1</v>
      </c>
      <c r="AGH406" s="7">
        <v>1</v>
      </c>
      <c r="AGM406" s="8"/>
      <c r="AHF406" s="7">
        <v>1</v>
      </c>
      <c r="AHM406" s="7">
        <v>1</v>
      </c>
      <c r="AIP406" s="7">
        <v>1</v>
      </c>
      <c r="AIZ406" s="7">
        <v>1</v>
      </c>
      <c r="AJC406" s="8"/>
      <c r="AJD406" s="8"/>
      <c r="AJF406" s="8">
        <v>1100000</v>
      </c>
      <c r="AJJ406" s="441"/>
      <c r="AJK406" s="36"/>
      <c r="AJL406" s="383">
        <v>1100000</v>
      </c>
      <c r="AJM406" s="5">
        <f t="shared" si="540"/>
        <v>366666.66666666669</v>
      </c>
      <c r="AJN406" s="193"/>
      <c r="AJO406" s="9">
        <v>1</v>
      </c>
      <c r="AJZ406" s="4"/>
      <c r="AKA406" s="4">
        <f t="shared" si="603"/>
        <v>0</v>
      </c>
      <c r="AKB406" s="7">
        <v>1</v>
      </c>
      <c r="AKC406" s="7">
        <v>1</v>
      </c>
      <c r="AKD406" s="4">
        <f t="shared" si="604"/>
        <v>2</v>
      </c>
      <c r="AKE406" s="193"/>
      <c r="ALR406" s="5" t="e">
        <f t="shared" si="605"/>
        <v>#DIV/0!</v>
      </c>
      <c r="ALS406" s="8">
        <v>1100000</v>
      </c>
      <c r="ALY406" s="193"/>
      <c r="AMN406" s="565"/>
    </row>
    <row r="407" spans="1:1028" s="4" customFormat="1" ht="22" customHeight="1" x14ac:dyDescent="0.25">
      <c r="A407" s="270"/>
      <c r="B407" s="188">
        <v>405</v>
      </c>
      <c r="C407" s="560"/>
      <c r="D407" s="556" t="s">
        <v>1050</v>
      </c>
      <c r="E407" s="4">
        <v>2014</v>
      </c>
      <c r="F407" s="4">
        <v>6</v>
      </c>
      <c r="J407" s="4">
        <v>6</v>
      </c>
      <c r="K407" s="4">
        <v>2007</v>
      </c>
      <c r="L407" s="4">
        <v>2013</v>
      </c>
      <c r="M407" s="4">
        <v>7</v>
      </c>
      <c r="AK407" s="4">
        <v>1</v>
      </c>
      <c r="AL407" s="4">
        <v>1</v>
      </c>
      <c r="AM407" s="4">
        <v>1</v>
      </c>
      <c r="AN407" s="4">
        <v>1</v>
      </c>
      <c r="AO407" s="4">
        <v>1</v>
      </c>
      <c r="AP407" s="4">
        <v>1</v>
      </c>
      <c r="AQ407" s="4">
        <v>1</v>
      </c>
      <c r="AY407" s="4">
        <v>1</v>
      </c>
      <c r="BA407" s="4">
        <v>1</v>
      </c>
      <c r="BL407" s="4">
        <v>1</v>
      </c>
      <c r="CE407" s="4" t="s">
        <v>1262</v>
      </c>
      <c r="CG407" s="4">
        <v>2</v>
      </c>
      <c r="CH407" s="252"/>
      <c r="CP407" s="4">
        <f t="shared" si="570"/>
        <v>0</v>
      </c>
      <c r="CS407" s="4">
        <f t="shared" si="542"/>
        <v>0</v>
      </c>
      <c r="DO407" s="4">
        <f t="shared" si="571"/>
        <v>0</v>
      </c>
      <c r="DX407" s="4">
        <f t="shared" si="572"/>
        <v>0</v>
      </c>
      <c r="EE407" s="4">
        <f t="shared" si="573"/>
        <v>0</v>
      </c>
      <c r="EH407" s="4">
        <f t="shared" si="574"/>
        <v>0</v>
      </c>
      <c r="FG407" s="4">
        <v>1</v>
      </c>
      <c r="GP407" s="4">
        <f t="shared" si="543"/>
        <v>1</v>
      </c>
      <c r="GQ407" s="4">
        <v>1</v>
      </c>
      <c r="GY407" s="4">
        <f t="shared" si="575"/>
        <v>0</v>
      </c>
      <c r="HC407" s="4">
        <f t="shared" si="576"/>
        <v>0</v>
      </c>
      <c r="HS407" s="4">
        <f t="shared" si="577"/>
        <v>0</v>
      </c>
      <c r="HX407" s="4">
        <f t="shared" si="544"/>
        <v>0</v>
      </c>
      <c r="ID407" s="4">
        <f t="shared" si="545"/>
        <v>0</v>
      </c>
      <c r="IN407" s="4">
        <f t="shared" si="578"/>
        <v>0</v>
      </c>
      <c r="IW407" s="4">
        <f t="shared" si="579"/>
        <v>0</v>
      </c>
      <c r="IZ407" s="4">
        <f t="shared" si="546"/>
        <v>0</v>
      </c>
      <c r="JC407" s="4">
        <v>1</v>
      </c>
      <c r="JJ407" s="4">
        <f t="shared" si="547"/>
        <v>1</v>
      </c>
      <c r="JK407" s="4">
        <v>1</v>
      </c>
      <c r="JV407" s="4">
        <f t="shared" si="580"/>
        <v>0</v>
      </c>
      <c r="KB407" s="4">
        <f t="shared" si="581"/>
        <v>0</v>
      </c>
      <c r="LG407" s="4">
        <f t="shared" si="548"/>
        <v>0</v>
      </c>
      <c r="LT407" s="4">
        <f t="shared" si="582"/>
        <v>0</v>
      </c>
      <c r="MA407" s="4">
        <f t="shared" si="583"/>
        <v>0</v>
      </c>
      <c r="MF407" s="4">
        <f t="shared" si="584"/>
        <v>0</v>
      </c>
      <c r="MM407" s="4">
        <f t="shared" si="585"/>
        <v>0</v>
      </c>
      <c r="MS407" s="4">
        <f t="shared" si="586"/>
        <v>0</v>
      </c>
      <c r="MU407" s="189"/>
      <c r="PD407" s="4">
        <f t="shared" si="549"/>
        <v>0</v>
      </c>
      <c r="QF407" s="4">
        <f t="shared" si="587"/>
        <v>0</v>
      </c>
      <c r="QY407" s="4">
        <f t="shared" si="588"/>
        <v>0</v>
      </c>
      <c r="RK407" s="4">
        <f t="shared" si="589"/>
        <v>0</v>
      </c>
      <c r="SA407" s="4">
        <f t="shared" si="590"/>
        <v>0</v>
      </c>
      <c r="SG407" s="4">
        <f t="shared" si="591"/>
        <v>0</v>
      </c>
      <c r="SO407" s="4">
        <f t="shared" si="592"/>
        <v>0</v>
      </c>
      <c r="TB407" s="4">
        <f t="shared" si="593"/>
        <v>0</v>
      </c>
      <c r="TS407" s="4">
        <f t="shared" si="550"/>
        <v>0</v>
      </c>
      <c r="UD407" s="4">
        <f t="shared" si="551"/>
        <v>0</v>
      </c>
      <c r="UG407" s="4">
        <f t="shared" si="552"/>
        <v>0</v>
      </c>
      <c r="UQ407" s="4">
        <f t="shared" si="594"/>
        <v>0</v>
      </c>
      <c r="VA407" s="4">
        <f t="shared" si="595"/>
        <v>0</v>
      </c>
      <c r="VG407" s="4">
        <f t="shared" si="596"/>
        <v>0</v>
      </c>
      <c r="WY407" s="4">
        <f t="shared" si="553"/>
        <v>0</v>
      </c>
      <c r="XB407" s="4">
        <f t="shared" si="597"/>
        <v>0</v>
      </c>
      <c r="XG407" s="4">
        <f t="shared" si="554"/>
        <v>0</v>
      </c>
      <c r="XK407" s="200"/>
      <c r="XL407" s="4">
        <f t="shared" si="555"/>
        <v>0</v>
      </c>
      <c r="XM407" s="4">
        <f t="shared" si="556"/>
        <v>0</v>
      </c>
      <c r="XN407" s="4">
        <f t="shared" si="598"/>
        <v>0</v>
      </c>
      <c r="XO407" s="4">
        <f t="shared" si="557"/>
        <v>0</v>
      </c>
      <c r="XP407" s="4">
        <f t="shared" si="599"/>
        <v>0</v>
      </c>
      <c r="XQ407" s="4">
        <f t="shared" si="558"/>
        <v>0</v>
      </c>
      <c r="XR407" s="4">
        <f t="shared" si="559"/>
        <v>0</v>
      </c>
      <c r="XS407" s="4">
        <f t="shared" si="606"/>
        <v>0</v>
      </c>
      <c r="XT407" s="4">
        <f t="shared" si="600"/>
        <v>2</v>
      </c>
      <c r="XU407" s="4">
        <f t="shared" si="560"/>
        <v>0</v>
      </c>
      <c r="XV407" s="4">
        <f t="shared" si="561"/>
        <v>0</v>
      </c>
      <c r="XW407" s="4">
        <f t="shared" si="562"/>
        <v>0</v>
      </c>
      <c r="XX407" s="4">
        <f t="shared" si="563"/>
        <v>0</v>
      </c>
      <c r="XY407" s="4">
        <f t="shared" si="564"/>
        <v>0</v>
      </c>
      <c r="XZ407" s="4">
        <f t="shared" si="565"/>
        <v>0</v>
      </c>
      <c r="YA407" s="4">
        <f t="shared" si="566"/>
        <v>0</v>
      </c>
      <c r="YB407" s="4">
        <f t="shared" si="567"/>
        <v>0</v>
      </c>
      <c r="YC407" s="4">
        <f t="shared" si="568"/>
        <v>0</v>
      </c>
      <c r="YD407" s="191"/>
      <c r="YE407" s="5">
        <f t="shared" si="541"/>
        <v>2</v>
      </c>
      <c r="YF407" s="5">
        <f t="shared" si="532"/>
        <v>550000</v>
      </c>
      <c r="YG407" s="5">
        <v>1</v>
      </c>
      <c r="YH407" s="5">
        <f t="shared" si="533"/>
        <v>1100000</v>
      </c>
      <c r="YI407" s="4">
        <v>1</v>
      </c>
      <c r="YJ407" s="5">
        <f t="shared" si="534"/>
        <v>1100000</v>
      </c>
      <c r="YK407" s="191"/>
      <c r="YL407" s="4">
        <v>0.5</v>
      </c>
      <c r="ABW407" s="4">
        <v>1</v>
      </c>
      <c r="ACC407" s="4">
        <f t="shared" si="601"/>
        <v>1</v>
      </c>
      <c r="ACD407" s="5">
        <f t="shared" si="530"/>
        <v>1100000</v>
      </c>
      <c r="ACE407" s="5">
        <f t="shared" si="569"/>
        <v>3</v>
      </c>
      <c r="ACF407" s="5">
        <f t="shared" si="535"/>
        <v>733333.33333333337</v>
      </c>
      <c r="ACG407" s="4">
        <v>24</v>
      </c>
      <c r="ACH407" s="4">
        <v>2</v>
      </c>
      <c r="ACI407" s="5">
        <f t="shared" si="536"/>
        <v>1100000</v>
      </c>
      <c r="ACJ407" s="37">
        <v>0.5</v>
      </c>
      <c r="ACK407" s="557">
        <f t="shared" si="537"/>
        <v>1100000</v>
      </c>
      <c r="ACL407" s="4">
        <v>0.5</v>
      </c>
      <c r="ACM407" s="5">
        <f t="shared" si="538"/>
        <v>1100000</v>
      </c>
      <c r="ACN407" s="5">
        <f t="shared" si="539"/>
        <v>1100000</v>
      </c>
      <c r="ACO407" s="200"/>
      <c r="ACR407" s="4" t="s">
        <v>1250</v>
      </c>
      <c r="ACS407" s="4">
        <v>1</v>
      </c>
      <c r="ACX407" s="4">
        <v>1</v>
      </c>
      <c r="ACY407" s="4">
        <v>1</v>
      </c>
      <c r="ADU407" s="4">
        <v>4</v>
      </c>
      <c r="ADV407" s="566"/>
      <c r="AEE407" s="4">
        <f t="shared" si="602"/>
        <v>0</v>
      </c>
      <c r="AFN407" s="4">
        <v>1</v>
      </c>
      <c r="AGL407" s="4">
        <v>2200000</v>
      </c>
      <c r="AGM407" s="5"/>
      <c r="AHN407" s="4">
        <v>2200000</v>
      </c>
      <c r="AHP407" s="4">
        <v>1</v>
      </c>
      <c r="AIB407" s="4">
        <v>1</v>
      </c>
      <c r="AIC407" s="4">
        <v>11</v>
      </c>
      <c r="AIU407" s="4">
        <v>1</v>
      </c>
      <c r="AIZ407" s="4">
        <v>1</v>
      </c>
      <c r="AJC407" s="5"/>
      <c r="AJD407" s="5"/>
      <c r="AJF407" s="5"/>
      <c r="AJJ407" s="437"/>
      <c r="AJK407" s="37"/>
      <c r="AJL407" s="567">
        <v>2200000</v>
      </c>
      <c r="AJM407" s="5">
        <f t="shared" si="540"/>
        <v>733333.33333333337</v>
      </c>
      <c r="AJN407" s="201"/>
      <c r="AJO407" s="6"/>
      <c r="AKA407" s="4">
        <f t="shared" si="603"/>
        <v>0</v>
      </c>
      <c r="AKD407" s="4">
        <f t="shared" si="604"/>
        <v>0</v>
      </c>
      <c r="AKE407" s="201"/>
      <c r="ALR407" s="5" t="e">
        <f t="shared" si="605"/>
        <v>#DIV/0!</v>
      </c>
      <c r="ALS407" s="35">
        <v>2200000</v>
      </c>
      <c r="ALY407" s="201"/>
      <c r="AMD407" s="4">
        <v>1</v>
      </c>
      <c r="AME407" s="4">
        <v>1</v>
      </c>
      <c r="AMH407" s="4">
        <v>1</v>
      </c>
      <c r="AMN407" s="561"/>
    </row>
    <row r="408" spans="1:1028" s="569" customFormat="1" ht="20" customHeight="1" x14ac:dyDescent="0.25">
      <c r="A408" s="568"/>
      <c r="B408" s="188">
        <v>406</v>
      </c>
      <c r="C408" s="560"/>
      <c r="D408" s="556" t="s">
        <v>1153</v>
      </c>
      <c r="E408" s="569">
        <v>2013</v>
      </c>
      <c r="F408" s="569">
        <v>21</v>
      </c>
      <c r="J408" s="569">
        <v>21</v>
      </c>
      <c r="AY408" s="569">
        <v>1</v>
      </c>
      <c r="BI408" s="569">
        <v>1</v>
      </c>
      <c r="BJ408" s="569">
        <v>1</v>
      </c>
      <c r="BP408" s="569">
        <v>1</v>
      </c>
      <c r="CG408" s="569">
        <v>3</v>
      </c>
      <c r="CH408" s="570"/>
      <c r="CP408" s="4">
        <f t="shared" si="570"/>
        <v>0</v>
      </c>
      <c r="CQ408" s="4"/>
      <c r="CS408" s="4">
        <f t="shared" si="542"/>
        <v>0</v>
      </c>
      <c r="CT408" s="4"/>
      <c r="DO408" s="4">
        <f t="shared" si="571"/>
        <v>0</v>
      </c>
      <c r="DP408" s="4"/>
      <c r="DX408" s="4">
        <f t="shared" si="572"/>
        <v>0</v>
      </c>
      <c r="DY408" s="4"/>
      <c r="EE408" s="4">
        <f t="shared" si="573"/>
        <v>0</v>
      </c>
      <c r="EF408" s="4"/>
      <c r="EH408" s="4">
        <f t="shared" si="574"/>
        <v>0</v>
      </c>
      <c r="EI408" s="4"/>
      <c r="GP408" s="4">
        <f t="shared" si="543"/>
        <v>0</v>
      </c>
      <c r="GQ408" s="4"/>
      <c r="GY408" s="4">
        <f t="shared" si="575"/>
        <v>0</v>
      </c>
      <c r="GZ408" s="4"/>
      <c r="HC408" s="4">
        <f t="shared" si="576"/>
        <v>0</v>
      </c>
      <c r="HD408" s="4"/>
      <c r="HJ408" s="569">
        <v>1</v>
      </c>
      <c r="HS408" s="4">
        <f t="shared" si="577"/>
        <v>1</v>
      </c>
      <c r="HT408" s="4">
        <v>1</v>
      </c>
      <c r="HX408" s="4">
        <f t="shared" si="544"/>
        <v>0</v>
      </c>
      <c r="HY408" s="4"/>
      <c r="ID408" s="4">
        <f t="shared" si="545"/>
        <v>0</v>
      </c>
      <c r="IE408" s="4"/>
      <c r="IF408" s="569">
        <v>1</v>
      </c>
      <c r="IN408" s="4">
        <f t="shared" si="578"/>
        <v>1</v>
      </c>
      <c r="IO408" s="569">
        <v>1</v>
      </c>
      <c r="IW408" s="4">
        <f t="shared" si="579"/>
        <v>0</v>
      </c>
      <c r="IX408" s="4"/>
      <c r="IZ408" s="4">
        <f t="shared" si="546"/>
        <v>0</v>
      </c>
      <c r="JA408" s="4"/>
      <c r="JJ408" s="4">
        <f t="shared" si="547"/>
        <v>0</v>
      </c>
      <c r="JK408" s="4"/>
      <c r="JV408" s="4">
        <f t="shared" si="580"/>
        <v>0</v>
      </c>
      <c r="JW408" s="4"/>
      <c r="KB408" s="4">
        <f t="shared" si="581"/>
        <v>0</v>
      </c>
      <c r="KC408" s="4"/>
      <c r="LG408" s="4">
        <f t="shared" si="548"/>
        <v>0</v>
      </c>
      <c r="LH408" s="4"/>
      <c r="LT408" s="4">
        <f t="shared" si="582"/>
        <v>0</v>
      </c>
      <c r="LU408" s="4"/>
      <c r="MA408" s="4">
        <f t="shared" si="583"/>
        <v>0</v>
      </c>
      <c r="MB408" s="4"/>
      <c r="MF408" s="4">
        <f t="shared" si="584"/>
        <v>0</v>
      </c>
      <c r="MG408" s="4"/>
      <c r="MM408" s="4">
        <f t="shared" si="585"/>
        <v>0</v>
      </c>
      <c r="MN408" s="4"/>
      <c r="MS408" s="4">
        <f t="shared" si="586"/>
        <v>0</v>
      </c>
      <c r="MT408" s="4"/>
      <c r="MU408" s="189"/>
      <c r="PD408" s="4">
        <f t="shared" si="549"/>
        <v>0</v>
      </c>
      <c r="PE408" s="4"/>
      <c r="QF408" s="4">
        <f t="shared" si="587"/>
        <v>0</v>
      </c>
      <c r="QG408" s="4"/>
      <c r="QY408" s="4">
        <f t="shared" si="588"/>
        <v>0</v>
      </c>
      <c r="RK408" s="4">
        <f t="shared" si="589"/>
        <v>0</v>
      </c>
      <c r="RL408" s="4"/>
      <c r="SA408" s="4">
        <f t="shared" si="590"/>
        <v>0</v>
      </c>
      <c r="SG408" s="4">
        <f t="shared" si="591"/>
        <v>0</v>
      </c>
      <c r="SO408" s="4">
        <f t="shared" si="592"/>
        <v>0</v>
      </c>
      <c r="TB408" s="4">
        <f t="shared" si="593"/>
        <v>0</v>
      </c>
      <c r="TL408" s="569">
        <v>1</v>
      </c>
      <c r="TS408" s="4">
        <f t="shared" si="550"/>
        <v>1</v>
      </c>
      <c r="TT408" s="4">
        <v>1</v>
      </c>
      <c r="UD408" s="4">
        <f t="shared" si="551"/>
        <v>0</v>
      </c>
      <c r="UE408" s="4"/>
      <c r="UG408" s="4">
        <f t="shared" si="552"/>
        <v>0</v>
      </c>
      <c r="UH408" s="4"/>
      <c r="UQ408" s="4">
        <f t="shared" si="594"/>
        <v>0</v>
      </c>
      <c r="UR408" s="4"/>
      <c r="VA408" s="4">
        <f t="shared" si="595"/>
        <v>0</v>
      </c>
      <c r="VB408" s="4"/>
      <c r="VG408" s="4">
        <f t="shared" si="596"/>
        <v>0</v>
      </c>
      <c r="VH408" s="4"/>
      <c r="WY408" s="4">
        <f t="shared" si="553"/>
        <v>0</v>
      </c>
      <c r="WZ408" s="4"/>
      <c r="XB408" s="4">
        <f t="shared" si="597"/>
        <v>0</v>
      </c>
      <c r="XC408" s="4"/>
      <c r="XG408" s="4">
        <f t="shared" si="554"/>
        <v>0</v>
      </c>
      <c r="XH408" s="4"/>
      <c r="XK408" s="571"/>
      <c r="XL408" s="4">
        <f t="shared" si="555"/>
        <v>3</v>
      </c>
      <c r="XM408" s="4">
        <f t="shared" si="556"/>
        <v>0</v>
      </c>
      <c r="XN408" s="4">
        <f t="shared" si="598"/>
        <v>0</v>
      </c>
      <c r="XO408" s="4">
        <f t="shared" si="557"/>
        <v>0</v>
      </c>
      <c r="XP408" s="4">
        <f t="shared" si="599"/>
        <v>0</v>
      </c>
      <c r="XQ408" s="4">
        <f t="shared" si="558"/>
        <v>0</v>
      </c>
      <c r="XR408" s="4">
        <f t="shared" si="559"/>
        <v>0</v>
      </c>
      <c r="XS408" s="4">
        <f t="shared" si="606"/>
        <v>0</v>
      </c>
      <c r="XT408" s="4">
        <f t="shared" si="600"/>
        <v>0</v>
      </c>
      <c r="XU408" s="4">
        <f t="shared" si="560"/>
        <v>0</v>
      </c>
      <c r="XV408" s="4">
        <f t="shared" si="561"/>
        <v>0</v>
      </c>
      <c r="XW408" s="4">
        <f t="shared" si="562"/>
        <v>0</v>
      </c>
      <c r="XX408" s="4">
        <f t="shared" si="563"/>
        <v>0</v>
      </c>
      <c r="XY408" s="4">
        <f t="shared" si="564"/>
        <v>0</v>
      </c>
      <c r="XZ408" s="4">
        <f t="shared" si="565"/>
        <v>0</v>
      </c>
      <c r="YA408" s="4">
        <f t="shared" si="566"/>
        <v>0</v>
      </c>
      <c r="YB408" s="4">
        <f t="shared" si="567"/>
        <v>0</v>
      </c>
      <c r="YC408" s="4">
        <f t="shared" si="568"/>
        <v>0</v>
      </c>
      <c r="YD408" s="191"/>
      <c r="YE408" s="5">
        <f t="shared" si="541"/>
        <v>3</v>
      </c>
      <c r="YF408" s="5">
        <f t="shared" si="532"/>
        <v>2083333.3333333333</v>
      </c>
      <c r="YG408" s="5">
        <v>3</v>
      </c>
      <c r="YH408" s="5">
        <f t="shared" si="533"/>
        <v>2083333.3333333333</v>
      </c>
      <c r="YI408" s="569">
        <v>1</v>
      </c>
      <c r="YJ408" s="5">
        <f t="shared" si="534"/>
        <v>6250000</v>
      </c>
      <c r="YK408" s="572"/>
      <c r="YL408" s="4">
        <v>1</v>
      </c>
      <c r="YM408" s="4"/>
      <c r="YN408" s="4"/>
      <c r="YO408" s="4"/>
      <c r="YP408" s="4"/>
      <c r="YQ408" s="4"/>
      <c r="YR408" s="4"/>
      <c r="YS408" s="4"/>
      <c r="YT408" s="4"/>
      <c r="YU408" s="4"/>
      <c r="YV408" s="4"/>
      <c r="YW408" s="4"/>
      <c r="YX408" s="4"/>
      <c r="YY408" s="4"/>
      <c r="YZ408" s="4"/>
      <c r="ZA408" s="4"/>
      <c r="ZB408" s="4"/>
      <c r="ZC408" s="4"/>
      <c r="ZD408" s="4"/>
      <c r="ZE408" s="4"/>
      <c r="ZF408" s="4"/>
      <c r="ZG408" s="4"/>
      <c r="ZH408" s="4"/>
      <c r="ZI408" s="4"/>
      <c r="ZJ408" s="4"/>
      <c r="ZK408" s="4"/>
      <c r="ZL408" s="4"/>
      <c r="ZM408" s="4"/>
      <c r="ZN408" s="4"/>
      <c r="ZO408" s="4"/>
      <c r="ZP408" s="4"/>
      <c r="ZQ408" s="4"/>
      <c r="ZR408" s="4"/>
      <c r="ZS408" s="4"/>
      <c r="ZT408" s="4"/>
      <c r="ZU408" s="4"/>
      <c r="ZV408" s="4"/>
      <c r="ZW408" s="4"/>
      <c r="ZX408" s="4"/>
      <c r="ZY408" s="4"/>
      <c r="ZZ408" s="4"/>
      <c r="AAA408" s="4"/>
      <c r="AAB408" s="4"/>
      <c r="AAC408" s="4"/>
      <c r="AAD408" s="4"/>
      <c r="AAE408" s="4"/>
      <c r="AAF408" s="4"/>
      <c r="AAG408" s="4"/>
      <c r="AAH408" s="4"/>
      <c r="AAI408" s="4"/>
      <c r="AAJ408" s="4"/>
      <c r="AAK408" s="4"/>
      <c r="AAL408" s="4"/>
      <c r="AAM408" s="4"/>
      <c r="AAN408" s="4"/>
      <c r="AAO408" s="4"/>
      <c r="AAP408" s="4"/>
      <c r="AAQ408" s="4"/>
      <c r="AAR408" s="4"/>
      <c r="AAS408" s="4"/>
      <c r="AAT408" s="4"/>
      <c r="AAU408" s="4"/>
      <c r="AAV408" s="4"/>
      <c r="AAW408" s="4"/>
      <c r="AAX408" s="4"/>
      <c r="AAY408" s="4"/>
      <c r="AAZ408" s="4"/>
      <c r="ABA408" s="4"/>
      <c r="ABB408" s="4"/>
      <c r="ABC408" s="4"/>
      <c r="ABD408" s="4"/>
      <c r="ABE408" s="4"/>
      <c r="ABF408" s="4"/>
      <c r="ABG408" s="4"/>
      <c r="ABH408" s="4"/>
      <c r="ABI408" s="4"/>
      <c r="ABJ408" s="4"/>
      <c r="ABK408" s="4"/>
      <c r="ABL408" s="4"/>
      <c r="ABM408" s="4"/>
      <c r="ABN408" s="4"/>
      <c r="ABO408" s="4"/>
      <c r="ABP408" s="4"/>
      <c r="ABQ408" s="4"/>
      <c r="ABR408" s="4"/>
      <c r="ABS408" s="4"/>
      <c r="ABT408" s="4"/>
      <c r="ABU408" s="4"/>
      <c r="ABV408" s="4"/>
      <c r="ABW408" s="4"/>
      <c r="ABX408" s="4"/>
      <c r="ABY408" s="4"/>
      <c r="ABZ408" s="4"/>
      <c r="ACA408" s="4"/>
      <c r="ACB408" s="4"/>
      <c r="ACC408" s="4"/>
      <c r="ACD408" s="5" t="e">
        <f t="shared" si="530"/>
        <v>#DIV/0!</v>
      </c>
      <c r="ACE408" s="5">
        <f t="shared" si="569"/>
        <v>3</v>
      </c>
      <c r="ACF408" s="5">
        <f t="shared" si="535"/>
        <v>2083333.3333333333</v>
      </c>
      <c r="ACG408" s="569">
        <v>4</v>
      </c>
      <c r="ACH408" s="569">
        <v>1</v>
      </c>
      <c r="ACI408" s="5">
        <f t="shared" si="536"/>
        <v>6250000</v>
      </c>
      <c r="ACJ408" s="37">
        <v>1</v>
      </c>
      <c r="ACK408" s="557">
        <f t="shared" si="537"/>
        <v>6250000</v>
      </c>
      <c r="ACL408" s="4">
        <v>1</v>
      </c>
      <c r="ACM408" s="5">
        <f t="shared" si="538"/>
        <v>6250000</v>
      </c>
      <c r="ACN408" s="5">
        <f t="shared" si="539"/>
        <v>6250000</v>
      </c>
      <c r="ACO408" s="571"/>
      <c r="ACR408" s="569" t="s">
        <v>1250</v>
      </c>
      <c r="ACS408" s="569">
        <v>1</v>
      </c>
      <c r="ACV408" s="569">
        <v>2</v>
      </c>
      <c r="ADN408" s="569">
        <v>1</v>
      </c>
      <c r="ADU408" s="569">
        <v>6</v>
      </c>
      <c r="ADV408" s="573"/>
      <c r="ADW408" s="569">
        <v>5</v>
      </c>
      <c r="AEE408" s="4">
        <f t="shared" si="602"/>
        <v>0</v>
      </c>
      <c r="AEY408" s="569">
        <v>1</v>
      </c>
      <c r="AFM408" s="569">
        <v>1</v>
      </c>
      <c r="AFP408" s="569">
        <v>1</v>
      </c>
      <c r="AFQ408" s="569">
        <v>1</v>
      </c>
      <c r="AFV408" s="569">
        <v>1</v>
      </c>
      <c r="AGL408" s="569">
        <v>6000000</v>
      </c>
      <c r="AGM408" s="574"/>
      <c r="AHN408" s="569">
        <v>6000000</v>
      </c>
      <c r="AHR408" s="569">
        <v>1</v>
      </c>
      <c r="AHU408" s="569">
        <v>1</v>
      </c>
      <c r="AIB408" s="569">
        <v>1</v>
      </c>
      <c r="AIC408" s="569">
        <v>47</v>
      </c>
      <c r="AIE408" s="569">
        <v>9</v>
      </c>
      <c r="AIF408" s="569">
        <v>1</v>
      </c>
      <c r="AIP408" s="569">
        <v>1</v>
      </c>
      <c r="AIS408" s="569">
        <v>1</v>
      </c>
      <c r="AIU408" s="569">
        <v>1</v>
      </c>
      <c r="AJC408" s="574">
        <v>250000</v>
      </c>
      <c r="AJD408" s="574"/>
      <c r="AJE408" s="575">
        <v>0.04</v>
      </c>
      <c r="AJF408" s="574"/>
      <c r="AJJ408" s="576"/>
      <c r="AJK408" s="577"/>
      <c r="AJL408" s="567">
        <v>6250000</v>
      </c>
      <c r="AJM408" s="5">
        <f t="shared" si="540"/>
        <v>2083333.3333333333</v>
      </c>
      <c r="AJN408" s="578"/>
      <c r="AJO408" s="579"/>
      <c r="AJZ408" s="4"/>
      <c r="AKA408" s="4">
        <f t="shared" si="603"/>
        <v>0</v>
      </c>
      <c r="AKD408" s="4">
        <f t="shared" si="604"/>
        <v>0</v>
      </c>
      <c r="AKE408" s="578"/>
      <c r="AKF408" s="569" t="s">
        <v>1263</v>
      </c>
      <c r="ALR408" s="5" t="e">
        <f t="shared" si="605"/>
        <v>#DIV/0!</v>
      </c>
      <c r="ALS408" s="580">
        <v>6250000</v>
      </c>
      <c r="ALY408" s="578"/>
      <c r="AMD408" s="569">
        <v>1</v>
      </c>
      <c r="AME408" s="569">
        <v>1</v>
      </c>
      <c r="AMH408" s="569">
        <v>1</v>
      </c>
      <c r="AMN408" s="581"/>
    </row>
    <row r="409" spans="1:1028" s="7" customFormat="1" ht="19" customHeight="1" x14ac:dyDescent="0.25">
      <c r="A409" s="274"/>
      <c r="B409" s="188">
        <v>407</v>
      </c>
      <c r="C409" s="560"/>
      <c r="D409" s="556" t="s">
        <v>1217</v>
      </c>
      <c r="E409" s="7">
        <v>2015</v>
      </c>
      <c r="F409" s="7">
        <v>20</v>
      </c>
      <c r="J409" s="7">
        <v>20</v>
      </c>
      <c r="K409" s="7">
        <v>2009</v>
      </c>
      <c r="L409" s="7">
        <v>2012</v>
      </c>
      <c r="M409" s="7">
        <v>4</v>
      </c>
      <c r="AM409" s="7">
        <v>1</v>
      </c>
      <c r="AN409" s="7">
        <v>1</v>
      </c>
      <c r="AO409" s="7">
        <v>1</v>
      </c>
      <c r="AP409" s="7">
        <v>1</v>
      </c>
      <c r="AX409" s="7">
        <v>1</v>
      </c>
      <c r="BN409" s="7">
        <v>1</v>
      </c>
      <c r="BV409" s="7">
        <v>1</v>
      </c>
      <c r="CB409" s="7">
        <v>1</v>
      </c>
      <c r="CG409" s="7">
        <v>3</v>
      </c>
      <c r="CH409" s="260"/>
      <c r="CP409" s="4">
        <f t="shared" si="570"/>
        <v>0</v>
      </c>
      <c r="CQ409" s="4"/>
      <c r="CS409" s="4">
        <f t="shared" si="542"/>
        <v>0</v>
      </c>
      <c r="CT409" s="4"/>
      <c r="DO409" s="4">
        <f t="shared" si="571"/>
        <v>0</v>
      </c>
      <c r="DP409" s="4"/>
      <c r="DX409" s="4">
        <f t="shared" si="572"/>
        <v>0</v>
      </c>
      <c r="DY409" s="4"/>
      <c r="EE409" s="4">
        <f t="shared" si="573"/>
        <v>0</v>
      </c>
      <c r="EF409" s="4"/>
      <c r="EH409" s="4">
        <f t="shared" si="574"/>
        <v>0</v>
      </c>
      <c r="EI409" s="4"/>
      <c r="FF409" s="7">
        <v>1</v>
      </c>
      <c r="GF409" s="7">
        <v>1</v>
      </c>
      <c r="GP409" s="4">
        <f t="shared" si="543"/>
        <v>2</v>
      </c>
      <c r="GQ409" s="4">
        <v>1</v>
      </c>
      <c r="GY409" s="4">
        <f t="shared" si="575"/>
        <v>0</v>
      </c>
      <c r="GZ409" s="4"/>
      <c r="HC409" s="4">
        <f t="shared" si="576"/>
        <v>0</v>
      </c>
      <c r="HD409" s="4"/>
      <c r="HS409" s="4">
        <f t="shared" si="577"/>
        <v>0</v>
      </c>
      <c r="HT409" s="4"/>
      <c r="HX409" s="4">
        <f t="shared" si="544"/>
        <v>0</v>
      </c>
      <c r="HY409" s="4"/>
      <c r="ID409" s="4">
        <f t="shared" si="545"/>
        <v>0</v>
      </c>
      <c r="IE409" s="4"/>
      <c r="IN409" s="4">
        <f t="shared" si="578"/>
        <v>0</v>
      </c>
      <c r="IW409" s="4">
        <f t="shared" si="579"/>
        <v>0</v>
      </c>
      <c r="IX409" s="4"/>
      <c r="IZ409" s="4">
        <f t="shared" si="546"/>
        <v>0</v>
      </c>
      <c r="JA409" s="4"/>
      <c r="JB409" s="7">
        <v>1</v>
      </c>
      <c r="JJ409" s="4">
        <f t="shared" si="547"/>
        <v>1</v>
      </c>
      <c r="JK409" s="4">
        <v>1</v>
      </c>
      <c r="JV409" s="4">
        <f t="shared" si="580"/>
        <v>0</v>
      </c>
      <c r="JW409" s="4"/>
      <c r="KB409" s="4">
        <f t="shared" si="581"/>
        <v>0</v>
      </c>
      <c r="KC409" s="4"/>
      <c r="LG409" s="4">
        <f t="shared" si="548"/>
        <v>0</v>
      </c>
      <c r="LH409" s="4"/>
      <c r="LT409" s="4">
        <f t="shared" si="582"/>
        <v>0</v>
      </c>
      <c r="LU409" s="4"/>
      <c r="MA409" s="4">
        <f t="shared" si="583"/>
        <v>0</v>
      </c>
      <c r="MB409" s="4"/>
      <c r="MF409" s="4">
        <f t="shared" si="584"/>
        <v>0</v>
      </c>
      <c r="MG409" s="4"/>
      <c r="MM409" s="4">
        <f t="shared" si="585"/>
        <v>0</v>
      </c>
      <c r="MN409" s="4"/>
      <c r="MS409" s="4">
        <f t="shared" si="586"/>
        <v>0</v>
      </c>
      <c r="MT409" s="4"/>
      <c r="MU409" s="189"/>
      <c r="OI409" s="7">
        <v>1</v>
      </c>
      <c r="PD409" s="4">
        <f t="shared" si="549"/>
        <v>1</v>
      </c>
      <c r="PE409" s="4">
        <v>1</v>
      </c>
      <c r="QF409" s="4">
        <f t="shared" si="587"/>
        <v>0</v>
      </c>
      <c r="QG409" s="4"/>
      <c r="QY409" s="4">
        <f t="shared" si="588"/>
        <v>0</v>
      </c>
      <c r="RK409" s="4">
        <f t="shared" si="589"/>
        <v>0</v>
      </c>
      <c r="RL409" s="4"/>
      <c r="SA409" s="4">
        <f t="shared" si="590"/>
        <v>0</v>
      </c>
      <c r="SG409" s="4">
        <f t="shared" si="591"/>
        <v>0</v>
      </c>
      <c r="SO409" s="4">
        <f t="shared" si="592"/>
        <v>0</v>
      </c>
      <c r="TB409" s="4">
        <f t="shared" si="593"/>
        <v>0</v>
      </c>
      <c r="TD409" s="7">
        <v>1</v>
      </c>
      <c r="TS409" s="4">
        <f t="shared" si="550"/>
        <v>1</v>
      </c>
      <c r="TT409" s="4">
        <v>1</v>
      </c>
      <c r="UD409" s="4">
        <f t="shared" si="551"/>
        <v>0</v>
      </c>
      <c r="UE409" s="4"/>
      <c r="UG409" s="4">
        <f t="shared" si="552"/>
        <v>0</v>
      </c>
      <c r="UH409" s="4"/>
      <c r="UQ409" s="4">
        <f t="shared" si="594"/>
        <v>0</v>
      </c>
      <c r="UR409" s="4"/>
      <c r="VA409" s="4">
        <f t="shared" si="595"/>
        <v>0</v>
      </c>
      <c r="VB409" s="4"/>
      <c r="VG409" s="4">
        <f t="shared" si="596"/>
        <v>0</v>
      </c>
      <c r="VH409" s="4"/>
      <c r="WY409" s="4">
        <f t="shared" si="553"/>
        <v>0</v>
      </c>
      <c r="WZ409" s="4"/>
      <c r="XB409" s="4">
        <f t="shared" si="597"/>
        <v>0</v>
      </c>
      <c r="XC409" s="4"/>
      <c r="XG409" s="4">
        <f t="shared" si="554"/>
        <v>0</v>
      </c>
      <c r="XH409" s="4"/>
      <c r="XK409" s="190"/>
      <c r="XL409" s="4">
        <f t="shared" si="555"/>
        <v>2</v>
      </c>
      <c r="XM409" s="4">
        <f t="shared" si="556"/>
        <v>0</v>
      </c>
      <c r="XN409" s="4">
        <f t="shared" si="598"/>
        <v>0</v>
      </c>
      <c r="XO409" s="4">
        <f t="shared" si="557"/>
        <v>0</v>
      </c>
      <c r="XP409" s="4">
        <f t="shared" si="599"/>
        <v>0</v>
      </c>
      <c r="XQ409" s="4">
        <f t="shared" si="558"/>
        <v>0</v>
      </c>
      <c r="XR409" s="4">
        <f t="shared" si="559"/>
        <v>0</v>
      </c>
      <c r="XS409" s="4">
        <f t="shared" si="606"/>
        <v>0</v>
      </c>
      <c r="XT409" s="4">
        <f t="shared" si="600"/>
        <v>3</v>
      </c>
      <c r="XU409" s="4">
        <f t="shared" si="560"/>
        <v>0</v>
      </c>
      <c r="XV409" s="4">
        <f t="shared" si="561"/>
        <v>0</v>
      </c>
      <c r="XW409" s="4">
        <f t="shared" si="562"/>
        <v>0</v>
      </c>
      <c r="XX409" s="4">
        <f t="shared" si="563"/>
        <v>0</v>
      </c>
      <c r="XY409" s="4">
        <f t="shared" si="564"/>
        <v>0</v>
      </c>
      <c r="XZ409" s="4">
        <f t="shared" si="565"/>
        <v>0</v>
      </c>
      <c r="YA409" s="4">
        <f t="shared" si="566"/>
        <v>0</v>
      </c>
      <c r="YB409" s="4">
        <f t="shared" si="567"/>
        <v>0</v>
      </c>
      <c r="YC409" s="4">
        <f t="shared" si="568"/>
        <v>0</v>
      </c>
      <c r="YD409" s="191"/>
      <c r="YE409" s="5">
        <f t="shared" si="541"/>
        <v>5</v>
      </c>
      <c r="YF409" s="5">
        <f t="shared" si="532"/>
        <v>640000</v>
      </c>
      <c r="YG409" s="5">
        <v>4</v>
      </c>
      <c r="YH409" s="5">
        <f t="shared" si="533"/>
        <v>800000</v>
      </c>
      <c r="YI409" s="7">
        <v>2</v>
      </c>
      <c r="YJ409" s="5">
        <f t="shared" si="534"/>
        <v>1600000</v>
      </c>
      <c r="YK409" s="192"/>
      <c r="YL409" s="4">
        <v>0.5</v>
      </c>
      <c r="YM409" s="4"/>
      <c r="YN409" s="4"/>
      <c r="YO409" s="4"/>
      <c r="YP409" s="4"/>
      <c r="YQ409" s="4"/>
      <c r="YR409" s="4"/>
      <c r="YS409" s="4"/>
      <c r="YT409" s="4"/>
      <c r="YU409" s="4"/>
      <c r="YV409" s="4"/>
      <c r="YW409" s="4"/>
      <c r="YX409" s="4"/>
      <c r="YY409" s="4"/>
      <c r="YZ409" s="4"/>
      <c r="ZA409" s="4"/>
      <c r="ZB409" s="4"/>
      <c r="ZC409" s="4"/>
      <c r="ZD409" s="4"/>
      <c r="ZE409" s="4"/>
      <c r="ZF409" s="4"/>
      <c r="ZG409" s="4"/>
      <c r="ZH409" s="4"/>
      <c r="ZI409" s="4"/>
      <c r="ZJ409" s="4"/>
      <c r="ZK409" s="4"/>
      <c r="ZL409" s="4"/>
      <c r="ZM409" s="4"/>
      <c r="ZN409" s="4"/>
      <c r="ZO409" s="4"/>
      <c r="ZP409" s="4"/>
      <c r="ZQ409" s="4"/>
      <c r="ZR409" s="4"/>
      <c r="ZS409" s="4"/>
      <c r="ZT409" s="4"/>
      <c r="ZU409" s="4"/>
      <c r="ZV409" s="4"/>
      <c r="ZW409" s="4"/>
      <c r="ZX409" s="4"/>
      <c r="ZY409" s="4"/>
      <c r="ZZ409" s="4"/>
      <c r="AAA409" s="4"/>
      <c r="AAB409" s="4"/>
      <c r="AAC409" s="4"/>
      <c r="AAD409" s="4"/>
      <c r="AAE409" s="4"/>
      <c r="AAF409" s="4"/>
      <c r="AAG409" s="4"/>
      <c r="AAH409" s="4"/>
      <c r="AAI409" s="4"/>
      <c r="AAJ409" s="4"/>
      <c r="AAK409" s="4"/>
      <c r="AAL409" s="4"/>
      <c r="AAM409" s="4"/>
      <c r="AAN409" s="4"/>
      <c r="AAO409" s="4"/>
      <c r="AAP409" s="4"/>
      <c r="AAQ409" s="4"/>
      <c r="AAR409" s="4"/>
      <c r="AAS409" s="4"/>
      <c r="AAT409" s="4"/>
      <c r="AAU409" s="4"/>
      <c r="AAV409" s="4"/>
      <c r="AAW409" s="4"/>
      <c r="AAX409" s="4"/>
      <c r="AAY409" s="4"/>
      <c r="AAZ409" s="4"/>
      <c r="ABA409" s="4"/>
      <c r="ABB409" s="4"/>
      <c r="ABC409" s="4"/>
      <c r="ABD409" s="4"/>
      <c r="ABE409" s="4"/>
      <c r="ABF409" s="4"/>
      <c r="ABG409" s="4"/>
      <c r="ABH409" s="4"/>
      <c r="ABI409" s="4"/>
      <c r="ABJ409" s="4">
        <v>1</v>
      </c>
      <c r="ABK409" s="4">
        <v>1</v>
      </c>
      <c r="ABL409" s="4"/>
      <c r="ABM409" s="4"/>
      <c r="ABN409" s="4"/>
      <c r="ABO409" s="4"/>
      <c r="ABP409" s="4"/>
      <c r="ABQ409" s="4"/>
      <c r="ABR409" s="4"/>
      <c r="ABS409" s="4"/>
      <c r="ABT409" s="4">
        <v>1</v>
      </c>
      <c r="ABU409" s="4"/>
      <c r="ABV409" s="4"/>
      <c r="ABW409" s="4"/>
      <c r="ABX409" s="4"/>
      <c r="ABY409" s="4"/>
      <c r="ABZ409" s="4"/>
      <c r="ACA409" s="4"/>
      <c r="ACB409" s="4"/>
      <c r="ACC409" s="4">
        <f t="shared" si="601"/>
        <v>3</v>
      </c>
      <c r="ACD409" s="5">
        <f t="shared" si="530"/>
        <v>1066666.6666666667</v>
      </c>
      <c r="ACE409" s="5">
        <f t="shared" si="569"/>
        <v>8</v>
      </c>
      <c r="ACF409" s="5">
        <f t="shared" si="535"/>
        <v>800000</v>
      </c>
      <c r="ACG409" s="7">
        <v>34</v>
      </c>
      <c r="ACH409" s="7">
        <v>2</v>
      </c>
      <c r="ACI409" s="5">
        <f t="shared" si="536"/>
        <v>3200000</v>
      </c>
      <c r="ACJ409" s="37">
        <v>0.5</v>
      </c>
      <c r="ACK409" s="557">
        <f t="shared" si="537"/>
        <v>3200000</v>
      </c>
      <c r="ACL409" s="4">
        <v>0.5</v>
      </c>
      <c r="ACM409" s="5">
        <f t="shared" si="538"/>
        <v>3200000</v>
      </c>
      <c r="ACN409" s="5">
        <f t="shared" si="539"/>
        <v>3200000</v>
      </c>
      <c r="ACO409" s="190"/>
      <c r="ACP409" s="7">
        <v>1</v>
      </c>
      <c r="ACR409" s="71" t="s">
        <v>1172</v>
      </c>
      <c r="ACS409" s="7">
        <v>1</v>
      </c>
      <c r="ACU409" s="7">
        <v>1</v>
      </c>
      <c r="ADL409" s="7">
        <v>1</v>
      </c>
      <c r="ADU409" s="7">
        <v>7</v>
      </c>
      <c r="ADW409" s="7">
        <v>7</v>
      </c>
      <c r="ADX409" s="7">
        <v>1</v>
      </c>
      <c r="ADZ409" s="7">
        <v>1</v>
      </c>
      <c r="AEA409" s="7">
        <v>1</v>
      </c>
      <c r="AEC409" s="7">
        <v>1</v>
      </c>
      <c r="AEE409" s="4">
        <f t="shared" si="602"/>
        <v>1</v>
      </c>
      <c r="AEY409" s="7">
        <v>1</v>
      </c>
      <c r="AFQ409" s="7">
        <v>1</v>
      </c>
      <c r="AGL409" s="7">
        <v>5400000</v>
      </c>
      <c r="AGM409" s="8"/>
      <c r="AHN409" s="7">
        <v>5400000</v>
      </c>
      <c r="AHO409" s="36"/>
      <c r="AHU409" s="7">
        <v>24</v>
      </c>
      <c r="AIB409" s="7">
        <v>1</v>
      </c>
      <c r="AJA409" s="7">
        <v>1</v>
      </c>
      <c r="AJC409" s="8">
        <v>1000000</v>
      </c>
      <c r="AJD409" s="8"/>
      <c r="AJE409" s="26">
        <v>0.16</v>
      </c>
      <c r="AJF409" s="8"/>
      <c r="AJJ409" s="441"/>
      <c r="AJK409" s="36"/>
      <c r="AJL409" s="383">
        <v>6400000</v>
      </c>
      <c r="AJM409" s="5">
        <f t="shared" si="540"/>
        <v>800000</v>
      </c>
      <c r="AJN409" s="193"/>
      <c r="AJO409" s="9">
        <v>0.4</v>
      </c>
      <c r="AJZ409" s="4"/>
      <c r="AKA409" s="4">
        <f t="shared" si="603"/>
        <v>0</v>
      </c>
      <c r="AKC409" s="7">
        <v>10</v>
      </c>
      <c r="AKD409" s="4">
        <f t="shared" si="604"/>
        <v>10</v>
      </c>
      <c r="AKE409" s="193"/>
      <c r="ALR409" s="5" t="e">
        <f t="shared" si="605"/>
        <v>#DIV/0!</v>
      </c>
      <c r="ALS409" s="8">
        <v>6400000</v>
      </c>
      <c r="ALY409" s="193"/>
      <c r="AMN409" s="565"/>
    </row>
    <row r="410" spans="1:1028" s="7" customFormat="1" ht="19" customHeight="1" x14ac:dyDescent="0.25">
      <c r="A410" s="274"/>
      <c r="B410" s="188">
        <v>408</v>
      </c>
      <c r="C410" s="560"/>
      <c r="D410" s="556" t="s">
        <v>1307</v>
      </c>
      <c r="E410" s="7">
        <v>2015</v>
      </c>
      <c r="F410" s="7">
        <v>24</v>
      </c>
      <c r="J410" s="7">
        <v>24</v>
      </c>
      <c r="K410" s="7">
        <v>2003</v>
      </c>
      <c r="L410" s="7">
        <v>2015</v>
      </c>
      <c r="M410" s="7">
        <v>13</v>
      </c>
      <c r="AG410" s="7">
        <v>1</v>
      </c>
      <c r="AH410" s="7">
        <v>1</v>
      </c>
      <c r="AI410" s="7">
        <v>1</v>
      </c>
      <c r="AJ410" s="7">
        <v>1</v>
      </c>
      <c r="AK410" s="7">
        <v>1</v>
      </c>
      <c r="AL410" s="7">
        <v>1</v>
      </c>
      <c r="AM410" s="7">
        <v>1</v>
      </c>
      <c r="AN410" s="7">
        <v>1</v>
      </c>
      <c r="AO410" s="7">
        <v>1</v>
      </c>
      <c r="AP410" s="7">
        <v>1</v>
      </c>
      <c r="AQ410" s="7">
        <v>1</v>
      </c>
      <c r="AR410" s="7">
        <v>1</v>
      </c>
      <c r="AX410" s="7">
        <v>1</v>
      </c>
      <c r="BP410" s="7">
        <v>1</v>
      </c>
      <c r="BW410" s="7">
        <v>1</v>
      </c>
      <c r="CG410" s="7">
        <v>2</v>
      </c>
      <c r="CH410" s="260"/>
      <c r="CP410" s="4">
        <f t="shared" si="570"/>
        <v>0</v>
      </c>
      <c r="CQ410" s="4"/>
      <c r="CS410" s="4">
        <f t="shared" si="542"/>
        <v>0</v>
      </c>
      <c r="CT410" s="4"/>
      <c r="DO410" s="4">
        <f t="shared" si="571"/>
        <v>0</v>
      </c>
      <c r="DP410" s="4"/>
      <c r="DX410" s="4">
        <f t="shared" si="572"/>
        <v>0</v>
      </c>
      <c r="DY410" s="4"/>
      <c r="EE410" s="4">
        <f t="shared" si="573"/>
        <v>0</v>
      </c>
      <c r="EF410" s="4"/>
      <c r="EH410" s="4">
        <f t="shared" si="574"/>
        <v>0</v>
      </c>
      <c r="EI410" s="4"/>
      <c r="GP410" s="4">
        <f t="shared" si="543"/>
        <v>0</v>
      </c>
      <c r="GQ410" s="4"/>
      <c r="GY410" s="4">
        <f t="shared" si="575"/>
        <v>0</v>
      </c>
      <c r="GZ410" s="4"/>
      <c r="HC410" s="4">
        <f t="shared" si="576"/>
        <v>0</v>
      </c>
      <c r="HD410" s="4"/>
      <c r="HS410" s="4">
        <f t="shared" si="577"/>
        <v>0</v>
      </c>
      <c r="HT410" s="4"/>
      <c r="HX410" s="4">
        <f t="shared" si="544"/>
        <v>0</v>
      </c>
      <c r="HY410" s="4"/>
      <c r="ID410" s="4">
        <f t="shared" si="545"/>
        <v>0</v>
      </c>
      <c r="IE410" s="4"/>
      <c r="IN410" s="4">
        <f t="shared" si="578"/>
        <v>0</v>
      </c>
      <c r="IW410" s="4">
        <f t="shared" si="579"/>
        <v>0</v>
      </c>
      <c r="IX410" s="4"/>
      <c r="IZ410" s="4">
        <f t="shared" si="546"/>
        <v>0</v>
      </c>
      <c r="JA410" s="4"/>
      <c r="JJ410" s="4">
        <f t="shared" si="547"/>
        <v>0</v>
      </c>
      <c r="JK410" s="4"/>
      <c r="JV410" s="4">
        <f t="shared" si="580"/>
        <v>0</v>
      </c>
      <c r="JW410" s="4"/>
      <c r="KB410" s="4">
        <f t="shared" si="581"/>
        <v>0</v>
      </c>
      <c r="KC410" s="4"/>
      <c r="LG410" s="4">
        <f t="shared" si="548"/>
        <v>0</v>
      </c>
      <c r="LH410" s="4"/>
      <c r="LT410" s="4">
        <f t="shared" si="582"/>
        <v>0</v>
      </c>
      <c r="LU410" s="4"/>
      <c r="MA410" s="4">
        <f t="shared" si="583"/>
        <v>0</v>
      </c>
      <c r="MB410" s="4"/>
      <c r="MF410" s="4">
        <f t="shared" si="584"/>
        <v>0</v>
      </c>
      <c r="MG410" s="4"/>
      <c r="MM410" s="4">
        <f t="shared" si="585"/>
        <v>0</v>
      </c>
      <c r="MN410" s="4"/>
      <c r="MS410" s="4">
        <f t="shared" si="586"/>
        <v>0</v>
      </c>
      <c r="MT410" s="4"/>
      <c r="MU410" s="189"/>
      <c r="PD410" s="4">
        <f t="shared" si="549"/>
        <v>0</v>
      </c>
      <c r="PE410" s="4"/>
      <c r="QF410" s="4">
        <f t="shared" si="587"/>
        <v>0</v>
      </c>
      <c r="QG410" s="4"/>
      <c r="QY410" s="4">
        <f t="shared" si="588"/>
        <v>0</v>
      </c>
      <c r="RK410" s="4">
        <f t="shared" si="589"/>
        <v>0</v>
      </c>
      <c r="RL410" s="4"/>
      <c r="SA410" s="4">
        <f t="shared" si="590"/>
        <v>0</v>
      </c>
      <c r="SG410" s="4">
        <f t="shared" si="591"/>
        <v>0</v>
      </c>
      <c r="SO410" s="4">
        <f t="shared" si="592"/>
        <v>0</v>
      </c>
      <c r="TB410" s="4">
        <f t="shared" si="593"/>
        <v>0</v>
      </c>
      <c r="TS410" s="4">
        <f t="shared" si="550"/>
        <v>0</v>
      </c>
      <c r="TT410" s="4"/>
      <c r="UD410" s="4">
        <f t="shared" si="551"/>
        <v>0</v>
      </c>
      <c r="UE410" s="4"/>
      <c r="UG410" s="4">
        <f t="shared" si="552"/>
        <v>0</v>
      </c>
      <c r="UH410" s="4"/>
      <c r="UQ410" s="4">
        <f t="shared" si="594"/>
        <v>0</v>
      </c>
      <c r="UR410" s="4"/>
      <c r="US410" s="7">
        <v>1</v>
      </c>
      <c r="VA410" s="4">
        <f t="shared" si="595"/>
        <v>1</v>
      </c>
      <c r="VB410" s="4">
        <v>1</v>
      </c>
      <c r="VG410" s="4">
        <f t="shared" si="596"/>
        <v>0</v>
      </c>
      <c r="VH410" s="4"/>
      <c r="WY410" s="4">
        <f t="shared" si="553"/>
        <v>0</v>
      </c>
      <c r="WZ410" s="4"/>
      <c r="XB410" s="4">
        <f t="shared" si="597"/>
        <v>0</v>
      </c>
      <c r="XC410" s="4"/>
      <c r="XG410" s="4">
        <f t="shared" si="554"/>
        <v>0</v>
      </c>
      <c r="XH410" s="4"/>
      <c r="XK410" s="190"/>
      <c r="XL410" s="4">
        <f t="shared" si="555"/>
        <v>0</v>
      </c>
      <c r="XM410" s="4">
        <f t="shared" si="556"/>
        <v>0</v>
      </c>
      <c r="XN410" s="4">
        <f t="shared" si="598"/>
        <v>0</v>
      </c>
      <c r="XO410" s="4">
        <f t="shared" si="557"/>
        <v>0</v>
      </c>
      <c r="XP410" s="4">
        <f t="shared" si="599"/>
        <v>0</v>
      </c>
      <c r="XQ410" s="4">
        <f t="shared" si="558"/>
        <v>0</v>
      </c>
      <c r="XR410" s="4">
        <f t="shared" si="559"/>
        <v>0</v>
      </c>
      <c r="XS410" s="4">
        <f t="shared" si="606"/>
        <v>0</v>
      </c>
      <c r="XT410" s="4">
        <f t="shared" si="600"/>
        <v>0</v>
      </c>
      <c r="XU410" s="4">
        <f t="shared" si="560"/>
        <v>1</v>
      </c>
      <c r="XV410" s="4">
        <f t="shared" si="561"/>
        <v>0</v>
      </c>
      <c r="XW410" s="4">
        <f t="shared" si="562"/>
        <v>0</v>
      </c>
      <c r="XX410" s="4">
        <f t="shared" si="563"/>
        <v>0</v>
      </c>
      <c r="XY410" s="4">
        <f t="shared" si="564"/>
        <v>0</v>
      </c>
      <c r="XZ410" s="4">
        <f t="shared" si="565"/>
        <v>0</v>
      </c>
      <c r="YA410" s="4">
        <f t="shared" si="566"/>
        <v>0</v>
      </c>
      <c r="YB410" s="4">
        <f t="shared" si="567"/>
        <v>0</v>
      </c>
      <c r="YC410" s="4">
        <f t="shared" si="568"/>
        <v>0</v>
      </c>
      <c r="YD410" s="191"/>
      <c r="YE410" s="5">
        <f t="shared" si="541"/>
        <v>1</v>
      </c>
      <c r="YF410" s="5">
        <f t="shared" si="532"/>
        <v>245000</v>
      </c>
      <c r="YG410" s="5">
        <v>1</v>
      </c>
      <c r="YH410" s="5">
        <f t="shared" si="533"/>
        <v>245000</v>
      </c>
      <c r="YI410" s="7">
        <v>1</v>
      </c>
      <c r="YJ410" s="5">
        <f t="shared" si="534"/>
        <v>245000</v>
      </c>
      <c r="YK410" s="192"/>
      <c r="YL410" s="4">
        <v>1</v>
      </c>
      <c r="YM410" s="4"/>
      <c r="YN410" s="4"/>
      <c r="YO410" s="4"/>
      <c r="YP410" s="4"/>
      <c r="YQ410" s="4"/>
      <c r="YR410" s="4"/>
      <c r="YS410" s="4"/>
      <c r="YT410" s="4"/>
      <c r="YU410" s="4"/>
      <c r="YV410" s="4"/>
      <c r="YW410" s="4"/>
      <c r="YX410" s="4"/>
      <c r="YY410" s="4"/>
      <c r="YZ410" s="4"/>
      <c r="ZA410" s="4"/>
      <c r="ZB410" s="4"/>
      <c r="ZC410" s="4"/>
      <c r="ZD410" s="4"/>
      <c r="ZE410" s="4"/>
      <c r="ZF410" s="4"/>
      <c r="ZG410" s="4"/>
      <c r="ZH410" s="4"/>
      <c r="ZI410" s="4"/>
      <c r="ZJ410" s="4"/>
      <c r="ZK410" s="4"/>
      <c r="ZL410" s="4"/>
      <c r="ZM410" s="4"/>
      <c r="ZN410" s="4"/>
      <c r="ZO410" s="4"/>
      <c r="ZP410" s="4"/>
      <c r="ZQ410" s="4"/>
      <c r="ZR410" s="4"/>
      <c r="ZS410" s="4"/>
      <c r="ZT410" s="4"/>
      <c r="ZU410" s="4"/>
      <c r="ZV410" s="4"/>
      <c r="ZW410" s="4"/>
      <c r="ZX410" s="4"/>
      <c r="ZY410" s="4"/>
      <c r="ZZ410" s="4"/>
      <c r="AAA410" s="4"/>
      <c r="AAB410" s="4"/>
      <c r="AAC410" s="4"/>
      <c r="AAD410" s="4"/>
      <c r="AAE410" s="4"/>
      <c r="AAF410" s="4"/>
      <c r="AAG410" s="4"/>
      <c r="AAH410" s="4"/>
      <c r="AAI410" s="4"/>
      <c r="AAJ410" s="4"/>
      <c r="AAK410" s="4"/>
      <c r="AAL410" s="4"/>
      <c r="AAM410" s="4"/>
      <c r="AAN410" s="4"/>
      <c r="AAO410" s="4"/>
      <c r="AAP410" s="4"/>
      <c r="AAQ410" s="4"/>
      <c r="AAR410" s="4"/>
      <c r="AAS410" s="4"/>
      <c r="AAT410" s="4"/>
      <c r="AAU410" s="4"/>
      <c r="AAV410" s="4"/>
      <c r="AAW410" s="4"/>
      <c r="AAX410" s="4"/>
      <c r="AAY410" s="4"/>
      <c r="AAZ410" s="4"/>
      <c r="ABA410" s="4"/>
      <c r="ABB410" s="4"/>
      <c r="ABC410" s="4"/>
      <c r="ABD410" s="4"/>
      <c r="ABE410" s="4"/>
      <c r="ABF410" s="4"/>
      <c r="ABG410" s="4"/>
      <c r="ABH410" s="4"/>
      <c r="ABI410" s="4"/>
      <c r="ABJ410" s="4"/>
      <c r="ABK410" s="4"/>
      <c r="ABL410" s="4"/>
      <c r="ABM410" s="4"/>
      <c r="ABN410" s="4"/>
      <c r="ABO410" s="4"/>
      <c r="ABP410" s="4"/>
      <c r="ABQ410" s="4"/>
      <c r="ABR410" s="4"/>
      <c r="ABS410" s="4"/>
      <c r="ABT410" s="4"/>
      <c r="ABU410" s="4"/>
      <c r="ABV410" s="4"/>
      <c r="ABW410" s="4"/>
      <c r="ABX410" s="4"/>
      <c r="ABY410" s="4"/>
      <c r="ABZ410" s="4"/>
      <c r="ACA410" s="4"/>
      <c r="ACB410" s="4"/>
      <c r="ACC410" s="4"/>
      <c r="ACD410" s="5" t="e">
        <f t="shared" si="530"/>
        <v>#DIV/0!</v>
      </c>
      <c r="ACE410" s="5">
        <f t="shared" si="569"/>
        <v>1</v>
      </c>
      <c r="ACF410" s="5">
        <f t="shared" si="535"/>
        <v>245000</v>
      </c>
      <c r="ACG410" s="7">
        <v>5</v>
      </c>
      <c r="ACH410" s="7">
        <v>1</v>
      </c>
      <c r="ACI410" s="5">
        <f t="shared" si="536"/>
        <v>245000</v>
      </c>
      <c r="ACJ410" s="37">
        <v>1</v>
      </c>
      <c r="ACK410" s="557">
        <f t="shared" si="537"/>
        <v>245000</v>
      </c>
      <c r="ACL410" s="4">
        <v>1</v>
      </c>
      <c r="ACM410" s="5">
        <f t="shared" si="538"/>
        <v>245000</v>
      </c>
      <c r="ACN410" s="5">
        <f t="shared" si="539"/>
        <v>245000</v>
      </c>
      <c r="ACO410" s="190"/>
      <c r="ACR410" s="7" t="s">
        <v>1309</v>
      </c>
      <c r="ACS410" s="7">
        <v>1</v>
      </c>
      <c r="ACT410" s="7">
        <v>1</v>
      </c>
      <c r="ACX410" s="7">
        <v>1</v>
      </c>
      <c r="ACY410" s="7">
        <v>1</v>
      </c>
      <c r="ADQ410" s="7">
        <v>1</v>
      </c>
      <c r="ADU410" s="7">
        <v>7</v>
      </c>
      <c r="ADW410" s="7">
        <v>6</v>
      </c>
      <c r="ADX410" s="7">
        <v>1</v>
      </c>
      <c r="ADZ410" s="7">
        <v>1</v>
      </c>
      <c r="AEA410" s="7">
        <v>1</v>
      </c>
      <c r="AEB410" s="7">
        <v>1</v>
      </c>
      <c r="AEE410" s="4">
        <f t="shared" si="602"/>
        <v>0</v>
      </c>
      <c r="AEG410" s="7">
        <v>1</v>
      </c>
      <c r="AEH410" s="7">
        <v>1</v>
      </c>
      <c r="AEY410" s="7">
        <v>1</v>
      </c>
      <c r="AGM410" s="8"/>
      <c r="AHO410" s="36"/>
      <c r="AJC410" s="8">
        <v>5600</v>
      </c>
      <c r="AJD410" s="8"/>
      <c r="AJE410" s="26">
        <v>0.02</v>
      </c>
      <c r="AJF410" s="8"/>
      <c r="AJJ410" s="441"/>
      <c r="AJK410" s="36"/>
      <c r="AJL410" s="383">
        <v>245000</v>
      </c>
      <c r="AJM410" s="5">
        <f t="shared" si="540"/>
        <v>245000</v>
      </c>
      <c r="AJN410" s="193"/>
      <c r="AJO410" s="9"/>
      <c r="AJZ410" s="4"/>
      <c r="AKA410" s="4">
        <f t="shared" si="603"/>
        <v>0</v>
      </c>
      <c r="AKD410" s="4"/>
      <c r="AKE410" s="193"/>
      <c r="ALR410" s="5" t="e">
        <f t="shared" si="605"/>
        <v>#DIV/0!</v>
      </c>
      <c r="ALS410" s="8">
        <v>245000</v>
      </c>
      <c r="ALY410" s="193"/>
      <c r="AMN410" s="565"/>
    </row>
    <row r="411" spans="1:1028" s="7" customFormat="1" ht="19" customHeight="1" x14ac:dyDescent="0.25">
      <c r="A411" s="274"/>
      <c r="B411" s="188">
        <v>409</v>
      </c>
      <c r="C411" s="560"/>
      <c r="D411" s="556" t="s">
        <v>1305</v>
      </c>
      <c r="E411" s="7">
        <v>2015</v>
      </c>
      <c r="F411" s="7">
        <v>8</v>
      </c>
      <c r="J411" s="7">
        <v>8</v>
      </c>
      <c r="K411" s="7">
        <v>1999</v>
      </c>
      <c r="L411" s="7">
        <v>2015</v>
      </c>
      <c r="M411" s="7">
        <v>16</v>
      </c>
      <c r="AC411" s="7">
        <v>1</v>
      </c>
      <c r="AD411" s="7">
        <v>1</v>
      </c>
      <c r="AE411" s="7">
        <v>1</v>
      </c>
      <c r="AF411" s="7">
        <v>1</v>
      </c>
      <c r="AG411" s="7">
        <v>1</v>
      </c>
      <c r="AH411" s="7">
        <v>1</v>
      </c>
      <c r="AI411" s="7">
        <v>1</v>
      </c>
      <c r="AJ411" s="7">
        <v>1</v>
      </c>
      <c r="AK411" s="7">
        <v>1</v>
      </c>
      <c r="AL411" s="7">
        <v>1</v>
      </c>
      <c r="AM411" s="7">
        <v>1</v>
      </c>
      <c r="AN411" s="7">
        <v>1</v>
      </c>
      <c r="AO411" s="7">
        <v>1</v>
      </c>
      <c r="AP411" s="7">
        <v>1</v>
      </c>
      <c r="AQ411" s="7">
        <v>1</v>
      </c>
      <c r="AR411" s="7">
        <v>1</v>
      </c>
      <c r="AX411" s="7">
        <v>1</v>
      </c>
      <c r="BN411" s="7">
        <v>1</v>
      </c>
      <c r="BV411" s="7">
        <v>1</v>
      </c>
      <c r="BY411" s="7">
        <v>1</v>
      </c>
      <c r="CA411" s="7">
        <v>1</v>
      </c>
      <c r="CG411" s="7">
        <v>5</v>
      </c>
      <c r="CH411" s="260"/>
      <c r="CP411" s="4">
        <f t="shared" si="570"/>
        <v>0</v>
      </c>
      <c r="CQ411" s="4"/>
      <c r="CS411" s="4">
        <f t="shared" si="542"/>
        <v>0</v>
      </c>
      <c r="CT411" s="4"/>
      <c r="DO411" s="4">
        <f t="shared" si="571"/>
        <v>0</v>
      </c>
      <c r="DP411" s="4"/>
      <c r="DX411" s="4">
        <f t="shared" si="572"/>
        <v>0</v>
      </c>
      <c r="DY411" s="4"/>
      <c r="EE411" s="4">
        <f t="shared" si="573"/>
        <v>0</v>
      </c>
      <c r="EF411" s="4"/>
      <c r="EH411" s="4">
        <f t="shared" si="574"/>
        <v>0</v>
      </c>
      <c r="EI411" s="4"/>
      <c r="ES411" s="7">
        <v>1</v>
      </c>
      <c r="GP411" s="4">
        <f t="shared" si="543"/>
        <v>0</v>
      </c>
      <c r="GQ411" s="4"/>
      <c r="GY411" s="4">
        <f t="shared" si="575"/>
        <v>0</v>
      </c>
      <c r="GZ411" s="4"/>
      <c r="HC411" s="4">
        <f t="shared" si="576"/>
        <v>0</v>
      </c>
      <c r="HD411" s="4"/>
      <c r="HS411" s="4">
        <f t="shared" si="577"/>
        <v>0</v>
      </c>
      <c r="HT411" s="4"/>
      <c r="HX411" s="4">
        <f t="shared" si="544"/>
        <v>0</v>
      </c>
      <c r="HY411" s="4"/>
      <c r="IA411" s="7">
        <v>1</v>
      </c>
      <c r="ID411" s="4">
        <f t="shared" si="545"/>
        <v>1</v>
      </c>
      <c r="IE411" s="4">
        <v>1</v>
      </c>
      <c r="IN411" s="4">
        <f t="shared" si="578"/>
        <v>0</v>
      </c>
      <c r="IW411" s="4">
        <f t="shared" si="579"/>
        <v>0</v>
      </c>
      <c r="IX411" s="4"/>
      <c r="IZ411" s="4">
        <f t="shared" si="546"/>
        <v>0</v>
      </c>
      <c r="JA411" s="4"/>
      <c r="JJ411" s="4">
        <f t="shared" si="547"/>
        <v>0</v>
      </c>
      <c r="JK411" s="4"/>
      <c r="JV411" s="4">
        <f t="shared" si="580"/>
        <v>0</v>
      </c>
      <c r="JW411" s="4"/>
      <c r="KB411" s="4">
        <f t="shared" si="581"/>
        <v>0</v>
      </c>
      <c r="KC411" s="4"/>
      <c r="LG411" s="4">
        <f t="shared" si="548"/>
        <v>0</v>
      </c>
      <c r="LH411" s="4"/>
      <c r="LT411" s="4">
        <f t="shared" si="582"/>
        <v>0</v>
      </c>
      <c r="LU411" s="4"/>
      <c r="MA411" s="4">
        <f t="shared" si="583"/>
        <v>0</v>
      </c>
      <c r="MB411" s="4"/>
      <c r="MF411" s="4">
        <f t="shared" si="584"/>
        <v>0</v>
      </c>
      <c r="MG411" s="4"/>
      <c r="MM411" s="4">
        <f t="shared" si="585"/>
        <v>0</v>
      </c>
      <c r="MN411" s="4"/>
      <c r="MS411" s="4">
        <f t="shared" si="586"/>
        <v>0</v>
      </c>
      <c r="MT411" s="4"/>
      <c r="MU411" s="189"/>
      <c r="NZ411" s="7">
        <v>1</v>
      </c>
      <c r="PD411" s="4">
        <f t="shared" si="549"/>
        <v>0</v>
      </c>
      <c r="PE411" s="4"/>
      <c r="QD411" s="7">
        <v>1</v>
      </c>
      <c r="QF411" s="4">
        <f t="shared" si="587"/>
        <v>1</v>
      </c>
      <c r="QG411" s="4">
        <v>1</v>
      </c>
      <c r="QY411" s="4">
        <f t="shared" si="588"/>
        <v>0</v>
      </c>
      <c r="RK411" s="4">
        <f t="shared" si="589"/>
        <v>0</v>
      </c>
      <c r="RL411" s="4"/>
      <c r="SA411" s="4">
        <f t="shared" si="590"/>
        <v>0</v>
      </c>
      <c r="SG411" s="4">
        <f t="shared" si="591"/>
        <v>0</v>
      </c>
      <c r="SO411" s="4">
        <f t="shared" si="592"/>
        <v>0</v>
      </c>
      <c r="TB411" s="4">
        <f t="shared" si="593"/>
        <v>0</v>
      </c>
      <c r="TE411" s="7">
        <v>1</v>
      </c>
      <c r="TS411" s="4">
        <f t="shared" si="550"/>
        <v>1</v>
      </c>
      <c r="TT411" s="4">
        <v>1</v>
      </c>
      <c r="UD411" s="4">
        <f t="shared" si="551"/>
        <v>0</v>
      </c>
      <c r="UE411" s="4"/>
      <c r="UG411" s="4">
        <f t="shared" si="552"/>
        <v>0</v>
      </c>
      <c r="UH411" s="4"/>
      <c r="UQ411" s="4">
        <f t="shared" si="594"/>
        <v>0</v>
      </c>
      <c r="UR411" s="4"/>
      <c r="VA411" s="4">
        <f t="shared" si="595"/>
        <v>0</v>
      </c>
      <c r="VB411" s="4"/>
      <c r="VG411" s="4">
        <f t="shared" si="596"/>
        <v>0</v>
      </c>
      <c r="VH411" s="4"/>
      <c r="WY411" s="4">
        <f t="shared" si="553"/>
        <v>0</v>
      </c>
      <c r="WZ411" s="4"/>
      <c r="XB411" s="4">
        <f t="shared" si="597"/>
        <v>0</v>
      </c>
      <c r="XC411" s="4"/>
      <c r="XG411" s="4">
        <f t="shared" si="554"/>
        <v>0</v>
      </c>
      <c r="XH411" s="4"/>
      <c r="XK411" s="190"/>
      <c r="XL411" s="4">
        <f t="shared" si="555"/>
        <v>1</v>
      </c>
      <c r="XM411" s="4">
        <f t="shared" si="556"/>
        <v>0</v>
      </c>
      <c r="XN411" s="4">
        <f t="shared" si="598"/>
        <v>0</v>
      </c>
      <c r="XO411" s="4">
        <f t="shared" si="557"/>
        <v>1</v>
      </c>
      <c r="XP411" s="4">
        <f t="shared" si="599"/>
        <v>0</v>
      </c>
      <c r="XQ411" s="4">
        <f t="shared" si="558"/>
        <v>0</v>
      </c>
      <c r="XR411" s="4">
        <f t="shared" si="559"/>
        <v>1</v>
      </c>
      <c r="XS411" s="4">
        <f t="shared" si="606"/>
        <v>0</v>
      </c>
      <c r="XT411" s="4">
        <f t="shared" si="600"/>
        <v>0</v>
      </c>
      <c r="XU411" s="4">
        <f t="shared" si="560"/>
        <v>0</v>
      </c>
      <c r="XV411" s="4">
        <f t="shared" si="561"/>
        <v>0</v>
      </c>
      <c r="XW411" s="4">
        <f t="shared" si="562"/>
        <v>1</v>
      </c>
      <c r="XX411" s="4">
        <f t="shared" si="563"/>
        <v>0</v>
      </c>
      <c r="XY411" s="4">
        <f t="shared" si="564"/>
        <v>1</v>
      </c>
      <c r="XZ411" s="4">
        <f t="shared" si="565"/>
        <v>1</v>
      </c>
      <c r="YA411" s="4">
        <f t="shared" si="566"/>
        <v>0</v>
      </c>
      <c r="YB411" s="4">
        <f t="shared" si="567"/>
        <v>0</v>
      </c>
      <c r="YC411" s="4">
        <f t="shared" si="568"/>
        <v>0</v>
      </c>
      <c r="YD411" s="191"/>
      <c r="YE411" s="5">
        <f t="shared" si="541"/>
        <v>6</v>
      </c>
      <c r="YF411" s="5">
        <f t="shared" si="532"/>
        <v>1166666.6666666667</v>
      </c>
      <c r="YG411" s="5">
        <v>6</v>
      </c>
      <c r="YH411" s="5">
        <f t="shared" si="533"/>
        <v>1166666.6666666667</v>
      </c>
      <c r="YI411" s="7">
        <v>6</v>
      </c>
      <c r="YJ411" s="5">
        <f t="shared" si="534"/>
        <v>1166666.6666666667</v>
      </c>
      <c r="YK411" s="192"/>
      <c r="YL411" s="4">
        <v>0.5</v>
      </c>
      <c r="YM411" s="4"/>
      <c r="YN411" s="4"/>
      <c r="YO411" s="4">
        <v>1</v>
      </c>
      <c r="YP411" s="4"/>
      <c r="YQ411" s="4">
        <v>1</v>
      </c>
      <c r="YR411" s="4">
        <v>1</v>
      </c>
      <c r="YS411" s="4"/>
      <c r="YT411" s="4"/>
      <c r="YU411" s="4"/>
      <c r="YV411" s="4"/>
      <c r="YW411" s="4"/>
      <c r="YX411" s="4">
        <v>1</v>
      </c>
      <c r="YY411" s="4"/>
      <c r="YZ411" s="4"/>
      <c r="ZA411" s="4"/>
      <c r="ZB411" s="4"/>
      <c r="ZC411" s="4">
        <v>1</v>
      </c>
      <c r="ZD411" s="4"/>
      <c r="ZE411" s="4"/>
      <c r="ZF411" s="4"/>
      <c r="ZG411" s="4"/>
      <c r="ZH411" s="4"/>
      <c r="ZI411" s="4"/>
      <c r="ZJ411" s="4"/>
      <c r="ZK411" s="4"/>
      <c r="ZL411" s="4"/>
      <c r="ZM411" s="4"/>
      <c r="ZN411" s="4"/>
      <c r="ZO411" s="4"/>
      <c r="ZP411" s="4"/>
      <c r="ZQ411" s="4"/>
      <c r="ZR411" s="4"/>
      <c r="ZS411" s="4"/>
      <c r="ZT411" s="4"/>
      <c r="ZU411" s="4"/>
      <c r="ZV411" s="4"/>
      <c r="ZW411" s="4"/>
      <c r="ZX411" s="4"/>
      <c r="ZY411" s="4"/>
      <c r="ZZ411" s="4"/>
      <c r="AAA411" s="4"/>
      <c r="AAB411" s="4"/>
      <c r="AAC411" s="4"/>
      <c r="AAD411" s="4"/>
      <c r="AAE411" s="4"/>
      <c r="AAF411" s="4"/>
      <c r="AAG411" s="4"/>
      <c r="AAH411" s="4"/>
      <c r="AAI411" s="4"/>
      <c r="AAJ411" s="4"/>
      <c r="AAK411" s="4"/>
      <c r="AAL411" s="4"/>
      <c r="AAM411" s="4"/>
      <c r="AAN411" s="4"/>
      <c r="AAO411" s="4"/>
      <c r="AAP411" s="4"/>
      <c r="AAQ411" s="4"/>
      <c r="AAR411" s="4"/>
      <c r="AAS411" s="4"/>
      <c r="AAT411" s="4"/>
      <c r="AAU411" s="4"/>
      <c r="AAV411" s="4">
        <v>1</v>
      </c>
      <c r="AAW411" s="4">
        <v>1</v>
      </c>
      <c r="AAX411" s="4"/>
      <c r="AAY411" s="4"/>
      <c r="AAZ411" s="4"/>
      <c r="ABA411" s="4"/>
      <c r="ABB411" s="4"/>
      <c r="ABC411" s="4"/>
      <c r="ABD411" s="4"/>
      <c r="ABE411" s="4"/>
      <c r="ABF411" s="4"/>
      <c r="ABG411" s="4"/>
      <c r="ABH411" s="4"/>
      <c r="ABI411" s="4"/>
      <c r="ABJ411" s="4"/>
      <c r="ABK411" s="4"/>
      <c r="ABL411" s="4"/>
      <c r="ABM411" s="4">
        <v>1</v>
      </c>
      <c r="ABN411" s="4"/>
      <c r="ABO411" s="4"/>
      <c r="ABP411" s="4"/>
      <c r="ABQ411" s="4"/>
      <c r="ABR411" s="4"/>
      <c r="ABS411" s="4"/>
      <c r="ABT411" s="4"/>
      <c r="ABU411" s="4"/>
      <c r="ABV411" s="4"/>
      <c r="ABW411" s="4"/>
      <c r="ABX411" s="4"/>
      <c r="ABY411" s="4"/>
      <c r="ABZ411" s="4"/>
      <c r="ACA411" s="4"/>
      <c r="ACB411" s="4"/>
      <c r="ACC411" s="4">
        <f t="shared" si="601"/>
        <v>8</v>
      </c>
      <c r="ACD411" s="5">
        <f t="shared" si="530"/>
        <v>875000</v>
      </c>
      <c r="ACE411" s="5">
        <f t="shared" si="569"/>
        <v>14</v>
      </c>
      <c r="ACF411" s="5">
        <f t="shared" si="535"/>
        <v>1000000</v>
      </c>
      <c r="ACG411" s="7">
        <v>34</v>
      </c>
      <c r="ACH411" s="7">
        <v>2</v>
      </c>
      <c r="ACI411" s="5">
        <f t="shared" si="536"/>
        <v>7000000</v>
      </c>
      <c r="ACJ411" s="37">
        <v>0.5</v>
      </c>
      <c r="ACK411" s="557">
        <f t="shared" si="537"/>
        <v>7000000</v>
      </c>
      <c r="ACL411" s="4">
        <v>0.5</v>
      </c>
      <c r="ACM411" s="5">
        <f t="shared" si="538"/>
        <v>7000000</v>
      </c>
      <c r="ACN411" s="5">
        <f t="shared" si="539"/>
        <v>7000000</v>
      </c>
      <c r="ACO411" s="190"/>
      <c r="ACP411" s="7">
        <v>1</v>
      </c>
      <c r="ACR411" s="7" t="s">
        <v>1081</v>
      </c>
      <c r="ACS411" s="7">
        <v>1</v>
      </c>
      <c r="ACV411" s="7">
        <v>1</v>
      </c>
      <c r="ACX411" s="7">
        <v>1</v>
      </c>
      <c r="ACY411" s="7">
        <v>1</v>
      </c>
      <c r="ADL411" s="7">
        <v>1</v>
      </c>
      <c r="ADU411" s="7">
        <v>7</v>
      </c>
      <c r="ADW411" s="7">
        <v>7</v>
      </c>
      <c r="ADX411" s="7">
        <v>1</v>
      </c>
      <c r="ADY411" s="7">
        <v>1</v>
      </c>
      <c r="AEC411" s="7">
        <v>1</v>
      </c>
      <c r="AEE411" s="4">
        <f t="shared" si="602"/>
        <v>1</v>
      </c>
      <c r="AER411" s="7">
        <v>1</v>
      </c>
      <c r="AEY411" s="7">
        <v>1</v>
      </c>
      <c r="AFM411" s="7">
        <v>1</v>
      </c>
      <c r="AFP411" s="7">
        <v>1</v>
      </c>
      <c r="AFQ411" s="7">
        <v>1</v>
      </c>
      <c r="AFT411" s="7">
        <v>1</v>
      </c>
      <c r="AFX411" s="7">
        <v>1</v>
      </c>
      <c r="AGB411" s="7">
        <v>1</v>
      </c>
      <c r="AGC411" s="7">
        <v>1</v>
      </c>
      <c r="AGM411" s="8"/>
      <c r="AHO411" s="36"/>
      <c r="AHT411" s="7">
        <v>1</v>
      </c>
      <c r="AIA411" s="7">
        <v>1</v>
      </c>
      <c r="AIB411" s="7">
        <v>1</v>
      </c>
      <c r="AJC411" s="8">
        <v>160000</v>
      </c>
      <c r="AJD411" s="8">
        <v>2300000</v>
      </c>
      <c r="AJE411" s="26">
        <v>0.18</v>
      </c>
      <c r="AJF411" s="8"/>
      <c r="AJJ411" s="441"/>
      <c r="AJK411" s="36"/>
      <c r="AJL411" s="383">
        <v>14000000</v>
      </c>
      <c r="AJM411" s="5">
        <f t="shared" si="540"/>
        <v>1000000</v>
      </c>
      <c r="AJN411" s="193"/>
      <c r="AJO411" s="9"/>
      <c r="AJZ411" s="4"/>
      <c r="AKA411" s="4">
        <f t="shared" si="603"/>
        <v>0</v>
      </c>
      <c r="AKB411" s="7">
        <v>8</v>
      </c>
      <c r="AKD411" s="4">
        <f t="shared" si="604"/>
        <v>8</v>
      </c>
      <c r="AKE411" s="193"/>
      <c r="ALR411" s="5" t="e">
        <f t="shared" si="605"/>
        <v>#DIV/0!</v>
      </c>
      <c r="ALS411" s="8">
        <v>14000000</v>
      </c>
      <c r="ALY411" s="193"/>
      <c r="AMD411" s="7">
        <v>1</v>
      </c>
      <c r="AME411" s="7">
        <v>1</v>
      </c>
      <c r="AMG411" s="7">
        <v>1</v>
      </c>
      <c r="AMN411" s="565"/>
    </row>
    <row r="412" spans="1:1028" s="7" customFormat="1" ht="19" customHeight="1" x14ac:dyDescent="0.25">
      <c r="A412" s="274"/>
      <c r="B412" s="188">
        <v>410</v>
      </c>
      <c r="C412" s="560"/>
      <c r="D412" s="556" t="s">
        <v>1308</v>
      </c>
      <c r="E412" s="7">
        <v>2015</v>
      </c>
      <c r="F412" s="7">
        <v>2</v>
      </c>
      <c r="J412" s="7">
        <v>2</v>
      </c>
      <c r="K412" s="7">
        <v>2008</v>
      </c>
      <c r="L412" s="7">
        <v>2008</v>
      </c>
      <c r="M412" s="7">
        <v>1</v>
      </c>
      <c r="AL412" s="7">
        <v>1</v>
      </c>
      <c r="AX412" s="7">
        <v>1</v>
      </c>
      <c r="BN412" s="7">
        <v>1</v>
      </c>
      <c r="BP412" s="7">
        <v>1</v>
      </c>
      <c r="CG412" s="7">
        <v>2</v>
      </c>
      <c r="CH412" s="260"/>
      <c r="CP412" s="4">
        <f t="shared" si="570"/>
        <v>0</v>
      </c>
      <c r="CQ412" s="4"/>
      <c r="CS412" s="4">
        <f t="shared" si="542"/>
        <v>0</v>
      </c>
      <c r="CT412" s="4"/>
      <c r="DO412" s="4">
        <f t="shared" si="571"/>
        <v>0</v>
      </c>
      <c r="DP412" s="4"/>
      <c r="DX412" s="4">
        <f t="shared" si="572"/>
        <v>0</v>
      </c>
      <c r="DY412" s="4"/>
      <c r="EE412" s="4">
        <f t="shared" si="573"/>
        <v>0</v>
      </c>
      <c r="EF412" s="4"/>
      <c r="EH412" s="4">
        <f t="shared" si="574"/>
        <v>0</v>
      </c>
      <c r="EI412" s="4"/>
      <c r="GP412" s="4">
        <f t="shared" si="543"/>
        <v>0</v>
      </c>
      <c r="GQ412" s="4"/>
      <c r="GY412" s="4">
        <f t="shared" si="575"/>
        <v>0</v>
      </c>
      <c r="GZ412" s="4"/>
      <c r="HC412" s="4">
        <f t="shared" si="576"/>
        <v>0</v>
      </c>
      <c r="HD412" s="4"/>
      <c r="HS412" s="4">
        <f t="shared" si="577"/>
        <v>0</v>
      </c>
      <c r="HT412" s="4"/>
      <c r="HX412" s="4">
        <f t="shared" si="544"/>
        <v>0</v>
      </c>
      <c r="HY412" s="4"/>
      <c r="ID412" s="4">
        <f t="shared" si="545"/>
        <v>0</v>
      </c>
      <c r="IE412" s="4"/>
      <c r="IN412" s="4">
        <f t="shared" si="578"/>
        <v>0</v>
      </c>
      <c r="IW412" s="4">
        <f t="shared" si="579"/>
        <v>0</v>
      </c>
      <c r="IX412" s="4"/>
      <c r="IZ412" s="4">
        <f t="shared" si="546"/>
        <v>0</v>
      </c>
      <c r="JA412" s="4"/>
      <c r="JJ412" s="4">
        <f t="shared" si="547"/>
        <v>0</v>
      </c>
      <c r="JK412" s="4"/>
      <c r="JV412" s="4">
        <f t="shared" si="580"/>
        <v>0</v>
      </c>
      <c r="JW412" s="4"/>
      <c r="KB412" s="4">
        <f t="shared" si="581"/>
        <v>0</v>
      </c>
      <c r="KC412" s="4"/>
      <c r="LG412" s="4">
        <f t="shared" si="548"/>
        <v>0</v>
      </c>
      <c r="LH412" s="4"/>
      <c r="LT412" s="4">
        <f t="shared" si="582"/>
        <v>0</v>
      </c>
      <c r="LU412" s="4"/>
      <c r="MA412" s="4">
        <f t="shared" si="583"/>
        <v>0</v>
      </c>
      <c r="MB412" s="4"/>
      <c r="MF412" s="4">
        <f t="shared" si="584"/>
        <v>0</v>
      </c>
      <c r="MG412" s="4"/>
      <c r="MM412" s="4">
        <f t="shared" si="585"/>
        <v>0</v>
      </c>
      <c r="MN412" s="4"/>
      <c r="MS412" s="4">
        <f t="shared" si="586"/>
        <v>0</v>
      </c>
      <c r="MT412" s="4"/>
      <c r="MU412" s="189"/>
      <c r="OW412" s="7">
        <v>1</v>
      </c>
      <c r="PD412" s="4">
        <f t="shared" si="549"/>
        <v>1</v>
      </c>
      <c r="PE412" s="4">
        <v>1</v>
      </c>
      <c r="QF412" s="4">
        <f t="shared" si="587"/>
        <v>0</v>
      </c>
      <c r="QG412" s="4"/>
      <c r="QY412" s="4">
        <f t="shared" si="588"/>
        <v>0</v>
      </c>
      <c r="RK412" s="4">
        <f t="shared" si="589"/>
        <v>0</v>
      </c>
      <c r="RL412" s="4"/>
      <c r="SA412" s="4">
        <f t="shared" si="590"/>
        <v>0</v>
      </c>
      <c r="SG412" s="4">
        <f t="shared" si="591"/>
        <v>0</v>
      </c>
      <c r="SO412" s="4">
        <f t="shared" si="592"/>
        <v>0</v>
      </c>
      <c r="TB412" s="4">
        <f t="shared" si="593"/>
        <v>0</v>
      </c>
      <c r="TS412" s="4">
        <f t="shared" si="550"/>
        <v>0</v>
      </c>
      <c r="TT412" s="4"/>
      <c r="UD412" s="4">
        <f t="shared" si="551"/>
        <v>0</v>
      </c>
      <c r="UE412" s="4"/>
      <c r="UG412" s="4">
        <f t="shared" si="552"/>
        <v>0</v>
      </c>
      <c r="UH412" s="4"/>
      <c r="UQ412" s="4">
        <f t="shared" si="594"/>
        <v>0</v>
      </c>
      <c r="UR412" s="4"/>
      <c r="VA412" s="4">
        <f t="shared" si="595"/>
        <v>0</v>
      </c>
      <c r="VB412" s="4"/>
      <c r="VG412" s="4">
        <f t="shared" si="596"/>
        <v>0</v>
      </c>
      <c r="VH412" s="4"/>
      <c r="WY412" s="4">
        <f t="shared" si="553"/>
        <v>0</v>
      </c>
      <c r="WZ412" s="4"/>
      <c r="XB412" s="4">
        <f t="shared" si="597"/>
        <v>0</v>
      </c>
      <c r="XC412" s="4"/>
      <c r="XG412" s="4">
        <f t="shared" si="554"/>
        <v>0</v>
      </c>
      <c r="XH412" s="4"/>
      <c r="XK412" s="190"/>
      <c r="XL412" s="4">
        <f t="shared" si="555"/>
        <v>1</v>
      </c>
      <c r="XM412" s="4">
        <f t="shared" si="556"/>
        <v>0</v>
      </c>
      <c r="XN412" s="4">
        <f t="shared" si="598"/>
        <v>0</v>
      </c>
      <c r="XO412" s="4">
        <f t="shared" si="557"/>
        <v>0</v>
      </c>
      <c r="XP412" s="4">
        <f t="shared" si="599"/>
        <v>0</v>
      </c>
      <c r="XQ412" s="4">
        <f t="shared" si="558"/>
        <v>0</v>
      </c>
      <c r="XR412" s="4">
        <f t="shared" si="559"/>
        <v>0</v>
      </c>
      <c r="XS412" s="4">
        <f t="shared" si="606"/>
        <v>0</v>
      </c>
      <c r="XT412" s="4">
        <f t="shared" si="600"/>
        <v>0</v>
      </c>
      <c r="XU412" s="4">
        <f t="shared" si="560"/>
        <v>0</v>
      </c>
      <c r="XV412" s="4">
        <f t="shared" si="561"/>
        <v>0</v>
      </c>
      <c r="XW412" s="4">
        <f t="shared" si="562"/>
        <v>0</v>
      </c>
      <c r="XX412" s="4">
        <f t="shared" si="563"/>
        <v>0</v>
      </c>
      <c r="XY412" s="4">
        <f t="shared" si="564"/>
        <v>0</v>
      </c>
      <c r="XZ412" s="4">
        <f t="shared" si="565"/>
        <v>0</v>
      </c>
      <c r="YA412" s="4">
        <f t="shared" si="566"/>
        <v>0</v>
      </c>
      <c r="YB412" s="4">
        <f t="shared" si="567"/>
        <v>0</v>
      </c>
      <c r="YC412" s="4">
        <f t="shared" si="568"/>
        <v>0</v>
      </c>
      <c r="YD412" s="191"/>
      <c r="YE412" s="5">
        <f t="shared" si="541"/>
        <v>1</v>
      </c>
      <c r="YF412" s="5">
        <f t="shared" si="532"/>
        <v>1300000</v>
      </c>
      <c r="YG412" s="5">
        <v>1</v>
      </c>
      <c r="YH412" s="5">
        <f t="shared" si="533"/>
        <v>1300000</v>
      </c>
      <c r="YI412" s="7">
        <v>1</v>
      </c>
      <c r="YJ412" s="5">
        <f t="shared" si="534"/>
        <v>1300000</v>
      </c>
      <c r="YK412" s="192"/>
      <c r="YL412" s="4">
        <v>1</v>
      </c>
      <c r="YM412" s="4"/>
      <c r="YN412" s="4"/>
      <c r="YO412" s="4"/>
      <c r="YP412" s="4"/>
      <c r="YQ412" s="4"/>
      <c r="YR412" s="4"/>
      <c r="YS412" s="4"/>
      <c r="YT412" s="4"/>
      <c r="YU412" s="4"/>
      <c r="YV412" s="4"/>
      <c r="YW412" s="4"/>
      <c r="YX412" s="4"/>
      <c r="YY412" s="4"/>
      <c r="YZ412" s="4"/>
      <c r="ZA412" s="4"/>
      <c r="ZB412" s="4"/>
      <c r="ZC412" s="4">
        <v>1</v>
      </c>
      <c r="ZD412" s="4"/>
      <c r="ZE412" s="4"/>
      <c r="ZF412" s="4"/>
      <c r="ZG412" s="4"/>
      <c r="ZH412" s="4"/>
      <c r="ZI412" s="4"/>
      <c r="ZJ412" s="4"/>
      <c r="ZK412" s="4"/>
      <c r="ZL412" s="4"/>
      <c r="ZM412" s="4"/>
      <c r="ZN412" s="4"/>
      <c r="ZO412" s="4"/>
      <c r="ZP412" s="4"/>
      <c r="ZQ412" s="4"/>
      <c r="ZR412" s="4"/>
      <c r="ZS412" s="4"/>
      <c r="ZT412" s="4"/>
      <c r="ZU412" s="4"/>
      <c r="ZV412" s="4"/>
      <c r="ZW412" s="4"/>
      <c r="ZX412" s="4"/>
      <c r="ZY412" s="4"/>
      <c r="ZZ412" s="4"/>
      <c r="AAA412" s="4">
        <v>1</v>
      </c>
      <c r="AAB412" s="4"/>
      <c r="AAC412" s="4"/>
      <c r="AAD412" s="4"/>
      <c r="AAE412" s="4"/>
      <c r="AAF412" s="4"/>
      <c r="AAG412" s="4"/>
      <c r="AAH412" s="4"/>
      <c r="AAI412" s="4"/>
      <c r="AAJ412" s="4"/>
      <c r="AAK412" s="4"/>
      <c r="AAL412" s="4"/>
      <c r="AAM412" s="4"/>
      <c r="AAN412" s="4">
        <v>1</v>
      </c>
      <c r="AAO412" s="4"/>
      <c r="AAP412" s="4"/>
      <c r="AAQ412" s="4"/>
      <c r="AAR412" s="4"/>
      <c r="AAS412" s="4"/>
      <c r="AAT412" s="4"/>
      <c r="AAU412" s="4"/>
      <c r="AAV412" s="4"/>
      <c r="AAW412" s="4"/>
      <c r="AAX412" s="4"/>
      <c r="AAY412" s="4"/>
      <c r="AAZ412" s="4"/>
      <c r="ABA412" s="4"/>
      <c r="ABB412" s="4"/>
      <c r="ABC412" s="4"/>
      <c r="ABD412" s="4"/>
      <c r="ABE412" s="4"/>
      <c r="ABF412" s="4"/>
      <c r="ABG412" s="4"/>
      <c r="ABH412" s="4"/>
      <c r="ABI412" s="4"/>
      <c r="ABJ412" s="4"/>
      <c r="ABK412" s="4"/>
      <c r="ABL412" s="4"/>
      <c r="ABM412" s="4"/>
      <c r="ABN412" s="4"/>
      <c r="ABO412" s="4"/>
      <c r="ABP412" s="4"/>
      <c r="ABQ412" s="4"/>
      <c r="ABR412" s="4"/>
      <c r="ABS412" s="4"/>
      <c r="ABT412" s="4"/>
      <c r="ABU412" s="4"/>
      <c r="ABV412" s="4"/>
      <c r="ABW412" s="4"/>
      <c r="ABX412" s="4"/>
      <c r="ABY412" s="4"/>
      <c r="ABZ412" s="4"/>
      <c r="ACA412" s="4"/>
      <c r="ACB412" s="4"/>
      <c r="ACC412" s="4">
        <f t="shared" si="601"/>
        <v>3</v>
      </c>
      <c r="ACD412" s="5">
        <f t="shared" si="530"/>
        <v>433333.33333333331</v>
      </c>
      <c r="ACE412" s="5">
        <f t="shared" si="569"/>
        <v>4</v>
      </c>
      <c r="ACF412" s="5">
        <f t="shared" si="535"/>
        <v>325000</v>
      </c>
      <c r="ACG412" s="7">
        <v>3</v>
      </c>
      <c r="ACH412" s="7">
        <v>1</v>
      </c>
      <c r="ACI412" s="5">
        <f t="shared" si="536"/>
        <v>1300000</v>
      </c>
      <c r="ACJ412" s="5"/>
      <c r="ACK412" s="557">
        <f t="shared" si="537"/>
        <v>0</v>
      </c>
      <c r="ACL412" s="4">
        <v>1</v>
      </c>
      <c r="ACM412" s="5">
        <f t="shared" si="538"/>
        <v>1300000</v>
      </c>
      <c r="ACN412" s="5">
        <f t="shared" si="539"/>
        <v>1300000</v>
      </c>
      <c r="ACO412" s="190"/>
      <c r="ACR412" s="71" t="s">
        <v>295</v>
      </c>
      <c r="ACS412" s="7">
        <v>1</v>
      </c>
      <c r="ACV412" s="7">
        <v>1</v>
      </c>
      <c r="ACX412" s="7">
        <v>1</v>
      </c>
      <c r="ADN412" s="7">
        <v>1</v>
      </c>
      <c r="ADU412" s="7">
        <v>7</v>
      </c>
      <c r="ADW412" s="7">
        <v>7</v>
      </c>
      <c r="ADZ412" s="7">
        <v>1</v>
      </c>
      <c r="AEB412" s="7">
        <v>1</v>
      </c>
      <c r="AEE412" s="4">
        <f t="shared" si="602"/>
        <v>0</v>
      </c>
      <c r="AEM412" s="7">
        <v>1</v>
      </c>
      <c r="AFM412" s="7">
        <v>1</v>
      </c>
      <c r="AFP412" s="7">
        <v>1</v>
      </c>
      <c r="AGM412" s="8"/>
      <c r="AHO412" s="36"/>
      <c r="AHR412" s="7">
        <v>1</v>
      </c>
      <c r="AHS412" s="7">
        <v>1</v>
      </c>
      <c r="AJC412" s="8"/>
      <c r="AJD412" s="8"/>
      <c r="AJF412" s="8"/>
      <c r="AJJ412" s="441"/>
      <c r="AJK412" s="36"/>
      <c r="AJL412" s="383">
        <v>1300000</v>
      </c>
      <c r="AJM412" s="5">
        <f t="shared" si="540"/>
        <v>325000</v>
      </c>
      <c r="AJN412" s="193"/>
      <c r="AJO412" s="9">
        <v>0</v>
      </c>
      <c r="AJZ412" s="4"/>
      <c r="AKA412" s="4">
        <f t="shared" si="603"/>
        <v>0</v>
      </c>
      <c r="AKB412" s="7">
        <v>2</v>
      </c>
      <c r="AKD412" s="4">
        <f t="shared" si="604"/>
        <v>2</v>
      </c>
      <c r="AKE412" s="193"/>
      <c r="AKF412" s="7" t="s">
        <v>1316</v>
      </c>
      <c r="ALR412" s="5" t="e">
        <f t="shared" si="605"/>
        <v>#DIV/0!</v>
      </c>
      <c r="ALS412" s="8">
        <v>1300000</v>
      </c>
      <c r="ALY412" s="193"/>
      <c r="AMD412" s="7">
        <v>1</v>
      </c>
      <c r="AMN412" s="565"/>
    </row>
    <row r="413" spans="1:1028" s="7" customFormat="1" ht="19" customHeight="1" x14ac:dyDescent="0.25">
      <c r="A413" s="274"/>
      <c r="B413" s="188">
        <v>411</v>
      </c>
      <c r="C413" s="560"/>
      <c r="D413" s="556" t="s">
        <v>1306</v>
      </c>
      <c r="E413" s="7">
        <v>2015</v>
      </c>
      <c r="F413" s="7">
        <v>5</v>
      </c>
      <c r="J413" s="7">
        <v>5</v>
      </c>
      <c r="K413" s="7">
        <v>2009</v>
      </c>
      <c r="L413" s="7">
        <v>2013</v>
      </c>
      <c r="M413" s="7">
        <v>2</v>
      </c>
      <c r="AM413" s="7">
        <v>1</v>
      </c>
      <c r="AQ413" s="7">
        <v>1</v>
      </c>
      <c r="AX413" s="7">
        <v>1</v>
      </c>
      <c r="BN413" s="7">
        <v>1</v>
      </c>
      <c r="BP413" s="7">
        <v>1</v>
      </c>
      <c r="CH413" s="260"/>
      <c r="CP413" s="4">
        <f t="shared" si="570"/>
        <v>0</v>
      </c>
      <c r="CQ413" s="4"/>
      <c r="CS413" s="4">
        <f t="shared" si="542"/>
        <v>0</v>
      </c>
      <c r="CT413" s="4"/>
      <c r="DO413" s="4">
        <f t="shared" si="571"/>
        <v>0</v>
      </c>
      <c r="DP413" s="4"/>
      <c r="DX413" s="4">
        <f t="shared" si="572"/>
        <v>0</v>
      </c>
      <c r="DY413" s="4"/>
      <c r="EB413" s="7">
        <v>1</v>
      </c>
      <c r="EE413" s="4">
        <f t="shared" si="573"/>
        <v>1</v>
      </c>
      <c r="EF413" s="4">
        <v>1</v>
      </c>
      <c r="EH413" s="4">
        <f t="shared" si="574"/>
        <v>0</v>
      </c>
      <c r="EI413" s="4"/>
      <c r="GP413" s="4">
        <f t="shared" si="543"/>
        <v>0</v>
      </c>
      <c r="GQ413" s="4"/>
      <c r="GY413" s="4">
        <f t="shared" si="575"/>
        <v>0</v>
      </c>
      <c r="GZ413" s="4"/>
      <c r="HC413" s="4">
        <f t="shared" si="576"/>
        <v>0</v>
      </c>
      <c r="HD413" s="4"/>
      <c r="HS413" s="4">
        <f t="shared" si="577"/>
        <v>0</v>
      </c>
      <c r="HT413" s="4"/>
      <c r="HX413" s="4">
        <f t="shared" si="544"/>
        <v>0</v>
      </c>
      <c r="HY413" s="4"/>
      <c r="ID413" s="4">
        <f t="shared" si="545"/>
        <v>0</v>
      </c>
      <c r="IE413" s="4"/>
      <c r="IN413" s="4">
        <f t="shared" si="578"/>
        <v>0</v>
      </c>
      <c r="IW413" s="4">
        <f t="shared" si="579"/>
        <v>0</v>
      </c>
      <c r="IX413" s="4"/>
      <c r="IZ413" s="4">
        <f t="shared" si="546"/>
        <v>0</v>
      </c>
      <c r="JA413" s="4"/>
      <c r="JJ413" s="4">
        <f t="shared" si="547"/>
        <v>0</v>
      </c>
      <c r="JK413" s="4"/>
      <c r="JV413" s="4">
        <f t="shared" si="580"/>
        <v>0</v>
      </c>
      <c r="JW413" s="4"/>
      <c r="KB413" s="4">
        <f t="shared" si="581"/>
        <v>0</v>
      </c>
      <c r="KC413" s="4"/>
      <c r="LG413" s="4">
        <f t="shared" si="548"/>
        <v>0</v>
      </c>
      <c r="LH413" s="4"/>
      <c r="LT413" s="4">
        <f t="shared" si="582"/>
        <v>0</v>
      </c>
      <c r="LU413" s="4"/>
      <c r="MA413" s="4">
        <f t="shared" si="583"/>
        <v>0</v>
      </c>
      <c r="MB413" s="4"/>
      <c r="MF413" s="4">
        <f t="shared" si="584"/>
        <v>0</v>
      </c>
      <c r="MG413" s="4"/>
      <c r="MM413" s="4">
        <f t="shared" si="585"/>
        <v>0</v>
      </c>
      <c r="MN413" s="4"/>
      <c r="MS413" s="4">
        <f t="shared" si="586"/>
        <v>0</v>
      </c>
      <c r="MT413" s="4"/>
      <c r="MU413" s="189">
        <v>1</v>
      </c>
      <c r="PD413" s="4">
        <f t="shared" si="549"/>
        <v>0</v>
      </c>
      <c r="PE413" s="4"/>
      <c r="PX413" s="7">
        <v>1</v>
      </c>
      <c r="QF413" s="4">
        <f t="shared" si="587"/>
        <v>0</v>
      </c>
      <c r="QG413" s="4"/>
      <c r="QY413" s="4">
        <f t="shared" si="588"/>
        <v>0</v>
      </c>
      <c r="RK413" s="4">
        <f t="shared" si="589"/>
        <v>0</v>
      </c>
      <c r="RL413" s="4"/>
      <c r="SA413" s="4">
        <f t="shared" si="590"/>
        <v>0</v>
      </c>
      <c r="SG413" s="4">
        <f t="shared" si="591"/>
        <v>0</v>
      </c>
      <c r="SO413" s="4">
        <f t="shared" si="592"/>
        <v>0</v>
      </c>
      <c r="TB413" s="4">
        <f t="shared" si="593"/>
        <v>0</v>
      </c>
      <c r="TS413" s="4">
        <f t="shared" si="550"/>
        <v>0</v>
      </c>
      <c r="TT413" s="4"/>
      <c r="UD413" s="4">
        <f t="shared" si="551"/>
        <v>0</v>
      </c>
      <c r="UE413" s="4"/>
      <c r="UG413" s="4">
        <f t="shared" si="552"/>
        <v>0</v>
      </c>
      <c r="UH413" s="4"/>
      <c r="UQ413" s="4">
        <f t="shared" si="594"/>
        <v>0</v>
      </c>
      <c r="UR413" s="4"/>
      <c r="VA413" s="4">
        <f t="shared" si="595"/>
        <v>0</v>
      </c>
      <c r="VB413" s="4"/>
      <c r="VG413" s="4">
        <f t="shared" si="596"/>
        <v>0</v>
      </c>
      <c r="VH413" s="4"/>
      <c r="WY413" s="4">
        <f t="shared" si="553"/>
        <v>0</v>
      </c>
      <c r="WZ413" s="4"/>
      <c r="XB413" s="4">
        <f t="shared" si="597"/>
        <v>0</v>
      </c>
      <c r="XC413" s="4"/>
      <c r="XG413" s="4">
        <f t="shared" si="554"/>
        <v>0</v>
      </c>
      <c r="XH413" s="4"/>
      <c r="XK413" s="190"/>
      <c r="XL413" s="4">
        <f t="shared" si="555"/>
        <v>0</v>
      </c>
      <c r="XM413" s="4">
        <f t="shared" si="556"/>
        <v>0</v>
      </c>
      <c r="XN413" s="4">
        <f t="shared" si="598"/>
        <v>0</v>
      </c>
      <c r="XO413" s="4">
        <f t="shared" si="557"/>
        <v>0</v>
      </c>
      <c r="XP413" s="4">
        <f t="shared" si="599"/>
        <v>0</v>
      </c>
      <c r="XQ413" s="4">
        <f t="shared" si="558"/>
        <v>0</v>
      </c>
      <c r="XR413" s="4">
        <f t="shared" si="559"/>
        <v>0</v>
      </c>
      <c r="XS413" s="4">
        <f t="shared" si="606"/>
        <v>1</v>
      </c>
      <c r="XT413" s="4">
        <f t="shared" si="600"/>
        <v>0</v>
      </c>
      <c r="XU413" s="4">
        <f t="shared" si="560"/>
        <v>0</v>
      </c>
      <c r="XV413" s="4">
        <f t="shared" si="561"/>
        <v>0</v>
      </c>
      <c r="XW413" s="4">
        <f t="shared" si="562"/>
        <v>0</v>
      </c>
      <c r="XX413" s="4">
        <f t="shared" si="563"/>
        <v>0</v>
      </c>
      <c r="XY413" s="4">
        <f t="shared" si="564"/>
        <v>1</v>
      </c>
      <c r="XZ413" s="4">
        <f t="shared" si="565"/>
        <v>1</v>
      </c>
      <c r="YA413" s="4">
        <f t="shared" si="566"/>
        <v>0</v>
      </c>
      <c r="YB413" s="4">
        <f t="shared" si="567"/>
        <v>1</v>
      </c>
      <c r="YC413" s="4">
        <f t="shared" si="568"/>
        <v>0</v>
      </c>
      <c r="YD413" s="191"/>
      <c r="YE413" s="5">
        <f t="shared" si="541"/>
        <v>4</v>
      </c>
      <c r="YF413" s="5">
        <f t="shared" si="532"/>
        <v>612500</v>
      </c>
      <c r="YG413" s="5">
        <v>4</v>
      </c>
      <c r="YH413" s="5">
        <f t="shared" si="533"/>
        <v>612500</v>
      </c>
      <c r="YI413" s="7">
        <v>4</v>
      </c>
      <c r="YJ413" s="5">
        <f t="shared" si="534"/>
        <v>612500</v>
      </c>
      <c r="YK413" s="192"/>
      <c r="YL413" s="4">
        <v>0.5</v>
      </c>
      <c r="YM413" s="4"/>
      <c r="YN413" s="4"/>
      <c r="YO413" s="4">
        <v>1</v>
      </c>
      <c r="YP413" s="4"/>
      <c r="YQ413" s="4"/>
      <c r="YR413" s="4"/>
      <c r="YS413" s="4"/>
      <c r="YT413" s="4"/>
      <c r="YU413" s="4"/>
      <c r="YV413" s="4"/>
      <c r="YW413" s="4"/>
      <c r="YX413" s="4"/>
      <c r="YY413" s="4"/>
      <c r="YZ413" s="4"/>
      <c r="ZA413" s="4"/>
      <c r="ZB413" s="4"/>
      <c r="ZC413" s="4"/>
      <c r="ZD413" s="4"/>
      <c r="ZE413" s="4"/>
      <c r="ZF413" s="4"/>
      <c r="ZG413" s="4"/>
      <c r="ZH413" s="4"/>
      <c r="ZI413" s="4"/>
      <c r="ZJ413" s="4"/>
      <c r="ZK413" s="4"/>
      <c r="ZL413" s="4"/>
      <c r="ZM413" s="4"/>
      <c r="ZN413" s="4"/>
      <c r="ZO413" s="4"/>
      <c r="ZP413" s="4"/>
      <c r="ZQ413" s="4"/>
      <c r="ZR413" s="4"/>
      <c r="ZS413" s="4"/>
      <c r="ZT413" s="4"/>
      <c r="ZU413" s="4"/>
      <c r="ZV413" s="4"/>
      <c r="ZW413" s="4"/>
      <c r="ZX413" s="4"/>
      <c r="ZY413" s="4"/>
      <c r="ZZ413" s="4"/>
      <c r="AAA413" s="4"/>
      <c r="AAB413" s="4"/>
      <c r="AAC413" s="4"/>
      <c r="AAD413" s="4"/>
      <c r="AAE413" s="4"/>
      <c r="AAF413" s="4"/>
      <c r="AAG413" s="4"/>
      <c r="AAH413" s="4"/>
      <c r="AAI413" s="4"/>
      <c r="AAJ413" s="4"/>
      <c r="AAK413" s="4"/>
      <c r="AAL413" s="4"/>
      <c r="AAM413" s="4"/>
      <c r="AAN413" s="4"/>
      <c r="AAO413" s="4"/>
      <c r="AAP413" s="4"/>
      <c r="AAQ413" s="4"/>
      <c r="AAR413" s="4"/>
      <c r="AAS413" s="4"/>
      <c r="AAT413" s="4"/>
      <c r="AAU413" s="4"/>
      <c r="AAV413" s="4"/>
      <c r="AAW413" s="4"/>
      <c r="AAX413" s="4"/>
      <c r="AAY413" s="4"/>
      <c r="AAZ413" s="4"/>
      <c r="ABA413" s="4"/>
      <c r="ABB413" s="4"/>
      <c r="ABC413" s="4"/>
      <c r="ABD413" s="4"/>
      <c r="ABE413" s="4"/>
      <c r="ABF413" s="4"/>
      <c r="ABG413" s="4"/>
      <c r="ABH413" s="4"/>
      <c r="ABI413" s="4"/>
      <c r="ABJ413" s="4"/>
      <c r="ABK413" s="4"/>
      <c r="ABL413" s="4"/>
      <c r="ABM413" s="4"/>
      <c r="ABN413" s="4"/>
      <c r="ABO413" s="4">
        <v>1</v>
      </c>
      <c r="ABP413" s="4"/>
      <c r="ABQ413" s="4"/>
      <c r="ABR413" s="4"/>
      <c r="ABS413" s="4"/>
      <c r="ABT413" s="4"/>
      <c r="ABU413" s="4"/>
      <c r="ABV413" s="4"/>
      <c r="ABW413" s="4"/>
      <c r="ABX413" s="4"/>
      <c r="ABY413" s="4"/>
      <c r="ABZ413" s="4"/>
      <c r="ACA413" s="4"/>
      <c r="ACB413" s="4"/>
      <c r="ACC413" s="4">
        <f t="shared" si="601"/>
        <v>2</v>
      </c>
      <c r="ACD413" s="5">
        <f t="shared" si="530"/>
        <v>1225000</v>
      </c>
      <c r="ACE413" s="5">
        <f t="shared" si="569"/>
        <v>6</v>
      </c>
      <c r="ACF413" s="5">
        <f t="shared" si="535"/>
        <v>816666.66666666663</v>
      </c>
      <c r="ACG413" s="7">
        <v>34</v>
      </c>
      <c r="ACH413" s="7">
        <v>2</v>
      </c>
      <c r="ACI413" s="5">
        <f t="shared" si="536"/>
        <v>2450000</v>
      </c>
      <c r="ACJ413" s="37">
        <v>0.5</v>
      </c>
      <c r="ACK413" s="557">
        <f t="shared" si="537"/>
        <v>2450000</v>
      </c>
      <c r="ACL413" s="4">
        <v>0.5</v>
      </c>
      <c r="ACM413" s="5">
        <f t="shared" si="538"/>
        <v>2450000</v>
      </c>
      <c r="ACN413" s="5">
        <f t="shared" si="539"/>
        <v>2450000</v>
      </c>
      <c r="ACO413" s="190"/>
      <c r="ACP413" s="7">
        <v>1</v>
      </c>
      <c r="ACR413" s="7" t="s">
        <v>1250</v>
      </c>
      <c r="ACS413" s="7">
        <v>1</v>
      </c>
      <c r="ACV413" s="7">
        <v>1</v>
      </c>
      <c r="ADQ413" s="7">
        <v>1</v>
      </c>
      <c r="ADU413" s="7">
        <v>7</v>
      </c>
      <c r="ADW413" s="7">
        <v>6</v>
      </c>
      <c r="ADX413" s="7">
        <v>1</v>
      </c>
      <c r="ADZ413" s="7">
        <v>1</v>
      </c>
      <c r="AEB413" s="7">
        <v>1</v>
      </c>
      <c r="AEE413" s="4">
        <f t="shared" si="602"/>
        <v>0</v>
      </c>
      <c r="AGH413" s="7">
        <v>1</v>
      </c>
      <c r="AGM413" s="8"/>
      <c r="AHO413" s="36"/>
      <c r="AJC413" s="8"/>
      <c r="AJD413" s="8"/>
      <c r="AJF413" s="8"/>
      <c r="AJJ413" s="441"/>
      <c r="AJK413" s="36"/>
      <c r="AJL413" s="383">
        <v>4900000</v>
      </c>
      <c r="AJM413" s="5">
        <f t="shared" si="540"/>
        <v>816666.66666666663</v>
      </c>
      <c r="AJN413" s="193"/>
      <c r="AJO413" s="9"/>
      <c r="AJZ413" s="4"/>
      <c r="AKA413" s="4">
        <f t="shared" si="603"/>
        <v>0</v>
      </c>
      <c r="AKB413" s="7">
        <v>9</v>
      </c>
      <c r="AKD413" s="4">
        <f t="shared" si="604"/>
        <v>9</v>
      </c>
      <c r="AKE413" s="193"/>
      <c r="AKF413" s="7" t="s">
        <v>1366</v>
      </c>
      <c r="ALQ413" s="7">
        <v>1</v>
      </c>
      <c r="ALR413" s="5">
        <f t="shared" si="605"/>
        <v>4900000</v>
      </c>
      <c r="ALS413" s="8">
        <v>4900000</v>
      </c>
      <c r="ALY413" s="193"/>
      <c r="AMG413" s="7">
        <v>1</v>
      </c>
      <c r="AMN413" s="565"/>
    </row>
    <row r="414" spans="1:1028" s="7" customFormat="1" ht="19" customHeight="1" x14ac:dyDescent="0.25">
      <c r="A414" s="274"/>
      <c r="B414" s="188">
        <v>412</v>
      </c>
      <c r="C414" s="560"/>
      <c r="D414" s="556" t="s">
        <v>1311</v>
      </c>
      <c r="E414" s="7">
        <v>2016</v>
      </c>
      <c r="F414" s="7">
        <v>4</v>
      </c>
      <c r="J414" s="7">
        <v>4</v>
      </c>
      <c r="K414" s="7">
        <v>2006</v>
      </c>
      <c r="L414" s="7">
        <v>2015</v>
      </c>
      <c r="M414" s="7">
        <v>10</v>
      </c>
      <c r="AJ414" s="7">
        <v>1</v>
      </c>
      <c r="AK414" s="7">
        <v>1</v>
      </c>
      <c r="AL414" s="7">
        <v>1</v>
      </c>
      <c r="AM414" s="7">
        <v>1</v>
      </c>
      <c r="AN414" s="7">
        <v>1</v>
      </c>
      <c r="AO414" s="7">
        <v>1</v>
      </c>
      <c r="AP414" s="7">
        <v>1</v>
      </c>
      <c r="AQ414" s="7">
        <v>1</v>
      </c>
      <c r="AR414" s="7">
        <v>1</v>
      </c>
      <c r="AS414" s="7">
        <v>1</v>
      </c>
      <c r="AT414" s="7">
        <v>1</v>
      </c>
      <c r="AX414" s="7">
        <v>1</v>
      </c>
      <c r="BN414" s="7">
        <v>1</v>
      </c>
      <c r="BV414" s="7">
        <v>1</v>
      </c>
      <c r="BX414" s="7">
        <v>1</v>
      </c>
      <c r="CG414" s="7">
        <v>4</v>
      </c>
      <c r="CH414" s="260"/>
      <c r="CP414" s="4">
        <f t="shared" si="570"/>
        <v>0</v>
      </c>
      <c r="CQ414" s="4"/>
      <c r="CS414" s="4">
        <f t="shared" si="542"/>
        <v>0</v>
      </c>
      <c r="CT414" s="4"/>
      <c r="DO414" s="4">
        <f t="shared" si="571"/>
        <v>0</v>
      </c>
      <c r="DP414" s="4"/>
      <c r="DX414" s="4">
        <f t="shared" si="572"/>
        <v>0</v>
      </c>
      <c r="DY414" s="4"/>
      <c r="EE414" s="4">
        <f t="shared" si="573"/>
        <v>0</v>
      </c>
      <c r="EF414" s="4"/>
      <c r="EH414" s="4">
        <f t="shared" si="574"/>
        <v>0</v>
      </c>
      <c r="EI414" s="4"/>
      <c r="GP414" s="4">
        <f t="shared" si="543"/>
        <v>0</v>
      </c>
      <c r="GQ414" s="4"/>
      <c r="GY414" s="4">
        <f t="shared" si="575"/>
        <v>0</v>
      </c>
      <c r="GZ414" s="4"/>
      <c r="HC414" s="4">
        <f t="shared" si="576"/>
        <v>0</v>
      </c>
      <c r="HD414" s="4"/>
      <c r="HS414" s="4">
        <f t="shared" si="577"/>
        <v>0</v>
      </c>
      <c r="HT414" s="4"/>
      <c r="HX414" s="4">
        <f t="shared" si="544"/>
        <v>0</v>
      </c>
      <c r="HY414" s="4"/>
      <c r="ID414" s="4">
        <f t="shared" si="545"/>
        <v>0</v>
      </c>
      <c r="IE414" s="4"/>
      <c r="IN414" s="4">
        <f t="shared" si="578"/>
        <v>0</v>
      </c>
      <c r="IW414" s="4">
        <f t="shared" si="579"/>
        <v>0</v>
      </c>
      <c r="IX414" s="4"/>
      <c r="IZ414" s="4">
        <f t="shared" si="546"/>
        <v>0</v>
      </c>
      <c r="JA414" s="4"/>
      <c r="JJ414" s="4">
        <f t="shared" si="547"/>
        <v>0</v>
      </c>
      <c r="JK414" s="4"/>
      <c r="JV414" s="4">
        <f t="shared" si="580"/>
        <v>0</v>
      </c>
      <c r="JW414" s="4"/>
      <c r="KB414" s="4">
        <f t="shared" si="581"/>
        <v>0</v>
      </c>
      <c r="KC414" s="4"/>
      <c r="LG414" s="4">
        <f t="shared" si="548"/>
        <v>0</v>
      </c>
      <c r="LH414" s="4"/>
      <c r="LT414" s="4">
        <f t="shared" si="582"/>
        <v>0</v>
      </c>
      <c r="LU414" s="4"/>
      <c r="MA414" s="4">
        <f t="shared" si="583"/>
        <v>0</v>
      </c>
      <c r="MB414" s="4"/>
      <c r="MF414" s="4">
        <f t="shared" si="584"/>
        <v>0</v>
      </c>
      <c r="MG414" s="4"/>
      <c r="MJ414" s="7">
        <v>1</v>
      </c>
      <c r="MM414" s="4">
        <f t="shared" si="585"/>
        <v>1</v>
      </c>
      <c r="MN414" s="4">
        <v>1</v>
      </c>
      <c r="MS414" s="4">
        <f t="shared" si="586"/>
        <v>0</v>
      </c>
      <c r="MT414" s="4"/>
      <c r="MU414" s="189">
        <v>1</v>
      </c>
      <c r="MW414" s="7">
        <v>1</v>
      </c>
      <c r="NE414" s="7">
        <v>1</v>
      </c>
      <c r="NX414" s="7">
        <v>1</v>
      </c>
      <c r="OO414" s="7">
        <v>1</v>
      </c>
      <c r="PD414" s="4">
        <f t="shared" si="549"/>
        <v>1</v>
      </c>
      <c r="PE414" s="4">
        <v>1</v>
      </c>
      <c r="QF414" s="4">
        <f t="shared" si="587"/>
        <v>0</v>
      </c>
      <c r="QG414" s="4"/>
      <c r="QI414" s="7">
        <v>1</v>
      </c>
      <c r="QY414" s="4">
        <f t="shared" si="588"/>
        <v>0</v>
      </c>
      <c r="RK414" s="4">
        <f t="shared" si="589"/>
        <v>0</v>
      </c>
      <c r="RL414" s="4"/>
      <c r="SA414" s="4">
        <f t="shared" si="590"/>
        <v>0</v>
      </c>
      <c r="SG414" s="4">
        <f t="shared" si="591"/>
        <v>0</v>
      </c>
      <c r="SO414" s="4">
        <f t="shared" si="592"/>
        <v>0</v>
      </c>
      <c r="TA414" s="7">
        <v>1</v>
      </c>
      <c r="TB414" s="4">
        <f t="shared" si="593"/>
        <v>1</v>
      </c>
      <c r="TC414" s="7">
        <v>1</v>
      </c>
      <c r="TS414" s="4">
        <f t="shared" si="550"/>
        <v>0</v>
      </c>
      <c r="TT414" s="4"/>
      <c r="UD414" s="4">
        <f t="shared" si="551"/>
        <v>0</v>
      </c>
      <c r="UE414" s="4"/>
      <c r="UG414" s="4">
        <f t="shared" si="552"/>
        <v>0</v>
      </c>
      <c r="UH414" s="4"/>
      <c r="UQ414" s="4">
        <f t="shared" si="594"/>
        <v>0</v>
      </c>
      <c r="UR414" s="4"/>
      <c r="VA414" s="4">
        <f t="shared" si="595"/>
        <v>0</v>
      </c>
      <c r="VB414" s="4"/>
      <c r="VG414" s="4">
        <f t="shared" si="596"/>
        <v>0</v>
      </c>
      <c r="VH414" s="4"/>
      <c r="WY414" s="4">
        <f t="shared" si="553"/>
        <v>0</v>
      </c>
      <c r="WZ414" s="4"/>
      <c r="XB414" s="4">
        <f t="shared" si="597"/>
        <v>0</v>
      </c>
      <c r="XC414" s="4"/>
      <c r="XG414" s="4">
        <f t="shared" si="554"/>
        <v>0</v>
      </c>
      <c r="XH414" s="4"/>
      <c r="XK414" s="190"/>
      <c r="XL414" s="4">
        <f t="shared" si="555"/>
        <v>1</v>
      </c>
      <c r="XM414" s="4">
        <f t="shared" si="556"/>
        <v>0</v>
      </c>
      <c r="XN414" s="4">
        <f t="shared" si="598"/>
        <v>1</v>
      </c>
      <c r="XO414" s="4">
        <f t="shared" si="557"/>
        <v>0</v>
      </c>
      <c r="XP414" s="4">
        <f t="shared" si="599"/>
        <v>0</v>
      </c>
      <c r="XQ414" s="4">
        <f t="shared" si="558"/>
        <v>0</v>
      </c>
      <c r="XR414" s="4">
        <f t="shared" si="559"/>
        <v>0</v>
      </c>
      <c r="XS414" s="4">
        <f t="shared" si="606"/>
        <v>0</v>
      </c>
      <c r="XT414" s="4">
        <f t="shared" si="600"/>
        <v>1</v>
      </c>
      <c r="XU414" s="4">
        <f t="shared" si="560"/>
        <v>0</v>
      </c>
      <c r="XV414" s="4">
        <f t="shared" si="561"/>
        <v>0</v>
      </c>
      <c r="XW414" s="4">
        <f t="shared" si="562"/>
        <v>0</v>
      </c>
      <c r="XX414" s="4">
        <f t="shared" si="563"/>
        <v>0</v>
      </c>
      <c r="XY414" s="4">
        <f t="shared" si="564"/>
        <v>4</v>
      </c>
      <c r="XZ414" s="4">
        <f t="shared" si="565"/>
        <v>0</v>
      </c>
      <c r="YA414" s="4">
        <f t="shared" si="566"/>
        <v>0</v>
      </c>
      <c r="YB414" s="4">
        <f t="shared" si="567"/>
        <v>0</v>
      </c>
      <c r="YC414" s="4">
        <f t="shared" si="568"/>
        <v>0</v>
      </c>
      <c r="YD414" s="191"/>
      <c r="YE414" s="5">
        <f t="shared" si="541"/>
        <v>7</v>
      </c>
      <c r="YF414" s="5">
        <f t="shared" si="532"/>
        <v>714285.71428571432</v>
      </c>
      <c r="YG414" s="5">
        <v>4</v>
      </c>
      <c r="YH414" s="5">
        <f t="shared" si="533"/>
        <v>1250000</v>
      </c>
      <c r="YI414" s="7">
        <v>4</v>
      </c>
      <c r="YJ414" s="5">
        <f t="shared" si="534"/>
        <v>1250000</v>
      </c>
      <c r="YK414" s="192"/>
      <c r="YL414" s="4">
        <v>0.5</v>
      </c>
      <c r="YM414" s="4"/>
      <c r="YN414" s="4"/>
      <c r="YO414" s="4"/>
      <c r="YP414" s="4">
        <v>1</v>
      </c>
      <c r="YQ414" s="4"/>
      <c r="YR414" s="4"/>
      <c r="YS414" s="4"/>
      <c r="YT414" s="4"/>
      <c r="YU414" s="4"/>
      <c r="YV414" s="4"/>
      <c r="YW414" s="4"/>
      <c r="YX414" s="4">
        <v>1</v>
      </c>
      <c r="YY414" s="4"/>
      <c r="YZ414" s="4"/>
      <c r="ZA414" s="4"/>
      <c r="ZB414" s="4"/>
      <c r="ZC414" s="4">
        <v>1</v>
      </c>
      <c r="ZD414" s="4"/>
      <c r="ZE414" s="4"/>
      <c r="ZF414" s="4"/>
      <c r="ZG414" s="4"/>
      <c r="ZH414" s="4"/>
      <c r="ZI414" s="4"/>
      <c r="ZJ414" s="4"/>
      <c r="ZK414" s="4"/>
      <c r="ZL414" s="4"/>
      <c r="ZM414" s="4"/>
      <c r="ZN414" s="4"/>
      <c r="ZO414" s="4"/>
      <c r="ZP414" s="4"/>
      <c r="ZQ414" s="4"/>
      <c r="ZR414" s="4"/>
      <c r="ZS414" s="4"/>
      <c r="ZT414" s="4"/>
      <c r="ZU414" s="4"/>
      <c r="ZV414" s="4"/>
      <c r="ZW414" s="4"/>
      <c r="ZX414" s="4"/>
      <c r="ZY414" s="4"/>
      <c r="ZZ414" s="4"/>
      <c r="AAA414" s="4"/>
      <c r="AAB414" s="4"/>
      <c r="AAC414" s="4"/>
      <c r="AAD414" s="4"/>
      <c r="AAE414" s="4"/>
      <c r="AAF414" s="4"/>
      <c r="AAG414" s="4">
        <v>1</v>
      </c>
      <c r="AAH414" s="4"/>
      <c r="AAI414" s="4"/>
      <c r="AAJ414" s="4"/>
      <c r="AAK414" s="4"/>
      <c r="AAL414" s="4"/>
      <c r="AAM414" s="4"/>
      <c r="AAN414" s="4"/>
      <c r="AAO414" s="4"/>
      <c r="AAP414" s="4"/>
      <c r="AAQ414" s="4"/>
      <c r="AAR414" s="4"/>
      <c r="AAS414" s="4"/>
      <c r="AAT414" s="4"/>
      <c r="AAU414" s="4"/>
      <c r="AAV414" s="4"/>
      <c r="AAW414" s="4"/>
      <c r="AAX414" s="4"/>
      <c r="AAY414" s="4"/>
      <c r="AAZ414" s="4"/>
      <c r="ABA414" s="4"/>
      <c r="ABB414" s="4"/>
      <c r="ABC414" s="4"/>
      <c r="ABD414" s="4"/>
      <c r="ABE414" s="4"/>
      <c r="ABF414" s="4"/>
      <c r="ABG414" s="4"/>
      <c r="ABH414" s="4"/>
      <c r="ABI414" s="4"/>
      <c r="ABJ414" s="4"/>
      <c r="ABK414" s="4"/>
      <c r="ABL414" s="4"/>
      <c r="ABM414" s="4"/>
      <c r="ABN414" s="4"/>
      <c r="ABO414" s="4"/>
      <c r="ABP414" s="4"/>
      <c r="ABQ414" s="4"/>
      <c r="ABR414" s="4"/>
      <c r="ABS414" s="4"/>
      <c r="ABT414" s="4"/>
      <c r="ABU414" s="4"/>
      <c r="ABV414" s="4"/>
      <c r="ABW414" s="4"/>
      <c r="ABX414" s="4"/>
      <c r="ABY414" s="4"/>
      <c r="ABZ414" s="4"/>
      <c r="ACA414" s="4"/>
      <c r="ACB414" s="4"/>
      <c r="ACC414" s="4">
        <f t="shared" si="601"/>
        <v>4</v>
      </c>
      <c r="ACD414" s="5">
        <f t="shared" si="530"/>
        <v>1250000</v>
      </c>
      <c r="ACE414" s="5">
        <f t="shared" si="569"/>
        <v>11</v>
      </c>
      <c r="ACF414" s="5">
        <f t="shared" si="535"/>
        <v>909090.90909090906</v>
      </c>
      <c r="ACG414" s="7">
        <v>46</v>
      </c>
      <c r="ACH414" s="7">
        <v>2</v>
      </c>
      <c r="ACI414" s="5">
        <f t="shared" si="536"/>
        <v>5000000</v>
      </c>
      <c r="ACJ414" s="37">
        <v>0.5</v>
      </c>
      <c r="ACK414" s="557">
        <f t="shared" si="537"/>
        <v>5000000</v>
      </c>
      <c r="ACL414" s="4">
        <v>0.5</v>
      </c>
      <c r="ACM414" s="5">
        <f t="shared" si="538"/>
        <v>5000000</v>
      </c>
      <c r="ACN414" s="5">
        <f t="shared" si="539"/>
        <v>5000000</v>
      </c>
      <c r="ACO414" s="190"/>
      <c r="ACP414" s="7">
        <v>1</v>
      </c>
      <c r="ACR414" s="7" t="s">
        <v>1081</v>
      </c>
      <c r="ACS414" s="7">
        <v>1</v>
      </c>
      <c r="ACT414" s="7">
        <v>1</v>
      </c>
      <c r="ACU414" s="7">
        <v>1</v>
      </c>
      <c r="ADL414" s="7">
        <v>1</v>
      </c>
      <c r="ADN414" s="7">
        <v>1</v>
      </c>
      <c r="ADU414" s="7">
        <v>6</v>
      </c>
      <c r="ADW414" s="7">
        <v>7</v>
      </c>
      <c r="ADX414" s="7">
        <v>1</v>
      </c>
      <c r="AEE414" s="4">
        <f t="shared" si="602"/>
        <v>0</v>
      </c>
      <c r="AEF414" s="7">
        <v>1</v>
      </c>
      <c r="AEN414" s="7">
        <v>1</v>
      </c>
      <c r="AEY414" s="7">
        <v>1</v>
      </c>
      <c r="AFA414" s="7">
        <v>1</v>
      </c>
      <c r="AFC414" s="7">
        <v>1</v>
      </c>
      <c r="AFF414" s="7">
        <v>1</v>
      </c>
      <c r="AFQ414" s="7">
        <v>1</v>
      </c>
      <c r="AGC414" s="7">
        <v>1</v>
      </c>
      <c r="AGH414" s="7">
        <v>1</v>
      </c>
      <c r="AGM414" s="8">
        <v>5000000</v>
      </c>
      <c r="AGP414" s="7">
        <v>5000000</v>
      </c>
      <c r="AGQ414" s="7">
        <v>1</v>
      </c>
      <c r="AHH414" s="7">
        <v>1</v>
      </c>
      <c r="AHI414" s="7">
        <v>1</v>
      </c>
      <c r="AHM414" s="7">
        <v>1</v>
      </c>
      <c r="AHN414" s="8">
        <v>10000000</v>
      </c>
      <c r="AHO414" s="36">
        <v>5</v>
      </c>
      <c r="AHR414" s="7">
        <v>4</v>
      </c>
      <c r="AHS414" s="7">
        <v>1</v>
      </c>
      <c r="AHT414" s="7">
        <v>1</v>
      </c>
      <c r="AHU414" s="7">
        <v>227</v>
      </c>
      <c r="AHZ414" s="7">
        <v>103</v>
      </c>
      <c r="AIA414" s="7">
        <v>1</v>
      </c>
      <c r="AIB414" s="7">
        <v>1</v>
      </c>
      <c r="AID414" s="7">
        <v>1</v>
      </c>
      <c r="AIE414" s="7">
        <v>36</v>
      </c>
      <c r="AIF414" s="7">
        <v>1</v>
      </c>
      <c r="AIQ414" s="7">
        <v>1</v>
      </c>
      <c r="AIS414" s="7">
        <v>1</v>
      </c>
      <c r="AIW414" s="7">
        <v>1</v>
      </c>
      <c r="AIZ414" s="7">
        <v>1</v>
      </c>
      <c r="AJC414" s="8">
        <v>1200000</v>
      </c>
      <c r="AJD414" s="8"/>
      <c r="AJE414" s="26">
        <v>0.12</v>
      </c>
      <c r="AJF414" s="8"/>
      <c r="AJJ414" s="441"/>
      <c r="AJK414" s="36"/>
      <c r="AJL414" s="383">
        <v>10000000</v>
      </c>
      <c r="AJM414" s="5">
        <f t="shared" si="540"/>
        <v>909090.90909090906</v>
      </c>
      <c r="AJN414" s="193"/>
      <c r="AJO414" s="9">
        <v>2.5</v>
      </c>
      <c r="AJP414" s="7">
        <v>16</v>
      </c>
      <c r="AJZ414" s="4"/>
      <c r="AKA414" s="4">
        <f t="shared" si="603"/>
        <v>16</v>
      </c>
      <c r="AKC414" s="7">
        <v>2</v>
      </c>
      <c r="AKD414" s="4">
        <f t="shared" si="604"/>
        <v>18</v>
      </c>
      <c r="AKE414" s="193"/>
      <c r="AKF414" s="7" t="s">
        <v>1367</v>
      </c>
      <c r="AKG414" s="7" t="s">
        <v>1114</v>
      </c>
      <c r="ALR414" s="5" t="e">
        <f t="shared" si="605"/>
        <v>#DIV/0!</v>
      </c>
      <c r="ALS414" s="8">
        <v>10000000</v>
      </c>
      <c r="ALY414" s="193"/>
      <c r="AMD414" s="7">
        <v>1</v>
      </c>
      <c r="AMN414" s="565"/>
    </row>
    <row r="415" spans="1:1028" s="7" customFormat="1" ht="19" customHeight="1" x14ac:dyDescent="0.25">
      <c r="A415" s="274"/>
      <c r="B415" s="188">
        <v>413</v>
      </c>
      <c r="C415" s="560"/>
      <c r="D415" s="556" t="s">
        <v>1328</v>
      </c>
      <c r="E415" s="7">
        <v>2014</v>
      </c>
      <c r="F415" s="7">
        <v>9</v>
      </c>
      <c r="J415" s="7">
        <v>9</v>
      </c>
      <c r="K415" s="7">
        <v>2006</v>
      </c>
      <c r="L415" s="7">
        <v>2014</v>
      </c>
      <c r="M415" s="7">
        <v>9</v>
      </c>
      <c r="AJ415" s="7">
        <v>1</v>
      </c>
      <c r="AK415" s="7">
        <v>1</v>
      </c>
      <c r="AL415" s="7">
        <v>1</v>
      </c>
      <c r="AM415" s="7">
        <v>1</v>
      </c>
      <c r="AN415" s="7">
        <v>1</v>
      </c>
      <c r="AO415" s="7">
        <v>1</v>
      </c>
      <c r="AP415" s="7">
        <v>1</v>
      </c>
      <c r="AQ415" s="7">
        <v>1</v>
      </c>
      <c r="AR415" s="7">
        <v>1</v>
      </c>
      <c r="AS415" s="7">
        <v>1</v>
      </c>
      <c r="AT415" s="7">
        <v>1</v>
      </c>
      <c r="AX415" s="7">
        <v>1</v>
      </c>
      <c r="BN415" s="7">
        <v>1</v>
      </c>
      <c r="BP415" s="7">
        <v>1</v>
      </c>
      <c r="CG415" s="7">
        <v>2</v>
      </c>
      <c r="CH415" s="260"/>
      <c r="CP415" s="4">
        <f t="shared" si="570"/>
        <v>0</v>
      </c>
      <c r="CQ415" s="4"/>
      <c r="CS415" s="4">
        <f t="shared" si="542"/>
        <v>0</v>
      </c>
      <c r="CT415" s="4"/>
      <c r="DO415" s="4">
        <f t="shared" si="571"/>
        <v>0</v>
      </c>
      <c r="DP415" s="4"/>
      <c r="DX415" s="4">
        <f t="shared" si="572"/>
        <v>0</v>
      </c>
      <c r="DY415" s="4"/>
      <c r="EE415" s="4">
        <f t="shared" si="573"/>
        <v>0</v>
      </c>
      <c r="EF415" s="4"/>
      <c r="EH415" s="4">
        <f t="shared" si="574"/>
        <v>0</v>
      </c>
      <c r="EI415" s="4"/>
      <c r="GP415" s="4">
        <f t="shared" si="543"/>
        <v>0</v>
      </c>
      <c r="GQ415" s="4"/>
      <c r="GY415" s="4">
        <f t="shared" si="575"/>
        <v>0</v>
      </c>
      <c r="GZ415" s="4"/>
      <c r="HC415" s="4">
        <f t="shared" si="576"/>
        <v>0</v>
      </c>
      <c r="HD415" s="4"/>
      <c r="HK415" s="7">
        <v>1</v>
      </c>
      <c r="HS415" s="4">
        <f t="shared" si="577"/>
        <v>1</v>
      </c>
      <c r="HT415" s="4">
        <v>1</v>
      </c>
      <c r="HX415" s="4">
        <f t="shared" si="544"/>
        <v>0</v>
      </c>
      <c r="HY415" s="4"/>
      <c r="ID415" s="4">
        <f t="shared" si="545"/>
        <v>0</v>
      </c>
      <c r="IE415" s="4"/>
      <c r="IN415" s="4">
        <f t="shared" si="578"/>
        <v>0</v>
      </c>
      <c r="IW415" s="4">
        <f t="shared" si="579"/>
        <v>0</v>
      </c>
      <c r="IX415" s="4"/>
      <c r="IZ415" s="4">
        <f t="shared" si="546"/>
        <v>0</v>
      </c>
      <c r="JA415" s="4"/>
      <c r="JJ415" s="4">
        <f t="shared" si="547"/>
        <v>0</v>
      </c>
      <c r="JK415" s="4"/>
      <c r="JV415" s="4">
        <f t="shared" si="580"/>
        <v>0</v>
      </c>
      <c r="JW415" s="4"/>
      <c r="KB415" s="4">
        <f t="shared" si="581"/>
        <v>0</v>
      </c>
      <c r="KC415" s="4"/>
      <c r="LG415" s="4">
        <f t="shared" si="548"/>
        <v>0</v>
      </c>
      <c r="LH415" s="4"/>
      <c r="LT415" s="4">
        <f t="shared" si="582"/>
        <v>0</v>
      </c>
      <c r="LU415" s="4"/>
      <c r="MA415" s="4">
        <f t="shared" si="583"/>
        <v>0</v>
      </c>
      <c r="MB415" s="4"/>
      <c r="MF415" s="4">
        <f t="shared" si="584"/>
        <v>0</v>
      </c>
      <c r="MG415" s="4"/>
      <c r="MM415" s="4">
        <f t="shared" si="585"/>
        <v>0</v>
      </c>
      <c r="MN415" s="4"/>
      <c r="MS415" s="4">
        <f t="shared" si="586"/>
        <v>0</v>
      </c>
      <c r="MT415" s="4"/>
      <c r="MU415" s="189">
        <v>1</v>
      </c>
      <c r="PD415" s="4">
        <f t="shared" si="549"/>
        <v>0</v>
      </c>
      <c r="PE415" s="4"/>
      <c r="QF415" s="4">
        <f t="shared" si="587"/>
        <v>0</v>
      </c>
      <c r="QG415" s="4"/>
      <c r="QO415" s="7">
        <v>1</v>
      </c>
      <c r="QY415" s="4">
        <f t="shared" si="588"/>
        <v>0</v>
      </c>
      <c r="RK415" s="4">
        <f t="shared" si="589"/>
        <v>0</v>
      </c>
      <c r="RL415" s="4"/>
      <c r="SA415" s="4">
        <f t="shared" si="590"/>
        <v>0</v>
      </c>
      <c r="SG415" s="4">
        <f t="shared" si="591"/>
        <v>0</v>
      </c>
      <c r="SO415" s="4">
        <f t="shared" si="592"/>
        <v>0</v>
      </c>
      <c r="TB415" s="4">
        <f t="shared" si="593"/>
        <v>0</v>
      </c>
      <c r="TS415" s="4">
        <f t="shared" si="550"/>
        <v>0</v>
      </c>
      <c r="TT415" s="4"/>
      <c r="UD415" s="4">
        <f t="shared" si="551"/>
        <v>0</v>
      </c>
      <c r="UE415" s="4"/>
      <c r="UG415" s="4">
        <f t="shared" si="552"/>
        <v>0</v>
      </c>
      <c r="UH415" s="4"/>
      <c r="UQ415" s="4">
        <f t="shared" si="594"/>
        <v>0</v>
      </c>
      <c r="UR415" s="4"/>
      <c r="VA415" s="4">
        <f t="shared" si="595"/>
        <v>0</v>
      </c>
      <c r="VB415" s="4"/>
      <c r="VG415" s="4">
        <f t="shared" si="596"/>
        <v>0</v>
      </c>
      <c r="VH415" s="4"/>
      <c r="WY415" s="4">
        <f t="shared" si="553"/>
        <v>0</v>
      </c>
      <c r="WZ415" s="4"/>
      <c r="XB415" s="4">
        <f t="shared" si="597"/>
        <v>0</v>
      </c>
      <c r="XC415" s="4"/>
      <c r="XG415" s="4">
        <f t="shared" si="554"/>
        <v>0</v>
      </c>
      <c r="XH415" s="4"/>
      <c r="XK415" s="190"/>
      <c r="XL415" s="4">
        <f t="shared" si="555"/>
        <v>1</v>
      </c>
      <c r="XM415" s="4">
        <f t="shared" si="556"/>
        <v>0</v>
      </c>
      <c r="XN415" s="4">
        <f t="shared" si="598"/>
        <v>1</v>
      </c>
      <c r="XO415" s="4">
        <f t="shared" si="557"/>
        <v>0</v>
      </c>
      <c r="XP415" s="4">
        <f t="shared" si="599"/>
        <v>0</v>
      </c>
      <c r="XQ415" s="4">
        <f t="shared" si="558"/>
        <v>0</v>
      </c>
      <c r="XR415" s="4">
        <f t="shared" si="559"/>
        <v>0</v>
      </c>
      <c r="XS415" s="4">
        <f t="shared" si="606"/>
        <v>0</v>
      </c>
      <c r="XT415" s="4">
        <f t="shared" si="600"/>
        <v>0</v>
      </c>
      <c r="XU415" s="4">
        <f t="shared" si="560"/>
        <v>0</v>
      </c>
      <c r="XV415" s="4">
        <f t="shared" si="561"/>
        <v>0</v>
      </c>
      <c r="XW415" s="4">
        <f t="shared" si="562"/>
        <v>0</v>
      </c>
      <c r="XX415" s="4">
        <f t="shared" si="563"/>
        <v>0</v>
      </c>
      <c r="XY415" s="4">
        <f t="shared" si="564"/>
        <v>1</v>
      </c>
      <c r="XZ415" s="4">
        <f t="shared" si="565"/>
        <v>0</v>
      </c>
      <c r="YA415" s="4">
        <f t="shared" si="566"/>
        <v>0</v>
      </c>
      <c r="YB415" s="4">
        <f t="shared" si="567"/>
        <v>0</v>
      </c>
      <c r="YC415" s="4">
        <f t="shared" si="568"/>
        <v>0</v>
      </c>
      <c r="YD415" s="191"/>
      <c r="YE415" s="5">
        <f t="shared" si="541"/>
        <v>3</v>
      </c>
      <c r="YF415" s="5">
        <f t="shared" si="532"/>
        <v>1400000</v>
      </c>
      <c r="YG415" s="5">
        <v>3</v>
      </c>
      <c r="YH415" s="5">
        <f t="shared" si="533"/>
        <v>1400000</v>
      </c>
      <c r="YI415" s="7">
        <v>3</v>
      </c>
      <c r="YJ415" s="5">
        <f t="shared" si="534"/>
        <v>1400000</v>
      </c>
      <c r="YK415" s="192"/>
      <c r="YL415" s="4">
        <v>0.5</v>
      </c>
      <c r="YM415" s="4"/>
      <c r="YN415" s="4"/>
      <c r="YO415" s="4">
        <v>1</v>
      </c>
      <c r="YP415" s="4">
        <v>1</v>
      </c>
      <c r="YQ415" s="4"/>
      <c r="YR415" s="4">
        <v>1</v>
      </c>
      <c r="YS415" s="4">
        <v>1</v>
      </c>
      <c r="YT415" s="4"/>
      <c r="YU415" s="4"/>
      <c r="YV415" s="4"/>
      <c r="YW415" s="4">
        <v>1</v>
      </c>
      <c r="YX415" s="4">
        <v>1</v>
      </c>
      <c r="YY415" s="4"/>
      <c r="YZ415" s="4"/>
      <c r="ZA415" s="4"/>
      <c r="ZB415" s="4"/>
      <c r="ZC415" s="4">
        <v>1</v>
      </c>
      <c r="ZD415" s="4"/>
      <c r="ZE415" s="4">
        <v>1</v>
      </c>
      <c r="ZF415" s="4"/>
      <c r="ZG415" s="4"/>
      <c r="ZH415" s="4"/>
      <c r="ZI415" s="4"/>
      <c r="ZJ415" s="4"/>
      <c r="ZK415" s="4"/>
      <c r="ZL415" s="4"/>
      <c r="ZM415" s="4"/>
      <c r="ZN415" s="4"/>
      <c r="ZO415" s="4"/>
      <c r="ZP415" s="4"/>
      <c r="ZQ415" s="4"/>
      <c r="ZR415" s="4"/>
      <c r="ZS415" s="4"/>
      <c r="ZT415" s="4"/>
      <c r="ZU415" s="4"/>
      <c r="ZV415" s="4"/>
      <c r="ZW415" s="4"/>
      <c r="ZX415" s="4"/>
      <c r="ZY415" s="4"/>
      <c r="ZZ415" s="4"/>
      <c r="AAA415" s="4"/>
      <c r="AAB415" s="4"/>
      <c r="AAC415" s="4"/>
      <c r="AAD415" s="4"/>
      <c r="AAE415" s="4"/>
      <c r="AAF415" s="4">
        <v>1</v>
      </c>
      <c r="AAG415" s="4">
        <v>1</v>
      </c>
      <c r="AAH415" s="4"/>
      <c r="AAI415" s="4"/>
      <c r="AAJ415" s="4">
        <v>1</v>
      </c>
      <c r="AAK415" s="4"/>
      <c r="AAL415" s="4"/>
      <c r="AAM415" s="4"/>
      <c r="AAN415" s="4">
        <v>1</v>
      </c>
      <c r="AAO415" s="4"/>
      <c r="AAP415" s="4"/>
      <c r="AAQ415" s="4"/>
      <c r="AAR415" s="4">
        <v>1</v>
      </c>
      <c r="AAS415" s="4"/>
      <c r="AAT415" s="4">
        <v>1</v>
      </c>
      <c r="AAU415" s="4"/>
      <c r="AAV415" s="4"/>
      <c r="AAW415" s="4"/>
      <c r="AAX415" s="4"/>
      <c r="AAY415" s="4"/>
      <c r="AAZ415" s="4"/>
      <c r="ABA415" s="4"/>
      <c r="ABB415" s="4"/>
      <c r="ABC415" s="4"/>
      <c r="ABD415" s="4"/>
      <c r="ABE415" s="4"/>
      <c r="ABF415" s="4"/>
      <c r="ABG415" s="4"/>
      <c r="ABH415" s="4"/>
      <c r="ABI415" s="4"/>
      <c r="ABJ415" s="4"/>
      <c r="ABK415" s="4"/>
      <c r="ABL415" s="4"/>
      <c r="ABM415" s="4"/>
      <c r="ABN415" s="4"/>
      <c r="ABO415" s="4"/>
      <c r="ABP415" s="4"/>
      <c r="ABQ415" s="4"/>
      <c r="ABR415" s="4"/>
      <c r="ABS415" s="4"/>
      <c r="ABT415" s="4"/>
      <c r="ABU415" s="4"/>
      <c r="ABV415" s="4"/>
      <c r="ABW415" s="4"/>
      <c r="ABX415" s="4"/>
      <c r="ABY415" s="4"/>
      <c r="ABZ415" s="4"/>
      <c r="ACA415" s="4"/>
      <c r="ACB415" s="4"/>
      <c r="ACC415" s="4">
        <f t="shared" si="601"/>
        <v>14</v>
      </c>
      <c r="ACD415" s="5">
        <f t="shared" si="530"/>
        <v>300000</v>
      </c>
      <c r="ACE415" s="5">
        <f t="shared" si="569"/>
        <v>17</v>
      </c>
      <c r="ACF415" s="5">
        <f t="shared" si="535"/>
        <v>494117.64705882355</v>
      </c>
      <c r="ACG415" s="7">
        <v>34</v>
      </c>
      <c r="ACH415" s="7">
        <v>2</v>
      </c>
      <c r="ACI415" s="5">
        <f t="shared" si="536"/>
        <v>4200000</v>
      </c>
      <c r="ACJ415" s="37">
        <v>0.5</v>
      </c>
      <c r="ACK415" s="557">
        <f t="shared" si="537"/>
        <v>4200000</v>
      </c>
      <c r="ACL415" s="4">
        <v>0.5</v>
      </c>
      <c r="ACM415" s="5">
        <f t="shared" si="538"/>
        <v>4200000</v>
      </c>
      <c r="ACN415" s="5">
        <f t="shared" si="539"/>
        <v>4200000</v>
      </c>
      <c r="ACO415" s="190"/>
      <c r="ACR415" s="7" t="s">
        <v>1081</v>
      </c>
      <c r="ACS415" s="7">
        <v>1</v>
      </c>
      <c r="ACT415" s="7">
        <v>1</v>
      </c>
      <c r="ACU415" s="7">
        <v>1</v>
      </c>
      <c r="ACV415" s="7">
        <v>1</v>
      </c>
      <c r="ACX415" s="7">
        <v>1</v>
      </c>
      <c r="ACY415" s="7">
        <v>1</v>
      </c>
      <c r="ADL415" s="7">
        <v>1</v>
      </c>
      <c r="ADN415" s="7">
        <v>1</v>
      </c>
      <c r="ADU415" s="7">
        <v>8</v>
      </c>
      <c r="ADW415" s="7">
        <v>8</v>
      </c>
      <c r="ADX415" s="7">
        <v>1</v>
      </c>
      <c r="AEB415" s="7">
        <v>1</v>
      </c>
      <c r="AEE415" s="4">
        <f t="shared" si="602"/>
        <v>0</v>
      </c>
      <c r="AEF415" s="7">
        <v>1</v>
      </c>
      <c r="AFF415" s="7">
        <v>1</v>
      </c>
      <c r="AFM415" s="7">
        <v>1</v>
      </c>
      <c r="AFO415" s="7">
        <v>1</v>
      </c>
      <c r="AFQ415" s="7">
        <v>1</v>
      </c>
      <c r="AFT415" s="7">
        <v>1</v>
      </c>
      <c r="AGC415" s="7">
        <v>1</v>
      </c>
      <c r="AGG415" s="7">
        <v>1</v>
      </c>
      <c r="AGM415" s="8"/>
      <c r="AGQ415" s="7">
        <v>1</v>
      </c>
      <c r="AHH415" s="7">
        <v>1</v>
      </c>
      <c r="AHI415" s="7">
        <v>1</v>
      </c>
      <c r="AHM415" s="7">
        <v>1</v>
      </c>
      <c r="AHN415" s="8"/>
      <c r="AHO415" s="36"/>
      <c r="AHS415" s="7">
        <v>1</v>
      </c>
      <c r="AJC415" s="8"/>
      <c r="AJD415" s="8"/>
      <c r="AJE415" s="26"/>
      <c r="AJF415" s="8"/>
      <c r="AJJ415" s="441"/>
      <c r="AJK415" s="36"/>
      <c r="AJL415" s="383">
        <v>8400000</v>
      </c>
      <c r="AJM415" s="5">
        <f t="shared" si="540"/>
        <v>494117.64705882355</v>
      </c>
      <c r="AJN415" s="193"/>
      <c r="AJO415" s="9">
        <v>2</v>
      </c>
      <c r="AJZ415" s="4"/>
      <c r="AKA415" s="4">
        <f t="shared" si="603"/>
        <v>0</v>
      </c>
      <c r="AKC415" s="7">
        <v>21</v>
      </c>
      <c r="AKD415" s="4">
        <f t="shared" si="604"/>
        <v>21</v>
      </c>
      <c r="AKE415" s="193"/>
      <c r="AKF415" s="7" t="s">
        <v>1044</v>
      </c>
      <c r="ALQ415" s="7">
        <v>1</v>
      </c>
      <c r="ALR415" s="5">
        <f t="shared" si="605"/>
        <v>8400000</v>
      </c>
      <c r="ALS415" s="8">
        <v>8400000</v>
      </c>
      <c r="ALV415" s="7">
        <v>1</v>
      </c>
      <c r="ALY415" s="193"/>
      <c r="AME415" s="7">
        <v>1</v>
      </c>
      <c r="AMF415" s="7">
        <v>1</v>
      </c>
      <c r="AMG415" s="7">
        <v>1</v>
      </c>
      <c r="AMN415" s="565"/>
    </row>
    <row r="416" spans="1:1028" s="7" customFormat="1" ht="19" customHeight="1" x14ac:dyDescent="0.25">
      <c r="A416" s="274"/>
      <c r="B416" s="188">
        <v>414</v>
      </c>
      <c r="C416" s="560"/>
      <c r="D416" s="556" t="s">
        <v>1375</v>
      </c>
      <c r="E416" s="7">
        <v>2016</v>
      </c>
      <c r="F416" s="7">
        <v>11</v>
      </c>
      <c r="J416" s="7">
        <v>11</v>
      </c>
      <c r="K416" s="7">
        <v>1998</v>
      </c>
      <c r="L416" s="7">
        <v>2009</v>
      </c>
      <c r="M416" s="7">
        <v>12</v>
      </c>
      <c r="AB416" s="7">
        <v>1</v>
      </c>
      <c r="AC416" s="7">
        <v>1</v>
      </c>
      <c r="AD416" s="7">
        <v>1</v>
      </c>
      <c r="AE416" s="7">
        <v>1</v>
      </c>
      <c r="AF416" s="7">
        <v>1</v>
      </c>
      <c r="AG416" s="7">
        <v>1</v>
      </c>
      <c r="AH416" s="7">
        <v>1</v>
      </c>
      <c r="AI416" s="7">
        <v>1</v>
      </c>
      <c r="AJ416" s="7">
        <v>1</v>
      </c>
      <c r="AK416" s="7">
        <v>1</v>
      </c>
      <c r="AL416" s="7">
        <v>1</v>
      </c>
      <c r="AM416" s="7">
        <v>1</v>
      </c>
      <c r="AX416" s="7">
        <v>1</v>
      </c>
      <c r="BN416" s="7">
        <v>1</v>
      </c>
      <c r="BO416" s="7">
        <v>1</v>
      </c>
      <c r="BP416" s="7">
        <v>1</v>
      </c>
      <c r="BQ416" s="7">
        <v>1</v>
      </c>
      <c r="BT416" s="7">
        <v>1</v>
      </c>
      <c r="BU416" s="7">
        <v>1</v>
      </c>
      <c r="CE416" s="7">
        <v>1</v>
      </c>
      <c r="CG416" s="7">
        <v>7</v>
      </c>
      <c r="CH416" s="260"/>
      <c r="CP416" s="4">
        <f t="shared" si="570"/>
        <v>0</v>
      </c>
      <c r="CQ416" s="4"/>
      <c r="CS416" s="4">
        <f t="shared" si="542"/>
        <v>0</v>
      </c>
      <c r="CT416" s="4"/>
      <c r="DO416" s="4">
        <f t="shared" si="571"/>
        <v>0</v>
      </c>
      <c r="DP416" s="4"/>
      <c r="DX416" s="4">
        <f t="shared" si="572"/>
        <v>0</v>
      </c>
      <c r="DY416" s="4"/>
      <c r="EE416" s="4">
        <f t="shared" si="573"/>
        <v>0</v>
      </c>
      <c r="EF416" s="4"/>
      <c r="EH416" s="4">
        <f t="shared" si="574"/>
        <v>0</v>
      </c>
      <c r="EI416" s="4"/>
      <c r="GP416" s="4">
        <f t="shared" si="543"/>
        <v>0</v>
      </c>
      <c r="GQ416" s="4"/>
      <c r="GY416" s="4">
        <f t="shared" si="575"/>
        <v>0</v>
      </c>
      <c r="GZ416" s="4"/>
      <c r="HC416" s="4">
        <f t="shared" si="576"/>
        <v>0</v>
      </c>
      <c r="HD416" s="4"/>
      <c r="HE416" s="7">
        <v>1</v>
      </c>
      <c r="HM416" s="7">
        <v>1</v>
      </c>
      <c r="HS416" s="4">
        <f t="shared" si="577"/>
        <v>2</v>
      </c>
      <c r="HT416" s="4">
        <v>1</v>
      </c>
      <c r="HX416" s="4">
        <f t="shared" si="544"/>
        <v>0</v>
      </c>
      <c r="HY416" s="4"/>
      <c r="ID416" s="4">
        <f t="shared" si="545"/>
        <v>0</v>
      </c>
      <c r="IE416" s="4"/>
      <c r="IN416" s="4">
        <f t="shared" si="578"/>
        <v>0</v>
      </c>
      <c r="IW416" s="4">
        <f t="shared" si="579"/>
        <v>0</v>
      </c>
      <c r="IX416" s="4"/>
      <c r="IZ416" s="4">
        <f t="shared" si="546"/>
        <v>0</v>
      </c>
      <c r="JA416" s="4"/>
      <c r="JJ416" s="4">
        <f t="shared" si="547"/>
        <v>0</v>
      </c>
      <c r="JK416" s="4"/>
      <c r="JV416" s="4">
        <f t="shared" si="580"/>
        <v>0</v>
      </c>
      <c r="JW416" s="4"/>
      <c r="KB416" s="4">
        <f t="shared" si="581"/>
        <v>0</v>
      </c>
      <c r="KC416" s="4"/>
      <c r="LG416" s="4">
        <f t="shared" si="548"/>
        <v>0</v>
      </c>
      <c r="LH416" s="4"/>
      <c r="LT416" s="4">
        <f t="shared" si="582"/>
        <v>0</v>
      </c>
      <c r="LU416" s="4"/>
      <c r="MA416" s="4">
        <f t="shared" si="583"/>
        <v>0</v>
      </c>
      <c r="MB416" s="4"/>
      <c r="MF416" s="4">
        <f t="shared" si="584"/>
        <v>0</v>
      </c>
      <c r="MG416" s="4"/>
      <c r="MM416" s="4">
        <f t="shared" si="585"/>
        <v>0</v>
      </c>
      <c r="MN416" s="4"/>
      <c r="MS416" s="4">
        <f t="shared" si="586"/>
        <v>0</v>
      </c>
      <c r="MT416" s="4"/>
      <c r="MU416" s="189">
        <v>1</v>
      </c>
      <c r="OI416" s="7">
        <v>1</v>
      </c>
      <c r="PD416" s="4">
        <f t="shared" si="549"/>
        <v>1</v>
      </c>
      <c r="PE416" s="4">
        <v>1</v>
      </c>
      <c r="QF416" s="4">
        <f t="shared" si="587"/>
        <v>0</v>
      </c>
      <c r="QG416" s="4"/>
      <c r="QY416" s="4">
        <f t="shared" si="588"/>
        <v>0</v>
      </c>
      <c r="RK416" s="4">
        <f t="shared" si="589"/>
        <v>0</v>
      </c>
      <c r="RL416" s="4"/>
      <c r="SA416" s="4">
        <f t="shared" si="590"/>
        <v>0</v>
      </c>
      <c r="SG416" s="4">
        <f t="shared" si="591"/>
        <v>0</v>
      </c>
      <c r="SO416" s="4">
        <f t="shared" si="592"/>
        <v>0</v>
      </c>
      <c r="TB416" s="4">
        <f t="shared" si="593"/>
        <v>0</v>
      </c>
      <c r="TS416" s="4">
        <f t="shared" si="550"/>
        <v>0</v>
      </c>
      <c r="TT416" s="4"/>
      <c r="UD416" s="4">
        <f t="shared" si="551"/>
        <v>0</v>
      </c>
      <c r="UE416" s="4"/>
      <c r="UG416" s="4">
        <f t="shared" si="552"/>
        <v>0</v>
      </c>
      <c r="UH416" s="4"/>
      <c r="UQ416" s="4">
        <f t="shared" si="594"/>
        <v>0</v>
      </c>
      <c r="UR416" s="4"/>
      <c r="VA416" s="4">
        <f t="shared" si="595"/>
        <v>0</v>
      </c>
      <c r="VB416" s="4"/>
      <c r="VG416" s="4">
        <f t="shared" si="596"/>
        <v>0</v>
      </c>
      <c r="VH416" s="4"/>
      <c r="WY416" s="4">
        <f t="shared" si="553"/>
        <v>0</v>
      </c>
      <c r="WZ416" s="4"/>
      <c r="XB416" s="4">
        <f t="shared" si="597"/>
        <v>0</v>
      </c>
      <c r="XC416" s="4"/>
      <c r="XF416" s="7">
        <v>1</v>
      </c>
      <c r="XG416" s="4">
        <f t="shared" si="554"/>
        <v>1</v>
      </c>
      <c r="XH416" s="4">
        <v>1</v>
      </c>
      <c r="XK416" s="190"/>
      <c r="XL416" s="4">
        <f t="shared" si="555"/>
        <v>3</v>
      </c>
      <c r="XM416" s="4">
        <f t="shared" si="556"/>
        <v>1</v>
      </c>
      <c r="XN416" s="4">
        <f t="shared" si="598"/>
        <v>0</v>
      </c>
      <c r="XO416" s="4">
        <f t="shared" si="557"/>
        <v>0</v>
      </c>
      <c r="XP416" s="4">
        <f t="shared" si="599"/>
        <v>0</v>
      </c>
      <c r="XQ416" s="4">
        <f t="shared" si="558"/>
        <v>0</v>
      </c>
      <c r="XR416" s="4">
        <f t="shared" si="559"/>
        <v>0</v>
      </c>
      <c r="XS416" s="4">
        <f t="shared" si="606"/>
        <v>0</v>
      </c>
      <c r="XT416" s="4">
        <f t="shared" si="600"/>
        <v>0</v>
      </c>
      <c r="XU416" s="4">
        <f t="shared" si="560"/>
        <v>0</v>
      </c>
      <c r="XV416" s="4">
        <f t="shared" si="561"/>
        <v>0</v>
      </c>
      <c r="XW416" s="4">
        <f t="shared" si="562"/>
        <v>0</v>
      </c>
      <c r="XX416" s="4">
        <f t="shared" si="563"/>
        <v>0</v>
      </c>
      <c r="XY416" s="4">
        <f t="shared" si="564"/>
        <v>1</v>
      </c>
      <c r="XZ416" s="4">
        <f t="shared" si="565"/>
        <v>0</v>
      </c>
      <c r="YA416" s="4">
        <f t="shared" si="566"/>
        <v>0</v>
      </c>
      <c r="YB416" s="4">
        <f t="shared" si="567"/>
        <v>0</v>
      </c>
      <c r="YC416" s="4">
        <f t="shared" si="568"/>
        <v>0</v>
      </c>
      <c r="YD416" s="191"/>
      <c r="YE416" s="5">
        <f t="shared" si="541"/>
        <v>5</v>
      </c>
      <c r="YF416" s="5">
        <f t="shared" si="532"/>
        <v>780000</v>
      </c>
      <c r="YG416" s="5">
        <v>4</v>
      </c>
      <c r="YH416" s="5">
        <f t="shared" si="533"/>
        <v>975000</v>
      </c>
      <c r="YI416" s="7">
        <v>3</v>
      </c>
      <c r="YJ416" s="5">
        <f t="shared" si="534"/>
        <v>1300000</v>
      </c>
      <c r="YK416" s="192"/>
      <c r="YL416" s="4">
        <v>1</v>
      </c>
      <c r="YM416" s="4"/>
      <c r="YN416" s="4"/>
      <c r="YO416" s="4"/>
      <c r="YP416" s="4"/>
      <c r="YQ416" s="4"/>
      <c r="YR416" s="4"/>
      <c r="YS416" s="4"/>
      <c r="YT416" s="4"/>
      <c r="YU416" s="4"/>
      <c r="YV416" s="4"/>
      <c r="YW416" s="4"/>
      <c r="YX416" s="4"/>
      <c r="YY416" s="4"/>
      <c r="YZ416" s="4"/>
      <c r="ZA416" s="4"/>
      <c r="ZB416" s="4"/>
      <c r="ZC416" s="4"/>
      <c r="ZD416" s="4"/>
      <c r="ZE416" s="4"/>
      <c r="ZF416" s="4"/>
      <c r="ZG416" s="4"/>
      <c r="ZH416" s="4"/>
      <c r="ZI416" s="4"/>
      <c r="ZJ416" s="4"/>
      <c r="ZK416" s="4"/>
      <c r="ZL416" s="4"/>
      <c r="ZM416" s="4"/>
      <c r="ZN416" s="4"/>
      <c r="ZO416" s="4"/>
      <c r="ZP416" s="4"/>
      <c r="ZQ416" s="4"/>
      <c r="ZR416" s="4"/>
      <c r="ZS416" s="4"/>
      <c r="ZT416" s="4"/>
      <c r="ZU416" s="4"/>
      <c r="ZV416" s="4"/>
      <c r="ZW416" s="4"/>
      <c r="ZX416" s="4"/>
      <c r="ZY416" s="4"/>
      <c r="ZZ416" s="4"/>
      <c r="AAA416" s="4"/>
      <c r="AAB416" s="4"/>
      <c r="AAC416" s="4"/>
      <c r="AAD416" s="4"/>
      <c r="AAE416" s="4"/>
      <c r="AAF416" s="4"/>
      <c r="AAG416" s="4"/>
      <c r="AAH416" s="4"/>
      <c r="AAI416" s="4"/>
      <c r="AAJ416" s="4"/>
      <c r="AAK416" s="4"/>
      <c r="AAL416" s="4"/>
      <c r="AAM416" s="4"/>
      <c r="AAN416" s="4"/>
      <c r="AAO416" s="4"/>
      <c r="AAP416" s="4"/>
      <c r="AAQ416" s="4"/>
      <c r="AAR416" s="4"/>
      <c r="AAS416" s="4">
        <v>1</v>
      </c>
      <c r="AAT416" s="4"/>
      <c r="AAU416" s="4"/>
      <c r="AAV416" s="4"/>
      <c r="AAW416" s="4"/>
      <c r="AAX416" s="4"/>
      <c r="AAY416" s="4"/>
      <c r="AAZ416" s="4"/>
      <c r="ABA416" s="4"/>
      <c r="ABB416" s="4"/>
      <c r="ABC416" s="4"/>
      <c r="ABD416" s="4"/>
      <c r="ABE416" s="4"/>
      <c r="ABF416" s="4"/>
      <c r="ABG416" s="4"/>
      <c r="ABH416" s="4"/>
      <c r="ABI416" s="4"/>
      <c r="ABJ416" s="4"/>
      <c r="ABK416" s="4"/>
      <c r="ABL416" s="4"/>
      <c r="ABM416" s="4"/>
      <c r="ABN416" s="4"/>
      <c r="ABO416" s="4"/>
      <c r="ABP416" s="4"/>
      <c r="ABQ416" s="4"/>
      <c r="ABR416" s="4"/>
      <c r="ABS416" s="4"/>
      <c r="ABT416" s="4"/>
      <c r="ABU416" s="4"/>
      <c r="ABV416" s="4"/>
      <c r="ABW416" s="4"/>
      <c r="ABX416" s="4"/>
      <c r="ABY416" s="4"/>
      <c r="ABZ416" s="4"/>
      <c r="ACA416" s="4"/>
      <c r="ACB416" s="4"/>
      <c r="ACC416" s="4">
        <f t="shared" si="601"/>
        <v>1</v>
      </c>
      <c r="ACD416" s="5">
        <f t="shared" si="530"/>
        <v>3900000</v>
      </c>
      <c r="ACE416" s="5">
        <f t="shared" si="569"/>
        <v>6</v>
      </c>
      <c r="ACF416" s="5">
        <f t="shared" si="535"/>
        <v>650000</v>
      </c>
      <c r="ACG416" s="7">
        <v>245</v>
      </c>
      <c r="ACH416" s="7">
        <v>3</v>
      </c>
      <c r="ACI416" s="5">
        <f t="shared" si="536"/>
        <v>1300000</v>
      </c>
      <c r="ACJ416" s="37">
        <v>0.66600000000000004</v>
      </c>
      <c r="ACK416" s="557">
        <f t="shared" si="537"/>
        <v>2597400</v>
      </c>
      <c r="ACL416" s="4">
        <v>1</v>
      </c>
      <c r="ACM416" s="5">
        <f t="shared" si="538"/>
        <v>3900000</v>
      </c>
      <c r="ACN416" s="5">
        <f t="shared" si="539"/>
        <v>1300000</v>
      </c>
      <c r="ACO416" s="190"/>
      <c r="ACR416" s="7" t="s">
        <v>1081</v>
      </c>
      <c r="ACS416" s="7">
        <v>1</v>
      </c>
      <c r="ACT416" s="7">
        <v>1</v>
      </c>
      <c r="ACU416" s="7">
        <v>1</v>
      </c>
      <c r="ACV416" s="7">
        <v>1</v>
      </c>
      <c r="ACX416" s="7">
        <v>1</v>
      </c>
      <c r="ACY416" s="7">
        <v>1</v>
      </c>
      <c r="ADL416" s="7">
        <v>1</v>
      </c>
      <c r="ADQ416" s="7">
        <v>1</v>
      </c>
      <c r="ADU416" s="7">
        <v>6</v>
      </c>
      <c r="ADW416" s="7">
        <v>7</v>
      </c>
      <c r="ADX416" s="7">
        <v>1</v>
      </c>
      <c r="ADY416" s="7">
        <v>1</v>
      </c>
      <c r="ADZ416" s="7">
        <v>1</v>
      </c>
      <c r="AEA416" s="7">
        <v>1</v>
      </c>
      <c r="AEE416" s="4">
        <f t="shared" si="602"/>
        <v>0</v>
      </c>
      <c r="AEG416" s="7">
        <v>1</v>
      </c>
      <c r="AEH416" s="7">
        <v>1</v>
      </c>
      <c r="AEY416" s="7">
        <v>1</v>
      </c>
      <c r="AFA416" s="7">
        <v>1</v>
      </c>
      <c r="AFC416" s="7">
        <v>1</v>
      </c>
      <c r="AFD416" s="7">
        <v>1</v>
      </c>
      <c r="AFF416" s="7">
        <v>1</v>
      </c>
      <c r="AFM416" s="7">
        <v>1</v>
      </c>
      <c r="AFN416" s="7">
        <v>1</v>
      </c>
      <c r="AFQ416" s="7">
        <v>1</v>
      </c>
      <c r="AFW416" s="7">
        <v>1</v>
      </c>
      <c r="AFY416" s="7">
        <v>1</v>
      </c>
      <c r="AFZ416" s="7">
        <v>1</v>
      </c>
      <c r="AGG416" s="7">
        <v>1</v>
      </c>
      <c r="AGI416" s="7">
        <v>1</v>
      </c>
      <c r="AGK416" s="7">
        <v>1</v>
      </c>
      <c r="AGL416" s="7">
        <v>3900000</v>
      </c>
      <c r="AGM416" s="8">
        <v>220000</v>
      </c>
      <c r="AGP416" s="7">
        <v>1</v>
      </c>
      <c r="AGQ416" s="7">
        <v>1</v>
      </c>
      <c r="AHC416" s="7">
        <v>1</v>
      </c>
      <c r="AHD416" s="7">
        <v>1</v>
      </c>
      <c r="AHI416" s="7">
        <v>1</v>
      </c>
      <c r="AHL416" s="7">
        <v>1</v>
      </c>
      <c r="AHN416" s="8">
        <v>2900000</v>
      </c>
      <c r="AHO416" s="36">
        <v>8</v>
      </c>
      <c r="AHP416" s="7">
        <v>4</v>
      </c>
      <c r="AHQ416" s="7">
        <v>1</v>
      </c>
      <c r="AHR416" s="7">
        <v>5</v>
      </c>
      <c r="AHS416" s="7">
        <v>1</v>
      </c>
      <c r="AHV416" s="7">
        <v>8</v>
      </c>
      <c r="AHY416" s="7">
        <v>1</v>
      </c>
      <c r="AHZ416" s="7">
        <v>30</v>
      </c>
      <c r="AIA416" s="7">
        <v>1</v>
      </c>
      <c r="AIB416" s="7">
        <v>1</v>
      </c>
      <c r="AIC416" s="7">
        <v>5</v>
      </c>
      <c r="AID416" s="7">
        <v>1</v>
      </c>
      <c r="AIE416" s="7">
        <v>4</v>
      </c>
      <c r="AIF416" s="7">
        <v>1</v>
      </c>
      <c r="AIG416" s="7">
        <v>1</v>
      </c>
      <c r="AIH416" s="7">
        <v>1</v>
      </c>
      <c r="AIT416" s="7">
        <v>1</v>
      </c>
      <c r="AIU416" s="7">
        <v>1</v>
      </c>
      <c r="AIW416" s="7">
        <v>1</v>
      </c>
      <c r="AIZ416" s="7">
        <v>1</v>
      </c>
      <c r="AJB416" s="7">
        <v>1</v>
      </c>
      <c r="AJC416" s="8">
        <v>470000</v>
      </c>
      <c r="AJD416" s="8"/>
      <c r="AJE416" s="26">
        <v>0.12</v>
      </c>
      <c r="AJF416" s="8"/>
      <c r="AJJ416" s="441"/>
      <c r="AJK416" s="36"/>
      <c r="AJL416" s="383">
        <v>3900000</v>
      </c>
      <c r="AJM416" s="5">
        <f t="shared" si="540"/>
        <v>650000</v>
      </c>
      <c r="AJN416" s="193"/>
      <c r="AJO416" s="9">
        <v>1.5</v>
      </c>
      <c r="AJP416" s="7">
        <v>12</v>
      </c>
      <c r="AJQ416" s="7">
        <v>2</v>
      </c>
      <c r="AJR416" s="7">
        <v>2</v>
      </c>
      <c r="AJZ416" s="4">
        <v>2</v>
      </c>
      <c r="AKA416" s="4">
        <f t="shared" si="603"/>
        <v>16</v>
      </c>
      <c r="AKD416" s="4">
        <f t="shared" si="604"/>
        <v>16</v>
      </c>
      <c r="AKE416" s="193"/>
      <c r="AKF416" s="7" t="s">
        <v>1319</v>
      </c>
      <c r="AKG416" s="7" t="s">
        <v>1044</v>
      </c>
      <c r="AKH416" s="7" t="s">
        <v>1320</v>
      </c>
      <c r="AKI416" s="7" t="s">
        <v>1321</v>
      </c>
      <c r="AKJ416" s="7" t="s">
        <v>1152</v>
      </c>
      <c r="AKK416" s="7" t="s">
        <v>1101</v>
      </c>
      <c r="AKL416" s="7" t="s">
        <v>1322</v>
      </c>
      <c r="AKM416" s="7" t="s">
        <v>1041</v>
      </c>
      <c r="AKN416" s="7" t="s">
        <v>1191</v>
      </c>
      <c r="AKO416" s="7" t="s">
        <v>1323</v>
      </c>
      <c r="AKP416" s="7" t="s">
        <v>1324</v>
      </c>
      <c r="AKQ416" s="7" t="s">
        <v>1048</v>
      </c>
      <c r="AKR416" s="7" t="s">
        <v>1325</v>
      </c>
      <c r="AKS416" s="7" t="s">
        <v>1184</v>
      </c>
      <c r="AKT416" s="7" t="s">
        <v>1326</v>
      </c>
      <c r="AKU416" s="7" t="s">
        <v>1327</v>
      </c>
      <c r="AKV416" s="7" t="s">
        <v>1198</v>
      </c>
      <c r="ALQ416" s="7">
        <v>17</v>
      </c>
      <c r="ALR416" s="5">
        <f t="shared" si="605"/>
        <v>229411.76470588235</v>
      </c>
      <c r="ALS416" s="8">
        <v>3900000</v>
      </c>
      <c r="ALT416" s="7">
        <v>6</v>
      </c>
      <c r="ALU416" s="7">
        <v>10</v>
      </c>
      <c r="ALV416" s="7">
        <v>1</v>
      </c>
      <c r="ALY416" s="193"/>
      <c r="AMC416" s="7">
        <v>1</v>
      </c>
      <c r="AMD416" s="7">
        <v>1</v>
      </c>
      <c r="AME416" s="7">
        <v>1</v>
      </c>
      <c r="AMF416" s="7">
        <v>1</v>
      </c>
      <c r="AMG416" s="7">
        <v>1</v>
      </c>
      <c r="AML416" s="7">
        <v>1</v>
      </c>
      <c r="AMM416" s="7">
        <v>1</v>
      </c>
      <c r="AMN416" s="565"/>
    </row>
    <row r="417" spans="1:1028" s="7" customFormat="1" ht="19" customHeight="1" x14ac:dyDescent="0.25">
      <c r="A417" s="274"/>
      <c r="B417" s="188">
        <v>415</v>
      </c>
      <c r="C417" s="560"/>
      <c r="D417" s="556" t="s">
        <v>1335</v>
      </c>
      <c r="E417" s="7">
        <v>2017</v>
      </c>
      <c r="J417" s="7">
        <v>52</v>
      </c>
      <c r="K417" s="7">
        <v>2003</v>
      </c>
      <c r="L417" s="7">
        <v>2017</v>
      </c>
      <c r="M417" s="7">
        <v>10</v>
      </c>
      <c r="AG417" s="7">
        <v>1</v>
      </c>
      <c r="AH417" s="7">
        <v>1</v>
      </c>
      <c r="AI417" s="7">
        <v>1</v>
      </c>
      <c r="AJ417" s="7">
        <v>1</v>
      </c>
      <c r="AK417" s="7">
        <v>1</v>
      </c>
      <c r="AL417" s="7">
        <v>1</v>
      </c>
      <c r="AM417" s="7">
        <v>1</v>
      </c>
      <c r="AN417" s="7">
        <v>1</v>
      </c>
      <c r="AO417" s="7">
        <v>1</v>
      </c>
      <c r="AP417" s="7">
        <v>1</v>
      </c>
      <c r="AQ417" s="7">
        <v>1</v>
      </c>
      <c r="AR417" s="7">
        <v>1</v>
      </c>
      <c r="AS417" s="7">
        <v>1</v>
      </c>
      <c r="AT417" s="7">
        <v>1</v>
      </c>
      <c r="AU417" s="7">
        <v>1</v>
      </c>
      <c r="AX417" s="7">
        <v>1</v>
      </c>
      <c r="BO417" s="7">
        <v>1</v>
      </c>
      <c r="BP417" s="7">
        <v>1</v>
      </c>
      <c r="BT417" s="7">
        <v>1</v>
      </c>
      <c r="BV417" s="7">
        <v>1</v>
      </c>
      <c r="CG417" s="7">
        <v>4</v>
      </c>
      <c r="CH417" s="260"/>
      <c r="CP417" s="4">
        <f t="shared" si="570"/>
        <v>0</v>
      </c>
      <c r="CQ417" s="4"/>
      <c r="CS417" s="4">
        <f t="shared" si="542"/>
        <v>0</v>
      </c>
      <c r="CT417" s="4"/>
      <c r="DO417" s="4">
        <f t="shared" si="571"/>
        <v>0</v>
      </c>
      <c r="DP417" s="4"/>
      <c r="DX417" s="4">
        <f t="shared" si="572"/>
        <v>0</v>
      </c>
      <c r="DY417" s="4"/>
      <c r="EE417" s="4">
        <f t="shared" si="573"/>
        <v>0</v>
      </c>
      <c r="EF417" s="4"/>
      <c r="EH417" s="4">
        <f t="shared" si="574"/>
        <v>0</v>
      </c>
      <c r="EI417" s="4"/>
      <c r="GP417" s="4">
        <f t="shared" si="543"/>
        <v>0</v>
      </c>
      <c r="GQ417" s="4"/>
      <c r="GY417" s="4">
        <f t="shared" si="575"/>
        <v>0</v>
      </c>
      <c r="GZ417" s="4"/>
      <c r="HC417" s="4">
        <f t="shared" si="576"/>
        <v>0</v>
      </c>
      <c r="HD417" s="4"/>
      <c r="HS417" s="4">
        <f t="shared" si="577"/>
        <v>0</v>
      </c>
      <c r="HT417" s="4"/>
      <c r="HX417" s="4">
        <f t="shared" si="544"/>
        <v>0</v>
      </c>
      <c r="HY417" s="4"/>
      <c r="ID417" s="4">
        <f t="shared" si="545"/>
        <v>0</v>
      </c>
      <c r="IE417" s="4"/>
      <c r="IN417" s="4">
        <f t="shared" si="578"/>
        <v>0</v>
      </c>
      <c r="IW417" s="4">
        <f t="shared" si="579"/>
        <v>0</v>
      </c>
      <c r="IX417" s="4"/>
      <c r="IZ417" s="4">
        <f t="shared" si="546"/>
        <v>0</v>
      </c>
      <c r="JA417" s="4"/>
      <c r="JJ417" s="4">
        <f t="shared" si="547"/>
        <v>0</v>
      </c>
      <c r="JK417" s="4"/>
      <c r="JV417" s="4">
        <f t="shared" si="580"/>
        <v>0</v>
      </c>
      <c r="JW417" s="4"/>
      <c r="KB417" s="4">
        <f t="shared" si="581"/>
        <v>0</v>
      </c>
      <c r="KC417" s="4"/>
      <c r="LG417" s="4">
        <f t="shared" si="548"/>
        <v>0</v>
      </c>
      <c r="LH417" s="4"/>
      <c r="LT417" s="4">
        <f t="shared" si="582"/>
        <v>0</v>
      </c>
      <c r="LU417" s="4"/>
      <c r="MA417" s="4">
        <f t="shared" si="583"/>
        <v>0</v>
      </c>
      <c r="MB417" s="4"/>
      <c r="MF417" s="4">
        <f t="shared" si="584"/>
        <v>0</v>
      </c>
      <c r="MG417" s="4"/>
      <c r="MM417" s="4">
        <f t="shared" si="585"/>
        <v>0</v>
      </c>
      <c r="MN417" s="4"/>
      <c r="MS417" s="4">
        <f t="shared" si="586"/>
        <v>0</v>
      </c>
      <c r="MT417" s="4"/>
      <c r="MU417" s="189">
        <v>1</v>
      </c>
      <c r="ND417" s="7">
        <v>1</v>
      </c>
      <c r="PD417" s="4">
        <f t="shared" si="549"/>
        <v>0</v>
      </c>
      <c r="PE417" s="4"/>
      <c r="QF417" s="4">
        <f t="shared" si="587"/>
        <v>0</v>
      </c>
      <c r="QG417" s="4"/>
      <c r="QY417" s="4">
        <f t="shared" si="588"/>
        <v>0</v>
      </c>
      <c r="RK417" s="4">
        <f t="shared" si="589"/>
        <v>0</v>
      </c>
      <c r="RL417" s="4"/>
      <c r="SA417" s="4">
        <f t="shared" si="590"/>
        <v>0</v>
      </c>
      <c r="SG417" s="4">
        <f t="shared" si="591"/>
        <v>0</v>
      </c>
      <c r="SO417" s="4">
        <f t="shared" si="592"/>
        <v>0</v>
      </c>
      <c r="TB417" s="4">
        <f t="shared" si="593"/>
        <v>0</v>
      </c>
      <c r="TS417" s="4">
        <f t="shared" si="550"/>
        <v>0</v>
      </c>
      <c r="TT417" s="4"/>
      <c r="UD417" s="4">
        <f t="shared" si="551"/>
        <v>0</v>
      </c>
      <c r="UE417" s="4"/>
      <c r="UG417" s="4">
        <f t="shared" si="552"/>
        <v>0</v>
      </c>
      <c r="UH417" s="4"/>
      <c r="UQ417" s="4">
        <f t="shared" si="594"/>
        <v>0</v>
      </c>
      <c r="UR417" s="4"/>
      <c r="VA417" s="4">
        <f t="shared" si="595"/>
        <v>0</v>
      </c>
      <c r="VB417" s="4"/>
      <c r="VG417" s="4">
        <f t="shared" si="596"/>
        <v>0</v>
      </c>
      <c r="VH417" s="4"/>
      <c r="WY417" s="4">
        <f t="shared" si="553"/>
        <v>0</v>
      </c>
      <c r="WZ417" s="4"/>
      <c r="XB417" s="4">
        <f t="shared" si="597"/>
        <v>0</v>
      </c>
      <c r="XC417" s="4"/>
      <c r="XG417" s="4">
        <f t="shared" si="554"/>
        <v>0</v>
      </c>
      <c r="XH417" s="4"/>
      <c r="XK417" s="190"/>
      <c r="XL417" s="4">
        <f t="shared" si="555"/>
        <v>0</v>
      </c>
      <c r="XM417" s="4">
        <f t="shared" si="556"/>
        <v>0</v>
      </c>
      <c r="XN417" s="4">
        <f t="shared" si="598"/>
        <v>0</v>
      </c>
      <c r="XO417" s="4">
        <f t="shared" si="557"/>
        <v>0</v>
      </c>
      <c r="XP417" s="4">
        <f t="shared" si="599"/>
        <v>0</v>
      </c>
      <c r="XQ417" s="4">
        <f t="shared" si="558"/>
        <v>0</v>
      </c>
      <c r="XR417" s="4">
        <f t="shared" si="559"/>
        <v>0</v>
      </c>
      <c r="XS417" s="4">
        <f t="shared" si="606"/>
        <v>0</v>
      </c>
      <c r="XT417" s="4">
        <f t="shared" si="600"/>
        <v>0</v>
      </c>
      <c r="XU417" s="4">
        <f t="shared" si="560"/>
        <v>0</v>
      </c>
      <c r="XV417" s="4">
        <f t="shared" si="561"/>
        <v>0</v>
      </c>
      <c r="XW417" s="4">
        <f t="shared" si="562"/>
        <v>0</v>
      </c>
      <c r="XX417" s="4">
        <f t="shared" si="563"/>
        <v>0</v>
      </c>
      <c r="XY417" s="4">
        <f t="shared" si="564"/>
        <v>2</v>
      </c>
      <c r="XZ417" s="4">
        <f t="shared" si="565"/>
        <v>0</v>
      </c>
      <c r="YA417" s="4">
        <f t="shared" si="566"/>
        <v>0</v>
      </c>
      <c r="YB417" s="4">
        <f t="shared" si="567"/>
        <v>0</v>
      </c>
      <c r="YC417" s="4">
        <f t="shared" si="568"/>
        <v>0</v>
      </c>
      <c r="YD417" s="191"/>
      <c r="YE417" s="5">
        <f t="shared" si="541"/>
        <v>2</v>
      </c>
      <c r="YF417" s="5">
        <f t="shared" si="532"/>
        <v>15750000</v>
      </c>
      <c r="YG417" s="5">
        <v>1</v>
      </c>
      <c r="YH417" s="5">
        <f t="shared" si="533"/>
        <v>31500000</v>
      </c>
      <c r="YI417" s="7">
        <v>1</v>
      </c>
      <c r="YJ417" s="5">
        <f t="shared" si="534"/>
        <v>31500000</v>
      </c>
      <c r="YK417" s="192"/>
      <c r="YL417" s="4">
        <v>1</v>
      </c>
      <c r="YM417" s="4"/>
      <c r="YN417" s="4"/>
      <c r="YO417" s="4"/>
      <c r="YP417" s="4"/>
      <c r="YQ417" s="4"/>
      <c r="YR417" s="4"/>
      <c r="YS417" s="4"/>
      <c r="YT417" s="4"/>
      <c r="YU417" s="4"/>
      <c r="YV417" s="4"/>
      <c r="YW417" s="4"/>
      <c r="YX417" s="4"/>
      <c r="YY417" s="4"/>
      <c r="YZ417" s="4"/>
      <c r="ZA417" s="4">
        <v>1</v>
      </c>
      <c r="ZB417" s="4"/>
      <c r="ZC417" s="4">
        <v>1</v>
      </c>
      <c r="ZD417" s="4"/>
      <c r="ZE417" s="4"/>
      <c r="ZF417" s="4"/>
      <c r="ZG417" s="4"/>
      <c r="ZH417" s="4"/>
      <c r="ZI417" s="4"/>
      <c r="ZJ417" s="4"/>
      <c r="ZK417" s="4"/>
      <c r="ZL417" s="4"/>
      <c r="ZM417" s="4"/>
      <c r="ZN417" s="4"/>
      <c r="ZO417" s="4"/>
      <c r="ZP417" s="4"/>
      <c r="ZQ417" s="4"/>
      <c r="ZR417" s="4"/>
      <c r="ZS417" s="4"/>
      <c r="ZT417" s="4"/>
      <c r="ZU417" s="4"/>
      <c r="ZV417" s="4"/>
      <c r="ZW417" s="4"/>
      <c r="ZX417" s="4"/>
      <c r="ZY417" s="4"/>
      <c r="ZZ417" s="4"/>
      <c r="AAA417" s="4"/>
      <c r="AAB417" s="4"/>
      <c r="AAC417" s="4"/>
      <c r="AAD417" s="4"/>
      <c r="AAE417" s="4"/>
      <c r="AAF417" s="4"/>
      <c r="AAG417" s="4"/>
      <c r="AAH417" s="4"/>
      <c r="AAI417" s="4">
        <v>1</v>
      </c>
      <c r="AAJ417" s="4"/>
      <c r="AAK417" s="4"/>
      <c r="AAL417" s="4"/>
      <c r="AAM417" s="4"/>
      <c r="AAN417" s="4">
        <v>1</v>
      </c>
      <c r="AAO417" s="4"/>
      <c r="AAP417" s="4"/>
      <c r="AAQ417" s="4"/>
      <c r="AAR417" s="4"/>
      <c r="AAS417" s="4"/>
      <c r="AAT417" s="4"/>
      <c r="AAU417" s="4"/>
      <c r="AAV417" s="4">
        <v>1</v>
      </c>
      <c r="AAW417" s="4"/>
      <c r="AAX417" s="4">
        <v>1</v>
      </c>
      <c r="AAY417" s="4"/>
      <c r="AAZ417" s="4"/>
      <c r="ABA417" s="4"/>
      <c r="ABB417" s="4"/>
      <c r="ABC417" s="4"/>
      <c r="ABD417" s="4"/>
      <c r="ABE417" s="4"/>
      <c r="ABF417" s="4">
        <v>1</v>
      </c>
      <c r="ABG417" s="4"/>
      <c r="ABH417" s="4"/>
      <c r="ABI417" s="4"/>
      <c r="ABJ417" s="4"/>
      <c r="ABK417" s="4"/>
      <c r="ABL417" s="4"/>
      <c r="ABM417" s="4"/>
      <c r="ABN417" s="4"/>
      <c r="ABO417" s="4"/>
      <c r="ABP417" s="4"/>
      <c r="ABQ417" s="4"/>
      <c r="ABR417" s="4"/>
      <c r="ABS417" s="4"/>
      <c r="ABT417" s="4"/>
      <c r="ABU417" s="4"/>
      <c r="ABV417" s="4"/>
      <c r="ABW417" s="4"/>
      <c r="ABX417" s="4"/>
      <c r="ABY417" s="4"/>
      <c r="ABZ417" s="4"/>
      <c r="ACA417" s="4"/>
      <c r="ACB417" s="4"/>
      <c r="ACC417" s="4">
        <f t="shared" si="601"/>
        <v>7</v>
      </c>
      <c r="ACD417" s="5">
        <f t="shared" si="530"/>
        <v>4500000</v>
      </c>
      <c r="ACE417" s="5">
        <f t="shared" si="569"/>
        <v>9</v>
      </c>
      <c r="ACF417" s="5">
        <f t="shared" si="535"/>
        <v>3500000</v>
      </c>
      <c r="ACG417" s="7">
        <v>3</v>
      </c>
      <c r="ACH417" s="7">
        <v>1</v>
      </c>
      <c r="ACI417" s="5">
        <f t="shared" si="536"/>
        <v>31500000</v>
      </c>
      <c r="ACJ417" s="5"/>
      <c r="ACK417" s="557">
        <f t="shared" si="537"/>
        <v>0</v>
      </c>
      <c r="ACL417" s="4">
        <v>1</v>
      </c>
      <c r="ACM417" s="5">
        <f t="shared" si="538"/>
        <v>31500000</v>
      </c>
      <c r="ACN417" s="5">
        <f t="shared" si="539"/>
        <v>31500000</v>
      </c>
      <c r="ACO417" s="190"/>
      <c r="ACP417" s="7">
        <v>1</v>
      </c>
      <c r="ACR417" s="7" t="s">
        <v>1250</v>
      </c>
      <c r="ACS417" s="7">
        <v>1</v>
      </c>
      <c r="ACT417" s="7">
        <v>2</v>
      </c>
      <c r="ACU417" s="7">
        <v>2</v>
      </c>
      <c r="ACV417" s="7">
        <v>1</v>
      </c>
      <c r="ACX417" s="7">
        <v>2</v>
      </c>
      <c r="ACY417" s="7">
        <v>1</v>
      </c>
      <c r="ADA417" s="7">
        <v>1</v>
      </c>
      <c r="ADN417" s="7">
        <v>1</v>
      </c>
      <c r="ADP417" s="7">
        <v>1</v>
      </c>
      <c r="ADQ417" s="7">
        <v>1</v>
      </c>
      <c r="ADU417" s="7">
        <v>8</v>
      </c>
      <c r="ADW417" s="7">
        <v>7</v>
      </c>
      <c r="ADX417" s="7">
        <v>1</v>
      </c>
      <c r="ADZ417" s="7">
        <v>1</v>
      </c>
      <c r="AEA417" s="7">
        <v>1</v>
      </c>
      <c r="AEB417" s="7">
        <v>1</v>
      </c>
      <c r="AEC417" s="7">
        <v>1</v>
      </c>
      <c r="AEE417" s="4">
        <f t="shared" si="602"/>
        <v>1</v>
      </c>
      <c r="AEF417" s="7">
        <v>1</v>
      </c>
      <c r="AEH417" s="7">
        <v>1</v>
      </c>
      <c r="AEI417" s="7">
        <v>1</v>
      </c>
      <c r="AEM417" s="7">
        <v>1</v>
      </c>
      <c r="AER417" s="7">
        <v>1</v>
      </c>
      <c r="AEY417" s="7">
        <v>1</v>
      </c>
      <c r="AFF417" s="7">
        <v>1</v>
      </c>
      <c r="AFM417" s="7">
        <v>1</v>
      </c>
      <c r="AFO417" s="7">
        <v>1</v>
      </c>
      <c r="AFP417" s="7">
        <v>1</v>
      </c>
      <c r="AFT417" s="7">
        <v>1</v>
      </c>
      <c r="AFV417" s="7">
        <v>1</v>
      </c>
      <c r="AFZ417" s="7">
        <v>1</v>
      </c>
      <c r="AGB417" s="7">
        <v>1</v>
      </c>
      <c r="AGC417" s="7">
        <v>1</v>
      </c>
      <c r="AGG417" s="7">
        <v>1</v>
      </c>
      <c r="AGM417" s="8"/>
      <c r="AGP417" s="7">
        <v>400000</v>
      </c>
      <c r="AGQ417" s="7">
        <v>1</v>
      </c>
      <c r="AHI417" s="7">
        <v>1</v>
      </c>
      <c r="AHN417" s="8"/>
      <c r="AHO417" s="26"/>
      <c r="AIT417" s="7">
        <v>10</v>
      </c>
      <c r="AIU417" s="7">
        <v>1</v>
      </c>
      <c r="AJC417" s="8">
        <v>260000</v>
      </c>
      <c r="AJD417" s="8"/>
      <c r="AJE417" s="26">
        <v>0.01</v>
      </c>
      <c r="AJF417" s="8"/>
      <c r="AJJ417" s="441"/>
      <c r="AJK417" s="36"/>
      <c r="AJL417" s="383">
        <v>31500000</v>
      </c>
      <c r="AJM417" s="5">
        <f t="shared" si="540"/>
        <v>3500000</v>
      </c>
      <c r="AJN417" s="193"/>
      <c r="AJO417" s="9">
        <v>3</v>
      </c>
      <c r="AJP417" s="7">
        <v>2</v>
      </c>
      <c r="AJZ417" s="4"/>
      <c r="AKA417" s="4">
        <f t="shared" si="603"/>
        <v>2</v>
      </c>
      <c r="AKB417" s="7">
        <v>2</v>
      </c>
      <c r="AKD417" s="4">
        <f t="shared" si="604"/>
        <v>4</v>
      </c>
      <c r="AKE417" s="193"/>
      <c r="AKF417" s="7" t="s">
        <v>1340</v>
      </c>
      <c r="AKG417" s="7" t="s">
        <v>1395</v>
      </c>
      <c r="ALQ417" s="7">
        <v>2</v>
      </c>
      <c r="ALR417" s="5">
        <f t="shared" si="605"/>
        <v>15750000</v>
      </c>
      <c r="ALS417" s="8">
        <v>31500000</v>
      </c>
      <c r="ALV417" s="7">
        <v>2</v>
      </c>
      <c r="ALY417" s="193"/>
      <c r="AMD417" s="7">
        <v>1</v>
      </c>
      <c r="AME417" s="7" t="s">
        <v>956</v>
      </c>
      <c r="AMI417" s="7">
        <v>1</v>
      </c>
      <c r="AMK417" s="7">
        <v>1</v>
      </c>
      <c r="AML417" s="7">
        <v>1</v>
      </c>
      <c r="AMN417" s="565"/>
    </row>
    <row r="418" spans="1:1028" s="7" customFormat="1" ht="16" customHeight="1" thickBot="1" x14ac:dyDescent="0.3">
      <c r="A418" s="274"/>
      <c r="B418" s="188">
        <v>416</v>
      </c>
      <c r="C418" s="560"/>
      <c r="D418" s="582" t="s">
        <v>1852</v>
      </c>
      <c r="E418" s="7">
        <v>2018</v>
      </c>
      <c r="J418" s="7">
        <v>5</v>
      </c>
      <c r="K418" s="7">
        <v>2008</v>
      </c>
      <c r="L418" s="7">
        <v>2018</v>
      </c>
      <c r="M418" s="7">
        <v>11</v>
      </c>
      <c r="AL418" s="7">
        <v>1</v>
      </c>
      <c r="AM418" s="7">
        <v>1</v>
      </c>
      <c r="AN418" s="7">
        <v>1</v>
      </c>
      <c r="AO418" s="7">
        <v>1</v>
      </c>
      <c r="AP418" s="7">
        <v>1</v>
      </c>
      <c r="AQ418" s="7">
        <v>1</v>
      </c>
      <c r="AR418" s="7">
        <v>1</v>
      </c>
      <c r="AS418" s="7">
        <v>1</v>
      </c>
      <c r="AT418" s="7">
        <v>1</v>
      </c>
      <c r="AU418" s="7">
        <v>1</v>
      </c>
      <c r="AV418" s="7">
        <v>1</v>
      </c>
      <c r="AW418" s="7">
        <v>1</v>
      </c>
      <c r="AX418" s="7">
        <v>1</v>
      </c>
      <c r="BO418" s="7">
        <v>1</v>
      </c>
      <c r="BP418" s="7">
        <v>1</v>
      </c>
      <c r="BU418" s="7">
        <v>1</v>
      </c>
      <c r="CH418" s="260"/>
      <c r="CP418" s="4">
        <f t="shared" si="570"/>
        <v>0</v>
      </c>
      <c r="CQ418" s="4"/>
      <c r="CS418" s="4">
        <f t="shared" si="542"/>
        <v>0</v>
      </c>
      <c r="CT418" s="4"/>
      <c r="DO418" s="4">
        <f t="shared" si="571"/>
        <v>0</v>
      </c>
      <c r="DP418" s="4"/>
      <c r="DX418" s="4">
        <f t="shared" si="572"/>
        <v>0</v>
      </c>
      <c r="DY418" s="4"/>
      <c r="EE418" s="4">
        <f t="shared" si="573"/>
        <v>0</v>
      </c>
      <c r="EF418" s="4"/>
      <c r="EH418" s="4">
        <f t="shared" si="574"/>
        <v>0</v>
      </c>
      <c r="EI418" s="4"/>
      <c r="FF418" s="7">
        <v>1</v>
      </c>
      <c r="GP418" s="4">
        <f t="shared" si="543"/>
        <v>1</v>
      </c>
      <c r="GQ418" s="4">
        <v>1</v>
      </c>
      <c r="GY418" s="4">
        <f t="shared" si="575"/>
        <v>0</v>
      </c>
      <c r="GZ418" s="4"/>
      <c r="HC418" s="4">
        <f t="shared" si="576"/>
        <v>0</v>
      </c>
      <c r="HD418" s="4"/>
      <c r="HS418" s="4">
        <f t="shared" si="577"/>
        <v>0</v>
      </c>
      <c r="HT418" s="4"/>
      <c r="HX418" s="4">
        <f t="shared" si="544"/>
        <v>0</v>
      </c>
      <c r="HY418" s="4"/>
      <c r="ID418" s="4">
        <f t="shared" si="545"/>
        <v>0</v>
      </c>
      <c r="IE418" s="4"/>
      <c r="IN418" s="4">
        <f t="shared" si="578"/>
        <v>0</v>
      </c>
      <c r="IW418" s="4">
        <f t="shared" si="579"/>
        <v>0</v>
      </c>
      <c r="IX418" s="4"/>
      <c r="IZ418" s="4">
        <f t="shared" si="546"/>
        <v>0</v>
      </c>
      <c r="JA418" s="4"/>
      <c r="JJ418" s="4">
        <f t="shared" si="547"/>
        <v>0</v>
      </c>
      <c r="JK418" s="4"/>
      <c r="JV418" s="4">
        <f t="shared" si="580"/>
        <v>0</v>
      </c>
      <c r="JW418" s="4"/>
      <c r="KB418" s="4">
        <f t="shared" si="581"/>
        <v>0</v>
      </c>
      <c r="KC418" s="4"/>
      <c r="LG418" s="4">
        <f t="shared" si="548"/>
        <v>0</v>
      </c>
      <c r="LH418" s="4"/>
      <c r="LT418" s="4">
        <f t="shared" si="582"/>
        <v>0</v>
      </c>
      <c r="LU418" s="4"/>
      <c r="MA418" s="4">
        <f t="shared" si="583"/>
        <v>0</v>
      </c>
      <c r="MB418" s="4"/>
      <c r="MF418" s="4">
        <f t="shared" si="584"/>
        <v>0</v>
      </c>
      <c r="MG418" s="4"/>
      <c r="MM418" s="4">
        <f t="shared" si="585"/>
        <v>0</v>
      </c>
      <c r="MN418" s="4"/>
      <c r="MS418" s="4">
        <f t="shared" si="586"/>
        <v>0</v>
      </c>
      <c r="MT418" s="4"/>
      <c r="MU418" s="189"/>
      <c r="PD418" s="4">
        <f t="shared" si="549"/>
        <v>0</v>
      </c>
      <c r="PE418" s="4"/>
      <c r="QF418" s="4">
        <f t="shared" si="587"/>
        <v>0</v>
      </c>
      <c r="QG418" s="4"/>
      <c r="QY418" s="4">
        <f t="shared" si="588"/>
        <v>0</v>
      </c>
      <c r="RK418" s="4">
        <f t="shared" si="589"/>
        <v>0</v>
      </c>
      <c r="RL418" s="4"/>
      <c r="SA418" s="4">
        <f t="shared" si="590"/>
        <v>0</v>
      </c>
      <c r="SG418" s="4">
        <f t="shared" si="591"/>
        <v>0</v>
      </c>
      <c r="SO418" s="4">
        <f t="shared" si="592"/>
        <v>0</v>
      </c>
      <c r="TB418" s="4">
        <f t="shared" si="593"/>
        <v>0</v>
      </c>
      <c r="TS418" s="4">
        <f t="shared" si="550"/>
        <v>0</v>
      </c>
      <c r="TT418" s="4"/>
      <c r="UD418" s="4">
        <f t="shared" si="551"/>
        <v>0</v>
      </c>
      <c r="UE418" s="4"/>
      <c r="UG418" s="4">
        <f t="shared" si="552"/>
        <v>0</v>
      </c>
      <c r="UH418" s="4"/>
      <c r="UQ418" s="4">
        <f t="shared" si="594"/>
        <v>0</v>
      </c>
      <c r="UR418" s="4"/>
      <c r="VA418" s="4">
        <f t="shared" si="595"/>
        <v>0</v>
      </c>
      <c r="VB418" s="4"/>
      <c r="VG418" s="4">
        <f t="shared" si="596"/>
        <v>0</v>
      </c>
      <c r="VH418" s="4"/>
      <c r="WY418" s="4">
        <f t="shared" si="553"/>
        <v>0</v>
      </c>
      <c r="WZ418" s="4"/>
      <c r="XB418" s="4">
        <f t="shared" si="597"/>
        <v>0</v>
      </c>
      <c r="XC418" s="4"/>
      <c r="XG418" s="4">
        <f t="shared" si="554"/>
        <v>0</v>
      </c>
      <c r="XH418" s="4"/>
      <c r="XK418" s="190"/>
      <c r="XL418" s="4">
        <f t="shared" si="555"/>
        <v>0</v>
      </c>
      <c r="XM418" s="4">
        <f t="shared" si="556"/>
        <v>0</v>
      </c>
      <c r="XN418" s="4">
        <f t="shared" si="598"/>
        <v>0</v>
      </c>
      <c r="XO418" s="4">
        <f t="shared" si="557"/>
        <v>0</v>
      </c>
      <c r="XP418" s="4">
        <f t="shared" si="599"/>
        <v>0</v>
      </c>
      <c r="XQ418" s="4">
        <f t="shared" si="558"/>
        <v>0</v>
      </c>
      <c r="XR418" s="4">
        <f t="shared" si="559"/>
        <v>0</v>
      </c>
      <c r="XS418" s="4">
        <f t="shared" si="606"/>
        <v>0</v>
      </c>
      <c r="XT418" s="4">
        <f t="shared" si="600"/>
        <v>1</v>
      </c>
      <c r="XU418" s="4">
        <f t="shared" si="560"/>
        <v>0</v>
      </c>
      <c r="XV418" s="4">
        <f t="shared" si="561"/>
        <v>0</v>
      </c>
      <c r="XW418" s="4">
        <f t="shared" si="562"/>
        <v>0</v>
      </c>
      <c r="XX418" s="4">
        <f t="shared" si="563"/>
        <v>0</v>
      </c>
      <c r="XY418" s="4">
        <f t="shared" si="564"/>
        <v>0</v>
      </c>
      <c r="XZ418" s="4">
        <f t="shared" si="565"/>
        <v>0</v>
      </c>
      <c r="YA418" s="4">
        <f t="shared" si="566"/>
        <v>0</v>
      </c>
      <c r="YB418" s="4">
        <f t="shared" si="567"/>
        <v>0</v>
      </c>
      <c r="YC418" s="4">
        <f t="shared" si="568"/>
        <v>0</v>
      </c>
      <c r="YD418" s="191"/>
      <c r="YE418" s="5">
        <f t="shared" si="541"/>
        <v>1</v>
      </c>
      <c r="YF418" s="5">
        <f t="shared" si="532"/>
        <v>1000000</v>
      </c>
      <c r="YG418" s="5">
        <v>1</v>
      </c>
      <c r="YH418" s="5">
        <f t="shared" si="533"/>
        <v>1000000</v>
      </c>
      <c r="YI418" s="7">
        <v>1</v>
      </c>
      <c r="YJ418" s="5">
        <f t="shared" si="534"/>
        <v>1000000</v>
      </c>
      <c r="YK418" s="192"/>
      <c r="YL418" s="4">
        <v>1</v>
      </c>
      <c r="YM418" s="4"/>
      <c r="YN418" s="4"/>
      <c r="YO418" s="4"/>
      <c r="YP418" s="4"/>
      <c r="YQ418" s="4"/>
      <c r="YR418" s="4"/>
      <c r="YS418" s="4"/>
      <c r="YT418" s="4"/>
      <c r="YU418" s="4"/>
      <c r="YV418" s="4"/>
      <c r="YW418" s="4"/>
      <c r="YX418" s="4"/>
      <c r="YY418" s="4"/>
      <c r="YZ418" s="4"/>
      <c r="ZA418" s="4"/>
      <c r="ZB418" s="4"/>
      <c r="ZC418" s="4"/>
      <c r="ZD418" s="4"/>
      <c r="ZE418" s="4"/>
      <c r="ZF418" s="4"/>
      <c r="ZG418" s="4"/>
      <c r="ZH418" s="4"/>
      <c r="ZI418" s="4"/>
      <c r="ZJ418" s="4"/>
      <c r="ZK418" s="4"/>
      <c r="ZL418" s="4"/>
      <c r="ZM418" s="4"/>
      <c r="ZN418" s="4"/>
      <c r="ZO418" s="4"/>
      <c r="ZP418" s="4"/>
      <c r="ZQ418" s="4"/>
      <c r="ZR418" s="4"/>
      <c r="ZS418" s="4"/>
      <c r="ZT418" s="4"/>
      <c r="ZU418" s="4"/>
      <c r="ZV418" s="4"/>
      <c r="ZW418" s="4"/>
      <c r="ZX418" s="4"/>
      <c r="ZY418" s="4"/>
      <c r="ZZ418" s="4"/>
      <c r="AAA418" s="4"/>
      <c r="AAB418" s="4"/>
      <c r="AAC418" s="4"/>
      <c r="AAD418" s="4"/>
      <c r="AAE418" s="4"/>
      <c r="AAF418" s="4"/>
      <c r="AAG418" s="4"/>
      <c r="AAH418" s="4"/>
      <c r="AAI418" s="4"/>
      <c r="AAJ418" s="4"/>
      <c r="AAK418" s="4"/>
      <c r="AAL418" s="4"/>
      <c r="AAM418" s="4"/>
      <c r="AAN418" s="4"/>
      <c r="AAO418" s="4"/>
      <c r="AAP418" s="4"/>
      <c r="AAQ418" s="4"/>
      <c r="AAR418" s="4"/>
      <c r="AAS418" s="4"/>
      <c r="AAT418" s="4"/>
      <c r="AAU418" s="4"/>
      <c r="AAV418" s="4"/>
      <c r="AAW418" s="4"/>
      <c r="AAX418" s="4"/>
      <c r="AAY418" s="4"/>
      <c r="AAZ418" s="4"/>
      <c r="ABA418" s="4"/>
      <c r="ABB418" s="4"/>
      <c r="ABC418" s="4"/>
      <c r="ABD418" s="4"/>
      <c r="ABE418" s="4"/>
      <c r="ABF418" s="4"/>
      <c r="ABG418" s="4"/>
      <c r="ABH418" s="4"/>
      <c r="ABI418" s="4"/>
      <c r="ABJ418" s="4"/>
      <c r="ABK418" s="4"/>
      <c r="ABL418" s="4"/>
      <c r="ABM418" s="4"/>
      <c r="ABN418" s="4"/>
      <c r="ABO418" s="4"/>
      <c r="ABP418" s="4"/>
      <c r="ABQ418" s="4"/>
      <c r="ABR418" s="4"/>
      <c r="ABS418" s="4"/>
      <c r="ABT418" s="4"/>
      <c r="ABU418" s="4"/>
      <c r="ABV418" s="4"/>
      <c r="ABW418" s="4"/>
      <c r="ABX418" s="4"/>
      <c r="ABY418" s="4"/>
      <c r="ABZ418" s="4"/>
      <c r="ACA418" s="4"/>
      <c r="ACB418" s="4"/>
      <c r="ACC418" s="4"/>
      <c r="ACD418" s="5" t="e">
        <f t="shared" si="530"/>
        <v>#DIV/0!</v>
      </c>
      <c r="ACE418" s="5">
        <f t="shared" si="569"/>
        <v>1</v>
      </c>
      <c r="ACF418" s="5">
        <f t="shared" si="535"/>
        <v>1000000</v>
      </c>
      <c r="ACG418" s="7">
        <v>5</v>
      </c>
      <c r="ACH418" s="7">
        <v>1</v>
      </c>
      <c r="ACI418" s="5">
        <f t="shared" si="536"/>
        <v>1000000</v>
      </c>
      <c r="ACJ418" s="37">
        <v>1</v>
      </c>
      <c r="ACK418" s="557">
        <f t="shared" si="537"/>
        <v>1000000</v>
      </c>
      <c r="ACL418" s="4">
        <v>1</v>
      </c>
      <c r="ACM418" s="5">
        <f t="shared" si="538"/>
        <v>1000000</v>
      </c>
      <c r="ACN418" s="5">
        <f t="shared" si="539"/>
        <v>1000000</v>
      </c>
      <c r="ACO418" s="190"/>
      <c r="ACP418" s="7">
        <v>1</v>
      </c>
      <c r="ACR418" s="7" t="s">
        <v>1172</v>
      </c>
      <c r="ADQ418" s="7">
        <v>1</v>
      </c>
      <c r="ADU418" s="7">
        <v>7</v>
      </c>
      <c r="ADW418" s="7">
        <v>7</v>
      </c>
      <c r="ADZ418" s="7">
        <v>1</v>
      </c>
      <c r="AEB418" s="7">
        <v>1</v>
      </c>
      <c r="AEE418" s="4">
        <f t="shared" si="602"/>
        <v>0</v>
      </c>
      <c r="AFP418" s="7">
        <v>1</v>
      </c>
      <c r="AFQ418" s="7">
        <v>1</v>
      </c>
      <c r="AGC418" s="7">
        <v>1</v>
      </c>
      <c r="AGM418" s="8"/>
      <c r="AHN418" s="8"/>
      <c r="AHO418" s="26"/>
      <c r="AJC418" s="8"/>
      <c r="AJD418" s="8"/>
      <c r="AJE418" s="26"/>
      <c r="AJF418" s="8"/>
      <c r="AJJ418" s="441"/>
      <c r="AJK418" s="36"/>
      <c r="AJL418" s="383">
        <v>1000000</v>
      </c>
      <c r="AJM418" s="5">
        <f t="shared" si="540"/>
        <v>1000000</v>
      </c>
      <c r="AJN418" s="193"/>
      <c r="AJO418" s="9">
        <v>4</v>
      </c>
      <c r="AJW418" s="7">
        <v>3</v>
      </c>
      <c r="AJZ418" s="4"/>
      <c r="AKA418" s="4"/>
      <c r="AKD418" s="4">
        <v>3</v>
      </c>
      <c r="AKE418" s="193"/>
      <c r="ALR418" s="5"/>
      <c r="ALS418" s="8">
        <v>1000000</v>
      </c>
      <c r="ALY418" s="193"/>
      <c r="AMI418" s="7">
        <v>1</v>
      </c>
      <c r="AMN418" s="565"/>
    </row>
    <row r="419" spans="1:1028" s="231" customFormat="1" ht="22" customHeight="1" thickBot="1" x14ac:dyDescent="0.3">
      <c r="A419" s="283"/>
      <c r="B419" s="229"/>
      <c r="C419" s="476"/>
      <c r="D419" s="308"/>
      <c r="AX419" s="231" t="s">
        <v>1842</v>
      </c>
      <c r="AY419" s="231" t="s">
        <v>1842</v>
      </c>
      <c r="AZ419" s="231" t="s">
        <v>1842</v>
      </c>
      <c r="CH419" s="263"/>
      <c r="YL419" s="232"/>
      <c r="YM419" s="232"/>
      <c r="YN419" s="232"/>
      <c r="YO419" s="232"/>
      <c r="YP419" s="232"/>
      <c r="YQ419" s="232"/>
      <c r="YR419" s="232"/>
      <c r="YS419" s="232"/>
      <c r="YT419" s="232"/>
      <c r="YU419" s="232"/>
      <c r="YV419" s="232"/>
      <c r="YW419" s="232"/>
      <c r="YX419" s="232"/>
      <c r="YY419" s="232"/>
      <c r="YZ419" s="232"/>
      <c r="ZA419" s="232"/>
      <c r="ZB419" s="232"/>
      <c r="ZC419" s="232"/>
      <c r="ZD419" s="232"/>
      <c r="ZE419" s="232"/>
      <c r="ZF419" s="232"/>
      <c r="ZG419" s="232"/>
      <c r="ZH419" s="232"/>
      <c r="ZI419" s="232"/>
      <c r="ZJ419" s="232"/>
      <c r="ZK419" s="232"/>
      <c r="ZL419" s="232"/>
      <c r="ZM419" s="232"/>
      <c r="ZN419" s="232"/>
      <c r="ZO419" s="232"/>
      <c r="ZP419" s="232"/>
      <c r="ZQ419" s="232"/>
      <c r="ZR419" s="232"/>
      <c r="ZS419" s="232"/>
      <c r="ZT419" s="232"/>
      <c r="ZU419" s="232"/>
      <c r="ZV419" s="232"/>
      <c r="ZW419" s="232"/>
      <c r="ZX419" s="232"/>
      <c r="ZY419" s="232"/>
      <c r="ZZ419" s="232"/>
      <c r="AAA419" s="232"/>
      <c r="AAB419" s="232"/>
      <c r="AAC419" s="232"/>
      <c r="AAD419" s="232"/>
      <c r="AAE419" s="232"/>
      <c r="AAF419" s="232"/>
      <c r="AAG419" s="232"/>
      <c r="AAH419" s="232"/>
      <c r="AAI419" s="232"/>
      <c r="AAJ419" s="232"/>
      <c r="AAK419" s="232"/>
      <c r="AAL419" s="232"/>
      <c r="AAM419" s="232"/>
      <c r="AAN419" s="232"/>
      <c r="AAO419" s="232"/>
      <c r="AAP419" s="232"/>
      <c r="AAQ419" s="232"/>
      <c r="AAR419" s="232"/>
      <c r="AAS419" s="232"/>
      <c r="AAT419" s="232"/>
      <c r="AAU419" s="232"/>
      <c r="AAV419" s="232"/>
      <c r="AAW419" s="232"/>
      <c r="AAX419" s="232"/>
      <c r="AAY419" s="232"/>
      <c r="AAZ419" s="232"/>
      <c r="ABA419" s="232"/>
      <c r="ABB419" s="232"/>
      <c r="ABC419" s="232"/>
      <c r="ABD419" s="232"/>
      <c r="ABE419" s="232"/>
      <c r="ABF419" s="232"/>
      <c r="ABG419" s="232"/>
      <c r="ABH419" s="232"/>
      <c r="ABI419" s="232"/>
      <c r="ABJ419" s="232"/>
      <c r="ABK419" s="232"/>
      <c r="ABL419" s="232"/>
      <c r="ABM419" s="232"/>
      <c r="ABN419" s="232"/>
      <c r="ABO419" s="232"/>
      <c r="ABP419" s="232"/>
      <c r="ABQ419" s="232"/>
      <c r="ABR419" s="232"/>
      <c r="ABS419" s="232"/>
      <c r="ABT419" s="232"/>
      <c r="ABU419" s="232"/>
      <c r="ABV419" s="232"/>
      <c r="ABW419" s="232"/>
      <c r="ABX419" s="232"/>
      <c r="ABY419" s="232"/>
      <c r="ABZ419" s="232"/>
      <c r="ACA419" s="232"/>
      <c r="ACB419" s="232"/>
      <c r="ACC419" s="232"/>
      <c r="ACD419" s="233"/>
      <c r="ACI419" s="234"/>
      <c r="ACJ419" s="235"/>
      <c r="ACK419" s="236"/>
      <c r="ACL419" s="232"/>
      <c r="ACM419" s="233"/>
      <c r="ACN419" s="234"/>
      <c r="ACP419" s="231" t="s">
        <v>1842</v>
      </c>
      <c r="ACQ419" s="231" t="s">
        <v>1842</v>
      </c>
      <c r="ACR419" s="237"/>
      <c r="AEE419" s="1">
        <f t="shared" si="602"/>
        <v>0</v>
      </c>
      <c r="AGL419" s="234"/>
      <c r="AGM419" s="234"/>
      <c r="AGT419" s="522"/>
      <c r="AHJ419" s="522"/>
      <c r="AJC419" s="234"/>
      <c r="AJD419" s="234"/>
      <c r="AJF419" s="234"/>
      <c r="AJJ419" s="450"/>
      <c r="AJK419" s="235"/>
      <c r="AJL419" s="394"/>
      <c r="AJM419" s="234"/>
      <c r="AJN419" s="238"/>
      <c r="AJO419" s="238"/>
      <c r="AJZ419" s="231">
        <f>SUM(AJS419:AJY419)</f>
        <v>0</v>
      </c>
      <c r="AKE419" s="238"/>
      <c r="ALR419" s="234"/>
      <c r="ALS419" s="230"/>
      <c r="ALY419" s="238"/>
    </row>
    <row r="420" spans="1:1028" s="138" customFormat="1" ht="63" customHeight="1" x14ac:dyDescent="0.25">
      <c r="A420" s="284" t="s">
        <v>1804</v>
      </c>
      <c r="B420" s="471">
        <f>SUBTOTAL(102,B3:B417)</f>
        <v>415</v>
      </c>
      <c r="C420" s="477"/>
      <c r="D420" s="309"/>
      <c r="F420" s="138">
        <f>SUBTOTAL(2,F3:F418)</f>
        <v>302</v>
      </c>
      <c r="J420" s="138">
        <f>SUBTOTAL(2,J3:J418)</f>
        <v>413</v>
      </c>
      <c r="AW420" s="138">
        <f>SUBTOTAL(102,AW3:AW417)</f>
        <v>209</v>
      </c>
      <c r="AX420" s="138">
        <f>SUBTOTAL(9,AX3:AX417)</f>
        <v>55</v>
      </c>
      <c r="AY420" s="138">
        <f>SUBTOTAL(9,AY3:AY417)</f>
        <v>356</v>
      </c>
      <c r="AZ420" s="138">
        <f>SUBTOTAL(9,AZ3:AZ417)</f>
        <v>6</v>
      </c>
      <c r="BA420" s="138">
        <f>SUBTOTAL(9,BA3:BA417)</f>
        <v>344</v>
      </c>
      <c r="BB420" s="138">
        <f>SUBTOTAL(102,BB3:BB417)</f>
        <v>336</v>
      </c>
      <c r="BC420" s="138">
        <f>SUBTOTAL(102,BC3:BC417)</f>
        <v>120</v>
      </c>
      <c r="BD420" s="138">
        <f>SUBTOTAL(102,BD3:BD417)</f>
        <v>31</v>
      </c>
      <c r="BE420" s="138">
        <f>SUBTOTAL(9,BE3:BE417)</f>
        <v>178</v>
      </c>
      <c r="BF420" s="138">
        <f>SUBTOTAL(9,BF3:BF417)</f>
        <v>6</v>
      </c>
      <c r="BG420" s="138">
        <f>SUBTOTAL(102,BG3:BG417)</f>
        <v>195</v>
      </c>
      <c r="BH420" s="138">
        <f t="shared" ref="BH420:BN420" si="607">SUBTOTAL(9,BH3:BH417)</f>
        <v>13</v>
      </c>
      <c r="BI420" s="138">
        <f t="shared" si="607"/>
        <v>3</v>
      </c>
      <c r="BJ420" s="138">
        <f t="shared" si="607"/>
        <v>4</v>
      </c>
      <c r="BK420" s="138">
        <f t="shared" si="607"/>
        <v>4</v>
      </c>
      <c r="BL420" s="138">
        <f t="shared" si="607"/>
        <v>7</v>
      </c>
      <c r="BM420" s="138">
        <f t="shared" si="607"/>
        <v>3</v>
      </c>
      <c r="BN420" s="138">
        <f t="shared" si="607"/>
        <v>29</v>
      </c>
      <c r="BO420" s="138">
        <f>SUBTOTAL(102,BO3:BO417)</f>
        <v>11</v>
      </c>
      <c r="BP420" s="138">
        <f t="shared" ref="BP420:CF420" si="608">SUBTOTAL(9,BP3:BP417)</f>
        <v>22</v>
      </c>
      <c r="BQ420" s="138">
        <f t="shared" si="608"/>
        <v>7</v>
      </c>
      <c r="BR420" s="138">
        <f t="shared" si="608"/>
        <v>13</v>
      </c>
      <c r="BS420" s="138">
        <f t="shared" si="608"/>
        <v>7</v>
      </c>
      <c r="BT420" s="138">
        <f t="shared" si="608"/>
        <v>10</v>
      </c>
      <c r="BU420" s="138">
        <f t="shared" si="608"/>
        <v>9</v>
      </c>
      <c r="BV420" s="138">
        <f t="shared" si="608"/>
        <v>17</v>
      </c>
      <c r="BW420" s="138">
        <f t="shared" si="608"/>
        <v>3</v>
      </c>
      <c r="BX420" s="138">
        <f t="shared" si="608"/>
        <v>9</v>
      </c>
      <c r="BY420" s="138">
        <f t="shared" si="608"/>
        <v>4</v>
      </c>
      <c r="BZ420" s="138">
        <f t="shared" si="608"/>
        <v>1</v>
      </c>
      <c r="CA420" s="138">
        <f t="shared" si="608"/>
        <v>6</v>
      </c>
      <c r="CB420" s="138">
        <f t="shared" si="608"/>
        <v>3</v>
      </c>
      <c r="CC420" s="138">
        <f t="shared" si="608"/>
        <v>1</v>
      </c>
      <c r="CD420" s="138">
        <f t="shared" si="608"/>
        <v>2</v>
      </c>
      <c r="CE420" s="138">
        <f t="shared" si="608"/>
        <v>3</v>
      </c>
      <c r="CF420" s="138">
        <f t="shared" si="608"/>
        <v>56</v>
      </c>
      <c r="CH420" s="264"/>
      <c r="CI420" s="138">
        <f t="shared" ref="CI420:ET420" si="609">SUBTOTAL(102,CI3:CI418)</f>
        <v>1</v>
      </c>
      <c r="CJ420" s="138">
        <f t="shared" si="609"/>
        <v>1</v>
      </c>
      <c r="CK420" s="138">
        <f t="shared" si="609"/>
        <v>1</v>
      </c>
      <c r="CL420" s="138">
        <f t="shared" si="609"/>
        <v>1</v>
      </c>
      <c r="CM420" s="138">
        <f t="shared" si="609"/>
        <v>1</v>
      </c>
      <c r="CN420" s="138">
        <f t="shared" si="609"/>
        <v>1</v>
      </c>
      <c r="CO420" s="138">
        <f t="shared" si="609"/>
        <v>1</v>
      </c>
      <c r="CP420" s="138">
        <f t="shared" si="609"/>
        <v>416</v>
      </c>
      <c r="CQ420" s="138">
        <f t="shared" si="609"/>
        <v>1</v>
      </c>
      <c r="CR420" s="138">
        <f t="shared" si="609"/>
        <v>1</v>
      </c>
      <c r="CS420" s="138">
        <f t="shared" si="609"/>
        <v>416</v>
      </c>
      <c r="CT420" s="138">
        <f t="shared" si="609"/>
        <v>1</v>
      </c>
      <c r="CU420" s="138">
        <f t="shared" si="609"/>
        <v>5</v>
      </c>
      <c r="CV420" s="138">
        <f t="shared" si="609"/>
        <v>2</v>
      </c>
      <c r="CW420" s="138">
        <f t="shared" si="609"/>
        <v>1</v>
      </c>
      <c r="CX420" s="138">
        <f t="shared" si="609"/>
        <v>2</v>
      </c>
      <c r="CY420" s="138">
        <f t="shared" si="609"/>
        <v>1</v>
      </c>
      <c r="CZ420" s="138">
        <f t="shared" si="609"/>
        <v>1</v>
      </c>
      <c r="DA420" s="138">
        <f t="shared" si="609"/>
        <v>1</v>
      </c>
      <c r="DB420" s="138">
        <f t="shared" si="609"/>
        <v>1</v>
      </c>
      <c r="DC420" s="138">
        <f t="shared" si="609"/>
        <v>3</v>
      </c>
      <c r="DD420" s="138">
        <f t="shared" si="609"/>
        <v>1</v>
      </c>
      <c r="DE420" s="138">
        <f t="shared" si="609"/>
        <v>1</v>
      </c>
      <c r="DF420" s="138">
        <f t="shared" si="609"/>
        <v>3</v>
      </c>
      <c r="DG420" s="138">
        <f t="shared" si="609"/>
        <v>1</v>
      </c>
      <c r="DH420" s="138">
        <f t="shared" si="609"/>
        <v>2</v>
      </c>
      <c r="DI420" s="138">
        <f t="shared" si="609"/>
        <v>1</v>
      </c>
      <c r="DJ420" s="138">
        <f t="shared" si="609"/>
        <v>1</v>
      </c>
      <c r="DK420" s="138">
        <f t="shared" si="609"/>
        <v>2</v>
      </c>
      <c r="DL420" s="138">
        <f t="shared" si="609"/>
        <v>1</v>
      </c>
      <c r="DM420" s="138">
        <f t="shared" si="609"/>
        <v>0</v>
      </c>
      <c r="DN420" s="138">
        <f t="shared" si="609"/>
        <v>1</v>
      </c>
      <c r="DO420" s="138">
        <f t="shared" si="609"/>
        <v>416</v>
      </c>
      <c r="DP420" s="138">
        <f t="shared" si="609"/>
        <v>20</v>
      </c>
      <c r="DQ420" s="138">
        <f t="shared" si="609"/>
        <v>3</v>
      </c>
      <c r="DR420" s="138">
        <f t="shared" si="609"/>
        <v>1</v>
      </c>
      <c r="DS420" s="138">
        <f t="shared" si="609"/>
        <v>1</v>
      </c>
      <c r="DT420" s="138">
        <f t="shared" si="609"/>
        <v>1</v>
      </c>
      <c r="DU420" s="138">
        <f t="shared" si="609"/>
        <v>1</v>
      </c>
      <c r="DV420" s="138">
        <f t="shared" si="609"/>
        <v>4</v>
      </c>
      <c r="DW420" s="138">
        <f t="shared" si="609"/>
        <v>1</v>
      </c>
      <c r="DX420" s="138">
        <f t="shared" si="609"/>
        <v>416</v>
      </c>
      <c r="DY420" s="138">
        <f t="shared" si="609"/>
        <v>9</v>
      </c>
      <c r="DZ420" s="138">
        <f t="shared" si="609"/>
        <v>1</v>
      </c>
      <c r="EA420" s="138">
        <f t="shared" si="609"/>
        <v>1</v>
      </c>
      <c r="EB420" s="138">
        <f t="shared" si="609"/>
        <v>2</v>
      </c>
      <c r="EC420" s="138">
        <f t="shared" si="609"/>
        <v>0</v>
      </c>
      <c r="ED420" s="138">
        <f t="shared" si="609"/>
        <v>0</v>
      </c>
      <c r="EE420" s="138">
        <f t="shared" si="609"/>
        <v>416</v>
      </c>
      <c r="EF420" s="138">
        <f t="shared" si="609"/>
        <v>4</v>
      </c>
      <c r="EG420" s="138">
        <f t="shared" si="609"/>
        <v>1</v>
      </c>
      <c r="EH420" s="138">
        <f t="shared" si="609"/>
        <v>416</v>
      </c>
      <c r="EI420" s="138">
        <f t="shared" si="609"/>
        <v>1</v>
      </c>
      <c r="EJ420" s="138">
        <f t="shared" si="609"/>
        <v>6</v>
      </c>
      <c r="EK420" s="138">
        <f t="shared" si="609"/>
        <v>1</v>
      </c>
      <c r="EL420" s="138">
        <f t="shared" si="609"/>
        <v>1</v>
      </c>
      <c r="EM420" s="138">
        <f t="shared" si="609"/>
        <v>2</v>
      </c>
      <c r="EN420" s="138">
        <f t="shared" si="609"/>
        <v>3</v>
      </c>
      <c r="EO420" s="138">
        <f t="shared" si="609"/>
        <v>1</v>
      </c>
      <c r="EP420" s="138">
        <f t="shared" si="609"/>
        <v>1</v>
      </c>
      <c r="EQ420" s="138">
        <f t="shared" si="609"/>
        <v>2</v>
      </c>
      <c r="ER420" s="138">
        <f t="shared" si="609"/>
        <v>1</v>
      </c>
      <c r="ES420" s="138">
        <f t="shared" si="609"/>
        <v>1</v>
      </c>
      <c r="ET420" s="138">
        <f t="shared" si="609"/>
        <v>2</v>
      </c>
      <c r="EU420" s="138">
        <f t="shared" ref="EU420:HF420" si="610">SUBTOTAL(102,EU3:EU418)</f>
        <v>2</v>
      </c>
      <c r="EV420" s="138">
        <f t="shared" si="610"/>
        <v>3</v>
      </c>
      <c r="EW420" s="138">
        <f t="shared" si="610"/>
        <v>1</v>
      </c>
      <c r="EX420" s="138">
        <f t="shared" si="610"/>
        <v>1</v>
      </c>
      <c r="EY420" s="138">
        <f t="shared" si="610"/>
        <v>1</v>
      </c>
      <c r="EZ420" s="138">
        <f t="shared" si="610"/>
        <v>1</v>
      </c>
      <c r="FA420" s="138">
        <f t="shared" si="610"/>
        <v>1</v>
      </c>
      <c r="FB420" s="138">
        <f t="shared" si="610"/>
        <v>1</v>
      </c>
      <c r="FC420" s="138">
        <f t="shared" si="610"/>
        <v>3</v>
      </c>
      <c r="FD420" s="138">
        <f t="shared" si="610"/>
        <v>1</v>
      </c>
      <c r="FE420" s="138">
        <f t="shared" si="610"/>
        <v>1</v>
      </c>
      <c r="FF420" s="138">
        <f t="shared" si="610"/>
        <v>42</v>
      </c>
      <c r="FG420" s="138">
        <f t="shared" si="610"/>
        <v>1</v>
      </c>
      <c r="FH420" s="138">
        <f t="shared" si="610"/>
        <v>1</v>
      </c>
      <c r="FI420" s="138">
        <f t="shared" si="610"/>
        <v>1</v>
      </c>
      <c r="FJ420" s="138">
        <f t="shared" si="610"/>
        <v>1</v>
      </c>
      <c r="FK420" s="138">
        <f t="shared" si="610"/>
        <v>1</v>
      </c>
      <c r="FL420" s="138">
        <f t="shared" si="610"/>
        <v>2</v>
      </c>
      <c r="FM420" s="138">
        <f t="shared" si="610"/>
        <v>2</v>
      </c>
      <c r="FN420" s="138">
        <f t="shared" si="610"/>
        <v>1</v>
      </c>
      <c r="FO420" s="138">
        <f t="shared" si="610"/>
        <v>1</v>
      </c>
      <c r="FP420" s="138">
        <f t="shared" si="610"/>
        <v>3</v>
      </c>
      <c r="FQ420" s="138">
        <f t="shared" si="610"/>
        <v>1</v>
      </c>
      <c r="FR420" s="138">
        <f t="shared" si="610"/>
        <v>1</v>
      </c>
      <c r="FS420" s="138">
        <f t="shared" si="610"/>
        <v>1</v>
      </c>
      <c r="FT420" s="138">
        <f t="shared" si="610"/>
        <v>1</v>
      </c>
      <c r="FU420" s="138">
        <f t="shared" si="610"/>
        <v>1</v>
      </c>
      <c r="FV420" s="138">
        <f t="shared" si="610"/>
        <v>1</v>
      </c>
      <c r="FW420" s="138">
        <f t="shared" si="610"/>
        <v>1</v>
      </c>
      <c r="FX420" s="138">
        <f t="shared" si="610"/>
        <v>1</v>
      </c>
      <c r="FY420" s="138">
        <f t="shared" si="610"/>
        <v>1</v>
      </c>
      <c r="FZ420" s="138">
        <f t="shared" si="610"/>
        <v>1</v>
      </c>
      <c r="GA420" s="138">
        <f t="shared" si="610"/>
        <v>1</v>
      </c>
      <c r="GB420" s="138">
        <f t="shared" si="610"/>
        <v>2</v>
      </c>
      <c r="GC420" s="138">
        <f t="shared" si="610"/>
        <v>1</v>
      </c>
      <c r="GD420" s="138">
        <f t="shared" si="610"/>
        <v>1</v>
      </c>
      <c r="GE420" s="138">
        <f t="shared" si="610"/>
        <v>1</v>
      </c>
      <c r="GF420" s="138">
        <f t="shared" si="610"/>
        <v>1</v>
      </c>
      <c r="GG420" s="138">
        <f t="shared" si="610"/>
        <v>1</v>
      </c>
      <c r="GH420" s="138">
        <f t="shared" si="610"/>
        <v>0</v>
      </c>
      <c r="GI420" s="138">
        <f t="shared" si="610"/>
        <v>2</v>
      </c>
      <c r="GJ420" s="138">
        <f t="shared" si="610"/>
        <v>2</v>
      </c>
      <c r="GK420" s="138">
        <f t="shared" si="610"/>
        <v>1</v>
      </c>
      <c r="GL420" s="138">
        <f t="shared" si="610"/>
        <v>2</v>
      </c>
      <c r="GM420" s="138">
        <f t="shared" si="610"/>
        <v>5</v>
      </c>
      <c r="GN420" s="138">
        <f t="shared" si="610"/>
        <v>1</v>
      </c>
      <c r="GO420" s="138">
        <f t="shared" si="610"/>
        <v>2</v>
      </c>
      <c r="GP420" s="138">
        <f t="shared" si="610"/>
        <v>416</v>
      </c>
      <c r="GQ420" s="138">
        <f t="shared" si="610"/>
        <v>51</v>
      </c>
      <c r="GR420" s="138">
        <f t="shared" si="610"/>
        <v>6</v>
      </c>
      <c r="GS420" s="138">
        <f t="shared" si="610"/>
        <v>0</v>
      </c>
      <c r="GT420" s="138">
        <f t="shared" si="610"/>
        <v>1</v>
      </c>
      <c r="GU420" s="138">
        <f t="shared" si="610"/>
        <v>1</v>
      </c>
      <c r="GV420" s="138">
        <f t="shared" si="610"/>
        <v>1</v>
      </c>
      <c r="GW420" s="138">
        <f t="shared" si="610"/>
        <v>0</v>
      </c>
      <c r="GX420" s="138">
        <f t="shared" si="610"/>
        <v>1</v>
      </c>
      <c r="GY420" s="138">
        <f t="shared" si="610"/>
        <v>416</v>
      </c>
      <c r="GZ420" s="138">
        <f t="shared" si="610"/>
        <v>8</v>
      </c>
      <c r="HA420" s="138">
        <f t="shared" si="610"/>
        <v>1</v>
      </c>
      <c r="HB420" s="138">
        <f t="shared" si="610"/>
        <v>1</v>
      </c>
      <c r="HC420" s="138">
        <f t="shared" si="610"/>
        <v>416</v>
      </c>
      <c r="HD420" s="138">
        <f t="shared" si="610"/>
        <v>2</v>
      </c>
      <c r="HE420" s="138">
        <f t="shared" si="610"/>
        <v>3</v>
      </c>
      <c r="HF420" s="138">
        <f t="shared" si="610"/>
        <v>2</v>
      </c>
      <c r="HG420" s="138">
        <f t="shared" ref="HG420:JR420" si="611">SUBTOTAL(102,HG3:HG418)</f>
        <v>1</v>
      </c>
      <c r="HH420" s="138">
        <f t="shared" si="611"/>
        <v>1</v>
      </c>
      <c r="HI420" s="138">
        <f t="shared" si="611"/>
        <v>5</v>
      </c>
      <c r="HJ420" s="138">
        <f t="shared" si="611"/>
        <v>6</v>
      </c>
      <c r="HK420" s="138">
        <f t="shared" si="611"/>
        <v>1</v>
      </c>
      <c r="HL420" s="138">
        <f t="shared" si="611"/>
        <v>2</v>
      </c>
      <c r="HM420" s="138">
        <f t="shared" si="611"/>
        <v>2</v>
      </c>
      <c r="HN420" s="138">
        <f t="shared" si="611"/>
        <v>1</v>
      </c>
      <c r="HO420" s="138">
        <f t="shared" si="611"/>
        <v>1</v>
      </c>
      <c r="HP420" s="138">
        <f t="shared" si="611"/>
        <v>2</v>
      </c>
      <c r="HQ420" s="138">
        <f t="shared" si="611"/>
        <v>2</v>
      </c>
      <c r="HR420" s="138">
        <f t="shared" si="611"/>
        <v>2</v>
      </c>
      <c r="HS420" s="138">
        <f t="shared" si="611"/>
        <v>416</v>
      </c>
      <c r="HT420" s="138">
        <f t="shared" si="611"/>
        <v>21</v>
      </c>
      <c r="HU420" s="138">
        <f t="shared" si="611"/>
        <v>1</v>
      </c>
      <c r="HV420" s="138">
        <f t="shared" si="611"/>
        <v>0</v>
      </c>
      <c r="HW420" s="138">
        <f t="shared" si="611"/>
        <v>1</v>
      </c>
      <c r="HX420" s="138">
        <f t="shared" si="611"/>
        <v>416</v>
      </c>
      <c r="HY420" s="138">
        <f t="shared" si="611"/>
        <v>2</v>
      </c>
      <c r="HZ420" s="138">
        <f t="shared" si="611"/>
        <v>1</v>
      </c>
      <c r="IA420" s="138">
        <f t="shared" si="611"/>
        <v>1</v>
      </c>
      <c r="IB420" s="138">
        <f t="shared" si="611"/>
        <v>2</v>
      </c>
      <c r="IC420" s="138">
        <f t="shared" si="611"/>
        <v>1</v>
      </c>
      <c r="ID420" s="138">
        <f t="shared" si="611"/>
        <v>416</v>
      </c>
      <c r="IE420" s="138">
        <f t="shared" si="611"/>
        <v>5</v>
      </c>
      <c r="IF420" s="138">
        <f t="shared" si="611"/>
        <v>8</v>
      </c>
      <c r="IG420" s="138">
        <f t="shared" si="611"/>
        <v>1</v>
      </c>
      <c r="IH420" s="138">
        <f t="shared" si="611"/>
        <v>1</v>
      </c>
      <c r="II420" s="138">
        <f t="shared" si="611"/>
        <v>1</v>
      </c>
      <c r="IJ420" s="138">
        <f t="shared" si="611"/>
        <v>1</v>
      </c>
      <c r="IK420" s="138">
        <f t="shared" si="611"/>
        <v>1</v>
      </c>
      <c r="IL420" s="138">
        <f t="shared" si="611"/>
        <v>1</v>
      </c>
      <c r="IM420" s="138">
        <f t="shared" si="611"/>
        <v>1</v>
      </c>
      <c r="IN420" s="138">
        <f t="shared" si="611"/>
        <v>416</v>
      </c>
      <c r="IO420" s="138">
        <f t="shared" si="611"/>
        <v>8</v>
      </c>
      <c r="IP420" s="138">
        <f t="shared" si="611"/>
        <v>1</v>
      </c>
      <c r="IQ420" s="138">
        <f t="shared" si="611"/>
        <v>1</v>
      </c>
      <c r="IR420" s="138">
        <f t="shared" si="611"/>
        <v>1</v>
      </c>
      <c r="IS420" s="138">
        <f t="shared" si="611"/>
        <v>1</v>
      </c>
      <c r="IT420" s="138">
        <f t="shared" si="611"/>
        <v>1</v>
      </c>
      <c r="IU420" s="138">
        <f t="shared" si="611"/>
        <v>1</v>
      </c>
      <c r="IV420" s="138">
        <f t="shared" si="611"/>
        <v>1</v>
      </c>
      <c r="IW420" s="138">
        <f t="shared" si="611"/>
        <v>416</v>
      </c>
      <c r="IX420" s="138">
        <f t="shared" si="611"/>
        <v>5</v>
      </c>
      <c r="IY420" s="138">
        <f t="shared" si="611"/>
        <v>1</v>
      </c>
      <c r="IZ420" s="138">
        <f t="shared" si="611"/>
        <v>416</v>
      </c>
      <c r="JA420" s="138">
        <f t="shared" si="611"/>
        <v>1</v>
      </c>
      <c r="JB420" s="138">
        <f t="shared" si="611"/>
        <v>2</v>
      </c>
      <c r="JC420" s="138">
        <f t="shared" si="611"/>
        <v>1</v>
      </c>
      <c r="JD420" s="138">
        <f t="shared" si="611"/>
        <v>1</v>
      </c>
      <c r="JE420" s="138">
        <f t="shared" si="611"/>
        <v>1</v>
      </c>
      <c r="JF420" s="138">
        <f t="shared" si="611"/>
        <v>1</v>
      </c>
      <c r="JG420" s="138">
        <f t="shared" si="611"/>
        <v>1</v>
      </c>
      <c r="JH420" s="138">
        <f t="shared" si="611"/>
        <v>1</v>
      </c>
      <c r="JI420" s="138">
        <f t="shared" si="611"/>
        <v>3</v>
      </c>
      <c r="JJ420" s="138">
        <f t="shared" si="611"/>
        <v>416</v>
      </c>
      <c r="JK420" s="138">
        <f t="shared" si="611"/>
        <v>10</v>
      </c>
      <c r="JL420" s="138">
        <f t="shared" si="611"/>
        <v>6</v>
      </c>
      <c r="JM420" s="138">
        <f t="shared" si="611"/>
        <v>1</v>
      </c>
      <c r="JN420" s="138">
        <f t="shared" si="611"/>
        <v>2</v>
      </c>
      <c r="JO420" s="138">
        <f t="shared" si="611"/>
        <v>2</v>
      </c>
      <c r="JP420" s="138">
        <f t="shared" si="611"/>
        <v>1</v>
      </c>
      <c r="JQ420" s="138">
        <f t="shared" si="611"/>
        <v>1</v>
      </c>
      <c r="JR420" s="138">
        <f t="shared" si="611"/>
        <v>1</v>
      </c>
      <c r="JS420" s="138">
        <f t="shared" ref="JS420:MD420" si="612">SUBTOTAL(102,JS3:JS418)</f>
        <v>1</v>
      </c>
      <c r="JT420" s="138">
        <f t="shared" si="612"/>
        <v>1</v>
      </c>
      <c r="JU420" s="138">
        <f t="shared" si="612"/>
        <v>1</v>
      </c>
      <c r="JV420" s="138">
        <f t="shared" si="612"/>
        <v>416</v>
      </c>
      <c r="JW420" s="138">
        <f t="shared" si="612"/>
        <v>9</v>
      </c>
      <c r="JX420" s="138">
        <f t="shared" si="612"/>
        <v>1</v>
      </c>
      <c r="JY420" s="138">
        <f t="shared" si="612"/>
        <v>1</v>
      </c>
      <c r="JZ420" s="138">
        <f t="shared" si="612"/>
        <v>1</v>
      </c>
      <c r="KA420" s="138">
        <f t="shared" si="612"/>
        <v>0</v>
      </c>
      <c r="KB420" s="138">
        <f t="shared" si="612"/>
        <v>416</v>
      </c>
      <c r="KC420" s="138">
        <f t="shared" si="612"/>
        <v>3</v>
      </c>
      <c r="KD420" s="138">
        <f t="shared" si="612"/>
        <v>6</v>
      </c>
      <c r="KE420" s="138">
        <f t="shared" si="612"/>
        <v>1</v>
      </c>
      <c r="KF420" s="138">
        <f t="shared" si="612"/>
        <v>1</v>
      </c>
      <c r="KG420" s="138">
        <f t="shared" si="612"/>
        <v>1</v>
      </c>
      <c r="KH420" s="138">
        <f t="shared" si="612"/>
        <v>1</v>
      </c>
      <c r="KI420" s="138">
        <f t="shared" si="612"/>
        <v>1</v>
      </c>
      <c r="KJ420" s="138">
        <f t="shared" si="612"/>
        <v>1</v>
      </c>
      <c r="KK420" s="138">
        <f t="shared" si="612"/>
        <v>1</v>
      </c>
      <c r="KL420" s="138">
        <f t="shared" si="612"/>
        <v>1</v>
      </c>
      <c r="KM420" s="138">
        <f t="shared" si="612"/>
        <v>1</v>
      </c>
      <c r="KN420" s="138">
        <f t="shared" si="612"/>
        <v>1</v>
      </c>
      <c r="KO420" s="138">
        <f t="shared" si="612"/>
        <v>1</v>
      </c>
      <c r="KP420" s="138">
        <f t="shared" si="612"/>
        <v>1</v>
      </c>
      <c r="KQ420" s="138">
        <f t="shared" si="612"/>
        <v>1</v>
      </c>
      <c r="KR420" s="138">
        <f t="shared" si="612"/>
        <v>1</v>
      </c>
      <c r="KS420" s="138">
        <f t="shared" si="612"/>
        <v>1</v>
      </c>
      <c r="KT420" s="138">
        <f t="shared" si="612"/>
        <v>1</v>
      </c>
      <c r="KU420" s="138">
        <f t="shared" si="612"/>
        <v>1</v>
      </c>
      <c r="KV420" s="138">
        <f t="shared" si="612"/>
        <v>1</v>
      </c>
      <c r="KW420" s="138">
        <f t="shared" si="612"/>
        <v>1</v>
      </c>
      <c r="KX420" s="138">
        <f t="shared" si="612"/>
        <v>1</v>
      </c>
      <c r="KY420" s="138">
        <f t="shared" si="612"/>
        <v>1</v>
      </c>
      <c r="KZ420" s="138">
        <f t="shared" si="612"/>
        <v>1</v>
      </c>
      <c r="LA420" s="138">
        <f t="shared" si="612"/>
        <v>1</v>
      </c>
      <c r="LB420" s="138">
        <f t="shared" si="612"/>
        <v>2</v>
      </c>
      <c r="LC420" s="138">
        <f t="shared" si="612"/>
        <v>1</v>
      </c>
      <c r="LD420" s="138">
        <f t="shared" si="612"/>
        <v>1</v>
      </c>
      <c r="LE420" s="138">
        <f t="shared" si="612"/>
        <v>1</v>
      </c>
      <c r="LF420" s="138">
        <f t="shared" si="612"/>
        <v>1</v>
      </c>
      <c r="LG420" s="138">
        <f t="shared" si="612"/>
        <v>416</v>
      </c>
      <c r="LH420" s="138">
        <f t="shared" si="612"/>
        <v>8</v>
      </c>
      <c r="LI420" s="138">
        <f t="shared" si="612"/>
        <v>4</v>
      </c>
      <c r="LJ420" s="138">
        <f t="shared" si="612"/>
        <v>1</v>
      </c>
      <c r="LK420" s="138">
        <f t="shared" si="612"/>
        <v>1</v>
      </c>
      <c r="LL420" s="138">
        <f t="shared" si="612"/>
        <v>2</v>
      </c>
      <c r="LM420" s="138">
        <f t="shared" si="612"/>
        <v>2</v>
      </c>
      <c r="LN420" s="138">
        <f t="shared" si="612"/>
        <v>1</v>
      </c>
      <c r="LO420" s="138">
        <f t="shared" si="612"/>
        <v>1</v>
      </c>
      <c r="LP420" s="138">
        <f t="shared" si="612"/>
        <v>2</v>
      </c>
      <c r="LQ420" s="138">
        <f t="shared" si="612"/>
        <v>1</v>
      </c>
      <c r="LR420" s="138">
        <f t="shared" si="612"/>
        <v>1</v>
      </c>
      <c r="LS420" s="138">
        <f t="shared" si="612"/>
        <v>1</v>
      </c>
      <c r="LT420" s="138">
        <f t="shared" si="612"/>
        <v>416</v>
      </c>
      <c r="LU420" s="138">
        <f t="shared" si="612"/>
        <v>7</v>
      </c>
      <c r="LV420" s="138">
        <f t="shared" si="612"/>
        <v>1</v>
      </c>
      <c r="LW420" s="138">
        <f t="shared" si="612"/>
        <v>2</v>
      </c>
      <c r="LX420" s="138">
        <f t="shared" si="612"/>
        <v>1</v>
      </c>
      <c r="LY420" s="138">
        <f t="shared" si="612"/>
        <v>1</v>
      </c>
      <c r="LZ420" s="138">
        <f t="shared" si="612"/>
        <v>1</v>
      </c>
      <c r="MA420" s="138">
        <f t="shared" si="612"/>
        <v>416</v>
      </c>
      <c r="MB420" s="138">
        <f t="shared" si="612"/>
        <v>3</v>
      </c>
      <c r="MC420" s="138">
        <f t="shared" si="612"/>
        <v>1</v>
      </c>
      <c r="MD420" s="138">
        <f t="shared" si="612"/>
        <v>1</v>
      </c>
      <c r="ME420" s="138">
        <f t="shared" ref="ME420:OP420" si="613">SUBTOTAL(102,ME3:ME418)</f>
        <v>1</v>
      </c>
      <c r="MF420" s="138">
        <f t="shared" si="613"/>
        <v>416</v>
      </c>
      <c r="MG420" s="138">
        <f t="shared" si="613"/>
        <v>2</v>
      </c>
      <c r="MH420" s="138">
        <f t="shared" si="613"/>
        <v>2</v>
      </c>
      <c r="MI420" s="138">
        <f t="shared" si="613"/>
        <v>2</v>
      </c>
      <c r="MJ420" s="138">
        <f t="shared" si="613"/>
        <v>3</v>
      </c>
      <c r="MK420" s="138">
        <f t="shared" si="613"/>
        <v>0</v>
      </c>
      <c r="ML420" s="138">
        <f t="shared" si="613"/>
        <v>1</v>
      </c>
      <c r="MM420" s="138">
        <f t="shared" si="613"/>
        <v>416</v>
      </c>
      <c r="MN420" s="138">
        <f t="shared" si="613"/>
        <v>8</v>
      </c>
      <c r="MO420" s="138">
        <f t="shared" si="613"/>
        <v>2</v>
      </c>
      <c r="MP420" s="138">
        <f t="shared" si="613"/>
        <v>1</v>
      </c>
      <c r="MQ420" s="138">
        <f t="shared" si="613"/>
        <v>0</v>
      </c>
      <c r="MR420" s="138">
        <f t="shared" si="613"/>
        <v>1</v>
      </c>
      <c r="MS420" s="138">
        <f t="shared" si="613"/>
        <v>416</v>
      </c>
      <c r="MT420" s="138">
        <f t="shared" si="613"/>
        <v>4</v>
      </c>
      <c r="MU420" s="138">
        <f t="shared" si="613"/>
        <v>95</v>
      </c>
      <c r="MV420" s="138">
        <f t="shared" si="613"/>
        <v>3</v>
      </c>
      <c r="MW420" s="138">
        <f t="shared" si="613"/>
        <v>1</v>
      </c>
      <c r="MX420" s="138">
        <f t="shared" si="613"/>
        <v>0</v>
      </c>
      <c r="MY420" s="138">
        <f t="shared" si="613"/>
        <v>1</v>
      </c>
      <c r="MZ420" s="138">
        <f t="shared" si="613"/>
        <v>1</v>
      </c>
      <c r="NA420" s="138">
        <f t="shared" si="613"/>
        <v>1</v>
      </c>
      <c r="NB420" s="138">
        <f t="shared" si="613"/>
        <v>1</v>
      </c>
      <c r="NC420" s="138">
        <f t="shared" si="613"/>
        <v>6</v>
      </c>
      <c r="ND420" s="138">
        <f t="shared" si="613"/>
        <v>4</v>
      </c>
      <c r="NE420" s="138">
        <f t="shared" si="613"/>
        <v>7</v>
      </c>
      <c r="NF420" s="138">
        <f t="shared" si="613"/>
        <v>1</v>
      </c>
      <c r="NG420" s="138">
        <f t="shared" si="613"/>
        <v>1</v>
      </c>
      <c r="NH420" s="138">
        <f t="shared" si="613"/>
        <v>2</v>
      </c>
      <c r="NI420" s="138">
        <f t="shared" si="613"/>
        <v>2</v>
      </c>
      <c r="NJ420" s="138">
        <f t="shared" si="613"/>
        <v>1</v>
      </c>
      <c r="NK420" s="138">
        <f t="shared" si="613"/>
        <v>0</v>
      </c>
      <c r="NL420" s="138">
        <f t="shared" si="613"/>
        <v>1</v>
      </c>
      <c r="NM420" s="138">
        <f t="shared" si="613"/>
        <v>1</v>
      </c>
      <c r="NN420" s="138">
        <f t="shared" si="613"/>
        <v>1</v>
      </c>
      <c r="NO420" s="138">
        <f t="shared" si="613"/>
        <v>2</v>
      </c>
      <c r="NP420" s="138">
        <f t="shared" si="613"/>
        <v>1</v>
      </c>
      <c r="NQ420" s="138">
        <f t="shared" si="613"/>
        <v>1</v>
      </c>
      <c r="NR420" s="138">
        <f t="shared" si="613"/>
        <v>0</v>
      </c>
      <c r="NS420" s="138">
        <f t="shared" si="613"/>
        <v>1</v>
      </c>
      <c r="NT420" s="138">
        <f t="shared" si="613"/>
        <v>1</v>
      </c>
      <c r="NU420" s="138">
        <f t="shared" si="613"/>
        <v>1</v>
      </c>
      <c r="NV420" s="138">
        <f t="shared" si="613"/>
        <v>2</v>
      </c>
      <c r="NW420" s="138">
        <f t="shared" si="613"/>
        <v>1</v>
      </c>
      <c r="NX420" s="138">
        <f t="shared" si="613"/>
        <v>1</v>
      </c>
      <c r="NY420" s="138">
        <f t="shared" si="613"/>
        <v>0</v>
      </c>
      <c r="NZ420" s="138">
        <f t="shared" si="613"/>
        <v>1</v>
      </c>
      <c r="OA420" s="138">
        <f t="shared" si="613"/>
        <v>1</v>
      </c>
      <c r="OB420" s="138">
        <f t="shared" si="613"/>
        <v>2</v>
      </c>
      <c r="OC420" s="138">
        <f t="shared" si="613"/>
        <v>3</v>
      </c>
      <c r="OD420" s="138">
        <f t="shared" si="613"/>
        <v>1</v>
      </c>
      <c r="OE420" s="138">
        <f t="shared" si="613"/>
        <v>1</v>
      </c>
      <c r="OF420" s="138">
        <f t="shared" si="613"/>
        <v>2</v>
      </c>
      <c r="OG420" s="138">
        <f t="shared" si="613"/>
        <v>0</v>
      </c>
      <c r="OH420" s="138">
        <f t="shared" si="613"/>
        <v>3</v>
      </c>
      <c r="OI420" s="138">
        <f t="shared" si="613"/>
        <v>16</v>
      </c>
      <c r="OJ420" s="138">
        <f t="shared" si="613"/>
        <v>2</v>
      </c>
      <c r="OK420" s="138">
        <f t="shared" si="613"/>
        <v>1</v>
      </c>
      <c r="OL420" s="138">
        <f t="shared" si="613"/>
        <v>0</v>
      </c>
      <c r="OM420" s="138">
        <f t="shared" si="613"/>
        <v>3</v>
      </c>
      <c r="ON420" s="138">
        <f t="shared" si="613"/>
        <v>1</v>
      </c>
      <c r="OO420" s="138">
        <f t="shared" si="613"/>
        <v>32</v>
      </c>
      <c r="OP420" s="138">
        <f t="shared" si="613"/>
        <v>1</v>
      </c>
      <c r="OQ420" s="138">
        <f t="shared" ref="OQ420:RB420" si="614">SUBTOTAL(102,OQ3:OQ418)</f>
        <v>3</v>
      </c>
      <c r="OR420" s="138">
        <f t="shared" si="614"/>
        <v>8</v>
      </c>
      <c r="OS420" s="138">
        <f t="shared" si="614"/>
        <v>7</v>
      </c>
      <c r="OT420" s="138">
        <f t="shared" si="614"/>
        <v>7</v>
      </c>
      <c r="OU420" s="138">
        <f t="shared" si="614"/>
        <v>1</v>
      </c>
      <c r="OV420" s="138">
        <f t="shared" si="614"/>
        <v>6</v>
      </c>
      <c r="OW420" s="138">
        <f t="shared" si="614"/>
        <v>10</v>
      </c>
      <c r="OX420" s="138">
        <f t="shared" si="614"/>
        <v>1</v>
      </c>
      <c r="OY420" s="138">
        <f t="shared" si="614"/>
        <v>1</v>
      </c>
      <c r="OZ420" s="138">
        <f t="shared" si="614"/>
        <v>7</v>
      </c>
      <c r="PA420" s="138">
        <f t="shared" si="614"/>
        <v>0</v>
      </c>
      <c r="PB420" s="138">
        <f t="shared" si="614"/>
        <v>1</v>
      </c>
      <c r="PC420" s="138">
        <f t="shared" si="614"/>
        <v>1</v>
      </c>
      <c r="PD420" s="138">
        <f t="shared" si="614"/>
        <v>416</v>
      </c>
      <c r="PE420" s="138">
        <f t="shared" si="614"/>
        <v>60</v>
      </c>
      <c r="PF420" s="138">
        <f t="shared" si="614"/>
        <v>3</v>
      </c>
      <c r="PG420" s="138">
        <f t="shared" si="614"/>
        <v>3</v>
      </c>
      <c r="PH420" s="138">
        <f t="shared" si="614"/>
        <v>1</v>
      </c>
      <c r="PI420" s="138">
        <f t="shared" si="614"/>
        <v>1</v>
      </c>
      <c r="PJ420" s="138">
        <f t="shared" si="614"/>
        <v>1</v>
      </c>
      <c r="PK420" s="138">
        <f t="shared" si="614"/>
        <v>1</v>
      </c>
      <c r="PL420" s="138">
        <f t="shared" si="614"/>
        <v>1</v>
      </c>
      <c r="PM420" s="138">
        <f t="shared" si="614"/>
        <v>2</v>
      </c>
      <c r="PN420" s="138">
        <f t="shared" si="614"/>
        <v>1</v>
      </c>
      <c r="PO420" s="138">
        <f t="shared" si="614"/>
        <v>1</v>
      </c>
      <c r="PP420" s="138">
        <f t="shared" si="614"/>
        <v>1</v>
      </c>
      <c r="PQ420" s="138">
        <f t="shared" si="614"/>
        <v>0</v>
      </c>
      <c r="PR420" s="138">
        <f t="shared" si="614"/>
        <v>2</v>
      </c>
      <c r="PS420" s="138">
        <f t="shared" si="614"/>
        <v>2</v>
      </c>
      <c r="PT420" s="138">
        <f t="shared" si="614"/>
        <v>2</v>
      </c>
      <c r="PU420" s="138">
        <f t="shared" si="614"/>
        <v>1</v>
      </c>
      <c r="PV420" s="138">
        <f t="shared" si="614"/>
        <v>1</v>
      </c>
      <c r="PW420" s="138">
        <f t="shared" si="614"/>
        <v>2</v>
      </c>
      <c r="PX420" s="138">
        <f t="shared" si="614"/>
        <v>3</v>
      </c>
      <c r="PY420" s="138">
        <f t="shared" si="614"/>
        <v>1</v>
      </c>
      <c r="PZ420" s="138">
        <f t="shared" si="614"/>
        <v>1</v>
      </c>
      <c r="QA420" s="138">
        <f t="shared" si="614"/>
        <v>1</v>
      </c>
      <c r="QB420" s="138">
        <f t="shared" si="614"/>
        <v>1</v>
      </c>
      <c r="QC420" s="138">
        <f t="shared" si="614"/>
        <v>1</v>
      </c>
      <c r="QD420" s="138">
        <f t="shared" si="614"/>
        <v>1</v>
      </c>
      <c r="QE420" s="138">
        <f t="shared" si="614"/>
        <v>1</v>
      </c>
      <c r="QF420" s="138">
        <f t="shared" si="614"/>
        <v>416</v>
      </c>
      <c r="QG420" s="138">
        <f t="shared" si="614"/>
        <v>3</v>
      </c>
      <c r="QH420" s="138">
        <f t="shared" si="614"/>
        <v>4</v>
      </c>
      <c r="QI420" s="138">
        <f t="shared" si="614"/>
        <v>1</v>
      </c>
      <c r="QJ420" s="138">
        <f t="shared" si="614"/>
        <v>1</v>
      </c>
      <c r="QK420" s="138">
        <f t="shared" si="614"/>
        <v>1</v>
      </c>
      <c r="QL420" s="138">
        <f t="shared" si="614"/>
        <v>1</v>
      </c>
      <c r="QM420" s="138">
        <f t="shared" si="614"/>
        <v>1</v>
      </c>
      <c r="QN420" s="138">
        <f t="shared" si="614"/>
        <v>0</v>
      </c>
      <c r="QO420" s="138">
        <f t="shared" si="614"/>
        <v>1</v>
      </c>
      <c r="QP420" s="138">
        <f t="shared" si="614"/>
        <v>2</v>
      </c>
      <c r="QQ420" s="138">
        <f t="shared" si="614"/>
        <v>1</v>
      </c>
      <c r="QR420" s="138">
        <f t="shared" si="614"/>
        <v>2</v>
      </c>
      <c r="QS420" s="138">
        <f t="shared" si="614"/>
        <v>1</v>
      </c>
      <c r="QT420" s="138">
        <f t="shared" si="614"/>
        <v>1</v>
      </c>
      <c r="QU420" s="138">
        <f t="shared" si="614"/>
        <v>1</v>
      </c>
      <c r="QV420" s="138">
        <f t="shared" si="614"/>
        <v>2</v>
      </c>
      <c r="QW420" s="138">
        <f t="shared" si="614"/>
        <v>1</v>
      </c>
      <c r="QX420" s="138">
        <f t="shared" si="614"/>
        <v>1</v>
      </c>
      <c r="QY420" s="138">
        <f t="shared" si="614"/>
        <v>416</v>
      </c>
      <c r="QZ420" s="138">
        <f t="shared" si="614"/>
        <v>4</v>
      </c>
      <c r="RA420" s="138">
        <f t="shared" si="614"/>
        <v>7</v>
      </c>
      <c r="RB420" s="138">
        <f t="shared" si="614"/>
        <v>1</v>
      </c>
      <c r="RC420" s="138">
        <f t="shared" ref="RC420:TN420" si="615">SUBTOTAL(102,RC3:RC418)</f>
        <v>1</v>
      </c>
      <c r="RD420" s="138">
        <f t="shared" si="615"/>
        <v>1</v>
      </c>
      <c r="RE420" s="138">
        <f t="shared" si="615"/>
        <v>1</v>
      </c>
      <c r="RF420" s="138">
        <f t="shared" si="615"/>
        <v>2</v>
      </c>
      <c r="RG420" s="138">
        <f t="shared" si="615"/>
        <v>1</v>
      </c>
      <c r="RH420" s="138">
        <f t="shared" si="615"/>
        <v>1</v>
      </c>
      <c r="RI420" s="138">
        <f t="shared" si="615"/>
        <v>1</v>
      </c>
      <c r="RJ420" s="138">
        <f t="shared" si="615"/>
        <v>1</v>
      </c>
      <c r="RK420" s="138">
        <f t="shared" si="615"/>
        <v>416</v>
      </c>
      <c r="RL420" s="138">
        <f t="shared" si="615"/>
        <v>11</v>
      </c>
      <c r="RM420" s="138">
        <f t="shared" si="615"/>
        <v>3</v>
      </c>
      <c r="RN420" s="138">
        <f t="shared" si="615"/>
        <v>2</v>
      </c>
      <c r="RO420" s="138">
        <f t="shared" si="615"/>
        <v>1</v>
      </c>
      <c r="RP420" s="138">
        <f t="shared" si="615"/>
        <v>1</v>
      </c>
      <c r="RQ420" s="138">
        <f t="shared" si="615"/>
        <v>2</v>
      </c>
      <c r="RR420" s="138">
        <f t="shared" si="615"/>
        <v>3</v>
      </c>
      <c r="RS420" s="138">
        <f t="shared" si="615"/>
        <v>1</v>
      </c>
      <c r="RT420" s="138">
        <f t="shared" si="615"/>
        <v>1</v>
      </c>
      <c r="RU420" s="138">
        <f t="shared" si="615"/>
        <v>1</v>
      </c>
      <c r="RV420" s="138">
        <f t="shared" si="615"/>
        <v>1</v>
      </c>
      <c r="RW420" s="138">
        <f t="shared" si="615"/>
        <v>0</v>
      </c>
      <c r="RX420" s="138">
        <f t="shared" si="615"/>
        <v>1</v>
      </c>
      <c r="RY420" s="138">
        <f t="shared" si="615"/>
        <v>2</v>
      </c>
      <c r="RZ420" s="138">
        <f t="shared" si="615"/>
        <v>0</v>
      </c>
      <c r="SA420" s="138">
        <f t="shared" si="615"/>
        <v>416</v>
      </c>
      <c r="SB420" s="138">
        <f t="shared" si="615"/>
        <v>9</v>
      </c>
      <c r="SC420" s="138">
        <f t="shared" si="615"/>
        <v>1</v>
      </c>
      <c r="SD420" s="138">
        <f t="shared" si="615"/>
        <v>0</v>
      </c>
      <c r="SE420" s="138">
        <f t="shared" si="615"/>
        <v>2</v>
      </c>
      <c r="SF420" s="138">
        <f t="shared" si="615"/>
        <v>1</v>
      </c>
      <c r="SG420" s="138">
        <f t="shared" si="615"/>
        <v>416</v>
      </c>
      <c r="SH420" s="138">
        <f t="shared" si="615"/>
        <v>4</v>
      </c>
      <c r="SI420" s="138">
        <f t="shared" si="615"/>
        <v>5</v>
      </c>
      <c r="SJ420" s="138">
        <f t="shared" si="615"/>
        <v>0</v>
      </c>
      <c r="SK420" s="138">
        <f t="shared" si="615"/>
        <v>1</v>
      </c>
      <c r="SL420" s="138">
        <f t="shared" si="615"/>
        <v>1</v>
      </c>
      <c r="SM420" s="138">
        <f t="shared" si="615"/>
        <v>2</v>
      </c>
      <c r="SN420" s="138">
        <f t="shared" si="615"/>
        <v>2</v>
      </c>
      <c r="SO420" s="138">
        <f t="shared" si="615"/>
        <v>416</v>
      </c>
      <c r="SP420" s="138">
        <f t="shared" si="615"/>
        <v>9</v>
      </c>
      <c r="SQ420" s="138">
        <f t="shared" si="615"/>
        <v>2</v>
      </c>
      <c r="SR420" s="138">
        <f t="shared" si="615"/>
        <v>1</v>
      </c>
      <c r="SS420" s="138">
        <f t="shared" si="615"/>
        <v>1</v>
      </c>
      <c r="ST420" s="138">
        <f t="shared" si="615"/>
        <v>1</v>
      </c>
      <c r="SU420" s="138">
        <f t="shared" si="615"/>
        <v>1</v>
      </c>
      <c r="SV420" s="138">
        <f t="shared" si="615"/>
        <v>1</v>
      </c>
      <c r="SW420" s="138">
        <f t="shared" si="615"/>
        <v>1</v>
      </c>
      <c r="SX420" s="138">
        <f t="shared" si="615"/>
        <v>1</v>
      </c>
      <c r="SY420" s="138">
        <f t="shared" si="615"/>
        <v>1</v>
      </c>
      <c r="SZ420" s="138">
        <f t="shared" si="615"/>
        <v>1</v>
      </c>
      <c r="TA420" s="138">
        <f t="shared" si="615"/>
        <v>2</v>
      </c>
      <c r="TB420" s="138">
        <f t="shared" si="615"/>
        <v>416</v>
      </c>
      <c r="TC420" s="138">
        <f t="shared" si="615"/>
        <v>2</v>
      </c>
      <c r="TD420" s="138">
        <f t="shared" si="615"/>
        <v>21</v>
      </c>
      <c r="TE420" s="138">
        <f t="shared" si="615"/>
        <v>1</v>
      </c>
      <c r="TF420" s="138">
        <f t="shared" si="615"/>
        <v>1</v>
      </c>
      <c r="TG420" s="138">
        <f t="shared" si="615"/>
        <v>1</v>
      </c>
      <c r="TH420" s="138">
        <f t="shared" si="615"/>
        <v>1</v>
      </c>
      <c r="TI420" s="138">
        <f t="shared" si="615"/>
        <v>1</v>
      </c>
      <c r="TJ420" s="138">
        <f t="shared" si="615"/>
        <v>5</v>
      </c>
      <c r="TK420" s="138">
        <f t="shared" si="615"/>
        <v>1</v>
      </c>
      <c r="TL420" s="138">
        <f t="shared" si="615"/>
        <v>1</v>
      </c>
      <c r="TM420" s="138">
        <f t="shared" si="615"/>
        <v>1</v>
      </c>
      <c r="TN420" s="138">
        <f t="shared" si="615"/>
        <v>1</v>
      </c>
      <c r="TO420" s="138">
        <f t="shared" ref="TO420:VZ420" si="616">SUBTOTAL(102,TO3:TO418)</f>
        <v>1</v>
      </c>
      <c r="TP420" s="138">
        <f t="shared" si="616"/>
        <v>1</v>
      </c>
      <c r="TQ420" s="138">
        <f t="shared" si="616"/>
        <v>1</v>
      </c>
      <c r="TR420" s="138">
        <f t="shared" si="616"/>
        <v>1</v>
      </c>
      <c r="TS420" s="138">
        <f t="shared" si="616"/>
        <v>416</v>
      </c>
      <c r="TT420" s="138">
        <f t="shared" si="616"/>
        <v>28</v>
      </c>
      <c r="TU420" s="138">
        <f t="shared" si="616"/>
        <v>3</v>
      </c>
      <c r="TV420" s="138">
        <f t="shared" si="616"/>
        <v>1</v>
      </c>
      <c r="TW420" s="138">
        <f t="shared" si="616"/>
        <v>1</v>
      </c>
      <c r="TX420" s="138">
        <f t="shared" si="616"/>
        <v>1</v>
      </c>
      <c r="TY420" s="138">
        <f t="shared" si="616"/>
        <v>1</v>
      </c>
      <c r="TZ420" s="138">
        <f t="shared" si="616"/>
        <v>1</v>
      </c>
      <c r="UA420" s="138">
        <f t="shared" si="616"/>
        <v>1</v>
      </c>
      <c r="UB420" s="138">
        <f t="shared" si="616"/>
        <v>1</v>
      </c>
      <c r="UC420" s="138">
        <f t="shared" si="616"/>
        <v>2</v>
      </c>
      <c r="UD420" s="138">
        <f t="shared" si="616"/>
        <v>416</v>
      </c>
      <c r="UE420" s="138">
        <f t="shared" si="616"/>
        <v>10</v>
      </c>
      <c r="UF420" s="138">
        <f t="shared" si="616"/>
        <v>1</v>
      </c>
      <c r="UG420" s="138">
        <f t="shared" si="616"/>
        <v>416</v>
      </c>
      <c r="UH420" s="138">
        <f t="shared" si="616"/>
        <v>1</v>
      </c>
      <c r="UI420" s="138">
        <f t="shared" si="616"/>
        <v>0</v>
      </c>
      <c r="UJ420" s="138">
        <f t="shared" si="616"/>
        <v>1</v>
      </c>
      <c r="UK420" s="138">
        <f t="shared" si="616"/>
        <v>1</v>
      </c>
      <c r="UL420" s="138">
        <f t="shared" si="616"/>
        <v>1</v>
      </c>
      <c r="UM420" s="138">
        <f t="shared" si="616"/>
        <v>2</v>
      </c>
      <c r="UN420" s="138">
        <f t="shared" si="616"/>
        <v>1</v>
      </c>
      <c r="UO420" s="138">
        <f t="shared" si="616"/>
        <v>0</v>
      </c>
      <c r="UP420" s="138">
        <f t="shared" si="616"/>
        <v>1</v>
      </c>
      <c r="UQ420" s="138">
        <f t="shared" si="616"/>
        <v>416</v>
      </c>
      <c r="UR420" s="138">
        <f t="shared" si="616"/>
        <v>5</v>
      </c>
      <c r="US420" s="138">
        <f t="shared" si="616"/>
        <v>11</v>
      </c>
      <c r="UT420" s="138">
        <f t="shared" si="616"/>
        <v>2</v>
      </c>
      <c r="UU420" s="138">
        <f t="shared" si="616"/>
        <v>1</v>
      </c>
      <c r="UV420" s="138">
        <f t="shared" si="616"/>
        <v>1</v>
      </c>
      <c r="UW420" s="138">
        <f t="shared" si="616"/>
        <v>1</v>
      </c>
      <c r="UX420" s="138">
        <f t="shared" si="616"/>
        <v>1</v>
      </c>
      <c r="UY420" s="138">
        <f t="shared" si="616"/>
        <v>1</v>
      </c>
      <c r="UZ420" s="138">
        <f t="shared" si="616"/>
        <v>1</v>
      </c>
      <c r="VA420" s="138">
        <f t="shared" si="616"/>
        <v>416</v>
      </c>
      <c r="VB420" s="138">
        <f t="shared" si="616"/>
        <v>17</v>
      </c>
      <c r="VC420" s="138">
        <f t="shared" si="616"/>
        <v>4</v>
      </c>
      <c r="VD420" s="138">
        <f t="shared" si="616"/>
        <v>1</v>
      </c>
      <c r="VE420" s="138">
        <f t="shared" si="616"/>
        <v>1</v>
      </c>
      <c r="VF420" s="138">
        <f t="shared" si="616"/>
        <v>2</v>
      </c>
      <c r="VG420" s="138">
        <f t="shared" si="616"/>
        <v>416</v>
      </c>
      <c r="VH420" s="138">
        <f t="shared" si="616"/>
        <v>6</v>
      </c>
      <c r="VI420" s="138">
        <f t="shared" si="616"/>
        <v>10</v>
      </c>
      <c r="VJ420" s="138">
        <f t="shared" si="616"/>
        <v>1</v>
      </c>
      <c r="VK420" s="138">
        <f t="shared" si="616"/>
        <v>1</v>
      </c>
      <c r="VL420" s="138">
        <f t="shared" si="616"/>
        <v>1</v>
      </c>
      <c r="VM420" s="138">
        <f t="shared" si="616"/>
        <v>1</v>
      </c>
      <c r="VN420" s="138">
        <f t="shared" si="616"/>
        <v>1</v>
      </c>
      <c r="VO420" s="138">
        <f t="shared" si="616"/>
        <v>1</v>
      </c>
      <c r="VP420" s="138">
        <f t="shared" si="616"/>
        <v>1</v>
      </c>
      <c r="VQ420" s="138">
        <f t="shared" si="616"/>
        <v>1</v>
      </c>
      <c r="VR420" s="138">
        <f t="shared" si="616"/>
        <v>1</v>
      </c>
      <c r="VS420" s="138">
        <f t="shared" si="616"/>
        <v>1</v>
      </c>
      <c r="VT420" s="138">
        <f t="shared" si="616"/>
        <v>1</v>
      </c>
      <c r="VU420" s="138">
        <f t="shared" si="616"/>
        <v>1</v>
      </c>
      <c r="VV420" s="138">
        <f t="shared" si="616"/>
        <v>1</v>
      </c>
      <c r="VW420" s="138">
        <f t="shared" si="616"/>
        <v>1</v>
      </c>
      <c r="VX420" s="138">
        <f t="shared" si="616"/>
        <v>1</v>
      </c>
      <c r="VY420" s="138">
        <f t="shared" si="616"/>
        <v>3</v>
      </c>
      <c r="VZ420" s="138">
        <f t="shared" si="616"/>
        <v>1</v>
      </c>
      <c r="WA420" s="138">
        <f t="shared" ref="WA420:YC420" si="617">SUBTOTAL(102,WA3:WA418)</f>
        <v>1</v>
      </c>
      <c r="WB420" s="138">
        <f t="shared" si="617"/>
        <v>1</v>
      </c>
      <c r="WC420" s="138">
        <f t="shared" si="617"/>
        <v>1</v>
      </c>
      <c r="WD420" s="138">
        <f t="shared" si="617"/>
        <v>1</v>
      </c>
      <c r="WE420" s="138">
        <f t="shared" si="617"/>
        <v>1</v>
      </c>
      <c r="WF420" s="138">
        <f t="shared" si="617"/>
        <v>1</v>
      </c>
      <c r="WG420" s="138">
        <f t="shared" si="617"/>
        <v>1</v>
      </c>
      <c r="WH420" s="138">
        <f t="shared" si="617"/>
        <v>1</v>
      </c>
      <c r="WI420" s="138">
        <f t="shared" si="617"/>
        <v>1</v>
      </c>
      <c r="WJ420" s="138">
        <f t="shared" si="617"/>
        <v>1</v>
      </c>
      <c r="WK420" s="138">
        <f t="shared" si="617"/>
        <v>1</v>
      </c>
      <c r="WL420" s="138">
        <f t="shared" si="617"/>
        <v>1</v>
      </c>
      <c r="WM420" s="138">
        <f t="shared" si="617"/>
        <v>1</v>
      </c>
      <c r="WN420" s="138">
        <f t="shared" si="617"/>
        <v>1</v>
      </c>
      <c r="WO420" s="138">
        <f t="shared" si="617"/>
        <v>1</v>
      </c>
      <c r="WP420" s="138">
        <f t="shared" si="617"/>
        <v>2</v>
      </c>
      <c r="WQ420" s="138">
        <f t="shared" si="617"/>
        <v>1</v>
      </c>
      <c r="WR420" s="138">
        <f t="shared" si="617"/>
        <v>1</v>
      </c>
      <c r="WS420" s="138">
        <f t="shared" si="617"/>
        <v>2</v>
      </c>
      <c r="WT420" s="138">
        <f t="shared" si="617"/>
        <v>1</v>
      </c>
      <c r="WU420" s="138">
        <f t="shared" si="617"/>
        <v>1</v>
      </c>
      <c r="WV420" s="138">
        <f t="shared" si="617"/>
        <v>1</v>
      </c>
      <c r="WW420" s="138">
        <f t="shared" si="617"/>
        <v>1</v>
      </c>
      <c r="WX420" s="138">
        <f t="shared" si="617"/>
        <v>1</v>
      </c>
      <c r="WY420" s="138">
        <f t="shared" si="617"/>
        <v>416</v>
      </c>
      <c r="WZ420" s="138">
        <f t="shared" si="617"/>
        <v>14</v>
      </c>
      <c r="XA420" s="138">
        <f t="shared" si="617"/>
        <v>2</v>
      </c>
      <c r="XB420" s="138">
        <f t="shared" si="617"/>
        <v>416</v>
      </c>
      <c r="XC420" s="138">
        <f t="shared" si="617"/>
        <v>2</v>
      </c>
      <c r="XD420" s="138">
        <f t="shared" si="617"/>
        <v>3</v>
      </c>
      <c r="XE420" s="138">
        <f t="shared" si="617"/>
        <v>1</v>
      </c>
      <c r="XF420" s="138">
        <f t="shared" si="617"/>
        <v>1</v>
      </c>
      <c r="XG420" s="138">
        <f t="shared" si="617"/>
        <v>416</v>
      </c>
      <c r="XH420" s="138">
        <f t="shared" si="617"/>
        <v>5</v>
      </c>
      <c r="XI420" s="138">
        <f t="shared" si="617"/>
        <v>68</v>
      </c>
      <c r="XJ420" s="138">
        <f t="shared" si="617"/>
        <v>5</v>
      </c>
      <c r="XK420" s="138">
        <f t="shared" si="617"/>
        <v>0</v>
      </c>
      <c r="XL420" s="138">
        <f t="shared" si="617"/>
        <v>416</v>
      </c>
      <c r="XM420" s="138">
        <f t="shared" si="617"/>
        <v>416</v>
      </c>
      <c r="XN420" s="138">
        <f t="shared" si="617"/>
        <v>416</v>
      </c>
      <c r="XO420" s="138">
        <f t="shared" si="617"/>
        <v>416</v>
      </c>
      <c r="XP420" s="138">
        <f t="shared" si="617"/>
        <v>416</v>
      </c>
      <c r="XQ420" s="138">
        <f t="shared" si="617"/>
        <v>416</v>
      </c>
      <c r="XR420" s="138">
        <f t="shared" si="617"/>
        <v>416</v>
      </c>
      <c r="XS420" s="138">
        <f t="shared" si="617"/>
        <v>416</v>
      </c>
      <c r="XT420" s="138">
        <f t="shared" si="617"/>
        <v>416</v>
      </c>
      <c r="XU420" s="138">
        <f t="shared" si="617"/>
        <v>416</v>
      </c>
      <c r="XV420" s="138">
        <f t="shared" si="617"/>
        <v>416</v>
      </c>
      <c r="XW420" s="138">
        <f t="shared" si="617"/>
        <v>416</v>
      </c>
      <c r="XX420" s="138">
        <f t="shared" si="617"/>
        <v>416</v>
      </c>
      <c r="XY420" s="138">
        <f t="shared" si="617"/>
        <v>416</v>
      </c>
      <c r="XZ420" s="138">
        <f t="shared" si="617"/>
        <v>416</v>
      </c>
      <c r="YA420" s="138">
        <f t="shared" si="617"/>
        <v>416</v>
      </c>
      <c r="YB420" s="138">
        <f t="shared" si="617"/>
        <v>416</v>
      </c>
      <c r="YC420" s="138">
        <f t="shared" si="617"/>
        <v>416</v>
      </c>
      <c r="YE420" s="138">
        <f t="shared" ref="YE420:YJ420" si="618">SUBTOTAL(102,YE3:YE418)</f>
        <v>330</v>
      </c>
      <c r="YF420" s="138">
        <f t="shared" si="618"/>
        <v>330</v>
      </c>
      <c r="YG420" s="138">
        <f t="shared" si="618"/>
        <v>329</v>
      </c>
      <c r="YH420" s="138">
        <f t="shared" si="618"/>
        <v>329</v>
      </c>
      <c r="YI420" s="138">
        <f t="shared" si="618"/>
        <v>328</v>
      </c>
      <c r="YJ420" s="138">
        <f t="shared" si="618"/>
        <v>328</v>
      </c>
      <c r="YK420" s="184"/>
      <c r="YL420" s="168"/>
      <c r="YM420" s="168"/>
      <c r="YN420" s="168"/>
      <c r="YO420" s="168"/>
      <c r="YP420" s="168"/>
      <c r="YQ420" s="168"/>
      <c r="YR420" s="168"/>
      <c r="YS420" s="168"/>
      <c r="YT420" s="168"/>
      <c r="YU420" s="168"/>
      <c r="YV420" s="168"/>
      <c r="YW420" s="168"/>
      <c r="YX420" s="168"/>
      <c r="YY420" s="168"/>
      <c r="YZ420" s="168"/>
      <c r="ZA420" s="168"/>
      <c r="ZB420" s="168"/>
      <c r="ZC420" s="168"/>
      <c r="ZD420" s="168"/>
      <c r="ZE420" s="168"/>
      <c r="ZF420" s="168"/>
      <c r="ZG420" s="168"/>
      <c r="ZH420" s="168"/>
      <c r="ZI420" s="168"/>
      <c r="ZJ420" s="168"/>
      <c r="ZK420" s="168"/>
      <c r="ZL420" s="168"/>
      <c r="ZM420" s="168"/>
      <c r="ZN420" s="168"/>
      <c r="ZO420" s="168"/>
      <c r="ZP420" s="168"/>
      <c r="ZQ420" s="168"/>
      <c r="ZR420" s="168"/>
      <c r="ZS420" s="168"/>
      <c r="ZT420" s="168"/>
      <c r="ZU420" s="168"/>
      <c r="ZV420" s="168"/>
      <c r="ZW420" s="168"/>
      <c r="ZX420" s="168"/>
      <c r="ZY420" s="168"/>
      <c r="ZZ420" s="168"/>
      <c r="AAA420" s="168"/>
      <c r="AAB420" s="168"/>
      <c r="AAC420" s="168"/>
      <c r="AAD420" s="168"/>
      <c r="AAE420" s="168"/>
      <c r="AAF420" s="168"/>
      <c r="AAG420" s="168"/>
      <c r="AAH420" s="168"/>
      <c r="AAI420" s="168"/>
      <c r="AAJ420" s="168"/>
      <c r="AAK420" s="168"/>
      <c r="AAL420" s="168"/>
      <c r="AAM420" s="168"/>
      <c r="AAN420" s="168"/>
      <c r="AAO420" s="168"/>
      <c r="AAP420" s="168"/>
      <c r="AAQ420" s="168"/>
      <c r="AAR420" s="168"/>
      <c r="AAS420" s="168"/>
      <c r="AAT420" s="168"/>
      <c r="AAU420" s="168"/>
      <c r="AAV420" s="168"/>
      <c r="AAW420" s="168"/>
      <c r="AAX420" s="168"/>
      <c r="AAY420" s="168"/>
      <c r="AAZ420" s="168"/>
      <c r="ABA420" s="168"/>
      <c r="ABB420" s="168"/>
      <c r="ABC420" s="168"/>
      <c r="ABD420" s="168"/>
      <c r="ABE420" s="168"/>
      <c r="ABF420" s="168"/>
      <c r="ABG420" s="168"/>
      <c r="ABH420" s="168"/>
      <c r="ABI420" s="168"/>
      <c r="ABJ420" s="168"/>
      <c r="ABK420" s="168"/>
      <c r="ABL420" s="168"/>
      <c r="ABM420" s="168"/>
      <c r="ABN420" s="168"/>
      <c r="ABO420" s="168"/>
      <c r="ABP420" s="168"/>
      <c r="ABQ420" s="168"/>
      <c r="ABR420" s="168"/>
      <c r="ABS420" s="168"/>
      <c r="ABT420" s="168"/>
      <c r="ABU420" s="168"/>
      <c r="ABV420" s="168"/>
      <c r="ABW420" s="168"/>
      <c r="ABX420" s="168"/>
      <c r="ABY420" s="168"/>
      <c r="ABZ420" s="168"/>
      <c r="ACA420" s="168"/>
      <c r="ACB420" s="168"/>
      <c r="ACC420" s="168"/>
      <c r="ACD420" s="169"/>
      <c r="ACI420" s="139"/>
      <c r="ACJ420" s="142"/>
      <c r="ACL420" s="168"/>
      <c r="ACM420" s="169"/>
      <c r="ACN420" s="139"/>
      <c r="ACO420" s="138">
        <f>SUBTOTAL(9,ACO3:ACO417)</f>
        <v>0</v>
      </c>
      <c r="ACP420" s="98">
        <f>SUBTOTAL(2,ACP3:ACP417)</f>
        <v>62</v>
      </c>
      <c r="ACQ420" s="98">
        <f>SUBTOTAL(9,ACQ3:ACQ417)</f>
        <v>152</v>
      </c>
      <c r="ACR420" s="100">
        <f>SUBTOTAL(3,ACR3:ACR417)</f>
        <v>413</v>
      </c>
      <c r="ACS420" s="98">
        <f>SUBTOTAL(9,ACS3:ACS417)</f>
        <v>192</v>
      </c>
      <c r="ACT420" s="98">
        <f>SUBTOTAL(9,ACT3:ACT417)</f>
        <v>123</v>
      </c>
      <c r="ACU420" s="98">
        <f>SUBTOTAL(9,ACU3:ACU417)</f>
        <v>110</v>
      </c>
      <c r="ACV420" s="98">
        <f>SUBTOTAL(9,ACV3:ACV417)</f>
        <v>109</v>
      </c>
      <c r="ACW420" s="98">
        <f>SUBTOTAL(9,ACW3:ACW417)</f>
        <v>6</v>
      </c>
      <c r="ACX420" s="98">
        <f>SUBTOTAL(102,ACX3:ACX417)</f>
        <v>73</v>
      </c>
      <c r="ACY420" s="98">
        <f>SUBTOTAL(102,ACX4:ACX417)</f>
        <v>72</v>
      </c>
      <c r="ACZ420" s="98">
        <f>SUBTOTAL(9,ACZ3:ACZ417)</f>
        <v>2</v>
      </c>
      <c r="ADA420" s="98">
        <f>SUBTOTAL(9,ADA3:ADA417)</f>
        <v>65</v>
      </c>
      <c r="ADB420" s="98"/>
      <c r="ADC420" s="98">
        <f t="shared" ref="ADC420:ADS420" si="619">SUBTOTAL(9,ADC3:ADC417)</f>
        <v>42</v>
      </c>
      <c r="ADD420" s="98">
        <f t="shared" si="619"/>
        <v>1</v>
      </c>
      <c r="ADE420" s="98">
        <f t="shared" si="619"/>
        <v>14</v>
      </c>
      <c r="ADF420" s="98">
        <f t="shared" si="619"/>
        <v>54</v>
      </c>
      <c r="ADG420" s="98">
        <f t="shared" si="619"/>
        <v>37</v>
      </c>
      <c r="ADH420" s="98">
        <f t="shared" si="619"/>
        <v>2</v>
      </c>
      <c r="ADI420" s="98">
        <f t="shared" si="619"/>
        <v>21</v>
      </c>
      <c r="ADJ420" s="98">
        <f t="shared" si="619"/>
        <v>6</v>
      </c>
      <c r="ADK420" s="98">
        <f t="shared" si="619"/>
        <v>5</v>
      </c>
      <c r="ADL420" s="98">
        <f t="shared" si="619"/>
        <v>91</v>
      </c>
      <c r="ADM420" s="98">
        <f t="shared" si="619"/>
        <v>7</v>
      </c>
      <c r="ADN420" s="98">
        <f t="shared" si="619"/>
        <v>60</v>
      </c>
      <c r="ADO420" s="98">
        <f t="shared" si="619"/>
        <v>83</v>
      </c>
      <c r="ADP420" s="98">
        <f t="shared" si="619"/>
        <v>26</v>
      </c>
      <c r="ADQ420" s="98">
        <f t="shared" si="619"/>
        <v>15</v>
      </c>
      <c r="ADR420" s="98">
        <f t="shared" si="619"/>
        <v>47</v>
      </c>
      <c r="ADS420" s="98">
        <f t="shared" si="619"/>
        <v>7</v>
      </c>
      <c r="ADT420" s="98"/>
      <c r="ADU420" s="98"/>
      <c r="ADV420" s="466"/>
      <c r="ADW420" s="98"/>
      <c r="ADX420" s="98">
        <f>SUBTOTAL(102,ADX3:ADX417)</f>
        <v>63</v>
      </c>
      <c r="ADY420" s="98">
        <f t="shared" ref="ADY420:AED420" si="620">SUBTOTAL(9,ADY3:ADY417)</f>
        <v>21</v>
      </c>
      <c r="ADZ420" s="98">
        <f t="shared" si="620"/>
        <v>18</v>
      </c>
      <c r="AEA420" s="98">
        <f t="shared" si="620"/>
        <v>16</v>
      </c>
      <c r="AEB420" s="98">
        <f t="shared" si="620"/>
        <v>58</v>
      </c>
      <c r="AEC420" s="98">
        <f t="shared" si="620"/>
        <v>25</v>
      </c>
      <c r="AED420" s="98">
        <f t="shared" si="620"/>
        <v>4</v>
      </c>
      <c r="AEE420" s="1">
        <f t="shared" si="602"/>
        <v>29</v>
      </c>
      <c r="AEF420" s="98">
        <f t="shared" ref="AEF420:AER420" si="621">SUBTOTAL(9,AEF3:AEF417)</f>
        <v>6</v>
      </c>
      <c r="AEG420" s="98">
        <f t="shared" si="621"/>
        <v>6</v>
      </c>
      <c r="AEH420" s="98">
        <f t="shared" si="621"/>
        <v>9</v>
      </c>
      <c r="AEI420" s="98">
        <f t="shared" si="621"/>
        <v>27</v>
      </c>
      <c r="AEJ420" s="98">
        <f t="shared" si="621"/>
        <v>2</v>
      </c>
      <c r="AEK420" s="98">
        <f t="shared" si="621"/>
        <v>1</v>
      </c>
      <c r="AEL420" s="98">
        <f t="shared" si="621"/>
        <v>9</v>
      </c>
      <c r="AEM420" s="98">
        <f t="shared" si="621"/>
        <v>9</v>
      </c>
      <c r="AEN420" s="98">
        <f t="shared" si="621"/>
        <v>3</v>
      </c>
      <c r="AEO420" s="98">
        <f t="shared" si="621"/>
        <v>11</v>
      </c>
      <c r="AEP420" s="98">
        <f t="shared" si="621"/>
        <v>1</v>
      </c>
      <c r="AEQ420" s="98">
        <f t="shared" si="621"/>
        <v>1</v>
      </c>
      <c r="AER420" s="98">
        <f t="shared" si="621"/>
        <v>42</v>
      </c>
      <c r="AES420" s="98"/>
      <c r="AET420" s="98">
        <f>SUBTOTAL(9,AET3:AET417)</f>
        <v>8</v>
      </c>
      <c r="AEU420" s="98"/>
      <c r="AEV420" s="98">
        <f>SUBTOTAL(9,AEV3:AEV417)</f>
        <v>49</v>
      </c>
      <c r="AEW420" s="98">
        <f>SUBTOTAL(9,AEW3:AEW417)</f>
        <v>4</v>
      </c>
      <c r="AEX420" s="98"/>
      <c r="AEY420" s="98">
        <f>SUBTOTAL(2,AEY3:AEY418)</f>
        <v>43</v>
      </c>
      <c r="AEZ420" s="98">
        <f>SUBTOTAL(9,AEZ3:AEZ417)</f>
        <v>0</v>
      </c>
      <c r="AFA420" s="98">
        <f>SUBTOTAL(9,AFA3:AFA417)</f>
        <v>88</v>
      </c>
      <c r="AFB420" s="98">
        <f>SUBTOTAL(9,AFB3:AFB417)</f>
        <v>0</v>
      </c>
      <c r="AFC420" s="98">
        <f>SUBTOTAL(9,AFC3:AFC417)</f>
        <v>80</v>
      </c>
      <c r="AFD420" s="98">
        <f>SUBTOTAL(9,AFD3:AFD417)</f>
        <v>10</v>
      </c>
      <c r="AFE420" s="98"/>
      <c r="AFF420" s="98">
        <f>SUBTOTAL(9,AFF3:AFF417)</f>
        <v>120</v>
      </c>
      <c r="AFG420" s="98"/>
      <c r="AFH420" s="98">
        <f>SUBTOTAL(9,AFH3:AFH417)</f>
        <v>8</v>
      </c>
      <c r="AFI420" s="98"/>
      <c r="AFJ420" s="98">
        <f t="shared" ref="AFJ420:AGK420" si="622">SUBTOTAL(9,AFJ3:AFJ417)</f>
        <v>71</v>
      </c>
      <c r="AFK420" s="98">
        <f t="shared" si="622"/>
        <v>13</v>
      </c>
      <c r="AFL420" s="98">
        <f t="shared" si="622"/>
        <v>28</v>
      </c>
      <c r="AFM420" s="98">
        <f t="shared" si="622"/>
        <v>162</v>
      </c>
      <c r="AFN420" s="98">
        <f t="shared" si="622"/>
        <v>194</v>
      </c>
      <c r="AFO420" s="98">
        <f t="shared" si="622"/>
        <v>32</v>
      </c>
      <c r="AFP420" s="98">
        <f t="shared" si="622"/>
        <v>72</v>
      </c>
      <c r="AFQ420" s="98">
        <f t="shared" si="622"/>
        <v>59</v>
      </c>
      <c r="AFR420" s="98">
        <f t="shared" si="622"/>
        <v>18</v>
      </c>
      <c r="AFS420" s="98">
        <f t="shared" si="622"/>
        <v>8</v>
      </c>
      <c r="AFT420" s="98">
        <f t="shared" si="622"/>
        <v>20</v>
      </c>
      <c r="AFU420" s="98">
        <f t="shared" si="622"/>
        <v>5</v>
      </c>
      <c r="AFV420" s="98">
        <f t="shared" si="622"/>
        <v>45</v>
      </c>
      <c r="AFW420" s="98">
        <f t="shared" si="622"/>
        <v>35</v>
      </c>
      <c r="AFX420" s="98">
        <f t="shared" si="622"/>
        <v>22</v>
      </c>
      <c r="AFY420" s="98">
        <f t="shared" si="622"/>
        <v>33</v>
      </c>
      <c r="AFZ420" s="98">
        <f t="shared" si="622"/>
        <v>10</v>
      </c>
      <c r="AGA420" s="98">
        <f t="shared" si="622"/>
        <v>2</v>
      </c>
      <c r="AGB420" s="98">
        <f t="shared" si="622"/>
        <v>10</v>
      </c>
      <c r="AGC420" s="98">
        <f t="shared" si="622"/>
        <v>14</v>
      </c>
      <c r="AGD420" s="98">
        <f t="shared" si="622"/>
        <v>3</v>
      </c>
      <c r="AGE420" s="98">
        <f t="shared" si="622"/>
        <v>2</v>
      </c>
      <c r="AGF420" s="98">
        <f t="shared" si="622"/>
        <v>2</v>
      </c>
      <c r="AGG420" s="98">
        <f t="shared" si="622"/>
        <v>8</v>
      </c>
      <c r="AGH420" s="98">
        <f t="shared" si="622"/>
        <v>8</v>
      </c>
      <c r="AGI420" s="98">
        <f t="shared" si="622"/>
        <v>4</v>
      </c>
      <c r="AGJ420" s="98">
        <f t="shared" si="622"/>
        <v>3</v>
      </c>
      <c r="AGK420" s="98">
        <f t="shared" si="622"/>
        <v>1</v>
      </c>
      <c r="AGL420" s="98"/>
      <c r="AGM420" s="98"/>
      <c r="AGN420" s="98"/>
      <c r="AGO420" s="98">
        <f>SUBTOTAL(9,AGO3:AGO417)</f>
        <v>13</v>
      </c>
      <c r="AGP420" s="98"/>
      <c r="AGQ420" s="98">
        <f>SUBTOTAL(9,AGQ3:AGQ417)</f>
        <v>23</v>
      </c>
      <c r="AGR420" s="98"/>
      <c r="AGS420" s="98">
        <f>SUBTOTAL(9,AGS3:AGS417)</f>
        <v>5</v>
      </c>
      <c r="AGT420" s="523"/>
      <c r="AGU420" s="98"/>
      <c r="AGV420" s="98">
        <f>SUBTOTAL(9,AGV3:AGV417)</f>
        <v>4</v>
      </c>
      <c r="AGW420" s="98"/>
      <c r="AGX420" s="98">
        <f>SUBTOTAL(9,AGX3:AGX417)</f>
        <v>6</v>
      </c>
      <c r="AGY420" s="98"/>
      <c r="AGZ420" s="98">
        <f>SUBTOTAL(9,AGZ3:AGZ417)</f>
        <v>1</v>
      </c>
      <c r="AHA420" s="98"/>
      <c r="AHB420" s="98">
        <f>SUBTOTAL(9,AHB3:AHB417)</f>
        <v>15</v>
      </c>
      <c r="AHC420" s="98"/>
      <c r="AHD420" s="98">
        <f>SUBTOTAL(9,AHD3:AHD417)</f>
        <v>7</v>
      </c>
      <c r="AHE420" s="98"/>
      <c r="AHF420" s="98">
        <f>SUBTOTAL(9,AHF3:AHF417)</f>
        <v>7</v>
      </c>
      <c r="AHG420" s="98"/>
      <c r="AHH420" s="98">
        <f>SUBTOTAL(9,AHH3:AHH417)</f>
        <v>12</v>
      </c>
      <c r="AHI420" s="98">
        <f t="shared" ref="AGY420:AJG421" si="623">SUBTOTAL(109,AHI2:AHI418)</f>
        <v>38</v>
      </c>
      <c r="AHJ420" s="523"/>
      <c r="AHK420" s="98">
        <f t="shared" si="623"/>
        <v>16</v>
      </c>
      <c r="AHL420" s="98">
        <f>SUBTOTAL(9,AHL3:AHL417)</f>
        <v>12</v>
      </c>
      <c r="AHM420" s="98">
        <f>SUBTOTAL(9,AHM3:AHM417)</f>
        <v>63</v>
      </c>
      <c r="AHN420" s="98">
        <f>SUBTOTAL(102,AHN3:AHN417)</f>
        <v>330</v>
      </c>
      <c r="AHO420" s="98">
        <f t="shared" ref="AHO420:AIB420" si="624">SUBTOTAL(9,AHO3:AHO417)</f>
        <v>1679.94</v>
      </c>
      <c r="AHP420" s="98">
        <f t="shared" si="624"/>
        <v>230</v>
      </c>
      <c r="AHQ420" s="98">
        <f t="shared" si="624"/>
        <v>79</v>
      </c>
      <c r="AHR420" s="98">
        <f t="shared" si="624"/>
        <v>188</v>
      </c>
      <c r="AHS420" s="98">
        <f t="shared" si="624"/>
        <v>63</v>
      </c>
      <c r="AHT420" s="98">
        <f t="shared" si="624"/>
        <v>23</v>
      </c>
      <c r="AHU420" s="98">
        <f t="shared" si="624"/>
        <v>492</v>
      </c>
      <c r="AHV420" s="98">
        <f t="shared" si="624"/>
        <v>50</v>
      </c>
      <c r="AHW420" s="98">
        <f t="shared" si="624"/>
        <v>23</v>
      </c>
      <c r="AHX420" s="98">
        <f t="shared" si="624"/>
        <v>49</v>
      </c>
      <c r="AHY420" s="98">
        <f t="shared" si="624"/>
        <v>27</v>
      </c>
      <c r="AHZ420" s="98">
        <f t="shared" si="624"/>
        <v>284</v>
      </c>
      <c r="AIA420" s="98">
        <f t="shared" si="624"/>
        <v>35</v>
      </c>
      <c r="AIB420" s="98">
        <f t="shared" si="624"/>
        <v>131</v>
      </c>
      <c r="AIC420" s="98">
        <f>SUBTOTAL(102,AIC3:AIC417)</f>
        <v>141</v>
      </c>
      <c r="AID420" s="98">
        <f>SUBTOTAL(102,AID3:AID417)</f>
        <v>142</v>
      </c>
      <c r="AIE420" s="98">
        <f>SUBTOTAL(102,AIE3:AIE417)</f>
        <v>119</v>
      </c>
      <c r="AIF420" s="98">
        <f t="shared" ref="AIF420:AIS420" si="625">SUBTOTAL(9,AIF3:AIF417)</f>
        <v>120</v>
      </c>
      <c r="AIG420" s="98">
        <f t="shared" si="625"/>
        <v>108</v>
      </c>
      <c r="AIH420" s="98">
        <f t="shared" si="625"/>
        <v>33</v>
      </c>
      <c r="AII420" s="98">
        <f t="shared" si="625"/>
        <v>79</v>
      </c>
      <c r="AIJ420" s="98">
        <f t="shared" si="625"/>
        <v>31</v>
      </c>
      <c r="AIK420" s="98">
        <f t="shared" si="625"/>
        <v>56</v>
      </c>
      <c r="AIL420" s="98">
        <f t="shared" si="625"/>
        <v>34</v>
      </c>
      <c r="AIM420" s="98">
        <f t="shared" si="625"/>
        <v>0</v>
      </c>
      <c r="AIN420" s="98">
        <f t="shared" si="625"/>
        <v>196</v>
      </c>
      <c r="AIO420" s="98">
        <f t="shared" si="625"/>
        <v>248</v>
      </c>
      <c r="AIP420" s="98">
        <f t="shared" si="625"/>
        <v>147</v>
      </c>
      <c r="AIQ420" s="98">
        <f t="shared" si="625"/>
        <v>7</v>
      </c>
      <c r="AIR420" s="98">
        <f t="shared" si="625"/>
        <v>60</v>
      </c>
      <c r="AIS420" s="98">
        <f t="shared" si="625"/>
        <v>18</v>
      </c>
      <c r="AIT420" s="98"/>
      <c r="AIU420" s="98">
        <f>SUBTOTAL(9,AIU3:AIU417)</f>
        <v>29</v>
      </c>
      <c r="AIV420" s="98"/>
      <c r="AIW420" s="98">
        <f>SUBTOTAL(9,AIW3:AIW417)</f>
        <v>6</v>
      </c>
      <c r="AIX420" s="98"/>
      <c r="AIY420" s="98">
        <f>SUBTOTAL(9,AIY3:AIY417)</f>
        <v>7</v>
      </c>
      <c r="AIZ420" s="98"/>
      <c r="AJA420" s="98">
        <f>SUBTOTAL(9,AJA3:AJA417)</f>
        <v>47</v>
      </c>
      <c r="AJB420" s="98">
        <f>SUBTOTAL(9,AJB3:AJB417)</f>
        <v>108</v>
      </c>
      <c r="AJC420" s="98">
        <f>SUBTOTAL(2,AJC3:AJC418)</f>
        <v>176</v>
      </c>
      <c r="AJD420" s="98">
        <f>SUBTOTAL(2,AJD3:AJD418)</f>
        <v>8</v>
      </c>
      <c r="AJE420" s="98"/>
      <c r="AJF420" s="98"/>
      <c r="AJG420" s="98"/>
      <c r="AJH420" s="98">
        <f>SUBTOTAL(9,AJH3:AJH417)</f>
        <v>234</v>
      </c>
      <c r="AJI420" s="98">
        <f>SUBTOTAL(9,AJI3:AJI417)</f>
        <v>199</v>
      </c>
      <c r="AJJ420" s="451">
        <f>SUBTOTAL(102,AJJ3:AJJ417)</f>
        <v>235</v>
      </c>
      <c r="AJK420" s="98">
        <f>SUBTOTAL(102,AJK3:AJK417)</f>
        <v>56</v>
      </c>
      <c r="AJL420" s="395">
        <f>SUBTOTAL(102,AJL3:AJL417)</f>
        <v>409</v>
      </c>
      <c r="AJM420" s="99">
        <f>SUBTOTAL(102,AJM3:AJM417)</f>
        <v>334</v>
      </c>
      <c r="AJN420" s="98">
        <f>SUBTOTAL(102,AJN3:AJN417)</f>
        <v>0</v>
      </c>
      <c r="AJO420" s="98">
        <f>SUBTOTAL(2,AJO3:AJO418)</f>
        <v>118</v>
      </c>
      <c r="AJP420" s="98">
        <f>SUBTOTAL(102,AJP3:AJP417)</f>
        <v>130</v>
      </c>
      <c r="AJQ420" s="98">
        <f t="shared" ref="AJQ420:AJZ420" si="626">SUBTOTAL(9,AJQ3:AJQ417)</f>
        <v>136</v>
      </c>
      <c r="AJR420" s="98">
        <f t="shared" si="626"/>
        <v>9</v>
      </c>
      <c r="AJS420" s="98">
        <f t="shared" si="626"/>
        <v>3</v>
      </c>
      <c r="AJT420" s="98">
        <f t="shared" si="626"/>
        <v>3</v>
      </c>
      <c r="AJU420" s="98">
        <f t="shared" si="626"/>
        <v>1</v>
      </c>
      <c r="AJV420" s="98">
        <f t="shared" si="626"/>
        <v>2</v>
      </c>
      <c r="AJW420" s="98">
        <f t="shared" si="626"/>
        <v>7</v>
      </c>
      <c r="AJX420" s="98">
        <f t="shared" si="626"/>
        <v>1</v>
      </c>
      <c r="AJY420" s="98">
        <f t="shared" si="626"/>
        <v>5</v>
      </c>
      <c r="AJZ420" s="98">
        <f t="shared" si="626"/>
        <v>24</v>
      </c>
      <c r="AKA420" s="98">
        <f>SUBTOTAL(102,AKA3:AKA417)</f>
        <v>412</v>
      </c>
      <c r="AKB420" s="98">
        <f>SUBTOTAL(102,AKB3:AKB417)</f>
        <v>51</v>
      </c>
      <c r="AKC420" s="98">
        <f>SUBTOTAL(9,AKC3:AKC417)</f>
        <v>1328</v>
      </c>
      <c r="AKD420" s="98">
        <f>SUBTOTAL(102,AKD3:AKD417)</f>
        <v>403</v>
      </c>
      <c r="AKE420" s="98">
        <f>SUBTOTAL(102,AKE3:AKE417)</f>
        <v>0</v>
      </c>
      <c r="AKF420" s="98">
        <f t="shared" ref="AKF420:ALP420" si="627">SUBTOTAL(9,AKF3:AKF417)</f>
        <v>0</v>
      </c>
      <c r="AKG420" s="98">
        <f t="shared" si="627"/>
        <v>264</v>
      </c>
      <c r="AKH420" s="98">
        <f t="shared" si="627"/>
        <v>18.857142857142858</v>
      </c>
      <c r="AKI420" s="98">
        <f t="shared" si="627"/>
        <v>0</v>
      </c>
      <c r="AKJ420" s="98">
        <f t="shared" si="627"/>
        <v>0</v>
      </c>
      <c r="AKK420" s="98">
        <f t="shared" si="627"/>
        <v>0</v>
      </c>
      <c r="AKL420" s="98">
        <f t="shared" si="627"/>
        <v>0</v>
      </c>
      <c r="AKM420" s="98">
        <f t="shared" si="627"/>
        <v>0</v>
      </c>
      <c r="AKN420" s="98">
        <f t="shared" si="627"/>
        <v>0</v>
      </c>
      <c r="AKO420" s="98">
        <f t="shared" si="627"/>
        <v>0</v>
      </c>
      <c r="AKP420" s="98">
        <f t="shared" si="627"/>
        <v>0</v>
      </c>
      <c r="AKQ420" s="98">
        <f t="shared" si="627"/>
        <v>0</v>
      </c>
      <c r="AKR420" s="98">
        <f t="shared" si="627"/>
        <v>0</v>
      </c>
      <c r="AKS420" s="98">
        <f t="shared" si="627"/>
        <v>0</v>
      </c>
      <c r="AKT420" s="98">
        <f t="shared" si="627"/>
        <v>0</v>
      </c>
      <c r="AKU420" s="98">
        <f t="shared" si="627"/>
        <v>0</v>
      </c>
      <c r="AKV420" s="98">
        <f t="shared" si="627"/>
        <v>0</v>
      </c>
      <c r="AKW420" s="98">
        <f t="shared" si="627"/>
        <v>0</v>
      </c>
      <c r="AKX420" s="98">
        <f t="shared" si="627"/>
        <v>0</v>
      </c>
      <c r="AKY420" s="98">
        <f t="shared" si="627"/>
        <v>0</v>
      </c>
      <c r="AKZ420" s="98">
        <f t="shared" si="627"/>
        <v>0</v>
      </c>
      <c r="ALA420" s="98">
        <f t="shared" si="627"/>
        <v>0</v>
      </c>
      <c r="ALB420" s="98">
        <f t="shared" si="627"/>
        <v>0</v>
      </c>
      <c r="ALC420" s="98">
        <f t="shared" si="627"/>
        <v>0</v>
      </c>
      <c r="ALD420" s="98">
        <f t="shared" si="627"/>
        <v>0</v>
      </c>
      <c r="ALE420" s="98">
        <f t="shared" si="627"/>
        <v>0</v>
      </c>
      <c r="ALF420" s="98">
        <f t="shared" si="627"/>
        <v>0</v>
      </c>
      <c r="ALG420" s="98">
        <f t="shared" si="627"/>
        <v>0</v>
      </c>
      <c r="ALH420" s="98">
        <f t="shared" si="627"/>
        <v>0</v>
      </c>
      <c r="ALI420" s="98">
        <f t="shared" si="627"/>
        <v>0</v>
      </c>
      <c r="ALJ420" s="98">
        <f t="shared" si="627"/>
        <v>0</v>
      </c>
      <c r="ALK420" s="98">
        <f t="shared" si="627"/>
        <v>0</v>
      </c>
      <c r="ALL420" s="98">
        <f t="shared" si="627"/>
        <v>0</v>
      </c>
      <c r="ALM420" s="98">
        <f t="shared" si="627"/>
        <v>0</v>
      </c>
      <c r="ALN420" s="98">
        <f t="shared" si="627"/>
        <v>0</v>
      </c>
      <c r="ALO420" s="98">
        <f t="shared" si="627"/>
        <v>0</v>
      </c>
      <c r="ALP420" s="98">
        <f t="shared" si="627"/>
        <v>0</v>
      </c>
      <c r="ALQ420" s="98">
        <f>SUBTOTAL(102,ALQ3:ALQ417)</f>
        <v>187</v>
      </c>
      <c r="ALR420" s="98">
        <f>SUBTOTAL(102,ALR3:ALR417)</f>
        <v>186</v>
      </c>
      <c r="ALS420" s="98">
        <f>SUBTOTAL(102,ALS3:ALS417)</f>
        <v>410</v>
      </c>
      <c r="ALT420" s="98">
        <f>SUBTOTAL(9,ALT3:ALT417)</f>
        <v>298</v>
      </c>
      <c r="ALU420" s="98">
        <f>SUBTOTAL(9,ALU3:ALU417)</f>
        <v>279</v>
      </c>
      <c r="ALV420" s="98">
        <f>SUBTOTAL(9,ALV3:ALV417)</f>
        <v>297</v>
      </c>
      <c r="ALW420" s="98">
        <f>SUBTOTAL(9,ALW3:ALW417)</f>
        <v>22</v>
      </c>
      <c r="ALX420" s="98">
        <f>SUBTOTAL(9,ALX3:ALX417)</f>
        <v>29</v>
      </c>
      <c r="ALY420" s="98">
        <f>SUBTOTAL(102,ALY3:ALY417)</f>
        <v>0</v>
      </c>
      <c r="ALZ420" s="98">
        <f t="shared" ref="ALZ420:AMM420" si="628">SUBTOTAL(9,ALZ3:ALZ417)</f>
        <v>369</v>
      </c>
      <c r="AMA420" s="98">
        <f t="shared" si="628"/>
        <v>30</v>
      </c>
      <c r="AMB420" s="98">
        <f t="shared" si="628"/>
        <v>87</v>
      </c>
      <c r="AMC420" s="98">
        <f t="shared" si="628"/>
        <v>185</v>
      </c>
      <c r="AMD420" s="98">
        <f t="shared" si="628"/>
        <v>157</v>
      </c>
      <c r="AME420" s="98">
        <f t="shared" si="628"/>
        <v>89</v>
      </c>
      <c r="AMF420" s="98">
        <f t="shared" si="628"/>
        <v>43</v>
      </c>
      <c r="AMG420" s="98">
        <f t="shared" si="628"/>
        <v>71</v>
      </c>
      <c r="AMH420" s="98">
        <f t="shared" si="628"/>
        <v>200</v>
      </c>
      <c r="AMI420" s="98">
        <f t="shared" si="628"/>
        <v>9</v>
      </c>
      <c r="AMJ420" s="98">
        <f t="shared" si="628"/>
        <v>4</v>
      </c>
      <c r="AMK420" s="98">
        <f t="shared" si="628"/>
        <v>12</v>
      </c>
      <c r="AML420" s="98">
        <f t="shared" si="628"/>
        <v>16</v>
      </c>
      <c r="AMM420" s="98">
        <f t="shared" si="628"/>
        <v>16</v>
      </c>
      <c r="AMN420" s="409"/>
    </row>
    <row r="421" spans="1:1028" s="143" customFormat="1" ht="41" customHeight="1" x14ac:dyDescent="0.2">
      <c r="A421" s="285" t="s">
        <v>1419</v>
      </c>
      <c r="B421" s="240"/>
      <c r="C421" s="478"/>
      <c r="D421" s="310"/>
      <c r="F421" s="143">
        <f t="shared" ref="F421:BQ421" si="629">SUBTOTAL(109,F3:F419)</f>
        <v>909</v>
      </c>
      <c r="G421" s="143">
        <f t="shared" si="629"/>
        <v>268</v>
      </c>
      <c r="H421" s="143">
        <f t="shared" si="629"/>
        <v>483</v>
      </c>
      <c r="I421" s="143">
        <f t="shared" si="629"/>
        <v>175</v>
      </c>
      <c r="J421" s="143">
        <f t="shared" si="629"/>
        <v>1496</v>
      </c>
      <c r="N421" s="143">
        <f t="shared" si="629"/>
        <v>1</v>
      </c>
      <c r="O421" s="143">
        <f t="shared" si="629"/>
        <v>2</v>
      </c>
      <c r="P421" s="143">
        <f t="shared" si="629"/>
        <v>2</v>
      </c>
      <c r="Q421" s="143">
        <f t="shared" si="629"/>
        <v>3</v>
      </c>
      <c r="R421" s="143">
        <f t="shared" si="629"/>
        <v>3</v>
      </c>
      <c r="S421" s="143">
        <f t="shared" si="629"/>
        <v>7</v>
      </c>
      <c r="T421" s="143">
        <f t="shared" si="629"/>
        <v>8</v>
      </c>
      <c r="U421" s="143">
        <f t="shared" si="629"/>
        <v>10</v>
      </c>
      <c r="V421" s="143">
        <f t="shared" si="629"/>
        <v>16</v>
      </c>
      <c r="W421" s="143">
        <f t="shared" si="629"/>
        <v>21</v>
      </c>
      <c r="X421" s="143">
        <f t="shared" si="629"/>
        <v>23</v>
      </c>
      <c r="Y421" s="143">
        <f t="shared" si="629"/>
        <v>25</v>
      </c>
      <c r="Z421" s="143">
        <f t="shared" si="629"/>
        <v>42</v>
      </c>
      <c r="AA421" s="143">
        <f t="shared" si="629"/>
        <v>107</v>
      </c>
      <c r="AB421" s="143">
        <f t="shared" si="629"/>
        <v>139</v>
      </c>
      <c r="AC421" s="143">
        <f t="shared" si="629"/>
        <v>163</v>
      </c>
      <c r="AD421" s="143">
        <f t="shared" si="629"/>
        <v>196</v>
      </c>
      <c r="AE421" s="143">
        <f t="shared" si="629"/>
        <v>161</v>
      </c>
      <c r="AF421" s="143">
        <f t="shared" si="629"/>
        <v>81</v>
      </c>
      <c r="AG421" s="143">
        <f t="shared" si="629"/>
        <v>73</v>
      </c>
      <c r="AH421" s="143">
        <f t="shared" si="629"/>
        <v>69</v>
      </c>
      <c r="AI421" s="143">
        <f t="shared" si="629"/>
        <v>45</v>
      </c>
      <c r="AJ421" s="143">
        <f t="shared" si="629"/>
        <v>45</v>
      </c>
      <c r="AK421" s="143">
        <f t="shared" si="629"/>
        <v>42</v>
      </c>
      <c r="AL421" s="143">
        <f t="shared" si="629"/>
        <v>37</v>
      </c>
      <c r="AM421" s="143">
        <f t="shared" si="629"/>
        <v>26</v>
      </c>
      <c r="AN421" s="143">
        <f t="shared" si="629"/>
        <v>16</v>
      </c>
      <c r="AO421" s="143">
        <f t="shared" si="629"/>
        <v>14</v>
      </c>
      <c r="AP421" s="143">
        <f t="shared" si="629"/>
        <v>16</v>
      </c>
      <c r="AQ421" s="143">
        <f t="shared" si="629"/>
        <v>10</v>
      </c>
      <c r="AR421" s="143">
        <f t="shared" si="629"/>
        <v>6</v>
      </c>
      <c r="AS421" s="143">
        <f t="shared" si="629"/>
        <v>4</v>
      </c>
      <c r="AT421" s="143">
        <f t="shared" si="629"/>
        <v>4</v>
      </c>
      <c r="AU421" s="143">
        <f t="shared" si="629"/>
        <v>2</v>
      </c>
      <c r="AV421" s="143">
        <f t="shared" si="629"/>
        <v>1</v>
      </c>
      <c r="AW421" s="143">
        <f t="shared" si="629"/>
        <v>210</v>
      </c>
      <c r="AX421" s="143">
        <f t="shared" si="629"/>
        <v>56</v>
      </c>
      <c r="AY421" s="143">
        <f t="shared" si="629"/>
        <v>356</v>
      </c>
      <c r="AZ421" s="143">
        <f t="shared" si="629"/>
        <v>6</v>
      </c>
      <c r="BA421" s="143">
        <f t="shared" si="629"/>
        <v>344</v>
      </c>
      <c r="BB421" s="143">
        <f t="shared" si="629"/>
        <v>4365</v>
      </c>
      <c r="BC421" s="143">
        <f t="shared" si="629"/>
        <v>120</v>
      </c>
      <c r="BD421" s="143">
        <f t="shared" si="629"/>
        <v>31</v>
      </c>
      <c r="BE421" s="143">
        <f t="shared" si="629"/>
        <v>178</v>
      </c>
      <c r="BF421" s="143">
        <f t="shared" si="629"/>
        <v>6</v>
      </c>
      <c r="BG421" s="143">
        <f t="shared" si="629"/>
        <v>493</v>
      </c>
      <c r="BH421" s="143">
        <f t="shared" si="629"/>
        <v>13</v>
      </c>
      <c r="BI421" s="143">
        <f t="shared" si="629"/>
        <v>3</v>
      </c>
      <c r="BJ421" s="143">
        <f t="shared" si="629"/>
        <v>4</v>
      </c>
      <c r="BK421" s="143">
        <f t="shared" si="629"/>
        <v>4</v>
      </c>
      <c r="BL421" s="143">
        <f t="shared" si="629"/>
        <v>7</v>
      </c>
      <c r="BM421" s="143">
        <f t="shared" si="629"/>
        <v>3</v>
      </c>
      <c r="BN421" s="143">
        <f t="shared" si="629"/>
        <v>29</v>
      </c>
      <c r="BO421" s="143">
        <f t="shared" si="629"/>
        <v>12</v>
      </c>
      <c r="BP421" s="143">
        <f t="shared" si="629"/>
        <v>23</v>
      </c>
      <c r="BQ421" s="143">
        <f t="shared" si="629"/>
        <v>7</v>
      </c>
      <c r="BR421" s="143">
        <f t="shared" ref="BR421:EC421" si="630">SUBTOTAL(109,BR3:BR419)</f>
        <v>13</v>
      </c>
      <c r="BS421" s="143">
        <f t="shared" si="630"/>
        <v>7</v>
      </c>
      <c r="BT421" s="143">
        <f t="shared" si="630"/>
        <v>10</v>
      </c>
      <c r="BU421" s="143">
        <f t="shared" si="630"/>
        <v>10</v>
      </c>
      <c r="BV421" s="143">
        <f t="shared" si="630"/>
        <v>17</v>
      </c>
      <c r="BW421" s="143">
        <f t="shared" si="630"/>
        <v>3</v>
      </c>
      <c r="BX421" s="143">
        <f t="shared" si="630"/>
        <v>9</v>
      </c>
      <c r="BY421" s="143">
        <f t="shared" si="630"/>
        <v>4</v>
      </c>
      <c r="BZ421" s="143">
        <f t="shared" si="630"/>
        <v>1</v>
      </c>
      <c r="CA421" s="143">
        <f t="shared" si="630"/>
        <v>6</v>
      </c>
      <c r="CB421" s="143">
        <f t="shared" si="630"/>
        <v>3</v>
      </c>
      <c r="CC421" s="143">
        <f t="shared" si="630"/>
        <v>1</v>
      </c>
      <c r="CD421" s="143">
        <f t="shared" si="630"/>
        <v>2</v>
      </c>
      <c r="CE421" s="143">
        <f t="shared" si="630"/>
        <v>3</v>
      </c>
      <c r="CF421" s="143">
        <f t="shared" si="630"/>
        <v>56</v>
      </c>
      <c r="CG421" s="143">
        <f t="shared" si="630"/>
        <v>522</v>
      </c>
      <c r="CH421" s="143">
        <f t="shared" si="630"/>
        <v>0</v>
      </c>
      <c r="CI421" s="143">
        <f t="shared" si="630"/>
        <v>1</v>
      </c>
      <c r="CJ421" s="143">
        <f t="shared" si="630"/>
        <v>1</v>
      </c>
      <c r="CK421" s="143">
        <f t="shared" si="630"/>
        <v>1</v>
      </c>
      <c r="CL421" s="143">
        <f t="shared" si="630"/>
        <v>1</v>
      </c>
      <c r="CM421" s="143">
        <f t="shared" si="630"/>
        <v>1</v>
      </c>
      <c r="CN421" s="143">
        <f t="shared" si="630"/>
        <v>1</v>
      </c>
      <c r="CO421" s="143">
        <f t="shared" si="630"/>
        <v>1</v>
      </c>
      <c r="CP421" s="143">
        <f t="shared" si="630"/>
        <v>7</v>
      </c>
      <c r="CQ421" s="143">
        <f t="shared" si="630"/>
        <v>1</v>
      </c>
      <c r="CR421" s="143">
        <f t="shared" si="630"/>
        <v>1</v>
      </c>
      <c r="CS421" s="143">
        <f t="shared" si="630"/>
        <v>1</v>
      </c>
      <c r="CT421" s="143">
        <f t="shared" si="630"/>
        <v>1</v>
      </c>
      <c r="CU421" s="143">
        <f t="shared" si="630"/>
        <v>5</v>
      </c>
      <c r="CV421" s="143">
        <f t="shared" si="630"/>
        <v>2</v>
      </c>
      <c r="CW421" s="143">
        <f t="shared" si="630"/>
        <v>1</v>
      </c>
      <c r="CX421" s="143">
        <f t="shared" si="630"/>
        <v>2</v>
      </c>
      <c r="CY421" s="143">
        <f t="shared" si="630"/>
        <v>1</v>
      </c>
      <c r="CZ421" s="143">
        <f t="shared" si="630"/>
        <v>1</v>
      </c>
      <c r="DA421" s="143">
        <f t="shared" si="630"/>
        <v>1</v>
      </c>
      <c r="DB421" s="143">
        <f t="shared" si="630"/>
        <v>1</v>
      </c>
      <c r="DC421" s="143">
        <f t="shared" si="630"/>
        <v>3</v>
      </c>
      <c r="DD421" s="143">
        <f t="shared" si="630"/>
        <v>1</v>
      </c>
      <c r="DE421" s="143">
        <f t="shared" si="630"/>
        <v>1</v>
      </c>
      <c r="DF421" s="143">
        <f t="shared" si="630"/>
        <v>3</v>
      </c>
      <c r="DG421" s="143">
        <f t="shared" si="630"/>
        <v>1</v>
      </c>
      <c r="DH421" s="143">
        <f t="shared" si="630"/>
        <v>2</v>
      </c>
      <c r="DI421" s="143">
        <f t="shared" si="630"/>
        <v>1</v>
      </c>
      <c r="DJ421" s="143">
        <f t="shared" si="630"/>
        <v>1</v>
      </c>
      <c r="DK421" s="143">
        <f t="shared" si="630"/>
        <v>2</v>
      </c>
      <c r="DL421" s="143">
        <f t="shared" si="630"/>
        <v>1</v>
      </c>
      <c r="DM421" s="143">
        <f t="shared" si="630"/>
        <v>0</v>
      </c>
      <c r="DN421" s="143">
        <f t="shared" si="630"/>
        <v>1</v>
      </c>
      <c r="DO421" s="143">
        <f t="shared" si="630"/>
        <v>31</v>
      </c>
      <c r="DP421" s="143">
        <f t="shared" si="630"/>
        <v>20</v>
      </c>
      <c r="DQ421" s="143">
        <f t="shared" si="630"/>
        <v>3</v>
      </c>
      <c r="DR421" s="143">
        <f t="shared" si="630"/>
        <v>1</v>
      </c>
      <c r="DS421" s="143">
        <f t="shared" si="630"/>
        <v>1</v>
      </c>
      <c r="DT421" s="143">
        <f t="shared" si="630"/>
        <v>1</v>
      </c>
      <c r="DU421" s="143">
        <f t="shared" si="630"/>
        <v>1</v>
      </c>
      <c r="DV421" s="143">
        <f t="shared" si="630"/>
        <v>4</v>
      </c>
      <c r="DW421" s="143">
        <f t="shared" si="630"/>
        <v>1</v>
      </c>
      <c r="DX421" s="143">
        <f t="shared" si="630"/>
        <v>12</v>
      </c>
      <c r="DY421" s="143">
        <f t="shared" si="630"/>
        <v>9</v>
      </c>
      <c r="DZ421" s="143">
        <f t="shared" si="630"/>
        <v>1</v>
      </c>
      <c r="EA421" s="143">
        <f t="shared" si="630"/>
        <v>1</v>
      </c>
      <c r="EB421" s="143">
        <f t="shared" si="630"/>
        <v>2</v>
      </c>
      <c r="EC421" s="143">
        <f t="shared" si="630"/>
        <v>0</v>
      </c>
      <c r="ED421" s="143">
        <f t="shared" ref="ED421:GO421" si="631">SUBTOTAL(109,ED3:ED419)</f>
        <v>0</v>
      </c>
      <c r="EE421" s="143">
        <f t="shared" si="631"/>
        <v>4</v>
      </c>
      <c r="EF421" s="143">
        <f t="shared" si="631"/>
        <v>4</v>
      </c>
      <c r="EG421" s="143">
        <f t="shared" si="631"/>
        <v>1</v>
      </c>
      <c r="EH421" s="143">
        <f t="shared" si="631"/>
        <v>1</v>
      </c>
      <c r="EI421" s="143">
        <f t="shared" si="631"/>
        <v>1</v>
      </c>
      <c r="EJ421" s="143">
        <f t="shared" si="631"/>
        <v>6</v>
      </c>
      <c r="EK421" s="143">
        <f t="shared" si="631"/>
        <v>1</v>
      </c>
      <c r="EL421" s="143">
        <f t="shared" si="631"/>
        <v>1</v>
      </c>
      <c r="EM421" s="143">
        <f t="shared" si="631"/>
        <v>2</v>
      </c>
      <c r="EN421" s="143">
        <f t="shared" si="631"/>
        <v>3</v>
      </c>
      <c r="EO421" s="143">
        <f t="shared" si="631"/>
        <v>1</v>
      </c>
      <c r="EP421" s="143">
        <f t="shared" si="631"/>
        <v>1</v>
      </c>
      <c r="EQ421" s="143">
        <f t="shared" si="631"/>
        <v>2</v>
      </c>
      <c r="ER421" s="143">
        <f t="shared" si="631"/>
        <v>1</v>
      </c>
      <c r="ES421" s="143">
        <f t="shared" si="631"/>
        <v>1</v>
      </c>
      <c r="ET421" s="143">
        <f t="shared" si="631"/>
        <v>2</v>
      </c>
      <c r="EU421" s="143">
        <f t="shared" si="631"/>
        <v>2</v>
      </c>
      <c r="EV421" s="143">
        <f t="shared" si="631"/>
        <v>3</v>
      </c>
      <c r="EW421" s="143">
        <f t="shared" si="631"/>
        <v>1</v>
      </c>
      <c r="EX421" s="143">
        <f t="shared" si="631"/>
        <v>1</v>
      </c>
      <c r="EY421" s="143">
        <f t="shared" si="631"/>
        <v>1</v>
      </c>
      <c r="EZ421" s="143">
        <f t="shared" si="631"/>
        <v>1</v>
      </c>
      <c r="FA421" s="143">
        <f t="shared" si="631"/>
        <v>1</v>
      </c>
      <c r="FB421" s="143">
        <f t="shared" si="631"/>
        <v>1</v>
      </c>
      <c r="FC421" s="143">
        <f t="shared" si="631"/>
        <v>3</v>
      </c>
      <c r="FD421" s="143">
        <f t="shared" si="631"/>
        <v>1</v>
      </c>
      <c r="FE421" s="143">
        <f t="shared" si="631"/>
        <v>1</v>
      </c>
      <c r="FF421" s="143">
        <f t="shared" si="631"/>
        <v>42</v>
      </c>
      <c r="FG421" s="143">
        <f t="shared" si="631"/>
        <v>1</v>
      </c>
      <c r="FH421" s="143">
        <f t="shared" si="631"/>
        <v>1</v>
      </c>
      <c r="FI421" s="143">
        <f t="shared" si="631"/>
        <v>1</v>
      </c>
      <c r="FJ421" s="143">
        <f t="shared" si="631"/>
        <v>1</v>
      </c>
      <c r="FK421" s="143">
        <f t="shared" si="631"/>
        <v>1</v>
      </c>
      <c r="FL421" s="143">
        <f t="shared" si="631"/>
        <v>2</v>
      </c>
      <c r="FM421" s="143">
        <f t="shared" si="631"/>
        <v>2</v>
      </c>
      <c r="FN421" s="143">
        <f t="shared" si="631"/>
        <v>1</v>
      </c>
      <c r="FO421" s="143">
        <f t="shared" si="631"/>
        <v>1</v>
      </c>
      <c r="FP421" s="143">
        <f t="shared" si="631"/>
        <v>3</v>
      </c>
      <c r="FQ421" s="143">
        <f t="shared" si="631"/>
        <v>1</v>
      </c>
      <c r="FR421" s="143">
        <f t="shared" si="631"/>
        <v>1</v>
      </c>
      <c r="FS421" s="143">
        <f t="shared" si="631"/>
        <v>1</v>
      </c>
      <c r="FT421" s="143">
        <f t="shared" si="631"/>
        <v>1</v>
      </c>
      <c r="FU421" s="143">
        <f t="shared" si="631"/>
        <v>1</v>
      </c>
      <c r="FV421" s="143">
        <f t="shared" si="631"/>
        <v>1</v>
      </c>
      <c r="FW421" s="143">
        <f t="shared" si="631"/>
        <v>1</v>
      </c>
      <c r="FX421" s="143">
        <f t="shared" si="631"/>
        <v>1</v>
      </c>
      <c r="FY421" s="143">
        <f t="shared" si="631"/>
        <v>1</v>
      </c>
      <c r="FZ421" s="143">
        <f t="shared" si="631"/>
        <v>1</v>
      </c>
      <c r="GA421" s="143">
        <f t="shared" si="631"/>
        <v>1</v>
      </c>
      <c r="GB421" s="143">
        <f t="shared" si="631"/>
        <v>2</v>
      </c>
      <c r="GC421" s="143">
        <f t="shared" si="631"/>
        <v>1</v>
      </c>
      <c r="GD421" s="143">
        <f t="shared" si="631"/>
        <v>1</v>
      </c>
      <c r="GE421" s="143">
        <f t="shared" si="631"/>
        <v>1</v>
      </c>
      <c r="GF421" s="143">
        <f t="shared" si="631"/>
        <v>1</v>
      </c>
      <c r="GG421" s="143">
        <f t="shared" si="631"/>
        <v>1</v>
      </c>
      <c r="GH421" s="143">
        <f t="shared" si="631"/>
        <v>0</v>
      </c>
      <c r="GI421" s="143">
        <f t="shared" si="631"/>
        <v>2</v>
      </c>
      <c r="GJ421" s="143">
        <f t="shared" si="631"/>
        <v>2</v>
      </c>
      <c r="GK421" s="143">
        <f t="shared" si="631"/>
        <v>1</v>
      </c>
      <c r="GL421" s="143">
        <f t="shared" si="631"/>
        <v>2</v>
      </c>
      <c r="GM421" s="143">
        <f t="shared" si="631"/>
        <v>5</v>
      </c>
      <c r="GN421" s="143">
        <f t="shared" si="631"/>
        <v>1</v>
      </c>
      <c r="GO421" s="143">
        <f t="shared" si="631"/>
        <v>2</v>
      </c>
      <c r="GP421" s="143">
        <f t="shared" ref="GP421:JA421" si="632">SUBTOTAL(109,GP3:GP419)</f>
        <v>89</v>
      </c>
      <c r="GQ421" s="143">
        <f t="shared" si="632"/>
        <v>51</v>
      </c>
      <c r="GR421" s="143">
        <f t="shared" si="632"/>
        <v>6</v>
      </c>
      <c r="GS421" s="143">
        <f t="shared" si="632"/>
        <v>0</v>
      </c>
      <c r="GT421" s="143">
        <f t="shared" si="632"/>
        <v>1</v>
      </c>
      <c r="GU421" s="143">
        <f t="shared" si="632"/>
        <v>1</v>
      </c>
      <c r="GV421" s="143">
        <f t="shared" si="632"/>
        <v>1</v>
      </c>
      <c r="GW421" s="143">
        <f t="shared" si="632"/>
        <v>0</v>
      </c>
      <c r="GX421" s="143">
        <f t="shared" si="632"/>
        <v>1</v>
      </c>
      <c r="GY421" s="143">
        <f t="shared" si="632"/>
        <v>10</v>
      </c>
      <c r="GZ421" s="143">
        <f t="shared" si="632"/>
        <v>8</v>
      </c>
      <c r="HA421" s="143">
        <f t="shared" si="632"/>
        <v>1</v>
      </c>
      <c r="HB421" s="143">
        <f t="shared" si="632"/>
        <v>1</v>
      </c>
      <c r="HC421" s="143">
        <f t="shared" si="632"/>
        <v>2</v>
      </c>
      <c r="HD421" s="143">
        <f t="shared" si="632"/>
        <v>2</v>
      </c>
      <c r="HE421" s="143">
        <f t="shared" si="632"/>
        <v>3</v>
      </c>
      <c r="HF421" s="143">
        <f t="shared" si="632"/>
        <v>2</v>
      </c>
      <c r="HG421" s="143">
        <f t="shared" si="632"/>
        <v>1</v>
      </c>
      <c r="HH421" s="143">
        <f t="shared" si="632"/>
        <v>1</v>
      </c>
      <c r="HI421" s="143">
        <f t="shared" si="632"/>
        <v>5</v>
      </c>
      <c r="HJ421" s="143">
        <f t="shared" si="632"/>
        <v>6</v>
      </c>
      <c r="HK421" s="143">
        <f t="shared" si="632"/>
        <v>1</v>
      </c>
      <c r="HL421" s="143">
        <f t="shared" si="632"/>
        <v>2</v>
      </c>
      <c r="HM421" s="143">
        <f t="shared" si="632"/>
        <v>2</v>
      </c>
      <c r="HN421" s="143">
        <f t="shared" si="632"/>
        <v>1</v>
      </c>
      <c r="HO421" s="143">
        <f t="shared" si="632"/>
        <v>1</v>
      </c>
      <c r="HP421" s="143">
        <f t="shared" si="632"/>
        <v>2</v>
      </c>
      <c r="HQ421" s="143">
        <f t="shared" si="632"/>
        <v>2</v>
      </c>
      <c r="HR421" s="143">
        <f t="shared" si="632"/>
        <v>2</v>
      </c>
      <c r="HS421" s="143">
        <f t="shared" si="632"/>
        <v>31</v>
      </c>
      <c r="HT421" s="143">
        <f t="shared" si="632"/>
        <v>21</v>
      </c>
      <c r="HU421" s="143">
        <f t="shared" si="632"/>
        <v>1</v>
      </c>
      <c r="HV421" s="143">
        <f t="shared" si="632"/>
        <v>0</v>
      </c>
      <c r="HW421" s="143">
        <f t="shared" si="632"/>
        <v>1</v>
      </c>
      <c r="HX421" s="143">
        <f t="shared" si="632"/>
        <v>2</v>
      </c>
      <c r="HY421" s="143">
        <f t="shared" si="632"/>
        <v>2</v>
      </c>
      <c r="HZ421" s="143">
        <f t="shared" si="632"/>
        <v>1</v>
      </c>
      <c r="IA421" s="143">
        <f t="shared" si="632"/>
        <v>1</v>
      </c>
      <c r="IB421" s="143">
        <f t="shared" si="632"/>
        <v>2</v>
      </c>
      <c r="IC421" s="143">
        <f t="shared" si="632"/>
        <v>1</v>
      </c>
      <c r="ID421" s="143">
        <f t="shared" si="632"/>
        <v>5</v>
      </c>
      <c r="IE421" s="143">
        <f t="shared" si="632"/>
        <v>5</v>
      </c>
      <c r="IF421" s="143">
        <f t="shared" si="632"/>
        <v>8</v>
      </c>
      <c r="IG421" s="143">
        <f t="shared" si="632"/>
        <v>1</v>
      </c>
      <c r="IH421" s="143">
        <f t="shared" si="632"/>
        <v>1</v>
      </c>
      <c r="II421" s="143">
        <f t="shared" si="632"/>
        <v>1</v>
      </c>
      <c r="IJ421" s="143">
        <f t="shared" si="632"/>
        <v>1</v>
      </c>
      <c r="IK421" s="143">
        <f t="shared" si="632"/>
        <v>1</v>
      </c>
      <c r="IL421" s="143">
        <f t="shared" si="632"/>
        <v>1</v>
      </c>
      <c r="IM421" s="143">
        <f t="shared" si="632"/>
        <v>1</v>
      </c>
      <c r="IN421" s="143">
        <f t="shared" si="632"/>
        <v>15</v>
      </c>
      <c r="IO421" s="143">
        <f t="shared" si="632"/>
        <v>8</v>
      </c>
      <c r="IP421" s="143">
        <f t="shared" si="632"/>
        <v>1</v>
      </c>
      <c r="IQ421" s="143">
        <f t="shared" si="632"/>
        <v>1</v>
      </c>
      <c r="IR421" s="143">
        <f t="shared" si="632"/>
        <v>1</v>
      </c>
      <c r="IS421" s="143">
        <f t="shared" si="632"/>
        <v>1</v>
      </c>
      <c r="IT421" s="143">
        <f t="shared" si="632"/>
        <v>1</v>
      </c>
      <c r="IU421" s="143">
        <f t="shared" si="632"/>
        <v>1</v>
      </c>
      <c r="IV421" s="143">
        <f t="shared" si="632"/>
        <v>1</v>
      </c>
      <c r="IW421" s="143">
        <f t="shared" si="632"/>
        <v>7</v>
      </c>
      <c r="IX421" s="143">
        <f t="shared" si="632"/>
        <v>5</v>
      </c>
      <c r="IY421" s="143">
        <f t="shared" si="632"/>
        <v>1</v>
      </c>
      <c r="IZ421" s="143">
        <f t="shared" si="632"/>
        <v>1</v>
      </c>
      <c r="JA421" s="143">
        <f t="shared" si="632"/>
        <v>1</v>
      </c>
      <c r="JB421" s="143">
        <f t="shared" ref="JB421:LM421" si="633">SUBTOTAL(109,JB3:JB419)</f>
        <v>2</v>
      </c>
      <c r="JC421" s="143">
        <f t="shared" si="633"/>
        <v>1</v>
      </c>
      <c r="JD421" s="143">
        <f t="shared" si="633"/>
        <v>1</v>
      </c>
      <c r="JE421" s="143">
        <f t="shared" si="633"/>
        <v>1</v>
      </c>
      <c r="JF421" s="143">
        <f t="shared" si="633"/>
        <v>1</v>
      </c>
      <c r="JG421" s="143">
        <f t="shared" si="633"/>
        <v>1</v>
      </c>
      <c r="JH421" s="143">
        <f t="shared" si="633"/>
        <v>1</v>
      </c>
      <c r="JI421" s="143">
        <f t="shared" si="633"/>
        <v>3</v>
      </c>
      <c r="JJ421" s="143">
        <f t="shared" si="633"/>
        <v>11</v>
      </c>
      <c r="JK421" s="143">
        <f t="shared" si="633"/>
        <v>10</v>
      </c>
      <c r="JL421" s="143">
        <f t="shared" si="633"/>
        <v>6</v>
      </c>
      <c r="JM421" s="143">
        <f t="shared" si="633"/>
        <v>1</v>
      </c>
      <c r="JN421" s="143">
        <f t="shared" si="633"/>
        <v>2</v>
      </c>
      <c r="JO421" s="143">
        <f t="shared" si="633"/>
        <v>2</v>
      </c>
      <c r="JP421" s="143">
        <f t="shared" si="633"/>
        <v>1</v>
      </c>
      <c r="JQ421" s="143">
        <f t="shared" si="633"/>
        <v>1</v>
      </c>
      <c r="JR421" s="143">
        <f t="shared" si="633"/>
        <v>1</v>
      </c>
      <c r="JS421" s="143">
        <f t="shared" si="633"/>
        <v>1</v>
      </c>
      <c r="JT421" s="143">
        <f t="shared" si="633"/>
        <v>1</v>
      </c>
      <c r="JU421" s="143">
        <f t="shared" si="633"/>
        <v>1</v>
      </c>
      <c r="JV421" s="143">
        <f t="shared" si="633"/>
        <v>17</v>
      </c>
      <c r="JW421" s="143">
        <f t="shared" si="633"/>
        <v>9</v>
      </c>
      <c r="JX421" s="143">
        <f t="shared" si="633"/>
        <v>1</v>
      </c>
      <c r="JY421" s="143">
        <f t="shared" si="633"/>
        <v>1</v>
      </c>
      <c r="JZ421" s="143">
        <f t="shared" si="633"/>
        <v>1</v>
      </c>
      <c r="KA421" s="143">
        <f t="shared" si="633"/>
        <v>0</v>
      </c>
      <c r="KB421" s="143">
        <f t="shared" si="633"/>
        <v>3</v>
      </c>
      <c r="KC421" s="143">
        <f t="shared" si="633"/>
        <v>3</v>
      </c>
      <c r="KD421" s="143">
        <f t="shared" si="633"/>
        <v>6</v>
      </c>
      <c r="KE421" s="143">
        <f t="shared" si="633"/>
        <v>1</v>
      </c>
      <c r="KF421" s="143">
        <f t="shared" si="633"/>
        <v>1</v>
      </c>
      <c r="KG421" s="143">
        <f t="shared" si="633"/>
        <v>1</v>
      </c>
      <c r="KH421" s="143">
        <f t="shared" si="633"/>
        <v>1</v>
      </c>
      <c r="KI421" s="143">
        <f t="shared" si="633"/>
        <v>1</v>
      </c>
      <c r="KJ421" s="143">
        <f t="shared" si="633"/>
        <v>1</v>
      </c>
      <c r="KK421" s="143">
        <f t="shared" si="633"/>
        <v>1</v>
      </c>
      <c r="KL421" s="143">
        <f t="shared" si="633"/>
        <v>1</v>
      </c>
      <c r="KM421" s="143">
        <f t="shared" si="633"/>
        <v>1</v>
      </c>
      <c r="KN421" s="143">
        <f t="shared" si="633"/>
        <v>1</v>
      </c>
      <c r="KO421" s="143">
        <f t="shared" si="633"/>
        <v>1</v>
      </c>
      <c r="KP421" s="143">
        <f t="shared" si="633"/>
        <v>1</v>
      </c>
      <c r="KQ421" s="143">
        <f t="shared" si="633"/>
        <v>1</v>
      </c>
      <c r="KR421" s="143">
        <f t="shared" si="633"/>
        <v>1</v>
      </c>
      <c r="KS421" s="143">
        <f t="shared" si="633"/>
        <v>1</v>
      </c>
      <c r="KT421" s="143">
        <f t="shared" si="633"/>
        <v>1</v>
      </c>
      <c r="KU421" s="143">
        <f t="shared" si="633"/>
        <v>1</v>
      </c>
      <c r="KV421" s="143">
        <f t="shared" si="633"/>
        <v>1</v>
      </c>
      <c r="KW421" s="143">
        <f t="shared" si="633"/>
        <v>1</v>
      </c>
      <c r="KX421" s="143">
        <f t="shared" si="633"/>
        <v>1</v>
      </c>
      <c r="KY421" s="143">
        <f t="shared" si="633"/>
        <v>1</v>
      </c>
      <c r="KZ421" s="143">
        <f t="shared" si="633"/>
        <v>1</v>
      </c>
      <c r="LA421" s="143">
        <f t="shared" si="633"/>
        <v>1</v>
      </c>
      <c r="LB421" s="143">
        <f t="shared" si="633"/>
        <v>2</v>
      </c>
      <c r="LC421" s="143">
        <f t="shared" si="633"/>
        <v>1</v>
      </c>
      <c r="LD421" s="143">
        <f t="shared" si="633"/>
        <v>1</v>
      </c>
      <c r="LE421" s="143">
        <f t="shared" si="633"/>
        <v>1</v>
      </c>
      <c r="LF421" s="143">
        <f t="shared" si="633"/>
        <v>1</v>
      </c>
      <c r="LG421" s="143">
        <f t="shared" si="633"/>
        <v>35</v>
      </c>
      <c r="LH421" s="143">
        <f t="shared" si="633"/>
        <v>8</v>
      </c>
      <c r="LI421" s="143">
        <f t="shared" si="633"/>
        <v>4</v>
      </c>
      <c r="LJ421" s="143">
        <f t="shared" si="633"/>
        <v>1</v>
      </c>
      <c r="LK421" s="143">
        <f t="shared" si="633"/>
        <v>1</v>
      </c>
      <c r="LL421" s="143">
        <f t="shared" si="633"/>
        <v>2</v>
      </c>
      <c r="LM421" s="143">
        <f t="shared" si="633"/>
        <v>2</v>
      </c>
      <c r="LN421" s="143">
        <f t="shared" ref="LN421:NY421" si="634">SUBTOTAL(109,LN3:LN419)</f>
        <v>1</v>
      </c>
      <c r="LO421" s="143">
        <f t="shared" si="634"/>
        <v>1</v>
      </c>
      <c r="LP421" s="143">
        <f t="shared" si="634"/>
        <v>2</v>
      </c>
      <c r="LQ421" s="143">
        <f t="shared" si="634"/>
        <v>1</v>
      </c>
      <c r="LR421" s="143">
        <f t="shared" si="634"/>
        <v>1</v>
      </c>
      <c r="LS421" s="143">
        <f t="shared" si="634"/>
        <v>1</v>
      </c>
      <c r="LT421" s="143">
        <f t="shared" si="634"/>
        <v>17</v>
      </c>
      <c r="LU421" s="143">
        <f t="shared" si="634"/>
        <v>7</v>
      </c>
      <c r="LV421" s="143">
        <f t="shared" si="634"/>
        <v>1</v>
      </c>
      <c r="LW421" s="143">
        <f t="shared" si="634"/>
        <v>2</v>
      </c>
      <c r="LX421" s="143">
        <f t="shared" si="634"/>
        <v>1</v>
      </c>
      <c r="LY421" s="143">
        <f t="shared" si="634"/>
        <v>1</v>
      </c>
      <c r="LZ421" s="143">
        <f t="shared" si="634"/>
        <v>1</v>
      </c>
      <c r="MA421" s="143">
        <f t="shared" si="634"/>
        <v>6</v>
      </c>
      <c r="MB421" s="143">
        <f t="shared" si="634"/>
        <v>3</v>
      </c>
      <c r="MC421" s="143">
        <f t="shared" si="634"/>
        <v>1</v>
      </c>
      <c r="MD421" s="143">
        <f t="shared" si="634"/>
        <v>1</v>
      </c>
      <c r="ME421" s="143">
        <f t="shared" si="634"/>
        <v>1</v>
      </c>
      <c r="MF421" s="143">
        <f t="shared" si="634"/>
        <v>3</v>
      </c>
      <c r="MG421" s="143">
        <f t="shared" si="634"/>
        <v>2</v>
      </c>
      <c r="MH421" s="143">
        <f t="shared" si="634"/>
        <v>2</v>
      </c>
      <c r="MI421" s="143">
        <f t="shared" si="634"/>
        <v>2</v>
      </c>
      <c r="MJ421" s="143">
        <f t="shared" si="634"/>
        <v>3</v>
      </c>
      <c r="MK421" s="143">
        <f t="shared" si="634"/>
        <v>0</v>
      </c>
      <c r="ML421" s="143">
        <f t="shared" si="634"/>
        <v>1</v>
      </c>
      <c r="MM421" s="143">
        <f t="shared" si="634"/>
        <v>8</v>
      </c>
      <c r="MN421" s="143">
        <f t="shared" si="634"/>
        <v>8</v>
      </c>
      <c r="MO421" s="143">
        <f t="shared" si="634"/>
        <v>2</v>
      </c>
      <c r="MP421" s="143">
        <f t="shared" si="634"/>
        <v>1</v>
      </c>
      <c r="MQ421" s="143">
        <f t="shared" si="634"/>
        <v>0</v>
      </c>
      <c r="MR421" s="143">
        <f t="shared" si="634"/>
        <v>1</v>
      </c>
      <c r="MS421" s="143">
        <f t="shared" si="634"/>
        <v>4</v>
      </c>
      <c r="MT421" s="143">
        <f t="shared" si="634"/>
        <v>4</v>
      </c>
      <c r="MU421" s="143">
        <f t="shared" si="634"/>
        <v>95</v>
      </c>
      <c r="MV421" s="143">
        <f t="shared" si="634"/>
        <v>3</v>
      </c>
      <c r="MW421" s="143">
        <f t="shared" si="634"/>
        <v>1</v>
      </c>
      <c r="MX421" s="143">
        <f t="shared" si="634"/>
        <v>0</v>
      </c>
      <c r="MY421" s="143">
        <f t="shared" si="634"/>
        <v>1</v>
      </c>
      <c r="MZ421" s="143">
        <f t="shared" si="634"/>
        <v>1</v>
      </c>
      <c r="NA421" s="143">
        <f t="shared" si="634"/>
        <v>1</v>
      </c>
      <c r="NB421" s="143">
        <f t="shared" si="634"/>
        <v>1</v>
      </c>
      <c r="NC421" s="143">
        <f t="shared" si="634"/>
        <v>6</v>
      </c>
      <c r="ND421" s="143">
        <f t="shared" si="634"/>
        <v>4</v>
      </c>
      <c r="NE421" s="143">
        <f t="shared" si="634"/>
        <v>7</v>
      </c>
      <c r="NF421" s="143">
        <f t="shared" si="634"/>
        <v>1</v>
      </c>
      <c r="NG421" s="143">
        <f t="shared" si="634"/>
        <v>1</v>
      </c>
      <c r="NH421" s="143">
        <f t="shared" si="634"/>
        <v>2</v>
      </c>
      <c r="NI421" s="143">
        <f t="shared" si="634"/>
        <v>2</v>
      </c>
      <c r="NJ421" s="143">
        <f t="shared" si="634"/>
        <v>1</v>
      </c>
      <c r="NK421" s="143">
        <f t="shared" si="634"/>
        <v>0</v>
      </c>
      <c r="NL421" s="143">
        <f t="shared" si="634"/>
        <v>1</v>
      </c>
      <c r="NM421" s="143">
        <f t="shared" si="634"/>
        <v>1</v>
      </c>
      <c r="NN421" s="143">
        <f t="shared" si="634"/>
        <v>1</v>
      </c>
      <c r="NO421" s="143">
        <f t="shared" si="634"/>
        <v>2</v>
      </c>
      <c r="NP421" s="143">
        <f t="shared" si="634"/>
        <v>1</v>
      </c>
      <c r="NQ421" s="143">
        <f t="shared" si="634"/>
        <v>1</v>
      </c>
      <c r="NR421" s="143">
        <f t="shared" si="634"/>
        <v>0</v>
      </c>
      <c r="NS421" s="143">
        <f t="shared" si="634"/>
        <v>1</v>
      </c>
      <c r="NT421" s="143">
        <f t="shared" si="634"/>
        <v>1</v>
      </c>
      <c r="NU421" s="143">
        <f t="shared" si="634"/>
        <v>1</v>
      </c>
      <c r="NV421" s="143">
        <f t="shared" si="634"/>
        <v>2</v>
      </c>
      <c r="NW421" s="143">
        <f t="shared" si="634"/>
        <v>1</v>
      </c>
      <c r="NX421" s="143">
        <f t="shared" si="634"/>
        <v>1</v>
      </c>
      <c r="NY421" s="143">
        <f t="shared" si="634"/>
        <v>0</v>
      </c>
      <c r="NZ421" s="143">
        <f t="shared" ref="NZ421:QK421" si="635">SUBTOTAL(109,NZ3:NZ419)</f>
        <v>1</v>
      </c>
      <c r="OA421" s="143">
        <f t="shared" si="635"/>
        <v>1</v>
      </c>
      <c r="OB421" s="143">
        <f t="shared" si="635"/>
        <v>2</v>
      </c>
      <c r="OC421" s="143">
        <f t="shared" si="635"/>
        <v>3</v>
      </c>
      <c r="OD421" s="143">
        <f t="shared" si="635"/>
        <v>1</v>
      </c>
      <c r="OE421" s="143">
        <f t="shared" si="635"/>
        <v>1</v>
      </c>
      <c r="OF421" s="143">
        <f t="shared" si="635"/>
        <v>2</v>
      </c>
      <c r="OG421" s="143">
        <f t="shared" si="635"/>
        <v>0</v>
      </c>
      <c r="OH421" s="143">
        <f t="shared" si="635"/>
        <v>3</v>
      </c>
      <c r="OI421" s="143">
        <f t="shared" si="635"/>
        <v>16</v>
      </c>
      <c r="OJ421" s="143">
        <f t="shared" si="635"/>
        <v>2</v>
      </c>
      <c r="OK421" s="143">
        <f t="shared" si="635"/>
        <v>1</v>
      </c>
      <c r="OL421" s="143">
        <f t="shared" si="635"/>
        <v>0</v>
      </c>
      <c r="OM421" s="143">
        <f t="shared" si="635"/>
        <v>3</v>
      </c>
      <c r="ON421" s="143">
        <f t="shared" si="635"/>
        <v>1</v>
      </c>
      <c r="OO421" s="143">
        <f t="shared" si="635"/>
        <v>32</v>
      </c>
      <c r="OP421" s="143">
        <f t="shared" si="635"/>
        <v>1</v>
      </c>
      <c r="OQ421" s="143">
        <f t="shared" si="635"/>
        <v>3</v>
      </c>
      <c r="OR421" s="143">
        <f t="shared" si="635"/>
        <v>8</v>
      </c>
      <c r="OS421" s="143">
        <f t="shared" si="635"/>
        <v>7</v>
      </c>
      <c r="OT421" s="143">
        <f t="shared" si="635"/>
        <v>7</v>
      </c>
      <c r="OU421" s="143">
        <f t="shared" si="635"/>
        <v>1</v>
      </c>
      <c r="OV421" s="143">
        <f t="shared" si="635"/>
        <v>6</v>
      </c>
      <c r="OW421" s="143">
        <f t="shared" si="635"/>
        <v>10</v>
      </c>
      <c r="OX421" s="143">
        <f t="shared" si="635"/>
        <v>1</v>
      </c>
      <c r="OY421" s="143">
        <f t="shared" si="635"/>
        <v>1</v>
      </c>
      <c r="OZ421" s="143">
        <f t="shared" si="635"/>
        <v>7</v>
      </c>
      <c r="PA421" s="143">
        <f t="shared" si="635"/>
        <v>0</v>
      </c>
      <c r="PB421" s="143">
        <f t="shared" si="635"/>
        <v>1</v>
      </c>
      <c r="PC421" s="143">
        <f t="shared" si="635"/>
        <v>1</v>
      </c>
      <c r="PD421" s="143">
        <f t="shared" si="635"/>
        <v>109</v>
      </c>
      <c r="PE421" s="143">
        <f t="shared" si="635"/>
        <v>60</v>
      </c>
      <c r="PF421" s="143">
        <f t="shared" si="635"/>
        <v>3</v>
      </c>
      <c r="PG421" s="143">
        <f t="shared" si="635"/>
        <v>3</v>
      </c>
      <c r="PH421" s="143">
        <f t="shared" si="635"/>
        <v>1</v>
      </c>
      <c r="PI421" s="143">
        <f t="shared" si="635"/>
        <v>1</v>
      </c>
      <c r="PJ421" s="143">
        <f t="shared" si="635"/>
        <v>1</v>
      </c>
      <c r="PK421" s="143">
        <f t="shared" si="635"/>
        <v>1</v>
      </c>
      <c r="PL421" s="143">
        <f t="shared" si="635"/>
        <v>1</v>
      </c>
      <c r="PM421" s="143">
        <f t="shared" si="635"/>
        <v>2</v>
      </c>
      <c r="PN421" s="143">
        <f t="shared" si="635"/>
        <v>1</v>
      </c>
      <c r="PO421" s="143">
        <f t="shared" si="635"/>
        <v>1</v>
      </c>
      <c r="PP421" s="143">
        <f t="shared" si="635"/>
        <v>1</v>
      </c>
      <c r="PQ421" s="143">
        <f t="shared" si="635"/>
        <v>0</v>
      </c>
      <c r="PR421" s="143">
        <f t="shared" si="635"/>
        <v>2</v>
      </c>
      <c r="PS421" s="143">
        <f t="shared" si="635"/>
        <v>2</v>
      </c>
      <c r="PT421" s="143">
        <f t="shared" si="635"/>
        <v>2</v>
      </c>
      <c r="PU421" s="143">
        <f t="shared" si="635"/>
        <v>1</v>
      </c>
      <c r="PV421" s="143">
        <f t="shared" si="635"/>
        <v>1</v>
      </c>
      <c r="PW421" s="143">
        <f t="shared" si="635"/>
        <v>2</v>
      </c>
      <c r="PX421" s="143">
        <f t="shared" si="635"/>
        <v>3</v>
      </c>
      <c r="PY421" s="143">
        <f t="shared" si="635"/>
        <v>1</v>
      </c>
      <c r="PZ421" s="143">
        <f t="shared" si="635"/>
        <v>1</v>
      </c>
      <c r="QA421" s="143">
        <f t="shared" si="635"/>
        <v>1</v>
      </c>
      <c r="QB421" s="143">
        <f t="shared" si="635"/>
        <v>1</v>
      </c>
      <c r="QC421" s="143">
        <f t="shared" si="635"/>
        <v>1</v>
      </c>
      <c r="QD421" s="143">
        <f t="shared" si="635"/>
        <v>1</v>
      </c>
      <c r="QE421" s="143">
        <f t="shared" si="635"/>
        <v>1</v>
      </c>
      <c r="QF421" s="143">
        <f t="shared" si="635"/>
        <v>3</v>
      </c>
      <c r="QG421" s="143">
        <f t="shared" si="635"/>
        <v>3</v>
      </c>
      <c r="QH421" s="143">
        <f t="shared" si="635"/>
        <v>4</v>
      </c>
      <c r="QI421" s="143">
        <f t="shared" si="635"/>
        <v>1</v>
      </c>
      <c r="QJ421" s="143">
        <f t="shared" si="635"/>
        <v>1</v>
      </c>
      <c r="QK421" s="143">
        <f t="shared" si="635"/>
        <v>1</v>
      </c>
      <c r="QL421" s="143">
        <f t="shared" ref="QL421:SW421" si="636">SUBTOTAL(109,QL3:QL419)</f>
        <v>1</v>
      </c>
      <c r="QM421" s="143">
        <f t="shared" si="636"/>
        <v>1</v>
      </c>
      <c r="QN421" s="143">
        <f t="shared" si="636"/>
        <v>0</v>
      </c>
      <c r="QO421" s="143">
        <f t="shared" si="636"/>
        <v>1</v>
      </c>
      <c r="QP421" s="143">
        <f t="shared" si="636"/>
        <v>2</v>
      </c>
      <c r="QQ421" s="143">
        <f t="shared" si="636"/>
        <v>1</v>
      </c>
      <c r="QR421" s="143">
        <f t="shared" si="636"/>
        <v>2</v>
      </c>
      <c r="QS421" s="143">
        <f t="shared" si="636"/>
        <v>1</v>
      </c>
      <c r="QT421" s="143">
        <f t="shared" si="636"/>
        <v>1</v>
      </c>
      <c r="QU421" s="143">
        <f t="shared" si="636"/>
        <v>1</v>
      </c>
      <c r="QV421" s="143">
        <f t="shared" si="636"/>
        <v>2</v>
      </c>
      <c r="QW421" s="143">
        <f t="shared" si="636"/>
        <v>1</v>
      </c>
      <c r="QX421" s="143">
        <f t="shared" si="636"/>
        <v>1</v>
      </c>
      <c r="QY421" s="143">
        <f t="shared" si="636"/>
        <v>5</v>
      </c>
      <c r="QZ421" s="143">
        <f t="shared" si="636"/>
        <v>4</v>
      </c>
      <c r="RA421" s="143">
        <f t="shared" si="636"/>
        <v>7</v>
      </c>
      <c r="RB421" s="143">
        <f t="shared" si="636"/>
        <v>1</v>
      </c>
      <c r="RC421" s="143">
        <f t="shared" si="636"/>
        <v>1</v>
      </c>
      <c r="RD421" s="143">
        <f t="shared" si="636"/>
        <v>1</v>
      </c>
      <c r="RE421" s="143">
        <f t="shared" si="636"/>
        <v>1</v>
      </c>
      <c r="RF421" s="143">
        <f t="shared" si="636"/>
        <v>2</v>
      </c>
      <c r="RG421" s="143">
        <f t="shared" si="636"/>
        <v>1</v>
      </c>
      <c r="RH421" s="143">
        <f t="shared" si="636"/>
        <v>1</v>
      </c>
      <c r="RI421" s="143">
        <f t="shared" si="636"/>
        <v>1</v>
      </c>
      <c r="RJ421" s="143">
        <f t="shared" si="636"/>
        <v>1</v>
      </c>
      <c r="RK421" s="143">
        <f t="shared" si="636"/>
        <v>17</v>
      </c>
      <c r="RL421" s="143">
        <f t="shared" si="636"/>
        <v>11</v>
      </c>
      <c r="RM421" s="143">
        <f t="shared" si="636"/>
        <v>3</v>
      </c>
      <c r="RN421" s="143">
        <f t="shared" si="636"/>
        <v>2</v>
      </c>
      <c r="RO421" s="143">
        <f t="shared" si="636"/>
        <v>1</v>
      </c>
      <c r="RP421" s="143">
        <f t="shared" si="636"/>
        <v>1</v>
      </c>
      <c r="RQ421" s="143">
        <f t="shared" si="636"/>
        <v>2</v>
      </c>
      <c r="RR421" s="143">
        <f t="shared" si="636"/>
        <v>3</v>
      </c>
      <c r="RS421" s="143">
        <f t="shared" si="636"/>
        <v>1</v>
      </c>
      <c r="RT421" s="143">
        <f t="shared" si="636"/>
        <v>1</v>
      </c>
      <c r="RU421" s="143">
        <f t="shared" si="636"/>
        <v>1</v>
      </c>
      <c r="RV421" s="143">
        <f t="shared" si="636"/>
        <v>1</v>
      </c>
      <c r="RW421" s="143">
        <f t="shared" si="636"/>
        <v>0</v>
      </c>
      <c r="RX421" s="143">
        <f t="shared" si="636"/>
        <v>1</v>
      </c>
      <c r="RY421" s="143">
        <f t="shared" si="636"/>
        <v>2</v>
      </c>
      <c r="RZ421" s="143">
        <f t="shared" si="636"/>
        <v>0</v>
      </c>
      <c r="SA421" s="143">
        <f t="shared" si="636"/>
        <v>19</v>
      </c>
      <c r="SB421" s="143">
        <f t="shared" si="636"/>
        <v>9</v>
      </c>
      <c r="SC421" s="143">
        <f t="shared" si="636"/>
        <v>1</v>
      </c>
      <c r="SD421" s="143">
        <f t="shared" si="636"/>
        <v>0</v>
      </c>
      <c r="SE421" s="143">
        <f t="shared" si="636"/>
        <v>2</v>
      </c>
      <c r="SF421" s="143">
        <f t="shared" si="636"/>
        <v>1</v>
      </c>
      <c r="SG421" s="143">
        <f t="shared" si="636"/>
        <v>4</v>
      </c>
      <c r="SH421" s="143">
        <f t="shared" si="636"/>
        <v>4</v>
      </c>
      <c r="SI421" s="143">
        <f t="shared" si="636"/>
        <v>5</v>
      </c>
      <c r="SJ421" s="143">
        <f t="shared" si="636"/>
        <v>0</v>
      </c>
      <c r="SK421" s="143">
        <f t="shared" si="636"/>
        <v>1</v>
      </c>
      <c r="SL421" s="143">
        <f t="shared" si="636"/>
        <v>1</v>
      </c>
      <c r="SM421" s="143">
        <f t="shared" si="636"/>
        <v>2</v>
      </c>
      <c r="SN421" s="143">
        <f t="shared" si="636"/>
        <v>2</v>
      </c>
      <c r="SO421" s="143">
        <f t="shared" si="636"/>
        <v>11</v>
      </c>
      <c r="SP421" s="143">
        <f t="shared" si="636"/>
        <v>9</v>
      </c>
      <c r="SQ421" s="143">
        <f t="shared" si="636"/>
        <v>2</v>
      </c>
      <c r="SR421" s="143">
        <f t="shared" si="636"/>
        <v>1</v>
      </c>
      <c r="SS421" s="143">
        <f t="shared" si="636"/>
        <v>1</v>
      </c>
      <c r="ST421" s="143">
        <f t="shared" si="636"/>
        <v>1</v>
      </c>
      <c r="SU421" s="143">
        <f t="shared" si="636"/>
        <v>1</v>
      </c>
      <c r="SV421" s="143">
        <f t="shared" si="636"/>
        <v>1</v>
      </c>
      <c r="SW421" s="143">
        <f t="shared" si="636"/>
        <v>1</v>
      </c>
      <c r="SX421" s="143">
        <f t="shared" ref="SX421:VI421" si="637">SUBTOTAL(109,SX3:SX419)</f>
        <v>1</v>
      </c>
      <c r="SY421" s="143">
        <f t="shared" si="637"/>
        <v>1</v>
      </c>
      <c r="SZ421" s="143">
        <f t="shared" si="637"/>
        <v>0</v>
      </c>
      <c r="TA421" s="143">
        <f t="shared" si="637"/>
        <v>2</v>
      </c>
      <c r="TB421" s="143">
        <f t="shared" si="637"/>
        <v>2</v>
      </c>
      <c r="TC421" s="143">
        <f t="shared" si="637"/>
        <v>2</v>
      </c>
      <c r="TD421" s="143">
        <f t="shared" si="637"/>
        <v>21</v>
      </c>
      <c r="TE421" s="143">
        <f t="shared" si="637"/>
        <v>1</v>
      </c>
      <c r="TF421" s="143">
        <f t="shared" si="637"/>
        <v>1</v>
      </c>
      <c r="TG421" s="143">
        <f t="shared" si="637"/>
        <v>1</v>
      </c>
      <c r="TH421" s="143">
        <f t="shared" si="637"/>
        <v>1</v>
      </c>
      <c r="TI421" s="143">
        <f t="shared" si="637"/>
        <v>1</v>
      </c>
      <c r="TJ421" s="143">
        <f t="shared" si="637"/>
        <v>5</v>
      </c>
      <c r="TK421" s="143">
        <f t="shared" si="637"/>
        <v>1</v>
      </c>
      <c r="TL421" s="143">
        <f t="shared" si="637"/>
        <v>1</v>
      </c>
      <c r="TM421" s="143">
        <f t="shared" si="637"/>
        <v>1</v>
      </c>
      <c r="TN421" s="143">
        <f t="shared" si="637"/>
        <v>1</v>
      </c>
      <c r="TO421" s="143">
        <f t="shared" si="637"/>
        <v>1</v>
      </c>
      <c r="TP421" s="143">
        <f t="shared" si="637"/>
        <v>1</v>
      </c>
      <c r="TQ421" s="143">
        <f t="shared" si="637"/>
        <v>1</v>
      </c>
      <c r="TR421" s="143">
        <f t="shared" si="637"/>
        <v>1</v>
      </c>
      <c r="TS421" s="143">
        <f t="shared" si="637"/>
        <v>39</v>
      </c>
      <c r="TT421" s="143">
        <f t="shared" si="637"/>
        <v>28</v>
      </c>
      <c r="TU421" s="143">
        <f t="shared" si="637"/>
        <v>3</v>
      </c>
      <c r="TV421" s="143">
        <f t="shared" si="637"/>
        <v>1</v>
      </c>
      <c r="TW421" s="143">
        <f t="shared" si="637"/>
        <v>1</v>
      </c>
      <c r="TX421" s="143">
        <f t="shared" si="637"/>
        <v>1</v>
      </c>
      <c r="TY421" s="143">
        <f t="shared" si="637"/>
        <v>1</v>
      </c>
      <c r="TZ421" s="143">
        <f t="shared" si="637"/>
        <v>1</v>
      </c>
      <c r="UA421" s="143">
        <f t="shared" si="637"/>
        <v>1</v>
      </c>
      <c r="UB421" s="143">
        <f t="shared" si="637"/>
        <v>1</v>
      </c>
      <c r="UC421" s="143">
        <f t="shared" si="637"/>
        <v>2</v>
      </c>
      <c r="UD421" s="143">
        <f t="shared" si="637"/>
        <v>12</v>
      </c>
      <c r="UE421" s="143">
        <f t="shared" si="637"/>
        <v>10</v>
      </c>
      <c r="UF421" s="143">
        <f t="shared" si="637"/>
        <v>1</v>
      </c>
      <c r="UG421" s="143">
        <f t="shared" si="637"/>
        <v>1</v>
      </c>
      <c r="UH421" s="143">
        <f t="shared" si="637"/>
        <v>1</v>
      </c>
      <c r="UI421" s="143">
        <f t="shared" si="637"/>
        <v>0</v>
      </c>
      <c r="UJ421" s="143">
        <f t="shared" si="637"/>
        <v>1</v>
      </c>
      <c r="UK421" s="143">
        <f t="shared" si="637"/>
        <v>1</v>
      </c>
      <c r="UL421" s="143">
        <f t="shared" si="637"/>
        <v>1</v>
      </c>
      <c r="UM421" s="143">
        <f t="shared" si="637"/>
        <v>2</v>
      </c>
      <c r="UN421" s="143">
        <f t="shared" si="637"/>
        <v>1</v>
      </c>
      <c r="UO421" s="143">
        <f t="shared" si="637"/>
        <v>0</v>
      </c>
      <c r="UP421" s="143">
        <f t="shared" si="637"/>
        <v>1</v>
      </c>
      <c r="UQ421" s="143">
        <f t="shared" si="637"/>
        <v>7</v>
      </c>
      <c r="UR421" s="143">
        <f t="shared" si="637"/>
        <v>5</v>
      </c>
      <c r="US421" s="143">
        <f t="shared" si="637"/>
        <v>11</v>
      </c>
      <c r="UT421" s="143">
        <f t="shared" si="637"/>
        <v>2</v>
      </c>
      <c r="UU421" s="143">
        <f t="shared" si="637"/>
        <v>1</v>
      </c>
      <c r="UV421" s="143">
        <f t="shared" si="637"/>
        <v>1</v>
      </c>
      <c r="UW421" s="143">
        <f t="shared" si="637"/>
        <v>1</v>
      </c>
      <c r="UX421" s="143">
        <f t="shared" si="637"/>
        <v>1</v>
      </c>
      <c r="UY421" s="143">
        <f t="shared" si="637"/>
        <v>1</v>
      </c>
      <c r="UZ421" s="143">
        <f t="shared" si="637"/>
        <v>1</v>
      </c>
      <c r="VA421" s="143">
        <f t="shared" si="637"/>
        <v>19</v>
      </c>
      <c r="VB421" s="143">
        <f t="shared" si="637"/>
        <v>17</v>
      </c>
      <c r="VC421" s="143">
        <f t="shared" si="637"/>
        <v>4</v>
      </c>
      <c r="VD421" s="143">
        <f t="shared" si="637"/>
        <v>1</v>
      </c>
      <c r="VE421" s="143">
        <f t="shared" si="637"/>
        <v>1</v>
      </c>
      <c r="VF421" s="143">
        <f t="shared" si="637"/>
        <v>2</v>
      </c>
      <c r="VG421" s="143">
        <f t="shared" si="637"/>
        <v>8</v>
      </c>
      <c r="VH421" s="143">
        <f t="shared" si="637"/>
        <v>6</v>
      </c>
      <c r="VI421" s="143">
        <f t="shared" si="637"/>
        <v>10</v>
      </c>
      <c r="VJ421" s="143">
        <f t="shared" ref="VJ421:XU421" si="638">SUBTOTAL(109,VJ3:VJ419)</f>
        <v>1</v>
      </c>
      <c r="VK421" s="143">
        <f t="shared" si="638"/>
        <v>1</v>
      </c>
      <c r="VL421" s="143">
        <f t="shared" si="638"/>
        <v>1</v>
      </c>
      <c r="VM421" s="143">
        <f t="shared" si="638"/>
        <v>1</v>
      </c>
      <c r="VN421" s="143">
        <f t="shared" si="638"/>
        <v>1</v>
      </c>
      <c r="VO421" s="143">
        <f t="shared" si="638"/>
        <v>1</v>
      </c>
      <c r="VP421" s="143">
        <f t="shared" si="638"/>
        <v>1</v>
      </c>
      <c r="VQ421" s="143">
        <f t="shared" si="638"/>
        <v>1</v>
      </c>
      <c r="VR421" s="143">
        <f t="shared" si="638"/>
        <v>1</v>
      </c>
      <c r="VS421" s="143">
        <f t="shared" si="638"/>
        <v>1</v>
      </c>
      <c r="VT421" s="143">
        <f t="shared" si="638"/>
        <v>1</v>
      </c>
      <c r="VU421" s="143">
        <f t="shared" si="638"/>
        <v>1</v>
      </c>
      <c r="VV421" s="143">
        <f t="shared" si="638"/>
        <v>1</v>
      </c>
      <c r="VW421" s="143">
        <f t="shared" si="638"/>
        <v>1</v>
      </c>
      <c r="VX421" s="143">
        <f t="shared" si="638"/>
        <v>1</v>
      </c>
      <c r="VY421" s="143">
        <f t="shared" si="638"/>
        <v>3</v>
      </c>
      <c r="VZ421" s="143">
        <f t="shared" si="638"/>
        <v>1</v>
      </c>
      <c r="WA421" s="143">
        <f t="shared" si="638"/>
        <v>1</v>
      </c>
      <c r="WB421" s="143">
        <f t="shared" si="638"/>
        <v>1</v>
      </c>
      <c r="WC421" s="143">
        <f t="shared" si="638"/>
        <v>1</v>
      </c>
      <c r="WD421" s="143">
        <f t="shared" si="638"/>
        <v>1</v>
      </c>
      <c r="WE421" s="143">
        <f t="shared" si="638"/>
        <v>1</v>
      </c>
      <c r="WF421" s="143">
        <f t="shared" si="638"/>
        <v>1</v>
      </c>
      <c r="WG421" s="143">
        <f t="shared" si="638"/>
        <v>1</v>
      </c>
      <c r="WH421" s="143">
        <f t="shared" si="638"/>
        <v>1</v>
      </c>
      <c r="WI421" s="143">
        <f t="shared" si="638"/>
        <v>1</v>
      </c>
      <c r="WJ421" s="143">
        <f t="shared" si="638"/>
        <v>1</v>
      </c>
      <c r="WK421" s="143">
        <f t="shared" si="638"/>
        <v>1</v>
      </c>
      <c r="WL421" s="143">
        <f t="shared" si="638"/>
        <v>1</v>
      </c>
      <c r="WM421" s="143">
        <f t="shared" si="638"/>
        <v>1</v>
      </c>
      <c r="WN421" s="143">
        <f t="shared" si="638"/>
        <v>1</v>
      </c>
      <c r="WO421" s="143">
        <f t="shared" si="638"/>
        <v>1</v>
      </c>
      <c r="WP421" s="143">
        <f t="shared" si="638"/>
        <v>2</v>
      </c>
      <c r="WQ421" s="143">
        <f t="shared" si="638"/>
        <v>1</v>
      </c>
      <c r="WR421" s="143">
        <f t="shared" si="638"/>
        <v>1</v>
      </c>
      <c r="WS421" s="143">
        <f t="shared" si="638"/>
        <v>2</v>
      </c>
      <c r="WT421" s="143">
        <f t="shared" si="638"/>
        <v>1</v>
      </c>
      <c r="WU421" s="143">
        <f t="shared" si="638"/>
        <v>1</v>
      </c>
      <c r="WV421" s="143">
        <f t="shared" si="638"/>
        <v>1</v>
      </c>
      <c r="WW421" s="143">
        <f t="shared" si="638"/>
        <v>1</v>
      </c>
      <c r="WX421" s="143">
        <f t="shared" si="638"/>
        <v>1</v>
      </c>
      <c r="WY421" s="143">
        <f t="shared" si="638"/>
        <v>55</v>
      </c>
      <c r="WZ421" s="143">
        <f t="shared" si="638"/>
        <v>14</v>
      </c>
      <c r="XA421" s="143">
        <f t="shared" si="638"/>
        <v>2</v>
      </c>
      <c r="XB421" s="143">
        <f t="shared" si="638"/>
        <v>2</v>
      </c>
      <c r="XC421" s="143">
        <f t="shared" si="638"/>
        <v>2</v>
      </c>
      <c r="XD421" s="143">
        <f t="shared" si="638"/>
        <v>3</v>
      </c>
      <c r="XE421" s="143">
        <f t="shared" si="638"/>
        <v>1</v>
      </c>
      <c r="XF421" s="143">
        <f t="shared" si="638"/>
        <v>1</v>
      </c>
      <c r="XG421" s="143">
        <f t="shared" si="638"/>
        <v>5</v>
      </c>
      <c r="XH421" s="143">
        <f t="shared" si="638"/>
        <v>5</v>
      </c>
      <c r="XI421" s="143">
        <f t="shared" si="638"/>
        <v>68</v>
      </c>
      <c r="XJ421" s="143">
        <f t="shared" si="638"/>
        <v>5</v>
      </c>
      <c r="XK421" s="143">
        <f t="shared" si="638"/>
        <v>0</v>
      </c>
      <c r="XL421" s="143">
        <f t="shared" si="638"/>
        <v>246</v>
      </c>
      <c r="XM421" s="143">
        <f t="shared" si="638"/>
        <v>6</v>
      </c>
      <c r="XN421" s="143">
        <f t="shared" si="638"/>
        <v>22</v>
      </c>
      <c r="XO421" s="143">
        <f t="shared" si="638"/>
        <v>37</v>
      </c>
      <c r="XP421" s="143">
        <f t="shared" si="638"/>
        <v>28</v>
      </c>
      <c r="XQ421" s="143">
        <f t="shared" si="638"/>
        <v>10</v>
      </c>
      <c r="XR421" s="143">
        <f t="shared" si="638"/>
        <v>13</v>
      </c>
      <c r="XS421" s="143">
        <f t="shared" si="638"/>
        <v>44</v>
      </c>
      <c r="XT421" s="143">
        <f t="shared" si="638"/>
        <v>120</v>
      </c>
      <c r="XU421" s="143">
        <f t="shared" si="638"/>
        <v>52</v>
      </c>
      <c r="XV421" s="143">
        <f t="shared" ref="XV421:AAG421" si="639">SUBTOTAL(109,XV3:XV419)</f>
        <v>3</v>
      </c>
      <c r="XW421" s="143">
        <f t="shared" si="639"/>
        <v>33</v>
      </c>
      <c r="XX421" s="143">
        <f t="shared" si="639"/>
        <v>3</v>
      </c>
      <c r="XY421" s="143">
        <f t="shared" si="639"/>
        <v>155</v>
      </c>
      <c r="XZ421" s="143">
        <f t="shared" si="639"/>
        <v>36</v>
      </c>
      <c r="YA421" s="143">
        <f t="shared" si="639"/>
        <v>97</v>
      </c>
      <c r="YB421" s="143">
        <f t="shared" si="639"/>
        <v>7</v>
      </c>
      <c r="YC421" s="143">
        <f t="shared" si="639"/>
        <v>73</v>
      </c>
      <c r="YD421" s="143">
        <f t="shared" si="639"/>
        <v>0</v>
      </c>
      <c r="YE421" s="143">
        <f t="shared" si="639"/>
        <v>985</v>
      </c>
      <c r="YF421" s="143" t="e">
        <f t="shared" si="639"/>
        <v>#DIV/0!</v>
      </c>
      <c r="YG421" s="143">
        <f t="shared" si="639"/>
        <v>605</v>
      </c>
      <c r="YH421" s="143" t="e">
        <f t="shared" si="639"/>
        <v>#DIV/0!</v>
      </c>
      <c r="YI421" s="143">
        <f t="shared" si="639"/>
        <v>524</v>
      </c>
      <c r="YJ421" s="143" t="e">
        <f t="shared" si="639"/>
        <v>#DIV/0!</v>
      </c>
      <c r="YK421" s="143">
        <f t="shared" si="639"/>
        <v>0</v>
      </c>
      <c r="YL421" s="143">
        <f t="shared" si="639"/>
        <v>366.95999999999981</v>
      </c>
      <c r="YM421" s="143">
        <f t="shared" si="639"/>
        <v>17</v>
      </c>
      <c r="YN421" s="143">
        <f t="shared" si="639"/>
        <v>2</v>
      </c>
      <c r="YO421" s="143">
        <f t="shared" si="639"/>
        <v>21</v>
      </c>
      <c r="YP421" s="143">
        <f t="shared" si="639"/>
        <v>17</v>
      </c>
      <c r="YQ421" s="143">
        <f t="shared" si="639"/>
        <v>19</v>
      </c>
      <c r="YR421" s="143">
        <f t="shared" si="639"/>
        <v>46</v>
      </c>
      <c r="YS421" s="143">
        <f t="shared" si="639"/>
        <v>9</v>
      </c>
      <c r="YT421" s="143">
        <f t="shared" si="639"/>
        <v>1</v>
      </c>
      <c r="YU421" s="143">
        <f t="shared" si="639"/>
        <v>4</v>
      </c>
      <c r="YV421" s="143">
        <f t="shared" si="639"/>
        <v>15</v>
      </c>
      <c r="YW421" s="143">
        <f t="shared" si="639"/>
        <v>6</v>
      </c>
      <c r="YX421" s="143">
        <f t="shared" si="639"/>
        <v>9</v>
      </c>
      <c r="YY421" s="143">
        <f t="shared" si="639"/>
        <v>0</v>
      </c>
      <c r="YZ421" s="143">
        <f t="shared" si="639"/>
        <v>1</v>
      </c>
      <c r="ZA421" s="143">
        <f t="shared" si="639"/>
        <v>5</v>
      </c>
      <c r="ZB421" s="143">
        <f t="shared" si="639"/>
        <v>1</v>
      </c>
      <c r="ZC421" s="143">
        <f t="shared" si="639"/>
        <v>33</v>
      </c>
      <c r="ZD421" s="143">
        <f t="shared" si="639"/>
        <v>14</v>
      </c>
      <c r="ZE421" s="143">
        <f t="shared" si="639"/>
        <v>13</v>
      </c>
      <c r="ZF421" s="143">
        <f t="shared" si="639"/>
        <v>2</v>
      </c>
      <c r="ZG421" s="143">
        <f t="shared" si="639"/>
        <v>1</v>
      </c>
      <c r="ZH421" s="143">
        <f t="shared" si="639"/>
        <v>11</v>
      </c>
      <c r="ZI421" s="143">
        <f t="shared" si="639"/>
        <v>3</v>
      </c>
      <c r="ZJ421" s="143">
        <f t="shared" si="639"/>
        <v>1</v>
      </c>
      <c r="ZK421" s="143">
        <f t="shared" si="639"/>
        <v>1</v>
      </c>
      <c r="ZL421" s="143">
        <f t="shared" si="639"/>
        <v>1</v>
      </c>
      <c r="ZM421" s="143">
        <f t="shared" si="639"/>
        <v>1</v>
      </c>
      <c r="ZN421" s="143">
        <f t="shared" si="639"/>
        <v>1</v>
      </c>
      <c r="ZO421" s="143">
        <f t="shared" si="639"/>
        <v>2</v>
      </c>
      <c r="ZP421" s="143">
        <f t="shared" si="639"/>
        <v>1</v>
      </c>
      <c r="ZQ421" s="143">
        <f t="shared" si="639"/>
        <v>7</v>
      </c>
      <c r="ZR421" s="143">
        <f t="shared" si="639"/>
        <v>1</v>
      </c>
      <c r="ZS421" s="143">
        <f t="shared" si="639"/>
        <v>1</v>
      </c>
      <c r="ZT421" s="143">
        <f t="shared" si="639"/>
        <v>5</v>
      </c>
      <c r="ZU421" s="143">
        <f t="shared" si="639"/>
        <v>1</v>
      </c>
      <c r="ZV421" s="143">
        <f t="shared" si="639"/>
        <v>1</v>
      </c>
      <c r="ZW421" s="143">
        <f t="shared" si="639"/>
        <v>2</v>
      </c>
      <c r="ZX421" s="143">
        <f t="shared" si="639"/>
        <v>1</v>
      </c>
      <c r="ZY421" s="143">
        <f t="shared" si="639"/>
        <v>0</v>
      </c>
      <c r="ZZ421" s="143">
        <f t="shared" si="639"/>
        <v>1</v>
      </c>
      <c r="AAA421" s="143">
        <f t="shared" si="639"/>
        <v>4</v>
      </c>
      <c r="AAB421" s="143">
        <f t="shared" si="639"/>
        <v>1</v>
      </c>
      <c r="AAC421" s="143">
        <f t="shared" si="639"/>
        <v>0</v>
      </c>
      <c r="AAD421" s="143">
        <f t="shared" si="639"/>
        <v>1</v>
      </c>
      <c r="AAE421" s="143">
        <f t="shared" si="639"/>
        <v>1</v>
      </c>
      <c r="AAF421" s="143">
        <f t="shared" si="639"/>
        <v>1</v>
      </c>
      <c r="AAG421" s="143">
        <f t="shared" si="639"/>
        <v>44</v>
      </c>
      <c r="AAH421" s="143">
        <f t="shared" ref="AAH421:ACS421" si="640">SUBTOTAL(109,AAH3:AAH419)</f>
        <v>2</v>
      </c>
      <c r="AAI421" s="143">
        <f t="shared" si="640"/>
        <v>7</v>
      </c>
      <c r="AAJ421" s="143">
        <f t="shared" si="640"/>
        <v>2</v>
      </c>
      <c r="AAK421" s="143">
        <f t="shared" si="640"/>
        <v>4</v>
      </c>
      <c r="AAL421" s="143">
        <f t="shared" si="640"/>
        <v>1</v>
      </c>
      <c r="AAM421" s="143">
        <f t="shared" si="640"/>
        <v>3</v>
      </c>
      <c r="AAN421" s="143">
        <f t="shared" si="640"/>
        <v>37</v>
      </c>
      <c r="AAO421" s="143">
        <f t="shared" si="640"/>
        <v>0</v>
      </c>
      <c r="AAP421" s="143">
        <f t="shared" si="640"/>
        <v>1</v>
      </c>
      <c r="AAQ421" s="143">
        <f t="shared" si="640"/>
        <v>2</v>
      </c>
      <c r="AAR421" s="143">
        <f t="shared" si="640"/>
        <v>6</v>
      </c>
      <c r="AAS421" s="143">
        <f t="shared" si="640"/>
        <v>2</v>
      </c>
      <c r="AAT421" s="143">
        <f t="shared" si="640"/>
        <v>1</v>
      </c>
      <c r="AAU421" s="143">
        <f t="shared" si="640"/>
        <v>2</v>
      </c>
      <c r="AAV421" s="143">
        <f t="shared" si="640"/>
        <v>14</v>
      </c>
      <c r="AAW421" s="143">
        <f t="shared" si="640"/>
        <v>2</v>
      </c>
      <c r="AAX421" s="143">
        <f t="shared" si="640"/>
        <v>38</v>
      </c>
      <c r="AAY421" s="143">
        <f t="shared" si="640"/>
        <v>10</v>
      </c>
      <c r="AAZ421" s="143">
        <f t="shared" si="640"/>
        <v>0</v>
      </c>
      <c r="ABA421" s="143">
        <f t="shared" si="640"/>
        <v>3</v>
      </c>
      <c r="ABB421" s="143">
        <f t="shared" si="640"/>
        <v>3</v>
      </c>
      <c r="ABC421" s="143">
        <f t="shared" si="640"/>
        <v>1</v>
      </c>
      <c r="ABD421" s="143">
        <f t="shared" si="640"/>
        <v>1</v>
      </c>
      <c r="ABE421" s="143">
        <f t="shared" si="640"/>
        <v>1</v>
      </c>
      <c r="ABF421" s="143">
        <f t="shared" si="640"/>
        <v>8</v>
      </c>
      <c r="ABG421" s="143">
        <f t="shared" si="640"/>
        <v>7</v>
      </c>
      <c r="ABH421" s="143">
        <f t="shared" si="640"/>
        <v>3</v>
      </c>
      <c r="ABI421" s="143">
        <f t="shared" si="640"/>
        <v>3</v>
      </c>
      <c r="ABJ421" s="143">
        <f t="shared" si="640"/>
        <v>2</v>
      </c>
      <c r="ABK421" s="143">
        <f t="shared" si="640"/>
        <v>1</v>
      </c>
      <c r="ABL421" s="143">
        <f t="shared" si="640"/>
        <v>1</v>
      </c>
      <c r="ABM421" s="143">
        <f t="shared" si="640"/>
        <v>4</v>
      </c>
      <c r="ABN421" s="143">
        <f t="shared" si="640"/>
        <v>3</v>
      </c>
      <c r="ABO421" s="143">
        <f t="shared" si="640"/>
        <v>2</v>
      </c>
      <c r="ABP421" s="143">
        <f t="shared" si="640"/>
        <v>1</v>
      </c>
      <c r="ABQ421" s="143">
        <f t="shared" si="640"/>
        <v>3</v>
      </c>
      <c r="ABR421" s="143">
        <f t="shared" si="640"/>
        <v>5</v>
      </c>
      <c r="ABS421" s="143">
        <f t="shared" si="640"/>
        <v>3</v>
      </c>
      <c r="ABT421" s="143">
        <f t="shared" si="640"/>
        <v>3</v>
      </c>
      <c r="ABU421" s="143">
        <f t="shared" si="640"/>
        <v>2</v>
      </c>
      <c r="ABV421" s="143">
        <f t="shared" si="640"/>
        <v>1</v>
      </c>
      <c r="ABW421" s="143">
        <f t="shared" si="640"/>
        <v>1</v>
      </c>
      <c r="ABX421" s="143">
        <f t="shared" si="640"/>
        <v>1</v>
      </c>
      <c r="ABY421" s="143">
        <f t="shared" si="640"/>
        <v>1</v>
      </c>
      <c r="ABZ421" s="143">
        <f t="shared" si="640"/>
        <v>1</v>
      </c>
      <c r="ACA421" s="143">
        <f t="shared" si="640"/>
        <v>1</v>
      </c>
      <c r="ACB421" s="143">
        <f t="shared" si="640"/>
        <v>1</v>
      </c>
      <c r="ACC421" s="143">
        <f t="shared" si="640"/>
        <v>531</v>
      </c>
      <c r="ACD421" s="143" t="e">
        <f t="shared" si="640"/>
        <v>#DIV/0!</v>
      </c>
      <c r="ACE421" s="143">
        <f t="shared" si="640"/>
        <v>1516</v>
      </c>
      <c r="ACF421" s="143" t="e">
        <f t="shared" si="640"/>
        <v>#DIV/0!</v>
      </c>
      <c r="ACG421" s="143">
        <f t="shared" si="640"/>
        <v>28045</v>
      </c>
      <c r="ACH421" s="143">
        <f t="shared" si="640"/>
        <v>537</v>
      </c>
      <c r="ACI421" s="143" t="e">
        <f t="shared" si="640"/>
        <v>#DIV/0!</v>
      </c>
      <c r="ACJ421" s="143">
        <f t="shared" si="640"/>
        <v>283.91500000000002</v>
      </c>
      <c r="ACK421" s="143">
        <f t="shared" si="640"/>
        <v>372956570</v>
      </c>
      <c r="ACL421" s="143">
        <f t="shared" si="640"/>
        <v>367.95999999999981</v>
      </c>
      <c r="ACM421" s="143">
        <f t="shared" si="640"/>
        <v>1131945610</v>
      </c>
      <c r="ACN421" s="143" t="e">
        <f t="shared" si="640"/>
        <v>#DIV/0!</v>
      </c>
      <c r="ACO421" s="143">
        <f t="shared" si="640"/>
        <v>0</v>
      </c>
      <c r="ACP421" s="143">
        <f t="shared" si="640"/>
        <v>63</v>
      </c>
      <c r="ACQ421" s="143">
        <f t="shared" si="640"/>
        <v>152</v>
      </c>
      <c r="ACR421" s="143">
        <f t="shared" si="640"/>
        <v>0</v>
      </c>
      <c r="ACS421" s="143">
        <f t="shared" si="640"/>
        <v>192</v>
      </c>
      <c r="ACT421" s="143">
        <f t="shared" ref="ACT421:ADU421" si="641">SUBTOTAL(109,ACT3:ACT419)</f>
        <v>123</v>
      </c>
      <c r="ACU421" s="143">
        <f t="shared" si="641"/>
        <v>110</v>
      </c>
      <c r="ACV421" s="143">
        <f t="shared" si="641"/>
        <v>109</v>
      </c>
      <c r="ACW421" s="143">
        <f t="shared" si="641"/>
        <v>6</v>
      </c>
      <c r="ACX421" s="143">
        <f t="shared" si="641"/>
        <v>382</v>
      </c>
      <c r="ACY421" s="143">
        <f t="shared" si="641"/>
        <v>74</v>
      </c>
      <c r="ACZ421" s="143">
        <f t="shared" si="641"/>
        <v>2</v>
      </c>
      <c r="ADA421" s="143">
        <f t="shared" si="641"/>
        <v>65</v>
      </c>
      <c r="ADB421" s="143">
        <f t="shared" si="641"/>
        <v>1055</v>
      </c>
      <c r="ADC421" s="143">
        <f t="shared" si="641"/>
        <v>42</v>
      </c>
      <c r="ADD421" s="143">
        <f t="shared" si="641"/>
        <v>1</v>
      </c>
      <c r="ADE421" s="143">
        <f t="shared" si="641"/>
        <v>14</v>
      </c>
      <c r="ADF421" s="143">
        <f t="shared" si="641"/>
        <v>54</v>
      </c>
      <c r="ADG421" s="143">
        <f t="shared" si="641"/>
        <v>37</v>
      </c>
      <c r="ADH421" s="143">
        <f t="shared" si="641"/>
        <v>2</v>
      </c>
      <c r="ADI421" s="143">
        <f t="shared" si="641"/>
        <v>21</v>
      </c>
      <c r="ADJ421" s="143">
        <f t="shared" si="641"/>
        <v>6</v>
      </c>
      <c r="ADK421" s="143">
        <f t="shared" si="641"/>
        <v>5</v>
      </c>
      <c r="ADL421" s="143">
        <f t="shared" si="641"/>
        <v>91</v>
      </c>
      <c r="ADM421" s="143">
        <f t="shared" si="641"/>
        <v>7</v>
      </c>
      <c r="ADN421" s="143">
        <f t="shared" si="641"/>
        <v>60</v>
      </c>
      <c r="ADO421" s="143">
        <f t="shared" si="641"/>
        <v>83</v>
      </c>
      <c r="ADP421" s="143">
        <f t="shared" si="641"/>
        <v>26</v>
      </c>
      <c r="ADQ421" s="143">
        <f t="shared" si="641"/>
        <v>16</v>
      </c>
      <c r="ADR421" s="143">
        <f t="shared" si="641"/>
        <v>47</v>
      </c>
      <c r="ADS421" s="143">
        <f t="shared" si="641"/>
        <v>7</v>
      </c>
      <c r="ADT421" s="143">
        <f t="shared" si="641"/>
        <v>0</v>
      </c>
      <c r="ADU421" s="143">
        <f t="shared" si="641"/>
        <v>1181.2</v>
      </c>
      <c r="ADV421" s="467"/>
      <c r="ADW421" s="143">
        <f t="shared" ref="ADW421:AED421" si="642">SUBTOTAL(109,ADW3:ADW419)</f>
        <v>699</v>
      </c>
      <c r="ADX421" s="143">
        <f t="shared" si="642"/>
        <v>80</v>
      </c>
      <c r="ADY421" s="143">
        <f t="shared" si="642"/>
        <v>21</v>
      </c>
      <c r="ADZ421" s="143">
        <f t="shared" si="642"/>
        <v>19</v>
      </c>
      <c r="AEA421" s="143">
        <f t="shared" si="642"/>
        <v>16</v>
      </c>
      <c r="AEB421" s="143">
        <f t="shared" si="642"/>
        <v>59</v>
      </c>
      <c r="AEC421" s="143">
        <f t="shared" si="642"/>
        <v>25</v>
      </c>
      <c r="AED421" s="143">
        <f t="shared" si="642"/>
        <v>4</v>
      </c>
      <c r="AEE421" s="1">
        <f t="shared" si="602"/>
        <v>29</v>
      </c>
      <c r="AEF421" s="143">
        <f t="shared" ref="AEF421:AGX421" si="643">SUBTOTAL(109,AEF3:AEF419)</f>
        <v>6</v>
      </c>
      <c r="AEG421" s="143">
        <f t="shared" si="643"/>
        <v>6</v>
      </c>
      <c r="AEH421" s="143">
        <f t="shared" si="643"/>
        <v>9</v>
      </c>
      <c r="AEI421" s="143">
        <f t="shared" si="643"/>
        <v>27</v>
      </c>
      <c r="AEJ421" s="143">
        <f t="shared" si="643"/>
        <v>2</v>
      </c>
      <c r="AEK421" s="143">
        <f t="shared" si="643"/>
        <v>1</v>
      </c>
      <c r="AEL421" s="143">
        <f t="shared" si="643"/>
        <v>9</v>
      </c>
      <c r="AEM421" s="143">
        <f t="shared" si="643"/>
        <v>9</v>
      </c>
      <c r="AEN421" s="143">
        <f t="shared" si="643"/>
        <v>3</v>
      </c>
      <c r="AEO421" s="143">
        <f t="shared" si="643"/>
        <v>11</v>
      </c>
      <c r="AEP421" s="143">
        <f t="shared" si="643"/>
        <v>1</v>
      </c>
      <c r="AEQ421" s="143">
        <f t="shared" si="643"/>
        <v>1</v>
      </c>
      <c r="AER421" s="143">
        <f t="shared" si="643"/>
        <v>42</v>
      </c>
      <c r="AES421" s="143">
        <f t="shared" si="643"/>
        <v>406000.18</v>
      </c>
      <c r="AET421" s="143">
        <f t="shared" si="643"/>
        <v>8</v>
      </c>
      <c r="AEU421" s="143">
        <f t="shared" si="643"/>
        <v>3.7999999999999999E-2</v>
      </c>
      <c r="AEV421" s="143">
        <f t="shared" si="643"/>
        <v>49</v>
      </c>
      <c r="AEW421" s="143">
        <f t="shared" si="643"/>
        <v>4</v>
      </c>
      <c r="AEX421" s="143">
        <f t="shared" si="643"/>
        <v>0.06</v>
      </c>
      <c r="AEY421" s="143">
        <f t="shared" si="643"/>
        <v>43</v>
      </c>
      <c r="AEZ421" s="143">
        <f t="shared" si="643"/>
        <v>0</v>
      </c>
      <c r="AFA421" s="143">
        <f t="shared" si="643"/>
        <v>88</v>
      </c>
      <c r="AFB421" s="143">
        <f t="shared" si="643"/>
        <v>0</v>
      </c>
      <c r="AFC421" s="143">
        <f t="shared" si="643"/>
        <v>80</v>
      </c>
      <c r="AFD421" s="143">
        <f t="shared" si="643"/>
        <v>10</v>
      </c>
      <c r="AFE421" s="143">
        <f t="shared" si="643"/>
        <v>0.17</v>
      </c>
      <c r="AFF421" s="143">
        <f t="shared" si="643"/>
        <v>120</v>
      </c>
      <c r="AFG421" s="143">
        <f t="shared" si="643"/>
        <v>0.52</v>
      </c>
      <c r="AFH421" s="143">
        <f t="shared" si="643"/>
        <v>8</v>
      </c>
      <c r="AFI421" s="143">
        <f t="shared" si="643"/>
        <v>0.05</v>
      </c>
      <c r="AFJ421" s="143">
        <f t="shared" si="643"/>
        <v>71</v>
      </c>
      <c r="AFK421" s="143">
        <f t="shared" si="643"/>
        <v>13</v>
      </c>
      <c r="AFL421" s="143">
        <f t="shared" si="643"/>
        <v>28</v>
      </c>
      <c r="AFM421" s="143">
        <f t="shared" si="643"/>
        <v>162</v>
      </c>
      <c r="AFN421" s="143">
        <f t="shared" si="643"/>
        <v>194</v>
      </c>
      <c r="AFO421" s="143">
        <f t="shared" si="643"/>
        <v>32</v>
      </c>
      <c r="AFP421" s="143">
        <f t="shared" si="643"/>
        <v>73</v>
      </c>
      <c r="AFQ421" s="143">
        <f t="shared" si="643"/>
        <v>60</v>
      </c>
      <c r="AFR421" s="143">
        <f t="shared" si="643"/>
        <v>18</v>
      </c>
      <c r="AFS421" s="143">
        <f t="shared" si="643"/>
        <v>8</v>
      </c>
      <c r="AFT421" s="143">
        <f t="shared" si="643"/>
        <v>20</v>
      </c>
      <c r="AFU421" s="143">
        <f t="shared" si="643"/>
        <v>5</v>
      </c>
      <c r="AFV421" s="143">
        <f t="shared" si="643"/>
        <v>45</v>
      </c>
      <c r="AFW421" s="143">
        <f t="shared" si="643"/>
        <v>35</v>
      </c>
      <c r="AFX421" s="143">
        <f t="shared" si="643"/>
        <v>22</v>
      </c>
      <c r="AFY421" s="143">
        <f t="shared" si="643"/>
        <v>33</v>
      </c>
      <c r="AFZ421" s="143">
        <f t="shared" si="643"/>
        <v>10</v>
      </c>
      <c r="AGA421" s="143">
        <f t="shared" si="643"/>
        <v>2</v>
      </c>
      <c r="AGB421" s="143">
        <f t="shared" si="643"/>
        <v>10</v>
      </c>
      <c r="AGC421" s="143">
        <f t="shared" si="643"/>
        <v>15</v>
      </c>
      <c r="AGD421" s="143">
        <f t="shared" si="643"/>
        <v>3</v>
      </c>
      <c r="AGE421" s="143">
        <f t="shared" si="643"/>
        <v>2</v>
      </c>
      <c r="AGF421" s="143">
        <f t="shared" si="643"/>
        <v>2</v>
      </c>
      <c r="AGG421" s="143">
        <f t="shared" si="643"/>
        <v>8</v>
      </c>
      <c r="AGH421" s="143">
        <f t="shared" si="643"/>
        <v>8</v>
      </c>
      <c r="AGI421" s="143">
        <f t="shared" si="643"/>
        <v>4</v>
      </c>
      <c r="AGJ421" s="143">
        <f t="shared" si="643"/>
        <v>3</v>
      </c>
      <c r="AGK421" s="143">
        <f t="shared" si="643"/>
        <v>1</v>
      </c>
      <c r="AGL421" s="143">
        <f t="shared" si="643"/>
        <v>543957100</v>
      </c>
      <c r="AGM421" s="143" t="e">
        <f t="shared" si="643"/>
        <v>#REF!</v>
      </c>
      <c r="AGN421" s="143">
        <f t="shared" si="643"/>
        <v>28378000</v>
      </c>
      <c r="AGO421" s="143">
        <f t="shared" si="643"/>
        <v>13</v>
      </c>
      <c r="AGP421" s="143">
        <f>SUBTOTAL(109,AGP3:AGP419)</f>
        <v>20742002</v>
      </c>
      <c r="AGQ421" s="143">
        <f>SUBTOTAL(109,AGQ3:AGQ419)</f>
        <v>23</v>
      </c>
      <c r="AGR421" s="143">
        <f t="shared" si="643"/>
        <v>26200</v>
      </c>
      <c r="AGS421" s="143">
        <f t="shared" si="643"/>
        <v>5</v>
      </c>
      <c r="AGT421" s="524"/>
      <c r="AGU421" s="143">
        <f t="shared" si="643"/>
        <v>421000</v>
      </c>
      <c r="AGV421" s="143">
        <f t="shared" si="643"/>
        <v>4</v>
      </c>
      <c r="AGW421" s="143">
        <f t="shared" si="643"/>
        <v>3618000</v>
      </c>
      <c r="AGX421" s="143">
        <f t="shared" si="643"/>
        <v>6</v>
      </c>
      <c r="AGY421" s="143">
        <f t="shared" si="623"/>
        <v>63000</v>
      </c>
      <c r="AGZ421" s="143">
        <f t="shared" si="623"/>
        <v>1</v>
      </c>
      <c r="AHA421" s="143">
        <f t="shared" si="623"/>
        <v>5451000</v>
      </c>
      <c r="AHB421" s="143">
        <f t="shared" si="623"/>
        <v>15</v>
      </c>
      <c r="AHC421" s="143">
        <f t="shared" si="623"/>
        <v>88901</v>
      </c>
      <c r="AHD421" s="143">
        <f t="shared" si="623"/>
        <v>7</v>
      </c>
      <c r="AHE421" s="143">
        <f t="shared" si="623"/>
        <v>109919000</v>
      </c>
      <c r="AHF421" s="143">
        <f t="shared" si="623"/>
        <v>7</v>
      </c>
      <c r="AHG421" s="143">
        <f t="shared" si="623"/>
        <v>272272000</v>
      </c>
      <c r="AHH421" s="143">
        <f t="shared" si="623"/>
        <v>12</v>
      </c>
      <c r="AHI421" s="143">
        <f t="shared" si="623"/>
        <v>38</v>
      </c>
      <c r="AHJ421" s="524"/>
      <c r="AHK421" s="143">
        <f t="shared" si="623"/>
        <v>16</v>
      </c>
      <c r="AHL421" s="143">
        <f t="shared" si="623"/>
        <v>12</v>
      </c>
      <c r="AHM421" s="143">
        <f t="shared" si="623"/>
        <v>63</v>
      </c>
      <c r="AHN421" s="143">
        <f t="shared" si="623"/>
        <v>891829800</v>
      </c>
      <c r="AHP421" s="143">
        <f t="shared" si="623"/>
        <v>230</v>
      </c>
      <c r="AHQ421" s="143">
        <f t="shared" si="623"/>
        <v>79</v>
      </c>
      <c r="AHR421" s="143">
        <f t="shared" si="623"/>
        <v>188</v>
      </c>
      <c r="AHS421" s="143">
        <f t="shared" si="623"/>
        <v>63</v>
      </c>
      <c r="AHT421" s="143">
        <f t="shared" si="623"/>
        <v>23</v>
      </c>
      <c r="AHU421" s="143">
        <f t="shared" si="623"/>
        <v>492</v>
      </c>
      <c r="AHV421" s="143">
        <f t="shared" si="623"/>
        <v>50</v>
      </c>
      <c r="AHW421" s="143">
        <f t="shared" si="623"/>
        <v>23</v>
      </c>
      <c r="AHX421" s="143">
        <f t="shared" si="623"/>
        <v>49</v>
      </c>
      <c r="AHY421" s="143">
        <f t="shared" si="623"/>
        <v>27</v>
      </c>
      <c r="AHZ421" s="143">
        <f t="shared" si="623"/>
        <v>284</v>
      </c>
      <c r="AIA421" s="143">
        <f t="shared" si="623"/>
        <v>35</v>
      </c>
      <c r="AIB421" s="143">
        <f t="shared" si="623"/>
        <v>131</v>
      </c>
      <c r="AIC421" s="143">
        <f t="shared" si="623"/>
        <v>506</v>
      </c>
      <c r="AID421" s="143">
        <f t="shared" si="623"/>
        <v>142</v>
      </c>
      <c r="AIE421" s="143">
        <f t="shared" si="623"/>
        <v>437</v>
      </c>
      <c r="AIF421" s="143">
        <f t="shared" si="623"/>
        <v>120</v>
      </c>
      <c r="AIG421" s="143">
        <f t="shared" si="623"/>
        <v>108</v>
      </c>
      <c r="AIH421" s="143">
        <f t="shared" si="623"/>
        <v>33</v>
      </c>
      <c r="AII421" s="143">
        <f t="shared" si="623"/>
        <v>79</v>
      </c>
      <c r="AIJ421" s="143">
        <f t="shared" si="623"/>
        <v>31</v>
      </c>
      <c r="AIK421" s="143">
        <f t="shared" si="623"/>
        <v>56</v>
      </c>
      <c r="AIL421" s="143">
        <f t="shared" si="623"/>
        <v>34</v>
      </c>
      <c r="AIM421" s="143">
        <f t="shared" si="623"/>
        <v>0</v>
      </c>
      <c r="AIN421" s="143">
        <f t="shared" si="623"/>
        <v>196</v>
      </c>
      <c r="AIO421" s="143">
        <f t="shared" si="623"/>
        <v>248</v>
      </c>
      <c r="AIP421" s="143">
        <f t="shared" si="623"/>
        <v>147</v>
      </c>
      <c r="AIQ421" s="143">
        <f t="shared" si="623"/>
        <v>7</v>
      </c>
      <c r="AIR421" s="143">
        <f t="shared" si="623"/>
        <v>60</v>
      </c>
      <c r="AIS421" s="143">
        <f t="shared" si="623"/>
        <v>18</v>
      </c>
      <c r="AIT421" s="143">
        <f t="shared" si="623"/>
        <v>514013</v>
      </c>
      <c r="AIU421" s="143">
        <f t="shared" si="623"/>
        <v>29</v>
      </c>
      <c r="AIV421" s="143">
        <f t="shared" si="623"/>
        <v>4012</v>
      </c>
      <c r="AIW421" s="143">
        <f t="shared" si="623"/>
        <v>6</v>
      </c>
      <c r="AIX421" s="143">
        <f t="shared" si="623"/>
        <v>1300004</v>
      </c>
      <c r="AIY421" s="143">
        <f t="shared" si="623"/>
        <v>7</v>
      </c>
      <c r="AIZ421" s="143">
        <f t="shared" si="623"/>
        <v>2250004</v>
      </c>
      <c r="AJA421" s="143">
        <f t="shared" si="623"/>
        <v>47</v>
      </c>
      <c r="AJB421" s="143">
        <f t="shared" si="623"/>
        <v>108</v>
      </c>
      <c r="AJC421" s="143">
        <f t="shared" si="623"/>
        <v>74934727</v>
      </c>
      <c r="AJD421" s="143">
        <f t="shared" si="623"/>
        <v>51006000</v>
      </c>
      <c r="AJE421" s="143">
        <f t="shared" si="623"/>
        <v>22450.282735874669</v>
      </c>
      <c r="AJF421" s="143">
        <f t="shared" si="623"/>
        <v>1586988200</v>
      </c>
      <c r="AJG421" s="143">
        <f t="shared" si="623"/>
        <v>464729500</v>
      </c>
      <c r="AJH421" s="143">
        <f t="shared" ref="AJH421:ALS421" si="644">SUBTOTAL(109,AJH3:AJH419)</f>
        <v>234</v>
      </c>
      <c r="AJI421" s="143">
        <f t="shared" si="644"/>
        <v>199</v>
      </c>
      <c r="AJJ421" s="452">
        <f t="shared" si="644"/>
        <v>19883.65234013836</v>
      </c>
      <c r="AJK421" s="143">
        <f t="shared" si="644"/>
        <v>68229.541106699413</v>
      </c>
      <c r="AJL421" s="143">
        <f t="shared" si="644"/>
        <v>1818808620</v>
      </c>
      <c r="AJM421" s="143" t="e">
        <f t="shared" si="644"/>
        <v>#DIV/0!</v>
      </c>
      <c r="AJN421" s="143">
        <f t="shared" si="644"/>
        <v>0</v>
      </c>
      <c r="AJO421" s="143">
        <f t="shared" si="644"/>
        <v>234.91099999999989</v>
      </c>
      <c r="AJP421" s="143">
        <f t="shared" si="644"/>
        <v>779</v>
      </c>
      <c r="AJQ421" s="143">
        <f t="shared" si="644"/>
        <v>136</v>
      </c>
      <c r="AJR421" s="143">
        <f t="shared" si="644"/>
        <v>9</v>
      </c>
      <c r="AJS421" s="143">
        <f t="shared" si="644"/>
        <v>3</v>
      </c>
      <c r="AJT421" s="143">
        <f t="shared" si="644"/>
        <v>3</v>
      </c>
      <c r="AJU421" s="143">
        <f t="shared" si="644"/>
        <v>1</v>
      </c>
      <c r="AJV421" s="143">
        <f t="shared" si="644"/>
        <v>2</v>
      </c>
      <c r="AJW421" s="143">
        <f t="shared" si="644"/>
        <v>10</v>
      </c>
      <c r="AJX421" s="143">
        <f t="shared" si="644"/>
        <v>1</v>
      </c>
      <c r="AJY421" s="143">
        <f t="shared" si="644"/>
        <v>5</v>
      </c>
      <c r="AJZ421" s="143">
        <f t="shared" si="644"/>
        <v>24</v>
      </c>
      <c r="AKA421" s="143" t="e">
        <f t="shared" si="644"/>
        <v>#VALUE!</v>
      </c>
      <c r="AKB421" s="143">
        <f t="shared" si="644"/>
        <v>526</v>
      </c>
      <c r="AKC421" s="143">
        <f t="shared" si="644"/>
        <v>1328</v>
      </c>
      <c r="AKD421" s="143" t="e">
        <f t="shared" si="644"/>
        <v>#VALUE!</v>
      </c>
      <c r="AKE421" s="143">
        <f t="shared" si="644"/>
        <v>0</v>
      </c>
      <c r="AKF421" s="143">
        <f t="shared" si="644"/>
        <v>0</v>
      </c>
      <c r="AKG421" s="143">
        <f t="shared" si="644"/>
        <v>264</v>
      </c>
      <c r="AKH421" s="143">
        <f t="shared" si="644"/>
        <v>18.857142857142858</v>
      </c>
      <c r="AKI421" s="143">
        <f t="shared" si="644"/>
        <v>0</v>
      </c>
      <c r="AKJ421" s="143">
        <f t="shared" si="644"/>
        <v>0</v>
      </c>
      <c r="AKK421" s="143">
        <f t="shared" si="644"/>
        <v>0</v>
      </c>
      <c r="AKL421" s="143">
        <f t="shared" si="644"/>
        <v>0</v>
      </c>
      <c r="AKM421" s="143">
        <f t="shared" si="644"/>
        <v>0</v>
      </c>
      <c r="AKN421" s="143">
        <f t="shared" si="644"/>
        <v>0</v>
      </c>
      <c r="AKO421" s="143">
        <f t="shared" si="644"/>
        <v>0</v>
      </c>
      <c r="AKP421" s="143">
        <f t="shared" si="644"/>
        <v>0</v>
      </c>
      <c r="AKQ421" s="143">
        <f t="shared" si="644"/>
        <v>0</v>
      </c>
      <c r="AKR421" s="143">
        <f t="shared" si="644"/>
        <v>0</v>
      </c>
      <c r="AKS421" s="143">
        <f t="shared" si="644"/>
        <v>0</v>
      </c>
      <c r="AKT421" s="143">
        <f t="shared" si="644"/>
        <v>0</v>
      </c>
      <c r="AKU421" s="143">
        <f t="shared" si="644"/>
        <v>0</v>
      </c>
      <c r="AKV421" s="143">
        <f t="shared" si="644"/>
        <v>0</v>
      </c>
      <c r="AKW421" s="143">
        <f t="shared" si="644"/>
        <v>0</v>
      </c>
      <c r="AKX421" s="143">
        <f t="shared" si="644"/>
        <v>0</v>
      </c>
      <c r="AKY421" s="143">
        <f t="shared" si="644"/>
        <v>0</v>
      </c>
      <c r="AKZ421" s="143">
        <f t="shared" si="644"/>
        <v>0</v>
      </c>
      <c r="ALA421" s="143">
        <f t="shared" si="644"/>
        <v>0</v>
      </c>
      <c r="ALB421" s="143">
        <f t="shared" si="644"/>
        <v>0</v>
      </c>
      <c r="ALC421" s="143">
        <f t="shared" si="644"/>
        <v>0</v>
      </c>
      <c r="ALD421" s="143">
        <f t="shared" si="644"/>
        <v>0</v>
      </c>
      <c r="ALE421" s="143">
        <f t="shared" si="644"/>
        <v>0</v>
      </c>
      <c r="ALF421" s="143">
        <f t="shared" si="644"/>
        <v>0</v>
      </c>
      <c r="ALG421" s="143">
        <f t="shared" si="644"/>
        <v>0</v>
      </c>
      <c r="ALH421" s="143">
        <f t="shared" si="644"/>
        <v>0</v>
      </c>
      <c r="ALI421" s="143">
        <f t="shared" si="644"/>
        <v>0</v>
      </c>
      <c r="ALJ421" s="143">
        <f t="shared" si="644"/>
        <v>0</v>
      </c>
      <c r="ALK421" s="143">
        <f t="shared" si="644"/>
        <v>0</v>
      </c>
      <c r="ALL421" s="143">
        <f t="shared" si="644"/>
        <v>0</v>
      </c>
      <c r="ALM421" s="143">
        <f t="shared" si="644"/>
        <v>0</v>
      </c>
      <c r="ALN421" s="143">
        <f t="shared" si="644"/>
        <v>0</v>
      </c>
      <c r="ALO421" s="143">
        <f t="shared" si="644"/>
        <v>0</v>
      </c>
      <c r="ALP421" s="143">
        <f t="shared" si="644"/>
        <v>0</v>
      </c>
      <c r="ALQ421" s="143">
        <f t="shared" si="644"/>
        <v>932</v>
      </c>
      <c r="ALR421" s="143" t="e">
        <f t="shared" si="644"/>
        <v>#DIV/0!</v>
      </c>
      <c r="ALS421" s="143" t="e">
        <f t="shared" si="644"/>
        <v>#REF!</v>
      </c>
      <c r="ALT421" s="143">
        <f t="shared" ref="ALT421:AMM421" si="645">SUBTOTAL(109,ALT3:ALT419)</f>
        <v>298</v>
      </c>
      <c r="ALU421" s="143">
        <f t="shared" si="645"/>
        <v>279</v>
      </c>
      <c r="ALV421" s="143">
        <f t="shared" si="645"/>
        <v>297</v>
      </c>
      <c r="ALW421" s="143">
        <f t="shared" si="645"/>
        <v>22</v>
      </c>
      <c r="ALX421" s="143">
        <f t="shared" si="645"/>
        <v>29</v>
      </c>
      <c r="ALY421" s="143">
        <f t="shared" si="645"/>
        <v>0</v>
      </c>
      <c r="ALZ421" s="143">
        <f t="shared" si="645"/>
        <v>369</v>
      </c>
      <c r="AMA421" s="143">
        <f t="shared" si="645"/>
        <v>30</v>
      </c>
      <c r="AMB421" s="143">
        <f t="shared" si="645"/>
        <v>87</v>
      </c>
      <c r="AMC421" s="143">
        <f t="shared" si="645"/>
        <v>185</v>
      </c>
      <c r="AMD421" s="143">
        <f t="shared" si="645"/>
        <v>157</v>
      </c>
      <c r="AME421" s="143">
        <f t="shared" si="645"/>
        <v>89</v>
      </c>
      <c r="AMF421" s="143">
        <f t="shared" si="645"/>
        <v>43</v>
      </c>
      <c r="AMG421" s="143">
        <f t="shared" si="645"/>
        <v>71</v>
      </c>
      <c r="AMH421" s="143">
        <f t="shared" si="645"/>
        <v>200</v>
      </c>
      <c r="AMI421" s="143">
        <f t="shared" si="645"/>
        <v>10</v>
      </c>
      <c r="AMJ421" s="143">
        <f t="shared" si="645"/>
        <v>4</v>
      </c>
      <c r="AMK421" s="143">
        <f t="shared" si="645"/>
        <v>12</v>
      </c>
      <c r="AML421" s="143">
        <f t="shared" si="645"/>
        <v>16</v>
      </c>
      <c r="AMM421" s="143">
        <f t="shared" si="645"/>
        <v>16</v>
      </c>
      <c r="AMN421" s="410"/>
    </row>
    <row r="422" spans="1:1028" s="539" customFormat="1" ht="44" customHeight="1" x14ac:dyDescent="0.25">
      <c r="A422" s="535" t="s">
        <v>1423</v>
      </c>
      <c r="B422" s="536"/>
      <c r="C422" s="537"/>
      <c r="D422" s="538"/>
      <c r="J422" s="539">
        <f>SUBTOTAL(101,J3:J419)</f>
        <v>3.6222760290556901</v>
      </c>
      <c r="M422" s="539">
        <f>SUBTOTAL(101,M3:M419)</f>
        <v>3.0334261838440111</v>
      </c>
      <c r="AW422" s="540"/>
      <c r="AX422" s="539" t="s">
        <v>1842</v>
      </c>
      <c r="AY422" s="539" t="s">
        <v>1842</v>
      </c>
      <c r="CH422" s="541"/>
      <c r="MU422" s="542"/>
      <c r="YE422" s="539">
        <f>SUBTOTAL(101,YE3:YE419)</f>
        <v>2.9848484848484849</v>
      </c>
      <c r="YG422" s="539">
        <f>SUBTOTAL(101,YG3:YG419)</f>
        <v>1.8389057750759878</v>
      </c>
      <c r="YI422" s="539">
        <f>SUBTOTAL(101,YI3:YI419)</f>
        <v>1.5975609756097562</v>
      </c>
      <c r="YL422" s="543"/>
      <c r="YM422" s="543"/>
      <c r="YN422" s="543"/>
      <c r="YO422" s="543"/>
      <c r="YP422" s="543"/>
      <c r="YQ422" s="543"/>
      <c r="YR422" s="543"/>
      <c r="YS422" s="543"/>
      <c r="YT422" s="543"/>
      <c r="YU422" s="543"/>
      <c r="YV422" s="543"/>
      <c r="YW422" s="543"/>
      <c r="YX422" s="543"/>
      <c r="YY422" s="543"/>
      <c r="YZ422" s="543"/>
      <c r="ZA422" s="543"/>
      <c r="ZB422" s="543"/>
      <c r="ZC422" s="543"/>
      <c r="ZD422" s="543"/>
      <c r="ZE422" s="543"/>
      <c r="ZF422" s="543"/>
      <c r="ZG422" s="543"/>
      <c r="ZH422" s="543"/>
      <c r="ZI422" s="543"/>
      <c r="ZJ422" s="543"/>
      <c r="ZK422" s="543"/>
      <c r="ZL422" s="543"/>
      <c r="ZM422" s="543"/>
      <c r="ZN422" s="543"/>
      <c r="ZO422" s="543"/>
      <c r="ZP422" s="543"/>
      <c r="ZQ422" s="543"/>
      <c r="ZR422" s="543"/>
      <c r="ZS422" s="543"/>
      <c r="ZT422" s="543"/>
      <c r="ZU422" s="543"/>
      <c r="ZV422" s="543"/>
      <c r="ZW422" s="543"/>
      <c r="ZX422" s="543"/>
      <c r="ZY422" s="543"/>
      <c r="ZZ422" s="543"/>
      <c r="AAA422" s="543"/>
      <c r="AAB422" s="543"/>
      <c r="AAC422" s="543"/>
      <c r="AAD422" s="543"/>
      <c r="AAE422" s="543"/>
      <c r="AAF422" s="543"/>
      <c r="AAG422" s="543"/>
      <c r="AAH422" s="543"/>
      <c r="AAI422" s="543"/>
      <c r="AAJ422" s="543"/>
      <c r="AAK422" s="543"/>
      <c r="AAL422" s="543"/>
      <c r="AAM422" s="543"/>
      <c r="AAN422" s="543"/>
      <c r="AAO422" s="543"/>
      <c r="AAP422" s="543"/>
      <c r="AAQ422" s="543"/>
      <c r="AAR422" s="543"/>
      <c r="AAS422" s="543"/>
      <c r="AAT422" s="543"/>
      <c r="AAU422" s="543"/>
      <c r="AAV422" s="543"/>
      <c r="AAW422" s="543"/>
      <c r="AAX422" s="543"/>
      <c r="AAY422" s="543"/>
      <c r="AAZ422" s="543"/>
      <c r="ABA422" s="543"/>
      <c r="ABB422" s="543"/>
      <c r="ABC422" s="543"/>
      <c r="ABD422" s="543"/>
      <c r="ABE422" s="543"/>
      <c r="ABF422" s="543"/>
      <c r="ABG422" s="543"/>
      <c r="ABH422" s="543"/>
      <c r="ABI422" s="543"/>
      <c r="ABJ422" s="543"/>
      <c r="ABK422" s="543"/>
      <c r="ABL422" s="543"/>
      <c r="ABM422" s="543"/>
      <c r="ABN422" s="543"/>
      <c r="ABO422" s="543"/>
      <c r="ABP422" s="543"/>
      <c r="ABQ422" s="543"/>
      <c r="ABR422" s="543"/>
      <c r="ABS422" s="543"/>
      <c r="ABT422" s="543"/>
      <c r="ABU422" s="543"/>
      <c r="ABV422" s="543"/>
      <c r="ABW422" s="543"/>
      <c r="ABX422" s="543"/>
      <c r="ABY422" s="543"/>
      <c r="ABZ422" s="543"/>
      <c r="ACA422" s="543"/>
      <c r="ACB422" s="543"/>
      <c r="ACC422" s="543">
        <f>SUBTOTAL(101,ACC3:ACC419)</f>
        <v>1.2857142857142858</v>
      </c>
      <c r="ACD422" s="544"/>
      <c r="ACI422" s="545" t="e">
        <f>SUBTOTAL(101,ACI3:ACI419)</f>
        <v>#DIV/0!</v>
      </c>
      <c r="ACL422" s="543"/>
      <c r="ACM422" s="544"/>
      <c r="ACN422" s="545"/>
      <c r="ACP422" s="546" t="s">
        <v>1842</v>
      </c>
      <c r="ACQ422" s="546" t="s">
        <v>1842</v>
      </c>
      <c r="ACR422" s="547"/>
      <c r="ACS422" s="546"/>
      <c r="ACT422" s="546"/>
      <c r="ACU422" s="546"/>
      <c r="ACV422" s="546"/>
      <c r="ACW422" s="546"/>
      <c r="ACX422" s="546"/>
      <c r="ACY422" s="546"/>
      <c r="ACZ422" s="546"/>
      <c r="ADA422" s="546"/>
      <c r="ADB422" s="546"/>
      <c r="ADC422" s="546"/>
      <c r="ADD422" s="546"/>
      <c r="ADE422" s="546"/>
      <c r="ADF422" s="546"/>
      <c r="ADG422" s="546"/>
      <c r="ADH422" s="546"/>
      <c r="ADI422" s="546"/>
      <c r="ADJ422" s="546"/>
      <c r="ADK422" s="546"/>
      <c r="ADL422" s="546"/>
      <c r="ADM422" s="546"/>
      <c r="ADN422" s="546"/>
      <c r="ADO422" s="546"/>
      <c r="ADP422" s="546"/>
      <c r="ADQ422" s="546"/>
      <c r="ADR422" s="546"/>
      <c r="ADS422" s="546"/>
      <c r="ADT422" s="546"/>
      <c r="ADU422" s="546">
        <f>SUBTOTAL(101,ADU11:ADU416)</f>
        <v>3.295702005730659</v>
      </c>
      <c r="ADV422" s="546"/>
      <c r="ADW422" s="546">
        <f>SUBTOTAL(101,ADW3:ADW419)</f>
        <v>5.33587786259542</v>
      </c>
      <c r="ADX422" s="546"/>
      <c r="ADY422" s="546"/>
      <c r="ADZ422" s="546"/>
      <c r="AEA422" s="546"/>
      <c r="AEB422" s="546"/>
      <c r="AEC422" s="546"/>
      <c r="AED422" s="546"/>
      <c r="AEE422" s="548">
        <f t="shared" si="602"/>
        <v>0</v>
      </c>
      <c r="AEF422" s="546"/>
      <c r="AEG422" s="546"/>
      <c r="AEH422" s="546"/>
      <c r="AEI422" s="546"/>
      <c r="AEJ422" s="546"/>
      <c r="AEK422" s="546"/>
      <c r="AEL422" s="546"/>
      <c r="AEM422" s="546"/>
      <c r="AEN422" s="546"/>
      <c r="AEO422" s="546"/>
      <c r="AEP422" s="546"/>
      <c r="AEQ422" s="546"/>
      <c r="AER422" s="546"/>
      <c r="AES422" s="546"/>
      <c r="AET422" s="546"/>
      <c r="AEU422" s="546"/>
      <c r="AEV422" s="546"/>
      <c r="AEW422" s="546"/>
      <c r="AEX422" s="546"/>
      <c r="AEY422" s="546"/>
      <c r="AEZ422" s="546"/>
      <c r="AFA422" s="546"/>
      <c r="AFB422" s="546"/>
      <c r="AFC422" s="546"/>
      <c r="AFD422" s="546"/>
      <c r="AFE422" s="546"/>
      <c r="AFF422" s="546"/>
      <c r="AFG422" s="546"/>
      <c r="AFH422" s="546"/>
      <c r="AFI422" s="546"/>
      <c r="AFJ422" s="546"/>
      <c r="AFK422" s="546"/>
      <c r="AFL422" s="546"/>
      <c r="AFM422" s="546"/>
      <c r="AFN422" s="546"/>
      <c r="AFO422" s="546"/>
      <c r="AFP422" s="546"/>
      <c r="AFQ422" s="546"/>
      <c r="AFR422" s="546"/>
      <c r="AFS422" s="546"/>
      <c r="AFT422" s="546"/>
      <c r="AFU422" s="546"/>
      <c r="AFV422" s="546"/>
      <c r="AFW422" s="546"/>
      <c r="AFX422" s="546"/>
      <c r="AFY422" s="546"/>
      <c r="AFZ422" s="546"/>
      <c r="AGA422" s="546"/>
      <c r="AGB422" s="546"/>
      <c r="AGC422" s="546"/>
      <c r="AGD422" s="546"/>
      <c r="AGE422" s="546"/>
      <c r="AGF422" s="546"/>
      <c r="AGG422" s="546"/>
      <c r="AGH422" s="546"/>
      <c r="AGI422" s="546"/>
      <c r="AGJ422" s="546"/>
      <c r="AGK422" s="546"/>
      <c r="AGL422" s="546"/>
      <c r="AGM422" s="546" t="e">
        <f>SUBTOTAL(101,AGM8:AGM395)</f>
        <v>#REF!</v>
      </c>
      <c r="AGN422" s="546"/>
      <c r="AGO422" s="546"/>
      <c r="AGP422" s="546">
        <f>SUBTOTAL(101,AGP10:AGP394)</f>
        <v>807473.68421052629</v>
      </c>
      <c r="AGQ422" s="546"/>
      <c r="AGR422" s="546"/>
      <c r="AGS422" s="546"/>
      <c r="AGT422" s="546"/>
      <c r="AGU422" s="546"/>
      <c r="AGV422" s="546"/>
      <c r="AGW422" s="546"/>
      <c r="AGX422" s="546"/>
      <c r="AGY422" s="546"/>
      <c r="AGZ422" s="546"/>
      <c r="AHA422" s="546"/>
      <c r="AHB422" s="546"/>
      <c r="AHC422" s="546"/>
      <c r="AHD422" s="546"/>
      <c r="AHE422" s="546"/>
      <c r="AHF422" s="546"/>
      <c r="AHG422" s="546"/>
      <c r="AHH422" s="546"/>
      <c r="AHI422" s="546"/>
      <c r="AHJ422" s="546"/>
      <c r="AHK422" s="546"/>
      <c r="AHL422" s="546"/>
      <c r="AHM422" s="546"/>
      <c r="AHN422" s="546"/>
      <c r="AHO422" s="546">
        <f>SUBTOTAL(101,AHO4:AHO417)</f>
        <v>29.472631578947368</v>
      </c>
      <c r="AHP422" s="546"/>
      <c r="AHQ422" s="546"/>
      <c r="AHR422" s="546"/>
      <c r="AHS422" s="546"/>
      <c r="AHT422" s="546"/>
      <c r="AHU422" s="546"/>
      <c r="AHV422" s="546"/>
      <c r="AHW422" s="546"/>
      <c r="AHX422" s="546"/>
      <c r="AHY422" s="546"/>
      <c r="AHZ422" s="546"/>
      <c r="AIA422" s="546"/>
      <c r="AIB422" s="546"/>
      <c r="AIC422" s="546"/>
      <c r="AID422" s="546"/>
      <c r="AIE422" s="546"/>
      <c r="AIF422" s="546"/>
      <c r="AIG422" s="546"/>
      <c r="AIH422" s="546"/>
      <c r="AII422" s="546"/>
      <c r="AIJ422" s="546"/>
      <c r="AIK422" s="546"/>
      <c r="AIL422" s="546"/>
      <c r="AIM422" s="546"/>
      <c r="AIN422" s="546"/>
      <c r="AIO422" s="546"/>
      <c r="AIP422" s="546"/>
      <c r="AIQ422" s="546"/>
      <c r="AIR422" s="546"/>
      <c r="AIS422" s="546"/>
      <c r="AIT422" s="546"/>
      <c r="AIU422" s="546"/>
      <c r="AIV422" s="546"/>
      <c r="AIW422" s="546"/>
      <c r="AIX422" s="546"/>
      <c r="AIY422" s="546"/>
      <c r="AIZ422" s="546"/>
      <c r="AJA422" s="546"/>
      <c r="AJB422" s="546"/>
      <c r="AJC422" s="546">
        <f>SUBTOTAL(101,AJC3:AJC417)</f>
        <v>425765.49431818182</v>
      </c>
      <c r="AJD422" s="546"/>
      <c r="AJE422" s="546"/>
      <c r="AJF422" s="546"/>
      <c r="AJG422" s="546"/>
      <c r="AJH422" s="546"/>
      <c r="AJI422" s="546"/>
      <c r="AJJ422" s="549"/>
      <c r="AJK422" s="546"/>
      <c r="AJL422" s="550">
        <f>SUBTOTAL(101,AJL3:AJL419)</f>
        <v>4436118.5853658533</v>
      </c>
      <c r="AJM422" s="546"/>
      <c r="AJN422" s="551"/>
      <c r="AJO422" s="552">
        <f>SUBTOTAL(101,AJO3:AJO418)</f>
        <v>1.990771186440677</v>
      </c>
      <c r="AJP422" s="546"/>
      <c r="AJQ422" s="546"/>
      <c r="AJR422" s="546"/>
      <c r="AJS422" s="546"/>
      <c r="AJT422" s="546"/>
      <c r="AJU422" s="546"/>
      <c r="AJV422" s="546"/>
      <c r="AJW422" s="546"/>
      <c r="AJX422" s="546"/>
      <c r="AJY422" s="546"/>
      <c r="AJZ422" s="546">
        <f>SUBTOTAL(101,AJZ3:AJZ417)</f>
        <v>1.411764705882353</v>
      </c>
      <c r="AKA422" s="546"/>
      <c r="AKB422" s="546"/>
      <c r="AKC422" s="546"/>
      <c r="AKD422" s="546"/>
      <c r="AKE422" s="551"/>
      <c r="AKF422" s="546"/>
      <c r="AKG422" s="546"/>
      <c r="AKH422" s="546"/>
      <c r="AKI422" s="546"/>
      <c r="AKJ422" s="546"/>
      <c r="AKK422" s="546"/>
      <c r="AKL422" s="546"/>
      <c r="AKM422" s="546"/>
      <c r="AKN422" s="546"/>
      <c r="AKO422" s="546"/>
      <c r="AKP422" s="546"/>
      <c r="AKQ422" s="546"/>
      <c r="AKR422" s="546"/>
      <c r="AKS422" s="546"/>
      <c r="AKT422" s="546"/>
      <c r="AKU422" s="546"/>
      <c r="AKV422" s="546"/>
      <c r="AKW422" s="546"/>
      <c r="AKX422" s="546"/>
      <c r="AKY422" s="546"/>
      <c r="AKZ422" s="546"/>
      <c r="ALA422" s="546"/>
      <c r="ALB422" s="546"/>
      <c r="ALC422" s="546"/>
      <c r="ALD422" s="546"/>
      <c r="ALE422" s="546"/>
      <c r="ALF422" s="546"/>
      <c r="ALG422" s="546"/>
      <c r="ALH422" s="546"/>
      <c r="ALI422" s="546"/>
      <c r="ALJ422" s="546"/>
      <c r="ALK422" s="546"/>
      <c r="ALL422" s="546"/>
      <c r="ALM422" s="546"/>
      <c r="ALN422" s="546"/>
      <c r="ALO422" s="546"/>
      <c r="ALP422" s="546"/>
      <c r="ALQ422" s="546">
        <f>SUBTOTAL(101,ALQ4:ALQ417)</f>
        <v>4.9839572192513373</v>
      </c>
      <c r="ALR422" s="546"/>
      <c r="ALS422" s="553" t="e">
        <f>SUBTOTAL(101,ALS61:ALS419)</f>
        <v>#REF!</v>
      </c>
      <c r="ALT422" s="546">
        <f>AVERAGE(101,ALT3:ALT419)</f>
        <v>3.0227272727272729</v>
      </c>
      <c r="ALU422" s="546">
        <f>AVERAGE(101,ALU3:ALU419)</f>
        <v>2.8148148148148149</v>
      </c>
      <c r="ALV422" s="546">
        <f>AVERAGE(101,ALV3:ALV419)</f>
        <v>6.5245901639344259</v>
      </c>
      <c r="ALW422" s="546">
        <f>AVERAGE(101,ALW3:ALW419)</f>
        <v>20.5</v>
      </c>
      <c r="ALX422" s="546">
        <f>AVERAGE(101,ALX3:ALX419)</f>
        <v>5.416666666666667</v>
      </c>
      <c r="ALY422" s="551"/>
      <c r="ALZ422" s="546"/>
      <c r="AMA422" s="546">
        <f>AVERAGE(101,AMA3:AMA419)</f>
        <v>4.225806451612903</v>
      </c>
      <c r="AMB422" s="546"/>
      <c r="AMC422" s="546"/>
      <c r="AMD422" s="546"/>
      <c r="AME422" s="546"/>
      <c r="AMF422" s="546"/>
      <c r="AMG422" s="546"/>
      <c r="AMH422" s="546"/>
      <c r="AMI422" s="546"/>
      <c r="AMJ422" s="546"/>
      <c r="AMK422" s="546"/>
      <c r="AML422" s="546"/>
      <c r="AMM422" s="546"/>
      <c r="AMN422" s="554"/>
    </row>
    <row r="423" spans="1:1028" s="149" customFormat="1" ht="27" customHeight="1" x14ac:dyDescent="0.25">
      <c r="A423" s="287" t="s">
        <v>1422</v>
      </c>
      <c r="B423" s="242"/>
      <c r="C423" s="475"/>
      <c r="D423" s="312"/>
      <c r="J423" s="149">
        <f>MEDIAN(J3:J418)</f>
        <v>1</v>
      </c>
      <c r="M423" s="149">
        <f>MEDIAN(M3:M417)</f>
        <v>1</v>
      </c>
      <c r="AW423" s="149" t="s">
        <v>1842</v>
      </c>
      <c r="AY423" s="149" t="s">
        <v>1842</v>
      </c>
      <c r="CH423" s="266"/>
      <c r="MU423" s="150"/>
      <c r="YK423" s="186"/>
      <c r="YL423" s="151"/>
      <c r="YM423" s="151"/>
      <c r="YN423" s="151"/>
      <c r="YO423" s="151"/>
      <c r="YP423" s="151"/>
      <c r="YQ423" s="151"/>
      <c r="YR423" s="151"/>
      <c r="YS423" s="151"/>
      <c r="YT423" s="151"/>
      <c r="YU423" s="151"/>
      <c r="YV423" s="151"/>
      <c r="YW423" s="151"/>
      <c r="YX423" s="151"/>
      <c r="YY423" s="151"/>
      <c r="YZ423" s="151"/>
      <c r="ZA423" s="151"/>
      <c r="ZB423" s="151"/>
      <c r="ZC423" s="151"/>
      <c r="ZD423" s="151"/>
      <c r="ZE423" s="151"/>
      <c r="ZF423" s="151"/>
      <c r="ZG423" s="151"/>
      <c r="ZH423" s="151"/>
      <c r="ZI423" s="151"/>
      <c r="ZJ423" s="151"/>
      <c r="ZK423" s="151"/>
      <c r="ZL423" s="151"/>
      <c r="ZM423" s="151"/>
      <c r="ZN423" s="151"/>
      <c r="ZO423" s="151"/>
      <c r="ZP423" s="151"/>
      <c r="ZQ423" s="151"/>
      <c r="ZR423" s="151"/>
      <c r="ZS423" s="151"/>
      <c r="ZT423" s="151"/>
      <c r="ZU423" s="151"/>
      <c r="ZV423" s="151"/>
      <c r="ZW423" s="151"/>
      <c r="ZX423" s="151"/>
      <c r="ZY423" s="151"/>
      <c r="ZZ423" s="151"/>
      <c r="AAA423" s="151"/>
      <c r="AAB423" s="151"/>
      <c r="AAC423" s="151"/>
      <c r="AAD423" s="151"/>
      <c r="AAE423" s="151"/>
      <c r="AAF423" s="151"/>
      <c r="AAG423" s="151"/>
      <c r="AAH423" s="151"/>
      <c r="AAI423" s="151"/>
      <c r="AAJ423" s="151"/>
      <c r="AAK423" s="151"/>
      <c r="AAL423" s="151"/>
      <c r="AAM423" s="151"/>
      <c r="AAN423" s="151"/>
      <c r="AAO423" s="151"/>
      <c r="AAP423" s="151"/>
      <c r="AAQ423" s="151"/>
      <c r="AAR423" s="151"/>
      <c r="AAS423" s="151"/>
      <c r="AAT423" s="151"/>
      <c r="AAU423" s="151"/>
      <c r="AAV423" s="151"/>
      <c r="AAW423" s="151"/>
      <c r="AAX423" s="151"/>
      <c r="AAY423" s="151"/>
      <c r="AAZ423" s="151"/>
      <c r="ABA423" s="151"/>
      <c r="ABB423" s="151"/>
      <c r="ABC423" s="151"/>
      <c r="ABD423" s="151"/>
      <c r="ABE423" s="151"/>
      <c r="ABF423" s="151"/>
      <c r="ABG423" s="151"/>
      <c r="ABH423" s="151"/>
      <c r="ABI423" s="151"/>
      <c r="ABJ423" s="151"/>
      <c r="ABK423" s="151"/>
      <c r="ABL423" s="151"/>
      <c r="ABM423" s="151"/>
      <c r="ABN423" s="151"/>
      <c r="ABO423" s="151"/>
      <c r="ABP423" s="151"/>
      <c r="ABQ423" s="151"/>
      <c r="ABR423" s="151"/>
      <c r="ABS423" s="151"/>
      <c r="ABT423" s="151"/>
      <c r="ABU423" s="151"/>
      <c r="ABV423" s="151"/>
      <c r="ABW423" s="151"/>
      <c r="ABX423" s="151"/>
      <c r="ABY423" s="151"/>
      <c r="ABZ423" s="151"/>
      <c r="ACA423" s="151"/>
      <c r="ACB423" s="151"/>
      <c r="ACC423" s="151"/>
      <c r="ACD423" s="152"/>
      <c r="ACI423" s="153"/>
      <c r="ACJ423" s="154"/>
      <c r="ACK423" s="155"/>
      <c r="ACL423" s="151"/>
      <c r="ACM423" s="152"/>
      <c r="ACN423" s="153"/>
      <c r="ACP423" s="41" t="s">
        <v>1842</v>
      </c>
      <c r="ACQ423" s="41" t="s">
        <v>1842</v>
      </c>
      <c r="ACR423" s="74"/>
      <c r="ACS423" s="41"/>
      <c r="ACT423" s="41"/>
      <c r="ACU423" s="41"/>
      <c r="ACV423" s="41"/>
      <c r="ACW423" s="41"/>
      <c r="ACX423" s="41"/>
      <c r="ACY423" s="41"/>
      <c r="ACZ423" s="41"/>
      <c r="ADA423" s="41"/>
      <c r="ADB423" s="41"/>
      <c r="ADC423" s="41"/>
      <c r="ADD423" s="41"/>
      <c r="ADE423" s="41"/>
      <c r="ADF423" s="41"/>
      <c r="ADG423" s="41"/>
      <c r="ADH423" s="41"/>
      <c r="ADI423" s="41"/>
      <c r="ADJ423" s="41"/>
      <c r="ADK423" s="41"/>
      <c r="ADL423" s="41"/>
      <c r="ADM423" s="41"/>
      <c r="ADN423" s="41"/>
      <c r="ADO423" s="41"/>
      <c r="ADP423" s="41"/>
      <c r="ADQ423" s="41"/>
      <c r="ADR423" s="41"/>
      <c r="ADS423" s="41"/>
      <c r="ADT423" s="41"/>
      <c r="ADU423" s="41"/>
      <c r="ADV423" s="41"/>
      <c r="ADW423" s="41"/>
      <c r="ADX423" s="41"/>
      <c r="ADY423" s="41"/>
      <c r="ADZ423" s="41"/>
      <c r="AEA423" s="41"/>
      <c r="AEB423" s="41"/>
      <c r="AEC423" s="41"/>
      <c r="AED423" s="41"/>
      <c r="AEE423" s="1">
        <f t="shared" si="602"/>
        <v>0</v>
      </c>
      <c r="AEF423" s="41"/>
      <c r="AEG423" s="41"/>
      <c r="AEH423" s="41"/>
      <c r="AEI423" s="41"/>
      <c r="AEJ423" s="41"/>
      <c r="AEK423" s="41"/>
      <c r="AEL423" s="41"/>
      <c r="AEM423" s="41"/>
      <c r="AEN423" s="41"/>
      <c r="AEO423" s="41"/>
      <c r="AEP423" s="41"/>
      <c r="AEQ423" s="41"/>
      <c r="AER423" s="41"/>
      <c r="AES423" s="41"/>
      <c r="AET423" s="41"/>
      <c r="AEU423" s="41"/>
      <c r="AEV423" s="41"/>
      <c r="AEW423" s="41"/>
      <c r="AEX423" s="41"/>
      <c r="AEY423" s="41"/>
      <c r="AEZ423" s="41"/>
      <c r="AFA423" s="41"/>
      <c r="AFB423" s="41"/>
      <c r="AFC423" s="41"/>
      <c r="AFD423" s="41"/>
      <c r="AFE423" s="41"/>
      <c r="AFF423" s="41"/>
      <c r="AFG423" s="41"/>
      <c r="AFH423" s="41"/>
      <c r="AFI423" s="41"/>
      <c r="AFJ423" s="41"/>
      <c r="AFK423" s="41"/>
      <c r="AFL423" s="41"/>
      <c r="AFM423" s="41"/>
      <c r="AFN423" s="41"/>
      <c r="AFO423" s="41"/>
      <c r="AFP423" s="41"/>
      <c r="AFQ423" s="41"/>
      <c r="AFR423" s="41"/>
      <c r="AFS423" s="41"/>
      <c r="AFT423" s="41"/>
      <c r="AFU423" s="41"/>
      <c r="AFV423" s="41"/>
      <c r="AFW423" s="41"/>
      <c r="AFX423" s="41"/>
      <c r="AFY423" s="41"/>
      <c r="AFZ423" s="41"/>
      <c r="AGA423" s="41"/>
      <c r="AGB423" s="41"/>
      <c r="AGC423" s="41"/>
      <c r="AGD423" s="41"/>
      <c r="AGE423" s="41"/>
      <c r="AGF423" s="41"/>
      <c r="AGG423" s="41"/>
      <c r="AGH423" s="41"/>
      <c r="AGI423" s="41"/>
      <c r="AGJ423" s="41"/>
      <c r="AGK423" s="41"/>
      <c r="AGL423" s="42"/>
      <c r="AGM423" s="42"/>
      <c r="AGN423" s="41"/>
      <c r="AGO423" s="41"/>
      <c r="AGP423" s="41"/>
      <c r="AGQ423" s="41"/>
      <c r="AGR423" s="41"/>
      <c r="AGS423" s="41"/>
      <c r="AGT423" s="525"/>
      <c r="AGU423" s="41"/>
      <c r="AGV423" s="41"/>
      <c r="AGW423" s="41"/>
      <c r="AGX423" s="41"/>
      <c r="AGY423" s="41"/>
      <c r="AGZ423" s="41"/>
      <c r="AHA423" s="41"/>
      <c r="AHB423" s="41"/>
      <c r="AHC423" s="41"/>
      <c r="AHD423" s="41"/>
      <c r="AHE423" s="41"/>
      <c r="AHF423" s="41"/>
      <c r="AHG423" s="41"/>
      <c r="AHH423" s="41"/>
      <c r="AHI423" s="41"/>
      <c r="AHJ423" s="525"/>
      <c r="AHK423" s="41"/>
      <c r="AHL423" s="41"/>
      <c r="AHM423" s="41"/>
      <c r="AHN423" s="41"/>
      <c r="AHO423" s="41"/>
      <c r="AHP423" s="41"/>
      <c r="AHQ423" s="41"/>
      <c r="AHR423" s="41"/>
      <c r="AHS423" s="41"/>
      <c r="AHT423" s="41"/>
      <c r="AHU423" s="41"/>
      <c r="AHV423" s="41"/>
      <c r="AHW423" s="41"/>
      <c r="AHX423" s="41"/>
      <c r="AHY423" s="41"/>
      <c r="AHZ423" s="41"/>
      <c r="AIA423" s="41"/>
      <c r="AIB423" s="41"/>
      <c r="AIC423" s="41"/>
      <c r="AID423" s="41"/>
      <c r="AIE423" s="41"/>
      <c r="AIF423" s="41"/>
      <c r="AIG423" s="41"/>
      <c r="AIH423" s="41"/>
      <c r="AII423" s="41"/>
      <c r="AIJ423" s="41"/>
      <c r="AIK423" s="41"/>
      <c r="AIL423" s="41"/>
      <c r="AIM423" s="41"/>
      <c r="AIN423" s="41"/>
      <c r="AIO423" s="41"/>
      <c r="AIP423" s="41"/>
      <c r="AIQ423" s="41"/>
      <c r="AIR423" s="41"/>
      <c r="AIS423" s="41"/>
      <c r="AIT423" s="41"/>
      <c r="AIU423" s="41"/>
      <c r="AIV423" s="41"/>
      <c r="AIW423" s="41"/>
      <c r="AIX423" s="41"/>
      <c r="AIY423" s="41"/>
      <c r="AIZ423" s="41"/>
      <c r="AJA423" s="41"/>
      <c r="AJB423" s="41"/>
      <c r="AJC423" s="42">
        <f>MEDIAN(AJC3:AJC417)</f>
        <v>83500</v>
      </c>
      <c r="AJD423" s="42"/>
      <c r="AJE423" s="41"/>
      <c r="AJF423" s="42"/>
      <c r="AJG423" s="41"/>
      <c r="AJH423" s="41"/>
      <c r="AJI423" s="41"/>
      <c r="AJJ423" s="454"/>
      <c r="AJK423" s="51"/>
      <c r="AJL423" s="396">
        <f>MEDIAN(AJL3:AJL417)</f>
        <v>237000</v>
      </c>
      <c r="AJM423" s="42"/>
      <c r="AJN423" s="64"/>
      <c r="AJO423" s="44"/>
      <c r="AJP423" s="41"/>
      <c r="AJQ423" s="41"/>
      <c r="AJR423" s="41"/>
      <c r="AJS423" s="41"/>
      <c r="AJT423" s="41"/>
      <c r="AJU423" s="41"/>
      <c r="AJV423" s="41"/>
      <c r="AJW423" s="41"/>
      <c r="AJX423" s="41"/>
      <c r="AJY423" s="41"/>
      <c r="AJZ423" s="40">
        <f>SUM(AJS423:AJY423)</f>
        <v>0</v>
      </c>
      <c r="AKA423" s="41"/>
      <c r="AKB423" s="41"/>
      <c r="AKC423" s="41"/>
      <c r="AKD423" s="41">
        <v>0</v>
      </c>
      <c r="AKE423" s="64"/>
      <c r="AKF423" s="41"/>
      <c r="AKG423" s="41"/>
      <c r="AKH423" s="41"/>
      <c r="AKI423" s="41"/>
      <c r="AKJ423" s="41"/>
      <c r="AKK423" s="41"/>
      <c r="AKL423" s="41"/>
      <c r="AKM423" s="41"/>
      <c r="AKN423" s="41"/>
      <c r="AKO423" s="41"/>
      <c r="AKP423" s="41"/>
      <c r="AKQ423" s="41"/>
      <c r="AKR423" s="41"/>
      <c r="AKS423" s="41"/>
      <c r="AKT423" s="41"/>
      <c r="AKU423" s="41"/>
      <c r="AKV423" s="41"/>
      <c r="AKW423" s="41"/>
      <c r="AKX423" s="41"/>
      <c r="AKY423" s="41"/>
      <c r="AKZ423" s="41"/>
      <c r="ALA423" s="41"/>
      <c r="ALB423" s="41"/>
      <c r="ALC423" s="41"/>
      <c r="ALD423" s="41"/>
      <c r="ALE423" s="41"/>
      <c r="ALF423" s="41"/>
      <c r="ALG423" s="41"/>
      <c r="ALH423" s="41"/>
      <c r="ALI423" s="41"/>
      <c r="ALJ423" s="41"/>
      <c r="ALK423" s="41"/>
      <c r="ALL423" s="41"/>
      <c r="ALM423" s="41"/>
      <c r="ALN423" s="41"/>
      <c r="ALO423" s="41"/>
      <c r="ALP423" s="41"/>
      <c r="ALQ423" s="41">
        <f>MEDIAN(ALQ3:ALQ417)</f>
        <v>3</v>
      </c>
      <c r="ALR423" s="42"/>
      <c r="ALS423" s="43"/>
      <c r="ALT423" s="41"/>
      <c r="ALU423" s="41"/>
      <c r="ALV423" s="41"/>
      <c r="ALW423" s="41"/>
      <c r="ALX423" s="41"/>
      <c r="ALY423" s="64"/>
      <c r="ALZ423" s="41"/>
      <c r="AMA423" s="41"/>
      <c r="AMB423" s="41"/>
      <c r="AMC423" s="41"/>
      <c r="AMD423" s="41"/>
      <c r="AME423" s="41"/>
      <c r="AMF423" s="41"/>
      <c r="AMG423" s="41"/>
      <c r="AMH423" s="41"/>
      <c r="AMI423" s="41"/>
      <c r="AMJ423" s="41"/>
      <c r="AMK423" s="41"/>
      <c r="AML423" s="41"/>
      <c r="AMM423" s="41"/>
      <c r="AMN423" s="412"/>
    </row>
    <row r="424" spans="1:1028" s="156" customFormat="1" ht="32" customHeight="1" x14ac:dyDescent="0.25">
      <c r="A424" s="288" t="s">
        <v>1420</v>
      </c>
      <c r="B424" s="171"/>
      <c r="C424" s="473"/>
      <c r="D424" s="313"/>
      <c r="J424" s="156">
        <f>SUBTOTAL(104,J3:J418)</f>
        <v>57</v>
      </c>
      <c r="M424" s="156">
        <f>SUBTOTAL(104,M3:M418)</f>
        <v>35</v>
      </c>
      <c r="AX424" s="156" t="s">
        <v>1842</v>
      </c>
      <c r="AY424" s="156" t="s">
        <v>1842</v>
      </c>
      <c r="CG424" s="156">
        <f>SUBTOTAL(104,CG3:CG418)</f>
        <v>10</v>
      </c>
      <c r="CH424" s="267"/>
      <c r="FF424" s="157"/>
      <c r="MU424" s="158"/>
      <c r="OI424" s="159"/>
      <c r="XK424" s="160"/>
      <c r="YD424" s="161"/>
      <c r="YE424" s="162"/>
      <c r="YF424" s="162"/>
      <c r="YG424" s="163"/>
      <c r="YH424" s="163"/>
      <c r="YI424" s="164"/>
      <c r="YJ424" s="164"/>
      <c r="YK424" s="187"/>
      <c r="YL424" s="140"/>
      <c r="YM424" s="140"/>
      <c r="YN424" s="140"/>
      <c r="YO424" s="140"/>
      <c r="YP424" s="140"/>
      <c r="YQ424" s="140"/>
      <c r="YR424" s="140"/>
      <c r="YS424" s="140"/>
      <c r="YT424" s="140"/>
      <c r="YU424" s="140"/>
      <c r="YV424" s="140"/>
      <c r="YW424" s="140"/>
      <c r="YX424" s="140"/>
      <c r="YY424" s="140"/>
      <c r="YZ424" s="140"/>
      <c r="ZA424" s="140"/>
      <c r="ZB424" s="140"/>
      <c r="ZC424" s="140"/>
      <c r="ZD424" s="140"/>
      <c r="ZE424" s="140"/>
      <c r="ZF424" s="140"/>
      <c r="ZG424" s="140"/>
      <c r="ZH424" s="140"/>
      <c r="ZI424" s="140"/>
      <c r="ZJ424" s="140"/>
      <c r="ZK424" s="140"/>
      <c r="ZL424" s="140"/>
      <c r="ZM424" s="140"/>
      <c r="ZN424" s="140"/>
      <c r="ZO424" s="140"/>
      <c r="ZP424" s="140"/>
      <c r="ZQ424" s="140"/>
      <c r="ZR424" s="140"/>
      <c r="ZS424" s="140"/>
      <c r="ZT424" s="140"/>
      <c r="ZU424" s="140"/>
      <c r="ZV424" s="140"/>
      <c r="ZW424" s="140"/>
      <c r="ZX424" s="140"/>
      <c r="ZY424" s="140"/>
      <c r="ZZ424" s="140"/>
      <c r="AAA424" s="140"/>
      <c r="AAB424" s="140"/>
      <c r="AAC424" s="140"/>
      <c r="AAD424" s="140"/>
      <c r="AAE424" s="140"/>
      <c r="AAF424" s="140"/>
      <c r="AAG424" s="140"/>
      <c r="AAH424" s="140"/>
      <c r="AAI424" s="140"/>
      <c r="AAJ424" s="140"/>
      <c r="AAK424" s="140"/>
      <c r="AAL424" s="140"/>
      <c r="AAM424" s="140"/>
      <c r="AAN424" s="140"/>
      <c r="AAO424" s="140"/>
      <c r="AAP424" s="140"/>
      <c r="AAQ424" s="140"/>
      <c r="AAR424" s="140"/>
      <c r="AAS424" s="140"/>
      <c r="AAT424" s="140"/>
      <c r="AAU424" s="140"/>
      <c r="AAV424" s="140"/>
      <c r="AAW424" s="140"/>
      <c r="AAX424" s="140"/>
      <c r="AAY424" s="140"/>
      <c r="AAZ424" s="140"/>
      <c r="ABA424" s="140"/>
      <c r="ABB424" s="140"/>
      <c r="ABC424" s="140"/>
      <c r="ABD424" s="140"/>
      <c r="ABE424" s="140"/>
      <c r="ABF424" s="140"/>
      <c r="ABG424" s="140"/>
      <c r="ABH424" s="140"/>
      <c r="ABI424" s="140"/>
      <c r="ABJ424" s="140"/>
      <c r="ABK424" s="140"/>
      <c r="ABL424" s="140"/>
      <c r="ABM424" s="140"/>
      <c r="ABN424" s="140"/>
      <c r="ABO424" s="140"/>
      <c r="ABP424" s="140"/>
      <c r="ABQ424" s="140"/>
      <c r="ABR424" s="140"/>
      <c r="ABS424" s="140"/>
      <c r="ABT424" s="140"/>
      <c r="ABU424" s="140"/>
      <c r="ABV424" s="140"/>
      <c r="ABW424" s="140"/>
      <c r="ABX424" s="140"/>
      <c r="ABY424" s="140"/>
      <c r="ABZ424" s="140"/>
      <c r="ACA424" s="140"/>
      <c r="ACB424" s="140"/>
      <c r="ACC424" s="140"/>
      <c r="ACD424" s="141"/>
      <c r="ACH424" s="156">
        <f>SUBTOTAL(104,ACH3:ACH418)</f>
        <v>4</v>
      </c>
      <c r="ACI424" s="165" t="e">
        <f>SUBTOTAL(104,ACI3:ACI418)</f>
        <v>#DIV/0!</v>
      </c>
      <c r="ACJ424" s="166"/>
      <c r="ACK424" s="167"/>
      <c r="ACL424" s="140"/>
      <c r="ACM424" s="141"/>
      <c r="ACN424" s="165"/>
      <c r="ACP424" s="75" t="s">
        <v>1842</v>
      </c>
      <c r="ACQ424" s="75" t="s">
        <v>1842</v>
      </c>
      <c r="ACR424" s="77"/>
      <c r="ACS424" s="75"/>
      <c r="ACT424" s="75"/>
      <c r="ACU424" s="75"/>
      <c r="ACV424" s="75"/>
      <c r="ACW424" s="75"/>
      <c r="ACX424" s="75"/>
      <c r="ACY424" s="75"/>
      <c r="ACZ424" s="75"/>
      <c r="ADA424" s="75"/>
      <c r="ADB424" s="75"/>
      <c r="ADC424" s="75"/>
      <c r="ADD424" s="75"/>
      <c r="ADE424" s="75"/>
      <c r="ADF424" s="75"/>
      <c r="ADG424" s="75"/>
      <c r="ADH424" s="75"/>
      <c r="ADI424" s="75"/>
      <c r="ADJ424" s="75"/>
      <c r="ADK424" s="75"/>
      <c r="ADL424" s="75"/>
      <c r="ADM424" s="75"/>
      <c r="ADN424" s="75"/>
      <c r="ADO424" s="75"/>
      <c r="ADP424" s="75"/>
      <c r="ADQ424" s="75"/>
      <c r="ADR424" s="75"/>
      <c r="ADS424" s="75"/>
      <c r="ADT424" s="75"/>
      <c r="ADU424" s="75">
        <f>SUBTOTAL(104,ADU3:ADU418)</f>
        <v>8</v>
      </c>
      <c r="ADV424" s="75"/>
      <c r="ADW424" s="75">
        <f>SUBTOTAL(104,ADW3:ADW418)</f>
        <v>8</v>
      </c>
      <c r="ADX424" s="75"/>
      <c r="ADY424" s="75"/>
      <c r="ADZ424" s="75"/>
      <c r="AEA424" s="75"/>
      <c r="AEB424" s="75"/>
      <c r="AEC424" s="75"/>
      <c r="AED424" s="75"/>
      <c r="AEE424" s="1">
        <f t="shared" si="602"/>
        <v>0</v>
      </c>
      <c r="AEF424" s="75"/>
      <c r="AEG424" s="75"/>
      <c r="AEH424" s="75"/>
      <c r="AEI424" s="75"/>
      <c r="AEJ424" s="75"/>
      <c r="AEK424" s="75"/>
      <c r="AEL424" s="75"/>
      <c r="AEM424" s="75"/>
      <c r="AEN424" s="75"/>
      <c r="AEO424" s="75"/>
      <c r="AEP424" s="75"/>
      <c r="AEQ424" s="75"/>
      <c r="AER424" s="75"/>
      <c r="AES424" s="75"/>
      <c r="AET424" s="75"/>
      <c r="AEU424" s="75"/>
      <c r="AEV424" s="75"/>
      <c r="AEW424" s="75"/>
      <c r="AEX424" s="75"/>
      <c r="AEY424" s="75"/>
      <c r="AEZ424" s="75"/>
      <c r="AFA424" s="75"/>
      <c r="AFB424" s="75"/>
      <c r="AFC424" s="75"/>
      <c r="AFD424" s="75"/>
      <c r="AFE424" s="75"/>
      <c r="AFF424" s="75"/>
      <c r="AFG424" s="75"/>
      <c r="AFH424" s="75"/>
      <c r="AFI424" s="75"/>
      <c r="AFJ424" s="75"/>
      <c r="AFK424" s="75"/>
      <c r="AFL424" s="75"/>
      <c r="AFM424" s="75"/>
      <c r="AFN424" s="75"/>
      <c r="AFO424" s="75"/>
      <c r="AFP424" s="75"/>
      <c r="AFQ424" s="75"/>
      <c r="AFR424" s="75"/>
      <c r="AFS424" s="75"/>
      <c r="AFT424" s="75"/>
      <c r="AFU424" s="75"/>
      <c r="AFV424" s="75"/>
      <c r="AFW424" s="75"/>
      <c r="AFX424" s="75"/>
      <c r="AFY424" s="75"/>
      <c r="AFZ424" s="75"/>
      <c r="AGA424" s="75"/>
      <c r="AGB424" s="75"/>
      <c r="AGC424" s="75"/>
      <c r="AGD424" s="75"/>
      <c r="AGE424" s="75"/>
      <c r="AGF424" s="75"/>
      <c r="AGG424" s="75"/>
      <c r="AGH424" s="75"/>
      <c r="AGI424" s="75"/>
      <c r="AGJ424" s="75"/>
      <c r="AGK424" s="75"/>
      <c r="AGL424" s="76"/>
      <c r="AGM424" s="76"/>
      <c r="AGN424" s="75"/>
      <c r="AGO424" s="75"/>
      <c r="AGP424" s="75"/>
      <c r="AGQ424" s="75"/>
      <c r="AGR424" s="75"/>
      <c r="AGS424" s="75"/>
      <c r="AGT424" s="526"/>
      <c r="AGU424" s="75"/>
      <c r="AGV424" s="75"/>
      <c r="AGW424" s="75"/>
      <c r="AGX424" s="75"/>
      <c r="AGY424" s="75"/>
      <c r="AGZ424" s="75"/>
      <c r="AHA424" s="75"/>
      <c r="AHB424" s="75"/>
      <c r="AHC424" s="75"/>
      <c r="AHD424" s="75"/>
      <c r="AHE424" s="75"/>
      <c r="AHF424" s="75"/>
      <c r="AHG424" s="75"/>
      <c r="AHH424" s="75"/>
      <c r="AHI424" s="75"/>
      <c r="AHJ424" s="526"/>
      <c r="AHK424" s="75"/>
      <c r="AHL424" s="75"/>
      <c r="AHM424" s="75"/>
      <c r="AHN424" s="75"/>
      <c r="AHO424" s="75"/>
      <c r="AHP424" s="75"/>
      <c r="AHQ424" s="75"/>
      <c r="AHR424" s="75"/>
      <c r="AHS424" s="75"/>
      <c r="AHT424" s="75"/>
      <c r="AHU424" s="75"/>
      <c r="AHV424" s="75"/>
      <c r="AHW424" s="75"/>
      <c r="AHX424" s="75"/>
      <c r="AHY424" s="75"/>
      <c r="AHZ424" s="75"/>
      <c r="AIA424" s="75"/>
      <c r="AIB424" s="75"/>
      <c r="AIC424" s="75"/>
      <c r="AID424" s="75"/>
      <c r="AIE424" s="75"/>
      <c r="AIF424" s="75"/>
      <c r="AIG424" s="75"/>
      <c r="AIH424" s="75"/>
      <c r="AII424" s="75"/>
      <c r="AIJ424" s="75"/>
      <c r="AIK424" s="75"/>
      <c r="AIL424" s="75"/>
      <c r="AIM424" s="75"/>
      <c r="AIN424" s="75"/>
      <c r="AIO424" s="75"/>
      <c r="AIP424" s="75"/>
      <c r="AIQ424" s="75"/>
      <c r="AIR424" s="75"/>
      <c r="AIS424" s="75"/>
      <c r="AIT424" s="75"/>
      <c r="AIU424" s="75"/>
      <c r="AIV424" s="75"/>
      <c r="AIW424" s="75"/>
      <c r="AIX424" s="75"/>
      <c r="AIY424" s="75"/>
      <c r="AIZ424" s="75"/>
      <c r="AJA424" s="75"/>
      <c r="AJB424" s="75"/>
      <c r="AJC424" s="76">
        <f>SUBTOTAL(104,AJC3:AJC418)</f>
        <v>9500000</v>
      </c>
      <c r="AJD424" s="76">
        <f>SUBTOTAL(104,AJD3:AJD418)</f>
        <v>22000000</v>
      </c>
      <c r="AJE424" s="75"/>
      <c r="AJF424" s="76"/>
      <c r="AJG424" s="75"/>
      <c r="AJH424" s="75"/>
      <c r="AJI424" s="75"/>
      <c r="AJJ424" s="455"/>
      <c r="AJK424" s="78"/>
      <c r="AJL424" s="398">
        <f>SUBTOTAL(104,AJL5:AJL418)</f>
        <v>157200000</v>
      </c>
      <c r="AJM424" s="76"/>
      <c r="AJN424" s="80"/>
      <c r="AJO424" s="80"/>
      <c r="AJP424" s="75"/>
      <c r="AJQ424" s="75"/>
      <c r="AJR424" s="75"/>
      <c r="AJS424" s="75"/>
      <c r="AJT424" s="75"/>
      <c r="AJU424" s="75"/>
      <c r="AJV424" s="75"/>
      <c r="AJW424" s="75"/>
      <c r="AJX424" s="75"/>
      <c r="AJY424" s="75"/>
      <c r="AJZ424" s="75"/>
      <c r="AKA424" s="75"/>
      <c r="AKB424" s="76"/>
      <c r="AKC424" s="76"/>
      <c r="AKD424" s="76"/>
      <c r="AKE424" s="80"/>
      <c r="AKF424" s="75"/>
      <c r="AKG424" s="75"/>
      <c r="AKH424" s="75"/>
      <c r="AKI424" s="75"/>
      <c r="AKJ424" s="75"/>
      <c r="AKK424" s="75"/>
      <c r="AKL424" s="75"/>
      <c r="AKM424" s="75"/>
      <c r="AKN424" s="75"/>
      <c r="AKO424" s="75"/>
      <c r="AKP424" s="75"/>
      <c r="AKQ424" s="75"/>
      <c r="AKR424" s="75"/>
      <c r="AKS424" s="75"/>
      <c r="AKT424" s="75"/>
      <c r="AKU424" s="75"/>
      <c r="AKV424" s="75"/>
      <c r="AKW424" s="75"/>
      <c r="AKX424" s="75"/>
      <c r="AKY424" s="75"/>
      <c r="AKZ424" s="75"/>
      <c r="ALA424" s="75"/>
      <c r="ALB424" s="75"/>
      <c r="ALC424" s="75"/>
      <c r="ALD424" s="75"/>
      <c r="ALE424" s="75"/>
      <c r="ALF424" s="75"/>
      <c r="ALG424" s="75"/>
      <c r="ALH424" s="75"/>
      <c r="ALI424" s="75"/>
      <c r="ALJ424" s="75"/>
      <c r="ALK424" s="75"/>
      <c r="ALL424" s="75"/>
      <c r="ALM424" s="75"/>
      <c r="ALN424" s="75"/>
      <c r="ALO424" s="75"/>
      <c r="ALP424" s="75"/>
      <c r="ALQ424" s="75">
        <f>SUBTOTAL(104,ALQ3:ALQ418)</f>
        <v>37</v>
      </c>
      <c r="ALR424" s="76"/>
      <c r="ALS424" s="79" t="e">
        <f t="shared" ref="ALS424:ALX424" si="646">SUBTOTAL(104,ALS3:ALS418)</f>
        <v>#REF!</v>
      </c>
      <c r="ALT424" s="75">
        <f t="shared" si="646"/>
        <v>11</v>
      </c>
      <c r="ALU424" s="75">
        <f t="shared" si="646"/>
        <v>10</v>
      </c>
      <c r="ALV424" s="75">
        <f t="shared" si="646"/>
        <v>34</v>
      </c>
      <c r="ALW424" s="75">
        <f t="shared" si="646"/>
        <v>17</v>
      </c>
      <c r="ALX424" s="75">
        <f t="shared" si="646"/>
        <v>2</v>
      </c>
      <c r="ALY424" s="80"/>
      <c r="ALZ424" s="75"/>
      <c r="AMA424" s="75"/>
      <c r="AMB424" s="75"/>
      <c r="AMC424" s="75"/>
      <c r="AMD424" s="75"/>
      <c r="AME424" s="75"/>
      <c r="AMF424" s="75"/>
      <c r="AMG424" s="75"/>
      <c r="AMH424" s="75"/>
      <c r="AMI424" s="75"/>
      <c r="AMJ424" s="75"/>
      <c r="AMK424" s="75"/>
      <c r="AML424" s="75"/>
      <c r="AMM424" s="75"/>
      <c r="AMN424" s="413"/>
    </row>
    <row r="425" spans="1:1028" s="156" customFormat="1" ht="30" customHeight="1" x14ac:dyDescent="0.25">
      <c r="A425" s="288" t="s">
        <v>1421</v>
      </c>
      <c r="B425" s="171"/>
      <c r="C425" s="473"/>
      <c r="D425" s="313"/>
      <c r="J425" s="156">
        <f>SUBTOTAL(105,J4:J419)</f>
        <v>1</v>
      </c>
      <c r="AX425" s="156" t="s">
        <v>1842</v>
      </c>
      <c r="AY425" s="156" t="s">
        <v>1842</v>
      </c>
      <c r="CH425" s="267"/>
      <c r="FF425" s="157"/>
      <c r="MU425" s="158"/>
      <c r="OI425" s="159"/>
      <c r="XK425" s="160"/>
      <c r="YD425" s="161"/>
      <c r="YE425" s="162"/>
      <c r="YF425" s="162"/>
      <c r="YG425" s="163"/>
      <c r="YH425" s="163"/>
      <c r="YI425" s="164"/>
      <c r="YJ425" s="164"/>
      <c r="YK425" s="187"/>
      <c r="YL425" s="140"/>
      <c r="YM425" s="140"/>
      <c r="YN425" s="140"/>
      <c r="YO425" s="140"/>
      <c r="YP425" s="140"/>
      <c r="YQ425" s="140"/>
      <c r="YR425" s="140"/>
      <c r="YS425" s="140"/>
      <c r="YT425" s="140"/>
      <c r="YU425" s="140"/>
      <c r="YV425" s="140"/>
      <c r="YW425" s="140"/>
      <c r="YX425" s="140"/>
      <c r="YY425" s="140"/>
      <c r="YZ425" s="140"/>
      <c r="ZA425" s="140"/>
      <c r="ZB425" s="140"/>
      <c r="ZC425" s="140"/>
      <c r="ZD425" s="140"/>
      <c r="ZE425" s="140"/>
      <c r="ZF425" s="140"/>
      <c r="ZG425" s="140"/>
      <c r="ZH425" s="140"/>
      <c r="ZI425" s="140"/>
      <c r="ZJ425" s="140"/>
      <c r="ZK425" s="140"/>
      <c r="ZL425" s="140"/>
      <c r="ZM425" s="140"/>
      <c r="ZN425" s="140"/>
      <c r="ZO425" s="140"/>
      <c r="ZP425" s="140"/>
      <c r="ZQ425" s="140"/>
      <c r="ZR425" s="140"/>
      <c r="ZS425" s="140"/>
      <c r="ZT425" s="140"/>
      <c r="ZU425" s="140"/>
      <c r="ZV425" s="140"/>
      <c r="ZW425" s="140"/>
      <c r="ZX425" s="140"/>
      <c r="ZY425" s="140"/>
      <c r="ZZ425" s="140"/>
      <c r="AAA425" s="140"/>
      <c r="AAB425" s="140"/>
      <c r="AAC425" s="140"/>
      <c r="AAD425" s="140"/>
      <c r="AAE425" s="140"/>
      <c r="AAF425" s="140"/>
      <c r="AAG425" s="140"/>
      <c r="AAH425" s="140"/>
      <c r="AAI425" s="140"/>
      <c r="AAJ425" s="140"/>
      <c r="AAK425" s="140"/>
      <c r="AAL425" s="140"/>
      <c r="AAM425" s="140"/>
      <c r="AAN425" s="140"/>
      <c r="AAO425" s="140"/>
      <c r="AAP425" s="140"/>
      <c r="AAQ425" s="140"/>
      <c r="AAR425" s="140"/>
      <c r="AAS425" s="140"/>
      <c r="AAT425" s="140"/>
      <c r="AAU425" s="140"/>
      <c r="AAV425" s="140"/>
      <c r="AAW425" s="140"/>
      <c r="AAX425" s="140"/>
      <c r="AAY425" s="140"/>
      <c r="AAZ425" s="140"/>
      <c r="ABA425" s="140"/>
      <c r="ABB425" s="140"/>
      <c r="ABC425" s="140"/>
      <c r="ABD425" s="140"/>
      <c r="ABE425" s="140"/>
      <c r="ABF425" s="140"/>
      <c r="ABG425" s="140"/>
      <c r="ABH425" s="140"/>
      <c r="ABI425" s="140"/>
      <c r="ABJ425" s="140"/>
      <c r="ABK425" s="140"/>
      <c r="ABL425" s="140"/>
      <c r="ABM425" s="140"/>
      <c r="ABN425" s="140"/>
      <c r="ABO425" s="140"/>
      <c r="ABP425" s="140"/>
      <c r="ABQ425" s="140"/>
      <c r="ABR425" s="140"/>
      <c r="ABS425" s="140"/>
      <c r="ABT425" s="140"/>
      <c r="ABU425" s="140"/>
      <c r="ABV425" s="140"/>
      <c r="ABW425" s="140"/>
      <c r="ABX425" s="140"/>
      <c r="ABY425" s="140"/>
      <c r="ABZ425" s="140"/>
      <c r="ACA425" s="140"/>
      <c r="ACB425" s="140"/>
      <c r="ACC425" s="140"/>
      <c r="ACD425" s="141"/>
      <c r="ACI425" s="165"/>
      <c r="ACJ425" s="166"/>
      <c r="ACK425" s="167"/>
      <c r="ACL425" s="140"/>
      <c r="ACM425" s="141"/>
      <c r="ACN425" s="165"/>
      <c r="ACP425" s="75" t="s">
        <v>1842</v>
      </c>
      <c r="ACQ425" s="75" t="s">
        <v>1842</v>
      </c>
      <c r="ACR425" s="77"/>
      <c r="ACS425" s="75"/>
      <c r="ACT425" s="75"/>
      <c r="ACU425" s="75"/>
      <c r="ACV425" s="75"/>
      <c r="ACW425" s="75"/>
      <c r="ACX425" s="75"/>
      <c r="ACY425" s="75"/>
      <c r="ACZ425" s="75"/>
      <c r="ADA425" s="75"/>
      <c r="ADB425" s="75"/>
      <c r="ADC425" s="75"/>
      <c r="ADD425" s="75"/>
      <c r="ADE425" s="75"/>
      <c r="ADF425" s="75"/>
      <c r="ADG425" s="75"/>
      <c r="ADH425" s="75"/>
      <c r="ADI425" s="75"/>
      <c r="ADJ425" s="75"/>
      <c r="ADK425" s="75"/>
      <c r="ADL425" s="75"/>
      <c r="ADM425" s="75"/>
      <c r="ADN425" s="75"/>
      <c r="ADO425" s="75"/>
      <c r="ADP425" s="75"/>
      <c r="ADQ425" s="75"/>
      <c r="ADR425" s="75"/>
      <c r="ADS425" s="75"/>
      <c r="ADT425" s="75"/>
      <c r="ADU425" s="75"/>
      <c r="ADV425" s="75"/>
      <c r="ADW425" s="75"/>
      <c r="ADX425" s="75"/>
      <c r="ADY425" s="75"/>
      <c r="ADZ425" s="75"/>
      <c r="AEA425" s="75"/>
      <c r="AEB425" s="75"/>
      <c r="AEC425" s="75"/>
      <c r="AED425" s="75"/>
      <c r="AEE425" s="1">
        <f t="shared" si="602"/>
        <v>0</v>
      </c>
      <c r="AEF425" s="75"/>
      <c r="AEG425" s="75"/>
      <c r="AEH425" s="75"/>
      <c r="AEI425" s="75"/>
      <c r="AEJ425" s="75"/>
      <c r="AEK425" s="75"/>
      <c r="AEL425" s="75"/>
      <c r="AEM425" s="75"/>
      <c r="AEN425" s="75"/>
      <c r="AEO425" s="75"/>
      <c r="AEP425" s="75"/>
      <c r="AEQ425" s="75"/>
      <c r="AER425" s="75"/>
      <c r="AES425" s="75"/>
      <c r="AET425" s="75"/>
      <c r="AEU425" s="75"/>
      <c r="AEV425" s="75"/>
      <c r="AEW425" s="75"/>
      <c r="AEX425" s="75"/>
      <c r="AEY425" s="75"/>
      <c r="AEZ425" s="75"/>
      <c r="AFA425" s="75"/>
      <c r="AFB425" s="75"/>
      <c r="AFC425" s="75"/>
      <c r="AFD425" s="75"/>
      <c r="AFE425" s="75"/>
      <c r="AFF425" s="75"/>
      <c r="AFG425" s="75"/>
      <c r="AFH425" s="75"/>
      <c r="AFI425" s="75"/>
      <c r="AFJ425" s="75"/>
      <c r="AFK425" s="75"/>
      <c r="AFL425" s="75"/>
      <c r="AFM425" s="75"/>
      <c r="AFN425" s="75"/>
      <c r="AFO425" s="75"/>
      <c r="AFP425" s="75"/>
      <c r="AFQ425" s="75"/>
      <c r="AFR425" s="75"/>
      <c r="AFS425" s="75"/>
      <c r="AFT425" s="75"/>
      <c r="AFU425" s="75"/>
      <c r="AFV425" s="75"/>
      <c r="AFW425" s="75"/>
      <c r="AFX425" s="75"/>
      <c r="AFY425" s="75"/>
      <c r="AFZ425" s="75"/>
      <c r="AGA425" s="75"/>
      <c r="AGB425" s="75"/>
      <c r="AGC425" s="75"/>
      <c r="AGD425" s="75"/>
      <c r="AGE425" s="75"/>
      <c r="AGF425" s="75"/>
      <c r="AGG425" s="75"/>
      <c r="AGH425" s="75"/>
      <c r="AGI425" s="75"/>
      <c r="AGJ425" s="75"/>
      <c r="AGK425" s="75"/>
      <c r="AGL425" s="76"/>
      <c r="AGM425" s="76"/>
      <c r="AGN425" s="75"/>
      <c r="AGO425" s="75"/>
      <c r="AGP425" s="75"/>
      <c r="AGQ425" s="75"/>
      <c r="AGR425" s="75"/>
      <c r="AGS425" s="75"/>
      <c r="AGT425" s="526"/>
      <c r="AGU425" s="75"/>
      <c r="AGV425" s="75"/>
      <c r="AGW425" s="75"/>
      <c r="AGX425" s="75"/>
      <c r="AGY425" s="75"/>
      <c r="AGZ425" s="75"/>
      <c r="AHA425" s="75"/>
      <c r="AHB425" s="75"/>
      <c r="AHC425" s="75"/>
      <c r="AHD425" s="75"/>
      <c r="AHE425" s="75"/>
      <c r="AHF425" s="75"/>
      <c r="AHG425" s="75"/>
      <c r="AHH425" s="75"/>
      <c r="AHI425" s="75"/>
      <c r="AHJ425" s="526"/>
      <c r="AHK425" s="75"/>
      <c r="AHL425" s="75"/>
      <c r="AHM425" s="75"/>
      <c r="AHN425" s="75"/>
      <c r="AHO425" s="75"/>
      <c r="AHP425" s="75"/>
      <c r="AHQ425" s="75"/>
      <c r="AHR425" s="75"/>
      <c r="AHS425" s="75"/>
      <c r="AHT425" s="75"/>
      <c r="AHU425" s="75"/>
      <c r="AHV425" s="75"/>
      <c r="AHW425" s="75"/>
      <c r="AHX425" s="75"/>
      <c r="AHY425" s="75"/>
      <c r="AHZ425" s="75"/>
      <c r="AIA425" s="75"/>
      <c r="AIB425" s="75"/>
      <c r="AIC425" s="75"/>
      <c r="AID425" s="75"/>
      <c r="AIE425" s="75"/>
      <c r="AIF425" s="75"/>
      <c r="AIG425" s="75"/>
      <c r="AIH425" s="75"/>
      <c r="AII425" s="75"/>
      <c r="AIJ425" s="75"/>
      <c r="AIK425" s="75"/>
      <c r="AIL425" s="75"/>
      <c r="AIM425" s="75"/>
      <c r="AIN425" s="75"/>
      <c r="AIO425" s="75"/>
      <c r="AIP425" s="75"/>
      <c r="AIQ425" s="75"/>
      <c r="AIR425" s="75"/>
      <c r="AIS425" s="75"/>
      <c r="AIT425" s="75"/>
      <c r="AIU425" s="75"/>
      <c r="AIV425" s="75"/>
      <c r="AIW425" s="75"/>
      <c r="AIX425" s="75"/>
      <c r="AIY425" s="75"/>
      <c r="AIZ425" s="75"/>
      <c r="AJA425" s="75"/>
      <c r="AJB425" s="75"/>
      <c r="AJC425" s="76">
        <f>SUBTOTAL(105,AJC4:AJC419)</f>
        <v>200</v>
      </c>
      <c r="AJD425" s="76"/>
      <c r="AJE425" s="75"/>
      <c r="AJF425" s="76"/>
      <c r="AJG425" s="75"/>
      <c r="AJH425" s="75"/>
      <c r="AJI425" s="75"/>
      <c r="AJJ425" s="455"/>
      <c r="AJK425" s="78"/>
      <c r="AJL425" s="398">
        <f>SUBTOTAL(105,AJL6:AJL422)</f>
        <v>100</v>
      </c>
      <c r="AJM425" s="76"/>
      <c r="AJN425" s="80"/>
      <c r="AJO425" s="80"/>
      <c r="AJP425" s="75"/>
      <c r="AJQ425" s="75"/>
      <c r="AJR425" s="75"/>
      <c r="AJS425" s="75"/>
      <c r="AJT425" s="75"/>
      <c r="AJU425" s="75"/>
      <c r="AJV425" s="75"/>
      <c r="AJW425" s="75"/>
      <c r="AJX425" s="75"/>
      <c r="AJY425" s="75"/>
      <c r="AJZ425" s="75"/>
      <c r="AKA425" s="75"/>
      <c r="AKB425" s="76"/>
      <c r="AKC425" s="76"/>
      <c r="AKD425" s="76"/>
      <c r="AKE425" s="80"/>
      <c r="AKF425" s="75"/>
      <c r="AKG425" s="75"/>
      <c r="AKH425" s="75"/>
      <c r="AKI425" s="75"/>
      <c r="AKJ425" s="75"/>
      <c r="AKK425" s="75"/>
      <c r="AKL425" s="75"/>
      <c r="AKM425" s="75"/>
      <c r="AKN425" s="75"/>
      <c r="AKO425" s="75"/>
      <c r="AKP425" s="75"/>
      <c r="AKQ425" s="75"/>
      <c r="AKR425" s="75"/>
      <c r="AKS425" s="75"/>
      <c r="AKT425" s="75"/>
      <c r="AKU425" s="75"/>
      <c r="AKV425" s="75"/>
      <c r="AKW425" s="75"/>
      <c r="AKX425" s="75"/>
      <c r="AKY425" s="75"/>
      <c r="AKZ425" s="75"/>
      <c r="ALA425" s="75"/>
      <c r="ALB425" s="75"/>
      <c r="ALC425" s="75"/>
      <c r="ALD425" s="75"/>
      <c r="ALE425" s="75"/>
      <c r="ALF425" s="75"/>
      <c r="ALG425" s="75"/>
      <c r="ALH425" s="75"/>
      <c r="ALI425" s="75"/>
      <c r="ALJ425" s="75"/>
      <c r="ALK425" s="75"/>
      <c r="ALL425" s="75"/>
      <c r="ALM425" s="75"/>
      <c r="ALN425" s="75"/>
      <c r="ALO425" s="75"/>
      <c r="ALP425" s="75"/>
      <c r="ALQ425" s="75"/>
      <c r="ALR425" s="76"/>
      <c r="ALS425" s="79"/>
      <c r="ALT425" s="75"/>
      <c r="ALU425" s="75"/>
      <c r="ALV425" s="75"/>
      <c r="ALW425" s="75"/>
      <c r="ALX425" s="75"/>
      <c r="ALY425" s="80"/>
      <c r="ALZ425" s="75"/>
      <c r="AMA425" s="75"/>
      <c r="AMB425" s="75"/>
      <c r="AMC425" s="75"/>
      <c r="AMD425" s="75"/>
      <c r="AME425" s="75"/>
      <c r="AMF425" s="75"/>
      <c r="AMG425" s="75"/>
      <c r="AMH425" s="75"/>
      <c r="AMI425" s="75"/>
      <c r="AMJ425" s="75"/>
      <c r="AMK425" s="75"/>
      <c r="AML425" s="75"/>
      <c r="AMM425" s="75"/>
      <c r="AMN425" s="413"/>
    </row>
    <row r="426" spans="1:1028" s="417" customFormat="1" ht="47" customHeight="1" x14ac:dyDescent="0.25">
      <c r="A426" s="432" t="s">
        <v>1847</v>
      </c>
      <c r="B426" s="415"/>
      <c r="C426" s="480"/>
      <c r="D426" s="416"/>
      <c r="AW426" s="417">
        <f>(AW420/B420)*100</f>
        <v>50.361445783132531</v>
      </c>
      <c r="AX426" s="417">
        <f>(AX420/55)*100</f>
        <v>100</v>
      </c>
      <c r="AY426" s="417">
        <f>(AY420/356)*100</f>
        <v>100</v>
      </c>
      <c r="CH426" s="418"/>
      <c r="MU426" s="419"/>
      <c r="XK426" s="420"/>
      <c r="YD426" s="421"/>
      <c r="YK426" s="421"/>
      <c r="YL426" s="422"/>
      <c r="YM426" s="422"/>
      <c r="YN426" s="422"/>
      <c r="YO426" s="422"/>
      <c r="YP426" s="422"/>
      <c r="YQ426" s="422"/>
      <c r="YR426" s="422"/>
      <c r="YS426" s="422"/>
      <c r="YT426" s="422"/>
      <c r="YU426" s="422"/>
      <c r="YV426" s="422"/>
      <c r="YW426" s="422"/>
      <c r="YX426" s="422"/>
      <c r="YY426" s="422"/>
      <c r="YZ426" s="422"/>
      <c r="ZA426" s="422"/>
      <c r="ZB426" s="422"/>
      <c r="ZC426" s="422"/>
      <c r="ZD426" s="422"/>
      <c r="ZE426" s="422"/>
      <c r="ZF426" s="422"/>
      <c r="ZG426" s="422"/>
      <c r="ZH426" s="422"/>
      <c r="ZI426" s="422"/>
      <c r="ZJ426" s="422"/>
      <c r="ZK426" s="422"/>
      <c r="ZL426" s="422"/>
      <c r="ZM426" s="422"/>
      <c r="ZN426" s="422"/>
      <c r="ZO426" s="422"/>
      <c r="ZP426" s="422"/>
      <c r="ZQ426" s="422"/>
      <c r="ZR426" s="422"/>
      <c r="ZS426" s="422"/>
      <c r="ZT426" s="422"/>
      <c r="ZU426" s="422"/>
      <c r="ZV426" s="422"/>
      <c r="ZW426" s="422"/>
      <c r="ZX426" s="422"/>
      <c r="ZY426" s="422"/>
      <c r="ZZ426" s="422"/>
      <c r="AAA426" s="422"/>
      <c r="AAB426" s="422"/>
      <c r="AAC426" s="422"/>
      <c r="AAD426" s="422"/>
      <c r="AAE426" s="422"/>
      <c r="AAF426" s="422"/>
      <c r="AAG426" s="422"/>
      <c r="AAH426" s="422"/>
      <c r="AAI426" s="422"/>
      <c r="AAJ426" s="422"/>
      <c r="AAK426" s="422"/>
      <c r="AAL426" s="422"/>
      <c r="AAM426" s="422"/>
      <c r="AAN426" s="422"/>
      <c r="AAO426" s="422"/>
      <c r="AAP426" s="422"/>
      <c r="AAQ426" s="422"/>
      <c r="AAR426" s="422"/>
      <c r="AAS426" s="422"/>
      <c r="AAT426" s="422"/>
      <c r="AAU426" s="422"/>
      <c r="AAV426" s="422"/>
      <c r="AAW426" s="422"/>
      <c r="AAX426" s="422"/>
      <c r="AAY426" s="422"/>
      <c r="AAZ426" s="422"/>
      <c r="ABA426" s="422"/>
      <c r="ABB426" s="422"/>
      <c r="ABC426" s="422"/>
      <c r="ABD426" s="422"/>
      <c r="ABE426" s="422"/>
      <c r="ABF426" s="422"/>
      <c r="ABG426" s="422"/>
      <c r="ABH426" s="422"/>
      <c r="ABI426" s="422"/>
      <c r="ABJ426" s="422"/>
      <c r="ABK426" s="422"/>
      <c r="ABL426" s="422"/>
      <c r="ABM426" s="422"/>
      <c r="ABN426" s="422"/>
      <c r="ABO426" s="422"/>
      <c r="ABP426" s="422"/>
      <c r="ABQ426" s="422"/>
      <c r="ABR426" s="422"/>
      <c r="ABS426" s="422"/>
      <c r="ABT426" s="422"/>
      <c r="ABU426" s="422"/>
      <c r="ABV426" s="422"/>
      <c r="ABW426" s="422"/>
      <c r="ABX426" s="422"/>
      <c r="ABY426" s="422"/>
      <c r="ABZ426" s="422"/>
      <c r="ACA426" s="422"/>
      <c r="ACB426" s="422"/>
      <c r="ACC426" s="422"/>
      <c r="ACD426" s="423"/>
      <c r="ACI426" s="424"/>
      <c r="ACL426" s="422"/>
      <c r="ACM426" s="423"/>
      <c r="ACN426" s="424"/>
      <c r="ACO426" s="420"/>
      <c r="ACP426" s="425">
        <f>(ACP420/B420)*100</f>
        <v>14.939759036144579</v>
      </c>
      <c r="ACQ426" s="425">
        <f>(ACQ421/F421)*100</f>
        <v>16.721672167216724</v>
      </c>
      <c r="ACR426" s="426"/>
      <c r="ACS426" s="425"/>
      <c r="ACT426" s="425"/>
      <c r="ACU426" s="425"/>
      <c r="ACV426" s="425"/>
      <c r="ACW426" s="425"/>
      <c r="ACX426" s="425"/>
      <c r="ACY426" s="425"/>
      <c r="ACZ426" s="425"/>
      <c r="ADA426" s="425"/>
      <c r="ADB426" s="425"/>
      <c r="ADC426" s="425"/>
      <c r="ADD426" s="425"/>
      <c r="ADE426" s="425"/>
      <c r="ADF426" s="425"/>
      <c r="ADG426" s="425"/>
      <c r="ADH426" s="425"/>
      <c r="ADI426" s="425"/>
      <c r="ADJ426" s="425"/>
      <c r="ADK426" s="425"/>
      <c r="ADL426" s="489">
        <f>(ADL421/1818808620)*100</f>
        <v>5.0032751659160268E-6</v>
      </c>
      <c r="ADM426" s="425"/>
      <c r="ADN426" s="425"/>
      <c r="ADO426" s="425"/>
      <c r="ADP426" s="425"/>
      <c r="ADQ426" s="425"/>
      <c r="ADR426" s="425"/>
      <c r="ADS426" s="425"/>
      <c r="ADT426" s="425"/>
      <c r="ADU426" s="425"/>
      <c r="ADV426" s="468"/>
      <c r="ADW426" s="425"/>
      <c r="ADX426" s="470">
        <f>ADX420/(B420/100)</f>
        <v>15.180722891566264</v>
      </c>
      <c r="ADY426" s="470">
        <f>ADY420/(B420/100)</f>
        <v>5.0602409638554215</v>
      </c>
      <c r="ADZ426" s="470">
        <f>ADZ420/(B420/100)</f>
        <v>4.3373493975903612</v>
      </c>
      <c r="AEA426" s="470">
        <f>AEA420/(B420/100)</f>
        <v>3.8554216867469875</v>
      </c>
      <c r="AEB426" s="470">
        <f>AEB420/(B420/100)</f>
        <v>13.975903614457829</v>
      </c>
      <c r="AEC426" s="470">
        <f>AEC420/(B420/100)</f>
        <v>6.0240963855421681</v>
      </c>
      <c r="AED426" s="470">
        <f>AED420/(B420/100)</f>
        <v>0.96385542168674687</v>
      </c>
      <c r="AEE426" s="470">
        <f>AEE420/(B420/100)</f>
        <v>6.9879518072289146</v>
      </c>
      <c r="AEF426" s="470">
        <f>AEF420/(B420/100)</f>
        <v>1.4457831325301203</v>
      </c>
      <c r="AEG426" s="470">
        <f>AEG420/(B420/100)</f>
        <v>1.4457831325301203</v>
      </c>
      <c r="AEH426" s="470">
        <f>AEH420/(B420/100)</f>
        <v>2.1686746987951806</v>
      </c>
      <c r="AEI426" s="470">
        <f>AEI420/(B420/100)</f>
        <v>6.5060240963855414</v>
      </c>
      <c r="AEJ426" s="470">
        <f>AEJ420/(B420/100)</f>
        <v>0.48192771084337344</v>
      </c>
      <c r="AEK426" s="470">
        <f>AEK420/(B420/100)</f>
        <v>0.24096385542168672</v>
      </c>
      <c r="AEL426" s="470">
        <f>AEL420/(B420/100)</f>
        <v>2.1686746987951806</v>
      </c>
      <c r="AEM426" s="470">
        <f>AEM420/(B420/100)</f>
        <v>2.1686746987951806</v>
      </c>
      <c r="AEN426" s="470">
        <f>AEN420/(B420/100)</f>
        <v>0.72289156626506013</v>
      </c>
      <c r="AEO426" s="470">
        <f>AEO420/(B420/100)</f>
        <v>2.6506024096385539</v>
      </c>
      <c r="AEP426" s="470">
        <f>AEP420/(B420/100)</f>
        <v>0.24096385542168672</v>
      </c>
      <c r="AEQ426" s="470">
        <f>AEQ420/(B420/100)</f>
        <v>0.24096385542168672</v>
      </c>
      <c r="AER426" s="425"/>
      <c r="AES426" s="425"/>
      <c r="AET426" s="425"/>
      <c r="AEU426" s="425"/>
      <c r="AEV426" s="425"/>
      <c r="AEW426" s="425"/>
      <c r="AEX426" s="425"/>
      <c r="AEY426" s="425"/>
      <c r="AEZ426" s="425"/>
      <c r="AFA426" s="425"/>
      <c r="AFB426" s="425"/>
      <c r="AFC426" s="425"/>
      <c r="AFD426" s="425"/>
      <c r="AFE426" s="425"/>
      <c r="AFF426" s="425"/>
      <c r="AFG426" s="425"/>
      <c r="AFH426" s="425"/>
      <c r="AFI426" s="425"/>
      <c r="AFJ426" s="425"/>
      <c r="AFK426" s="425"/>
      <c r="AFL426" s="425"/>
      <c r="AFM426" s="425"/>
      <c r="AFN426" s="425"/>
      <c r="AFO426" s="425"/>
      <c r="AFP426" s="425"/>
      <c r="AFQ426" s="425"/>
      <c r="AFR426" s="425"/>
      <c r="AFS426" s="425"/>
      <c r="AFT426" s="425"/>
      <c r="AFU426" s="425"/>
      <c r="AFV426" s="425"/>
      <c r="AFW426" s="425"/>
      <c r="AFX426" s="425"/>
      <c r="AFY426" s="425"/>
      <c r="AFZ426" s="425"/>
      <c r="AGA426" s="425"/>
      <c r="AGB426" s="425"/>
      <c r="AGC426" s="425"/>
      <c r="AGD426" s="425"/>
      <c r="AGE426" s="425"/>
      <c r="AGF426" s="425"/>
      <c r="AGG426" s="425"/>
      <c r="AGH426" s="425"/>
      <c r="AGI426" s="425"/>
      <c r="AGJ426" s="425"/>
      <c r="AGK426" s="425"/>
      <c r="AGL426" s="425">
        <f>(AGL421/1818808620)*100</f>
        <v>29.907330217073635</v>
      </c>
      <c r="AGM426" s="425" t="e">
        <f>(AGM421/1818808620)*100</f>
        <v>#REF!</v>
      </c>
      <c r="AGN426" s="425"/>
      <c r="AGO426" s="425"/>
      <c r="AGP426" s="425">
        <f>(AGP421/1818808620)*100</f>
        <v>1.1404169615162698</v>
      </c>
      <c r="AGQ426" s="425"/>
      <c r="AGR426" s="425"/>
      <c r="AGS426" s="425"/>
      <c r="AGT426" s="527"/>
      <c r="AGU426" s="488">
        <f>(AGU421/18188086.2)</f>
        <v>2.3147020273084039E-2</v>
      </c>
      <c r="AGV426" s="425"/>
      <c r="AGW426" s="425"/>
      <c r="AGX426" s="425"/>
      <c r="AGY426" s="425"/>
      <c r="AGZ426" s="425"/>
      <c r="AHA426" s="425"/>
      <c r="AHB426" s="425"/>
      <c r="AHC426" s="425"/>
      <c r="AHD426" s="425"/>
      <c r="AHE426" s="425"/>
      <c r="AHF426" s="425"/>
      <c r="AHG426" s="425"/>
      <c r="AHH426" s="425"/>
      <c r="AHI426" s="425">
        <f>(AHI421/AHM421)*100</f>
        <v>60.317460317460316</v>
      </c>
      <c r="AHJ426" s="527"/>
      <c r="AHK426" s="425">
        <f>(AHK421/AHM421)*100</f>
        <v>25.396825396825395</v>
      </c>
      <c r="AHL426" s="425"/>
      <c r="AHM426" s="425">
        <f>(AHM421/B420)*100</f>
        <v>15.180722891566264</v>
      </c>
      <c r="AHN426" s="425">
        <f>(AHN421/1818808620)*100</f>
        <v>49.033735061141286</v>
      </c>
      <c r="AHO426" s="425"/>
      <c r="AHP426" s="425"/>
      <c r="AHQ426" s="425"/>
      <c r="AHR426" s="425"/>
      <c r="AHS426" s="425"/>
      <c r="AHT426" s="425"/>
      <c r="AHU426" s="425"/>
      <c r="AHV426" s="425"/>
      <c r="AHW426" s="425"/>
      <c r="AHX426" s="425"/>
      <c r="AHY426" s="425"/>
      <c r="AHZ426" s="425"/>
      <c r="AIA426" s="425"/>
      <c r="AIB426" s="425"/>
      <c r="AIC426" s="425"/>
      <c r="AID426" s="425"/>
      <c r="AIE426" s="425"/>
      <c r="AIF426" s="425"/>
      <c r="AIG426" s="425"/>
      <c r="AIH426" s="425"/>
      <c r="AII426" s="425"/>
      <c r="AIJ426" s="425"/>
      <c r="AIK426" s="425"/>
      <c r="AIL426" s="425"/>
      <c r="AIM426" s="425"/>
      <c r="AIN426" s="425"/>
      <c r="AIO426" s="425"/>
      <c r="AIP426" s="425"/>
      <c r="AIQ426" s="425"/>
      <c r="AIR426" s="425"/>
      <c r="AIS426" s="425"/>
      <c r="AIT426" s="425"/>
      <c r="AIU426" s="425"/>
      <c r="AIV426" s="425"/>
      <c r="AIW426" s="425"/>
      <c r="AIX426" s="425"/>
      <c r="AIY426" s="425"/>
      <c r="AIZ426" s="425"/>
      <c r="AJA426" s="425"/>
      <c r="AJB426" s="425"/>
      <c r="AJC426" s="425">
        <f>(AJC421/1818808620)*100</f>
        <v>4.1199896556461235</v>
      </c>
      <c r="AJD426" s="425"/>
      <c r="AJE426" s="425"/>
      <c r="AJF426" s="425"/>
      <c r="AJG426" s="425"/>
      <c r="AJH426" s="425"/>
      <c r="AJI426" s="425"/>
      <c r="AJJ426" s="425"/>
      <c r="AJK426" s="425"/>
      <c r="AJL426" s="427">
        <f>(AJL421/1818808620)*100</f>
        <v>100</v>
      </c>
      <c r="AJM426" s="425"/>
      <c r="AJN426" s="428"/>
      <c r="AJO426" s="429"/>
      <c r="AJP426" s="425"/>
      <c r="AJQ426" s="425"/>
      <c r="AJR426" s="425"/>
      <c r="AJS426" s="425"/>
      <c r="AJT426" s="425"/>
      <c r="AJU426" s="425"/>
      <c r="AJV426" s="425"/>
      <c r="AJW426" s="425"/>
      <c r="AJX426" s="425"/>
      <c r="AJY426" s="425"/>
      <c r="AJZ426" s="425"/>
      <c r="AKA426" s="425"/>
      <c r="AKB426" s="425"/>
      <c r="AKC426" s="425"/>
      <c r="AKD426" s="425"/>
      <c r="AKE426" s="428"/>
      <c r="AKF426" s="425"/>
      <c r="AKG426" s="425"/>
      <c r="AKH426" s="425"/>
      <c r="AKI426" s="425"/>
      <c r="AKJ426" s="425"/>
      <c r="AKK426" s="425"/>
      <c r="AKL426" s="425"/>
      <c r="AKM426" s="425"/>
      <c r="AKN426" s="425"/>
      <c r="AKO426" s="425"/>
      <c r="AKP426" s="425"/>
      <c r="AKQ426" s="425"/>
      <c r="AKR426" s="425"/>
      <c r="AKS426" s="425"/>
      <c r="AKT426" s="425"/>
      <c r="AKU426" s="425"/>
      <c r="AKV426" s="425"/>
      <c r="AKW426" s="425"/>
      <c r="AKX426" s="425"/>
      <c r="AKY426" s="425"/>
      <c r="AKZ426" s="425"/>
      <c r="ALA426" s="425"/>
      <c r="ALB426" s="425"/>
      <c r="ALC426" s="425"/>
      <c r="ALD426" s="425"/>
      <c r="ALE426" s="425"/>
      <c r="ALF426" s="425"/>
      <c r="ALG426" s="425"/>
      <c r="ALH426" s="425"/>
      <c r="ALI426" s="425"/>
      <c r="ALJ426" s="425"/>
      <c r="ALK426" s="425"/>
      <c r="ALL426" s="425"/>
      <c r="ALM426" s="425"/>
      <c r="ALN426" s="425"/>
      <c r="ALO426" s="425"/>
      <c r="ALP426" s="425"/>
      <c r="ALQ426" s="425"/>
      <c r="ALR426" s="425"/>
      <c r="ALS426" s="430"/>
      <c r="ALT426" s="425"/>
      <c r="ALU426" s="425"/>
      <c r="ALV426" s="425"/>
      <c r="ALW426" s="425"/>
      <c r="ALX426" s="425"/>
      <c r="ALY426" s="428"/>
      <c r="ALZ426" s="425"/>
      <c r="AMA426" s="425"/>
      <c r="AMB426" s="425"/>
      <c r="AMC426" s="425"/>
      <c r="AMD426" s="425"/>
      <c r="AME426" s="425"/>
      <c r="AMF426" s="425"/>
      <c r="AMG426" s="425"/>
      <c r="AMH426" s="425"/>
      <c r="AMI426" s="425"/>
      <c r="AMJ426" s="425"/>
      <c r="AMK426" s="425"/>
      <c r="AML426" s="425"/>
      <c r="AMM426" s="425"/>
      <c r="AMN426" s="431"/>
    </row>
    <row r="427" spans="1:1028" s="294" customFormat="1" ht="78" customHeight="1" x14ac:dyDescent="0.25">
      <c r="A427" s="292" t="s">
        <v>1848</v>
      </c>
      <c r="B427" s="293"/>
      <c r="C427" s="481"/>
      <c r="D427" s="314"/>
      <c r="CH427" s="295"/>
      <c r="MU427" s="296"/>
      <c r="XK427" s="297"/>
      <c r="YD427" s="298"/>
      <c r="YK427" s="298"/>
      <c r="YL427" s="289"/>
      <c r="YM427" s="289"/>
      <c r="YN427" s="289"/>
      <c r="YO427" s="289"/>
      <c r="YP427" s="289"/>
      <c r="YQ427" s="289"/>
      <c r="YR427" s="289"/>
      <c r="YS427" s="289"/>
      <c r="YT427" s="289"/>
      <c r="YU427" s="289"/>
      <c r="YV427" s="289"/>
      <c r="YW427" s="289"/>
      <c r="YX427" s="289"/>
      <c r="YY427" s="289"/>
      <c r="YZ427" s="289"/>
      <c r="ZA427" s="289"/>
      <c r="ZB427" s="289"/>
      <c r="ZC427" s="289"/>
      <c r="ZD427" s="289"/>
      <c r="ZE427" s="289"/>
      <c r="ZF427" s="289"/>
      <c r="ZG427" s="289"/>
      <c r="ZH427" s="289"/>
      <c r="ZI427" s="289"/>
      <c r="ZJ427" s="289"/>
      <c r="ZK427" s="289"/>
      <c r="ZL427" s="289"/>
      <c r="ZM427" s="289"/>
      <c r="ZN427" s="289"/>
      <c r="ZO427" s="289"/>
      <c r="ZP427" s="289"/>
      <c r="ZQ427" s="289"/>
      <c r="ZR427" s="289"/>
      <c r="ZS427" s="289"/>
      <c r="ZT427" s="289"/>
      <c r="ZU427" s="289"/>
      <c r="ZV427" s="289"/>
      <c r="ZW427" s="289"/>
      <c r="ZX427" s="289"/>
      <c r="ZY427" s="289"/>
      <c r="ZZ427" s="289"/>
      <c r="AAA427" s="289"/>
      <c r="AAB427" s="289"/>
      <c r="AAC427" s="289"/>
      <c r="AAD427" s="289"/>
      <c r="AAE427" s="289"/>
      <c r="AAF427" s="289"/>
      <c r="AAG427" s="289"/>
      <c r="AAH427" s="289"/>
      <c r="AAI427" s="289"/>
      <c r="AAJ427" s="289"/>
      <c r="AAK427" s="289"/>
      <c r="AAL427" s="289"/>
      <c r="AAM427" s="289"/>
      <c r="AAN427" s="289"/>
      <c r="AAO427" s="289"/>
      <c r="AAP427" s="289"/>
      <c r="AAQ427" s="289"/>
      <c r="AAR427" s="289"/>
      <c r="AAS427" s="289"/>
      <c r="AAT427" s="289"/>
      <c r="AAU427" s="289"/>
      <c r="AAV427" s="289"/>
      <c r="AAW427" s="289"/>
      <c r="AAX427" s="289"/>
      <c r="AAY427" s="289"/>
      <c r="AAZ427" s="289"/>
      <c r="ABA427" s="289"/>
      <c r="ABB427" s="289"/>
      <c r="ABC427" s="289"/>
      <c r="ABD427" s="289"/>
      <c r="ABE427" s="289"/>
      <c r="ABF427" s="289"/>
      <c r="ABG427" s="289"/>
      <c r="ABH427" s="289"/>
      <c r="ABI427" s="289"/>
      <c r="ABJ427" s="289"/>
      <c r="ABK427" s="289"/>
      <c r="ABL427" s="289"/>
      <c r="ABM427" s="289"/>
      <c r="ABN427" s="289"/>
      <c r="ABO427" s="289"/>
      <c r="ABP427" s="289"/>
      <c r="ABQ427" s="289"/>
      <c r="ABR427" s="289"/>
      <c r="ABS427" s="289"/>
      <c r="ABT427" s="289"/>
      <c r="ABU427" s="289"/>
      <c r="ABV427" s="289"/>
      <c r="ABW427" s="289"/>
      <c r="ABX427" s="289"/>
      <c r="ABY427" s="289"/>
      <c r="ABZ427" s="289"/>
      <c r="ACA427" s="289"/>
      <c r="ACB427" s="289"/>
      <c r="ACC427" s="289"/>
      <c r="ACD427" s="290"/>
      <c r="ACI427" s="290"/>
      <c r="ACL427" s="289"/>
      <c r="ACM427" s="290"/>
      <c r="ACN427" s="290"/>
      <c r="ACO427" s="297"/>
      <c r="ACP427" s="299"/>
      <c r="ACQ427" s="299"/>
      <c r="ACR427" s="300"/>
      <c r="ACS427" s="299"/>
      <c r="ACT427" s="299"/>
      <c r="ACU427" s="299"/>
      <c r="ACV427" s="299"/>
      <c r="ACW427" s="299"/>
      <c r="ACX427" s="299"/>
      <c r="ACY427" s="299"/>
      <c r="ACZ427" s="299"/>
      <c r="ADA427" s="299"/>
      <c r="ADB427" s="299"/>
      <c r="ADC427" s="299"/>
      <c r="ADD427" s="299"/>
      <c r="ADE427" s="299"/>
      <c r="ADF427" s="299"/>
      <c r="ADG427" s="299"/>
      <c r="ADH427" s="299"/>
      <c r="ADI427" s="299"/>
      <c r="ADJ427" s="299"/>
      <c r="ADK427" s="299"/>
      <c r="ADL427" s="299"/>
      <c r="ADM427" s="299"/>
      <c r="ADN427" s="299"/>
      <c r="ADO427" s="299"/>
      <c r="ADP427" s="299"/>
      <c r="ADQ427" s="299"/>
      <c r="ADR427" s="299"/>
      <c r="ADS427" s="299"/>
      <c r="ADT427" s="299"/>
      <c r="ADU427" s="299"/>
      <c r="ADV427" s="299"/>
      <c r="ADW427" s="299"/>
      <c r="ADX427" s="291"/>
      <c r="ADY427" s="291"/>
      <c r="ADZ427" s="291"/>
      <c r="AEA427" s="291"/>
      <c r="AEB427" s="291"/>
      <c r="AEC427" s="291"/>
      <c r="AED427" s="291"/>
      <c r="AEE427" s="291"/>
      <c r="AEF427" s="291"/>
      <c r="AEG427" s="291"/>
      <c r="AEH427" s="291"/>
      <c r="AEI427" s="291"/>
      <c r="AEJ427" s="291"/>
      <c r="AEK427" s="291"/>
      <c r="AEL427" s="291"/>
      <c r="AEM427" s="291"/>
      <c r="AEN427" s="291"/>
      <c r="AEO427" s="291"/>
      <c r="AEP427" s="291"/>
      <c r="AEQ427" s="291"/>
      <c r="AER427" s="299"/>
      <c r="AES427" s="299"/>
      <c r="AET427" s="299"/>
      <c r="AEU427" s="299"/>
      <c r="AEV427" s="299"/>
      <c r="AEW427" s="299"/>
      <c r="AEX427" s="299"/>
      <c r="AEY427" s="299"/>
      <c r="AEZ427" s="299"/>
      <c r="AFA427" s="299"/>
      <c r="AFB427" s="299"/>
      <c r="AFC427" s="299"/>
      <c r="AFD427" s="299"/>
      <c r="AFE427" s="299"/>
      <c r="AFF427" s="299"/>
      <c r="AFG427" s="299"/>
      <c r="AFH427" s="299"/>
      <c r="AFI427" s="299"/>
      <c r="AFJ427" s="299"/>
      <c r="AFK427" s="299"/>
      <c r="AFL427" s="299"/>
      <c r="AFM427" s="299"/>
      <c r="AFN427" s="299"/>
      <c r="AFO427" s="299"/>
      <c r="AFP427" s="299"/>
      <c r="AFQ427" s="299"/>
      <c r="AFR427" s="299"/>
      <c r="AFS427" s="299"/>
      <c r="AFT427" s="299"/>
      <c r="AFU427" s="299"/>
      <c r="AFV427" s="299"/>
      <c r="AFW427" s="299"/>
      <c r="AFX427" s="299"/>
      <c r="AFY427" s="299"/>
      <c r="AFZ427" s="299"/>
      <c r="AGA427" s="299"/>
      <c r="AGB427" s="299"/>
      <c r="AGC427" s="299"/>
      <c r="AGD427" s="299"/>
      <c r="AGE427" s="299"/>
      <c r="AGF427" s="299"/>
      <c r="AGG427" s="299"/>
      <c r="AGH427" s="299"/>
      <c r="AGI427" s="299"/>
      <c r="AGJ427" s="299"/>
      <c r="AGK427" s="299"/>
      <c r="AGL427" s="299"/>
      <c r="AGM427" s="299"/>
      <c r="AGN427" s="299"/>
      <c r="AGO427" s="299"/>
      <c r="AGP427" s="299"/>
      <c r="AGQ427" s="299"/>
      <c r="AGR427" s="299"/>
      <c r="AGS427" s="299"/>
      <c r="AGT427" s="528"/>
      <c r="AGU427" s="299"/>
      <c r="AGV427" s="299"/>
      <c r="AGW427" s="299"/>
      <c r="AGX427" s="299"/>
      <c r="AGY427" s="299"/>
      <c r="AGZ427" s="299"/>
      <c r="AHA427" s="299"/>
      <c r="AHB427" s="299"/>
      <c r="AHC427" s="299"/>
      <c r="AHD427" s="299"/>
      <c r="AHE427" s="299"/>
      <c r="AHF427" s="299"/>
      <c r="AHG427" s="299"/>
      <c r="AHH427" s="299"/>
      <c r="AHI427" s="291">
        <f>(AHI420/B420)*100</f>
        <v>9.1566265060240966</v>
      </c>
      <c r="AHJ427" s="528"/>
      <c r="AHK427" s="291">
        <f>(AHK420/B420)*100</f>
        <v>3.8554216867469884</v>
      </c>
      <c r="AHL427" s="299"/>
      <c r="AHM427" s="299"/>
      <c r="AHN427" s="299"/>
      <c r="AHO427" s="299"/>
      <c r="AHP427" s="299"/>
      <c r="AHQ427" s="299"/>
      <c r="AHR427" s="299"/>
      <c r="AHS427" s="299"/>
      <c r="AHT427" s="299"/>
      <c r="AHU427" s="299"/>
      <c r="AHV427" s="299"/>
      <c r="AHW427" s="299"/>
      <c r="AHX427" s="299"/>
      <c r="AHY427" s="299"/>
      <c r="AHZ427" s="299"/>
      <c r="AIA427" s="299"/>
      <c r="AIB427" s="299"/>
      <c r="AIC427" s="299"/>
      <c r="AID427" s="299"/>
      <c r="AIE427" s="299"/>
      <c r="AIF427" s="299"/>
      <c r="AIG427" s="299"/>
      <c r="AIH427" s="299"/>
      <c r="AII427" s="299"/>
      <c r="AIJ427" s="299"/>
      <c r="AIK427" s="299"/>
      <c r="AIL427" s="299"/>
      <c r="AIM427" s="299"/>
      <c r="AIN427" s="299"/>
      <c r="AIO427" s="299"/>
      <c r="AIP427" s="299"/>
      <c r="AIQ427" s="299"/>
      <c r="AIR427" s="299"/>
      <c r="AIS427" s="299"/>
      <c r="AIT427" s="299"/>
      <c r="AIU427" s="299"/>
      <c r="AIV427" s="299"/>
      <c r="AIW427" s="299"/>
      <c r="AIX427" s="299"/>
      <c r="AIY427" s="299"/>
      <c r="AIZ427" s="299"/>
      <c r="AJA427" s="299"/>
      <c r="AJB427" s="299"/>
      <c r="AJC427" s="299"/>
      <c r="AJD427" s="299"/>
      <c r="AJE427" s="299"/>
      <c r="AJF427" s="299"/>
      <c r="AJG427" s="299"/>
      <c r="AJH427" s="299"/>
      <c r="AJI427" s="299"/>
      <c r="AJJ427" s="299"/>
      <c r="AJK427" s="299"/>
      <c r="AJL427" s="399"/>
      <c r="AJM427" s="299"/>
      <c r="AJN427" s="301"/>
      <c r="AJO427" s="302"/>
      <c r="AJP427" s="299"/>
      <c r="AJQ427" s="299"/>
      <c r="AJR427" s="299"/>
      <c r="AJS427" s="299"/>
      <c r="AJT427" s="299"/>
      <c r="AJU427" s="299"/>
      <c r="AJV427" s="299"/>
      <c r="AJW427" s="299"/>
      <c r="AJX427" s="299"/>
      <c r="AJY427" s="299"/>
      <c r="AJZ427" s="299"/>
      <c r="AKA427" s="299"/>
      <c r="AKB427" s="299"/>
      <c r="AKC427" s="299"/>
      <c r="AKD427" s="299"/>
      <c r="AKE427" s="301"/>
      <c r="AKF427" s="299"/>
      <c r="AKG427" s="299"/>
      <c r="AKH427" s="299"/>
      <c r="AKI427" s="299"/>
      <c r="AKJ427" s="299"/>
      <c r="AKK427" s="299"/>
      <c r="AKL427" s="299"/>
      <c r="AKM427" s="299"/>
      <c r="AKN427" s="299"/>
      <c r="AKO427" s="299"/>
      <c r="AKP427" s="299"/>
      <c r="AKQ427" s="299"/>
      <c r="AKR427" s="299"/>
      <c r="AKS427" s="299"/>
      <c r="AKT427" s="299"/>
      <c r="AKU427" s="299"/>
      <c r="AKV427" s="299"/>
      <c r="AKW427" s="299"/>
      <c r="AKX427" s="299"/>
      <c r="AKY427" s="299"/>
      <c r="AKZ427" s="299"/>
      <c r="ALA427" s="299"/>
      <c r="ALB427" s="299"/>
      <c r="ALC427" s="299"/>
      <c r="ALD427" s="299"/>
      <c r="ALE427" s="299"/>
      <c r="ALF427" s="299"/>
      <c r="ALG427" s="299"/>
      <c r="ALH427" s="299"/>
      <c r="ALI427" s="299"/>
      <c r="ALJ427" s="299"/>
      <c r="ALK427" s="299"/>
      <c r="ALL427" s="299"/>
      <c r="ALM427" s="299"/>
      <c r="ALN427" s="299"/>
      <c r="ALO427" s="299"/>
      <c r="ALP427" s="299"/>
      <c r="ALQ427" s="299"/>
      <c r="ALR427" s="299"/>
      <c r="ALS427" s="303"/>
      <c r="ALT427" s="299"/>
      <c r="ALU427" s="299"/>
      <c r="ALV427" s="299"/>
      <c r="ALW427" s="299"/>
      <c r="ALX427" s="299"/>
      <c r="ALY427" s="301"/>
      <c r="ALZ427" s="299"/>
      <c r="AMA427" s="299"/>
      <c r="AMB427" s="299"/>
      <c r="AMC427" s="299"/>
      <c r="AMD427" s="299"/>
      <c r="AME427" s="299"/>
      <c r="AMF427" s="299"/>
      <c r="AMG427" s="299"/>
      <c r="AMH427" s="299"/>
      <c r="AMI427" s="299"/>
      <c r="AMJ427" s="299"/>
      <c r="AMK427" s="299"/>
      <c r="AML427" s="299"/>
      <c r="AMM427" s="299"/>
      <c r="AMN427" s="414"/>
    </row>
    <row r="430" spans="1:1028" x14ac:dyDescent="0.25">
      <c r="ALQ430">
        <f>AVERAGE(ALQ94:ALQ416)</f>
        <v>3.9916666666666667</v>
      </c>
    </row>
    <row r="431" spans="1:1028" ht="40" x14ac:dyDescent="0.25">
      <c r="A431" s="487" t="s">
        <v>1844</v>
      </c>
      <c r="AHP431" t="s">
        <v>956</v>
      </c>
    </row>
    <row r="434" spans="1:1013 1028:1028" s="494" customFormat="1" ht="19" x14ac:dyDescent="0.25">
      <c r="A434" s="487"/>
      <c r="B434" s="492"/>
      <c r="C434" s="490"/>
      <c r="D434" s="493"/>
      <c r="CH434" s="495"/>
      <c r="FF434" s="496"/>
      <c r="MU434" s="158"/>
      <c r="OI434" s="497"/>
      <c r="XK434" s="498"/>
      <c r="YD434" s="499"/>
      <c r="YE434" s="500"/>
      <c r="YF434" s="500"/>
      <c r="YG434" s="501"/>
      <c r="YH434" s="501"/>
      <c r="YI434" s="502"/>
      <c r="YJ434" s="502"/>
      <c r="YK434" s="503"/>
      <c r="ACD434" s="504"/>
      <c r="ACI434" s="504"/>
      <c r="ACJ434" s="505"/>
      <c r="ACK434" s="506"/>
      <c r="ACM434" s="504"/>
      <c r="ACN434" s="504"/>
      <c r="ACO434" s="507"/>
      <c r="ACR434" s="508"/>
      <c r="ADV434" s="509"/>
      <c r="AGL434" s="504"/>
      <c r="AGM434" s="504"/>
      <c r="AGT434" s="529"/>
      <c r="AHJ434" s="529"/>
      <c r="AJC434" s="504">
        <f>(AJC421/18180806.2)</f>
        <v>4.1216393913268821</v>
      </c>
      <c r="AJD434" s="504"/>
      <c r="AJF434" s="504"/>
      <c r="AJJ434" s="510"/>
      <c r="AJK434" s="511"/>
      <c r="AJL434" s="491">
        <f>(AJL421/18180806.2)</f>
        <v>100.0400422287104</v>
      </c>
      <c r="AJM434" s="504"/>
      <c r="AJN434" s="512"/>
      <c r="AJO434" s="513"/>
      <c r="AKE434" s="512"/>
      <c r="ALR434" s="504"/>
      <c r="ALS434" s="514"/>
      <c r="ALY434" s="512"/>
      <c r="AMN434" s="515"/>
    </row>
  </sheetData>
  <sortState xmlns:xlrd2="http://schemas.microsoft.com/office/spreadsheetml/2017/richdata2" ref="C1:C437">
    <sortCondition ref="C1:C437"/>
  </sortState>
  <pageMargins left="0.7" right="0.7" top="0.75" bottom="0.75" header="0.3" footer="0.3"/>
  <pageSetup paperSize="9" orientation="portrait" horizontalDpi="4294967292" verticalDpi="429496729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78233-1772-5B49-9C0B-4DBB3C5BFC3F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MH427"/>
  <sheetViews>
    <sheetView zoomScale="130" zoomScaleNormal="130" zoomScalePageLayoutView="130" workbookViewId="0">
      <pane xSplit="5680" ySplit="5200" topLeftCell="ADI427"/>
      <selection activeCell="D1" sqref="D1"/>
      <selection pane="topRight" activeCell="AKF1" sqref="AKF1"/>
      <selection pane="bottomLeft" activeCell="AG424" sqref="AG424"/>
      <selection pane="bottomRight" activeCell="AJZ70" sqref="AJZ70"/>
    </sheetView>
  </sheetViews>
  <sheetFormatPr baseColWidth="10" defaultColWidth="10.83203125" defaultRowHeight="21" x14ac:dyDescent="0.25"/>
  <cols>
    <col min="1" max="1" width="14" style="272" customWidth="1"/>
    <col min="2" max="2" width="7.33203125" style="170" customWidth="1"/>
    <col min="3" max="3" width="3.83203125" style="306" customWidth="1"/>
    <col min="4" max="4" width="24.5" style="306" customWidth="1"/>
    <col min="5" max="9" width="10.83203125" customWidth="1"/>
    <col min="10" max="10" width="11" customWidth="1"/>
    <col min="11" max="12" width="10.83203125" customWidth="1"/>
    <col min="13" max="13" width="15.83203125" customWidth="1"/>
    <col min="14" max="14" width="10.83203125" customWidth="1"/>
    <col min="15" max="15" width="15.6640625" customWidth="1"/>
    <col min="16" max="43" width="10.83203125" customWidth="1"/>
    <col min="44" max="44" width="9.83203125" customWidth="1"/>
    <col min="45" max="49" width="10.83203125" customWidth="1"/>
    <col min="50" max="50" width="11" customWidth="1"/>
    <col min="51" max="51" width="11.83203125" customWidth="1"/>
    <col min="52" max="52" width="11" customWidth="1"/>
    <col min="53" max="53" width="11.83203125" customWidth="1"/>
    <col min="54" max="54" width="10.83203125" customWidth="1"/>
    <col min="55" max="55" width="11" customWidth="1"/>
    <col min="56" max="56" width="15.6640625" customWidth="1"/>
    <col min="57" max="57" width="11" customWidth="1"/>
    <col min="58" max="58" width="12.33203125" customWidth="1"/>
    <col min="59" max="59" width="11.83203125" customWidth="1"/>
    <col min="60" max="84" width="11" customWidth="1"/>
    <col min="85" max="85" width="11.83203125" customWidth="1"/>
    <col min="86" max="86" width="4.6640625" style="246" customWidth="1"/>
    <col min="87" max="87" width="7.6640625" customWidth="1"/>
    <col min="88" max="88" width="9.83203125" customWidth="1"/>
    <col min="89" max="161" width="10.83203125" customWidth="1"/>
    <col min="162" max="162" width="10.83203125" style="116" customWidth="1"/>
    <col min="163" max="358" width="10.83203125" customWidth="1"/>
    <col min="359" max="359" width="10.83203125" style="115" customWidth="1"/>
    <col min="360" max="398" width="10.83203125" customWidth="1"/>
    <col min="399" max="399" width="10.83203125" style="120" customWidth="1"/>
    <col min="400" max="634" width="10.83203125" customWidth="1"/>
    <col min="635" max="635" width="5.33203125" style="108" customWidth="1"/>
    <col min="636" max="636" width="11.6640625" customWidth="1"/>
    <col min="637" max="653" width="10.83203125" customWidth="1"/>
    <col min="654" max="654" width="6.1640625" style="132" customWidth="1"/>
    <col min="655" max="655" width="10.6640625" style="134" customWidth="1"/>
    <col min="656" max="656" width="12.6640625" style="134" customWidth="1"/>
    <col min="657" max="657" width="8" style="131" customWidth="1"/>
    <col min="658" max="658" width="15.5" style="131" customWidth="1"/>
    <col min="659" max="659" width="14" style="129" customWidth="1"/>
    <col min="660" max="660" width="20.1640625" style="129" customWidth="1"/>
    <col min="661" max="661" width="4.6640625" style="177" customWidth="1"/>
    <col min="662" max="662" width="13.6640625" customWidth="1"/>
    <col min="663" max="664" width="10.83203125" customWidth="1"/>
    <col min="665" max="665" width="13" customWidth="1"/>
    <col min="666" max="757" width="10.83203125" customWidth="1"/>
    <col min="758" max="758" width="20.33203125" style="25" customWidth="1"/>
    <col min="759" max="759" width="21.6640625" customWidth="1"/>
    <col min="760" max="760" width="10.83203125" customWidth="1"/>
    <col min="761" max="761" width="13.1640625" customWidth="1"/>
    <col min="762" max="762" width="11.83203125" customWidth="1"/>
    <col min="763" max="763" width="18.33203125" style="25" customWidth="1"/>
    <col min="764" max="764" width="11.1640625" style="90" customWidth="1"/>
    <col min="765" max="765" width="11.1640625" style="91" customWidth="1"/>
    <col min="766" max="766" width="21.6640625" customWidth="1"/>
    <col min="767" max="767" width="16.6640625" style="25" customWidth="1"/>
    <col min="768" max="768" width="17" style="25" customWidth="1"/>
    <col min="769" max="769" width="5.5" style="65" customWidth="1"/>
    <col min="770" max="771" width="11" customWidth="1"/>
    <col min="772" max="772" width="12.5" style="70" customWidth="1"/>
    <col min="773" max="773" width="11.83203125" customWidth="1"/>
    <col min="774" max="777" width="11" customWidth="1"/>
    <col min="778" max="778" width="11.83203125" customWidth="1"/>
    <col min="779" max="781" width="11" customWidth="1"/>
    <col min="782" max="782" width="10.83203125" customWidth="1"/>
    <col min="783" max="804" width="11" customWidth="1"/>
    <col min="805" max="805" width="15.33203125" customWidth="1"/>
    <col min="806" max="807" width="11" customWidth="1"/>
    <col min="808" max="809" width="16.6640625" customWidth="1"/>
    <col min="810" max="822" width="11" customWidth="1"/>
    <col min="823" max="823" width="10.83203125" customWidth="1"/>
    <col min="824" max="824" width="11" customWidth="1"/>
    <col min="825" max="825" width="10.83203125" customWidth="1"/>
    <col min="826" max="827" width="11" customWidth="1"/>
    <col min="828" max="828" width="10.83203125" customWidth="1"/>
    <col min="829" max="829" width="13" customWidth="1"/>
    <col min="830" max="833" width="11" customWidth="1"/>
    <col min="834" max="834" width="12" customWidth="1"/>
    <col min="835" max="835" width="10.83203125" customWidth="1"/>
    <col min="836" max="836" width="11" customWidth="1"/>
    <col min="837" max="837" width="10.83203125" customWidth="1"/>
    <col min="838" max="838" width="11" customWidth="1"/>
    <col min="839" max="839" width="10.83203125" customWidth="1"/>
    <col min="840" max="846" width="11" customWidth="1"/>
    <col min="847" max="847" width="14" customWidth="1"/>
    <col min="848" max="852" width="11" customWidth="1"/>
    <col min="853" max="853" width="16.1640625" customWidth="1"/>
    <col min="854" max="862" width="11" customWidth="1"/>
    <col min="863" max="863" width="22" customWidth="1"/>
    <col min="864" max="865" width="11" customWidth="1"/>
    <col min="866" max="867" width="17.83203125" customWidth="1"/>
    <col min="868" max="868" width="10.83203125" style="25" customWidth="1"/>
    <col min="869" max="869" width="22.5" style="25" customWidth="1"/>
    <col min="870" max="870" width="18.5" customWidth="1"/>
    <col min="871" max="871" width="11" customWidth="1"/>
    <col min="872" max="872" width="12.5" customWidth="1"/>
    <col min="873" max="873" width="11" customWidth="1"/>
    <col min="874" max="874" width="10.83203125" customWidth="1"/>
    <col min="875" max="875" width="11" customWidth="1"/>
    <col min="876" max="876" width="12.5" customWidth="1"/>
    <col min="877" max="877" width="7.33203125" customWidth="1"/>
    <col min="878" max="878" width="13.83203125" customWidth="1"/>
    <col min="879" max="879" width="7.83203125" customWidth="1"/>
    <col min="880" max="880" width="10.83203125" customWidth="1"/>
    <col min="881" max="881" width="7" customWidth="1"/>
    <col min="882" max="882" width="16.33203125" customWidth="1"/>
    <col min="883" max="883" width="6.5" customWidth="1"/>
    <col min="884" max="884" width="15.83203125" customWidth="1"/>
    <col min="885" max="885" width="7" customWidth="1"/>
    <col min="886" max="886" width="18.5" customWidth="1"/>
    <col min="887" max="887" width="11" customWidth="1"/>
    <col min="888" max="888" width="15.1640625" customWidth="1"/>
    <col min="889" max="889" width="11" customWidth="1"/>
    <col min="890" max="890" width="19.5" customWidth="1"/>
    <col min="891" max="891" width="11" customWidth="1"/>
    <col min="892" max="892" width="18.5" customWidth="1"/>
    <col min="893" max="893" width="13.1640625" customWidth="1"/>
    <col min="894" max="894" width="11.83203125" customWidth="1"/>
    <col min="895" max="898" width="11" customWidth="1"/>
    <col min="899" max="899" width="11.83203125" customWidth="1"/>
    <col min="900" max="903" width="11" customWidth="1"/>
    <col min="904" max="904" width="11.83203125" customWidth="1"/>
    <col min="905" max="906" width="11" customWidth="1"/>
    <col min="907" max="907" width="11.83203125" customWidth="1"/>
    <col min="908" max="908" width="11" customWidth="1"/>
    <col min="909" max="909" width="11.83203125" customWidth="1"/>
    <col min="910" max="912" width="11" customWidth="1"/>
    <col min="913" max="913" width="12.33203125" customWidth="1"/>
    <col min="914" max="917" width="11" customWidth="1"/>
    <col min="918" max="918" width="11.83203125" customWidth="1"/>
    <col min="919" max="923" width="11" customWidth="1"/>
    <col min="924" max="924" width="20.33203125" customWidth="1"/>
    <col min="925" max="925" width="11" customWidth="1"/>
    <col min="926" max="926" width="10.83203125" customWidth="1"/>
    <col min="927" max="927" width="11" customWidth="1"/>
    <col min="928" max="929" width="17.5" customWidth="1"/>
    <col min="930" max="930" width="10.83203125" customWidth="1"/>
    <col min="931" max="931" width="11.1640625" customWidth="1"/>
    <col min="932" max="932" width="11" customWidth="1"/>
    <col min="933" max="933" width="16" style="25" customWidth="1"/>
    <col min="934" max="934" width="15.5" style="25" customWidth="1"/>
    <col min="935" max="935" width="15.1640625" customWidth="1"/>
    <col min="936" max="936" width="13.6640625" style="25" customWidth="1"/>
    <col min="937" max="937" width="10.83203125" customWidth="1"/>
    <col min="938" max="939" width="11" customWidth="1"/>
    <col min="940" max="940" width="13.1640625" customWidth="1"/>
    <col min="941" max="941" width="12" style="46" customWidth="1"/>
    <col min="942" max="942" width="19.5" style="391" customWidth="1"/>
    <col min="943" max="943" width="21.1640625" style="25" customWidth="1"/>
    <col min="944" max="944" width="4.5" style="60" customWidth="1"/>
    <col min="945" max="945" width="11.83203125" style="2" customWidth="1"/>
    <col min="946" max="946" width="11.83203125" customWidth="1"/>
    <col min="947" max="947" width="9.33203125" customWidth="1"/>
    <col min="948" max="948" width="12.33203125" customWidth="1"/>
    <col min="949" max="949" width="13.83203125" customWidth="1"/>
    <col min="950" max="950" width="10" customWidth="1"/>
    <col min="951" max="952" width="8.33203125" customWidth="1"/>
    <col min="953" max="953" width="9" customWidth="1"/>
    <col min="954" max="954" width="6.5" customWidth="1"/>
    <col min="955" max="955" width="8" customWidth="1"/>
    <col min="956" max="956" width="13" customWidth="1"/>
    <col min="957" max="957" width="14.83203125" customWidth="1"/>
    <col min="958" max="958" width="11" customWidth="1"/>
    <col min="959" max="959" width="14" customWidth="1"/>
    <col min="960" max="960" width="16.5" customWidth="1"/>
    <col min="961" max="961" width="4.5" style="60" customWidth="1"/>
    <col min="962" max="999" width="14.1640625" customWidth="1"/>
    <col min="1000" max="1000" width="11.1640625" style="25" customWidth="1"/>
    <col min="1001" max="1001" width="19.5" style="30" customWidth="1"/>
    <col min="1002" max="1004" width="11.83203125" customWidth="1"/>
    <col min="1005" max="1006" width="11.1640625" customWidth="1"/>
    <col min="1007" max="1007" width="4.5" style="60" customWidth="1"/>
    <col min="1008" max="1008" width="11.83203125" customWidth="1"/>
    <col min="1009" max="1009" width="11.1640625" customWidth="1"/>
    <col min="1010" max="1011" width="11" customWidth="1"/>
    <col min="1012" max="1012" width="15.6640625" customWidth="1"/>
    <col min="1013" max="1021" width="11" customWidth="1"/>
    <col min="1022" max="1022" width="6.83203125" style="403" customWidth="1"/>
    <col min="1023" max="1029" width="11" customWidth="1"/>
  </cols>
  <sheetData>
    <row r="1" spans="1:1022" s="376" customFormat="1" ht="178" customHeight="1" thickBot="1" x14ac:dyDescent="0.25">
      <c r="A1" s="330"/>
      <c r="B1" s="331"/>
      <c r="C1" s="332" t="s">
        <v>1302</v>
      </c>
      <c r="D1" s="333" t="s">
        <v>160</v>
      </c>
      <c r="E1" s="334" t="s">
        <v>161</v>
      </c>
      <c r="F1" s="334" t="s">
        <v>1336</v>
      </c>
      <c r="G1" s="334" t="s">
        <v>227</v>
      </c>
      <c r="H1" s="334" t="s">
        <v>196</v>
      </c>
      <c r="I1" s="334" t="s">
        <v>228</v>
      </c>
      <c r="J1" s="334" t="s">
        <v>1310</v>
      </c>
      <c r="K1" s="334" t="s">
        <v>229</v>
      </c>
      <c r="L1" s="334" t="s">
        <v>328</v>
      </c>
      <c r="M1" s="334" t="s">
        <v>163</v>
      </c>
      <c r="N1" s="334" t="s">
        <v>1389</v>
      </c>
      <c r="O1" s="334" t="s">
        <v>164</v>
      </c>
      <c r="P1" s="334" t="s">
        <v>165</v>
      </c>
      <c r="Q1" s="334" t="s">
        <v>197</v>
      </c>
      <c r="R1" s="334" t="s">
        <v>240</v>
      </c>
      <c r="S1" s="334" t="s">
        <v>241</v>
      </c>
      <c r="T1" s="334" t="s">
        <v>281</v>
      </c>
      <c r="U1" s="334" t="s">
        <v>282</v>
      </c>
      <c r="V1" s="334" t="s">
        <v>283</v>
      </c>
      <c r="W1" s="334" t="s">
        <v>284</v>
      </c>
      <c r="X1" s="334" t="s">
        <v>285</v>
      </c>
      <c r="Y1" s="334" t="s">
        <v>286</v>
      </c>
      <c r="Z1" s="334" t="s">
        <v>287</v>
      </c>
      <c r="AA1" s="334" t="s">
        <v>288</v>
      </c>
      <c r="AB1" s="334" t="s">
        <v>371</v>
      </c>
      <c r="AC1" s="334" t="s">
        <v>372</v>
      </c>
      <c r="AD1" s="334" t="s">
        <v>198</v>
      </c>
      <c r="AE1" s="334" t="s">
        <v>199</v>
      </c>
      <c r="AF1" s="334" t="s">
        <v>200</v>
      </c>
      <c r="AG1" s="334" t="s">
        <v>201</v>
      </c>
      <c r="AH1" s="334" t="s">
        <v>202</v>
      </c>
      <c r="AI1" s="334" t="s">
        <v>203</v>
      </c>
      <c r="AJ1" s="334" t="s">
        <v>204</v>
      </c>
      <c r="AK1" s="334" t="s">
        <v>205</v>
      </c>
      <c r="AL1" s="334" t="s">
        <v>1372</v>
      </c>
      <c r="AM1" s="334" t="s">
        <v>206</v>
      </c>
      <c r="AN1" s="334" t="s">
        <v>207</v>
      </c>
      <c r="AO1" s="334" t="s">
        <v>242</v>
      </c>
      <c r="AP1" s="334" t="s">
        <v>243</v>
      </c>
      <c r="AQ1" s="334" t="s">
        <v>244</v>
      </c>
      <c r="AR1" s="334" t="s">
        <v>1312</v>
      </c>
      <c r="AS1" s="334" t="s">
        <v>1313</v>
      </c>
      <c r="AT1" s="334" t="s">
        <v>1314</v>
      </c>
      <c r="AU1" s="334" t="s">
        <v>1337</v>
      </c>
      <c r="AV1" s="334" t="s">
        <v>1394</v>
      </c>
      <c r="AW1" s="334" t="s">
        <v>1373</v>
      </c>
      <c r="AX1" s="335" t="s">
        <v>1331</v>
      </c>
      <c r="AY1" s="336" t="s">
        <v>167</v>
      </c>
      <c r="AZ1" s="334" t="s">
        <v>168</v>
      </c>
      <c r="BA1" s="337" t="s">
        <v>169</v>
      </c>
      <c r="BB1" s="337" t="s">
        <v>1364</v>
      </c>
      <c r="BC1" s="337" t="s">
        <v>1832</v>
      </c>
      <c r="BD1" s="337" t="s">
        <v>1823</v>
      </c>
      <c r="BE1" s="337" t="s">
        <v>1824</v>
      </c>
      <c r="BF1" s="337" t="s">
        <v>1825</v>
      </c>
      <c r="BG1" s="337" t="s">
        <v>170</v>
      </c>
      <c r="BH1" s="337" t="s">
        <v>171</v>
      </c>
      <c r="BI1" s="337" t="s">
        <v>172</v>
      </c>
      <c r="BJ1" s="337" t="s">
        <v>173</v>
      </c>
      <c r="BK1" s="337" t="s">
        <v>174</v>
      </c>
      <c r="BL1" s="337" t="s">
        <v>1388</v>
      </c>
      <c r="BM1" s="337" t="s">
        <v>1417</v>
      </c>
      <c r="BN1" s="338" t="s">
        <v>1304</v>
      </c>
      <c r="BO1" s="338" t="s">
        <v>176</v>
      </c>
      <c r="BP1" s="338" t="s">
        <v>1265</v>
      </c>
      <c r="BQ1" s="338" t="s">
        <v>93</v>
      </c>
      <c r="BR1" s="338" t="s">
        <v>1333</v>
      </c>
      <c r="BS1" s="338" t="s">
        <v>1334</v>
      </c>
      <c r="BT1" s="338" t="s">
        <v>178</v>
      </c>
      <c r="BU1" s="338" t="s">
        <v>179</v>
      </c>
      <c r="BV1" s="338" t="s">
        <v>1332</v>
      </c>
      <c r="BW1" s="338" t="s">
        <v>177</v>
      </c>
      <c r="BX1" s="338" t="s">
        <v>94</v>
      </c>
      <c r="BY1" s="338" t="s">
        <v>95</v>
      </c>
      <c r="BZ1" s="338" t="s">
        <v>175</v>
      </c>
      <c r="CA1" s="338" t="s">
        <v>96</v>
      </c>
      <c r="CB1" s="338" t="s">
        <v>97</v>
      </c>
      <c r="CC1" s="338" t="s">
        <v>1377</v>
      </c>
      <c r="CD1" s="338" t="s">
        <v>293</v>
      </c>
      <c r="CE1" s="334" t="s">
        <v>98</v>
      </c>
      <c r="CF1" s="334" t="s">
        <v>99</v>
      </c>
      <c r="CG1" s="334" t="s">
        <v>294</v>
      </c>
      <c r="CH1" s="339"/>
      <c r="CI1" s="340" t="s">
        <v>1686</v>
      </c>
      <c r="CJ1" s="340" t="s">
        <v>1749</v>
      </c>
      <c r="CK1" s="340" t="s">
        <v>1753</v>
      </c>
      <c r="CL1" s="340" t="s">
        <v>1713</v>
      </c>
      <c r="CM1" s="340" t="s">
        <v>1730</v>
      </c>
      <c r="CN1" s="340" t="s">
        <v>1756</v>
      </c>
      <c r="CO1" s="340" t="s">
        <v>1699</v>
      </c>
      <c r="CP1" s="341" t="s">
        <v>1761</v>
      </c>
      <c r="CQ1" s="341" t="s">
        <v>1762</v>
      </c>
      <c r="CR1" s="340">
        <v>2500</v>
      </c>
      <c r="CS1" s="341" t="s">
        <v>1589</v>
      </c>
      <c r="CT1" s="341" t="s">
        <v>1805</v>
      </c>
      <c r="CU1" s="340" t="s">
        <v>1590</v>
      </c>
      <c r="CV1" s="340">
        <v>3140</v>
      </c>
      <c r="CW1" s="340" t="s">
        <v>1653</v>
      </c>
      <c r="CX1" s="340">
        <v>3181</v>
      </c>
      <c r="CY1" s="340">
        <v>3183</v>
      </c>
      <c r="CZ1" s="340" t="s">
        <v>1522</v>
      </c>
      <c r="DA1" s="340">
        <v>3200</v>
      </c>
      <c r="DB1" s="340">
        <v>3206</v>
      </c>
      <c r="DC1" s="340">
        <v>3300</v>
      </c>
      <c r="DD1" s="340">
        <v>3330</v>
      </c>
      <c r="DE1" s="340">
        <v>3420</v>
      </c>
      <c r="DF1" s="340" t="s">
        <v>1815</v>
      </c>
      <c r="DG1" s="340">
        <v>3600</v>
      </c>
      <c r="DH1" s="340">
        <v>3610</v>
      </c>
      <c r="DI1" s="340">
        <v>3703</v>
      </c>
      <c r="DJ1" s="340">
        <v>3710</v>
      </c>
      <c r="DK1" s="340">
        <v>3720</v>
      </c>
      <c r="DL1" s="340">
        <v>3730</v>
      </c>
      <c r="DM1" s="340">
        <v>3790</v>
      </c>
      <c r="DN1" s="340">
        <v>3792</v>
      </c>
      <c r="DO1" s="341" t="s">
        <v>1591</v>
      </c>
      <c r="DP1" s="341" t="s">
        <v>1763</v>
      </c>
      <c r="DQ1" s="340" t="s">
        <v>1592</v>
      </c>
      <c r="DR1" s="340">
        <v>4100</v>
      </c>
      <c r="DS1" s="340">
        <v>4400</v>
      </c>
      <c r="DT1" s="340">
        <v>4638</v>
      </c>
      <c r="DU1" s="340">
        <v>4720</v>
      </c>
      <c r="DV1" s="340">
        <v>4740</v>
      </c>
      <c r="DW1" s="340">
        <v>4745</v>
      </c>
      <c r="DX1" s="342" t="s">
        <v>1610</v>
      </c>
      <c r="DY1" s="342" t="s">
        <v>1764</v>
      </c>
      <c r="DZ1" s="340" t="s">
        <v>1609</v>
      </c>
      <c r="EA1" s="340">
        <v>5400</v>
      </c>
      <c r="EB1" s="340">
        <v>5510</v>
      </c>
      <c r="EC1" s="340">
        <v>5514</v>
      </c>
      <c r="ED1" s="340">
        <v>5400</v>
      </c>
      <c r="EE1" s="341" t="s">
        <v>1593</v>
      </c>
      <c r="EF1" s="341" t="s">
        <v>1765</v>
      </c>
      <c r="EG1" s="340" t="s">
        <v>1690</v>
      </c>
      <c r="EH1" s="341" t="s">
        <v>1689</v>
      </c>
      <c r="EI1" s="341" t="s">
        <v>1766</v>
      </c>
      <c r="EJ1" s="340" t="s">
        <v>1523</v>
      </c>
      <c r="EK1" s="340">
        <v>7100</v>
      </c>
      <c r="EL1" s="340" t="s">
        <v>1524</v>
      </c>
      <c r="EM1" s="340" t="s">
        <v>1525</v>
      </c>
      <c r="EN1" s="340" t="s">
        <v>1526</v>
      </c>
      <c r="EO1" s="340">
        <v>7200</v>
      </c>
      <c r="EP1" s="340">
        <v>7315</v>
      </c>
      <c r="EQ1" s="340">
        <v>7320</v>
      </c>
      <c r="ER1" s="340">
        <v>7330</v>
      </c>
      <c r="ES1" s="340">
        <v>7460</v>
      </c>
      <c r="ET1" s="340">
        <v>7500</v>
      </c>
      <c r="EU1" s="340">
        <v>7600</v>
      </c>
      <c r="EV1" s="340">
        <v>7620</v>
      </c>
      <c r="EW1" s="340">
        <v>7650</v>
      </c>
      <c r="EX1" s="340" t="s">
        <v>1527</v>
      </c>
      <c r="EY1" s="340">
        <v>7700</v>
      </c>
      <c r="EZ1" s="340">
        <v>7710</v>
      </c>
      <c r="FA1" s="340">
        <v>7720</v>
      </c>
      <c r="FB1" s="340">
        <v>7760</v>
      </c>
      <c r="FC1" s="340">
        <v>7800</v>
      </c>
      <c r="FD1" s="340">
        <v>7811</v>
      </c>
      <c r="FE1" s="340">
        <v>7840</v>
      </c>
      <c r="FF1" s="340" t="s">
        <v>1594</v>
      </c>
      <c r="FG1" s="340">
        <v>8033</v>
      </c>
      <c r="FH1" s="340">
        <v>8110</v>
      </c>
      <c r="FI1" s="340">
        <v>8130</v>
      </c>
      <c r="FJ1" s="340">
        <v>8170</v>
      </c>
      <c r="FK1" s="340" t="s">
        <v>1528</v>
      </c>
      <c r="FL1" s="340" t="s">
        <v>1529</v>
      </c>
      <c r="FM1" s="340">
        <v>8200</v>
      </c>
      <c r="FN1" s="340">
        <v>8210</v>
      </c>
      <c r="FO1" s="340" t="s">
        <v>1530</v>
      </c>
      <c r="FP1" s="340" t="s">
        <v>1531</v>
      </c>
      <c r="FQ1" s="340">
        <v>8240</v>
      </c>
      <c r="FR1" s="340">
        <v>8290</v>
      </c>
      <c r="FS1" s="340" t="s">
        <v>1532</v>
      </c>
      <c r="FT1" s="340" t="s">
        <v>1533</v>
      </c>
      <c r="FU1" s="340">
        <v>8300</v>
      </c>
      <c r="FV1" s="340">
        <v>8310</v>
      </c>
      <c r="FW1" s="340" t="s">
        <v>1534</v>
      </c>
      <c r="FX1" s="340">
        <v>8329</v>
      </c>
      <c r="FY1" s="340">
        <v>8391</v>
      </c>
      <c r="FZ1" s="340" t="s">
        <v>1535</v>
      </c>
      <c r="GA1" s="340">
        <v>8440</v>
      </c>
      <c r="GB1" s="340" t="s">
        <v>1536</v>
      </c>
      <c r="GC1" s="340">
        <v>8480</v>
      </c>
      <c r="GD1" s="340">
        <v>8510</v>
      </c>
      <c r="GE1" s="340" t="s">
        <v>1537</v>
      </c>
      <c r="GF1" s="340">
        <v>8787</v>
      </c>
      <c r="GG1" s="340">
        <v>8800</v>
      </c>
      <c r="GH1" s="340">
        <v>8810</v>
      </c>
      <c r="GI1" s="340">
        <v>8820</v>
      </c>
      <c r="GJ1" s="340">
        <v>8860</v>
      </c>
      <c r="GK1" s="340">
        <v>8880</v>
      </c>
      <c r="GL1" s="340">
        <v>8900</v>
      </c>
      <c r="GM1" s="340" t="s">
        <v>1813</v>
      </c>
      <c r="GN1" s="340">
        <v>8950</v>
      </c>
      <c r="GO1" s="340">
        <v>8980</v>
      </c>
      <c r="GP1" s="341" t="s">
        <v>1608</v>
      </c>
      <c r="GQ1" s="341" t="s">
        <v>1767</v>
      </c>
      <c r="GR1" s="340" t="s">
        <v>1595</v>
      </c>
      <c r="GS1" s="340">
        <v>9001</v>
      </c>
      <c r="GT1" s="340">
        <v>9135</v>
      </c>
      <c r="GU1" s="340">
        <v>9193</v>
      </c>
      <c r="GV1" s="340">
        <v>9290</v>
      </c>
      <c r="GW1" s="340">
        <v>9367</v>
      </c>
      <c r="GX1" s="340">
        <v>9670</v>
      </c>
      <c r="GY1" s="341" t="s">
        <v>1607</v>
      </c>
      <c r="GZ1" s="341" t="s">
        <v>1768</v>
      </c>
      <c r="HA1" s="340" t="s">
        <v>1597</v>
      </c>
      <c r="HB1" s="340" t="s">
        <v>1538</v>
      </c>
      <c r="HC1" s="341" t="s">
        <v>1596</v>
      </c>
      <c r="HD1" s="341" t="s">
        <v>1806</v>
      </c>
      <c r="HE1" s="340" t="s">
        <v>1598</v>
      </c>
      <c r="HF1" s="340" t="s">
        <v>1600</v>
      </c>
      <c r="HG1" s="340" t="s">
        <v>1601</v>
      </c>
      <c r="HH1" s="340">
        <v>11180</v>
      </c>
      <c r="HI1" s="340" t="s">
        <v>1814</v>
      </c>
      <c r="HJ1" s="340" t="s">
        <v>1602</v>
      </c>
      <c r="HK1" s="340" t="s">
        <v>1807</v>
      </c>
      <c r="HL1" s="340">
        <v>11330</v>
      </c>
      <c r="HM1" s="340">
        <v>11360</v>
      </c>
      <c r="HN1" s="340">
        <v>11370</v>
      </c>
      <c r="HO1" s="340">
        <v>11380</v>
      </c>
      <c r="HP1" s="340">
        <v>11500</v>
      </c>
      <c r="HQ1" s="340">
        <v>11540</v>
      </c>
      <c r="HR1" s="340">
        <v>11550</v>
      </c>
      <c r="HS1" s="341" t="s">
        <v>1599</v>
      </c>
      <c r="HT1" s="341" t="s">
        <v>1769</v>
      </c>
      <c r="HU1" s="340" t="s">
        <v>1606</v>
      </c>
      <c r="HV1" s="340">
        <v>12110</v>
      </c>
      <c r="HW1" s="340">
        <v>12500</v>
      </c>
      <c r="HX1" s="341" t="s">
        <v>1603</v>
      </c>
      <c r="HY1" s="341" t="s">
        <v>1770</v>
      </c>
      <c r="HZ1" s="340" t="s">
        <v>1604</v>
      </c>
      <c r="IA1" s="340" t="s">
        <v>1539</v>
      </c>
      <c r="IB1" s="340">
        <v>13300</v>
      </c>
      <c r="IC1" s="340">
        <v>13620</v>
      </c>
      <c r="ID1" s="341" t="s">
        <v>1605</v>
      </c>
      <c r="IE1" s="341" t="s">
        <v>1771</v>
      </c>
      <c r="IF1" s="340" t="s">
        <v>1540</v>
      </c>
      <c r="IG1" s="340">
        <v>14012</v>
      </c>
      <c r="IH1" s="340">
        <v>14500</v>
      </c>
      <c r="II1" s="340">
        <v>14720</v>
      </c>
      <c r="IJ1" s="340">
        <v>14730</v>
      </c>
      <c r="IK1" s="340">
        <v>14900</v>
      </c>
      <c r="IL1" s="340">
        <v>14920</v>
      </c>
      <c r="IM1" s="340">
        <v>14940</v>
      </c>
      <c r="IN1" s="341" t="s">
        <v>1660</v>
      </c>
      <c r="IO1" s="341" t="s">
        <v>1772</v>
      </c>
      <c r="IP1" s="340" t="s">
        <v>1541</v>
      </c>
      <c r="IQ1" s="340">
        <v>15270</v>
      </c>
      <c r="IR1" s="340">
        <v>15318</v>
      </c>
      <c r="IS1" s="340">
        <v>15700</v>
      </c>
      <c r="IT1" s="340">
        <v>15900</v>
      </c>
      <c r="IU1" s="340">
        <v>15911</v>
      </c>
      <c r="IV1" s="340">
        <v>15920</v>
      </c>
      <c r="IW1" s="341" t="s">
        <v>1661</v>
      </c>
      <c r="IX1" s="341" t="s">
        <v>1773</v>
      </c>
      <c r="IY1" s="340" t="s">
        <v>1662</v>
      </c>
      <c r="IZ1" s="341" t="s">
        <v>1691</v>
      </c>
      <c r="JA1" s="341" t="s">
        <v>1774</v>
      </c>
      <c r="JB1" s="340" t="s">
        <v>1663</v>
      </c>
      <c r="JC1" s="340">
        <v>17121</v>
      </c>
      <c r="JD1" s="340">
        <v>17230</v>
      </c>
      <c r="JE1" s="340" t="s">
        <v>1542</v>
      </c>
      <c r="JF1" s="340">
        <v>17300</v>
      </c>
      <c r="JG1" s="340" t="s">
        <v>1543</v>
      </c>
      <c r="JH1" s="340" t="s">
        <v>1544</v>
      </c>
      <c r="JI1" s="340" t="s">
        <v>1816</v>
      </c>
      <c r="JJ1" s="341" t="s">
        <v>1664</v>
      </c>
      <c r="JK1" s="341" t="s">
        <v>1775</v>
      </c>
      <c r="JL1" s="340" t="s">
        <v>1611</v>
      </c>
      <c r="JM1" s="340">
        <v>18140</v>
      </c>
      <c r="JN1" s="340" t="s">
        <v>1545</v>
      </c>
      <c r="JO1" s="340">
        <v>18220</v>
      </c>
      <c r="JP1" s="340">
        <v>18290</v>
      </c>
      <c r="JQ1" s="340">
        <v>18320</v>
      </c>
      <c r="JR1" s="340">
        <v>18500</v>
      </c>
      <c r="JS1" s="340">
        <v>18600</v>
      </c>
      <c r="JT1" s="340">
        <v>18630</v>
      </c>
      <c r="JU1" s="340">
        <v>18690</v>
      </c>
      <c r="JV1" s="341" t="s">
        <v>1612</v>
      </c>
      <c r="JW1" s="341" t="s">
        <v>1776</v>
      </c>
      <c r="JX1" s="340" t="s">
        <v>1613</v>
      </c>
      <c r="JY1" s="340" t="s">
        <v>1546</v>
      </c>
      <c r="JZ1" s="340">
        <v>19200</v>
      </c>
      <c r="KA1" s="340" t="s">
        <v>1547</v>
      </c>
      <c r="KB1" s="341" t="s">
        <v>1614</v>
      </c>
      <c r="KC1" s="341" t="s">
        <v>1777</v>
      </c>
      <c r="KD1" s="340" t="s">
        <v>1615</v>
      </c>
      <c r="KE1" s="340" t="s">
        <v>1741</v>
      </c>
      <c r="KF1" s="340" t="s">
        <v>1698</v>
      </c>
      <c r="KG1" s="340" t="s">
        <v>1759</v>
      </c>
      <c r="KH1" s="340" t="s">
        <v>1709</v>
      </c>
      <c r="KI1" s="340" t="s">
        <v>1734</v>
      </c>
      <c r="KJ1" s="340" t="s">
        <v>1731</v>
      </c>
      <c r="KK1" s="340" t="s">
        <v>1755</v>
      </c>
      <c r="KL1" s="340" t="s">
        <v>1685</v>
      </c>
      <c r="KM1" s="340">
        <v>20180</v>
      </c>
      <c r="KN1" s="340" t="s">
        <v>1697</v>
      </c>
      <c r="KO1" s="340" t="s">
        <v>1708</v>
      </c>
      <c r="KP1" s="340">
        <v>20200</v>
      </c>
      <c r="KQ1" s="340" t="s">
        <v>1742</v>
      </c>
      <c r="KR1" s="340" t="s">
        <v>1733</v>
      </c>
      <c r="KS1" s="340" t="s">
        <v>1747</v>
      </c>
      <c r="KT1" s="340">
        <v>20280</v>
      </c>
      <c r="KU1" s="340" t="s">
        <v>1721</v>
      </c>
      <c r="KV1" s="340" t="s">
        <v>1729</v>
      </c>
      <c r="KW1" s="340" t="s">
        <v>1720</v>
      </c>
      <c r="KX1" s="340" t="s">
        <v>1712</v>
      </c>
      <c r="KY1" s="340" t="s">
        <v>1702</v>
      </c>
      <c r="KZ1" s="340" t="s">
        <v>1751</v>
      </c>
      <c r="LA1" s="340" t="s">
        <v>1695</v>
      </c>
      <c r="LB1" s="340">
        <v>20730</v>
      </c>
      <c r="LC1" s="340" t="s">
        <v>1727</v>
      </c>
      <c r="LD1" s="340" t="s">
        <v>1701</v>
      </c>
      <c r="LE1" s="340" t="s">
        <v>1718</v>
      </c>
      <c r="LF1" s="340">
        <v>20820</v>
      </c>
      <c r="LG1" s="341" t="s">
        <v>1616</v>
      </c>
      <c r="LH1" s="341" t="s">
        <v>1778</v>
      </c>
      <c r="LI1" s="340" t="s">
        <v>1617</v>
      </c>
      <c r="LJ1" s="340">
        <v>21110</v>
      </c>
      <c r="LK1" s="340">
        <v>21290</v>
      </c>
      <c r="LL1" s="340">
        <v>21400</v>
      </c>
      <c r="LM1" s="340">
        <v>21410</v>
      </c>
      <c r="LN1" s="340">
        <v>21440</v>
      </c>
      <c r="LO1" s="340">
        <v>21450</v>
      </c>
      <c r="LP1" s="340">
        <v>21500</v>
      </c>
      <c r="LQ1" s="340">
        <v>21700</v>
      </c>
      <c r="LR1" s="340">
        <v>21800</v>
      </c>
      <c r="LS1" s="340">
        <v>21850</v>
      </c>
      <c r="LT1" s="341" t="s">
        <v>1618</v>
      </c>
      <c r="LU1" s="341" t="s">
        <v>1779</v>
      </c>
      <c r="LV1" s="340" t="s">
        <v>1619</v>
      </c>
      <c r="LW1" s="340" t="s">
        <v>1548</v>
      </c>
      <c r="LX1" s="340">
        <v>23210</v>
      </c>
      <c r="LY1" s="340">
        <v>23640</v>
      </c>
      <c r="LZ1" s="340">
        <v>23700</v>
      </c>
      <c r="MA1" s="341" t="s">
        <v>1620</v>
      </c>
      <c r="MB1" s="341" t="s">
        <v>1780</v>
      </c>
      <c r="MC1" s="340" t="s">
        <v>1621</v>
      </c>
      <c r="MD1" s="340" t="s">
        <v>1549</v>
      </c>
      <c r="ME1" s="340">
        <v>24400</v>
      </c>
      <c r="MF1" s="341" t="s">
        <v>1622</v>
      </c>
      <c r="MG1" s="341" t="s">
        <v>1781</v>
      </c>
      <c r="MH1" s="340" t="s">
        <v>1623</v>
      </c>
      <c r="MI1" s="340">
        <v>25300</v>
      </c>
      <c r="MJ1" s="340" t="s">
        <v>1550</v>
      </c>
      <c r="MK1" s="340">
        <v>25700</v>
      </c>
      <c r="ML1" s="340" t="s">
        <v>1551</v>
      </c>
      <c r="MM1" s="341" t="s">
        <v>1624</v>
      </c>
      <c r="MN1" s="341" t="s">
        <v>1782</v>
      </c>
      <c r="MO1" s="340" t="s">
        <v>1625</v>
      </c>
      <c r="MP1" s="340">
        <v>26120</v>
      </c>
      <c r="MQ1" s="340" t="s">
        <v>1626</v>
      </c>
      <c r="MR1" s="340">
        <v>27880</v>
      </c>
      <c r="MS1" s="341" t="s">
        <v>1627</v>
      </c>
      <c r="MT1" s="341" t="s">
        <v>1783</v>
      </c>
      <c r="MU1" s="340" t="s">
        <v>1628</v>
      </c>
      <c r="MV1" s="340">
        <v>28100</v>
      </c>
      <c r="MW1" s="340">
        <v>28200</v>
      </c>
      <c r="MX1" s="340" t="s">
        <v>1553</v>
      </c>
      <c r="MY1" s="340">
        <v>28100</v>
      </c>
      <c r="MZ1" s="340">
        <v>28180</v>
      </c>
      <c r="NA1" s="340">
        <v>28189</v>
      </c>
      <c r="NB1" s="340">
        <v>28200</v>
      </c>
      <c r="NC1" s="340" t="s">
        <v>1554</v>
      </c>
      <c r="ND1" s="340" t="s">
        <v>1555</v>
      </c>
      <c r="NE1" s="340" t="s">
        <v>1552</v>
      </c>
      <c r="NF1" s="340">
        <v>28260</v>
      </c>
      <c r="NG1" s="340" t="s">
        <v>1556</v>
      </c>
      <c r="NH1" s="340">
        <v>28320</v>
      </c>
      <c r="NI1" s="340">
        <v>28340</v>
      </c>
      <c r="NJ1" s="340">
        <v>28350</v>
      </c>
      <c r="NK1" s="340">
        <v>28380</v>
      </c>
      <c r="NL1" s="340">
        <v>28340</v>
      </c>
      <c r="NM1" s="340">
        <v>28410</v>
      </c>
      <c r="NN1" s="340">
        <v>28430</v>
      </c>
      <c r="NO1" s="340">
        <v>28440</v>
      </c>
      <c r="NP1" s="340">
        <v>28520</v>
      </c>
      <c r="NQ1" s="340">
        <v>28597</v>
      </c>
      <c r="NR1" s="340">
        <v>28600</v>
      </c>
      <c r="NS1" s="340" t="s">
        <v>1557</v>
      </c>
      <c r="NT1" s="340">
        <v>28660</v>
      </c>
      <c r="NU1" s="340">
        <v>28670</v>
      </c>
      <c r="NV1" s="340">
        <v>28700</v>
      </c>
      <c r="NW1" s="340">
        <v>28710</v>
      </c>
      <c r="NX1" s="340">
        <v>28800</v>
      </c>
      <c r="NY1" s="340">
        <v>28807</v>
      </c>
      <c r="NZ1" s="340">
        <v>28850</v>
      </c>
      <c r="OA1" s="340">
        <v>28890</v>
      </c>
      <c r="OB1" s="340">
        <v>28900</v>
      </c>
      <c r="OC1" s="340">
        <v>28910</v>
      </c>
      <c r="OD1" s="340">
        <v>28920</v>
      </c>
      <c r="OE1" s="340">
        <v>28930</v>
      </c>
      <c r="OF1" s="340">
        <v>28940</v>
      </c>
      <c r="OG1" s="340" t="s">
        <v>1558</v>
      </c>
      <c r="OH1" s="340">
        <v>28980</v>
      </c>
      <c r="OI1" s="340" t="s">
        <v>1629</v>
      </c>
      <c r="OJ1" s="340">
        <v>29100</v>
      </c>
      <c r="OK1" s="340">
        <v>29120</v>
      </c>
      <c r="OL1" s="340">
        <v>29180</v>
      </c>
      <c r="OM1" s="340">
        <v>29400</v>
      </c>
      <c r="ON1" s="340">
        <v>29532</v>
      </c>
      <c r="OO1" s="340" t="s">
        <v>1559</v>
      </c>
      <c r="OP1" s="340" t="s">
        <v>1560</v>
      </c>
      <c r="OQ1" s="340" t="s">
        <v>1817</v>
      </c>
      <c r="OR1" s="340" t="s">
        <v>1561</v>
      </c>
      <c r="OS1" s="340" t="s">
        <v>1818</v>
      </c>
      <c r="OT1" s="340" t="s">
        <v>1819</v>
      </c>
      <c r="OU1" s="340">
        <v>29660</v>
      </c>
      <c r="OV1" s="340" t="s">
        <v>1562</v>
      </c>
      <c r="OW1" s="340" t="s">
        <v>1812</v>
      </c>
      <c r="OX1" s="340">
        <v>29688</v>
      </c>
      <c r="OY1" s="340" t="s">
        <v>1563</v>
      </c>
      <c r="OZ1" s="340" t="s">
        <v>1564</v>
      </c>
      <c r="PA1" s="340">
        <v>29700</v>
      </c>
      <c r="PB1" s="340">
        <v>29749</v>
      </c>
      <c r="PC1" s="340">
        <v>29770</v>
      </c>
      <c r="PD1" s="341" t="s">
        <v>1630</v>
      </c>
      <c r="PE1" s="341" t="s">
        <v>1784</v>
      </c>
      <c r="PF1" s="340" t="s">
        <v>1631</v>
      </c>
      <c r="PG1" s="340">
        <v>30200</v>
      </c>
      <c r="PH1" s="340">
        <v>30300</v>
      </c>
      <c r="PI1" s="340">
        <v>30395</v>
      </c>
      <c r="PJ1" s="340">
        <v>30430</v>
      </c>
      <c r="PK1" s="340">
        <v>30500</v>
      </c>
      <c r="PL1" s="340">
        <v>30564</v>
      </c>
      <c r="PM1" s="340" t="s">
        <v>1565</v>
      </c>
      <c r="PN1" s="340">
        <v>30570</v>
      </c>
      <c r="PO1" s="340">
        <v>30579</v>
      </c>
      <c r="PP1" s="340">
        <v>30588</v>
      </c>
      <c r="PQ1" s="340">
        <v>30600</v>
      </c>
      <c r="PR1" s="340">
        <v>30700</v>
      </c>
      <c r="PS1" s="340">
        <v>30710</v>
      </c>
      <c r="PT1" s="340">
        <v>30730</v>
      </c>
      <c r="PU1" s="340">
        <v>30740</v>
      </c>
      <c r="PV1" s="340">
        <v>30850</v>
      </c>
      <c r="PW1" s="340">
        <v>30870</v>
      </c>
      <c r="PX1" s="340" t="s">
        <v>1566</v>
      </c>
      <c r="PY1" s="340" t="s">
        <v>1684</v>
      </c>
      <c r="PZ1" s="340">
        <v>31600</v>
      </c>
      <c r="QA1" s="340" t="s">
        <v>1723</v>
      </c>
      <c r="QB1" s="340" t="s">
        <v>1754</v>
      </c>
      <c r="QC1" s="340" t="s">
        <v>1632</v>
      </c>
      <c r="QD1" s="340">
        <v>32004</v>
      </c>
      <c r="QE1" s="340">
        <v>32660</v>
      </c>
      <c r="QF1" s="341" t="s">
        <v>1633</v>
      </c>
      <c r="QG1" s="341" t="s">
        <v>1785</v>
      </c>
      <c r="QH1" s="340" t="s">
        <v>1567</v>
      </c>
      <c r="QI1" s="340">
        <v>33012</v>
      </c>
      <c r="QJ1" s="340">
        <v>33160</v>
      </c>
      <c r="QK1" s="340" t="s">
        <v>1568</v>
      </c>
      <c r="QL1" s="340">
        <v>33190</v>
      </c>
      <c r="QM1" s="340">
        <v>33200</v>
      </c>
      <c r="QN1" s="340">
        <v>33300</v>
      </c>
      <c r="QO1" s="340">
        <v>33394</v>
      </c>
      <c r="QP1" s="340" t="s">
        <v>1570</v>
      </c>
      <c r="QQ1" s="340">
        <v>33500</v>
      </c>
      <c r="QR1" s="340">
        <v>33510</v>
      </c>
      <c r="QS1" s="340" t="s">
        <v>1571</v>
      </c>
      <c r="QT1" s="340" t="s">
        <v>1569</v>
      </c>
      <c r="QU1" s="340" t="s">
        <v>1634</v>
      </c>
      <c r="QV1" s="340">
        <v>34230</v>
      </c>
      <c r="QW1" s="340">
        <v>34320</v>
      </c>
      <c r="QX1" s="340">
        <v>34450</v>
      </c>
      <c r="QY1" s="341" t="s">
        <v>1635</v>
      </c>
      <c r="QZ1" s="341" t="s">
        <v>1786</v>
      </c>
      <c r="RA1" s="340" t="s">
        <v>1572</v>
      </c>
      <c r="RB1" s="340" t="s">
        <v>1573</v>
      </c>
      <c r="RC1" s="340">
        <v>35110</v>
      </c>
      <c r="RD1" s="340" t="s">
        <v>1574</v>
      </c>
      <c r="RE1" s="340">
        <v>35140</v>
      </c>
      <c r="RF1" s="340">
        <v>35200</v>
      </c>
      <c r="RG1" s="340">
        <v>35260</v>
      </c>
      <c r="RH1" s="340">
        <v>35290</v>
      </c>
      <c r="RI1" s="340">
        <v>35500</v>
      </c>
      <c r="RJ1" s="340">
        <v>35613</v>
      </c>
      <c r="RK1" s="341" t="s">
        <v>1636</v>
      </c>
      <c r="RL1" s="341" t="s">
        <v>1787</v>
      </c>
      <c r="RM1" s="340" t="s">
        <v>1637</v>
      </c>
      <c r="RN1" s="340">
        <v>36200</v>
      </c>
      <c r="RO1" s="340">
        <v>36620</v>
      </c>
      <c r="RP1" s="340">
        <v>36630</v>
      </c>
      <c r="RQ1" s="340">
        <v>36300</v>
      </c>
      <c r="RR1" s="340" t="s">
        <v>1820</v>
      </c>
      <c r="RS1" s="340">
        <v>36626</v>
      </c>
      <c r="RT1" s="340" t="s">
        <v>1575</v>
      </c>
      <c r="RU1" s="340" t="s">
        <v>1576</v>
      </c>
      <c r="RV1" s="340">
        <v>36800</v>
      </c>
      <c r="RW1" s="340">
        <v>36910</v>
      </c>
      <c r="RX1" s="340">
        <v>36945</v>
      </c>
      <c r="RY1" s="340">
        <v>36960</v>
      </c>
      <c r="RZ1" s="340">
        <v>36800</v>
      </c>
      <c r="SA1" s="341" t="s">
        <v>1638</v>
      </c>
      <c r="SB1" s="341" t="s">
        <v>1788</v>
      </c>
      <c r="SC1" s="340" t="s">
        <v>1639</v>
      </c>
      <c r="SD1" s="340" t="s">
        <v>1577</v>
      </c>
      <c r="SE1" s="340">
        <v>37500</v>
      </c>
      <c r="SF1" s="340">
        <v>37900</v>
      </c>
      <c r="SG1" s="341" t="s">
        <v>1640</v>
      </c>
      <c r="SH1" s="341" t="s">
        <v>1640</v>
      </c>
      <c r="SI1" s="340" t="s">
        <v>1641</v>
      </c>
      <c r="SJ1" s="340">
        <v>38530</v>
      </c>
      <c r="SK1" s="340">
        <v>38570</v>
      </c>
      <c r="SL1" s="340">
        <v>38650</v>
      </c>
      <c r="SM1" s="340">
        <v>38670</v>
      </c>
      <c r="SN1" s="340" t="s">
        <v>1578</v>
      </c>
      <c r="SO1" s="341" t="s">
        <v>1642</v>
      </c>
      <c r="SP1" s="341" t="s">
        <v>1789</v>
      </c>
      <c r="SQ1" s="340" t="s">
        <v>1643</v>
      </c>
      <c r="SR1" s="340" t="s">
        <v>1579</v>
      </c>
      <c r="SS1" s="340">
        <v>39300</v>
      </c>
      <c r="ST1" s="340">
        <v>39310</v>
      </c>
      <c r="SU1" s="340">
        <v>39313</v>
      </c>
      <c r="SV1" s="340">
        <v>39318</v>
      </c>
      <c r="SW1" s="340">
        <v>39600</v>
      </c>
      <c r="SX1" s="340" t="s">
        <v>1580</v>
      </c>
      <c r="SY1" s="340">
        <v>39770</v>
      </c>
      <c r="SZ1" s="341" t="s">
        <v>1644</v>
      </c>
      <c r="TA1" s="340">
        <v>40150</v>
      </c>
      <c r="TB1" s="341" t="s">
        <v>1645</v>
      </c>
      <c r="TC1" s="341" t="s">
        <v>1790</v>
      </c>
      <c r="TD1" s="340" t="s">
        <v>1646</v>
      </c>
      <c r="TE1" s="340">
        <v>41230</v>
      </c>
      <c r="TF1" s="340">
        <v>41350</v>
      </c>
      <c r="TG1" s="340">
        <v>41410</v>
      </c>
      <c r="TH1" s="340">
        <v>41500</v>
      </c>
      <c r="TI1" s="340">
        <v>41560</v>
      </c>
      <c r="TJ1" s="340" t="s">
        <v>1809</v>
      </c>
      <c r="TK1" s="340">
        <v>41740</v>
      </c>
      <c r="TL1" s="340">
        <v>41900</v>
      </c>
      <c r="TM1" s="340">
        <v>41907</v>
      </c>
      <c r="TN1" s="340">
        <v>41920</v>
      </c>
      <c r="TO1" s="340">
        <v>41927</v>
      </c>
      <c r="TP1" s="340" t="s">
        <v>1581</v>
      </c>
      <c r="TQ1" s="340">
        <v>41950</v>
      </c>
      <c r="TR1" s="340">
        <v>41970</v>
      </c>
      <c r="TS1" s="341" t="s">
        <v>1647</v>
      </c>
      <c r="TT1" s="341" t="s">
        <v>1791</v>
      </c>
      <c r="TU1" s="340" t="s">
        <v>1648</v>
      </c>
      <c r="TV1" s="340">
        <v>43200</v>
      </c>
      <c r="TW1" s="340">
        <v>43480</v>
      </c>
      <c r="TX1" s="340">
        <v>43580</v>
      </c>
      <c r="TY1" s="340">
        <v>43700</v>
      </c>
      <c r="TZ1" s="340" t="s">
        <v>1582</v>
      </c>
      <c r="UA1" s="340">
        <v>43820</v>
      </c>
      <c r="UB1" s="340">
        <v>43870</v>
      </c>
      <c r="UC1" s="340">
        <v>43881</v>
      </c>
      <c r="UD1" s="341" t="s">
        <v>1649</v>
      </c>
      <c r="UE1" s="341" t="s">
        <v>1792</v>
      </c>
      <c r="UF1" s="340">
        <v>44414</v>
      </c>
      <c r="UG1" s="341" t="s">
        <v>1687</v>
      </c>
      <c r="UH1" s="341" t="s">
        <v>1793</v>
      </c>
      <c r="UI1" s="340" t="s">
        <v>1650</v>
      </c>
      <c r="UJ1" s="340" t="s">
        <v>1583</v>
      </c>
      <c r="UK1" s="340" t="s">
        <v>1584</v>
      </c>
      <c r="UL1" s="340">
        <v>45540</v>
      </c>
      <c r="UM1" s="340">
        <v>45800</v>
      </c>
      <c r="UN1" s="340">
        <v>45830</v>
      </c>
      <c r="UO1" s="340">
        <v>45900</v>
      </c>
      <c r="UP1" s="340">
        <v>45910</v>
      </c>
      <c r="UQ1" s="341" t="s">
        <v>1651</v>
      </c>
      <c r="UR1" s="341" t="s">
        <v>1794</v>
      </c>
      <c r="US1" s="340" t="s">
        <v>1585</v>
      </c>
      <c r="UT1" s="340" t="s">
        <v>1586</v>
      </c>
      <c r="UU1" s="340">
        <v>46540</v>
      </c>
      <c r="UV1" s="340">
        <v>46800</v>
      </c>
      <c r="UW1" s="340">
        <v>46900</v>
      </c>
      <c r="UX1" s="340">
        <v>46910</v>
      </c>
      <c r="UY1" s="340">
        <v>46930</v>
      </c>
      <c r="UZ1" s="340">
        <v>46940</v>
      </c>
      <c r="VA1" s="341" t="s">
        <v>1654</v>
      </c>
      <c r="VB1" s="341" t="s">
        <v>1795</v>
      </c>
      <c r="VC1" s="340" t="s">
        <v>1652</v>
      </c>
      <c r="VD1" s="340">
        <v>47140</v>
      </c>
      <c r="VE1" s="340">
        <v>47196</v>
      </c>
      <c r="VF1" s="340">
        <v>47400</v>
      </c>
      <c r="VG1" s="341" t="s">
        <v>1655</v>
      </c>
      <c r="VH1" s="341" t="s">
        <v>1796</v>
      </c>
      <c r="VI1" s="340" t="s">
        <v>1656</v>
      </c>
      <c r="VJ1" s="340">
        <v>48100</v>
      </c>
      <c r="VK1" s="340" t="s">
        <v>1736</v>
      </c>
      <c r="VL1" s="340" t="s">
        <v>1703</v>
      </c>
      <c r="VM1" s="340" t="s">
        <v>1757</v>
      </c>
      <c r="VN1" s="340" t="s">
        <v>1737</v>
      </c>
      <c r="VO1" s="340" t="s">
        <v>1739</v>
      </c>
      <c r="VP1" s="340" t="s">
        <v>1748</v>
      </c>
      <c r="VQ1" s="340" t="s">
        <v>1738</v>
      </c>
      <c r="VR1" s="340" t="s">
        <v>1696</v>
      </c>
      <c r="VS1" s="340" t="s">
        <v>1704</v>
      </c>
      <c r="VT1" s="340" t="s">
        <v>1728</v>
      </c>
      <c r="VU1" s="340" t="s">
        <v>1707</v>
      </c>
      <c r="VV1" s="340" t="s">
        <v>1735</v>
      </c>
      <c r="VW1" s="340" t="s">
        <v>1710</v>
      </c>
      <c r="VX1" s="340" t="s">
        <v>1711</v>
      </c>
      <c r="VY1" s="340" t="s">
        <v>1705</v>
      </c>
      <c r="VZ1" s="340" t="s">
        <v>1706</v>
      </c>
      <c r="WA1" s="340">
        <v>48392</v>
      </c>
      <c r="WB1" s="340" t="s">
        <v>1744</v>
      </c>
      <c r="WC1" s="340" t="s">
        <v>1746</v>
      </c>
      <c r="WD1" s="340" t="s">
        <v>1758</v>
      </c>
      <c r="WE1" s="340">
        <v>48500</v>
      </c>
      <c r="WF1" s="340" t="s">
        <v>1719</v>
      </c>
      <c r="WG1" s="340" t="s">
        <v>1717</v>
      </c>
      <c r="WH1" s="340" t="s">
        <v>1743</v>
      </c>
      <c r="WI1" s="340" t="s">
        <v>1732</v>
      </c>
      <c r="WJ1" s="340" t="s">
        <v>1750</v>
      </c>
      <c r="WK1" s="340">
        <v>48700</v>
      </c>
      <c r="WL1" s="340" t="s">
        <v>1714</v>
      </c>
      <c r="WM1" s="340" t="s">
        <v>1700</v>
      </c>
      <c r="WN1" s="340" t="s">
        <v>1725</v>
      </c>
      <c r="WO1" s="340" t="s">
        <v>1726</v>
      </c>
      <c r="WP1" s="340" t="s">
        <v>1724</v>
      </c>
      <c r="WQ1" s="340" t="s">
        <v>1745</v>
      </c>
      <c r="WR1" s="340" t="s">
        <v>1740</v>
      </c>
      <c r="WS1" s="340" t="s">
        <v>1722</v>
      </c>
      <c r="WT1" s="340" t="s">
        <v>1715</v>
      </c>
      <c r="WU1" s="340" t="s">
        <v>1716</v>
      </c>
      <c r="WV1" s="340" t="s">
        <v>1752</v>
      </c>
      <c r="WW1" s="340" t="s">
        <v>1587</v>
      </c>
      <c r="WX1" s="340">
        <v>48998</v>
      </c>
      <c r="WY1" s="341" t="s">
        <v>1692</v>
      </c>
      <c r="WZ1" s="341" t="s">
        <v>1797</v>
      </c>
      <c r="XA1" s="340" t="s">
        <v>1657</v>
      </c>
      <c r="XB1" s="341" t="s">
        <v>1693</v>
      </c>
      <c r="XC1" s="341" t="s">
        <v>1798</v>
      </c>
      <c r="XD1" s="340" t="s">
        <v>1658</v>
      </c>
      <c r="XE1" s="340">
        <v>50180</v>
      </c>
      <c r="XF1" s="340">
        <v>50196</v>
      </c>
      <c r="XG1" s="341" t="s">
        <v>1659</v>
      </c>
      <c r="XH1" s="341" t="s">
        <v>1821</v>
      </c>
      <c r="XI1" s="340" t="s">
        <v>1588</v>
      </c>
      <c r="XJ1" s="340" t="s">
        <v>1808</v>
      </c>
      <c r="XK1" s="343"/>
      <c r="XL1" s="344" t="s">
        <v>1665</v>
      </c>
      <c r="XM1" s="344" t="s">
        <v>1666</v>
      </c>
      <c r="XN1" s="344" t="s">
        <v>1667</v>
      </c>
      <c r="XO1" s="344" t="s">
        <v>1668</v>
      </c>
      <c r="XP1" s="344" t="s">
        <v>1669</v>
      </c>
      <c r="XQ1" s="344" t="s">
        <v>1670</v>
      </c>
      <c r="XR1" s="344" t="s">
        <v>1671</v>
      </c>
      <c r="XS1" s="344" t="s">
        <v>1672</v>
      </c>
      <c r="XT1" s="344" t="s">
        <v>1673</v>
      </c>
      <c r="XU1" s="344" t="s">
        <v>1674</v>
      </c>
      <c r="XV1" s="344" t="s">
        <v>1675</v>
      </c>
      <c r="XW1" s="344" t="s">
        <v>1676</v>
      </c>
      <c r="XX1" s="344" t="s">
        <v>1677</v>
      </c>
      <c r="XY1" s="344" t="s">
        <v>1678</v>
      </c>
      <c r="XZ1" s="344" t="s">
        <v>1679</v>
      </c>
      <c r="YA1" s="344" t="s">
        <v>1680</v>
      </c>
      <c r="YB1" s="344" t="s">
        <v>1681</v>
      </c>
      <c r="YC1" s="344" t="s">
        <v>1694</v>
      </c>
      <c r="YD1" s="345"/>
      <c r="YE1" s="346" t="s">
        <v>1799</v>
      </c>
      <c r="YF1" s="346" t="s">
        <v>1801</v>
      </c>
      <c r="YG1" s="340" t="s">
        <v>1760</v>
      </c>
      <c r="YH1" s="340" t="s">
        <v>1802</v>
      </c>
      <c r="YI1" s="341" t="s">
        <v>1682</v>
      </c>
      <c r="YJ1" s="341" t="s">
        <v>1803</v>
      </c>
      <c r="YK1" s="347"/>
      <c r="YL1" s="346" t="s">
        <v>1520</v>
      </c>
      <c r="YM1" s="346" t="s">
        <v>1425</v>
      </c>
      <c r="YN1" s="346" t="s">
        <v>1426</v>
      </c>
      <c r="YO1" s="346" t="s">
        <v>1427</v>
      </c>
      <c r="YP1" s="346" t="s">
        <v>1428</v>
      </c>
      <c r="YQ1" s="346" t="s">
        <v>1429</v>
      </c>
      <c r="YR1" s="346" t="s">
        <v>1430</v>
      </c>
      <c r="YS1" s="346" t="s">
        <v>1431</v>
      </c>
      <c r="YT1" s="346" t="s">
        <v>1432</v>
      </c>
      <c r="YU1" s="346" t="s">
        <v>1433</v>
      </c>
      <c r="YV1" s="346" t="s">
        <v>1434</v>
      </c>
      <c r="YW1" s="346" t="s">
        <v>1435</v>
      </c>
      <c r="YX1" s="346" t="s">
        <v>1436</v>
      </c>
      <c r="YY1" s="346" t="s">
        <v>1437</v>
      </c>
      <c r="YZ1" s="346" t="s">
        <v>1438</v>
      </c>
      <c r="ZA1" s="346" t="s">
        <v>1439</v>
      </c>
      <c r="ZB1" s="346" t="s">
        <v>1440</v>
      </c>
      <c r="ZC1" s="346" t="s">
        <v>1441</v>
      </c>
      <c r="ZD1" s="346" t="s">
        <v>1442</v>
      </c>
      <c r="ZE1" s="346" t="s">
        <v>1443</v>
      </c>
      <c r="ZF1" s="346" t="s">
        <v>1444</v>
      </c>
      <c r="ZG1" s="346" t="s">
        <v>1495</v>
      </c>
      <c r="ZH1" s="346" t="s">
        <v>1445</v>
      </c>
      <c r="ZI1" s="346" t="s">
        <v>1497</v>
      </c>
      <c r="ZJ1" s="346" t="s">
        <v>1501</v>
      </c>
      <c r="ZK1" s="346" t="s">
        <v>1502</v>
      </c>
      <c r="ZL1" s="346" t="s">
        <v>1503</v>
      </c>
      <c r="ZM1" s="346" t="s">
        <v>1505</v>
      </c>
      <c r="ZN1" s="346" t="s">
        <v>1504</v>
      </c>
      <c r="ZO1" s="346" t="s">
        <v>1446</v>
      </c>
      <c r="ZP1" s="346" t="s">
        <v>1498</v>
      </c>
      <c r="ZQ1" s="346" t="s">
        <v>1447</v>
      </c>
      <c r="ZR1" s="346" t="s">
        <v>1448</v>
      </c>
      <c r="ZS1" s="346" t="s">
        <v>1449</v>
      </c>
      <c r="ZT1" s="346" t="s">
        <v>1450</v>
      </c>
      <c r="ZU1" s="346" t="s">
        <v>1451</v>
      </c>
      <c r="ZV1" s="346" t="s">
        <v>1452</v>
      </c>
      <c r="ZW1" s="346" t="s">
        <v>1453</v>
      </c>
      <c r="ZX1" s="346" t="s">
        <v>1494</v>
      </c>
      <c r="ZY1" s="346" t="s">
        <v>1454</v>
      </c>
      <c r="ZZ1" s="346" t="s">
        <v>1455</v>
      </c>
      <c r="AAA1" s="346" t="s">
        <v>1456</v>
      </c>
      <c r="AAB1" s="346" t="s">
        <v>1509</v>
      </c>
      <c r="AAC1" s="346" t="s">
        <v>1457</v>
      </c>
      <c r="AAD1" s="346" t="s">
        <v>1507</v>
      </c>
      <c r="AAE1" s="346" t="s">
        <v>1458</v>
      </c>
      <c r="AAF1" s="346" t="s">
        <v>1516</v>
      </c>
      <c r="AAG1" s="346" t="s">
        <v>1459</v>
      </c>
      <c r="AAH1" s="346" t="s">
        <v>1460</v>
      </c>
      <c r="AAI1" s="346" t="s">
        <v>1461</v>
      </c>
      <c r="AAJ1" s="346" t="s">
        <v>1462</v>
      </c>
      <c r="AAK1" s="346" t="s">
        <v>1463</v>
      </c>
      <c r="AAL1" s="346" t="s">
        <v>1510</v>
      </c>
      <c r="AAM1" s="346" t="s">
        <v>1506</v>
      </c>
      <c r="AAN1" s="346" t="s">
        <v>1464</v>
      </c>
      <c r="AAO1" s="346" t="s">
        <v>1465</v>
      </c>
      <c r="AAP1" s="346" t="s">
        <v>1517</v>
      </c>
      <c r="AAQ1" s="346" t="s">
        <v>1466</v>
      </c>
      <c r="AAR1" s="346" t="s">
        <v>1467</v>
      </c>
      <c r="AAS1" s="346" t="s">
        <v>1468</v>
      </c>
      <c r="AAT1" s="346" t="s">
        <v>1469</v>
      </c>
      <c r="AAU1" s="346" t="s">
        <v>1470</v>
      </c>
      <c r="AAV1" s="346" t="s">
        <v>1471</v>
      </c>
      <c r="AAW1" s="346" t="s">
        <v>1513</v>
      </c>
      <c r="AAX1" s="346" t="s">
        <v>1472</v>
      </c>
      <c r="AAY1" s="346" t="s">
        <v>1491</v>
      </c>
      <c r="AAZ1" s="346">
        <v>486</v>
      </c>
      <c r="ABA1" s="346" t="s">
        <v>1492</v>
      </c>
      <c r="ABB1" s="346" t="s">
        <v>1493</v>
      </c>
      <c r="ABC1" s="346" t="s">
        <v>1500</v>
      </c>
      <c r="ABD1" s="346" t="s">
        <v>1499</v>
      </c>
      <c r="ABE1" s="346" t="s">
        <v>1496</v>
      </c>
      <c r="ABF1" s="346" t="s">
        <v>1473</v>
      </c>
      <c r="ABG1" s="346" t="s">
        <v>1474</v>
      </c>
      <c r="ABH1" s="346" t="s">
        <v>1475</v>
      </c>
      <c r="ABI1" s="346" t="s">
        <v>1476</v>
      </c>
      <c r="ABJ1" s="346" t="s">
        <v>1511</v>
      </c>
      <c r="ABK1" s="346" t="s">
        <v>1477</v>
      </c>
      <c r="ABL1" s="346" t="s">
        <v>1478</v>
      </c>
      <c r="ABM1" s="346" t="s">
        <v>1479</v>
      </c>
      <c r="ABN1" s="346" t="s">
        <v>1480</v>
      </c>
      <c r="ABO1" s="346" t="s">
        <v>1481</v>
      </c>
      <c r="ABP1" s="346" t="s">
        <v>1512</v>
      </c>
      <c r="ABQ1" s="346" t="s">
        <v>1482</v>
      </c>
      <c r="ABR1" s="346" t="s">
        <v>1483</v>
      </c>
      <c r="ABS1" s="346" t="s">
        <v>1484</v>
      </c>
      <c r="ABT1" s="346" t="s">
        <v>1485</v>
      </c>
      <c r="ABU1" s="346" t="s">
        <v>1486</v>
      </c>
      <c r="ABV1" s="346" t="s">
        <v>1487</v>
      </c>
      <c r="ABW1" s="346" t="s">
        <v>1488</v>
      </c>
      <c r="ABX1" s="346" t="s">
        <v>1489</v>
      </c>
      <c r="ABY1" s="346" t="s">
        <v>1514</v>
      </c>
      <c r="ABZ1" s="346" t="s">
        <v>1508</v>
      </c>
      <c r="ACA1" s="346" t="s">
        <v>1490</v>
      </c>
      <c r="ACB1" s="346" t="s">
        <v>1515</v>
      </c>
      <c r="ACC1" s="346" t="s">
        <v>1518</v>
      </c>
      <c r="ACD1" s="348" t="s">
        <v>1800</v>
      </c>
      <c r="ACE1" s="340" t="s">
        <v>1828</v>
      </c>
      <c r="ACF1" s="340" t="s">
        <v>1829</v>
      </c>
      <c r="ACG1" s="340" t="s">
        <v>1830</v>
      </c>
      <c r="ACH1" s="340" t="s">
        <v>7</v>
      </c>
      <c r="ACI1" s="349" t="s">
        <v>1683</v>
      </c>
      <c r="ACJ1" s="350" t="s">
        <v>1415</v>
      </c>
      <c r="ACK1" s="351" t="s">
        <v>1416</v>
      </c>
      <c r="ACL1" s="340" t="s">
        <v>1520</v>
      </c>
      <c r="ACM1" s="349" t="s">
        <v>1521</v>
      </c>
      <c r="ACN1" s="349" t="s">
        <v>1519</v>
      </c>
      <c r="ACO1" s="352"/>
      <c r="ACP1" s="353" t="s">
        <v>208</v>
      </c>
      <c r="ACQ1" s="353" t="s">
        <v>105</v>
      </c>
      <c r="ACR1" s="353" t="s">
        <v>106</v>
      </c>
      <c r="ACS1" s="353" t="s">
        <v>107</v>
      </c>
      <c r="ACT1" s="354" t="s">
        <v>209</v>
      </c>
      <c r="ACU1" s="354" t="s">
        <v>128</v>
      </c>
      <c r="ACV1" s="354" t="s">
        <v>108</v>
      </c>
      <c r="ACW1" s="354" t="s">
        <v>129</v>
      </c>
      <c r="ACX1" s="353" t="s">
        <v>109</v>
      </c>
      <c r="ACY1" s="353" t="s">
        <v>110</v>
      </c>
      <c r="ACZ1" s="353" t="s">
        <v>130</v>
      </c>
      <c r="ADA1" s="353" t="s">
        <v>111</v>
      </c>
      <c r="ADB1" s="353" t="s">
        <v>131</v>
      </c>
      <c r="ADC1" s="353" t="s">
        <v>112</v>
      </c>
      <c r="ADD1" s="353" t="s">
        <v>113</v>
      </c>
      <c r="ADE1" s="353" t="s">
        <v>114</v>
      </c>
      <c r="ADF1" s="353" t="s">
        <v>132</v>
      </c>
      <c r="ADG1" s="353" t="s">
        <v>133</v>
      </c>
      <c r="ADH1" s="353" t="s">
        <v>134</v>
      </c>
      <c r="ADI1" s="353" t="s">
        <v>115</v>
      </c>
      <c r="ADJ1" s="353" t="s">
        <v>116</v>
      </c>
      <c r="ADK1" s="353" t="s">
        <v>117</v>
      </c>
      <c r="ADL1" s="353" t="s">
        <v>118</v>
      </c>
      <c r="ADM1" s="353" t="s">
        <v>119</v>
      </c>
      <c r="ADN1" s="353" t="s">
        <v>120</v>
      </c>
      <c r="ADO1" s="353" t="s">
        <v>121</v>
      </c>
      <c r="ADP1" s="353" t="s">
        <v>122</v>
      </c>
      <c r="ADQ1" s="353" t="s">
        <v>123</v>
      </c>
      <c r="ADR1" s="353" t="s">
        <v>124</v>
      </c>
      <c r="ADS1" s="353" t="s">
        <v>125</v>
      </c>
      <c r="ADT1" s="355" t="s">
        <v>1413</v>
      </c>
      <c r="ADU1" s="355" t="s">
        <v>1412</v>
      </c>
      <c r="ADV1" s="356" t="s">
        <v>126</v>
      </c>
      <c r="ADW1" s="356" t="s">
        <v>127</v>
      </c>
      <c r="ADX1" s="356" t="s">
        <v>65</v>
      </c>
      <c r="ADY1" s="356" t="s">
        <v>66</v>
      </c>
      <c r="ADZ1" s="356" t="s">
        <v>67</v>
      </c>
      <c r="AEA1" s="356" t="s">
        <v>68</v>
      </c>
      <c r="AEB1" s="356" t="s">
        <v>69</v>
      </c>
      <c r="AEC1" s="356" t="s">
        <v>70</v>
      </c>
      <c r="AED1" s="356" t="s">
        <v>71</v>
      </c>
      <c r="AEE1" s="356" t="s">
        <v>72</v>
      </c>
      <c r="AEF1" s="356" t="s">
        <v>73</v>
      </c>
      <c r="AEG1" s="356" t="s">
        <v>152</v>
      </c>
      <c r="AEH1" s="356" t="s">
        <v>153</v>
      </c>
      <c r="AEI1" s="356" t="s">
        <v>74</v>
      </c>
      <c r="AEJ1" s="356" t="s">
        <v>75</v>
      </c>
      <c r="AEK1" s="356" t="s">
        <v>76</v>
      </c>
      <c r="AEL1" s="356" t="s">
        <v>77</v>
      </c>
      <c r="AEM1" s="356" t="s">
        <v>78</v>
      </c>
      <c r="AEN1" s="356" t="s">
        <v>230</v>
      </c>
      <c r="AEO1" s="356" t="s">
        <v>162</v>
      </c>
      <c r="AEP1" s="357" t="s">
        <v>166</v>
      </c>
      <c r="AEQ1" s="358"/>
      <c r="AER1" s="357" t="s">
        <v>81</v>
      </c>
      <c r="AES1" s="359"/>
      <c r="AET1" s="357" t="s">
        <v>82</v>
      </c>
      <c r="AEU1" s="357" t="s">
        <v>83</v>
      </c>
      <c r="AEV1" s="359"/>
      <c r="AEW1" s="357" t="s">
        <v>1317</v>
      </c>
      <c r="AEX1" s="357"/>
      <c r="AEY1" s="357" t="s">
        <v>84</v>
      </c>
      <c r="AEZ1" s="359"/>
      <c r="AFA1" s="357" t="s">
        <v>85</v>
      </c>
      <c r="AFB1" s="357" t="s">
        <v>1351</v>
      </c>
      <c r="AFC1" s="359"/>
      <c r="AFD1" s="357" t="s">
        <v>86</v>
      </c>
      <c r="AFE1" s="359"/>
      <c r="AFF1" s="357" t="s">
        <v>87</v>
      </c>
      <c r="AFG1" s="359"/>
      <c r="AFH1" s="357" t="s">
        <v>88</v>
      </c>
      <c r="AFI1" s="357" t="s">
        <v>89</v>
      </c>
      <c r="AFJ1" s="357" t="s">
        <v>90</v>
      </c>
      <c r="AFK1" s="357" t="s">
        <v>1286</v>
      </c>
      <c r="AFL1" s="357" t="s">
        <v>91</v>
      </c>
      <c r="AFM1" s="357" t="s">
        <v>92</v>
      </c>
      <c r="AFN1" s="357" t="s">
        <v>1414</v>
      </c>
      <c r="AFO1" s="357" t="s">
        <v>1393</v>
      </c>
      <c r="AFP1" s="357" t="s">
        <v>1285</v>
      </c>
      <c r="AFQ1" s="357" t="s">
        <v>38</v>
      </c>
      <c r="AFR1" s="357" t="s">
        <v>39</v>
      </c>
      <c r="AFS1" s="357" t="s">
        <v>40</v>
      </c>
      <c r="AFT1" s="357" t="s">
        <v>41</v>
      </c>
      <c r="AFU1" s="357" t="s">
        <v>1281</v>
      </c>
      <c r="AFV1" s="357" t="s">
        <v>42</v>
      </c>
      <c r="AFW1" s="357" t="s">
        <v>43</v>
      </c>
      <c r="AFX1" s="357" t="s">
        <v>44</v>
      </c>
      <c r="AFY1" s="357" t="s">
        <v>100</v>
      </c>
      <c r="AFZ1" s="357" t="s">
        <v>101</v>
      </c>
      <c r="AGA1" s="360" t="s">
        <v>1284</v>
      </c>
      <c r="AGB1" s="357" t="s">
        <v>0</v>
      </c>
      <c r="AGC1" s="357" t="s">
        <v>1</v>
      </c>
      <c r="AGD1" s="357" t="s">
        <v>45</v>
      </c>
      <c r="AGE1" s="357" t="s">
        <v>1329</v>
      </c>
      <c r="AGF1" s="357" t="s">
        <v>1156</v>
      </c>
      <c r="AGG1" s="357" t="s">
        <v>1371</v>
      </c>
      <c r="AGH1" s="357" t="s">
        <v>1283</v>
      </c>
      <c r="AGI1" s="357" t="s">
        <v>1318</v>
      </c>
      <c r="AGJ1" s="361" t="s">
        <v>102</v>
      </c>
      <c r="AGK1" s="362" t="s">
        <v>46</v>
      </c>
      <c r="AGL1" s="363" t="s">
        <v>1266</v>
      </c>
      <c r="AGM1" s="363" t="s">
        <v>1267</v>
      </c>
      <c r="AGN1" s="363" t="s">
        <v>103</v>
      </c>
      <c r="AGO1" s="363" t="s">
        <v>104</v>
      </c>
      <c r="AGP1" s="363" t="s">
        <v>1357</v>
      </c>
      <c r="AGQ1" s="363" t="s">
        <v>104</v>
      </c>
      <c r="AGR1" s="363" t="s">
        <v>47</v>
      </c>
      <c r="AGS1" s="363" t="s">
        <v>48</v>
      </c>
      <c r="AGT1" s="363" t="s">
        <v>49</v>
      </c>
      <c r="AGU1" s="363" t="s">
        <v>48</v>
      </c>
      <c r="AGV1" s="363" t="s">
        <v>1358</v>
      </c>
      <c r="AGW1" s="363" t="s">
        <v>48</v>
      </c>
      <c r="AGX1" s="363" t="s">
        <v>50</v>
      </c>
      <c r="AGY1" s="363" t="s">
        <v>51</v>
      </c>
      <c r="AGZ1" s="363" t="s">
        <v>52</v>
      </c>
      <c r="AHA1" s="363" t="s">
        <v>51</v>
      </c>
      <c r="AHB1" s="363" t="s">
        <v>53</v>
      </c>
      <c r="AHC1" s="363" t="s">
        <v>51</v>
      </c>
      <c r="AHD1" s="363" t="s">
        <v>1293</v>
      </c>
      <c r="AHE1" s="363" t="s">
        <v>1294</v>
      </c>
      <c r="AHF1" s="363" t="s">
        <v>54</v>
      </c>
      <c r="AHG1" s="363" t="s">
        <v>55</v>
      </c>
      <c r="AHH1" s="364" t="s">
        <v>56</v>
      </c>
      <c r="AHI1" s="365" t="s">
        <v>57</v>
      </c>
      <c r="AHJ1" s="363" t="s">
        <v>58</v>
      </c>
      <c r="AHK1" s="363" t="s">
        <v>59</v>
      </c>
      <c r="AHL1" s="363" t="s">
        <v>60</v>
      </c>
      <c r="AHM1" s="363" t="s">
        <v>61</v>
      </c>
      <c r="AHN1" s="363" t="s">
        <v>62</v>
      </c>
      <c r="AHO1" s="363" t="s">
        <v>63</v>
      </c>
      <c r="AHP1" s="363" t="s">
        <v>135</v>
      </c>
      <c r="AHQ1" s="363" t="s">
        <v>136</v>
      </c>
      <c r="AHR1" s="363" t="s">
        <v>64</v>
      </c>
      <c r="AHS1" s="363" t="s">
        <v>137</v>
      </c>
      <c r="AHT1" s="363" t="s">
        <v>138</v>
      </c>
      <c r="AHU1" s="363" t="s">
        <v>139</v>
      </c>
      <c r="AHV1" s="363" t="s">
        <v>8</v>
      </c>
      <c r="AHW1" s="363" t="s">
        <v>140</v>
      </c>
      <c r="AHX1" s="363" t="s">
        <v>141</v>
      </c>
      <c r="AHY1" s="363" t="s">
        <v>9</v>
      </c>
      <c r="AHZ1" s="363" t="s">
        <v>142</v>
      </c>
      <c r="AIA1" s="363" t="s">
        <v>10</v>
      </c>
      <c r="AIB1" s="363" t="s">
        <v>143</v>
      </c>
      <c r="AIC1" s="363" t="s">
        <v>11</v>
      </c>
      <c r="AID1" s="363" t="s">
        <v>12</v>
      </c>
      <c r="AIE1" s="363" t="s">
        <v>144</v>
      </c>
      <c r="AIF1" s="363" t="s">
        <v>145</v>
      </c>
      <c r="AIG1" s="363" t="s">
        <v>1356</v>
      </c>
      <c r="AIH1" s="363" t="s">
        <v>1355</v>
      </c>
      <c r="AII1" s="363" t="s">
        <v>13</v>
      </c>
      <c r="AIJ1" s="363" t="s">
        <v>146</v>
      </c>
      <c r="AIK1" s="363" t="s">
        <v>14</v>
      </c>
      <c r="AIL1" s="363" t="s">
        <v>147</v>
      </c>
      <c r="AIM1" s="363" t="s">
        <v>148</v>
      </c>
      <c r="AIN1" s="363" t="s">
        <v>1338</v>
      </c>
      <c r="AIO1" s="363" t="s">
        <v>15</v>
      </c>
      <c r="AIP1" s="363" t="s">
        <v>149</v>
      </c>
      <c r="AIQ1" s="363" t="s">
        <v>150</v>
      </c>
      <c r="AIR1" s="363" t="s">
        <v>1297</v>
      </c>
      <c r="AIS1" s="363" t="s">
        <v>1296</v>
      </c>
      <c r="AIT1" s="363" t="s">
        <v>1303</v>
      </c>
      <c r="AIU1" s="363" t="s">
        <v>2</v>
      </c>
      <c r="AIV1" s="363" t="s">
        <v>151</v>
      </c>
      <c r="AIW1" s="362" t="s">
        <v>16</v>
      </c>
      <c r="AIX1" s="362" t="s">
        <v>1353</v>
      </c>
      <c r="AIY1" s="366" t="s">
        <v>3</v>
      </c>
      <c r="AIZ1" s="362" t="s">
        <v>4</v>
      </c>
      <c r="AJA1" s="366" t="s">
        <v>5</v>
      </c>
      <c r="AJB1" s="363" t="s">
        <v>6</v>
      </c>
      <c r="AJC1" s="363" t="s">
        <v>216</v>
      </c>
      <c r="AJD1" s="366" t="s">
        <v>18</v>
      </c>
      <c r="AJE1" s="367" t="s">
        <v>19</v>
      </c>
      <c r="AJF1" s="379" t="s">
        <v>79</v>
      </c>
      <c r="AJG1" s="361" t="s">
        <v>1339</v>
      </c>
      <c r="AJH1" s="369"/>
      <c r="AJI1" s="370" t="s">
        <v>1289</v>
      </c>
      <c r="AJJ1" s="371" t="s">
        <v>80</v>
      </c>
      <c r="AJK1" s="371" t="s">
        <v>218</v>
      </c>
      <c r="AJL1" s="371" t="s">
        <v>217</v>
      </c>
      <c r="AJM1" s="371" t="s">
        <v>154</v>
      </c>
      <c r="AJN1" s="371" t="s">
        <v>155</v>
      </c>
      <c r="AJO1" s="371" t="s">
        <v>156</v>
      </c>
      <c r="AJP1" s="371" t="s">
        <v>1291</v>
      </c>
      <c r="AJQ1" s="371" t="s">
        <v>20</v>
      </c>
      <c r="AJR1" s="371" t="s">
        <v>21</v>
      </c>
      <c r="AJS1" s="371" t="s">
        <v>158</v>
      </c>
      <c r="AJT1" s="371" t="s">
        <v>1369</v>
      </c>
      <c r="AJU1" s="371" t="s">
        <v>1370</v>
      </c>
      <c r="AJV1" s="371" t="s">
        <v>22</v>
      </c>
      <c r="AJW1" s="371" t="s">
        <v>157</v>
      </c>
      <c r="AJX1" s="371" t="s">
        <v>1368</v>
      </c>
      <c r="AJY1" s="369"/>
      <c r="AJZ1" s="372" t="s">
        <v>159</v>
      </c>
      <c r="AKA1" s="372" t="s">
        <v>223</v>
      </c>
      <c r="AKB1" s="372" t="s">
        <v>224</v>
      </c>
      <c r="AKC1" s="372" t="s">
        <v>225</v>
      </c>
      <c r="AKD1" s="372" t="s">
        <v>226</v>
      </c>
      <c r="AKE1" s="372" t="s">
        <v>323</v>
      </c>
      <c r="AKF1" s="372" t="s">
        <v>324</v>
      </c>
      <c r="AKG1" s="372" t="s">
        <v>325</v>
      </c>
      <c r="AKH1" s="372" t="s">
        <v>326</v>
      </c>
      <c r="AKI1" s="372" t="s">
        <v>327</v>
      </c>
      <c r="AKJ1" s="372" t="s">
        <v>413</v>
      </c>
      <c r="AKK1" s="372" t="s">
        <v>329</v>
      </c>
      <c r="AKL1" s="372" t="s">
        <v>231</v>
      </c>
      <c r="AKM1" s="372" t="s">
        <v>232</v>
      </c>
      <c r="AKN1" s="372" t="s">
        <v>233</v>
      </c>
      <c r="AKO1" s="372" t="s">
        <v>234</v>
      </c>
      <c r="AKP1" s="372" t="s">
        <v>235</v>
      </c>
      <c r="AKQ1" s="372" t="s">
        <v>236</v>
      </c>
      <c r="AKR1" s="372" t="s">
        <v>237</v>
      </c>
      <c r="AKS1" s="372" t="s">
        <v>238</v>
      </c>
      <c r="AKT1" s="372" t="s">
        <v>239</v>
      </c>
      <c r="AKU1" s="372" t="s">
        <v>332</v>
      </c>
      <c r="AKV1" s="372" t="s">
        <v>333</v>
      </c>
      <c r="AKW1" s="372" t="s">
        <v>334</v>
      </c>
      <c r="AKX1" s="372" t="s">
        <v>335</v>
      </c>
      <c r="AKY1" s="372" t="s">
        <v>336</v>
      </c>
      <c r="AKZ1" s="372" t="s">
        <v>337</v>
      </c>
      <c r="ALA1" s="372" t="s">
        <v>338</v>
      </c>
      <c r="ALB1" s="372" t="s">
        <v>245</v>
      </c>
      <c r="ALC1" s="372" t="s">
        <v>246</v>
      </c>
      <c r="ALD1" s="372" t="s">
        <v>247</v>
      </c>
      <c r="ALE1" s="372" t="s">
        <v>248</v>
      </c>
      <c r="ALF1" s="372" t="s">
        <v>249</v>
      </c>
      <c r="ALG1" s="372" t="s">
        <v>250</v>
      </c>
      <c r="ALH1" s="372" t="s">
        <v>251</v>
      </c>
      <c r="ALI1" s="372" t="s">
        <v>252</v>
      </c>
      <c r="ALJ1" s="372" t="s">
        <v>253</v>
      </c>
      <c r="ALK1" s="372" t="s">
        <v>254</v>
      </c>
      <c r="ALL1" s="373" t="s">
        <v>1376</v>
      </c>
      <c r="ALM1" s="368" t="s">
        <v>79</v>
      </c>
      <c r="ALN1" s="374" t="s">
        <v>24</v>
      </c>
      <c r="ALO1" s="374" t="s">
        <v>23</v>
      </c>
      <c r="ALP1" s="374" t="s">
        <v>25</v>
      </c>
      <c r="ALQ1" s="374" t="s">
        <v>1362</v>
      </c>
      <c r="ALR1" s="374" t="s">
        <v>26</v>
      </c>
      <c r="ALS1" s="369"/>
      <c r="ALT1" s="375" t="s">
        <v>27</v>
      </c>
      <c r="ALU1" s="375" t="s">
        <v>255</v>
      </c>
      <c r="ALV1" s="375" t="s">
        <v>28</v>
      </c>
      <c r="ALW1" s="375" t="s">
        <v>29</v>
      </c>
      <c r="ALX1" s="375" t="s">
        <v>30</v>
      </c>
      <c r="ALY1" s="375" t="s">
        <v>31</v>
      </c>
      <c r="ALZ1" s="375" t="s">
        <v>32</v>
      </c>
      <c r="AMA1" s="375" t="s">
        <v>33</v>
      </c>
      <c r="AMB1" s="375" t="s">
        <v>1354</v>
      </c>
      <c r="AMC1" s="375" t="s">
        <v>34</v>
      </c>
      <c r="AMD1" s="375" t="s">
        <v>35</v>
      </c>
      <c r="AME1" s="375" t="s">
        <v>36</v>
      </c>
      <c r="AMF1" s="375" t="s">
        <v>37</v>
      </c>
      <c r="AMG1" s="375" t="s">
        <v>1315</v>
      </c>
      <c r="AMH1" s="401"/>
    </row>
    <row r="2" spans="1:1022" s="317" customFormat="1" ht="17" customHeight="1" thickTop="1" thickBot="1" x14ac:dyDescent="0.25">
      <c r="A2" s="315"/>
      <c r="B2" s="316"/>
      <c r="C2" s="378"/>
      <c r="D2" s="377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315"/>
      <c r="AJ2" s="315"/>
      <c r="AK2" s="315"/>
      <c r="AL2" s="315"/>
      <c r="AM2" s="315"/>
      <c r="AN2" s="315"/>
      <c r="AO2" s="315"/>
      <c r="AP2" s="315"/>
      <c r="AQ2" s="315"/>
      <c r="AR2" s="315"/>
      <c r="AS2" s="315"/>
      <c r="AW2" s="315"/>
      <c r="AX2" s="318"/>
      <c r="AY2" s="318"/>
      <c r="AZ2" s="315"/>
      <c r="BA2" s="315"/>
      <c r="BB2" s="315"/>
      <c r="BC2" s="315"/>
      <c r="BD2" s="315"/>
      <c r="BE2" s="315"/>
      <c r="BF2" s="315"/>
      <c r="BG2" s="315"/>
      <c r="BH2" s="315"/>
      <c r="BI2" s="315"/>
      <c r="BJ2" s="315"/>
      <c r="BK2" s="315"/>
      <c r="BL2" s="315"/>
      <c r="BM2" s="315"/>
      <c r="BN2" s="315"/>
      <c r="BO2" s="315"/>
      <c r="BP2" s="315"/>
      <c r="BQ2" s="315"/>
      <c r="BR2" s="315"/>
      <c r="BS2" s="315"/>
      <c r="BT2" s="315"/>
      <c r="BU2" s="315"/>
      <c r="BV2" s="315"/>
      <c r="BW2" s="315"/>
      <c r="BX2" s="315"/>
      <c r="BY2" s="315"/>
      <c r="BZ2" s="315"/>
      <c r="CA2" s="315"/>
      <c r="CB2" s="315"/>
      <c r="CC2" s="315"/>
      <c r="CD2" s="315"/>
      <c r="CE2" s="315"/>
      <c r="CF2" s="315"/>
      <c r="CG2" s="315"/>
      <c r="CH2" s="315"/>
      <c r="CI2" s="315"/>
      <c r="CJ2" s="315"/>
      <c r="CK2" s="315"/>
      <c r="CL2" s="315"/>
      <c r="CM2" s="315"/>
      <c r="CN2" s="315"/>
      <c r="CO2" s="315"/>
      <c r="CP2" s="315"/>
      <c r="CQ2" s="315"/>
      <c r="CR2" s="315"/>
      <c r="CS2" s="315"/>
      <c r="CT2" s="315"/>
      <c r="CU2" s="315"/>
      <c r="CV2" s="315"/>
      <c r="CW2" s="315"/>
      <c r="CX2" s="315"/>
      <c r="CY2" s="315"/>
      <c r="CZ2" s="315"/>
      <c r="DA2" s="315"/>
      <c r="DB2" s="315"/>
      <c r="DC2" s="315"/>
      <c r="DD2" s="315"/>
      <c r="DE2" s="315"/>
      <c r="DF2" s="315"/>
      <c r="DG2" s="315"/>
      <c r="DH2" s="315"/>
      <c r="DI2" s="315"/>
      <c r="DJ2" s="315"/>
      <c r="DK2" s="315"/>
      <c r="DL2" s="315"/>
      <c r="DM2" s="315"/>
      <c r="DN2" s="315"/>
      <c r="DO2" s="315"/>
      <c r="DP2" s="315"/>
      <c r="DQ2" s="315"/>
      <c r="DR2" s="315"/>
      <c r="DS2" s="315"/>
      <c r="DT2" s="315"/>
      <c r="DU2" s="315"/>
      <c r="DV2" s="315"/>
      <c r="DW2" s="315"/>
      <c r="DX2" s="319"/>
      <c r="DY2" s="319"/>
      <c r="DZ2" s="315"/>
      <c r="EA2" s="315"/>
      <c r="EB2" s="315"/>
      <c r="EC2" s="315"/>
      <c r="ED2" s="315"/>
      <c r="EE2" s="315"/>
      <c r="EF2" s="315"/>
      <c r="EG2" s="315"/>
      <c r="EH2" s="315"/>
      <c r="EI2" s="315"/>
      <c r="EJ2" s="315"/>
      <c r="EK2" s="315"/>
      <c r="EL2" s="315"/>
      <c r="EM2" s="315"/>
      <c r="EN2" s="315"/>
      <c r="EO2" s="315"/>
      <c r="EP2" s="315"/>
      <c r="EQ2" s="315"/>
      <c r="ER2" s="315"/>
      <c r="ES2" s="315"/>
      <c r="ET2" s="315"/>
      <c r="EU2" s="315"/>
      <c r="EV2" s="315"/>
      <c r="EW2" s="315"/>
      <c r="EX2" s="315"/>
      <c r="EY2" s="315"/>
      <c r="EZ2" s="315"/>
      <c r="FA2" s="315"/>
      <c r="FB2" s="315"/>
      <c r="FC2" s="315"/>
      <c r="FD2" s="315"/>
      <c r="FE2" s="315"/>
      <c r="FF2" s="315"/>
      <c r="FG2" s="315"/>
      <c r="FH2" s="315"/>
      <c r="FI2" s="315"/>
      <c r="FJ2" s="315"/>
      <c r="FK2" s="315"/>
      <c r="FL2" s="315"/>
      <c r="FM2" s="315"/>
      <c r="FN2" s="315"/>
      <c r="FO2" s="315"/>
      <c r="FP2" s="315"/>
      <c r="FQ2" s="315"/>
      <c r="FR2" s="315"/>
      <c r="FS2" s="315"/>
      <c r="FT2" s="315"/>
      <c r="FU2" s="315"/>
      <c r="FV2" s="315"/>
      <c r="FW2" s="315"/>
      <c r="FX2" s="315"/>
      <c r="FY2" s="315"/>
      <c r="FZ2" s="315"/>
      <c r="GA2" s="315"/>
      <c r="GB2" s="315"/>
      <c r="GC2" s="315"/>
      <c r="GD2" s="315"/>
      <c r="GE2" s="315"/>
      <c r="GF2" s="315"/>
      <c r="GG2" s="315"/>
      <c r="GH2" s="315"/>
      <c r="GI2" s="315"/>
      <c r="GJ2" s="315"/>
      <c r="GK2" s="315"/>
      <c r="GL2" s="315"/>
      <c r="GM2" s="315"/>
      <c r="GN2" s="315"/>
      <c r="GO2" s="315"/>
      <c r="GP2" s="315"/>
      <c r="GQ2" s="315"/>
      <c r="GR2" s="315"/>
      <c r="GS2" s="315"/>
      <c r="GT2" s="315"/>
      <c r="GU2" s="315"/>
      <c r="GV2" s="315"/>
      <c r="GW2" s="315"/>
      <c r="GX2" s="315"/>
      <c r="GY2" s="315"/>
      <c r="GZ2" s="315"/>
      <c r="HA2" s="315"/>
      <c r="HB2" s="315"/>
      <c r="HC2" s="315"/>
      <c r="HD2" s="315"/>
      <c r="HE2" s="315"/>
      <c r="HF2" s="315"/>
      <c r="HG2" s="315"/>
      <c r="HH2" s="315"/>
      <c r="HI2" s="315"/>
      <c r="HJ2" s="315"/>
      <c r="HK2" s="315"/>
      <c r="HL2" s="315"/>
      <c r="HM2" s="315"/>
      <c r="HN2" s="315"/>
      <c r="HO2" s="315"/>
      <c r="HP2" s="315"/>
      <c r="HQ2" s="315"/>
      <c r="HR2" s="315"/>
      <c r="HS2" s="315"/>
      <c r="HT2" s="315"/>
      <c r="HU2" s="315"/>
      <c r="HV2" s="315"/>
      <c r="HW2" s="315"/>
      <c r="HX2" s="315"/>
      <c r="HY2" s="315"/>
      <c r="HZ2" s="315"/>
      <c r="IA2" s="315"/>
      <c r="IB2" s="315"/>
      <c r="IC2" s="315"/>
      <c r="ID2" s="315"/>
      <c r="IE2" s="315"/>
      <c r="IF2" s="315"/>
      <c r="IG2" s="315"/>
      <c r="IH2" s="315"/>
      <c r="II2" s="315"/>
      <c r="IJ2" s="315"/>
      <c r="IK2" s="315"/>
      <c r="IL2" s="315"/>
      <c r="IM2" s="315"/>
      <c r="IN2" s="315"/>
      <c r="IO2" s="315"/>
      <c r="IP2" s="315"/>
      <c r="IQ2" s="315"/>
      <c r="IR2" s="315"/>
      <c r="IS2" s="315"/>
      <c r="IT2" s="315"/>
      <c r="IU2" s="315"/>
      <c r="IV2" s="315"/>
      <c r="IW2" s="315"/>
      <c r="IX2" s="315"/>
      <c r="IY2" s="315"/>
      <c r="IZ2" s="315"/>
      <c r="JA2" s="315"/>
      <c r="JB2" s="315"/>
      <c r="JC2" s="315"/>
      <c r="JD2" s="315"/>
      <c r="JE2" s="315"/>
      <c r="JF2" s="315"/>
      <c r="JG2" s="315"/>
      <c r="JH2" s="315"/>
      <c r="JI2" s="315"/>
      <c r="JJ2" s="315"/>
      <c r="JK2" s="315"/>
      <c r="JL2" s="315"/>
      <c r="JM2" s="315"/>
      <c r="JN2" s="315"/>
      <c r="JO2" s="315"/>
      <c r="JP2" s="315"/>
      <c r="JQ2" s="315"/>
      <c r="JR2" s="315"/>
      <c r="JS2" s="315"/>
      <c r="JT2" s="315"/>
      <c r="JU2" s="315"/>
      <c r="JV2" s="315"/>
      <c r="JW2" s="315"/>
      <c r="JX2" s="315"/>
      <c r="JY2" s="315"/>
      <c r="JZ2" s="315"/>
      <c r="KA2" s="315"/>
      <c r="KB2" s="315"/>
      <c r="KC2" s="315"/>
      <c r="KD2" s="315"/>
      <c r="KE2" s="315"/>
      <c r="KF2" s="315"/>
      <c r="KG2" s="315"/>
      <c r="KH2" s="315"/>
      <c r="KI2" s="315"/>
      <c r="KJ2" s="315"/>
      <c r="KK2" s="315"/>
      <c r="KL2" s="315"/>
      <c r="KM2" s="315"/>
      <c r="KN2" s="315"/>
      <c r="KO2" s="315"/>
      <c r="KP2" s="315"/>
      <c r="KQ2" s="315"/>
      <c r="KR2" s="315"/>
      <c r="KS2" s="315"/>
      <c r="KT2" s="315"/>
      <c r="KU2" s="315"/>
      <c r="KV2" s="315"/>
      <c r="KW2" s="315"/>
      <c r="KX2" s="315"/>
      <c r="KY2" s="315"/>
      <c r="KZ2" s="315"/>
      <c r="LA2" s="315"/>
      <c r="LB2" s="315"/>
      <c r="LC2" s="315"/>
      <c r="LD2" s="315"/>
      <c r="LE2" s="315"/>
      <c r="LF2" s="315"/>
      <c r="LG2" s="315"/>
      <c r="LH2" s="315"/>
      <c r="LI2" s="315"/>
      <c r="LJ2" s="315"/>
      <c r="LK2" s="315"/>
      <c r="LL2" s="315"/>
      <c r="LM2" s="315"/>
      <c r="LN2" s="315"/>
      <c r="LO2" s="315"/>
      <c r="LP2" s="315"/>
      <c r="LQ2" s="315"/>
      <c r="LR2" s="315"/>
      <c r="LS2" s="315"/>
      <c r="LT2" s="315"/>
      <c r="LU2" s="315"/>
      <c r="LV2" s="315"/>
      <c r="LW2" s="315"/>
      <c r="LX2" s="315"/>
      <c r="LY2" s="315"/>
      <c r="LZ2" s="315"/>
      <c r="MA2" s="315"/>
      <c r="MB2" s="315"/>
      <c r="MC2" s="315"/>
      <c r="MD2" s="315"/>
      <c r="ME2" s="315"/>
      <c r="MF2" s="315"/>
      <c r="MG2" s="315"/>
      <c r="MH2" s="315"/>
      <c r="MI2" s="315"/>
      <c r="MJ2" s="315"/>
      <c r="MK2" s="315"/>
      <c r="ML2" s="315"/>
      <c r="MM2" s="315"/>
      <c r="MN2" s="315"/>
      <c r="MO2" s="315"/>
      <c r="MP2" s="315"/>
      <c r="MQ2" s="315"/>
      <c r="MR2" s="315"/>
      <c r="MS2" s="315"/>
      <c r="MT2" s="315"/>
      <c r="MU2" s="315"/>
      <c r="MV2" s="315"/>
      <c r="MW2" s="315"/>
      <c r="MX2" s="315"/>
      <c r="MY2" s="315"/>
      <c r="MZ2" s="315"/>
      <c r="NA2" s="315"/>
      <c r="NB2" s="315"/>
      <c r="NC2" s="315"/>
      <c r="ND2" s="315"/>
      <c r="NE2" s="315"/>
      <c r="NF2" s="315"/>
      <c r="NG2" s="315"/>
      <c r="NH2" s="315"/>
      <c r="NI2" s="315"/>
      <c r="NJ2" s="315"/>
      <c r="NK2" s="315"/>
      <c r="NL2" s="315"/>
      <c r="NM2" s="315"/>
      <c r="NN2" s="315"/>
      <c r="NO2" s="315"/>
      <c r="NP2" s="315"/>
      <c r="NQ2" s="315"/>
      <c r="NR2" s="315"/>
      <c r="NS2" s="315"/>
      <c r="NT2" s="315"/>
      <c r="NU2" s="315"/>
      <c r="NV2" s="315"/>
      <c r="NW2" s="315"/>
      <c r="NX2" s="315"/>
      <c r="NY2" s="315"/>
      <c r="NZ2" s="315"/>
      <c r="OA2" s="315"/>
      <c r="OB2" s="315"/>
      <c r="OC2" s="315"/>
      <c r="OD2" s="315"/>
      <c r="OE2" s="315"/>
      <c r="OF2" s="315"/>
      <c r="OG2" s="315"/>
      <c r="OH2" s="315"/>
      <c r="OI2" s="315"/>
      <c r="OJ2" s="315"/>
      <c r="OK2" s="315"/>
      <c r="OL2" s="315"/>
      <c r="OM2" s="315"/>
      <c r="ON2" s="315"/>
      <c r="OO2" s="315"/>
      <c r="OP2" s="315"/>
      <c r="OQ2" s="315"/>
      <c r="OR2" s="315"/>
      <c r="OS2" s="315"/>
      <c r="OT2" s="315"/>
      <c r="OU2" s="315"/>
      <c r="OV2" s="315"/>
      <c r="OW2" s="315"/>
      <c r="OX2" s="315"/>
      <c r="OY2" s="315"/>
      <c r="OZ2" s="315"/>
      <c r="PA2" s="315"/>
      <c r="PB2" s="315"/>
      <c r="PC2" s="315"/>
      <c r="PD2" s="315"/>
      <c r="PE2" s="315"/>
      <c r="PF2" s="315"/>
      <c r="PG2" s="315"/>
      <c r="PH2" s="315"/>
      <c r="PI2" s="315"/>
      <c r="PJ2" s="315"/>
      <c r="PK2" s="315"/>
      <c r="PL2" s="315"/>
      <c r="PM2" s="315"/>
      <c r="PN2" s="315"/>
      <c r="PO2" s="315"/>
      <c r="PP2" s="315"/>
      <c r="PQ2" s="315"/>
      <c r="PR2" s="315"/>
      <c r="PS2" s="315"/>
      <c r="PT2" s="315"/>
      <c r="PU2" s="315"/>
      <c r="PV2" s="315"/>
      <c r="PW2" s="315"/>
      <c r="PX2" s="315"/>
      <c r="PY2" s="315"/>
      <c r="PZ2" s="315"/>
      <c r="QA2" s="315"/>
      <c r="QB2" s="315"/>
      <c r="QC2" s="315"/>
      <c r="QD2" s="315"/>
      <c r="QE2" s="315"/>
      <c r="QF2" s="315"/>
      <c r="QG2" s="315"/>
      <c r="QH2" s="315"/>
      <c r="QI2" s="315"/>
      <c r="QJ2" s="315"/>
      <c r="QK2" s="315"/>
      <c r="QL2" s="315"/>
      <c r="QM2" s="315"/>
      <c r="QN2" s="315"/>
      <c r="QO2" s="315"/>
      <c r="QP2" s="315"/>
      <c r="QQ2" s="315"/>
      <c r="QR2" s="315"/>
      <c r="QS2" s="315"/>
      <c r="QT2" s="315"/>
      <c r="QU2" s="315"/>
      <c r="QV2" s="315"/>
      <c r="QW2" s="315"/>
      <c r="QX2" s="315"/>
      <c r="QY2" s="315"/>
      <c r="QZ2" s="315"/>
      <c r="RA2" s="315"/>
      <c r="RB2" s="315"/>
      <c r="RC2" s="315"/>
      <c r="RD2" s="315"/>
      <c r="RE2" s="315"/>
      <c r="RF2" s="315"/>
      <c r="RG2" s="315"/>
      <c r="RH2" s="315"/>
      <c r="RI2" s="315"/>
      <c r="RJ2" s="315"/>
      <c r="RK2" s="315"/>
      <c r="RL2" s="315"/>
      <c r="RM2" s="315"/>
      <c r="RN2" s="315"/>
      <c r="RO2" s="315"/>
      <c r="RP2" s="315"/>
      <c r="RQ2" s="315"/>
      <c r="RR2" s="315"/>
      <c r="RS2" s="315"/>
      <c r="RT2" s="315"/>
      <c r="RU2" s="315"/>
      <c r="RV2" s="315"/>
      <c r="RW2" s="315"/>
      <c r="RZ2" s="315"/>
      <c r="SA2" s="315"/>
      <c r="SB2" s="315"/>
      <c r="SC2" s="315"/>
      <c r="SD2" s="315"/>
      <c r="SE2" s="315"/>
      <c r="SF2" s="315"/>
      <c r="SG2" s="315"/>
      <c r="SH2" s="315"/>
      <c r="SI2" s="315"/>
      <c r="SJ2" s="315"/>
      <c r="SK2" s="315"/>
      <c r="SL2" s="315"/>
      <c r="SM2" s="315"/>
      <c r="SN2" s="315"/>
      <c r="SO2" s="315"/>
      <c r="SP2" s="315"/>
      <c r="SQ2" s="315"/>
      <c r="SR2" s="315"/>
      <c r="SS2" s="315"/>
      <c r="ST2" s="315"/>
      <c r="SU2" s="315"/>
      <c r="SV2" s="315"/>
      <c r="SW2" s="315"/>
      <c r="SX2" s="315"/>
      <c r="SY2" s="315"/>
      <c r="SZ2" s="315"/>
      <c r="TA2" s="315"/>
      <c r="TB2" s="315"/>
      <c r="TC2" s="315"/>
      <c r="TD2" s="315"/>
      <c r="TE2" s="315"/>
      <c r="TF2" s="315"/>
      <c r="TG2" s="315"/>
      <c r="TH2" s="315"/>
      <c r="TI2" s="315"/>
      <c r="TJ2" s="315"/>
      <c r="TK2" s="315"/>
      <c r="TL2" s="315"/>
      <c r="TM2" s="315"/>
      <c r="TN2" s="315"/>
      <c r="TO2" s="315"/>
      <c r="TP2" s="315"/>
      <c r="TQ2" s="315"/>
      <c r="TR2" s="315"/>
      <c r="TS2" s="315"/>
      <c r="TT2" s="315"/>
      <c r="TU2" s="315"/>
      <c r="TV2" s="315"/>
      <c r="TW2" s="315"/>
      <c r="TX2" s="315"/>
      <c r="TY2" s="315"/>
      <c r="TZ2" s="315"/>
      <c r="UA2" s="315"/>
      <c r="UB2" s="315"/>
      <c r="UC2" s="315"/>
      <c r="UD2" s="315"/>
      <c r="UE2" s="315"/>
      <c r="UF2" s="315"/>
      <c r="UG2" s="315"/>
      <c r="UH2" s="315"/>
      <c r="UI2" s="315"/>
      <c r="UJ2" s="315"/>
      <c r="UK2" s="315"/>
      <c r="UL2" s="315"/>
      <c r="UM2" s="315"/>
      <c r="UN2" s="315"/>
      <c r="UO2" s="315"/>
      <c r="UP2" s="315"/>
      <c r="UQ2" s="315"/>
      <c r="UR2" s="315"/>
      <c r="US2" s="315"/>
      <c r="UT2" s="315"/>
      <c r="UU2" s="315"/>
      <c r="UV2" s="315"/>
      <c r="UW2" s="315"/>
      <c r="UX2" s="315"/>
      <c r="UY2" s="315"/>
      <c r="UZ2" s="315"/>
      <c r="VA2" s="315"/>
      <c r="VB2" s="315"/>
      <c r="VC2" s="315"/>
      <c r="VD2" s="315"/>
      <c r="VE2" s="315"/>
      <c r="VF2" s="315"/>
      <c r="VG2" s="315"/>
      <c r="VH2" s="315"/>
      <c r="VI2" s="315"/>
      <c r="VJ2" s="315"/>
      <c r="VK2" s="315"/>
      <c r="VL2" s="315"/>
      <c r="VM2" s="315"/>
      <c r="VN2" s="315"/>
      <c r="VO2" s="315"/>
      <c r="VP2" s="315"/>
      <c r="VQ2" s="315"/>
      <c r="VR2" s="315"/>
      <c r="VS2" s="315"/>
      <c r="VT2" s="315"/>
      <c r="VU2" s="315"/>
      <c r="VV2" s="315"/>
      <c r="VW2" s="315"/>
      <c r="VX2" s="315"/>
      <c r="VY2" s="315"/>
      <c r="VZ2" s="315"/>
      <c r="WA2" s="315"/>
      <c r="WB2" s="315"/>
      <c r="WC2" s="315"/>
      <c r="WD2" s="315"/>
      <c r="WE2" s="315"/>
      <c r="WF2" s="315"/>
      <c r="WG2" s="315"/>
      <c r="WH2" s="315"/>
      <c r="WI2" s="315"/>
      <c r="WJ2" s="315"/>
      <c r="WK2" s="315"/>
      <c r="WL2" s="315"/>
      <c r="WM2" s="315"/>
      <c r="WN2" s="315"/>
      <c r="WO2" s="315"/>
      <c r="WP2" s="315"/>
      <c r="WQ2" s="315"/>
      <c r="WR2" s="315"/>
      <c r="WS2" s="315"/>
      <c r="WT2" s="315"/>
      <c r="WU2" s="315"/>
      <c r="WV2" s="315"/>
      <c r="WW2" s="315"/>
      <c r="WX2" s="315"/>
      <c r="WY2" s="315"/>
      <c r="WZ2" s="315"/>
      <c r="XA2" s="315"/>
      <c r="XB2" s="315"/>
      <c r="XC2" s="315"/>
      <c r="XD2" s="315"/>
      <c r="XE2" s="315"/>
      <c r="XF2" s="315"/>
      <c r="XG2" s="315"/>
      <c r="XH2" s="315"/>
      <c r="XI2" s="315"/>
      <c r="XJ2" s="315"/>
      <c r="XK2" s="315"/>
      <c r="XL2" s="315"/>
      <c r="XM2" s="315"/>
      <c r="XN2" s="315"/>
      <c r="XO2" s="315"/>
      <c r="XP2" s="315"/>
      <c r="XQ2" s="315"/>
      <c r="XR2" s="315"/>
      <c r="XS2" s="315"/>
      <c r="XT2" s="315"/>
      <c r="XU2" s="315"/>
      <c r="XV2" s="315"/>
      <c r="XW2" s="315"/>
      <c r="XX2" s="315"/>
      <c r="XY2" s="315"/>
      <c r="XZ2" s="315"/>
      <c r="YA2" s="315"/>
      <c r="YB2" s="315"/>
      <c r="YC2" s="315"/>
      <c r="YD2" s="315"/>
      <c r="YE2" s="315"/>
      <c r="YF2" s="315"/>
      <c r="YG2" s="315"/>
      <c r="YH2" s="315"/>
      <c r="YI2" s="315"/>
      <c r="YJ2" s="315"/>
      <c r="YK2" s="315"/>
      <c r="YL2" s="315"/>
      <c r="YM2" s="315"/>
      <c r="YN2" s="315"/>
      <c r="YO2" s="315"/>
      <c r="YP2" s="315"/>
      <c r="YQ2" s="315"/>
      <c r="YR2" s="315"/>
      <c r="YS2" s="315"/>
      <c r="YT2" s="315"/>
      <c r="YU2" s="315"/>
      <c r="YV2" s="315"/>
      <c r="YW2" s="315"/>
      <c r="YX2" s="315"/>
      <c r="YY2" s="315"/>
      <c r="YZ2" s="315"/>
      <c r="ZA2" s="315"/>
      <c r="ZB2" s="315"/>
      <c r="ZC2" s="315"/>
      <c r="ZD2" s="315"/>
      <c r="ZE2" s="315"/>
      <c r="ZF2" s="315"/>
      <c r="ZG2" s="315"/>
      <c r="ZH2" s="315"/>
      <c r="ZI2" s="315"/>
      <c r="ZJ2" s="315"/>
      <c r="ZK2" s="315"/>
      <c r="ZL2" s="315"/>
      <c r="ZM2" s="315"/>
      <c r="ZN2" s="315"/>
      <c r="ZO2" s="315"/>
      <c r="ZP2" s="315"/>
      <c r="ZQ2" s="315"/>
      <c r="ZR2" s="315"/>
      <c r="ZS2" s="315"/>
      <c r="ZT2" s="315"/>
      <c r="ZU2" s="315"/>
      <c r="ZV2" s="315"/>
      <c r="ZW2" s="315"/>
      <c r="ZX2" s="315"/>
      <c r="ZY2" s="315"/>
      <c r="ZZ2" s="315"/>
      <c r="AAA2" s="315"/>
      <c r="AAB2" s="315"/>
      <c r="AAC2" s="315"/>
      <c r="AAD2" s="315"/>
      <c r="AAE2" s="315"/>
      <c r="AAF2" s="315"/>
      <c r="AAG2" s="315"/>
      <c r="AAH2" s="315"/>
      <c r="AAI2" s="315"/>
      <c r="AAJ2" s="315"/>
      <c r="AAK2" s="315"/>
      <c r="AAL2" s="315"/>
      <c r="AAM2" s="315"/>
      <c r="AAN2" s="315"/>
      <c r="AAO2" s="315"/>
      <c r="AAP2" s="315"/>
      <c r="AAQ2" s="315"/>
      <c r="AAR2" s="315"/>
      <c r="AAS2" s="315"/>
      <c r="AAT2" s="315"/>
      <c r="AAU2" s="315"/>
      <c r="AAV2" s="315"/>
      <c r="AAW2" s="315"/>
      <c r="AAX2" s="315"/>
      <c r="AAY2" s="315"/>
      <c r="AAZ2" s="315"/>
      <c r="ABA2" s="315"/>
      <c r="ABB2" s="315"/>
      <c r="ABC2" s="315"/>
      <c r="ABD2" s="315"/>
      <c r="ABE2" s="315"/>
      <c r="ABF2" s="315"/>
      <c r="ABG2" s="315"/>
      <c r="ABH2" s="315"/>
      <c r="ABI2" s="315"/>
      <c r="ABJ2" s="315"/>
      <c r="ABK2" s="315"/>
      <c r="ABL2" s="315"/>
      <c r="ABM2" s="315"/>
      <c r="ABN2" s="315"/>
      <c r="ABO2" s="315"/>
      <c r="ABP2" s="315"/>
      <c r="ABQ2" s="315"/>
      <c r="ABR2" s="315"/>
      <c r="ABS2" s="315"/>
      <c r="ABT2" s="315"/>
      <c r="ABU2" s="315"/>
      <c r="ABV2" s="315"/>
      <c r="ABW2" s="315"/>
      <c r="ABX2" s="315"/>
      <c r="ABY2" s="315"/>
      <c r="ABZ2" s="315"/>
      <c r="ACA2" s="315"/>
      <c r="ACB2" s="315"/>
      <c r="ACC2" s="315"/>
      <c r="ACD2" s="320"/>
      <c r="ACE2" s="315"/>
      <c r="ACF2" s="315"/>
      <c r="ACG2" s="400"/>
      <c r="ACH2" s="315"/>
      <c r="ACI2" s="320"/>
      <c r="ACJ2" s="321"/>
      <c r="ACK2" s="322"/>
      <c r="ACL2" s="315"/>
      <c r="ACM2" s="320"/>
      <c r="ACN2" s="320"/>
      <c r="ACO2" s="315"/>
      <c r="ACP2" s="315"/>
      <c r="ACQ2" s="315"/>
      <c r="ACR2" s="323"/>
      <c r="ACS2" s="315"/>
      <c r="ACT2" s="315"/>
      <c r="ACU2" s="315"/>
      <c r="ACV2" s="315"/>
      <c r="ACW2" s="315"/>
      <c r="ACX2" s="315"/>
      <c r="ACY2" s="315"/>
      <c r="ACZ2" s="315"/>
      <c r="ADA2" s="315"/>
      <c r="ADB2" s="315"/>
      <c r="ADC2" s="315"/>
      <c r="ADD2" s="315"/>
      <c r="ADE2" s="315"/>
      <c r="ADF2" s="315"/>
      <c r="ADG2" s="315"/>
      <c r="ADH2" s="315"/>
      <c r="ADI2" s="315"/>
      <c r="ADJ2" s="315"/>
      <c r="ADK2" s="315"/>
      <c r="ADL2" s="315"/>
      <c r="ADM2" s="315"/>
      <c r="ADN2" s="315"/>
      <c r="ADO2" s="315"/>
      <c r="ADP2" s="315"/>
      <c r="ADQ2" s="315"/>
      <c r="ADR2" s="315"/>
      <c r="ADS2" s="315"/>
      <c r="ADT2" s="315"/>
      <c r="ADU2" s="315"/>
      <c r="ADV2" s="315"/>
      <c r="ADW2" s="315"/>
      <c r="ADX2" s="315"/>
      <c r="ADY2" s="315"/>
      <c r="ADZ2" s="315"/>
      <c r="AEA2" s="315"/>
      <c r="AEB2" s="315"/>
      <c r="AEC2" s="315"/>
      <c r="AED2" s="315"/>
      <c r="AEE2" s="315"/>
      <c r="AEF2" s="315"/>
      <c r="AEG2" s="315"/>
      <c r="AEH2" s="315"/>
      <c r="AEI2" s="315"/>
      <c r="AEJ2" s="315"/>
      <c r="AEK2" s="315"/>
      <c r="AEL2" s="315"/>
      <c r="AEM2" s="315"/>
      <c r="AEN2" s="315"/>
      <c r="AEO2" s="315"/>
      <c r="AEP2" s="315"/>
      <c r="AEQ2" s="324"/>
      <c r="AER2" s="315"/>
      <c r="AES2" s="325"/>
      <c r="AET2" s="315"/>
      <c r="AEU2" s="315"/>
      <c r="AEV2" s="325"/>
      <c r="AEW2" s="315"/>
      <c r="AEX2" s="315"/>
      <c r="AEY2" s="315"/>
      <c r="AEZ2" s="325"/>
      <c r="AFA2" s="315"/>
      <c r="AFB2" s="315"/>
      <c r="AFC2" s="325"/>
      <c r="AFD2" s="315"/>
      <c r="AFE2" s="325"/>
      <c r="AFF2" s="315"/>
      <c r="AFG2" s="325"/>
      <c r="AFH2" s="315"/>
      <c r="AFI2" s="315"/>
      <c r="AFJ2" s="315"/>
      <c r="AFK2" s="326"/>
      <c r="AFL2" s="315"/>
      <c r="AFM2" s="315"/>
      <c r="AFN2" s="315"/>
      <c r="AFO2" s="315"/>
      <c r="AFP2" s="315"/>
      <c r="AFQ2" s="315"/>
      <c r="AFR2" s="315"/>
      <c r="AFS2" s="315"/>
      <c r="AFT2" s="315"/>
      <c r="AFU2" s="315"/>
      <c r="AFV2" s="315"/>
      <c r="AFW2" s="315"/>
      <c r="AFX2" s="315"/>
      <c r="AFY2" s="315"/>
      <c r="AFZ2" s="315"/>
      <c r="AGA2" s="327"/>
      <c r="AGB2" s="315"/>
      <c r="AGC2" s="315"/>
      <c r="AGD2" s="315"/>
      <c r="AGE2" s="326"/>
      <c r="AGF2" s="315"/>
      <c r="AGG2" s="315"/>
      <c r="AGH2" s="315"/>
      <c r="AGI2" s="315"/>
      <c r="AGJ2" s="320"/>
      <c r="AGK2" s="320"/>
      <c r="AGL2" s="315"/>
      <c r="AGM2" s="315"/>
      <c r="AGN2" s="315"/>
      <c r="AGO2" s="315"/>
      <c r="AGP2" s="315"/>
      <c r="AGQ2" s="315"/>
      <c r="AGR2" s="315"/>
      <c r="AGS2" s="315"/>
      <c r="AGT2" s="315"/>
      <c r="AGU2" s="315"/>
      <c r="AGV2" s="315"/>
      <c r="AGW2" s="315"/>
      <c r="AGX2" s="315"/>
      <c r="AGY2" s="315"/>
      <c r="AGZ2" s="315"/>
      <c r="AHA2" s="315"/>
      <c r="AHB2" s="315"/>
      <c r="AHC2" s="315"/>
      <c r="AHD2" s="315"/>
      <c r="AHE2" s="315"/>
      <c r="AHF2" s="315"/>
      <c r="AHG2" s="315"/>
      <c r="AHH2" s="315"/>
      <c r="AHI2" s="315"/>
      <c r="AHJ2" s="315"/>
      <c r="AHK2" s="315"/>
      <c r="AHL2" s="315"/>
      <c r="AHM2" s="315"/>
      <c r="AHN2" s="315"/>
      <c r="AHO2" s="315"/>
      <c r="AHP2" s="315"/>
      <c r="AHQ2" s="315"/>
      <c r="AHR2" s="315"/>
      <c r="AHS2" s="315"/>
      <c r="AHT2" s="315"/>
      <c r="AHU2" s="315"/>
      <c r="AHV2" s="315"/>
      <c r="AHW2" s="315"/>
      <c r="AHX2" s="315"/>
      <c r="AHY2" s="315"/>
      <c r="AHZ2" s="315"/>
      <c r="AIA2" s="315"/>
      <c r="AIB2" s="315"/>
      <c r="AIC2" s="315"/>
      <c r="AID2" s="315"/>
      <c r="AIE2" s="315"/>
      <c r="AIF2" s="315"/>
      <c r="AIG2" s="315"/>
      <c r="AIH2" s="315"/>
      <c r="AII2" s="315"/>
      <c r="AIJ2" s="315"/>
      <c r="AIK2" s="315"/>
      <c r="AIL2" s="315"/>
      <c r="AIM2" s="315"/>
      <c r="AIN2" s="315"/>
      <c r="AIO2" s="315"/>
      <c r="AIP2" s="315"/>
      <c r="AIQ2" s="315"/>
      <c r="AIR2" s="315"/>
      <c r="AIS2" s="315"/>
      <c r="AIT2" s="315"/>
      <c r="AIU2" s="315"/>
      <c r="AIV2" s="315"/>
      <c r="AIW2" s="320"/>
      <c r="AIX2" s="320"/>
      <c r="AIY2" s="315"/>
      <c r="AIZ2" s="320"/>
      <c r="AJA2" s="315"/>
      <c r="AJB2" s="315"/>
      <c r="AJC2" s="315"/>
      <c r="AJD2" s="315"/>
      <c r="AJE2" s="321"/>
      <c r="AJF2" s="380"/>
      <c r="AJG2" s="320"/>
      <c r="AJH2" s="328"/>
      <c r="AJI2" s="328"/>
      <c r="AJJ2" s="315"/>
      <c r="AJK2" s="315"/>
      <c r="AJL2" s="315"/>
      <c r="AJM2" s="315"/>
      <c r="AJN2" s="315"/>
      <c r="AJO2" s="315"/>
      <c r="AJP2" s="315"/>
      <c r="AJQ2" s="315"/>
      <c r="AJR2" s="315"/>
      <c r="AJS2" s="315"/>
      <c r="AJT2" s="315"/>
      <c r="AJU2" s="315"/>
      <c r="AJV2" s="315"/>
      <c r="AJW2" s="315"/>
      <c r="AJX2" s="315"/>
      <c r="AJY2" s="328"/>
      <c r="AJZ2" s="315"/>
      <c r="AKA2" s="315"/>
      <c r="AKB2" s="315"/>
      <c r="AKC2" s="315"/>
      <c r="AKD2" s="315"/>
      <c r="AKE2" s="315"/>
      <c r="AKF2" s="315"/>
      <c r="AKG2" s="315"/>
      <c r="AKH2" s="315"/>
      <c r="AKI2" s="315"/>
      <c r="AKJ2" s="315"/>
      <c r="AKK2" s="315"/>
      <c r="AKL2" s="315"/>
      <c r="AKM2" s="315"/>
      <c r="AKN2" s="315"/>
      <c r="AKO2" s="315"/>
      <c r="AKP2" s="315"/>
      <c r="AKQ2" s="315"/>
      <c r="AKR2" s="315"/>
      <c r="AKS2" s="315"/>
      <c r="AKT2" s="315"/>
      <c r="AKU2" s="315"/>
      <c r="AKV2" s="315"/>
      <c r="AKW2" s="315"/>
      <c r="AKX2" s="315"/>
      <c r="AKY2" s="315"/>
      <c r="AKZ2" s="315"/>
      <c r="ALA2" s="315"/>
      <c r="ALB2" s="315"/>
      <c r="ALC2" s="315"/>
      <c r="ALD2" s="315"/>
      <c r="ALE2" s="315"/>
      <c r="ALF2" s="315"/>
      <c r="ALG2" s="315"/>
      <c r="ALH2" s="315"/>
      <c r="ALI2" s="315"/>
      <c r="ALJ2" s="315"/>
      <c r="ALK2" s="315"/>
      <c r="ALL2" s="320"/>
      <c r="ALM2" s="329"/>
      <c r="ALN2" s="315"/>
      <c r="ALO2" s="315"/>
      <c r="ALP2" s="315"/>
      <c r="ALQ2" s="315"/>
      <c r="ALR2" s="315"/>
      <c r="ALS2" s="328"/>
      <c r="ALT2" s="315"/>
      <c r="ALU2" s="315"/>
      <c r="ALV2" s="315"/>
      <c r="ALW2" s="315"/>
      <c r="ALX2" s="315"/>
      <c r="ALY2" s="315"/>
      <c r="ALZ2" s="315"/>
      <c r="AMA2" s="315"/>
      <c r="AMB2" s="315"/>
      <c r="AMC2" s="315"/>
      <c r="AMD2" s="315"/>
      <c r="AME2" s="315"/>
      <c r="AMF2" s="315"/>
      <c r="AMG2" s="315"/>
      <c r="AMH2" s="402"/>
    </row>
    <row r="3" spans="1:1022" s="1" customFormat="1" ht="16" customHeight="1" thickTop="1" x14ac:dyDescent="0.25">
      <c r="A3" s="268"/>
      <c r="B3" s="113">
        <v>1</v>
      </c>
      <c r="C3" s="304" t="s">
        <v>256</v>
      </c>
      <c r="D3" s="304" t="s">
        <v>257</v>
      </c>
      <c r="E3" s="1">
        <v>2001</v>
      </c>
      <c r="H3" s="1">
        <v>1</v>
      </c>
      <c r="I3" s="1">
        <v>1</v>
      </c>
      <c r="J3" s="1">
        <v>1</v>
      </c>
      <c r="K3" s="1">
        <v>1999</v>
      </c>
      <c r="L3" s="1">
        <v>1999</v>
      </c>
      <c r="M3" s="1">
        <v>1</v>
      </c>
      <c r="AC3" s="1">
        <v>1</v>
      </c>
      <c r="AY3" s="1">
        <v>1</v>
      </c>
      <c r="BA3" s="1">
        <v>1</v>
      </c>
      <c r="BB3" s="1">
        <v>11</v>
      </c>
      <c r="BC3" s="1">
        <v>1</v>
      </c>
      <c r="BG3" s="1">
        <v>2</v>
      </c>
      <c r="CG3" s="1">
        <v>1</v>
      </c>
      <c r="CH3" s="246"/>
      <c r="CP3" s="1">
        <f>SUM(CI3:CO3)</f>
        <v>0</v>
      </c>
      <c r="CS3" s="1">
        <f t="shared" ref="CS3:CS66" si="0">SUM(CR3:CR3)</f>
        <v>0</v>
      </c>
      <c r="CU3" s="1">
        <v>1</v>
      </c>
      <c r="DO3" s="1">
        <f>SUM(CU3:DN3)</f>
        <v>1</v>
      </c>
      <c r="DP3" s="1">
        <v>1</v>
      </c>
      <c r="DX3" s="1">
        <f>SUM(DQ3:DW3)</f>
        <v>0</v>
      </c>
      <c r="EE3" s="1">
        <f>SUM(DZ3:ED3)</f>
        <v>0</v>
      </c>
      <c r="EH3" s="1">
        <f>SUM(EG3)</f>
        <v>0</v>
      </c>
      <c r="FF3" s="116"/>
      <c r="GP3" s="1">
        <f t="shared" ref="GP3:GP66" si="1">SUM(FF3:GO3)</f>
        <v>0</v>
      </c>
      <c r="GY3" s="1">
        <f>SUM(GR3:GX3)</f>
        <v>0</v>
      </c>
      <c r="HC3" s="1">
        <f>SUM(HA3:HB3)</f>
        <v>0</v>
      </c>
      <c r="HS3" s="1">
        <f>SUM(HE3:HR3)</f>
        <v>0</v>
      </c>
      <c r="HX3" s="1">
        <f t="shared" ref="HX3:HX66" si="2">SUM(HU3:HW3)</f>
        <v>0</v>
      </c>
      <c r="ID3" s="1">
        <f t="shared" ref="ID3:ID66" si="3">SUM(HZ3:IC3)</f>
        <v>0</v>
      </c>
      <c r="IN3" s="1">
        <f>SUM(IF3:IM3)</f>
        <v>0</v>
      </c>
      <c r="IW3" s="1">
        <f>SUM(IP3:IV3)</f>
        <v>0</v>
      </c>
      <c r="IZ3" s="1">
        <f t="shared" ref="IZ3:IZ66" si="4">SUM(IY3)</f>
        <v>0</v>
      </c>
      <c r="JJ3" s="1">
        <f t="shared" ref="JJ3:JJ66" si="5">SUM(JB3:JI3)</f>
        <v>0</v>
      </c>
      <c r="JV3" s="1">
        <f>SUM(JL3:JU3)</f>
        <v>0</v>
      </c>
      <c r="KB3" s="1">
        <f>SUM(JX3:KA3)</f>
        <v>0</v>
      </c>
      <c r="LG3" s="1">
        <f t="shared" ref="LG3:LG66" si="6">SUM(KD3:LF3)</f>
        <v>0</v>
      </c>
      <c r="LT3" s="1">
        <f>SUM(LI3:LS3)</f>
        <v>0</v>
      </c>
      <c r="MA3" s="1">
        <f>SUM(LV3:LZ3)</f>
        <v>0</v>
      </c>
      <c r="MF3" s="1">
        <f>SUM(MC3:ME3)</f>
        <v>0</v>
      </c>
      <c r="MM3" s="1">
        <f>SUM(MH3:ML3)</f>
        <v>0</v>
      </c>
      <c r="MS3" s="1">
        <f>SUM(MO3:MR3)</f>
        <v>0</v>
      </c>
      <c r="MU3" s="115"/>
      <c r="OI3" s="120"/>
      <c r="PD3" s="1">
        <f t="shared" ref="PD3:PD66" si="7">SUM(OI3:PC3)</f>
        <v>0</v>
      </c>
      <c r="QF3" s="1">
        <f>SUM(QC3:QE3)</f>
        <v>0</v>
      </c>
      <c r="QY3" s="1">
        <f>SUM(QU3:QX3)</f>
        <v>0</v>
      </c>
      <c r="RK3" s="1">
        <f>SUM(RA3:RJ3)</f>
        <v>0</v>
      </c>
      <c r="SA3" s="1">
        <f>SUM(RM3:RZ3)</f>
        <v>0</v>
      </c>
      <c r="SG3" s="1">
        <f>SUM(SC3:SF3)</f>
        <v>0</v>
      </c>
      <c r="SO3" s="1">
        <f>SUM(SI3:SN3)</f>
        <v>0</v>
      </c>
      <c r="SZ3" s="1">
        <f>SUM(SQ3:SY3)</f>
        <v>0</v>
      </c>
      <c r="TB3" s="1">
        <f>SUM(TA3)</f>
        <v>0</v>
      </c>
      <c r="TS3" s="1">
        <f t="shared" ref="TS3:TS66" si="8">SUM(TD3:TR3)</f>
        <v>0</v>
      </c>
      <c r="UD3" s="1">
        <f t="shared" ref="UD3:UD66" si="9">SUM(TU3:UC3)</f>
        <v>0</v>
      </c>
      <c r="UG3" s="1">
        <f t="shared" ref="UG3:UG66" si="10">SUM(UF3)</f>
        <v>0</v>
      </c>
      <c r="UQ3" s="1">
        <f>SUM(UI3:UP3)</f>
        <v>0</v>
      </c>
      <c r="VA3" s="1">
        <f>SUM(US3:UZ3)</f>
        <v>0</v>
      </c>
      <c r="VG3" s="1">
        <f>SUM(VC3:VF3)</f>
        <v>0</v>
      </c>
      <c r="WY3" s="1">
        <f t="shared" ref="WY3:WY66" si="11">SUM(VI3:WX3)</f>
        <v>0</v>
      </c>
      <c r="XB3" s="1">
        <f>SUM(XA3)</f>
        <v>0</v>
      </c>
      <c r="XG3" s="1">
        <f t="shared" ref="XG3:XG66" si="12">SUM(XD3:XF3)</f>
        <v>0</v>
      </c>
      <c r="XK3" s="108"/>
      <c r="XL3" s="1">
        <f t="shared" ref="XL3:XL66" si="13">SUM(TS3+PD3+MA3+LT3+JV3+IN3+HS3+DX3)</f>
        <v>0</v>
      </c>
      <c r="XM3" s="1">
        <f t="shared" ref="XM3:XM66" si="14">SUM(XG3+UG3)</f>
        <v>0</v>
      </c>
      <c r="XN3" s="1">
        <f>SUM(QH3:QX3)</f>
        <v>0</v>
      </c>
      <c r="XO3" s="1">
        <f t="shared" ref="XO3:XO66" si="15">SUM(EJ3:FE3)</f>
        <v>0</v>
      </c>
      <c r="XP3" s="1">
        <f>SUM(SO3+RK3)</f>
        <v>0</v>
      </c>
      <c r="XQ3" s="1">
        <f t="shared" ref="XQ3:XQ66" si="16">SUM(SQ3:SY3)</f>
        <v>0</v>
      </c>
      <c r="XR3" s="1">
        <f t="shared" ref="XR3:XR66" si="17">SUM(UQ3+ID3+CS3)</f>
        <v>0</v>
      </c>
      <c r="XS3" s="1">
        <f t="shared" ref="XS3:XS34" si="18">SUM(XB3+VG3+UQ3+SZ3+SG3+QY3+KB3+GY3+EE3)</f>
        <v>0</v>
      </c>
      <c r="XT3" s="1">
        <f>SUM(UD3+MM3+JJ3+GP3)</f>
        <v>0</v>
      </c>
      <c r="XU3" s="1">
        <f t="shared" ref="XU3:XU66" si="19">VA3+HX3+DO3</f>
        <v>1</v>
      </c>
      <c r="XV3" s="1">
        <f t="shared" ref="XV3:XV66" si="20">SUM(HC3+EH3)</f>
        <v>0</v>
      </c>
      <c r="XW3" s="1">
        <f t="shared" ref="XW3:XW66" si="21">SUM(SA3+QF3+MS3+IW3)</f>
        <v>0</v>
      </c>
      <c r="XX3" s="1">
        <f t="shared" ref="XX3:XX66" si="22">SUM(MO3:MP3)</f>
        <v>0</v>
      </c>
      <c r="XY3" s="1">
        <f t="shared" ref="XY3:XY66" si="23">SUM(MU3:OH3)</f>
        <v>0</v>
      </c>
      <c r="XZ3" s="1">
        <f t="shared" ref="XZ3:XZ66" si="24">SUM(PF3:QE3)</f>
        <v>0</v>
      </c>
      <c r="YA3" s="1">
        <f t="shared" ref="YA3:YA66" si="25">SUM(WY3+LG3+CP3)</f>
        <v>0</v>
      </c>
      <c r="YB3" s="1">
        <f t="shared" ref="YB3:YB66" si="26">SUM(PX3:QB3)</f>
        <v>0</v>
      </c>
      <c r="YC3" s="1">
        <f t="shared" ref="YC3:YC66" si="27">SUM(XI3:XJ3)</f>
        <v>0</v>
      </c>
      <c r="YD3" s="132"/>
      <c r="YE3" s="133">
        <f t="shared" ref="YE3:YE24" si="28">SUM(XL3:YC3)</f>
        <v>1</v>
      </c>
      <c r="YF3" s="133">
        <f t="shared" ref="YF3:YF66" si="29">(AJF3/YE3)*YL3</f>
        <v>6000</v>
      </c>
      <c r="YG3" s="130">
        <v>1</v>
      </c>
      <c r="YH3" s="130">
        <f t="shared" ref="YH3:YH66" si="30">(AJF3/YG3)*YL3</f>
        <v>6000</v>
      </c>
      <c r="YI3" s="129">
        <v>1</v>
      </c>
      <c r="YJ3" s="128">
        <f t="shared" ref="YJ3:YJ66" si="31">(AJF3/YI3)*YL3</f>
        <v>6000</v>
      </c>
      <c r="YK3" s="177"/>
      <c r="YL3">
        <v>1</v>
      </c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>
        <f>SUM(YM3:ACB3)</f>
        <v>0</v>
      </c>
      <c r="ACD3" s="25"/>
      <c r="ACE3" s="11">
        <f t="shared" ref="ACE3:ACE66" si="32">SUM(YE3+ACC3)</f>
        <v>1</v>
      </c>
      <c r="ACF3" s="11">
        <f t="shared" ref="ACF3:ACF66" si="33">(AJF3/ACE3)</f>
        <v>6000</v>
      </c>
      <c r="ACG3" s="1">
        <v>5</v>
      </c>
      <c r="ACH3" s="1">
        <v>1</v>
      </c>
      <c r="ACI3" s="11">
        <f t="shared" ref="ACI3:ACI66" si="34">AJF3/ACH3</f>
        <v>6000</v>
      </c>
      <c r="ACJ3" s="45">
        <v>1</v>
      </c>
      <c r="ACK3" s="13">
        <f t="shared" ref="ACK3:ACK66" si="35">AJF3*ACJ3</f>
        <v>6000</v>
      </c>
      <c r="ACL3">
        <v>1</v>
      </c>
      <c r="ACM3" s="25">
        <f>AJF3*ACL3</f>
        <v>6000</v>
      </c>
      <c r="ACN3" s="11">
        <f>AJF3/ACH3</f>
        <v>6000</v>
      </c>
      <c r="ACO3" s="65"/>
      <c r="ACR3" s="1" t="s">
        <v>258</v>
      </c>
      <c r="ACX3" s="1">
        <v>8</v>
      </c>
      <c r="ACY3" s="1">
        <v>1</v>
      </c>
      <c r="ACZ3" s="1" t="s">
        <v>259</v>
      </c>
      <c r="ADB3" s="1">
        <v>31</v>
      </c>
      <c r="ADC3" s="1">
        <v>1</v>
      </c>
      <c r="ADN3" s="1">
        <v>1</v>
      </c>
      <c r="AFT3" s="1">
        <v>1</v>
      </c>
      <c r="AGK3" s="11"/>
      <c r="AIW3" s="11"/>
      <c r="AIX3" s="11"/>
      <c r="AIZ3" s="11">
        <v>6000</v>
      </c>
      <c r="AJE3" s="45"/>
      <c r="AJF3" s="381">
        <v>6000</v>
      </c>
      <c r="AJG3" s="11">
        <f t="shared" ref="AJG3:AJG66" si="36">(AJF3/ACE3)</f>
        <v>6000</v>
      </c>
      <c r="AJH3" s="60"/>
      <c r="AJI3" s="12"/>
      <c r="AJU3" s="1">
        <f>SUM(AJJ3+AJK3+AJL3+AJM3+AJN3+AJO3+AJP3+AJQ3+AJR3+AJS3)</f>
        <v>0</v>
      </c>
      <c r="AJW3" s="1">
        <f>SUM(AJJ3:AJS3)</f>
        <v>0</v>
      </c>
      <c r="AJX3" s="1">
        <f>SUM(AJU3+AJV3+AJW3)</f>
        <v>0</v>
      </c>
      <c r="AJY3" s="60"/>
      <c r="AJZ3" s="1" t="s">
        <v>260</v>
      </c>
      <c r="AKA3" s="1" t="s">
        <v>260</v>
      </c>
      <c r="AKB3" s="1" t="s">
        <v>261</v>
      </c>
      <c r="AKC3" s="1" t="s">
        <v>260</v>
      </c>
      <c r="AKD3" s="1" t="s">
        <v>260</v>
      </c>
      <c r="AKE3" s="1" t="s">
        <v>260</v>
      </c>
      <c r="AKF3" s="1" t="s">
        <v>260</v>
      </c>
      <c r="AKG3" s="1" t="s">
        <v>260</v>
      </c>
      <c r="AKH3" s="1" t="s">
        <v>262</v>
      </c>
      <c r="AKI3" s="1" t="s">
        <v>260</v>
      </c>
      <c r="AKJ3" s="1" t="s">
        <v>260</v>
      </c>
      <c r="AKK3" s="1" t="s">
        <v>260</v>
      </c>
      <c r="AKL3" s="1" t="s">
        <v>260</v>
      </c>
      <c r="AKM3" s="1" t="s">
        <v>260</v>
      </c>
      <c r="AKN3" s="1" t="s">
        <v>260</v>
      </c>
      <c r="AKO3" s="1" t="s">
        <v>260</v>
      </c>
      <c r="AKP3" s="1" t="s">
        <v>263</v>
      </c>
      <c r="AKQ3" s="1" t="s">
        <v>260</v>
      </c>
      <c r="AKR3" s="1" t="s">
        <v>260</v>
      </c>
      <c r="AKS3" s="1" t="s">
        <v>260</v>
      </c>
      <c r="AKT3" s="1" t="s">
        <v>260</v>
      </c>
      <c r="AKU3" s="1" t="s">
        <v>260</v>
      </c>
      <c r="AKV3" s="1" t="s">
        <v>260</v>
      </c>
      <c r="AKW3" s="1" t="s">
        <v>260</v>
      </c>
      <c r="AKX3" s="1" t="s">
        <v>260</v>
      </c>
      <c r="AKY3" s="1" t="s">
        <v>260</v>
      </c>
      <c r="AKZ3" s="1" t="s">
        <v>260</v>
      </c>
      <c r="ALA3" s="1" t="s">
        <v>260</v>
      </c>
      <c r="ALB3" s="1" t="s">
        <v>260</v>
      </c>
      <c r="ALC3" s="1" t="s">
        <v>260</v>
      </c>
      <c r="ALD3" s="1" t="s">
        <v>260</v>
      </c>
      <c r="ALE3" s="1" t="s">
        <v>260</v>
      </c>
      <c r="ALF3" s="1" t="s">
        <v>260</v>
      </c>
      <c r="ALG3" s="1" t="s">
        <v>260</v>
      </c>
      <c r="ALH3" s="1" t="s">
        <v>260</v>
      </c>
      <c r="ALI3" s="1" t="s">
        <v>260</v>
      </c>
      <c r="ALJ3" s="1" t="s">
        <v>260</v>
      </c>
      <c r="ALL3" s="11" t="e">
        <f>ALM3/ALK3</f>
        <v>#DIV/0!</v>
      </c>
      <c r="ALM3" s="28">
        <v>6000</v>
      </c>
      <c r="ALS3" s="60"/>
      <c r="ALT3" s="1">
        <v>1</v>
      </c>
      <c r="ALU3" s="1">
        <v>1</v>
      </c>
      <c r="AMH3" s="403"/>
    </row>
    <row r="4" spans="1:1022" s="1" customFormat="1" ht="16" customHeight="1" x14ac:dyDescent="0.25">
      <c r="A4" s="268"/>
      <c r="B4" s="113">
        <v>2</v>
      </c>
      <c r="C4" s="304" t="s">
        <v>256</v>
      </c>
      <c r="D4" s="304" t="s">
        <v>264</v>
      </c>
      <c r="E4" s="1">
        <v>2003</v>
      </c>
      <c r="H4" s="1">
        <v>3</v>
      </c>
      <c r="I4" s="1">
        <v>1</v>
      </c>
      <c r="J4" s="1">
        <v>3</v>
      </c>
      <c r="K4" s="1">
        <v>1998</v>
      </c>
      <c r="L4" s="1">
        <v>1998</v>
      </c>
      <c r="M4" s="1">
        <v>1</v>
      </c>
      <c r="AB4" s="1">
        <v>1</v>
      </c>
      <c r="AY4" s="1">
        <v>1</v>
      </c>
      <c r="BA4" s="1">
        <v>1</v>
      </c>
      <c r="BB4" s="1">
        <v>13</v>
      </c>
      <c r="BE4" s="1">
        <v>1</v>
      </c>
      <c r="BG4" s="1">
        <v>3</v>
      </c>
      <c r="CG4" s="1">
        <v>1</v>
      </c>
      <c r="CH4" s="246"/>
      <c r="CP4" s="1">
        <f t="shared" ref="CP4:CP67" si="37">SUM(CI4:CO4)</f>
        <v>0</v>
      </c>
      <c r="CS4" s="1">
        <f t="shared" si="0"/>
        <v>0</v>
      </c>
      <c r="DN4" s="1">
        <v>1</v>
      </c>
      <c r="DO4" s="1">
        <f t="shared" ref="DO4:DO67" si="38">SUM(CU4:DN4)</f>
        <v>1</v>
      </c>
      <c r="DP4" s="1">
        <v>1</v>
      </c>
      <c r="DX4" s="1">
        <f t="shared" ref="DX4:DX67" si="39">SUM(DQ4:DW4)</f>
        <v>0</v>
      </c>
      <c r="EE4" s="1">
        <f t="shared" ref="EE4:EE67" si="40">SUM(DZ4:ED4)</f>
        <v>0</v>
      </c>
      <c r="EH4" s="1">
        <f t="shared" ref="EH4:EH67" si="41">SUM(EG4)</f>
        <v>0</v>
      </c>
      <c r="FF4" s="116"/>
      <c r="GP4" s="1">
        <f t="shared" si="1"/>
        <v>0</v>
      </c>
      <c r="GY4" s="1">
        <f t="shared" ref="GY4:GY67" si="42">SUM(GR4:GX4)</f>
        <v>0</v>
      </c>
      <c r="HC4" s="1">
        <f t="shared" ref="HC4:HC67" si="43">SUM(HA4:HB4)</f>
        <v>0</v>
      </c>
      <c r="HS4" s="1">
        <f t="shared" ref="HS4:HS67" si="44">SUM(HE4:HR4)</f>
        <v>0</v>
      </c>
      <c r="HX4" s="1">
        <f t="shared" si="2"/>
        <v>0</v>
      </c>
      <c r="ID4" s="1">
        <f t="shared" si="3"/>
        <v>0</v>
      </c>
      <c r="IN4" s="1">
        <f t="shared" ref="IN4:IN67" si="45">SUM(IF4:IM4)</f>
        <v>0</v>
      </c>
      <c r="IW4" s="1">
        <f t="shared" ref="IW4:IW67" si="46">SUM(IP4:IV4)</f>
        <v>0</v>
      </c>
      <c r="IZ4" s="1">
        <f t="shared" si="4"/>
        <v>0</v>
      </c>
      <c r="JJ4" s="1">
        <f t="shared" si="5"/>
        <v>0</v>
      </c>
      <c r="JV4" s="1">
        <f t="shared" ref="JV4:JV67" si="47">SUM(JL4:JU4)</f>
        <v>0</v>
      </c>
      <c r="KB4" s="1">
        <f t="shared" ref="KB4:KB67" si="48">SUM(JX4:KA4)</f>
        <v>0</v>
      </c>
      <c r="LG4" s="1">
        <f t="shared" si="6"/>
        <v>0</v>
      </c>
      <c r="LT4" s="1">
        <f t="shared" ref="LT4:LT67" si="49">SUM(LI4:LS4)</f>
        <v>0</v>
      </c>
      <c r="MA4" s="1">
        <f t="shared" ref="MA4:MA67" si="50">SUM(LV4:LZ4)</f>
        <v>0</v>
      </c>
      <c r="MF4" s="1">
        <f t="shared" ref="MF4:MF67" si="51">SUM(MC4:ME4)</f>
        <v>0</v>
      </c>
      <c r="MM4" s="1">
        <f t="shared" ref="MM4:MM67" si="52">SUM(MH4:ML4)</f>
        <v>0</v>
      </c>
      <c r="MS4" s="1">
        <f t="shared" ref="MS4:MS67" si="53">SUM(MO4:MR4)</f>
        <v>0</v>
      </c>
      <c r="MU4" s="115"/>
      <c r="OI4" s="120"/>
      <c r="PD4" s="1">
        <f t="shared" si="7"/>
        <v>0</v>
      </c>
      <c r="QC4" s="1">
        <v>1</v>
      </c>
      <c r="QF4" s="1">
        <f t="shared" ref="QF4:QF67" si="54">SUM(QC4:QE4)</f>
        <v>1</v>
      </c>
      <c r="QG4" s="1">
        <v>1</v>
      </c>
      <c r="QY4" s="1">
        <f t="shared" ref="QY4:QY67" si="55">SUM(QU4:QX4)</f>
        <v>0</v>
      </c>
      <c r="RK4" s="1">
        <f t="shared" ref="RK4:RK67" si="56">SUM(RA4:RJ4)</f>
        <v>0</v>
      </c>
      <c r="SA4" s="1">
        <f t="shared" ref="SA4:SA67" si="57">SUM(RM4:RZ4)</f>
        <v>0</v>
      </c>
      <c r="SG4" s="1">
        <f t="shared" ref="SG4:SG67" si="58">SUM(SC4:SF4)</f>
        <v>0</v>
      </c>
      <c r="SO4" s="1">
        <f t="shared" ref="SO4:SO67" si="59">SUM(SI4:SN4)</f>
        <v>0</v>
      </c>
      <c r="TB4" s="1">
        <f t="shared" ref="TB4:TB67" si="60">SUM(TA4)</f>
        <v>0</v>
      </c>
      <c r="TS4" s="1">
        <f t="shared" si="8"/>
        <v>0</v>
      </c>
      <c r="UD4" s="1">
        <f t="shared" si="9"/>
        <v>0</v>
      </c>
      <c r="UG4" s="1">
        <f t="shared" si="10"/>
        <v>0</v>
      </c>
      <c r="UQ4" s="1">
        <f t="shared" ref="UQ4:UQ67" si="61">SUM(UI4:UP4)</f>
        <v>0</v>
      </c>
      <c r="VA4" s="1">
        <f t="shared" ref="VA4:VA67" si="62">SUM(US4:UZ4)</f>
        <v>0</v>
      </c>
      <c r="VG4" s="1">
        <f t="shared" ref="VG4:VG67" si="63">SUM(VC4:VF4)</f>
        <v>0</v>
      </c>
      <c r="WY4" s="1">
        <f t="shared" si="11"/>
        <v>0</v>
      </c>
      <c r="XB4" s="1">
        <f t="shared" ref="XB4:XB67" si="64">SUM(XA4)</f>
        <v>0</v>
      </c>
      <c r="XG4" s="1">
        <f t="shared" si="12"/>
        <v>0</v>
      </c>
      <c r="XJ4" s="1">
        <v>1</v>
      </c>
      <c r="XK4" s="108"/>
      <c r="XL4" s="1">
        <f t="shared" si="13"/>
        <v>0</v>
      </c>
      <c r="XM4" s="1">
        <f t="shared" si="14"/>
        <v>0</v>
      </c>
      <c r="XN4" s="1">
        <f t="shared" ref="XN4:XN67" si="65">SUM(QH4:QX4)</f>
        <v>0</v>
      </c>
      <c r="XO4" s="1">
        <f t="shared" si="15"/>
        <v>0</v>
      </c>
      <c r="XP4" s="1">
        <f t="shared" ref="XP4:XP67" si="66">SUM(SO4+RK4)</f>
        <v>0</v>
      </c>
      <c r="XQ4" s="1">
        <f t="shared" si="16"/>
        <v>0</v>
      </c>
      <c r="XR4" s="1">
        <f t="shared" si="17"/>
        <v>0</v>
      </c>
      <c r="XS4" s="1">
        <f t="shared" si="18"/>
        <v>0</v>
      </c>
      <c r="XT4" s="1">
        <f t="shared" ref="XT4:XT67" si="67">SUM(UD4+MM4+GP4+JJ4)</f>
        <v>0</v>
      </c>
      <c r="XU4" s="1">
        <f t="shared" si="19"/>
        <v>1</v>
      </c>
      <c r="XV4" s="1">
        <f t="shared" si="20"/>
        <v>0</v>
      </c>
      <c r="XW4" s="1">
        <f t="shared" si="21"/>
        <v>1</v>
      </c>
      <c r="XX4" s="1">
        <f t="shared" si="22"/>
        <v>0</v>
      </c>
      <c r="XY4" s="1">
        <f t="shared" si="23"/>
        <v>0</v>
      </c>
      <c r="XZ4" s="1">
        <f t="shared" si="24"/>
        <v>1</v>
      </c>
      <c r="YA4" s="1">
        <f t="shared" si="25"/>
        <v>0</v>
      </c>
      <c r="YB4" s="1">
        <f t="shared" si="26"/>
        <v>0</v>
      </c>
      <c r="YC4" s="1">
        <f t="shared" si="27"/>
        <v>1</v>
      </c>
      <c r="YD4" s="132"/>
      <c r="YE4" s="133">
        <f t="shared" si="28"/>
        <v>4</v>
      </c>
      <c r="YF4" s="133">
        <f t="shared" si="29"/>
        <v>229250</v>
      </c>
      <c r="YG4" s="130">
        <v>4</v>
      </c>
      <c r="YH4" s="130">
        <f t="shared" si="30"/>
        <v>229250</v>
      </c>
      <c r="YI4" s="129">
        <v>4</v>
      </c>
      <c r="YJ4" s="128">
        <f t="shared" si="31"/>
        <v>229250</v>
      </c>
      <c r="YK4" s="177"/>
      <c r="YL4">
        <v>1</v>
      </c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>
        <f t="shared" ref="ACC4:ACC67" si="68">SUM(YM4:ACB4)</f>
        <v>0</v>
      </c>
      <c r="ACD4" s="25"/>
      <c r="ACE4" s="11">
        <f t="shared" si="32"/>
        <v>4</v>
      </c>
      <c r="ACF4" s="11">
        <f t="shared" si="33"/>
        <v>229250</v>
      </c>
      <c r="ACG4" s="1">
        <v>4</v>
      </c>
      <c r="ACH4" s="1">
        <v>1</v>
      </c>
      <c r="ACI4" s="11">
        <f t="shared" si="34"/>
        <v>917000</v>
      </c>
      <c r="ACJ4" s="45">
        <v>1</v>
      </c>
      <c r="ACK4" s="13">
        <f t="shared" si="35"/>
        <v>917000</v>
      </c>
      <c r="ACL4">
        <v>1</v>
      </c>
      <c r="ACM4" s="25">
        <f t="shared" ref="ACM4:ACM67" si="69">AJF4*ACL4</f>
        <v>917000</v>
      </c>
      <c r="ACN4" s="11">
        <f t="shared" ref="ACN4:ACN67" si="70">AJF4/ACH4</f>
        <v>917000</v>
      </c>
      <c r="ACO4" s="65"/>
      <c r="ACR4" s="1" t="s">
        <v>258</v>
      </c>
      <c r="ACS4" s="1">
        <v>1</v>
      </c>
      <c r="ACZ4" s="1" t="s">
        <v>259</v>
      </c>
      <c r="AEY4" s="1">
        <v>1</v>
      </c>
      <c r="AFL4" s="1">
        <v>1</v>
      </c>
      <c r="AFN4" s="1">
        <v>1</v>
      </c>
      <c r="AFT4" s="1">
        <v>1</v>
      </c>
      <c r="AGJ4" s="1">
        <v>94000</v>
      </c>
      <c r="AGK4" s="11">
        <f>AGL4+AGN4+AGP4+AGR4+AGT4+AGV4+AGX4+AGZ4+AHB4</f>
        <v>0</v>
      </c>
      <c r="AHH4" s="1">
        <v>97000</v>
      </c>
      <c r="AHW4" s="1">
        <v>2</v>
      </c>
      <c r="AHX4" s="1">
        <v>1</v>
      </c>
      <c r="AHY4" s="1">
        <v>1</v>
      </c>
      <c r="AHZ4" s="1">
        <v>1</v>
      </c>
      <c r="AIH4" s="1">
        <v>1</v>
      </c>
      <c r="AIP4" s="1">
        <v>4000</v>
      </c>
      <c r="AIQ4" s="1">
        <v>1</v>
      </c>
      <c r="AIW4" s="11">
        <v>820000</v>
      </c>
      <c r="AIX4" s="11"/>
      <c r="AIY4" s="1">
        <v>845.36</v>
      </c>
      <c r="AIZ4" s="11"/>
      <c r="AJA4" s="1">
        <v>97000</v>
      </c>
      <c r="AJB4" s="1">
        <v>1</v>
      </c>
      <c r="AJC4" s="1">
        <v>1</v>
      </c>
      <c r="AJD4" s="1">
        <v>10.577971646673937</v>
      </c>
      <c r="AJE4" s="45"/>
      <c r="AJF4" s="381">
        <v>917000</v>
      </c>
      <c r="AJG4" s="11">
        <f t="shared" si="36"/>
        <v>229250</v>
      </c>
      <c r="AJH4" s="60"/>
      <c r="AJI4" s="12">
        <v>0.5</v>
      </c>
      <c r="AJJ4" s="1">
        <v>2</v>
      </c>
      <c r="AJU4" s="1">
        <f t="shared" ref="AJU4:AJU67" si="71">SUM(AJJ4+AJK4+AJL4+AJM4+AJN4+AJO4+AJP4+AJQ4+AJR4+AJS4)</f>
        <v>2</v>
      </c>
      <c r="AJX4" s="1">
        <f t="shared" ref="AJX4:AJX67" si="72">SUM(AJU4+AJV4+AJW4)</f>
        <v>2</v>
      </c>
      <c r="AJY4" s="60"/>
      <c r="AJZ4" s="1" t="s">
        <v>265</v>
      </c>
      <c r="AKA4" s="1" t="s">
        <v>180</v>
      </c>
      <c r="AKB4" s="1" t="s">
        <v>181</v>
      </c>
      <c r="AKC4" s="1" t="s">
        <v>182</v>
      </c>
      <c r="AKD4" s="1" t="s">
        <v>260</v>
      </c>
      <c r="AKE4" s="1" t="s">
        <v>260</v>
      </c>
      <c r="AKF4" s="1" t="s">
        <v>260</v>
      </c>
      <c r="AKG4" s="1" t="s">
        <v>260</v>
      </c>
      <c r="AKH4" s="1" t="s">
        <v>262</v>
      </c>
      <c r="AKI4" s="1" t="s">
        <v>260</v>
      </c>
      <c r="AKJ4" s="1" t="s">
        <v>260</v>
      </c>
      <c r="AKK4" s="1" t="s">
        <v>260</v>
      </c>
      <c r="AKL4" s="1" t="s">
        <v>260</v>
      </c>
      <c r="AKM4" s="1" t="s">
        <v>260</v>
      </c>
      <c r="AKN4" s="1" t="s">
        <v>260</v>
      </c>
      <c r="AKO4" s="1" t="s">
        <v>260</v>
      </c>
      <c r="AKP4" s="1" t="s">
        <v>263</v>
      </c>
      <c r="AKQ4" s="1" t="s">
        <v>260</v>
      </c>
      <c r="AKR4" s="1" t="s">
        <v>260</v>
      </c>
      <c r="AKS4" s="1" t="s">
        <v>260</v>
      </c>
      <c r="AKT4" s="1" t="s">
        <v>260</v>
      </c>
      <c r="AKU4" s="1" t="s">
        <v>260</v>
      </c>
      <c r="AKV4" s="1" t="s">
        <v>260</v>
      </c>
      <c r="AKW4" s="1" t="s">
        <v>260</v>
      </c>
      <c r="AKX4" s="1" t="s">
        <v>260</v>
      </c>
      <c r="AKY4" s="1" t="s">
        <v>260</v>
      </c>
      <c r="AKZ4" s="1" t="s">
        <v>260</v>
      </c>
      <c r="ALA4" s="1" t="s">
        <v>260</v>
      </c>
      <c r="ALB4" s="1" t="s">
        <v>260</v>
      </c>
      <c r="ALC4" s="1" t="s">
        <v>260</v>
      </c>
      <c r="ALD4" s="1" t="s">
        <v>260</v>
      </c>
      <c r="ALE4" s="1" t="s">
        <v>260</v>
      </c>
      <c r="ALF4" s="1" t="s">
        <v>260</v>
      </c>
      <c r="ALG4" s="1" t="s">
        <v>260</v>
      </c>
      <c r="ALH4" s="1" t="s">
        <v>260</v>
      </c>
      <c r="ALI4" s="1" t="s">
        <v>260</v>
      </c>
      <c r="ALJ4" s="1" t="s">
        <v>260</v>
      </c>
      <c r="ALK4" s="1">
        <v>4</v>
      </c>
      <c r="ALL4" s="11">
        <f t="shared" ref="ALL4:ALL67" si="73">ALM4/ALK4</f>
        <v>229250</v>
      </c>
      <c r="ALM4" s="28">
        <v>917000</v>
      </c>
      <c r="ALO4" s="1">
        <v>2</v>
      </c>
      <c r="ALP4" s="1">
        <v>2</v>
      </c>
      <c r="ALS4" s="60"/>
      <c r="ALT4" s="1">
        <v>1</v>
      </c>
      <c r="ALV4" s="1">
        <v>1</v>
      </c>
      <c r="ALW4" s="1">
        <v>1</v>
      </c>
      <c r="ALX4" s="1">
        <v>1</v>
      </c>
      <c r="AMG4" s="1">
        <v>1</v>
      </c>
      <c r="AMH4" s="403"/>
    </row>
    <row r="5" spans="1:1022" s="1" customFormat="1" ht="16" customHeight="1" x14ac:dyDescent="0.25">
      <c r="A5" s="268"/>
      <c r="B5" s="113">
        <v>3</v>
      </c>
      <c r="C5" s="304" t="s">
        <v>256</v>
      </c>
      <c r="D5" s="304" t="s">
        <v>183</v>
      </c>
      <c r="E5" s="1">
        <v>2005</v>
      </c>
      <c r="H5" s="1">
        <v>1</v>
      </c>
      <c r="I5" s="1">
        <v>1</v>
      </c>
      <c r="J5" s="1">
        <v>1</v>
      </c>
      <c r="K5" s="1">
        <v>1999</v>
      </c>
      <c r="L5" s="1">
        <v>1999</v>
      </c>
      <c r="M5" s="1">
        <v>1</v>
      </c>
      <c r="AC5" s="1">
        <v>1</v>
      </c>
      <c r="AY5" s="1">
        <v>1</v>
      </c>
      <c r="BA5" s="1">
        <v>1</v>
      </c>
      <c r="BB5" s="1">
        <v>11</v>
      </c>
      <c r="BC5" s="1">
        <v>1</v>
      </c>
      <c r="BG5" s="1">
        <v>2</v>
      </c>
      <c r="CG5" s="1">
        <v>1</v>
      </c>
      <c r="CH5" s="246"/>
      <c r="CP5" s="1">
        <f t="shared" si="37"/>
        <v>0</v>
      </c>
      <c r="CS5" s="1">
        <f t="shared" si="0"/>
        <v>0</v>
      </c>
      <c r="DD5" s="1">
        <v>1</v>
      </c>
      <c r="DO5" s="1">
        <f t="shared" si="38"/>
        <v>1</v>
      </c>
      <c r="DP5" s="1">
        <v>1</v>
      </c>
      <c r="DX5" s="1">
        <f t="shared" si="39"/>
        <v>0</v>
      </c>
      <c r="EE5" s="1">
        <f t="shared" si="40"/>
        <v>0</v>
      </c>
      <c r="EH5" s="1">
        <f t="shared" si="41"/>
        <v>0</v>
      </c>
      <c r="FF5" s="116"/>
      <c r="GP5" s="1">
        <f t="shared" si="1"/>
        <v>0</v>
      </c>
      <c r="GY5" s="1">
        <f t="shared" si="42"/>
        <v>0</v>
      </c>
      <c r="HC5" s="1">
        <f t="shared" si="43"/>
        <v>0</v>
      </c>
      <c r="HS5" s="1">
        <f t="shared" si="44"/>
        <v>0</v>
      </c>
      <c r="HX5" s="1">
        <f t="shared" si="2"/>
        <v>0</v>
      </c>
      <c r="ID5" s="1">
        <f t="shared" si="3"/>
        <v>0</v>
      </c>
      <c r="IN5" s="1">
        <f t="shared" si="45"/>
        <v>0</v>
      </c>
      <c r="IW5" s="1">
        <f t="shared" si="46"/>
        <v>0</v>
      </c>
      <c r="IZ5" s="1">
        <f t="shared" si="4"/>
        <v>0</v>
      </c>
      <c r="JJ5" s="1">
        <f t="shared" si="5"/>
        <v>0</v>
      </c>
      <c r="JV5" s="1">
        <f t="shared" si="47"/>
        <v>0</v>
      </c>
      <c r="KB5" s="1">
        <f t="shared" si="48"/>
        <v>0</v>
      </c>
      <c r="LG5" s="1">
        <f t="shared" si="6"/>
        <v>0</v>
      </c>
      <c r="LT5" s="1">
        <f t="shared" si="49"/>
        <v>0</v>
      </c>
      <c r="MA5" s="1">
        <f t="shared" si="50"/>
        <v>0</v>
      </c>
      <c r="MF5" s="1">
        <f t="shared" si="51"/>
        <v>0</v>
      </c>
      <c r="MM5" s="1">
        <f t="shared" si="52"/>
        <v>0</v>
      </c>
      <c r="MS5" s="1">
        <f t="shared" si="53"/>
        <v>0</v>
      </c>
      <c r="MU5" s="115"/>
      <c r="OI5" s="120"/>
      <c r="PD5" s="1">
        <f t="shared" si="7"/>
        <v>0</v>
      </c>
      <c r="QF5" s="1">
        <f t="shared" si="54"/>
        <v>0</v>
      </c>
      <c r="QY5" s="1">
        <f t="shared" si="55"/>
        <v>0</v>
      </c>
      <c r="RK5" s="1">
        <f t="shared" si="56"/>
        <v>0</v>
      </c>
      <c r="SA5" s="1">
        <f t="shared" si="57"/>
        <v>0</v>
      </c>
      <c r="SG5" s="1">
        <f t="shared" si="58"/>
        <v>0</v>
      </c>
      <c r="SO5" s="1">
        <f t="shared" si="59"/>
        <v>0</v>
      </c>
      <c r="TB5" s="1">
        <f t="shared" si="60"/>
        <v>0</v>
      </c>
      <c r="TS5" s="1">
        <f t="shared" si="8"/>
        <v>0</v>
      </c>
      <c r="UD5" s="1">
        <f t="shared" si="9"/>
        <v>0</v>
      </c>
      <c r="UG5" s="1">
        <f t="shared" si="10"/>
        <v>0</v>
      </c>
      <c r="UQ5" s="1">
        <f t="shared" si="61"/>
        <v>0</v>
      </c>
      <c r="VA5" s="1">
        <f t="shared" si="62"/>
        <v>0</v>
      </c>
      <c r="VG5" s="1">
        <f t="shared" si="63"/>
        <v>0</v>
      </c>
      <c r="WY5" s="1">
        <f t="shared" si="11"/>
        <v>0</v>
      </c>
      <c r="XB5" s="1">
        <f t="shared" si="64"/>
        <v>0</v>
      </c>
      <c r="XG5" s="1">
        <f t="shared" si="12"/>
        <v>0</v>
      </c>
      <c r="XK5" s="108"/>
      <c r="XL5" s="1">
        <f t="shared" si="13"/>
        <v>0</v>
      </c>
      <c r="XM5" s="1">
        <f t="shared" si="14"/>
        <v>0</v>
      </c>
      <c r="XN5" s="1">
        <f t="shared" si="65"/>
        <v>0</v>
      </c>
      <c r="XO5" s="1">
        <f t="shared" si="15"/>
        <v>0</v>
      </c>
      <c r="XP5" s="1">
        <f t="shared" si="66"/>
        <v>0</v>
      </c>
      <c r="XQ5" s="1">
        <f t="shared" si="16"/>
        <v>0</v>
      </c>
      <c r="XR5" s="1">
        <f t="shared" si="17"/>
        <v>0</v>
      </c>
      <c r="XS5" s="1">
        <f t="shared" si="18"/>
        <v>0</v>
      </c>
      <c r="XT5" s="1">
        <f t="shared" si="67"/>
        <v>0</v>
      </c>
      <c r="XU5" s="1">
        <f t="shared" si="19"/>
        <v>1</v>
      </c>
      <c r="XV5" s="1">
        <f t="shared" si="20"/>
        <v>0</v>
      </c>
      <c r="XW5" s="1">
        <f t="shared" si="21"/>
        <v>0</v>
      </c>
      <c r="XX5" s="1">
        <f t="shared" si="22"/>
        <v>0</v>
      </c>
      <c r="XY5" s="1">
        <f t="shared" si="23"/>
        <v>0</v>
      </c>
      <c r="XZ5" s="1">
        <f t="shared" si="24"/>
        <v>0</v>
      </c>
      <c r="YA5" s="1">
        <f t="shared" si="25"/>
        <v>0</v>
      </c>
      <c r="YB5" s="1">
        <f t="shared" si="26"/>
        <v>0</v>
      </c>
      <c r="YC5" s="1">
        <f t="shared" si="27"/>
        <v>0</v>
      </c>
      <c r="YD5" s="132"/>
      <c r="YE5" s="133">
        <f t="shared" si="28"/>
        <v>1</v>
      </c>
      <c r="YF5" s="133">
        <f t="shared" si="29"/>
        <v>35000</v>
      </c>
      <c r="YG5" s="130">
        <v>1</v>
      </c>
      <c r="YH5" s="130">
        <f t="shared" si="30"/>
        <v>35000</v>
      </c>
      <c r="YI5" s="129">
        <v>1</v>
      </c>
      <c r="YJ5" s="128">
        <f t="shared" si="31"/>
        <v>35000</v>
      </c>
      <c r="YK5" s="177"/>
      <c r="YL5">
        <v>1</v>
      </c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>
        <f t="shared" si="68"/>
        <v>0</v>
      </c>
      <c r="ACD5" s="25"/>
      <c r="ACE5" s="11">
        <f t="shared" si="32"/>
        <v>1</v>
      </c>
      <c r="ACF5" s="11">
        <f t="shared" si="33"/>
        <v>35000</v>
      </c>
      <c r="ACG5" s="1">
        <v>5</v>
      </c>
      <c r="ACH5" s="1">
        <v>1</v>
      </c>
      <c r="ACI5" s="11">
        <f t="shared" si="34"/>
        <v>35000</v>
      </c>
      <c r="ACJ5" s="45">
        <v>1</v>
      </c>
      <c r="ACK5" s="13">
        <f t="shared" si="35"/>
        <v>35000</v>
      </c>
      <c r="ACL5">
        <v>1</v>
      </c>
      <c r="ACM5" s="25">
        <f t="shared" si="69"/>
        <v>35000</v>
      </c>
      <c r="ACN5" s="11">
        <f t="shared" si="70"/>
        <v>35000</v>
      </c>
      <c r="ACO5" s="65"/>
      <c r="ACR5" s="1" t="s">
        <v>258</v>
      </c>
      <c r="ACS5" s="1">
        <v>1</v>
      </c>
      <c r="ACU5" s="1">
        <v>1</v>
      </c>
      <c r="ACZ5" s="1" t="s">
        <v>259</v>
      </c>
      <c r="ADN5" s="1">
        <v>1</v>
      </c>
      <c r="ADS5" s="1">
        <v>1</v>
      </c>
      <c r="ADU5" s="1">
        <v>3</v>
      </c>
      <c r="AFK5" s="1">
        <v>1</v>
      </c>
      <c r="AFT5" s="1">
        <v>1</v>
      </c>
      <c r="AGK5" s="11">
        <f>AGL5+AGN5+AGP5+AGR5+AGT5+AGV5+AGX5+AGZ5+AHB5</f>
        <v>0</v>
      </c>
      <c r="AIW5" s="11">
        <v>35000</v>
      </c>
      <c r="AIX5" s="11"/>
      <c r="AIY5" s="1">
        <v>100</v>
      </c>
      <c r="AIZ5" s="11"/>
      <c r="AJC5" s="1">
        <v>1</v>
      </c>
      <c r="AJE5" s="45"/>
      <c r="AJF5" s="381">
        <v>35000</v>
      </c>
      <c r="AJG5" s="11">
        <f t="shared" si="36"/>
        <v>35000</v>
      </c>
      <c r="AJH5" s="60"/>
      <c r="AJI5" s="12">
        <v>4</v>
      </c>
      <c r="AJJ5" s="1">
        <v>1</v>
      </c>
      <c r="AJU5" s="1">
        <f t="shared" si="71"/>
        <v>1</v>
      </c>
      <c r="AJX5" s="1">
        <f t="shared" si="72"/>
        <v>1</v>
      </c>
      <c r="AJY5" s="60"/>
      <c r="AJZ5" s="1" t="s">
        <v>260</v>
      </c>
      <c r="AKA5" s="1" t="s">
        <v>260</v>
      </c>
      <c r="AKB5" s="1" t="s">
        <v>261</v>
      </c>
      <c r="AKC5" s="1" t="s">
        <v>260</v>
      </c>
      <c r="AKD5" s="1" t="s">
        <v>260</v>
      </c>
      <c r="AKE5" s="1" t="s">
        <v>260</v>
      </c>
      <c r="AKF5" s="1" t="s">
        <v>260</v>
      </c>
      <c r="AKG5" s="1" t="s">
        <v>260</v>
      </c>
      <c r="AKH5" s="1" t="s">
        <v>262</v>
      </c>
      <c r="AKI5" s="1" t="s">
        <v>260</v>
      </c>
      <c r="AKJ5" s="1" t="s">
        <v>260</v>
      </c>
      <c r="AKK5" s="1" t="s">
        <v>260</v>
      </c>
      <c r="AKL5" s="1" t="s">
        <v>260</v>
      </c>
      <c r="AKM5" s="1" t="s">
        <v>260</v>
      </c>
      <c r="AKN5" s="1" t="s">
        <v>260</v>
      </c>
      <c r="AKO5" s="1" t="s">
        <v>260</v>
      </c>
      <c r="AKP5" s="1" t="s">
        <v>263</v>
      </c>
      <c r="AKQ5" s="1" t="s">
        <v>260</v>
      </c>
      <c r="AKR5" s="1" t="s">
        <v>260</v>
      </c>
      <c r="AKS5" s="1" t="s">
        <v>260</v>
      </c>
      <c r="AKT5" s="1" t="s">
        <v>260</v>
      </c>
      <c r="AKU5" s="1" t="s">
        <v>260</v>
      </c>
      <c r="AKV5" s="1" t="s">
        <v>260</v>
      </c>
      <c r="AKW5" s="1" t="s">
        <v>260</v>
      </c>
      <c r="AKX5" s="1" t="s">
        <v>260</v>
      </c>
      <c r="AKY5" s="1" t="s">
        <v>260</v>
      </c>
      <c r="AKZ5" s="1" t="s">
        <v>260</v>
      </c>
      <c r="ALA5" s="1" t="s">
        <v>260</v>
      </c>
      <c r="ALB5" s="1" t="s">
        <v>260</v>
      </c>
      <c r="ALC5" s="1" t="s">
        <v>260</v>
      </c>
      <c r="ALD5" s="1" t="s">
        <v>260</v>
      </c>
      <c r="ALE5" s="1" t="s">
        <v>260</v>
      </c>
      <c r="ALF5" s="1" t="s">
        <v>260</v>
      </c>
      <c r="ALG5" s="1" t="s">
        <v>260</v>
      </c>
      <c r="ALH5" s="1" t="s">
        <v>260</v>
      </c>
      <c r="ALI5" s="1" t="s">
        <v>260</v>
      </c>
      <c r="ALJ5" s="1" t="s">
        <v>260</v>
      </c>
      <c r="ALL5" s="11" t="e">
        <f t="shared" si="73"/>
        <v>#DIV/0!</v>
      </c>
      <c r="ALM5" s="28">
        <v>35000</v>
      </c>
      <c r="ALS5" s="60"/>
      <c r="ALT5" s="1">
        <v>1</v>
      </c>
      <c r="ALU5" s="1">
        <v>1</v>
      </c>
      <c r="ALX5" s="1">
        <v>1</v>
      </c>
      <c r="AMH5" s="403"/>
    </row>
    <row r="6" spans="1:1022" s="1" customFormat="1" ht="16" customHeight="1" x14ac:dyDescent="0.25">
      <c r="A6" s="268"/>
      <c r="B6" s="113">
        <v>4</v>
      </c>
      <c r="C6" s="304" t="s">
        <v>256</v>
      </c>
      <c r="D6" s="304" t="s">
        <v>184</v>
      </c>
      <c r="E6" s="1">
        <v>2010</v>
      </c>
      <c r="F6" s="1">
        <v>3</v>
      </c>
      <c r="G6" s="1">
        <v>1</v>
      </c>
      <c r="H6" s="1">
        <v>1</v>
      </c>
      <c r="I6" s="1">
        <v>1</v>
      </c>
      <c r="J6" s="1">
        <v>4</v>
      </c>
      <c r="K6" s="1">
        <v>2008</v>
      </c>
      <c r="L6" s="1">
        <v>2009</v>
      </c>
      <c r="M6" s="1">
        <v>2</v>
      </c>
      <c r="AL6" s="1">
        <v>1</v>
      </c>
      <c r="AM6" s="1">
        <v>1</v>
      </c>
      <c r="AY6" s="1">
        <v>1</v>
      </c>
      <c r="BH6" s="1">
        <v>1</v>
      </c>
      <c r="CG6" s="1">
        <v>1</v>
      </c>
      <c r="CH6" s="246"/>
      <c r="CP6" s="1">
        <f t="shared" si="37"/>
        <v>0</v>
      </c>
      <c r="CS6" s="1">
        <f t="shared" si="0"/>
        <v>0</v>
      </c>
      <c r="CU6" s="1">
        <v>1</v>
      </c>
      <c r="DO6" s="1">
        <f t="shared" si="38"/>
        <v>1</v>
      </c>
      <c r="DP6" s="1">
        <v>1</v>
      </c>
      <c r="DX6" s="1">
        <f t="shared" si="39"/>
        <v>0</v>
      </c>
      <c r="EE6" s="1">
        <f t="shared" si="40"/>
        <v>0</v>
      </c>
      <c r="EH6" s="1">
        <f t="shared" si="41"/>
        <v>0</v>
      </c>
      <c r="FF6" s="116"/>
      <c r="GP6" s="1">
        <f t="shared" si="1"/>
        <v>0</v>
      </c>
      <c r="GY6" s="1">
        <f t="shared" si="42"/>
        <v>0</v>
      </c>
      <c r="HC6" s="1">
        <f t="shared" si="43"/>
        <v>0</v>
      </c>
      <c r="HS6" s="1">
        <f t="shared" si="44"/>
        <v>0</v>
      </c>
      <c r="HX6" s="1">
        <f t="shared" si="2"/>
        <v>0</v>
      </c>
      <c r="ID6" s="1">
        <f t="shared" si="3"/>
        <v>0</v>
      </c>
      <c r="IN6" s="1">
        <f t="shared" si="45"/>
        <v>0</v>
      </c>
      <c r="IW6" s="1">
        <f t="shared" si="46"/>
        <v>0</v>
      </c>
      <c r="IZ6" s="1">
        <f t="shared" si="4"/>
        <v>0</v>
      </c>
      <c r="JJ6" s="1">
        <f t="shared" si="5"/>
        <v>0</v>
      </c>
      <c r="JV6" s="1">
        <f t="shared" si="47"/>
        <v>0</v>
      </c>
      <c r="KB6" s="1">
        <f t="shared" si="48"/>
        <v>0</v>
      </c>
      <c r="LG6" s="1">
        <f t="shared" si="6"/>
        <v>0</v>
      </c>
      <c r="LT6" s="1">
        <f t="shared" si="49"/>
        <v>0</v>
      </c>
      <c r="MA6" s="1">
        <f t="shared" si="50"/>
        <v>0</v>
      </c>
      <c r="MF6" s="1">
        <f t="shared" si="51"/>
        <v>0</v>
      </c>
      <c r="MM6" s="1">
        <f t="shared" si="52"/>
        <v>0</v>
      </c>
      <c r="MS6" s="1">
        <f t="shared" si="53"/>
        <v>0</v>
      </c>
      <c r="MU6" s="115"/>
      <c r="OI6" s="120"/>
      <c r="PD6" s="1">
        <f t="shared" si="7"/>
        <v>0</v>
      </c>
      <c r="QF6" s="1">
        <f t="shared" si="54"/>
        <v>0</v>
      </c>
      <c r="QY6" s="1">
        <f t="shared" si="55"/>
        <v>0</v>
      </c>
      <c r="RK6" s="1">
        <f t="shared" si="56"/>
        <v>0</v>
      </c>
      <c r="SA6" s="1">
        <f t="shared" si="57"/>
        <v>0</v>
      </c>
      <c r="SG6" s="1">
        <f t="shared" si="58"/>
        <v>0</v>
      </c>
      <c r="SO6" s="1">
        <f t="shared" si="59"/>
        <v>0</v>
      </c>
      <c r="TB6" s="1">
        <f t="shared" si="60"/>
        <v>0</v>
      </c>
      <c r="TS6" s="1">
        <f t="shared" si="8"/>
        <v>0</v>
      </c>
      <c r="UD6" s="1">
        <f t="shared" si="9"/>
        <v>0</v>
      </c>
      <c r="UG6" s="1">
        <f t="shared" si="10"/>
        <v>0</v>
      </c>
      <c r="UQ6" s="1">
        <f t="shared" si="61"/>
        <v>0</v>
      </c>
      <c r="VA6" s="1">
        <f t="shared" si="62"/>
        <v>0</v>
      </c>
      <c r="VG6" s="1">
        <f t="shared" si="63"/>
        <v>0</v>
      </c>
      <c r="WY6" s="1">
        <f t="shared" si="11"/>
        <v>0</v>
      </c>
      <c r="XB6" s="1">
        <f t="shared" si="64"/>
        <v>0</v>
      </c>
      <c r="XG6" s="1">
        <f t="shared" si="12"/>
        <v>0</v>
      </c>
      <c r="XK6" s="108"/>
      <c r="XL6" s="1">
        <f t="shared" si="13"/>
        <v>0</v>
      </c>
      <c r="XM6" s="1">
        <f t="shared" si="14"/>
        <v>0</v>
      </c>
      <c r="XN6" s="1">
        <f t="shared" si="65"/>
        <v>0</v>
      </c>
      <c r="XO6" s="1">
        <f t="shared" si="15"/>
        <v>0</v>
      </c>
      <c r="XP6" s="1">
        <f t="shared" si="66"/>
        <v>0</v>
      </c>
      <c r="XQ6" s="1">
        <f t="shared" si="16"/>
        <v>0</v>
      </c>
      <c r="XR6" s="1">
        <f t="shared" si="17"/>
        <v>0</v>
      </c>
      <c r="XS6" s="1">
        <f t="shared" si="18"/>
        <v>0</v>
      </c>
      <c r="XT6" s="1">
        <f t="shared" si="67"/>
        <v>0</v>
      </c>
      <c r="XU6" s="1">
        <f t="shared" si="19"/>
        <v>1</v>
      </c>
      <c r="XV6" s="1">
        <f t="shared" si="20"/>
        <v>0</v>
      </c>
      <c r="XW6" s="1">
        <f t="shared" si="21"/>
        <v>0</v>
      </c>
      <c r="XX6" s="1">
        <f t="shared" si="22"/>
        <v>0</v>
      </c>
      <c r="XY6" s="1">
        <f t="shared" si="23"/>
        <v>0</v>
      </c>
      <c r="XZ6" s="1">
        <f t="shared" si="24"/>
        <v>0</v>
      </c>
      <c r="YA6" s="1">
        <f t="shared" si="25"/>
        <v>0</v>
      </c>
      <c r="YB6" s="1">
        <f t="shared" si="26"/>
        <v>0</v>
      </c>
      <c r="YC6" s="1">
        <f t="shared" si="27"/>
        <v>0</v>
      </c>
      <c r="YD6" s="132"/>
      <c r="YE6" s="133">
        <f t="shared" si="28"/>
        <v>1</v>
      </c>
      <c r="YF6" s="133">
        <f t="shared" si="29"/>
        <v>303000</v>
      </c>
      <c r="YG6" s="130">
        <v>1</v>
      </c>
      <c r="YH6" s="130">
        <f t="shared" si="30"/>
        <v>303000</v>
      </c>
      <c r="YI6" s="129">
        <v>1</v>
      </c>
      <c r="YJ6" s="128">
        <f t="shared" si="31"/>
        <v>303000</v>
      </c>
      <c r="YK6" s="177"/>
      <c r="YL6">
        <v>1</v>
      </c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>
        <v>1</v>
      </c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>
        <f t="shared" si="68"/>
        <v>1</v>
      </c>
      <c r="ACD6" s="25">
        <f>(AJF6/ACC6)*YL6</f>
        <v>303000</v>
      </c>
      <c r="ACE6" s="11">
        <f t="shared" si="32"/>
        <v>2</v>
      </c>
      <c r="ACF6" s="11">
        <f t="shared" si="33"/>
        <v>151500</v>
      </c>
      <c r="ACG6" s="1">
        <v>2</v>
      </c>
      <c r="ACH6" s="1">
        <v>1</v>
      </c>
      <c r="ACI6" s="11">
        <f t="shared" si="34"/>
        <v>303000</v>
      </c>
      <c r="ACJ6" s="11"/>
      <c r="ACK6" s="13">
        <f t="shared" si="35"/>
        <v>0</v>
      </c>
      <c r="ACL6">
        <v>1</v>
      </c>
      <c r="ACM6" s="25">
        <f t="shared" si="69"/>
        <v>303000</v>
      </c>
      <c r="ACN6" s="11">
        <f t="shared" si="70"/>
        <v>303000</v>
      </c>
      <c r="ACO6" s="65"/>
      <c r="ACR6" s="1" t="s">
        <v>258</v>
      </c>
      <c r="ACS6" s="1">
        <v>1</v>
      </c>
      <c r="ACV6" s="1">
        <v>1</v>
      </c>
      <c r="ACZ6" s="1" t="s">
        <v>259</v>
      </c>
      <c r="ADD6" s="1" t="s">
        <v>185</v>
      </c>
      <c r="ADO6" s="1">
        <v>1</v>
      </c>
      <c r="ADU6" s="1">
        <v>2</v>
      </c>
      <c r="AEP6" s="1">
        <v>1</v>
      </c>
      <c r="AEW6" s="1">
        <v>1</v>
      </c>
      <c r="AFD6" s="1">
        <v>1</v>
      </c>
      <c r="AFH6" s="1">
        <v>1</v>
      </c>
      <c r="AGJ6" s="1">
        <v>30000</v>
      </c>
      <c r="AGK6" s="11">
        <f>AGL6+AGN6+AGP6+AGR6+AGT6+AGV6+AGX6+AGZ6+AHB6</f>
        <v>0</v>
      </c>
      <c r="AIV6" s="1">
        <v>1</v>
      </c>
      <c r="AIW6" s="11">
        <v>288000</v>
      </c>
      <c r="AIX6" s="11"/>
      <c r="AIY6" s="1">
        <v>960</v>
      </c>
      <c r="AIZ6" s="11">
        <v>15000</v>
      </c>
      <c r="AJE6" s="45"/>
      <c r="AJF6" s="381">
        <v>303000</v>
      </c>
      <c r="AJG6" s="11">
        <f t="shared" si="36"/>
        <v>151500</v>
      </c>
      <c r="AJH6" s="60"/>
      <c r="AJI6" s="12"/>
      <c r="AJU6" s="1">
        <f t="shared" si="71"/>
        <v>0</v>
      </c>
      <c r="AJX6" s="1">
        <f t="shared" si="72"/>
        <v>0</v>
      </c>
      <c r="AJY6" s="60"/>
      <c r="AJZ6" s="1" t="s">
        <v>186</v>
      </c>
      <c r="AKA6" s="1" t="s">
        <v>260</v>
      </c>
      <c r="AKB6" s="1" t="s">
        <v>261</v>
      </c>
      <c r="AKC6" s="1" t="s">
        <v>260</v>
      </c>
      <c r="AKD6" s="1" t="s">
        <v>260</v>
      </c>
      <c r="AKE6" s="1" t="s">
        <v>260</v>
      </c>
      <c r="AKF6" s="1" t="s">
        <v>260</v>
      </c>
      <c r="AKG6" s="1" t="s">
        <v>260</v>
      </c>
      <c r="AKH6" s="1" t="s">
        <v>262</v>
      </c>
      <c r="AKI6" s="1" t="s">
        <v>260</v>
      </c>
      <c r="AKJ6" s="1" t="s">
        <v>260</v>
      </c>
      <c r="AKK6" s="1" t="s">
        <v>260</v>
      </c>
      <c r="AKL6" s="1" t="s">
        <v>260</v>
      </c>
      <c r="AKM6" s="1" t="s">
        <v>260</v>
      </c>
      <c r="AKN6" s="1" t="s">
        <v>260</v>
      </c>
      <c r="AKO6" s="1" t="s">
        <v>260</v>
      </c>
      <c r="AKP6" s="1" t="s">
        <v>263</v>
      </c>
      <c r="AKQ6" s="1" t="s">
        <v>260</v>
      </c>
      <c r="AKR6" s="1" t="s">
        <v>260</v>
      </c>
      <c r="AKS6" s="1" t="s">
        <v>260</v>
      </c>
      <c r="AKT6" s="1" t="s">
        <v>260</v>
      </c>
      <c r="AKU6" s="1" t="s">
        <v>260</v>
      </c>
      <c r="AKV6" s="1" t="s">
        <v>260</v>
      </c>
      <c r="AKW6" s="1" t="s">
        <v>260</v>
      </c>
      <c r="AKX6" s="1" t="s">
        <v>260</v>
      </c>
      <c r="AKY6" s="1" t="s">
        <v>260</v>
      </c>
      <c r="AKZ6" s="1" t="s">
        <v>260</v>
      </c>
      <c r="ALA6" s="1" t="s">
        <v>260</v>
      </c>
      <c r="ALB6" s="1" t="s">
        <v>260</v>
      </c>
      <c r="ALC6" s="1" t="s">
        <v>260</v>
      </c>
      <c r="ALD6" s="1" t="s">
        <v>260</v>
      </c>
      <c r="ALE6" s="1" t="s">
        <v>260</v>
      </c>
      <c r="ALF6" s="1" t="s">
        <v>260</v>
      </c>
      <c r="ALG6" s="1" t="s">
        <v>260</v>
      </c>
      <c r="ALH6" s="1" t="s">
        <v>260</v>
      </c>
      <c r="ALI6" s="1" t="s">
        <v>260</v>
      </c>
      <c r="ALJ6" s="1" t="s">
        <v>260</v>
      </c>
      <c r="ALK6" s="1">
        <v>1</v>
      </c>
      <c r="ALL6" s="11">
        <f t="shared" si="73"/>
        <v>303000</v>
      </c>
      <c r="ALM6" s="28">
        <v>303000</v>
      </c>
      <c r="ALN6" s="1">
        <v>1</v>
      </c>
      <c r="ALS6" s="60"/>
      <c r="ALT6" s="1">
        <v>1</v>
      </c>
      <c r="ALU6" s="1">
        <v>1</v>
      </c>
      <c r="ALW6" s="1">
        <v>1</v>
      </c>
      <c r="ALX6" s="1">
        <v>1</v>
      </c>
      <c r="AMG6" s="1">
        <v>1</v>
      </c>
      <c r="AMH6" s="403"/>
    </row>
    <row r="7" spans="1:1022" s="20" customFormat="1" ht="16" customHeight="1" x14ac:dyDescent="0.25">
      <c r="A7" s="269"/>
      <c r="B7" s="113">
        <v>5</v>
      </c>
      <c r="C7" s="304" t="s">
        <v>187</v>
      </c>
      <c r="D7" s="304" t="s">
        <v>188</v>
      </c>
      <c r="E7" s="20">
        <v>2009</v>
      </c>
      <c r="F7" s="20">
        <v>2</v>
      </c>
      <c r="G7" s="20">
        <v>1</v>
      </c>
      <c r="H7" s="20">
        <v>6</v>
      </c>
      <c r="I7" s="20">
        <v>1</v>
      </c>
      <c r="J7" s="20">
        <v>8</v>
      </c>
      <c r="K7" s="20">
        <v>2007</v>
      </c>
      <c r="L7" s="20">
        <v>2007</v>
      </c>
      <c r="M7" s="20">
        <v>1</v>
      </c>
      <c r="AK7" s="20">
        <v>1</v>
      </c>
      <c r="AY7" s="20">
        <v>1</v>
      </c>
      <c r="BH7" s="20">
        <v>1</v>
      </c>
      <c r="CG7" s="20">
        <v>1</v>
      </c>
      <c r="CH7" s="247"/>
      <c r="CP7" s="20">
        <f t="shared" si="37"/>
        <v>0</v>
      </c>
      <c r="CS7" s="20">
        <f t="shared" si="0"/>
        <v>0</v>
      </c>
      <c r="DO7" s="20">
        <f t="shared" si="38"/>
        <v>0</v>
      </c>
      <c r="DX7" s="20">
        <f t="shared" si="39"/>
        <v>0</v>
      </c>
      <c r="EE7" s="20">
        <f t="shared" si="40"/>
        <v>0</v>
      </c>
      <c r="EH7" s="20">
        <f t="shared" si="41"/>
        <v>0</v>
      </c>
      <c r="GP7" s="20">
        <f t="shared" si="1"/>
        <v>0</v>
      </c>
      <c r="GY7" s="20">
        <f t="shared" si="42"/>
        <v>0</v>
      </c>
      <c r="HC7" s="20">
        <f t="shared" si="43"/>
        <v>0</v>
      </c>
      <c r="HS7" s="20">
        <f t="shared" si="44"/>
        <v>0</v>
      </c>
      <c r="HX7" s="20">
        <f t="shared" si="2"/>
        <v>0</v>
      </c>
      <c r="ID7" s="20">
        <f t="shared" si="3"/>
        <v>0</v>
      </c>
      <c r="IN7" s="20">
        <f t="shared" si="45"/>
        <v>0</v>
      </c>
      <c r="IP7" s="20">
        <v>1</v>
      </c>
      <c r="IW7" s="20">
        <f t="shared" si="46"/>
        <v>1</v>
      </c>
      <c r="IX7" s="20">
        <v>1</v>
      </c>
      <c r="IZ7" s="20">
        <f t="shared" si="4"/>
        <v>0</v>
      </c>
      <c r="JJ7" s="20">
        <f t="shared" si="5"/>
        <v>0</v>
      </c>
      <c r="JV7" s="20">
        <f t="shared" si="47"/>
        <v>0</v>
      </c>
      <c r="KB7" s="20">
        <f t="shared" si="48"/>
        <v>0</v>
      </c>
      <c r="LG7" s="20">
        <f t="shared" si="6"/>
        <v>0</v>
      </c>
      <c r="LT7" s="20">
        <f t="shared" si="49"/>
        <v>0</v>
      </c>
      <c r="MA7" s="20">
        <f t="shared" si="50"/>
        <v>0</v>
      </c>
      <c r="MF7" s="20">
        <f t="shared" si="51"/>
        <v>0</v>
      </c>
      <c r="MM7" s="20">
        <f t="shared" si="52"/>
        <v>0</v>
      </c>
      <c r="MS7" s="20">
        <f t="shared" si="53"/>
        <v>0</v>
      </c>
      <c r="MU7" s="19"/>
      <c r="PD7" s="20">
        <f t="shared" si="7"/>
        <v>0</v>
      </c>
      <c r="QF7" s="20">
        <f t="shared" si="54"/>
        <v>0</v>
      </c>
      <c r="QY7" s="20">
        <f t="shared" si="55"/>
        <v>0</v>
      </c>
      <c r="RK7" s="20">
        <f t="shared" si="56"/>
        <v>0</v>
      </c>
      <c r="SA7" s="20">
        <f t="shared" si="57"/>
        <v>0</v>
      </c>
      <c r="SG7" s="20">
        <f t="shared" si="58"/>
        <v>0</v>
      </c>
      <c r="SO7" s="20">
        <f t="shared" si="59"/>
        <v>0</v>
      </c>
      <c r="TB7" s="20">
        <f t="shared" si="60"/>
        <v>0</v>
      </c>
      <c r="TS7" s="20">
        <f t="shared" si="8"/>
        <v>0</v>
      </c>
      <c r="UD7" s="20">
        <f t="shared" si="9"/>
        <v>0</v>
      </c>
      <c r="UG7" s="20">
        <f t="shared" si="10"/>
        <v>0</v>
      </c>
      <c r="UQ7" s="20">
        <f t="shared" si="61"/>
        <v>0</v>
      </c>
      <c r="VA7" s="20">
        <f t="shared" si="62"/>
        <v>0</v>
      </c>
      <c r="VG7" s="20">
        <f t="shared" si="63"/>
        <v>0</v>
      </c>
      <c r="WY7" s="20">
        <f t="shared" si="11"/>
        <v>0</v>
      </c>
      <c r="XB7" s="20">
        <f t="shared" si="64"/>
        <v>0</v>
      </c>
      <c r="XG7" s="20">
        <f t="shared" si="12"/>
        <v>0</v>
      </c>
      <c r="XK7" s="194"/>
      <c r="XL7" s="20">
        <f t="shared" si="13"/>
        <v>0</v>
      </c>
      <c r="XM7" s="20">
        <f t="shared" si="14"/>
        <v>0</v>
      </c>
      <c r="XN7" s="20">
        <f t="shared" si="65"/>
        <v>0</v>
      </c>
      <c r="XO7" s="20">
        <f t="shared" si="15"/>
        <v>0</v>
      </c>
      <c r="XP7" s="20">
        <f t="shared" si="66"/>
        <v>0</v>
      </c>
      <c r="XQ7" s="20">
        <f t="shared" si="16"/>
        <v>0</v>
      </c>
      <c r="XR7" s="20">
        <f t="shared" si="17"/>
        <v>0</v>
      </c>
      <c r="XS7" s="20">
        <f t="shared" si="18"/>
        <v>0</v>
      </c>
      <c r="XT7" s="20">
        <f t="shared" si="67"/>
        <v>0</v>
      </c>
      <c r="XU7" s="20">
        <f t="shared" si="19"/>
        <v>0</v>
      </c>
      <c r="XV7" s="20">
        <f t="shared" si="20"/>
        <v>0</v>
      </c>
      <c r="XW7" s="20">
        <f t="shared" si="21"/>
        <v>1</v>
      </c>
      <c r="XX7" s="20">
        <f t="shared" si="22"/>
        <v>0</v>
      </c>
      <c r="XY7" s="20">
        <f t="shared" si="23"/>
        <v>0</v>
      </c>
      <c r="XZ7" s="20">
        <f t="shared" si="24"/>
        <v>0</v>
      </c>
      <c r="YA7" s="20">
        <f t="shared" si="25"/>
        <v>0</v>
      </c>
      <c r="YB7" s="20">
        <f t="shared" si="26"/>
        <v>0</v>
      </c>
      <c r="YC7" s="20">
        <f t="shared" si="27"/>
        <v>0</v>
      </c>
      <c r="YD7" s="195"/>
      <c r="YE7" s="21">
        <f t="shared" si="28"/>
        <v>1</v>
      </c>
      <c r="YF7" s="133">
        <f t="shared" si="29"/>
        <v>54000</v>
      </c>
      <c r="YG7" s="21">
        <v>1</v>
      </c>
      <c r="YH7" s="130">
        <f t="shared" si="30"/>
        <v>54000</v>
      </c>
      <c r="YI7" s="20">
        <v>1</v>
      </c>
      <c r="YJ7" s="128">
        <f t="shared" si="31"/>
        <v>54000</v>
      </c>
      <c r="YK7" s="195"/>
      <c r="YL7" s="20">
        <v>1</v>
      </c>
      <c r="AAX7" s="20">
        <v>1</v>
      </c>
      <c r="ACC7" s="20">
        <f t="shared" si="68"/>
        <v>1</v>
      </c>
      <c r="ACD7" s="25">
        <f>(AJF7/ACC7)*YL7</f>
        <v>54000</v>
      </c>
      <c r="ACE7" s="21">
        <f t="shared" si="32"/>
        <v>2</v>
      </c>
      <c r="ACF7" s="11">
        <f t="shared" si="33"/>
        <v>27000</v>
      </c>
      <c r="ACG7" s="20">
        <v>2</v>
      </c>
      <c r="ACH7" s="20">
        <v>1</v>
      </c>
      <c r="ACI7" s="11">
        <f t="shared" si="34"/>
        <v>54000</v>
      </c>
      <c r="ACJ7" s="21"/>
      <c r="ACK7" s="13">
        <f t="shared" si="35"/>
        <v>0</v>
      </c>
      <c r="ACL7" s="20">
        <v>1</v>
      </c>
      <c r="ACM7" s="25">
        <f t="shared" si="69"/>
        <v>54000</v>
      </c>
      <c r="ACN7" s="11">
        <f t="shared" si="70"/>
        <v>54000</v>
      </c>
      <c r="ACR7" s="20" t="s">
        <v>258</v>
      </c>
      <c r="ACS7" s="20">
        <v>1</v>
      </c>
      <c r="ACV7" s="20">
        <v>1</v>
      </c>
      <c r="ACZ7" s="20" t="s">
        <v>259</v>
      </c>
      <c r="ADB7" s="20">
        <v>31</v>
      </c>
      <c r="ADC7" s="20">
        <v>1</v>
      </c>
      <c r="ADD7" s="20" t="s">
        <v>189</v>
      </c>
      <c r="ADN7" s="20">
        <v>1</v>
      </c>
      <c r="ADO7" s="20">
        <v>1</v>
      </c>
      <c r="ADU7" s="20">
        <v>2</v>
      </c>
      <c r="AFA7" s="20">
        <v>1</v>
      </c>
      <c r="AFB7" s="20">
        <v>1</v>
      </c>
      <c r="AFD7" s="20">
        <v>1</v>
      </c>
      <c r="AFF7" s="20">
        <v>1</v>
      </c>
      <c r="AGK7" s="21">
        <f>AGL7+AGN7+AGP7+AGR7+AGT7+AGV7+AGX7+AGZ7+AHB7</f>
        <v>0</v>
      </c>
      <c r="AIW7" s="21">
        <v>16000</v>
      </c>
      <c r="AIX7" s="21"/>
      <c r="AIY7" s="20">
        <v>100</v>
      </c>
      <c r="AIZ7" s="21">
        <v>38000</v>
      </c>
      <c r="AJE7" s="50"/>
      <c r="AJF7" s="382">
        <v>54000</v>
      </c>
      <c r="AJG7" s="11">
        <f t="shared" si="36"/>
        <v>27000</v>
      </c>
      <c r="AJH7" s="22"/>
      <c r="AJI7" s="22"/>
      <c r="AJU7" s="20">
        <f t="shared" si="71"/>
        <v>0</v>
      </c>
      <c r="AJX7" s="20">
        <f t="shared" si="72"/>
        <v>0</v>
      </c>
      <c r="AJY7" s="22"/>
      <c r="AJZ7" s="20" t="s">
        <v>190</v>
      </c>
      <c r="AKA7" s="20" t="s">
        <v>273</v>
      </c>
      <c r="AKB7" s="20" t="s">
        <v>274</v>
      </c>
      <c r="AKC7" s="20" t="s">
        <v>191</v>
      </c>
      <c r="AKD7" s="20" t="s">
        <v>260</v>
      </c>
      <c r="AKE7" s="20" t="s">
        <v>260</v>
      </c>
      <c r="AKF7" s="20" t="s">
        <v>260</v>
      </c>
      <c r="AKG7" s="20" t="s">
        <v>260</v>
      </c>
      <c r="AKH7" s="20" t="s">
        <v>262</v>
      </c>
      <c r="AKI7" s="20" t="s">
        <v>260</v>
      </c>
      <c r="AKJ7" s="20" t="s">
        <v>260</v>
      </c>
      <c r="AKK7" s="20" t="s">
        <v>260</v>
      </c>
      <c r="AKL7" s="20" t="s">
        <v>260</v>
      </c>
      <c r="AKM7" s="20" t="s">
        <v>260</v>
      </c>
      <c r="AKN7" s="20" t="s">
        <v>260</v>
      </c>
      <c r="AKO7" s="20" t="s">
        <v>260</v>
      </c>
      <c r="AKP7" s="20" t="s">
        <v>263</v>
      </c>
      <c r="AKQ7" s="20" t="s">
        <v>260</v>
      </c>
      <c r="AKR7" s="20" t="s">
        <v>260</v>
      </c>
      <c r="AKS7" s="20" t="s">
        <v>260</v>
      </c>
      <c r="AKT7" s="20" t="s">
        <v>260</v>
      </c>
      <c r="AKU7" s="20" t="s">
        <v>260</v>
      </c>
      <c r="AKV7" s="20" t="s">
        <v>260</v>
      </c>
      <c r="AKW7" s="20" t="s">
        <v>260</v>
      </c>
      <c r="AKX7" s="20" t="s">
        <v>260</v>
      </c>
      <c r="AKY7" s="20" t="s">
        <v>260</v>
      </c>
      <c r="AKZ7" s="20" t="s">
        <v>260</v>
      </c>
      <c r="ALA7" s="20" t="s">
        <v>260</v>
      </c>
      <c r="ALB7" s="20" t="s">
        <v>260</v>
      </c>
      <c r="ALC7" s="20" t="s">
        <v>260</v>
      </c>
      <c r="ALD7" s="20" t="s">
        <v>260</v>
      </c>
      <c r="ALE7" s="20" t="s">
        <v>260</v>
      </c>
      <c r="ALF7" s="20" t="s">
        <v>260</v>
      </c>
      <c r="ALG7" s="20" t="s">
        <v>260</v>
      </c>
      <c r="ALH7" s="20" t="s">
        <v>260</v>
      </c>
      <c r="ALI7" s="20" t="s">
        <v>260</v>
      </c>
      <c r="ALJ7" s="20" t="s">
        <v>260</v>
      </c>
      <c r="ALK7" s="20">
        <v>4</v>
      </c>
      <c r="ALL7" s="21">
        <f t="shared" si="73"/>
        <v>13500</v>
      </c>
      <c r="ALM7" s="114">
        <v>54000</v>
      </c>
      <c r="ALO7" s="20">
        <v>2</v>
      </c>
      <c r="ALR7" s="20">
        <v>2</v>
      </c>
      <c r="ALS7" s="22"/>
      <c r="ALT7" s="20">
        <v>1</v>
      </c>
      <c r="ALW7" s="20">
        <v>1</v>
      </c>
      <c r="AMH7" s="403"/>
    </row>
    <row r="8" spans="1:1022" s="1" customFormat="1" ht="16" customHeight="1" x14ac:dyDescent="0.25">
      <c r="A8" s="268"/>
      <c r="B8" s="113">
        <v>6</v>
      </c>
      <c r="C8" s="304" t="s">
        <v>187</v>
      </c>
      <c r="D8" s="304" t="s">
        <v>1052</v>
      </c>
      <c r="E8" s="1">
        <v>2009</v>
      </c>
      <c r="F8" s="1">
        <v>1</v>
      </c>
      <c r="G8" s="1">
        <v>1</v>
      </c>
      <c r="J8" s="1">
        <v>1</v>
      </c>
      <c r="K8" s="1">
        <v>2007</v>
      </c>
      <c r="L8" s="1">
        <v>2008</v>
      </c>
      <c r="M8" s="1">
        <v>2</v>
      </c>
      <c r="AK8" s="1">
        <v>1</v>
      </c>
      <c r="AL8" s="1">
        <v>1</v>
      </c>
      <c r="AY8" s="1">
        <v>1</v>
      </c>
      <c r="BA8" s="1">
        <v>1</v>
      </c>
      <c r="BB8" s="1">
        <v>11</v>
      </c>
      <c r="BC8" s="1">
        <v>1</v>
      </c>
      <c r="BG8" s="1">
        <v>1</v>
      </c>
      <c r="CG8" s="1">
        <v>1</v>
      </c>
      <c r="CH8" s="246"/>
      <c r="CP8" s="1">
        <f t="shared" si="37"/>
        <v>0</v>
      </c>
      <c r="CS8" s="1">
        <f t="shared" si="0"/>
        <v>0</v>
      </c>
      <c r="DO8" s="1">
        <f t="shared" si="38"/>
        <v>0</v>
      </c>
      <c r="DX8" s="1">
        <f t="shared" si="39"/>
        <v>0</v>
      </c>
      <c r="EE8" s="1">
        <f t="shared" si="40"/>
        <v>0</v>
      </c>
      <c r="EH8" s="1">
        <f t="shared" si="41"/>
        <v>0</v>
      </c>
      <c r="FF8" s="116"/>
      <c r="GP8" s="1">
        <f t="shared" si="1"/>
        <v>0</v>
      </c>
      <c r="GY8" s="1">
        <f t="shared" si="42"/>
        <v>0</v>
      </c>
      <c r="HC8" s="1">
        <f t="shared" si="43"/>
        <v>0</v>
      </c>
      <c r="HS8" s="1">
        <f t="shared" si="44"/>
        <v>0</v>
      </c>
      <c r="HX8" s="1">
        <f t="shared" si="2"/>
        <v>0</v>
      </c>
      <c r="ID8" s="1">
        <f t="shared" si="3"/>
        <v>0</v>
      </c>
      <c r="IN8" s="1">
        <f t="shared" si="45"/>
        <v>0</v>
      </c>
      <c r="IT8" s="1">
        <v>1</v>
      </c>
      <c r="IU8" s="1">
        <v>1</v>
      </c>
      <c r="IW8" s="1">
        <f t="shared" si="46"/>
        <v>2</v>
      </c>
      <c r="IX8" s="1">
        <v>1</v>
      </c>
      <c r="IZ8" s="1">
        <f t="shared" si="4"/>
        <v>0</v>
      </c>
      <c r="JJ8" s="1">
        <f t="shared" si="5"/>
        <v>0</v>
      </c>
      <c r="JV8" s="1">
        <f t="shared" si="47"/>
        <v>0</v>
      </c>
      <c r="KB8" s="1">
        <f t="shared" si="48"/>
        <v>0</v>
      </c>
      <c r="LG8" s="1">
        <f t="shared" si="6"/>
        <v>0</v>
      </c>
      <c r="LT8" s="1">
        <f t="shared" si="49"/>
        <v>0</v>
      </c>
      <c r="MA8" s="1">
        <f t="shared" si="50"/>
        <v>0</v>
      </c>
      <c r="MF8" s="1">
        <f t="shared" si="51"/>
        <v>0</v>
      </c>
      <c r="MM8" s="1">
        <f t="shared" si="52"/>
        <v>0</v>
      </c>
      <c r="MS8" s="1">
        <f t="shared" si="53"/>
        <v>0</v>
      </c>
      <c r="MU8" s="115"/>
      <c r="OI8" s="120"/>
      <c r="PD8" s="1">
        <f t="shared" si="7"/>
        <v>0</v>
      </c>
      <c r="QF8" s="1">
        <f t="shared" si="54"/>
        <v>0</v>
      </c>
      <c r="QY8" s="1">
        <f t="shared" si="55"/>
        <v>0</v>
      </c>
      <c r="RK8" s="1">
        <f t="shared" si="56"/>
        <v>0</v>
      </c>
      <c r="SA8" s="1">
        <f t="shared" si="57"/>
        <v>0</v>
      </c>
      <c r="SG8" s="1">
        <f t="shared" si="58"/>
        <v>0</v>
      </c>
      <c r="SO8" s="1">
        <f t="shared" si="59"/>
        <v>0</v>
      </c>
      <c r="TB8" s="1">
        <f t="shared" si="60"/>
        <v>0</v>
      </c>
      <c r="TS8" s="1">
        <f t="shared" si="8"/>
        <v>0</v>
      </c>
      <c r="UD8" s="1">
        <f t="shared" si="9"/>
        <v>0</v>
      </c>
      <c r="UG8" s="1">
        <f t="shared" si="10"/>
        <v>0</v>
      </c>
      <c r="UQ8" s="1">
        <f t="shared" si="61"/>
        <v>0</v>
      </c>
      <c r="VA8" s="1">
        <f t="shared" si="62"/>
        <v>0</v>
      </c>
      <c r="VG8" s="1">
        <f t="shared" si="63"/>
        <v>0</v>
      </c>
      <c r="WY8" s="1">
        <f t="shared" si="11"/>
        <v>0</v>
      </c>
      <c r="XB8" s="1">
        <f t="shared" si="64"/>
        <v>0</v>
      </c>
      <c r="XG8" s="1">
        <f t="shared" si="12"/>
        <v>0</v>
      </c>
      <c r="XK8" s="108"/>
      <c r="XL8" s="1">
        <f t="shared" si="13"/>
        <v>0</v>
      </c>
      <c r="XM8" s="1">
        <f t="shared" si="14"/>
        <v>0</v>
      </c>
      <c r="XN8" s="1">
        <f t="shared" si="65"/>
        <v>0</v>
      </c>
      <c r="XO8" s="1">
        <f t="shared" si="15"/>
        <v>0</v>
      </c>
      <c r="XP8" s="1">
        <f t="shared" si="66"/>
        <v>0</v>
      </c>
      <c r="XQ8" s="1">
        <f t="shared" si="16"/>
        <v>0</v>
      </c>
      <c r="XR8" s="1">
        <f t="shared" si="17"/>
        <v>0</v>
      </c>
      <c r="XS8" s="1">
        <f t="shared" si="18"/>
        <v>0</v>
      </c>
      <c r="XT8" s="1">
        <f t="shared" si="67"/>
        <v>0</v>
      </c>
      <c r="XU8" s="1">
        <f t="shared" si="19"/>
        <v>0</v>
      </c>
      <c r="XV8" s="1">
        <f t="shared" si="20"/>
        <v>0</v>
      </c>
      <c r="XW8" s="1">
        <f t="shared" si="21"/>
        <v>2</v>
      </c>
      <c r="XX8" s="1">
        <f t="shared" si="22"/>
        <v>0</v>
      </c>
      <c r="XY8" s="1">
        <f t="shared" si="23"/>
        <v>0</v>
      </c>
      <c r="XZ8" s="1">
        <f t="shared" si="24"/>
        <v>0</v>
      </c>
      <c r="YA8" s="1">
        <f t="shared" si="25"/>
        <v>0</v>
      </c>
      <c r="YB8" s="1">
        <f t="shared" si="26"/>
        <v>0</v>
      </c>
      <c r="YC8" s="1">
        <f t="shared" si="27"/>
        <v>0</v>
      </c>
      <c r="YD8" s="132"/>
      <c r="YE8" s="133">
        <f t="shared" si="28"/>
        <v>2</v>
      </c>
      <c r="YF8" s="133">
        <f t="shared" si="29"/>
        <v>33000</v>
      </c>
      <c r="YG8" s="130">
        <v>1</v>
      </c>
      <c r="YH8" s="130">
        <f t="shared" si="30"/>
        <v>66000</v>
      </c>
      <c r="YI8" s="129">
        <v>1</v>
      </c>
      <c r="YJ8" s="128">
        <f t="shared" si="31"/>
        <v>66000</v>
      </c>
      <c r="YK8" s="177"/>
      <c r="YL8">
        <v>1</v>
      </c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>
        <f t="shared" si="68"/>
        <v>0</v>
      </c>
      <c r="ACD8" s="25"/>
      <c r="ACE8" s="11">
        <f t="shared" si="32"/>
        <v>2</v>
      </c>
      <c r="ACF8" s="11">
        <f t="shared" si="33"/>
        <v>33000</v>
      </c>
      <c r="ACG8" s="1">
        <v>5</v>
      </c>
      <c r="ACH8" s="1">
        <v>1</v>
      </c>
      <c r="ACI8" s="11">
        <f t="shared" si="34"/>
        <v>66000</v>
      </c>
      <c r="ACJ8" s="45">
        <v>1</v>
      </c>
      <c r="ACK8" s="13">
        <f t="shared" si="35"/>
        <v>66000</v>
      </c>
      <c r="ACL8">
        <v>1</v>
      </c>
      <c r="ACM8" s="25">
        <f t="shared" si="69"/>
        <v>66000</v>
      </c>
      <c r="ACN8" s="11">
        <f t="shared" si="70"/>
        <v>66000</v>
      </c>
      <c r="ACO8" s="65"/>
      <c r="ACR8" s="1" t="s">
        <v>258</v>
      </c>
      <c r="ACZ8" s="1" t="s">
        <v>259</v>
      </c>
      <c r="ADA8" s="1">
        <v>1</v>
      </c>
      <c r="ADO8" s="1">
        <v>1</v>
      </c>
      <c r="ADU8" s="1">
        <v>2</v>
      </c>
      <c r="AEY8" s="1">
        <v>1</v>
      </c>
      <c r="AFK8" s="1">
        <v>1</v>
      </c>
      <c r="AGJ8" s="11">
        <v>40000</v>
      </c>
      <c r="AGK8" s="11">
        <f>AGL8+AGX8</f>
        <v>26000</v>
      </c>
      <c r="AGL8" s="1">
        <v>5000</v>
      </c>
      <c r="AGM8" s="1">
        <v>1</v>
      </c>
      <c r="AGX8" s="1">
        <v>21000</v>
      </c>
      <c r="AGY8" s="1">
        <v>1</v>
      </c>
      <c r="AHG8" s="1">
        <v>1</v>
      </c>
      <c r="AHH8" s="1">
        <v>66000</v>
      </c>
      <c r="AHI8" s="1">
        <v>65</v>
      </c>
      <c r="AHW8" s="1">
        <v>2</v>
      </c>
      <c r="AHX8" s="1">
        <v>1</v>
      </c>
      <c r="AIH8" s="1">
        <v>1</v>
      </c>
      <c r="AIV8" s="1">
        <v>1</v>
      </c>
      <c r="AIW8" s="11"/>
      <c r="AIX8" s="11"/>
      <c r="AIZ8" s="11"/>
      <c r="AJA8" s="1">
        <v>66000</v>
      </c>
      <c r="AJB8" s="1">
        <v>1</v>
      </c>
      <c r="AJC8" s="1">
        <v>1</v>
      </c>
      <c r="AJD8" s="1">
        <v>100</v>
      </c>
      <c r="AJE8" s="45"/>
      <c r="AJF8" s="381">
        <v>66000</v>
      </c>
      <c r="AJG8" s="11">
        <f t="shared" si="36"/>
        <v>33000</v>
      </c>
      <c r="AJH8" s="60"/>
      <c r="AJI8" s="12"/>
      <c r="AJU8" s="1">
        <f t="shared" si="71"/>
        <v>0</v>
      </c>
      <c r="AJX8" s="1">
        <f t="shared" si="72"/>
        <v>0</v>
      </c>
      <c r="AJY8" s="60"/>
      <c r="AJZ8" s="1" t="s">
        <v>192</v>
      </c>
      <c r="AKA8" s="1" t="s">
        <v>260</v>
      </c>
      <c r="AKB8" s="1" t="s">
        <v>261</v>
      </c>
      <c r="AKC8" s="1" t="s">
        <v>260</v>
      </c>
      <c r="AKD8" s="1" t="s">
        <v>260</v>
      </c>
      <c r="AKE8" s="1" t="s">
        <v>260</v>
      </c>
      <c r="AKF8" s="1" t="s">
        <v>260</v>
      </c>
      <c r="AKG8" s="1" t="s">
        <v>260</v>
      </c>
      <c r="AKH8" s="1" t="s">
        <v>262</v>
      </c>
      <c r="AKI8" s="1" t="s">
        <v>260</v>
      </c>
      <c r="AKJ8" s="1" t="s">
        <v>260</v>
      </c>
      <c r="AKK8" s="1" t="s">
        <v>260</v>
      </c>
      <c r="AKL8" s="1" t="s">
        <v>260</v>
      </c>
      <c r="AKM8" s="1" t="s">
        <v>260</v>
      </c>
      <c r="AKN8" s="1" t="s">
        <v>260</v>
      </c>
      <c r="AKO8" s="1" t="s">
        <v>260</v>
      </c>
      <c r="AKP8" s="1" t="s">
        <v>263</v>
      </c>
      <c r="AKQ8" s="1" t="s">
        <v>260</v>
      </c>
      <c r="AKR8" s="1" t="s">
        <v>260</v>
      </c>
      <c r="AKS8" s="1" t="s">
        <v>260</v>
      </c>
      <c r="AKT8" s="1" t="s">
        <v>260</v>
      </c>
      <c r="AKU8" s="1" t="s">
        <v>260</v>
      </c>
      <c r="AKV8" s="1" t="s">
        <v>260</v>
      </c>
      <c r="AKW8" s="1" t="s">
        <v>260</v>
      </c>
      <c r="AKX8" s="1" t="s">
        <v>260</v>
      </c>
      <c r="AKY8" s="1" t="s">
        <v>260</v>
      </c>
      <c r="AKZ8" s="1" t="s">
        <v>260</v>
      </c>
      <c r="ALA8" s="1" t="s">
        <v>260</v>
      </c>
      <c r="ALB8" s="1" t="s">
        <v>260</v>
      </c>
      <c r="ALC8" s="1" t="s">
        <v>260</v>
      </c>
      <c r="ALD8" s="1" t="s">
        <v>260</v>
      </c>
      <c r="ALE8" s="1" t="s">
        <v>260</v>
      </c>
      <c r="ALF8" s="1" t="s">
        <v>260</v>
      </c>
      <c r="ALG8" s="1" t="s">
        <v>260</v>
      </c>
      <c r="ALH8" s="1" t="s">
        <v>260</v>
      </c>
      <c r="ALI8" s="1" t="s">
        <v>260</v>
      </c>
      <c r="ALJ8" s="1" t="s">
        <v>260</v>
      </c>
      <c r="ALK8" s="1">
        <v>1</v>
      </c>
      <c r="ALL8" s="11">
        <f t="shared" si="73"/>
        <v>66000</v>
      </c>
      <c r="ALM8" s="28">
        <v>66000</v>
      </c>
      <c r="ALO8" s="1">
        <v>1</v>
      </c>
      <c r="ALS8" s="60"/>
      <c r="ALT8" s="1">
        <v>1</v>
      </c>
      <c r="ALW8" s="1">
        <v>1</v>
      </c>
      <c r="ALZ8" s="1">
        <v>1</v>
      </c>
      <c r="AMH8" s="403"/>
    </row>
    <row r="9" spans="1:1022" s="1" customFormat="1" ht="15" customHeight="1" x14ac:dyDescent="0.25">
      <c r="A9" s="268"/>
      <c r="B9" s="113">
        <v>7</v>
      </c>
      <c r="C9" s="304" t="s">
        <v>193</v>
      </c>
      <c r="D9" s="304" t="s">
        <v>194</v>
      </c>
      <c r="E9" s="1">
        <v>2008</v>
      </c>
      <c r="F9" s="1">
        <v>1</v>
      </c>
      <c r="G9" s="1">
        <v>1</v>
      </c>
      <c r="J9" s="1">
        <v>1</v>
      </c>
      <c r="K9" s="1">
        <v>1999</v>
      </c>
      <c r="L9" s="1">
        <v>2000</v>
      </c>
      <c r="M9" s="1">
        <v>2</v>
      </c>
      <c r="AC9" s="1">
        <v>1</v>
      </c>
      <c r="AD9" s="1">
        <v>1</v>
      </c>
      <c r="AW9" s="1">
        <v>1</v>
      </c>
      <c r="AY9" s="1">
        <v>1</v>
      </c>
      <c r="BA9" s="1">
        <v>1</v>
      </c>
      <c r="BB9" s="1">
        <v>13</v>
      </c>
      <c r="BE9" s="1">
        <v>1</v>
      </c>
      <c r="BG9" s="1">
        <v>3</v>
      </c>
      <c r="BH9" s="1">
        <v>1</v>
      </c>
      <c r="CG9" s="1">
        <v>2</v>
      </c>
      <c r="CH9" s="246"/>
      <c r="CP9" s="1">
        <f t="shared" si="37"/>
        <v>0</v>
      </c>
      <c r="CS9" s="1">
        <f t="shared" si="0"/>
        <v>0</v>
      </c>
      <c r="DO9" s="1">
        <f t="shared" si="38"/>
        <v>0</v>
      </c>
      <c r="DQ9" s="1">
        <v>1</v>
      </c>
      <c r="DX9" s="1">
        <f t="shared" si="39"/>
        <v>1</v>
      </c>
      <c r="DY9" s="1">
        <v>1</v>
      </c>
      <c r="EE9" s="1">
        <f t="shared" si="40"/>
        <v>0</v>
      </c>
      <c r="EH9" s="1">
        <f t="shared" si="41"/>
        <v>0</v>
      </c>
      <c r="FF9" s="116"/>
      <c r="GP9" s="1">
        <f t="shared" si="1"/>
        <v>0</v>
      </c>
      <c r="GY9" s="1">
        <f t="shared" si="42"/>
        <v>0</v>
      </c>
      <c r="HC9" s="1">
        <f t="shared" si="43"/>
        <v>0</v>
      </c>
      <c r="HS9" s="1">
        <f t="shared" si="44"/>
        <v>0</v>
      </c>
      <c r="HX9" s="1">
        <f t="shared" si="2"/>
        <v>0</v>
      </c>
      <c r="ID9" s="1">
        <f t="shared" si="3"/>
        <v>0</v>
      </c>
      <c r="IN9" s="1">
        <f t="shared" si="45"/>
        <v>0</v>
      </c>
      <c r="IW9" s="1">
        <f t="shared" si="46"/>
        <v>0</v>
      </c>
      <c r="IZ9" s="1">
        <f t="shared" si="4"/>
        <v>0</v>
      </c>
      <c r="JJ9" s="1">
        <f t="shared" si="5"/>
        <v>0</v>
      </c>
      <c r="JV9" s="1">
        <f t="shared" si="47"/>
        <v>0</v>
      </c>
      <c r="KB9" s="1">
        <f t="shared" si="48"/>
        <v>0</v>
      </c>
      <c r="LG9" s="1">
        <f t="shared" si="6"/>
        <v>0</v>
      </c>
      <c r="LT9" s="1">
        <f t="shared" si="49"/>
        <v>0</v>
      </c>
      <c r="MA9" s="1">
        <f t="shared" si="50"/>
        <v>0</v>
      </c>
      <c r="MF9" s="1">
        <f t="shared" si="51"/>
        <v>0</v>
      </c>
      <c r="MM9" s="1">
        <f t="shared" si="52"/>
        <v>0</v>
      </c>
      <c r="MS9" s="1">
        <f t="shared" si="53"/>
        <v>0</v>
      </c>
      <c r="MU9" s="115"/>
      <c r="OI9" s="120"/>
      <c r="PD9" s="1">
        <f t="shared" si="7"/>
        <v>0</v>
      </c>
      <c r="QF9" s="1">
        <f t="shared" si="54"/>
        <v>0</v>
      </c>
      <c r="QY9" s="1">
        <f t="shared" si="55"/>
        <v>0</v>
      </c>
      <c r="RK9" s="1">
        <f t="shared" si="56"/>
        <v>0</v>
      </c>
      <c r="SA9" s="1">
        <f t="shared" si="57"/>
        <v>0</v>
      </c>
      <c r="SG9" s="1">
        <f t="shared" si="58"/>
        <v>0</v>
      </c>
      <c r="SO9" s="1">
        <f t="shared" si="59"/>
        <v>0</v>
      </c>
      <c r="TB9" s="1">
        <f t="shared" si="60"/>
        <v>0</v>
      </c>
      <c r="TS9" s="1">
        <f t="shared" si="8"/>
        <v>0</v>
      </c>
      <c r="UD9" s="1">
        <f t="shared" si="9"/>
        <v>0</v>
      </c>
      <c r="UG9" s="1">
        <f t="shared" si="10"/>
        <v>0</v>
      </c>
      <c r="UQ9" s="1">
        <f t="shared" si="61"/>
        <v>0</v>
      </c>
      <c r="VA9" s="1">
        <f t="shared" si="62"/>
        <v>0</v>
      </c>
      <c r="VG9" s="1">
        <f t="shared" si="63"/>
        <v>0</v>
      </c>
      <c r="WY9" s="1">
        <f t="shared" si="11"/>
        <v>0</v>
      </c>
      <c r="XB9" s="1">
        <f t="shared" si="64"/>
        <v>0</v>
      </c>
      <c r="XG9" s="1">
        <f t="shared" si="12"/>
        <v>0</v>
      </c>
      <c r="XK9" s="108"/>
      <c r="XL9" s="1">
        <f t="shared" si="13"/>
        <v>1</v>
      </c>
      <c r="XM9" s="1">
        <f t="shared" si="14"/>
        <v>0</v>
      </c>
      <c r="XN9" s="1">
        <f t="shared" si="65"/>
        <v>0</v>
      </c>
      <c r="XO9" s="1">
        <f t="shared" si="15"/>
        <v>0</v>
      </c>
      <c r="XP9" s="1">
        <f t="shared" si="66"/>
        <v>0</v>
      </c>
      <c r="XQ9" s="1">
        <f t="shared" si="16"/>
        <v>0</v>
      </c>
      <c r="XR9" s="1">
        <f t="shared" si="17"/>
        <v>0</v>
      </c>
      <c r="XS9" s="1">
        <f t="shared" si="18"/>
        <v>0</v>
      </c>
      <c r="XT9" s="1">
        <f t="shared" si="67"/>
        <v>0</v>
      </c>
      <c r="XU9" s="1">
        <f t="shared" si="19"/>
        <v>0</v>
      </c>
      <c r="XV9" s="1">
        <f t="shared" si="20"/>
        <v>0</v>
      </c>
      <c r="XW9" s="1">
        <f t="shared" si="21"/>
        <v>0</v>
      </c>
      <c r="XX9" s="1">
        <f t="shared" si="22"/>
        <v>0</v>
      </c>
      <c r="XY9" s="1">
        <f t="shared" si="23"/>
        <v>0</v>
      </c>
      <c r="XZ9" s="1">
        <f t="shared" si="24"/>
        <v>0</v>
      </c>
      <c r="YA9" s="1">
        <f t="shared" si="25"/>
        <v>0</v>
      </c>
      <c r="YB9" s="1">
        <f t="shared" si="26"/>
        <v>0</v>
      </c>
      <c r="YC9" s="1">
        <f t="shared" si="27"/>
        <v>0</v>
      </c>
      <c r="YD9" s="132"/>
      <c r="YE9" s="133">
        <f t="shared" si="28"/>
        <v>1</v>
      </c>
      <c r="YF9" s="133">
        <f t="shared" si="29"/>
        <v>200300</v>
      </c>
      <c r="YG9" s="130">
        <v>1</v>
      </c>
      <c r="YH9" s="130">
        <f t="shared" si="30"/>
        <v>200300</v>
      </c>
      <c r="YI9" s="129">
        <v>1</v>
      </c>
      <c r="YJ9" s="128">
        <f t="shared" si="31"/>
        <v>200300</v>
      </c>
      <c r="YK9" s="177"/>
      <c r="YL9">
        <v>1</v>
      </c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>
        <f t="shared" si="68"/>
        <v>0</v>
      </c>
      <c r="ACD9" s="25"/>
      <c r="ACE9" s="11">
        <f t="shared" si="32"/>
        <v>1</v>
      </c>
      <c r="ACF9" s="11">
        <f t="shared" si="33"/>
        <v>200300</v>
      </c>
      <c r="ACG9" s="1">
        <v>6</v>
      </c>
      <c r="ACH9" s="1">
        <v>1</v>
      </c>
      <c r="ACI9" s="11">
        <f t="shared" si="34"/>
        <v>200300</v>
      </c>
      <c r="ACJ9" s="11"/>
      <c r="ACK9" s="13">
        <f t="shared" si="35"/>
        <v>0</v>
      </c>
      <c r="ACL9">
        <v>1</v>
      </c>
      <c r="ACM9" s="25">
        <f t="shared" si="69"/>
        <v>200300</v>
      </c>
      <c r="ACN9" s="11">
        <f t="shared" si="70"/>
        <v>200300</v>
      </c>
      <c r="ACO9" s="65"/>
      <c r="ACR9" s="1" t="s">
        <v>258</v>
      </c>
      <c r="ACZ9" s="1" t="s">
        <v>259</v>
      </c>
      <c r="ADU9" s="1">
        <v>5</v>
      </c>
      <c r="AFK9" s="1">
        <v>1</v>
      </c>
      <c r="AGJ9" s="11">
        <v>90000</v>
      </c>
      <c r="AGK9" s="11">
        <f t="shared" ref="AGK9:AGK72" si="74">AGL9+AGN9+AGP9+AGR9+AGT9+AGV9+AGX9+AGZ9+AHB9</f>
        <v>5000</v>
      </c>
      <c r="AGV9" s="1">
        <v>5000</v>
      </c>
      <c r="AGW9" s="1">
        <v>1</v>
      </c>
      <c r="AHF9" s="1">
        <v>1</v>
      </c>
      <c r="AHG9" s="1">
        <v>1</v>
      </c>
      <c r="AHH9" s="1">
        <v>98300</v>
      </c>
      <c r="AHI9" s="1">
        <v>9.2219999999999995</v>
      </c>
      <c r="AHW9" s="1">
        <v>2</v>
      </c>
      <c r="AHX9" s="1">
        <v>1</v>
      </c>
      <c r="AHY9" s="1">
        <v>1</v>
      </c>
      <c r="AHZ9" s="1">
        <v>1</v>
      </c>
      <c r="AIH9" s="1">
        <v>1</v>
      </c>
      <c r="AIW9" s="11">
        <v>102000</v>
      </c>
      <c r="AIX9" s="11"/>
      <c r="AIY9" s="1">
        <v>103.76</v>
      </c>
      <c r="AIZ9" s="11">
        <v>98300</v>
      </c>
      <c r="AJE9" s="45"/>
      <c r="AJF9" s="381">
        <v>200300</v>
      </c>
      <c r="AJG9" s="11">
        <f t="shared" si="36"/>
        <v>200300</v>
      </c>
      <c r="AJH9" s="60"/>
      <c r="AJI9" s="12"/>
      <c r="AJU9" s="1">
        <f t="shared" si="71"/>
        <v>0</v>
      </c>
      <c r="AJX9" s="1">
        <f t="shared" si="72"/>
        <v>0</v>
      </c>
      <c r="AJY9" s="60"/>
      <c r="AJZ9" s="1" t="s">
        <v>195</v>
      </c>
      <c r="AKA9" s="1" t="s">
        <v>279</v>
      </c>
      <c r="AKB9" s="1" t="s">
        <v>280</v>
      </c>
      <c r="AKC9" s="1" t="s">
        <v>370</v>
      </c>
      <c r="AKD9" s="1" t="s">
        <v>373</v>
      </c>
      <c r="AKE9" s="1" t="s">
        <v>289</v>
      </c>
      <c r="AKF9" s="1" t="s">
        <v>290</v>
      </c>
      <c r="AKG9" s="1" t="s">
        <v>260</v>
      </c>
      <c r="AKH9" s="1" t="s">
        <v>262</v>
      </c>
      <c r="AKI9" s="1" t="s">
        <v>260</v>
      </c>
      <c r="AKJ9" s="1" t="s">
        <v>260</v>
      </c>
      <c r="AKK9" s="1" t="s">
        <v>260</v>
      </c>
      <c r="AKL9" s="1" t="s">
        <v>260</v>
      </c>
      <c r="AKM9" s="1" t="s">
        <v>260</v>
      </c>
      <c r="AKN9" s="1" t="s">
        <v>260</v>
      </c>
      <c r="AKO9" s="1" t="s">
        <v>260</v>
      </c>
      <c r="AKP9" s="1" t="s">
        <v>263</v>
      </c>
      <c r="AKQ9" s="1" t="s">
        <v>260</v>
      </c>
      <c r="AKR9" s="1" t="s">
        <v>260</v>
      </c>
      <c r="AKS9" s="1" t="s">
        <v>260</v>
      </c>
      <c r="AKT9" s="1" t="s">
        <v>260</v>
      </c>
      <c r="AKU9" s="1" t="s">
        <v>260</v>
      </c>
      <c r="AKV9" s="1" t="s">
        <v>260</v>
      </c>
      <c r="AKW9" s="1" t="s">
        <v>260</v>
      </c>
      <c r="AKX9" s="1" t="s">
        <v>260</v>
      </c>
      <c r="AKY9" s="1" t="s">
        <v>260</v>
      </c>
      <c r="AKZ9" s="1" t="s">
        <v>260</v>
      </c>
      <c r="ALA9" s="1" t="s">
        <v>260</v>
      </c>
      <c r="ALB9" s="1" t="s">
        <v>260</v>
      </c>
      <c r="ALC9" s="1" t="s">
        <v>260</v>
      </c>
      <c r="ALD9" s="1" t="s">
        <v>260</v>
      </c>
      <c r="ALE9" s="1" t="s">
        <v>260</v>
      </c>
      <c r="ALF9" s="1" t="s">
        <v>260</v>
      </c>
      <c r="ALG9" s="1" t="s">
        <v>260</v>
      </c>
      <c r="ALH9" s="1" t="s">
        <v>260</v>
      </c>
      <c r="ALI9" s="1" t="s">
        <v>260</v>
      </c>
      <c r="ALJ9" s="1" t="s">
        <v>260</v>
      </c>
      <c r="ALK9" s="1">
        <v>7</v>
      </c>
      <c r="ALL9" s="11">
        <f t="shared" si="73"/>
        <v>28614.285714285714</v>
      </c>
      <c r="ALM9" s="53">
        <v>200300</v>
      </c>
      <c r="ALN9" s="1">
        <v>2</v>
      </c>
      <c r="ALO9" s="1">
        <v>4</v>
      </c>
      <c r="ALR9" s="1">
        <v>1</v>
      </c>
      <c r="ALS9" s="60"/>
      <c r="ALT9" s="1">
        <v>1</v>
      </c>
      <c r="ALW9" s="1">
        <v>1</v>
      </c>
      <c r="ALX9" s="1">
        <v>1</v>
      </c>
      <c r="ALZ9" s="1">
        <v>1</v>
      </c>
      <c r="AMH9" s="403"/>
    </row>
    <row r="10" spans="1:1022" s="1" customFormat="1" ht="19" customHeight="1" x14ac:dyDescent="0.25">
      <c r="A10" s="268"/>
      <c r="B10" s="113">
        <v>8</v>
      </c>
      <c r="C10" s="304" t="s">
        <v>193</v>
      </c>
      <c r="D10" s="304" t="s">
        <v>291</v>
      </c>
      <c r="E10" s="1">
        <v>2010</v>
      </c>
      <c r="H10" s="1">
        <v>2</v>
      </c>
      <c r="I10" s="1">
        <v>1</v>
      </c>
      <c r="J10" s="1">
        <v>2</v>
      </c>
      <c r="K10" s="1">
        <v>1996</v>
      </c>
      <c r="L10" s="1">
        <v>2002</v>
      </c>
      <c r="M10" s="1">
        <v>6</v>
      </c>
      <c r="Z10" s="1">
        <v>1</v>
      </c>
      <c r="AA10" s="1">
        <v>1</v>
      </c>
      <c r="AB10" s="1">
        <v>1</v>
      </c>
      <c r="AD10" s="1">
        <v>1</v>
      </c>
      <c r="AE10" s="1">
        <v>1</v>
      </c>
      <c r="AF10" s="1">
        <v>1</v>
      </c>
      <c r="AW10" s="1">
        <v>1</v>
      </c>
      <c r="AY10" s="1">
        <v>1</v>
      </c>
      <c r="BA10" s="1">
        <v>1</v>
      </c>
      <c r="BB10" s="1">
        <v>10</v>
      </c>
      <c r="CG10" s="1">
        <v>1</v>
      </c>
      <c r="CH10" s="246"/>
      <c r="CP10" s="1">
        <f t="shared" si="37"/>
        <v>0</v>
      </c>
      <c r="CS10" s="1">
        <f t="shared" si="0"/>
        <v>0</v>
      </c>
      <c r="DO10" s="1">
        <f t="shared" si="38"/>
        <v>0</v>
      </c>
      <c r="DW10" s="1">
        <v>1</v>
      </c>
      <c r="DX10" s="1">
        <f t="shared" si="39"/>
        <v>1</v>
      </c>
      <c r="DY10" s="1">
        <v>1</v>
      </c>
      <c r="EE10" s="1">
        <f t="shared" si="40"/>
        <v>0</v>
      </c>
      <c r="EH10" s="1">
        <f t="shared" si="41"/>
        <v>0</v>
      </c>
      <c r="FF10" s="116"/>
      <c r="GP10" s="1">
        <f t="shared" si="1"/>
        <v>0</v>
      </c>
      <c r="GY10" s="1">
        <f t="shared" si="42"/>
        <v>0</v>
      </c>
      <c r="HC10" s="1">
        <f t="shared" si="43"/>
        <v>0</v>
      </c>
      <c r="HS10" s="1">
        <f t="shared" si="44"/>
        <v>0</v>
      </c>
      <c r="HX10" s="1">
        <f t="shared" si="2"/>
        <v>0</v>
      </c>
      <c r="ID10" s="1">
        <f t="shared" si="3"/>
        <v>0</v>
      </c>
      <c r="IN10" s="1">
        <f t="shared" si="45"/>
        <v>0</v>
      </c>
      <c r="IW10" s="1">
        <f t="shared" si="46"/>
        <v>0</v>
      </c>
      <c r="IZ10" s="1">
        <f t="shared" si="4"/>
        <v>0</v>
      </c>
      <c r="JJ10" s="1">
        <f t="shared" si="5"/>
        <v>0</v>
      </c>
      <c r="JV10" s="1">
        <f t="shared" si="47"/>
        <v>0</v>
      </c>
      <c r="KB10" s="1">
        <f t="shared" si="48"/>
        <v>0</v>
      </c>
      <c r="LG10" s="1">
        <f t="shared" si="6"/>
        <v>0</v>
      </c>
      <c r="LT10" s="1">
        <f t="shared" si="49"/>
        <v>0</v>
      </c>
      <c r="MA10" s="1">
        <f t="shared" si="50"/>
        <v>0</v>
      </c>
      <c r="MF10" s="1">
        <f t="shared" si="51"/>
        <v>0</v>
      </c>
      <c r="MM10" s="1">
        <f t="shared" si="52"/>
        <v>0</v>
      </c>
      <c r="MS10" s="1">
        <f t="shared" si="53"/>
        <v>0</v>
      </c>
      <c r="MU10" s="115"/>
      <c r="OI10" s="120"/>
      <c r="PD10" s="1">
        <f t="shared" si="7"/>
        <v>0</v>
      </c>
      <c r="QF10" s="1">
        <f t="shared" si="54"/>
        <v>0</v>
      </c>
      <c r="QY10" s="1">
        <f t="shared" si="55"/>
        <v>0</v>
      </c>
      <c r="RK10" s="1">
        <f t="shared" si="56"/>
        <v>0</v>
      </c>
      <c r="SA10" s="1">
        <f t="shared" si="57"/>
        <v>0</v>
      </c>
      <c r="SG10" s="1">
        <f t="shared" si="58"/>
        <v>0</v>
      </c>
      <c r="SO10" s="1">
        <f t="shared" si="59"/>
        <v>0</v>
      </c>
      <c r="TB10" s="1">
        <f t="shared" si="60"/>
        <v>0</v>
      </c>
      <c r="TS10" s="1">
        <f t="shared" si="8"/>
        <v>0</v>
      </c>
      <c r="UD10" s="1">
        <f t="shared" si="9"/>
        <v>0</v>
      </c>
      <c r="UG10" s="1">
        <f t="shared" si="10"/>
        <v>0</v>
      </c>
      <c r="UQ10" s="1">
        <f t="shared" si="61"/>
        <v>0</v>
      </c>
      <c r="VA10" s="1">
        <f t="shared" si="62"/>
        <v>0</v>
      </c>
      <c r="VG10" s="1">
        <f t="shared" si="63"/>
        <v>0</v>
      </c>
      <c r="WY10" s="1">
        <f t="shared" si="11"/>
        <v>0</v>
      </c>
      <c r="XB10" s="1">
        <f t="shared" si="64"/>
        <v>0</v>
      </c>
      <c r="XG10" s="1">
        <f t="shared" si="12"/>
        <v>0</v>
      </c>
      <c r="XK10" s="108"/>
      <c r="XL10" s="1">
        <f t="shared" si="13"/>
        <v>1</v>
      </c>
      <c r="XM10" s="1">
        <f t="shared" si="14"/>
        <v>0</v>
      </c>
      <c r="XN10" s="1">
        <f t="shared" si="65"/>
        <v>0</v>
      </c>
      <c r="XO10" s="1">
        <f t="shared" si="15"/>
        <v>0</v>
      </c>
      <c r="XP10" s="1">
        <f t="shared" si="66"/>
        <v>0</v>
      </c>
      <c r="XQ10" s="1">
        <f t="shared" si="16"/>
        <v>0</v>
      </c>
      <c r="XR10" s="1">
        <f t="shared" si="17"/>
        <v>0</v>
      </c>
      <c r="XS10" s="1">
        <f t="shared" si="18"/>
        <v>0</v>
      </c>
      <c r="XT10" s="1">
        <f t="shared" si="67"/>
        <v>0</v>
      </c>
      <c r="XU10" s="1">
        <f t="shared" si="19"/>
        <v>0</v>
      </c>
      <c r="XV10" s="1">
        <f t="shared" si="20"/>
        <v>0</v>
      </c>
      <c r="XW10" s="1">
        <f t="shared" si="21"/>
        <v>0</v>
      </c>
      <c r="XX10" s="1">
        <f t="shared" si="22"/>
        <v>0</v>
      </c>
      <c r="XY10" s="1">
        <f t="shared" si="23"/>
        <v>0</v>
      </c>
      <c r="XZ10" s="1">
        <f t="shared" si="24"/>
        <v>0</v>
      </c>
      <c r="YA10" s="1">
        <f t="shared" si="25"/>
        <v>0</v>
      </c>
      <c r="YB10" s="1">
        <f t="shared" si="26"/>
        <v>0</v>
      </c>
      <c r="YC10" s="1">
        <f t="shared" si="27"/>
        <v>0</v>
      </c>
      <c r="YD10" s="132"/>
      <c r="YE10" s="133">
        <f t="shared" si="28"/>
        <v>1</v>
      </c>
      <c r="YF10" s="133">
        <f t="shared" si="29"/>
        <v>118000</v>
      </c>
      <c r="YG10" s="130">
        <v>1</v>
      </c>
      <c r="YH10" s="130">
        <f t="shared" si="30"/>
        <v>118000</v>
      </c>
      <c r="YI10" s="129">
        <v>1</v>
      </c>
      <c r="YJ10" s="128">
        <f t="shared" si="31"/>
        <v>118000</v>
      </c>
      <c r="YK10" s="177"/>
      <c r="YL10">
        <v>1</v>
      </c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>
        <f t="shared" si="68"/>
        <v>0</v>
      </c>
      <c r="ACD10" s="25"/>
      <c r="ACE10" s="11">
        <f t="shared" si="32"/>
        <v>1</v>
      </c>
      <c r="ACF10" s="11">
        <f t="shared" si="33"/>
        <v>118000</v>
      </c>
      <c r="ACG10" s="1">
        <v>5</v>
      </c>
      <c r="ACH10" s="1">
        <v>1</v>
      </c>
      <c r="ACI10" s="11">
        <f t="shared" si="34"/>
        <v>118000</v>
      </c>
      <c r="ACJ10" s="45">
        <v>1</v>
      </c>
      <c r="ACK10" s="13">
        <f t="shared" si="35"/>
        <v>118000</v>
      </c>
      <c r="ACL10">
        <v>1</v>
      </c>
      <c r="ACM10" s="25">
        <f t="shared" si="69"/>
        <v>118000</v>
      </c>
      <c r="ACN10" s="11">
        <f t="shared" si="70"/>
        <v>118000</v>
      </c>
      <c r="ACO10" s="65"/>
      <c r="ACR10" s="1" t="s">
        <v>292</v>
      </c>
      <c r="ACS10" s="1">
        <v>1</v>
      </c>
      <c r="ACT10" s="1">
        <v>1</v>
      </c>
      <c r="ACU10" s="1">
        <v>1</v>
      </c>
      <c r="ACV10" s="1">
        <v>1</v>
      </c>
      <c r="ACZ10" s="1" t="s">
        <v>259</v>
      </c>
      <c r="ADU10" s="1">
        <v>2</v>
      </c>
      <c r="AEY10" s="1">
        <v>1</v>
      </c>
      <c r="AFW10" s="1">
        <v>1</v>
      </c>
      <c r="AGJ10" s="11">
        <v>15000</v>
      </c>
      <c r="AGK10" s="11">
        <f t="shared" si="74"/>
        <v>1000</v>
      </c>
      <c r="AGZ10" s="1">
        <v>1000</v>
      </c>
      <c r="AHA10" s="1">
        <v>1</v>
      </c>
      <c r="AHG10" s="1">
        <v>1</v>
      </c>
      <c r="AHH10" s="1">
        <v>16000</v>
      </c>
      <c r="AHI10" s="1">
        <v>6.6669999999999998</v>
      </c>
      <c r="AHT10" s="1">
        <v>1</v>
      </c>
      <c r="AHU10" s="1">
        <v>1</v>
      </c>
      <c r="AIW10" s="11">
        <v>102000</v>
      </c>
      <c r="AIX10" s="11"/>
      <c r="AIY10" s="1">
        <v>637.5</v>
      </c>
      <c r="AIZ10" s="11">
        <v>3000</v>
      </c>
      <c r="AJA10" s="1">
        <v>13000</v>
      </c>
      <c r="AJB10" s="1">
        <v>1</v>
      </c>
      <c r="AJD10" s="1">
        <v>11.016949152542372</v>
      </c>
      <c r="AJE10" s="45">
        <v>433.33333333333331</v>
      </c>
      <c r="AJF10" s="381">
        <v>118000</v>
      </c>
      <c r="AJG10" s="11">
        <f t="shared" si="36"/>
        <v>118000</v>
      </c>
      <c r="AJH10" s="60"/>
      <c r="AJI10" s="12"/>
      <c r="AJU10" s="1">
        <f t="shared" si="71"/>
        <v>0</v>
      </c>
      <c r="AJX10" s="1">
        <f t="shared" si="72"/>
        <v>0</v>
      </c>
      <c r="AJY10" s="60"/>
      <c r="AJZ10" s="1" t="s">
        <v>186</v>
      </c>
      <c r="AKA10" s="1" t="s">
        <v>260</v>
      </c>
      <c r="AKB10" s="1" t="s">
        <v>261</v>
      </c>
      <c r="AKC10" s="1" t="s">
        <v>260</v>
      </c>
      <c r="AKD10" s="1" t="s">
        <v>260</v>
      </c>
      <c r="AKE10" s="1" t="s">
        <v>260</v>
      </c>
      <c r="AKF10" s="1" t="s">
        <v>260</v>
      </c>
      <c r="AKG10" s="1" t="s">
        <v>260</v>
      </c>
      <c r="AKH10" s="1" t="s">
        <v>262</v>
      </c>
      <c r="AKI10" s="1" t="s">
        <v>260</v>
      </c>
      <c r="AKJ10" s="1" t="s">
        <v>260</v>
      </c>
      <c r="AKK10" s="1" t="s">
        <v>260</v>
      </c>
      <c r="AKL10" s="1" t="s">
        <v>260</v>
      </c>
      <c r="AKM10" s="1" t="s">
        <v>260</v>
      </c>
      <c r="AKN10" s="1" t="s">
        <v>260</v>
      </c>
      <c r="AKO10" s="1" t="s">
        <v>260</v>
      </c>
      <c r="AKP10" s="1" t="s">
        <v>263</v>
      </c>
      <c r="AKQ10" s="1" t="s">
        <v>260</v>
      </c>
      <c r="AKR10" s="1" t="s">
        <v>260</v>
      </c>
      <c r="AKS10" s="1" t="s">
        <v>260</v>
      </c>
      <c r="AKT10" s="1" t="s">
        <v>260</v>
      </c>
      <c r="AKU10" s="1" t="s">
        <v>260</v>
      </c>
      <c r="AKV10" s="1" t="s">
        <v>260</v>
      </c>
      <c r="AKW10" s="1" t="s">
        <v>260</v>
      </c>
      <c r="AKX10" s="1" t="s">
        <v>260</v>
      </c>
      <c r="AKY10" s="1" t="s">
        <v>260</v>
      </c>
      <c r="AKZ10" s="1" t="s">
        <v>260</v>
      </c>
      <c r="ALA10" s="1" t="s">
        <v>260</v>
      </c>
      <c r="ALB10" s="1" t="s">
        <v>260</v>
      </c>
      <c r="ALC10" s="1" t="s">
        <v>260</v>
      </c>
      <c r="ALD10" s="1" t="s">
        <v>260</v>
      </c>
      <c r="ALE10" s="1" t="s">
        <v>260</v>
      </c>
      <c r="ALF10" s="1" t="s">
        <v>260</v>
      </c>
      <c r="ALG10" s="1" t="s">
        <v>260</v>
      </c>
      <c r="ALH10" s="1" t="s">
        <v>260</v>
      </c>
      <c r="ALI10" s="1" t="s">
        <v>260</v>
      </c>
      <c r="ALJ10" s="1" t="s">
        <v>260</v>
      </c>
      <c r="ALK10" s="1">
        <v>1</v>
      </c>
      <c r="ALL10" s="11">
        <f t="shared" si="73"/>
        <v>118000</v>
      </c>
      <c r="ALM10" s="28">
        <v>118000</v>
      </c>
      <c r="ALN10" s="1">
        <v>1</v>
      </c>
      <c r="ALS10" s="60"/>
      <c r="ALT10" s="1">
        <v>1</v>
      </c>
      <c r="ALZ10" s="1">
        <v>1</v>
      </c>
      <c r="AMA10" s="1">
        <v>1</v>
      </c>
      <c r="AMH10" s="403"/>
    </row>
    <row r="11" spans="1:1022" s="4" customFormat="1" ht="19" customHeight="1" x14ac:dyDescent="0.25">
      <c r="A11" s="270"/>
      <c r="B11" s="188">
        <v>9</v>
      </c>
      <c r="C11" s="304" t="s">
        <v>1053</v>
      </c>
      <c r="D11" s="304" t="s">
        <v>1054</v>
      </c>
      <c r="E11" s="4">
        <v>2011</v>
      </c>
      <c r="H11" s="4">
        <v>4</v>
      </c>
      <c r="J11" s="4">
        <v>4</v>
      </c>
      <c r="K11" s="4">
        <v>1999</v>
      </c>
      <c r="L11" s="4">
        <v>2005</v>
      </c>
      <c r="M11" s="4">
        <v>7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X11" s="4">
        <v>1</v>
      </c>
      <c r="BR11" s="4">
        <v>1</v>
      </c>
      <c r="BV11" s="4">
        <v>1</v>
      </c>
      <c r="CG11" s="4">
        <v>2</v>
      </c>
      <c r="CH11" s="252"/>
      <c r="CP11" s="4">
        <f t="shared" si="37"/>
        <v>0</v>
      </c>
      <c r="CS11" s="4">
        <f t="shared" si="0"/>
        <v>0</v>
      </c>
      <c r="DO11" s="4">
        <f t="shared" si="38"/>
        <v>0</v>
      </c>
      <c r="DU11" s="4">
        <v>1</v>
      </c>
      <c r="DV11" s="4">
        <v>1</v>
      </c>
      <c r="DX11" s="4">
        <f t="shared" si="39"/>
        <v>2</v>
      </c>
      <c r="DY11" s="4">
        <v>1</v>
      </c>
      <c r="EE11" s="4">
        <f t="shared" si="40"/>
        <v>0</v>
      </c>
      <c r="EH11" s="4">
        <f t="shared" si="41"/>
        <v>0</v>
      </c>
      <c r="GP11" s="4">
        <f t="shared" si="1"/>
        <v>0</v>
      </c>
      <c r="GY11" s="4">
        <f t="shared" si="42"/>
        <v>0</v>
      </c>
      <c r="HC11" s="4">
        <f t="shared" si="43"/>
        <v>0</v>
      </c>
      <c r="HS11" s="4">
        <f t="shared" si="44"/>
        <v>0</v>
      </c>
      <c r="HX11" s="4">
        <f t="shared" si="2"/>
        <v>0</v>
      </c>
      <c r="ID11" s="4">
        <f t="shared" si="3"/>
        <v>0</v>
      </c>
      <c r="IN11" s="4">
        <f t="shared" si="45"/>
        <v>0</v>
      </c>
      <c r="IW11" s="4">
        <f t="shared" si="46"/>
        <v>0</v>
      </c>
      <c r="IZ11" s="4">
        <f t="shared" si="4"/>
        <v>0</v>
      </c>
      <c r="JJ11" s="4">
        <f t="shared" si="5"/>
        <v>0</v>
      </c>
      <c r="JV11" s="4">
        <f t="shared" si="47"/>
        <v>0</v>
      </c>
      <c r="KB11" s="4">
        <f t="shared" si="48"/>
        <v>0</v>
      </c>
      <c r="LG11" s="4">
        <f t="shared" si="6"/>
        <v>0</v>
      </c>
      <c r="LT11" s="4">
        <f t="shared" si="49"/>
        <v>0</v>
      </c>
      <c r="MA11" s="4">
        <f t="shared" si="50"/>
        <v>0</v>
      </c>
      <c r="MF11" s="4">
        <f t="shared" si="51"/>
        <v>0</v>
      </c>
      <c r="MM11" s="4">
        <f t="shared" si="52"/>
        <v>0</v>
      </c>
      <c r="MS11" s="4">
        <f t="shared" si="53"/>
        <v>0</v>
      </c>
      <c r="MU11" s="189"/>
      <c r="PD11" s="4">
        <f t="shared" si="7"/>
        <v>0</v>
      </c>
      <c r="QF11" s="4">
        <f t="shared" si="54"/>
        <v>0</v>
      </c>
      <c r="QY11" s="4">
        <f t="shared" si="55"/>
        <v>0</v>
      </c>
      <c r="RK11" s="4">
        <f t="shared" si="56"/>
        <v>0</v>
      </c>
      <c r="RV11" s="4">
        <v>1</v>
      </c>
      <c r="SA11" s="4">
        <f t="shared" si="57"/>
        <v>1</v>
      </c>
      <c r="SB11" s="4">
        <v>1</v>
      </c>
      <c r="SG11" s="4">
        <f t="shared" si="58"/>
        <v>0</v>
      </c>
      <c r="SO11" s="4">
        <f t="shared" si="59"/>
        <v>0</v>
      </c>
      <c r="TB11" s="4">
        <f t="shared" si="60"/>
        <v>0</v>
      </c>
      <c r="TD11" s="4">
        <v>1</v>
      </c>
      <c r="TS11" s="4">
        <f t="shared" si="8"/>
        <v>1</v>
      </c>
      <c r="TT11" s="4">
        <v>1</v>
      </c>
      <c r="UD11" s="4">
        <f t="shared" si="9"/>
        <v>0</v>
      </c>
      <c r="UG11" s="4">
        <f t="shared" si="10"/>
        <v>0</v>
      </c>
      <c r="UQ11" s="4">
        <f t="shared" si="61"/>
        <v>0</v>
      </c>
      <c r="VA11" s="4">
        <f t="shared" si="62"/>
        <v>0</v>
      </c>
      <c r="VG11" s="4">
        <f t="shared" si="63"/>
        <v>0</v>
      </c>
      <c r="WY11" s="4">
        <f t="shared" si="11"/>
        <v>0</v>
      </c>
      <c r="XB11" s="4">
        <f t="shared" si="64"/>
        <v>0</v>
      </c>
      <c r="XG11" s="4">
        <f t="shared" si="12"/>
        <v>0</v>
      </c>
      <c r="XK11" s="200"/>
      <c r="XL11" s="4">
        <f t="shared" si="13"/>
        <v>3</v>
      </c>
      <c r="XM11" s="4">
        <f t="shared" si="14"/>
        <v>0</v>
      </c>
      <c r="XN11" s="4">
        <f t="shared" si="65"/>
        <v>0</v>
      </c>
      <c r="XO11" s="4">
        <f t="shared" si="15"/>
        <v>0</v>
      </c>
      <c r="XP11" s="4">
        <f t="shared" si="66"/>
        <v>0</v>
      </c>
      <c r="XQ11" s="4">
        <f t="shared" si="16"/>
        <v>0</v>
      </c>
      <c r="XR11" s="4">
        <f t="shared" si="17"/>
        <v>0</v>
      </c>
      <c r="XS11" s="4">
        <f t="shared" si="18"/>
        <v>0</v>
      </c>
      <c r="XT11" s="4">
        <f t="shared" si="67"/>
        <v>0</v>
      </c>
      <c r="XU11" s="4">
        <f t="shared" si="19"/>
        <v>0</v>
      </c>
      <c r="XV11" s="4">
        <f t="shared" si="20"/>
        <v>0</v>
      </c>
      <c r="XW11" s="4">
        <f t="shared" si="21"/>
        <v>1</v>
      </c>
      <c r="XX11" s="4">
        <f t="shared" si="22"/>
        <v>0</v>
      </c>
      <c r="XY11" s="4">
        <f t="shared" si="23"/>
        <v>0</v>
      </c>
      <c r="XZ11" s="4">
        <f t="shared" si="24"/>
        <v>0</v>
      </c>
      <c r="YA11" s="4">
        <f t="shared" si="25"/>
        <v>0</v>
      </c>
      <c r="YB11" s="4">
        <f t="shared" si="26"/>
        <v>0</v>
      </c>
      <c r="YC11" s="4">
        <f t="shared" si="27"/>
        <v>0</v>
      </c>
      <c r="YD11" s="191"/>
      <c r="YE11" s="5">
        <f t="shared" si="28"/>
        <v>4</v>
      </c>
      <c r="YF11" s="133">
        <f t="shared" si="29"/>
        <v>945000</v>
      </c>
      <c r="YG11" s="5">
        <v>3</v>
      </c>
      <c r="YH11" s="130">
        <f t="shared" si="30"/>
        <v>1260000</v>
      </c>
      <c r="YI11" s="4">
        <v>1</v>
      </c>
      <c r="YJ11" s="128">
        <f t="shared" si="31"/>
        <v>3780000</v>
      </c>
      <c r="YK11" s="191"/>
      <c r="YL11" s="4">
        <v>1</v>
      </c>
      <c r="ACC11" s="4">
        <f t="shared" si="68"/>
        <v>0</v>
      </c>
      <c r="ACD11" s="25"/>
      <c r="ACE11" s="5">
        <f t="shared" si="32"/>
        <v>4</v>
      </c>
      <c r="ACF11" s="11">
        <f t="shared" si="33"/>
        <v>945000</v>
      </c>
      <c r="ACG11" s="4">
        <v>5</v>
      </c>
      <c r="ACH11" s="4">
        <v>1</v>
      </c>
      <c r="ACI11" s="11">
        <f t="shared" si="34"/>
        <v>3780000</v>
      </c>
      <c r="ACJ11" s="37">
        <v>1</v>
      </c>
      <c r="ACK11" s="13">
        <f t="shared" si="35"/>
        <v>3780000</v>
      </c>
      <c r="ACL11" s="4">
        <v>1</v>
      </c>
      <c r="ACM11" s="25">
        <f t="shared" si="69"/>
        <v>3780000</v>
      </c>
      <c r="ACN11" s="11">
        <f t="shared" si="70"/>
        <v>3780000</v>
      </c>
      <c r="ACO11" s="200"/>
      <c r="ACR11" s="72" t="s">
        <v>1250</v>
      </c>
      <c r="ACS11" s="4">
        <v>1</v>
      </c>
      <c r="ACT11" s="4">
        <v>1</v>
      </c>
      <c r="ACV11" s="4">
        <v>1</v>
      </c>
      <c r="ADL11" s="4">
        <v>1</v>
      </c>
      <c r="ADP11" s="4">
        <v>1</v>
      </c>
      <c r="ADU11" s="4">
        <v>4</v>
      </c>
      <c r="ADV11" s="4">
        <v>4</v>
      </c>
      <c r="ADW11" s="4">
        <v>1</v>
      </c>
      <c r="AEF11" s="4">
        <v>1</v>
      </c>
      <c r="AFL11" s="4">
        <v>1</v>
      </c>
      <c r="AFN11" s="4">
        <v>1</v>
      </c>
      <c r="AGK11" s="5"/>
      <c r="AHT11" s="4">
        <v>1</v>
      </c>
      <c r="AHU11" s="4">
        <v>1</v>
      </c>
      <c r="AHV11" s="4">
        <v>1</v>
      </c>
      <c r="AIW11" s="5"/>
      <c r="AIX11" s="5"/>
      <c r="AIZ11" s="5"/>
      <c r="AJE11" s="37"/>
      <c r="AJF11" s="383">
        <v>3780000</v>
      </c>
      <c r="AJG11" s="11">
        <f t="shared" si="36"/>
        <v>945000</v>
      </c>
      <c r="AJH11" s="201"/>
      <c r="AJI11" s="6">
        <v>3</v>
      </c>
      <c r="AJL11" s="4">
        <v>3</v>
      </c>
      <c r="AJU11" s="4">
        <f t="shared" si="71"/>
        <v>3</v>
      </c>
      <c r="AJX11" s="4">
        <v>3</v>
      </c>
      <c r="AJY11" s="201"/>
      <c r="ALL11" s="5" t="e">
        <f t="shared" si="73"/>
        <v>#DIV/0!</v>
      </c>
      <c r="ALM11" s="5">
        <v>3780000</v>
      </c>
      <c r="ALS11" s="201"/>
      <c r="ALY11" s="4">
        <v>1</v>
      </c>
      <c r="AMH11" s="403"/>
    </row>
    <row r="12" spans="1:1022" s="1" customFormat="1" ht="15" customHeight="1" x14ac:dyDescent="0.25">
      <c r="A12" s="268"/>
      <c r="B12" s="113">
        <v>10</v>
      </c>
      <c r="C12" s="304" t="s">
        <v>375</v>
      </c>
      <c r="D12" s="304" t="s">
        <v>376</v>
      </c>
      <c r="E12" s="1">
        <v>1995</v>
      </c>
      <c r="F12" s="1">
        <v>2</v>
      </c>
      <c r="G12" s="1">
        <v>1</v>
      </c>
      <c r="J12" s="1">
        <v>2</v>
      </c>
      <c r="K12" s="1">
        <v>1992</v>
      </c>
      <c r="L12" s="1">
        <v>1994</v>
      </c>
      <c r="M12" s="1">
        <v>3</v>
      </c>
      <c r="V12" s="1">
        <v>1</v>
      </c>
      <c r="W12" s="1">
        <v>1</v>
      </c>
      <c r="X12" s="1">
        <v>1</v>
      </c>
      <c r="AW12" s="1">
        <v>1</v>
      </c>
      <c r="AY12" s="1">
        <v>1</v>
      </c>
      <c r="BA12" s="1">
        <v>1</v>
      </c>
      <c r="BB12" s="1">
        <v>11</v>
      </c>
      <c r="BC12" s="1">
        <v>1</v>
      </c>
      <c r="CG12" s="1">
        <v>1</v>
      </c>
      <c r="CH12" s="246"/>
      <c r="CP12" s="1">
        <f t="shared" si="37"/>
        <v>0</v>
      </c>
      <c r="CS12" s="1">
        <f t="shared" si="0"/>
        <v>0</v>
      </c>
      <c r="DO12" s="1">
        <f t="shared" si="38"/>
        <v>0</v>
      </c>
      <c r="DX12" s="1">
        <f t="shared" si="39"/>
        <v>0</v>
      </c>
      <c r="EE12" s="1">
        <f t="shared" si="40"/>
        <v>0</v>
      </c>
      <c r="EH12" s="1">
        <f t="shared" si="41"/>
        <v>0</v>
      </c>
      <c r="EQ12" s="1">
        <v>1</v>
      </c>
      <c r="FF12" s="116"/>
      <c r="GP12" s="1">
        <f t="shared" si="1"/>
        <v>0</v>
      </c>
      <c r="GY12" s="1">
        <f t="shared" si="42"/>
        <v>0</v>
      </c>
      <c r="HC12" s="1">
        <f t="shared" si="43"/>
        <v>0</v>
      </c>
      <c r="HS12" s="1">
        <f t="shared" si="44"/>
        <v>0</v>
      </c>
      <c r="HX12" s="1">
        <f t="shared" si="2"/>
        <v>0</v>
      </c>
      <c r="ID12" s="1">
        <f t="shared" si="3"/>
        <v>0</v>
      </c>
      <c r="IN12" s="1">
        <f t="shared" si="45"/>
        <v>0</v>
      </c>
      <c r="IW12" s="1">
        <f t="shared" si="46"/>
        <v>0</v>
      </c>
      <c r="IZ12" s="1">
        <f t="shared" si="4"/>
        <v>0</v>
      </c>
      <c r="JJ12" s="1">
        <f t="shared" si="5"/>
        <v>0</v>
      </c>
      <c r="JV12" s="1">
        <f t="shared" si="47"/>
        <v>0</v>
      </c>
      <c r="KB12" s="1">
        <f t="shared" si="48"/>
        <v>0</v>
      </c>
      <c r="LG12" s="1">
        <f t="shared" si="6"/>
        <v>0</v>
      </c>
      <c r="LT12" s="1">
        <f t="shared" si="49"/>
        <v>0</v>
      </c>
      <c r="MA12" s="1">
        <f t="shared" si="50"/>
        <v>0</v>
      </c>
      <c r="MF12" s="1">
        <f t="shared" si="51"/>
        <v>0</v>
      </c>
      <c r="MI12" s="1">
        <v>1</v>
      </c>
      <c r="MM12" s="1">
        <f t="shared" si="52"/>
        <v>1</v>
      </c>
      <c r="MN12" s="1">
        <v>1</v>
      </c>
      <c r="MS12" s="1">
        <f t="shared" si="53"/>
        <v>0</v>
      </c>
      <c r="MU12" s="115"/>
      <c r="OI12" s="120"/>
      <c r="PD12" s="1">
        <f t="shared" si="7"/>
        <v>0</v>
      </c>
      <c r="QF12" s="1">
        <f t="shared" si="54"/>
        <v>0</v>
      </c>
      <c r="QY12" s="1">
        <f t="shared" si="55"/>
        <v>0</v>
      </c>
      <c r="RK12" s="1">
        <f t="shared" si="56"/>
        <v>0</v>
      </c>
      <c r="SA12" s="1">
        <f t="shared" si="57"/>
        <v>0</v>
      </c>
      <c r="SG12" s="1">
        <f t="shared" si="58"/>
        <v>0</v>
      </c>
      <c r="SO12" s="1">
        <f t="shared" si="59"/>
        <v>0</v>
      </c>
      <c r="TB12" s="1">
        <f t="shared" si="60"/>
        <v>0</v>
      </c>
      <c r="TS12" s="1">
        <f t="shared" si="8"/>
        <v>0</v>
      </c>
      <c r="UD12" s="1">
        <f t="shared" si="9"/>
        <v>0</v>
      </c>
      <c r="UG12" s="1">
        <f t="shared" si="10"/>
        <v>0</v>
      </c>
      <c r="UQ12" s="1">
        <f t="shared" si="61"/>
        <v>0</v>
      </c>
      <c r="VA12" s="1">
        <f t="shared" si="62"/>
        <v>0</v>
      </c>
      <c r="VG12" s="1">
        <f t="shared" si="63"/>
        <v>0</v>
      </c>
      <c r="WY12" s="1">
        <f t="shared" si="11"/>
        <v>0</v>
      </c>
      <c r="XB12" s="1">
        <f t="shared" si="64"/>
        <v>0</v>
      </c>
      <c r="XG12" s="1">
        <f t="shared" si="12"/>
        <v>0</v>
      </c>
      <c r="XK12" s="108"/>
      <c r="XL12" s="1">
        <f t="shared" si="13"/>
        <v>0</v>
      </c>
      <c r="XM12" s="1">
        <f t="shared" si="14"/>
        <v>0</v>
      </c>
      <c r="XN12" s="1">
        <f t="shared" si="65"/>
        <v>0</v>
      </c>
      <c r="XO12" s="1">
        <f t="shared" si="15"/>
        <v>1</v>
      </c>
      <c r="XP12" s="1">
        <f t="shared" si="66"/>
        <v>0</v>
      </c>
      <c r="XQ12" s="1">
        <f t="shared" si="16"/>
        <v>0</v>
      </c>
      <c r="XR12" s="1">
        <f t="shared" si="17"/>
        <v>0</v>
      </c>
      <c r="XS12" s="1">
        <f t="shared" si="18"/>
        <v>0</v>
      </c>
      <c r="XT12" s="1">
        <f t="shared" si="67"/>
        <v>1</v>
      </c>
      <c r="XU12" s="1">
        <f t="shared" si="19"/>
        <v>0</v>
      </c>
      <c r="XV12" s="1">
        <f t="shared" si="20"/>
        <v>0</v>
      </c>
      <c r="XW12" s="1">
        <f t="shared" si="21"/>
        <v>0</v>
      </c>
      <c r="XX12" s="1">
        <f t="shared" si="22"/>
        <v>0</v>
      </c>
      <c r="XY12" s="1">
        <f t="shared" si="23"/>
        <v>0</v>
      </c>
      <c r="XZ12" s="1">
        <f t="shared" si="24"/>
        <v>0</v>
      </c>
      <c r="YA12" s="1">
        <f t="shared" si="25"/>
        <v>0</v>
      </c>
      <c r="YB12" s="1">
        <f t="shared" si="26"/>
        <v>0</v>
      </c>
      <c r="YC12" s="1">
        <f t="shared" si="27"/>
        <v>0</v>
      </c>
      <c r="YD12" s="132"/>
      <c r="YE12" s="133">
        <f t="shared" si="28"/>
        <v>2</v>
      </c>
      <c r="YF12" s="133">
        <f t="shared" si="29"/>
        <v>220750</v>
      </c>
      <c r="YG12" s="130">
        <v>2</v>
      </c>
      <c r="YH12" s="130">
        <f t="shared" si="30"/>
        <v>220750</v>
      </c>
      <c r="YI12" s="129">
        <v>1</v>
      </c>
      <c r="YJ12" s="128">
        <f t="shared" si="31"/>
        <v>441500</v>
      </c>
      <c r="YK12" s="177"/>
      <c r="YL12">
        <v>0.5</v>
      </c>
      <c r="YM12"/>
      <c r="YN12"/>
      <c r="YO12">
        <v>1</v>
      </c>
      <c r="YP12">
        <v>1</v>
      </c>
      <c r="YQ12">
        <v>1</v>
      </c>
      <c r="YR12"/>
      <c r="YS12"/>
      <c r="YT12"/>
      <c r="YU12">
        <v>1</v>
      </c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>
        <v>1</v>
      </c>
      <c r="AAH12"/>
      <c r="AAI12"/>
      <c r="AAJ12"/>
      <c r="AAK12"/>
      <c r="AAL12"/>
      <c r="AAM12"/>
      <c r="AAN12">
        <v>1</v>
      </c>
      <c r="AAO12"/>
      <c r="AAP12"/>
      <c r="AAQ12"/>
      <c r="AAR12"/>
      <c r="AAS12"/>
      <c r="AAT12"/>
      <c r="AAU12"/>
      <c r="AAV12"/>
      <c r="AAW12"/>
      <c r="AAX12">
        <v>1</v>
      </c>
      <c r="AAY12">
        <v>1</v>
      </c>
      <c r="AAZ12"/>
      <c r="ABA12">
        <v>1</v>
      </c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>
        <f t="shared" si="68"/>
        <v>9</v>
      </c>
      <c r="ACD12" s="25">
        <f t="shared" ref="ACD12:ACD17" si="75">(AJF12/ACC12)*YL12</f>
        <v>49055.555555555555</v>
      </c>
      <c r="ACE12" s="11">
        <f t="shared" si="32"/>
        <v>11</v>
      </c>
      <c r="ACF12" s="11">
        <f t="shared" si="33"/>
        <v>80272.727272727279</v>
      </c>
      <c r="ACG12" s="1">
        <v>14</v>
      </c>
      <c r="ACH12" s="1">
        <v>2</v>
      </c>
      <c r="ACI12" s="11">
        <f t="shared" si="34"/>
        <v>441500</v>
      </c>
      <c r="ACJ12" s="11"/>
      <c r="ACK12" s="13">
        <f t="shared" si="35"/>
        <v>0</v>
      </c>
      <c r="ACL12">
        <v>0.5</v>
      </c>
      <c r="ACM12" s="25">
        <f t="shared" si="69"/>
        <v>441500</v>
      </c>
      <c r="ACN12" s="11">
        <f t="shared" si="70"/>
        <v>441500</v>
      </c>
      <c r="ACO12" s="65"/>
      <c r="ACP12" s="1">
        <v>1</v>
      </c>
      <c r="ACQ12" s="1">
        <v>2</v>
      </c>
      <c r="ACR12" s="39" t="s">
        <v>295</v>
      </c>
      <c r="ACS12" s="1">
        <v>1</v>
      </c>
      <c r="ACU12" s="1">
        <v>1</v>
      </c>
      <c r="ACZ12" s="1" t="s">
        <v>259</v>
      </c>
      <c r="ADU12" s="1">
        <v>6</v>
      </c>
      <c r="AEW12" s="1">
        <v>1</v>
      </c>
      <c r="AEY12" s="1">
        <v>1</v>
      </c>
      <c r="AFA12" s="1">
        <v>1</v>
      </c>
      <c r="AFD12" s="1">
        <v>1</v>
      </c>
      <c r="AFH12" s="1">
        <v>1</v>
      </c>
      <c r="AFJ12" s="1">
        <v>1</v>
      </c>
      <c r="AFO12" s="1">
        <v>1</v>
      </c>
      <c r="AFP12" s="1">
        <v>1</v>
      </c>
      <c r="AFW12" s="1">
        <v>1</v>
      </c>
      <c r="AGK12" s="11">
        <f t="shared" si="74"/>
        <v>0</v>
      </c>
      <c r="AIW12" s="11">
        <v>108000</v>
      </c>
      <c r="AIX12" s="11"/>
      <c r="AIY12" s="1">
        <v>12</v>
      </c>
      <c r="AIZ12" s="11">
        <v>775000</v>
      </c>
      <c r="AJE12" s="45"/>
      <c r="AJF12" s="381">
        <v>883000</v>
      </c>
      <c r="AJG12" s="11">
        <f t="shared" si="36"/>
        <v>80272.727272727279</v>
      </c>
      <c r="AJH12" s="60"/>
      <c r="AJI12" s="12"/>
      <c r="AJJ12" s="1">
        <v>4</v>
      </c>
      <c r="AJK12" s="1">
        <v>1</v>
      </c>
      <c r="AJL12" s="1">
        <v>1</v>
      </c>
      <c r="AJT12" s="1">
        <v>1</v>
      </c>
      <c r="AJU12" s="1">
        <f t="shared" si="71"/>
        <v>6</v>
      </c>
      <c r="AJV12" s="1">
        <v>4</v>
      </c>
      <c r="AJW12" s="1">
        <v>4</v>
      </c>
      <c r="AJX12" s="1">
        <f t="shared" si="72"/>
        <v>14</v>
      </c>
      <c r="AJY12" s="60"/>
      <c r="AJZ12" s="1" t="s">
        <v>260</v>
      </c>
      <c r="AKA12" s="1" t="s">
        <v>260</v>
      </c>
      <c r="AKB12" s="1" t="s">
        <v>261</v>
      </c>
      <c r="AKC12" s="1" t="s">
        <v>260</v>
      </c>
      <c r="AKD12" s="1" t="s">
        <v>260</v>
      </c>
      <c r="AKE12" s="1" t="s">
        <v>260</v>
      </c>
      <c r="AKF12" s="1" t="s">
        <v>260</v>
      </c>
      <c r="AKG12" s="1" t="s">
        <v>260</v>
      </c>
      <c r="AKH12" s="1" t="s">
        <v>262</v>
      </c>
      <c r="AKI12" s="1" t="s">
        <v>260</v>
      </c>
      <c r="AKJ12" s="1" t="s">
        <v>260</v>
      </c>
      <c r="AKK12" s="1" t="s">
        <v>260</v>
      </c>
      <c r="AKL12" s="1" t="s">
        <v>260</v>
      </c>
      <c r="AKM12" s="1" t="s">
        <v>260</v>
      </c>
      <c r="AKN12" s="1" t="s">
        <v>260</v>
      </c>
      <c r="AKO12" s="1" t="s">
        <v>260</v>
      </c>
      <c r="AKP12" s="1" t="s">
        <v>263</v>
      </c>
      <c r="AKQ12" s="1" t="s">
        <v>260</v>
      </c>
      <c r="AKR12" s="1" t="s">
        <v>260</v>
      </c>
      <c r="AKS12" s="1" t="s">
        <v>260</v>
      </c>
      <c r="AKT12" s="1" t="s">
        <v>260</v>
      </c>
      <c r="AKU12" s="1" t="s">
        <v>260</v>
      </c>
      <c r="AKV12" s="1" t="s">
        <v>260</v>
      </c>
      <c r="AKW12" s="1" t="s">
        <v>260</v>
      </c>
      <c r="AKX12" s="1" t="s">
        <v>260</v>
      </c>
      <c r="AKY12" s="1" t="s">
        <v>260</v>
      </c>
      <c r="AKZ12" s="1" t="s">
        <v>260</v>
      </c>
      <c r="ALA12" s="1" t="s">
        <v>260</v>
      </c>
      <c r="ALB12" s="1" t="s">
        <v>260</v>
      </c>
      <c r="ALC12" s="1" t="s">
        <v>260</v>
      </c>
      <c r="ALD12" s="1" t="s">
        <v>260</v>
      </c>
      <c r="ALE12" s="1" t="s">
        <v>260</v>
      </c>
      <c r="ALF12" s="1" t="s">
        <v>260</v>
      </c>
      <c r="ALG12" s="1" t="s">
        <v>260</v>
      </c>
      <c r="ALH12" s="1" t="s">
        <v>260</v>
      </c>
      <c r="ALI12" s="1" t="s">
        <v>260</v>
      </c>
      <c r="ALJ12" s="1" t="s">
        <v>260</v>
      </c>
      <c r="ALL12" s="11" t="e">
        <f t="shared" si="73"/>
        <v>#DIV/0!</v>
      </c>
      <c r="ALM12" s="28">
        <v>883000</v>
      </c>
      <c r="ALS12" s="60"/>
      <c r="ALT12" s="1">
        <v>1</v>
      </c>
      <c r="ALV12" s="1">
        <v>1</v>
      </c>
      <c r="ALW12" s="1">
        <v>1</v>
      </c>
      <c r="AMA12" s="1">
        <v>1</v>
      </c>
      <c r="AMB12" s="1">
        <v>1</v>
      </c>
      <c r="AMH12" s="403"/>
    </row>
    <row r="13" spans="1:1022" s="1" customFormat="1" ht="15" customHeight="1" x14ac:dyDescent="0.25">
      <c r="A13" s="268"/>
      <c r="B13" s="113">
        <v>11</v>
      </c>
      <c r="C13" s="304" t="s">
        <v>375</v>
      </c>
      <c r="D13" s="304" t="s">
        <v>296</v>
      </c>
      <c r="E13" s="1">
        <v>1995</v>
      </c>
      <c r="F13" s="1">
        <v>2</v>
      </c>
      <c r="G13" s="1">
        <v>1</v>
      </c>
      <c r="J13" s="1">
        <v>2</v>
      </c>
      <c r="K13" s="1">
        <v>1992</v>
      </c>
      <c r="L13" s="1">
        <v>1994</v>
      </c>
      <c r="M13" s="1">
        <v>3</v>
      </c>
      <c r="V13" s="1">
        <v>1</v>
      </c>
      <c r="W13" s="1">
        <v>1</v>
      </c>
      <c r="X13" s="1">
        <v>1</v>
      </c>
      <c r="AY13" s="1">
        <v>1</v>
      </c>
      <c r="BA13" s="1">
        <v>1</v>
      </c>
      <c r="BB13" s="1">
        <v>11</v>
      </c>
      <c r="BC13" s="1">
        <v>1</v>
      </c>
      <c r="CG13" s="1">
        <v>1</v>
      </c>
      <c r="CH13" s="246"/>
      <c r="CP13" s="1">
        <f t="shared" si="37"/>
        <v>0</v>
      </c>
      <c r="CS13" s="1">
        <f t="shared" si="0"/>
        <v>0</v>
      </c>
      <c r="DO13" s="1">
        <f t="shared" si="38"/>
        <v>0</v>
      </c>
      <c r="DX13" s="1">
        <f t="shared" si="39"/>
        <v>0</v>
      </c>
      <c r="EE13" s="1">
        <f t="shared" si="40"/>
        <v>0</v>
      </c>
      <c r="EH13" s="1">
        <f t="shared" si="41"/>
        <v>0</v>
      </c>
      <c r="EQ13" s="1">
        <v>1</v>
      </c>
      <c r="FF13" s="116"/>
      <c r="GP13" s="1">
        <f t="shared" si="1"/>
        <v>0</v>
      </c>
      <c r="GY13" s="1">
        <f t="shared" si="42"/>
        <v>0</v>
      </c>
      <c r="HC13" s="1">
        <f t="shared" si="43"/>
        <v>0</v>
      </c>
      <c r="HS13" s="1">
        <f t="shared" si="44"/>
        <v>0</v>
      </c>
      <c r="HX13" s="1">
        <f t="shared" si="2"/>
        <v>0</v>
      </c>
      <c r="ID13" s="1">
        <f t="shared" si="3"/>
        <v>0</v>
      </c>
      <c r="IN13" s="1">
        <f t="shared" si="45"/>
        <v>0</v>
      </c>
      <c r="IW13" s="1">
        <f t="shared" si="46"/>
        <v>0</v>
      </c>
      <c r="IZ13" s="1">
        <f t="shared" si="4"/>
        <v>0</v>
      </c>
      <c r="JJ13" s="1">
        <f t="shared" si="5"/>
        <v>0</v>
      </c>
      <c r="JV13" s="1">
        <f t="shared" si="47"/>
        <v>0</v>
      </c>
      <c r="KB13" s="1">
        <f t="shared" si="48"/>
        <v>0</v>
      </c>
      <c r="LG13" s="1">
        <f t="shared" si="6"/>
        <v>0</v>
      </c>
      <c r="LT13" s="1">
        <f t="shared" si="49"/>
        <v>0</v>
      </c>
      <c r="MA13" s="1">
        <f t="shared" si="50"/>
        <v>0</v>
      </c>
      <c r="MF13" s="1">
        <f t="shared" si="51"/>
        <v>0</v>
      </c>
      <c r="MI13" s="1">
        <v>1</v>
      </c>
      <c r="MM13" s="1">
        <f t="shared" si="52"/>
        <v>1</v>
      </c>
      <c r="MN13" s="1">
        <v>1</v>
      </c>
      <c r="MS13" s="1">
        <f t="shared" si="53"/>
        <v>0</v>
      </c>
      <c r="MU13" s="115"/>
      <c r="OI13" s="120"/>
      <c r="PD13" s="1">
        <f t="shared" si="7"/>
        <v>0</v>
      </c>
      <c r="QF13" s="1">
        <f t="shared" si="54"/>
        <v>0</v>
      </c>
      <c r="QY13" s="1">
        <f t="shared" si="55"/>
        <v>0</v>
      </c>
      <c r="RK13" s="1">
        <f t="shared" si="56"/>
        <v>0</v>
      </c>
      <c r="SA13" s="1">
        <f t="shared" si="57"/>
        <v>0</v>
      </c>
      <c r="SG13" s="1">
        <f t="shared" si="58"/>
        <v>0</v>
      </c>
      <c r="SO13" s="1">
        <f t="shared" si="59"/>
        <v>0</v>
      </c>
      <c r="TB13" s="1">
        <f t="shared" si="60"/>
        <v>0</v>
      </c>
      <c r="TD13" s="1">
        <v>1</v>
      </c>
      <c r="TS13" s="1">
        <f>SUM(TD13:TR13)</f>
        <v>1</v>
      </c>
      <c r="TT13" s="1">
        <v>1</v>
      </c>
      <c r="UD13" s="1">
        <f t="shared" si="9"/>
        <v>0</v>
      </c>
      <c r="UG13" s="1">
        <f t="shared" si="10"/>
        <v>0</v>
      </c>
      <c r="UQ13" s="1">
        <f t="shared" si="61"/>
        <v>0</v>
      </c>
      <c r="VA13" s="1">
        <f t="shared" si="62"/>
        <v>0</v>
      </c>
      <c r="VG13" s="1">
        <f t="shared" si="63"/>
        <v>0</v>
      </c>
      <c r="WY13" s="1">
        <f t="shared" si="11"/>
        <v>0</v>
      </c>
      <c r="XB13" s="1">
        <f t="shared" si="64"/>
        <v>0</v>
      </c>
      <c r="XG13" s="1">
        <f t="shared" si="12"/>
        <v>0</v>
      </c>
      <c r="XK13" s="108"/>
      <c r="XL13" s="1">
        <f t="shared" si="13"/>
        <v>1</v>
      </c>
      <c r="XM13" s="1">
        <f t="shared" si="14"/>
        <v>0</v>
      </c>
      <c r="XN13" s="1">
        <f t="shared" si="65"/>
        <v>0</v>
      </c>
      <c r="XO13" s="1">
        <f t="shared" si="15"/>
        <v>1</v>
      </c>
      <c r="XP13" s="1">
        <f t="shared" si="66"/>
        <v>0</v>
      </c>
      <c r="XQ13" s="1">
        <f t="shared" si="16"/>
        <v>0</v>
      </c>
      <c r="XR13" s="1">
        <f t="shared" si="17"/>
        <v>0</v>
      </c>
      <c r="XS13" s="1">
        <f t="shared" si="18"/>
        <v>0</v>
      </c>
      <c r="XT13" s="1">
        <f t="shared" si="67"/>
        <v>1</v>
      </c>
      <c r="XU13" s="1">
        <f t="shared" si="19"/>
        <v>0</v>
      </c>
      <c r="XV13" s="1">
        <f t="shared" si="20"/>
        <v>0</v>
      </c>
      <c r="XW13" s="1">
        <f t="shared" si="21"/>
        <v>0</v>
      </c>
      <c r="XX13" s="1">
        <f t="shared" si="22"/>
        <v>0</v>
      </c>
      <c r="XY13" s="1">
        <f t="shared" si="23"/>
        <v>0</v>
      </c>
      <c r="XZ13" s="1">
        <f t="shared" si="24"/>
        <v>0</v>
      </c>
      <c r="YA13" s="1">
        <f t="shared" si="25"/>
        <v>0</v>
      </c>
      <c r="YB13" s="1">
        <f t="shared" si="26"/>
        <v>0</v>
      </c>
      <c r="YC13" s="1">
        <f t="shared" si="27"/>
        <v>0</v>
      </c>
      <c r="YD13" s="132"/>
      <c r="YE13" s="133">
        <f t="shared" si="28"/>
        <v>3</v>
      </c>
      <c r="YF13" s="133">
        <f t="shared" si="29"/>
        <v>128833.33333333333</v>
      </c>
      <c r="YG13" s="130">
        <v>3</v>
      </c>
      <c r="YH13" s="130">
        <f t="shared" si="30"/>
        <v>128833.33333333333</v>
      </c>
      <c r="YI13" s="129">
        <v>3</v>
      </c>
      <c r="YJ13" s="128">
        <f t="shared" si="31"/>
        <v>128833.33333333333</v>
      </c>
      <c r="YK13" s="177"/>
      <c r="YL13">
        <v>0.5</v>
      </c>
      <c r="YM13"/>
      <c r="YN13"/>
      <c r="YO13">
        <v>1</v>
      </c>
      <c r="YP13">
        <v>1</v>
      </c>
      <c r="YQ13">
        <v>1</v>
      </c>
      <c r="YR13">
        <v>1</v>
      </c>
      <c r="YS13"/>
      <c r="YT13"/>
      <c r="YU13">
        <v>1</v>
      </c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>
        <v>1</v>
      </c>
      <c r="AAH13"/>
      <c r="AAI13"/>
      <c r="AAJ13"/>
      <c r="AAK13"/>
      <c r="AAL13"/>
      <c r="AAM13"/>
      <c r="AAN13">
        <v>1</v>
      </c>
      <c r="AAO13"/>
      <c r="AAP13"/>
      <c r="AAQ13"/>
      <c r="AAR13"/>
      <c r="AAS13"/>
      <c r="AAT13"/>
      <c r="AAU13"/>
      <c r="AAV13"/>
      <c r="AAW13"/>
      <c r="AAX13">
        <v>1</v>
      </c>
      <c r="AAY13">
        <v>1</v>
      </c>
      <c r="AAZ13"/>
      <c r="ABA13">
        <v>1</v>
      </c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>
        <f t="shared" si="68"/>
        <v>10</v>
      </c>
      <c r="ACD13" s="25">
        <f t="shared" si="75"/>
        <v>38650</v>
      </c>
      <c r="ACE13" s="11">
        <f t="shared" si="32"/>
        <v>13</v>
      </c>
      <c r="ACF13" s="11">
        <f t="shared" si="33"/>
        <v>59461.538461538461</v>
      </c>
      <c r="ACG13" s="1">
        <v>14</v>
      </c>
      <c r="ACH13" s="1">
        <v>2</v>
      </c>
      <c r="ACI13" s="11">
        <f t="shared" si="34"/>
        <v>386500</v>
      </c>
      <c r="ACJ13" s="11"/>
      <c r="ACK13" s="13">
        <f t="shared" si="35"/>
        <v>0</v>
      </c>
      <c r="ACL13">
        <v>0.5</v>
      </c>
      <c r="ACM13" s="25">
        <f t="shared" si="69"/>
        <v>386500</v>
      </c>
      <c r="ACN13" s="11">
        <f t="shared" si="70"/>
        <v>386500</v>
      </c>
      <c r="ACO13" s="65"/>
      <c r="ACP13" s="1">
        <v>1</v>
      </c>
      <c r="ACQ13" s="1">
        <v>3</v>
      </c>
      <c r="ACR13" s="39" t="s">
        <v>295</v>
      </c>
      <c r="ACS13" s="1">
        <v>1</v>
      </c>
      <c r="ACU13" s="1">
        <v>1</v>
      </c>
      <c r="ACZ13" s="1" t="s">
        <v>259</v>
      </c>
      <c r="ADU13" s="1">
        <v>4</v>
      </c>
      <c r="AET13" s="1">
        <v>1</v>
      </c>
      <c r="AEW13" s="1">
        <v>1</v>
      </c>
      <c r="AEY13" s="1">
        <v>1</v>
      </c>
      <c r="AFA13" s="1">
        <v>1</v>
      </c>
      <c r="AFD13" s="1">
        <v>1</v>
      </c>
      <c r="AFH13" s="1">
        <v>1</v>
      </c>
      <c r="AFO13" s="1">
        <v>1</v>
      </c>
      <c r="AFP13" s="1">
        <v>1</v>
      </c>
      <c r="AFW13" s="1">
        <v>1</v>
      </c>
      <c r="AGK13" s="11">
        <f t="shared" si="74"/>
        <v>0</v>
      </c>
      <c r="AIW13" s="11"/>
      <c r="AIX13" s="11"/>
      <c r="AIZ13" s="11">
        <v>773000</v>
      </c>
      <c r="AJE13" s="45"/>
      <c r="AJF13" s="381">
        <v>773000</v>
      </c>
      <c r="AJG13" s="11">
        <f t="shared" si="36"/>
        <v>59461.538461538461</v>
      </c>
      <c r="AJH13" s="60"/>
      <c r="AJI13" s="12">
        <v>4</v>
      </c>
      <c r="AJJ13" s="1">
        <v>2</v>
      </c>
      <c r="AJK13" s="1">
        <v>1</v>
      </c>
      <c r="AJL13" s="1">
        <v>1</v>
      </c>
      <c r="AJT13" s="1">
        <v>1</v>
      </c>
      <c r="AJU13" s="1">
        <f t="shared" si="71"/>
        <v>4</v>
      </c>
      <c r="AJV13" s="1">
        <v>5</v>
      </c>
      <c r="AJW13" s="1">
        <v>4</v>
      </c>
      <c r="AJX13" s="1">
        <f t="shared" si="72"/>
        <v>13</v>
      </c>
      <c r="AJY13" s="60"/>
      <c r="AJZ13" s="1" t="s">
        <v>297</v>
      </c>
      <c r="AKA13" s="1" t="s">
        <v>298</v>
      </c>
      <c r="AKB13" s="1" t="s">
        <v>299</v>
      </c>
      <c r="AKC13" s="1" t="s">
        <v>265</v>
      </c>
      <c r="AKD13" s="1" t="s">
        <v>300</v>
      </c>
      <c r="AKE13" s="1" t="s">
        <v>301</v>
      </c>
      <c r="AKF13" s="1" t="s">
        <v>302</v>
      </c>
      <c r="AKG13" s="1" t="s">
        <v>303</v>
      </c>
      <c r="AKH13" s="1" t="s">
        <v>304</v>
      </c>
      <c r="AKI13" s="1" t="s">
        <v>305</v>
      </c>
      <c r="AKJ13" s="1" t="s">
        <v>210</v>
      </c>
      <c r="AKK13" s="1" t="s">
        <v>211</v>
      </c>
      <c r="AKL13" s="1" t="s">
        <v>212</v>
      </c>
      <c r="AKM13" s="1" t="s">
        <v>1359</v>
      </c>
      <c r="AKN13" s="1" t="s">
        <v>213</v>
      </c>
      <c r="AKO13" s="1" t="s">
        <v>214</v>
      </c>
      <c r="AKP13" s="1" t="s">
        <v>215</v>
      </c>
      <c r="AKQ13" s="1" t="s">
        <v>315</v>
      </c>
      <c r="AKR13" s="1" t="s">
        <v>316</v>
      </c>
      <c r="AKS13" s="1" t="s">
        <v>219</v>
      </c>
      <c r="AKT13" s="1" t="s">
        <v>220</v>
      </c>
      <c r="AKU13" s="1" t="s">
        <v>221</v>
      </c>
      <c r="AKV13" s="1" t="s">
        <v>222</v>
      </c>
      <c r="AKW13" s="1" t="s">
        <v>320</v>
      </c>
      <c r="AKX13" s="1" t="s">
        <v>321</v>
      </c>
      <c r="AKY13" s="1" t="s">
        <v>322</v>
      </c>
      <c r="AKZ13" s="1" t="s">
        <v>414</v>
      </c>
      <c r="ALA13" s="1" t="s">
        <v>330</v>
      </c>
      <c r="ALB13" s="1" t="s">
        <v>331</v>
      </c>
      <c r="ALC13" s="1" t="s">
        <v>415</v>
      </c>
      <c r="ALD13" s="1" t="s">
        <v>339</v>
      </c>
      <c r="ALE13" s="1" t="s">
        <v>260</v>
      </c>
      <c r="ALF13" s="1" t="s">
        <v>260</v>
      </c>
      <c r="ALG13" s="1" t="s">
        <v>260</v>
      </c>
      <c r="ALH13" s="1" t="s">
        <v>260</v>
      </c>
      <c r="ALI13" s="1" t="s">
        <v>260</v>
      </c>
      <c r="ALJ13" s="1" t="s">
        <v>260</v>
      </c>
      <c r="ALK13" s="1">
        <v>31</v>
      </c>
      <c r="ALL13" s="11">
        <f t="shared" si="73"/>
        <v>24935.483870967742</v>
      </c>
      <c r="ALM13" s="28">
        <v>773000</v>
      </c>
      <c r="ALN13" s="1">
        <v>3</v>
      </c>
      <c r="ALO13" s="1">
        <v>1</v>
      </c>
      <c r="ALP13" s="1">
        <v>27</v>
      </c>
      <c r="ALS13" s="60"/>
      <c r="ALT13" s="1">
        <v>1</v>
      </c>
      <c r="ALV13" s="1">
        <v>1</v>
      </c>
      <c r="AMH13" s="403"/>
    </row>
    <row r="14" spans="1:1022" s="1" customFormat="1" ht="15" customHeight="1" x14ac:dyDescent="0.25">
      <c r="A14" s="268"/>
      <c r="B14" s="113">
        <v>12</v>
      </c>
      <c r="C14" s="304" t="s">
        <v>375</v>
      </c>
      <c r="D14" s="304" t="s">
        <v>340</v>
      </c>
      <c r="E14" s="1">
        <v>1998</v>
      </c>
      <c r="F14" s="1">
        <v>4</v>
      </c>
      <c r="G14" s="1">
        <v>1</v>
      </c>
      <c r="J14" s="1">
        <v>4</v>
      </c>
      <c r="K14" s="1">
        <v>1997</v>
      </c>
      <c r="L14" s="1">
        <v>1997</v>
      </c>
      <c r="M14" s="1">
        <v>1</v>
      </c>
      <c r="AA14" s="1">
        <v>1</v>
      </c>
      <c r="AY14" s="1">
        <v>1</v>
      </c>
      <c r="BA14" s="1">
        <v>1</v>
      </c>
      <c r="BB14" s="1">
        <v>12</v>
      </c>
      <c r="BD14" s="1">
        <v>1</v>
      </c>
      <c r="BG14" s="1">
        <v>2</v>
      </c>
      <c r="CG14" s="1">
        <v>1</v>
      </c>
      <c r="CH14" s="246"/>
      <c r="CP14" s="1">
        <f t="shared" si="37"/>
        <v>0</v>
      </c>
      <c r="CS14" s="1">
        <f t="shared" si="0"/>
        <v>0</v>
      </c>
      <c r="CV14" s="1">
        <v>1</v>
      </c>
      <c r="CY14" s="1">
        <v>1</v>
      </c>
      <c r="DO14" s="1">
        <f t="shared" si="38"/>
        <v>2</v>
      </c>
      <c r="DP14" s="1">
        <v>1</v>
      </c>
      <c r="DX14" s="1">
        <f t="shared" si="39"/>
        <v>0</v>
      </c>
      <c r="EE14" s="1">
        <f t="shared" si="40"/>
        <v>0</v>
      </c>
      <c r="EH14" s="1">
        <f t="shared" si="41"/>
        <v>0</v>
      </c>
      <c r="FF14" s="116"/>
      <c r="GP14" s="1">
        <f t="shared" si="1"/>
        <v>0</v>
      </c>
      <c r="GY14" s="1">
        <f t="shared" si="42"/>
        <v>0</v>
      </c>
      <c r="HC14" s="1">
        <f t="shared" si="43"/>
        <v>0</v>
      </c>
      <c r="HS14" s="1">
        <f t="shared" si="44"/>
        <v>0</v>
      </c>
      <c r="HX14" s="1">
        <f t="shared" si="2"/>
        <v>0</v>
      </c>
      <c r="ID14" s="1">
        <f t="shared" si="3"/>
        <v>0</v>
      </c>
      <c r="IN14" s="1">
        <f t="shared" si="45"/>
        <v>0</v>
      </c>
      <c r="IW14" s="1">
        <f t="shared" si="46"/>
        <v>0</v>
      </c>
      <c r="IZ14" s="1">
        <f t="shared" si="4"/>
        <v>0</v>
      </c>
      <c r="JJ14" s="1">
        <f t="shared" si="5"/>
        <v>0</v>
      </c>
      <c r="JV14" s="1">
        <f t="shared" si="47"/>
        <v>0</v>
      </c>
      <c r="KB14" s="1">
        <f t="shared" si="48"/>
        <v>0</v>
      </c>
      <c r="LG14" s="1">
        <f t="shared" si="6"/>
        <v>0</v>
      </c>
      <c r="LT14" s="1">
        <f t="shared" si="49"/>
        <v>0</v>
      </c>
      <c r="MA14" s="1">
        <f t="shared" si="50"/>
        <v>0</v>
      </c>
      <c r="MF14" s="1">
        <f t="shared" si="51"/>
        <v>0</v>
      </c>
      <c r="MM14" s="1">
        <f t="shared" si="52"/>
        <v>0</v>
      </c>
      <c r="MS14" s="1">
        <f t="shared" si="53"/>
        <v>0</v>
      </c>
      <c r="MU14" s="115">
        <v>1</v>
      </c>
      <c r="OI14" s="120"/>
      <c r="PD14" s="1">
        <f t="shared" si="7"/>
        <v>0</v>
      </c>
      <c r="QF14" s="1">
        <f t="shared" si="54"/>
        <v>0</v>
      </c>
      <c r="QY14" s="1">
        <f t="shared" si="55"/>
        <v>0</v>
      </c>
      <c r="RK14" s="1">
        <f t="shared" si="56"/>
        <v>0</v>
      </c>
      <c r="SA14" s="1">
        <f t="shared" si="57"/>
        <v>0</v>
      </c>
      <c r="SG14" s="1">
        <f t="shared" si="58"/>
        <v>0</v>
      </c>
      <c r="SO14" s="1">
        <f t="shared" si="59"/>
        <v>0</v>
      </c>
      <c r="TB14" s="1">
        <f t="shared" si="60"/>
        <v>0</v>
      </c>
      <c r="TS14" s="1">
        <f t="shared" si="8"/>
        <v>0</v>
      </c>
      <c r="UD14" s="1">
        <f t="shared" si="9"/>
        <v>0</v>
      </c>
      <c r="UG14" s="1">
        <f t="shared" si="10"/>
        <v>0</v>
      </c>
      <c r="UQ14" s="1">
        <f t="shared" si="61"/>
        <v>0</v>
      </c>
      <c r="VA14" s="1">
        <f t="shared" si="62"/>
        <v>0</v>
      </c>
      <c r="VG14" s="1">
        <f t="shared" si="63"/>
        <v>0</v>
      </c>
      <c r="WY14" s="1">
        <f t="shared" si="11"/>
        <v>0</v>
      </c>
      <c r="XB14" s="1">
        <f t="shared" si="64"/>
        <v>0</v>
      </c>
      <c r="XG14" s="1">
        <f t="shared" si="12"/>
        <v>0</v>
      </c>
      <c r="XK14" s="108"/>
      <c r="XL14" s="1">
        <f t="shared" si="13"/>
        <v>0</v>
      </c>
      <c r="XM14" s="1">
        <f t="shared" si="14"/>
        <v>0</v>
      </c>
      <c r="XN14" s="1">
        <f t="shared" si="65"/>
        <v>0</v>
      </c>
      <c r="XO14" s="1">
        <f t="shared" si="15"/>
        <v>0</v>
      </c>
      <c r="XP14" s="1">
        <f t="shared" si="66"/>
        <v>0</v>
      </c>
      <c r="XQ14" s="1">
        <f t="shared" si="16"/>
        <v>0</v>
      </c>
      <c r="XR14" s="1">
        <f t="shared" si="17"/>
        <v>0</v>
      </c>
      <c r="XS14" s="1">
        <f t="shared" si="18"/>
        <v>0</v>
      </c>
      <c r="XT14" s="1">
        <f t="shared" si="67"/>
        <v>0</v>
      </c>
      <c r="XU14" s="1">
        <f t="shared" si="19"/>
        <v>2</v>
      </c>
      <c r="XV14" s="1">
        <f t="shared" si="20"/>
        <v>0</v>
      </c>
      <c r="XW14" s="1">
        <f t="shared" si="21"/>
        <v>0</v>
      </c>
      <c r="XX14" s="1">
        <f t="shared" si="22"/>
        <v>0</v>
      </c>
      <c r="XY14" s="1">
        <f t="shared" si="23"/>
        <v>1</v>
      </c>
      <c r="XZ14" s="1">
        <f t="shared" si="24"/>
        <v>0</v>
      </c>
      <c r="YA14" s="1">
        <f t="shared" si="25"/>
        <v>0</v>
      </c>
      <c r="YB14" s="1">
        <f t="shared" si="26"/>
        <v>0</v>
      </c>
      <c r="YC14" s="1">
        <f t="shared" si="27"/>
        <v>0</v>
      </c>
      <c r="YD14" s="132"/>
      <c r="YE14" s="133">
        <f t="shared" si="28"/>
        <v>3</v>
      </c>
      <c r="YF14" s="133">
        <f t="shared" si="29"/>
        <v>110833.33333333333</v>
      </c>
      <c r="YG14" s="130">
        <v>2</v>
      </c>
      <c r="YH14" s="130">
        <f t="shared" si="30"/>
        <v>166250</v>
      </c>
      <c r="YI14" s="129">
        <v>2</v>
      </c>
      <c r="YJ14" s="128">
        <f t="shared" si="31"/>
        <v>166250</v>
      </c>
      <c r="YK14" s="177"/>
      <c r="YL14">
        <v>0.5</v>
      </c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>
        <v>1</v>
      </c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>
        <f t="shared" si="68"/>
        <v>1</v>
      </c>
      <c r="ACD14" s="25">
        <f t="shared" si="75"/>
        <v>332500</v>
      </c>
      <c r="ACE14" s="11">
        <f t="shared" si="32"/>
        <v>4</v>
      </c>
      <c r="ACF14" s="11">
        <f t="shared" si="33"/>
        <v>166250</v>
      </c>
      <c r="ACG14" s="1">
        <v>124</v>
      </c>
      <c r="ACH14" s="1">
        <v>3</v>
      </c>
      <c r="ACI14" s="11">
        <f t="shared" si="34"/>
        <v>221666.66666666666</v>
      </c>
      <c r="ACJ14" s="11"/>
      <c r="ACK14" s="13">
        <f t="shared" si="35"/>
        <v>0</v>
      </c>
      <c r="ACL14">
        <v>0.5</v>
      </c>
      <c r="ACM14" s="25">
        <f t="shared" si="69"/>
        <v>332500</v>
      </c>
      <c r="ACN14" s="11">
        <f t="shared" si="70"/>
        <v>221666.66666666666</v>
      </c>
      <c r="ACO14" s="65"/>
      <c r="ACP14" s="1">
        <v>1</v>
      </c>
      <c r="ACQ14" s="1">
        <v>3</v>
      </c>
      <c r="ACR14" s="1" t="s">
        <v>258</v>
      </c>
      <c r="ACS14" s="1">
        <v>1</v>
      </c>
      <c r="ACT14" s="1">
        <v>1</v>
      </c>
      <c r="ACU14" s="1">
        <v>1</v>
      </c>
      <c r="ACV14" s="1">
        <v>1</v>
      </c>
      <c r="ACZ14" s="1" t="s">
        <v>259</v>
      </c>
      <c r="ADB14" s="1">
        <v>23</v>
      </c>
      <c r="ADC14" s="1">
        <v>1</v>
      </c>
      <c r="ADD14" s="1" t="s">
        <v>341</v>
      </c>
      <c r="ADE14" s="1">
        <v>1</v>
      </c>
      <c r="ADF14" s="1">
        <v>2</v>
      </c>
      <c r="ADG14" s="1">
        <v>2</v>
      </c>
      <c r="ADI14" s="1">
        <v>1</v>
      </c>
      <c r="ADO14" s="1">
        <v>1</v>
      </c>
      <c r="ADU14" s="1">
        <v>2</v>
      </c>
      <c r="AEP14" s="1">
        <v>1</v>
      </c>
      <c r="AFC14" s="1" t="s">
        <v>1056</v>
      </c>
      <c r="AFE14" s="1">
        <v>0.05</v>
      </c>
      <c r="AFH14" s="1">
        <v>1</v>
      </c>
      <c r="AFK14" s="1">
        <v>1</v>
      </c>
      <c r="AFV14" s="1">
        <v>1</v>
      </c>
      <c r="AGJ14" s="1">
        <v>450000</v>
      </c>
      <c r="AGK14" s="11">
        <f t="shared" si="74"/>
        <v>0</v>
      </c>
      <c r="AHH14" s="1">
        <v>450000</v>
      </c>
      <c r="AHJ14" s="1">
        <v>2</v>
      </c>
      <c r="AHK14" s="1">
        <v>1</v>
      </c>
      <c r="AHV14" s="1">
        <v>1</v>
      </c>
      <c r="AHW14" s="1">
        <v>2</v>
      </c>
      <c r="AHX14" s="1">
        <v>1</v>
      </c>
      <c r="AIA14" s="1">
        <v>1</v>
      </c>
      <c r="AIB14" s="1">
        <v>1</v>
      </c>
      <c r="AIH14" s="1">
        <v>1</v>
      </c>
      <c r="AIV14" s="1">
        <v>1</v>
      </c>
      <c r="AIW14" s="11">
        <v>50000</v>
      </c>
      <c r="AIX14" s="11"/>
      <c r="AIY14" s="1">
        <v>11.11</v>
      </c>
      <c r="AIZ14" s="11">
        <v>615000</v>
      </c>
      <c r="AJE14" s="45"/>
      <c r="AJF14" s="381">
        <v>665000</v>
      </c>
      <c r="AJG14" s="11">
        <f t="shared" si="36"/>
        <v>166250</v>
      </c>
      <c r="AJH14" s="60"/>
      <c r="AJI14" s="12"/>
      <c r="AJJ14" s="1">
        <v>2</v>
      </c>
      <c r="AJL14" s="1">
        <v>1</v>
      </c>
      <c r="AJT14" s="1">
        <v>1</v>
      </c>
      <c r="AJU14" s="1">
        <f t="shared" si="71"/>
        <v>3</v>
      </c>
      <c r="AJW14" s="1">
        <v>5</v>
      </c>
      <c r="AJX14" s="1">
        <f t="shared" si="72"/>
        <v>8</v>
      </c>
      <c r="AJY14" s="60"/>
      <c r="AJZ14" s="1" t="s">
        <v>342</v>
      </c>
      <c r="AKA14" s="1" t="s">
        <v>343</v>
      </c>
      <c r="AKB14" s="1" t="s">
        <v>344</v>
      </c>
      <c r="AKC14" s="1" t="s">
        <v>345</v>
      </c>
      <c r="AKD14" s="1" t="s">
        <v>186</v>
      </c>
      <c r="AKE14" s="1" t="s">
        <v>346</v>
      </c>
      <c r="AKF14" s="1" t="s">
        <v>347</v>
      </c>
      <c r="AKG14" s="1" t="s">
        <v>260</v>
      </c>
      <c r="AKH14" s="1" t="s">
        <v>262</v>
      </c>
      <c r="AKI14" s="1" t="s">
        <v>260</v>
      </c>
      <c r="AKJ14" s="1" t="s">
        <v>260</v>
      </c>
      <c r="AKK14" s="1" t="s">
        <v>260</v>
      </c>
      <c r="AKL14" s="1" t="s">
        <v>260</v>
      </c>
      <c r="AKM14" s="1" t="s">
        <v>260</v>
      </c>
      <c r="AKN14" s="1" t="s">
        <v>260</v>
      </c>
      <c r="AKO14" s="1" t="s">
        <v>260</v>
      </c>
      <c r="AKP14" s="1" t="s">
        <v>263</v>
      </c>
      <c r="AKQ14" s="1" t="s">
        <v>260</v>
      </c>
      <c r="AKR14" s="1" t="s">
        <v>260</v>
      </c>
      <c r="AKS14" s="1" t="s">
        <v>260</v>
      </c>
      <c r="AKT14" s="1" t="s">
        <v>260</v>
      </c>
      <c r="AKU14" s="1" t="s">
        <v>260</v>
      </c>
      <c r="AKV14" s="1" t="s">
        <v>260</v>
      </c>
      <c r="AKW14" s="1" t="s">
        <v>260</v>
      </c>
      <c r="AKX14" s="1" t="s">
        <v>260</v>
      </c>
      <c r="AKY14" s="1" t="s">
        <v>260</v>
      </c>
      <c r="AKZ14" s="1" t="s">
        <v>260</v>
      </c>
      <c r="ALA14" s="1" t="s">
        <v>260</v>
      </c>
      <c r="ALB14" s="1" t="s">
        <v>260</v>
      </c>
      <c r="ALC14" s="1" t="s">
        <v>260</v>
      </c>
      <c r="ALD14" s="1" t="s">
        <v>260</v>
      </c>
      <c r="ALE14" s="1" t="s">
        <v>260</v>
      </c>
      <c r="ALF14" s="1" t="s">
        <v>260</v>
      </c>
      <c r="ALG14" s="1" t="s">
        <v>260</v>
      </c>
      <c r="ALH14" s="1" t="s">
        <v>260</v>
      </c>
      <c r="ALI14" s="1" t="s">
        <v>260</v>
      </c>
      <c r="ALJ14" s="1" t="s">
        <v>260</v>
      </c>
      <c r="ALK14" s="1">
        <v>7</v>
      </c>
      <c r="ALL14" s="11">
        <f t="shared" si="73"/>
        <v>95000</v>
      </c>
      <c r="ALM14" s="28">
        <v>665000</v>
      </c>
      <c r="ALN14" s="1">
        <v>3</v>
      </c>
      <c r="ALO14" s="1">
        <v>2</v>
      </c>
      <c r="ALP14" s="1">
        <v>1</v>
      </c>
      <c r="ALR14" s="1">
        <v>1</v>
      </c>
      <c r="ALS14" s="60"/>
      <c r="ALT14" s="1">
        <v>1</v>
      </c>
      <c r="ALW14" s="1">
        <v>1</v>
      </c>
      <c r="AMH14" s="403"/>
    </row>
    <row r="15" spans="1:1022" s="1" customFormat="1" ht="15" customHeight="1" x14ac:dyDescent="0.25">
      <c r="A15" s="268"/>
      <c r="B15" s="113">
        <v>13</v>
      </c>
      <c r="C15" s="304" t="s">
        <v>375</v>
      </c>
      <c r="D15" s="304" t="s">
        <v>348</v>
      </c>
      <c r="E15" s="1">
        <v>1999</v>
      </c>
      <c r="F15" s="1">
        <v>3</v>
      </c>
      <c r="G15" s="1">
        <v>1</v>
      </c>
      <c r="H15" s="1">
        <v>3</v>
      </c>
      <c r="I15" s="1">
        <v>1</v>
      </c>
      <c r="J15" s="1">
        <v>6</v>
      </c>
      <c r="K15" s="1">
        <v>1991</v>
      </c>
      <c r="L15" s="1">
        <v>1992</v>
      </c>
      <c r="M15" s="1">
        <v>2</v>
      </c>
      <c r="U15" s="1">
        <v>1</v>
      </c>
      <c r="V15" s="1">
        <v>1</v>
      </c>
      <c r="AY15" s="1">
        <v>1</v>
      </c>
      <c r="BA15" s="1">
        <v>1</v>
      </c>
      <c r="BB15" s="1">
        <v>11</v>
      </c>
      <c r="BC15" s="1">
        <v>1</v>
      </c>
      <c r="CG15" s="1">
        <v>1</v>
      </c>
      <c r="CH15" s="246"/>
      <c r="CP15" s="1">
        <f t="shared" si="37"/>
        <v>0</v>
      </c>
      <c r="CS15" s="1">
        <f t="shared" si="0"/>
        <v>0</v>
      </c>
      <c r="DO15" s="1">
        <f t="shared" si="38"/>
        <v>0</v>
      </c>
      <c r="DX15" s="1">
        <f t="shared" si="39"/>
        <v>0</v>
      </c>
      <c r="EE15" s="1">
        <f t="shared" si="40"/>
        <v>0</v>
      </c>
      <c r="EH15" s="1">
        <f t="shared" si="41"/>
        <v>0</v>
      </c>
      <c r="FF15" s="116"/>
      <c r="GP15" s="1">
        <f t="shared" si="1"/>
        <v>0</v>
      </c>
      <c r="GY15" s="1">
        <f t="shared" si="42"/>
        <v>0</v>
      </c>
      <c r="HC15" s="1">
        <f t="shared" si="43"/>
        <v>0</v>
      </c>
      <c r="HI15" s="1">
        <v>1</v>
      </c>
      <c r="HS15" s="1">
        <f t="shared" si="44"/>
        <v>1</v>
      </c>
      <c r="HT15" s="1">
        <v>1</v>
      </c>
      <c r="HX15" s="1">
        <f t="shared" si="2"/>
        <v>0</v>
      </c>
      <c r="ID15" s="1">
        <f t="shared" si="3"/>
        <v>0</v>
      </c>
      <c r="IN15" s="1">
        <f t="shared" si="45"/>
        <v>0</v>
      </c>
      <c r="IW15" s="1">
        <f t="shared" si="46"/>
        <v>0</v>
      </c>
      <c r="IZ15" s="1">
        <f t="shared" si="4"/>
        <v>0</v>
      </c>
      <c r="JJ15" s="1">
        <f t="shared" si="5"/>
        <v>0</v>
      </c>
      <c r="JL15" s="1">
        <v>1</v>
      </c>
      <c r="JV15" s="1">
        <f t="shared" si="47"/>
        <v>1</v>
      </c>
      <c r="JW15" s="1">
        <v>1</v>
      </c>
      <c r="KB15" s="1">
        <f t="shared" si="48"/>
        <v>0</v>
      </c>
      <c r="LG15" s="1">
        <f t="shared" si="6"/>
        <v>0</v>
      </c>
      <c r="LT15" s="1">
        <f t="shared" si="49"/>
        <v>0</v>
      </c>
      <c r="MA15" s="1">
        <f t="shared" si="50"/>
        <v>0</v>
      </c>
      <c r="MF15" s="1">
        <f t="shared" si="51"/>
        <v>0</v>
      </c>
      <c r="MM15" s="1">
        <f t="shared" si="52"/>
        <v>0</v>
      </c>
      <c r="MS15" s="1">
        <f t="shared" si="53"/>
        <v>0</v>
      </c>
      <c r="MU15" s="115">
        <v>1</v>
      </c>
      <c r="OI15" s="120"/>
      <c r="OQ15" s="1">
        <v>1</v>
      </c>
      <c r="PD15" s="1">
        <f t="shared" si="7"/>
        <v>1</v>
      </c>
      <c r="PE15" s="1">
        <v>1</v>
      </c>
      <c r="QF15" s="1">
        <f t="shared" si="54"/>
        <v>0</v>
      </c>
      <c r="QY15" s="1">
        <f t="shared" si="55"/>
        <v>0</v>
      </c>
      <c r="RK15" s="1">
        <f t="shared" si="56"/>
        <v>0</v>
      </c>
      <c r="SA15" s="1">
        <f t="shared" si="57"/>
        <v>0</v>
      </c>
      <c r="SG15" s="1">
        <f t="shared" si="58"/>
        <v>0</v>
      </c>
      <c r="SO15" s="1">
        <f t="shared" si="59"/>
        <v>0</v>
      </c>
      <c r="TB15" s="1">
        <f t="shared" si="60"/>
        <v>0</v>
      </c>
      <c r="TS15" s="1">
        <f t="shared" si="8"/>
        <v>0</v>
      </c>
      <c r="UD15" s="1">
        <f t="shared" si="9"/>
        <v>0</v>
      </c>
      <c r="UG15" s="1">
        <f t="shared" si="10"/>
        <v>0</v>
      </c>
      <c r="UQ15" s="1">
        <f t="shared" si="61"/>
        <v>0</v>
      </c>
      <c r="VA15" s="1">
        <f t="shared" si="62"/>
        <v>0</v>
      </c>
      <c r="VG15" s="1">
        <f t="shared" si="63"/>
        <v>0</v>
      </c>
      <c r="WY15" s="1">
        <f t="shared" si="11"/>
        <v>0</v>
      </c>
      <c r="XB15" s="1">
        <f t="shared" si="64"/>
        <v>0</v>
      </c>
      <c r="XG15" s="1">
        <f t="shared" si="12"/>
        <v>0</v>
      </c>
      <c r="XI15" s="1">
        <v>1</v>
      </c>
      <c r="XK15" s="108"/>
      <c r="XL15" s="1">
        <f t="shared" si="13"/>
        <v>3</v>
      </c>
      <c r="XM15" s="1">
        <f t="shared" si="14"/>
        <v>0</v>
      </c>
      <c r="XN15" s="1">
        <f t="shared" si="65"/>
        <v>0</v>
      </c>
      <c r="XO15" s="1">
        <f t="shared" si="15"/>
        <v>0</v>
      </c>
      <c r="XP15" s="1">
        <f t="shared" si="66"/>
        <v>0</v>
      </c>
      <c r="XQ15" s="1">
        <f t="shared" si="16"/>
        <v>0</v>
      </c>
      <c r="XR15" s="1">
        <f t="shared" si="17"/>
        <v>0</v>
      </c>
      <c r="XS15" s="1">
        <f t="shared" si="18"/>
        <v>0</v>
      </c>
      <c r="XT15" s="1">
        <f t="shared" si="67"/>
        <v>0</v>
      </c>
      <c r="XU15" s="1">
        <f t="shared" si="19"/>
        <v>0</v>
      </c>
      <c r="XV15" s="1">
        <f t="shared" si="20"/>
        <v>0</v>
      </c>
      <c r="XW15" s="1">
        <f t="shared" si="21"/>
        <v>0</v>
      </c>
      <c r="XX15" s="1">
        <f t="shared" si="22"/>
        <v>0</v>
      </c>
      <c r="XY15" s="1">
        <f t="shared" si="23"/>
        <v>1</v>
      </c>
      <c r="XZ15" s="1">
        <f t="shared" si="24"/>
        <v>0</v>
      </c>
      <c r="YA15" s="1">
        <f t="shared" si="25"/>
        <v>0</v>
      </c>
      <c r="YB15" s="1">
        <f t="shared" si="26"/>
        <v>0</v>
      </c>
      <c r="YC15" s="1">
        <f t="shared" si="27"/>
        <v>1</v>
      </c>
      <c r="YD15" s="132"/>
      <c r="YE15" s="133">
        <f t="shared" si="28"/>
        <v>5</v>
      </c>
      <c r="YF15" s="133">
        <f t="shared" si="29"/>
        <v>270000</v>
      </c>
      <c r="YG15" s="130">
        <v>5</v>
      </c>
      <c r="YH15" s="130">
        <f t="shared" si="30"/>
        <v>270000</v>
      </c>
      <c r="YI15" s="129">
        <v>3</v>
      </c>
      <c r="YJ15" s="128">
        <f t="shared" si="31"/>
        <v>450000</v>
      </c>
      <c r="YK15" s="177"/>
      <c r="YL15">
        <v>0.5</v>
      </c>
      <c r="YM15"/>
      <c r="YN15"/>
      <c r="YO15">
        <v>1</v>
      </c>
      <c r="YP15"/>
      <c r="YQ15"/>
      <c r="YR15">
        <v>1</v>
      </c>
      <c r="YS15"/>
      <c r="YT15"/>
      <c r="YU15"/>
      <c r="YV15"/>
      <c r="YW15"/>
      <c r="YX15"/>
      <c r="YY15"/>
      <c r="YZ15"/>
      <c r="ZA15"/>
      <c r="ZB15"/>
      <c r="ZC15">
        <v>1</v>
      </c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>
        <v>1</v>
      </c>
      <c r="AAH15"/>
      <c r="AAI15"/>
      <c r="AAJ15"/>
      <c r="AAK15"/>
      <c r="AAL15"/>
      <c r="AAM15"/>
      <c r="AAN15">
        <v>1</v>
      </c>
      <c r="AAO15"/>
      <c r="AAP15"/>
      <c r="AAQ15"/>
      <c r="AAR15"/>
      <c r="AAS15"/>
      <c r="AAT15"/>
      <c r="AAU15"/>
      <c r="AAV15"/>
      <c r="AAW15"/>
      <c r="AAX15">
        <v>1</v>
      </c>
      <c r="AAY15">
        <v>1</v>
      </c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>
        <f t="shared" si="68"/>
        <v>7</v>
      </c>
      <c r="ACD15" s="25">
        <f t="shared" si="75"/>
        <v>192857.14285714287</v>
      </c>
      <c r="ACE15" s="11">
        <f t="shared" si="32"/>
        <v>12</v>
      </c>
      <c r="ACF15" s="11">
        <f t="shared" si="33"/>
        <v>225000</v>
      </c>
      <c r="ACG15" s="1">
        <v>14</v>
      </c>
      <c r="ACH15" s="1">
        <v>2</v>
      </c>
      <c r="ACI15" s="11">
        <f t="shared" si="34"/>
        <v>1350000</v>
      </c>
      <c r="ACJ15" s="11"/>
      <c r="ACK15" s="13">
        <f t="shared" si="35"/>
        <v>0</v>
      </c>
      <c r="ACL15">
        <v>0.5</v>
      </c>
      <c r="ACM15" s="25">
        <f t="shared" si="69"/>
        <v>1350000</v>
      </c>
      <c r="ACN15" s="11">
        <f t="shared" si="70"/>
        <v>1350000</v>
      </c>
      <c r="ACO15" s="65"/>
      <c r="ACR15" s="1" t="s">
        <v>349</v>
      </c>
      <c r="ACS15" s="1">
        <v>1</v>
      </c>
      <c r="ACT15" s="1">
        <v>1</v>
      </c>
      <c r="ACZ15" s="1" t="s">
        <v>350</v>
      </c>
      <c r="ADA15" s="1">
        <v>1</v>
      </c>
      <c r="ADD15" s="1" t="s">
        <v>185</v>
      </c>
      <c r="ADL15" s="1">
        <v>1</v>
      </c>
      <c r="ADR15" s="1">
        <v>1</v>
      </c>
      <c r="ADU15" s="1">
        <v>3</v>
      </c>
      <c r="AEJ15" s="1">
        <v>1</v>
      </c>
      <c r="AET15" s="1">
        <v>1</v>
      </c>
      <c r="AFA15" s="1">
        <v>1</v>
      </c>
      <c r="AFD15" s="1">
        <v>1</v>
      </c>
      <c r="AFE15" s="1">
        <v>0.02</v>
      </c>
      <c r="AFH15" s="1">
        <v>1</v>
      </c>
      <c r="AFK15" s="1">
        <v>1</v>
      </c>
      <c r="AFW15" s="1">
        <v>1</v>
      </c>
      <c r="AGK15" s="11">
        <f t="shared" si="74"/>
        <v>0</v>
      </c>
      <c r="AIU15" s="1">
        <v>1</v>
      </c>
      <c r="AIV15" s="1">
        <v>1</v>
      </c>
      <c r="AIW15" s="11"/>
      <c r="AIX15" s="11"/>
      <c r="AIZ15" s="11">
        <v>2700000</v>
      </c>
      <c r="AJE15" s="45"/>
      <c r="AJF15" s="381">
        <v>2700000</v>
      </c>
      <c r="AJG15" s="11">
        <f t="shared" si="36"/>
        <v>225000</v>
      </c>
      <c r="AJH15" s="60"/>
      <c r="AJI15" s="12">
        <v>3</v>
      </c>
      <c r="AJJ15" s="1">
        <v>1</v>
      </c>
      <c r="AJK15" s="1">
        <v>3</v>
      </c>
      <c r="AJU15" s="1">
        <f t="shared" si="71"/>
        <v>4</v>
      </c>
      <c r="AJV15" s="1">
        <v>1</v>
      </c>
      <c r="AJW15" s="1">
        <v>2</v>
      </c>
      <c r="AJX15" s="1">
        <f t="shared" si="72"/>
        <v>7</v>
      </c>
      <c r="AJY15" s="60"/>
      <c r="AJZ15" s="1" t="s">
        <v>351</v>
      </c>
      <c r="AKA15" s="1" t="s">
        <v>352</v>
      </c>
      <c r="AKB15" s="1" t="s">
        <v>353</v>
      </c>
      <c r="AKC15" s="1" t="s">
        <v>354</v>
      </c>
      <c r="AKD15" s="1" t="s">
        <v>266</v>
      </c>
      <c r="AKE15" s="1" t="s">
        <v>267</v>
      </c>
      <c r="AKF15" s="1" t="s">
        <v>268</v>
      </c>
      <c r="AKG15" s="1" t="s">
        <v>269</v>
      </c>
      <c r="AKH15" s="1" t="s">
        <v>270</v>
      </c>
      <c r="AKI15" s="1" t="s">
        <v>271</v>
      </c>
      <c r="AKJ15" s="1" t="s">
        <v>272</v>
      </c>
      <c r="AKK15" s="1" t="s">
        <v>364</v>
      </c>
      <c r="AKL15" s="1" t="s">
        <v>260</v>
      </c>
      <c r="AKM15" s="1" t="s">
        <v>260</v>
      </c>
      <c r="AKN15" s="1" t="s">
        <v>260</v>
      </c>
      <c r="AKO15" s="1" t="s">
        <v>260</v>
      </c>
      <c r="AKP15" s="1" t="s">
        <v>263</v>
      </c>
      <c r="AKQ15" s="1" t="s">
        <v>260</v>
      </c>
      <c r="AKR15" s="1" t="s">
        <v>260</v>
      </c>
      <c r="AKS15" s="1" t="s">
        <v>260</v>
      </c>
      <c r="AKT15" s="1" t="s">
        <v>260</v>
      </c>
      <c r="AKU15" s="1" t="s">
        <v>260</v>
      </c>
      <c r="AKV15" s="1" t="s">
        <v>260</v>
      </c>
      <c r="AKW15" s="1" t="s">
        <v>260</v>
      </c>
      <c r="AKX15" s="1" t="s">
        <v>260</v>
      </c>
      <c r="AKY15" s="1" t="s">
        <v>260</v>
      </c>
      <c r="AKZ15" s="1" t="s">
        <v>260</v>
      </c>
      <c r="ALA15" s="1" t="s">
        <v>260</v>
      </c>
      <c r="ALB15" s="1" t="s">
        <v>260</v>
      </c>
      <c r="ALC15" s="1" t="s">
        <v>260</v>
      </c>
      <c r="ALD15" s="1" t="s">
        <v>260</v>
      </c>
      <c r="ALE15" s="1" t="s">
        <v>260</v>
      </c>
      <c r="ALF15" s="1" t="s">
        <v>260</v>
      </c>
      <c r="ALG15" s="1" t="s">
        <v>260</v>
      </c>
      <c r="ALH15" s="1" t="s">
        <v>260</v>
      </c>
      <c r="ALI15" s="1" t="s">
        <v>260</v>
      </c>
      <c r="ALJ15" s="1" t="s">
        <v>260</v>
      </c>
      <c r="ALK15" s="1">
        <v>12</v>
      </c>
      <c r="ALL15" s="11">
        <f t="shared" si="73"/>
        <v>225000</v>
      </c>
      <c r="ALM15" s="28">
        <v>2700000</v>
      </c>
      <c r="ALN15" s="1">
        <v>2</v>
      </c>
      <c r="ALP15" s="1">
        <v>9</v>
      </c>
      <c r="ALQ15" s="1">
        <v>1</v>
      </c>
      <c r="ALS15" s="60"/>
      <c r="ALT15" s="1">
        <v>1</v>
      </c>
      <c r="ALV15" s="1">
        <v>1</v>
      </c>
      <c r="AMH15" s="403"/>
    </row>
    <row r="16" spans="1:1022" s="1" customFormat="1" ht="15" customHeight="1" x14ac:dyDescent="0.25">
      <c r="A16" s="268"/>
      <c r="B16" s="113">
        <v>14</v>
      </c>
      <c r="C16" s="304" t="s">
        <v>375</v>
      </c>
      <c r="D16" s="304" t="s">
        <v>955</v>
      </c>
      <c r="E16" s="1">
        <v>1999</v>
      </c>
      <c r="H16" s="1">
        <v>3</v>
      </c>
      <c r="I16" s="1">
        <v>1</v>
      </c>
      <c r="J16" s="1">
        <v>3</v>
      </c>
      <c r="K16" s="1">
        <v>1997</v>
      </c>
      <c r="L16" s="1">
        <v>1997</v>
      </c>
      <c r="M16" s="1">
        <v>1</v>
      </c>
      <c r="AA16" s="1">
        <v>1</v>
      </c>
      <c r="AY16" s="1">
        <v>1</v>
      </c>
      <c r="BA16" s="1">
        <v>1</v>
      </c>
      <c r="BB16" s="1">
        <v>11</v>
      </c>
      <c r="BC16" s="1">
        <v>1</v>
      </c>
      <c r="CG16" s="1">
        <v>1</v>
      </c>
      <c r="CH16" s="246"/>
      <c r="CP16" s="1">
        <f t="shared" si="37"/>
        <v>0</v>
      </c>
      <c r="CS16" s="1">
        <f t="shared" si="0"/>
        <v>0</v>
      </c>
      <c r="DO16" s="1">
        <f t="shared" si="38"/>
        <v>0</v>
      </c>
      <c r="DX16" s="1">
        <f t="shared" si="39"/>
        <v>0</v>
      </c>
      <c r="EE16" s="1">
        <f t="shared" si="40"/>
        <v>0</v>
      </c>
      <c r="EH16" s="1">
        <f t="shared" si="41"/>
        <v>0</v>
      </c>
      <c r="FF16" s="116"/>
      <c r="GP16" s="1">
        <f t="shared" si="1"/>
        <v>0</v>
      </c>
      <c r="GY16" s="1">
        <f t="shared" si="42"/>
        <v>0</v>
      </c>
      <c r="HC16" s="1">
        <f t="shared" si="43"/>
        <v>0</v>
      </c>
      <c r="HS16" s="1">
        <f t="shared" si="44"/>
        <v>0</v>
      </c>
      <c r="HX16" s="1">
        <f t="shared" si="2"/>
        <v>0</v>
      </c>
      <c r="IC16" s="1">
        <v>1</v>
      </c>
      <c r="ID16" s="1">
        <f t="shared" si="3"/>
        <v>1</v>
      </c>
      <c r="IE16" s="1">
        <v>1</v>
      </c>
      <c r="IN16" s="1">
        <f t="shared" si="45"/>
        <v>0</v>
      </c>
      <c r="IW16" s="1">
        <f t="shared" si="46"/>
        <v>0</v>
      </c>
      <c r="IZ16" s="1">
        <f t="shared" si="4"/>
        <v>0</v>
      </c>
      <c r="JJ16" s="1">
        <f t="shared" si="5"/>
        <v>0</v>
      </c>
      <c r="JV16" s="1">
        <f t="shared" si="47"/>
        <v>0</v>
      </c>
      <c r="KB16" s="1">
        <f t="shared" si="48"/>
        <v>0</v>
      </c>
      <c r="LG16" s="1">
        <f t="shared" si="6"/>
        <v>0</v>
      </c>
      <c r="LT16" s="1">
        <f t="shared" si="49"/>
        <v>0</v>
      </c>
      <c r="MA16" s="1">
        <f t="shared" si="50"/>
        <v>0</v>
      </c>
      <c r="MF16" s="1">
        <f t="shared" si="51"/>
        <v>0</v>
      </c>
      <c r="MM16" s="1">
        <f t="shared" si="52"/>
        <v>0</v>
      </c>
      <c r="MS16" s="1">
        <f t="shared" si="53"/>
        <v>0</v>
      </c>
      <c r="MU16" s="115">
        <v>1</v>
      </c>
      <c r="OI16" s="120">
        <v>1</v>
      </c>
      <c r="PD16" s="1">
        <f t="shared" si="7"/>
        <v>1</v>
      </c>
      <c r="PE16" s="1">
        <v>1</v>
      </c>
      <c r="QF16" s="1">
        <f t="shared" si="54"/>
        <v>0</v>
      </c>
      <c r="QY16" s="1">
        <f t="shared" si="55"/>
        <v>0</v>
      </c>
      <c r="RK16" s="1">
        <f t="shared" si="56"/>
        <v>0</v>
      </c>
      <c r="RN16" s="1">
        <v>1</v>
      </c>
      <c r="RT16" s="1">
        <v>1</v>
      </c>
      <c r="SA16" s="1">
        <f t="shared" si="57"/>
        <v>2</v>
      </c>
      <c r="SB16" s="1">
        <v>1</v>
      </c>
      <c r="SG16" s="1">
        <f t="shared" si="58"/>
        <v>0</v>
      </c>
      <c r="SO16" s="1">
        <f t="shared" si="59"/>
        <v>0</v>
      </c>
      <c r="TB16" s="1">
        <f t="shared" si="60"/>
        <v>0</v>
      </c>
      <c r="TS16" s="1">
        <f t="shared" si="8"/>
        <v>0</v>
      </c>
      <c r="UD16" s="1">
        <f t="shared" si="9"/>
        <v>0</v>
      </c>
      <c r="UG16" s="1">
        <f t="shared" si="10"/>
        <v>0</v>
      </c>
      <c r="UQ16" s="1">
        <f t="shared" si="61"/>
        <v>0</v>
      </c>
      <c r="US16" s="1">
        <v>1</v>
      </c>
      <c r="VA16" s="1">
        <f t="shared" si="62"/>
        <v>1</v>
      </c>
      <c r="VB16" s="1">
        <v>1</v>
      </c>
      <c r="VG16" s="1">
        <f t="shared" si="63"/>
        <v>0</v>
      </c>
      <c r="WY16" s="1">
        <f t="shared" si="11"/>
        <v>0</v>
      </c>
      <c r="XA16" s="1">
        <v>1</v>
      </c>
      <c r="XB16" s="1">
        <f t="shared" si="64"/>
        <v>1</v>
      </c>
      <c r="XC16" s="1">
        <v>1</v>
      </c>
      <c r="XG16" s="1">
        <f t="shared" si="12"/>
        <v>0</v>
      </c>
      <c r="XK16" s="108"/>
      <c r="XL16" s="1">
        <f t="shared" si="13"/>
        <v>1</v>
      </c>
      <c r="XM16" s="1">
        <f t="shared" si="14"/>
        <v>0</v>
      </c>
      <c r="XN16" s="1">
        <f t="shared" si="65"/>
        <v>0</v>
      </c>
      <c r="XO16" s="1">
        <f t="shared" si="15"/>
        <v>0</v>
      </c>
      <c r="XP16" s="1">
        <f t="shared" si="66"/>
        <v>0</v>
      </c>
      <c r="XQ16" s="1">
        <f t="shared" si="16"/>
        <v>0</v>
      </c>
      <c r="XR16" s="1">
        <f t="shared" si="17"/>
        <v>1</v>
      </c>
      <c r="XS16" s="1">
        <f t="shared" si="18"/>
        <v>1</v>
      </c>
      <c r="XT16" s="1">
        <f t="shared" si="67"/>
        <v>0</v>
      </c>
      <c r="XU16" s="1">
        <f t="shared" si="19"/>
        <v>1</v>
      </c>
      <c r="XV16" s="1">
        <f t="shared" si="20"/>
        <v>0</v>
      </c>
      <c r="XW16" s="1">
        <f t="shared" si="21"/>
        <v>2</v>
      </c>
      <c r="XX16" s="1">
        <f t="shared" si="22"/>
        <v>0</v>
      </c>
      <c r="XY16" s="1">
        <f t="shared" si="23"/>
        <v>1</v>
      </c>
      <c r="XZ16" s="1">
        <f t="shared" si="24"/>
        <v>0</v>
      </c>
      <c r="YA16" s="1">
        <f t="shared" si="25"/>
        <v>0</v>
      </c>
      <c r="YB16" s="1">
        <f t="shared" si="26"/>
        <v>0</v>
      </c>
      <c r="YC16" s="1">
        <f t="shared" si="27"/>
        <v>0</v>
      </c>
      <c r="YD16" s="132"/>
      <c r="YE16" s="133">
        <f t="shared" si="28"/>
        <v>7</v>
      </c>
      <c r="YF16" s="133">
        <f t="shared" si="29"/>
        <v>85714.28571428571</v>
      </c>
      <c r="YG16" s="130">
        <v>5</v>
      </c>
      <c r="YH16" s="130">
        <f t="shared" si="30"/>
        <v>120000</v>
      </c>
      <c r="YI16" s="129">
        <v>5</v>
      </c>
      <c r="YJ16" s="128">
        <f t="shared" si="31"/>
        <v>120000</v>
      </c>
      <c r="YK16" s="177"/>
      <c r="YL16">
        <v>0.5</v>
      </c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>
        <v>1</v>
      </c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>
        <f t="shared" si="68"/>
        <v>1</v>
      </c>
      <c r="ACD16" s="25">
        <f t="shared" si="75"/>
        <v>600000</v>
      </c>
      <c r="ACE16" s="11">
        <f t="shared" si="32"/>
        <v>8</v>
      </c>
      <c r="ACF16" s="11">
        <f t="shared" si="33"/>
        <v>150000</v>
      </c>
      <c r="ACG16" s="1">
        <v>14</v>
      </c>
      <c r="ACH16" s="1">
        <v>2</v>
      </c>
      <c r="ACI16" s="11">
        <f t="shared" si="34"/>
        <v>600000</v>
      </c>
      <c r="ACJ16" s="11"/>
      <c r="ACK16" s="13">
        <f t="shared" si="35"/>
        <v>0</v>
      </c>
      <c r="ACL16">
        <v>0.5</v>
      </c>
      <c r="ACM16" s="25">
        <f t="shared" si="69"/>
        <v>600000</v>
      </c>
      <c r="ACN16" s="11">
        <f t="shared" si="70"/>
        <v>600000</v>
      </c>
      <c r="ACO16" s="65"/>
      <c r="ACP16" s="1">
        <v>1</v>
      </c>
      <c r="ACR16" s="39" t="s">
        <v>295</v>
      </c>
      <c r="ACS16" s="1">
        <v>1</v>
      </c>
      <c r="ACT16" s="1">
        <v>1</v>
      </c>
      <c r="ACV16" s="1">
        <v>1</v>
      </c>
      <c r="ACZ16" s="1" t="s">
        <v>259</v>
      </c>
      <c r="ADL16" s="1">
        <v>1</v>
      </c>
      <c r="ADO16" s="1">
        <v>1</v>
      </c>
      <c r="ADU16" s="1">
        <v>2</v>
      </c>
      <c r="ADV16" s="1">
        <v>4</v>
      </c>
      <c r="AFD16" s="1">
        <v>1</v>
      </c>
      <c r="AFE16" s="1" t="s">
        <v>956</v>
      </c>
      <c r="AFF16" s="1">
        <v>1</v>
      </c>
      <c r="AFG16" s="1" t="s">
        <v>1276</v>
      </c>
      <c r="AFH16" s="1">
        <v>1</v>
      </c>
      <c r="AFI16" s="1">
        <v>1</v>
      </c>
      <c r="AFJ16" s="1">
        <v>1</v>
      </c>
      <c r="AGK16" s="11">
        <f t="shared" si="74"/>
        <v>0</v>
      </c>
      <c r="AIW16" s="11">
        <v>396000</v>
      </c>
      <c r="AIX16" s="11"/>
      <c r="AIY16" s="1">
        <v>33</v>
      </c>
      <c r="AIZ16" s="11">
        <v>804000</v>
      </c>
      <c r="AJE16" s="45"/>
      <c r="AJF16" s="381">
        <v>1200000</v>
      </c>
      <c r="AJG16" s="11">
        <f t="shared" si="36"/>
        <v>150000</v>
      </c>
      <c r="AJH16" s="60"/>
      <c r="AJI16" s="12"/>
      <c r="AJU16" s="1">
        <f t="shared" si="71"/>
        <v>0</v>
      </c>
      <c r="AJX16" s="1">
        <f t="shared" si="72"/>
        <v>0</v>
      </c>
      <c r="AJY16" s="60"/>
      <c r="AJZ16" s="1" t="s">
        <v>345</v>
      </c>
      <c r="AKA16" s="1" t="s">
        <v>365</v>
      </c>
      <c r="AKB16" s="1" t="s">
        <v>261</v>
      </c>
      <c r="AKC16" s="1" t="s">
        <v>260</v>
      </c>
      <c r="AKD16" s="1" t="s">
        <v>260</v>
      </c>
      <c r="AKE16" s="1" t="s">
        <v>260</v>
      </c>
      <c r="AKF16" s="1" t="s">
        <v>260</v>
      </c>
      <c r="AKG16" s="1" t="s">
        <v>260</v>
      </c>
      <c r="AKH16" s="1" t="s">
        <v>262</v>
      </c>
      <c r="AKI16" s="1" t="s">
        <v>260</v>
      </c>
      <c r="AKJ16" s="1" t="s">
        <v>260</v>
      </c>
      <c r="AKK16" s="1" t="s">
        <v>260</v>
      </c>
      <c r="AKL16" s="1" t="s">
        <v>260</v>
      </c>
      <c r="AKM16" s="1" t="s">
        <v>260</v>
      </c>
      <c r="AKN16" s="1" t="s">
        <v>260</v>
      </c>
      <c r="AKO16" s="1" t="s">
        <v>260</v>
      </c>
      <c r="AKP16" s="1" t="s">
        <v>263</v>
      </c>
      <c r="AKQ16" s="1" t="s">
        <v>260</v>
      </c>
      <c r="AKR16" s="1" t="s">
        <v>260</v>
      </c>
      <c r="AKS16" s="1" t="s">
        <v>260</v>
      </c>
      <c r="AKT16" s="1" t="s">
        <v>260</v>
      </c>
      <c r="AKU16" s="1" t="s">
        <v>260</v>
      </c>
      <c r="AKV16" s="1" t="s">
        <v>260</v>
      </c>
      <c r="AKW16" s="1" t="s">
        <v>260</v>
      </c>
      <c r="AKX16" s="1" t="s">
        <v>260</v>
      </c>
      <c r="AKY16" s="1" t="s">
        <v>260</v>
      </c>
      <c r="AKZ16" s="1" t="s">
        <v>260</v>
      </c>
      <c r="ALA16" s="1" t="s">
        <v>260</v>
      </c>
      <c r="ALB16" s="1" t="s">
        <v>260</v>
      </c>
      <c r="ALC16" s="1" t="s">
        <v>260</v>
      </c>
      <c r="ALD16" s="1" t="s">
        <v>260</v>
      </c>
      <c r="ALE16" s="1" t="s">
        <v>260</v>
      </c>
      <c r="ALF16" s="1" t="s">
        <v>260</v>
      </c>
      <c r="ALG16" s="1" t="s">
        <v>260</v>
      </c>
      <c r="ALH16" s="1" t="s">
        <v>260</v>
      </c>
      <c r="ALI16" s="1" t="s">
        <v>260</v>
      </c>
      <c r="ALJ16" s="1" t="s">
        <v>260</v>
      </c>
      <c r="ALK16" s="1">
        <v>2</v>
      </c>
      <c r="ALL16" s="11">
        <f t="shared" si="73"/>
        <v>600000</v>
      </c>
      <c r="ALM16" s="28">
        <v>1200000</v>
      </c>
      <c r="ALN16" s="1">
        <v>1</v>
      </c>
      <c r="ALO16" s="1">
        <v>1</v>
      </c>
      <c r="ALS16" s="60"/>
      <c r="ALT16" s="1">
        <v>1</v>
      </c>
      <c r="ALV16" s="1">
        <v>1</v>
      </c>
      <c r="AMH16" s="403"/>
    </row>
    <row r="17" spans="1:1022" s="3" customFormat="1" ht="15" customHeight="1" x14ac:dyDescent="0.25">
      <c r="A17" s="271"/>
      <c r="B17" s="113">
        <v>15</v>
      </c>
      <c r="C17" s="304" t="s">
        <v>375</v>
      </c>
      <c r="D17" s="304" t="s">
        <v>275</v>
      </c>
      <c r="E17" s="3">
        <v>1999</v>
      </c>
      <c r="F17" s="3">
        <v>12</v>
      </c>
      <c r="G17" s="3">
        <v>1</v>
      </c>
      <c r="H17" s="3">
        <v>2</v>
      </c>
      <c r="I17" s="3">
        <v>1</v>
      </c>
      <c r="J17" s="3">
        <v>14</v>
      </c>
      <c r="K17" s="3">
        <v>1992</v>
      </c>
      <c r="L17" s="3">
        <v>1993</v>
      </c>
      <c r="M17" s="3">
        <v>2</v>
      </c>
      <c r="V17" s="3">
        <v>1</v>
      </c>
      <c r="W17" s="3">
        <v>1</v>
      </c>
      <c r="AW17" s="3">
        <v>1</v>
      </c>
      <c r="AY17" s="3">
        <v>1</v>
      </c>
      <c r="BA17" s="3">
        <v>1</v>
      </c>
      <c r="BB17" s="3">
        <v>11</v>
      </c>
      <c r="BC17" s="3">
        <v>1</v>
      </c>
      <c r="BG17" s="3">
        <v>3</v>
      </c>
      <c r="CG17" s="3">
        <v>1</v>
      </c>
      <c r="CH17" s="248"/>
      <c r="CP17" s="1">
        <f t="shared" si="37"/>
        <v>0</v>
      </c>
      <c r="CQ17" s="1"/>
      <c r="CS17" s="1">
        <f t="shared" si="0"/>
        <v>0</v>
      </c>
      <c r="CT17" s="1"/>
      <c r="DB17" s="3">
        <v>1</v>
      </c>
      <c r="DG17" s="3">
        <v>1</v>
      </c>
      <c r="DH17" s="3">
        <v>1</v>
      </c>
      <c r="DI17" s="3">
        <v>1</v>
      </c>
      <c r="DO17" s="1">
        <f t="shared" si="38"/>
        <v>4</v>
      </c>
      <c r="DP17" s="1">
        <v>1</v>
      </c>
      <c r="DX17" s="1">
        <f t="shared" si="39"/>
        <v>0</v>
      </c>
      <c r="DY17" s="1"/>
      <c r="EE17" s="1">
        <f t="shared" si="40"/>
        <v>0</v>
      </c>
      <c r="EF17" s="1"/>
      <c r="EH17" s="1">
        <f t="shared" si="41"/>
        <v>0</v>
      </c>
      <c r="EI17" s="1"/>
      <c r="FF17" s="117"/>
      <c r="GP17" s="1">
        <f t="shared" si="1"/>
        <v>0</v>
      </c>
      <c r="GQ17" s="1"/>
      <c r="GY17" s="1">
        <f t="shared" si="42"/>
        <v>0</v>
      </c>
      <c r="GZ17" s="1"/>
      <c r="HC17" s="1">
        <f t="shared" si="43"/>
        <v>0</v>
      </c>
      <c r="HD17" s="1"/>
      <c r="HS17" s="1">
        <f t="shared" si="44"/>
        <v>0</v>
      </c>
      <c r="HT17" s="1"/>
      <c r="HX17" s="1">
        <f t="shared" si="2"/>
        <v>0</v>
      </c>
      <c r="HY17" s="1"/>
      <c r="ID17" s="1">
        <f t="shared" si="3"/>
        <v>0</v>
      </c>
      <c r="IE17" s="1"/>
      <c r="IN17" s="1">
        <f t="shared" si="45"/>
        <v>0</v>
      </c>
      <c r="IW17" s="1">
        <f t="shared" si="46"/>
        <v>0</v>
      </c>
      <c r="IX17" s="1"/>
      <c r="IZ17" s="1">
        <f t="shared" si="4"/>
        <v>0</v>
      </c>
      <c r="JA17" s="1"/>
      <c r="JJ17" s="1">
        <f t="shared" si="5"/>
        <v>0</v>
      </c>
      <c r="JK17" s="1"/>
      <c r="JV17" s="1">
        <f t="shared" si="47"/>
        <v>0</v>
      </c>
      <c r="JW17" s="1"/>
      <c r="KB17" s="1">
        <f t="shared" si="48"/>
        <v>0</v>
      </c>
      <c r="KC17" s="1"/>
      <c r="LG17" s="1">
        <f t="shared" si="6"/>
        <v>0</v>
      </c>
      <c r="LH17" s="1"/>
      <c r="LT17" s="1">
        <f t="shared" si="49"/>
        <v>0</v>
      </c>
      <c r="LU17" s="1"/>
      <c r="MA17" s="1">
        <f t="shared" si="50"/>
        <v>0</v>
      </c>
      <c r="MB17" s="1"/>
      <c r="MF17" s="1">
        <f t="shared" si="51"/>
        <v>0</v>
      </c>
      <c r="MG17" s="1"/>
      <c r="MM17" s="1">
        <f t="shared" si="52"/>
        <v>0</v>
      </c>
      <c r="MN17" s="1"/>
      <c r="MS17" s="1">
        <f t="shared" si="53"/>
        <v>0</v>
      </c>
      <c r="MT17" s="1"/>
      <c r="MU17" s="115"/>
      <c r="OI17" s="121"/>
      <c r="OQ17" s="3">
        <v>1</v>
      </c>
      <c r="PD17" s="1">
        <f t="shared" si="7"/>
        <v>1</v>
      </c>
      <c r="PE17" s="1">
        <v>1</v>
      </c>
      <c r="QF17" s="1">
        <f t="shared" si="54"/>
        <v>0</v>
      </c>
      <c r="QG17" s="1"/>
      <c r="QY17" s="1">
        <f t="shared" si="55"/>
        <v>0</v>
      </c>
      <c r="RK17" s="1">
        <f t="shared" si="56"/>
        <v>0</v>
      </c>
      <c r="RL17" s="1"/>
      <c r="SA17" s="1">
        <f t="shared" si="57"/>
        <v>0</v>
      </c>
      <c r="SG17" s="1">
        <f t="shared" si="58"/>
        <v>0</v>
      </c>
      <c r="SO17" s="1">
        <f t="shared" si="59"/>
        <v>0</v>
      </c>
      <c r="TB17" s="1">
        <f t="shared" si="60"/>
        <v>0</v>
      </c>
      <c r="TJ17" s="3">
        <v>1</v>
      </c>
      <c r="TS17" s="1">
        <f t="shared" si="8"/>
        <v>1</v>
      </c>
      <c r="TT17" s="1">
        <v>1</v>
      </c>
      <c r="UD17" s="1">
        <f t="shared" si="9"/>
        <v>0</v>
      </c>
      <c r="UE17" s="1"/>
      <c r="UG17" s="1">
        <f t="shared" si="10"/>
        <v>0</v>
      </c>
      <c r="UH17" s="1"/>
      <c r="UM17" s="3">
        <v>1</v>
      </c>
      <c r="UN17" s="3">
        <v>1</v>
      </c>
      <c r="UQ17" s="1">
        <f t="shared" si="61"/>
        <v>2</v>
      </c>
      <c r="UR17" s="1">
        <v>1</v>
      </c>
      <c r="VA17" s="1">
        <f t="shared" si="62"/>
        <v>0</v>
      </c>
      <c r="VB17" s="1"/>
      <c r="VG17" s="1">
        <f t="shared" si="63"/>
        <v>0</v>
      </c>
      <c r="VH17" s="1"/>
      <c r="WY17" s="1">
        <f t="shared" si="11"/>
        <v>0</v>
      </c>
      <c r="WZ17" s="1"/>
      <c r="XB17" s="1">
        <f t="shared" si="64"/>
        <v>0</v>
      </c>
      <c r="XC17" s="1"/>
      <c r="XG17" s="1">
        <f t="shared" si="12"/>
        <v>0</v>
      </c>
      <c r="XH17" s="1"/>
      <c r="XK17" s="109"/>
      <c r="XL17" s="1">
        <f t="shared" si="13"/>
        <v>2</v>
      </c>
      <c r="XM17" s="1">
        <f t="shared" si="14"/>
        <v>0</v>
      </c>
      <c r="XN17" s="1">
        <f t="shared" si="65"/>
        <v>0</v>
      </c>
      <c r="XO17" s="1">
        <f t="shared" si="15"/>
        <v>0</v>
      </c>
      <c r="XP17" s="1">
        <f t="shared" si="66"/>
        <v>0</v>
      </c>
      <c r="XQ17" s="1">
        <f t="shared" si="16"/>
        <v>0</v>
      </c>
      <c r="XR17" s="1">
        <f t="shared" si="17"/>
        <v>2</v>
      </c>
      <c r="XS17" s="1">
        <f t="shared" si="18"/>
        <v>2</v>
      </c>
      <c r="XT17" s="1">
        <f t="shared" si="67"/>
        <v>0</v>
      </c>
      <c r="XU17" s="1">
        <f t="shared" si="19"/>
        <v>4</v>
      </c>
      <c r="XV17" s="1">
        <f t="shared" si="20"/>
        <v>0</v>
      </c>
      <c r="XW17" s="1">
        <f t="shared" si="21"/>
        <v>0</v>
      </c>
      <c r="XX17" s="1">
        <f t="shared" si="22"/>
        <v>0</v>
      </c>
      <c r="XY17" s="1">
        <f t="shared" si="23"/>
        <v>0</v>
      </c>
      <c r="XZ17" s="1">
        <f t="shared" si="24"/>
        <v>0</v>
      </c>
      <c r="YA17" s="1">
        <f t="shared" si="25"/>
        <v>0</v>
      </c>
      <c r="YB17" s="1">
        <f t="shared" si="26"/>
        <v>0</v>
      </c>
      <c r="YC17" s="1">
        <f t="shared" si="27"/>
        <v>0</v>
      </c>
      <c r="YD17" s="132"/>
      <c r="YE17" s="133">
        <f t="shared" si="28"/>
        <v>10</v>
      </c>
      <c r="YF17" s="133">
        <f t="shared" si="29"/>
        <v>725700</v>
      </c>
      <c r="YG17" s="130">
        <v>4</v>
      </c>
      <c r="YH17" s="130">
        <f t="shared" si="30"/>
        <v>1814250</v>
      </c>
      <c r="YI17" s="135">
        <v>4</v>
      </c>
      <c r="YJ17" s="128">
        <f t="shared" si="31"/>
        <v>1814250</v>
      </c>
      <c r="YK17" s="178"/>
      <c r="YL17">
        <v>0.5</v>
      </c>
      <c r="YM17"/>
      <c r="YN17"/>
      <c r="YO17"/>
      <c r="YP17"/>
      <c r="YQ17">
        <v>1</v>
      </c>
      <c r="YR17"/>
      <c r="YS17"/>
      <c r="YT17"/>
      <c r="YU17"/>
      <c r="YV17"/>
      <c r="YW17">
        <v>1</v>
      </c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>
        <v>1</v>
      </c>
      <c r="AAO17"/>
      <c r="AAP17"/>
      <c r="AAQ17"/>
      <c r="AAR17"/>
      <c r="AAS17"/>
      <c r="AAT17"/>
      <c r="AAU17"/>
      <c r="AAV17"/>
      <c r="AAW17"/>
      <c r="AAX17">
        <v>1</v>
      </c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>
        <f t="shared" si="68"/>
        <v>4</v>
      </c>
      <c r="ACD17" s="25">
        <f t="shared" si="75"/>
        <v>1814250</v>
      </c>
      <c r="ACE17" s="11">
        <f t="shared" si="32"/>
        <v>14</v>
      </c>
      <c r="ACF17" s="11">
        <f t="shared" si="33"/>
        <v>1036714.2857142857</v>
      </c>
      <c r="ACG17" s="3">
        <v>14</v>
      </c>
      <c r="ACH17" s="3">
        <v>2</v>
      </c>
      <c r="ACI17" s="11">
        <f t="shared" si="34"/>
        <v>7257000</v>
      </c>
      <c r="ACJ17" s="11"/>
      <c r="ACK17" s="13">
        <f t="shared" si="35"/>
        <v>0</v>
      </c>
      <c r="ACL17">
        <v>0.5</v>
      </c>
      <c r="ACM17" s="25">
        <f t="shared" si="69"/>
        <v>7257000</v>
      </c>
      <c r="ACN17" s="11">
        <f t="shared" si="70"/>
        <v>7257000</v>
      </c>
      <c r="ACO17" s="66"/>
      <c r="ACP17" s="3">
        <v>1</v>
      </c>
      <c r="ACQ17" s="3">
        <v>3</v>
      </c>
      <c r="ACR17" s="69" t="s">
        <v>295</v>
      </c>
      <c r="ACS17" s="3">
        <v>1</v>
      </c>
      <c r="ACT17" s="3">
        <v>1</v>
      </c>
      <c r="ACX17" s="3">
        <v>6</v>
      </c>
      <c r="ACY17" s="3">
        <v>1</v>
      </c>
      <c r="ACZ17" s="3" t="s">
        <v>276</v>
      </c>
      <c r="ADA17" s="3">
        <v>1</v>
      </c>
      <c r="ADD17" s="3" t="s">
        <v>185</v>
      </c>
      <c r="ADL17" s="3">
        <v>1</v>
      </c>
      <c r="ADN17" s="3">
        <v>1</v>
      </c>
      <c r="ADS17" s="3">
        <v>1</v>
      </c>
      <c r="ADU17" s="3">
        <v>1</v>
      </c>
      <c r="ADV17" s="3">
        <v>4</v>
      </c>
      <c r="AEI17" s="3">
        <v>1</v>
      </c>
      <c r="AFA17" s="3">
        <v>1</v>
      </c>
      <c r="AFK17" s="3">
        <v>1</v>
      </c>
      <c r="AFP17" s="3">
        <v>1</v>
      </c>
      <c r="AFU17" s="3">
        <v>1</v>
      </c>
      <c r="AFW17" s="3">
        <v>1</v>
      </c>
      <c r="AGJ17" s="3">
        <v>176000</v>
      </c>
      <c r="AGK17" s="14">
        <f t="shared" si="74"/>
        <v>0</v>
      </c>
      <c r="AHH17" s="3">
        <v>176000</v>
      </c>
      <c r="AHW17" s="3">
        <v>4</v>
      </c>
      <c r="AHX17" s="3">
        <v>1</v>
      </c>
      <c r="AHY17" s="3">
        <v>1</v>
      </c>
      <c r="AHZ17" s="3">
        <v>1</v>
      </c>
      <c r="AIH17" s="3">
        <v>1</v>
      </c>
      <c r="AIT17" s="3" t="s">
        <v>1277</v>
      </c>
      <c r="AIV17" s="3">
        <v>1</v>
      </c>
      <c r="AIW17" s="14">
        <v>800000</v>
      </c>
      <c r="AIX17" s="14"/>
      <c r="AIY17" s="3">
        <v>454.55</v>
      </c>
      <c r="AIZ17" s="14">
        <v>13714000</v>
      </c>
      <c r="AJE17" s="47"/>
      <c r="AJF17" s="381">
        <v>14514000</v>
      </c>
      <c r="AJG17" s="11">
        <f t="shared" si="36"/>
        <v>1036714.2857142857</v>
      </c>
      <c r="AJH17" s="61"/>
      <c r="AJI17" s="15">
        <v>4</v>
      </c>
      <c r="AJJ17" s="3">
        <v>2</v>
      </c>
      <c r="AJK17" s="3">
        <v>1</v>
      </c>
      <c r="AJL17" s="3">
        <v>1</v>
      </c>
      <c r="AJT17" s="1">
        <v>1</v>
      </c>
      <c r="AJU17" s="1">
        <f t="shared" si="71"/>
        <v>4</v>
      </c>
      <c r="AJV17" s="3">
        <v>1</v>
      </c>
      <c r="AJW17" s="3">
        <v>5</v>
      </c>
      <c r="AJX17" s="1">
        <f t="shared" si="72"/>
        <v>10</v>
      </c>
      <c r="AJY17" s="61"/>
      <c r="AJZ17" s="3" t="s">
        <v>279</v>
      </c>
      <c r="AKA17" s="3" t="s">
        <v>277</v>
      </c>
      <c r="AKB17" s="3" t="s">
        <v>278</v>
      </c>
      <c r="AKC17" s="3" t="s">
        <v>368</v>
      </c>
      <c r="AKD17" s="3" t="s">
        <v>345</v>
      </c>
      <c r="AKE17" s="3" t="s">
        <v>342</v>
      </c>
      <c r="AKF17" s="3" t="s">
        <v>369</v>
      </c>
      <c r="AKG17" s="3" t="s">
        <v>192</v>
      </c>
      <c r="AKH17" s="3" t="s">
        <v>448</v>
      </c>
      <c r="AKI17" s="3" t="s">
        <v>374</v>
      </c>
      <c r="AKJ17" s="3" t="s">
        <v>450</v>
      </c>
      <c r="AKK17" s="3" t="s">
        <v>377</v>
      </c>
      <c r="AKL17" s="3" t="s">
        <v>378</v>
      </c>
      <c r="AKM17" s="3" t="s">
        <v>260</v>
      </c>
      <c r="AKN17" s="3" t="s">
        <v>260</v>
      </c>
      <c r="AKO17" s="3" t="s">
        <v>260</v>
      </c>
      <c r="AKP17" s="3" t="s">
        <v>263</v>
      </c>
      <c r="AKQ17" s="3" t="s">
        <v>260</v>
      </c>
      <c r="AKR17" s="3" t="s">
        <v>260</v>
      </c>
      <c r="AKS17" s="3" t="s">
        <v>260</v>
      </c>
      <c r="AKT17" s="3" t="s">
        <v>260</v>
      </c>
      <c r="AKU17" s="3" t="s">
        <v>260</v>
      </c>
      <c r="AKV17" s="3" t="s">
        <v>260</v>
      </c>
      <c r="AKW17" s="3" t="s">
        <v>260</v>
      </c>
      <c r="AKX17" s="3" t="s">
        <v>260</v>
      </c>
      <c r="AKY17" s="3" t="s">
        <v>260</v>
      </c>
      <c r="AKZ17" s="3" t="s">
        <v>260</v>
      </c>
      <c r="ALA17" s="3" t="s">
        <v>260</v>
      </c>
      <c r="ALB17" s="3" t="s">
        <v>260</v>
      </c>
      <c r="ALC17" s="3" t="s">
        <v>260</v>
      </c>
      <c r="ALD17" s="3" t="s">
        <v>260</v>
      </c>
      <c r="ALE17" s="3" t="s">
        <v>260</v>
      </c>
      <c r="ALF17" s="3" t="s">
        <v>260</v>
      </c>
      <c r="ALG17" s="3" t="s">
        <v>260</v>
      </c>
      <c r="ALH17" s="3" t="s">
        <v>260</v>
      </c>
      <c r="ALI17" s="3" t="s">
        <v>260</v>
      </c>
      <c r="ALJ17" s="3" t="s">
        <v>260</v>
      </c>
      <c r="ALK17" s="3">
        <v>13</v>
      </c>
      <c r="ALL17" s="11">
        <f t="shared" si="73"/>
        <v>1116461.5384615385</v>
      </c>
      <c r="ALM17" s="31">
        <v>14514000</v>
      </c>
      <c r="ALN17" s="3">
        <v>7</v>
      </c>
      <c r="ALO17" s="3">
        <v>2</v>
      </c>
      <c r="ALP17" s="3">
        <v>4</v>
      </c>
      <c r="ALS17" s="61"/>
      <c r="ALT17" s="3">
        <v>1</v>
      </c>
      <c r="ALV17" s="3">
        <v>1</v>
      </c>
      <c r="ALW17" s="3">
        <v>1</v>
      </c>
      <c r="ALX17" s="3">
        <v>1</v>
      </c>
      <c r="AMA17" s="3">
        <v>1</v>
      </c>
      <c r="AMG17" s="3">
        <v>1</v>
      </c>
      <c r="AMH17" s="404"/>
    </row>
    <row r="18" spans="1:1022" s="1" customFormat="1" ht="15" customHeight="1" x14ac:dyDescent="0.25">
      <c r="A18" s="268"/>
      <c r="B18" s="113">
        <v>16</v>
      </c>
      <c r="C18" s="304" t="s">
        <v>375</v>
      </c>
      <c r="D18" s="304" t="s">
        <v>379</v>
      </c>
      <c r="E18" s="1">
        <v>1999</v>
      </c>
      <c r="F18" s="1">
        <v>1</v>
      </c>
      <c r="G18" s="1">
        <v>1</v>
      </c>
      <c r="H18" s="1">
        <v>3</v>
      </c>
      <c r="I18" s="1">
        <v>1</v>
      </c>
      <c r="J18" s="1">
        <v>4</v>
      </c>
      <c r="K18" s="1">
        <v>1989</v>
      </c>
      <c r="L18" s="1">
        <v>1993</v>
      </c>
      <c r="M18" s="1">
        <v>3</v>
      </c>
      <c r="S18" s="1">
        <v>1</v>
      </c>
      <c r="T18" s="1">
        <v>1</v>
      </c>
      <c r="W18" s="1">
        <v>1</v>
      </c>
      <c r="AW18" s="1">
        <v>1</v>
      </c>
      <c r="AY18" s="1">
        <v>1</v>
      </c>
      <c r="BA18" s="1">
        <v>1</v>
      </c>
      <c r="BB18" s="1">
        <v>13</v>
      </c>
      <c r="BE18" s="1">
        <v>1</v>
      </c>
      <c r="BG18" s="1">
        <v>3</v>
      </c>
      <c r="CG18" s="1">
        <v>1</v>
      </c>
      <c r="CH18" s="246"/>
      <c r="CP18" s="1">
        <f t="shared" si="37"/>
        <v>0</v>
      </c>
      <c r="CS18" s="1">
        <f t="shared" si="0"/>
        <v>0</v>
      </c>
      <c r="DO18" s="1">
        <f t="shared" si="38"/>
        <v>0</v>
      </c>
      <c r="DX18" s="1">
        <f t="shared" si="39"/>
        <v>0</v>
      </c>
      <c r="EE18" s="1">
        <f t="shared" si="40"/>
        <v>0</v>
      </c>
      <c r="EH18" s="1">
        <f t="shared" si="41"/>
        <v>0</v>
      </c>
      <c r="FF18" s="116"/>
      <c r="GP18" s="1">
        <f t="shared" si="1"/>
        <v>0</v>
      </c>
      <c r="GY18" s="1">
        <f t="shared" si="42"/>
        <v>0</v>
      </c>
      <c r="HC18" s="1">
        <f t="shared" si="43"/>
        <v>0</v>
      </c>
      <c r="HQ18" s="1">
        <v>1</v>
      </c>
      <c r="HR18" s="1">
        <v>1</v>
      </c>
      <c r="HS18" s="1">
        <f t="shared" si="44"/>
        <v>2</v>
      </c>
      <c r="HT18" s="1">
        <v>1</v>
      </c>
      <c r="HX18" s="1">
        <f t="shared" si="2"/>
        <v>0</v>
      </c>
      <c r="ID18" s="1">
        <f t="shared" si="3"/>
        <v>0</v>
      </c>
      <c r="IN18" s="1">
        <f t="shared" si="45"/>
        <v>0</v>
      </c>
      <c r="IW18" s="1">
        <f t="shared" si="46"/>
        <v>0</v>
      </c>
      <c r="IZ18" s="1">
        <f t="shared" si="4"/>
        <v>0</v>
      </c>
      <c r="JJ18" s="1">
        <f t="shared" si="5"/>
        <v>0</v>
      </c>
      <c r="JV18" s="1">
        <f t="shared" si="47"/>
        <v>0</v>
      </c>
      <c r="KB18" s="1">
        <f t="shared" si="48"/>
        <v>0</v>
      </c>
      <c r="LG18" s="1">
        <f t="shared" si="6"/>
        <v>0</v>
      </c>
      <c r="LT18" s="1">
        <f t="shared" si="49"/>
        <v>0</v>
      </c>
      <c r="MA18" s="1">
        <f t="shared" si="50"/>
        <v>0</v>
      </c>
      <c r="MF18" s="1">
        <f t="shared" si="51"/>
        <v>0</v>
      </c>
      <c r="MM18" s="1">
        <f t="shared" si="52"/>
        <v>0</v>
      </c>
      <c r="MS18" s="1">
        <f t="shared" si="53"/>
        <v>0</v>
      </c>
      <c r="MU18" s="115"/>
      <c r="OI18" s="120"/>
      <c r="PD18" s="1">
        <f t="shared" si="7"/>
        <v>0</v>
      </c>
      <c r="QF18" s="1">
        <f t="shared" si="54"/>
        <v>0</v>
      </c>
      <c r="QY18" s="1">
        <f t="shared" si="55"/>
        <v>0</v>
      </c>
      <c r="RK18" s="1">
        <f t="shared" si="56"/>
        <v>0</v>
      </c>
      <c r="SA18" s="1">
        <f t="shared" si="57"/>
        <v>0</v>
      </c>
      <c r="SG18" s="1">
        <f t="shared" si="58"/>
        <v>0</v>
      </c>
      <c r="SO18" s="1">
        <f t="shared" si="59"/>
        <v>0</v>
      </c>
      <c r="TB18" s="1">
        <f t="shared" si="60"/>
        <v>0</v>
      </c>
      <c r="TS18" s="1">
        <f t="shared" si="8"/>
        <v>0</v>
      </c>
      <c r="UD18" s="1">
        <f t="shared" si="9"/>
        <v>0</v>
      </c>
      <c r="UG18" s="1">
        <f t="shared" si="10"/>
        <v>0</v>
      </c>
      <c r="UQ18" s="1">
        <f t="shared" si="61"/>
        <v>0</v>
      </c>
      <c r="VA18" s="1">
        <f t="shared" si="62"/>
        <v>0</v>
      </c>
      <c r="VG18" s="1">
        <f t="shared" si="63"/>
        <v>0</v>
      </c>
      <c r="WY18" s="1">
        <f t="shared" si="11"/>
        <v>0</v>
      </c>
      <c r="XB18" s="1">
        <f t="shared" si="64"/>
        <v>0</v>
      </c>
      <c r="XG18" s="1">
        <f t="shared" si="12"/>
        <v>0</v>
      </c>
      <c r="XK18" s="108"/>
      <c r="XL18" s="1">
        <f t="shared" si="13"/>
        <v>2</v>
      </c>
      <c r="XM18" s="1">
        <f t="shared" si="14"/>
        <v>0</v>
      </c>
      <c r="XN18" s="1">
        <f t="shared" si="65"/>
        <v>0</v>
      </c>
      <c r="XO18" s="1">
        <f t="shared" si="15"/>
        <v>0</v>
      </c>
      <c r="XP18" s="1">
        <f t="shared" si="66"/>
        <v>0</v>
      </c>
      <c r="XQ18" s="1">
        <f t="shared" si="16"/>
        <v>0</v>
      </c>
      <c r="XR18" s="1">
        <f t="shared" si="17"/>
        <v>0</v>
      </c>
      <c r="XS18" s="1">
        <f t="shared" si="18"/>
        <v>0</v>
      </c>
      <c r="XT18" s="1">
        <f t="shared" si="67"/>
        <v>0</v>
      </c>
      <c r="XU18" s="1">
        <f t="shared" si="19"/>
        <v>0</v>
      </c>
      <c r="XV18" s="1">
        <f t="shared" si="20"/>
        <v>0</v>
      </c>
      <c r="XW18" s="1">
        <f t="shared" si="21"/>
        <v>0</v>
      </c>
      <c r="XX18" s="1">
        <f t="shared" si="22"/>
        <v>0</v>
      </c>
      <c r="XY18" s="1">
        <f t="shared" si="23"/>
        <v>0</v>
      </c>
      <c r="XZ18" s="1">
        <f t="shared" si="24"/>
        <v>0</v>
      </c>
      <c r="YA18" s="1">
        <f t="shared" si="25"/>
        <v>0</v>
      </c>
      <c r="YB18" s="1">
        <f t="shared" si="26"/>
        <v>0</v>
      </c>
      <c r="YC18" s="1">
        <f t="shared" si="27"/>
        <v>0</v>
      </c>
      <c r="YD18" s="132"/>
      <c r="YE18" s="133">
        <f t="shared" si="28"/>
        <v>2</v>
      </c>
      <c r="YF18" s="133">
        <f t="shared" si="29"/>
        <v>699500</v>
      </c>
      <c r="YG18" s="130">
        <v>1</v>
      </c>
      <c r="YH18" s="130">
        <f t="shared" si="30"/>
        <v>1399000</v>
      </c>
      <c r="YI18" s="129">
        <v>1</v>
      </c>
      <c r="YJ18" s="128">
        <f t="shared" si="31"/>
        <v>1399000</v>
      </c>
      <c r="YK18" s="177"/>
      <c r="YL18">
        <v>1</v>
      </c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>
        <f t="shared" si="68"/>
        <v>0</v>
      </c>
      <c r="ACD18" s="25"/>
      <c r="ACE18" s="11">
        <f t="shared" si="32"/>
        <v>2</v>
      </c>
      <c r="ACF18" s="11">
        <f t="shared" si="33"/>
        <v>699500</v>
      </c>
      <c r="ACG18" s="1">
        <v>5</v>
      </c>
      <c r="ACH18" s="1">
        <v>1</v>
      </c>
      <c r="ACI18" s="11">
        <f t="shared" si="34"/>
        <v>1399000</v>
      </c>
      <c r="ACJ18" s="45">
        <v>1</v>
      </c>
      <c r="ACK18" s="13">
        <f t="shared" si="35"/>
        <v>1399000</v>
      </c>
      <c r="ACL18">
        <v>1</v>
      </c>
      <c r="ACM18" s="25">
        <f t="shared" si="69"/>
        <v>1399000</v>
      </c>
      <c r="ACN18" s="11">
        <f t="shared" si="70"/>
        <v>1399000</v>
      </c>
      <c r="ACO18" s="65"/>
      <c r="ACR18" s="39" t="s">
        <v>295</v>
      </c>
      <c r="ACS18" s="1">
        <v>1</v>
      </c>
      <c r="ACU18" s="1">
        <v>1</v>
      </c>
      <c r="ACV18" s="1">
        <v>1</v>
      </c>
      <c r="ACZ18" s="1" t="s">
        <v>259</v>
      </c>
      <c r="ADD18" s="1" t="s">
        <v>185</v>
      </c>
      <c r="ADU18" s="1">
        <v>3</v>
      </c>
      <c r="ADV18" s="1">
        <v>4</v>
      </c>
      <c r="ADX18" s="1">
        <v>1</v>
      </c>
      <c r="AFA18" s="1">
        <v>1</v>
      </c>
      <c r="AFH18" s="1">
        <v>1</v>
      </c>
      <c r="AFK18" s="1">
        <v>1</v>
      </c>
      <c r="AFL18" s="1">
        <v>1</v>
      </c>
      <c r="AFW18" s="1">
        <v>1</v>
      </c>
      <c r="AGJ18" s="11">
        <v>410000</v>
      </c>
      <c r="AGK18" s="11">
        <f t="shared" si="74"/>
        <v>230000</v>
      </c>
      <c r="AGL18" s="1">
        <v>230000</v>
      </c>
      <c r="AGM18" s="1">
        <v>1</v>
      </c>
      <c r="AHG18" s="1">
        <v>1</v>
      </c>
      <c r="AHH18" s="1">
        <v>640000</v>
      </c>
      <c r="AHI18" s="1">
        <v>56.097999999999999</v>
      </c>
      <c r="AHL18" s="1">
        <v>2</v>
      </c>
      <c r="AHM18" s="1">
        <v>1</v>
      </c>
      <c r="AHV18" s="1">
        <v>1</v>
      </c>
      <c r="AIW18" s="11"/>
      <c r="AIX18" s="11"/>
      <c r="AIZ18" s="11">
        <v>1399000</v>
      </c>
      <c r="AJE18" s="45"/>
      <c r="AJF18" s="381">
        <v>1399000</v>
      </c>
      <c r="AJG18" s="11">
        <f t="shared" si="36"/>
        <v>699500</v>
      </c>
      <c r="AJH18" s="60"/>
      <c r="AJI18" s="12"/>
      <c r="AJU18" s="1">
        <f t="shared" si="71"/>
        <v>0</v>
      </c>
      <c r="AJX18" s="1">
        <f t="shared" si="72"/>
        <v>0</v>
      </c>
      <c r="AJY18" s="60"/>
      <c r="AJZ18" s="1" t="s">
        <v>279</v>
      </c>
      <c r="AKA18" s="1" t="s">
        <v>1363</v>
      </c>
      <c r="AKB18" s="1" t="s">
        <v>380</v>
      </c>
      <c r="AKC18" s="1" t="s">
        <v>260</v>
      </c>
      <c r="AKD18" s="1" t="s">
        <v>260</v>
      </c>
      <c r="AKE18" s="1" t="s">
        <v>260</v>
      </c>
      <c r="AKF18" s="1" t="s">
        <v>260</v>
      </c>
      <c r="AKG18" s="1" t="s">
        <v>260</v>
      </c>
      <c r="AKH18" s="1" t="s">
        <v>262</v>
      </c>
      <c r="AKI18" s="1" t="s">
        <v>260</v>
      </c>
      <c r="AKJ18" s="1" t="s">
        <v>260</v>
      </c>
      <c r="AKK18" s="1" t="s">
        <v>260</v>
      </c>
      <c r="AKL18" s="1" t="s">
        <v>260</v>
      </c>
      <c r="AKM18" s="1" t="s">
        <v>260</v>
      </c>
      <c r="AKN18" s="1" t="s">
        <v>260</v>
      </c>
      <c r="AKO18" s="1" t="s">
        <v>260</v>
      </c>
      <c r="AKP18" s="1" t="s">
        <v>263</v>
      </c>
      <c r="AKQ18" s="1" t="s">
        <v>260</v>
      </c>
      <c r="AKR18" s="1" t="s">
        <v>260</v>
      </c>
      <c r="AKS18" s="1" t="s">
        <v>260</v>
      </c>
      <c r="AKT18" s="1" t="s">
        <v>260</v>
      </c>
      <c r="AKU18" s="1" t="s">
        <v>260</v>
      </c>
      <c r="AKV18" s="1" t="s">
        <v>260</v>
      </c>
      <c r="AKW18" s="1" t="s">
        <v>260</v>
      </c>
      <c r="AKX18" s="1" t="s">
        <v>260</v>
      </c>
      <c r="AKY18" s="1" t="s">
        <v>260</v>
      </c>
      <c r="AKZ18" s="1" t="s">
        <v>260</v>
      </c>
      <c r="ALA18" s="1" t="s">
        <v>260</v>
      </c>
      <c r="ALB18" s="1" t="s">
        <v>260</v>
      </c>
      <c r="ALC18" s="1" t="s">
        <v>260</v>
      </c>
      <c r="ALD18" s="1" t="s">
        <v>260</v>
      </c>
      <c r="ALE18" s="1" t="s">
        <v>260</v>
      </c>
      <c r="ALF18" s="1" t="s">
        <v>260</v>
      </c>
      <c r="ALG18" s="1" t="s">
        <v>260</v>
      </c>
      <c r="ALH18" s="1" t="s">
        <v>260</v>
      </c>
      <c r="ALI18" s="1" t="s">
        <v>260</v>
      </c>
      <c r="ALJ18" s="1" t="s">
        <v>260</v>
      </c>
      <c r="ALK18" s="1">
        <v>3</v>
      </c>
      <c r="ALL18" s="11">
        <f t="shared" si="73"/>
        <v>466333.33333333331</v>
      </c>
      <c r="ALM18" s="28">
        <v>1399000</v>
      </c>
      <c r="ALN18" s="1">
        <v>2</v>
      </c>
      <c r="ALO18" s="1">
        <v>1</v>
      </c>
      <c r="ALS18" s="60"/>
      <c r="ALT18" s="1">
        <v>1</v>
      </c>
      <c r="ALV18" s="1">
        <v>1</v>
      </c>
      <c r="ALW18" s="1">
        <v>1</v>
      </c>
      <c r="AMH18" s="403"/>
    </row>
    <row r="19" spans="1:1022" s="1" customFormat="1" ht="15" customHeight="1" x14ac:dyDescent="0.25">
      <c r="A19" s="268"/>
      <c r="B19" s="113">
        <v>17</v>
      </c>
      <c r="C19" s="304" t="s">
        <v>375</v>
      </c>
      <c r="D19" s="304" t="s">
        <v>381</v>
      </c>
      <c r="E19" s="1">
        <v>1999</v>
      </c>
      <c r="H19" s="1">
        <v>2</v>
      </c>
      <c r="I19" s="1">
        <v>1</v>
      </c>
      <c r="J19" s="1">
        <v>2</v>
      </c>
      <c r="K19" s="1">
        <v>1991</v>
      </c>
      <c r="L19" s="1">
        <v>1991</v>
      </c>
      <c r="M19" s="1">
        <v>1</v>
      </c>
      <c r="U19" s="1">
        <v>1</v>
      </c>
      <c r="AW19" s="1">
        <v>1</v>
      </c>
      <c r="AY19" s="1">
        <v>1</v>
      </c>
      <c r="BA19" s="1">
        <v>1</v>
      </c>
      <c r="BB19" s="1">
        <v>13</v>
      </c>
      <c r="BE19" s="1">
        <v>1</v>
      </c>
      <c r="CG19" s="1">
        <v>1</v>
      </c>
      <c r="CH19" s="246"/>
      <c r="CP19" s="1">
        <f t="shared" si="37"/>
        <v>0</v>
      </c>
      <c r="CS19" s="1">
        <f t="shared" si="0"/>
        <v>0</v>
      </c>
      <c r="DO19" s="1">
        <f t="shared" si="38"/>
        <v>0</v>
      </c>
      <c r="DX19" s="1">
        <f t="shared" si="39"/>
        <v>0</v>
      </c>
      <c r="EE19" s="1">
        <f t="shared" si="40"/>
        <v>0</v>
      </c>
      <c r="EH19" s="1">
        <f t="shared" si="41"/>
        <v>0</v>
      </c>
      <c r="FF19" s="116"/>
      <c r="GP19" s="1">
        <f t="shared" si="1"/>
        <v>0</v>
      </c>
      <c r="GY19" s="1">
        <f t="shared" si="42"/>
        <v>0</v>
      </c>
      <c r="HC19" s="1">
        <f t="shared" si="43"/>
        <v>0</v>
      </c>
      <c r="HS19" s="1">
        <f t="shared" si="44"/>
        <v>0</v>
      </c>
      <c r="HX19" s="1">
        <f t="shared" si="2"/>
        <v>0</v>
      </c>
      <c r="ID19" s="1">
        <f t="shared" si="3"/>
        <v>0</v>
      </c>
      <c r="IN19" s="1">
        <f t="shared" si="45"/>
        <v>0</v>
      </c>
      <c r="IW19" s="1">
        <f t="shared" si="46"/>
        <v>0</v>
      </c>
      <c r="IZ19" s="1">
        <f t="shared" si="4"/>
        <v>0</v>
      </c>
      <c r="JJ19" s="1">
        <f t="shared" si="5"/>
        <v>0</v>
      </c>
      <c r="JV19" s="1">
        <f t="shared" si="47"/>
        <v>0</v>
      </c>
      <c r="KB19" s="1">
        <f t="shared" si="48"/>
        <v>0</v>
      </c>
      <c r="LG19" s="1">
        <f t="shared" si="6"/>
        <v>0</v>
      </c>
      <c r="LT19" s="1">
        <f t="shared" si="49"/>
        <v>0</v>
      </c>
      <c r="MA19" s="1">
        <f t="shared" si="50"/>
        <v>0</v>
      </c>
      <c r="MF19" s="1">
        <f t="shared" si="51"/>
        <v>0</v>
      </c>
      <c r="MM19" s="1">
        <f t="shared" si="52"/>
        <v>0</v>
      </c>
      <c r="MS19" s="1">
        <f t="shared" si="53"/>
        <v>0</v>
      </c>
      <c r="MU19" s="115"/>
      <c r="OI19" s="120"/>
      <c r="PD19" s="1">
        <f t="shared" si="7"/>
        <v>0</v>
      </c>
      <c r="QF19" s="1">
        <f t="shared" si="54"/>
        <v>0</v>
      </c>
      <c r="QY19" s="1">
        <f t="shared" si="55"/>
        <v>0</v>
      </c>
      <c r="RK19" s="1">
        <f t="shared" si="56"/>
        <v>0</v>
      </c>
      <c r="SA19" s="1">
        <f t="shared" si="57"/>
        <v>0</v>
      </c>
      <c r="SG19" s="1">
        <f t="shared" si="58"/>
        <v>0</v>
      </c>
      <c r="SO19" s="1">
        <f t="shared" si="59"/>
        <v>0</v>
      </c>
      <c r="TB19" s="1">
        <f t="shared" si="60"/>
        <v>0</v>
      </c>
      <c r="TD19" s="1">
        <v>1</v>
      </c>
      <c r="TS19" s="1">
        <f t="shared" si="8"/>
        <v>1</v>
      </c>
      <c r="TT19" s="1">
        <v>1</v>
      </c>
      <c r="UD19" s="1">
        <f t="shared" si="9"/>
        <v>0</v>
      </c>
      <c r="UG19" s="1">
        <f t="shared" si="10"/>
        <v>0</v>
      </c>
      <c r="UQ19" s="1">
        <f t="shared" si="61"/>
        <v>0</v>
      </c>
      <c r="VA19" s="1">
        <f t="shared" si="62"/>
        <v>0</v>
      </c>
      <c r="VG19" s="1">
        <f t="shared" si="63"/>
        <v>0</v>
      </c>
      <c r="WY19" s="1">
        <f t="shared" si="11"/>
        <v>0</v>
      </c>
      <c r="XB19" s="1">
        <f t="shared" si="64"/>
        <v>0</v>
      </c>
      <c r="XG19" s="1">
        <f t="shared" si="12"/>
        <v>0</v>
      </c>
      <c r="XK19" s="108"/>
      <c r="XL19" s="1">
        <f t="shared" si="13"/>
        <v>1</v>
      </c>
      <c r="XM19" s="1">
        <f t="shared" si="14"/>
        <v>0</v>
      </c>
      <c r="XN19" s="1">
        <f t="shared" si="65"/>
        <v>0</v>
      </c>
      <c r="XO19" s="1">
        <f t="shared" si="15"/>
        <v>0</v>
      </c>
      <c r="XP19" s="1">
        <f t="shared" si="66"/>
        <v>0</v>
      </c>
      <c r="XQ19" s="1">
        <f t="shared" si="16"/>
        <v>0</v>
      </c>
      <c r="XR19" s="1">
        <f t="shared" si="17"/>
        <v>0</v>
      </c>
      <c r="XS19" s="1">
        <f t="shared" si="18"/>
        <v>0</v>
      </c>
      <c r="XT19" s="1">
        <f t="shared" si="67"/>
        <v>0</v>
      </c>
      <c r="XU19" s="1">
        <f t="shared" si="19"/>
        <v>0</v>
      </c>
      <c r="XV19" s="1">
        <f t="shared" si="20"/>
        <v>0</v>
      </c>
      <c r="XW19" s="1">
        <f t="shared" si="21"/>
        <v>0</v>
      </c>
      <c r="XX19" s="1">
        <f t="shared" si="22"/>
        <v>0</v>
      </c>
      <c r="XY19" s="1">
        <f t="shared" si="23"/>
        <v>0</v>
      </c>
      <c r="XZ19" s="1">
        <f t="shared" si="24"/>
        <v>0</v>
      </c>
      <c r="YA19" s="1">
        <f t="shared" si="25"/>
        <v>0</v>
      </c>
      <c r="YB19" s="1">
        <f t="shared" si="26"/>
        <v>0</v>
      </c>
      <c r="YC19" s="1">
        <f t="shared" si="27"/>
        <v>0</v>
      </c>
      <c r="YD19" s="132"/>
      <c r="YE19" s="133">
        <f t="shared" si="28"/>
        <v>1</v>
      </c>
      <c r="YF19" s="133">
        <f t="shared" si="29"/>
        <v>663000</v>
      </c>
      <c r="YG19" s="130">
        <v>1</v>
      </c>
      <c r="YH19" s="130">
        <f t="shared" si="30"/>
        <v>663000</v>
      </c>
      <c r="YI19" s="129">
        <v>1</v>
      </c>
      <c r="YJ19" s="128">
        <f t="shared" si="31"/>
        <v>663000</v>
      </c>
      <c r="YK19" s="177"/>
      <c r="YL19">
        <v>1</v>
      </c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>
        <v>1</v>
      </c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>
        <f t="shared" si="68"/>
        <v>1</v>
      </c>
      <c r="ACD19" s="25">
        <f>(AJF19/ACC19)*YL19</f>
        <v>663000</v>
      </c>
      <c r="ACE19" s="11">
        <f t="shared" si="32"/>
        <v>2</v>
      </c>
      <c r="ACF19" s="11">
        <f t="shared" si="33"/>
        <v>331500</v>
      </c>
      <c r="ACG19" s="1">
        <v>3</v>
      </c>
      <c r="ACH19" s="1">
        <v>1</v>
      </c>
      <c r="ACI19" s="11">
        <f t="shared" si="34"/>
        <v>663000</v>
      </c>
      <c r="ACJ19" s="11"/>
      <c r="ACK19" s="13">
        <f t="shared" si="35"/>
        <v>0</v>
      </c>
      <c r="ACL19">
        <v>1</v>
      </c>
      <c r="ACM19" s="25">
        <f t="shared" si="69"/>
        <v>663000</v>
      </c>
      <c r="ACN19" s="11">
        <f t="shared" si="70"/>
        <v>663000</v>
      </c>
      <c r="ACO19" s="65"/>
      <c r="ACR19" s="39" t="s">
        <v>295</v>
      </c>
      <c r="ACZ19" s="1" t="s">
        <v>259</v>
      </c>
      <c r="ADD19" s="1" t="s">
        <v>185</v>
      </c>
      <c r="ADL19" s="1">
        <v>1</v>
      </c>
      <c r="ADS19" s="1">
        <v>1</v>
      </c>
      <c r="ADU19" s="1">
        <v>4</v>
      </c>
      <c r="ADV19" s="1">
        <v>8</v>
      </c>
      <c r="AEF19" s="1">
        <v>2</v>
      </c>
      <c r="AEP19" s="1">
        <v>1</v>
      </c>
      <c r="AEY19" s="1">
        <v>1</v>
      </c>
      <c r="AFD19" s="1">
        <v>1</v>
      </c>
      <c r="AFK19" s="1">
        <v>1</v>
      </c>
      <c r="AFL19" s="1">
        <v>1</v>
      </c>
      <c r="AFU19" s="1">
        <v>1</v>
      </c>
      <c r="AGJ19" s="1">
        <v>663000</v>
      </c>
      <c r="AGK19" s="11">
        <f t="shared" si="74"/>
        <v>0</v>
      </c>
      <c r="AHH19" s="1">
        <v>663000</v>
      </c>
      <c r="AHL19" s="1">
        <v>1</v>
      </c>
      <c r="AHM19" s="1">
        <v>1</v>
      </c>
      <c r="AHV19" s="1">
        <v>1</v>
      </c>
      <c r="AHY19" s="1">
        <v>1</v>
      </c>
      <c r="AHZ19" s="1">
        <v>1</v>
      </c>
      <c r="AIH19" s="1">
        <v>1</v>
      </c>
      <c r="AIW19" s="11"/>
      <c r="AIX19" s="11"/>
      <c r="AIZ19" s="11"/>
      <c r="AJA19" s="1">
        <v>663000</v>
      </c>
      <c r="AJB19" s="1">
        <v>1</v>
      </c>
      <c r="AJC19" s="1">
        <v>1</v>
      </c>
      <c r="AJD19" s="1">
        <v>100</v>
      </c>
      <c r="AJE19" s="45"/>
      <c r="AJF19" s="381">
        <v>663000</v>
      </c>
      <c r="AJG19" s="11">
        <f t="shared" si="36"/>
        <v>331500</v>
      </c>
      <c r="AJH19" s="60"/>
      <c r="AJI19" s="12"/>
      <c r="AJU19" s="1">
        <f t="shared" si="71"/>
        <v>0</v>
      </c>
      <c r="AJW19" s="1">
        <v>2</v>
      </c>
      <c r="AJX19" s="1">
        <f t="shared" si="72"/>
        <v>2</v>
      </c>
      <c r="AJY19" s="60"/>
      <c r="AJZ19" s="1" t="s">
        <v>382</v>
      </c>
      <c r="AKA19" s="1" t="s">
        <v>260</v>
      </c>
      <c r="AKB19" s="1" t="s">
        <v>261</v>
      </c>
      <c r="AKC19" s="1" t="s">
        <v>260</v>
      </c>
      <c r="AKD19" s="1" t="s">
        <v>260</v>
      </c>
      <c r="AKE19" s="1" t="s">
        <v>260</v>
      </c>
      <c r="AKF19" s="1" t="s">
        <v>260</v>
      </c>
      <c r="AKG19" s="1" t="s">
        <v>260</v>
      </c>
      <c r="AKH19" s="1" t="s">
        <v>262</v>
      </c>
      <c r="AKI19" s="1" t="s">
        <v>260</v>
      </c>
      <c r="AKJ19" s="1" t="s">
        <v>260</v>
      </c>
      <c r="AKK19" s="1" t="s">
        <v>260</v>
      </c>
      <c r="AKL19" s="1" t="s">
        <v>260</v>
      </c>
      <c r="AKM19" s="1" t="s">
        <v>260</v>
      </c>
      <c r="AKN19" s="1" t="s">
        <v>260</v>
      </c>
      <c r="AKO19" s="1" t="s">
        <v>260</v>
      </c>
      <c r="AKP19" s="1" t="s">
        <v>263</v>
      </c>
      <c r="AKQ19" s="1" t="s">
        <v>260</v>
      </c>
      <c r="AKR19" s="1" t="s">
        <v>260</v>
      </c>
      <c r="AKS19" s="1" t="s">
        <v>260</v>
      </c>
      <c r="AKT19" s="1" t="s">
        <v>260</v>
      </c>
      <c r="AKU19" s="1" t="s">
        <v>260</v>
      </c>
      <c r="AKV19" s="1" t="s">
        <v>260</v>
      </c>
      <c r="AKW19" s="1" t="s">
        <v>260</v>
      </c>
      <c r="AKX19" s="1" t="s">
        <v>260</v>
      </c>
      <c r="AKY19" s="1" t="s">
        <v>260</v>
      </c>
      <c r="AKZ19" s="1" t="s">
        <v>260</v>
      </c>
      <c r="ALA19" s="1" t="s">
        <v>260</v>
      </c>
      <c r="ALB19" s="1" t="s">
        <v>260</v>
      </c>
      <c r="ALC19" s="1" t="s">
        <v>260</v>
      </c>
      <c r="ALD19" s="1" t="s">
        <v>260</v>
      </c>
      <c r="ALE19" s="1" t="s">
        <v>260</v>
      </c>
      <c r="ALF19" s="1" t="s">
        <v>260</v>
      </c>
      <c r="ALG19" s="1" t="s">
        <v>260</v>
      </c>
      <c r="ALH19" s="1" t="s">
        <v>260</v>
      </c>
      <c r="ALI19" s="1" t="s">
        <v>260</v>
      </c>
      <c r="ALJ19" s="1" t="s">
        <v>260</v>
      </c>
      <c r="ALK19" s="1">
        <v>1</v>
      </c>
      <c r="ALL19" s="11">
        <f t="shared" si="73"/>
        <v>663000</v>
      </c>
      <c r="ALM19" s="28">
        <v>663000</v>
      </c>
      <c r="ALP19" s="1">
        <v>1</v>
      </c>
      <c r="ALS19" s="60"/>
      <c r="ALT19" s="1">
        <v>1</v>
      </c>
      <c r="ALX19" s="1">
        <v>1</v>
      </c>
      <c r="AMA19" s="1">
        <v>1</v>
      </c>
      <c r="AMH19" s="403"/>
    </row>
    <row r="20" spans="1:1022" s="1" customFormat="1" ht="15" customHeight="1" x14ac:dyDescent="0.25">
      <c r="A20" s="268"/>
      <c r="B20" s="113">
        <v>18</v>
      </c>
      <c r="C20" s="304" t="s">
        <v>375</v>
      </c>
      <c r="D20" s="304" t="s">
        <v>383</v>
      </c>
      <c r="E20" s="1">
        <v>1999</v>
      </c>
      <c r="F20" s="1">
        <v>1</v>
      </c>
      <c r="G20" s="1">
        <v>1</v>
      </c>
      <c r="H20" s="1">
        <v>3</v>
      </c>
      <c r="I20" s="1">
        <v>1</v>
      </c>
      <c r="J20" s="1">
        <v>4</v>
      </c>
      <c r="K20" s="1">
        <v>1987</v>
      </c>
      <c r="L20" s="1">
        <v>1990</v>
      </c>
      <c r="M20" s="1">
        <v>4</v>
      </c>
      <c r="Q20" s="1">
        <v>1</v>
      </c>
      <c r="R20" s="1">
        <v>1</v>
      </c>
      <c r="S20" s="1">
        <v>1</v>
      </c>
      <c r="T20" s="1">
        <v>1</v>
      </c>
      <c r="AY20" s="1">
        <v>1</v>
      </c>
      <c r="BA20" s="1">
        <v>1</v>
      </c>
      <c r="BB20" s="1">
        <v>13</v>
      </c>
      <c r="BE20" s="1">
        <v>1</v>
      </c>
      <c r="BG20" s="1">
        <v>3</v>
      </c>
      <c r="CG20" s="1">
        <v>1</v>
      </c>
      <c r="CH20" s="246"/>
      <c r="CP20" s="1">
        <f t="shared" si="37"/>
        <v>0</v>
      </c>
      <c r="CS20" s="1">
        <f t="shared" si="0"/>
        <v>0</v>
      </c>
      <c r="DO20" s="1">
        <f t="shared" si="38"/>
        <v>0</v>
      </c>
      <c r="DX20" s="1">
        <f t="shared" si="39"/>
        <v>0</v>
      </c>
      <c r="EE20" s="1">
        <f t="shared" si="40"/>
        <v>0</v>
      </c>
      <c r="EH20" s="1">
        <f t="shared" si="41"/>
        <v>0</v>
      </c>
      <c r="FF20" s="116"/>
      <c r="GP20" s="1">
        <f t="shared" si="1"/>
        <v>0</v>
      </c>
      <c r="GY20" s="1">
        <f t="shared" si="42"/>
        <v>0</v>
      </c>
      <c r="HC20" s="1">
        <f t="shared" si="43"/>
        <v>0</v>
      </c>
      <c r="HQ20" s="1">
        <v>1</v>
      </c>
      <c r="HR20" s="1">
        <v>1</v>
      </c>
      <c r="HS20" s="1">
        <f t="shared" si="44"/>
        <v>2</v>
      </c>
      <c r="HT20" s="1">
        <v>1</v>
      </c>
      <c r="HX20" s="1">
        <f t="shared" si="2"/>
        <v>0</v>
      </c>
      <c r="ID20" s="1">
        <f t="shared" si="3"/>
        <v>0</v>
      </c>
      <c r="IN20" s="1">
        <f t="shared" si="45"/>
        <v>0</v>
      </c>
      <c r="IW20" s="1">
        <f t="shared" si="46"/>
        <v>0</v>
      </c>
      <c r="IZ20" s="1">
        <f t="shared" si="4"/>
        <v>0</v>
      </c>
      <c r="JJ20" s="1">
        <f t="shared" si="5"/>
        <v>0</v>
      </c>
      <c r="JV20" s="1">
        <f t="shared" si="47"/>
        <v>0</v>
      </c>
      <c r="KB20" s="1">
        <f t="shared" si="48"/>
        <v>0</v>
      </c>
      <c r="LG20" s="1">
        <f t="shared" si="6"/>
        <v>0</v>
      </c>
      <c r="LT20" s="1">
        <f t="shared" si="49"/>
        <v>0</v>
      </c>
      <c r="MA20" s="1">
        <f t="shared" si="50"/>
        <v>0</v>
      </c>
      <c r="MF20" s="1">
        <f t="shared" si="51"/>
        <v>0</v>
      </c>
      <c r="MM20" s="1">
        <f t="shared" si="52"/>
        <v>0</v>
      </c>
      <c r="MS20" s="1">
        <f t="shared" si="53"/>
        <v>0</v>
      </c>
      <c r="MU20" s="115"/>
      <c r="OI20" s="120"/>
      <c r="PD20" s="1">
        <f t="shared" si="7"/>
        <v>0</v>
      </c>
      <c r="QF20" s="1">
        <f t="shared" si="54"/>
        <v>0</v>
      </c>
      <c r="QY20" s="1">
        <f t="shared" si="55"/>
        <v>0</v>
      </c>
      <c r="RK20" s="1">
        <f t="shared" si="56"/>
        <v>0</v>
      </c>
      <c r="SA20" s="1">
        <f t="shared" si="57"/>
        <v>0</v>
      </c>
      <c r="SG20" s="1">
        <f t="shared" si="58"/>
        <v>0</v>
      </c>
      <c r="SO20" s="1">
        <f t="shared" si="59"/>
        <v>0</v>
      </c>
      <c r="TB20" s="1">
        <f t="shared" si="60"/>
        <v>0</v>
      </c>
      <c r="TS20" s="1">
        <f t="shared" si="8"/>
        <v>0</v>
      </c>
      <c r="UD20" s="1">
        <f t="shared" si="9"/>
        <v>0</v>
      </c>
      <c r="UG20" s="1">
        <f t="shared" si="10"/>
        <v>0</v>
      </c>
      <c r="UQ20" s="1">
        <f t="shared" si="61"/>
        <v>0</v>
      </c>
      <c r="VA20" s="1">
        <f t="shared" si="62"/>
        <v>0</v>
      </c>
      <c r="VG20" s="1">
        <f t="shared" si="63"/>
        <v>0</v>
      </c>
      <c r="WY20" s="1">
        <f t="shared" si="11"/>
        <v>0</v>
      </c>
      <c r="XB20" s="1">
        <f t="shared" si="64"/>
        <v>0</v>
      </c>
      <c r="XG20" s="1">
        <f t="shared" si="12"/>
        <v>0</v>
      </c>
      <c r="XK20" s="108"/>
      <c r="XL20" s="1">
        <f t="shared" si="13"/>
        <v>2</v>
      </c>
      <c r="XM20" s="1">
        <f t="shared" si="14"/>
        <v>0</v>
      </c>
      <c r="XN20" s="1">
        <f t="shared" si="65"/>
        <v>0</v>
      </c>
      <c r="XO20" s="1">
        <f t="shared" si="15"/>
        <v>0</v>
      </c>
      <c r="XP20" s="1">
        <f t="shared" si="66"/>
        <v>0</v>
      </c>
      <c r="XQ20" s="1">
        <f t="shared" si="16"/>
        <v>0</v>
      </c>
      <c r="XR20" s="1">
        <f t="shared" si="17"/>
        <v>0</v>
      </c>
      <c r="XS20" s="1">
        <f t="shared" si="18"/>
        <v>0</v>
      </c>
      <c r="XT20" s="1">
        <f t="shared" si="67"/>
        <v>0</v>
      </c>
      <c r="XU20" s="1">
        <f t="shared" si="19"/>
        <v>0</v>
      </c>
      <c r="XV20" s="1">
        <f t="shared" si="20"/>
        <v>0</v>
      </c>
      <c r="XW20" s="1">
        <f t="shared" si="21"/>
        <v>0</v>
      </c>
      <c r="XX20" s="1">
        <f t="shared" si="22"/>
        <v>0</v>
      </c>
      <c r="XY20" s="1">
        <f t="shared" si="23"/>
        <v>0</v>
      </c>
      <c r="XZ20" s="1">
        <f t="shared" si="24"/>
        <v>0</v>
      </c>
      <c r="YA20" s="1">
        <f t="shared" si="25"/>
        <v>0</v>
      </c>
      <c r="YB20" s="1">
        <f t="shared" si="26"/>
        <v>0</v>
      </c>
      <c r="YC20" s="1">
        <f t="shared" si="27"/>
        <v>0</v>
      </c>
      <c r="YD20" s="132"/>
      <c r="YE20" s="133">
        <f t="shared" si="28"/>
        <v>2</v>
      </c>
      <c r="YF20" s="133">
        <f t="shared" si="29"/>
        <v>108000</v>
      </c>
      <c r="YG20" s="130">
        <v>1</v>
      </c>
      <c r="YH20" s="130">
        <f t="shared" si="30"/>
        <v>216000</v>
      </c>
      <c r="YI20" s="129">
        <v>1</v>
      </c>
      <c r="YJ20" s="128">
        <f t="shared" si="31"/>
        <v>216000</v>
      </c>
      <c r="YK20" s="177"/>
      <c r="YL20">
        <v>1</v>
      </c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>
        <f t="shared" si="68"/>
        <v>0</v>
      </c>
      <c r="ACD20" s="25"/>
      <c r="ACE20" s="11">
        <f t="shared" si="32"/>
        <v>2</v>
      </c>
      <c r="ACF20" s="11">
        <f t="shared" si="33"/>
        <v>108000</v>
      </c>
      <c r="ACG20" s="1">
        <v>5</v>
      </c>
      <c r="ACH20" s="1">
        <v>1</v>
      </c>
      <c r="ACI20" s="11">
        <f t="shared" si="34"/>
        <v>216000</v>
      </c>
      <c r="ACJ20" s="45">
        <v>1</v>
      </c>
      <c r="ACK20" s="13">
        <f t="shared" si="35"/>
        <v>216000</v>
      </c>
      <c r="ACL20">
        <v>1</v>
      </c>
      <c r="ACM20" s="25">
        <f t="shared" si="69"/>
        <v>216000</v>
      </c>
      <c r="ACN20" s="11">
        <f t="shared" si="70"/>
        <v>216000</v>
      </c>
      <c r="ACO20" s="65"/>
      <c r="ACR20" s="1" t="s">
        <v>349</v>
      </c>
      <c r="ACX20" s="1">
        <v>2</v>
      </c>
      <c r="ACY20" s="1">
        <v>1</v>
      </c>
      <c r="ACZ20" s="1" t="s">
        <v>384</v>
      </c>
      <c r="ADA20" s="1">
        <v>1</v>
      </c>
      <c r="ADD20" s="1" t="s">
        <v>185</v>
      </c>
      <c r="ADU20" s="1">
        <v>2</v>
      </c>
      <c r="ADV20" s="1">
        <v>4</v>
      </c>
      <c r="AEF20" s="1">
        <v>1</v>
      </c>
      <c r="AEY20" s="1">
        <v>1</v>
      </c>
      <c r="AFA20" s="1">
        <v>1</v>
      </c>
      <c r="AFD20" s="1">
        <v>1</v>
      </c>
      <c r="AFJ20" s="1">
        <v>1</v>
      </c>
      <c r="AFL20" s="1">
        <v>1</v>
      </c>
      <c r="AFW20" s="1">
        <v>1</v>
      </c>
      <c r="AGJ20" s="1">
        <v>216000</v>
      </c>
      <c r="AGK20" s="11">
        <f t="shared" si="74"/>
        <v>0</v>
      </c>
      <c r="AHH20" s="1">
        <v>216000</v>
      </c>
      <c r="AHJ20" s="1">
        <v>1</v>
      </c>
      <c r="AHK20" s="1">
        <v>1</v>
      </c>
      <c r="AHV20" s="1">
        <v>1</v>
      </c>
      <c r="AII20" s="1">
        <v>1</v>
      </c>
      <c r="AIJ20" s="1">
        <v>1</v>
      </c>
      <c r="AIW20" s="11"/>
      <c r="AIX20" s="11"/>
      <c r="AIZ20" s="11">
        <v>89000</v>
      </c>
      <c r="AJA20" s="1">
        <v>127000</v>
      </c>
      <c r="AJB20" s="1">
        <v>1</v>
      </c>
      <c r="AJD20" s="1">
        <v>58.796296296296291</v>
      </c>
      <c r="AJE20" s="45">
        <v>142.69662921348313</v>
      </c>
      <c r="AJF20" s="381">
        <v>216000</v>
      </c>
      <c r="AJG20" s="11">
        <f t="shared" si="36"/>
        <v>108000</v>
      </c>
      <c r="AJH20" s="60"/>
      <c r="AJI20" s="12"/>
      <c r="AJJ20" s="1">
        <v>1</v>
      </c>
      <c r="AJU20" s="1">
        <f t="shared" si="71"/>
        <v>1</v>
      </c>
      <c r="AJW20" s="1">
        <v>2</v>
      </c>
      <c r="AJX20" s="1">
        <f t="shared" si="72"/>
        <v>3</v>
      </c>
      <c r="AJY20" s="60"/>
      <c r="AJZ20" s="1" t="s">
        <v>385</v>
      </c>
      <c r="AKA20" s="1" t="s">
        <v>279</v>
      </c>
      <c r="AKB20" s="1" t="s">
        <v>386</v>
      </c>
      <c r="AKC20" s="1" t="s">
        <v>260</v>
      </c>
      <c r="AKD20" s="1" t="s">
        <v>260</v>
      </c>
      <c r="AKE20" s="1" t="s">
        <v>260</v>
      </c>
      <c r="AKF20" s="1" t="s">
        <v>260</v>
      </c>
      <c r="AKG20" s="1" t="s">
        <v>260</v>
      </c>
      <c r="AKH20" s="1" t="s">
        <v>262</v>
      </c>
      <c r="AKI20" s="1" t="s">
        <v>260</v>
      </c>
      <c r="AKJ20" s="1" t="s">
        <v>260</v>
      </c>
      <c r="AKK20" s="1" t="s">
        <v>260</v>
      </c>
      <c r="AKL20" s="1" t="s">
        <v>260</v>
      </c>
      <c r="AKM20" s="1" t="s">
        <v>260</v>
      </c>
      <c r="AKN20" s="1" t="s">
        <v>260</v>
      </c>
      <c r="AKO20" s="1" t="s">
        <v>260</v>
      </c>
      <c r="AKP20" s="1" t="s">
        <v>263</v>
      </c>
      <c r="AKQ20" s="1" t="s">
        <v>260</v>
      </c>
      <c r="AKR20" s="1" t="s">
        <v>260</v>
      </c>
      <c r="AKS20" s="1" t="s">
        <v>260</v>
      </c>
      <c r="AKT20" s="1" t="s">
        <v>260</v>
      </c>
      <c r="AKU20" s="1" t="s">
        <v>260</v>
      </c>
      <c r="AKV20" s="1" t="s">
        <v>260</v>
      </c>
      <c r="AKW20" s="1" t="s">
        <v>260</v>
      </c>
      <c r="AKX20" s="1" t="s">
        <v>260</v>
      </c>
      <c r="AKY20" s="1" t="s">
        <v>260</v>
      </c>
      <c r="AKZ20" s="1" t="s">
        <v>260</v>
      </c>
      <c r="ALA20" s="1" t="s">
        <v>260</v>
      </c>
      <c r="ALB20" s="1" t="s">
        <v>260</v>
      </c>
      <c r="ALC20" s="1" t="s">
        <v>260</v>
      </c>
      <c r="ALD20" s="1" t="s">
        <v>260</v>
      </c>
      <c r="ALE20" s="1" t="s">
        <v>260</v>
      </c>
      <c r="ALF20" s="1" t="s">
        <v>260</v>
      </c>
      <c r="ALG20" s="1" t="s">
        <v>260</v>
      </c>
      <c r="ALH20" s="1" t="s">
        <v>260</v>
      </c>
      <c r="ALI20" s="1" t="s">
        <v>260</v>
      </c>
      <c r="ALJ20" s="1" t="s">
        <v>260</v>
      </c>
      <c r="ALK20" s="1">
        <v>3</v>
      </c>
      <c r="ALL20" s="11">
        <f t="shared" si="73"/>
        <v>72000</v>
      </c>
      <c r="ALM20" s="28">
        <v>216000</v>
      </c>
      <c r="ALN20" s="1">
        <v>2</v>
      </c>
      <c r="ALO20" s="1">
        <v>1</v>
      </c>
      <c r="ALS20" s="60"/>
      <c r="ALT20" s="1">
        <v>1</v>
      </c>
      <c r="ALW20" s="1">
        <v>1</v>
      </c>
      <c r="AMB20" s="1">
        <v>1</v>
      </c>
      <c r="AMH20" s="403"/>
    </row>
    <row r="21" spans="1:1022" s="1" customFormat="1" ht="15" customHeight="1" x14ac:dyDescent="0.25">
      <c r="A21" s="268"/>
      <c r="B21" s="113">
        <v>19</v>
      </c>
      <c r="C21" s="304" t="s">
        <v>375</v>
      </c>
      <c r="D21" s="304" t="s">
        <v>387</v>
      </c>
      <c r="E21" s="1">
        <v>2000</v>
      </c>
      <c r="F21" s="1">
        <v>5</v>
      </c>
      <c r="G21" s="1">
        <v>1</v>
      </c>
      <c r="H21" s="1">
        <v>1</v>
      </c>
      <c r="I21" s="1">
        <v>1</v>
      </c>
      <c r="J21" s="1">
        <v>6</v>
      </c>
      <c r="K21" s="1">
        <v>1994</v>
      </c>
      <c r="L21" s="1">
        <v>1997</v>
      </c>
      <c r="M21" s="1">
        <v>4</v>
      </c>
      <c r="X21" s="1">
        <v>1</v>
      </c>
      <c r="Y21" s="1">
        <v>1</v>
      </c>
      <c r="Z21" s="1">
        <v>1</v>
      </c>
      <c r="AA21" s="1">
        <v>1</v>
      </c>
      <c r="AY21" s="1">
        <v>1</v>
      </c>
      <c r="BA21" s="1">
        <v>1</v>
      </c>
      <c r="BB21" s="1">
        <v>11</v>
      </c>
      <c r="BC21" s="1">
        <v>1</v>
      </c>
      <c r="CG21" s="1">
        <v>1</v>
      </c>
      <c r="CH21" s="246"/>
      <c r="CP21" s="1">
        <f t="shared" si="37"/>
        <v>0</v>
      </c>
      <c r="CS21" s="1">
        <f t="shared" si="0"/>
        <v>0</v>
      </c>
      <c r="DO21" s="1">
        <f t="shared" si="38"/>
        <v>0</v>
      </c>
      <c r="DX21" s="1">
        <f t="shared" si="39"/>
        <v>0</v>
      </c>
      <c r="EE21" s="1">
        <f t="shared" si="40"/>
        <v>0</v>
      </c>
      <c r="EH21" s="1">
        <f t="shared" si="41"/>
        <v>0</v>
      </c>
      <c r="FF21" s="116"/>
      <c r="GP21" s="1">
        <f t="shared" si="1"/>
        <v>0</v>
      </c>
      <c r="GY21" s="1">
        <f t="shared" si="42"/>
        <v>0</v>
      </c>
      <c r="HC21" s="1">
        <f t="shared" si="43"/>
        <v>0</v>
      </c>
      <c r="HS21" s="1">
        <f t="shared" si="44"/>
        <v>0</v>
      </c>
      <c r="HX21" s="1">
        <f t="shared" si="2"/>
        <v>0</v>
      </c>
      <c r="ID21" s="1">
        <f t="shared" si="3"/>
        <v>0</v>
      </c>
      <c r="IN21" s="1">
        <f t="shared" si="45"/>
        <v>0</v>
      </c>
      <c r="IW21" s="1">
        <f t="shared" si="46"/>
        <v>0</v>
      </c>
      <c r="IZ21" s="1">
        <f t="shared" si="4"/>
        <v>0</v>
      </c>
      <c r="JI21" s="1">
        <v>1</v>
      </c>
      <c r="JJ21" s="1">
        <f t="shared" si="5"/>
        <v>1</v>
      </c>
      <c r="JK21" s="1">
        <v>1</v>
      </c>
      <c r="JV21" s="1">
        <f t="shared" si="47"/>
        <v>0</v>
      </c>
      <c r="KB21" s="1">
        <f t="shared" si="48"/>
        <v>0</v>
      </c>
      <c r="LG21" s="1">
        <f t="shared" si="6"/>
        <v>0</v>
      </c>
      <c r="LT21" s="1">
        <f t="shared" si="49"/>
        <v>0</v>
      </c>
      <c r="MA21" s="1">
        <f t="shared" si="50"/>
        <v>0</v>
      </c>
      <c r="MF21" s="1">
        <f t="shared" si="51"/>
        <v>0</v>
      </c>
      <c r="MM21" s="1">
        <f t="shared" si="52"/>
        <v>0</v>
      </c>
      <c r="MS21" s="1">
        <f t="shared" si="53"/>
        <v>0</v>
      </c>
      <c r="MU21" s="115">
        <v>1</v>
      </c>
      <c r="NE21" s="1">
        <v>1</v>
      </c>
      <c r="NU21" s="1">
        <v>1</v>
      </c>
      <c r="OI21" s="120"/>
      <c r="PD21" s="1">
        <f t="shared" si="7"/>
        <v>0</v>
      </c>
      <c r="QF21" s="1">
        <f t="shared" si="54"/>
        <v>0</v>
      </c>
      <c r="QY21" s="1">
        <f t="shared" si="55"/>
        <v>0</v>
      </c>
      <c r="RK21" s="1">
        <f t="shared" si="56"/>
        <v>0</v>
      </c>
      <c r="SA21" s="1">
        <f t="shared" si="57"/>
        <v>0</v>
      </c>
      <c r="SG21" s="1">
        <f t="shared" si="58"/>
        <v>0</v>
      </c>
      <c r="SI21" s="1">
        <v>1</v>
      </c>
      <c r="SO21" s="1">
        <f t="shared" si="59"/>
        <v>1</v>
      </c>
      <c r="SP21" s="1">
        <v>1</v>
      </c>
      <c r="TB21" s="1">
        <f t="shared" si="60"/>
        <v>0</v>
      </c>
      <c r="TS21" s="1">
        <f t="shared" si="8"/>
        <v>0</v>
      </c>
      <c r="UD21" s="1">
        <f t="shared" si="9"/>
        <v>0</v>
      </c>
      <c r="UG21" s="1">
        <f t="shared" si="10"/>
        <v>0</v>
      </c>
      <c r="UQ21" s="1">
        <f t="shared" si="61"/>
        <v>0</v>
      </c>
      <c r="VA21" s="1">
        <f t="shared" si="62"/>
        <v>0</v>
      </c>
      <c r="VG21" s="1">
        <f t="shared" si="63"/>
        <v>0</v>
      </c>
      <c r="WY21" s="1">
        <f t="shared" si="11"/>
        <v>0</v>
      </c>
      <c r="XB21" s="1">
        <f t="shared" si="64"/>
        <v>0</v>
      </c>
      <c r="XG21" s="1">
        <f t="shared" si="12"/>
        <v>0</v>
      </c>
      <c r="XK21" s="108"/>
      <c r="XL21" s="1">
        <f t="shared" si="13"/>
        <v>0</v>
      </c>
      <c r="XM21" s="1">
        <f t="shared" si="14"/>
        <v>0</v>
      </c>
      <c r="XN21" s="1">
        <f t="shared" si="65"/>
        <v>0</v>
      </c>
      <c r="XO21" s="1">
        <f t="shared" si="15"/>
        <v>0</v>
      </c>
      <c r="XP21" s="1">
        <f t="shared" si="66"/>
        <v>1</v>
      </c>
      <c r="XQ21" s="1">
        <f t="shared" si="16"/>
        <v>0</v>
      </c>
      <c r="XR21" s="1">
        <f t="shared" si="17"/>
        <v>0</v>
      </c>
      <c r="XS21" s="1">
        <f t="shared" si="18"/>
        <v>0</v>
      </c>
      <c r="XT21" s="1">
        <f t="shared" si="67"/>
        <v>1</v>
      </c>
      <c r="XU21" s="1">
        <f t="shared" si="19"/>
        <v>0</v>
      </c>
      <c r="XV21" s="1">
        <f t="shared" si="20"/>
        <v>0</v>
      </c>
      <c r="XW21" s="1">
        <f t="shared" si="21"/>
        <v>0</v>
      </c>
      <c r="XX21" s="1">
        <f t="shared" si="22"/>
        <v>0</v>
      </c>
      <c r="XY21" s="1">
        <f t="shared" si="23"/>
        <v>3</v>
      </c>
      <c r="XZ21" s="1">
        <f t="shared" si="24"/>
        <v>0</v>
      </c>
      <c r="YA21" s="1">
        <f t="shared" si="25"/>
        <v>0</v>
      </c>
      <c r="YB21" s="1">
        <f t="shared" si="26"/>
        <v>0</v>
      </c>
      <c r="YC21" s="1">
        <f t="shared" si="27"/>
        <v>0</v>
      </c>
      <c r="YD21" s="132"/>
      <c r="YE21" s="133">
        <f t="shared" si="28"/>
        <v>5</v>
      </c>
      <c r="YF21" s="133">
        <f t="shared" si="29"/>
        <v>227500</v>
      </c>
      <c r="YG21" s="130">
        <v>4</v>
      </c>
      <c r="YH21" s="130">
        <f t="shared" si="30"/>
        <v>284375</v>
      </c>
      <c r="YI21" s="129">
        <v>2</v>
      </c>
      <c r="YJ21" s="128">
        <f t="shared" si="31"/>
        <v>568750</v>
      </c>
      <c r="YK21" s="177"/>
      <c r="YL21">
        <v>0.5</v>
      </c>
      <c r="YM21"/>
      <c r="YN21"/>
      <c r="YO21">
        <v>1</v>
      </c>
      <c r="YP21"/>
      <c r="YQ21">
        <v>1</v>
      </c>
      <c r="YR21">
        <v>1</v>
      </c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>
        <v>1</v>
      </c>
      <c r="AAH21">
        <v>1</v>
      </c>
      <c r="AAI21">
        <v>1</v>
      </c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>
        <v>1</v>
      </c>
      <c r="AAY21">
        <v>1</v>
      </c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>
        <f t="shared" si="68"/>
        <v>8</v>
      </c>
      <c r="ACD21" s="25">
        <f>(AJF21/ACC21)*YL21</f>
        <v>142187.5</v>
      </c>
      <c r="ACE21" s="11">
        <f t="shared" si="32"/>
        <v>13</v>
      </c>
      <c r="ACF21" s="11">
        <f t="shared" si="33"/>
        <v>175000</v>
      </c>
      <c r="ACG21" s="1">
        <v>24</v>
      </c>
      <c r="ACH21" s="1">
        <v>2</v>
      </c>
      <c r="ACI21" s="11">
        <f t="shared" si="34"/>
        <v>1137500</v>
      </c>
      <c r="ACJ21" s="45">
        <v>0.5</v>
      </c>
      <c r="ACK21" s="13">
        <f t="shared" si="35"/>
        <v>1137500</v>
      </c>
      <c r="ACL21">
        <v>0.5</v>
      </c>
      <c r="ACM21" s="25">
        <f t="shared" si="69"/>
        <v>1137500</v>
      </c>
      <c r="ACN21" s="11">
        <f t="shared" si="70"/>
        <v>1137500</v>
      </c>
      <c r="ACO21" s="65"/>
      <c r="ACR21" s="1" t="s">
        <v>388</v>
      </c>
      <c r="ACX21" s="1">
        <v>2</v>
      </c>
      <c r="ACY21" s="1">
        <v>1</v>
      </c>
      <c r="ACZ21" s="1" t="s">
        <v>259</v>
      </c>
      <c r="ADD21" s="1" t="s">
        <v>185</v>
      </c>
      <c r="ADO21" s="1">
        <v>1</v>
      </c>
      <c r="ADR21" s="1">
        <v>1</v>
      </c>
      <c r="ADU21" s="1">
        <v>1</v>
      </c>
      <c r="ADV21" s="1">
        <v>4</v>
      </c>
      <c r="ADW21" s="1">
        <v>1</v>
      </c>
      <c r="AEH21" s="1">
        <v>1</v>
      </c>
      <c r="AEP21" s="1">
        <v>1</v>
      </c>
      <c r="AEQ21" s="1">
        <v>0.05</v>
      </c>
      <c r="AER21" s="1">
        <v>1</v>
      </c>
      <c r="AES21" s="1">
        <v>0.02</v>
      </c>
      <c r="AET21" s="1">
        <v>1</v>
      </c>
      <c r="AEV21" s="1" t="s">
        <v>1278</v>
      </c>
      <c r="AEW21" s="1">
        <v>1</v>
      </c>
      <c r="AFA21" s="1">
        <v>1</v>
      </c>
      <c r="AFB21" s="1">
        <v>1</v>
      </c>
      <c r="AFD21" s="1">
        <v>1</v>
      </c>
      <c r="AFF21" s="1">
        <v>1</v>
      </c>
      <c r="AFH21" s="1">
        <v>1</v>
      </c>
      <c r="AFI21" s="1">
        <v>1</v>
      </c>
      <c r="AFN21" s="1">
        <v>1</v>
      </c>
      <c r="AGJ21" s="1">
        <v>60000</v>
      </c>
      <c r="AGK21" s="11">
        <f t="shared" si="74"/>
        <v>0</v>
      </c>
      <c r="AHH21" s="1">
        <v>60000</v>
      </c>
      <c r="AHW21" s="1">
        <v>3</v>
      </c>
      <c r="AHX21" s="1">
        <v>1</v>
      </c>
      <c r="AIH21" s="1">
        <v>1</v>
      </c>
      <c r="AIN21" s="1">
        <v>60000</v>
      </c>
      <c r="AIO21" s="1">
        <v>1</v>
      </c>
      <c r="AIU21" s="1">
        <v>1</v>
      </c>
      <c r="AIV21" s="1">
        <v>1</v>
      </c>
      <c r="AIW21" s="11">
        <v>275000</v>
      </c>
      <c r="AIX21" s="11"/>
      <c r="AIY21" s="1">
        <v>458.33</v>
      </c>
      <c r="AIZ21" s="11">
        <v>2000000</v>
      </c>
      <c r="AJE21" s="45"/>
      <c r="AJF21" s="381">
        <v>2275000</v>
      </c>
      <c r="AJG21" s="11">
        <f t="shared" si="36"/>
        <v>175000</v>
      </c>
      <c r="AJH21" s="60"/>
      <c r="AJI21" s="12">
        <v>4</v>
      </c>
      <c r="AJJ21" s="1">
        <v>1</v>
      </c>
      <c r="AJU21" s="1">
        <f t="shared" si="71"/>
        <v>1</v>
      </c>
      <c r="AJX21" s="1">
        <f t="shared" si="72"/>
        <v>1</v>
      </c>
      <c r="AJY21" s="60"/>
      <c r="AJZ21" s="1" t="s">
        <v>389</v>
      </c>
      <c r="AKA21" s="1" t="s">
        <v>272</v>
      </c>
      <c r="AKB21" s="1" t="s">
        <v>261</v>
      </c>
      <c r="AKC21" s="1" t="s">
        <v>260</v>
      </c>
      <c r="AKD21" s="1" t="s">
        <v>260</v>
      </c>
      <c r="AKE21" s="1" t="s">
        <v>260</v>
      </c>
      <c r="AKF21" s="1" t="s">
        <v>260</v>
      </c>
      <c r="AKG21" s="1" t="s">
        <v>260</v>
      </c>
      <c r="AKH21" s="1" t="s">
        <v>262</v>
      </c>
      <c r="AKI21" s="1" t="s">
        <v>260</v>
      </c>
      <c r="AKJ21" s="1" t="s">
        <v>260</v>
      </c>
      <c r="AKK21" s="1" t="s">
        <v>260</v>
      </c>
      <c r="AKL21" s="1" t="s">
        <v>260</v>
      </c>
      <c r="AKM21" s="1" t="s">
        <v>260</v>
      </c>
      <c r="AKN21" s="1" t="s">
        <v>260</v>
      </c>
      <c r="AKO21" s="1" t="s">
        <v>260</v>
      </c>
      <c r="AKP21" s="1" t="s">
        <v>263</v>
      </c>
      <c r="AKQ21" s="1" t="s">
        <v>260</v>
      </c>
      <c r="AKR21" s="1" t="s">
        <v>260</v>
      </c>
      <c r="AKS21" s="1" t="s">
        <v>260</v>
      </c>
      <c r="AKT21" s="1" t="s">
        <v>260</v>
      </c>
      <c r="AKU21" s="1" t="s">
        <v>260</v>
      </c>
      <c r="AKV21" s="1" t="s">
        <v>260</v>
      </c>
      <c r="AKW21" s="1" t="s">
        <v>260</v>
      </c>
      <c r="AKX21" s="1" t="s">
        <v>260</v>
      </c>
      <c r="AKY21" s="1" t="s">
        <v>260</v>
      </c>
      <c r="AKZ21" s="1" t="s">
        <v>260</v>
      </c>
      <c r="ALA21" s="1" t="s">
        <v>260</v>
      </c>
      <c r="ALB21" s="1" t="s">
        <v>260</v>
      </c>
      <c r="ALC21" s="1" t="s">
        <v>260</v>
      </c>
      <c r="ALD21" s="1" t="s">
        <v>260</v>
      </c>
      <c r="ALE21" s="1" t="s">
        <v>260</v>
      </c>
      <c r="ALF21" s="1" t="s">
        <v>260</v>
      </c>
      <c r="ALG21" s="1" t="s">
        <v>260</v>
      </c>
      <c r="ALH21" s="1" t="s">
        <v>260</v>
      </c>
      <c r="ALI21" s="1" t="s">
        <v>260</v>
      </c>
      <c r="ALJ21" s="1" t="s">
        <v>260</v>
      </c>
      <c r="ALK21" s="1">
        <v>2</v>
      </c>
      <c r="ALL21" s="11">
        <f t="shared" si="73"/>
        <v>1137500</v>
      </c>
      <c r="ALM21" s="53">
        <v>2275000</v>
      </c>
      <c r="ALN21" s="1">
        <v>1</v>
      </c>
      <c r="ALR21" s="1">
        <v>1</v>
      </c>
      <c r="ALS21" s="60"/>
      <c r="ALT21" s="1">
        <v>1</v>
      </c>
      <c r="ALV21" s="1">
        <v>1</v>
      </c>
      <c r="ALW21" s="1">
        <v>1</v>
      </c>
      <c r="AMB21" s="1">
        <v>1</v>
      </c>
      <c r="AMH21" s="403"/>
    </row>
    <row r="22" spans="1:1022" s="1" customFormat="1" ht="15" customHeight="1" x14ac:dyDescent="0.25">
      <c r="A22" s="268"/>
      <c r="B22" s="113">
        <v>20</v>
      </c>
      <c r="C22" s="304" t="s">
        <v>375</v>
      </c>
      <c r="D22" s="304" t="s">
        <v>390</v>
      </c>
      <c r="E22" s="1">
        <v>2000</v>
      </c>
      <c r="F22" s="1">
        <v>1</v>
      </c>
      <c r="G22" s="1">
        <v>1</v>
      </c>
      <c r="H22" s="1">
        <v>2</v>
      </c>
      <c r="I22" s="1">
        <v>1</v>
      </c>
      <c r="J22" s="1">
        <v>3</v>
      </c>
      <c r="K22" s="1">
        <v>1997</v>
      </c>
      <c r="L22" s="1">
        <v>1998</v>
      </c>
      <c r="M22" s="1">
        <v>2</v>
      </c>
      <c r="AA22" s="1">
        <v>1</v>
      </c>
      <c r="AB22" s="1">
        <v>1</v>
      </c>
      <c r="AY22" s="1">
        <v>1</v>
      </c>
      <c r="BA22" s="1">
        <v>1</v>
      </c>
      <c r="BB22" s="1">
        <v>12</v>
      </c>
      <c r="BD22" s="1">
        <v>1</v>
      </c>
      <c r="BG22" s="1">
        <v>2</v>
      </c>
      <c r="CG22" s="1">
        <v>1</v>
      </c>
      <c r="CH22" s="246"/>
      <c r="CP22" s="1">
        <f t="shared" si="37"/>
        <v>0</v>
      </c>
      <c r="CS22" s="1">
        <f t="shared" si="0"/>
        <v>0</v>
      </c>
      <c r="DO22" s="1">
        <f t="shared" si="38"/>
        <v>0</v>
      </c>
      <c r="DX22" s="1">
        <f t="shared" si="39"/>
        <v>0</v>
      </c>
      <c r="EE22" s="1">
        <f t="shared" si="40"/>
        <v>0</v>
      </c>
      <c r="EH22" s="1">
        <f t="shared" si="41"/>
        <v>0</v>
      </c>
      <c r="FF22" s="116"/>
      <c r="GP22" s="1">
        <f t="shared" si="1"/>
        <v>0</v>
      </c>
      <c r="GY22" s="1">
        <f t="shared" si="42"/>
        <v>0</v>
      </c>
      <c r="HC22" s="1">
        <f t="shared" si="43"/>
        <v>0</v>
      </c>
      <c r="HS22" s="1">
        <f t="shared" si="44"/>
        <v>0</v>
      </c>
      <c r="HX22" s="1">
        <f t="shared" si="2"/>
        <v>0</v>
      </c>
      <c r="ID22" s="1">
        <f t="shared" si="3"/>
        <v>0</v>
      </c>
      <c r="IN22" s="1">
        <f t="shared" si="45"/>
        <v>0</v>
      </c>
      <c r="IW22" s="1">
        <f t="shared" si="46"/>
        <v>0</v>
      </c>
      <c r="IZ22" s="1">
        <f t="shared" si="4"/>
        <v>0</v>
      </c>
      <c r="JJ22" s="1">
        <f t="shared" si="5"/>
        <v>0</v>
      </c>
      <c r="JV22" s="1">
        <f t="shared" si="47"/>
        <v>0</v>
      </c>
      <c r="KB22" s="1">
        <f t="shared" si="48"/>
        <v>0</v>
      </c>
      <c r="LG22" s="1">
        <f t="shared" si="6"/>
        <v>0</v>
      </c>
      <c r="LT22" s="1">
        <f t="shared" si="49"/>
        <v>0</v>
      </c>
      <c r="MA22" s="1">
        <f t="shared" si="50"/>
        <v>0</v>
      </c>
      <c r="MF22" s="1">
        <f t="shared" si="51"/>
        <v>0</v>
      </c>
      <c r="MM22" s="1">
        <f t="shared" si="52"/>
        <v>0</v>
      </c>
      <c r="MS22" s="1">
        <f t="shared" si="53"/>
        <v>0</v>
      </c>
      <c r="MU22" s="115">
        <v>1</v>
      </c>
      <c r="OI22" s="120"/>
      <c r="PD22" s="1">
        <f t="shared" si="7"/>
        <v>0</v>
      </c>
      <c r="QF22" s="1">
        <f t="shared" si="54"/>
        <v>0</v>
      </c>
      <c r="QU22" s="1">
        <v>1</v>
      </c>
      <c r="QY22" s="1">
        <f t="shared" si="55"/>
        <v>1</v>
      </c>
      <c r="QZ22" s="1">
        <v>1</v>
      </c>
      <c r="RK22" s="1">
        <f t="shared" si="56"/>
        <v>0</v>
      </c>
      <c r="SA22" s="1">
        <f t="shared" si="57"/>
        <v>0</v>
      </c>
      <c r="SG22" s="1">
        <f t="shared" si="58"/>
        <v>0</v>
      </c>
      <c r="SO22" s="1">
        <f t="shared" si="59"/>
        <v>0</v>
      </c>
      <c r="TB22" s="1">
        <f t="shared" si="60"/>
        <v>0</v>
      </c>
      <c r="TS22" s="1">
        <f t="shared" si="8"/>
        <v>0</v>
      </c>
      <c r="UD22" s="1">
        <f t="shared" si="9"/>
        <v>0</v>
      </c>
      <c r="UG22" s="1">
        <f t="shared" si="10"/>
        <v>0</v>
      </c>
      <c r="UQ22" s="1">
        <f t="shared" si="61"/>
        <v>0</v>
      </c>
      <c r="VA22" s="1">
        <f t="shared" si="62"/>
        <v>0</v>
      </c>
      <c r="VG22" s="1">
        <f t="shared" si="63"/>
        <v>0</v>
      </c>
      <c r="WY22" s="1">
        <f t="shared" si="11"/>
        <v>0</v>
      </c>
      <c r="XB22" s="1">
        <f t="shared" si="64"/>
        <v>0</v>
      </c>
      <c r="XG22" s="1">
        <f t="shared" si="12"/>
        <v>0</v>
      </c>
      <c r="XK22" s="108"/>
      <c r="XL22" s="1">
        <f t="shared" si="13"/>
        <v>0</v>
      </c>
      <c r="XM22" s="1">
        <f t="shared" si="14"/>
        <v>0</v>
      </c>
      <c r="XN22" s="1">
        <f t="shared" si="65"/>
        <v>1</v>
      </c>
      <c r="XO22" s="1">
        <f t="shared" si="15"/>
        <v>0</v>
      </c>
      <c r="XP22" s="1">
        <f t="shared" si="66"/>
        <v>0</v>
      </c>
      <c r="XQ22" s="1">
        <f t="shared" si="16"/>
        <v>0</v>
      </c>
      <c r="XR22" s="1">
        <f t="shared" si="17"/>
        <v>0</v>
      </c>
      <c r="XS22" s="1">
        <f t="shared" si="18"/>
        <v>1</v>
      </c>
      <c r="XT22" s="1">
        <f t="shared" si="67"/>
        <v>0</v>
      </c>
      <c r="XU22" s="1">
        <f t="shared" si="19"/>
        <v>0</v>
      </c>
      <c r="XV22" s="1">
        <f t="shared" si="20"/>
        <v>0</v>
      </c>
      <c r="XW22" s="1">
        <f t="shared" si="21"/>
        <v>0</v>
      </c>
      <c r="XX22" s="1">
        <f t="shared" si="22"/>
        <v>0</v>
      </c>
      <c r="XY22" s="1">
        <f t="shared" si="23"/>
        <v>1</v>
      </c>
      <c r="XZ22" s="1">
        <f t="shared" si="24"/>
        <v>0</v>
      </c>
      <c r="YA22" s="1">
        <f t="shared" si="25"/>
        <v>0</v>
      </c>
      <c r="YB22" s="1">
        <f t="shared" si="26"/>
        <v>0</v>
      </c>
      <c r="YC22" s="1">
        <f t="shared" si="27"/>
        <v>0</v>
      </c>
      <c r="YD22" s="132"/>
      <c r="YE22" s="133">
        <f t="shared" si="28"/>
        <v>3</v>
      </c>
      <c r="YF22" s="133">
        <f t="shared" si="29"/>
        <v>266666.66666666669</v>
      </c>
      <c r="YG22" s="130">
        <v>2</v>
      </c>
      <c r="YH22" s="130">
        <f t="shared" si="30"/>
        <v>400000</v>
      </c>
      <c r="YI22" s="129">
        <v>1</v>
      </c>
      <c r="YJ22" s="128">
        <f t="shared" si="31"/>
        <v>800000</v>
      </c>
      <c r="YK22" s="177"/>
      <c r="YL22">
        <v>1</v>
      </c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>
        <f t="shared" si="68"/>
        <v>0</v>
      </c>
      <c r="ACD22" s="25"/>
      <c r="ACE22" s="11">
        <f t="shared" si="32"/>
        <v>3</v>
      </c>
      <c r="ACF22" s="11">
        <f t="shared" si="33"/>
        <v>266666.66666666669</v>
      </c>
      <c r="ACG22" s="1">
        <v>5</v>
      </c>
      <c r="ACH22" s="1">
        <v>1</v>
      </c>
      <c r="ACI22" s="11">
        <f t="shared" si="34"/>
        <v>800000</v>
      </c>
      <c r="ACJ22" s="45">
        <v>0.5</v>
      </c>
      <c r="ACK22" s="13">
        <f t="shared" si="35"/>
        <v>400000</v>
      </c>
      <c r="ACL22">
        <v>1</v>
      </c>
      <c r="ACM22" s="25">
        <f t="shared" si="69"/>
        <v>800000</v>
      </c>
      <c r="ACN22" s="11">
        <f t="shared" si="70"/>
        <v>800000</v>
      </c>
      <c r="ACO22" s="65"/>
      <c r="ACR22" s="39" t="s">
        <v>295</v>
      </c>
      <c r="ACS22" s="1">
        <v>1</v>
      </c>
      <c r="ACT22" s="1">
        <v>1</v>
      </c>
      <c r="ACU22" s="1">
        <v>1</v>
      </c>
      <c r="ACV22" s="1">
        <v>1</v>
      </c>
      <c r="ACZ22" s="1" t="s">
        <v>259</v>
      </c>
      <c r="ADD22" s="1" t="s">
        <v>341</v>
      </c>
      <c r="ADE22" s="1">
        <v>1</v>
      </c>
      <c r="ADG22" s="1">
        <v>1</v>
      </c>
      <c r="ADH22" s="1">
        <v>2</v>
      </c>
      <c r="ADI22" s="1">
        <v>1</v>
      </c>
      <c r="ADN22" s="1">
        <v>1</v>
      </c>
      <c r="ADR22" s="1">
        <v>1</v>
      </c>
      <c r="ADU22" s="1">
        <v>1</v>
      </c>
      <c r="AFA22" s="1">
        <v>1</v>
      </c>
      <c r="AFD22" s="1">
        <v>1</v>
      </c>
      <c r="AFK22" s="1">
        <v>1</v>
      </c>
      <c r="AGJ22" s="1">
        <v>160000</v>
      </c>
      <c r="AGK22" s="11">
        <f t="shared" si="74"/>
        <v>0</v>
      </c>
      <c r="AHH22" s="1">
        <v>160000</v>
      </c>
      <c r="AHW22" s="1">
        <v>4</v>
      </c>
      <c r="AHX22" s="1">
        <v>1</v>
      </c>
      <c r="AHY22" s="1">
        <v>1</v>
      </c>
      <c r="AHZ22" s="1">
        <v>1</v>
      </c>
      <c r="AIH22" s="1">
        <v>1</v>
      </c>
      <c r="AIU22" s="1">
        <v>1</v>
      </c>
      <c r="AIV22" s="1">
        <v>1</v>
      </c>
      <c r="AIW22" s="11">
        <v>472000</v>
      </c>
      <c r="AIX22" s="11"/>
      <c r="AIY22" s="1">
        <v>295</v>
      </c>
      <c r="AIZ22" s="11">
        <v>328000</v>
      </c>
      <c r="AJE22" s="45"/>
      <c r="AJF22" s="381">
        <v>800000</v>
      </c>
      <c r="AJG22" s="11">
        <f t="shared" si="36"/>
        <v>266666.66666666669</v>
      </c>
      <c r="AJH22" s="60"/>
      <c r="AJI22" s="12">
        <v>1</v>
      </c>
      <c r="AJJ22" s="1">
        <v>1</v>
      </c>
      <c r="AJU22" s="1">
        <f t="shared" si="71"/>
        <v>1</v>
      </c>
      <c r="AJV22" s="1">
        <v>1</v>
      </c>
      <c r="AJX22" s="1">
        <f t="shared" si="72"/>
        <v>2</v>
      </c>
      <c r="AJY22" s="60"/>
      <c r="AJZ22" s="1" t="s">
        <v>391</v>
      </c>
      <c r="AKA22" s="1" t="s">
        <v>392</v>
      </c>
      <c r="AKB22" s="1" t="s">
        <v>393</v>
      </c>
      <c r="AKC22" s="1" t="s">
        <v>342</v>
      </c>
      <c r="AKD22" s="1" t="s">
        <v>186</v>
      </c>
      <c r="AKE22" s="1" t="s">
        <v>394</v>
      </c>
      <c r="AKF22" s="1" t="s">
        <v>260</v>
      </c>
      <c r="AKG22" s="1" t="s">
        <v>260</v>
      </c>
      <c r="AKH22" s="1" t="s">
        <v>262</v>
      </c>
      <c r="AKI22" s="1" t="s">
        <v>260</v>
      </c>
      <c r="AKJ22" s="1" t="s">
        <v>260</v>
      </c>
      <c r="AKK22" s="1" t="s">
        <v>260</v>
      </c>
      <c r="AKL22" s="1" t="s">
        <v>260</v>
      </c>
      <c r="AKM22" s="1" t="s">
        <v>260</v>
      </c>
      <c r="AKN22" s="1" t="s">
        <v>260</v>
      </c>
      <c r="AKO22" s="1" t="s">
        <v>260</v>
      </c>
      <c r="AKP22" s="1" t="s">
        <v>263</v>
      </c>
      <c r="AKQ22" s="1" t="s">
        <v>260</v>
      </c>
      <c r="AKR22" s="1" t="s">
        <v>260</v>
      </c>
      <c r="AKS22" s="1" t="s">
        <v>260</v>
      </c>
      <c r="AKT22" s="1" t="s">
        <v>260</v>
      </c>
      <c r="AKU22" s="1" t="s">
        <v>260</v>
      </c>
      <c r="AKV22" s="1" t="s">
        <v>260</v>
      </c>
      <c r="AKW22" s="1" t="s">
        <v>260</v>
      </c>
      <c r="AKX22" s="1" t="s">
        <v>260</v>
      </c>
      <c r="AKY22" s="1" t="s">
        <v>260</v>
      </c>
      <c r="AKZ22" s="1" t="s">
        <v>260</v>
      </c>
      <c r="ALA22" s="1" t="s">
        <v>260</v>
      </c>
      <c r="ALB22" s="1" t="s">
        <v>260</v>
      </c>
      <c r="ALC22" s="1" t="s">
        <v>260</v>
      </c>
      <c r="ALD22" s="1" t="s">
        <v>260</v>
      </c>
      <c r="ALE22" s="1" t="s">
        <v>260</v>
      </c>
      <c r="ALF22" s="1" t="s">
        <v>260</v>
      </c>
      <c r="ALG22" s="1" t="s">
        <v>260</v>
      </c>
      <c r="ALH22" s="1" t="s">
        <v>260</v>
      </c>
      <c r="ALI22" s="1" t="s">
        <v>260</v>
      </c>
      <c r="ALJ22" s="1" t="s">
        <v>260</v>
      </c>
      <c r="ALK22" s="1">
        <v>6</v>
      </c>
      <c r="ALL22" s="11">
        <f t="shared" si="73"/>
        <v>133333.33333333334</v>
      </c>
      <c r="ALM22" s="28">
        <v>800000</v>
      </c>
      <c r="ALN22" s="1">
        <v>2</v>
      </c>
      <c r="ALO22" s="1">
        <v>3</v>
      </c>
      <c r="ALP22" s="1">
        <v>1</v>
      </c>
      <c r="ALS22" s="60"/>
      <c r="ALT22" s="1">
        <v>1</v>
      </c>
      <c r="ALW22" s="1">
        <v>1</v>
      </c>
      <c r="ALX22" s="1">
        <v>1</v>
      </c>
      <c r="AMB22" s="1">
        <v>1</v>
      </c>
      <c r="AMH22" s="403"/>
    </row>
    <row r="23" spans="1:1022" s="1" customFormat="1" ht="15" customHeight="1" x14ac:dyDescent="0.25">
      <c r="A23" s="268"/>
      <c r="B23" s="113">
        <v>21</v>
      </c>
      <c r="C23" s="304" t="s">
        <v>375</v>
      </c>
      <c r="D23" s="304" t="s">
        <v>306</v>
      </c>
      <c r="E23" s="1">
        <v>2000</v>
      </c>
      <c r="F23" s="1">
        <v>1</v>
      </c>
      <c r="G23" s="1">
        <v>1</v>
      </c>
      <c r="J23" s="1">
        <v>1</v>
      </c>
      <c r="K23" s="1">
        <v>1998</v>
      </c>
      <c r="L23" s="1">
        <v>1998</v>
      </c>
      <c r="M23" s="1">
        <v>1</v>
      </c>
      <c r="AB23" s="1">
        <v>1</v>
      </c>
      <c r="AY23" s="1">
        <v>1</v>
      </c>
      <c r="BA23" s="1">
        <v>1</v>
      </c>
      <c r="BB23" s="1">
        <v>11</v>
      </c>
      <c r="BC23" s="1">
        <v>1</v>
      </c>
      <c r="BG23" s="1">
        <v>2</v>
      </c>
      <c r="CG23" s="1">
        <v>1</v>
      </c>
      <c r="CH23" s="246"/>
      <c r="CP23" s="1">
        <f t="shared" si="37"/>
        <v>0</v>
      </c>
      <c r="CS23" s="1">
        <f t="shared" si="0"/>
        <v>0</v>
      </c>
      <c r="DO23" s="1">
        <f t="shared" si="38"/>
        <v>0</v>
      </c>
      <c r="DX23" s="1">
        <f t="shared" si="39"/>
        <v>0</v>
      </c>
      <c r="EE23" s="1">
        <f t="shared" si="40"/>
        <v>0</v>
      </c>
      <c r="EH23" s="1">
        <f t="shared" si="41"/>
        <v>0</v>
      </c>
      <c r="FF23" s="116"/>
      <c r="GP23" s="1">
        <f t="shared" si="1"/>
        <v>0</v>
      </c>
      <c r="GY23" s="1">
        <f t="shared" si="42"/>
        <v>0</v>
      </c>
      <c r="HC23" s="1">
        <f t="shared" si="43"/>
        <v>0</v>
      </c>
      <c r="HS23" s="1">
        <f t="shared" si="44"/>
        <v>0</v>
      </c>
      <c r="HX23" s="1">
        <f t="shared" si="2"/>
        <v>0</v>
      </c>
      <c r="ID23" s="1">
        <f t="shared" si="3"/>
        <v>0</v>
      </c>
      <c r="IN23" s="1">
        <f t="shared" si="45"/>
        <v>0</v>
      </c>
      <c r="IW23" s="1">
        <f t="shared" si="46"/>
        <v>0</v>
      </c>
      <c r="IZ23" s="1">
        <f t="shared" si="4"/>
        <v>0</v>
      </c>
      <c r="JJ23" s="1">
        <f t="shared" si="5"/>
        <v>0</v>
      </c>
      <c r="JV23" s="1">
        <f t="shared" si="47"/>
        <v>0</v>
      </c>
      <c r="KB23" s="1">
        <f t="shared" si="48"/>
        <v>0</v>
      </c>
      <c r="LG23" s="1">
        <f t="shared" si="6"/>
        <v>0</v>
      </c>
      <c r="LT23" s="1">
        <f t="shared" si="49"/>
        <v>0</v>
      </c>
      <c r="MA23" s="1">
        <f t="shared" si="50"/>
        <v>0</v>
      </c>
      <c r="MF23" s="1">
        <f t="shared" si="51"/>
        <v>0</v>
      </c>
      <c r="MM23" s="1">
        <f t="shared" si="52"/>
        <v>0</v>
      </c>
      <c r="MS23" s="1">
        <f t="shared" si="53"/>
        <v>0</v>
      </c>
      <c r="MU23" s="115">
        <v>1</v>
      </c>
      <c r="NO23" s="1">
        <v>1</v>
      </c>
      <c r="OI23" s="120"/>
      <c r="PD23" s="1">
        <f t="shared" si="7"/>
        <v>0</v>
      </c>
      <c r="QF23" s="1">
        <f t="shared" si="54"/>
        <v>0</v>
      </c>
      <c r="QY23" s="1">
        <f t="shared" si="55"/>
        <v>0</v>
      </c>
      <c r="RK23" s="1">
        <f t="shared" si="56"/>
        <v>0</v>
      </c>
      <c r="SA23" s="1">
        <f t="shared" si="57"/>
        <v>0</v>
      </c>
      <c r="SG23" s="1">
        <f t="shared" si="58"/>
        <v>0</v>
      </c>
      <c r="SO23" s="1">
        <f t="shared" si="59"/>
        <v>0</v>
      </c>
      <c r="TB23" s="1">
        <f t="shared" si="60"/>
        <v>0</v>
      </c>
      <c r="TS23" s="1">
        <f t="shared" si="8"/>
        <v>0</v>
      </c>
      <c r="UD23" s="1">
        <f t="shared" si="9"/>
        <v>0</v>
      </c>
      <c r="UG23" s="1">
        <f t="shared" si="10"/>
        <v>0</v>
      </c>
      <c r="UQ23" s="1">
        <f t="shared" si="61"/>
        <v>0</v>
      </c>
      <c r="VA23" s="1">
        <f t="shared" si="62"/>
        <v>0</v>
      </c>
      <c r="VG23" s="1">
        <f t="shared" si="63"/>
        <v>0</v>
      </c>
      <c r="WY23" s="1">
        <f t="shared" si="11"/>
        <v>0</v>
      </c>
      <c r="XB23" s="1">
        <f t="shared" si="64"/>
        <v>0</v>
      </c>
      <c r="XG23" s="1">
        <f t="shared" si="12"/>
        <v>0</v>
      </c>
      <c r="XK23" s="108"/>
      <c r="XL23" s="1">
        <f t="shared" si="13"/>
        <v>0</v>
      </c>
      <c r="XM23" s="1">
        <f t="shared" si="14"/>
        <v>0</v>
      </c>
      <c r="XN23" s="1">
        <f t="shared" si="65"/>
        <v>0</v>
      </c>
      <c r="XO23" s="1">
        <f t="shared" si="15"/>
        <v>0</v>
      </c>
      <c r="XP23" s="1">
        <f t="shared" si="66"/>
        <v>0</v>
      </c>
      <c r="XQ23" s="1">
        <f t="shared" si="16"/>
        <v>0</v>
      </c>
      <c r="XR23" s="1">
        <f t="shared" si="17"/>
        <v>0</v>
      </c>
      <c r="XS23" s="1">
        <f t="shared" si="18"/>
        <v>0</v>
      </c>
      <c r="XT23" s="1">
        <f t="shared" si="67"/>
        <v>0</v>
      </c>
      <c r="XU23" s="1">
        <f t="shared" si="19"/>
        <v>0</v>
      </c>
      <c r="XV23" s="1">
        <f t="shared" si="20"/>
        <v>0</v>
      </c>
      <c r="XW23" s="1">
        <f t="shared" si="21"/>
        <v>0</v>
      </c>
      <c r="XX23" s="1">
        <f t="shared" si="22"/>
        <v>0</v>
      </c>
      <c r="XY23" s="1">
        <f t="shared" si="23"/>
        <v>2</v>
      </c>
      <c r="XZ23" s="1">
        <f t="shared" si="24"/>
        <v>0</v>
      </c>
      <c r="YA23" s="1">
        <f t="shared" si="25"/>
        <v>0</v>
      </c>
      <c r="YB23" s="1">
        <f t="shared" si="26"/>
        <v>0</v>
      </c>
      <c r="YC23" s="1">
        <f t="shared" si="27"/>
        <v>0</v>
      </c>
      <c r="YD23" s="132"/>
      <c r="YE23" s="133">
        <f t="shared" si="28"/>
        <v>2</v>
      </c>
      <c r="YF23" s="133">
        <f t="shared" si="29"/>
        <v>359000</v>
      </c>
      <c r="YG23" s="130">
        <v>1</v>
      </c>
      <c r="YH23" s="130">
        <f t="shared" si="30"/>
        <v>718000</v>
      </c>
      <c r="YI23" s="129">
        <v>2</v>
      </c>
      <c r="YJ23" s="128">
        <f t="shared" si="31"/>
        <v>359000</v>
      </c>
      <c r="YK23" s="177"/>
      <c r="YL23">
        <v>1</v>
      </c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>
        <v>1</v>
      </c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>
        <f t="shared" si="68"/>
        <v>1</v>
      </c>
      <c r="ACD23" s="25">
        <f>(AJF23/ACC23)*YL23</f>
        <v>718000</v>
      </c>
      <c r="ACE23" s="11">
        <f t="shared" si="32"/>
        <v>3</v>
      </c>
      <c r="ACF23" s="11">
        <f t="shared" si="33"/>
        <v>239333.33333333334</v>
      </c>
      <c r="ACG23" s="1">
        <v>2</v>
      </c>
      <c r="ACH23" s="1">
        <v>1</v>
      </c>
      <c r="ACI23" s="11">
        <f t="shared" si="34"/>
        <v>718000</v>
      </c>
      <c r="ACJ23" s="11"/>
      <c r="ACK23" s="13">
        <f t="shared" si="35"/>
        <v>0</v>
      </c>
      <c r="ACL23">
        <v>1</v>
      </c>
      <c r="ACM23" s="25">
        <f t="shared" si="69"/>
        <v>718000</v>
      </c>
      <c r="ACN23" s="11">
        <f t="shared" si="70"/>
        <v>718000</v>
      </c>
      <c r="ACO23" s="65"/>
      <c r="ACR23" s="39" t="s">
        <v>295</v>
      </c>
      <c r="ACZ23" s="1" t="s">
        <v>307</v>
      </c>
      <c r="ADA23" s="1">
        <v>1</v>
      </c>
      <c r="ADD23" s="1" t="s">
        <v>189</v>
      </c>
      <c r="ADL23" s="1">
        <v>1</v>
      </c>
      <c r="ADO23" s="1">
        <v>1</v>
      </c>
      <c r="ADU23" s="1">
        <v>6</v>
      </c>
      <c r="ADV23" s="1">
        <v>8</v>
      </c>
      <c r="ADW23" s="1">
        <v>1</v>
      </c>
      <c r="AEM23" s="1">
        <v>1</v>
      </c>
      <c r="AFD23" s="1">
        <v>1</v>
      </c>
      <c r="AFE23" s="1">
        <v>0.03</v>
      </c>
      <c r="AFH23" s="1">
        <v>1</v>
      </c>
      <c r="AFJ23" s="1">
        <v>1</v>
      </c>
      <c r="AFK23" s="1">
        <v>1</v>
      </c>
      <c r="AGK23" s="11">
        <f t="shared" si="74"/>
        <v>0</v>
      </c>
      <c r="AIW23" s="11"/>
      <c r="AIX23" s="11"/>
      <c r="AIZ23" s="11">
        <v>718000</v>
      </c>
      <c r="AJE23" s="45"/>
      <c r="AJF23" s="381">
        <v>718000</v>
      </c>
      <c r="AJG23" s="11">
        <f t="shared" si="36"/>
        <v>239333.33333333334</v>
      </c>
      <c r="AJH23" s="60"/>
      <c r="AJI23" s="12">
        <v>4</v>
      </c>
      <c r="AJK23" s="1">
        <v>1</v>
      </c>
      <c r="AJU23" s="1">
        <f t="shared" si="71"/>
        <v>1</v>
      </c>
      <c r="AJV23" s="1">
        <v>1</v>
      </c>
      <c r="AJX23" s="1">
        <f t="shared" si="72"/>
        <v>2</v>
      </c>
      <c r="AJY23" s="60"/>
      <c r="AJZ23" s="1" t="s">
        <v>308</v>
      </c>
      <c r="AKA23" s="1" t="s">
        <v>260</v>
      </c>
      <c r="AKB23" s="1" t="s">
        <v>261</v>
      </c>
      <c r="AKC23" s="1" t="s">
        <v>260</v>
      </c>
      <c r="AKD23" s="1" t="s">
        <v>260</v>
      </c>
      <c r="AKE23" s="1" t="s">
        <v>260</v>
      </c>
      <c r="AKF23" s="1" t="s">
        <v>260</v>
      </c>
      <c r="AKG23" s="1" t="s">
        <v>260</v>
      </c>
      <c r="AKH23" s="1" t="s">
        <v>262</v>
      </c>
      <c r="AKI23" s="1" t="s">
        <v>260</v>
      </c>
      <c r="AKJ23" s="1" t="s">
        <v>260</v>
      </c>
      <c r="AKK23" s="1" t="s">
        <v>260</v>
      </c>
      <c r="AKL23" s="1" t="s">
        <v>260</v>
      </c>
      <c r="AKM23" s="1" t="s">
        <v>260</v>
      </c>
      <c r="AKN23" s="1" t="s">
        <v>260</v>
      </c>
      <c r="AKO23" s="1" t="s">
        <v>260</v>
      </c>
      <c r="AKP23" s="1" t="s">
        <v>263</v>
      </c>
      <c r="AKQ23" s="1" t="s">
        <v>260</v>
      </c>
      <c r="AKR23" s="1" t="s">
        <v>260</v>
      </c>
      <c r="AKS23" s="1" t="s">
        <v>260</v>
      </c>
      <c r="AKT23" s="1" t="s">
        <v>260</v>
      </c>
      <c r="AKU23" s="1" t="s">
        <v>260</v>
      </c>
      <c r="AKV23" s="1" t="s">
        <v>260</v>
      </c>
      <c r="AKW23" s="1" t="s">
        <v>260</v>
      </c>
      <c r="AKX23" s="1" t="s">
        <v>260</v>
      </c>
      <c r="AKY23" s="1" t="s">
        <v>260</v>
      </c>
      <c r="AKZ23" s="1" t="s">
        <v>260</v>
      </c>
      <c r="ALA23" s="1" t="s">
        <v>260</v>
      </c>
      <c r="ALB23" s="1" t="s">
        <v>260</v>
      </c>
      <c r="ALC23" s="1" t="s">
        <v>260</v>
      </c>
      <c r="ALD23" s="1" t="s">
        <v>260</v>
      </c>
      <c r="ALE23" s="1" t="s">
        <v>260</v>
      </c>
      <c r="ALF23" s="1" t="s">
        <v>260</v>
      </c>
      <c r="ALG23" s="1" t="s">
        <v>260</v>
      </c>
      <c r="ALH23" s="1" t="s">
        <v>260</v>
      </c>
      <c r="ALI23" s="1" t="s">
        <v>260</v>
      </c>
      <c r="ALJ23" s="1" t="s">
        <v>260</v>
      </c>
      <c r="ALK23" s="1">
        <v>1</v>
      </c>
      <c r="ALL23" s="11">
        <f t="shared" si="73"/>
        <v>718000</v>
      </c>
      <c r="ALM23" s="28">
        <v>718000</v>
      </c>
      <c r="ALN23" s="1">
        <v>1</v>
      </c>
      <c r="ALS23" s="60"/>
      <c r="ALT23" s="1">
        <v>1</v>
      </c>
      <c r="ALV23" s="1">
        <v>1</v>
      </c>
      <c r="AMA23" s="1">
        <v>1</v>
      </c>
      <c r="AMH23" s="403"/>
    </row>
    <row r="24" spans="1:1022" s="1" customFormat="1" ht="15" customHeight="1" x14ac:dyDescent="0.25">
      <c r="A24" s="268"/>
      <c r="B24" s="113">
        <v>22</v>
      </c>
      <c r="C24" s="304" t="s">
        <v>375</v>
      </c>
      <c r="D24" s="304" t="s">
        <v>309</v>
      </c>
      <c r="E24" s="1">
        <v>2000</v>
      </c>
      <c r="F24" s="1">
        <v>4</v>
      </c>
      <c r="G24" s="1">
        <v>1</v>
      </c>
      <c r="J24" s="1">
        <v>4</v>
      </c>
      <c r="K24" s="1">
        <v>1997</v>
      </c>
      <c r="L24" s="1">
        <v>1997</v>
      </c>
      <c r="M24" s="1">
        <v>1</v>
      </c>
      <c r="AA24" s="1">
        <v>1</v>
      </c>
      <c r="AY24" s="1">
        <v>1</v>
      </c>
      <c r="BA24" s="1">
        <v>1</v>
      </c>
      <c r="BB24" s="1">
        <v>12</v>
      </c>
      <c r="BD24" s="1">
        <v>1</v>
      </c>
      <c r="BG24" s="1">
        <v>3</v>
      </c>
      <c r="CG24" s="1">
        <v>1</v>
      </c>
      <c r="CH24" s="246"/>
      <c r="CP24" s="1">
        <f t="shared" si="37"/>
        <v>0</v>
      </c>
      <c r="CS24" s="1">
        <f t="shared" si="0"/>
        <v>0</v>
      </c>
      <c r="CV24" s="1">
        <v>1</v>
      </c>
      <c r="CW24" s="1">
        <v>1</v>
      </c>
      <c r="DO24" s="1">
        <f t="shared" si="38"/>
        <v>2</v>
      </c>
      <c r="DP24" s="1">
        <v>1</v>
      </c>
      <c r="DX24" s="1">
        <f t="shared" si="39"/>
        <v>0</v>
      </c>
      <c r="EE24" s="1">
        <f t="shared" si="40"/>
        <v>0</v>
      </c>
      <c r="EH24" s="1">
        <f t="shared" si="41"/>
        <v>0</v>
      </c>
      <c r="FF24" s="116"/>
      <c r="GP24" s="1">
        <f t="shared" si="1"/>
        <v>0</v>
      </c>
      <c r="GY24" s="1">
        <f t="shared" si="42"/>
        <v>0</v>
      </c>
      <c r="HC24" s="1">
        <f t="shared" si="43"/>
        <v>0</v>
      </c>
      <c r="HS24" s="1">
        <f t="shared" si="44"/>
        <v>0</v>
      </c>
      <c r="HX24" s="1">
        <f t="shared" si="2"/>
        <v>0</v>
      </c>
      <c r="ID24" s="1">
        <f t="shared" si="3"/>
        <v>0</v>
      </c>
      <c r="IN24" s="1">
        <f t="shared" si="45"/>
        <v>0</v>
      </c>
      <c r="IW24" s="1">
        <f t="shared" si="46"/>
        <v>0</v>
      </c>
      <c r="IZ24" s="1">
        <f t="shared" si="4"/>
        <v>0</v>
      </c>
      <c r="JJ24" s="1">
        <f t="shared" si="5"/>
        <v>0</v>
      </c>
      <c r="JV24" s="1">
        <f t="shared" si="47"/>
        <v>0</v>
      </c>
      <c r="KB24" s="1">
        <f t="shared" si="48"/>
        <v>0</v>
      </c>
      <c r="LG24" s="1">
        <f t="shared" si="6"/>
        <v>0</v>
      </c>
      <c r="LT24" s="1">
        <f t="shared" si="49"/>
        <v>0</v>
      </c>
      <c r="MA24" s="1">
        <f t="shared" si="50"/>
        <v>0</v>
      </c>
      <c r="MF24" s="1">
        <f t="shared" si="51"/>
        <v>0</v>
      </c>
      <c r="MM24" s="1">
        <f t="shared" si="52"/>
        <v>0</v>
      </c>
      <c r="MS24" s="1">
        <f t="shared" si="53"/>
        <v>0</v>
      </c>
      <c r="MU24" s="115">
        <v>1</v>
      </c>
      <c r="OI24" s="120"/>
      <c r="PD24" s="1">
        <f t="shared" si="7"/>
        <v>0</v>
      </c>
      <c r="QF24" s="1">
        <f t="shared" si="54"/>
        <v>0</v>
      </c>
      <c r="QY24" s="1">
        <f t="shared" si="55"/>
        <v>0</v>
      </c>
      <c r="RK24" s="1">
        <f t="shared" si="56"/>
        <v>0</v>
      </c>
      <c r="SA24" s="1">
        <f t="shared" si="57"/>
        <v>0</v>
      </c>
      <c r="SG24" s="1">
        <f t="shared" si="58"/>
        <v>0</v>
      </c>
      <c r="SO24" s="1">
        <f t="shared" si="59"/>
        <v>0</v>
      </c>
      <c r="TB24" s="1">
        <f t="shared" si="60"/>
        <v>0</v>
      </c>
      <c r="TS24" s="1">
        <f t="shared" si="8"/>
        <v>0</v>
      </c>
      <c r="UD24" s="1">
        <f t="shared" si="9"/>
        <v>0</v>
      </c>
      <c r="UG24" s="1">
        <f t="shared" si="10"/>
        <v>0</v>
      </c>
      <c r="UQ24" s="1">
        <f t="shared" si="61"/>
        <v>0</v>
      </c>
      <c r="VA24" s="1">
        <f t="shared" si="62"/>
        <v>0</v>
      </c>
      <c r="VG24" s="1">
        <f t="shared" si="63"/>
        <v>0</v>
      </c>
      <c r="WY24" s="1">
        <f t="shared" si="11"/>
        <v>0</v>
      </c>
      <c r="XB24" s="1">
        <f t="shared" si="64"/>
        <v>0</v>
      </c>
      <c r="XG24" s="1">
        <f t="shared" si="12"/>
        <v>0</v>
      </c>
      <c r="XK24" s="108"/>
      <c r="XL24" s="1">
        <f t="shared" si="13"/>
        <v>0</v>
      </c>
      <c r="XM24" s="1">
        <f t="shared" si="14"/>
        <v>0</v>
      </c>
      <c r="XN24" s="1">
        <f t="shared" si="65"/>
        <v>0</v>
      </c>
      <c r="XO24" s="1">
        <f t="shared" si="15"/>
        <v>0</v>
      </c>
      <c r="XP24" s="1">
        <f t="shared" si="66"/>
        <v>0</v>
      </c>
      <c r="XQ24" s="1">
        <f t="shared" si="16"/>
        <v>0</v>
      </c>
      <c r="XR24" s="1">
        <f t="shared" si="17"/>
        <v>0</v>
      </c>
      <c r="XS24" s="1">
        <f t="shared" si="18"/>
        <v>0</v>
      </c>
      <c r="XT24" s="1">
        <f t="shared" si="67"/>
        <v>0</v>
      </c>
      <c r="XU24" s="1">
        <f t="shared" si="19"/>
        <v>2</v>
      </c>
      <c r="XV24" s="1">
        <f t="shared" si="20"/>
        <v>0</v>
      </c>
      <c r="XW24" s="1">
        <f t="shared" si="21"/>
        <v>0</v>
      </c>
      <c r="XX24" s="1">
        <f t="shared" si="22"/>
        <v>0</v>
      </c>
      <c r="XY24" s="1">
        <f t="shared" si="23"/>
        <v>1</v>
      </c>
      <c r="XZ24" s="1">
        <f t="shared" si="24"/>
        <v>0</v>
      </c>
      <c r="YA24" s="1">
        <f t="shared" si="25"/>
        <v>0</v>
      </c>
      <c r="YB24" s="1">
        <f t="shared" si="26"/>
        <v>0</v>
      </c>
      <c r="YC24" s="1">
        <f t="shared" si="27"/>
        <v>0</v>
      </c>
      <c r="YD24" s="132"/>
      <c r="YE24" s="133">
        <f t="shared" si="28"/>
        <v>3</v>
      </c>
      <c r="YF24" s="133">
        <f t="shared" si="29"/>
        <v>134666.66666666666</v>
      </c>
      <c r="YG24" s="130">
        <v>2</v>
      </c>
      <c r="YH24" s="130">
        <f t="shared" si="30"/>
        <v>202000</v>
      </c>
      <c r="YI24" s="129">
        <v>2</v>
      </c>
      <c r="YJ24" s="128">
        <f t="shared" si="31"/>
        <v>202000</v>
      </c>
      <c r="YK24" s="177"/>
      <c r="YL24">
        <v>1</v>
      </c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>
        <f t="shared" si="68"/>
        <v>0</v>
      </c>
      <c r="ACD24" s="25"/>
      <c r="ACE24" s="11">
        <f t="shared" si="32"/>
        <v>3</v>
      </c>
      <c r="ACF24" s="11">
        <f t="shared" si="33"/>
        <v>134666.66666666666</v>
      </c>
      <c r="ACG24" s="1">
        <v>4</v>
      </c>
      <c r="ACH24" s="1">
        <v>1</v>
      </c>
      <c r="ACI24" s="11">
        <f t="shared" si="34"/>
        <v>404000</v>
      </c>
      <c r="ACJ24" s="11"/>
      <c r="ACK24" s="13">
        <f t="shared" si="35"/>
        <v>0</v>
      </c>
      <c r="ACL24">
        <v>1</v>
      </c>
      <c r="ACM24" s="25">
        <f t="shared" si="69"/>
        <v>404000</v>
      </c>
      <c r="ACN24" s="11">
        <f t="shared" si="70"/>
        <v>404000</v>
      </c>
      <c r="ACO24" s="65"/>
      <c r="ACR24" s="1" t="s">
        <v>388</v>
      </c>
      <c r="ACS24" s="1">
        <v>1</v>
      </c>
      <c r="ACT24" s="1">
        <v>1</v>
      </c>
      <c r="ACU24" s="1">
        <v>1</v>
      </c>
      <c r="ACZ24" s="1" t="s">
        <v>259</v>
      </c>
      <c r="ADD24" s="1" t="s">
        <v>185</v>
      </c>
      <c r="ADG24" s="1">
        <v>1</v>
      </c>
      <c r="ADI24" s="1">
        <v>1</v>
      </c>
      <c r="ADO24" s="1">
        <v>1</v>
      </c>
      <c r="ADU24" s="1">
        <v>2</v>
      </c>
      <c r="AEP24" s="1">
        <v>1</v>
      </c>
      <c r="AFH24" s="1">
        <v>1</v>
      </c>
      <c r="AFL24" s="1">
        <v>1</v>
      </c>
      <c r="AFV24" s="1">
        <v>1</v>
      </c>
      <c r="AGJ24" s="1">
        <v>150000</v>
      </c>
      <c r="AGK24" s="11">
        <f t="shared" si="74"/>
        <v>0</v>
      </c>
      <c r="AHH24" s="1">
        <v>150000</v>
      </c>
      <c r="AHJ24" s="1">
        <v>1</v>
      </c>
      <c r="AHK24" s="1">
        <v>1</v>
      </c>
      <c r="AHL24" s="1">
        <v>1</v>
      </c>
      <c r="AHM24" s="1">
        <v>1</v>
      </c>
      <c r="AHV24" s="1">
        <v>1</v>
      </c>
      <c r="AHW24" s="1">
        <v>2</v>
      </c>
      <c r="AHX24" s="1">
        <v>1</v>
      </c>
      <c r="AIA24" s="1">
        <v>1</v>
      </c>
      <c r="AIB24" s="1">
        <v>1</v>
      </c>
      <c r="AIH24" s="1">
        <v>1</v>
      </c>
      <c r="AIV24" s="1">
        <v>1</v>
      </c>
      <c r="AIW24" s="11">
        <v>48000</v>
      </c>
      <c r="AIX24" s="11"/>
      <c r="AIY24" s="1">
        <v>32</v>
      </c>
      <c r="AIZ24" s="11">
        <v>356000</v>
      </c>
      <c r="AJE24" s="45"/>
      <c r="AJF24" s="381">
        <v>404000</v>
      </c>
      <c r="AJG24" s="11">
        <f t="shared" si="36"/>
        <v>134666.66666666666</v>
      </c>
      <c r="AJH24" s="60"/>
      <c r="AJI24" s="12"/>
      <c r="AJK24" s="1">
        <v>1</v>
      </c>
      <c r="AJU24" s="1">
        <f t="shared" si="71"/>
        <v>1</v>
      </c>
      <c r="AJX24" s="1">
        <f t="shared" si="72"/>
        <v>1</v>
      </c>
      <c r="AJY24" s="60"/>
      <c r="AJZ24" s="1" t="s">
        <v>310</v>
      </c>
      <c r="AKA24" s="1" t="s">
        <v>311</v>
      </c>
      <c r="AKB24" s="1" t="s">
        <v>312</v>
      </c>
      <c r="AKC24" s="1" t="s">
        <v>343</v>
      </c>
      <c r="AKD24" s="1" t="s">
        <v>313</v>
      </c>
      <c r="AKE24" s="1" t="s">
        <v>260</v>
      </c>
      <c r="AKF24" s="1" t="s">
        <v>260</v>
      </c>
      <c r="AKG24" s="1" t="s">
        <v>260</v>
      </c>
      <c r="AKH24" s="1" t="s">
        <v>262</v>
      </c>
      <c r="AKI24" s="1" t="s">
        <v>260</v>
      </c>
      <c r="AKJ24" s="1" t="s">
        <v>260</v>
      </c>
      <c r="AKK24" s="1" t="s">
        <v>260</v>
      </c>
      <c r="AKL24" s="1" t="s">
        <v>260</v>
      </c>
      <c r="AKM24" s="1" t="s">
        <v>260</v>
      </c>
      <c r="AKN24" s="1" t="s">
        <v>260</v>
      </c>
      <c r="AKO24" s="1" t="s">
        <v>260</v>
      </c>
      <c r="AKP24" s="1" t="s">
        <v>263</v>
      </c>
      <c r="AKQ24" s="1" t="s">
        <v>260</v>
      </c>
      <c r="AKR24" s="1" t="s">
        <v>260</v>
      </c>
      <c r="AKS24" s="1" t="s">
        <v>260</v>
      </c>
      <c r="AKT24" s="1" t="s">
        <v>260</v>
      </c>
      <c r="AKU24" s="1" t="s">
        <v>260</v>
      </c>
      <c r="AKV24" s="1" t="s">
        <v>260</v>
      </c>
      <c r="AKW24" s="1" t="s">
        <v>260</v>
      </c>
      <c r="AKX24" s="1" t="s">
        <v>260</v>
      </c>
      <c r="AKY24" s="1" t="s">
        <v>260</v>
      </c>
      <c r="AKZ24" s="1" t="s">
        <v>260</v>
      </c>
      <c r="ALA24" s="1" t="s">
        <v>260</v>
      </c>
      <c r="ALB24" s="1" t="s">
        <v>260</v>
      </c>
      <c r="ALC24" s="1" t="s">
        <v>260</v>
      </c>
      <c r="ALD24" s="1" t="s">
        <v>260</v>
      </c>
      <c r="ALE24" s="1" t="s">
        <v>260</v>
      </c>
      <c r="ALF24" s="1" t="s">
        <v>260</v>
      </c>
      <c r="ALG24" s="1" t="s">
        <v>260</v>
      </c>
      <c r="ALH24" s="1" t="s">
        <v>260</v>
      </c>
      <c r="ALI24" s="1" t="s">
        <v>260</v>
      </c>
      <c r="ALJ24" s="1" t="s">
        <v>260</v>
      </c>
      <c r="ALK24" s="1">
        <v>5</v>
      </c>
      <c r="ALL24" s="11">
        <f t="shared" si="73"/>
        <v>80800</v>
      </c>
      <c r="ALM24" s="28">
        <v>404000</v>
      </c>
      <c r="ALN24" s="1">
        <v>1</v>
      </c>
      <c r="ALO24" s="1">
        <v>2</v>
      </c>
      <c r="ALP24" s="1">
        <v>1</v>
      </c>
      <c r="ALR24" s="1">
        <v>1</v>
      </c>
      <c r="ALS24" s="60"/>
      <c r="ALT24" s="1">
        <v>1</v>
      </c>
      <c r="ALW24" s="1">
        <v>1</v>
      </c>
      <c r="AMH24" s="403"/>
    </row>
    <row r="25" spans="1:1022" s="1" customFormat="1" ht="15" customHeight="1" x14ac:dyDescent="0.25">
      <c r="A25" s="268"/>
      <c r="B25" s="113">
        <v>23</v>
      </c>
      <c r="C25" s="304" t="s">
        <v>375</v>
      </c>
      <c r="D25" s="304" t="s">
        <v>314</v>
      </c>
      <c r="E25" s="1">
        <v>2001</v>
      </c>
      <c r="F25" s="1">
        <v>1</v>
      </c>
      <c r="G25" s="1">
        <v>1</v>
      </c>
      <c r="J25" s="1">
        <v>1</v>
      </c>
      <c r="K25" s="1">
        <v>1992</v>
      </c>
      <c r="L25" s="1">
        <v>1993</v>
      </c>
      <c r="M25" s="1">
        <v>2</v>
      </c>
      <c r="V25" s="1">
        <v>1</v>
      </c>
      <c r="W25" s="1">
        <v>1</v>
      </c>
      <c r="AY25" s="1">
        <v>1</v>
      </c>
      <c r="BA25" s="1">
        <v>1</v>
      </c>
      <c r="BB25" s="1">
        <v>11</v>
      </c>
      <c r="BC25" s="1">
        <v>1</v>
      </c>
      <c r="CG25" s="1">
        <v>1</v>
      </c>
      <c r="CH25" s="246"/>
      <c r="CP25" s="1">
        <f t="shared" si="37"/>
        <v>0</v>
      </c>
      <c r="CS25" s="1">
        <f t="shared" si="0"/>
        <v>0</v>
      </c>
      <c r="DO25" s="1">
        <f t="shared" si="38"/>
        <v>0</v>
      </c>
      <c r="DX25" s="1">
        <f t="shared" si="39"/>
        <v>0</v>
      </c>
      <c r="EE25" s="1">
        <f t="shared" si="40"/>
        <v>0</v>
      </c>
      <c r="EH25" s="1">
        <f t="shared" si="41"/>
        <v>0</v>
      </c>
      <c r="FF25" s="116"/>
      <c r="GP25" s="1">
        <f t="shared" si="1"/>
        <v>0</v>
      </c>
      <c r="GY25" s="1">
        <f t="shared" si="42"/>
        <v>0</v>
      </c>
      <c r="HC25" s="1">
        <f t="shared" si="43"/>
        <v>0</v>
      </c>
      <c r="HS25" s="1">
        <f t="shared" si="44"/>
        <v>0</v>
      </c>
      <c r="HX25" s="1">
        <f t="shared" si="2"/>
        <v>0</v>
      </c>
      <c r="ID25" s="1">
        <f t="shared" si="3"/>
        <v>0</v>
      </c>
      <c r="IN25" s="1">
        <f t="shared" si="45"/>
        <v>0</v>
      </c>
      <c r="IW25" s="1">
        <f t="shared" si="46"/>
        <v>0</v>
      </c>
      <c r="IZ25" s="1">
        <f t="shared" si="4"/>
        <v>0</v>
      </c>
      <c r="JJ25" s="1">
        <f t="shared" si="5"/>
        <v>0</v>
      </c>
      <c r="JV25" s="1">
        <f t="shared" si="47"/>
        <v>0</v>
      </c>
      <c r="KB25" s="1">
        <f t="shared" si="48"/>
        <v>0</v>
      </c>
      <c r="LG25" s="1">
        <f t="shared" si="6"/>
        <v>0</v>
      </c>
      <c r="LT25" s="1">
        <f t="shared" si="49"/>
        <v>0</v>
      </c>
      <c r="MA25" s="1">
        <f t="shared" si="50"/>
        <v>0</v>
      </c>
      <c r="MF25" s="1">
        <f t="shared" si="51"/>
        <v>0</v>
      </c>
      <c r="MM25" s="1">
        <f t="shared" si="52"/>
        <v>0</v>
      </c>
      <c r="MS25" s="1">
        <f t="shared" si="53"/>
        <v>0</v>
      </c>
      <c r="MU25" s="115"/>
      <c r="OI25" s="120"/>
      <c r="PD25" s="1">
        <f t="shared" si="7"/>
        <v>0</v>
      </c>
      <c r="QF25" s="1">
        <f t="shared" si="54"/>
        <v>0</v>
      </c>
      <c r="QY25" s="1">
        <f t="shared" si="55"/>
        <v>0</v>
      </c>
      <c r="RK25" s="1">
        <f t="shared" si="56"/>
        <v>0</v>
      </c>
      <c r="SA25" s="1">
        <f t="shared" si="57"/>
        <v>0</v>
      </c>
      <c r="SG25" s="1">
        <f t="shared" si="58"/>
        <v>0</v>
      </c>
      <c r="SO25" s="1">
        <f t="shared" si="59"/>
        <v>0</v>
      </c>
      <c r="TB25" s="1">
        <f t="shared" si="60"/>
        <v>0</v>
      </c>
      <c r="TS25" s="1">
        <f t="shared" si="8"/>
        <v>0</v>
      </c>
      <c r="UD25" s="1">
        <f t="shared" si="9"/>
        <v>0</v>
      </c>
      <c r="UG25" s="1">
        <f t="shared" si="10"/>
        <v>0</v>
      </c>
      <c r="UQ25" s="1">
        <f t="shared" si="61"/>
        <v>0</v>
      </c>
      <c r="VA25" s="1">
        <f t="shared" si="62"/>
        <v>0</v>
      </c>
      <c r="VG25" s="1">
        <f t="shared" si="63"/>
        <v>0</v>
      </c>
      <c r="WY25" s="1">
        <f t="shared" si="11"/>
        <v>0</v>
      </c>
      <c r="XB25" s="1">
        <f t="shared" si="64"/>
        <v>0</v>
      </c>
      <c r="XG25" s="1">
        <f t="shared" si="12"/>
        <v>0</v>
      </c>
      <c r="XK25" s="108"/>
      <c r="XL25" s="1">
        <f t="shared" si="13"/>
        <v>0</v>
      </c>
      <c r="XM25" s="1">
        <f t="shared" si="14"/>
        <v>0</v>
      </c>
      <c r="XN25" s="1">
        <f t="shared" si="65"/>
        <v>0</v>
      </c>
      <c r="XO25" s="1">
        <f t="shared" si="15"/>
        <v>0</v>
      </c>
      <c r="XP25" s="1">
        <f t="shared" si="66"/>
        <v>0</v>
      </c>
      <c r="XQ25" s="1">
        <f t="shared" si="16"/>
        <v>0</v>
      </c>
      <c r="XR25" s="1">
        <f t="shared" si="17"/>
        <v>0</v>
      </c>
      <c r="XS25" s="1">
        <f t="shared" si="18"/>
        <v>0</v>
      </c>
      <c r="XT25" s="1">
        <f t="shared" si="67"/>
        <v>0</v>
      </c>
      <c r="XU25" s="1">
        <f t="shared" si="19"/>
        <v>0</v>
      </c>
      <c r="XV25" s="1">
        <f t="shared" si="20"/>
        <v>0</v>
      </c>
      <c r="XW25" s="1">
        <f t="shared" si="21"/>
        <v>0</v>
      </c>
      <c r="XX25" s="1">
        <f t="shared" si="22"/>
        <v>0</v>
      </c>
      <c r="XY25" s="1">
        <f t="shared" si="23"/>
        <v>0</v>
      </c>
      <c r="XZ25" s="1">
        <f t="shared" si="24"/>
        <v>0</v>
      </c>
      <c r="YA25" s="1">
        <f t="shared" si="25"/>
        <v>0</v>
      </c>
      <c r="YB25" s="1">
        <f t="shared" si="26"/>
        <v>0</v>
      </c>
      <c r="YC25" s="1">
        <f t="shared" si="27"/>
        <v>0</v>
      </c>
      <c r="YD25" s="132"/>
      <c r="YE25" s="133"/>
      <c r="YF25" s="133" t="e">
        <f t="shared" si="29"/>
        <v>#DIV/0!</v>
      </c>
      <c r="YG25" s="130"/>
      <c r="YH25" s="130" t="e">
        <f t="shared" si="30"/>
        <v>#DIV/0!</v>
      </c>
      <c r="YI25" s="129"/>
      <c r="YJ25" s="128" t="e">
        <f t="shared" si="31"/>
        <v>#DIV/0!</v>
      </c>
      <c r="YK25" s="177"/>
      <c r="YL25">
        <v>1</v>
      </c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>
        <v>1</v>
      </c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>
        <v>1</v>
      </c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>
        <f t="shared" si="68"/>
        <v>2</v>
      </c>
      <c r="ACD25" s="25">
        <f>(AJF25/ACC25)*YL25</f>
        <v>1232500</v>
      </c>
      <c r="ACE25" s="11">
        <f t="shared" si="32"/>
        <v>2</v>
      </c>
      <c r="ACF25" s="11">
        <f t="shared" si="33"/>
        <v>1232500</v>
      </c>
      <c r="ACG25" s="1">
        <v>23</v>
      </c>
      <c r="ACH25" s="1">
        <v>2</v>
      </c>
      <c r="ACI25" s="11">
        <f t="shared" si="34"/>
        <v>1232500</v>
      </c>
      <c r="ACJ25" s="11"/>
      <c r="ACK25" s="13">
        <f t="shared" si="35"/>
        <v>0</v>
      </c>
      <c r="ACL25">
        <v>1</v>
      </c>
      <c r="ACM25" s="25">
        <f t="shared" si="69"/>
        <v>2465000</v>
      </c>
      <c r="ACN25" s="11">
        <f t="shared" si="70"/>
        <v>1232500</v>
      </c>
      <c r="ACO25" s="65"/>
      <c r="ACR25" s="39" t="s">
        <v>295</v>
      </c>
      <c r="ACS25" s="1">
        <v>1</v>
      </c>
      <c r="ACU25" s="1">
        <v>1</v>
      </c>
      <c r="ACZ25" s="1" t="s">
        <v>259</v>
      </c>
      <c r="ADD25" s="1" t="s">
        <v>185</v>
      </c>
      <c r="ADO25" s="1">
        <v>1</v>
      </c>
      <c r="AEY25" s="1">
        <v>1</v>
      </c>
      <c r="AFK25" s="1">
        <v>1</v>
      </c>
      <c r="AFN25" s="1">
        <v>1</v>
      </c>
      <c r="AGK25" s="11">
        <f t="shared" si="74"/>
        <v>0</v>
      </c>
      <c r="AIW25" s="11">
        <v>739000</v>
      </c>
      <c r="AIX25" s="11"/>
      <c r="AIY25" s="1">
        <v>1</v>
      </c>
      <c r="AIZ25" s="11">
        <v>1726000</v>
      </c>
      <c r="AJE25" s="45"/>
      <c r="AJF25" s="381">
        <v>2465000</v>
      </c>
      <c r="AJG25" s="11">
        <f t="shared" si="36"/>
        <v>1232500</v>
      </c>
      <c r="AJH25" s="60"/>
      <c r="AJI25" s="12">
        <v>1</v>
      </c>
      <c r="AJU25" s="1">
        <f t="shared" si="71"/>
        <v>0</v>
      </c>
      <c r="AJV25" s="1">
        <v>1</v>
      </c>
      <c r="AJW25" s="1">
        <v>1</v>
      </c>
      <c r="AJX25" s="1">
        <f t="shared" si="72"/>
        <v>2</v>
      </c>
      <c r="AJY25" s="60"/>
      <c r="AJZ25" s="1" t="s">
        <v>260</v>
      </c>
      <c r="AKA25" s="1" t="s">
        <v>260</v>
      </c>
      <c r="AKB25" s="1" t="s">
        <v>261</v>
      </c>
      <c r="AKC25" s="1" t="s">
        <v>260</v>
      </c>
      <c r="AKD25" s="1" t="s">
        <v>260</v>
      </c>
      <c r="AKE25" s="1" t="s">
        <v>260</v>
      </c>
      <c r="AKF25" s="1" t="s">
        <v>260</v>
      </c>
      <c r="AKG25" s="1" t="s">
        <v>260</v>
      </c>
      <c r="AKH25" s="1" t="s">
        <v>262</v>
      </c>
      <c r="AKI25" s="1" t="s">
        <v>260</v>
      </c>
      <c r="AKJ25" s="1" t="s">
        <v>260</v>
      </c>
      <c r="AKK25" s="1" t="s">
        <v>260</v>
      </c>
      <c r="AKL25" s="1" t="s">
        <v>260</v>
      </c>
      <c r="AKM25" s="1" t="s">
        <v>260</v>
      </c>
      <c r="AKN25" s="1" t="s">
        <v>260</v>
      </c>
      <c r="AKO25" s="1" t="s">
        <v>260</v>
      </c>
      <c r="AKP25" s="1" t="s">
        <v>263</v>
      </c>
      <c r="AKQ25" s="1" t="s">
        <v>260</v>
      </c>
      <c r="AKR25" s="1" t="s">
        <v>260</v>
      </c>
      <c r="AKS25" s="1" t="s">
        <v>260</v>
      </c>
      <c r="AKT25" s="1" t="s">
        <v>260</v>
      </c>
      <c r="AKU25" s="1" t="s">
        <v>260</v>
      </c>
      <c r="AKV25" s="1" t="s">
        <v>260</v>
      </c>
      <c r="AKW25" s="1" t="s">
        <v>260</v>
      </c>
      <c r="AKX25" s="1" t="s">
        <v>260</v>
      </c>
      <c r="AKY25" s="1" t="s">
        <v>260</v>
      </c>
      <c r="AKZ25" s="1" t="s">
        <v>260</v>
      </c>
      <c r="ALA25" s="1" t="s">
        <v>260</v>
      </c>
      <c r="ALB25" s="1" t="s">
        <v>260</v>
      </c>
      <c r="ALC25" s="1" t="s">
        <v>260</v>
      </c>
      <c r="ALD25" s="1" t="s">
        <v>260</v>
      </c>
      <c r="ALE25" s="1" t="s">
        <v>260</v>
      </c>
      <c r="ALF25" s="1" t="s">
        <v>260</v>
      </c>
      <c r="ALG25" s="1" t="s">
        <v>260</v>
      </c>
      <c r="ALH25" s="1" t="s">
        <v>260</v>
      </c>
      <c r="ALI25" s="1" t="s">
        <v>260</v>
      </c>
      <c r="ALJ25" s="1" t="s">
        <v>260</v>
      </c>
      <c r="ALL25" s="11" t="e">
        <f t="shared" si="73"/>
        <v>#DIV/0!</v>
      </c>
      <c r="ALM25" s="28">
        <v>2465000</v>
      </c>
      <c r="ALS25" s="60"/>
      <c r="ALT25" s="1">
        <v>1</v>
      </c>
      <c r="ALV25" s="1">
        <v>1</v>
      </c>
      <c r="AMH25" s="403"/>
    </row>
    <row r="26" spans="1:1022" s="1" customFormat="1" ht="15" customHeight="1" x14ac:dyDescent="0.25">
      <c r="A26" s="268"/>
      <c r="B26" s="113">
        <v>24</v>
      </c>
      <c r="C26" s="304" t="s">
        <v>375</v>
      </c>
      <c r="D26" s="304" t="s">
        <v>406</v>
      </c>
      <c r="E26" s="1">
        <v>2001</v>
      </c>
      <c r="H26" s="1">
        <v>1</v>
      </c>
      <c r="I26" s="1">
        <v>1</v>
      </c>
      <c r="J26" s="1">
        <v>1</v>
      </c>
      <c r="K26" s="1">
        <v>1998</v>
      </c>
      <c r="L26" s="1">
        <v>1999</v>
      </c>
      <c r="M26" s="1">
        <v>2</v>
      </c>
      <c r="AB26" s="1">
        <v>1</v>
      </c>
      <c r="AC26" s="1">
        <v>1</v>
      </c>
      <c r="AY26" s="1">
        <v>1</v>
      </c>
      <c r="BA26" s="1">
        <v>1</v>
      </c>
      <c r="BB26" s="1">
        <v>13</v>
      </c>
      <c r="BE26" s="1">
        <v>1</v>
      </c>
      <c r="BG26" s="1">
        <v>3</v>
      </c>
      <c r="CG26" s="1">
        <v>1</v>
      </c>
      <c r="CH26" s="246"/>
      <c r="CP26" s="1">
        <f t="shared" si="37"/>
        <v>0</v>
      </c>
      <c r="CS26" s="1">
        <f t="shared" si="0"/>
        <v>0</v>
      </c>
      <c r="DF26" s="1">
        <v>1</v>
      </c>
      <c r="DO26" s="1">
        <f t="shared" si="38"/>
        <v>1</v>
      </c>
      <c r="DP26" s="1">
        <v>1</v>
      </c>
      <c r="DX26" s="1">
        <f t="shared" si="39"/>
        <v>0</v>
      </c>
      <c r="EE26" s="1">
        <f t="shared" si="40"/>
        <v>0</v>
      </c>
      <c r="EH26" s="1">
        <f t="shared" si="41"/>
        <v>0</v>
      </c>
      <c r="FF26" s="116"/>
      <c r="GP26" s="1">
        <f t="shared" si="1"/>
        <v>0</v>
      </c>
      <c r="GY26" s="1">
        <f t="shared" si="42"/>
        <v>0</v>
      </c>
      <c r="HC26" s="1">
        <f t="shared" si="43"/>
        <v>0</v>
      </c>
      <c r="HS26" s="1">
        <f t="shared" si="44"/>
        <v>0</v>
      </c>
      <c r="HX26" s="1">
        <f t="shared" si="2"/>
        <v>0</v>
      </c>
      <c r="ID26" s="1">
        <f t="shared" si="3"/>
        <v>0</v>
      </c>
      <c r="IN26" s="1">
        <f t="shared" si="45"/>
        <v>0</v>
      </c>
      <c r="IW26" s="1">
        <f t="shared" si="46"/>
        <v>0</v>
      </c>
      <c r="IZ26" s="1">
        <f t="shared" si="4"/>
        <v>0</v>
      </c>
      <c r="JJ26" s="1">
        <f t="shared" si="5"/>
        <v>0</v>
      </c>
      <c r="JV26" s="1">
        <f t="shared" si="47"/>
        <v>0</v>
      </c>
      <c r="KB26" s="1">
        <f t="shared" si="48"/>
        <v>0</v>
      </c>
      <c r="LG26" s="1">
        <f t="shared" si="6"/>
        <v>0</v>
      </c>
      <c r="LT26" s="1">
        <f t="shared" si="49"/>
        <v>0</v>
      </c>
      <c r="MA26" s="1">
        <f t="shared" si="50"/>
        <v>0</v>
      </c>
      <c r="MF26" s="1">
        <f t="shared" si="51"/>
        <v>0</v>
      </c>
      <c r="MM26" s="1">
        <f t="shared" si="52"/>
        <v>0</v>
      </c>
      <c r="MS26" s="1">
        <f t="shared" si="53"/>
        <v>0</v>
      </c>
      <c r="MU26" s="115"/>
      <c r="OI26" s="120"/>
      <c r="PD26" s="1">
        <f t="shared" si="7"/>
        <v>0</v>
      </c>
      <c r="QF26" s="1">
        <f t="shared" si="54"/>
        <v>0</v>
      </c>
      <c r="QY26" s="1">
        <f t="shared" si="55"/>
        <v>0</v>
      </c>
      <c r="RK26" s="1">
        <f t="shared" si="56"/>
        <v>0</v>
      </c>
      <c r="SA26" s="1">
        <f t="shared" si="57"/>
        <v>0</v>
      </c>
      <c r="SG26" s="1">
        <f t="shared" si="58"/>
        <v>0</v>
      </c>
      <c r="SO26" s="1">
        <f t="shared" si="59"/>
        <v>0</v>
      </c>
      <c r="TB26" s="1">
        <f t="shared" si="60"/>
        <v>0</v>
      </c>
      <c r="TS26" s="1">
        <f t="shared" si="8"/>
        <v>0</v>
      </c>
      <c r="UD26" s="1">
        <f t="shared" si="9"/>
        <v>0</v>
      </c>
      <c r="UG26" s="1">
        <f t="shared" si="10"/>
        <v>0</v>
      </c>
      <c r="UQ26" s="1">
        <f t="shared" si="61"/>
        <v>0</v>
      </c>
      <c r="VA26" s="1">
        <f t="shared" si="62"/>
        <v>0</v>
      </c>
      <c r="VG26" s="1">
        <f t="shared" si="63"/>
        <v>0</v>
      </c>
      <c r="WY26" s="1">
        <f t="shared" si="11"/>
        <v>0</v>
      </c>
      <c r="XB26" s="1">
        <f t="shared" si="64"/>
        <v>0</v>
      </c>
      <c r="XG26" s="1">
        <f t="shared" si="12"/>
        <v>0</v>
      </c>
      <c r="XK26" s="108"/>
      <c r="XL26" s="1">
        <f t="shared" si="13"/>
        <v>0</v>
      </c>
      <c r="XM26" s="1">
        <f t="shared" si="14"/>
        <v>0</v>
      </c>
      <c r="XN26" s="1">
        <f t="shared" si="65"/>
        <v>0</v>
      </c>
      <c r="XO26" s="1">
        <f t="shared" si="15"/>
        <v>0</v>
      </c>
      <c r="XP26" s="1">
        <f t="shared" si="66"/>
        <v>0</v>
      </c>
      <c r="XQ26" s="1">
        <f t="shared" si="16"/>
        <v>0</v>
      </c>
      <c r="XR26" s="1">
        <f t="shared" si="17"/>
        <v>0</v>
      </c>
      <c r="XS26" s="1">
        <f t="shared" si="18"/>
        <v>0</v>
      </c>
      <c r="XT26" s="1">
        <f t="shared" si="67"/>
        <v>0</v>
      </c>
      <c r="XU26" s="1">
        <f t="shared" si="19"/>
        <v>1</v>
      </c>
      <c r="XV26" s="1">
        <f t="shared" si="20"/>
        <v>0</v>
      </c>
      <c r="XW26" s="1">
        <f t="shared" si="21"/>
        <v>0</v>
      </c>
      <c r="XX26" s="1">
        <f t="shared" si="22"/>
        <v>0</v>
      </c>
      <c r="XY26" s="1">
        <f t="shared" si="23"/>
        <v>0</v>
      </c>
      <c r="XZ26" s="1">
        <f t="shared" si="24"/>
        <v>0</v>
      </c>
      <c r="YA26" s="1">
        <f t="shared" si="25"/>
        <v>0</v>
      </c>
      <c r="YB26" s="1">
        <f t="shared" si="26"/>
        <v>0</v>
      </c>
      <c r="YC26" s="1">
        <f t="shared" si="27"/>
        <v>0</v>
      </c>
      <c r="YD26" s="132"/>
      <c r="YE26" s="133">
        <f t="shared" ref="YE26:YE39" si="76">SUM(XL26:YC26)</f>
        <v>1</v>
      </c>
      <c r="YF26" s="133">
        <f t="shared" si="29"/>
        <v>231000</v>
      </c>
      <c r="YG26" s="130">
        <v>1</v>
      </c>
      <c r="YH26" s="130">
        <f t="shared" si="30"/>
        <v>231000</v>
      </c>
      <c r="YI26" s="129">
        <v>1</v>
      </c>
      <c r="YJ26" s="128">
        <f t="shared" si="31"/>
        <v>231000</v>
      </c>
      <c r="YK26" s="177"/>
      <c r="YL26">
        <v>1</v>
      </c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>
        <f t="shared" si="68"/>
        <v>0</v>
      </c>
      <c r="ACD26" s="25"/>
      <c r="ACE26" s="11">
        <f t="shared" si="32"/>
        <v>1</v>
      </c>
      <c r="ACF26" s="11">
        <f t="shared" si="33"/>
        <v>231000</v>
      </c>
      <c r="ACG26" s="1">
        <v>5</v>
      </c>
      <c r="ACH26" s="1">
        <v>1</v>
      </c>
      <c r="ACI26" s="11">
        <f t="shared" si="34"/>
        <v>231000</v>
      </c>
      <c r="ACJ26" s="45">
        <v>1</v>
      </c>
      <c r="ACK26" s="13">
        <f t="shared" si="35"/>
        <v>231000</v>
      </c>
      <c r="ACL26">
        <v>1</v>
      </c>
      <c r="ACM26" s="25">
        <f t="shared" si="69"/>
        <v>231000</v>
      </c>
      <c r="ACN26" s="11">
        <f t="shared" si="70"/>
        <v>231000</v>
      </c>
      <c r="ACO26" s="65"/>
      <c r="ACR26" s="39" t="s">
        <v>407</v>
      </c>
      <c r="ACS26" s="1">
        <v>1</v>
      </c>
      <c r="ACV26" s="1">
        <v>1</v>
      </c>
      <c r="ACZ26" s="1" t="s">
        <v>259</v>
      </c>
      <c r="ADC26" s="1">
        <v>1</v>
      </c>
      <c r="ADD26" s="1" t="s">
        <v>185</v>
      </c>
      <c r="AEP26" s="1">
        <v>1</v>
      </c>
      <c r="AFK26" s="1">
        <v>1</v>
      </c>
      <c r="AGK26" s="11">
        <f t="shared" si="74"/>
        <v>0</v>
      </c>
      <c r="AIN26" s="1">
        <v>1</v>
      </c>
      <c r="AIO26" s="1">
        <v>1</v>
      </c>
      <c r="AIV26" s="1">
        <v>1</v>
      </c>
      <c r="AIW26" s="11">
        <v>69000</v>
      </c>
      <c r="AIX26" s="11"/>
      <c r="AIY26" s="1">
        <v>31</v>
      </c>
      <c r="AIZ26" s="11">
        <v>162000</v>
      </c>
      <c r="AJE26" s="45"/>
      <c r="AJF26" s="381">
        <v>231000</v>
      </c>
      <c r="AJG26" s="11">
        <f t="shared" si="36"/>
        <v>231000</v>
      </c>
      <c r="AJH26" s="60"/>
      <c r="AJI26" s="12"/>
      <c r="AJU26" s="1">
        <f t="shared" si="71"/>
        <v>0</v>
      </c>
      <c r="AJX26" s="1">
        <f t="shared" si="72"/>
        <v>0</v>
      </c>
      <c r="AJY26" s="60"/>
      <c r="AJZ26" s="1" t="s">
        <v>408</v>
      </c>
      <c r="AKA26" s="1" t="s">
        <v>260</v>
      </c>
      <c r="AKB26" s="1" t="s">
        <v>261</v>
      </c>
      <c r="AKC26" s="1" t="s">
        <v>260</v>
      </c>
      <c r="AKD26" s="1" t="s">
        <v>260</v>
      </c>
      <c r="AKE26" s="1" t="s">
        <v>260</v>
      </c>
      <c r="AKF26" s="1" t="s">
        <v>260</v>
      </c>
      <c r="AKG26" s="1" t="s">
        <v>260</v>
      </c>
      <c r="AKH26" s="1" t="s">
        <v>262</v>
      </c>
      <c r="AKI26" s="1" t="s">
        <v>260</v>
      </c>
      <c r="AKJ26" s="1" t="s">
        <v>260</v>
      </c>
      <c r="AKK26" s="1" t="s">
        <v>260</v>
      </c>
      <c r="AKL26" s="1" t="s">
        <v>260</v>
      </c>
      <c r="AKM26" s="1" t="s">
        <v>260</v>
      </c>
      <c r="AKN26" s="1" t="s">
        <v>260</v>
      </c>
      <c r="AKO26" s="1" t="s">
        <v>260</v>
      </c>
      <c r="AKP26" s="1" t="s">
        <v>263</v>
      </c>
      <c r="AKQ26" s="1" t="s">
        <v>260</v>
      </c>
      <c r="AKR26" s="1" t="s">
        <v>260</v>
      </c>
      <c r="AKS26" s="1" t="s">
        <v>260</v>
      </c>
      <c r="AKT26" s="1" t="s">
        <v>260</v>
      </c>
      <c r="AKU26" s="1" t="s">
        <v>260</v>
      </c>
      <c r="AKV26" s="1" t="s">
        <v>260</v>
      </c>
      <c r="AKW26" s="1" t="s">
        <v>260</v>
      </c>
      <c r="AKX26" s="1" t="s">
        <v>260</v>
      </c>
      <c r="AKY26" s="1" t="s">
        <v>260</v>
      </c>
      <c r="AKZ26" s="1" t="s">
        <v>260</v>
      </c>
      <c r="ALA26" s="1" t="s">
        <v>260</v>
      </c>
      <c r="ALB26" s="1" t="s">
        <v>260</v>
      </c>
      <c r="ALC26" s="1" t="s">
        <v>260</v>
      </c>
      <c r="ALD26" s="1" t="s">
        <v>260</v>
      </c>
      <c r="ALE26" s="1" t="s">
        <v>260</v>
      </c>
      <c r="ALF26" s="1" t="s">
        <v>260</v>
      </c>
      <c r="ALG26" s="1" t="s">
        <v>260</v>
      </c>
      <c r="ALH26" s="1" t="s">
        <v>260</v>
      </c>
      <c r="ALI26" s="1" t="s">
        <v>260</v>
      </c>
      <c r="ALJ26" s="1" t="s">
        <v>260</v>
      </c>
      <c r="ALK26" s="1">
        <v>1</v>
      </c>
      <c r="ALL26" s="11">
        <f t="shared" si="73"/>
        <v>231000</v>
      </c>
      <c r="ALM26" s="28">
        <v>231000</v>
      </c>
      <c r="ALO26" s="1">
        <v>1</v>
      </c>
      <c r="ALS26" s="60"/>
      <c r="ALU26" s="1">
        <v>1</v>
      </c>
      <c r="AMH26" s="403"/>
    </row>
    <row r="27" spans="1:1022" s="1" customFormat="1" ht="15" customHeight="1" x14ac:dyDescent="0.25">
      <c r="A27" s="268"/>
      <c r="B27" s="113">
        <v>25</v>
      </c>
      <c r="C27" s="304" t="s">
        <v>375</v>
      </c>
      <c r="D27" s="304" t="s">
        <v>317</v>
      </c>
      <c r="E27" s="1">
        <v>2001</v>
      </c>
      <c r="H27" s="1">
        <v>2</v>
      </c>
      <c r="I27" s="1">
        <v>1</v>
      </c>
      <c r="J27" s="1">
        <v>2</v>
      </c>
      <c r="K27" s="1">
        <v>1998</v>
      </c>
      <c r="L27" s="1">
        <v>1999</v>
      </c>
      <c r="M27" s="1">
        <v>2</v>
      </c>
      <c r="AB27" s="1">
        <v>1</v>
      </c>
      <c r="AC27" s="1">
        <v>1</v>
      </c>
      <c r="AY27" s="1">
        <v>1</v>
      </c>
      <c r="BA27" s="1">
        <v>1</v>
      </c>
      <c r="BB27" s="1">
        <v>24</v>
      </c>
      <c r="BD27" s="1">
        <v>1</v>
      </c>
      <c r="BE27" s="1">
        <v>1</v>
      </c>
      <c r="BG27" s="1">
        <v>2</v>
      </c>
      <c r="CG27" s="1">
        <v>1</v>
      </c>
      <c r="CH27" s="246"/>
      <c r="CP27" s="1">
        <f t="shared" si="37"/>
        <v>0</v>
      </c>
      <c r="CS27" s="1">
        <f t="shared" si="0"/>
        <v>0</v>
      </c>
      <c r="DO27" s="1">
        <f t="shared" si="38"/>
        <v>0</v>
      </c>
      <c r="DX27" s="1">
        <f t="shared" si="39"/>
        <v>0</v>
      </c>
      <c r="EE27" s="1">
        <f t="shared" si="40"/>
        <v>0</v>
      </c>
      <c r="EH27" s="1">
        <f t="shared" si="41"/>
        <v>0</v>
      </c>
      <c r="FF27" s="116"/>
      <c r="GP27" s="1">
        <f t="shared" si="1"/>
        <v>0</v>
      </c>
      <c r="GY27" s="1">
        <f t="shared" si="42"/>
        <v>0</v>
      </c>
      <c r="HC27" s="1">
        <f t="shared" si="43"/>
        <v>0</v>
      </c>
      <c r="HS27" s="1">
        <f t="shared" si="44"/>
        <v>0</v>
      </c>
      <c r="HX27" s="1">
        <f t="shared" si="2"/>
        <v>0</v>
      </c>
      <c r="ID27" s="1">
        <f t="shared" si="3"/>
        <v>0</v>
      </c>
      <c r="IN27" s="1">
        <f t="shared" si="45"/>
        <v>0</v>
      </c>
      <c r="IW27" s="1">
        <f t="shared" si="46"/>
        <v>0</v>
      </c>
      <c r="IZ27" s="1">
        <f t="shared" si="4"/>
        <v>0</v>
      </c>
      <c r="JJ27" s="1">
        <f t="shared" si="5"/>
        <v>0</v>
      </c>
      <c r="JV27" s="1">
        <f t="shared" si="47"/>
        <v>0</v>
      </c>
      <c r="KB27" s="1">
        <f t="shared" si="48"/>
        <v>0</v>
      </c>
      <c r="LG27" s="1">
        <f t="shared" si="6"/>
        <v>0</v>
      </c>
      <c r="LT27" s="1">
        <f t="shared" si="49"/>
        <v>0</v>
      </c>
      <c r="MA27" s="1">
        <f t="shared" si="50"/>
        <v>0</v>
      </c>
      <c r="MF27" s="1">
        <f t="shared" si="51"/>
        <v>0</v>
      </c>
      <c r="MM27" s="1">
        <f t="shared" si="52"/>
        <v>0</v>
      </c>
      <c r="MS27" s="1">
        <f t="shared" si="53"/>
        <v>0</v>
      </c>
      <c r="MU27" s="115">
        <v>1</v>
      </c>
      <c r="OI27" s="120"/>
      <c r="PD27" s="1">
        <f t="shared" si="7"/>
        <v>0</v>
      </c>
      <c r="QF27" s="1">
        <f t="shared" si="54"/>
        <v>0</v>
      </c>
      <c r="QY27" s="1">
        <f t="shared" si="55"/>
        <v>0</v>
      </c>
      <c r="RK27" s="1">
        <f t="shared" si="56"/>
        <v>0</v>
      </c>
      <c r="SA27" s="1">
        <f t="shared" si="57"/>
        <v>0</v>
      </c>
      <c r="SG27" s="1">
        <f t="shared" si="58"/>
        <v>0</v>
      </c>
      <c r="SO27" s="1">
        <f t="shared" si="59"/>
        <v>0</v>
      </c>
      <c r="TB27" s="1">
        <f t="shared" si="60"/>
        <v>0</v>
      </c>
      <c r="TS27" s="1">
        <f t="shared" si="8"/>
        <v>0</v>
      </c>
      <c r="UD27" s="1">
        <f t="shared" si="9"/>
        <v>0</v>
      </c>
      <c r="UG27" s="1">
        <f t="shared" si="10"/>
        <v>0</v>
      </c>
      <c r="UQ27" s="1">
        <f t="shared" si="61"/>
        <v>0</v>
      </c>
      <c r="VA27" s="1">
        <f t="shared" si="62"/>
        <v>0</v>
      </c>
      <c r="VC27" s="1">
        <v>1</v>
      </c>
      <c r="VG27" s="1">
        <f t="shared" si="63"/>
        <v>1</v>
      </c>
      <c r="VH27" s="1">
        <v>1</v>
      </c>
      <c r="WY27" s="1">
        <f t="shared" si="11"/>
        <v>0</v>
      </c>
      <c r="XB27" s="1">
        <f t="shared" si="64"/>
        <v>0</v>
      </c>
      <c r="XG27" s="1">
        <f t="shared" si="12"/>
        <v>0</v>
      </c>
      <c r="XK27" s="108"/>
      <c r="XL27" s="1">
        <f t="shared" si="13"/>
        <v>0</v>
      </c>
      <c r="XM27" s="1">
        <f t="shared" si="14"/>
        <v>0</v>
      </c>
      <c r="XN27" s="1">
        <f t="shared" si="65"/>
        <v>0</v>
      </c>
      <c r="XO27" s="1">
        <f t="shared" si="15"/>
        <v>0</v>
      </c>
      <c r="XP27" s="1">
        <f t="shared" si="66"/>
        <v>0</v>
      </c>
      <c r="XQ27" s="1">
        <f t="shared" si="16"/>
        <v>0</v>
      </c>
      <c r="XR27" s="1">
        <f t="shared" si="17"/>
        <v>0</v>
      </c>
      <c r="XS27" s="1">
        <f t="shared" si="18"/>
        <v>1</v>
      </c>
      <c r="XT27" s="1">
        <f t="shared" si="67"/>
        <v>0</v>
      </c>
      <c r="XU27" s="1">
        <f t="shared" si="19"/>
        <v>0</v>
      </c>
      <c r="XV27" s="1">
        <f t="shared" si="20"/>
        <v>0</v>
      </c>
      <c r="XW27" s="1">
        <f t="shared" si="21"/>
        <v>0</v>
      </c>
      <c r="XX27" s="1">
        <f t="shared" si="22"/>
        <v>0</v>
      </c>
      <c r="XY27" s="1">
        <f t="shared" si="23"/>
        <v>1</v>
      </c>
      <c r="XZ27" s="1">
        <f t="shared" si="24"/>
        <v>0</v>
      </c>
      <c r="YA27" s="1">
        <f t="shared" si="25"/>
        <v>0</v>
      </c>
      <c r="YB27" s="1">
        <f t="shared" si="26"/>
        <v>0</v>
      </c>
      <c r="YC27" s="1">
        <f t="shared" si="27"/>
        <v>0</v>
      </c>
      <c r="YD27" s="132"/>
      <c r="YE27" s="133">
        <f t="shared" si="76"/>
        <v>2</v>
      </c>
      <c r="YF27" s="133">
        <f t="shared" si="29"/>
        <v>40750</v>
      </c>
      <c r="YG27" s="130">
        <v>1</v>
      </c>
      <c r="YH27" s="130">
        <f t="shared" si="30"/>
        <v>81500</v>
      </c>
      <c r="YI27" s="129">
        <v>2</v>
      </c>
      <c r="YJ27" s="128">
        <f t="shared" si="31"/>
        <v>40750</v>
      </c>
      <c r="YK27" s="177"/>
      <c r="YL27">
        <v>1</v>
      </c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>
        <f t="shared" si="68"/>
        <v>0</v>
      </c>
      <c r="ACD27" s="25"/>
      <c r="ACE27" s="11">
        <f t="shared" si="32"/>
        <v>2</v>
      </c>
      <c r="ACF27" s="11">
        <f t="shared" si="33"/>
        <v>40750</v>
      </c>
      <c r="ACG27" s="1">
        <v>4</v>
      </c>
      <c r="ACH27" s="1">
        <v>1</v>
      </c>
      <c r="ACI27" s="11">
        <f t="shared" si="34"/>
        <v>81500</v>
      </c>
      <c r="ACJ27" s="45">
        <v>1</v>
      </c>
      <c r="ACK27" s="13">
        <f t="shared" si="35"/>
        <v>81500</v>
      </c>
      <c r="ACL27">
        <v>1</v>
      </c>
      <c r="ACM27" s="25">
        <f t="shared" si="69"/>
        <v>81500</v>
      </c>
      <c r="ACN27" s="11">
        <f t="shared" si="70"/>
        <v>81500</v>
      </c>
      <c r="ACO27" s="65"/>
      <c r="ACR27" s="1" t="s">
        <v>258</v>
      </c>
      <c r="ACS27" s="1">
        <v>1</v>
      </c>
      <c r="ACT27" s="1">
        <v>1</v>
      </c>
      <c r="ACU27" s="1">
        <v>1</v>
      </c>
      <c r="ACV27" s="1">
        <v>1</v>
      </c>
      <c r="ACZ27" s="1" t="s">
        <v>259</v>
      </c>
      <c r="ADB27" s="1">
        <v>21</v>
      </c>
      <c r="ADC27" s="1">
        <v>1</v>
      </c>
      <c r="ADD27" s="1" t="s">
        <v>189</v>
      </c>
      <c r="ADU27" s="1">
        <v>4</v>
      </c>
      <c r="AFK27" s="1">
        <v>1</v>
      </c>
      <c r="AGJ27" s="1">
        <v>80000</v>
      </c>
      <c r="AGK27" s="11">
        <f t="shared" si="74"/>
        <v>0</v>
      </c>
      <c r="AHH27" s="1">
        <v>80000</v>
      </c>
      <c r="AHW27" s="1">
        <v>4</v>
      </c>
      <c r="AHX27" s="1">
        <v>1</v>
      </c>
      <c r="AIH27" s="1">
        <v>1</v>
      </c>
      <c r="AIW27" s="11">
        <v>1500</v>
      </c>
      <c r="AIX27" s="11"/>
      <c r="AIY27" s="1">
        <v>1.88</v>
      </c>
      <c r="AIZ27" s="11">
        <v>80000</v>
      </c>
      <c r="AJE27" s="45"/>
      <c r="AJF27" s="381">
        <v>81500</v>
      </c>
      <c r="AJG27" s="11">
        <f t="shared" si="36"/>
        <v>40750</v>
      </c>
      <c r="AJH27" s="60"/>
      <c r="AJI27" s="12"/>
      <c r="AJU27" s="1">
        <f t="shared" si="71"/>
        <v>0</v>
      </c>
      <c r="AJX27" s="1">
        <f t="shared" si="72"/>
        <v>0</v>
      </c>
      <c r="AJY27" s="60"/>
      <c r="AJZ27" s="1" t="s">
        <v>318</v>
      </c>
      <c r="AKA27" s="1" t="s">
        <v>260</v>
      </c>
      <c r="AKB27" s="1" t="s">
        <v>261</v>
      </c>
      <c r="AKC27" s="1" t="s">
        <v>260</v>
      </c>
      <c r="AKD27" s="1" t="s">
        <v>260</v>
      </c>
      <c r="AKE27" s="1" t="s">
        <v>260</v>
      </c>
      <c r="AKF27" s="1" t="s">
        <v>260</v>
      </c>
      <c r="AKG27" s="1" t="s">
        <v>260</v>
      </c>
      <c r="AKH27" s="1" t="s">
        <v>262</v>
      </c>
      <c r="AKI27" s="1" t="s">
        <v>260</v>
      </c>
      <c r="AKJ27" s="1" t="s">
        <v>260</v>
      </c>
      <c r="AKK27" s="1" t="s">
        <v>260</v>
      </c>
      <c r="AKL27" s="1" t="s">
        <v>260</v>
      </c>
      <c r="AKM27" s="1" t="s">
        <v>260</v>
      </c>
      <c r="AKN27" s="1" t="s">
        <v>260</v>
      </c>
      <c r="AKO27" s="1" t="s">
        <v>260</v>
      </c>
      <c r="AKP27" s="1" t="s">
        <v>263</v>
      </c>
      <c r="AKQ27" s="1" t="s">
        <v>260</v>
      </c>
      <c r="AKR27" s="1" t="s">
        <v>260</v>
      </c>
      <c r="AKS27" s="1" t="s">
        <v>260</v>
      </c>
      <c r="AKT27" s="1" t="s">
        <v>260</v>
      </c>
      <c r="AKU27" s="1" t="s">
        <v>260</v>
      </c>
      <c r="AKV27" s="1" t="s">
        <v>260</v>
      </c>
      <c r="AKW27" s="1" t="s">
        <v>260</v>
      </c>
      <c r="AKX27" s="1" t="s">
        <v>260</v>
      </c>
      <c r="AKY27" s="1" t="s">
        <v>260</v>
      </c>
      <c r="AKZ27" s="1" t="s">
        <v>260</v>
      </c>
      <c r="ALA27" s="1" t="s">
        <v>260</v>
      </c>
      <c r="ALB27" s="1" t="s">
        <v>260</v>
      </c>
      <c r="ALC27" s="1" t="s">
        <v>260</v>
      </c>
      <c r="ALD27" s="1" t="s">
        <v>260</v>
      </c>
      <c r="ALE27" s="1" t="s">
        <v>260</v>
      </c>
      <c r="ALF27" s="1" t="s">
        <v>260</v>
      </c>
      <c r="ALG27" s="1" t="s">
        <v>260</v>
      </c>
      <c r="ALH27" s="1" t="s">
        <v>260</v>
      </c>
      <c r="ALI27" s="1" t="s">
        <v>260</v>
      </c>
      <c r="ALJ27" s="1" t="s">
        <v>260</v>
      </c>
      <c r="ALK27" s="1">
        <v>1</v>
      </c>
      <c r="ALL27" s="11">
        <f t="shared" si="73"/>
        <v>81500</v>
      </c>
      <c r="ALM27" s="28">
        <v>81500</v>
      </c>
      <c r="ALN27" s="1">
        <v>1</v>
      </c>
      <c r="ALS27" s="60"/>
      <c r="ALT27" s="1">
        <v>1</v>
      </c>
      <c r="ALV27" s="1">
        <v>1</v>
      </c>
      <c r="ALW27" s="1">
        <v>1</v>
      </c>
      <c r="AMH27" s="403"/>
    </row>
    <row r="28" spans="1:1022" s="1" customFormat="1" ht="15" customHeight="1" x14ac:dyDescent="0.25">
      <c r="A28" s="268"/>
      <c r="B28" s="113">
        <v>26</v>
      </c>
      <c r="C28" s="304" t="s">
        <v>375</v>
      </c>
      <c r="D28" s="304" t="s">
        <v>319</v>
      </c>
      <c r="E28" s="1">
        <v>2002</v>
      </c>
      <c r="F28" s="1">
        <v>1</v>
      </c>
      <c r="G28" s="1">
        <v>1</v>
      </c>
      <c r="J28" s="1">
        <v>1</v>
      </c>
      <c r="K28" s="1">
        <v>1999</v>
      </c>
      <c r="L28" s="1">
        <v>1999</v>
      </c>
      <c r="M28" s="1">
        <v>1</v>
      </c>
      <c r="AC28" s="1">
        <v>1</v>
      </c>
      <c r="AY28" s="1">
        <v>1</v>
      </c>
      <c r="BA28" s="1">
        <v>1</v>
      </c>
      <c r="BB28" s="1">
        <v>12</v>
      </c>
      <c r="BD28" s="1">
        <v>1</v>
      </c>
      <c r="BG28" s="1">
        <v>2</v>
      </c>
      <c r="CG28" s="1">
        <v>1</v>
      </c>
      <c r="CH28" s="246"/>
      <c r="CP28" s="1">
        <f t="shared" si="37"/>
        <v>0</v>
      </c>
      <c r="CS28" s="1">
        <f t="shared" si="0"/>
        <v>0</v>
      </c>
      <c r="DO28" s="1">
        <f t="shared" si="38"/>
        <v>0</v>
      </c>
      <c r="DX28" s="1">
        <f t="shared" si="39"/>
        <v>0</v>
      </c>
      <c r="EE28" s="1">
        <f t="shared" si="40"/>
        <v>0</v>
      </c>
      <c r="EH28" s="1">
        <f t="shared" si="41"/>
        <v>0</v>
      </c>
      <c r="FF28" s="116"/>
      <c r="GP28" s="1">
        <f t="shared" si="1"/>
        <v>0</v>
      </c>
      <c r="GY28" s="1">
        <f t="shared" si="42"/>
        <v>0</v>
      </c>
      <c r="HC28" s="1">
        <f t="shared" si="43"/>
        <v>0</v>
      </c>
      <c r="HS28" s="1">
        <f t="shared" si="44"/>
        <v>0</v>
      </c>
      <c r="HX28" s="1">
        <f t="shared" si="2"/>
        <v>0</v>
      </c>
      <c r="ID28" s="1">
        <f t="shared" si="3"/>
        <v>0</v>
      </c>
      <c r="IN28" s="1">
        <f t="shared" si="45"/>
        <v>0</v>
      </c>
      <c r="IW28" s="1">
        <f t="shared" si="46"/>
        <v>0</v>
      </c>
      <c r="IZ28" s="1">
        <f t="shared" si="4"/>
        <v>0</v>
      </c>
      <c r="JJ28" s="1">
        <f t="shared" si="5"/>
        <v>0</v>
      </c>
      <c r="JV28" s="1">
        <f t="shared" si="47"/>
        <v>0</v>
      </c>
      <c r="KB28" s="1">
        <f t="shared" si="48"/>
        <v>0</v>
      </c>
      <c r="LG28" s="1">
        <f t="shared" si="6"/>
        <v>0</v>
      </c>
      <c r="LT28" s="1">
        <f t="shared" si="49"/>
        <v>0</v>
      </c>
      <c r="MA28" s="1">
        <f t="shared" si="50"/>
        <v>0</v>
      </c>
      <c r="MF28" s="1">
        <f t="shared" si="51"/>
        <v>0</v>
      </c>
      <c r="MM28" s="1">
        <f t="shared" si="52"/>
        <v>0</v>
      </c>
      <c r="MS28" s="1">
        <f t="shared" si="53"/>
        <v>0</v>
      </c>
      <c r="MU28" s="115">
        <v>1</v>
      </c>
      <c r="NL28" s="1">
        <v>1</v>
      </c>
      <c r="OI28" s="120"/>
      <c r="PD28" s="1">
        <f t="shared" si="7"/>
        <v>0</v>
      </c>
      <c r="QF28" s="1">
        <f t="shared" si="54"/>
        <v>0</v>
      </c>
      <c r="QY28" s="1">
        <f t="shared" si="55"/>
        <v>0</v>
      </c>
      <c r="RK28" s="1">
        <f t="shared" si="56"/>
        <v>0</v>
      </c>
      <c r="SA28" s="1">
        <f t="shared" si="57"/>
        <v>0</v>
      </c>
      <c r="SG28" s="1">
        <f t="shared" si="58"/>
        <v>0</v>
      </c>
      <c r="SO28" s="1">
        <f t="shared" si="59"/>
        <v>0</v>
      </c>
      <c r="TB28" s="1">
        <f t="shared" si="60"/>
        <v>0</v>
      </c>
      <c r="TS28" s="1">
        <f t="shared" si="8"/>
        <v>0</v>
      </c>
      <c r="UD28" s="1">
        <f t="shared" si="9"/>
        <v>0</v>
      </c>
      <c r="UG28" s="1">
        <f t="shared" si="10"/>
        <v>0</v>
      </c>
      <c r="UQ28" s="1">
        <f t="shared" si="61"/>
        <v>0</v>
      </c>
      <c r="VA28" s="1">
        <f t="shared" si="62"/>
        <v>0</v>
      </c>
      <c r="VG28" s="1">
        <f t="shared" si="63"/>
        <v>0</v>
      </c>
      <c r="WY28" s="1">
        <f t="shared" si="11"/>
        <v>0</v>
      </c>
      <c r="XB28" s="1">
        <f t="shared" si="64"/>
        <v>0</v>
      </c>
      <c r="XG28" s="1">
        <f t="shared" si="12"/>
        <v>0</v>
      </c>
      <c r="XK28" s="108"/>
      <c r="XL28" s="1">
        <f t="shared" si="13"/>
        <v>0</v>
      </c>
      <c r="XM28" s="1">
        <f t="shared" si="14"/>
        <v>0</v>
      </c>
      <c r="XN28" s="1">
        <f t="shared" si="65"/>
        <v>0</v>
      </c>
      <c r="XO28" s="1">
        <f t="shared" si="15"/>
        <v>0</v>
      </c>
      <c r="XP28" s="1">
        <f t="shared" si="66"/>
        <v>0</v>
      </c>
      <c r="XQ28" s="1">
        <f t="shared" si="16"/>
        <v>0</v>
      </c>
      <c r="XR28" s="1">
        <f t="shared" si="17"/>
        <v>0</v>
      </c>
      <c r="XS28" s="1">
        <f t="shared" si="18"/>
        <v>0</v>
      </c>
      <c r="XT28" s="1">
        <f t="shared" si="67"/>
        <v>0</v>
      </c>
      <c r="XU28" s="1">
        <f t="shared" si="19"/>
        <v>0</v>
      </c>
      <c r="XV28" s="1">
        <f t="shared" si="20"/>
        <v>0</v>
      </c>
      <c r="XW28" s="1">
        <f t="shared" si="21"/>
        <v>0</v>
      </c>
      <c r="XX28" s="1">
        <f t="shared" si="22"/>
        <v>0</v>
      </c>
      <c r="XY28" s="1">
        <f t="shared" si="23"/>
        <v>2</v>
      </c>
      <c r="XZ28" s="1">
        <f t="shared" si="24"/>
        <v>0</v>
      </c>
      <c r="YA28" s="1">
        <f t="shared" si="25"/>
        <v>0</v>
      </c>
      <c r="YB28" s="1">
        <f t="shared" si="26"/>
        <v>0</v>
      </c>
      <c r="YC28" s="1">
        <f t="shared" si="27"/>
        <v>0</v>
      </c>
      <c r="YD28" s="132"/>
      <c r="YE28" s="133">
        <f t="shared" si="76"/>
        <v>2</v>
      </c>
      <c r="YF28" s="133">
        <f t="shared" si="29"/>
        <v>70000</v>
      </c>
      <c r="YG28" s="130">
        <v>1</v>
      </c>
      <c r="YH28" s="130">
        <f t="shared" si="30"/>
        <v>140000</v>
      </c>
      <c r="YI28" s="129">
        <v>1</v>
      </c>
      <c r="YJ28" s="128">
        <f t="shared" si="31"/>
        <v>140000</v>
      </c>
      <c r="YK28" s="177"/>
      <c r="YL28">
        <v>1</v>
      </c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>
        <v>1</v>
      </c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>
        <f t="shared" si="68"/>
        <v>1</v>
      </c>
      <c r="ACD28" s="25">
        <f>(AJF28/ACC28)*YL28</f>
        <v>140000</v>
      </c>
      <c r="ACE28" s="11">
        <f t="shared" si="32"/>
        <v>3</v>
      </c>
      <c r="ACF28" s="11">
        <f t="shared" si="33"/>
        <v>46666.666666666664</v>
      </c>
      <c r="ACG28" s="1">
        <v>2</v>
      </c>
      <c r="ACH28" s="1">
        <v>1</v>
      </c>
      <c r="ACI28" s="11">
        <f t="shared" si="34"/>
        <v>140000</v>
      </c>
      <c r="ACJ28" s="11"/>
      <c r="ACK28" s="13">
        <f t="shared" si="35"/>
        <v>0</v>
      </c>
      <c r="ACL28">
        <v>1</v>
      </c>
      <c r="ACM28" s="25">
        <f t="shared" si="69"/>
        <v>140000</v>
      </c>
      <c r="ACN28" s="11">
        <f t="shared" si="70"/>
        <v>140000</v>
      </c>
      <c r="ACO28" s="65"/>
      <c r="ACR28" s="1" t="s">
        <v>292</v>
      </c>
      <c r="ACS28" s="1">
        <v>1</v>
      </c>
      <c r="ACU28" s="1">
        <v>1</v>
      </c>
      <c r="ACV28" s="1">
        <v>1</v>
      </c>
      <c r="ACZ28" s="1" t="s">
        <v>259</v>
      </c>
      <c r="ADD28" s="1" t="s">
        <v>189</v>
      </c>
      <c r="AFD28" s="1">
        <v>1</v>
      </c>
      <c r="AGJ28" s="1">
        <v>140000</v>
      </c>
      <c r="AGK28" s="11">
        <f t="shared" si="74"/>
        <v>0</v>
      </c>
      <c r="AHH28" s="1">
        <v>140000</v>
      </c>
      <c r="AHW28" s="1">
        <v>2</v>
      </c>
      <c r="AHX28" s="1">
        <v>1</v>
      </c>
      <c r="AHY28" s="1">
        <v>2</v>
      </c>
      <c r="AHZ28" s="1">
        <v>1</v>
      </c>
      <c r="AIH28" s="1">
        <v>1</v>
      </c>
      <c r="AIW28" s="11"/>
      <c r="AIX28" s="11"/>
      <c r="AIZ28" s="11">
        <v>140000</v>
      </c>
      <c r="AJE28" s="45"/>
      <c r="AJF28" s="381">
        <v>140000</v>
      </c>
      <c r="AJG28" s="11">
        <f t="shared" si="36"/>
        <v>46666.666666666664</v>
      </c>
      <c r="AJH28" s="60"/>
      <c r="AJI28" s="12"/>
      <c r="AJU28" s="1">
        <f t="shared" si="71"/>
        <v>0</v>
      </c>
      <c r="AJW28" s="1">
        <v>1</v>
      </c>
      <c r="AJX28" s="1">
        <f t="shared" si="72"/>
        <v>1</v>
      </c>
      <c r="AJY28" s="60"/>
      <c r="AJZ28" s="1" t="s">
        <v>411</v>
      </c>
      <c r="AKA28" s="1" t="s">
        <v>389</v>
      </c>
      <c r="AKB28" s="1" t="s">
        <v>261</v>
      </c>
      <c r="AKC28" s="1" t="s">
        <v>260</v>
      </c>
      <c r="AKD28" s="1" t="s">
        <v>1365</v>
      </c>
      <c r="AKE28" s="1" t="s">
        <v>260</v>
      </c>
      <c r="AKF28" s="1" t="s">
        <v>260</v>
      </c>
      <c r="AKG28" s="1" t="s">
        <v>260</v>
      </c>
      <c r="AKH28" s="1" t="s">
        <v>262</v>
      </c>
      <c r="AKI28" s="1" t="s">
        <v>260</v>
      </c>
      <c r="AKJ28" s="1" t="s">
        <v>260</v>
      </c>
      <c r="AKK28" s="1" t="s">
        <v>260</v>
      </c>
      <c r="AKL28" s="1" t="s">
        <v>260</v>
      </c>
      <c r="AKM28" s="1" t="s">
        <v>260</v>
      </c>
      <c r="AKN28" s="1" t="s">
        <v>260</v>
      </c>
      <c r="AKO28" s="1" t="s">
        <v>260</v>
      </c>
      <c r="AKP28" s="1" t="s">
        <v>263</v>
      </c>
      <c r="AKQ28" s="1" t="s">
        <v>260</v>
      </c>
      <c r="AKR28" s="1" t="s">
        <v>260</v>
      </c>
      <c r="AKS28" s="1" t="s">
        <v>260</v>
      </c>
      <c r="AKT28" s="1" t="s">
        <v>260</v>
      </c>
      <c r="AKU28" s="1" t="s">
        <v>260</v>
      </c>
      <c r="AKV28" s="1" t="s">
        <v>260</v>
      </c>
      <c r="AKW28" s="1" t="s">
        <v>260</v>
      </c>
      <c r="AKX28" s="1" t="s">
        <v>260</v>
      </c>
      <c r="AKY28" s="1" t="s">
        <v>260</v>
      </c>
      <c r="AKZ28" s="1" t="s">
        <v>260</v>
      </c>
      <c r="ALA28" s="1" t="s">
        <v>260</v>
      </c>
      <c r="ALB28" s="1" t="s">
        <v>260</v>
      </c>
      <c r="ALC28" s="1" t="s">
        <v>260</v>
      </c>
      <c r="ALD28" s="1" t="s">
        <v>260</v>
      </c>
      <c r="ALE28" s="1" t="s">
        <v>260</v>
      </c>
      <c r="ALF28" s="1" t="s">
        <v>260</v>
      </c>
      <c r="ALG28" s="1" t="s">
        <v>260</v>
      </c>
      <c r="ALH28" s="1" t="s">
        <v>260</v>
      </c>
      <c r="ALI28" s="1" t="s">
        <v>260</v>
      </c>
      <c r="ALJ28" s="1" t="s">
        <v>260</v>
      </c>
      <c r="ALK28" s="1">
        <v>2</v>
      </c>
      <c r="ALL28" s="11">
        <f t="shared" si="73"/>
        <v>70000</v>
      </c>
      <c r="ALM28" s="28">
        <v>140000</v>
      </c>
      <c r="ALR28" s="1">
        <v>2</v>
      </c>
      <c r="ALS28" s="60"/>
      <c r="ALX28" s="1">
        <v>1</v>
      </c>
      <c r="AMH28" s="403"/>
    </row>
    <row r="29" spans="1:1022" s="1" customFormat="1" ht="15" customHeight="1" x14ac:dyDescent="0.25">
      <c r="A29" s="268"/>
      <c r="B29" s="113">
        <v>27</v>
      </c>
      <c r="C29" s="304" t="s">
        <v>375</v>
      </c>
      <c r="D29" s="304" t="s">
        <v>412</v>
      </c>
      <c r="E29" s="1">
        <v>2002</v>
      </c>
      <c r="F29" s="1">
        <v>13</v>
      </c>
      <c r="G29" s="1">
        <v>1</v>
      </c>
      <c r="J29" s="1">
        <v>13</v>
      </c>
      <c r="K29" s="1">
        <v>1995</v>
      </c>
      <c r="L29" s="1">
        <v>1996</v>
      </c>
      <c r="M29" s="1">
        <v>2</v>
      </c>
      <c r="Y29" s="1">
        <v>1</v>
      </c>
      <c r="Z29" s="1">
        <v>1</v>
      </c>
      <c r="AY29" s="1">
        <v>1</v>
      </c>
      <c r="BA29" s="1">
        <v>1</v>
      </c>
      <c r="BB29" s="1">
        <v>11</v>
      </c>
      <c r="BC29" s="1">
        <v>1</v>
      </c>
      <c r="CG29" s="1">
        <v>1</v>
      </c>
      <c r="CH29" s="246"/>
      <c r="CP29" s="1">
        <f t="shared" si="37"/>
        <v>0</v>
      </c>
      <c r="CS29" s="1">
        <f t="shared" si="0"/>
        <v>0</v>
      </c>
      <c r="DO29" s="1">
        <f t="shared" si="38"/>
        <v>0</v>
      </c>
      <c r="DX29" s="1">
        <f t="shared" si="39"/>
        <v>0</v>
      </c>
      <c r="EE29" s="1">
        <f t="shared" si="40"/>
        <v>0</v>
      </c>
      <c r="EH29" s="1">
        <f t="shared" si="41"/>
        <v>0</v>
      </c>
      <c r="FF29" s="116"/>
      <c r="GP29" s="1">
        <f t="shared" si="1"/>
        <v>0</v>
      </c>
      <c r="GY29" s="1">
        <f t="shared" si="42"/>
        <v>0</v>
      </c>
      <c r="HC29" s="1">
        <f t="shared" si="43"/>
        <v>0</v>
      </c>
      <c r="HS29" s="1">
        <f t="shared" si="44"/>
        <v>0</v>
      </c>
      <c r="HX29" s="1">
        <f t="shared" si="2"/>
        <v>0</v>
      </c>
      <c r="ID29" s="1">
        <f t="shared" si="3"/>
        <v>0</v>
      </c>
      <c r="IN29" s="1">
        <f t="shared" si="45"/>
        <v>0</v>
      </c>
      <c r="IW29" s="1">
        <f t="shared" si="46"/>
        <v>0</v>
      </c>
      <c r="IZ29" s="1">
        <f t="shared" si="4"/>
        <v>0</v>
      </c>
      <c r="JJ29" s="1">
        <f t="shared" si="5"/>
        <v>0</v>
      </c>
      <c r="JV29" s="1">
        <f t="shared" si="47"/>
        <v>0</v>
      </c>
      <c r="KB29" s="1">
        <f t="shared" si="48"/>
        <v>0</v>
      </c>
      <c r="LG29" s="1">
        <f t="shared" si="6"/>
        <v>0</v>
      </c>
      <c r="LT29" s="1">
        <f t="shared" si="49"/>
        <v>0</v>
      </c>
      <c r="MA29" s="1">
        <f t="shared" si="50"/>
        <v>0</v>
      </c>
      <c r="MF29" s="1">
        <f t="shared" si="51"/>
        <v>0</v>
      </c>
      <c r="MM29" s="1">
        <f t="shared" si="52"/>
        <v>0</v>
      </c>
      <c r="MS29" s="1">
        <f t="shared" si="53"/>
        <v>0</v>
      </c>
      <c r="MU29" s="115">
        <v>1</v>
      </c>
      <c r="OI29" s="120"/>
      <c r="PD29" s="1">
        <f t="shared" si="7"/>
        <v>0</v>
      </c>
      <c r="QF29" s="1">
        <f t="shared" si="54"/>
        <v>0</v>
      </c>
      <c r="QY29" s="1">
        <f t="shared" si="55"/>
        <v>0</v>
      </c>
      <c r="RK29" s="1">
        <f t="shared" si="56"/>
        <v>0</v>
      </c>
      <c r="SA29" s="1">
        <f t="shared" si="57"/>
        <v>0</v>
      </c>
      <c r="SG29" s="1">
        <f t="shared" si="58"/>
        <v>0</v>
      </c>
      <c r="SO29" s="1">
        <f t="shared" si="59"/>
        <v>0</v>
      </c>
      <c r="TB29" s="1">
        <f t="shared" si="60"/>
        <v>0</v>
      </c>
      <c r="TS29" s="1">
        <f t="shared" si="8"/>
        <v>0</v>
      </c>
      <c r="UD29" s="1">
        <f t="shared" si="9"/>
        <v>0</v>
      </c>
      <c r="UG29" s="1">
        <f t="shared" si="10"/>
        <v>0</v>
      </c>
      <c r="UQ29" s="1">
        <f t="shared" si="61"/>
        <v>0</v>
      </c>
      <c r="VA29" s="1">
        <f t="shared" si="62"/>
        <v>0</v>
      </c>
      <c r="VG29" s="1">
        <f t="shared" si="63"/>
        <v>0</v>
      </c>
      <c r="WY29" s="1">
        <f t="shared" si="11"/>
        <v>0</v>
      </c>
      <c r="XB29" s="1">
        <f t="shared" si="64"/>
        <v>0</v>
      </c>
      <c r="XG29" s="1">
        <f t="shared" si="12"/>
        <v>0</v>
      </c>
      <c r="XK29" s="108"/>
      <c r="XL29" s="1">
        <f t="shared" si="13"/>
        <v>0</v>
      </c>
      <c r="XM29" s="1">
        <f t="shared" si="14"/>
        <v>0</v>
      </c>
      <c r="XN29" s="1">
        <f t="shared" si="65"/>
        <v>0</v>
      </c>
      <c r="XO29" s="1">
        <f t="shared" si="15"/>
        <v>0</v>
      </c>
      <c r="XP29" s="1">
        <f t="shared" si="66"/>
        <v>0</v>
      </c>
      <c r="XQ29" s="1">
        <f t="shared" si="16"/>
        <v>0</v>
      </c>
      <c r="XR29" s="1">
        <f t="shared" si="17"/>
        <v>0</v>
      </c>
      <c r="XS29" s="1">
        <f t="shared" si="18"/>
        <v>0</v>
      </c>
      <c r="XT29" s="1">
        <f t="shared" si="67"/>
        <v>0</v>
      </c>
      <c r="XU29" s="1">
        <f t="shared" si="19"/>
        <v>0</v>
      </c>
      <c r="XV29" s="1">
        <f t="shared" si="20"/>
        <v>0</v>
      </c>
      <c r="XW29" s="1">
        <f t="shared" si="21"/>
        <v>0</v>
      </c>
      <c r="XX29" s="1">
        <f t="shared" si="22"/>
        <v>0</v>
      </c>
      <c r="XY29" s="1">
        <f t="shared" si="23"/>
        <v>1</v>
      </c>
      <c r="XZ29" s="1">
        <f t="shared" si="24"/>
        <v>0</v>
      </c>
      <c r="YA29" s="1">
        <f t="shared" si="25"/>
        <v>0</v>
      </c>
      <c r="YB29" s="1">
        <f t="shared" si="26"/>
        <v>0</v>
      </c>
      <c r="YC29" s="1">
        <f t="shared" si="27"/>
        <v>0</v>
      </c>
      <c r="YD29" s="132"/>
      <c r="YE29" s="133">
        <f t="shared" si="76"/>
        <v>1</v>
      </c>
      <c r="YF29" s="133">
        <f t="shared" si="29"/>
        <v>3583000</v>
      </c>
      <c r="YG29" s="130">
        <v>1</v>
      </c>
      <c r="YH29" s="130">
        <f t="shared" si="30"/>
        <v>3583000</v>
      </c>
      <c r="YI29" s="129">
        <v>1</v>
      </c>
      <c r="YJ29" s="128">
        <f t="shared" si="31"/>
        <v>3583000</v>
      </c>
      <c r="YK29" s="177"/>
      <c r="YL29">
        <v>1</v>
      </c>
      <c r="YM29"/>
      <c r="YN29"/>
      <c r="YO29">
        <v>1</v>
      </c>
      <c r="YP29"/>
      <c r="YQ29"/>
      <c r="YR29">
        <v>1</v>
      </c>
      <c r="YS29"/>
      <c r="YT29"/>
      <c r="YU29"/>
      <c r="YV29"/>
      <c r="YW29"/>
      <c r="YX29"/>
      <c r="YY29"/>
      <c r="YZ29"/>
      <c r="ZA29"/>
      <c r="ZB29"/>
      <c r="ZC29"/>
      <c r="ZD29">
        <v>1</v>
      </c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>
        <v>1</v>
      </c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>
        <v>1</v>
      </c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>
        <f t="shared" si="68"/>
        <v>5</v>
      </c>
      <c r="ACD29" s="25">
        <f>(AJF29/ACC29)*YL29</f>
        <v>716600</v>
      </c>
      <c r="ACE29" s="11">
        <f t="shared" si="32"/>
        <v>6</v>
      </c>
      <c r="ACF29" s="11">
        <f t="shared" si="33"/>
        <v>597166.66666666663</v>
      </c>
      <c r="ACG29" s="1">
        <v>1</v>
      </c>
      <c r="ACH29" s="1">
        <v>1</v>
      </c>
      <c r="ACI29" s="11">
        <f t="shared" si="34"/>
        <v>3583000</v>
      </c>
      <c r="ACJ29" s="11"/>
      <c r="ACK29" s="13">
        <f t="shared" si="35"/>
        <v>0</v>
      </c>
      <c r="ACL29">
        <v>1</v>
      </c>
      <c r="ACM29" s="25">
        <f t="shared" si="69"/>
        <v>3583000</v>
      </c>
      <c r="ACN29" s="11">
        <f t="shared" si="70"/>
        <v>3583000</v>
      </c>
      <c r="ACO29" s="65"/>
      <c r="ACR29" s="39" t="s">
        <v>295</v>
      </c>
      <c r="ACS29" s="1">
        <v>1</v>
      </c>
      <c r="ACU29" s="1">
        <v>1</v>
      </c>
      <c r="ACV29" s="1">
        <v>1</v>
      </c>
      <c r="ACZ29" s="1" t="s">
        <v>482</v>
      </c>
      <c r="ADA29" s="1">
        <v>1</v>
      </c>
      <c r="ADB29" s="1">
        <v>31</v>
      </c>
      <c r="ADC29" s="1">
        <v>1</v>
      </c>
      <c r="ADD29" s="1" t="s">
        <v>189</v>
      </c>
      <c r="ADL29" s="1">
        <v>1</v>
      </c>
      <c r="ADU29" s="1">
        <v>6</v>
      </c>
      <c r="ADV29" s="1">
        <v>2</v>
      </c>
      <c r="ADW29" s="1">
        <v>1</v>
      </c>
      <c r="AFA29" s="1">
        <v>1</v>
      </c>
      <c r="AFB29" s="1">
        <v>1</v>
      </c>
      <c r="AFD29" s="1">
        <v>1</v>
      </c>
      <c r="AFH29" s="1">
        <v>1</v>
      </c>
      <c r="AFK29" s="1">
        <v>1</v>
      </c>
      <c r="AFO29" s="1">
        <v>1</v>
      </c>
      <c r="AGJ29" s="1">
        <v>600000</v>
      </c>
      <c r="AGK29" s="11">
        <f t="shared" si="74"/>
        <v>0</v>
      </c>
      <c r="AHH29" s="1">
        <v>600000</v>
      </c>
      <c r="AHL29" s="1">
        <v>2</v>
      </c>
      <c r="AHM29" s="1">
        <v>1</v>
      </c>
      <c r="AHV29" s="1">
        <v>1</v>
      </c>
      <c r="AHW29" s="1">
        <v>1</v>
      </c>
      <c r="AHX29" s="1">
        <v>1</v>
      </c>
      <c r="AHY29" s="1">
        <v>1</v>
      </c>
      <c r="AHZ29" s="1">
        <v>1</v>
      </c>
      <c r="AIH29" s="1">
        <v>1</v>
      </c>
      <c r="AIL29" s="1">
        <v>3</v>
      </c>
      <c r="AIM29" s="1">
        <v>1</v>
      </c>
      <c r="AIW29" s="11">
        <v>83000</v>
      </c>
      <c r="AIX29" s="11"/>
      <c r="AIY29" s="1">
        <v>13.83</v>
      </c>
      <c r="AIZ29" s="11">
        <v>3500000</v>
      </c>
      <c r="AJE29" s="45"/>
      <c r="AJF29" s="381">
        <v>3583000</v>
      </c>
      <c r="AJG29" s="11">
        <f t="shared" si="36"/>
        <v>597166.66666666663</v>
      </c>
      <c r="AJH29" s="60"/>
      <c r="AJI29" s="12">
        <v>1.8</v>
      </c>
      <c r="AJJ29" s="1">
        <v>2</v>
      </c>
      <c r="AJK29" s="1">
        <v>1</v>
      </c>
      <c r="AJU29" s="1">
        <f t="shared" si="71"/>
        <v>3</v>
      </c>
      <c r="AJV29" s="1">
        <v>1</v>
      </c>
      <c r="AJW29" s="1">
        <v>2</v>
      </c>
      <c r="AJX29" s="1">
        <f t="shared" si="72"/>
        <v>6</v>
      </c>
      <c r="AJY29" s="60"/>
      <c r="AJZ29" s="1" t="s">
        <v>212</v>
      </c>
      <c r="AKA29" s="1" t="s">
        <v>416</v>
      </c>
      <c r="AKB29" s="1" t="s">
        <v>417</v>
      </c>
      <c r="AKC29" s="1" t="s">
        <v>418</v>
      </c>
      <c r="AKD29" s="1" t="s">
        <v>419</v>
      </c>
      <c r="AKE29" s="1" t="s">
        <v>272</v>
      </c>
      <c r="AKF29" s="1" t="s">
        <v>420</v>
      </c>
      <c r="AKG29" s="1" t="s">
        <v>346</v>
      </c>
      <c r="AKH29" s="1" t="s">
        <v>262</v>
      </c>
      <c r="AKI29" s="1" t="s">
        <v>260</v>
      </c>
      <c r="AKJ29" s="1" t="s">
        <v>260</v>
      </c>
      <c r="AKK29" s="1" t="s">
        <v>260</v>
      </c>
      <c r="AKL29" s="1" t="s">
        <v>260</v>
      </c>
      <c r="AKM29" s="1" t="s">
        <v>260</v>
      </c>
      <c r="AKN29" s="1" t="s">
        <v>260</v>
      </c>
      <c r="AKO29" s="1" t="s">
        <v>260</v>
      </c>
      <c r="AKP29" s="1" t="s">
        <v>263</v>
      </c>
      <c r="AKQ29" s="1" t="s">
        <v>260</v>
      </c>
      <c r="AKR29" s="1" t="s">
        <v>260</v>
      </c>
      <c r="AKS29" s="1" t="s">
        <v>260</v>
      </c>
      <c r="AKT29" s="1" t="s">
        <v>260</v>
      </c>
      <c r="AKU29" s="1" t="s">
        <v>260</v>
      </c>
      <c r="AKV29" s="1" t="s">
        <v>260</v>
      </c>
      <c r="AKW29" s="1" t="s">
        <v>260</v>
      </c>
      <c r="AKX29" s="1" t="s">
        <v>260</v>
      </c>
      <c r="AKY29" s="1" t="s">
        <v>260</v>
      </c>
      <c r="AKZ29" s="1" t="s">
        <v>260</v>
      </c>
      <c r="ALA29" s="1" t="s">
        <v>260</v>
      </c>
      <c r="ALB29" s="1" t="s">
        <v>260</v>
      </c>
      <c r="ALC29" s="1" t="s">
        <v>260</v>
      </c>
      <c r="ALD29" s="1" t="s">
        <v>260</v>
      </c>
      <c r="ALE29" s="1" t="s">
        <v>260</v>
      </c>
      <c r="ALF29" s="1" t="s">
        <v>260</v>
      </c>
      <c r="ALG29" s="1" t="s">
        <v>260</v>
      </c>
      <c r="ALH29" s="1" t="s">
        <v>260</v>
      </c>
      <c r="ALI29" s="1" t="s">
        <v>260</v>
      </c>
      <c r="ALJ29" s="1" t="s">
        <v>260</v>
      </c>
      <c r="ALK29" s="1">
        <v>8</v>
      </c>
      <c r="ALL29" s="11">
        <f t="shared" si="73"/>
        <v>447875</v>
      </c>
      <c r="ALM29" s="28">
        <v>3583000</v>
      </c>
      <c r="ALN29" s="1">
        <v>2</v>
      </c>
      <c r="ALP29" s="1">
        <v>6</v>
      </c>
      <c r="ALS29" s="60"/>
      <c r="ALT29" s="1">
        <v>1</v>
      </c>
      <c r="ALV29" s="1">
        <v>1</v>
      </c>
      <c r="ALX29" s="1">
        <v>1</v>
      </c>
      <c r="AMB29" s="1">
        <v>1</v>
      </c>
      <c r="AMH29" s="403"/>
    </row>
    <row r="30" spans="1:1022" s="1" customFormat="1" ht="15" customHeight="1" x14ac:dyDescent="0.25">
      <c r="A30" s="268"/>
      <c r="B30" s="113">
        <v>28</v>
      </c>
      <c r="C30" s="304" t="s">
        <v>375</v>
      </c>
      <c r="D30" s="304" t="s">
        <v>421</v>
      </c>
      <c r="E30" s="1">
        <v>2002</v>
      </c>
      <c r="F30" s="1">
        <v>5</v>
      </c>
      <c r="G30" s="1">
        <v>1</v>
      </c>
      <c r="J30" s="1">
        <v>5</v>
      </c>
      <c r="K30" s="1">
        <v>1997</v>
      </c>
      <c r="L30" s="1">
        <v>1999</v>
      </c>
      <c r="M30" s="1">
        <v>3</v>
      </c>
      <c r="AA30" s="1">
        <v>1</v>
      </c>
      <c r="AB30" s="1">
        <v>1</v>
      </c>
      <c r="AC30" s="1">
        <v>1</v>
      </c>
      <c r="AW30" s="1">
        <v>1</v>
      </c>
      <c r="AY30" s="1">
        <v>1</v>
      </c>
      <c r="BA30" s="1">
        <v>1</v>
      </c>
      <c r="BB30" s="1">
        <v>12</v>
      </c>
      <c r="BD30" s="1">
        <v>1</v>
      </c>
      <c r="BG30" s="1">
        <v>3</v>
      </c>
      <c r="CG30" s="1">
        <v>1</v>
      </c>
      <c r="CH30" s="246"/>
      <c r="CP30" s="1">
        <f t="shared" si="37"/>
        <v>0</v>
      </c>
      <c r="CS30" s="1">
        <f t="shared" si="0"/>
        <v>0</v>
      </c>
      <c r="DO30" s="1">
        <f t="shared" si="38"/>
        <v>0</v>
      </c>
      <c r="DX30" s="1">
        <f t="shared" si="39"/>
        <v>0</v>
      </c>
      <c r="EE30" s="1">
        <f t="shared" si="40"/>
        <v>0</v>
      </c>
      <c r="EH30" s="1">
        <f t="shared" si="41"/>
        <v>0</v>
      </c>
      <c r="FF30" s="116"/>
      <c r="GP30" s="1">
        <f t="shared" si="1"/>
        <v>0</v>
      </c>
      <c r="GY30" s="1">
        <f t="shared" si="42"/>
        <v>0</v>
      </c>
      <c r="HC30" s="1">
        <f t="shared" si="43"/>
        <v>0</v>
      </c>
      <c r="HO30" s="1">
        <v>1</v>
      </c>
      <c r="HS30" s="1">
        <f t="shared" si="44"/>
        <v>1</v>
      </c>
      <c r="HT30" s="1">
        <v>1</v>
      </c>
      <c r="HX30" s="1">
        <f t="shared" si="2"/>
        <v>0</v>
      </c>
      <c r="ID30" s="1">
        <f t="shared" si="3"/>
        <v>0</v>
      </c>
      <c r="IN30" s="1">
        <f t="shared" si="45"/>
        <v>0</v>
      </c>
      <c r="IW30" s="1">
        <f t="shared" si="46"/>
        <v>0</v>
      </c>
      <c r="IZ30" s="1">
        <f t="shared" si="4"/>
        <v>0</v>
      </c>
      <c r="JJ30" s="1">
        <f t="shared" si="5"/>
        <v>0</v>
      </c>
      <c r="JV30" s="1">
        <f t="shared" si="47"/>
        <v>0</v>
      </c>
      <c r="KB30" s="1">
        <f t="shared" si="48"/>
        <v>0</v>
      </c>
      <c r="LG30" s="1">
        <f t="shared" si="6"/>
        <v>0</v>
      </c>
      <c r="LT30" s="1">
        <f t="shared" si="49"/>
        <v>0</v>
      </c>
      <c r="MA30" s="1">
        <f t="shared" si="50"/>
        <v>0</v>
      </c>
      <c r="MF30" s="1">
        <f t="shared" si="51"/>
        <v>0</v>
      </c>
      <c r="MM30" s="1">
        <f t="shared" si="52"/>
        <v>0</v>
      </c>
      <c r="MS30" s="1">
        <f t="shared" si="53"/>
        <v>0</v>
      </c>
      <c r="MU30" s="115"/>
      <c r="OI30" s="120"/>
      <c r="OO30" s="1">
        <v>1</v>
      </c>
      <c r="OW30" s="1">
        <v>1</v>
      </c>
      <c r="PD30" s="1">
        <f t="shared" si="7"/>
        <v>2</v>
      </c>
      <c r="PE30" s="1">
        <v>1</v>
      </c>
      <c r="QF30" s="1">
        <f t="shared" si="54"/>
        <v>0</v>
      </c>
      <c r="QY30" s="1">
        <f t="shared" si="55"/>
        <v>0</v>
      </c>
      <c r="RK30" s="1">
        <f t="shared" si="56"/>
        <v>0</v>
      </c>
      <c r="SA30" s="1">
        <f t="shared" si="57"/>
        <v>0</v>
      </c>
      <c r="SG30" s="1">
        <f t="shared" si="58"/>
        <v>0</v>
      </c>
      <c r="SO30" s="1">
        <f t="shared" si="59"/>
        <v>0</v>
      </c>
      <c r="TB30" s="1">
        <f t="shared" si="60"/>
        <v>0</v>
      </c>
      <c r="TS30" s="1">
        <f t="shared" si="8"/>
        <v>0</v>
      </c>
      <c r="UD30" s="1">
        <f t="shared" si="9"/>
        <v>0</v>
      </c>
      <c r="UG30" s="1">
        <f t="shared" si="10"/>
        <v>0</v>
      </c>
      <c r="UQ30" s="1">
        <f t="shared" si="61"/>
        <v>0</v>
      </c>
      <c r="VA30" s="1">
        <f t="shared" si="62"/>
        <v>0</v>
      </c>
      <c r="VG30" s="1">
        <f t="shared" si="63"/>
        <v>0</v>
      </c>
      <c r="WY30" s="1">
        <f t="shared" si="11"/>
        <v>0</v>
      </c>
      <c r="XB30" s="1">
        <f t="shared" si="64"/>
        <v>0</v>
      </c>
      <c r="XG30" s="1">
        <f t="shared" si="12"/>
        <v>0</v>
      </c>
      <c r="XK30" s="108"/>
      <c r="XL30" s="1">
        <f t="shared" si="13"/>
        <v>3</v>
      </c>
      <c r="XM30" s="1">
        <f t="shared" si="14"/>
        <v>0</v>
      </c>
      <c r="XN30" s="1">
        <f t="shared" si="65"/>
        <v>0</v>
      </c>
      <c r="XO30" s="1">
        <f t="shared" si="15"/>
        <v>0</v>
      </c>
      <c r="XP30" s="1">
        <f t="shared" si="66"/>
        <v>0</v>
      </c>
      <c r="XQ30" s="1">
        <f t="shared" si="16"/>
        <v>0</v>
      </c>
      <c r="XR30" s="1">
        <f t="shared" si="17"/>
        <v>0</v>
      </c>
      <c r="XS30" s="1">
        <f t="shared" si="18"/>
        <v>0</v>
      </c>
      <c r="XT30" s="1">
        <f t="shared" si="67"/>
        <v>0</v>
      </c>
      <c r="XU30" s="1">
        <f t="shared" si="19"/>
        <v>0</v>
      </c>
      <c r="XV30" s="1">
        <f t="shared" si="20"/>
        <v>0</v>
      </c>
      <c r="XW30" s="1">
        <f t="shared" si="21"/>
        <v>0</v>
      </c>
      <c r="XX30" s="1">
        <f t="shared" si="22"/>
        <v>0</v>
      </c>
      <c r="XY30" s="1">
        <f t="shared" si="23"/>
        <v>0</v>
      </c>
      <c r="XZ30" s="1">
        <f t="shared" si="24"/>
        <v>0</v>
      </c>
      <c r="YA30" s="1">
        <f t="shared" si="25"/>
        <v>0</v>
      </c>
      <c r="YB30" s="1">
        <f t="shared" si="26"/>
        <v>0</v>
      </c>
      <c r="YC30" s="1">
        <f t="shared" si="27"/>
        <v>0</v>
      </c>
      <c r="YD30" s="132"/>
      <c r="YE30" s="133">
        <f t="shared" si="76"/>
        <v>3</v>
      </c>
      <c r="YF30" s="133">
        <f t="shared" si="29"/>
        <v>166666.66666666666</v>
      </c>
      <c r="YG30" s="130">
        <v>2</v>
      </c>
      <c r="YH30" s="130">
        <f t="shared" si="30"/>
        <v>250000</v>
      </c>
      <c r="YI30" s="129">
        <v>1</v>
      </c>
      <c r="YJ30" s="128">
        <f t="shared" si="31"/>
        <v>500000</v>
      </c>
      <c r="YK30" s="177"/>
      <c r="YL30">
        <v>0.5</v>
      </c>
      <c r="YM30"/>
      <c r="YN30"/>
      <c r="YO30"/>
      <c r="YP30"/>
      <c r="YQ30"/>
      <c r="YR30">
        <v>1</v>
      </c>
      <c r="YS30">
        <v>1</v>
      </c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>
        <f t="shared" si="68"/>
        <v>2</v>
      </c>
      <c r="ACD30" s="25">
        <f>(AJF30/ACC30)*YL30</f>
        <v>250000</v>
      </c>
      <c r="ACE30" s="11">
        <f t="shared" si="32"/>
        <v>5</v>
      </c>
      <c r="ACF30" s="11">
        <f t="shared" si="33"/>
        <v>200000</v>
      </c>
      <c r="ACG30" s="1">
        <v>35</v>
      </c>
      <c r="ACH30" s="1">
        <v>2</v>
      </c>
      <c r="ACI30" s="11">
        <f t="shared" si="34"/>
        <v>500000</v>
      </c>
      <c r="ACJ30" s="11"/>
      <c r="ACK30" s="13">
        <f t="shared" si="35"/>
        <v>0</v>
      </c>
      <c r="ACL30">
        <v>0.5</v>
      </c>
      <c r="ACM30" s="25">
        <f t="shared" si="69"/>
        <v>500000</v>
      </c>
      <c r="ACN30" s="11">
        <f t="shared" si="70"/>
        <v>500000</v>
      </c>
      <c r="ACO30" s="65"/>
      <c r="ACP30" s="1">
        <v>1</v>
      </c>
      <c r="ACQ30" s="1">
        <v>5</v>
      </c>
      <c r="ACR30" s="39" t="s">
        <v>295</v>
      </c>
      <c r="ACS30" s="1">
        <v>1</v>
      </c>
      <c r="ACT30" s="1">
        <v>1</v>
      </c>
      <c r="ACZ30" s="1" t="s">
        <v>259</v>
      </c>
      <c r="ADB30" s="1">
        <v>23</v>
      </c>
      <c r="ADC30" s="1">
        <v>1</v>
      </c>
      <c r="ADD30" s="1" t="s">
        <v>189</v>
      </c>
      <c r="ADF30" s="1">
        <v>3</v>
      </c>
      <c r="ADG30" s="1">
        <v>3</v>
      </c>
      <c r="ADI30" s="1">
        <v>1</v>
      </c>
      <c r="ADL30" s="1">
        <v>1</v>
      </c>
      <c r="ADU30" s="1">
        <v>6</v>
      </c>
      <c r="ADV30" s="1">
        <v>7</v>
      </c>
      <c r="AEA30" s="1">
        <v>1</v>
      </c>
      <c r="AEB30" s="1">
        <v>1</v>
      </c>
      <c r="AEK30" s="1">
        <v>1</v>
      </c>
      <c r="AEM30" s="1">
        <v>1</v>
      </c>
      <c r="AFK30" s="1">
        <v>1</v>
      </c>
      <c r="AFM30" s="1">
        <v>1</v>
      </c>
      <c r="AFO30" s="1">
        <v>1</v>
      </c>
      <c r="AFR30" s="1">
        <v>1</v>
      </c>
      <c r="AGJ30" s="1">
        <v>1000000</v>
      </c>
      <c r="AGK30" s="11">
        <f t="shared" si="74"/>
        <v>0</v>
      </c>
      <c r="AHH30" s="1">
        <v>1000000</v>
      </c>
      <c r="AHL30" s="1">
        <v>4</v>
      </c>
      <c r="AHM30" s="1">
        <v>1</v>
      </c>
      <c r="AHP30" s="1">
        <v>4</v>
      </c>
      <c r="AHQ30" s="1">
        <v>1</v>
      </c>
      <c r="AHR30" s="1">
        <v>2</v>
      </c>
      <c r="AHS30" s="1">
        <v>1</v>
      </c>
      <c r="AHT30" s="1">
        <v>2</v>
      </c>
      <c r="AHU30" s="1">
        <v>1</v>
      </c>
      <c r="AHV30" s="1">
        <v>1</v>
      </c>
      <c r="AHW30" s="1">
        <v>1</v>
      </c>
      <c r="AHX30" s="1">
        <v>1</v>
      </c>
      <c r="AHY30" s="1">
        <v>1</v>
      </c>
      <c r="AHZ30" s="1">
        <v>1</v>
      </c>
      <c r="AIH30" s="1">
        <v>1</v>
      </c>
      <c r="AIR30" s="1">
        <v>1</v>
      </c>
      <c r="AIV30" s="1">
        <v>1</v>
      </c>
      <c r="AIW30" s="11"/>
      <c r="AIX30" s="11"/>
      <c r="AIZ30" s="11">
        <v>1000000</v>
      </c>
      <c r="AJE30" s="45"/>
      <c r="AJF30" s="381">
        <v>1000000</v>
      </c>
      <c r="AJG30" s="11">
        <f t="shared" si="36"/>
        <v>200000</v>
      </c>
      <c r="AJH30" s="60"/>
      <c r="AJI30" s="12">
        <v>1.4</v>
      </c>
      <c r="AJJ30" s="1">
        <v>5</v>
      </c>
      <c r="AJM30" s="1">
        <v>1</v>
      </c>
      <c r="AJT30" s="1">
        <v>1</v>
      </c>
      <c r="AJU30" s="1">
        <f t="shared" si="71"/>
        <v>6</v>
      </c>
      <c r="AJV30" s="1">
        <v>2</v>
      </c>
      <c r="AJW30" s="1">
        <v>1</v>
      </c>
      <c r="AJX30" s="1">
        <f t="shared" si="72"/>
        <v>9</v>
      </c>
      <c r="AJY30" s="60"/>
      <c r="AJZ30" s="1" t="s">
        <v>422</v>
      </c>
      <c r="AKA30" s="1" t="s">
        <v>423</v>
      </c>
      <c r="AKB30" s="1" t="s">
        <v>261</v>
      </c>
      <c r="AKC30" s="1" t="s">
        <v>260</v>
      </c>
      <c r="AKD30" s="1" t="s">
        <v>260</v>
      </c>
      <c r="AKE30" s="1" t="s">
        <v>260</v>
      </c>
      <c r="AKF30" s="1" t="s">
        <v>260</v>
      </c>
      <c r="AKG30" s="1" t="s">
        <v>260</v>
      </c>
      <c r="AKH30" s="1" t="s">
        <v>262</v>
      </c>
      <c r="AKI30" s="1" t="s">
        <v>260</v>
      </c>
      <c r="AKJ30" s="1" t="s">
        <v>260</v>
      </c>
      <c r="AKK30" s="1" t="s">
        <v>260</v>
      </c>
      <c r="AKL30" s="1" t="s">
        <v>260</v>
      </c>
      <c r="AKM30" s="1" t="s">
        <v>260</v>
      </c>
      <c r="AKN30" s="1" t="s">
        <v>260</v>
      </c>
      <c r="AKO30" s="1" t="s">
        <v>260</v>
      </c>
      <c r="AKP30" s="1" t="s">
        <v>263</v>
      </c>
      <c r="AKQ30" s="1" t="s">
        <v>260</v>
      </c>
      <c r="AKR30" s="1" t="s">
        <v>260</v>
      </c>
      <c r="AKS30" s="1" t="s">
        <v>260</v>
      </c>
      <c r="AKT30" s="1" t="s">
        <v>260</v>
      </c>
      <c r="AKU30" s="1" t="s">
        <v>260</v>
      </c>
      <c r="AKV30" s="1" t="s">
        <v>260</v>
      </c>
      <c r="AKW30" s="1" t="s">
        <v>260</v>
      </c>
      <c r="AKX30" s="1" t="s">
        <v>260</v>
      </c>
      <c r="AKY30" s="1" t="s">
        <v>260</v>
      </c>
      <c r="AKZ30" s="1" t="s">
        <v>260</v>
      </c>
      <c r="ALA30" s="1" t="s">
        <v>260</v>
      </c>
      <c r="ALB30" s="1" t="s">
        <v>260</v>
      </c>
      <c r="ALC30" s="1" t="s">
        <v>260</v>
      </c>
      <c r="ALD30" s="1" t="s">
        <v>260</v>
      </c>
      <c r="ALE30" s="1" t="s">
        <v>260</v>
      </c>
      <c r="ALF30" s="1" t="s">
        <v>260</v>
      </c>
      <c r="ALG30" s="1" t="s">
        <v>260</v>
      </c>
      <c r="ALH30" s="1" t="s">
        <v>260</v>
      </c>
      <c r="ALI30" s="1" t="s">
        <v>260</v>
      </c>
      <c r="ALJ30" s="1" t="s">
        <v>260</v>
      </c>
      <c r="ALK30" s="1">
        <v>2</v>
      </c>
      <c r="ALL30" s="11">
        <f t="shared" si="73"/>
        <v>500000</v>
      </c>
      <c r="ALM30" s="28">
        <v>1000000</v>
      </c>
      <c r="ALP30" s="1">
        <v>2</v>
      </c>
      <c r="ALS30" s="60"/>
      <c r="ALT30" s="1">
        <v>1</v>
      </c>
      <c r="ALV30" s="1">
        <v>1</v>
      </c>
      <c r="ALW30" s="1">
        <v>1</v>
      </c>
      <c r="ALX30" s="1">
        <v>1</v>
      </c>
      <c r="ALY30" s="1">
        <v>1</v>
      </c>
      <c r="AMA30" s="1">
        <v>1</v>
      </c>
      <c r="AMB30" s="1">
        <v>1</v>
      </c>
      <c r="AMH30" s="403"/>
    </row>
    <row r="31" spans="1:1022" s="1" customFormat="1" ht="15" customHeight="1" x14ac:dyDescent="0.25">
      <c r="A31" s="268"/>
      <c r="B31" s="113">
        <v>29</v>
      </c>
      <c r="C31" s="304" t="s">
        <v>375</v>
      </c>
      <c r="D31" s="305" t="s">
        <v>424</v>
      </c>
      <c r="E31" s="1">
        <v>2002</v>
      </c>
      <c r="F31" s="1">
        <v>3</v>
      </c>
      <c r="G31" s="1">
        <v>1</v>
      </c>
      <c r="H31" s="1">
        <v>2</v>
      </c>
      <c r="I31" s="1">
        <v>1</v>
      </c>
      <c r="J31" s="1">
        <v>5</v>
      </c>
      <c r="K31" s="1">
        <v>1985</v>
      </c>
      <c r="L31" s="1">
        <v>1995</v>
      </c>
      <c r="M31" s="1">
        <v>11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Y31" s="1">
        <v>1</v>
      </c>
      <c r="AY31" s="1">
        <v>1</v>
      </c>
      <c r="BA31" s="1">
        <v>1</v>
      </c>
      <c r="BB31" s="1">
        <v>13</v>
      </c>
      <c r="BE31" s="1">
        <v>1</v>
      </c>
      <c r="BG31" s="1">
        <v>3</v>
      </c>
      <c r="CG31" s="1">
        <v>1</v>
      </c>
      <c r="CH31" s="246"/>
      <c r="CP31" s="1">
        <f t="shared" si="37"/>
        <v>0</v>
      </c>
      <c r="CS31" s="1">
        <f t="shared" si="0"/>
        <v>0</v>
      </c>
      <c r="DO31" s="1">
        <f t="shared" si="38"/>
        <v>0</v>
      </c>
      <c r="DX31" s="1">
        <f t="shared" si="39"/>
        <v>0</v>
      </c>
      <c r="EE31" s="1">
        <f t="shared" si="40"/>
        <v>0</v>
      </c>
      <c r="EH31" s="1">
        <f t="shared" si="41"/>
        <v>0</v>
      </c>
      <c r="FF31" s="116"/>
      <c r="GP31" s="1">
        <f t="shared" si="1"/>
        <v>0</v>
      </c>
      <c r="GY31" s="1">
        <f t="shared" si="42"/>
        <v>0</v>
      </c>
      <c r="HC31" s="1">
        <f t="shared" si="43"/>
        <v>0</v>
      </c>
      <c r="HS31" s="1">
        <f t="shared" si="44"/>
        <v>0</v>
      </c>
      <c r="HX31" s="1">
        <f t="shared" si="2"/>
        <v>0</v>
      </c>
      <c r="ID31" s="1">
        <f t="shared" si="3"/>
        <v>0</v>
      </c>
      <c r="IN31" s="1">
        <f t="shared" si="45"/>
        <v>0</v>
      </c>
      <c r="IW31" s="1">
        <f t="shared" si="46"/>
        <v>0</v>
      </c>
      <c r="IZ31" s="1">
        <f t="shared" si="4"/>
        <v>0</v>
      </c>
      <c r="JJ31" s="1">
        <f t="shared" si="5"/>
        <v>0</v>
      </c>
      <c r="JV31" s="1">
        <f t="shared" si="47"/>
        <v>0</v>
      </c>
      <c r="KB31" s="1">
        <f t="shared" si="48"/>
        <v>0</v>
      </c>
      <c r="LG31" s="1">
        <f t="shared" si="6"/>
        <v>0</v>
      </c>
      <c r="LT31" s="1">
        <f t="shared" si="49"/>
        <v>0</v>
      </c>
      <c r="MA31" s="1">
        <f t="shared" si="50"/>
        <v>0</v>
      </c>
      <c r="MF31" s="1">
        <f t="shared" si="51"/>
        <v>0</v>
      </c>
      <c r="MM31" s="1">
        <f t="shared" si="52"/>
        <v>0</v>
      </c>
      <c r="MS31" s="1">
        <f t="shared" si="53"/>
        <v>0</v>
      </c>
      <c r="MU31" s="115"/>
      <c r="OI31" s="120"/>
      <c r="PD31" s="1">
        <f t="shared" si="7"/>
        <v>0</v>
      </c>
      <c r="QF31" s="1">
        <f t="shared" si="54"/>
        <v>0</v>
      </c>
      <c r="QY31" s="1">
        <f t="shared" si="55"/>
        <v>0</v>
      </c>
      <c r="RK31" s="1">
        <f t="shared" si="56"/>
        <v>0</v>
      </c>
      <c r="RM31" s="1">
        <v>1</v>
      </c>
      <c r="RR31" s="1">
        <v>1</v>
      </c>
      <c r="RX31" s="1">
        <v>1</v>
      </c>
      <c r="RY31" s="1">
        <v>1</v>
      </c>
      <c r="SA31" s="1">
        <f t="shared" si="57"/>
        <v>4</v>
      </c>
      <c r="SB31" s="1">
        <v>1</v>
      </c>
      <c r="SG31" s="1">
        <f t="shared" si="58"/>
        <v>0</v>
      </c>
      <c r="SO31" s="1">
        <f t="shared" si="59"/>
        <v>0</v>
      </c>
      <c r="TB31" s="1">
        <f t="shared" si="60"/>
        <v>0</v>
      </c>
      <c r="TS31" s="1">
        <f t="shared" si="8"/>
        <v>0</v>
      </c>
      <c r="UD31" s="1">
        <f t="shared" si="9"/>
        <v>0</v>
      </c>
      <c r="UG31" s="1">
        <f t="shared" si="10"/>
        <v>0</v>
      </c>
      <c r="UQ31" s="1">
        <f t="shared" si="61"/>
        <v>0</v>
      </c>
      <c r="VA31" s="1">
        <f t="shared" si="62"/>
        <v>0</v>
      </c>
      <c r="VG31" s="1">
        <f t="shared" si="63"/>
        <v>0</v>
      </c>
      <c r="WY31" s="1">
        <f t="shared" si="11"/>
        <v>0</v>
      </c>
      <c r="XB31" s="1">
        <f t="shared" si="64"/>
        <v>0</v>
      </c>
      <c r="XG31" s="1">
        <f t="shared" si="12"/>
        <v>0</v>
      </c>
      <c r="XK31" s="108"/>
      <c r="XL31" s="1">
        <f t="shared" si="13"/>
        <v>0</v>
      </c>
      <c r="XM31" s="1">
        <f t="shared" si="14"/>
        <v>0</v>
      </c>
      <c r="XN31" s="1">
        <f t="shared" si="65"/>
        <v>0</v>
      </c>
      <c r="XO31" s="1">
        <f t="shared" si="15"/>
        <v>0</v>
      </c>
      <c r="XP31" s="1">
        <f t="shared" si="66"/>
        <v>0</v>
      </c>
      <c r="XQ31" s="1">
        <f t="shared" si="16"/>
        <v>0</v>
      </c>
      <c r="XR31" s="1">
        <f t="shared" si="17"/>
        <v>0</v>
      </c>
      <c r="XS31" s="1">
        <f t="shared" si="18"/>
        <v>0</v>
      </c>
      <c r="XT31" s="1">
        <f t="shared" si="67"/>
        <v>0</v>
      </c>
      <c r="XU31" s="1">
        <f t="shared" si="19"/>
        <v>0</v>
      </c>
      <c r="XV31" s="1">
        <f t="shared" si="20"/>
        <v>0</v>
      </c>
      <c r="XW31" s="1">
        <f t="shared" si="21"/>
        <v>4</v>
      </c>
      <c r="XX31" s="1">
        <f t="shared" si="22"/>
        <v>0</v>
      </c>
      <c r="XY31" s="1">
        <f t="shared" si="23"/>
        <v>0</v>
      </c>
      <c r="XZ31" s="1">
        <f t="shared" si="24"/>
        <v>0</v>
      </c>
      <c r="YA31" s="1">
        <f t="shared" si="25"/>
        <v>0</v>
      </c>
      <c r="YB31" s="1">
        <f t="shared" si="26"/>
        <v>0</v>
      </c>
      <c r="YC31" s="1">
        <f t="shared" si="27"/>
        <v>0</v>
      </c>
      <c r="YD31" s="132"/>
      <c r="YE31" s="133">
        <f t="shared" si="76"/>
        <v>4</v>
      </c>
      <c r="YF31" s="133">
        <f t="shared" si="29"/>
        <v>950000</v>
      </c>
      <c r="YG31" s="130">
        <v>1</v>
      </c>
      <c r="YH31" s="130">
        <f t="shared" si="30"/>
        <v>3800000</v>
      </c>
      <c r="YI31" s="129">
        <v>1</v>
      </c>
      <c r="YJ31" s="128">
        <f t="shared" si="31"/>
        <v>3800000</v>
      </c>
      <c r="YK31" s="177"/>
      <c r="YL31">
        <v>1</v>
      </c>
      <c r="YM31"/>
      <c r="YN31"/>
      <c r="YO31"/>
      <c r="YP31"/>
      <c r="YQ31"/>
      <c r="YR31"/>
      <c r="YS31"/>
      <c r="YT31"/>
      <c r="YU31"/>
      <c r="YV31">
        <v>1</v>
      </c>
      <c r="YW31"/>
      <c r="YX31"/>
      <c r="YY31"/>
      <c r="YZ31"/>
      <c r="ZA31"/>
      <c r="ZB31"/>
      <c r="ZC31">
        <v>1</v>
      </c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>
        <v>1</v>
      </c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>
        <f t="shared" si="68"/>
        <v>3</v>
      </c>
      <c r="ACD31" s="25">
        <f>(AJF31/ACC31)*YL31</f>
        <v>1266666.6666666667</v>
      </c>
      <c r="ACE31" s="11">
        <f t="shared" si="32"/>
        <v>7</v>
      </c>
      <c r="ACF31" s="11">
        <f t="shared" si="33"/>
        <v>542857.14285714284</v>
      </c>
      <c r="ACG31" s="1">
        <v>3</v>
      </c>
      <c r="ACH31" s="1">
        <v>1</v>
      </c>
      <c r="ACI31" s="11">
        <f t="shared" si="34"/>
        <v>3800000</v>
      </c>
      <c r="ACJ31" s="11"/>
      <c r="ACK31" s="13">
        <f t="shared" si="35"/>
        <v>0</v>
      </c>
      <c r="ACL31">
        <v>1</v>
      </c>
      <c r="ACM31" s="25">
        <f t="shared" si="69"/>
        <v>3800000</v>
      </c>
      <c r="ACN31" s="11">
        <f t="shared" si="70"/>
        <v>3800000</v>
      </c>
      <c r="ACO31" s="65"/>
      <c r="ACR31" s="1" t="s">
        <v>292</v>
      </c>
      <c r="ACS31" s="1">
        <v>1</v>
      </c>
      <c r="ACT31" s="1">
        <v>1</v>
      </c>
      <c r="ACU31" s="1">
        <v>1</v>
      </c>
      <c r="ACX31" s="1">
        <v>2</v>
      </c>
      <c r="ACY31" s="1">
        <v>1</v>
      </c>
      <c r="ACZ31" s="1" t="s">
        <v>425</v>
      </c>
      <c r="ADA31" s="1">
        <v>1</v>
      </c>
      <c r="ADD31" s="1" t="s">
        <v>189</v>
      </c>
      <c r="ADL31" s="1">
        <v>1</v>
      </c>
      <c r="ADN31" s="1">
        <v>1</v>
      </c>
      <c r="ADU31" s="1">
        <v>6</v>
      </c>
      <c r="ADV31" s="1">
        <v>7</v>
      </c>
      <c r="ADX31" s="1">
        <v>1</v>
      </c>
      <c r="AEA31" s="1">
        <v>1</v>
      </c>
      <c r="AEB31" s="1">
        <v>1</v>
      </c>
      <c r="AEE31" s="1">
        <v>1</v>
      </c>
      <c r="AFC31" s="1" t="s">
        <v>1279</v>
      </c>
      <c r="AFH31" s="1">
        <v>1</v>
      </c>
      <c r="AFK31" s="1">
        <v>1</v>
      </c>
      <c r="AFO31" s="1">
        <v>1</v>
      </c>
      <c r="AFR31" s="1">
        <v>1</v>
      </c>
      <c r="AFU31" s="1">
        <v>1</v>
      </c>
      <c r="AGJ31" s="11">
        <v>640000</v>
      </c>
      <c r="AGK31" s="11">
        <f t="shared" si="74"/>
        <v>5000</v>
      </c>
      <c r="AGT31" s="1">
        <v>5000</v>
      </c>
      <c r="AGU31" s="1">
        <v>1</v>
      </c>
      <c r="AHG31" s="1">
        <v>1</v>
      </c>
      <c r="AHH31" s="1">
        <v>640000</v>
      </c>
      <c r="AHJ31" s="1">
        <v>1</v>
      </c>
      <c r="AHK31" s="1">
        <v>1</v>
      </c>
      <c r="AHN31" s="1">
        <v>1</v>
      </c>
      <c r="AHR31" s="1">
        <v>2</v>
      </c>
      <c r="AHS31" s="1">
        <v>1</v>
      </c>
      <c r="AHT31" s="1">
        <v>17</v>
      </c>
      <c r="AHU31" s="1">
        <v>1</v>
      </c>
      <c r="AHV31" s="1">
        <v>1</v>
      </c>
      <c r="AIH31" s="1">
        <v>1</v>
      </c>
      <c r="AIV31" s="1">
        <v>1</v>
      </c>
      <c r="AIW31" s="11"/>
      <c r="AIX31" s="11"/>
      <c r="AIZ31" s="11">
        <v>3800000</v>
      </c>
      <c r="AJE31" s="45"/>
      <c r="AJF31" s="381">
        <v>3800000</v>
      </c>
      <c r="AJG31" s="11">
        <f t="shared" si="36"/>
        <v>542857.14285714284</v>
      </c>
      <c r="AJH31" s="60"/>
      <c r="AJI31" s="12"/>
      <c r="AJJ31" s="1">
        <v>2</v>
      </c>
      <c r="AJK31" s="1">
        <v>1</v>
      </c>
      <c r="AJU31" s="1">
        <f t="shared" si="71"/>
        <v>3</v>
      </c>
      <c r="AJV31" s="1">
        <v>1</v>
      </c>
      <c r="AJW31" s="1">
        <v>2</v>
      </c>
      <c r="AJX31" s="1">
        <f t="shared" si="72"/>
        <v>6</v>
      </c>
      <c r="AJY31" s="60"/>
      <c r="AJZ31" s="1" t="s">
        <v>426</v>
      </c>
      <c r="AKA31" s="1" t="s">
        <v>427</v>
      </c>
      <c r="AKB31" s="1" t="s">
        <v>428</v>
      </c>
      <c r="AKC31" s="1" t="s">
        <v>429</v>
      </c>
      <c r="AKD31" s="1" t="s">
        <v>430</v>
      </c>
      <c r="AKE31" s="1" t="s">
        <v>431</v>
      </c>
      <c r="AKF31" s="1" t="s">
        <v>432</v>
      </c>
      <c r="AKG31" s="1" t="s">
        <v>433</v>
      </c>
      <c r="AKH31" s="1" t="s">
        <v>262</v>
      </c>
      <c r="AKI31" s="1" t="s">
        <v>260</v>
      </c>
      <c r="AKJ31" s="1" t="s">
        <v>260</v>
      </c>
      <c r="AKK31" s="1" t="s">
        <v>260</v>
      </c>
      <c r="AKL31" s="1" t="s">
        <v>260</v>
      </c>
      <c r="AKM31" s="1" t="s">
        <v>260</v>
      </c>
      <c r="AKN31" s="1" t="s">
        <v>260</v>
      </c>
      <c r="AKO31" s="1" t="s">
        <v>260</v>
      </c>
      <c r="AKP31" s="1" t="s">
        <v>263</v>
      </c>
      <c r="AKQ31" s="1" t="s">
        <v>260</v>
      </c>
      <c r="AKR31" s="1" t="s">
        <v>260</v>
      </c>
      <c r="AKS31" s="1" t="s">
        <v>260</v>
      </c>
      <c r="AKT31" s="1" t="s">
        <v>260</v>
      </c>
      <c r="AKU31" s="1" t="s">
        <v>260</v>
      </c>
      <c r="AKV31" s="1" t="s">
        <v>260</v>
      </c>
      <c r="AKW31" s="1" t="s">
        <v>260</v>
      </c>
      <c r="AKX31" s="1" t="s">
        <v>260</v>
      </c>
      <c r="AKY31" s="1" t="s">
        <v>260</v>
      </c>
      <c r="AKZ31" s="1" t="s">
        <v>260</v>
      </c>
      <c r="ALA31" s="1" t="s">
        <v>260</v>
      </c>
      <c r="ALB31" s="1" t="s">
        <v>260</v>
      </c>
      <c r="ALC31" s="1" t="s">
        <v>260</v>
      </c>
      <c r="ALD31" s="1" t="s">
        <v>260</v>
      </c>
      <c r="ALE31" s="1" t="s">
        <v>260</v>
      </c>
      <c r="ALF31" s="1" t="s">
        <v>260</v>
      </c>
      <c r="ALG31" s="1" t="s">
        <v>260</v>
      </c>
      <c r="ALH31" s="1" t="s">
        <v>260</v>
      </c>
      <c r="ALI31" s="1" t="s">
        <v>260</v>
      </c>
      <c r="ALJ31" s="1" t="s">
        <v>260</v>
      </c>
      <c r="ALK31" s="1">
        <v>8</v>
      </c>
      <c r="ALL31" s="11">
        <f t="shared" si="73"/>
        <v>475000</v>
      </c>
      <c r="ALM31" s="28">
        <v>3800000</v>
      </c>
      <c r="ALN31" s="1">
        <v>4</v>
      </c>
      <c r="ALO31" s="1">
        <v>2</v>
      </c>
      <c r="ALP31" s="1">
        <v>2</v>
      </c>
      <c r="ALS31" s="60"/>
      <c r="ALT31" s="1">
        <v>1</v>
      </c>
      <c r="ALW31" s="1">
        <v>1</v>
      </c>
      <c r="ALX31" s="1">
        <v>1</v>
      </c>
      <c r="ALY31" s="1">
        <v>1</v>
      </c>
      <c r="ALZ31" s="1">
        <v>1</v>
      </c>
      <c r="AMB31" s="1">
        <v>1</v>
      </c>
      <c r="AMH31" s="403"/>
    </row>
    <row r="32" spans="1:1022" s="1" customFormat="1" ht="15" customHeight="1" x14ac:dyDescent="0.25">
      <c r="A32" s="268"/>
      <c r="B32" s="113">
        <v>30</v>
      </c>
      <c r="C32" s="304" t="s">
        <v>375</v>
      </c>
      <c r="D32" s="304" t="s">
        <v>434</v>
      </c>
      <c r="E32" s="1">
        <v>2003</v>
      </c>
      <c r="F32" s="1">
        <v>1</v>
      </c>
      <c r="G32" s="1">
        <v>1</v>
      </c>
      <c r="J32" s="1">
        <v>1</v>
      </c>
      <c r="K32" s="1">
        <v>1994</v>
      </c>
      <c r="L32" s="1">
        <v>1994</v>
      </c>
      <c r="M32" s="1">
        <v>1</v>
      </c>
      <c r="X32" s="1">
        <v>1</v>
      </c>
      <c r="AY32" s="1">
        <v>1</v>
      </c>
      <c r="BA32" s="1">
        <v>1</v>
      </c>
      <c r="BB32" s="1">
        <v>11</v>
      </c>
      <c r="BC32" s="1">
        <v>1</v>
      </c>
      <c r="BG32" s="1">
        <v>1</v>
      </c>
      <c r="CG32" s="1">
        <v>1</v>
      </c>
      <c r="CH32" s="246"/>
      <c r="CP32" s="1">
        <f t="shared" si="37"/>
        <v>0</v>
      </c>
      <c r="CS32" s="1">
        <f t="shared" si="0"/>
        <v>0</v>
      </c>
      <c r="DO32" s="1">
        <f t="shared" si="38"/>
        <v>0</v>
      </c>
      <c r="DX32" s="1">
        <f t="shared" si="39"/>
        <v>0</v>
      </c>
      <c r="EE32" s="1">
        <f t="shared" si="40"/>
        <v>0</v>
      </c>
      <c r="EH32" s="1">
        <f t="shared" si="41"/>
        <v>0</v>
      </c>
      <c r="FF32" s="116"/>
      <c r="GP32" s="1">
        <f t="shared" si="1"/>
        <v>0</v>
      </c>
      <c r="GY32" s="1">
        <f t="shared" si="42"/>
        <v>0</v>
      </c>
      <c r="HC32" s="1">
        <f t="shared" si="43"/>
        <v>0</v>
      </c>
      <c r="HS32" s="1">
        <f t="shared" si="44"/>
        <v>0</v>
      </c>
      <c r="HX32" s="1">
        <f t="shared" si="2"/>
        <v>0</v>
      </c>
      <c r="ID32" s="1">
        <f t="shared" si="3"/>
        <v>0</v>
      </c>
      <c r="IN32" s="1">
        <f t="shared" si="45"/>
        <v>0</v>
      </c>
      <c r="IW32" s="1">
        <f t="shared" si="46"/>
        <v>0</v>
      </c>
      <c r="IZ32" s="1">
        <f t="shared" si="4"/>
        <v>0</v>
      </c>
      <c r="JJ32" s="1">
        <f t="shared" si="5"/>
        <v>0</v>
      </c>
      <c r="JV32" s="1">
        <f t="shared" si="47"/>
        <v>0</v>
      </c>
      <c r="KB32" s="1">
        <f t="shared" si="48"/>
        <v>0</v>
      </c>
      <c r="LG32" s="1">
        <f t="shared" si="6"/>
        <v>0</v>
      </c>
      <c r="LT32" s="1">
        <f t="shared" si="49"/>
        <v>0</v>
      </c>
      <c r="MA32" s="1">
        <f t="shared" si="50"/>
        <v>0</v>
      </c>
      <c r="MF32" s="1">
        <f t="shared" si="51"/>
        <v>0</v>
      </c>
      <c r="MM32" s="1">
        <f t="shared" si="52"/>
        <v>0</v>
      </c>
      <c r="MS32" s="1">
        <f t="shared" si="53"/>
        <v>0</v>
      </c>
      <c r="MU32" s="115">
        <v>1</v>
      </c>
      <c r="OI32" s="120"/>
      <c r="PD32" s="1">
        <f t="shared" si="7"/>
        <v>0</v>
      </c>
      <c r="QF32" s="1">
        <f t="shared" si="54"/>
        <v>0</v>
      </c>
      <c r="QY32" s="1">
        <f t="shared" si="55"/>
        <v>0</v>
      </c>
      <c r="RK32" s="1">
        <f t="shared" si="56"/>
        <v>0</v>
      </c>
      <c r="SA32" s="1">
        <f t="shared" si="57"/>
        <v>0</v>
      </c>
      <c r="SG32" s="1">
        <f t="shared" si="58"/>
        <v>0</v>
      </c>
      <c r="SO32" s="1">
        <f t="shared" si="59"/>
        <v>0</v>
      </c>
      <c r="TB32" s="1">
        <f t="shared" si="60"/>
        <v>0</v>
      </c>
      <c r="TS32" s="1">
        <f t="shared" si="8"/>
        <v>0</v>
      </c>
      <c r="UD32" s="1">
        <f t="shared" si="9"/>
        <v>0</v>
      </c>
      <c r="UG32" s="1">
        <f t="shared" si="10"/>
        <v>0</v>
      </c>
      <c r="UQ32" s="1">
        <f t="shared" si="61"/>
        <v>0</v>
      </c>
      <c r="VA32" s="1">
        <f t="shared" si="62"/>
        <v>0</v>
      </c>
      <c r="VG32" s="1">
        <f t="shared" si="63"/>
        <v>0</v>
      </c>
      <c r="WY32" s="1">
        <f t="shared" si="11"/>
        <v>0</v>
      </c>
      <c r="XB32" s="1">
        <f t="shared" si="64"/>
        <v>0</v>
      </c>
      <c r="XG32" s="1">
        <f t="shared" si="12"/>
        <v>0</v>
      </c>
      <c r="XK32" s="108"/>
      <c r="XL32" s="1">
        <f t="shared" si="13"/>
        <v>0</v>
      </c>
      <c r="XM32" s="1">
        <f t="shared" si="14"/>
        <v>0</v>
      </c>
      <c r="XN32" s="1">
        <f t="shared" si="65"/>
        <v>0</v>
      </c>
      <c r="XO32" s="1">
        <f t="shared" si="15"/>
        <v>0</v>
      </c>
      <c r="XP32" s="1">
        <f t="shared" si="66"/>
        <v>0</v>
      </c>
      <c r="XQ32" s="1">
        <f t="shared" si="16"/>
        <v>0</v>
      </c>
      <c r="XR32" s="1">
        <f t="shared" si="17"/>
        <v>0</v>
      </c>
      <c r="XS32" s="1">
        <f t="shared" si="18"/>
        <v>0</v>
      </c>
      <c r="XT32" s="1">
        <f t="shared" si="67"/>
        <v>0</v>
      </c>
      <c r="XU32" s="1">
        <f t="shared" si="19"/>
        <v>0</v>
      </c>
      <c r="XV32" s="1">
        <f t="shared" si="20"/>
        <v>0</v>
      </c>
      <c r="XW32" s="1">
        <f t="shared" si="21"/>
        <v>0</v>
      </c>
      <c r="XX32" s="1">
        <f t="shared" si="22"/>
        <v>0</v>
      </c>
      <c r="XY32" s="1">
        <f t="shared" si="23"/>
        <v>1</v>
      </c>
      <c r="XZ32" s="1">
        <f t="shared" si="24"/>
        <v>0</v>
      </c>
      <c r="YA32" s="1">
        <f t="shared" si="25"/>
        <v>0</v>
      </c>
      <c r="YB32" s="1">
        <f t="shared" si="26"/>
        <v>0</v>
      </c>
      <c r="YC32" s="1">
        <f t="shared" si="27"/>
        <v>0</v>
      </c>
      <c r="YD32" s="132"/>
      <c r="YE32" s="133">
        <f t="shared" si="76"/>
        <v>1</v>
      </c>
      <c r="YF32" s="133">
        <f t="shared" si="29"/>
        <v>9000</v>
      </c>
      <c r="YG32" s="130">
        <v>1</v>
      </c>
      <c r="YH32" s="130">
        <f t="shared" si="30"/>
        <v>9000</v>
      </c>
      <c r="YI32" s="129">
        <v>1</v>
      </c>
      <c r="YJ32" s="128">
        <f t="shared" si="31"/>
        <v>9000</v>
      </c>
      <c r="YK32" s="177"/>
      <c r="YL32">
        <v>1</v>
      </c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>
        <v>1</v>
      </c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>
        <f t="shared" si="68"/>
        <v>1</v>
      </c>
      <c r="ACD32" s="25">
        <f>(AJF32/ACC32)*YL32</f>
        <v>9000</v>
      </c>
      <c r="ACE32" s="11">
        <f t="shared" si="32"/>
        <v>2</v>
      </c>
      <c r="ACF32" s="11">
        <f t="shared" si="33"/>
        <v>4500</v>
      </c>
      <c r="ACG32" s="1">
        <v>2</v>
      </c>
      <c r="ACH32" s="1">
        <v>1</v>
      </c>
      <c r="ACI32" s="11">
        <f t="shared" si="34"/>
        <v>9000</v>
      </c>
      <c r="ACJ32" s="11"/>
      <c r="ACK32" s="13">
        <f t="shared" si="35"/>
        <v>0</v>
      </c>
      <c r="ACL32">
        <v>1</v>
      </c>
      <c r="ACM32" s="25">
        <f t="shared" si="69"/>
        <v>9000</v>
      </c>
      <c r="ACN32" s="11">
        <f t="shared" si="70"/>
        <v>9000</v>
      </c>
      <c r="ACO32" s="65"/>
      <c r="ACR32" s="39" t="s">
        <v>407</v>
      </c>
      <c r="ACZ32" s="1" t="s">
        <v>259</v>
      </c>
      <c r="ADB32" s="1">
        <v>31</v>
      </c>
      <c r="ADC32" s="1">
        <v>1</v>
      </c>
      <c r="ADD32" s="1" t="s">
        <v>189</v>
      </c>
      <c r="ADU32" s="1">
        <v>2</v>
      </c>
      <c r="AEP32" s="1">
        <v>1</v>
      </c>
      <c r="AFD32" s="1">
        <v>1</v>
      </c>
      <c r="AFH32" s="1">
        <v>1</v>
      </c>
      <c r="AGK32" s="11">
        <f t="shared" si="74"/>
        <v>0</v>
      </c>
      <c r="AIW32" s="11"/>
      <c r="AIX32" s="11"/>
      <c r="AIZ32" s="11">
        <v>9000</v>
      </c>
      <c r="AJE32" s="45"/>
      <c r="AJF32" s="381">
        <v>9000</v>
      </c>
      <c r="AJG32" s="11">
        <f t="shared" si="36"/>
        <v>4500</v>
      </c>
      <c r="AJH32" s="60"/>
      <c r="AJI32" s="12"/>
      <c r="AJJ32" s="1">
        <v>5</v>
      </c>
      <c r="AJU32" s="1">
        <f t="shared" si="71"/>
        <v>5</v>
      </c>
      <c r="AJW32" s="1">
        <v>2</v>
      </c>
      <c r="AJX32" s="1">
        <f t="shared" si="72"/>
        <v>7</v>
      </c>
      <c r="AJY32" s="60"/>
      <c r="AJZ32" s="1" t="s">
        <v>260</v>
      </c>
      <c r="AKA32" s="1" t="s">
        <v>260</v>
      </c>
      <c r="AKB32" s="1" t="s">
        <v>261</v>
      </c>
      <c r="AKC32" s="1" t="s">
        <v>260</v>
      </c>
      <c r="AKD32" s="1" t="s">
        <v>260</v>
      </c>
      <c r="AKE32" s="1" t="s">
        <v>260</v>
      </c>
      <c r="AKF32" s="1" t="s">
        <v>260</v>
      </c>
      <c r="AKG32" s="1" t="s">
        <v>260</v>
      </c>
      <c r="AKH32" s="1" t="s">
        <v>262</v>
      </c>
      <c r="AKI32" s="1" t="s">
        <v>260</v>
      </c>
      <c r="AKJ32" s="1" t="s">
        <v>260</v>
      </c>
      <c r="AKK32" s="1" t="s">
        <v>260</v>
      </c>
      <c r="AKL32" s="1" t="s">
        <v>260</v>
      </c>
      <c r="AKM32" s="1" t="s">
        <v>260</v>
      </c>
      <c r="AKN32" s="1" t="s">
        <v>260</v>
      </c>
      <c r="AKO32" s="1" t="s">
        <v>260</v>
      </c>
      <c r="AKP32" s="1" t="s">
        <v>263</v>
      </c>
      <c r="AKQ32" s="1" t="s">
        <v>260</v>
      </c>
      <c r="AKR32" s="1" t="s">
        <v>260</v>
      </c>
      <c r="AKS32" s="1" t="s">
        <v>260</v>
      </c>
      <c r="AKT32" s="1" t="s">
        <v>260</v>
      </c>
      <c r="AKU32" s="1" t="s">
        <v>260</v>
      </c>
      <c r="AKV32" s="1" t="s">
        <v>260</v>
      </c>
      <c r="AKW32" s="1" t="s">
        <v>260</v>
      </c>
      <c r="AKX32" s="1" t="s">
        <v>260</v>
      </c>
      <c r="AKY32" s="1" t="s">
        <v>260</v>
      </c>
      <c r="AKZ32" s="1" t="s">
        <v>260</v>
      </c>
      <c r="ALA32" s="1" t="s">
        <v>260</v>
      </c>
      <c r="ALB32" s="1" t="s">
        <v>260</v>
      </c>
      <c r="ALC32" s="1" t="s">
        <v>260</v>
      </c>
      <c r="ALD32" s="1" t="s">
        <v>260</v>
      </c>
      <c r="ALE32" s="1" t="s">
        <v>260</v>
      </c>
      <c r="ALF32" s="1" t="s">
        <v>260</v>
      </c>
      <c r="ALG32" s="1" t="s">
        <v>260</v>
      </c>
      <c r="ALH32" s="1" t="s">
        <v>260</v>
      </c>
      <c r="ALI32" s="1" t="s">
        <v>260</v>
      </c>
      <c r="ALJ32" s="1" t="s">
        <v>260</v>
      </c>
      <c r="ALL32" s="11" t="e">
        <f t="shared" si="73"/>
        <v>#DIV/0!</v>
      </c>
      <c r="ALM32" s="28">
        <v>9000</v>
      </c>
      <c r="ALS32" s="60"/>
      <c r="ALT32" s="1">
        <v>1</v>
      </c>
      <c r="ALV32" s="1">
        <v>1</v>
      </c>
      <c r="AMH32" s="403"/>
    </row>
    <row r="33" spans="1:1022" s="1" customFormat="1" ht="15" customHeight="1" x14ac:dyDescent="0.25">
      <c r="A33" s="268"/>
      <c r="B33" s="113">
        <v>31</v>
      </c>
      <c r="C33" s="304" t="s">
        <v>375</v>
      </c>
      <c r="D33" s="304" t="s">
        <v>435</v>
      </c>
      <c r="E33" s="1">
        <v>2003</v>
      </c>
      <c r="F33" s="1">
        <v>1</v>
      </c>
      <c r="G33" s="1">
        <v>1</v>
      </c>
      <c r="J33" s="1">
        <v>1</v>
      </c>
      <c r="K33" s="1">
        <v>1997</v>
      </c>
      <c r="L33" s="1">
        <v>1997</v>
      </c>
      <c r="M33" s="1">
        <v>1</v>
      </c>
      <c r="AA33" s="1">
        <v>1</v>
      </c>
      <c r="AY33" s="1">
        <v>1</v>
      </c>
      <c r="BH33" s="1">
        <v>1</v>
      </c>
      <c r="CG33" s="1">
        <v>1</v>
      </c>
      <c r="CH33" s="246"/>
      <c r="CP33" s="1">
        <f t="shared" si="37"/>
        <v>0</v>
      </c>
      <c r="CS33" s="1">
        <f t="shared" si="0"/>
        <v>0</v>
      </c>
      <c r="DO33" s="1">
        <f t="shared" si="38"/>
        <v>0</v>
      </c>
      <c r="DX33" s="1">
        <f t="shared" si="39"/>
        <v>0</v>
      </c>
      <c r="EE33" s="1">
        <f t="shared" si="40"/>
        <v>0</v>
      </c>
      <c r="EH33" s="1">
        <f t="shared" si="41"/>
        <v>0</v>
      </c>
      <c r="FF33" s="116"/>
      <c r="GP33" s="1">
        <f t="shared" si="1"/>
        <v>0</v>
      </c>
      <c r="GY33" s="1">
        <f t="shared" si="42"/>
        <v>0</v>
      </c>
      <c r="HC33" s="1">
        <f t="shared" si="43"/>
        <v>0</v>
      </c>
      <c r="HS33" s="1">
        <f t="shared" si="44"/>
        <v>0</v>
      </c>
      <c r="HX33" s="1">
        <f t="shared" si="2"/>
        <v>0</v>
      </c>
      <c r="ID33" s="1">
        <f t="shared" si="3"/>
        <v>0</v>
      </c>
      <c r="IN33" s="1">
        <f t="shared" si="45"/>
        <v>0</v>
      </c>
      <c r="IW33" s="1">
        <f t="shared" si="46"/>
        <v>0</v>
      </c>
      <c r="IZ33" s="1">
        <f t="shared" si="4"/>
        <v>0</v>
      </c>
      <c r="JJ33" s="1">
        <f t="shared" si="5"/>
        <v>0</v>
      </c>
      <c r="JV33" s="1">
        <f t="shared" si="47"/>
        <v>0</v>
      </c>
      <c r="KB33" s="1">
        <f t="shared" si="48"/>
        <v>0</v>
      </c>
      <c r="LG33" s="1">
        <f t="shared" si="6"/>
        <v>0</v>
      </c>
      <c r="LT33" s="1">
        <f t="shared" si="49"/>
        <v>0</v>
      </c>
      <c r="MA33" s="1">
        <f t="shared" si="50"/>
        <v>0</v>
      </c>
      <c r="MF33" s="1">
        <f t="shared" si="51"/>
        <v>0</v>
      </c>
      <c r="MM33" s="1">
        <f t="shared" si="52"/>
        <v>0</v>
      </c>
      <c r="MS33" s="1">
        <f t="shared" si="53"/>
        <v>0</v>
      </c>
      <c r="MU33" s="115"/>
      <c r="OI33" s="120"/>
      <c r="PD33" s="1">
        <f t="shared" si="7"/>
        <v>0</v>
      </c>
      <c r="QF33" s="1">
        <f t="shared" si="54"/>
        <v>0</v>
      </c>
      <c r="QY33" s="1">
        <f t="shared" si="55"/>
        <v>0</v>
      </c>
      <c r="RK33" s="1">
        <f t="shared" si="56"/>
        <v>0</v>
      </c>
      <c r="SA33" s="1">
        <f t="shared" si="57"/>
        <v>0</v>
      </c>
      <c r="SG33" s="1">
        <f t="shared" si="58"/>
        <v>0</v>
      </c>
      <c r="SO33" s="1">
        <f t="shared" si="59"/>
        <v>0</v>
      </c>
      <c r="TB33" s="1">
        <f t="shared" si="60"/>
        <v>0</v>
      </c>
      <c r="TS33" s="1">
        <f t="shared" si="8"/>
        <v>0</v>
      </c>
      <c r="UD33" s="1">
        <f t="shared" si="9"/>
        <v>0</v>
      </c>
      <c r="UG33" s="1">
        <f t="shared" si="10"/>
        <v>0</v>
      </c>
      <c r="UQ33" s="1">
        <f t="shared" si="61"/>
        <v>0</v>
      </c>
      <c r="UW33" s="1">
        <v>1</v>
      </c>
      <c r="VA33" s="1">
        <f t="shared" si="62"/>
        <v>1</v>
      </c>
      <c r="VB33" s="1">
        <v>1</v>
      </c>
      <c r="VG33" s="1">
        <f t="shared" si="63"/>
        <v>0</v>
      </c>
      <c r="WY33" s="1">
        <f t="shared" si="11"/>
        <v>0</v>
      </c>
      <c r="XB33" s="1">
        <f t="shared" si="64"/>
        <v>0</v>
      </c>
      <c r="XG33" s="1">
        <f t="shared" si="12"/>
        <v>0</v>
      </c>
      <c r="XK33" s="108"/>
      <c r="XL33" s="1">
        <f t="shared" si="13"/>
        <v>0</v>
      </c>
      <c r="XM33" s="1">
        <f t="shared" si="14"/>
        <v>0</v>
      </c>
      <c r="XN33" s="1">
        <f t="shared" si="65"/>
        <v>0</v>
      </c>
      <c r="XO33" s="1">
        <f t="shared" si="15"/>
        <v>0</v>
      </c>
      <c r="XP33" s="1">
        <f t="shared" si="66"/>
        <v>0</v>
      </c>
      <c r="XQ33" s="1">
        <f t="shared" si="16"/>
        <v>0</v>
      </c>
      <c r="XR33" s="1">
        <f t="shared" si="17"/>
        <v>0</v>
      </c>
      <c r="XS33" s="1">
        <f t="shared" si="18"/>
        <v>0</v>
      </c>
      <c r="XT33" s="1">
        <f t="shared" si="67"/>
        <v>0</v>
      </c>
      <c r="XU33" s="1">
        <f t="shared" si="19"/>
        <v>1</v>
      </c>
      <c r="XV33" s="1">
        <f t="shared" si="20"/>
        <v>0</v>
      </c>
      <c r="XW33" s="1">
        <f t="shared" si="21"/>
        <v>0</v>
      </c>
      <c r="XX33" s="1">
        <f t="shared" si="22"/>
        <v>0</v>
      </c>
      <c r="XY33" s="1">
        <f t="shared" si="23"/>
        <v>0</v>
      </c>
      <c r="XZ33" s="1">
        <f t="shared" si="24"/>
        <v>0</v>
      </c>
      <c r="YA33" s="1">
        <f t="shared" si="25"/>
        <v>0</v>
      </c>
      <c r="YB33" s="1">
        <f t="shared" si="26"/>
        <v>0</v>
      </c>
      <c r="YC33" s="1">
        <f t="shared" si="27"/>
        <v>0</v>
      </c>
      <c r="YD33" s="132"/>
      <c r="YE33" s="133">
        <f t="shared" si="76"/>
        <v>1</v>
      </c>
      <c r="YF33" s="133">
        <f t="shared" si="29"/>
        <v>4000</v>
      </c>
      <c r="YG33" s="130">
        <v>1</v>
      </c>
      <c r="YH33" s="130">
        <f t="shared" si="30"/>
        <v>4000</v>
      </c>
      <c r="YI33" s="129">
        <v>1</v>
      </c>
      <c r="YJ33" s="128">
        <f t="shared" si="31"/>
        <v>4000</v>
      </c>
      <c r="YK33" s="177"/>
      <c r="YL33">
        <v>1</v>
      </c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>
        <f t="shared" si="68"/>
        <v>0</v>
      </c>
      <c r="ACD33" s="25"/>
      <c r="ACE33" s="11">
        <f t="shared" si="32"/>
        <v>1</v>
      </c>
      <c r="ACF33" s="11">
        <f t="shared" si="33"/>
        <v>4000</v>
      </c>
      <c r="ACG33" s="1">
        <v>5</v>
      </c>
      <c r="ACH33" s="1">
        <v>1</v>
      </c>
      <c r="ACI33" s="11">
        <f t="shared" si="34"/>
        <v>4000</v>
      </c>
      <c r="ACJ33" s="45">
        <v>1</v>
      </c>
      <c r="ACK33" s="13">
        <f t="shared" si="35"/>
        <v>4000</v>
      </c>
      <c r="ACL33">
        <v>1</v>
      </c>
      <c r="ACM33" s="25">
        <f t="shared" si="69"/>
        <v>4000</v>
      </c>
      <c r="ACN33" s="11">
        <f t="shared" si="70"/>
        <v>4000</v>
      </c>
      <c r="ACO33" s="65"/>
      <c r="ACR33" s="1" t="s">
        <v>258</v>
      </c>
      <c r="ACS33" s="1">
        <v>1</v>
      </c>
      <c r="ACU33" s="1">
        <v>1</v>
      </c>
      <c r="ACZ33" s="1" t="s">
        <v>259</v>
      </c>
      <c r="ADB33" s="1">
        <v>22</v>
      </c>
      <c r="ADC33" s="1">
        <v>1</v>
      </c>
      <c r="ADD33" s="1" t="s">
        <v>189</v>
      </c>
      <c r="ADF33" s="1">
        <v>5</v>
      </c>
      <c r="ADG33" s="1">
        <v>5</v>
      </c>
      <c r="ADI33" s="1">
        <v>1</v>
      </c>
      <c r="ADJ33" s="1">
        <v>2</v>
      </c>
      <c r="ADK33" s="1">
        <v>1</v>
      </c>
      <c r="ADQ33" s="1">
        <v>1</v>
      </c>
      <c r="ADU33" s="1">
        <v>2</v>
      </c>
      <c r="AFQ33" s="1">
        <v>1</v>
      </c>
      <c r="AGJ33" s="1">
        <v>2000</v>
      </c>
      <c r="AGK33" s="11">
        <f t="shared" si="74"/>
        <v>0</v>
      </c>
      <c r="AHH33" s="1">
        <v>2000</v>
      </c>
      <c r="AIE33" s="1">
        <v>1</v>
      </c>
      <c r="AIF33" s="1">
        <v>1</v>
      </c>
      <c r="AIH33" s="1">
        <v>1</v>
      </c>
      <c r="AIV33" s="1">
        <v>1</v>
      </c>
      <c r="AIW33" s="11"/>
      <c r="AIX33" s="11"/>
      <c r="AIZ33" s="11">
        <v>4000</v>
      </c>
      <c r="AJE33" s="45"/>
      <c r="AJF33" s="381">
        <v>4000</v>
      </c>
      <c r="AJG33" s="11">
        <f t="shared" si="36"/>
        <v>4000</v>
      </c>
      <c r="AJH33" s="60"/>
      <c r="AJI33" s="12"/>
      <c r="AJU33" s="1">
        <f t="shared" si="71"/>
        <v>0</v>
      </c>
      <c r="AJX33" s="1">
        <f t="shared" si="72"/>
        <v>0</v>
      </c>
      <c r="AJY33" s="60"/>
      <c r="AJZ33" s="1" t="s">
        <v>260</v>
      </c>
      <c r="AKA33" s="1" t="s">
        <v>260</v>
      </c>
      <c r="AKB33" s="1" t="s">
        <v>261</v>
      </c>
      <c r="AKC33" s="1" t="s">
        <v>260</v>
      </c>
      <c r="AKD33" s="1" t="s">
        <v>260</v>
      </c>
      <c r="AKE33" s="1" t="s">
        <v>260</v>
      </c>
      <c r="AKF33" s="1" t="s">
        <v>260</v>
      </c>
      <c r="AKG33" s="1" t="s">
        <v>260</v>
      </c>
      <c r="AKH33" s="1" t="s">
        <v>262</v>
      </c>
      <c r="AKI33" s="1" t="s">
        <v>260</v>
      </c>
      <c r="AKJ33" s="1" t="s">
        <v>260</v>
      </c>
      <c r="AKK33" s="1" t="s">
        <v>260</v>
      </c>
      <c r="AKL33" s="1" t="s">
        <v>260</v>
      </c>
      <c r="AKM33" s="1" t="s">
        <v>260</v>
      </c>
      <c r="AKN33" s="1" t="s">
        <v>260</v>
      </c>
      <c r="AKO33" s="1" t="s">
        <v>260</v>
      </c>
      <c r="AKP33" s="1" t="s">
        <v>263</v>
      </c>
      <c r="AKQ33" s="1" t="s">
        <v>260</v>
      </c>
      <c r="AKR33" s="1" t="s">
        <v>260</v>
      </c>
      <c r="AKS33" s="1" t="s">
        <v>260</v>
      </c>
      <c r="AKT33" s="1" t="s">
        <v>260</v>
      </c>
      <c r="AKU33" s="1" t="s">
        <v>260</v>
      </c>
      <c r="AKV33" s="1" t="s">
        <v>260</v>
      </c>
      <c r="AKW33" s="1" t="s">
        <v>260</v>
      </c>
      <c r="AKX33" s="1" t="s">
        <v>260</v>
      </c>
      <c r="AKY33" s="1" t="s">
        <v>260</v>
      </c>
      <c r="AKZ33" s="1" t="s">
        <v>260</v>
      </c>
      <c r="ALA33" s="1" t="s">
        <v>260</v>
      </c>
      <c r="ALB33" s="1" t="s">
        <v>260</v>
      </c>
      <c r="ALC33" s="1" t="s">
        <v>260</v>
      </c>
      <c r="ALD33" s="1" t="s">
        <v>260</v>
      </c>
      <c r="ALE33" s="1" t="s">
        <v>260</v>
      </c>
      <c r="ALF33" s="1" t="s">
        <v>260</v>
      </c>
      <c r="ALG33" s="1" t="s">
        <v>260</v>
      </c>
      <c r="ALH33" s="1" t="s">
        <v>260</v>
      </c>
      <c r="ALI33" s="1" t="s">
        <v>260</v>
      </c>
      <c r="ALJ33" s="1" t="s">
        <v>260</v>
      </c>
      <c r="ALL33" s="11" t="e">
        <f t="shared" si="73"/>
        <v>#DIV/0!</v>
      </c>
      <c r="ALM33" s="28">
        <v>4000</v>
      </c>
      <c r="ALS33" s="60"/>
      <c r="ALT33" s="1">
        <v>1</v>
      </c>
      <c r="ALW33" s="1">
        <v>1</v>
      </c>
      <c r="AMD33" s="1">
        <v>1</v>
      </c>
      <c r="AMH33" s="403"/>
    </row>
    <row r="34" spans="1:1022" s="1" customFormat="1" ht="15" customHeight="1" x14ac:dyDescent="0.25">
      <c r="A34" s="268"/>
      <c r="B34" s="113">
        <v>32</v>
      </c>
      <c r="C34" s="304" t="s">
        <v>375</v>
      </c>
      <c r="D34" s="304" t="s">
        <v>355</v>
      </c>
      <c r="E34" s="1">
        <v>2003</v>
      </c>
      <c r="F34" s="1">
        <v>4</v>
      </c>
      <c r="G34" s="1">
        <v>1</v>
      </c>
      <c r="H34" s="1">
        <v>3</v>
      </c>
      <c r="I34" s="1">
        <v>1</v>
      </c>
      <c r="J34" s="1">
        <v>7</v>
      </c>
      <c r="K34" s="1">
        <v>1994</v>
      </c>
      <c r="L34" s="1">
        <v>1994</v>
      </c>
      <c r="M34" s="1">
        <v>1</v>
      </c>
      <c r="X34" s="1">
        <v>1</v>
      </c>
      <c r="AW34" s="1">
        <v>1</v>
      </c>
      <c r="AY34" s="1">
        <v>1</v>
      </c>
      <c r="BA34" s="1">
        <v>1</v>
      </c>
      <c r="BB34" s="1">
        <v>12</v>
      </c>
      <c r="BD34" s="1">
        <v>1</v>
      </c>
      <c r="CG34" s="1">
        <v>1</v>
      </c>
      <c r="CH34" s="246"/>
      <c r="CP34" s="1">
        <f t="shared" si="37"/>
        <v>0</v>
      </c>
      <c r="CS34" s="1">
        <f t="shared" si="0"/>
        <v>0</v>
      </c>
      <c r="DO34" s="1">
        <f t="shared" si="38"/>
        <v>0</v>
      </c>
      <c r="DX34" s="1">
        <f t="shared" si="39"/>
        <v>0</v>
      </c>
      <c r="EE34" s="1">
        <f t="shared" si="40"/>
        <v>0</v>
      </c>
      <c r="EH34" s="1">
        <f t="shared" si="41"/>
        <v>0</v>
      </c>
      <c r="FF34" s="116"/>
      <c r="GP34" s="1">
        <f t="shared" si="1"/>
        <v>0</v>
      </c>
      <c r="GY34" s="1">
        <f t="shared" si="42"/>
        <v>0</v>
      </c>
      <c r="HC34" s="1">
        <f t="shared" si="43"/>
        <v>0</v>
      </c>
      <c r="HS34" s="1">
        <f t="shared" si="44"/>
        <v>0</v>
      </c>
      <c r="HX34" s="1">
        <f t="shared" si="2"/>
        <v>0</v>
      </c>
      <c r="ID34" s="1">
        <f t="shared" si="3"/>
        <v>0</v>
      </c>
      <c r="IN34" s="1">
        <f t="shared" si="45"/>
        <v>0</v>
      </c>
      <c r="IW34" s="1">
        <f t="shared" si="46"/>
        <v>0</v>
      </c>
      <c r="IZ34" s="1">
        <f t="shared" si="4"/>
        <v>0</v>
      </c>
      <c r="JJ34" s="1">
        <f t="shared" si="5"/>
        <v>0</v>
      </c>
      <c r="JV34" s="1">
        <f t="shared" si="47"/>
        <v>0</v>
      </c>
      <c r="KB34" s="1">
        <f t="shared" si="48"/>
        <v>0</v>
      </c>
      <c r="LG34" s="1">
        <f t="shared" si="6"/>
        <v>0</v>
      </c>
      <c r="LT34" s="1">
        <f t="shared" si="49"/>
        <v>0</v>
      </c>
      <c r="MA34" s="1">
        <f t="shared" si="50"/>
        <v>0</v>
      </c>
      <c r="MF34" s="1">
        <f t="shared" si="51"/>
        <v>0</v>
      </c>
      <c r="MM34" s="1">
        <f t="shared" si="52"/>
        <v>0</v>
      </c>
      <c r="MS34" s="1">
        <f t="shared" si="53"/>
        <v>0</v>
      </c>
      <c r="MU34" s="115">
        <v>1</v>
      </c>
      <c r="OC34" s="1">
        <v>1</v>
      </c>
      <c r="OI34" s="120"/>
      <c r="PD34" s="1">
        <f t="shared" si="7"/>
        <v>0</v>
      </c>
      <c r="QF34" s="1">
        <f t="shared" si="54"/>
        <v>0</v>
      </c>
      <c r="QY34" s="1">
        <f t="shared" si="55"/>
        <v>0</v>
      </c>
      <c r="RK34" s="1">
        <f t="shared" si="56"/>
        <v>0</v>
      </c>
      <c r="SA34" s="1">
        <f t="shared" si="57"/>
        <v>0</v>
      </c>
      <c r="SG34" s="1">
        <f t="shared" si="58"/>
        <v>0</v>
      </c>
      <c r="SO34" s="1">
        <f t="shared" si="59"/>
        <v>0</v>
      </c>
      <c r="TB34" s="1">
        <f t="shared" si="60"/>
        <v>0</v>
      </c>
      <c r="TS34" s="1">
        <f t="shared" si="8"/>
        <v>0</v>
      </c>
      <c r="UD34" s="1">
        <f t="shared" si="9"/>
        <v>0</v>
      </c>
      <c r="UG34" s="1">
        <f t="shared" si="10"/>
        <v>0</v>
      </c>
      <c r="UQ34" s="1">
        <f t="shared" si="61"/>
        <v>0</v>
      </c>
      <c r="VA34" s="1">
        <f t="shared" si="62"/>
        <v>0</v>
      </c>
      <c r="VG34" s="1">
        <f t="shared" si="63"/>
        <v>0</v>
      </c>
      <c r="WY34" s="1">
        <f t="shared" si="11"/>
        <v>0</v>
      </c>
      <c r="XB34" s="1">
        <f t="shared" si="64"/>
        <v>0</v>
      </c>
      <c r="XG34" s="1">
        <f t="shared" si="12"/>
        <v>0</v>
      </c>
      <c r="XK34" s="108"/>
      <c r="XL34" s="1">
        <f t="shared" si="13"/>
        <v>0</v>
      </c>
      <c r="XM34" s="1">
        <f t="shared" si="14"/>
        <v>0</v>
      </c>
      <c r="XN34" s="1">
        <f t="shared" si="65"/>
        <v>0</v>
      </c>
      <c r="XO34" s="1">
        <f t="shared" si="15"/>
        <v>0</v>
      </c>
      <c r="XP34" s="1">
        <f t="shared" si="66"/>
        <v>0</v>
      </c>
      <c r="XQ34" s="1">
        <f t="shared" si="16"/>
        <v>0</v>
      </c>
      <c r="XR34" s="1">
        <f t="shared" si="17"/>
        <v>0</v>
      </c>
      <c r="XS34" s="1">
        <f t="shared" si="18"/>
        <v>0</v>
      </c>
      <c r="XT34" s="1">
        <f t="shared" si="67"/>
        <v>0</v>
      </c>
      <c r="XU34" s="1">
        <f t="shared" si="19"/>
        <v>0</v>
      </c>
      <c r="XV34" s="1">
        <f t="shared" si="20"/>
        <v>0</v>
      </c>
      <c r="XW34" s="1">
        <f t="shared" si="21"/>
        <v>0</v>
      </c>
      <c r="XX34" s="1">
        <f t="shared" si="22"/>
        <v>0</v>
      </c>
      <c r="XY34" s="1">
        <f t="shared" si="23"/>
        <v>2</v>
      </c>
      <c r="XZ34" s="1">
        <f t="shared" si="24"/>
        <v>0</v>
      </c>
      <c r="YA34" s="1">
        <f t="shared" si="25"/>
        <v>0</v>
      </c>
      <c r="YB34" s="1">
        <f t="shared" si="26"/>
        <v>0</v>
      </c>
      <c r="YC34" s="1">
        <f t="shared" si="27"/>
        <v>0</v>
      </c>
      <c r="YD34" s="132"/>
      <c r="YE34" s="133">
        <f t="shared" si="76"/>
        <v>2</v>
      </c>
      <c r="YF34" s="133">
        <f t="shared" si="29"/>
        <v>361000</v>
      </c>
      <c r="YG34" s="130">
        <v>1</v>
      </c>
      <c r="YH34" s="130">
        <f t="shared" si="30"/>
        <v>722000</v>
      </c>
      <c r="YI34" s="129">
        <v>1</v>
      </c>
      <c r="YJ34" s="128">
        <f t="shared" si="31"/>
        <v>722000</v>
      </c>
      <c r="YK34" s="177"/>
      <c r="YL34">
        <v>1</v>
      </c>
      <c r="YM34">
        <v>1</v>
      </c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>
        <v>1</v>
      </c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>
        <f t="shared" si="68"/>
        <v>2</v>
      </c>
      <c r="ACD34" s="25">
        <f t="shared" ref="ACD34:ACD42" si="77">(AJF34/ACC34)*YL34</f>
        <v>361000</v>
      </c>
      <c r="ACE34" s="11">
        <f t="shared" si="32"/>
        <v>4</v>
      </c>
      <c r="ACF34" s="11">
        <f t="shared" si="33"/>
        <v>180500</v>
      </c>
      <c r="ACG34" s="1">
        <v>2</v>
      </c>
      <c r="ACH34" s="1">
        <v>1</v>
      </c>
      <c r="ACI34" s="11">
        <f t="shared" si="34"/>
        <v>722000</v>
      </c>
      <c r="ACJ34" s="45">
        <v>0.5</v>
      </c>
      <c r="ACK34" s="13">
        <f t="shared" si="35"/>
        <v>361000</v>
      </c>
      <c r="ACL34">
        <v>1</v>
      </c>
      <c r="ACM34" s="25">
        <f t="shared" si="69"/>
        <v>722000</v>
      </c>
      <c r="ACN34" s="11">
        <f t="shared" si="70"/>
        <v>722000</v>
      </c>
      <c r="ACO34" s="65"/>
      <c r="ACP34" s="1">
        <v>1</v>
      </c>
      <c r="ACQ34" s="1">
        <v>2</v>
      </c>
      <c r="ACR34" s="39" t="s">
        <v>295</v>
      </c>
      <c r="ACS34" s="1">
        <v>1</v>
      </c>
      <c r="ACT34" s="1">
        <v>1</v>
      </c>
      <c r="ACU34" s="1">
        <v>1</v>
      </c>
      <c r="ACX34" s="1">
        <v>2</v>
      </c>
      <c r="ACY34" s="1">
        <v>1</v>
      </c>
      <c r="ACZ34" s="1" t="s">
        <v>259</v>
      </c>
      <c r="ADB34" s="1">
        <v>15</v>
      </c>
      <c r="ADC34" s="1">
        <v>1</v>
      </c>
      <c r="ADD34" s="1" t="s">
        <v>189</v>
      </c>
      <c r="ADF34" s="1">
        <v>9</v>
      </c>
      <c r="ADG34" s="1">
        <v>9</v>
      </c>
      <c r="ADI34" s="1">
        <v>1</v>
      </c>
      <c r="ADN34" s="1">
        <v>1</v>
      </c>
      <c r="ADO34" s="1">
        <v>1</v>
      </c>
      <c r="ADU34" s="1">
        <v>4</v>
      </c>
      <c r="ADV34" s="1">
        <v>2</v>
      </c>
      <c r="AEP34" s="1">
        <v>1</v>
      </c>
      <c r="AEY34" s="1">
        <v>1</v>
      </c>
      <c r="AFK34" s="1">
        <v>1</v>
      </c>
      <c r="AGJ34" s="1">
        <v>300000</v>
      </c>
      <c r="AGK34" s="11">
        <f t="shared" si="74"/>
        <v>0</v>
      </c>
      <c r="AHH34" s="1">
        <v>300000</v>
      </c>
      <c r="AHP34" s="1">
        <v>4</v>
      </c>
      <c r="AHQ34" s="1">
        <v>1</v>
      </c>
      <c r="AHR34" s="1">
        <v>1</v>
      </c>
      <c r="AHS34" s="1">
        <v>1</v>
      </c>
      <c r="AHV34" s="1">
        <v>1</v>
      </c>
      <c r="AHW34" s="1">
        <v>3</v>
      </c>
      <c r="AHX34" s="1">
        <v>1</v>
      </c>
      <c r="AIH34" s="1">
        <v>1</v>
      </c>
      <c r="AIW34" s="11">
        <v>265000</v>
      </c>
      <c r="AIX34" s="11"/>
      <c r="AIY34" s="1">
        <v>88.33</v>
      </c>
      <c r="AIZ34" s="11">
        <v>457000</v>
      </c>
      <c r="AJE34" s="45"/>
      <c r="AJF34" s="381">
        <v>722000</v>
      </c>
      <c r="AJG34" s="11">
        <f t="shared" si="36"/>
        <v>180500</v>
      </c>
      <c r="AJH34" s="60"/>
      <c r="AJI34" s="12"/>
      <c r="AJJ34" s="1">
        <v>2</v>
      </c>
      <c r="AJU34" s="1">
        <f t="shared" si="71"/>
        <v>2</v>
      </c>
      <c r="AJW34" s="1">
        <v>1</v>
      </c>
      <c r="AJX34" s="1">
        <f t="shared" si="72"/>
        <v>3</v>
      </c>
      <c r="AJY34" s="60"/>
      <c r="AJZ34" s="1" t="s">
        <v>186</v>
      </c>
      <c r="AKA34" s="1" t="s">
        <v>310</v>
      </c>
      <c r="AKB34" s="1" t="s">
        <v>261</v>
      </c>
      <c r="AKC34" s="1" t="s">
        <v>260</v>
      </c>
      <c r="AKD34" s="1" t="s">
        <v>260</v>
      </c>
      <c r="AKE34" s="1" t="s">
        <v>260</v>
      </c>
      <c r="AKF34" s="1" t="s">
        <v>260</v>
      </c>
      <c r="AKG34" s="1" t="s">
        <v>260</v>
      </c>
      <c r="AKH34" s="1" t="s">
        <v>262</v>
      </c>
      <c r="AKI34" s="1" t="s">
        <v>260</v>
      </c>
      <c r="AKJ34" s="1" t="s">
        <v>260</v>
      </c>
      <c r="AKK34" s="1" t="s">
        <v>260</v>
      </c>
      <c r="AKL34" s="1" t="s">
        <v>260</v>
      </c>
      <c r="AKM34" s="1" t="s">
        <v>260</v>
      </c>
      <c r="AKN34" s="1" t="s">
        <v>260</v>
      </c>
      <c r="AKO34" s="1" t="s">
        <v>260</v>
      </c>
      <c r="AKP34" s="1" t="s">
        <v>263</v>
      </c>
      <c r="AKQ34" s="1" t="s">
        <v>260</v>
      </c>
      <c r="AKR34" s="1" t="s">
        <v>260</v>
      </c>
      <c r="AKS34" s="1" t="s">
        <v>260</v>
      </c>
      <c r="AKT34" s="1" t="s">
        <v>260</v>
      </c>
      <c r="AKU34" s="1" t="s">
        <v>260</v>
      </c>
      <c r="AKV34" s="1" t="s">
        <v>260</v>
      </c>
      <c r="AKW34" s="1" t="s">
        <v>260</v>
      </c>
      <c r="AKX34" s="1" t="s">
        <v>260</v>
      </c>
      <c r="AKY34" s="1" t="s">
        <v>260</v>
      </c>
      <c r="AKZ34" s="1" t="s">
        <v>260</v>
      </c>
      <c r="ALA34" s="1" t="s">
        <v>260</v>
      </c>
      <c r="ALB34" s="1" t="s">
        <v>260</v>
      </c>
      <c r="ALC34" s="1" t="s">
        <v>260</v>
      </c>
      <c r="ALD34" s="1" t="s">
        <v>260</v>
      </c>
      <c r="ALE34" s="1" t="s">
        <v>260</v>
      </c>
      <c r="ALF34" s="1" t="s">
        <v>260</v>
      </c>
      <c r="ALG34" s="1" t="s">
        <v>260</v>
      </c>
      <c r="ALH34" s="1" t="s">
        <v>260</v>
      </c>
      <c r="ALI34" s="1" t="s">
        <v>260</v>
      </c>
      <c r="ALJ34" s="1" t="s">
        <v>260</v>
      </c>
      <c r="ALK34" s="1">
        <v>2</v>
      </c>
      <c r="ALL34" s="11">
        <f t="shared" si="73"/>
        <v>361000</v>
      </c>
      <c r="ALM34" s="28">
        <v>722000</v>
      </c>
      <c r="ALN34" s="1">
        <v>1</v>
      </c>
      <c r="ALO34" s="1">
        <v>1</v>
      </c>
      <c r="ALS34" s="60"/>
      <c r="ALT34" s="1">
        <v>1</v>
      </c>
      <c r="ALV34" s="1">
        <v>1</v>
      </c>
      <c r="ALW34" s="1">
        <v>1</v>
      </c>
      <c r="AMB34" s="1">
        <v>1</v>
      </c>
      <c r="AMH34" s="403"/>
    </row>
    <row r="35" spans="1:1022" s="1" customFormat="1" ht="15" customHeight="1" x14ac:dyDescent="0.25">
      <c r="A35" s="268"/>
      <c r="B35" s="113">
        <v>33</v>
      </c>
      <c r="C35" s="304" t="s">
        <v>375</v>
      </c>
      <c r="D35" s="304" t="s">
        <v>356</v>
      </c>
      <c r="E35" s="1">
        <v>2003</v>
      </c>
      <c r="F35" s="1">
        <v>14</v>
      </c>
      <c r="G35" s="1">
        <v>1</v>
      </c>
      <c r="H35" s="1">
        <v>1</v>
      </c>
      <c r="I35" s="1">
        <v>1</v>
      </c>
      <c r="J35" s="1">
        <v>15</v>
      </c>
      <c r="K35" s="1">
        <v>1989</v>
      </c>
      <c r="L35" s="1">
        <v>1995</v>
      </c>
      <c r="M35" s="1">
        <v>7</v>
      </c>
      <c r="S35" s="1">
        <v>1</v>
      </c>
      <c r="T35" s="1">
        <v>1</v>
      </c>
      <c r="U35" s="1">
        <v>1</v>
      </c>
      <c r="V35" s="1">
        <v>1</v>
      </c>
      <c r="W35" s="1">
        <v>1</v>
      </c>
      <c r="X35" s="1">
        <v>1</v>
      </c>
      <c r="Y35" s="1">
        <v>1</v>
      </c>
      <c r="AY35" s="1">
        <v>1</v>
      </c>
      <c r="BA35" s="1">
        <v>1</v>
      </c>
      <c r="BB35" s="1">
        <v>22</v>
      </c>
      <c r="BC35" s="1">
        <v>1</v>
      </c>
      <c r="BE35" s="1">
        <v>1</v>
      </c>
      <c r="BG35" s="1">
        <v>3</v>
      </c>
      <c r="CG35" s="1">
        <v>1</v>
      </c>
      <c r="CH35" s="246"/>
      <c r="CP35" s="1">
        <f t="shared" si="37"/>
        <v>0</v>
      </c>
      <c r="CS35" s="1">
        <f t="shared" si="0"/>
        <v>0</v>
      </c>
      <c r="DO35" s="1">
        <f t="shared" si="38"/>
        <v>0</v>
      </c>
      <c r="DX35" s="1">
        <f t="shared" si="39"/>
        <v>0</v>
      </c>
      <c r="EE35" s="1">
        <f t="shared" si="40"/>
        <v>0</v>
      </c>
      <c r="EH35" s="1">
        <f t="shared" si="41"/>
        <v>0</v>
      </c>
      <c r="FF35" s="116"/>
      <c r="GP35" s="1">
        <f t="shared" si="1"/>
        <v>0</v>
      </c>
      <c r="GY35" s="1">
        <f t="shared" si="42"/>
        <v>0</v>
      </c>
      <c r="HC35" s="1">
        <f t="shared" si="43"/>
        <v>0</v>
      </c>
      <c r="HS35" s="1">
        <f t="shared" si="44"/>
        <v>0</v>
      </c>
      <c r="HX35" s="1">
        <f t="shared" si="2"/>
        <v>0</v>
      </c>
      <c r="ID35" s="1">
        <f t="shared" si="3"/>
        <v>0</v>
      </c>
      <c r="IF35" s="1">
        <v>1</v>
      </c>
      <c r="IN35" s="1">
        <f t="shared" si="45"/>
        <v>1</v>
      </c>
      <c r="IO35" s="1">
        <v>1</v>
      </c>
      <c r="IR35" s="1">
        <v>1</v>
      </c>
      <c r="IV35" s="1">
        <v>1</v>
      </c>
      <c r="IW35" s="1">
        <f t="shared" si="46"/>
        <v>2</v>
      </c>
      <c r="IX35" s="1">
        <v>1</v>
      </c>
      <c r="IZ35" s="1">
        <f t="shared" si="4"/>
        <v>0</v>
      </c>
      <c r="JJ35" s="1">
        <f t="shared" si="5"/>
        <v>0</v>
      </c>
      <c r="JV35" s="1">
        <f t="shared" si="47"/>
        <v>0</v>
      </c>
      <c r="KB35" s="1">
        <f t="shared" si="48"/>
        <v>0</v>
      </c>
      <c r="LG35" s="1">
        <f t="shared" si="6"/>
        <v>0</v>
      </c>
      <c r="LT35" s="1">
        <f t="shared" si="49"/>
        <v>0</v>
      </c>
      <c r="MA35" s="1">
        <f t="shared" si="50"/>
        <v>0</v>
      </c>
      <c r="MF35" s="1">
        <f t="shared" si="51"/>
        <v>0</v>
      </c>
      <c r="MM35" s="1">
        <f t="shared" si="52"/>
        <v>0</v>
      </c>
      <c r="MS35" s="1">
        <f t="shared" si="53"/>
        <v>0</v>
      </c>
      <c r="MU35" s="115">
        <v>1</v>
      </c>
      <c r="OI35" s="120"/>
      <c r="PD35" s="1">
        <f t="shared" si="7"/>
        <v>0</v>
      </c>
      <c r="QE35" s="1">
        <v>1</v>
      </c>
      <c r="QF35" s="1">
        <f t="shared" si="54"/>
        <v>1</v>
      </c>
      <c r="QG35" s="1">
        <v>1</v>
      </c>
      <c r="QY35" s="1">
        <f t="shared" si="55"/>
        <v>0</v>
      </c>
      <c r="RK35" s="1">
        <f t="shared" si="56"/>
        <v>0</v>
      </c>
      <c r="RM35" s="1">
        <v>1</v>
      </c>
      <c r="RQ35" s="1">
        <v>1</v>
      </c>
      <c r="RS35" s="1">
        <v>1</v>
      </c>
      <c r="SA35" s="1">
        <f t="shared" si="57"/>
        <v>3</v>
      </c>
      <c r="SB35" s="1">
        <v>1</v>
      </c>
      <c r="SG35" s="1">
        <f t="shared" si="58"/>
        <v>0</v>
      </c>
      <c r="SO35" s="1">
        <f t="shared" si="59"/>
        <v>0</v>
      </c>
      <c r="TB35" s="1">
        <f t="shared" si="60"/>
        <v>0</v>
      </c>
      <c r="TS35" s="1">
        <f t="shared" si="8"/>
        <v>0</v>
      </c>
      <c r="UD35" s="1">
        <f t="shared" si="9"/>
        <v>0</v>
      </c>
      <c r="UG35" s="1">
        <f t="shared" si="10"/>
        <v>0</v>
      </c>
      <c r="UQ35" s="1">
        <f t="shared" si="61"/>
        <v>0</v>
      </c>
      <c r="VA35" s="1">
        <f t="shared" si="62"/>
        <v>0</v>
      </c>
      <c r="VG35" s="1">
        <f t="shared" si="63"/>
        <v>0</v>
      </c>
      <c r="WY35" s="1">
        <f t="shared" si="11"/>
        <v>0</v>
      </c>
      <c r="XB35" s="1">
        <f t="shared" si="64"/>
        <v>0</v>
      </c>
      <c r="XG35" s="1">
        <f t="shared" si="12"/>
        <v>0</v>
      </c>
      <c r="XK35" s="108"/>
      <c r="XL35" s="1">
        <f t="shared" si="13"/>
        <v>1</v>
      </c>
      <c r="XM35" s="1">
        <f t="shared" si="14"/>
        <v>0</v>
      </c>
      <c r="XN35" s="1">
        <f t="shared" si="65"/>
        <v>0</v>
      </c>
      <c r="XO35" s="1">
        <f t="shared" si="15"/>
        <v>0</v>
      </c>
      <c r="XP35" s="1">
        <f t="shared" si="66"/>
        <v>0</v>
      </c>
      <c r="XQ35" s="1">
        <f t="shared" si="16"/>
        <v>0</v>
      </c>
      <c r="XR35" s="1">
        <f t="shared" si="17"/>
        <v>0</v>
      </c>
      <c r="XS35" s="1">
        <f t="shared" ref="XS35:XS66" si="78">SUM(XB35+VG35+UQ35+SZ35+SG35+QY35+KB35+GY35+EE35)</f>
        <v>0</v>
      </c>
      <c r="XT35" s="1">
        <f t="shared" si="67"/>
        <v>0</v>
      </c>
      <c r="XU35" s="1">
        <f t="shared" si="19"/>
        <v>0</v>
      </c>
      <c r="XV35" s="1">
        <f t="shared" si="20"/>
        <v>0</v>
      </c>
      <c r="XW35" s="1">
        <f t="shared" si="21"/>
        <v>6</v>
      </c>
      <c r="XX35" s="1">
        <f t="shared" si="22"/>
        <v>0</v>
      </c>
      <c r="XY35" s="1">
        <f t="shared" si="23"/>
        <v>1</v>
      </c>
      <c r="XZ35" s="1">
        <f t="shared" si="24"/>
        <v>1</v>
      </c>
      <c r="YA35" s="1">
        <f t="shared" si="25"/>
        <v>0</v>
      </c>
      <c r="YB35" s="1">
        <f t="shared" si="26"/>
        <v>0</v>
      </c>
      <c r="YC35" s="1">
        <f t="shared" si="27"/>
        <v>0</v>
      </c>
      <c r="YD35" s="132"/>
      <c r="YE35" s="133">
        <f t="shared" si="76"/>
        <v>9</v>
      </c>
      <c r="YF35" s="133">
        <f t="shared" si="29"/>
        <v>544444.4444444445</v>
      </c>
      <c r="YG35" s="130">
        <v>6</v>
      </c>
      <c r="YH35" s="130">
        <f t="shared" si="30"/>
        <v>816666.66666666663</v>
      </c>
      <c r="YI35" s="129">
        <v>3</v>
      </c>
      <c r="YJ35" s="128">
        <f t="shared" si="31"/>
        <v>1633333.3333333333</v>
      </c>
      <c r="YK35" s="177"/>
      <c r="YL35">
        <v>0.5</v>
      </c>
      <c r="YM35"/>
      <c r="YN35"/>
      <c r="YO35"/>
      <c r="YP35"/>
      <c r="YQ35"/>
      <c r="YR35"/>
      <c r="YS35"/>
      <c r="YT35"/>
      <c r="YU35"/>
      <c r="YV35">
        <v>1</v>
      </c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>
        <f t="shared" si="68"/>
        <v>1</v>
      </c>
      <c r="ACD35" s="25">
        <f t="shared" si="77"/>
        <v>4900000</v>
      </c>
      <c r="ACE35" s="11">
        <f t="shared" si="32"/>
        <v>10</v>
      </c>
      <c r="ACF35" s="11">
        <f t="shared" si="33"/>
        <v>980000</v>
      </c>
      <c r="ACG35" s="1">
        <v>345</v>
      </c>
      <c r="ACH35" s="1">
        <v>2</v>
      </c>
      <c r="ACI35" s="11">
        <f t="shared" si="34"/>
        <v>4900000</v>
      </c>
      <c r="ACJ35" s="45">
        <v>0.5</v>
      </c>
      <c r="ACK35" s="13">
        <f t="shared" si="35"/>
        <v>4900000</v>
      </c>
      <c r="ACL35">
        <v>0.5</v>
      </c>
      <c r="ACM35" s="25">
        <f t="shared" si="69"/>
        <v>4900000</v>
      </c>
      <c r="ACN35" s="11">
        <f t="shared" si="70"/>
        <v>4900000</v>
      </c>
      <c r="ACO35" s="65"/>
      <c r="ACP35" s="1">
        <v>1</v>
      </c>
      <c r="ACQ35" s="1">
        <v>14</v>
      </c>
      <c r="ACR35" s="1" t="s">
        <v>1280</v>
      </c>
      <c r="ACS35" s="1">
        <v>1</v>
      </c>
      <c r="ACT35" s="1">
        <v>1</v>
      </c>
      <c r="ACV35" s="1">
        <v>1</v>
      </c>
      <c r="ACX35" s="1">
        <v>2</v>
      </c>
      <c r="ACY35" s="1">
        <v>1</v>
      </c>
      <c r="ACZ35" s="1" t="s">
        <v>357</v>
      </c>
      <c r="ADA35" s="1">
        <v>1</v>
      </c>
      <c r="ADD35" s="1" t="s">
        <v>189</v>
      </c>
      <c r="ADN35" s="1">
        <v>1</v>
      </c>
      <c r="ADO35" s="1">
        <v>1</v>
      </c>
      <c r="ADU35" s="1">
        <v>3</v>
      </c>
      <c r="ADV35" s="1">
        <v>2</v>
      </c>
      <c r="AEB35" s="1">
        <v>1</v>
      </c>
      <c r="AEE35" s="1">
        <v>1</v>
      </c>
      <c r="AEF35" s="1">
        <v>1</v>
      </c>
      <c r="AFJ35" s="1">
        <v>1</v>
      </c>
      <c r="AFL35" s="1">
        <v>1</v>
      </c>
      <c r="AFR35" s="1">
        <v>1</v>
      </c>
      <c r="AFU35" s="1">
        <v>1</v>
      </c>
      <c r="AGJ35" s="11">
        <v>3200000</v>
      </c>
      <c r="AGK35" s="11">
        <f t="shared" si="74"/>
        <v>2446000</v>
      </c>
      <c r="AGN35" s="1">
        <v>846000</v>
      </c>
      <c r="AGO35" s="1">
        <v>1</v>
      </c>
      <c r="AGT35" s="1">
        <v>1600000</v>
      </c>
      <c r="AGU35" s="1">
        <v>1</v>
      </c>
      <c r="AHG35" s="1">
        <v>1</v>
      </c>
      <c r="AHH35" s="1">
        <v>5600000</v>
      </c>
      <c r="AHI35" s="1">
        <v>75</v>
      </c>
      <c r="AHN35" s="1">
        <v>2</v>
      </c>
      <c r="AHO35" s="1">
        <v>82</v>
      </c>
      <c r="AHT35" s="1">
        <v>54</v>
      </c>
      <c r="AHU35" s="1">
        <v>1</v>
      </c>
      <c r="AHV35" s="1">
        <v>1</v>
      </c>
      <c r="AHW35" s="1">
        <v>7</v>
      </c>
      <c r="AHX35" s="1">
        <v>1</v>
      </c>
      <c r="AHY35" s="1">
        <v>6</v>
      </c>
      <c r="AHZ35" s="1">
        <v>1</v>
      </c>
      <c r="AIH35" s="1">
        <v>1</v>
      </c>
      <c r="AII35" s="1">
        <v>1</v>
      </c>
      <c r="AIJ35" s="1">
        <v>1</v>
      </c>
      <c r="AIV35" s="1">
        <v>1</v>
      </c>
      <c r="AIW35" s="11"/>
      <c r="AIX35" s="11"/>
      <c r="AIZ35" s="11">
        <v>9800000</v>
      </c>
      <c r="AJE35" s="45"/>
      <c r="AJF35" s="381">
        <v>9800000</v>
      </c>
      <c r="AJG35" s="11">
        <f t="shared" si="36"/>
        <v>980000</v>
      </c>
      <c r="AJH35" s="60"/>
      <c r="AJI35" s="12"/>
      <c r="AJJ35" s="1">
        <v>14</v>
      </c>
      <c r="AJU35" s="1">
        <f t="shared" si="71"/>
        <v>14</v>
      </c>
      <c r="AJX35" s="1">
        <f t="shared" si="72"/>
        <v>14</v>
      </c>
      <c r="AJY35" s="60"/>
      <c r="AJZ35" s="1" t="s">
        <v>346</v>
      </c>
      <c r="AKA35" s="1" t="s">
        <v>358</v>
      </c>
      <c r="AKB35" s="1" t="s">
        <v>359</v>
      </c>
      <c r="AKC35" s="1" t="s">
        <v>360</v>
      </c>
      <c r="AKD35" s="1" t="s">
        <v>361</v>
      </c>
      <c r="AKE35" s="1" t="s">
        <v>362</v>
      </c>
      <c r="AKF35" s="1" t="s">
        <v>363</v>
      </c>
      <c r="AKG35" s="1" t="s">
        <v>272</v>
      </c>
      <c r="AKH35" s="1" t="s">
        <v>444</v>
      </c>
      <c r="AKI35" s="1" t="s">
        <v>366</v>
      </c>
      <c r="AKJ35" s="1" t="s">
        <v>427</v>
      </c>
      <c r="AKK35" s="1" t="s">
        <v>367</v>
      </c>
      <c r="AKL35" s="1" t="s">
        <v>447</v>
      </c>
      <c r="AKM35" s="1" t="s">
        <v>363</v>
      </c>
      <c r="AKN35" s="1" t="s">
        <v>516</v>
      </c>
      <c r="AKO35" s="1" t="s">
        <v>310</v>
      </c>
      <c r="AKP35" s="1" t="s">
        <v>449</v>
      </c>
      <c r="AKQ35" s="1" t="s">
        <v>260</v>
      </c>
      <c r="AKR35" s="1" t="s">
        <v>260</v>
      </c>
      <c r="AKS35" s="1" t="s">
        <v>260</v>
      </c>
      <c r="AKT35" s="1" t="s">
        <v>260</v>
      </c>
      <c r="AKU35" s="1" t="s">
        <v>260</v>
      </c>
      <c r="AKV35" s="1" t="s">
        <v>260</v>
      </c>
      <c r="AKW35" s="1" t="s">
        <v>260</v>
      </c>
      <c r="AKX35" s="1" t="s">
        <v>260</v>
      </c>
      <c r="AKY35" s="1" t="s">
        <v>260</v>
      </c>
      <c r="AKZ35" s="1" t="s">
        <v>260</v>
      </c>
      <c r="ALA35" s="1" t="s">
        <v>260</v>
      </c>
      <c r="ALB35" s="1" t="s">
        <v>260</v>
      </c>
      <c r="ALC35" s="1" t="s">
        <v>260</v>
      </c>
      <c r="ALD35" s="1" t="s">
        <v>260</v>
      </c>
      <c r="ALE35" s="1" t="s">
        <v>260</v>
      </c>
      <c r="ALF35" s="1" t="s">
        <v>260</v>
      </c>
      <c r="ALG35" s="1" t="s">
        <v>260</v>
      </c>
      <c r="ALH35" s="1" t="s">
        <v>260</v>
      </c>
      <c r="ALI35" s="1" t="s">
        <v>260</v>
      </c>
      <c r="ALJ35" s="1" t="s">
        <v>260</v>
      </c>
      <c r="ALK35" s="1">
        <v>17</v>
      </c>
      <c r="ALL35" s="11">
        <f t="shared" si="73"/>
        <v>576470.5882352941</v>
      </c>
      <c r="ALM35" s="28">
        <v>9800000</v>
      </c>
      <c r="ALN35" s="1">
        <v>9</v>
      </c>
      <c r="ALO35" s="1">
        <v>7</v>
      </c>
      <c r="ALP35" s="1">
        <v>1</v>
      </c>
      <c r="ALS35" s="60"/>
      <c r="ALT35" s="1">
        <v>1</v>
      </c>
      <c r="ALW35" s="1">
        <v>1</v>
      </c>
      <c r="ALX35" s="1">
        <v>1</v>
      </c>
      <c r="ALY35" s="1">
        <v>1</v>
      </c>
      <c r="ALZ35" s="1">
        <v>1</v>
      </c>
      <c r="AMA35" s="1">
        <v>1</v>
      </c>
      <c r="AMB35" s="1">
        <v>1</v>
      </c>
      <c r="AMH35" s="403"/>
    </row>
    <row r="36" spans="1:1022" s="1" customFormat="1" ht="15" customHeight="1" x14ac:dyDescent="0.25">
      <c r="A36" s="268"/>
      <c r="B36" s="113">
        <v>34</v>
      </c>
      <c r="C36" s="304" t="s">
        <v>375</v>
      </c>
      <c r="D36" s="304" t="s">
        <v>451</v>
      </c>
      <c r="E36" s="1">
        <v>2003</v>
      </c>
      <c r="F36" s="1">
        <v>5</v>
      </c>
      <c r="G36" s="1">
        <v>1</v>
      </c>
      <c r="J36" s="1">
        <v>5</v>
      </c>
      <c r="K36" s="1">
        <v>1998</v>
      </c>
      <c r="L36" s="1">
        <v>2003</v>
      </c>
      <c r="M36" s="1">
        <v>3</v>
      </c>
      <c r="AB36" s="1">
        <v>1</v>
      </c>
      <c r="AC36" s="1">
        <v>1</v>
      </c>
      <c r="AG36" s="1">
        <v>1</v>
      </c>
      <c r="AY36" s="1">
        <v>1</v>
      </c>
      <c r="BA36" s="1">
        <v>1</v>
      </c>
      <c r="BB36" s="1">
        <v>11</v>
      </c>
      <c r="BC36" s="1">
        <v>1</v>
      </c>
      <c r="BG36" s="1">
        <v>3</v>
      </c>
      <c r="CG36" s="1">
        <v>1</v>
      </c>
      <c r="CH36" s="246"/>
      <c r="CP36" s="1">
        <f t="shared" si="37"/>
        <v>0</v>
      </c>
      <c r="CS36" s="1">
        <f t="shared" si="0"/>
        <v>0</v>
      </c>
      <c r="DO36" s="1">
        <f t="shared" si="38"/>
        <v>0</v>
      </c>
      <c r="DX36" s="1">
        <f t="shared" si="39"/>
        <v>0</v>
      </c>
      <c r="EE36" s="1">
        <f t="shared" si="40"/>
        <v>0</v>
      </c>
      <c r="EH36" s="1">
        <f t="shared" si="41"/>
        <v>0</v>
      </c>
      <c r="FF36" s="116">
        <v>1</v>
      </c>
      <c r="GP36" s="1">
        <f t="shared" si="1"/>
        <v>1</v>
      </c>
      <c r="GQ36" s="1">
        <v>1</v>
      </c>
      <c r="GY36" s="1">
        <f t="shared" si="42"/>
        <v>0</v>
      </c>
      <c r="HC36" s="1">
        <f t="shared" si="43"/>
        <v>0</v>
      </c>
      <c r="HS36" s="1">
        <f t="shared" si="44"/>
        <v>0</v>
      </c>
      <c r="HX36" s="1">
        <f t="shared" si="2"/>
        <v>0</v>
      </c>
      <c r="ID36" s="1">
        <f t="shared" si="3"/>
        <v>0</v>
      </c>
      <c r="IN36" s="1">
        <f t="shared" si="45"/>
        <v>0</v>
      </c>
      <c r="IW36" s="1">
        <f t="shared" si="46"/>
        <v>0</v>
      </c>
      <c r="IZ36" s="1">
        <f t="shared" si="4"/>
        <v>0</v>
      </c>
      <c r="JJ36" s="1">
        <f t="shared" si="5"/>
        <v>0</v>
      </c>
      <c r="JV36" s="1">
        <f t="shared" si="47"/>
        <v>0</v>
      </c>
      <c r="KB36" s="1">
        <f t="shared" si="48"/>
        <v>0</v>
      </c>
      <c r="LG36" s="1">
        <f t="shared" si="6"/>
        <v>0</v>
      </c>
      <c r="LT36" s="1">
        <f t="shared" si="49"/>
        <v>0</v>
      </c>
      <c r="MA36" s="1">
        <f t="shared" si="50"/>
        <v>0</v>
      </c>
      <c r="MF36" s="1">
        <f t="shared" si="51"/>
        <v>0</v>
      </c>
      <c r="ML36" s="1">
        <v>1</v>
      </c>
      <c r="MM36" s="1">
        <f t="shared" si="52"/>
        <v>1</v>
      </c>
      <c r="MN36" s="1">
        <v>1</v>
      </c>
      <c r="MS36" s="1">
        <f t="shared" si="53"/>
        <v>0</v>
      </c>
      <c r="MU36" s="115">
        <v>1</v>
      </c>
      <c r="OI36" s="120"/>
      <c r="PD36" s="1">
        <f t="shared" si="7"/>
        <v>0</v>
      </c>
      <c r="QF36" s="1">
        <f t="shared" si="54"/>
        <v>0</v>
      </c>
      <c r="QY36" s="1">
        <f t="shared" si="55"/>
        <v>0</v>
      </c>
      <c r="RK36" s="1">
        <f t="shared" si="56"/>
        <v>0</v>
      </c>
      <c r="SA36" s="1">
        <f t="shared" si="57"/>
        <v>0</v>
      </c>
      <c r="SG36" s="1">
        <f t="shared" si="58"/>
        <v>0</v>
      </c>
      <c r="SO36" s="1">
        <f t="shared" si="59"/>
        <v>0</v>
      </c>
      <c r="TB36" s="1">
        <f t="shared" si="60"/>
        <v>0</v>
      </c>
      <c r="TS36" s="1">
        <f t="shared" si="8"/>
        <v>0</v>
      </c>
      <c r="UD36" s="1">
        <f t="shared" si="9"/>
        <v>0</v>
      </c>
      <c r="UG36" s="1">
        <f t="shared" si="10"/>
        <v>0</v>
      </c>
      <c r="UQ36" s="1">
        <f t="shared" si="61"/>
        <v>0</v>
      </c>
      <c r="VA36" s="1">
        <f t="shared" si="62"/>
        <v>0</v>
      </c>
      <c r="VG36" s="1">
        <f t="shared" si="63"/>
        <v>0</v>
      </c>
      <c r="WY36" s="1">
        <f t="shared" si="11"/>
        <v>0</v>
      </c>
      <c r="XB36" s="1">
        <f t="shared" si="64"/>
        <v>0</v>
      </c>
      <c r="XG36" s="1">
        <f t="shared" si="12"/>
        <v>0</v>
      </c>
      <c r="XK36" s="108"/>
      <c r="XL36" s="1">
        <f t="shared" si="13"/>
        <v>0</v>
      </c>
      <c r="XM36" s="1">
        <f t="shared" si="14"/>
        <v>0</v>
      </c>
      <c r="XN36" s="1">
        <f t="shared" si="65"/>
        <v>0</v>
      </c>
      <c r="XO36" s="1">
        <f t="shared" si="15"/>
        <v>0</v>
      </c>
      <c r="XP36" s="1">
        <f t="shared" si="66"/>
        <v>0</v>
      </c>
      <c r="XQ36" s="1">
        <f t="shared" si="16"/>
        <v>0</v>
      </c>
      <c r="XR36" s="1">
        <f t="shared" si="17"/>
        <v>0</v>
      </c>
      <c r="XS36" s="1">
        <f t="shared" si="78"/>
        <v>0</v>
      </c>
      <c r="XT36" s="1">
        <f t="shared" si="67"/>
        <v>2</v>
      </c>
      <c r="XU36" s="1">
        <f t="shared" si="19"/>
        <v>0</v>
      </c>
      <c r="XV36" s="1">
        <f t="shared" si="20"/>
        <v>0</v>
      </c>
      <c r="XW36" s="1">
        <f t="shared" si="21"/>
        <v>0</v>
      </c>
      <c r="XX36" s="1">
        <f t="shared" si="22"/>
        <v>0</v>
      </c>
      <c r="XY36" s="1">
        <f t="shared" si="23"/>
        <v>1</v>
      </c>
      <c r="XZ36" s="1">
        <f t="shared" si="24"/>
        <v>0</v>
      </c>
      <c r="YA36" s="1">
        <f t="shared" si="25"/>
        <v>0</v>
      </c>
      <c r="YB36" s="1">
        <f t="shared" si="26"/>
        <v>0</v>
      </c>
      <c r="YC36" s="1">
        <f t="shared" si="27"/>
        <v>0</v>
      </c>
      <c r="YD36" s="132"/>
      <c r="YE36" s="133">
        <f t="shared" si="76"/>
        <v>3</v>
      </c>
      <c r="YF36" s="133">
        <f t="shared" si="29"/>
        <v>1107666.6666666667</v>
      </c>
      <c r="YG36" s="130">
        <v>3</v>
      </c>
      <c r="YH36" s="130">
        <f t="shared" si="30"/>
        <v>1107666.6666666667</v>
      </c>
      <c r="YI36" s="129">
        <v>2</v>
      </c>
      <c r="YJ36" s="128">
        <f t="shared" si="31"/>
        <v>1661500</v>
      </c>
      <c r="YK36" s="177"/>
      <c r="YL36">
        <v>0.5</v>
      </c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>
        <v>1</v>
      </c>
      <c r="ZD36">
        <v>1</v>
      </c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>
        <v>1</v>
      </c>
      <c r="AAH36"/>
      <c r="AAI36"/>
      <c r="AAJ36"/>
      <c r="AAK36"/>
      <c r="AAL36"/>
      <c r="AAM36"/>
      <c r="AAN36">
        <v>1</v>
      </c>
      <c r="AAO36"/>
      <c r="AAP36"/>
      <c r="AAQ36"/>
      <c r="AAR36"/>
      <c r="AAS36"/>
      <c r="AAT36"/>
      <c r="AAU36"/>
      <c r="AAV36"/>
      <c r="AAW36"/>
      <c r="AAX36">
        <v>1</v>
      </c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>
        <f t="shared" si="68"/>
        <v>5</v>
      </c>
      <c r="ACD36" s="25">
        <f t="shared" si="77"/>
        <v>664600</v>
      </c>
      <c r="ACE36" s="11">
        <f t="shared" si="32"/>
        <v>8</v>
      </c>
      <c r="ACF36" s="11">
        <f t="shared" si="33"/>
        <v>830750</v>
      </c>
      <c r="ACG36" s="1">
        <v>14</v>
      </c>
      <c r="ACH36" s="1">
        <v>2</v>
      </c>
      <c r="ACI36" s="11">
        <f t="shared" si="34"/>
        <v>3323000</v>
      </c>
      <c r="ACJ36" s="11"/>
      <c r="ACK36" s="13">
        <f t="shared" si="35"/>
        <v>0</v>
      </c>
      <c r="ACL36">
        <v>0.5</v>
      </c>
      <c r="ACM36" s="25">
        <f t="shared" si="69"/>
        <v>3323000</v>
      </c>
      <c r="ACN36" s="11">
        <f t="shared" si="70"/>
        <v>3323000</v>
      </c>
      <c r="ACO36" s="65"/>
      <c r="ACP36" s="1">
        <v>1</v>
      </c>
      <c r="ACQ36" s="1">
        <v>5</v>
      </c>
      <c r="ACR36" s="39" t="s">
        <v>295</v>
      </c>
      <c r="ACS36" s="1">
        <v>1</v>
      </c>
      <c r="ACU36" s="1">
        <v>1</v>
      </c>
      <c r="ACZ36" s="1" t="s">
        <v>452</v>
      </c>
      <c r="ADA36" s="1">
        <v>1</v>
      </c>
      <c r="ADD36" s="1" t="s">
        <v>189</v>
      </c>
      <c r="ADL36" s="1">
        <v>1</v>
      </c>
      <c r="ADR36" s="1">
        <v>1</v>
      </c>
      <c r="ADU36" s="1">
        <v>6</v>
      </c>
      <c r="ADV36" s="1">
        <v>4</v>
      </c>
      <c r="ADX36" s="1">
        <v>1</v>
      </c>
      <c r="AEK36" s="1">
        <v>1</v>
      </c>
      <c r="AET36" s="1">
        <v>1</v>
      </c>
      <c r="AFD36" s="1">
        <v>1</v>
      </c>
      <c r="AFE36" s="1">
        <v>0.09</v>
      </c>
      <c r="AFH36" s="1">
        <v>1</v>
      </c>
      <c r="AFK36" s="1">
        <v>1</v>
      </c>
      <c r="AGJ36" s="1">
        <v>70000</v>
      </c>
      <c r="AGK36" s="11">
        <f t="shared" si="74"/>
        <v>0</v>
      </c>
      <c r="AHH36" s="1">
        <v>70000</v>
      </c>
      <c r="AHW36" s="1">
        <v>1</v>
      </c>
      <c r="AHX36" s="1">
        <v>1</v>
      </c>
      <c r="AHY36" s="1">
        <v>1</v>
      </c>
      <c r="AHZ36" s="1">
        <v>1</v>
      </c>
      <c r="AIH36" s="1">
        <v>1</v>
      </c>
      <c r="AIU36" s="1">
        <v>1</v>
      </c>
      <c r="AIW36" s="11">
        <v>46000</v>
      </c>
      <c r="AIX36" s="11"/>
      <c r="AIY36" s="1">
        <v>65.709999999999994</v>
      </c>
      <c r="AIZ36" s="11">
        <v>6600000</v>
      </c>
      <c r="AJE36" s="45"/>
      <c r="AJF36" s="381">
        <v>6646000</v>
      </c>
      <c r="AJG36" s="11">
        <f t="shared" si="36"/>
        <v>830750</v>
      </c>
      <c r="AJH36" s="60"/>
      <c r="AJI36" s="12"/>
      <c r="AJK36" s="1">
        <v>1</v>
      </c>
      <c r="AJU36" s="1">
        <f t="shared" si="71"/>
        <v>1</v>
      </c>
      <c r="AJX36" s="1">
        <f t="shared" si="72"/>
        <v>1</v>
      </c>
      <c r="AJY36" s="60"/>
      <c r="AJZ36" s="1" t="s">
        <v>453</v>
      </c>
      <c r="AKA36" s="1" t="s">
        <v>454</v>
      </c>
      <c r="AKB36" s="1" t="s">
        <v>455</v>
      </c>
      <c r="AKC36" s="1" t="s">
        <v>456</v>
      </c>
      <c r="AKD36" s="1" t="s">
        <v>322</v>
      </c>
      <c r="AKE36" s="1" t="s">
        <v>457</v>
      </c>
      <c r="AKF36" s="1" t="s">
        <v>458</v>
      </c>
      <c r="AKG36" s="1" t="s">
        <v>459</v>
      </c>
      <c r="AKH36" s="1" t="s">
        <v>460</v>
      </c>
      <c r="AKI36" s="1" t="s">
        <v>351</v>
      </c>
      <c r="AKJ36" s="1" t="s">
        <v>461</v>
      </c>
      <c r="AKK36" s="1" t="s">
        <v>1159</v>
      </c>
      <c r="AKL36" s="1" t="s">
        <v>462</v>
      </c>
      <c r="AKM36" s="1" t="s">
        <v>463</v>
      </c>
      <c r="AKN36" s="1" t="s">
        <v>464</v>
      </c>
      <c r="AKO36" s="1" t="s">
        <v>465</v>
      </c>
      <c r="AKP36" s="1" t="s">
        <v>466</v>
      </c>
      <c r="AKQ36" s="1" t="s">
        <v>467</v>
      </c>
      <c r="AKR36" s="1" t="s">
        <v>468</v>
      </c>
      <c r="AKS36" s="1" t="s">
        <v>469</v>
      </c>
      <c r="AKT36" s="1" t="s">
        <v>395</v>
      </c>
      <c r="AKU36" s="1" t="s">
        <v>423</v>
      </c>
      <c r="AKV36" s="1" t="s">
        <v>260</v>
      </c>
      <c r="AKW36" s="1" t="s">
        <v>260</v>
      </c>
      <c r="AKX36" s="1" t="s">
        <v>260</v>
      </c>
      <c r="AKY36" s="1" t="s">
        <v>260</v>
      </c>
      <c r="AKZ36" s="1" t="s">
        <v>260</v>
      </c>
      <c r="ALA36" s="1" t="s">
        <v>260</v>
      </c>
      <c r="ALB36" s="1" t="s">
        <v>260</v>
      </c>
      <c r="ALC36" s="1" t="s">
        <v>260</v>
      </c>
      <c r="ALD36" s="1" t="s">
        <v>260</v>
      </c>
      <c r="ALE36" s="1" t="s">
        <v>260</v>
      </c>
      <c r="ALF36" s="1" t="s">
        <v>260</v>
      </c>
      <c r="ALG36" s="1" t="s">
        <v>260</v>
      </c>
      <c r="ALH36" s="1" t="s">
        <v>260</v>
      </c>
      <c r="ALI36" s="1" t="s">
        <v>260</v>
      </c>
      <c r="ALJ36" s="1" t="s">
        <v>260</v>
      </c>
      <c r="ALK36" s="1">
        <v>22</v>
      </c>
      <c r="ALL36" s="11">
        <f t="shared" si="73"/>
        <v>302090.90909090912</v>
      </c>
      <c r="ALM36" s="28">
        <v>6646000</v>
      </c>
      <c r="ALN36" s="1">
        <v>1</v>
      </c>
      <c r="ALP36" s="1">
        <v>4</v>
      </c>
      <c r="ALQ36" s="1">
        <v>17</v>
      </c>
      <c r="ALS36" s="60"/>
      <c r="ALT36" s="1">
        <v>1</v>
      </c>
      <c r="ALV36" s="1">
        <v>1</v>
      </c>
      <c r="ALW36" s="1">
        <v>1</v>
      </c>
      <c r="AMH36" s="403"/>
    </row>
    <row r="37" spans="1:1022" s="1" customFormat="1" ht="15" customHeight="1" x14ac:dyDescent="0.25">
      <c r="A37" s="268"/>
      <c r="B37" s="113">
        <v>35</v>
      </c>
      <c r="C37" s="304" t="s">
        <v>375</v>
      </c>
      <c r="D37" s="304" t="s">
        <v>396</v>
      </c>
      <c r="E37" s="1">
        <v>2003</v>
      </c>
      <c r="F37" s="1">
        <v>2</v>
      </c>
      <c r="G37" s="1">
        <v>1</v>
      </c>
      <c r="J37" s="1">
        <v>2</v>
      </c>
      <c r="K37" s="1">
        <v>1998</v>
      </c>
      <c r="L37" s="1">
        <v>1999</v>
      </c>
      <c r="M37" s="1">
        <v>2</v>
      </c>
      <c r="AB37" s="1">
        <v>1</v>
      </c>
      <c r="AC37" s="1">
        <v>1</v>
      </c>
      <c r="AY37" s="1">
        <v>1</v>
      </c>
      <c r="BA37" s="1">
        <v>1</v>
      </c>
      <c r="BB37" s="1">
        <v>11</v>
      </c>
      <c r="BC37" s="1">
        <v>1</v>
      </c>
      <c r="BG37" s="1">
        <v>3</v>
      </c>
      <c r="CG37" s="1">
        <v>1</v>
      </c>
      <c r="CH37" s="246"/>
      <c r="CP37" s="1">
        <f t="shared" si="37"/>
        <v>0</v>
      </c>
      <c r="CS37" s="1">
        <f t="shared" si="0"/>
        <v>0</v>
      </c>
      <c r="DO37" s="1">
        <f t="shared" si="38"/>
        <v>0</v>
      </c>
      <c r="DX37" s="1">
        <f t="shared" si="39"/>
        <v>0</v>
      </c>
      <c r="EE37" s="1">
        <f t="shared" si="40"/>
        <v>0</v>
      </c>
      <c r="EH37" s="1">
        <f t="shared" si="41"/>
        <v>0</v>
      </c>
      <c r="FF37" s="116"/>
      <c r="GP37" s="1">
        <f t="shared" si="1"/>
        <v>0</v>
      </c>
      <c r="GY37" s="1">
        <f t="shared" si="42"/>
        <v>0</v>
      </c>
      <c r="HC37" s="1">
        <f t="shared" si="43"/>
        <v>0</v>
      </c>
      <c r="HS37" s="1">
        <f t="shared" si="44"/>
        <v>0</v>
      </c>
      <c r="HX37" s="1">
        <f t="shared" si="2"/>
        <v>0</v>
      </c>
      <c r="ID37" s="1">
        <f t="shared" si="3"/>
        <v>0</v>
      </c>
      <c r="IN37" s="1">
        <f t="shared" si="45"/>
        <v>0</v>
      </c>
      <c r="IW37" s="1">
        <f t="shared" si="46"/>
        <v>0</v>
      </c>
      <c r="IZ37" s="1">
        <f t="shared" si="4"/>
        <v>0</v>
      </c>
      <c r="JJ37" s="1">
        <f t="shared" si="5"/>
        <v>0</v>
      </c>
      <c r="JV37" s="1">
        <f t="shared" si="47"/>
        <v>0</v>
      </c>
      <c r="KB37" s="1">
        <f t="shared" si="48"/>
        <v>0</v>
      </c>
      <c r="LG37" s="1">
        <f t="shared" si="6"/>
        <v>0</v>
      </c>
      <c r="LT37" s="1">
        <f t="shared" si="49"/>
        <v>0</v>
      </c>
      <c r="MA37" s="1">
        <f t="shared" si="50"/>
        <v>0</v>
      </c>
      <c r="MF37" s="1">
        <f t="shared" si="51"/>
        <v>0</v>
      </c>
      <c r="MM37" s="1">
        <f t="shared" si="52"/>
        <v>0</v>
      </c>
      <c r="MS37" s="1">
        <f t="shared" si="53"/>
        <v>0</v>
      </c>
      <c r="MU37" s="115">
        <v>1</v>
      </c>
      <c r="OI37" s="120"/>
      <c r="PD37" s="1">
        <f t="shared" si="7"/>
        <v>0</v>
      </c>
      <c r="QF37" s="1">
        <f t="shared" si="54"/>
        <v>0</v>
      </c>
      <c r="QY37" s="1">
        <f t="shared" si="55"/>
        <v>0</v>
      </c>
      <c r="RK37" s="1">
        <f t="shared" si="56"/>
        <v>0</v>
      </c>
      <c r="SA37" s="1">
        <f t="shared" si="57"/>
        <v>0</v>
      </c>
      <c r="SG37" s="1">
        <f t="shared" si="58"/>
        <v>0</v>
      </c>
      <c r="SO37" s="1">
        <f t="shared" si="59"/>
        <v>0</v>
      </c>
      <c r="TB37" s="1">
        <f t="shared" si="60"/>
        <v>0</v>
      </c>
      <c r="TS37" s="1">
        <f t="shared" si="8"/>
        <v>0</v>
      </c>
      <c r="UD37" s="1">
        <f t="shared" si="9"/>
        <v>0</v>
      </c>
      <c r="UG37" s="1">
        <f t="shared" si="10"/>
        <v>0</v>
      </c>
      <c r="UQ37" s="1">
        <f t="shared" si="61"/>
        <v>0</v>
      </c>
      <c r="VA37" s="1">
        <f t="shared" si="62"/>
        <v>0</v>
      </c>
      <c r="VG37" s="1">
        <f t="shared" si="63"/>
        <v>0</v>
      </c>
      <c r="WY37" s="1">
        <f t="shared" si="11"/>
        <v>0</v>
      </c>
      <c r="XB37" s="1">
        <f t="shared" si="64"/>
        <v>0</v>
      </c>
      <c r="XG37" s="1">
        <f t="shared" si="12"/>
        <v>0</v>
      </c>
      <c r="XK37" s="108"/>
      <c r="XL37" s="1">
        <f t="shared" si="13"/>
        <v>0</v>
      </c>
      <c r="XM37" s="1">
        <f t="shared" si="14"/>
        <v>0</v>
      </c>
      <c r="XN37" s="1">
        <f t="shared" si="65"/>
        <v>0</v>
      </c>
      <c r="XO37" s="1">
        <f t="shared" si="15"/>
        <v>0</v>
      </c>
      <c r="XP37" s="1">
        <f t="shared" si="66"/>
        <v>0</v>
      </c>
      <c r="XQ37" s="1">
        <f t="shared" si="16"/>
        <v>0</v>
      </c>
      <c r="XR37" s="1">
        <f t="shared" si="17"/>
        <v>0</v>
      </c>
      <c r="XS37" s="1">
        <f t="shared" si="78"/>
        <v>0</v>
      </c>
      <c r="XT37" s="1">
        <f t="shared" si="67"/>
        <v>0</v>
      </c>
      <c r="XU37" s="1">
        <f t="shared" si="19"/>
        <v>0</v>
      </c>
      <c r="XV37" s="1">
        <f t="shared" si="20"/>
        <v>0</v>
      </c>
      <c r="XW37" s="1">
        <f t="shared" si="21"/>
        <v>0</v>
      </c>
      <c r="XX37" s="1">
        <f t="shared" si="22"/>
        <v>0</v>
      </c>
      <c r="XY37" s="1">
        <f t="shared" si="23"/>
        <v>1</v>
      </c>
      <c r="XZ37" s="1">
        <f t="shared" si="24"/>
        <v>0</v>
      </c>
      <c r="YA37" s="1">
        <f t="shared" si="25"/>
        <v>0</v>
      </c>
      <c r="YB37" s="1">
        <f t="shared" si="26"/>
        <v>0</v>
      </c>
      <c r="YC37" s="1">
        <f t="shared" si="27"/>
        <v>0</v>
      </c>
      <c r="YD37" s="132"/>
      <c r="YE37" s="133">
        <f t="shared" si="76"/>
        <v>1</v>
      </c>
      <c r="YF37" s="133">
        <f t="shared" si="29"/>
        <v>2539000</v>
      </c>
      <c r="YG37" s="130">
        <v>1</v>
      </c>
      <c r="YH37" s="130">
        <f t="shared" si="30"/>
        <v>2539000</v>
      </c>
      <c r="YI37" s="129">
        <v>1</v>
      </c>
      <c r="YJ37" s="128">
        <f t="shared" si="31"/>
        <v>2539000</v>
      </c>
      <c r="YK37" s="177"/>
      <c r="YL37">
        <v>1</v>
      </c>
      <c r="YM37">
        <v>1</v>
      </c>
      <c r="YN37"/>
      <c r="YO37"/>
      <c r="YP37"/>
      <c r="YQ37"/>
      <c r="YR37"/>
      <c r="YS37"/>
      <c r="YT37"/>
      <c r="YU37"/>
      <c r="YV37"/>
      <c r="YW37">
        <v>1</v>
      </c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>
        <v>1</v>
      </c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>
        <f t="shared" si="68"/>
        <v>3</v>
      </c>
      <c r="ACD37" s="25">
        <f t="shared" si="77"/>
        <v>846333.33333333337</v>
      </c>
      <c r="ACE37" s="11">
        <f t="shared" si="32"/>
        <v>4</v>
      </c>
      <c r="ACF37" s="11">
        <f t="shared" si="33"/>
        <v>634750</v>
      </c>
      <c r="ACG37" s="1">
        <v>1</v>
      </c>
      <c r="ACH37" s="1">
        <v>1</v>
      </c>
      <c r="ACI37" s="11">
        <f t="shared" si="34"/>
        <v>2539000</v>
      </c>
      <c r="ACJ37" s="11"/>
      <c r="ACK37" s="13">
        <f t="shared" si="35"/>
        <v>0</v>
      </c>
      <c r="ACL37">
        <v>1</v>
      </c>
      <c r="ACM37" s="25">
        <f>AJF37*ACL37</f>
        <v>2539000</v>
      </c>
      <c r="ACN37" s="11">
        <f t="shared" si="70"/>
        <v>2539000</v>
      </c>
      <c r="ACO37" s="65"/>
      <c r="ACP37" s="1">
        <v>1</v>
      </c>
      <c r="ACR37" s="39" t="s">
        <v>407</v>
      </c>
      <c r="ACZ37" s="1" t="s">
        <v>259</v>
      </c>
      <c r="ADD37" s="1" t="s">
        <v>189</v>
      </c>
      <c r="ADU37" s="1">
        <v>4</v>
      </c>
      <c r="AET37" s="1">
        <v>1</v>
      </c>
      <c r="AEU37" s="1">
        <v>1</v>
      </c>
      <c r="AFH37" s="1">
        <v>1</v>
      </c>
      <c r="AFI37" s="1">
        <v>1</v>
      </c>
      <c r="AGK37" s="11">
        <f t="shared" si="74"/>
        <v>0</v>
      </c>
      <c r="AIW37" s="11">
        <v>439000</v>
      </c>
      <c r="AIX37" s="11"/>
      <c r="AIY37" s="1">
        <v>17</v>
      </c>
      <c r="AIZ37" s="11">
        <v>2100000</v>
      </c>
      <c r="AJE37" s="45"/>
      <c r="AJF37" s="381">
        <v>2539000</v>
      </c>
      <c r="AJG37" s="11">
        <f t="shared" si="36"/>
        <v>634750</v>
      </c>
      <c r="AJH37" s="60"/>
      <c r="AJI37" s="12"/>
      <c r="AJJ37" s="1">
        <v>2</v>
      </c>
      <c r="AJU37" s="1">
        <f t="shared" si="71"/>
        <v>2</v>
      </c>
      <c r="AJX37" s="1">
        <f t="shared" si="72"/>
        <v>2</v>
      </c>
      <c r="AJY37" s="60"/>
      <c r="AJZ37" s="1" t="s">
        <v>397</v>
      </c>
      <c r="AKA37" s="1" t="s">
        <v>260</v>
      </c>
      <c r="AKB37" s="1" t="s">
        <v>261</v>
      </c>
      <c r="AKC37" s="1" t="s">
        <v>260</v>
      </c>
      <c r="AKD37" s="1" t="s">
        <v>260</v>
      </c>
      <c r="AKE37" s="1" t="s">
        <v>260</v>
      </c>
      <c r="AKF37" s="1" t="s">
        <v>260</v>
      </c>
      <c r="AKG37" s="1" t="s">
        <v>260</v>
      </c>
      <c r="AKH37" s="1" t="s">
        <v>262</v>
      </c>
      <c r="AKI37" s="1" t="s">
        <v>260</v>
      </c>
      <c r="AKJ37" s="1" t="s">
        <v>260</v>
      </c>
      <c r="AKK37" s="1" t="s">
        <v>260</v>
      </c>
      <c r="AKL37" s="1" t="s">
        <v>260</v>
      </c>
      <c r="AKM37" s="1" t="s">
        <v>260</v>
      </c>
      <c r="AKN37" s="1" t="s">
        <v>260</v>
      </c>
      <c r="AKO37" s="1" t="s">
        <v>260</v>
      </c>
      <c r="AKP37" s="1" t="s">
        <v>263</v>
      </c>
      <c r="AKQ37" s="1" t="s">
        <v>260</v>
      </c>
      <c r="AKR37" s="1" t="s">
        <v>260</v>
      </c>
      <c r="AKS37" s="1" t="s">
        <v>260</v>
      </c>
      <c r="AKT37" s="1" t="s">
        <v>260</v>
      </c>
      <c r="AKU37" s="1" t="s">
        <v>260</v>
      </c>
      <c r="AKV37" s="1" t="s">
        <v>260</v>
      </c>
      <c r="AKW37" s="1" t="s">
        <v>260</v>
      </c>
      <c r="AKX37" s="1" t="s">
        <v>260</v>
      </c>
      <c r="AKY37" s="1" t="s">
        <v>260</v>
      </c>
      <c r="AKZ37" s="1" t="s">
        <v>260</v>
      </c>
      <c r="ALA37" s="1" t="s">
        <v>260</v>
      </c>
      <c r="ALB37" s="1" t="s">
        <v>260</v>
      </c>
      <c r="ALC37" s="1" t="s">
        <v>260</v>
      </c>
      <c r="ALD37" s="1" t="s">
        <v>260</v>
      </c>
      <c r="ALE37" s="1" t="s">
        <v>260</v>
      </c>
      <c r="ALF37" s="1" t="s">
        <v>260</v>
      </c>
      <c r="ALG37" s="1" t="s">
        <v>260</v>
      </c>
      <c r="ALH37" s="1" t="s">
        <v>260</v>
      </c>
      <c r="ALI37" s="1" t="s">
        <v>260</v>
      </c>
      <c r="ALJ37" s="1" t="s">
        <v>260</v>
      </c>
      <c r="ALK37" s="1">
        <v>1</v>
      </c>
      <c r="ALL37" s="11">
        <f t="shared" si="73"/>
        <v>2539000</v>
      </c>
      <c r="ALM37" s="28">
        <v>2539000</v>
      </c>
      <c r="ALR37" s="1">
        <v>1</v>
      </c>
      <c r="ALS37" s="60"/>
      <c r="ALT37" s="1">
        <v>1</v>
      </c>
      <c r="ALV37" s="1">
        <v>1</v>
      </c>
      <c r="AMH37" s="403"/>
    </row>
    <row r="38" spans="1:1022" s="1" customFormat="1" ht="15" customHeight="1" x14ac:dyDescent="0.25">
      <c r="A38" s="268"/>
      <c r="B38" s="113">
        <v>36</v>
      </c>
      <c r="C38" s="304" t="s">
        <v>375</v>
      </c>
      <c r="D38" s="304" t="s">
        <v>398</v>
      </c>
      <c r="E38" s="1">
        <v>2003</v>
      </c>
      <c r="F38" s="1">
        <v>1</v>
      </c>
      <c r="G38" s="1">
        <v>1</v>
      </c>
      <c r="J38" s="1">
        <v>1</v>
      </c>
      <c r="K38" s="1">
        <v>2001</v>
      </c>
      <c r="L38" s="1">
        <v>2001</v>
      </c>
      <c r="M38" s="1">
        <v>1</v>
      </c>
      <c r="AE38" s="1">
        <v>1</v>
      </c>
      <c r="AY38" s="1">
        <v>1</v>
      </c>
      <c r="BA38" s="1">
        <v>1</v>
      </c>
      <c r="BB38" s="1">
        <v>11</v>
      </c>
      <c r="BC38" s="1">
        <v>1</v>
      </c>
      <c r="BG38" s="1">
        <v>2</v>
      </c>
      <c r="CG38" s="1">
        <v>1</v>
      </c>
      <c r="CH38" s="246"/>
      <c r="CP38" s="1">
        <f t="shared" si="37"/>
        <v>0</v>
      </c>
      <c r="CS38" s="1">
        <f t="shared" si="0"/>
        <v>0</v>
      </c>
      <c r="DO38" s="1">
        <f t="shared" si="38"/>
        <v>0</v>
      </c>
      <c r="DX38" s="1">
        <f t="shared" si="39"/>
        <v>0</v>
      </c>
      <c r="EE38" s="1">
        <f t="shared" si="40"/>
        <v>0</v>
      </c>
      <c r="EH38" s="1">
        <f t="shared" si="41"/>
        <v>0</v>
      </c>
      <c r="FF38" s="116"/>
      <c r="GP38" s="1">
        <f t="shared" si="1"/>
        <v>0</v>
      </c>
      <c r="GY38" s="1">
        <f t="shared" si="42"/>
        <v>0</v>
      </c>
      <c r="HC38" s="1">
        <f t="shared" si="43"/>
        <v>0</v>
      </c>
      <c r="HS38" s="1">
        <f t="shared" si="44"/>
        <v>0</v>
      </c>
      <c r="HX38" s="1">
        <f t="shared" si="2"/>
        <v>0</v>
      </c>
      <c r="ID38" s="1">
        <f t="shared" si="3"/>
        <v>0</v>
      </c>
      <c r="IN38" s="1">
        <f t="shared" si="45"/>
        <v>0</v>
      </c>
      <c r="IW38" s="1">
        <f t="shared" si="46"/>
        <v>0</v>
      </c>
      <c r="IZ38" s="1">
        <f t="shared" si="4"/>
        <v>0</v>
      </c>
      <c r="JJ38" s="1">
        <f t="shared" si="5"/>
        <v>0</v>
      </c>
      <c r="JV38" s="1">
        <f t="shared" si="47"/>
        <v>0</v>
      </c>
      <c r="KB38" s="1">
        <f t="shared" si="48"/>
        <v>0</v>
      </c>
      <c r="LG38" s="1">
        <f t="shared" si="6"/>
        <v>0</v>
      </c>
      <c r="LT38" s="1">
        <f t="shared" si="49"/>
        <v>0</v>
      </c>
      <c r="MA38" s="1">
        <f t="shared" si="50"/>
        <v>0</v>
      </c>
      <c r="MF38" s="1">
        <f t="shared" si="51"/>
        <v>0</v>
      </c>
      <c r="MM38" s="1">
        <f t="shared" si="52"/>
        <v>0</v>
      </c>
      <c r="MS38" s="1">
        <f t="shared" si="53"/>
        <v>0</v>
      </c>
      <c r="MU38" s="115"/>
      <c r="OI38" s="120"/>
      <c r="PD38" s="1">
        <f t="shared" si="7"/>
        <v>0</v>
      </c>
      <c r="PF38" s="1">
        <v>1</v>
      </c>
      <c r="QF38" s="1">
        <f t="shared" si="54"/>
        <v>0</v>
      </c>
      <c r="QY38" s="1">
        <f t="shared" si="55"/>
        <v>0</v>
      </c>
      <c r="RK38" s="1">
        <f t="shared" si="56"/>
        <v>0</v>
      </c>
      <c r="SA38" s="1">
        <f t="shared" si="57"/>
        <v>0</v>
      </c>
      <c r="SG38" s="1">
        <f t="shared" si="58"/>
        <v>0</v>
      </c>
      <c r="SO38" s="1">
        <f t="shared" si="59"/>
        <v>0</v>
      </c>
      <c r="TB38" s="1">
        <f t="shared" si="60"/>
        <v>0</v>
      </c>
      <c r="TD38" s="1">
        <v>1</v>
      </c>
      <c r="TS38" s="1">
        <f t="shared" si="8"/>
        <v>1</v>
      </c>
      <c r="TT38" s="1">
        <v>1</v>
      </c>
      <c r="UD38" s="1">
        <f t="shared" si="9"/>
        <v>0</v>
      </c>
      <c r="UG38" s="1">
        <f t="shared" si="10"/>
        <v>0</v>
      </c>
      <c r="UQ38" s="1">
        <f t="shared" si="61"/>
        <v>0</v>
      </c>
      <c r="US38" s="1">
        <v>1</v>
      </c>
      <c r="VA38" s="1">
        <f t="shared" si="62"/>
        <v>1</v>
      </c>
      <c r="VB38" s="1">
        <v>1</v>
      </c>
      <c r="VG38" s="1">
        <f t="shared" si="63"/>
        <v>0</v>
      </c>
      <c r="WY38" s="1">
        <f t="shared" si="11"/>
        <v>0</v>
      </c>
      <c r="XB38" s="1">
        <f t="shared" si="64"/>
        <v>0</v>
      </c>
      <c r="XG38" s="1">
        <f t="shared" si="12"/>
        <v>0</v>
      </c>
      <c r="XK38" s="108"/>
      <c r="XL38" s="1">
        <f t="shared" si="13"/>
        <v>1</v>
      </c>
      <c r="XM38" s="1">
        <f t="shared" si="14"/>
        <v>0</v>
      </c>
      <c r="XN38" s="1">
        <f t="shared" si="65"/>
        <v>0</v>
      </c>
      <c r="XO38" s="1">
        <f t="shared" si="15"/>
        <v>0</v>
      </c>
      <c r="XP38" s="1">
        <f t="shared" si="66"/>
        <v>0</v>
      </c>
      <c r="XQ38" s="1">
        <f t="shared" si="16"/>
        <v>0</v>
      </c>
      <c r="XR38" s="1">
        <f t="shared" si="17"/>
        <v>0</v>
      </c>
      <c r="XS38" s="1">
        <f t="shared" si="78"/>
        <v>0</v>
      </c>
      <c r="XT38" s="1">
        <f t="shared" si="67"/>
        <v>0</v>
      </c>
      <c r="XU38" s="1">
        <f t="shared" si="19"/>
        <v>1</v>
      </c>
      <c r="XV38" s="1">
        <f t="shared" si="20"/>
        <v>0</v>
      </c>
      <c r="XW38" s="1">
        <f t="shared" si="21"/>
        <v>0</v>
      </c>
      <c r="XX38" s="1">
        <f t="shared" si="22"/>
        <v>0</v>
      </c>
      <c r="XY38" s="1">
        <f t="shared" si="23"/>
        <v>0</v>
      </c>
      <c r="XZ38" s="1">
        <f t="shared" si="24"/>
        <v>1</v>
      </c>
      <c r="YA38" s="1">
        <f t="shared" si="25"/>
        <v>0</v>
      </c>
      <c r="YB38" s="1">
        <f t="shared" si="26"/>
        <v>0</v>
      </c>
      <c r="YC38" s="1">
        <f t="shared" si="27"/>
        <v>0</v>
      </c>
      <c r="YD38" s="132"/>
      <c r="YE38" s="133">
        <f t="shared" si="76"/>
        <v>3</v>
      </c>
      <c r="YF38" s="133">
        <f t="shared" si="29"/>
        <v>21166.666666666668</v>
      </c>
      <c r="YG38" s="130">
        <v>3</v>
      </c>
      <c r="YH38" s="130">
        <f t="shared" si="30"/>
        <v>21166.666666666668</v>
      </c>
      <c r="YI38" s="129">
        <v>3</v>
      </c>
      <c r="YJ38" s="128">
        <f t="shared" si="31"/>
        <v>21166.666666666668</v>
      </c>
      <c r="YK38" s="177"/>
      <c r="YL38">
        <v>0.5</v>
      </c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>
        <v>1</v>
      </c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>
        <v>1</v>
      </c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>
        <f t="shared" si="68"/>
        <v>2</v>
      </c>
      <c r="ACD38" s="25">
        <f t="shared" si="77"/>
        <v>31750</v>
      </c>
      <c r="ACE38" s="11">
        <f t="shared" si="32"/>
        <v>5</v>
      </c>
      <c r="ACF38" s="11">
        <f t="shared" si="33"/>
        <v>25400</v>
      </c>
      <c r="ACG38" s="1">
        <v>24</v>
      </c>
      <c r="ACH38" s="1">
        <v>1</v>
      </c>
      <c r="ACI38" s="11">
        <f t="shared" si="34"/>
        <v>127000</v>
      </c>
      <c r="ACJ38" s="11"/>
      <c r="ACK38" s="13">
        <f t="shared" si="35"/>
        <v>0</v>
      </c>
      <c r="ACL38">
        <v>0.5</v>
      </c>
      <c r="ACM38" s="25">
        <f t="shared" si="69"/>
        <v>63500</v>
      </c>
      <c r="ACN38" s="11">
        <f t="shared" si="70"/>
        <v>127000</v>
      </c>
      <c r="ACO38" s="65"/>
      <c r="ACR38" s="39" t="s">
        <v>407</v>
      </c>
      <c r="ACS38" s="1">
        <v>1</v>
      </c>
      <c r="ACU38" s="1">
        <v>1</v>
      </c>
      <c r="ACY38" s="1">
        <v>1</v>
      </c>
      <c r="ACZ38" s="1" t="s">
        <v>399</v>
      </c>
      <c r="ADA38" s="1">
        <v>1</v>
      </c>
      <c r="ADD38" s="1" t="s">
        <v>189</v>
      </c>
      <c r="ADM38" s="1">
        <v>1</v>
      </c>
      <c r="ADN38" s="1">
        <v>1</v>
      </c>
      <c r="ADU38" s="1">
        <v>2</v>
      </c>
      <c r="AEP38" s="1">
        <v>1</v>
      </c>
      <c r="AFD38" s="1">
        <v>1</v>
      </c>
      <c r="AFH38" s="1">
        <v>1</v>
      </c>
      <c r="AGJ38" s="1">
        <v>110000</v>
      </c>
      <c r="AGK38" s="11">
        <f t="shared" si="74"/>
        <v>0</v>
      </c>
      <c r="AHH38" s="1">
        <v>110000</v>
      </c>
      <c r="AHW38" s="1">
        <v>3</v>
      </c>
      <c r="AHX38" s="1">
        <v>1</v>
      </c>
      <c r="AHY38" s="1">
        <v>1</v>
      </c>
      <c r="AHZ38" s="1">
        <v>1</v>
      </c>
      <c r="AIH38" s="1">
        <v>1</v>
      </c>
      <c r="AIW38" s="11">
        <v>17000</v>
      </c>
      <c r="AIX38" s="11"/>
      <c r="AIY38" s="1">
        <v>15.45</v>
      </c>
      <c r="AIZ38" s="11"/>
      <c r="AJA38" s="1">
        <v>110000</v>
      </c>
      <c r="AJB38" s="1">
        <v>1</v>
      </c>
      <c r="AJC38" s="1">
        <v>1</v>
      </c>
      <c r="AJD38" s="1">
        <v>86.614173228346459</v>
      </c>
      <c r="AJE38" s="45"/>
      <c r="AJF38" s="381">
        <v>127000</v>
      </c>
      <c r="AJG38" s="11">
        <f t="shared" si="36"/>
        <v>25400</v>
      </c>
      <c r="AJH38" s="60"/>
      <c r="AJI38" s="12"/>
      <c r="AJK38" s="1">
        <v>1</v>
      </c>
      <c r="AJU38" s="1">
        <f t="shared" si="71"/>
        <v>1</v>
      </c>
      <c r="AJV38" s="1">
        <v>1</v>
      </c>
      <c r="AJW38" s="1">
        <v>2</v>
      </c>
      <c r="AJX38" s="1">
        <f t="shared" si="72"/>
        <v>4</v>
      </c>
      <c r="AJY38" s="60"/>
      <c r="AJZ38" s="1" t="s">
        <v>260</v>
      </c>
      <c r="AKA38" s="1" t="s">
        <v>260</v>
      </c>
      <c r="AKB38" s="1" t="s">
        <v>261</v>
      </c>
      <c r="AKC38" s="1" t="s">
        <v>260</v>
      </c>
      <c r="AKD38" s="1" t="s">
        <v>260</v>
      </c>
      <c r="AKE38" s="1" t="s">
        <v>260</v>
      </c>
      <c r="AKF38" s="1" t="s">
        <v>260</v>
      </c>
      <c r="AKG38" s="1" t="s">
        <v>260</v>
      </c>
      <c r="AKH38" s="1" t="s">
        <v>262</v>
      </c>
      <c r="AKI38" s="1" t="s">
        <v>260</v>
      </c>
      <c r="AKJ38" s="1" t="s">
        <v>260</v>
      </c>
      <c r="AKK38" s="1" t="s">
        <v>260</v>
      </c>
      <c r="AKL38" s="1" t="s">
        <v>260</v>
      </c>
      <c r="AKM38" s="1" t="s">
        <v>260</v>
      </c>
      <c r="AKN38" s="1" t="s">
        <v>260</v>
      </c>
      <c r="AKO38" s="1" t="s">
        <v>260</v>
      </c>
      <c r="AKP38" s="1" t="s">
        <v>263</v>
      </c>
      <c r="AKQ38" s="1" t="s">
        <v>260</v>
      </c>
      <c r="AKR38" s="1" t="s">
        <v>260</v>
      </c>
      <c r="AKS38" s="1" t="s">
        <v>260</v>
      </c>
      <c r="AKT38" s="1" t="s">
        <v>260</v>
      </c>
      <c r="AKU38" s="1" t="s">
        <v>260</v>
      </c>
      <c r="AKV38" s="1" t="s">
        <v>260</v>
      </c>
      <c r="AKW38" s="1" t="s">
        <v>260</v>
      </c>
      <c r="AKX38" s="1" t="s">
        <v>260</v>
      </c>
      <c r="AKY38" s="1" t="s">
        <v>260</v>
      </c>
      <c r="AKZ38" s="1" t="s">
        <v>260</v>
      </c>
      <c r="ALA38" s="1" t="s">
        <v>260</v>
      </c>
      <c r="ALB38" s="1" t="s">
        <v>260</v>
      </c>
      <c r="ALC38" s="1" t="s">
        <v>260</v>
      </c>
      <c r="ALD38" s="1" t="s">
        <v>260</v>
      </c>
      <c r="ALE38" s="1" t="s">
        <v>260</v>
      </c>
      <c r="ALF38" s="1" t="s">
        <v>260</v>
      </c>
      <c r="ALG38" s="1" t="s">
        <v>260</v>
      </c>
      <c r="ALH38" s="1" t="s">
        <v>260</v>
      </c>
      <c r="ALI38" s="1" t="s">
        <v>260</v>
      </c>
      <c r="ALJ38" s="1" t="s">
        <v>260</v>
      </c>
      <c r="ALL38" s="11" t="e">
        <f t="shared" si="73"/>
        <v>#DIV/0!</v>
      </c>
      <c r="ALM38" s="28">
        <v>127000</v>
      </c>
      <c r="ALS38" s="60"/>
      <c r="ALT38" s="1">
        <v>1</v>
      </c>
      <c r="ALV38" s="1">
        <v>1</v>
      </c>
      <c r="ALW38" s="1">
        <v>1</v>
      </c>
      <c r="ALX38" s="1">
        <v>1</v>
      </c>
      <c r="AMB38" s="1">
        <v>1</v>
      </c>
      <c r="AMH38" s="403"/>
    </row>
    <row r="39" spans="1:1022" s="1" customFormat="1" ht="15" customHeight="1" x14ac:dyDescent="0.25">
      <c r="A39" s="268"/>
      <c r="B39" s="113">
        <v>37</v>
      </c>
      <c r="C39" s="304" t="s">
        <v>375</v>
      </c>
      <c r="D39" s="304" t="s">
        <v>400</v>
      </c>
      <c r="E39" s="1">
        <v>2003</v>
      </c>
      <c r="F39" s="1">
        <v>1</v>
      </c>
      <c r="G39" s="1">
        <v>1</v>
      </c>
      <c r="J39" s="1">
        <v>1</v>
      </c>
      <c r="K39" s="1">
        <v>1997</v>
      </c>
      <c r="L39" s="1">
        <v>1998</v>
      </c>
      <c r="M39" s="1">
        <v>2</v>
      </c>
      <c r="AA39" s="1">
        <v>1</v>
      </c>
      <c r="AB39" s="1">
        <v>1</v>
      </c>
      <c r="AW39" s="1">
        <v>1</v>
      </c>
      <c r="AY39" s="1">
        <v>1</v>
      </c>
      <c r="BA39" s="1">
        <v>1</v>
      </c>
      <c r="BB39" s="1">
        <v>12</v>
      </c>
      <c r="BD39" s="1">
        <v>1</v>
      </c>
      <c r="CG39" s="1">
        <v>1</v>
      </c>
      <c r="CH39" s="246"/>
      <c r="CP39" s="1">
        <f t="shared" si="37"/>
        <v>0</v>
      </c>
      <c r="CS39" s="1">
        <f t="shared" si="0"/>
        <v>0</v>
      </c>
      <c r="DO39" s="1">
        <f t="shared" si="38"/>
        <v>0</v>
      </c>
      <c r="DX39" s="1">
        <f t="shared" si="39"/>
        <v>0</v>
      </c>
      <c r="EE39" s="1">
        <f t="shared" si="40"/>
        <v>0</v>
      </c>
      <c r="EH39" s="1">
        <f t="shared" si="41"/>
        <v>0</v>
      </c>
      <c r="FF39" s="116">
        <v>1</v>
      </c>
      <c r="GP39" s="1">
        <f t="shared" si="1"/>
        <v>1</v>
      </c>
      <c r="GQ39" s="1">
        <v>1</v>
      </c>
      <c r="GY39" s="1">
        <f t="shared" si="42"/>
        <v>0</v>
      </c>
      <c r="HC39" s="1">
        <f t="shared" si="43"/>
        <v>0</v>
      </c>
      <c r="HS39" s="1">
        <f t="shared" si="44"/>
        <v>0</v>
      </c>
      <c r="HX39" s="1">
        <f t="shared" si="2"/>
        <v>0</v>
      </c>
      <c r="ID39" s="1">
        <f t="shared" si="3"/>
        <v>0</v>
      </c>
      <c r="IN39" s="1">
        <f t="shared" si="45"/>
        <v>0</v>
      </c>
      <c r="IW39" s="1">
        <f t="shared" si="46"/>
        <v>0</v>
      </c>
      <c r="IZ39" s="1">
        <f t="shared" si="4"/>
        <v>0</v>
      </c>
      <c r="JJ39" s="1">
        <f t="shared" si="5"/>
        <v>0</v>
      </c>
      <c r="JV39" s="1">
        <f t="shared" si="47"/>
        <v>0</v>
      </c>
      <c r="KB39" s="1">
        <f t="shared" si="48"/>
        <v>0</v>
      </c>
      <c r="LG39" s="1">
        <f t="shared" si="6"/>
        <v>0</v>
      </c>
      <c r="LT39" s="1">
        <f t="shared" si="49"/>
        <v>0</v>
      </c>
      <c r="MA39" s="1">
        <f t="shared" si="50"/>
        <v>0</v>
      </c>
      <c r="MF39" s="1">
        <f t="shared" si="51"/>
        <v>0</v>
      </c>
      <c r="MM39" s="1">
        <f t="shared" si="52"/>
        <v>0</v>
      </c>
      <c r="MS39" s="1">
        <f t="shared" si="53"/>
        <v>0</v>
      </c>
      <c r="MU39" s="115">
        <v>1</v>
      </c>
      <c r="OI39" s="120"/>
      <c r="PD39" s="1">
        <f t="shared" si="7"/>
        <v>0</v>
      </c>
      <c r="QF39" s="1">
        <f t="shared" si="54"/>
        <v>0</v>
      </c>
      <c r="QY39" s="1">
        <f t="shared" si="55"/>
        <v>0</v>
      </c>
      <c r="RK39" s="1">
        <f t="shared" si="56"/>
        <v>0</v>
      </c>
      <c r="SA39" s="1">
        <f t="shared" si="57"/>
        <v>0</v>
      </c>
      <c r="SG39" s="1">
        <f t="shared" si="58"/>
        <v>0</v>
      </c>
      <c r="SO39" s="1">
        <f t="shared" si="59"/>
        <v>0</v>
      </c>
      <c r="TB39" s="1">
        <f t="shared" si="60"/>
        <v>0</v>
      </c>
      <c r="TS39" s="1">
        <f t="shared" si="8"/>
        <v>0</v>
      </c>
      <c r="UD39" s="1">
        <f t="shared" si="9"/>
        <v>0</v>
      </c>
      <c r="UG39" s="1">
        <f t="shared" si="10"/>
        <v>0</v>
      </c>
      <c r="UQ39" s="1">
        <f t="shared" si="61"/>
        <v>0</v>
      </c>
      <c r="VA39" s="1">
        <f t="shared" si="62"/>
        <v>0</v>
      </c>
      <c r="VG39" s="1">
        <f t="shared" si="63"/>
        <v>0</v>
      </c>
      <c r="WY39" s="1">
        <f t="shared" si="11"/>
        <v>0</v>
      </c>
      <c r="XB39" s="1">
        <f t="shared" si="64"/>
        <v>0</v>
      </c>
      <c r="XG39" s="1">
        <f t="shared" si="12"/>
        <v>0</v>
      </c>
      <c r="XK39" s="108"/>
      <c r="XL39" s="1">
        <f t="shared" si="13"/>
        <v>0</v>
      </c>
      <c r="XM39" s="1">
        <f t="shared" si="14"/>
        <v>0</v>
      </c>
      <c r="XN39" s="1">
        <f t="shared" si="65"/>
        <v>0</v>
      </c>
      <c r="XO39" s="1">
        <f t="shared" si="15"/>
        <v>0</v>
      </c>
      <c r="XP39" s="1">
        <f t="shared" si="66"/>
        <v>0</v>
      </c>
      <c r="XQ39" s="1">
        <f t="shared" si="16"/>
        <v>0</v>
      </c>
      <c r="XR39" s="1">
        <f t="shared" si="17"/>
        <v>0</v>
      </c>
      <c r="XS39" s="1">
        <f t="shared" si="78"/>
        <v>0</v>
      </c>
      <c r="XT39" s="1">
        <f t="shared" si="67"/>
        <v>1</v>
      </c>
      <c r="XU39" s="1">
        <f t="shared" si="19"/>
        <v>0</v>
      </c>
      <c r="XV39" s="1">
        <f t="shared" si="20"/>
        <v>0</v>
      </c>
      <c r="XW39" s="1">
        <f t="shared" si="21"/>
        <v>0</v>
      </c>
      <c r="XX39" s="1">
        <f t="shared" si="22"/>
        <v>0</v>
      </c>
      <c r="XY39" s="1">
        <f t="shared" si="23"/>
        <v>1</v>
      </c>
      <c r="XZ39" s="1">
        <f t="shared" si="24"/>
        <v>0</v>
      </c>
      <c r="YA39" s="1">
        <f t="shared" si="25"/>
        <v>0</v>
      </c>
      <c r="YB39" s="1">
        <f t="shared" si="26"/>
        <v>0</v>
      </c>
      <c r="YC39" s="1">
        <f t="shared" si="27"/>
        <v>0</v>
      </c>
      <c r="YD39" s="132"/>
      <c r="YE39" s="133">
        <f t="shared" si="76"/>
        <v>2</v>
      </c>
      <c r="YF39" s="133">
        <f t="shared" si="29"/>
        <v>144250</v>
      </c>
      <c r="YG39" s="130">
        <v>2</v>
      </c>
      <c r="YH39" s="130">
        <f t="shared" si="30"/>
        <v>144250</v>
      </c>
      <c r="YI39" s="129">
        <v>2</v>
      </c>
      <c r="YJ39" s="128">
        <f t="shared" si="31"/>
        <v>144250</v>
      </c>
      <c r="YK39" s="177"/>
      <c r="YL39">
        <v>0.5</v>
      </c>
      <c r="YM39"/>
      <c r="YN39"/>
      <c r="YO39"/>
      <c r="YP39">
        <v>1</v>
      </c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>
        <v>1</v>
      </c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>
        <f t="shared" si="68"/>
        <v>2</v>
      </c>
      <c r="ACD39" s="25">
        <f t="shared" si="77"/>
        <v>144250</v>
      </c>
      <c r="ACE39" s="11">
        <f t="shared" si="32"/>
        <v>4</v>
      </c>
      <c r="ACF39" s="11">
        <f t="shared" si="33"/>
        <v>144250</v>
      </c>
      <c r="ACG39" s="1">
        <v>124</v>
      </c>
      <c r="ACH39" s="1">
        <v>3</v>
      </c>
      <c r="ACI39" s="11">
        <f t="shared" si="34"/>
        <v>192333.33333333334</v>
      </c>
      <c r="ACJ39" s="11"/>
      <c r="ACK39" s="13">
        <f t="shared" si="35"/>
        <v>0</v>
      </c>
      <c r="ACL39">
        <v>0.5</v>
      </c>
      <c r="ACM39" s="25">
        <f t="shared" si="69"/>
        <v>288500</v>
      </c>
      <c r="ACN39" s="11">
        <f t="shared" si="70"/>
        <v>192333.33333333334</v>
      </c>
      <c r="ACO39" s="65"/>
      <c r="ACR39" s="39" t="s">
        <v>407</v>
      </c>
      <c r="ACZ39" s="1" t="s">
        <v>259</v>
      </c>
      <c r="ADD39" s="1" t="s">
        <v>401</v>
      </c>
      <c r="ADE39" s="1">
        <v>1</v>
      </c>
      <c r="ADF39" s="1">
        <v>4</v>
      </c>
      <c r="ADG39" s="1">
        <v>4</v>
      </c>
      <c r="ADI39" s="1">
        <v>1</v>
      </c>
      <c r="ADL39" s="1">
        <v>1</v>
      </c>
      <c r="ADO39" s="1">
        <v>1</v>
      </c>
      <c r="ADU39" s="1">
        <v>2</v>
      </c>
      <c r="AEP39" s="1">
        <v>1</v>
      </c>
      <c r="AGK39" s="11">
        <f t="shared" si="74"/>
        <v>0</v>
      </c>
      <c r="AIW39" s="11">
        <v>577000</v>
      </c>
      <c r="AIX39" s="11"/>
      <c r="AIY39" s="1">
        <v>100</v>
      </c>
      <c r="AIZ39" s="11"/>
      <c r="AJC39" s="1">
        <v>1</v>
      </c>
      <c r="AJE39" s="45"/>
      <c r="AJF39" s="381">
        <v>577000</v>
      </c>
      <c r="AJG39" s="11">
        <f t="shared" si="36"/>
        <v>144250</v>
      </c>
      <c r="AJH39" s="60"/>
      <c r="AJI39" s="12">
        <v>4</v>
      </c>
      <c r="AJU39" s="1">
        <f t="shared" si="71"/>
        <v>0</v>
      </c>
      <c r="AJV39" s="1">
        <v>1</v>
      </c>
      <c r="AJW39" s="1">
        <v>1</v>
      </c>
      <c r="AJX39" s="1">
        <f t="shared" si="72"/>
        <v>2</v>
      </c>
      <c r="AJY39" s="60"/>
      <c r="AJZ39" s="1" t="s">
        <v>260</v>
      </c>
      <c r="AKA39" s="1" t="s">
        <v>260</v>
      </c>
      <c r="AKB39" s="1" t="s">
        <v>261</v>
      </c>
      <c r="AKC39" s="1" t="s">
        <v>260</v>
      </c>
      <c r="AKD39" s="1" t="s">
        <v>260</v>
      </c>
      <c r="AKE39" s="1" t="s">
        <v>260</v>
      </c>
      <c r="AKF39" s="1" t="s">
        <v>260</v>
      </c>
      <c r="AKG39" s="1" t="s">
        <v>260</v>
      </c>
      <c r="AKH39" s="1" t="s">
        <v>262</v>
      </c>
      <c r="AKI39" s="1" t="s">
        <v>260</v>
      </c>
      <c r="AKJ39" s="1" t="s">
        <v>260</v>
      </c>
      <c r="AKK39" s="1" t="s">
        <v>260</v>
      </c>
      <c r="AKL39" s="1" t="s">
        <v>260</v>
      </c>
      <c r="AKM39" s="1" t="s">
        <v>260</v>
      </c>
      <c r="AKN39" s="1" t="s">
        <v>260</v>
      </c>
      <c r="AKO39" s="1" t="s">
        <v>260</v>
      </c>
      <c r="AKP39" s="1" t="s">
        <v>263</v>
      </c>
      <c r="AKQ39" s="1" t="s">
        <v>260</v>
      </c>
      <c r="AKR39" s="1" t="s">
        <v>260</v>
      </c>
      <c r="AKS39" s="1" t="s">
        <v>260</v>
      </c>
      <c r="AKT39" s="1" t="s">
        <v>260</v>
      </c>
      <c r="AKU39" s="1" t="s">
        <v>260</v>
      </c>
      <c r="AKV39" s="1" t="s">
        <v>260</v>
      </c>
      <c r="AKW39" s="1" t="s">
        <v>260</v>
      </c>
      <c r="AKX39" s="1" t="s">
        <v>260</v>
      </c>
      <c r="AKY39" s="1" t="s">
        <v>260</v>
      </c>
      <c r="AKZ39" s="1" t="s">
        <v>260</v>
      </c>
      <c r="ALA39" s="1" t="s">
        <v>260</v>
      </c>
      <c r="ALB39" s="1" t="s">
        <v>260</v>
      </c>
      <c r="ALC39" s="1" t="s">
        <v>260</v>
      </c>
      <c r="ALD39" s="1" t="s">
        <v>260</v>
      </c>
      <c r="ALE39" s="1" t="s">
        <v>260</v>
      </c>
      <c r="ALF39" s="1" t="s">
        <v>260</v>
      </c>
      <c r="ALG39" s="1" t="s">
        <v>260</v>
      </c>
      <c r="ALH39" s="1" t="s">
        <v>260</v>
      </c>
      <c r="ALI39" s="1" t="s">
        <v>260</v>
      </c>
      <c r="ALJ39" s="1" t="s">
        <v>260</v>
      </c>
      <c r="ALL39" s="11" t="e">
        <f t="shared" si="73"/>
        <v>#DIV/0!</v>
      </c>
      <c r="ALM39" s="28">
        <v>577000</v>
      </c>
      <c r="ALS39" s="60"/>
      <c r="ALT39" s="1">
        <v>1</v>
      </c>
      <c r="ALV39" s="1">
        <v>1</v>
      </c>
      <c r="AMH39" s="403"/>
    </row>
    <row r="40" spans="1:1022" s="1" customFormat="1" ht="15" customHeight="1" x14ac:dyDescent="0.25">
      <c r="A40" s="268"/>
      <c r="B40" s="113">
        <v>38</v>
      </c>
      <c r="C40" s="304" t="s">
        <v>375</v>
      </c>
      <c r="D40" s="304" t="s">
        <v>402</v>
      </c>
      <c r="E40" s="1">
        <v>2004</v>
      </c>
      <c r="F40" s="1">
        <v>2</v>
      </c>
      <c r="G40" s="1">
        <v>1</v>
      </c>
      <c r="H40" s="1">
        <v>1</v>
      </c>
      <c r="I40" s="1">
        <v>1</v>
      </c>
      <c r="J40" s="1">
        <v>3</v>
      </c>
      <c r="K40" s="1">
        <v>1999</v>
      </c>
      <c r="L40" s="1">
        <v>1999</v>
      </c>
      <c r="M40" s="1">
        <v>1</v>
      </c>
      <c r="AC40" s="1">
        <v>1</v>
      </c>
      <c r="AW40" s="1">
        <v>1</v>
      </c>
      <c r="AY40" s="1">
        <v>1</v>
      </c>
      <c r="BA40" s="1">
        <v>1</v>
      </c>
      <c r="BB40" s="1">
        <v>10</v>
      </c>
      <c r="CG40" s="1">
        <v>1</v>
      </c>
      <c r="CH40" s="246"/>
      <c r="CP40" s="1">
        <f t="shared" si="37"/>
        <v>0</v>
      </c>
      <c r="CS40" s="1">
        <f t="shared" si="0"/>
        <v>0</v>
      </c>
      <c r="DO40" s="1">
        <f t="shared" si="38"/>
        <v>0</v>
      </c>
      <c r="DX40" s="1">
        <f t="shared" si="39"/>
        <v>0</v>
      </c>
      <c r="EE40" s="1">
        <f t="shared" si="40"/>
        <v>0</v>
      </c>
      <c r="EH40" s="1">
        <f t="shared" si="41"/>
        <v>0</v>
      </c>
      <c r="FF40" s="116"/>
      <c r="GP40" s="1">
        <f t="shared" si="1"/>
        <v>0</v>
      </c>
      <c r="GY40" s="1">
        <f t="shared" si="42"/>
        <v>0</v>
      </c>
      <c r="HC40" s="1">
        <f t="shared" si="43"/>
        <v>0</v>
      </c>
      <c r="HS40" s="1">
        <f t="shared" si="44"/>
        <v>0</v>
      </c>
      <c r="HX40" s="1">
        <f t="shared" si="2"/>
        <v>0</v>
      </c>
      <c r="ID40" s="1">
        <f t="shared" si="3"/>
        <v>0</v>
      </c>
      <c r="IN40" s="1">
        <f t="shared" si="45"/>
        <v>0</v>
      </c>
      <c r="IW40" s="1">
        <f t="shared" si="46"/>
        <v>0</v>
      </c>
      <c r="IZ40" s="1">
        <f t="shared" si="4"/>
        <v>0</v>
      </c>
      <c r="JJ40" s="1">
        <f t="shared" si="5"/>
        <v>0</v>
      </c>
      <c r="JV40" s="1">
        <f t="shared" si="47"/>
        <v>0</v>
      </c>
      <c r="KB40" s="1">
        <f t="shared" si="48"/>
        <v>0</v>
      </c>
      <c r="LG40" s="1">
        <f t="shared" si="6"/>
        <v>0</v>
      </c>
      <c r="LT40" s="1">
        <f t="shared" si="49"/>
        <v>0</v>
      </c>
      <c r="MA40" s="1">
        <f t="shared" si="50"/>
        <v>0</v>
      </c>
      <c r="MF40" s="1">
        <f t="shared" si="51"/>
        <v>0</v>
      </c>
      <c r="MM40" s="1">
        <f t="shared" si="52"/>
        <v>0</v>
      </c>
      <c r="MS40" s="1">
        <f t="shared" si="53"/>
        <v>0</v>
      </c>
      <c r="MU40" s="115"/>
      <c r="OI40" s="120"/>
      <c r="PD40" s="1">
        <f t="shared" si="7"/>
        <v>0</v>
      </c>
      <c r="QF40" s="1">
        <f t="shared" si="54"/>
        <v>0</v>
      </c>
      <c r="QY40" s="1">
        <f t="shared" si="55"/>
        <v>0</v>
      </c>
      <c r="RK40" s="1">
        <f t="shared" si="56"/>
        <v>0</v>
      </c>
      <c r="SA40" s="1">
        <f t="shared" si="57"/>
        <v>0</v>
      </c>
      <c r="SG40" s="1">
        <f t="shared" si="58"/>
        <v>0</v>
      </c>
      <c r="SO40" s="1">
        <f t="shared" si="59"/>
        <v>0</v>
      </c>
      <c r="TB40" s="1">
        <f t="shared" si="60"/>
        <v>0</v>
      </c>
      <c r="TS40" s="1">
        <f t="shared" si="8"/>
        <v>0</v>
      </c>
      <c r="UD40" s="1">
        <f t="shared" si="9"/>
        <v>0</v>
      </c>
      <c r="UG40" s="1">
        <f t="shared" si="10"/>
        <v>0</v>
      </c>
      <c r="UQ40" s="1">
        <f t="shared" si="61"/>
        <v>0</v>
      </c>
      <c r="VA40" s="1">
        <f t="shared" si="62"/>
        <v>0</v>
      </c>
      <c r="VG40" s="1">
        <f t="shared" si="63"/>
        <v>0</v>
      </c>
      <c r="WY40" s="1">
        <f t="shared" si="11"/>
        <v>0</v>
      </c>
      <c r="XB40" s="1">
        <f t="shared" si="64"/>
        <v>0</v>
      </c>
      <c r="XG40" s="1">
        <f t="shared" si="12"/>
        <v>0</v>
      </c>
      <c r="XK40" s="108"/>
      <c r="XL40" s="1">
        <f t="shared" si="13"/>
        <v>0</v>
      </c>
      <c r="XM40" s="1">
        <f t="shared" si="14"/>
        <v>0</v>
      </c>
      <c r="XN40" s="1">
        <f t="shared" si="65"/>
        <v>0</v>
      </c>
      <c r="XO40" s="1">
        <f t="shared" si="15"/>
        <v>0</v>
      </c>
      <c r="XP40" s="1">
        <f t="shared" si="66"/>
        <v>0</v>
      </c>
      <c r="XQ40" s="1">
        <f t="shared" si="16"/>
        <v>0</v>
      </c>
      <c r="XR40" s="1">
        <f t="shared" si="17"/>
        <v>0</v>
      </c>
      <c r="XS40" s="1">
        <f t="shared" si="78"/>
        <v>0</v>
      </c>
      <c r="XT40" s="1">
        <f t="shared" si="67"/>
        <v>0</v>
      </c>
      <c r="XU40" s="1">
        <f t="shared" si="19"/>
        <v>0</v>
      </c>
      <c r="XV40" s="1">
        <f t="shared" si="20"/>
        <v>0</v>
      </c>
      <c r="XW40" s="1">
        <f t="shared" si="21"/>
        <v>0</v>
      </c>
      <c r="XX40" s="1">
        <f t="shared" si="22"/>
        <v>0</v>
      </c>
      <c r="XY40" s="1">
        <f t="shared" si="23"/>
        <v>0</v>
      </c>
      <c r="XZ40" s="1">
        <f t="shared" si="24"/>
        <v>0</v>
      </c>
      <c r="YA40" s="1">
        <f t="shared" si="25"/>
        <v>0</v>
      </c>
      <c r="YB40" s="1">
        <f t="shared" si="26"/>
        <v>0</v>
      </c>
      <c r="YC40" s="1">
        <f t="shared" si="27"/>
        <v>0</v>
      </c>
      <c r="YD40" s="132"/>
      <c r="YE40" s="133"/>
      <c r="YF40" s="133" t="e">
        <f t="shared" si="29"/>
        <v>#DIV/0!</v>
      </c>
      <c r="YG40" s="130"/>
      <c r="YH40" s="130" t="e">
        <f t="shared" si="30"/>
        <v>#DIV/0!</v>
      </c>
      <c r="YI40" s="129"/>
      <c r="YJ40" s="128" t="e">
        <f t="shared" si="31"/>
        <v>#DIV/0!</v>
      </c>
      <c r="YK40" s="177"/>
      <c r="YL40">
        <v>1</v>
      </c>
      <c r="YM40"/>
      <c r="YN40"/>
      <c r="YO40">
        <v>1</v>
      </c>
      <c r="YP40"/>
      <c r="YQ40">
        <v>1</v>
      </c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>
        <v>1</v>
      </c>
      <c r="AAH40"/>
      <c r="AAI40"/>
      <c r="AAJ40"/>
      <c r="AAK40"/>
      <c r="AAL40"/>
      <c r="AAM40"/>
      <c r="AAN40">
        <v>1</v>
      </c>
      <c r="AAO40"/>
      <c r="AAP40"/>
      <c r="AAQ40"/>
      <c r="AAR40"/>
      <c r="AAS40"/>
      <c r="AAT40"/>
      <c r="AAU40"/>
      <c r="AAV40"/>
      <c r="AAW40"/>
      <c r="AAX40"/>
      <c r="AAY40"/>
      <c r="AAZ40"/>
      <c r="ABA40">
        <v>1</v>
      </c>
      <c r="ABB40"/>
      <c r="ABC40"/>
      <c r="ABD40"/>
      <c r="ABE40"/>
      <c r="ABF40">
        <v>1</v>
      </c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>
        <f t="shared" si="68"/>
        <v>6</v>
      </c>
      <c r="ACD40" s="25">
        <f t="shared" si="77"/>
        <v>45083.333333333336</v>
      </c>
      <c r="ACE40" s="11">
        <f t="shared" si="32"/>
        <v>6</v>
      </c>
      <c r="ACF40" s="11">
        <f t="shared" si="33"/>
        <v>45083.333333333336</v>
      </c>
      <c r="ACG40" s="1">
        <v>1</v>
      </c>
      <c r="ACH40" s="1">
        <v>1</v>
      </c>
      <c r="ACI40" s="11">
        <f t="shared" si="34"/>
        <v>270500</v>
      </c>
      <c r="ACJ40" s="11"/>
      <c r="ACK40" s="13">
        <f t="shared" si="35"/>
        <v>0</v>
      </c>
      <c r="ACL40">
        <v>1</v>
      </c>
      <c r="ACM40" s="25">
        <f t="shared" si="69"/>
        <v>270500</v>
      </c>
      <c r="ACN40" s="11">
        <f t="shared" si="70"/>
        <v>270500</v>
      </c>
      <c r="ACO40" s="65"/>
      <c r="ACR40" s="39" t="s">
        <v>295</v>
      </c>
      <c r="ACX40" s="1">
        <v>2</v>
      </c>
      <c r="ACY40" s="1">
        <v>1</v>
      </c>
      <c r="ACZ40" s="1" t="s">
        <v>259</v>
      </c>
      <c r="ADD40" s="1" t="s">
        <v>189</v>
      </c>
      <c r="ADU40" s="1">
        <v>5</v>
      </c>
      <c r="ADV40" s="1">
        <v>4</v>
      </c>
      <c r="AEB40" s="1">
        <v>1</v>
      </c>
      <c r="AEY40" s="1">
        <v>1</v>
      </c>
      <c r="AFA40" s="1">
        <v>1</v>
      </c>
      <c r="AFD40" s="1">
        <v>1</v>
      </c>
      <c r="AFH40" s="1">
        <v>1</v>
      </c>
      <c r="AFK40" s="1">
        <v>1</v>
      </c>
      <c r="AFO40" s="1">
        <v>1</v>
      </c>
      <c r="AGK40" s="11">
        <f t="shared" si="74"/>
        <v>0</v>
      </c>
      <c r="AHK40" s="1">
        <v>3</v>
      </c>
      <c r="AHO40" s="1">
        <v>3</v>
      </c>
      <c r="AIW40" s="11">
        <v>500</v>
      </c>
      <c r="AIX40" s="11"/>
      <c r="AIZ40" s="11">
        <v>270000</v>
      </c>
      <c r="AJE40" s="45"/>
      <c r="AJF40" s="381">
        <v>270500</v>
      </c>
      <c r="AJG40" s="11">
        <f t="shared" si="36"/>
        <v>45083.333333333336</v>
      </c>
      <c r="AJH40" s="60"/>
      <c r="AJI40" s="12"/>
      <c r="AJJ40" s="1">
        <v>1</v>
      </c>
      <c r="AJM40" s="1">
        <v>1</v>
      </c>
      <c r="AJT40" s="1">
        <v>1</v>
      </c>
      <c r="AJU40" s="1">
        <f t="shared" si="71"/>
        <v>2</v>
      </c>
      <c r="AJV40" s="1">
        <v>3</v>
      </c>
      <c r="AJW40" s="1">
        <v>2</v>
      </c>
      <c r="AJX40" s="1">
        <f t="shared" si="72"/>
        <v>7</v>
      </c>
      <c r="AJY40" s="60"/>
      <c r="AJZ40" s="1" t="s">
        <v>192</v>
      </c>
      <c r="AKA40" s="1" t="s">
        <v>403</v>
      </c>
      <c r="AKB40" s="1" t="s">
        <v>261</v>
      </c>
      <c r="AKC40" s="1" t="s">
        <v>260</v>
      </c>
      <c r="AKD40" s="1" t="s">
        <v>260</v>
      </c>
      <c r="AKE40" s="1" t="s">
        <v>260</v>
      </c>
      <c r="AKF40" s="1" t="s">
        <v>260</v>
      </c>
      <c r="AKG40" s="1" t="s">
        <v>260</v>
      </c>
      <c r="AKH40" s="1" t="s">
        <v>262</v>
      </c>
      <c r="AKI40" s="1" t="s">
        <v>260</v>
      </c>
      <c r="AKJ40" s="1" t="s">
        <v>260</v>
      </c>
      <c r="AKK40" s="1" t="s">
        <v>260</v>
      </c>
      <c r="AKL40" s="1" t="s">
        <v>260</v>
      </c>
      <c r="AKM40" s="1" t="s">
        <v>260</v>
      </c>
      <c r="AKN40" s="1" t="s">
        <v>260</v>
      </c>
      <c r="AKO40" s="1" t="s">
        <v>260</v>
      </c>
      <c r="AKP40" s="1" t="s">
        <v>263</v>
      </c>
      <c r="AKQ40" s="1" t="s">
        <v>260</v>
      </c>
      <c r="AKR40" s="1" t="s">
        <v>260</v>
      </c>
      <c r="AKS40" s="1" t="s">
        <v>260</v>
      </c>
      <c r="AKT40" s="1" t="s">
        <v>260</v>
      </c>
      <c r="AKU40" s="1" t="s">
        <v>260</v>
      </c>
      <c r="AKV40" s="1" t="s">
        <v>260</v>
      </c>
      <c r="AKW40" s="1" t="s">
        <v>260</v>
      </c>
      <c r="AKX40" s="1" t="s">
        <v>260</v>
      </c>
      <c r="AKY40" s="1" t="s">
        <v>260</v>
      </c>
      <c r="AKZ40" s="1" t="s">
        <v>260</v>
      </c>
      <c r="ALA40" s="1" t="s">
        <v>260</v>
      </c>
      <c r="ALB40" s="1" t="s">
        <v>260</v>
      </c>
      <c r="ALC40" s="1" t="s">
        <v>260</v>
      </c>
      <c r="ALD40" s="1" t="s">
        <v>260</v>
      </c>
      <c r="ALE40" s="1" t="s">
        <v>260</v>
      </c>
      <c r="ALF40" s="1" t="s">
        <v>260</v>
      </c>
      <c r="ALG40" s="1" t="s">
        <v>260</v>
      </c>
      <c r="ALH40" s="1" t="s">
        <v>260</v>
      </c>
      <c r="ALI40" s="1" t="s">
        <v>260</v>
      </c>
      <c r="ALJ40" s="1" t="s">
        <v>260</v>
      </c>
      <c r="ALK40" s="1">
        <v>2</v>
      </c>
      <c r="ALL40" s="11">
        <f t="shared" si="73"/>
        <v>135250</v>
      </c>
      <c r="ALM40" s="28">
        <v>270500</v>
      </c>
      <c r="ALO40" s="1">
        <v>1</v>
      </c>
      <c r="ALP40" s="1">
        <v>1</v>
      </c>
      <c r="ALS40" s="60"/>
      <c r="ALT40" s="1">
        <v>1</v>
      </c>
      <c r="ALV40" s="1">
        <v>1</v>
      </c>
      <c r="AMB40" s="1">
        <v>1</v>
      </c>
      <c r="AMH40" s="403"/>
    </row>
    <row r="41" spans="1:1022" s="1" customFormat="1" ht="15" customHeight="1" x14ac:dyDescent="0.25">
      <c r="A41" s="268"/>
      <c r="B41" s="113">
        <v>39</v>
      </c>
      <c r="C41" s="304" t="s">
        <v>375</v>
      </c>
      <c r="D41" s="304" t="s">
        <v>404</v>
      </c>
      <c r="E41" s="1">
        <v>2004</v>
      </c>
      <c r="F41" s="1">
        <v>7</v>
      </c>
      <c r="G41" s="1">
        <v>1</v>
      </c>
      <c r="H41" s="1">
        <v>4</v>
      </c>
      <c r="I41" s="1">
        <v>1</v>
      </c>
      <c r="J41" s="1">
        <v>11</v>
      </c>
      <c r="K41" s="1">
        <v>2000</v>
      </c>
      <c r="L41" s="1">
        <v>2002</v>
      </c>
      <c r="M41" s="1">
        <v>3</v>
      </c>
      <c r="AD41" s="1">
        <v>1</v>
      </c>
      <c r="AE41" s="1">
        <v>1</v>
      </c>
      <c r="AF41" s="1">
        <v>1</v>
      </c>
      <c r="AY41" s="1">
        <v>1</v>
      </c>
      <c r="BA41" s="1">
        <v>1</v>
      </c>
      <c r="BB41" s="1">
        <v>11</v>
      </c>
      <c r="BC41" s="1">
        <v>1</v>
      </c>
      <c r="BG41" s="1">
        <v>3</v>
      </c>
      <c r="CG41" s="1">
        <v>1</v>
      </c>
      <c r="CH41" s="249"/>
      <c r="CP41" s="1">
        <f t="shared" si="37"/>
        <v>0</v>
      </c>
      <c r="CS41" s="1">
        <f t="shared" si="0"/>
        <v>0</v>
      </c>
      <c r="DO41" s="1">
        <f t="shared" si="38"/>
        <v>0</v>
      </c>
      <c r="DX41" s="1">
        <f t="shared" si="39"/>
        <v>0</v>
      </c>
      <c r="EE41" s="1">
        <f t="shared" si="40"/>
        <v>0</v>
      </c>
      <c r="EH41" s="1">
        <f t="shared" si="41"/>
        <v>0</v>
      </c>
      <c r="GP41" s="1">
        <f t="shared" si="1"/>
        <v>0</v>
      </c>
      <c r="GY41" s="1">
        <f t="shared" si="42"/>
        <v>0</v>
      </c>
      <c r="HC41" s="1">
        <f t="shared" si="43"/>
        <v>0</v>
      </c>
      <c r="HS41" s="1">
        <f t="shared" si="44"/>
        <v>0</v>
      </c>
      <c r="HX41" s="1">
        <f t="shared" si="2"/>
        <v>0</v>
      </c>
      <c r="ID41" s="1">
        <f t="shared" si="3"/>
        <v>0</v>
      </c>
      <c r="IN41" s="1">
        <f t="shared" si="45"/>
        <v>0</v>
      </c>
      <c r="IW41" s="1">
        <f t="shared" si="46"/>
        <v>0</v>
      </c>
      <c r="IZ41" s="1">
        <f t="shared" si="4"/>
        <v>0</v>
      </c>
      <c r="JJ41" s="1">
        <f t="shared" si="5"/>
        <v>0</v>
      </c>
      <c r="JV41" s="1">
        <f t="shared" si="47"/>
        <v>0</v>
      </c>
      <c r="KB41" s="1">
        <f t="shared" si="48"/>
        <v>0</v>
      </c>
      <c r="LG41" s="1">
        <f t="shared" si="6"/>
        <v>0</v>
      </c>
      <c r="LT41" s="1">
        <f t="shared" si="49"/>
        <v>0</v>
      </c>
      <c r="MA41" s="1">
        <f t="shared" si="50"/>
        <v>0</v>
      </c>
      <c r="MF41" s="1">
        <f t="shared" si="51"/>
        <v>0</v>
      </c>
      <c r="MM41" s="1">
        <f t="shared" si="52"/>
        <v>0</v>
      </c>
      <c r="MS41" s="1">
        <f t="shared" si="53"/>
        <v>0</v>
      </c>
      <c r="MU41" s="52">
        <v>1</v>
      </c>
      <c r="PD41" s="1">
        <f t="shared" si="7"/>
        <v>0</v>
      </c>
      <c r="QF41" s="1">
        <f t="shared" si="54"/>
        <v>0</v>
      </c>
      <c r="QY41" s="1">
        <f t="shared" si="55"/>
        <v>0</v>
      </c>
      <c r="RK41" s="1">
        <f t="shared" si="56"/>
        <v>0</v>
      </c>
      <c r="SA41" s="1">
        <f t="shared" si="57"/>
        <v>0</v>
      </c>
      <c r="SG41" s="1">
        <f t="shared" si="58"/>
        <v>0</v>
      </c>
      <c r="SO41" s="1">
        <f t="shared" si="59"/>
        <v>0</v>
      </c>
      <c r="TB41" s="1">
        <f t="shared" si="60"/>
        <v>0</v>
      </c>
      <c r="TS41" s="1">
        <f t="shared" si="8"/>
        <v>0</v>
      </c>
      <c r="UD41" s="1">
        <f t="shared" si="9"/>
        <v>0</v>
      </c>
      <c r="UG41" s="1">
        <f t="shared" si="10"/>
        <v>0</v>
      </c>
      <c r="UQ41" s="1">
        <f t="shared" si="61"/>
        <v>0</v>
      </c>
      <c r="VA41" s="1">
        <f t="shared" si="62"/>
        <v>0</v>
      </c>
      <c r="VG41" s="1">
        <f t="shared" si="63"/>
        <v>0</v>
      </c>
      <c r="WY41" s="1">
        <f t="shared" si="11"/>
        <v>0</v>
      </c>
      <c r="XB41" s="1">
        <f t="shared" si="64"/>
        <v>0</v>
      </c>
      <c r="XG41" s="1">
        <f t="shared" si="12"/>
        <v>0</v>
      </c>
      <c r="XL41" s="1">
        <f t="shared" si="13"/>
        <v>0</v>
      </c>
      <c r="XM41" s="1">
        <f t="shared" si="14"/>
        <v>0</v>
      </c>
      <c r="XN41" s="1">
        <f t="shared" si="65"/>
        <v>0</v>
      </c>
      <c r="XO41" s="1">
        <f t="shared" si="15"/>
        <v>0</v>
      </c>
      <c r="XP41" s="1">
        <f t="shared" si="66"/>
        <v>0</v>
      </c>
      <c r="XQ41" s="1">
        <f t="shared" si="16"/>
        <v>0</v>
      </c>
      <c r="XR41" s="1">
        <f t="shared" si="17"/>
        <v>0</v>
      </c>
      <c r="XS41" s="1">
        <f t="shared" si="78"/>
        <v>0</v>
      </c>
      <c r="XT41" s="1">
        <f t="shared" si="67"/>
        <v>0</v>
      </c>
      <c r="XU41" s="1">
        <f t="shared" si="19"/>
        <v>0</v>
      </c>
      <c r="XV41" s="1">
        <f t="shared" si="20"/>
        <v>0</v>
      </c>
      <c r="XW41" s="1">
        <f t="shared" si="21"/>
        <v>0</v>
      </c>
      <c r="XX41" s="1">
        <f t="shared" si="22"/>
        <v>0</v>
      </c>
      <c r="XY41" s="1">
        <f t="shared" si="23"/>
        <v>1</v>
      </c>
      <c r="XZ41" s="1">
        <f t="shared" si="24"/>
        <v>0</v>
      </c>
      <c r="YA41" s="1">
        <f t="shared" si="25"/>
        <v>0</v>
      </c>
      <c r="YB41" s="1">
        <f t="shared" si="26"/>
        <v>0</v>
      </c>
      <c r="YC41" s="1">
        <f t="shared" si="27"/>
        <v>0</v>
      </c>
      <c r="YD41" s="197"/>
      <c r="YE41" s="11">
        <f t="shared" ref="YE41:YE50" si="79">SUM(XL41:YC41)</f>
        <v>1</v>
      </c>
      <c r="YF41" s="133">
        <f t="shared" si="29"/>
        <v>1914500</v>
      </c>
      <c r="YG41" s="11">
        <v>1</v>
      </c>
      <c r="YH41" s="130">
        <f t="shared" si="30"/>
        <v>1914500</v>
      </c>
      <c r="YI41" s="1">
        <v>1</v>
      </c>
      <c r="YJ41" s="128">
        <f t="shared" si="31"/>
        <v>1914500</v>
      </c>
      <c r="YL41" s="1">
        <v>0.5</v>
      </c>
      <c r="YV41" s="1">
        <v>1</v>
      </c>
      <c r="ACC41" s="1">
        <f t="shared" si="68"/>
        <v>1</v>
      </c>
      <c r="ACD41" s="25">
        <f t="shared" si="77"/>
        <v>1914500</v>
      </c>
      <c r="ACE41" s="11">
        <f t="shared" si="32"/>
        <v>2</v>
      </c>
      <c r="ACF41" s="11">
        <f t="shared" si="33"/>
        <v>1914500</v>
      </c>
      <c r="ACG41" s="1">
        <v>13</v>
      </c>
      <c r="ACH41" s="1">
        <v>2</v>
      </c>
      <c r="ACI41" s="11">
        <f t="shared" si="34"/>
        <v>1914500</v>
      </c>
      <c r="ACJ41" s="11"/>
      <c r="ACK41" s="13">
        <f t="shared" si="35"/>
        <v>0</v>
      </c>
      <c r="ACL41" s="1">
        <v>0.5</v>
      </c>
      <c r="ACM41" s="25">
        <f t="shared" si="69"/>
        <v>1914500</v>
      </c>
      <c r="ACN41" s="11">
        <f t="shared" si="70"/>
        <v>1914500</v>
      </c>
      <c r="ACP41" s="1">
        <v>1</v>
      </c>
      <c r="ACQ41" s="1">
        <v>1</v>
      </c>
      <c r="ACR41" s="39" t="s">
        <v>295</v>
      </c>
      <c r="ACS41" s="1">
        <v>1</v>
      </c>
      <c r="ACV41" s="1">
        <v>1</v>
      </c>
      <c r="ACZ41" s="1" t="s">
        <v>405</v>
      </c>
      <c r="ADA41" s="1">
        <v>1</v>
      </c>
      <c r="ADD41" s="1" t="s">
        <v>189</v>
      </c>
      <c r="ADO41" s="1">
        <v>1</v>
      </c>
      <c r="ADU41" s="1">
        <v>6</v>
      </c>
      <c r="ADV41" s="1">
        <v>2</v>
      </c>
      <c r="ADW41" s="1">
        <v>2</v>
      </c>
      <c r="AEB41" s="1">
        <v>1</v>
      </c>
      <c r="AEW41" s="1">
        <v>1</v>
      </c>
      <c r="AEX41" s="1" t="s">
        <v>1160</v>
      </c>
      <c r="AFH41" s="1">
        <v>1</v>
      </c>
      <c r="AFI41" s="1">
        <v>1</v>
      </c>
      <c r="AGK41" s="11">
        <f t="shared" si="74"/>
        <v>0</v>
      </c>
      <c r="AIW41" s="11">
        <v>229000</v>
      </c>
      <c r="AIX41" s="11"/>
      <c r="AIY41" s="1">
        <v>6</v>
      </c>
      <c r="AIZ41" s="11">
        <v>3600000</v>
      </c>
      <c r="AJE41" s="45"/>
      <c r="AJF41" s="381">
        <v>3829000</v>
      </c>
      <c r="AJG41" s="11">
        <f t="shared" si="36"/>
        <v>1914500</v>
      </c>
      <c r="AJH41" s="12"/>
      <c r="AJI41" s="12">
        <v>2.5</v>
      </c>
      <c r="AJJ41" s="1">
        <v>2</v>
      </c>
      <c r="AJU41" s="1">
        <f t="shared" si="71"/>
        <v>2</v>
      </c>
      <c r="AJW41" s="1">
        <v>4</v>
      </c>
      <c r="AJX41" s="1">
        <f t="shared" si="72"/>
        <v>6</v>
      </c>
      <c r="AJY41" s="12"/>
      <c r="AJZ41" s="1" t="s">
        <v>347</v>
      </c>
      <c r="AKA41" s="1" t="s">
        <v>308</v>
      </c>
      <c r="AKB41" s="1" t="s">
        <v>478</v>
      </c>
      <c r="AKC41" s="1" t="s">
        <v>346</v>
      </c>
      <c r="AKD41" s="1" t="s">
        <v>343</v>
      </c>
      <c r="AKE41" s="1" t="s">
        <v>409</v>
      </c>
      <c r="AKF41" s="1" t="s">
        <v>260</v>
      </c>
      <c r="AKG41" s="1" t="s">
        <v>260</v>
      </c>
      <c r="AKH41" s="1" t="s">
        <v>262</v>
      </c>
      <c r="AKI41" s="1" t="s">
        <v>260</v>
      </c>
      <c r="AKJ41" s="1" t="s">
        <v>260</v>
      </c>
      <c r="AKK41" s="1" t="s">
        <v>260</v>
      </c>
      <c r="AKL41" s="1" t="s">
        <v>260</v>
      </c>
      <c r="AKM41" s="1" t="s">
        <v>260</v>
      </c>
      <c r="AKN41" s="1" t="s">
        <v>260</v>
      </c>
      <c r="AKO41" s="1" t="s">
        <v>260</v>
      </c>
      <c r="AKP41" s="1" t="s">
        <v>263</v>
      </c>
      <c r="AKQ41" s="1" t="s">
        <v>260</v>
      </c>
      <c r="AKR41" s="1" t="s">
        <v>260</v>
      </c>
      <c r="AKS41" s="1" t="s">
        <v>260</v>
      </c>
      <c r="AKT41" s="1" t="s">
        <v>260</v>
      </c>
      <c r="AKU41" s="1" t="s">
        <v>260</v>
      </c>
      <c r="AKV41" s="1" t="s">
        <v>260</v>
      </c>
      <c r="AKW41" s="1" t="s">
        <v>260</v>
      </c>
      <c r="AKX41" s="1" t="s">
        <v>260</v>
      </c>
      <c r="AKY41" s="1" t="s">
        <v>260</v>
      </c>
      <c r="AKZ41" s="1" t="s">
        <v>260</v>
      </c>
      <c r="ALA41" s="1" t="s">
        <v>260</v>
      </c>
      <c r="ALB41" s="1" t="s">
        <v>260</v>
      </c>
      <c r="ALC41" s="1" t="s">
        <v>260</v>
      </c>
      <c r="ALD41" s="1" t="s">
        <v>260</v>
      </c>
      <c r="ALE41" s="1" t="s">
        <v>260</v>
      </c>
      <c r="ALF41" s="1" t="s">
        <v>260</v>
      </c>
      <c r="ALG41" s="1" t="s">
        <v>260</v>
      </c>
      <c r="ALH41" s="1" t="s">
        <v>260</v>
      </c>
      <c r="ALI41" s="1" t="s">
        <v>260</v>
      </c>
      <c r="ALJ41" s="1" t="s">
        <v>260</v>
      </c>
      <c r="ALK41" s="1">
        <v>6</v>
      </c>
      <c r="ALL41" s="11">
        <f t="shared" si="73"/>
        <v>638166.66666666663</v>
      </c>
      <c r="ALM41" s="28">
        <v>3829000</v>
      </c>
      <c r="ALN41" s="1">
        <v>2</v>
      </c>
      <c r="ALO41" s="1">
        <v>1</v>
      </c>
      <c r="ALP41" s="1">
        <v>1</v>
      </c>
      <c r="ALR41" s="1">
        <v>2</v>
      </c>
      <c r="ALS41" s="12"/>
      <c r="ALT41" s="1">
        <v>1</v>
      </c>
      <c r="ALV41" s="1">
        <v>1</v>
      </c>
      <c r="AMA41" s="1">
        <v>1</v>
      </c>
      <c r="AMB41" s="1">
        <v>1</v>
      </c>
      <c r="AMH41" s="403"/>
    </row>
    <row r="42" spans="1:1022" s="1" customFormat="1" ht="15" customHeight="1" x14ac:dyDescent="0.25">
      <c r="A42" s="268"/>
      <c r="B42" s="113">
        <v>40</v>
      </c>
      <c r="C42" s="304" t="s">
        <v>375</v>
      </c>
      <c r="D42" s="304" t="s">
        <v>410</v>
      </c>
      <c r="E42" s="1">
        <v>2005</v>
      </c>
      <c r="F42" s="1">
        <v>1</v>
      </c>
      <c r="G42" s="1">
        <v>1</v>
      </c>
      <c r="J42" s="1">
        <v>1</v>
      </c>
      <c r="K42" s="1">
        <v>2000</v>
      </c>
      <c r="L42" s="1">
        <v>2001</v>
      </c>
      <c r="M42" s="1">
        <v>2</v>
      </c>
      <c r="AD42" s="1">
        <v>1</v>
      </c>
      <c r="AE42" s="1">
        <v>1</v>
      </c>
      <c r="AY42" s="1">
        <v>1</v>
      </c>
      <c r="BA42" s="1">
        <v>1</v>
      </c>
      <c r="BB42" s="1">
        <v>11</v>
      </c>
      <c r="BC42" s="1">
        <v>1</v>
      </c>
      <c r="BG42" s="1">
        <v>3</v>
      </c>
      <c r="CG42" s="1">
        <v>1</v>
      </c>
      <c r="CH42" s="246"/>
      <c r="CP42" s="1">
        <f t="shared" si="37"/>
        <v>0</v>
      </c>
      <c r="CS42" s="1">
        <f t="shared" si="0"/>
        <v>0</v>
      </c>
      <c r="DO42" s="1">
        <f t="shared" si="38"/>
        <v>0</v>
      </c>
      <c r="DX42" s="1">
        <f t="shared" si="39"/>
        <v>0</v>
      </c>
      <c r="EE42" s="1">
        <f t="shared" si="40"/>
        <v>0</v>
      </c>
      <c r="EH42" s="1">
        <f t="shared" si="41"/>
        <v>0</v>
      </c>
      <c r="FF42" s="116">
        <v>1</v>
      </c>
      <c r="FM42" s="1">
        <v>1</v>
      </c>
      <c r="GK42" s="1">
        <v>1</v>
      </c>
      <c r="GP42" s="1">
        <f t="shared" si="1"/>
        <v>3</v>
      </c>
      <c r="GQ42" s="1">
        <v>1</v>
      </c>
      <c r="GY42" s="1">
        <f t="shared" si="42"/>
        <v>0</v>
      </c>
      <c r="HC42" s="1">
        <f t="shared" si="43"/>
        <v>0</v>
      </c>
      <c r="HS42" s="1">
        <f t="shared" si="44"/>
        <v>0</v>
      </c>
      <c r="HW42" s="1">
        <v>1</v>
      </c>
      <c r="HX42" s="1">
        <f t="shared" si="2"/>
        <v>1</v>
      </c>
      <c r="HY42" s="1">
        <v>1</v>
      </c>
      <c r="ID42" s="1">
        <f t="shared" si="3"/>
        <v>0</v>
      </c>
      <c r="IN42" s="1">
        <f t="shared" si="45"/>
        <v>0</v>
      </c>
      <c r="IW42" s="1">
        <f t="shared" si="46"/>
        <v>0</v>
      </c>
      <c r="IZ42" s="1">
        <f t="shared" si="4"/>
        <v>0</v>
      </c>
      <c r="JJ42" s="1">
        <f t="shared" si="5"/>
        <v>0</v>
      </c>
      <c r="JV42" s="1">
        <f t="shared" si="47"/>
        <v>0</v>
      </c>
      <c r="KB42" s="1">
        <f t="shared" si="48"/>
        <v>0</v>
      </c>
      <c r="LG42" s="1">
        <f t="shared" si="6"/>
        <v>0</v>
      </c>
      <c r="LT42" s="1">
        <f t="shared" si="49"/>
        <v>0</v>
      </c>
      <c r="MA42" s="1">
        <f t="shared" si="50"/>
        <v>0</v>
      </c>
      <c r="MF42" s="1">
        <f t="shared" si="51"/>
        <v>0</v>
      </c>
      <c r="MM42" s="1">
        <f t="shared" si="52"/>
        <v>0</v>
      </c>
      <c r="MS42" s="1">
        <f t="shared" si="53"/>
        <v>0</v>
      </c>
      <c r="MU42" s="115"/>
      <c r="OI42" s="120">
        <v>1</v>
      </c>
      <c r="OO42" s="1">
        <v>1</v>
      </c>
      <c r="PD42" s="1">
        <f t="shared" si="7"/>
        <v>2</v>
      </c>
      <c r="PE42" s="1">
        <v>1</v>
      </c>
      <c r="QF42" s="1">
        <f t="shared" si="54"/>
        <v>0</v>
      </c>
      <c r="QY42" s="1">
        <f t="shared" si="55"/>
        <v>0</v>
      </c>
      <c r="RK42" s="1">
        <f t="shared" si="56"/>
        <v>0</v>
      </c>
      <c r="SA42" s="1">
        <f t="shared" si="57"/>
        <v>0</v>
      </c>
      <c r="SG42" s="1">
        <f t="shared" si="58"/>
        <v>0</v>
      </c>
      <c r="SO42" s="1">
        <f t="shared" si="59"/>
        <v>0</v>
      </c>
      <c r="TB42" s="1">
        <f t="shared" si="60"/>
        <v>0</v>
      </c>
      <c r="TS42" s="1">
        <f t="shared" si="8"/>
        <v>0</v>
      </c>
      <c r="UD42" s="1">
        <f t="shared" si="9"/>
        <v>0</v>
      </c>
      <c r="UF42" s="1">
        <v>1</v>
      </c>
      <c r="UG42" s="1">
        <f t="shared" si="10"/>
        <v>1</v>
      </c>
      <c r="UH42" s="1">
        <v>1</v>
      </c>
      <c r="UQ42" s="1">
        <f t="shared" si="61"/>
        <v>0</v>
      </c>
      <c r="VA42" s="1">
        <f t="shared" si="62"/>
        <v>0</v>
      </c>
      <c r="VG42" s="1">
        <f t="shared" si="63"/>
        <v>0</v>
      </c>
      <c r="WY42" s="1">
        <f t="shared" si="11"/>
        <v>0</v>
      </c>
      <c r="XB42" s="1">
        <f t="shared" si="64"/>
        <v>0</v>
      </c>
      <c r="XG42" s="1">
        <f t="shared" si="12"/>
        <v>0</v>
      </c>
      <c r="XK42" s="108"/>
      <c r="XL42" s="1">
        <f t="shared" si="13"/>
        <v>2</v>
      </c>
      <c r="XM42" s="1">
        <f t="shared" si="14"/>
        <v>1</v>
      </c>
      <c r="XN42" s="1">
        <f t="shared" si="65"/>
        <v>0</v>
      </c>
      <c r="XO42" s="1">
        <f t="shared" si="15"/>
        <v>0</v>
      </c>
      <c r="XP42" s="1">
        <f t="shared" si="66"/>
        <v>0</v>
      </c>
      <c r="XQ42" s="1">
        <f t="shared" si="16"/>
        <v>0</v>
      </c>
      <c r="XR42" s="1">
        <f t="shared" si="17"/>
        <v>0</v>
      </c>
      <c r="XS42" s="1">
        <f t="shared" si="78"/>
        <v>0</v>
      </c>
      <c r="XT42" s="1">
        <f t="shared" si="67"/>
        <v>3</v>
      </c>
      <c r="XU42" s="1">
        <f t="shared" si="19"/>
        <v>1</v>
      </c>
      <c r="XV42" s="1">
        <f t="shared" si="20"/>
        <v>0</v>
      </c>
      <c r="XW42" s="1">
        <f t="shared" si="21"/>
        <v>0</v>
      </c>
      <c r="XX42" s="1">
        <f t="shared" si="22"/>
        <v>0</v>
      </c>
      <c r="XY42" s="1">
        <f t="shared" si="23"/>
        <v>0</v>
      </c>
      <c r="XZ42" s="1">
        <f t="shared" si="24"/>
        <v>0</v>
      </c>
      <c r="YA42" s="1">
        <f t="shared" si="25"/>
        <v>0</v>
      </c>
      <c r="YB42" s="1">
        <f t="shared" si="26"/>
        <v>0</v>
      </c>
      <c r="YC42" s="1">
        <f t="shared" si="27"/>
        <v>0</v>
      </c>
      <c r="YD42" s="132"/>
      <c r="YE42" s="133">
        <f t="shared" si="79"/>
        <v>7</v>
      </c>
      <c r="YF42" s="133">
        <f t="shared" si="29"/>
        <v>601571.42857142852</v>
      </c>
      <c r="YG42" s="130">
        <v>2</v>
      </c>
      <c r="YH42" s="130">
        <f t="shared" si="30"/>
        <v>2105500</v>
      </c>
      <c r="YI42" s="129">
        <v>3</v>
      </c>
      <c r="YJ42" s="128">
        <f t="shared" si="31"/>
        <v>1403666.6666666667</v>
      </c>
      <c r="YK42" s="177"/>
      <c r="YL42">
        <v>0.5</v>
      </c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>
        <v>1</v>
      </c>
      <c r="ABY42"/>
      <c r="ABZ42"/>
      <c r="ACA42"/>
      <c r="ACB42"/>
      <c r="ACC42">
        <f t="shared" si="68"/>
        <v>1</v>
      </c>
      <c r="ACD42" s="25">
        <f t="shared" si="77"/>
        <v>4211000</v>
      </c>
      <c r="ACE42" s="11">
        <f t="shared" si="32"/>
        <v>8</v>
      </c>
      <c r="ACF42" s="11">
        <f t="shared" si="33"/>
        <v>1052750</v>
      </c>
      <c r="ACG42" s="1">
        <v>24</v>
      </c>
      <c r="ACH42" s="1">
        <v>2</v>
      </c>
      <c r="ACI42" s="11">
        <f t="shared" si="34"/>
        <v>4211000</v>
      </c>
      <c r="ACJ42" s="45">
        <v>0.5</v>
      </c>
      <c r="ACK42" s="13">
        <f t="shared" si="35"/>
        <v>4211000</v>
      </c>
      <c r="ACL42">
        <v>0.5</v>
      </c>
      <c r="ACM42" s="25">
        <f t="shared" si="69"/>
        <v>4211000</v>
      </c>
      <c r="ACN42" s="11">
        <f t="shared" si="70"/>
        <v>4211000</v>
      </c>
      <c r="ACO42" s="65"/>
      <c r="ACP42" s="1">
        <v>1</v>
      </c>
      <c r="ACQ42" s="1">
        <v>1</v>
      </c>
      <c r="ACR42" s="1" t="s">
        <v>388</v>
      </c>
      <c r="ACX42" s="1">
        <v>2</v>
      </c>
      <c r="ACY42" s="1">
        <v>1</v>
      </c>
      <c r="ACZ42" s="1" t="s">
        <v>259</v>
      </c>
      <c r="ADD42" s="1" t="s">
        <v>185</v>
      </c>
      <c r="ADU42" s="1">
        <v>4</v>
      </c>
      <c r="ADV42" s="1">
        <v>8</v>
      </c>
      <c r="AEB42" s="1">
        <v>1</v>
      </c>
      <c r="AEP42" s="1">
        <v>1</v>
      </c>
      <c r="AEY42" s="1">
        <v>1</v>
      </c>
      <c r="AFK42" s="1">
        <v>1</v>
      </c>
      <c r="AFO42" s="1">
        <v>1</v>
      </c>
      <c r="AFT42" s="1">
        <v>1</v>
      </c>
      <c r="AGJ42" s="11">
        <v>3800000</v>
      </c>
      <c r="AGK42" s="11">
        <f t="shared" si="74"/>
        <v>522000</v>
      </c>
      <c r="AGT42" s="1">
        <v>522000</v>
      </c>
      <c r="AGU42" s="1">
        <v>1</v>
      </c>
      <c r="AHG42" s="1">
        <v>1</v>
      </c>
      <c r="AHH42" s="1">
        <v>4322000</v>
      </c>
      <c r="AHI42" s="1">
        <v>13.737</v>
      </c>
      <c r="AHL42" s="1">
        <v>1</v>
      </c>
      <c r="AHM42" s="1">
        <v>1</v>
      </c>
      <c r="AHR42" s="1">
        <v>4</v>
      </c>
      <c r="AHS42" s="1">
        <v>1</v>
      </c>
      <c r="AHT42" s="1">
        <v>2</v>
      </c>
      <c r="AHU42" s="1">
        <v>1</v>
      </c>
      <c r="AHV42" s="1">
        <v>1</v>
      </c>
      <c r="AHW42" s="1">
        <v>6</v>
      </c>
      <c r="AHX42" s="1">
        <v>1</v>
      </c>
      <c r="AHY42" s="1">
        <v>5</v>
      </c>
      <c r="AHZ42" s="1">
        <v>1</v>
      </c>
      <c r="AIA42" s="1">
        <v>4</v>
      </c>
      <c r="AIB42" s="1">
        <v>1</v>
      </c>
      <c r="AIH42" s="1">
        <v>1</v>
      </c>
      <c r="AII42" s="1">
        <v>1</v>
      </c>
      <c r="AIJ42" s="1">
        <v>1</v>
      </c>
      <c r="AIV42" s="1">
        <v>1</v>
      </c>
      <c r="AIW42" s="11">
        <v>4100000</v>
      </c>
      <c r="AIX42" s="11"/>
      <c r="AIY42" s="1">
        <v>94.86</v>
      </c>
      <c r="AIZ42" s="11">
        <v>1700000</v>
      </c>
      <c r="AJA42" s="1">
        <v>2622000</v>
      </c>
      <c r="AJB42" s="1">
        <v>1</v>
      </c>
      <c r="AJD42" s="1">
        <v>31.132747565898839</v>
      </c>
      <c r="AJE42" s="45">
        <v>154.23529411764704</v>
      </c>
      <c r="AJF42" s="381">
        <v>8422000</v>
      </c>
      <c r="AJG42" s="11">
        <f t="shared" si="36"/>
        <v>1052750</v>
      </c>
      <c r="AJH42" s="60"/>
      <c r="AJI42" s="12">
        <v>1.7</v>
      </c>
      <c r="AJJ42" s="1">
        <v>6</v>
      </c>
      <c r="AJK42" s="1">
        <v>2</v>
      </c>
      <c r="AJU42" s="1">
        <f t="shared" si="71"/>
        <v>8</v>
      </c>
      <c r="AJV42" s="1">
        <v>1</v>
      </c>
      <c r="AJW42" s="1">
        <v>3</v>
      </c>
      <c r="AJX42" s="1">
        <f t="shared" si="72"/>
        <v>12</v>
      </c>
      <c r="AJY42" s="60"/>
      <c r="AJZ42" s="1" t="s">
        <v>481</v>
      </c>
      <c r="AKA42" s="1" t="s">
        <v>265</v>
      </c>
      <c r="AKB42" s="1" t="s">
        <v>261</v>
      </c>
      <c r="AKC42" s="1" t="s">
        <v>260</v>
      </c>
      <c r="AKD42" s="1" t="s">
        <v>260</v>
      </c>
      <c r="AKE42" s="1" t="s">
        <v>260</v>
      </c>
      <c r="AKF42" s="1" t="s">
        <v>260</v>
      </c>
      <c r="AKG42" s="1" t="s">
        <v>260</v>
      </c>
      <c r="AKH42" s="1" t="s">
        <v>262</v>
      </c>
      <c r="AKI42" s="1" t="s">
        <v>260</v>
      </c>
      <c r="AKJ42" s="1" t="s">
        <v>260</v>
      </c>
      <c r="AKK42" s="1" t="s">
        <v>260</v>
      </c>
      <c r="AKL42" s="1" t="s">
        <v>260</v>
      </c>
      <c r="AKM42" s="1" t="s">
        <v>260</v>
      </c>
      <c r="AKN42" s="1" t="s">
        <v>260</v>
      </c>
      <c r="AKO42" s="1" t="s">
        <v>260</v>
      </c>
      <c r="AKP42" s="1" t="s">
        <v>263</v>
      </c>
      <c r="AKQ42" s="1" t="s">
        <v>260</v>
      </c>
      <c r="AKR42" s="1" t="s">
        <v>260</v>
      </c>
      <c r="AKS42" s="1" t="s">
        <v>260</v>
      </c>
      <c r="AKT42" s="1" t="s">
        <v>260</v>
      </c>
      <c r="AKU42" s="1" t="s">
        <v>260</v>
      </c>
      <c r="AKV42" s="1" t="s">
        <v>260</v>
      </c>
      <c r="AKW42" s="1" t="s">
        <v>260</v>
      </c>
      <c r="AKX42" s="1" t="s">
        <v>260</v>
      </c>
      <c r="AKY42" s="1" t="s">
        <v>260</v>
      </c>
      <c r="AKZ42" s="1" t="s">
        <v>260</v>
      </c>
      <c r="ALA42" s="1" t="s">
        <v>260</v>
      </c>
      <c r="ALB42" s="1" t="s">
        <v>260</v>
      </c>
      <c r="ALC42" s="1" t="s">
        <v>260</v>
      </c>
      <c r="ALD42" s="1" t="s">
        <v>260</v>
      </c>
      <c r="ALE42" s="1" t="s">
        <v>260</v>
      </c>
      <c r="ALF42" s="1" t="s">
        <v>260</v>
      </c>
      <c r="ALG42" s="1" t="s">
        <v>260</v>
      </c>
      <c r="ALH42" s="1" t="s">
        <v>260</v>
      </c>
      <c r="ALI42" s="1" t="s">
        <v>260</v>
      </c>
      <c r="ALJ42" s="1" t="s">
        <v>260</v>
      </c>
      <c r="ALK42" s="1">
        <v>2</v>
      </c>
      <c r="ALL42" s="11">
        <f t="shared" si="73"/>
        <v>4211000</v>
      </c>
      <c r="ALM42" s="28">
        <v>8422000</v>
      </c>
      <c r="ALO42" s="1">
        <v>1</v>
      </c>
      <c r="ALP42" s="1">
        <v>1</v>
      </c>
      <c r="ALS42" s="60"/>
      <c r="ALT42" s="1">
        <v>1</v>
      </c>
      <c r="ALU42" s="1">
        <v>1</v>
      </c>
      <c r="ALV42" s="1">
        <v>1</v>
      </c>
      <c r="ALX42" s="1">
        <v>1</v>
      </c>
      <c r="ALY42" s="1">
        <v>1</v>
      </c>
      <c r="ALZ42" s="1">
        <v>1</v>
      </c>
      <c r="AMA42" s="1">
        <v>1</v>
      </c>
      <c r="AMH42" s="403"/>
    </row>
    <row r="43" spans="1:1022" s="3" customFormat="1" ht="15" customHeight="1" x14ac:dyDescent="0.25">
      <c r="A43" s="271"/>
      <c r="B43" s="113">
        <v>41</v>
      </c>
      <c r="C43" s="304" t="s">
        <v>375</v>
      </c>
      <c r="D43" s="304" t="s">
        <v>552</v>
      </c>
      <c r="E43" s="3">
        <v>2005</v>
      </c>
      <c r="F43" s="3">
        <v>7</v>
      </c>
      <c r="G43" s="3">
        <v>1</v>
      </c>
      <c r="J43" s="3">
        <v>7</v>
      </c>
      <c r="K43" s="3">
        <v>1999</v>
      </c>
      <c r="L43" s="3">
        <v>2001</v>
      </c>
      <c r="M43" s="3">
        <v>3</v>
      </c>
      <c r="AC43" s="3">
        <v>1</v>
      </c>
      <c r="AD43" s="3">
        <v>1</v>
      </c>
      <c r="AE43" s="3">
        <v>1</v>
      </c>
      <c r="AY43" s="3">
        <v>1</v>
      </c>
      <c r="BA43" s="3">
        <v>1</v>
      </c>
      <c r="BB43" s="3">
        <v>11</v>
      </c>
      <c r="BC43" s="3">
        <v>1</v>
      </c>
      <c r="BG43" s="3">
        <v>3</v>
      </c>
      <c r="CG43" s="3">
        <v>1</v>
      </c>
      <c r="CH43" s="248"/>
      <c r="CP43" s="1">
        <f t="shared" si="37"/>
        <v>0</v>
      </c>
      <c r="CQ43" s="1"/>
      <c r="CS43" s="1">
        <f t="shared" si="0"/>
        <v>0</v>
      </c>
      <c r="CT43" s="1"/>
      <c r="DO43" s="1">
        <f t="shared" si="38"/>
        <v>0</v>
      </c>
      <c r="DP43" s="1"/>
      <c r="DX43" s="1">
        <f t="shared" si="39"/>
        <v>0</v>
      </c>
      <c r="DY43" s="1"/>
      <c r="EE43" s="1">
        <f t="shared" si="40"/>
        <v>0</v>
      </c>
      <c r="EF43" s="1"/>
      <c r="EH43" s="1">
        <f t="shared" si="41"/>
        <v>0</v>
      </c>
      <c r="EI43" s="1"/>
      <c r="FF43" s="117"/>
      <c r="GP43" s="1">
        <f t="shared" si="1"/>
        <v>0</v>
      </c>
      <c r="GQ43" s="1"/>
      <c r="GY43" s="1">
        <f t="shared" si="42"/>
        <v>0</v>
      </c>
      <c r="GZ43" s="1"/>
      <c r="HC43" s="1">
        <f t="shared" si="43"/>
        <v>0</v>
      </c>
      <c r="HD43" s="1"/>
      <c r="HS43" s="1">
        <f t="shared" si="44"/>
        <v>0</v>
      </c>
      <c r="HT43" s="1"/>
      <c r="HX43" s="1">
        <f t="shared" si="2"/>
        <v>0</v>
      </c>
      <c r="HY43" s="1"/>
      <c r="ID43" s="1">
        <f t="shared" si="3"/>
        <v>0</v>
      </c>
      <c r="IE43" s="1"/>
      <c r="IN43" s="1">
        <f t="shared" si="45"/>
        <v>0</v>
      </c>
      <c r="IW43" s="1">
        <f t="shared" si="46"/>
        <v>0</v>
      </c>
      <c r="IX43" s="1"/>
      <c r="IZ43" s="1">
        <f t="shared" si="4"/>
        <v>0</v>
      </c>
      <c r="JA43" s="1"/>
      <c r="JJ43" s="1">
        <f t="shared" si="5"/>
        <v>0</v>
      </c>
      <c r="JK43" s="1"/>
      <c r="JV43" s="1">
        <f t="shared" si="47"/>
        <v>0</v>
      </c>
      <c r="JW43" s="1"/>
      <c r="KB43" s="1">
        <f t="shared" si="48"/>
        <v>0</v>
      </c>
      <c r="KC43" s="1"/>
      <c r="LG43" s="1">
        <f t="shared" si="6"/>
        <v>0</v>
      </c>
      <c r="LH43" s="1"/>
      <c r="LT43" s="1">
        <f t="shared" si="49"/>
        <v>0</v>
      </c>
      <c r="LU43" s="1"/>
      <c r="MA43" s="1">
        <f t="shared" si="50"/>
        <v>0</v>
      </c>
      <c r="MB43" s="1"/>
      <c r="MF43" s="1">
        <f t="shared" si="51"/>
        <v>0</v>
      </c>
      <c r="MG43" s="1"/>
      <c r="MM43" s="1">
        <f t="shared" si="52"/>
        <v>0</v>
      </c>
      <c r="MN43" s="1"/>
      <c r="MS43" s="1">
        <f t="shared" si="53"/>
        <v>0</v>
      </c>
      <c r="MT43" s="1"/>
      <c r="MU43" s="115"/>
      <c r="MV43" s="3">
        <v>1</v>
      </c>
      <c r="MY43" s="3">
        <v>1</v>
      </c>
      <c r="OC43" s="3">
        <v>1</v>
      </c>
      <c r="OI43" s="121"/>
      <c r="PD43" s="1">
        <f t="shared" si="7"/>
        <v>0</v>
      </c>
      <c r="PE43" s="1"/>
      <c r="QF43" s="1">
        <f t="shared" si="54"/>
        <v>0</v>
      </c>
      <c r="QG43" s="1"/>
      <c r="QY43" s="1">
        <f t="shared" si="55"/>
        <v>0</v>
      </c>
      <c r="RK43" s="1">
        <f t="shared" si="56"/>
        <v>0</v>
      </c>
      <c r="RL43" s="1"/>
      <c r="SA43" s="1">
        <f t="shared" si="57"/>
        <v>0</v>
      </c>
      <c r="SG43" s="1">
        <f t="shared" si="58"/>
        <v>0</v>
      </c>
      <c r="SO43" s="1">
        <f t="shared" si="59"/>
        <v>0</v>
      </c>
      <c r="TB43" s="1">
        <f t="shared" si="60"/>
        <v>0</v>
      </c>
      <c r="TS43" s="1">
        <f t="shared" si="8"/>
        <v>0</v>
      </c>
      <c r="TT43" s="1"/>
      <c r="UD43" s="1">
        <f t="shared" si="9"/>
        <v>0</v>
      </c>
      <c r="UE43" s="1"/>
      <c r="UG43" s="1">
        <f t="shared" si="10"/>
        <v>0</v>
      </c>
      <c r="UH43" s="1"/>
      <c r="UQ43" s="1">
        <f t="shared" si="61"/>
        <v>0</v>
      </c>
      <c r="UR43" s="1"/>
      <c r="US43" s="3">
        <v>1</v>
      </c>
      <c r="VA43" s="1">
        <f t="shared" si="62"/>
        <v>1</v>
      </c>
      <c r="VB43" s="1">
        <v>1</v>
      </c>
      <c r="VG43" s="1">
        <f t="shared" si="63"/>
        <v>0</v>
      </c>
      <c r="VH43" s="1"/>
      <c r="WY43" s="1">
        <f t="shared" si="11"/>
        <v>0</v>
      </c>
      <c r="WZ43" s="1"/>
      <c r="XB43" s="1">
        <f t="shared" si="64"/>
        <v>0</v>
      </c>
      <c r="XC43" s="1"/>
      <c r="XG43" s="1">
        <f t="shared" si="12"/>
        <v>0</v>
      </c>
      <c r="XH43" s="1"/>
      <c r="XK43" s="109"/>
      <c r="XL43" s="1">
        <f t="shared" si="13"/>
        <v>0</v>
      </c>
      <c r="XM43" s="1">
        <f t="shared" si="14"/>
        <v>0</v>
      </c>
      <c r="XN43" s="1">
        <f t="shared" si="65"/>
        <v>0</v>
      </c>
      <c r="XO43" s="1">
        <f t="shared" si="15"/>
        <v>0</v>
      </c>
      <c r="XP43" s="1">
        <f t="shared" si="66"/>
        <v>0</v>
      </c>
      <c r="XQ43" s="1">
        <f t="shared" si="16"/>
        <v>0</v>
      </c>
      <c r="XR43" s="1">
        <f t="shared" si="17"/>
        <v>0</v>
      </c>
      <c r="XS43" s="1">
        <f t="shared" si="78"/>
        <v>0</v>
      </c>
      <c r="XT43" s="1">
        <f t="shared" si="67"/>
        <v>0</v>
      </c>
      <c r="XU43" s="1">
        <f t="shared" si="19"/>
        <v>1</v>
      </c>
      <c r="XV43" s="1">
        <f t="shared" si="20"/>
        <v>0</v>
      </c>
      <c r="XW43" s="1">
        <f t="shared" si="21"/>
        <v>0</v>
      </c>
      <c r="XX43" s="1">
        <f t="shared" si="22"/>
        <v>0</v>
      </c>
      <c r="XY43" s="1">
        <f t="shared" si="23"/>
        <v>3</v>
      </c>
      <c r="XZ43" s="1">
        <f t="shared" si="24"/>
        <v>0</v>
      </c>
      <c r="YA43" s="1">
        <f t="shared" si="25"/>
        <v>0</v>
      </c>
      <c r="YB43" s="1">
        <f t="shared" si="26"/>
        <v>0</v>
      </c>
      <c r="YC43" s="1">
        <f t="shared" si="27"/>
        <v>0</v>
      </c>
      <c r="YD43" s="132"/>
      <c r="YE43" s="133">
        <f t="shared" si="79"/>
        <v>4</v>
      </c>
      <c r="YF43" s="133">
        <f t="shared" si="29"/>
        <v>6917000</v>
      </c>
      <c r="YG43" s="130">
        <v>2</v>
      </c>
      <c r="YH43" s="130">
        <f t="shared" si="30"/>
        <v>13834000</v>
      </c>
      <c r="YI43" s="135">
        <v>2</v>
      </c>
      <c r="YJ43" s="128">
        <f t="shared" si="31"/>
        <v>13834000</v>
      </c>
      <c r="YK43" s="178"/>
      <c r="YL43">
        <v>1</v>
      </c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>
        <f t="shared" si="68"/>
        <v>0</v>
      </c>
      <c r="ACD43" s="25"/>
      <c r="ACE43" s="11">
        <f t="shared" si="32"/>
        <v>4</v>
      </c>
      <c r="ACF43" s="11">
        <f t="shared" si="33"/>
        <v>6917000</v>
      </c>
      <c r="ACG43" s="3">
        <v>2</v>
      </c>
      <c r="ACH43" s="3">
        <v>1</v>
      </c>
      <c r="ACI43" s="11">
        <f t="shared" si="34"/>
        <v>27668000</v>
      </c>
      <c r="ACJ43" s="11"/>
      <c r="ACK43" s="13">
        <f t="shared" si="35"/>
        <v>0</v>
      </c>
      <c r="ACL43">
        <v>1</v>
      </c>
      <c r="ACM43" s="25">
        <f t="shared" si="69"/>
        <v>27668000</v>
      </c>
      <c r="ACN43" s="11">
        <f t="shared" si="70"/>
        <v>27668000</v>
      </c>
      <c r="ACO43" s="66"/>
      <c r="ACP43" s="3">
        <v>1</v>
      </c>
      <c r="ACQ43" s="3">
        <v>7</v>
      </c>
      <c r="ACR43" s="3" t="s">
        <v>292</v>
      </c>
      <c r="ACS43" s="3">
        <v>1</v>
      </c>
      <c r="ACT43" s="3">
        <v>1</v>
      </c>
      <c r="ACV43" s="3">
        <v>1</v>
      </c>
      <c r="ACX43" s="3">
        <v>4</v>
      </c>
      <c r="ACY43" s="3">
        <v>1</v>
      </c>
      <c r="ACZ43" s="3" t="s">
        <v>259</v>
      </c>
      <c r="ADA43" s="3">
        <v>1</v>
      </c>
      <c r="ADD43" s="3" t="s">
        <v>185</v>
      </c>
      <c r="ADN43" s="3">
        <v>1</v>
      </c>
      <c r="ADU43" s="3">
        <v>1</v>
      </c>
      <c r="AEP43" s="3">
        <v>1</v>
      </c>
      <c r="AER43" s="3">
        <v>1</v>
      </c>
      <c r="AET43" s="3">
        <v>1</v>
      </c>
      <c r="AEU43" s="3">
        <v>1</v>
      </c>
      <c r="AFH43" s="3">
        <v>1</v>
      </c>
      <c r="AFI43" s="3">
        <v>1</v>
      </c>
      <c r="AGK43" s="14">
        <f t="shared" si="74"/>
        <v>0</v>
      </c>
      <c r="AIW43" s="14">
        <v>68000</v>
      </c>
      <c r="AIX43" s="14"/>
      <c r="AIY43" s="3">
        <v>100</v>
      </c>
      <c r="AIZ43" s="14">
        <v>27600000</v>
      </c>
      <c r="AJE43" s="47"/>
      <c r="AJF43" s="381">
        <v>27668000</v>
      </c>
      <c r="AJG43" s="11">
        <f t="shared" si="36"/>
        <v>6917000</v>
      </c>
      <c r="AJH43" s="61"/>
      <c r="AJI43" s="15"/>
      <c r="AJJ43" s="3">
        <v>3</v>
      </c>
      <c r="AJK43" s="3">
        <v>1</v>
      </c>
      <c r="AJT43" s="1"/>
      <c r="AJU43" s="1">
        <f t="shared" si="71"/>
        <v>4</v>
      </c>
      <c r="AJW43" s="3">
        <v>2</v>
      </c>
      <c r="AJX43" s="1">
        <f t="shared" si="72"/>
        <v>6</v>
      </c>
      <c r="AJY43" s="61"/>
      <c r="AJZ43" s="3" t="s">
        <v>260</v>
      </c>
      <c r="AKA43" s="3" t="s">
        <v>260</v>
      </c>
      <c r="AKB43" s="3" t="s">
        <v>261</v>
      </c>
      <c r="AKC43" s="3" t="s">
        <v>260</v>
      </c>
      <c r="AKD43" s="3" t="s">
        <v>260</v>
      </c>
      <c r="AKE43" s="3" t="s">
        <v>260</v>
      </c>
      <c r="AKF43" s="3" t="s">
        <v>260</v>
      </c>
      <c r="AKG43" s="3" t="s">
        <v>260</v>
      </c>
      <c r="AKH43" s="3" t="s">
        <v>262</v>
      </c>
      <c r="AKI43" s="3" t="s">
        <v>260</v>
      </c>
      <c r="AKJ43" s="3" t="s">
        <v>260</v>
      </c>
      <c r="AKK43" s="3" t="s">
        <v>260</v>
      </c>
      <c r="AKL43" s="3" t="s">
        <v>260</v>
      </c>
      <c r="AKM43" s="3" t="s">
        <v>260</v>
      </c>
      <c r="AKN43" s="3" t="s">
        <v>260</v>
      </c>
      <c r="AKO43" s="3" t="s">
        <v>260</v>
      </c>
      <c r="AKP43" s="3" t="s">
        <v>263</v>
      </c>
      <c r="AKQ43" s="3" t="s">
        <v>260</v>
      </c>
      <c r="AKR43" s="3" t="s">
        <v>260</v>
      </c>
      <c r="AKS43" s="3" t="s">
        <v>260</v>
      </c>
      <c r="AKT43" s="3" t="s">
        <v>260</v>
      </c>
      <c r="AKU43" s="3" t="s">
        <v>260</v>
      </c>
      <c r="AKV43" s="3" t="s">
        <v>260</v>
      </c>
      <c r="AKW43" s="3" t="s">
        <v>260</v>
      </c>
      <c r="AKX43" s="3" t="s">
        <v>260</v>
      </c>
      <c r="AKY43" s="3" t="s">
        <v>260</v>
      </c>
      <c r="AKZ43" s="3" t="s">
        <v>260</v>
      </c>
      <c r="ALA43" s="3" t="s">
        <v>260</v>
      </c>
      <c r="ALB43" s="3" t="s">
        <v>260</v>
      </c>
      <c r="ALC43" s="3" t="s">
        <v>260</v>
      </c>
      <c r="ALD43" s="3" t="s">
        <v>260</v>
      </c>
      <c r="ALE43" s="3" t="s">
        <v>260</v>
      </c>
      <c r="ALF43" s="3" t="s">
        <v>260</v>
      </c>
      <c r="ALG43" s="3" t="s">
        <v>260</v>
      </c>
      <c r="ALH43" s="3" t="s">
        <v>260</v>
      </c>
      <c r="ALI43" s="3" t="s">
        <v>260</v>
      </c>
      <c r="ALJ43" s="3" t="s">
        <v>260</v>
      </c>
      <c r="ALL43" s="11" t="e">
        <f t="shared" si="73"/>
        <v>#DIV/0!</v>
      </c>
      <c r="ALM43" s="31">
        <v>27668000</v>
      </c>
      <c r="ALS43" s="61"/>
      <c r="ALT43" s="3">
        <v>1</v>
      </c>
      <c r="ALV43" s="3">
        <v>1</v>
      </c>
      <c r="AMB43" s="3">
        <v>1</v>
      </c>
      <c r="AMH43" s="404"/>
    </row>
    <row r="44" spans="1:1022" s="1" customFormat="1" ht="15" customHeight="1" x14ac:dyDescent="0.25">
      <c r="A44" s="268"/>
      <c r="B44" s="113">
        <v>42</v>
      </c>
      <c r="C44" s="304" t="s">
        <v>375</v>
      </c>
      <c r="D44" s="304" t="s">
        <v>553</v>
      </c>
      <c r="E44" s="1">
        <v>2005</v>
      </c>
      <c r="H44" s="1">
        <v>4</v>
      </c>
      <c r="I44" s="1">
        <v>1</v>
      </c>
      <c r="J44" s="1">
        <v>4</v>
      </c>
      <c r="K44" s="1">
        <v>1994</v>
      </c>
      <c r="L44" s="1">
        <v>2000</v>
      </c>
      <c r="M44" s="1">
        <v>4</v>
      </c>
      <c r="X44" s="1">
        <v>1</v>
      </c>
      <c r="AB44" s="1">
        <v>1</v>
      </c>
      <c r="AC44" s="1">
        <v>1</v>
      </c>
      <c r="AD44" s="1">
        <v>1</v>
      </c>
      <c r="AW44" s="1">
        <v>1</v>
      </c>
      <c r="AY44" s="1">
        <v>1</v>
      </c>
      <c r="BA44" s="1">
        <v>1</v>
      </c>
      <c r="BB44" s="1">
        <v>13</v>
      </c>
      <c r="BE44" s="1">
        <v>1</v>
      </c>
      <c r="CG44" s="1">
        <v>1</v>
      </c>
      <c r="CH44" s="246"/>
      <c r="CP44" s="1">
        <f t="shared" si="37"/>
        <v>0</v>
      </c>
      <c r="CS44" s="1">
        <f t="shared" si="0"/>
        <v>0</v>
      </c>
      <c r="DO44" s="1">
        <f t="shared" si="38"/>
        <v>0</v>
      </c>
      <c r="DX44" s="1">
        <f t="shared" si="39"/>
        <v>0</v>
      </c>
      <c r="EE44" s="1">
        <f t="shared" si="40"/>
        <v>0</v>
      </c>
      <c r="EH44" s="1">
        <f t="shared" si="41"/>
        <v>0</v>
      </c>
      <c r="FF44" s="116"/>
      <c r="GP44" s="1">
        <f t="shared" si="1"/>
        <v>0</v>
      </c>
      <c r="GY44" s="1">
        <f t="shared" si="42"/>
        <v>0</v>
      </c>
      <c r="HC44" s="1">
        <f t="shared" si="43"/>
        <v>0</v>
      </c>
      <c r="HS44" s="1">
        <f t="shared" si="44"/>
        <v>0</v>
      </c>
      <c r="HX44" s="1">
        <f t="shared" si="2"/>
        <v>0</v>
      </c>
      <c r="ID44" s="1">
        <f t="shared" si="3"/>
        <v>0</v>
      </c>
      <c r="IN44" s="1">
        <f t="shared" si="45"/>
        <v>0</v>
      </c>
      <c r="IW44" s="1">
        <f t="shared" si="46"/>
        <v>0</v>
      </c>
      <c r="IZ44" s="1">
        <f t="shared" si="4"/>
        <v>0</v>
      </c>
      <c r="JJ44" s="1">
        <f t="shared" si="5"/>
        <v>0</v>
      </c>
      <c r="JV44" s="1">
        <f t="shared" si="47"/>
        <v>0</v>
      </c>
      <c r="KB44" s="1">
        <f t="shared" si="48"/>
        <v>0</v>
      </c>
      <c r="LG44" s="1">
        <f t="shared" si="6"/>
        <v>0</v>
      </c>
      <c r="LT44" s="1">
        <f t="shared" si="49"/>
        <v>0</v>
      </c>
      <c r="LX44" s="1">
        <v>1</v>
      </c>
      <c r="MA44" s="1">
        <f t="shared" si="50"/>
        <v>1</v>
      </c>
      <c r="MB44" s="1">
        <v>1</v>
      </c>
      <c r="MF44" s="1">
        <f t="shared" si="51"/>
        <v>0</v>
      </c>
      <c r="MM44" s="1">
        <f t="shared" si="52"/>
        <v>0</v>
      </c>
      <c r="MS44" s="1">
        <f t="shared" si="53"/>
        <v>0</v>
      </c>
      <c r="MU44" s="115"/>
      <c r="OI44" s="120"/>
      <c r="OS44" s="1">
        <v>1</v>
      </c>
      <c r="PD44" s="1">
        <f t="shared" si="7"/>
        <v>1</v>
      </c>
      <c r="PE44" s="1">
        <v>1</v>
      </c>
      <c r="QF44" s="1">
        <f t="shared" si="54"/>
        <v>0</v>
      </c>
      <c r="QY44" s="1">
        <f t="shared" si="55"/>
        <v>0</v>
      </c>
      <c r="RK44" s="1">
        <f t="shared" si="56"/>
        <v>0</v>
      </c>
      <c r="SA44" s="1">
        <f t="shared" si="57"/>
        <v>0</v>
      </c>
      <c r="SG44" s="1">
        <f t="shared" si="58"/>
        <v>0</v>
      </c>
      <c r="SO44" s="1">
        <f t="shared" si="59"/>
        <v>0</v>
      </c>
      <c r="TB44" s="1">
        <f t="shared" si="60"/>
        <v>0</v>
      </c>
      <c r="TS44" s="1">
        <f t="shared" si="8"/>
        <v>0</v>
      </c>
      <c r="UD44" s="1">
        <f t="shared" si="9"/>
        <v>0</v>
      </c>
      <c r="UG44" s="1">
        <f t="shared" si="10"/>
        <v>0</v>
      </c>
      <c r="UQ44" s="1">
        <f t="shared" si="61"/>
        <v>0</v>
      </c>
      <c r="VA44" s="1">
        <f t="shared" si="62"/>
        <v>0</v>
      </c>
      <c r="VG44" s="1">
        <f t="shared" si="63"/>
        <v>0</v>
      </c>
      <c r="WY44" s="1">
        <f t="shared" si="11"/>
        <v>0</v>
      </c>
      <c r="XB44" s="1">
        <f t="shared" si="64"/>
        <v>0</v>
      </c>
      <c r="XG44" s="1">
        <f t="shared" si="12"/>
        <v>0</v>
      </c>
      <c r="XI44" s="1">
        <v>1</v>
      </c>
      <c r="XK44" s="108"/>
      <c r="XL44" s="1">
        <f t="shared" si="13"/>
        <v>2</v>
      </c>
      <c r="XM44" s="1">
        <f t="shared" si="14"/>
        <v>0</v>
      </c>
      <c r="XN44" s="1">
        <f t="shared" si="65"/>
        <v>0</v>
      </c>
      <c r="XO44" s="1">
        <f t="shared" si="15"/>
        <v>0</v>
      </c>
      <c r="XP44" s="1">
        <f t="shared" si="66"/>
        <v>0</v>
      </c>
      <c r="XQ44" s="1">
        <f t="shared" si="16"/>
        <v>0</v>
      </c>
      <c r="XR44" s="1">
        <f t="shared" si="17"/>
        <v>0</v>
      </c>
      <c r="XS44" s="1">
        <f t="shared" si="78"/>
        <v>0</v>
      </c>
      <c r="XT44" s="1">
        <f t="shared" si="67"/>
        <v>0</v>
      </c>
      <c r="XU44" s="1">
        <f t="shared" si="19"/>
        <v>0</v>
      </c>
      <c r="XV44" s="1">
        <f t="shared" si="20"/>
        <v>0</v>
      </c>
      <c r="XW44" s="1">
        <f t="shared" si="21"/>
        <v>0</v>
      </c>
      <c r="XX44" s="1">
        <f t="shared" si="22"/>
        <v>0</v>
      </c>
      <c r="XY44" s="1">
        <f t="shared" si="23"/>
        <v>0</v>
      </c>
      <c r="XZ44" s="1">
        <f t="shared" si="24"/>
        <v>0</v>
      </c>
      <c r="YA44" s="1">
        <f t="shared" si="25"/>
        <v>0</v>
      </c>
      <c r="YB44" s="1">
        <f t="shared" si="26"/>
        <v>0</v>
      </c>
      <c r="YC44" s="1">
        <f t="shared" si="27"/>
        <v>1</v>
      </c>
      <c r="YD44" s="132"/>
      <c r="YE44" s="133">
        <f t="shared" si="79"/>
        <v>3</v>
      </c>
      <c r="YF44" s="133">
        <f t="shared" si="29"/>
        <v>100000</v>
      </c>
      <c r="YG44" s="130">
        <v>3</v>
      </c>
      <c r="YH44" s="130">
        <f t="shared" si="30"/>
        <v>100000</v>
      </c>
      <c r="YI44" s="129">
        <v>2</v>
      </c>
      <c r="YJ44" s="128">
        <f t="shared" si="31"/>
        <v>150000</v>
      </c>
      <c r="YK44" s="177"/>
      <c r="YL44">
        <v>0.5</v>
      </c>
      <c r="YM44"/>
      <c r="YN44"/>
      <c r="YO44"/>
      <c r="YP44"/>
      <c r="YQ44"/>
      <c r="YR44">
        <v>1</v>
      </c>
      <c r="YS44"/>
      <c r="YT44"/>
      <c r="YU44"/>
      <c r="YV44"/>
      <c r="YW44"/>
      <c r="YX44"/>
      <c r="YY44"/>
      <c r="YZ44"/>
      <c r="ZA44"/>
      <c r="ZB44"/>
      <c r="ZC44">
        <v>1</v>
      </c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>
        <v>1</v>
      </c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>
        <f t="shared" si="68"/>
        <v>3</v>
      </c>
      <c r="ACD44" s="25">
        <f>(AJF44/ACC44)*YL44</f>
        <v>100000</v>
      </c>
      <c r="ACE44" s="11">
        <f t="shared" si="32"/>
        <v>6</v>
      </c>
      <c r="ACF44" s="11">
        <f t="shared" si="33"/>
        <v>100000</v>
      </c>
      <c r="ACG44" s="1">
        <v>14</v>
      </c>
      <c r="ACH44" s="1">
        <v>2</v>
      </c>
      <c r="ACI44" s="11">
        <f t="shared" si="34"/>
        <v>300000</v>
      </c>
      <c r="ACJ44" s="45">
        <v>0.5</v>
      </c>
      <c r="ACK44" s="13">
        <f t="shared" si="35"/>
        <v>300000</v>
      </c>
      <c r="ACL44">
        <v>0.5</v>
      </c>
      <c r="ACM44" s="25">
        <f t="shared" si="69"/>
        <v>300000</v>
      </c>
      <c r="ACN44" s="11">
        <f t="shared" si="70"/>
        <v>300000</v>
      </c>
      <c r="ACO44" s="65"/>
      <c r="ACR44" s="39" t="s">
        <v>295</v>
      </c>
      <c r="ACS44" s="1">
        <v>1</v>
      </c>
      <c r="ACT44" s="1">
        <v>1</v>
      </c>
      <c r="ACV44" s="1">
        <v>1</v>
      </c>
      <c r="ACZ44" s="1" t="s">
        <v>259</v>
      </c>
      <c r="ADB44" s="1">
        <v>21</v>
      </c>
      <c r="ADC44" s="1">
        <v>1</v>
      </c>
      <c r="ADD44" s="1" t="s">
        <v>189</v>
      </c>
      <c r="ADU44" s="1">
        <v>6</v>
      </c>
      <c r="ADV44" s="1">
        <v>7</v>
      </c>
      <c r="ADW44" s="1">
        <v>3</v>
      </c>
      <c r="AFD44" s="1">
        <v>1</v>
      </c>
      <c r="AFK44" s="1">
        <v>1</v>
      </c>
      <c r="AFO44" s="1">
        <v>1</v>
      </c>
      <c r="AGJ44" s="1">
        <v>600000</v>
      </c>
      <c r="AGK44" s="11">
        <f t="shared" si="74"/>
        <v>0</v>
      </c>
      <c r="AHH44" s="1">
        <v>600000</v>
      </c>
      <c r="AIV44" s="1">
        <v>1</v>
      </c>
      <c r="AIW44" s="11"/>
      <c r="AIX44" s="11"/>
      <c r="AIZ44" s="11"/>
      <c r="AJA44" s="1">
        <v>600000</v>
      </c>
      <c r="AJB44" s="1">
        <v>1</v>
      </c>
      <c r="AJC44" s="1">
        <v>1</v>
      </c>
      <c r="AJD44" s="1">
        <v>100</v>
      </c>
      <c r="AJE44" s="45"/>
      <c r="AJF44" s="381">
        <v>600000</v>
      </c>
      <c r="AJG44" s="11">
        <f t="shared" si="36"/>
        <v>100000</v>
      </c>
      <c r="AJH44" s="60"/>
      <c r="AJI44" s="12">
        <v>2.5</v>
      </c>
      <c r="AJJ44" s="1">
        <v>1</v>
      </c>
      <c r="AJK44" s="1">
        <v>3</v>
      </c>
      <c r="AJU44" s="1">
        <f t="shared" si="71"/>
        <v>4</v>
      </c>
      <c r="AJV44" s="1">
        <v>3</v>
      </c>
      <c r="AJW44" s="1">
        <v>1</v>
      </c>
      <c r="AJX44" s="1">
        <f t="shared" si="72"/>
        <v>8</v>
      </c>
      <c r="AJY44" s="60"/>
      <c r="AJZ44" s="1" t="s">
        <v>186</v>
      </c>
      <c r="AKA44" s="1" t="s">
        <v>260</v>
      </c>
      <c r="AKB44" s="1" t="s">
        <v>261</v>
      </c>
      <c r="AKC44" s="1" t="s">
        <v>260</v>
      </c>
      <c r="AKD44" s="1" t="s">
        <v>260</v>
      </c>
      <c r="AKE44" s="1" t="s">
        <v>260</v>
      </c>
      <c r="AKF44" s="1" t="s">
        <v>260</v>
      </c>
      <c r="AKG44" s="1" t="s">
        <v>260</v>
      </c>
      <c r="AKH44" s="1" t="s">
        <v>262</v>
      </c>
      <c r="AKI44" s="1" t="s">
        <v>260</v>
      </c>
      <c r="AKJ44" s="1" t="s">
        <v>260</v>
      </c>
      <c r="AKK44" s="1" t="s">
        <v>260</v>
      </c>
      <c r="AKL44" s="1" t="s">
        <v>260</v>
      </c>
      <c r="AKM44" s="1" t="s">
        <v>260</v>
      </c>
      <c r="AKN44" s="1" t="s">
        <v>260</v>
      </c>
      <c r="AKO44" s="1" t="s">
        <v>260</v>
      </c>
      <c r="AKP44" s="1" t="s">
        <v>263</v>
      </c>
      <c r="AKQ44" s="1" t="s">
        <v>260</v>
      </c>
      <c r="AKR44" s="1" t="s">
        <v>260</v>
      </c>
      <c r="AKS44" s="1" t="s">
        <v>260</v>
      </c>
      <c r="AKT44" s="1" t="s">
        <v>260</v>
      </c>
      <c r="AKU44" s="1" t="s">
        <v>260</v>
      </c>
      <c r="AKV44" s="1" t="s">
        <v>260</v>
      </c>
      <c r="AKW44" s="1" t="s">
        <v>260</v>
      </c>
      <c r="AKX44" s="1" t="s">
        <v>260</v>
      </c>
      <c r="AKY44" s="1" t="s">
        <v>260</v>
      </c>
      <c r="AKZ44" s="1" t="s">
        <v>260</v>
      </c>
      <c r="ALA44" s="1" t="s">
        <v>260</v>
      </c>
      <c r="ALB44" s="1" t="s">
        <v>260</v>
      </c>
      <c r="ALC44" s="1" t="s">
        <v>260</v>
      </c>
      <c r="ALD44" s="1" t="s">
        <v>260</v>
      </c>
      <c r="ALE44" s="1" t="s">
        <v>260</v>
      </c>
      <c r="ALF44" s="1" t="s">
        <v>260</v>
      </c>
      <c r="ALG44" s="1" t="s">
        <v>260</v>
      </c>
      <c r="ALH44" s="1" t="s">
        <v>260</v>
      </c>
      <c r="ALI44" s="1" t="s">
        <v>260</v>
      </c>
      <c r="ALJ44" s="1" t="s">
        <v>260</v>
      </c>
      <c r="ALK44" s="1">
        <v>1</v>
      </c>
      <c r="ALL44" s="11">
        <f t="shared" si="73"/>
        <v>600000</v>
      </c>
      <c r="ALM44" s="28">
        <v>600000</v>
      </c>
      <c r="ALN44" s="1">
        <v>1</v>
      </c>
      <c r="ALS44" s="60"/>
      <c r="ALT44" s="1">
        <v>1</v>
      </c>
      <c r="ALV44" s="1">
        <v>1</v>
      </c>
      <c r="ALW44" s="1">
        <v>1</v>
      </c>
      <c r="ALX44" s="1">
        <v>1</v>
      </c>
      <c r="ALY44" s="1">
        <v>1</v>
      </c>
      <c r="AMH44" s="403"/>
    </row>
    <row r="45" spans="1:1022" s="1" customFormat="1" ht="15" customHeight="1" x14ac:dyDescent="0.25">
      <c r="A45" s="268"/>
      <c r="B45" s="113">
        <v>43</v>
      </c>
      <c r="C45" s="304" t="s">
        <v>375</v>
      </c>
      <c r="D45" s="304" t="s">
        <v>1161</v>
      </c>
      <c r="E45" s="1">
        <v>2005</v>
      </c>
      <c r="F45" s="1">
        <v>1</v>
      </c>
      <c r="G45" s="1">
        <v>1</v>
      </c>
      <c r="J45" s="1">
        <v>1</v>
      </c>
      <c r="K45" s="1">
        <v>1998</v>
      </c>
      <c r="L45" s="1">
        <v>1999</v>
      </c>
      <c r="M45" s="1">
        <v>2</v>
      </c>
      <c r="AB45" s="1">
        <v>1</v>
      </c>
      <c r="AC45" s="1">
        <v>1</v>
      </c>
      <c r="AW45" s="1">
        <v>1</v>
      </c>
      <c r="AY45" s="1">
        <v>1</v>
      </c>
      <c r="BA45" s="1">
        <v>1</v>
      </c>
      <c r="BB45" s="1">
        <v>11</v>
      </c>
      <c r="BC45" s="1">
        <v>1</v>
      </c>
      <c r="BG45" s="1">
        <v>3</v>
      </c>
      <c r="CG45" s="1">
        <v>1</v>
      </c>
      <c r="CH45" s="246"/>
      <c r="CP45" s="1">
        <f t="shared" si="37"/>
        <v>0</v>
      </c>
      <c r="CS45" s="1">
        <f t="shared" si="0"/>
        <v>0</v>
      </c>
      <c r="DO45" s="1">
        <f t="shared" si="38"/>
        <v>0</v>
      </c>
      <c r="DX45" s="1">
        <f t="shared" si="39"/>
        <v>0</v>
      </c>
      <c r="EE45" s="1">
        <f t="shared" si="40"/>
        <v>0</v>
      </c>
      <c r="EH45" s="1">
        <f t="shared" si="41"/>
        <v>0</v>
      </c>
      <c r="FF45" s="116">
        <v>1</v>
      </c>
      <c r="GP45" s="1">
        <f t="shared" si="1"/>
        <v>1</v>
      </c>
      <c r="GQ45" s="1">
        <v>1</v>
      </c>
      <c r="GY45" s="1">
        <f t="shared" si="42"/>
        <v>0</v>
      </c>
      <c r="HC45" s="1">
        <f t="shared" si="43"/>
        <v>0</v>
      </c>
      <c r="HS45" s="1">
        <f t="shared" si="44"/>
        <v>0</v>
      </c>
      <c r="HX45" s="1">
        <f t="shared" si="2"/>
        <v>0</v>
      </c>
      <c r="ID45" s="1">
        <f t="shared" si="3"/>
        <v>0</v>
      </c>
      <c r="IN45" s="1">
        <f t="shared" si="45"/>
        <v>0</v>
      </c>
      <c r="IW45" s="1">
        <f t="shared" si="46"/>
        <v>0</v>
      </c>
      <c r="IZ45" s="1">
        <f t="shared" si="4"/>
        <v>0</v>
      </c>
      <c r="JJ45" s="1">
        <f t="shared" si="5"/>
        <v>0</v>
      </c>
      <c r="JV45" s="1">
        <f t="shared" si="47"/>
        <v>0</v>
      </c>
      <c r="KB45" s="1">
        <f t="shared" si="48"/>
        <v>0</v>
      </c>
      <c r="LG45" s="1">
        <f t="shared" si="6"/>
        <v>0</v>
      </c>
      <c r="LT45" s="1">
        <f t="shared" si="49"/>
        <v>0</v>
      </c>
      <c r="MA45" s="1">
        <f t="shared" si="50"/>
        <v>0</v>
      </c>
      <c r="MF45" s="1">
        <f t="shared" si="51"/>
        <v>0</v>
      </c>
      <c r="MM45" s="1">
        <f t="shared" si="52"/>
        <v>0</v>
      </c>
      <c r="MS45" s="1">
        <f t="shared" si="53"/>
        <v>0</v>
      </c>
      <c r="MU45" s="115">
        <v>1</v>
      </c>
      <c r="OI45" s="120"/>
      <c r="PD45" s="1">
        <f t="shared" si="7"/>
        <v>0</v>
      </c>
      <c r="QF45" s="1">
        <f t="shared" si="54"/>
        <v>0</v>
      </c>
      <c r="QY45" s="1">
        <f t="shared" si="55"/>
        <v>0</v>
      </c>
      <c r="RK45" s="1">
        <f t="shared" si="56"/>
        <v>0</v>
      </c>
      <c r="RN45" s="1">
        <v>1</v>
      </c>
      <c r="SA45" s="1">
        <f t="shared" si="57"/>
        <v>1</v>
      </c>
      <c r="SB45" s="1">
        <v>1</v>
      </c>
      <c r="SG45" s="1">
        <f t="shared" si="58"/>
        <v>0</v>
      </c>
      <c r="SO45" s="1">
        <f t="shared" si="59"/>
        <v>0</v>
      </c>
      <c r="TB45" s="1">
        <f t="shared" si="60"/>
        <v>0</v>
      </c>
      <c r="TS45" s="1">
        <f t="shared" si="8"/>
        <v>0</v>
      </c>
      <c r="UD45" s="1">
        <f t="shared" si="9"/>
        <v>0</v>
      </c>
      <c r="UG45" s="1">
        <f t="shared" si="10"/>
        <v>0</v>
      </c>
      <c r="UQ45" s="1">
        <f t="shared" si="61"/>
        <v>0</v>
      </c>
      <c r="VA45" s="1">
        <f t="shared" si="62"/>
        <v>0</v>
      </c>
      <c r="VG45" s="1">
        <f t="shared" si="63"/>
        <v>0</v>
      </c>
      <c r="WY45" s="1">
        <f t="shared" si="11"/>
        <v>0</v>
      </c>
      <c r="XB45" s="1">
        <f t="shared" si="64"/>
        <v>0</v>
      </c>
      <c r="XG45" s="1">
        <f t="shared" si="12"/>
        <v>0</v>
      </c>
      <c r="XK45" s="108"/>
      <c r="XL45" s="1">
        <f t="shared" si="13"/>
        <v>0</v>
      </c>
      <c r="XM45" s="1">
        <f t="shared" si="14"/>
        <v>0</v>
      </c>
      <c r="XN45" s="1">
        <f t="shared" si="65"/>
        <v>0</v>
      </c>
      <c r="XO45" s="1">
        <f t="shared" si="15"/>
        <v>0</v>
      </c>
      <c r="XP45" s="1">
        <f t="shared" si="66"/>
        <v>0</v>
      </c>
      <c r="XQ45" s="1">
        <f t="shared" si="16"/>
        <v>0</v>
      </c>
      <c r="XR45" s="1">
        <f t="shared" si="17"/>
        <v>0</v>
      </c>
      <c r="XS45" s="1">
        <f t="shared" si="78"/>
        <v>0</v>
      </c>
      <c r="XT45" s="1">
        <f t="shared" si="67"/>
        <v>1</v>
      </c>
      <c r="XU45" s="1">
        <f t="shared" si="19"/>
        <v>0</v>
      </c>
      <c r="XV45" s="1">
        <f t="shared" si="20"/>
        <v>0</v>
      </c>
      <c r="XW45" s="1">
        <f t="shared" si="21"/>
        <v>1</v>
      </c>
      <c r="XX45" s="1">
        <f t="shared" si="22"/>
        <v>0</v>
      </c>
      <c r="XY45" s="1">
        <f t="shared" si="23"/>
        <v>1</v>
      </c>
      <c r="XZ45" s="1">
        <f t="shared" si="24"/>
        <v>0</v>
      </c>
      <c r="YA45" s="1">
        <f t="shared" si="25"/>
        <v>0</v>
      </c>
      <c r="YB45" s="1">
        <f t="shared" si="26"/>
        <v>0</v>
      </c>
      <c r="YC45" s="1">
        <f t="shared" si="27"/>
        <v>0</v>
      </c>
      <c r="YD45" s="132"/>
      <c r="YE45" s="133">
        <f t="shared" si="79"/>
        <v>3</v>
      </c>
      <c r="YF45" s="133">
        <f t="shared" si="29"/>
        <v>883333.33333333337</v>
      </c>
      <c r="YG45" s="130">
        <v>3</v>
      </c>
      <c r="YH45" s="130">
        <f t="shared" si="30"/>
        <v>883333.33333333337</v>
      </c>
      <c r="YI45" s="129">
        <v>2</v>
      </c>
      <c r="YJ45" s="128">
        <f t="shared" si="31"/>
        <v>1325000</v>
      </c>
      <c r="YK45" s="177"/>
      <c r="YL45">
        <v>0.5</v>
      </c>
      <c r="YM45"/>
      <c r="YN45"/>
      <c r="YO45">
        <v>1</v>
      </c>
      <c r="YP45"/>
      <c r="YQ45"/>
      <c r="YR45">
        <v>1</v>
      </c>
      <c r="YS45"/>
      <c r="YT45"/>
      <c r="YU45"/>
      <c r="YV45">
        <v>1</v>
      </c>
      <c r="YW45"/>
      <c r="YX45"/>
      <c r="YY45"/>
      <c r="YZ45"/>
      <c r="ZA45"/>
      <c r="ZB45"/>
      <c r="ZC45">
        <v>1</v>
      </c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>
        <v>1</v>
      </c>
      <c r="AAH45"/>
      <c r="AAI45"/>
      <c r="AAJ45"/>
      <c r="AAK45"/>
      <c r="AAL45"/>
      <c r="AAM45"/>
      <c r="AAN45"/>
      <c r="AAO45"/>
      <c r="AAP45"/>
      <c r="AAQ45"/>
      <c r="AAR45">
        <v>1</v>
      </c>
      <c r="AAS45"/>
      <c r="AAT45"/>
      <c r="AAU45"/>
      <c r="AAV45"/>
      <c r="AAW45"/>
      <c r="AAX45"/>
      <c r="AAY45"/>
      <c r="AAZ45"/>
      <c r="ABA45"/>
      <c r="ABB45">
        <v>1</v>
      </c>
      <c r="ABC45"/>
      <c r="ABD45"/>
      <c r="ABE45"/>
      <c r="ABF45"/>
      <c r="ABG45"/>
      <c r="ABH45"/>
      <c r="ABI45"/>
      <c r="ABJ45"/>
      <c r="ABK45"/>
      <c r="ABL45">
        <v>1</v>
      </c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>
        <f t="shared" si="68"/>
        <v>8</v>
      </c>
      <c r="ACD45" s="25">
        <f>(AJF45/ACC45)*YL45</f>
        <v>331250</v>
      </c>
      <c r="ACE45" s="11">
        <f t="shared" si="32"/>
        <v>11</v>
      </c>
      <c r="ACF45" s="11">
        <f t="shared" si="33"/>
        <v>481818.18181818182</v>
      </c>
      <c r="ACG45" s="1">
        <v>14</v>
      </c>
      <c r="ACH45" s="1">
        <v>2</v>
      </c>
      <c r="ACI45" s="11">
        <f t="shared" si="34"/>
        <v>2650000</v>
      </c>
      <c r="ACJ45" s="11"/>
      <c r="ACK45" s="13">
        <f t="shared" si="35"/>
        <v>0</v>
      </c>
      <c r="ACL45">
        <v>0.5</v>
      </c>
      <c r="ACM45" s="25">
        <f t="shared" si="69"/>
        <v>2650000</v>
      </c>
      <c r="ACN45" s="11">
        <f t="shared" si="70"/>
        <v>2650000</v>
      </c>
      <c r="ACO45" s="65"/>
      <c r="ACR45" s="1" t="s">
        <v>292</v>
      </c>
      <c r="ACZ45" s="1" t="s">
        <v>259</v>
      </c>
      <c r="ADD45" s="1" t="s">
        <v>185</v>
      </c>
      <c r="ADL45" s="1">
        <v>1</v>
      </c>
      <c r="AEY45" s="1">
        <v>1</v>
      </c>
      <c r="AFD45" s="1">
        <v>1</v>
      </c>
      <c r="AFE45" s="1">
        <v>0.03</v>
      </c>
      <c r="AFH45" s="1">
        <v>1</v>
      </c>
      <c r="AFK45" s="1">
        <v>1</v>
      </c>
      <c r="AFO45" s="1">
        <v>1</v>
      </c>
      <c r="AFW45" s="1">
        <v>1</v>
      </c>
      <c r="AGJ45" s="11"/>
      <c r="AGK45" s="11">
        <f t="shared" si="74"/>
        <v>3000</v>
      </c>
      <c r="AGT45" s="1">
        <v>3000</v>
      </c>
      <c r="AGU45" s="1">
        <v>1</v>
      </c>
      <c r="AHG45" s="1">
        <v>1</v>
      </c>
      <c r="AHH45" s="1">
        <v>3000</v>
      </c>
      <c r="AIV45" s="1">
        <v>1</v>
      </c>
      <c r="AIW45" s="11"/>
      <c r="AIX45" s="11"/>
      <c r="AIZ45" s="11">
        <v>5300000</v>
      </c>
      <c r="AJE45" s="45"/>
      <c r="AJF45" s="381">
        <v>5300000</v>
      </c>
      <c r="AJG45" s="11">
        <f t="shared" si="36"/>
        <v>481818.18181818182</v>
      </c>
      <c r="AJH45" s="60"/>
      <c r="AJI45" s="12"/>
      <c r="AJJ45" s="1">
        <v>2</v>
      </c>
      <c r="AJU45" s="1">
        <f t="shared" si="71"/>
        <v>2</v>
      </c>
      <c r="AJX45" s="1">
        <f t="shared" si="72"/>
        <v>2</v>
      </c>
      <c r="AJY45" s="60"/>
      <c r="AJZ45" s="1" t="s">
        <v>483</v>
      </c>
      <c r="AKA45" s="1" t="s">
        <v>484</v>
      </c>
      <c r="AKB45" s="1" t="s">
        <v>485</v>
      </c>
      <c r="AKC45" s="1" t="s">
        <v>322</v>
      </c>
      <c r="AKD45" s="1" t="s">
        <v>486</v>
      </c>
      <c r="AKE45" s="1" t="s">
        <v>487</v>
      </c>
      <c r="AKF45" s="1" t="s">
        <v>427</v>
      </c>
      <c r="AKG45" s="1" t="s">
        <v>488</v>
      </c>
      <c r="AKH45" s="1" t="s">
        <v>489</v>
      </c>
      <c r="AKI45" s="1" t="s">
        <v>490</v>
      </c>
      <c r="AKJ45" s="1" t="s">
        <v>491</v>
      </c>
      <c r="AKK45" s="1" t="s">
        <v>492</v>
      </c>
      <c r="AKL45" s="1" t="s">
        <v>493</v>
      </c>
      <c r="AKN45" s="1" t="s">
        <v>260</v>
      </c>
      <c r="AKO45" s="1" t="s">
        <v>260</v>
      </c>
      <c r="AKP45" s="1" t="s">
        <v>263</v>
      </c>
      <c r="AKQ45" s="1" t="s">
        <v>260</v>
      </c>
      <c r="AKR45" s="1" t="s">
        <v>260</v>
      </c>
      <c r="AKS45" s="1" t="s">
        <v>260</v>
      </c>
      <c r="AKT45" s="1" t="s">
        <v>260</v>
      </c>
      <c r="AKU45" s="1" t="s">
        <v>260</v>
      </c>
      <c r="AKV45" s="1" t="s">
        <v>260</v>
      </c>
      <c r="AKW45" s="1" t="s">
        <v>260</v>
      </c>
      <c r="AKX45" s="1" t="s">
        <v>260</v>
      </c>
      <c r="AKY45" s="1" t="s">
        <v>260</v>
      </c>
      <c r="AKZ45" s="1" t="s">
        <v>260</v>
      </c>
      <c r="ALA45" s="1" t="s">
        <v>260</v>
      </c>
      <c r="ALB45" s="1" t="s">
        <v>260</v>
      </c>
      <c r="ALC45" s="1" t="s">
        <v>260</v>
      </c>
      <c r="ALD45" s="1" t="s">
        <v>260</v>
      </c>
      <c r="ALE45" s="1" t="s">
        <v>260</v>
      </c>
      <c r="ALF45" s="1" t="s">
        <v>260</v>
      </c>
      <c r="ALG45" s="1" t="s">
        <v>260</v>
      </c>
      <c r="ALH45" s="1" t="s">
        <v>260</v>
      </c>
      <c r="ALI45" s="1" t="s">
        <v>260</v>
      </c>
      <c r="ALJ45" s="1" t="s">
        <v>260</v>
      </c>
      <c r="ALK45" s="1">
        <v>14</v>
      </c>
      <c r="ALL45" s="11">
        <f t="shared" si="73"/>
        <v>378571.42857142858</v>
      </c>
      <c r="ALM45" s="28">
        <v>5300000</v>
      </c>
      <c r="ALN45" s="1">
        <v>1</v>
      </c>
      <c r="ALO45" s="1">
        <v>1</v>
      </c>
      <c r="ALP45" s="1">
        <v>12</v>
      </c>
      <c r="ALS45" s="60"/>
      <c r="ALU45" s="1">
        <v>1</v>
      </c>
      <c r="AMH45" s="403"/>
    </row>
    <row r="46" spans="1:1022" s="1" customFormat="1" ht="15" customHeight="1" x14ac:dyDescent="0.25">
      <c r="A46" s="268"/>
      <c r="B46" s="113">
        <v>44</v>
      </c>
      <c r="C46" s="304" t="s">
        <v>375</v>
      </c>
      <c r="D46" s="304" t="s">
        <v>494</v>
      </c>
      <c r="E46" s="1">
        <v>2005</v>
      </c>
      <c r="H46" s="1">
        <v>5</v>
      </c>
      <c r="I46" s="1">
        <v>1</v>
      </c>
      <c r="J46" s="1">
        <v>5</v>
      </c>
      <c r="K46" s="1">
        <v>1993</v>
      </c>
      <c r="L46" s="1">
        <v>1994</v>
      </c>
      <c r="M46" s="1">
        <v>2</v>
      </c>
      <c r="W46" s="1">
        <v>1</v>
      </c>
      <c r="X46" s="1">
        <v>1</v>
      </c>
      <c r="AY46" s="1">
        <v>1</v>
      </c>
      <c r="BA46" s="1">
        <v>1</v>
      </c>
      <c r="BB46" s="1">
        <v>11</v>
      </c>
      <c r="BC46" s="1">
        <v>1</v>
      </c>
      <c r="BG46" s="1">
        <v>3</v>
      </c>
      <c r="CG46" s="1">
        <v>1</v>
      </c>
      <c r="CH46" s="246"/>
      <c r="CP46" s="1">
        <f t="shared" si="37"/>
        <v>0</v>
      </c>
      <c r="CR46" s="1">
        <v>1</v>
      </c>
      <c r="CS46" s="1">
        <f t="shared" si="0"/>
        <v>1</v>
      </c>
      <c r="CT46" s="1">
        <v>1</v>
      </c>
      <c r="DO46" s="1">
        <f t="shared" si="38"/>
        <v>0</v>
      </c>
      <c r="DT46" s="1">
        <v>1</v>
      </c>
      <c r="DX46" s="1">
        <f t="shared" si="39"/>
        <v>1</v>
      </c>
      <c r="DY46" s="1">
        <v>1</v>
      </c>
      <c r="EE46" s="1">
        <f t="shared" si="40"/>
        <v>0</v>
      </c>
      <c r="EH46" s="1">
        <f t="shared" si="41"/>
        <v>0</v>
      </c>
      <c r="FF46" s="116">
        <v>1</v>
      </c>
      <c r="GP46" s="1">
        <f t="shared" si="1"/>
        <v>1</v>
      </c>
      <c r="GQ46" s="1">
        <v>1</v>
      </c>
      <c r="GY46" s="1">
        <f t="shared" si="42"/>
        <v>0</v>
      </c>
      <c r="HC46" s="1">
        <f t="shared" si="43"/>
        <v>0</v>
      </c>
      <c r="HS46" s="1">
        <f t="shared" si="44"/>
        <v>0</v>
      </c>
      <c r="HX46" s="1">
        <f t="shared" si="2"/>
        <v>0</v>
      </c>
      <c r="ID46" s="1">
        <f t="shared" si="3"/>
        <v>0</v>
      </c>
      <c r="IN46" s="1">
        <f t="shared" si="45"/>
        <v>0</v>
      </c>
      <c r="IW46" s="1">
        <f t="shared" si="46"/>
        <v>0</v>
      </c>
      <c r="IZ46" s="1">
        <f t="shared" si="4"/>
        <v>0</v>
      </c>
      <c r="JJ46" s="1">
        <f t="shared" si="5"/>
        <v>0</v>
      </c>
      <c r="JV46" s="1">
        <f t="shared" si="47"/>
        <v>0</v>
      </c>
      <c r="KB46" s="1">
        <f t="shared" si="48"/>
        <v>0</v>
      </c>
      <c r="LG46" s="1">
        <f t="shared" si="6"/>
        <v>0</v>
      </c>
      <c r="LT46" s="1">
        <f t="shared" si="49"/>
        <v>0</v>
      </c>
      <c r="MA46" s="1">
        <f t="shared" si="50"/>
        <v>0</v>
      </c>
      <c r="MF46" s="1">
        <f t="shared" si="51"/>
        <v>0</v>
      </c>
      <c r="MM46" s="1">
        <f t="shared" si="52"/>
        <v>0</v>
      </c>
      <c r="MS46" s="1">
        <f t="shared" si="53"/>
        <v>0</v>
      </c>
      <c r="MU46" s="115"/>
      <c r="OI46" s="120"/>
      <c r="OJ46" s="1">
        <v>1</v>
      </c>
      <c r="OO46" s="1">
        <v>1</v>
      </c>
      <c r="PD46" s="1">
        <f t="shared" si="7"/>
        <v>2</v>
      </c>
      <c r="PE46" s="1">
        <v>1</v>
      </c>
      <c r="QF46" s="1">
        <f t="shared" si="54"/>
        <v>0</v>
      </c>
      <c r="QY46" s="1">
        <f t="shared" si="55"/>
        <v>0</v>
      </c>
      <c r="RK46" s="1">
        <f t="shared" si="56"/>
        <v>0</v>
      </c>
      <c r="SA46" s="1">
        <f t="shared" si="57"/>
        <v>0</v>
      </c>
      <c r="SG46" s="1">
        <f t="shared" si="58"/>
        <v>0</v>
      </c>
      <c r="SO46" s="1">
        <f t="shared" si="59"/>
        <v>0</v>
      </c>
      <c r="TB46" s="1">
        <f t="shared" si="60"/>
        <v>0</v>
      </c>
      <c r="TS46" s="1">
        <f t="shared" si="8"/>
        <v>0</v>
      </c>
      <c r="TU46" s="1">
        <v>1</v>
      </c>
      <c r="UD46" s="1">
        <f t="shared" si="9"/>
        <v>1</v>
      </c>
      <c r="UE46" s="1">
        <v>1</v>
      </c>
      <c r="UG46" s="1">
        <f t="shared" si="10"/>
        <v>0</v>
      </c>
      <c r="UQ46" s="1">
        <f t="shared" si="61"/>
        <v>0</v>
      </c>
      <c r="US46" s="1">
        <v>1</v>
      </c>
      <c r="VA46" s="1">
        <f t="shared" si="62"/>
        <v>1</v>
      </c>
      <c r="VB46" s="1">
        <v>1</v>
      </c>
      <c r="VG46" s="1">
        <f t="shared" si="63"/>
        <v>0</v>
      </c>
      <c r="WY46" s="1">
        <f t="shared" si="11"/>
        <v>0</v>
      </c>
      <c r="XB46" s="1">
        <f t="shared" si="64"/>
        <v>0</v>
      </c>
      <c r="XD46" s="1">
        <v>1</v>
      </c>
      <c r="XG46" s="1">
        <f t="shared" si="12"/>
        <v>1</v>
      </c>
      <c r="XH46" s="1">
        <v>1</v>
      </c>
      <c r="XK46" s="108"/>
      <c r="XL46" s="1">
        <f t="shared" si="13"/>
        <v>3</v>
      </c>
      <c r="XM46" s="1">
        <f t="shared" si="14"/>
        <v>1</v>
      </c>
      <c r="XN46" s="1">
        <f t="shared" si="65"/>
        <v>0</v>
      </c>
      <c r="XO46" s="1">
        <f t="shared" si="15"/>
        <v>0</v>
      </c>
      <c r="XP46" s="1">
        <f t="shared" si="66"/>
        <v>0</v>
      </c>
      <c r="XQ46" s="1">
        <f t="shared" si="16"/>
        <v>0</v>
      </c>
      <c r="XR46" s="1">
        <f t="shared" si="17"/>
        <v>1</v>
      </c>
      <c r="XS46" s="1">
        <f t="shared" si="78"/>
        <v>0</v>
      </c>
      <c r="XT46" s="1">
        <f t="shared" si="67"/>
        <v>2</v>
      </c>
      <c r="XU46" s="1">
        <f t="shared" si="19"/>
        <v>1</v>
      </c>
      <c r="XV46" s="1">
        <f t="shared" si="20"/>
        <v>0</v>
      </c>
      <c r="XW46" s="1">
        <f t="shared" si="21"/>
        <v>0</v>
      </c>
      <c r="XX46" s="1">
        <f t="shared" si="22"/>
        <v>0</v>
      </c>
      <c r="XY46" s="1">
        <f t="shared" si="23"/>
        <v>0</v>
      </c>
      <c r="XZ46" s="1">
        <f t="shared" si="24"/>
        <v>0</v>
      </c>
      <c r="YA46" s="1">
        <f t="shared" si="25"/>
        <v>0</v>
      </c>
      <c r="YB46" s="1">
        <f t="shared" si="26"/>
        <v>0</v>
      </c>
      <c r="YC46" s="1">
        <f t="shared" si="27"/>
        <v>0</v>
      </c>
      <c r="YD46" s="132"/>
      <c r="YE46" s="133">
        <f t="shared" si="79"/>
        <v>8</v>
      </c>
      <c r="YF46" s="133">
        <f t="shared" si="29"/>
        <v>94750</v>
      </c>
      <c r="YG46" s="130">
        <v>7</v>
      </c>
      <c r="YH46" s="130">
        <f t="shared" si="30"/>
        <v>108285.71428571429</v>
      </c>
      <c r="YI46" s="129">
        <v>5</v>
      </c>
      <c r="YJ46" s="128">
        <f t="shared" si="31"/>
        <v>151600</v>
      </c>
      <c r="YK46" s="177"/>
      <c r="YL46">
        <v>0.5</v>
      </c>
      <c r="YM46"/>
      <c r="YN46"/>
      <c r="YO46"/>
      <c r="YP46"/>
      <c r="YQ46">
        <v>1</v>
      </c>
      <c r="YR46">
        <v>1</v>
      </c>
      <c r="YS46"/>
      <c r="YT46"/>
      <c r="YU46"/>
      <c r="YV46"/>
      <c r="YW46"/>
      <c r="YX46"/>
      <c r="YY46"/>
      <c r="YZ46"/>
      <c r="ZA46"/>
      <c r="ZB46"/>
      <c r="ZC46"/>
      <c r="ZD46">
        <v>1</v>
      </c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>
        <v>1</v>
      </c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>
        <v>1</v>
      </c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>
        <f t="shared" si="68"/>
        <v>5</v>
      </c>
      <c r="ACD46" s="25">
        <f>(AJF46/ACC46)*YL46</f>
        <v>151600</v>
      </c>
      <c r="ACE46" s="11">
        <f t="shared" si="32"/>
        <v>13</v>
      </c>
      <c r="ACF46" s="11">
        <f t="shared" si="33"/>
        <v>116615.38461538461</v>
      </c>
      <c r="ACG46" s="1">
        <v>14</v>
      </c>
      <c r="ACH46" s="1">
        <v>2</v>
      </c>
      <c r="ACI46" s="11">
        <f t="shared" si="34"/>
        <v>758000</v>
      </c>
      <c r="ACJ46" s="45">
        <v>0.5</v>
      </c>
      <c r="ACK46" s="13">
        <f t="shared" si="35"/>
        <v>758000</v>
      </c>
      <c r="ACL46">
        <v>0.5</v>
      </c>
      <c r="ACM46" s="25">
        <f t="shared" si="69"/>
        <v>758000</v>
      </c>
      <c r="ACN46" s="11">
        <f t="shared" si="70"/>
        <v>758000</v>
      </c>
      <c r="ACO46" s="65"/>
      <c r="ACP46" s="1">
        <v>1</v>
      </c>
      <c r="ACQ46" s="1">
        <v>5</v>
      </c>
      <c r="ACR46" s="39" t="s">
        <v>295</v>
      </c>
      <c r="ACS46" s="1">
        <v>1</v>
      </c>
      <c r="ACU46" s="1">
        <v>1</v>
      </c>
      <c r="ACZ46" s="1" t="s">
        <v>259</v>
      </c>
      <c r="ADD46" s="1" t="s">
        <v>189</v>
      </c>
      <c r="ADL46" s="1">
        <v>1</v>
      </c>
      <c r="ADR46" s="1">
        <v>1</v>
      </c>
      <c r="ADU46" s="1">
        <v>6</v>
      </c>
      <c r="ADV46" s="1">
        <v>7</v>
      </c>
      <c r="ADW46" s="1">
        <v>1</v>
      </c>
      <c r="AEC46" s="1">
        <v>1</v>
      </c>
      <c r="AEF46" s="1">
        <v>1</v>
      </c>
      <c r="AEK46" s="1">
        <v>1</v>
      </c>
      <c r="AFA46" s="1">
        <v>1</v>
      </c>
      <c r="AFD46" s="1">
        <v>1</v>
      </c>
      <c r="AFM46" s="1">
        <v>1</v>
      </c>
      <c r="AFN46" s="1">
        <v>1</v>
      </c>
      <c r="AFO46" s="1">
        <v>1</v>
      </c>
      <c r="AFS46" s="1">
        <v>1</v>
      </c>
      <c r="AFW46" s="1">
        <v>1</v>
      </c>
      <c r="AGJ46" s="11">
        <v>770000</v>
      </c>
      <c r="AGK46" s="11">
        <f t="shared" si="74"/>
        <v>729000</v>
      </c>
      <c r="AGT46" s="1">
        <v>729000</v>
      </c>
      <c r="AGU46" s="1">
        <v>1</v>
      </c>
      <c r="AHG46" s="1">
        <v>1</v>
      </c>
      <c r="AHH46" s="1">
        <v>1499000</v>
      </c>
      <c r="AHI46" s="1">
        <v>94.674999999999997</v>
      </c>
      <c r="AHJ46" s="1">
        <v>2</v>
      </c>
      <c r="AHK46" s="1">
        <v>1</v>
      </c>
      <c r="AHP46" s="1">
        <v>2</v>
      </c>
      <c r="AHQ46" s="1">
        <v>1</v>
      </c>
      <c r="AHT46" s="1">
        <v>1</v>
      </c>
      <c r="AHU46" s="1">
        <v>1</v>
      </c>
      <c r="AHV46" s="1">
        <v>1</v>
      </c>
      <c r="AIH46" s="1">
        <v>1</v>
      </c>
      <c r="AIU46" s="1">
        <v>1</v>
      </c>
      <c r="AIW46" s="11">
        <v>16000</v>
      </c>
      <c r="AIX46" s="11"/>
      <c r="AIY46" s="1">
        <v>1.07</v>
      </c>
      <c r="AIZ46" s="11">
        <v>1500000</v>
      </c>
      <c r="AJE46" s="45"/>
      <c r="AJF46" s="381">
        <v>1516000</v>
      </c>
      <c r="AJG46" s="11">
        <f t="shared" si="36"/>
        <v>116615.38461538461</v>
      </c>
      <c r="AJH46" s="60"/>
      <c r="AJI46" s="12">
        <v>1.4</v>
      </c>
      <c r="AJJ46" s="1">
        <v>7</v>
      </c>
      <c r="AJK46" s="1">
        <v>2</v>
      </c>
      <c r="AJU46" s="1">
        <f t="shared" si="71"/>
        <v>9</v>
      </c>
      <c r="AJV46" s="1">
        <v>3</v>
      </c>
      <c r="AJW46" s="1">
        <v>3</v>
      </c>
      <c r="AJX46" s="1">
        <f t="shared" si="72"/>
        <v>15</v>
      </c>
      <c r="AJY46" s="60"/>
      <c r="AJZ46" s="1" t="s">
        <v>419</v>
      </c>
      <c r="AKA46" s="1" t="s">
        <v>495</v>
      </c>
      <c r="AKB46" s="1" t="s">
        <v>496</v>
      </c>
      <c r="AKC46" s="1" t="s">
        <v>420</v>
      </c>
      <c r="AKD46" s="1" t="s">
        <v>342</v>
      </c>
      <c r="AKE46" s="1" t="s">
        <v>497</v>
      </c>
      <c r="AKF46" s="1" t="s">
        <v>498</v>
      </c>
      <c r="AKG46" s="1" t="s">
        <v>260</v>
      </c>
      <c r="AKH46" s="1" t="s">
        <v>262</v>
      </c>
      <c r="AKI46" s="1" t="s">
        <v>260</v>
      </c>
      <c r="AKJ46" s="1" t="s">
        <v>260</v>
      </c>
      <c r="AKK46" s="1" t="s">
        <v>260</v>
      </c>
      <c r="AKL46" s="1" t="s">
        <v>260</v>
      </c>
      <c r="AKM46" s="1" t="s">
        <v>260</v>
      </c>
      <c r="AKN46" s="1" t="s">
        <v>260</v>
      </c>
      <c r="AKO46" s="1" t="s">
        <v>260</v>
      </c>
      <c r="AKP46" s="1" t="s">
        <v>263</v>
      </c>
      <c r="AKQ46" s="1" t="s">
        <v>260</v>
      </c>
      <c r="AKR46" s="1" t="s">
        <v>260</v>
      </c>
      <c r="AKS46" s="1" t="s">
        <v>260</v>
      </c>
      <c r="AKT46" s="1" t="s">
        <v>260</v>
      </c>
      <c r="AKU46" s="1" t="s">
        <v>260</v>
      </c>
      <c r="AKV46" s="1" t="s">
        <v>260</v>
      </c>
      <c r="AKW46" s="1" t="s">
        <v>260</v>
      </c>
      <c r="AKX46" s="1" t="s">
        <v>260</v>
      </c>
      <c r="AKY46" s="1" t="s">
        <v>260</v>
      </c>
      <c r="AKZ46" s="1" t="s">
        <v>260</v>
      </c>
      <c r="ALA46" s="1" t="s">
        <v>260</v>
      </c>
      <c r="ALB46" s="1" t="s">
        <v>260</v>
      </c>
      <c r="ALC46" s="1" t="s">
        <v>260</v>
      </c>
      <c r="ALD46" s="1" t="s">
        <v>260</v>
      </c>
      <c r="ALE46" s="1" t="s">
        <v>260</v>
      </c>
      <c r="ALF46" s="1" t="s">
        <v>260</v>
      </c>
      <c r="ALG46" s="1" t="s">
        <v>260</v>
      </c>
      <c r="ALH46" s="1" t="s">
        <v>260</v>
      </c>
      <c r="ALI46" s="1" t="s">
        <v>260</v>
      </c>
      <c r="ALJ46" s="1" t="s">
        <v>260</v>
      </c>
      <c r="ALK46" s="1">
        <v>7</v>
      </c>
      <c r="ALL46" s="11">
        <f t="shared" si="73"/>
        <v>216571.42857142858</v>
      </c>
      <c r="ALM46" s="28">
        <v>1516000</v>
      </c>
      <c r="ALO46" s="1">
        <v>2</v>
      </c>
      <c r="ALP46" s="1">
        <v>5</v>
      </c>
      <c r="ALS46" s="60"/>
      <c r="ALT46" s="1">
        <v>1</v>
      </c>
      <c r="ALV46" s="1">
        <v>1</v>
      </c>
      <c r="ALX46" s="1">
        <v>1</v>
      </c>
      <c r="AMB46" s="1">
        <v>1</v>
      </c>
      <c r="AMH46" s="403"/>
    </row>
    <row r="47" spans="1:1022" s="3" customFormat="1" ht="15" customHeight="1" x14ac:dyDescent="0.25">
      <c r="A47" s="271"/>
      <c r="B47" s="113">
        <v>45</v>
      </c>
      <c r="C47" s="304" t="s">
        <v>375</v>
      </c>
      <c r="D47" s="304" t="s">
        <v>499</v>
      </c>
      <c r="E47" s="3">
        <v>2005</v>
      </c>
      <c r="H47" s="3">
        <v>5</v>
      </c>
      <c r="I47" s="3">
        <v>1</v>
      </c>
      <c r="J47" s="3">
        <v>5</v>
      </c>
      <c r="K47" s="3">
        <v>1998</v>
      </c>
      <c r="L47" s="3">
        <v>1999</v>
      </c>
      <c r="M47" s="3">
        <v>2</v>
      </c>
      <c r="AB47" s="3">
        <v>1</v>
      </c>
      <c r="AC47" s="3">
        <v>1</v>
      </c>
      <c r="AW47" s="3">
        <v>1</v>
      </c>
      <c r="AY47" s="3">
        <v>1</v>
      </c>
      <c r="BA47" s="3">
        <v>1</v>
      </c>
      <c r="BB47" s="3">
        <v>11</v>
      </c>
      <c r="BC47" s="3">
        <v>1</v>
      </c>
      <c r="BG47" s="3">
        <v>3</v>
      </c>
      <c r="CG47" s="3">
        <v>1</v>
      </c>
      <c r="CH47" s="248"/>
      <c r="CP47" s="1">
        <f t="shared" si="37"/>
        <v>0</v>
      </c>
      <c r="CQ47" s="1"/>
      <c r="CS47" s="1">
        <f t="shared" si="0"/>
        <v>0</v>
      </c>
      <c r="CT47" s="1"/>
      <c r="DO47" s="1">
        <f t="shared" si="38"/>
        <v>0</v>
      </c>
      <c r="DP47" s="1"/>
      <c r="DX47" s="1">
        <f t="shared" si="39"/>
        <v>0</v>
      </c>
      <c r="DY47" s="1"/>
      <c r="EE47" s="1">
        <f t="shared" si="40"/>
        <v>0</v>
      </c>
      <c r="EF47" s="1"/>
      <c r="EH47" s="1">
        <f t="shared" si="41"/>
        <v>0</v>
      </c>
      <c r="EI47" s="1"/>
      <c r="FF47" s="117"/>
      <c r="GP47" s="1">
        <f t="shared" si="1"/>
        <v>0</v>
      </c>
      <c r="GQ47" s="1"/>
      <c r="GR47" s="3">
        <v>1</v>
      </c>
      <c r="GY47" s="1">
        <f t="shared" si="42"/>
        <v>1</v>
      </c>
      <c r="GZ47" s="1">
        <v>1</v>
      </c>
      <c r="HC47" s="1">
        <f t="shared" si="43"/>
        <v>0</v>
      </c>
      <c r="HD47" s="1"/>
      <c r="HS47" s="1">
        <f t="shared" si="44"/>
        <v>0</v>
      </c>
      <c r="HT47" s="1"/>
      <c r="HX47" s="1">
        <f t="shared" si="2"/>
        <v>0</v>
      </c>
      <c r="HY47" s="1"/>
      <c r="ID47" s="1">
        <f t="shared" si="3"/>
        <v>0</v>
      </c>
      <c r="IE47" s="1"/>
      <c r="IN47" s="1">
        <f t="shared" si="45"/>
        <v>0</v>
      </c>
      <c r="IW47" s="1">
        <f t="shared" si="46"/>
        <v>0</v>
      </c>
      <c r="IX47" s="1"/>
      <c r="IZ47" s="1">
        <f t="shared" si="4"/>
        <v>0</v>
      </c>
      <c r="JA47" s="1"/>
      <c r="JJ47" s="1">
        <f t="shared" si="5"/>
        <v>0</v>
      </c>
      <c r="JK47" s="1"/>
      <c r="JV47" s="1">
        <f t="shared" si="47"/>
        <v>0</v>
      </c>
      <c r="JW47" s="1"/>
      <c r="KB47" s="1">
        <f t="shared" si="48"/>
        <v>0</v>
      </c>
      <c r="KC47" s="1"/>
      <c r="LG47" s="1">
        <f t="shared" si="6"/>
        <v>0</v>
      </c>
      <c r="LH47" s="1"/>
      <c r="LT47" s="1">
        <f t="shared" si="49"/>
        <v>0</v>
      </c>
      <c r="LU47" s="1"/>
      <c r="MA47" s="1">
        <f t="shared" si="50"/>
        <v>0</v>
      </c>
      <c r="MB47" s="1"/>
      <c r="MF47" s="1">
        <f t="shared" si="51"/>
        <v>0</v>
      </c>
      <c r="MG47" s="1"/>
      <c r="MM47" s="1">
        <f t="shared" si="52"/>
        <v>0</v>
      </c>
      <c r="MN47" s="1"/>
      <c r="MS47" s="1">
        <f t="shared" si="53"/>
        <v>0</v>
      </c>
      <c r="MT47" s="1"/>
      <c r="MU47" s="115">
        <v>1</v>
      </c>
      <c r="NE47" s="3">
        <v>1</v>
      </c>
      <c r="OI47" s="121"/>
      <c r="OO47" s="3">
        <v>1</v>
      </c>
      <c r="PD47" s="1">
        <f t="shared" si="7"/>
        <v>1</v>
      </c>
      <c r="PE47" s="1">
        <v>1</v>
      </c>
      <c r="QF47" s="1">
        <f t="shared" si="54"/>
        <v>0</v>
      </c>
      <c r="QG47" s="1"/>
      <c r="QY47" s="1">
        <f t="shared" si="55"/>
        <v>0</v>
      </c>
      <c r="RK47" s="1">
        <f t="shared" si="56"/>
        <v>0</v>
      </c>
      <c r="RL47" s="1"/>
      <c r="SA47" s="1">
        <f t="shared" si="57"/>
        <v>0</v>
      </c>
      <c r="SG47" s="1">
        <f t="shared" si="58"/>
        <v>0</v>
      </c>
      <c r="SO47" s="1">
        <f t="shared" si="59"/>
        <v>0</v>
      </c>
      <c r="TB47" s="1">
        <f t="shared" si="60"/>
        <v>0</v>
      </c>
      <c r="TS47" s="1">
        <f t="shared" si="8"/>
        <v>0</v>
      </c>
      <c r="TT47" s="1"/>
      <c r="UD47" s="1">
        <f t="shared" si="9"/>
        <v>0</v>
      </c>
      <c r="UE47" s="1"/>
      <c r="UG47" s="1">
        <f t="shared" si="10"/>
        <v>0</v>
      </c>
      <c r="UH47" s="1"/>
      <c r="UQ47" s="1">
        <f t="shared" si="61"/>
        <v>0</v>
      </c>
      <c r="UR47" s="1"/>
      <c r="VA47" s="1">
        <f t="shared" si="62"/>
        <v>0</v>
      </c>
      <c r="VB47" s="1"/>
      <c r="VG47" s="1">
        <f t="shared" si="63"/>
        <v>0</v>
      </c>
      <c r="VH47" s="1"/>
      <c r="WY47" s="1">
        <f t="shared" si="11"/>
        <v>0</v>
      </c>
      <c r="WZ47" s="1"/>
      <c r="XB47" s="1">
        <f t="shared" si="64"/>
        <v>0</v>
      </c>
      <c r="XC47" s="1"/>
      <c r="XG47" s="1">
        <f t="shared" si="12"/>
        <v>0</v>
      </c>
      <c r="XH47" s="1"/>
      <c r="XK47" s="109"/>
      <c r="XL47" s="1">
        <f t="shared" si="13"/>
        <v>1</v>
      </c>
      <c r="XM47" s="1">
        <f t="shared" si="14"/>
        <v>0</v>
      </c>
      <c r="XN47" s="1">
        <f t="shared" si="65"/>
        <v>0</v>
      </c>
      <c r="XO47" s="1">
        <f t="shared" si="15"/>
        <v>0</v>
      </c>
      <c r="XP47" s="1">
        <f t="shared" si="66"/>
        <v>0</v>
      </c>
      <c r="XQ47" s="1">
        <f t="shared" si="16"/>
        <v>0</v>
      </c>
      <c r="XR47" s="1">
        <f t="shared" si="17"/>
        <v>0</v>
      </c>
      <c r="XS47" s="1">
        <f t="shared" si="78"/>
        <v>1</v>
      </c>
      <c r="XT47" s="1">
        <f t="shared" si="67"/>
        <v>0</v>
      </c>
      <c r="XU47" s="1">
        <f t="shared" si="19"/>
        <v>0</v>
      </c>
      <c r="XV47" s="1">
        <f t="shared" si="20"/>
        <v>0</v>
      </c>
      <c r="XW47" s="1">
        <f t="shared" si="21"/>
        <v>0</v>
      </c>
      <c r="XX47" s="1">
        <f t="shared" si="22"/>
        <v>0</v>
      </c>
      <c r="XY47" s="1">
        <f t="shared" si="23"/>
        <v>2</v>
      </c>
      <c r="XZ47" s="1">
        <f t="shared" si="24"/>
        <v>0</v>
      </c>
      <c r="YA47" s="1">
        <f t="shared" si="25"/>
        <v>0</v>
      </c>
      <c r="YB47" s="1">
        <f t="shared" si="26"/>
        <v>0</v>
      </c>
      <c r="YC47" s="1">
        <f t="shared" si="27"/>
        <v>0</v>
      </c>
      <c r="YD47" s="132"/>
      <c r="YE47" s="133">
        <f t="shared" si="79"/>
        <v>4</v>
      </c>
      <c r="YF47" s="133">
        <f t="shared" si="29"/>
        <v>1305000</v>
      </c>
      <c r="YG47" s="130">
        <v>3</v>
      </c>
      <c r="YH47" s="130">
        <f t="shared" si="30"/>
        <v>1740000</v>
      </c>
      <c r="YI47" s="135">
        <v>3</v>
      </c>
      <c r="YJ47" s="128">
        <f t="shared" si="31"/>
        <v>1740000</v>
      </c>
      <c r="YK47" s="178"/>
      <c r="YL47">
        <v>0.5</v>
      </c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>
        <v>1</v>
      </c>
      <c r="ZD47">
        <v>1</v>
      </c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>
        <v>1</v>
      </c>
      <c r="ZY47"/>
      <c r="ZZ47"/>
      <c r="AAA47"/>
      <c r="AAB47"/>
      <c r="AAC47"/>
      <c r="AAD47"/>
      <c r="AAE47"/>
      <c r="AAF47"/>
      <c r="AAG47">
        <v>1</v>
      </c>
      <c r="AAH47"/>
      <c r="AAI47"/>
      <c r="AAJ47"/>
      <c r="AAK47"/>
      <c r="AAL47"/>
      <c r="AAM47"/>
      <c r="AAN47">
        <v>1</v>
      </c>
      <c r="AAO47"/>
      <c r="AAP47"/>
      <c r="AAQ47"/>
      <c r="AAR47"/>
      <c r="AAS47"/>
      <c r="AAT47"/>
      <c r="AAU47"/>
      <c r="AAV47"/>
      <c r="AAW47"/>
      <c r="AAX47">
        <v>1</v>
      </c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>
        <f t="shared" si="68"/>
        <v>6</v>
      </c>
      <c r="ACD47" s="25">
        <f>(AJF47/ACC47)*YL47</f>
        <v>870000</v>
      </c>
      <c r="ACE47" s="11">
        <f t="shared" si="32"/>
        <v>10</v>
      </c>
      <c r="ACF47" s="11">
        <f t="shared" si="33"/>
        <v>1044000</v>
      </c>
      <c r="ACG47" s="3">
        <v>134</v>
      </c>
      <c r="ACH47" s="3">
        <v>3</v>
      </c>
      <c r="ACI47" s="11">
        <f t="shared" si="34"/>
        <v>3480000</v>
      </c>
      <c r="ACJ47" s="11"/>
      <c r="ACK47" s="13">
        <f t="shared" si="35"/>
        <v>0</v>
      </c>
      <c r="ACL47">
        <v>0.5</v>
      </c>
      <c r="ACM47" s="25">
        <f t="shared" si="69"/>
        <v>5220000</v>
      </c>
      <c r="ACN47" s="11">
        <f t="shared" si="70"/>
        <v>3480000</v>
      </c>
      <c r="ACO47" s="66"/>
      <c r="ACP47" s="3">
        <v>1</v>
      </c>
      <c r="ACQ47" s="3">
        <v>1</v>
      </c>
      <c r="ACR47" s="69" t="s">
        <v>295</v>
      </c>
      <c r="ACS47" s="3">
        <v>1</v>
      </c>
      <c r="ACT47" s="3">
        <v>1</v>
      </c>
      <c r="ACU47" s="3">
        <v>1</v>
      </c>
      <c r="ACV47" s="3">
        <v>1</v>
      </c>
      <c r="ACX47" s="3">
        <v>2</v>
      </c>
      <c r="ACY47" s="3">
        <v>1</v>
      </c>
      <c r="ACZ47" s="3" t="s">
        <v>500</v>
      </c>
      <c r="ADA47" s="3">
        <v>1</v>
      </c>
      <c r="ADB47" s="3">
        <v>31</v>
      </c>
      <c r="ADC47" s="3">
        <v>1</v>
      </c>
      <c r="ADD47" s="3" t="s">
        <v>189</v>
      </c>
      <c r="ADK47" s="3">
        <v>1</v>
      </c>
      <c r="ADN47" s="3">
        <v>1</v>
      </c>
      <c r="ADU47" s="3">
        <v>7</v>
      </c>
      <c r="ADV47" s="3">
        <v>7</v>
      </c>
      <c r="ADW47" s="3">
        <v>1</v>
      </c>
      <c r="AEB47" s="3">
        <v>2</v>
      </c>
      <c r="AEK47" s="3">
        <v>1</v>
      </c>
      <c r="AEW47" s="3">
        <v>1</v>
      </c>
      <c r="AEY47" s="3">
        <v>1</v>
      </c>
      <c r="AFA47" s="3">
        <v>1</v>
      </c>
      <c r="AFC47" s="3">
        <v>0.02</v>
      </c>
      <c r="AFD47" s="3">
        <v>1</v>
      </c>
      <c r="AFK47" s="3">
        <v>1</v>
      </c>
      <c r="AFO47" s="3">
        <v>1</v>
      </c>
      <c r="AFP47" s="3">
        <v>1</v>
      </c>
      <c r="AFW47" s="3">
        <v>1</v>
      </c>
      <c r="AGH47" s="3">
        <v>1</v>
      </c>
      <c r="AGJ47" s="3">
        <v>150000</v>
      </c>
      <c r="AGK47" s="14">
        <f t="shared" si="74"/>
        <v>0</v>
      </c>
      <c r="AHH47" s="3">
        <v>150000</v>
      </c>
      <c r="AHY47" s="3">
        <v>3</v>
      </c>
      <c r="AHZ47" s="3">
        <v>1</v>
      </c>
      <c r="AIH47" s="3">
        <v>1</v>
      </c>
      <c r="AIW47" s="14">
        <v>990000</v>
      </c>
      <c r="AIX47" s="14"/>
      <c r="AIY47" s="3">
        <v>660</v>
      </c>
      <c r="AIZ47" s="14">
        <v>9450000</v>
      </c>
      <c r="AJE47" s="47"/>
      <c r="AJF47" s="381">
        <v>10440000</v>
      </c>
      <c r="AJG47" s="11">
        <f t="shared" si="36"/>
        <v>1044000</v>
      </c>
      <c r="AJH47" s="61"/>
      <c r="AJI47" s="15">
        <v>0.8</v>
      </c>
      <c r="AJJ47" s="3">
        <v>3</v>
      </c>
      <c r="AJK47" s="3">
        <v>1</v>
      </c>
      <c r="AJT47" s="1"/>
      <c r="AJU47" s="1">
        <f t="shared" si="71"/>
        <v>4</v>
      </c>
      <c r="AJV47" s="3">
        <v>1</v>
      </c>
      <c r="AJW47" s="3">
        <v>2</v>
      </c>
      <c r="AJX47" s="1">
        <f t="shared" si="72"/>
        <v>7</v>
      </c>
      <c r="AJY47" s="61"/>
      <c r="AJZ47" s="3" t="s">
        <v>501</v>
      </c>
      <c r="AKA47" s="3" t="s">
        <v>394</v>
      </c>
      <c r="AKB47" s="3" t="s">
        <v>436</v>
      </c>
      <c r="AKC47" s="3" t="s">
        <v>437</v>
      </c>
      <c r="AKD47" s="3" t="s">
        <v>365</v>
      </c>
      <c r="AKE47" s="3" t="s">
        <v>438</v>
      </c>
      <c r="AKF47" s="3" t="s">
        <v>439</v>
      </c>
      <c r="AKG47" s="3" t="s">
        <v>440</v>
      </c>
      <c r="AKH47" s="3" t="s">
        <v>441</v>
      </c>
      <c r="AKI47" s="3" t="s">
        <v>442</v>
      </c>
      <c r="AKJ47" s="3" t="s">
        <v>443</v>
      </c>
      <c r="AKK47" s="3" t="s">
        <v>511</v>
      </c>
      <c r="AKL47" s="3" t="s">
        <v>445</v>
      </c>
      <c r="AKM47" s="3" t="s">
        <v>446</v>
      </c>
      <c r="AKN47" s="3" t="s">
        <v>368</v>
      </c>
      <c r="AKO47" s="3" t="s">
        <v>515</v>
      </c>
      <c r="AKP47" s="3" t="s">
        <v>587</v>
      </c>
      <c r="AKQ47" s="3" t="s">
        <v>588</v>
      </c>
      <c r="AKR47" s="3" t="s">
        <v>517</v>
      </c>
      <c r="AKS47" s="3" t="s">
        <v>260</v>
      </c>
      <c r="AKT47" s="3" t="s">
        <v>260</v>
      </c>
      <c r="AKU47" s="3" t="s">
        <v>260</v>
      </c>
      <c r="AKV47" s="3" t="s">
        <v>260</v>
      </c>
      <c r="AKW47" s="3" t="s">
        <v>260</v>
      </c>
      <c r="AKX47" s="3" t="s">
        <v>260</v>
      </c>
      <c r="AKY47" s="3" t="s">
        <v>260</v>
      </c>
      <c r="AKZ47" s="3" t="s">
        <v>260</v>
      </c>
      <c r="ALA47" s="3" t="s">
        <v>260</v>
      </c>
      <c r="ALB47" s="3" t="s">
        <v>260</v>
      </c>
      <c r="ALC47" s="3" t="s">
        <v>260</v>
      </c>
      <c r="ALD47" s="3" t="s">
        <v>260</v>
      </c>
      <c r="ALE47" s="3" t="s">
        <v>260</v>
      </c>
      <c r="ALF47" s="3" t="s">
        <v>260</v>
      </c>
      <c r="ALG47" s="3" t="s">
        <v>260</v>
      </c>
      <c r="ALH47" s="3" t="s">
        <v>260</v>
      </c>
      <c r="ALI47" s="3" t="s">
        <v>260</v>
      </c>
      <c r="ALJ47" s="3" t="s">
        <v>260</v>
      </c>
      <c r="ALK47" s="3">
        <v>19</v>
      </c>
      <c r="ALL47" s="11">
        <f t="shared" si="73"/>
        <v>549473.68421052629</v>
      </c>
      <c r="ALM47" s="31">
        <v>10440000</v>
      </c>
      <c r="ALN47" s="3">
        <v>5</v>
      </c>
      <c r="ALO47" s="3">
        <v>5</v>
      </c>
      <c r="ALP47" s="3">
        <v>9</v>
      </c>
      <c r="ALS47" s="61"/>
      <c r="ALT47" s="3">
        <v>1</v>
      </c>
      <c r="ALV47" s="3">
        <v>1</v>
      </c>
      <c r="ALW47" s="3">
        <v>1</v>
      </c>
      <c r="ALX47" s="3">
        <v>1</v>
      </c>
      <c r="AMB47" s="3">
        <v>1</v>
      </c>
      <c r="AMH47" s="404"/>
    </row>
    <row r="48" spans="1:1022" s="1" customFormat="1" ht="15" customHeight="1" x14ac:dyDescent="0.25">
      <c r="A48" s="268"/>
      <c r="B48" s="113">
        <v>46</v>
      </c>
      <c r="C48" s="304" t="s">
        <v>375</v>
      </c>
      <c r="D48" s="304" t="s">
        <v>518</v>
      </c>
      <c r="E48" s="1">
        <v>2005</v>
      </c>
      <c r="F48" s="1">
        <v>1</v>
      </c>
      <c r="G48" s="1">
        <v>1</v>
      </c>
      <c r="H48" s="1">
        <v>3</v>
      </c>
      <c r="I48" s="1">
        <v>1</v>
      </c>
      <c r="J48" s="1">
        <v>4</v>
      </c>
      <c r="K48" s="1">
        <v>1997</v>
      </c>
      <c r="L48" s="1">
        <v>1997</v>
      </c>
      <c r="M48" s="1">
        <v>1</v>
      </c>
      <c r="AA48" s="1">
        <v>1</v>
      </c>
      <c r="AY48" s="1">
        <v>1</v>
      </c>
      <c r="BA48" s="1">
        <v>1</v>
      </c>
      <c r="BB48" s="1">
        <v>11</v>
      </c>
      <c r="BC48" s="1">
        <v>1</v>
      </c>
      <c r="BG48" s="1">
        <v>2</v>
      </c>
      <c r="CG48" s="1">
        <v>1</v>
      </c>
      <c r="CH48" s="246"/>
      <c r="CP48" s="1">
        <f t="shared" si="37"/>
        <v>0</v>
      </c>
      <c r="CS48" s="1">
        <f t="shared" si="0"/>
        <v>0</v>
      </c>
      <c r="DO48" s="1">
        <f t="shared" si="38"/>
        <v>0</v>
      </c>
      <c r="DX48" s="1">
        <f t="shared" si="39"/>
        <v>0</v>
      </c>
      <c r="EE48" s="1">
        <f t="shared" si="40"/>
        <v>0</v>
      </c>
      <c r="EH48" s="1">
        <f t="shared" si="41"/>
        <v>0</v>
      </c>
      <c r="FF48" s="116"/>
      <c r="GP48" s="1">
        <f t="shared" si="1"/>
        <v>0</v>
      </c>
      <c r="GY48" s="1">
        <f t="shared" si="42"/>
        <v>0</v>
      </c>
      <c r="HC48" s="1">
        <f t="shared" si="43"/>
        <v>0</v>
      </c>
      <c r="HS48" s="1">
        <f t="shared" si="44"/>
        <v>0</v>
      </c>
      <c r="HX48" s="1">
        <f t="shared" si="2"/>
        <v>0</v>
      </c>
      <c r="ID48" s="1">
        <f t="shared" si="3"/>
        <v>0</v>
      </c>
      <c r="IN48" s="1">
        <f t="shared" si="45"/>
        <v>0</v>
      </c>
      <c r="IW48" s="1">
        <f t="shared" si="46"/>
        <v>0</v>
      </c>
      <c r="IZ48" s="1">
        <f t="shared" si="4"/>
        <v>0</v>
      </c>
      <c r="JJ48" s="1">
        <f t="shared" si="5"/>
        <v>0</v>
      </c>
      <c r="JV48" s="1">
        <f t="shared" si="47"/>
        <v>0</v>
      </c>
      <c r="KB48" s="1">
        <f t="shared" si="48"/>
        <v>0</v>
      </c>
      <c r="LG48" s="1">
        <f t="shared" si="6"/>
        <v>0</v>
      </c>
      <c r="LT48" s="1">
        <f t="shared" si="49"/>
        <v>0</v>
      </c>
      <c r="MA48" s="1">
        <f t="shared" si="50"/>
        <v>0</v>
      </c>
      <c r="MF48" s="1">
        <f t="shared" si="51"/>
        <v>0</v>
      </c>
      <c r="MM48" s="1">
        <f t="shared" si="52"/>
        <v>0</v>
      </c>
      <c r="MS48" s="1">
        <f t="shared" si="53"/>
        <v>0</v>
      </c>
      <c r="MU48" s="115">
        <v>1</v>
      </c>
      <c r="NH48" s="1">
        <v>1</v>
      </c>
      <c r="NP48" s="1">
        <v>1</v>
      </c>
      <c r="OI48" s="120"/>
      <c r="PD48" s="1">
        <f t="shared" si="7"/>
        <v>0</v>
      </c>
      <c r="QF48" s="1">
        <f t="shared" si="54"/>
        <v>0</v>
      </c>
      <c r="QY48" s="1">
        <f t="shared" si="55"/>
        <v>0</v>
      </c>
      <c r="RK48" s="1">
        <f t="shared" si="56"/>
        <v>0</v>
      </c>
      <c r="SA48" s="1">
        <f t="shared" si="57"/>
        <v>0</v>
      </c>
      <c r="SG48" s="1">
        <f t="shared" si="58"/>
        <v>0</v>
      </c>
      <c r="SO48" s="1">
        <f t="shared" si="59"/>
        <v>0</v>
      </c>
      <c r="TB48" s="1">
        <f t="shared" si="60"/>
        <v>0</v>
      </c>
      <c r="TS48" s="1">
        <f t="shared" si="8"/>
        <v>0</v>
      </c>
      <c r="UD48" s="1">
        <f t="shared" si="9"/>
        <v>0</v>
      </c>
      <c r="UG48" s="1">
        <f t="shared" si="10"/>
        <v>0</v>
      </c>
      <c r="UQ48" s="1">
        <f t="shared" si="61"/>
        <v>0</v>
      </c>
      <c r="VA48" s="1">
        <f t="shared" si="62"/>
        <v>0</v>
      </c>
      <c r="VG48" s="1">
        <f t="shared" si="63"/>
        <v>0</v>
      </c>
      <c r="WY48" s="1">
        <f t="shared" si="11"/>
        <v>0</v>
      </c>
      <c r="XB48" s="1">
        <f t="shared" si="64"/>
        <v>0</v>
      </c>
      <c r="XG48" s="1">
        <f t="shared" si="12"/>
        <v>0</v>
      </c>
      <c r="XK48" s="108"/>
      <c r="XL48" s="1">
        <f t="shared" si="13"/>
        <v>0</v>
      </c>
      <c r="XM48" s="1">
        <f t="shared" si="14"/>
        <v>0</v>
      </c>
      <c r="XN48" s="1">
        <f t="shared" si="65"/>
        <v>0</v>
      </c>
      <c r="XO48" s="1">
        <f t="shared" si="15"/>
        <v>0</v>
      </c>
      <c r="XP48" s="1">
        <f t="shared" si="66"/>
        <v>0</v>
      </c>
      <c r="XQ48" s="1">
        <f t="shared" si="16"/>
        <v>0</v>
      </c>
      <c r="XR48" s="1">
        <f t="shared" si="17"/>
        <v>0</v>
      </c>
      <c r="XS48" s="1">
        <f t="shared" si="78"/>
        <v>0</v>
      </c>
      <c r="XT48" s="1">
        <f t="shared" si="67"/>
        <v>0</v>
      </c>
      <c r="XU48" s="1">
        <f t="shared" si="19"/>
        <v>0</v>
      </c>
      <c r="XV48" s="1">
        <f t="shared" si="20"/>
        <v>0</v>
      </c>
      <c r="XW48" s="1">
        <f t="shared" si="21"/>
        <v>0</v>
      </c>
      <c r="XX48" s="1">
        <f t="shared" si="22"/>
        <v>0</v>
      </c>
      <c r="XY48" s="1">
        <f t="shared" si="23"/>
        <v>3</v>
      </c>
      <c r="XZ48" s="1">
        <f t="shared" si="24"/>
        <v>0</v>
      </c>
      <c r="YA48" s="1">
        <f t="shared" si="25"/>
        <v>0</v>
      </c>
      <c r="YB48" s="1">
        <f t="shared" si="26"/>
        <v>0</v>
      </c>
      <c r="YC48" s="1">
        <f t="shared" si="27"/>
        <v>0</v>
      </c>
      <c r="YD48" s="132"/>
      <c r="YE48" s="133">
        <f t="shared" si="79"/>
        <v>3</v>
      </c>
      <c r="YF48" s="133">
        <f t="shared" si="29"/>
        <v>903666.66666666663</v>
      </c>
      <c r="YG48" s="130">
        <v>1</v>
      </c>
      <c r="YH48" s="130">
        <f t="shared" si="30"/>
        <v>2711000</v>
      </c>
      <c r="YI48" s="129">
        <v>1</v>
      </c>
      <c r="YJ48" s="128">
        <f t="shared" si="31"/>
        <v>2711000</v>
      </c>
      <c r="YK48" s="177"/>
      <c r="YL48">
        <v>1</v>
      </c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>
        <v>1</v>
      </c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>
        <f t="shared" si="68"/>
        <v>1</v>
      </c>
      <c r="ACD48" s="25">
        <f>(AJF48/ACC48)*YL48</f>
        <v>2711000</v>
      </c>
      <c r="ACE48" s="11">
        <f t="shared" si="32"/>
        <v>4</v>
      </c>
      <c r="ACF48" s="11">
        <f t="shared" si="33"/>
        <v>677750</v>
      </c>
      <c r="ACG48" s="1">
        <v>2</v>
      </c>
      <c r="ACH48" s="1">
        <v>2</v>
      </c>
      <c r="ACI48" s="11">
        <f t="shared" si="34"/>
        <v>1355500</v>
      </c>
      <c r="ACJ48" s="45">
        <v>0.5</v>
      </c>
      <c r="ACK48" s="13">
        <f t="shared" si="35"/>
        <v>1355500</v>
      </c>
      <c r="ACL48">
        <v>1</v>
      </c>
      <c r="ACM48" s="25">
        <f t="shared" si="69"/>
        <v>2711000</v>
      </c>
      <c r="ACN48" s="11">
        <f t="shared" si="70"/>
        <v>1355500</v>
      </c>
      <c r="ACO48" s="65"/>
      <c r="ACR48" s="1" t="s">
        <v>292</v>
      </c>
      <c r="ACS48" s="1">
        <v>1</v>
      </c>
      <c r="ACU48" s="1">
        <v>1</v>
      </c>
      <c r="ACZ48" s="1" t="s">
        <v>259</v>
      </c>
      <c r="ADD48" s="1" t="s">
        <v>185</v>
      </c>
      <c r="ADL48" s="1">
        <v>1</v>
      </c>
      <c r="ADN48" s="1">
        <v>1</v>
      </c>
      <c r="ADO48" s="1">
        <v>1</v>
      </c>
      <c r="ADU48" s="1">
        <v>3</v>
      </c>
      <c r="ADV48" s="1">
        <v>7</v>
      </c>
      <c r="ADW48" s="1">
        <v>3</v>
      </c>
      <c r="AFH48" s="1">
        <v>1</v>
      </c>
      <c r="AFP48" s="1">
        <v>1</v>
      </c>
      <c r="AGK48" s="11">
        <f t="shared" si="74"/>
        <v>0</v>
      </c>
      <c r="AIW48" s="11">
        <v>11000</v>
      </c>
      <c r="AIX48" s="11"/>
      <c r="AIZ48" s="11">
        <v>2700000</v>
      </c>
      <c r="AJE48" s="45"/>
      <c r="AJF48" s="381">
        <v>2711000</v>
      </c>
      <c r="AJG48" s="11">
        <f t="shared" si="36"/>
        <v>677750</v>
      </c>
      <c r="AJH48" s="60"/>
      <c r="AJI48" s="12">
        <v>2.5</v>
      </c>
      <c r="AJJ48" s="1">
        <v>2</v>
      </c>
      <c r="AJU48" s="1">
        <f t="shared" si="71"/>
        <v>2</v>
      </c>
      <c r="AJV48" s="1">
        <v>1</v>
      </c>
      <c r="AJX48" s="1">
        <f t="shared" si="72"/>
        <v>3</v>
      </c>
      <c r="AJY48" s="60"/>
      <c r="AJZ48" s="1" t="s">
        <v>310</v>
      </c>
      <c r="AKA48" s="1" t="s">
        <v>277</v>
      </c>
      <c r="AKB48" s="1" t="s">
        <v>519</v>
      </c>
      <c r="AKC48" s="1" t="s">
        <v>279</v>
      </c>
      <c r="AKD48" s="1" t="s">
        <v>272</v>
      </c>
      <c r="AKE48" s="1" t="s">
        <v>346</v>
      </c>
      <c r="AKF48" s="1" t="s">
        <v>308</v>
      </c>
      <c r="AKG48" s="1" t="s">
        <v>374</v>
      </c>
      <c r="AKH48" s="1" t="s">
        <v>262</v>
      </c>
      <c r="AKI48" s="1" t="s">
        <v>260</v>
      </c>
      <c r="AKJ48" s="1" t="s">
        <v>260</v>
      </c>
      <c r="AKK48" s="1" t="s">
        <v>260</v>
      </c>
      <c r="AKL48" s="1" t="s">
        <v>260</v>
      </c>
      <c r="AKM48" s="1" t="s">
        <v>260</v>
      </c>
      <c r="AKN48" s="1" t="s">
        <v>260</v>
      </c>
      <c r="AKO48" s="1" t="s">
        <v>260</v>
      </c>
      <c r="AKP48" s="1" t="s">
        <v>263</v>
      </c>
      <c r="AKQ48" s="1" t="s">
        <v>260</v>
      </c>
      <c r="AKR48" s="1" t="s">
        <v>260</v>
      </c>
      <c r="AKS48" s="1" t="s">
        <v>260</v>
      </c>
      <c r="AKT48" s="1" t="s">
        <v>260</v>
      </c>
      <c r="AKU48" s="1" t="s">
        <v>260</v>
      </c>
      <c r="AKV48" s="1" t="s">
        <v>260</v>
      </c>
      <c r="AKW48" s="1" t="s">
        <v>260</v>
      </c>
      <c r="AKX48" s="1" t="s">
        <v>260</v>
      </c>
      <c r="AKY48" s="1" t="s">
        <v>260</v>
      </c>
      <c r="AKZ48" s="1" t="s">
        <v>260</v>
      </c>
      <c r="ALA48" s="1" t="s">
        <v>260</v>
      </c>
      <c r="ALB48" s="1" t="s">
        <v>260</v>
      </c>
      <c r="ALC48" s="1" t="s">
        <v>260</v>
      </c>
      <c r="ALD48" s="1" t="s">
        <v>260</v>
      </c>
      <c r="ALE48" s="1" t="s">
        <v>260</v>
      </c>
      <c r="ALF48" s="1" t="s">
        <v>260</v>
      </c>
      <c r="ALG48" s="1" t="s">
        <v>260</v>
      </c>
      <c r="ALH48" s="1" t="s">
        <v>260</v>
      </c>
      <c r="ALI48" s="1" t="s">
        <v>260</v>
      </c>
      <c r="ALJ48" s="1" t="s">
        <v>260</v>
      </c>
      <c r="ALK48" s="1">
        <v>8</v>
      </c>
      <c r="ALL48" s="11">
        <f t="shared" si="73"/>
        <v>338875</v>
      </c>
      <c r="ALM48" s="28">
        <v>2711000</v>
      </c>
      <c r="ALN48" s="1">
        <v>7</v>
      </c>
      <c r="ALO48" s="1">
        <v>1</v>
      </c>
      <c r="ALS48" s="60"/>
      <c r="ALT48" s="1">
        <v>1</v>
      </c>
      <c r="ALV48" s="1">
        <v>1</v>
      </c>
      <c r="AMH48" s="403"/>
    </row>
    <row r="49" spans="1:1022" s="1" customFormat="1" ht="15" customHeight="1" x14ac:dyDescent="0.25">
      <c r="A49" s="268"/>
      <c r="B49" s="113">
        <v>47</v>
      </c>
      <c r="C49" s="304" t="s">
        <v>375</v>
      </c>
      <c r="D49" s="304" t="s">
        <v>520</v>
      </c>
      <c r="E49" s="1">
        <v>2005</v>
      </c>
      <c r="F49" s="1">
        <v>1</v>
      </c>
      <c r="G49" s="1">
        <v>1</v>
      </c>
      <c r="J49" s="1">
        <v>1</v>
      </c>
      <c r="K49" s="1">
        <v>2001</v>
      </c>
      <c r="L49" s="1">
        <v>2001</v>
      </c>
      <c r="M49" s="1">
        <v>1</v>
      </c>
      <c r="AE49" s="1">
        <v>1</v>
      </c>
      <c r="AY49" s="1">
        <v>1</v>
      </c>
      <c r="BA49" s="1">
        <v>1</v>
      </c>
      <c r="BB49" s="1">
        <v>11</v>
      </c>
      <c r="BC49" s="1">
        <v>1</v>
      </c>
      <c r="BG49" s="1">
        <v>3</v>
      </c>
      <c r="CG49" s="1">
        <v>1</v>
      </c>
      <c r="CH49" s="246"/>
      <c r="CP49" s="1">
        <f t="shared" si="37"/>
        <v>0</v>
      </c>
      <c r="CS49" s="1">
        <f t="shared" si="0"/>
        <v>0</v>
      </c>
      <c r="DO49" s="1">
        <f t="shared" si="38"/>
        <v>0</v>
      </c>
      <c r="DX49" s="1">
        <f t="shared" si="39"/>
        <v>0</v>
      </c>
      <c r="EE49" s="1">
        <f t="shared" si="40"/>
        <v>0</v>
      </c>
      <c r="EH49" s="1">
        <f t="shared" si="41"/>
        <v>0</v>
      </c>
      <c r="FF49" s="116"/>
      <c r="GP49" s="1">
        <f t="shared" si="1"/>
        <v>0</v>
      </c>
      <c r="GY49" s="1">
        <f t="shared" si="42"/>
        <v>0</v>
      </c>
      <c r="HC49" s="1">
        <f t="shared" si="43"/>
        <v>0</v>
      </c>
      <c r="HS49" s="1">
        <f t="shared" si="44"/>
        <v>0</v>
      </c>
      <c r="HX49" s="1">
        <f t="shared" si="2"/>
        <v>0</v>
      </c>
      <c r="ID49" s="1">
        <f t="shared" si="3"/>
        <v>0</v>
      </c>
      <c r="IN49" s="1">
        <f t="shared" si="45"/>
        <v>0</v>
      </c>
      <c r="IW49" s="1">
        <f t="shared" si="46"/>
        <v>0</v>
      </c>
      <c r="IZ49" s="1">
        <f t="shared" si="4"/>
        <v>0</v>
      </c>
      <c r="JJ49" s="1">
        <f t="shared" si="5"/>
        <v>0</v>
      </c>
      <c r="JV49" s="1">
        <f t="shared" si="47"/>
        <v>0</v>
      </c>
      <c r="KB49" s="1">
        <f t="shared" si="48"/>
        <v>0</v>
      </c>
      <c r="LG49" s="1">
        <f t="shared" si="6"/>
        <v>0</v>
      </c>
      <c r="LT49" s="1">
        <f t="shared" si="49"/>
        <v>0</v>
      </c>
      <c r="MA49" s="1">
        <f t="shared" si="50"/>
        <v>0</v>
      </c>
      <c r="MF49" s="1">
        <f t="shared" si="51"/>
        <v>0</v>
      </c>
      <c r="MM49" s="1">
        <f t="shared" si="52"/>
        <v>0</v>
      </c>
      <c r="MS49" s="1">
        <f t="shared" si="53"/>
        <v>0</v>
      </c>
      <c r="MU49" s="115">
        <v>1</v>
      </c>
      <c r="OI49" s="120"/>
      <c r="PD49" s="1">
        <f t="shared" si="7"/>
        <v>0</v>
      </c>
      <c r="QF49" s="1">
        <f t="shared" si="54"/>
        <v>0</v>
      </c>
      <c r="QY49" s="1">
        <f t="shared" si="55"/>
        <v>0</v>
      </c>
      <c r="RK49" s="1">
        <f t="shared" si="56"/>
        <v>0</v>
      </c>
      <c r="SA49" s="1">
        <f t="shared" si="57"/>
        <v>0</v>
      </c>
      <c r="SG49" s="1">
        <f t="shared" si="58"/>
        <v>0</v>
      </c>
      <c r="SO49" s="1">
        <f t="shared" si="59"/>
        <v>0</v>
      </c>
      <c r="TB49" s="1">
        <f t="shared" si="60"/>
        <v>0</v>
      </c>
      <c r="TD49" s="1">
        <v>1</v>
      </c>
      <c r="TS49" s="1">
        <f t="shared" si="8"/>
        <v>1</v>
      </c>
      <c r="TT49" s="1">
        <v>1</v>
      </c>
      <c r="UD49" s="1">
        <f t="shared" si="9"/>
        <v>0</v>
      </c>
      <c r="UG49" s="1">
        <f t="shared" si="10"/>
        <v>0</v>
      </c>
      <c r="UQ49" s="1">
        <f t="shared" si="61"/>
        <v>0</v>
      </c>
      <c r="VA49" s="1">
        <f t="shared" si="62"/>
        <v>0</v>
      </c>
      <c r="VG49" s="1">
        <f t="shared" si="63"/>
        <v>0</v>
      </c>
      <c r="WY49" s="1">
        <f t="shared" si="11"/>
        <v>0</v>
      </c>
      <c r="XB49" s="1">
        <f t="shared" si="64"/>
        <v>0</v>
      </c>
      <c r="XG49" s="1">
        <f t="shared" si="12"/>
        <v>0</v>
      </c>
      <c r="XK49" s="108"/>
      <c r="XL49" s="1">
        <f t="shared" si="13"/>
        <v>1</v>
      </c>
      <c r="XM49" s="1">
        <f t="shared" si="14"/>
        <v>0</v>
      </c>
      <c r="XN49" s="1">
        <f t="shared" si="65"/>
        <v>0</v>
      </c>
      <c r="XO49" s="1">
        <f t="shared" si="15"/>
        <v>0</v>
      </c>
      <c r="XP49" s="1">
        <f t="shared" si="66"/>
        <v>0</v>
      </c>
      <c r="XQ49" s="1">
        <f t="shared" si="16"/>
        <v>0</v>
      </c>
      <c r="XR49" s="1">
        <f t="shared" si="17"/>
        <v>0</v>
      </c>
      <c r="XS49" s="1">
        <f t="shared" si="78"/>
        <v>0</v>
      </c>
      <c r="XT49" s="1">
        <f t="shared" si="67"/>
        <v>0</v>
      </c>
      <c r="XU49" s="1">
        <f t="shared" si="19"/>
        <v>0</v>
      </c>
      <c r="XV49" s="1">
        <f t="shared" si="20"/>
        <v>0</v>
      </c>
      <c r="XW49" s="1">
        <f t="shared" si="21"/>
        <v>0</v>
      </c>
      <c r="XX49" s="1">
        <f t="shared" si="22"/>
        <v>0</v>
      </c>
      <c r="XY49" s="1">
        <f t="shared" si="23"/>
        <v>1</v>
      </c>
      <c r="XZ49" s="1">
        <f t="shared" si="24"/>
        <v>0</v>
      </c>
      <c r="YA49" s="1">
        <f t="shared" si="25"/>
        <v>0</v>
      </c>
      <c r="YB49" s="1">
        <f t="shared" si="26"/>
        <v>0</v>
      </c>
      <c r="YC49" s="1">
        <f t="shared" si="27"/>
        <v>0</v>
      </c>
      <c r="YD49" s="132"/>
      <c r="YE49" s="133">
        <f t="shared" si="79"/>
        <v>2</v>
      </c>
      <c r="YF49" s="133">
        <f t="shared" si="29"/>
        <v>56500</v>
      </c>
      <c r="YG49" s="130">
        <v>2</v>
      </c>
      <c r="YH49" s="130">
        <f t="shared" si="30"/>
        <v>56500</v>
      </c>
      <c r="YI49" s="129">
        <v>1</v>
      </c>
      <c r="YJ49" s="128">
        <f t="shared" si="31"/>
        <v>113000</v>
      </c>
      <c r="YK49" s="177"/>
      <c r="YL49">
        <v>1</v>
      </c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>
        <f t="shared" si="68"/>
        <v>0</v>
      </c>
      <c r="ACD49" s="25"/>
      <c r="ACE49" s="11">
        <f t="shared" si="32"/>
        <v>2</v>
      </c>
      <c r="ACF49" s="11">
        <f t="shared" si="33"/>
        <v>56500</v>
      </c>
      <c r="ACG49" s="1">
        <v>4</v>
      </c>
      <c r="ACH49" s="1">
        <v>1</v>
      </c>
      <c r="ACI49" s="11">
        <f t="shared" si="34"/>
        <v>113000</v>
      </c>
      <c r="ACJ49" s="45">
        <v>1</v>
      </c>
      <c r="ACK49" s="13">
        <f t="shared" si="35"/>
        <v>113000</v>
      </c>
      <c r="ACL49">
        <v>1</v>
      </c>
      <c r="ACM49" s="25">
        <f t="shared" si="69"/>
        <v>113000</v>
      </c>
      <c r="ACN49" s="11">
        <f t="shared" si="70"/>
        <v>113000</v>
      </c>
      <c r="ACO49" s="65"/>
      <c r="ACR49" s="39" t="s">
        <v>407</v>
      </c>
      <c r="ACS49" s="1">
        <v>1</v>
      </c>
      <c r="ACT49" s="1">
        <v>1</v>
      </c>
      <c r="ACZ49" s="1" t="s">
        <v>259</v>
      </c>
      <c r="ADD49" s="1" t="s">
        <v>189</v>
      </c>
      <c r="ADR49" s="1" t="s">
        <v>521</v>
      </c>
      <c r="AET49" s="1">
        <v>1</v>
      </c>
      <c r="AGK49" s="11">
        <f t="shared" si="74"/>
        <v>0</v>
      </c>
      <c r="AIU49" s="1" t="s">
        <v>521</v>
      </c>
      <c r="AIW49" s="11">
        <v>113000</v>
      </c>
      <c r="AIX49" s="11"/>
      <c r="AIY49" s="1">
        <v>100</v>
      </c>
      <c r="AIZ49" s="11"/>
      <c r="AJC49" s="1">
        <v>1</v>
      </c>
      <c r="AJE49" s="45"/>
      <c r="AJF49" s="381">
        <v>113000</v>
      </c>
      <c r="AJG49" s="11">
        <f t="shared" si="36"/>
        <v>56500</v>
      </c>
      <c r="AJH49" s="60"/>
      <c r="AJI49" s="12"/>
      <c r="AJJ49" s="1">
        <v>3</v>
      </c>
      <c r="AJK49" s="1">
        <v>1</v>
      </c>
      <c r="AJU49" s="1">
        <f t="shared" si="71"/>
        <v>4</v>
      </c>
      <c r="AJX49" s="1">
        <f t="shared" si="72"/>
        <v>4</v>
      </c>
      <c r="AJY49" s="60"/>
      <c r="AJZ49" s="1" t="s">
        <v>260</v>
      </c>
      <c r="AKA49" s="1" t="s">
        <v>260</v>
      </c>
      <c r="AKB49" s="1" t="s">
        <v>261</v>
      </c>
      <c r="AKC49" s="1" t="s">
        <v>260</v>
      </c>
      <c r="AKD49" s="1" t="s">
        <v>260</v>
      </c>
      <c r="AKE49" s="1" t="s">
        <v>260</v>
      </c>
      <c r="AKF49" s="1" t="s">
        <v>260</v>
      </c>
      <c r="AKG49" s="1" t="s">
        <v>260</v>
      </c>
      <c r="AKH49" s="1" t="s">
        <v>262</v>
      </c>
      <c r="AKI49" s="1" t="s">
        <v>260</v>
      </c>
      <c r="AKJ49" s="1" t="s">
        <v>260</v>
      </c>
      <c r="AKK49" s="1" t="s">
        <v>260</v>
      </c>
      <c r="AKL49" s="1" t="s">
        <v>260</v>
      </c>
      <c r="AKM49" s="1" t="s">
        <v>260</v>
      </c>
      <c r="AKN49" s="1" t="s">
        <v>260</v>
      </c>
      <c r="AKO49" s="1" t="s">
        <v>260</v>
      </c>
      <c r="AKP49" s="1" t="s">
        <v>263</v>
      </c>
      <c r="AKQ49" s="1" t="s">
        <v>260</v>
      </c>
      <c r="AKR49" s="1" t="s">
        <v>260</v>
      </c>
      <c r="AKS49" s="1" t="s">
        <v>260</v>
      </c>
      <c r="AKT49" s="1" t="s">
        <v>260</v>
      </c>
      <c r="AKU49" s="1" t="s">
        <v>260</v>
      </c>
      <c r="AKV49" s="1" t="s">
        <v>260</v>
      </c>
      <c r="AKW49" s="1" t="s">
        <v>260</v>
      </c>
      <c r="AKX49" s="1" t="s">
        <v>260</v>
      </c>
      <c r="AKY49" s="1" t="s">
        <v>260</v>
      </c>
      <c r="AKZ49" s="1" t="s">
        <v>260</v>
      </c>
      <c r="ALA49" s="1" t="s">
        <v>260</v>
      </c>
      <c r="ALB49" s="1" t="s">
        <v>260</v>
      </c>
      <c r="ALC49" s="1" t="s">
        <v>260</v>
      </c>
      <c r="ALD49" s="1" t="s">
        <v>260</v>
      </c>
      <c r="ALE49" s="1" t="s">
        <v>260</v>
      </c>
      <c r="ALF49" s="1" t="s">
        <v>260</v>
      </c>
      <c r="ALG49" s="1" t="s">
        <v>260</v>
      </c>
      <c r="ALH49" s="1" t="s">
        <v>260</v>
      </c>
      <c r="ALI49" s="1" t="s">
        <v>260</v>
      </c>
      <c r="ALJ49" s="1" t="s">
        <v>260</v>
      </c>
      <c r="ALL49" s="11" t="e">
        <f t="shared" si="73"/>
        <v>#DIV/0!</v>
      </c>
      <c r="ALM49" s="28">
        <v>113000</v>
      </c>
      <c r="ALS49" s="60"/>
      <c r="ALT49" s="1">
        <v>1</v>
      </c>
      <c r="ALV49" s="1">
        <v>1</v>
      </c>
      <c r="AMH49" s="403"/>
    </row>
    <row r="50" spans="1:1022" s="1" customFormat="1" ht="15" customHeight="1" x14ac:dyDescent="0.25">
      <c r="A50" s="268"/>
      <c r="B50" s="113">
        <v>48</v>
      </c>
      <c r="C50" s="304" t="s">
        <v>375</v>
      </c>
      <c r="D50" s="304" t="s">
        <v>522</v>
      </c>
      <c r="E50" s="1">
        <v>2005</v>
      </c>
      <c r="F50" s="1">
        <v>2</v>
      </c>
      <c r="G50" s="1">
        <v>1</v>
      </c>
      <c r="H50" s="1">
        <v>1</v>
      </c>
      <c r="I50" s="1">
        <v>1</v>
      </c>
      <c r="J50" s="1">
        <v>3</v>
      </c>
      <c r="K50" s="1">
        <v>2000</v>
      </c>
      <c r="L50" s="1">
        <v>2001</v>
      </c>
      <c r="M50" s="1">
        <v>2</v>
      </c>
      <c r="AD50" s="1">
        <v>1</v>
      </c>
      <c r="AE50" s="1">
        <v>1</v>
      </c>
      <c r="AY50" s="1">
        <v>1</v>
      </c>
      <c r="BA50" s="1">
        <v>1</v>
      </c>
      <c r="BB50" s="1">
        <v>11</v>
      </c>
      <c r="BC50" s="1">
        <v>1</v>
      </c>
      <c r="BG50" s="1">
        <v>3</v>
      </c>
      <c r="CG50" s="1">
        <v>1</v>
      </c>
      <c r="CH50" s="246"/>
      <c r="CP50" s="1">
        <f t="shared" si="37"/>
        <v>0</v>
      </c>
      <c r="CS50" s="1">
        <f t="shared" si="0"/>
        <v>0</v>
      </c>
      <c r="DO50" s="1">
        <f t="shared" si="38"/>
        <v>0</v>
      </c>
      <c r="DX50" s="1">
        <f t="shared" si="39"/>
        <v>0</v>
      </c>
      <c r="EE50" s="1">
        <f t="shared" si="40"/>
        <v>0</v>
      </c>
      <c r="EH50" s="1">
        <f t="shared" si="41"/>
        <v>0</v>
      </c>
      <c r="FF50" s="116">
        <v>1</v>
      </c>
      <c r="FT50" s="1">
        <v>1</v>
      </c>
      <c r="GB50" s="1">
        <v>1</v>
      </c>
      <c r="GP50" s="1">
        <f t="shared" si="1"/>
        <v>3</v>
      </c>
      <c r="GQ50" s="1">
        <v>1</v>
      </c>
      <c r="GY50" s="1">
        <f t="shared" si="42"/>
        <v>0</v>
      </c>
      <c r="HC50" s="1">
        <f t="shared" si="43"/>
        <v>0</v>
      </c>
      <c r="HS50" s="1">
        <f t="shared" si="44"/>
        <v>0</v>
      </c>
      <c r="HX50" s="1">
        <f t="shared" si="2"/>
        <v>0</v>
      </c>
      <c r="ID50" s="1">
        <f t="shared" si="3"/>
        <v>0</v>
      </c>
      <c r="IN50" s="1">
        <f t="shared" si="45"/>
        <v>0</v>
      </c>
      <c r="IW50" s="1">
        <f t="shared" si="46"/>
        <v>0</v>
      </c>
      <c r="IZ50" s="1">
        <f t="shared" si="4"/>
        <v>0</v>
      </c>
      <c r="JJ50" s="1">
        <f t="shared" si="5"/>
        <v>0</v>
      </c>
      <c r="JV50" s="1">
        <f t="shared" si="47"/>
        <v>0</v>
      </c>
      <c r="KB50" s="1">
        <f t="shared" si="48"/>
        <v>0</v>
      </c>
      <c r="LG50" s="1">
        <f t="shared" si="6"/>
        <v>0</v>
      </c>
      <c r="LT50" s="1">
        <f t="shared" si="49"/>
        <v>0</v>
      </c>
      <c r="MA50" s="1">
        <f t="shared" si="50"/>
        <v>0</v>
      </c>
      <c r="MF50" s="1">
        <f t="shared" si="51"/>
        <v>0</v>
      </c>
      <c r="MM50" s="1">
        <f t="shared" si="52"/>
        <v>0</v>
      </c>
      <c r="MS50" s="1">
        <f t="shared" si="53"/>
        <v>0</v>
      </c>
      <c r="MU50" s="115">
        <v>1</v>
      </c>
      <c r="OI50" s="120"/>
      <c r="PD50" s="1">
        <f t="shared" si="7"/>
        <v>0</v>
      </c>
      <c r="QF50" s="1">
        <f t="shared" si="54"/>
        <v>0</v>
      </c>
      <c r="QY50" s="1">
        <f t="shared" si="55"/>
        <v>0</v>
      </c>
      <c r="RK50" s="1">
        <f t="shared" si="56"/>
        <v>0</v>
      </c>
      <c r="SA50" s="1">
        <f t="shared" si="57"/>
        <v>0</v>
      </c>
      <c r="SG50" s="1">
        <f t="shared" si="58"/>
        <v>0</v>
      </c>
      <c r="SO50" s="1">
        <f t="shared" si="59"/>
        <v>0</v>
      </c>
      <c r="TB50" s="1">
        <f t="shared" si="60"/>
        <v>0</v>
      </c>
      <c r="TS50" s="1">
        <f t="shared" si="8"/>
        <v>0</v>
      </c>
      <c r="UD50" s="1">
        <f t="shared" si="9"/>
        <v>0</v>
      </c>
      <c r="UG50" s="1">
        <f t="shared" si="10"/>
        <v>0</v>
      </c>
      <c r="UQ50" s="1">
        <f t="shared" si="61"/>
        <v>0</v>
      </c>
      <c r="VA50" s="1">
        <f t="shared" si="62"/>
        <v>0</v>
      </c>
      <c r="VG50" s="1">
        <f t="shared" si="63"/>
        <v>0</v>
      </c>
      <c r="VJ50" s="1">
        <v>1</v>
      </c>
      <c r="WY50" s="1">
        <f t="shared" si="11"/>
        <v>1</v>
      </c>
      <c r="WZ50" s="1">
        <v>1</v>
      </c>
      <c r="XB50" s="1">
        <f t="shared" si="64"/>
        <v>0</v>
      </c>
      <c r="XG50" s="1">
        <f t="shared" si="12"/>
        <v>0</v>
      </c>
      <c r="XK50" s="108"/>
      <c r="XL50" s="1">
        <f t="shared" si="13"/>
        <v>0</v>
      </c>
      <c r="XM50" s="1">
        <f t="shared" si="14"/>
        <v>0</v>
      </c>
      <c r="XN50" s="1">
        <f t="shared" si="65"/>
        <v>0</v>
      </c>
      <c r="XO50" s="1">
        <f t="shared" si="15"/>
        <v>0</v>
      </c>
      <c r="XP50" s="1">
        <f t="shared" si="66"/>
        <v>0</v>
      </c>
      <c r="XQ50" s="1">
        <f t="shared" si="16"/>
        <v>0</v>
      </c>
      <c r="XR50" s="1">
        <f t="shared" si="17"/>
        <v>0</v>
      </c>
      <c r="XS50" s="1">
        <f t="shared" si="78"/>
        <v>0</v>
      </c>
      <c r="XT50" s="1">
        <f t="shared" si="67"/>
        <v>3</v>
      </c>
      <c r="XU50" s="1">
        <f t="shared" si="19"/>
        <v>0</v>
      </c>
      <c r="XV50" s="1">
        <f t="shared" si="20"/>
        <v>0</v>
      </c>
      <c r="XW50" s="1">
        <f t="shared" si="21"/>
        <v>0</v>
      </c>
      <c r="XX50" s="1">
        <f t="shared" si="22"/>
        <v>0</v>
      </c>
      <c r="XY50" s="1">
        <f t="shared" si="23"/>
        <v>1</v>
      </c>
      <c r="XZ50" s="1">
        <f t="shared" si="24"/>
        <v>0</v>
      </c>
      <c r="YA50" s="1">
        <f t="shared" si="25"/>
        <v>1</v>
      </c>
      <c r="YB50" s="1">
        <f t="shared" si="26"/>
        <v>0</v>
      </c>
      <c r="YC50" s="1">
        <f t="shared" si="27"/>
        <v>0</v>
      </c>
      <c r="YD50" s="132"/>
      <c r="YE50" s="133">
        <f t="shared" si="79"/>
        <v>5</v>
      </c>
      <c r="YF50" s="133">
        <f t="shared" si="29"/>
        <v>222500</v>
      </c>
      <c r="YG50" s="130">
        <v>3</v>
      </c>
      <c r="YH50" s="130">
        <f t="shared" si="30"/>
        <v>370833.33333333331</v>
      </c>
      <c r="YI50" s="129">
        <v>3</v>
      </c>
      <c r="YJ50" s="128">
        <f t="shared" si="31"/>
        <v>370833.33333333331</v>
      </c>
      <c r="YK50" s="177"/>
      <c r="YL50">
        <v>0.5</v>
      </c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>
        <v>1</v>
      </c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>
        <f t="shared" si="68"/>
        <v>1</v>
      </c>
      <c r="ACD50" s="25">
        <f>(AJF50/ACC50)*YL50</f>
        <v>1112500</v>
      </c>
      <c r="ACE50" s="11">
        <f t="shared" si="32"/>
        <v>6</v>
      </c>
      <c r="ACF50" s="11">
        <f t="shared" si="33"/>
        <v>370833.33333333331</v>
      </c>
      <c r="ACG50" s="1">
        <v>34</v>
      </c>
      <c r="ACH50" s="1">
        <v>2</v>
      </c>
      <c r="ACI50" s="11">
        <f t="shared" si="34"/>
        <v>1112500</v>
      </c>
      <c r="ACJ50" s="45">
        <v>0.5</v>
      </c>
      <c r="ACK50" s="13">
        <f t="shared" si="35"/>
        <v>1112500</v>
      </c>
      <c r="ACL50">
        <v>0.5</v>
      </c>
      <c r="ACM50" s="25">
        <f t="shared" si="69"/>
        <v>1112500</v>
      </c>
      <c r="ACN50" s="11">
        <f t="shared" si="70"/>
        <v>1112500</v>
      </c>
      <c r="ACO50" s="65"/>
      <c r="ACR50" s="1" t="s">
        <v>388</v>
      </c>
      <c r="ACZ50" s="1" t="s">
        <v>259</v>
      </c>
      <c r="ADD50" s="1" t="s">
        <v>185</v>
      </c>
      <c r="ADN50" s="1">
        <v>1</v>
      </c>
      <c r="ADO50" s="1">
        <v>1</v>
      </c>
      <c r="ADU50" s="1">
        <v>3</v>
      </c>
      <c r="ADV50" s="1">
        <v>4</v>
      </c>
      <c r="ADW50" s="1">
        <v>1</v>
      </c>
      <c r="AET50" s="1">
        <v>1</v>
      </c>
      <c r="AEY50" s="1">
        <v>1</v>
      </c>
      <c r="AFA50" s="1">
        <v>1</v>
      </c>
      <c r="AFH50" s="1">
        <v>1</v>
      </c>
      <c r="AFJ50" s="1">
        <v>1</v>
      </c>
      <c r="AFK50" s="1">
        <v>1</v>
      </c>
      <c r="AFN50" s="1">
        <v>1</v>
      </c>
      <c r="AFU50" s="1">
        <v>1</v>
      </c>
      <c r="AGJ50" s="11">
        <v>1302000</v>
      </c>
      <c r="AGK50" s="11">
        <f t="shared" si="74"/>
        <v>800000</v>
      </c>
      <c r="AHB50" s="1">
        <v>800000</v>
      </c>
      <c r="AHC50" s="1">
        <v>1</v>
      </c>
      <c r="AHF50" s="1" t="s">
        <v>1162</v>
      </c>
      <c r="AHG50" s="1">
        <v>1</v>
      </c>
      <c r="AHH50" s="1">
        <v>2102000</v>
      </c>
      <c r="AHI50" s="1">
        <v>61.444000000000003</v>
      </c>
      <c r="AHL50" s="1">
        <v>2</v>
      </c>
      <c r="AHM50" s="1">
        <v>1</v>
      </c>
      <c r="AHR50" s="1">
        <v>1</v>
      </c>
      <c r="AHS50" s="1">
        <v>1</v>
      </c>
      <c r="AHV50" s="1">
        <v>1</v>
      </c>
      <c r="AHW50" s="1">
        <v>5</v>
      </c>
      <c r="AHX50" s="1">
        <v>1</v>
      </c>
      <c r="AHY50" s="1">
        <v>1</v>
      </c>
      <c r="AHZ50" s="1">
        <v>1</v>
      </c>
      <c r="AIA50" s="1">
        <v>2</v>
      </c>
      <c r="AIB50" s="1">
        <v>1</v>
      </c>
      <c r="AIH50" s="1">
        <v>1</v>
      </c>
      <c r="AII50" s="1">
        <v>1</v>
      </c>
      <c r="AIJ50" s="1">
        <v>1</v>
      </c>
      <c r="AIL50" s="1">
        <v>2</v>
      </c>
      <c r="AIM50" s="1">
        <v>1</v>
      </c>
      <c r="AIW50" s="11">
        <v>123000</v>
      </c>
      <c r="AIX50" s="11"/>
      <c r="AIY50" s="1">
        <v>5.85</v>
      </c>
      <c r="AIZ50" s="11">
        <v>1440000</v>
      </c>
      <c r="AJA50" s="1">
        <v>662000</v>
      </c>
      <c r="AJB50" s="1">
        <v>1</v>
      </c>
      <c r="AJD50" s="1">
        <v>29.752808988764045</v>
      </c>
      <c r="AJE50" s="45">
        <v>45.972222222222221</v>
      </c>
      <c r="AJF50" s="381">
        <v>2225000</v>
      </c>
      <c r="AJG50" s="11">
        <f t="shared" si="36"/>
        <v>370833.33333333331</v>
      </c>
      <c r="AJH50" s="60"/>
      <c r="AJI50" s="12">
        <v>3</v>
      </c>
      <c r="AJJ50" s="1">
        <v>3</v>
      </c>
      <c r="AJK50" s="1">
        <v>1</v>
      </c>
      <c r="AJU50" s="1">
        <f t="shared" si="71"/>
        <v>4</v>
      </c>
      <c r="AJX50" s="1">
        <f t="shared" si="72"/>
        <v>4</v>
      </c>
      <c r="AJY50" s="60"/>
      <c r="AJZ50" s="1" t="s">
        <v>418</v>
      </c>
      <c r="AKA50" s="1" t="s">
        <v>192</v>
      </c>
      <c r="AKB50" s="1" t="s">
        <v>523</v>
      </c>
      <c r="AKC50" s="1" t="s">
        <v>524</v>
      </c>
      <c r="AKD50" s="1" t="s">
        <v>260</v>
      </c>
      <c r="AKE50" s="1" t="s">
        <v>260</v>
      </c>
      <c r="AKF50" s="1" t="s">
        <v>260</v>
      </c>
      <c r="AKG50" s="1" t="s">
        <v>260</v>
      </c>
      <c r="AKH50" s="1" t="s">
        <v>262</v>
      </c>
      <c r="AKI50" s="1" t="s">
        <v>260</v>
      </c>
      <c r="AKJ50" s="1" t="s">
        <v>260</v>
      </c>
      <c r="AKK50" s="1" t="s">
        <v>260</v>
      </c>
      <c r="AKL50" s="1" t="s">
        <v>260</v>
      </c>
      <c r="AKM50" s="1" t="s">
        <v>260</v>
      </c>
      <c r="AKN50" s="1" t="s">
        <v>260</v>
      </c>
      <c r="AKO50" s="1" t="s">
        <v>260</v>
      </c>
      <c r="AKP50" s="1" t="s">
        <v>263</v>
      </c>
      <c r="AKQ50" s="1" t="s">
        <v>260</v>
      </c>
      <c r="AKR50" s="1" t="s">
        <v>260</v>
      </c>
      <c r="AKS50" s="1" t="s">
        <v>260</v>
      </c>
      <c r="AKT50" s="1" t="s">
        <v>260</v>
      </c>
      <c r="AKU50" s="1" t="s">
        <v>260</v>
      </c>
      <c r="AKV50" s="1" t="s">
        <v>260</v>
      </c>
      <c r="AKW50" s="1" t="s">
        <v>260</v>
      </c>
      <c r="AKX50" s="1" t="s">
        <v>260</v>
      </c>
      <c r="AKY50" s="1" t="s">
        <v>260</v>
      </c>
      <c r="AKZ50" s="1" t="s">
        <v>260</v>
      </c>
      <c r="ALA50" s="1" t="s">
        <v>260</v>
      </c>
      <c r="ALB50" s="1" t="s">
        <v>260</v>
      </c>
      <c r="ALC50" s="1" t="s">
        <v>260</v>
      </c>
      <c r="ALD50" s="1" t="s">
        <v>260</v>
      </c>
      <c r="ALE50" s="1" t="s">
        <v>260</v>
      </c>
      <c r="ALF50" s="1" t="s">
        <v>260</v>
      </c>
      <c r="ALG50" s="1" t="s">
        <v>260</v>
      </c>
      <c r="ALH50" s="1" t="s">
        <v>260</v>
      </c>
      <c r="ALI50" s="1" t="s">
        <v>260</v>
      </c>
      <c r="ALJ50" s="1" t="s">
        <v>260</v>
      </c>
      <c r="ALK50" s="1">
        <v>4</v>
      </c>
      <c r="ALL50" s="11">
        <f t="shared" si="73"/>
        <v>556250</v>
      </c>
      <c r="ALM50" s="28">
        <v>2225000</v>
      </c>
      <c r="ALO50" s="1">
        <v>3</v>
      </c>
      <c r="ALP50" s="1">
        <v>1</v>
      </c>
      <c r="ALS50" s="60"/>
      <c r="ALT50" s="1">
        <v>1</v>
      </c>
      <c r="ALW50" s="1">
        <v>1</v>
      </c>
      <c r="ALX50" s="1">
        <v>1</v>
      </c>
      <c r="AMA50" s="1">
        <v>1</v>
      </c>
      <c r="AMB50" s="1">
        <v>1</v>
      </c>
      <c r="AMH50" s="403"/>
    </row>
    <row r="51" spans="1:1022" s="1" customFormat="1" ht="15" customHeight="1" x14ac:dyDescent="0.25">
      <c r="A51" s="268"/>
      <c r="B51" s="113">
        <v>49</v>
      </c>
      <c r="C51" s="304" t="s">
        <v>375</v>
      </c>
      <c r="D51" s="304" t="s">
        <v>525</v>
      </c>
      <c r="E51" s="1">
        <v>2005</v>
      </c>
      <c r="H51" s="1">
        <v>1</v>
      </c>
      <c r="I51" s="1">
        <v>1</v>
      </c>
      <c r="J51" s="1">
        <v>1</v>
      </c>
      <c r="K51" s="1">
        <v>1997</v>
      </c>
      <c r="L51" s="1">
        <v>1997</v>
      </c>
      <c r="M51" s="1">
        <v>1</v>
      </c>
      <c r="AA51" s="1">
        <v>1</v>
      </c>
      <c r="AW51" s="1">
        <v>1</v>
      </c>
      <c r="AY51" s="1">
        <v>1</v>
      </c>
      <c r="BA51" s="1">
        <v>1</v>
      </c>
      <c r="BB51" s="1">
        <v>12</v>
      </c>
      <c r="BD51" s="1">
        <v>1</v>
      </c>
      <c r="BG51" s="1">
        <v>3</v>
      </c>
      <c r="CG51" s="1">
        <v>1</v>
      </c>
      <c r="CH51" s="246"/>
      <c r="CP51" s="1">
        <f t="shared" si="37"/>
        <v>0</v>
      </c>
      <c r="CS51" s="1">
        <f t="shared" si="0"/>
        <v>0</v>
      </c>
      <c r="DO51" s="1">
        <f t="shared" si="38"/>
        <v>0</v>
      </c>
      <c r="DX51" s="1">
        <f t="shared" si="39"/>
        <v>0</v>
      </c>
      <c r="EE51" s="1">
        <f t="shared" si="40"/>
        <v>0</v>
      </c>
      <c r="EH51" s="1">
        <f t="shared" si="41"/>
        <v>0</v>
      </c>
      <c r="FF51" s="116"/>
      <c r="GP51" s="1">
        <f t="shared" si="1"/>
        <v>0</v>
      </c>
      <c r="GY51" s="1">
        <f t="shared" si="42"/>
        <v>0</v>
      </c>
      <c r="HC51" s="1">
        <f t="shared" si="43"/>
        <v>0</v>
      </c>
      <c r="HS51" s="1">
        <f t="shared" si="44"/>
        <v>0</v>
      </c>
      <c r="HX51" s="1">
        <f t="shared" si="2"/>
        <v>0</v>
      </c>
      <c r="ID51" s="1">
        <f t="shared" si="3"/>
        <v>0</v>
      </c>
      <c r="IN51" s="1">
        <f t="shared" si="45"/>
        <v>0</v>
      </c>
      <c r="IW51" s="1">
        <f t="shared" si="46"/>
        <v>0</v>
      </c>
      <c r="IZ51" s="1">
        <f t="shared" si="4"/>
        <v>0</v>
      </c>
      <c r="JJ51" s="1">
        <f t="shared" si="5"/>
        <v>0</v>
      </c>
      <c r="JV51" s="1">
        <f t="shared" si="47"/>
        <v>0</v>
      </c>
      <c r="KB51" s="1">
        <f t="shared" si="48"/>
        <v>0</v>
      </c>
      <c r="LG51" s="1">
        <f t="shared" si="6"/>
        <v>0</v>
      </c>
      <c r="LT51" s="1">
        <f t="shared" si="49"/>
        <v>0</v>
      </c>
      <c r="MA51" s="1">
        <f t="shared" si="50"/>
        <v>0</v>
      </c>
      <c r="MF51" s="1">
        <f t="shared" si="51"/>
        <v>0</v>
      </c>
      <c r="MM51" s="1">
        <f t="shared" si="52"/>
        <v>0</v>
      </c>
      <c r="MS51" s="1">
        <f t="shared" si="53"/>
        <v>0</v>
      </c>
      <c r="MU51" s="115"/>
      <c r="OI51" s="120"/>
      <c r="PD51" s="1">
        <f t="shared" si="7"/>
        <v>0</v>
      </c>
      <c r="QF51" s="1">
        <f t="shared" si="54"/>
        <v>0</v>
      </c>
      <c r="QY51" s="1">
        <f t="shared" si="55"/>
        <v>0</v>
      </c>
      <c r="RK51" s="1">
        <f t="shared" si="56"/>
        <v>0</v>
      </c>
      <c r="SA51" s="1">
        <f t="shared" si="57"/>
        <v>0</v>
      </c>
      <c r="SG51" s="1">
        <f t="shared" si="58"/>
        <v>0</v>
      </c>
      <c r="SO51" s="1">
        <f t="shared" si="59"/>
        <v>0</v>
      </c>
      <c r="TB51" s="1">
        <f t="shared" si="60"/>
        <v>0</v>
      </c>
      <c r="TS51" s="1">
        <f t="shared" si="8"/>
        <v>0</v>
      </c>
      <c r="UD51" s="1">
        <f t="shared" si="9"/>
        <v>0</v>
      </c>
      <c r="UG51" s="1">
        <f t="shared" si="10"/>
        <v>0</v>
      </c>
      <c r="UQ51" s="1">
        <f t="shared" si="61"/>
        <v>0</v>
      </c>
      <c r="VA51" s="1">
        <f t="shared" si="62"/>
        <v>0</v>
      </c>
      <c r="VG51" s="1">
        <f t="shared" si="63"/>
        <v>0</v>
      </c>
      <c r="WY51" s="1">
        <f t="shared" si="11"/>
        <v>0</v>
      </c>
      <c r="XB51" s="1">
        <f t="shared" si="64"/>
        <v>0</v>
      </c>
      <c r="XG51" s="1">
        <f t="shared" si="12"/>
        <v>0</v>
      </c>
      <c r="XK51" s="108"/>
      <c r="XL51" s="1">
        <f t="shared" si="13"/>
        <v>0</v>
      </c>
      <c r="XM51" s="1">
        <f t="shared" si="14"/>
        <v>0</v>
      </c>
      <c r="XN51" s="1">
        <f t="shared" si="65"/>
        <v>0</v>
      </c>
      <c r="XO51" s="1">
        <f t="shared" si="15"/>
        <v>0</v>
      </c>
      <c r="XP51" s="1">
        <f t="shared" si="66"/>
        <v>0</v>
      </c>
      <c r="XQ51" s="1">
        <f t="shared" si="16"/>
        <v>0</v>
      </c>
      <c r="XR51" s="1">
        <f t="shared" si="17"/>
        <v>0</v>
      </c>
      <c r="XS51" s="1">
        <f t="shared" si="78"/>
        <v>0</v>
      </c>
      <c r="XT51" s="1">
        <f t="shared" si="67"/>
        <v>0</v>
      </c>
      <c r="XU51" s="1">
        <f t="shared" si="19"/>
        <v>0</v>
      </c>
      <c r="XV51" s="1">
        <f t="shared" si="20"/>
        <v>0</v>
      </c>
      <c r="XW51" s="1">
        <f t="shared" si="21"/>
        <v>0</v>
      </c>
      <c r="XX51" s="1">
        <f t="shared" si="22"/>
        <v>0</v>
      </c>
      <c r="XY51" s="1">
        <f t="shared" si="23"/>
        <v>0</v>
      </c>
      <c r="XZ51" s="1">
        <f t="shared" si="24"/>
        <v>0</v>
      </c>
      <c r="YA51" s="1">
        <f t="shared" si="25"/>
        <v>0</v>
      </c>
      <c r="YB51" s="1">
        <f t="shared" si="26"/>
        <v>0</v>
      </c>
      <c r="YC51" s="1">
        <f t="shared" si="27"/>
        <v>0</v>
      </c>
      <c r="YD51" s="132"/>
      <c r="YE51" s="133"/>
      <c r="YF51" s="133" t="e">
        <f t="shared" si="29"/>
        <v>#DIV/0!</v>
      </c>
      <c r="YG51" s="130"/>
      <c r="YH51" s="130" t="e">
        <f t="shared" si="30"/>
        <v>#DIV/0!</v>
      </c>
      <c r="YI51" s="129"/>
      <c r="YJ51" s="128" t="e">
        <f t="shared" si="31"/>
        <v>#DIV/0!</v>
      </c>
      <c r="YK51" s="177"/>
      <c r="YL51">
        <v>1</v>
      </c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>
        <v>1</v>
      </c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>
        <f t="shared" si="68"/>
        <v>1</v>
      </c>
      <c r="ACD51" s="25">
        <f>(AJF51/ACC51)*YL51</f>
        <v>133000</v>
      </c>
      <c r="ACE51" s="11">
        <f t="shared" si="32"/>
        <v>1</v>
      </c>
      <c r="ACF51" s="11">
        <f t="shared" si="33"/>
        <v>133000</v>
      </c>
      <c r="ACG51" s="1">
        <v>2</v>
      </c>
      <c r="ACH51" s="1">
        <v>1</v>
      </c>
      <c r="ACI51" s="11">
        <f t="shared" si="34"/>
        <v>133000</v>
      </c>
      <c r="ACJ51" s="11"/>
      <c r="ACK51" s="13">
        <f t="shared" si="35"/>
        <v>0</v>
      </c>
      <c r="ACL51">
        <v>1</v>
      </c>
      <c r="ACM51" s="25">
        <f t="shared" si="69"/>
        <v>133000</v>
      </c>
      <c r="ACN51" s="11">
        <f t="shared" si="70"/>
        <v>133000</v>
      </c>
      <c r="ACO51" s="65"/>
      <c r="ACR51" s="39" t="s">
        <v>407</v>
      </c>
      <c r="ACS51" s="1">
        <v>1</v>
      </c>
      <c r="ACU51" s="1">
        <v>1</v>
      </c>
      <c r="ACV51" s="1">
        <v>1</v>
      </c>
      <c r="ACZ51" s="1" t="s">
        <v>259</v>
      </c>
      <c r="ADD51" s="1" t="s">
        <v>189</v>
      </c>
      <c r="ADU51" s="1">
        <v>2</v>
      </c>
      <c r="ADV51" s="1">
        <v>8</v>
      </c>
      <c r="ADW51" s="1">
        <v>1</v>
      </c>
      <c r="AFD51" s="1">
        <v>1</v>
      </c>
      <c r="AFH51" s="1">
        <v>1</v>
      </c>
      <c r="AGK51" s="11">
        <f t="shared" si="74"/>
        <v>0</v>
      </c>
      <c r="AIW51" s="11"/>
      <c r="AIX51" s="11"/>
      <c r="AIZ51" s="11">
        <v>133000</v>
      </c>
      <c r="AJE51" s="45"/>
      <c r="AJF51" s="381">
        <v>133000</v>
      </c>
      <c r="AJG51" s="11">
        <f t="shared" si="36"/>
        <v>133000</v>
      </c>
      <c r="AJH51" s="60"/>
      <c r="AJI51" s="12">
        <v>4</v>
      </c>
      <c r="AJU51" s="1">
        <f t="shared" si="71"/>
        <v>0</v>
      </c>
      <c r="AJX51" s="1">
        <f t="shared" si="72"/>
        <v>0</v>
      </c>
      <c r="AJY51" s="60"/>
      <c r="AJZ51" s="1" t="s">
        <v>260</v>
      </c>
      <c r="AKA51" s="1" t="s">
        <v>260</v>
      </c>
      <c r="AKB51" s="1" t="s">
        <v>261</v>
      </c>
      <c r="AKC51" s="1" t="s">
        <v>260</v>
      </c>
      <c r="AKD51" s="1" t="s">
        <v>260</v>
      </c>
      <c r="AKE51" s="1" t="s">
        <v>260</v>
      </c>
      <c r="AKF51" s="1" t="s">
        <v>260</v>
      </c>
      <c r="AKG51" s="1" t="s">
        <v>260</v>
      </c>
      <c r="AKH51" s="1" t="s">
        <v>262</v>
      </c>
      <c r="AKI51" s="1" t="s">
        <v>260</v>
      </c>
      <c r="AKJ51" s="1" t="s">
        <v>260</v>
      </c>
      <c r="AKK51" s="1" t="s">
        <v>260</v>
      </c>
      <c r="AKL51" s="1" t="s">
        <v>260</v>
      </c>
      <c r="AKM51" s="1" t="s">
        <v>260</v>
      </c>
      <c r="AKN51" s="1" t="s">
        <v>260</v>
      </c>
      <c r="AKO51" s="1" t="s">
        <v>260</v>
      </c>
      <c r="AKP51" s="1" t="s">
        <v>263</v>
      </c>
      <c r="AKQ51" s="1" t="s">
        <v>260</v>
      </c>
      <c r="AKR51" s="1" t="s">
        <v>260</v>
      </c>
      <c r="AKS51" s="1" t="s">
        <v>260</v>
      </c>
      <c r="AKT51" s="1" t="s">
        <v>260</v>
      </c>
      <c r="AKU51" s="1" t="s">
        <v>260</v>
      </c>
      <c r="AKV51" s="1" t="s">
        <v>260</v>
      </c>
      <c r="AKW51" s="1" t="s">
        <v>260</v>
      </c>
      <c r="AKX51" s="1" t="s">
        <v>260</v>
      </c>
      <c r="AKY51" s="1" t="s">
        <v>260</v>
      </c>
      <c r="AKZ51" s="1" t="s">
        <v>260</v>
      </c>
      <c r="ALA51" s="1" t="s">
        <v>260</v>
      </c>
      <c r="ALB51" s="1" t="s">
        <v>260</v>
      </c>
      <c r="ALC51" s="1" t="s">
        <v>260</v>
      </c>
      <c r="ALD51" s="1" t="s">
        <v>260</v>
      </c>
      <c r="ALE51" s="1" t="s">
        <v>260</v>
      </c>
      <c r="ALF51" s="1" t="s">
        <v>260</v>
      </c>
      <c r="ALG51" s="1" t="s">
        <v>260</v>
      </c>
      <c r="ALH51" s="1" t="s">
        <v>260</v>
      </c>
      <c r="ALI51" s="1" t="s">
        <v>260</v>
      </c>
      <c r="ALJ51" s="1" t="s">
        <v>260</v>
      </c>
      <c r="ALL51" s="11" t="e">
        <f t="shared" si="73"/>
        <v>#DIV/0!</v>
      </c>
      <c r="ALM51" s="28">
        <v>133000</v>
      </c>
      <c r="ALS51" s="60"/>
      <c r="ALT51" s="1">
        <v>1</v>
      </c>
      <c r="ALV51" s="1">
        <v>1</v>
      </c>
      <c r="ALW51" s="1">
        <v>1</v>
      </c>
      <c r="AMH51" s="403"/>
    </row>
    <row r="52" spans="1:1022" ht="15" customHeight="1" x14ac:dyDescent="0.25">
      <c r="B52" s="113">
        <v>50</v>
      </c>
      <c r="C52" s="306" t="s">
        <v>375</v>
      </c>
      <c r="D52" s="306" t="s">
        <v>526</v>
      </c>
      <c r="E52">
        <v>2005</v>
      </c>
      <c r="H52">
        <v>1</v>
      </c>
      <c r="I52">
        <v>1</v>
      </c>
      <c r="J52">
        <v>1</v>
      </c>
      <c r="K52">
        <v>1997</v>
      </c>
      <c r="L52">
        <v>1997</v>
      </c>
      <c r="M52">
        <v>1</v>
      </c>
      <c r="AA52">
        <v>1</v>
      </c>
      <c r="AW52">
        <v>1</v>
      </c>
      <c r="CP52" s="1">
        <f t="shared" si="37"/>
        <v>0</v>
      </c>
      <c r="CQ52" s="1"/>
      <c r="CS52" s="1">
        <f t="shared" si="0"/>
        <v>0</v>
      </c>
      <c r="CT52" s="1"/>
      <c r="DO52" s="1">
        <f t="shared" si="38"/>
        <v>0</v>
      </c>
      <c r="DP52" s="1"/>
      <c r="DX52" s="1">
        <f t="shared" si="39"/>
        <v>0</v>
      </c>
      <c r="DY52" s="1"/>
      <c r="EE52" s="1">
        <f t="shared" si="40"/>
        <v>0</v>
      </c>
      <c r="EF52" s="1"/>
      <c r="EH52" s="1">
        <f t="shared" si="41"/>
        <v>0</v>
      </c>
      <c r="EI52" s="1"/>
      <c r="GP52" s="1">
        <f t="shared" si="1"/>
        <v>0</v>
      </c>
      <c r="GQ52" s="1"/>
      <c r="GY52" s="1">
        <f t="shared" si="42"/>
        <v>0</v>
      </c>
      <c r="GZ52" s="1"/>
      <c r="HC52" s="1">
        <f t="shared" si="43"/>
        <v>0</v>
      </c>
      <c r="HD52" s="1"/>
      <c r="HS52" s="1">
        <f t="shared" si="44"/>
        <v>0</v>
      </c>
      <c r="HT52" s="1"/>
      <c r="HX52" s="1">
        <f t="shared" si="2"/>
        <v>0</v>
      </c>
      <c r="HY52" s="1"/>
      <c r="ID52" s="1">
        <f t="shared" si="3"/>
        <v>0</v>
      </c>
      <c r="IE52" s="1"/>
      <c r="IN52" s="1">
        <f t="shared" si="45"/>
        <v>0</v>
      </c>
      <c r="IW52" s="1">
        <f t="shared" si="46"/>
        <v>0</v>
      </c>
      <c r="IX52" s="1"/>
      <c r="IZ52" s="1">
        <f t="shared" si="4"/>
        <v>0</v>
      </c>
      <c r="JA52" s="1"/>
      <c r="JJ52" s="1">
        <f t="shared" si="5"/>
        <v>0</v>
      </c>
      <c r="JK52" s="1"/>
      <c r="JV52" s="1">
        <f t="shared" si="47"/>
        <v>0</v>
      </c>
      <c r="JW52" s="1"/>
      <c r="KB52" s="1">
        <f t="shared" si="48"/>
        <v>0</v>
      </c>
      <c r="KC52" s="1"/>
      <c r="LG52" s="1">
        <f t="shared" si="6"/>
        <v>0</v>
      </c>
      <c r="LH52" s="1"/>
      <c r="LT52" s="1">
        <f t="shared" si="49"/>
        <v>0</v>
      </c>
      <c r="LU52" s="1"/>
      <c r="MA52" s="1">
        <f t="shared" si="50"/>
        <v>0</v>
      </c>
      <c r="MB52" s="1"/>
      <c r="MF52" s="1">
        <f t="shared" si="51"/>
        <v>0</v>
      </c>
      <c r="MG52" s="1"/>
      <c r="MM52" s="1">
        <f t="shared" si="52"/>
        <v>0</v>
      </c>
      <c r="MN52" s="1"/>
      <c r="MS52" s="1">
        <f t="shared" si="53"/>
        <v>0</v>
      </c>
      <c r="MT52" s="1"/>
      <c r="PD52" s="1">
        <f t="shared" si="7"/>
        <v>0</v>
      </c>
      <c r="PE52" s="1"/>
      <c r="QF52" s="1">
        <f t="shared" si="54"/>
        <v>0</v>
      </c>
      <c r="QG52" s="1"/>
      <c r="QY52" s="1">
        <f t="shared" si="55"/>
        <v>0</v>
      </c>
      <c r="RK52" s="1">
        <f t="shared" si="56"/>
        <v>0</v>
      </c>
      <c r="RL52" s="1"/>
      <c r="SA52" s="1">
        <f t="shared" si="57"/>
        <v>0</v>
      </c>
      <c r="SG52" s="1">
        <f t="shared" si="58"/>
        <v>0</v>
      </c>
      <c r="SO52" s="1">
        <f t="shared" si="59"/>
        <v>0</v>
      </c>
      <c r="TB52" s="1">
        <f t="shared" si="60"/>
        <v>0</v>
      </c>
      <c r="TS52" s="1">
        <f t="shared" si="8"/>
        <v>0</v>
      </c>
      <c r="TT52" s="1"/>
      <c r="UD52" s="1">
        <f t="shared" si="9"/>
        <v>0</v>
      </c>
      <c r="UE52" s="1"/>
      <c r="UG52" s="1">
        <f t="shared" si="10"/>
        <v>0</v>
      </c>
      <c r="UH52" s="1"/>
      <c r="UQ52" s="1">
        <f t="shared" si="61"/>
        <v>0</v>
      </c>
      <c r="UR52" s="1"/>
      <c r="US52">
        <v>1</v>
      </c>
      <c r="VA52" s="1">
        <f t="shared" si="62"/>
        <v>1</v>
      </c>
      <c r="VB52" s="1">
        <v>1</v>
      </c>
      <c r="VG52" s="1">
        <f t="shared" si="63"/>
        <v>0</v>
      </c>
      <c r="VH52" s="1"/>
      <c r="WY52" s="1">
        <f t="shared" si="11"/>
        <v>0</v>
      </c>
      <c r="WZ52" s="1"/>
      <c r="XB52" s="1">
        <f t="shared" si="64"/>
        <v>0</v>
      </c>
      <c r="XC52" s="1"/>
      <c r="XD52">
        <v>1</v>
      </c>
      <c r="XG52" s="1">
        <f t="shared" si="12"/>
        <v>1</v>
      </c>
      <c r="XH52" s="1">
        <v>1</v>
      </c>
      <c r="XL52" s="1">
        <f t="shared" si="13"/>
        <v>0</v>
      </c>
      <c r="XM52" s="1">
        <f t="shared" si="14"/>
        <v>1</v>
      </c>
      <c r="XN52" s="1">
        <f t="shared" si="65"/>
        <v>0</v>
      </c>
      <c r="XO52" s="1">
        <f t="shared" si="15"/>
        <v>0</v>
      </c>
      <c r="XP52" s="1">
        <f t="shared" si="66"/>
        <v>0</v>
      </c>
      <c r="XQ52" s="1">
        <f t="shared" si="16"/>
        <v>0</v>
      </c>
      <c r="XR52" s="1">
        <f t="shared" si="17"/>
        <v>0</v>
      </c>
      <c r="XS52" s="1">
        <f t="shared" si="78"/>
        <v>0</v>
      </c>
      <c r="XT52" s="1">
        <f t="shared" si="67"/>
        <v>0</v>
      </c>
      <c r="XU52" s="1">
        <f t="shared" si="19"/>
        <v>1</v>
      </c>
      <c r="XV52" s="1">
        <f t="shared" si="20"/>
        <v>0</v>
      </c>
      <c r="XW52" s="1">
        <f t="shared" si="21"/>
        <v>0</v>
      </c>
      <c r="XX52" s="1">
        <f t="shared" si="22"/>
        <v>0</v>
      </c>
      <c r="XY52" s="1">
        <f t="shared" si="23"/>
        <v>0</v>
      </c>
      <c r="XZ52" s="1">
        <f t="shared" si="24"/>
        <v>0</v>
      </c>
      <c r="YA52" s="1">
        <f t="shared" si="25"/>
        <v>0</v>
      </c>
      <c r="YB52" s="1">
        <f t="shared" si="26"/>
        <v>0</v>
      </c>
      <c r="YC52" s="1">
        <f t="shared" si="27"/>
        <v>0</v>
      </c>
      <c r="YE52" s="133">
        <f t="shared" ref="YE52:YE59" si="80">SUM(XL52:YC52)</f>
        <v>2</v>
      </c>
      <c r="YF52" s="133">
        <f t="shared" si="29"/>
        <v>60000</v>
      </c>
      <c r="YG52" s="130">
        <v>2</v>
      </c>
      <c r="YH52" s="130">
        <f t="shared" si="30"/>
        <v>60000</v>
      </c>
      <c r="YI52" s="129">
        <v>2</v>
      </c>
      <c r="YJ52" s="128">
        <f t="shared" si="31"/>
        <v>60000</v>
      </c>
      <c r="YL52">
        <v>0.5</v>
      </c>
      <c r="AAX52">
        <v>1</v>
      </c>
      <c r="ACC52">
        <f t="shared" si="68"/>
        <v>1</v>
      </c>
      <c r="ACD52" s="25">
        <f>(AJF52/ACC52)*YL52</f>
        <v>120000</v>
      </c>
      <c r="ACE52" s="11">
        <f t="shared" si="32"/>
        <v>3</v>
      </c>
      <c r="ACF52" s="11">
        <f t="shared" si="33"/>
        <v>80000</v>
      </c>
      <c r="ACG52">
        <v>24</v>
      </c>
      <c r="ACH52">
        <v>2</v>
      </c>
      <c r="ACI52" s="11">
        <f t="shared" si="34"/>
        <v>120000</v>
      </c>
      <c r="ACJ52" s="45">
        <v>0.5</v>
      </c>
      <c r="ACK52" s="13">
        <f t="shared" si="35"/>
        <v>120000</v>
      </c>
      <c r="ACL52">
        <v>0.5</v>
      </c>
      <c r="ACM52" s="25">
        <f t="shared" si="69"/>
        <v>120000</v>
      </c>
      <c r="ACN52" s="11">
        <f t="shared" si="70"/>
        <v>120000</v>
      </c>
      <c r="ACR52" s="70" t="s">
        <v>295</v>
      </c>
      <c r="ACZ52" t="s">
        <v>259</v>
      </c>
      <c r="ADB52">
        <v>31</v>
      </c>
      <c r="ADC52">
        <v>1</v>
      </c>
      <c r="ADD52" t="s">
        <v>189</v>
      </c>
      <c r="ADO52">
        <v>1</v>
      </c>
      <c r="AFJ52">
        <v>1</v>
      </c>
      <c r="AGJ52"/>
      <c r="AGK52" s="38">
        <f t="shared" si="74"/>
        <v>0</v>
      </c>
      <c r="AIW52" s="25">
        <v>240000</v>
      </c>
      <c r="AIY52">
        <v>100</v>
      </c>
      <c r="AJC52">
        <v>1</v>
      </c>
      <c r="AJF52" s="384">
        <v>240000</v>
      </c>
      <c r="AJG52" s="11">
        <f t="shared" si="36"/>
        <v>80000</v>
      </c>
      <c r="AJJ52">
        <v>3</v>
      </c>
      <c r="AJT52" s="1"/>
      <c r="AJU52" s="1">
        <f t="shared" si="71"/>
        <v>3</v>
      </c>
      <c r="AJW52">
        <v>3</v>
      </c>
      <c r="AJX52" s="1">
        <f t="shared" si="72"/>
        <v>6</v>
      </c>
      <c r="AJZ52" t="s">
        <v>422</v>
      </c>
      <c r="AKA52" t="s">
        <v>260</v>
      </c>
      <c r="AKB52" t="s">
        <v>261</v>
      </c>
      <c r="AKC52" t="s">
        <v>260</v>
      </c>
      <c r="AKD52" t="s">
        <v>260</v>
      </c>
      <c r="AKE52" t="s">
        <v>260</v>
      </c>
      <c r="AKF52" t="s">
        <v>260</v>
      </c>
      <c r="AKG52" t="s">
        <v>260</v>
      </c>
      <c r="AKH52" t="s">
        <v>262</v>
      </c>
      <c r="AKI52" t="s">
        <v>260</v>
      </c>
      <c r="AKJ52" t="s">
        <v>260</v>
      </c>
      <c r="AKK52" t="s">
        <v>260</v>
      </c>
      <c r="AKL52" t="s">
        <v>260</v>
      </c>
      <c r="AKM52" t="s">
        <v>260</v>
      </c>
      <c r="AKN52" t="s">
        <v>260</v>
      </c>
      <c r="AKO52" t="s">
        <v>260</v>
      </c>
      <c r="AKP52" t="s">
        <v>263</v>
      </c>
      <c r="AKQ52" t="s">
        <v>260</v>
      </c>
      <c r="AKR52" t="s">
        <v>260</v>
      </c>
      <c r="AKS52" t="s">
        <v>260</v>
      </c>
      <c r="AKT52" t="s">
        <v>260</v>
      </c>
      <c r="AKU52" t="s">
        <v>260</v>
      </c>
      <c r="AKV52" t="s">
        <v>260</v>
      </c>
      <c r="AKW52" t="s">
        <v>260</v>
      </c>
      <c r="AKX52" t="s">
        <v>260</v>
      </c>
      <c r="AKY52" t="s">
        <v>260</v>
      </c>
      <c r="AKZ52" t="s">
        <v>260</v>
      </c>
      <c r="ALA52" t="s">
        <v>260</v>
      </c>
      <c r="ALB52" t="s">
        <v>260</v>
      </c>
      <c r="ALC52" t="s">
        <v>260</v>
      </c>
      <c r="ALD52" t="s">
        <v>260</v>
      </c>
      <c r="ALE52" t="s">
        <v>260</v>
      </c>
      <c r="ALF52" t="s">
        <v>260</v>
      </c>
      <c r="ALG52" t="s">
        <v>260</v>
      </c>
      <c r="ALH52" t="s">
        <v>260</v>
      </c>
      <c r="ALI52" t="s">
        <v>260</v>
      </c>
      <c r="ALJ52" t="s">
        <v>260</v>
      </c>
      <c r="ALK52">
        <v>1</v>
      </c>
      <c r="ALL52" s="11">
        <f t="shared" si="73"/>
        <v>240000</v>
      </c>
      <c r="ALM52" s="25">
        <v>240000</v>
      </c>
      <c r="ALN52">
        <v>1</v>
      </c>
      <c r="ALT52">
        <v>1</v>
      </c>
      <c r="ALU52">
        <v>1</v>
      </c>
    </row>
    <row r="53" spans="1:1022" s="1" customFormat="1" ht="15" customHeight="1" x14ac:dyDescent="0.25">
      <c r="A53" s="268"/>
      <c r="B53" s="113">
        <v>51</v>
      </c>
      <c r="C53" s="304" t="s">
        <v>375</v>
      </c>
      <c r="D53" s="304" t="s">
        <v>527</v>
      </c>
      <c r="E53" s="1">
        <v>2005</v>
      </c>
      <c r="F53" s="1">
        <v>5</v>
      </c>
      <c r="G53" s="1">
        <v>1</v>
      </c>
      <c r="H53" s="1">
        <v>2</v>
      </c>
      <c r="I53" s="1">
        <v>1</v>
      </c>
      <c r="J53" s="1">
        <v>7</v>
      </c>
      <c r="K53" s="1">
        <v>2000</v>
      </c>
      <c r="L53" s="1">
        <v>2002</v>
      </c>
      <c r="M53" s="1">
        <v>3</v>
      </c>
      <c r="AD53" s="1">
        <v>1</v>
      </c>
      <c r="AE53" s="1">
        <v>1</v>
      </c>
      <c r="AF53" s="1">
        <v>1</v>
      </c>
      <c r="AY53" s="1">
        <v>1</v>
      </c>
      <c r="BA53" s="1">
        <v>1</v>
      </c>
      <c r="BB53" s="1">
        <v>21</v>
      </c>
      <c r="BC53" s="1">
        <v>1</v>
      </c>
      <c r="BD53" s="1">
        <v>1</v>
      </c>
      <c r="BG53" s="1">
        <v>3</v>
      </c>
      <c r="CG53" s="1">
        <v>1</v>
      </c>
      <c r="CH53" s="246"/>
      <c r="CP53" s="1">
        <f t="shared" si="37"/>
        <v>0</v>
      </c>
      <c r="CS53" s="1">
        <f t="shared" si="0"/>
        <v>0</v>
      </c>
      <c r="DO53" s="1">
        <f t="shared" si="38"/>
        <v>0</v>
      </c>
      <c r="DX53" s="1">
        <f t="shared" si="39"/>
        <v>0</v>
      </c>
      <c r="EE53" s="1">
        <f t="shared" si="40"/>
        <v>0</v>
      </c>
      <c r="EH53" s="1">
        <f t="shared" si="41"/>
        <v>0</v>
      </c>
      <c r="FF53" s="116"/>
      <c r="GP53" s="1">
        <f t="shared" si="1"/>
        <v>0</v>
      </c>
      <c r="GY53" s="1">
        <f t="shared" si="42"/>
        <v>0</v>
      </c>
      <c r="HC53" s="1">
        <f t="shared" si="43"/>
        <v>0</v>
      </c>
      <c r="HS53" s="1">
        <f t="shared" si="44"/>
        <v>0</v>
      </c>
      <c r="HX53" s="1">
        <f t="shared" si="2"/>
        <v>0</v>
      </c>
      <c r="ID53" s="1">
        <f t="shared" si="3"/>
        <v>0</v>
      </c>
      <c r="IN53" s="1">
        <f t="shared" si="45"/>
        <v>0</v>
      </c>
      <c r="IW53" s="1">
        <f t="shared" si="46"/>
        <v>0</v>
      </c>
      <c r="IZ53" s="1">
        <f t="shared" si="4"/>
        <v>0</v>
      </c>
      <c r="JJ53" s="1">
        <f t="shared" si="5"/>
        <v>0</v>
      </c>
      <c r="JV53" s="1">
        <f t="shared" si="47"/>
        <v>0</v>
      </c>
      <c r="KB53" s="1">
        <f t="shared" si="48"/>
        <v>0</v>
      </c>
      <c r="LG53" s="1">
        <f t="shared" si="6"/>
        <v>0</v>
      </c>
      <c r="LT53" s="1">
        <f t="shared" si="49"/>
        <v>0</v>
      </c>
      <c r="MA53" s="1">
        <f t="shared" si="50"/>
        <v>0</v>
      </c>
      <c r="MF53" s="1">
        <f t="shared" si="51"/>
        <v>0</v>
      </c>
      <c r="MM53" s="1">
        <f t="shared" si="52"/>
        <v>0</v>
      </c>
      <c r="MS53" s="1">
        <f t="shared" si="53"/>
        <v>0</v>
      </c>
      <c r="MU53" s="115">
        <v>1</v>
      </c>
      <c r="NE53" s="1">
        <v>1</v>
      </c>
      <c r="OI53" s="120"/>
      <c r="PD53" s="1">
        <f t="shared" si="7"/>
        <v>0</v>
      </c>
      <c r="PG53" s="1">
        <v>1</v>
      </c>
      <c r="PJ53" s="1">
        <v>1</v>
      </c>
      <c r="PK53" s="1">
        <v>1</v>
      </c>
      <c r="PL53" s="1">
        <v>1</v>
      </c>
      <c r="PN53" s="1">
        <v>1</v>
      </c>
      <c r="PO53" s="1">
        <v>1</v>
      </c>
      <c r="PP53" s="1">
        <v>1</v>
      </c>
      <c r="PR53" s="1">
        <v>1</v>
      </c>
      <c r="PW53" s="1">
        <v>1</v>
      </c>
      <c r="QF53" s="1">
        <f t="shared" si="54"/>
        <v>0</v>
      </c>
      <c r="QY53" s="1">
        <f t="shared" si="55"/>
        <v>0</v>
      </c>
      <c r="RK53" s="1">
        <f t="shared" si="56"/>
        <v>0</v>
      </c>
      <c r="SA53" s="1">
        <f t="shared" si="57"/>
        <v>0</v>
      </c>
      <c r="SG53" s="1">
        <f t="shared" si="58"/>
        <v>0</v>
      </c>
      <c r="SO53" s="1">
        <f t="shared" si="59"/>
        <v>0</v>
      </c>
      <c r="TB53" s="1">
        <f t="shared" si="60"/>
        <v>0</v>
      </c>
      <c r="TS53" s="1">
        <f t="shared" si="8"/>
        <v>0</v>
      </c>
      <c r="UD53" s="1">
        <f t="shared" si="9"/>
        <v>0</v>
      </c>
      <c r="UG53" s="1">
        <f t="shared" si="10"/>
        <v>0</v>
      </c>
      <c r="UQ53" s="1">
        <f t="shared" si="61"/>
        <v>0</v>
      </c>
      <c r="VA53" s="1">
        <f t="shared" si="62"/>
        <v>0</v>
      </c>
      <c r="VG53" s="1">
        <f t="shared" si="63"/>
        <v>0</v>
      </c>
      <c r="WY53" s="1">
        <f t="shared" si="11"/>
        <v>0</v>
      </c>
      <c r="XB53" s="1">
        <f t="shared" si="64"/>
        <v>0</v>
      </c>
      <c r="XG53" s="1">
        <f t="shared" si="12"/>
        <v>0</v>
      </c>
      <c r="XK53" s="108"/>
      <c r="XL53" s="1">
        <f t="shared" si="13"/>
        <v>0</v>
      </c>
      <c r="XM53" s="1">
        <f t="shared" si="14"/>
        <v>0</v>
      </c>
      <c r="XN53" s="1">
        <f t="shared" si="65"/>
        <v>0</v>
      </c>
      <c r="XO53" s="1">
        <f t="shared" si="15"/>
        <v>0</v>
      </c>
      <c r="XP53" s="1">
        <f t="shared" si="66"/>
        <v>0</v>
      </c>
      <c r="XQ53" s="1">
        <f t="shared" si="16"/>
        <v>0</v>
      </c>
      <c r="XR53" s="1">
        <f t="shared" si="17"/>
        <v>0</v>
      </c>
      <c r="XS53" s="1">
        <f t="shared" si="78"/>
        <v>0</v>
      </c>
      <c r="XT53" s="1">
        <f t="shared" si="67"/>
        <v>0</v>
      </c>
      <c r="XU53" s="1">
        <f t="shared" si="19"/>
        <v>0</v>
      </c>
      <c r="XV53" s="1">
        <f t="shared" si="20"/>
        <v>0</v>
      </c>
      <c r="XW53" s="1">
        <f t="shared" si="21"/>
        <v>0</v>
      </c>
      <c r="XX53" s="1">
        <f t="shared" si="22"/>
        <v>0</v>
      </c>
      <c r="XY53" s="1">
        <f t="shared" si="23"/>
        <v>2</v>
      </c>
      <c r="XZ53" s="1">
        <f t="shared" si="24"/>
        <v>9</v>
      </c>
      <c r="YA53" s="1">
        <f t="shared" si="25"/>
        <v>0</v>
      </c>
      <c r="YB53" s="1">
        <f t="shared" si="26"/>
        <v>0</v>
      </c>
      <c r="YC53" s="1">
        <f t="shared" si="27"/>
        <v>0</v>
      </c>
      <c r="YD53" s="132"/>
      <c r="YE53" s="133">
        <f t="shared" si="80"/>
        <v>11</v>
      </c>
      <c r="YF53" s="133">
        <f t="shared" si="29"/>
        <v>219136.36363636365</v>
      </c>
      <c r="YG53" s="130">
        <v>1</v>
      </c>
      <c r="YH53" s="130">
        <f t="shared" si="30"/>
        <v>2410500</v>
      </c>
      <c r="YI53" s="129">
        <v>2</v>
      </c>
      <c r="YJ53" s="128">
        <f t="shared" si="31"/>
        <v>1205250</v>
      </c>
      <c r="YK53" s="177"/>
      <c r="YL53">
        <v>0.5</v>
      </c>
      <c r="YM53">
        <v>1</v>
      </c>
      <c r="YN53"/>
      <c r="YO53">
        <v>1</v>
      </c>
      <c r="YP53">
        <v>1</v>
      </c>
      <c r="YQ53">
        <v>1</v>
      </c>
      <c r="YR53">
        <v>1</v>
      </c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>
        <f t="shared" si="68"/>
        <v>5</v>
      </c>
      <c r="ACD53" s="25">
        <f>(AJF53/ACC53)*YL53</f>
        <v>482100</v>
      </c>
      <c r="ACE53" s="11">
        <f t="shared" si="32"/>
        <v>16</v>
      </c>
      <c r="ACF53" s="11">
        <f t="shared" si="33"/>
        <v>301312.5</v>
      </c>
      <c r="ACG53" s="1">
        <v>245</v>
      </c>
      <c r="ACH53" s="1">
        <v>3</v>
      </c>
      <c r="ACI53" s="11">
        <f t="shared" si="34"/>
        <v>1607000</v>
      </c>
      <c r="ACJ53" s="11"/>
      <c r="ACK53" s="13">
        <f t="shared" si="35"/>
        <v>0</v>
      </c>
      <c r="ACL53">
        <v>0.5</v>
      </c>
      <c r="ACM53" s="25">
        <f t="shared" si="69"/>
        <v>2410500</v>
      </c>
      <c r="ACN53" s="11">
        <f t="shared" si="70"/>
        <v>1607000</v>
      </c>
      <c r="ACO53" s="65"/>
      <c r="ACP53" s="1">
        <v>1</v>
      </c>
      <c r="ACQ53" s="1">
        <v>1</v>
      </c>
      <c r="ACR53" s="1" t="s">
        <v>258</v>
      </c>
      <c r="ACS53" s="1">
        <v>1</v>
      </c>
      <c r="ACT53" s="1">
        <v>1</v>
      </c>
      <c r="ACU53" s="1">
        <v>1</v>
      </c>
      <c r="ACV53" s="1">
        <v>1</v>
      </c>
      <c r="ACZ53" s="1" t="s">
        <v>259</v>
      </c>
      <c r="ADA53" s="1">
        <v>1</v>
      </c>
      <c r="ADD53" s="1" t="s">
        <v>185</v>
      </c>
      <c r="ADL53" s="1">
        <v>1</v>
      </c>
      <c r="ADR53" s="1">
        <v>1</v>
      </c>
      <c r="ADU53" s="1">
        <v>4</v>
      </c>
      <c r="ADV53" s="1">
        <v>4</v>
      </c>
      <c r="AEB53" s="1">
        <v>2</v>
      </c>
      <c r="AEJ53" s="1">
        <v>1</v>
      </c>
      <c r="AEP53" s="1">
        <v>1</v>
      </c>
      <c r="AFD53" s="1">
        <v>1</v>
      </c>
      <c r="AFK53" s="1">
        <v>1</v>
      </c>
      <c r="AFL53" s="1">
        <v>1</v>
      </c>
      <c r="AFO53" s="1">
        <v>1</v>
      </c>
      <c r="AFU53" s="1">
        <v>1</v>
      </c>
      <c r="AFX53" s="1">
        <v>1</v>
      </c>
      <c r="AGJ53" s="11">
        <v>1822000</v>
      </c>
      <c r="AGK53" s="11">
        <f t="shared" si="74"/>
        <v>10000</v>
      </c>
      <c r="AGT53" s="1">
        <v>9000</v>
      </c>
      <c r="AGU53" s="1">
        <v>1</v>
      </c>
      <c r="AGX53" s="1">
        <v>1000</v>
      </c>
      <c r="AGY53" s="1">
        <v>1</v>
      </c>
      <c r="AHG53" s="1">
        <v>1</v>
      </c>
      <c r="AHH53" s="1">
        <v>1831000</v>
      </c>
      <c r="AHI53" s="1">
        <v>0.49399999999999999</v>
      </c>
      <c r="AHJ53" s="1">
        <v>9</v>
      </c>
      <c r="AHK53" s="1">
        <v>1</v>
      </c>
      <c r="AHT53" s="1">
        <v>6</v>
      </c>
      <c r="AHU53" s="1">
        <v>1</v>
      </c>
      <c r="AHV53" s="1">
        <v>1</v>
      </c>
      <c r="AHW53" s="1">
        <v>16</v>
      </c>
      <c r="AHX53" s="1">
        <v>1</v>
      </c>
      <c r="AHY53" s="1">
        <v>20</v>
      </c>
      <c r="AHZ53" s="1">
        <v>1</v>
      </c>
      <c r="AIA53" s="1">
        <v>19</v>
      </c>
      <c r="AIB53" s="1">
        <v>1</v>
      </c>
      <c r="AIC53" s="1">
        <v>4</v>
      </c>
      <c r="AID53" s="1">
        <v>1</v>
      </c>
      <c r="AIE53" s="1">
        <v>3</v>
      </c>
      <c r="AIF53" s="1">
        <v>1</v>
      </c>
      <c r="AIH53" s="1">
        <v>1</v>
      </c>
      <c r="AIU53" s="1">
        <v>1</v>
      </c>
      <c r="AIV53" s="1">
        <v>1</v>
      </c>
      <c r="AIW53" s="11">
        <v>431000</v>
      </c>
      <c r="AIX53" s="11"/>
      <c r="AIY53" s="1">
        <v>23.54</v>
      </c>
      <c r="AIZ53" s="11">
        <v>4390000</v>
      </c>
      <c r="AJE53" s="45"/>
      <c r="AJF53" s="381">
        <v>4821000</v>
      </c>
      <c r="AJG53" s="11">
        <f t="shared" si="36"/>
        <v>301312.5</v>
      </c>
      <c r="AJH53" s="60"/>
      <c r="AJI53" s="12">
        <v>2.2999999999999998</v>
      </c>
      <c r="AJJ53" s="1">
        <v>8</v>
      </c>
      <c r="AJU53" s="1">
        <f t="shared" si="71"/>
        <v>8</v>
      </c>
      <c r="AJX53" s="1">
        <f t="shared" si="72"/>
        <v>8</v>
      </c>
      <c r="AJY53" s="60"/>
      <c r="AJZ53" s="1" t="s">
        <v>310</v>
      </c>
      <c r="AKA53" s="1" t="s">
        <v>528</v>
      </c>
      <c r="AKB53" s="1" t="s">
        <v>529</v>
      </c>
      <c r="AKC53" s="1" t="s">
        <v>290</v>
      </c>
      <c r="AKD53" s="1" t="s">
        <v>192</v>
      </c>
      <c r="AKE53" s="1" t="s">
        <v>530</v>
      </c>
      <c r="AKF53" s="1" t="s">
        <v>389</v>
      </c>
      <c r="AKG53" s="1" t="s">
        <v>260</v>
      </c>
      <c r="AKH53" s="1" t="s">
        <v>262</v>
      </c>
      <c r="AKI53" s="1" t="s">
        <v>260</v>
      </c>
      <c r="AKJ53" s="1" t="s">
        <v>260</v>
      </c>
      <c r="AKK53" s="1" t="s">
        <v>260</v>
      </c>
      <c r="AKL53" s="1" t="s">
        <v>260</v>
      </c>
      <c r="AKM53" s="1" t="s">
        <v>260</v>
      </c>
      <c r="AKN53" s="1" t="s">
        <v>260</v>
      </c>
      <c r="AKO53" s="1" t="s">
        <v>260</v>
      </c>
      <c r="AKP53" s="1" t="s">
        <v>263</v>
      </c>
      <c r="AKQ53" s="1" t="s">
        <v>260</v>
      </c>
      <c r="AKR53" s="1" t="s">
        <v>260</v>
      </c>
      <c r="AKS53" s="1" t="s">
        <v>260</v>
      </c>
      <c r="AKT53" s="1" t="s">
        <v>260</v>
      </c>
      <c r="AKU53" s="1" t="s">
        <v>260</v>
      </c>
      <c r="AKV53" s="1" t="s">
        <v>260</v>
      </c>
      <c r="AKW53" s="1" t="s">
        <v>260</v>
      </c>
      <c r="AKX53" s="1" t="s">
        <v>260</v>
      </c>
      <c r="AKY53" s="1" t="s">
        <v>260</v>
      </c>
      <c r="AKZ53" s="1" t="s">
        <v>260</v>
      </c>
      <c r="ALA53" s="1" t="s">
        <v>260</v>
      </c>
      <c r="ALB53" s="1" t="s">
        <v>260</v>
      </c>
      <c r="ALC53" s="1" t="s">
        <v>260</v>
      </c>
      <c r="ALD53" s="1" t="s">
        <v>260</v>
      </c>
      <c r="ALE53" s="1" t="s">
        <v>260</v>
      </c>
      <c r="ALF53" s="1" t="s">
        <v>260</v>
      </c>
      <c r="ALG53" s="1" t="s">
        <v>260</v>
      </c>
      <c r="ALH53" s="1" t="s">
        <v>260</v>
      </c>
      <c r="ALI53" s="1" t="s">
        <v>260</v>
      </c>
      <c r="ALJ53" s="1" t="s">
        <v>260</v>
      </c>
      <c r="ALK53" s="1">
        <v>8</v>
      </c>
      <c r="ALL53" s="11">
        <f t="shared" si="73"/>
        <v>602625</v>
      </c>
      <c r="ALM53" s="53">
        <v>4821000</v>
      </c>
      <c r="ALN53" s="1">
        <v>3</v>
      </c>
      <c r="ALO53" s="1">
        <v>3</v>
      </c>
      <c r="ALR53" s="1">
        <v>1</v>
      </c>
      <c r="ALS53" s="60"/>
      <c r="ALT53" s="1">
        <v>1</v>
      </c>
      <c r="ALV53" s="1">
        <v>1</v>
      </c>
      <c r="ALW53" s="1">
        <v>1</v>
      </c>
      <c r="ALX53" s="1">
        <v>1</v>
      </c>
      <c r="ALY53" s="1">
        <v>1</v>
      </c>
      <c r="AMA53" s="1">
        <v>1</v>
      </c>
      <c r="AMB53" s="1">
        <v>1</v>
      </c>
      <c r="AMG53" s="1">
        <v>1</v>
      </c>
      <c r="AMH53" s="403"/>
    </row>
    <row r="54" spans="1:1022" s="1" customFormat="1" ht="15" customHeight="1" x14ac:dyDescent="0.25">
      <c r="A54" s="268"/>
      <c r="B54" s="113">
        <v>52</v>
      </c>
      <c r="C54" s="304" t="s">
        <v>375</v>
      </c>
      <c r="D54" s="304" t="s">
        <v>531</v>
      </c>
      <c r="E54" s="1">
        <v>2006</v>
      </c>
      <c r="H54" s="1">
        <v>1</v>
      </c>
      <c r="I54" s="1">
        <v>1</v>
      </c>
      <c r="J54" s="1">
        <v>1</v>
      </c>
      <c r="K54" s="1">
        <v>1998</v>
      </c>
      <c r="L54" s="1">
        <v>1998</v>
      </c>
      <c r="M54" s="1">
        <v>1</v>
      </c>
      <c r="AB54" s="1">
        <v>1</v>
      </c>
      <c r="AY54" s="1">
        <v>1</v>
      </c>
      <c r="BA54" s="1">
        <v>1</v>
      </c>
      <c r="BB54" s="1">
        <v>22</v>
      </c>
      <c r="BC54" s="1">
        <v>1</v>
      </c>
      <c r="BE54" s="1">
        <v>1</v>
      </c>
      <c r="BG54" s="1">
        <v>3</v>
      </c>
      <c r="CG54" s="1">
        <v>1</v>
      </c>
      <c r="CH54" s="246"/>
      <c r="CP54" s="1">
        <f t="shared" si="37"/>
        <v>0</v>
      </c>
      <c r="CS54" s="1">
        <f t="shared" si="0"/>
        <v>0</v>
      </c>
      <c r="DO54" s="1">
        <f t="shared" si="38"/>
        <v>0</v>
      </c>
      <c r="DX54" s="1">
        <f t="shared" si="39"/>
        <v>0</v>
      </c>
      <c r="EE54" s="1">
        <f t="shared" si="40"/>
        <v>0</v>
      </c>
      <c r="EH54" s="1">
        <f t="shared" si="41"/>
        <v>0</v>
      </c>
      <c r="FF54" s="116"/>
      <c r="GP54" s="1">
        <f t="shared" si="1"/>
        <v>0</v>
      </c>
      <c r="GY54" s="1">
        <f t="shared" si="42"/>
        <v>0</v>
      </c>
      <c r="HC54" s="1">
        <f t="shared" si="43"/>
        <v>0</v>
      </c>
      <c r="HS54" s="1">
        <f t="shared" si="44"/>
        <v>0</v>
      </c>
      <c r="HX54" s="1">
        <f t="shared" si="2"/>
        <v>0</v>
      </c>
      <c r="ID54" s="1">
        <f t="shared" si="3"/>
        <v>0</v>
      </c>
      <c r="IN54" s="1">
        <f t="shared" si="45"/>
        <v>0</v>
      </c>
      <c r="IW54" s="1">
        <f t="shared" si="46"/>
        <v>0</v>
      </c>
      <c r="IZ54" s="1">
        <f t="shared" si="4"/>
        <v>0</v>
      </c>
      <c r="JJ54" s="1">
        <f t="shared" si="5"/>
        <v>0</v>
      </c>
      <c r="JV54" s="1">
        <f t="shared" si="47"/>
        <v>0</v>
      </c>
      <c r="KB54" s="1">
        <f t="shared" si="48"/>
        <v>0</v>
      </c>
      <c r="LG54" s="1">
        <f t="shared" si="6"/>
        <v>0</v>
      </c>
      <c r="LT54" s="1">
        <f t="shared" si="49"/>
        <v>0</v>
      </c>
      <c r="MA54" s="1">
        <f t="shared" si="50"/>
        <v>0</v>
      </c>
      <c r="MF54" s="1">
        <f t="shared" si="51"/>
        <v>0</v>
      </c>
      <c r="MM54" s="1">
        <f t="shared" si="52"/>
        <v>0</v>
      </c>
      <c r="MS54" s="1">
        <f t="shared" si="53"/>
        <v>0</v>
      </c>
      <c r="MU54" s="115"/>
      <c r="OI54" s="120"/>
      <c r="PD54" s="1">
        <f t="shared" si="7"/>
        <v>0</v>
      </c>
      <c r="QF54" s="1">
        <f t="shared" si="54"/>
        <v>0</v>
      </c>
      <c r="QY54" s="1">
        <f t="shared" si="55"/>
        <v>0</v>
      </c>
      <c r="RK54" s="1">
        <f t="shared" si="56"/>
        <v>0</v>
      </c>
      <c r="SA54" s="1">
        <f t="shared" si="57"/>
        <v>0</v>
      </c>
      <c r="SG54" s="1">
        <f t="shared" si="58"/>
        <v>0</v>
      </c>
      <c r="SO54" s="1">
        <f t="shared" si="59"/>
        <v>0</v>
      </c>
      <c r="TB54" s="1">
        <f t="shared" si="60"/>
        <v>0</v>
      </c>
      <c r="TS54" s="1">
        <f t="shared" si="8"/>
        <v>0</v>
      </c>
      <c r="UD54" s="1">
        <f t="shared" si="9"/>
        <v>0</v>
      </c>
      <c r="UG54" s="1">
        <f t="shared" si="10"/>
        <v>0</v>
      </c>
      <c r="UQ54" s="1">
        <f t="shared" si="61"/>
        <v>0</v>
      </c>
      <c r="UT54" s="1">
        <v>1</v>
      </c>
      <c r="VA54" s="1">
        <f t="shared" si="62"/>
        <v>1</v>
      </c>
      <c r="VB54" s="1">
        <v>1</v>
      </c>
      <c r="VG54" s="1">
        <f t="shared" si="63"/>
        <v>0</v>
      </c>
      <c r="WY54" s="1">
        <f t="shared" si="11"/>
        <v>0</v>
      </c>
      <c r="XB54" s="1">
        <f t="shared" si="64"/>
        <v>0</v>
      </c>
      <c r="XG54" s="1">
        <f t="shared" si="12"/>
        <v>0</v>
      </c>
      <c r="XK54" s="108"/>
      <c r="XL54" s="1">
        <f t="shared" si="13"/>
        <v>0</v>
      </c>
      <c r="XM54" s="1">
        <f t="shared" si="14"/>
        <v>0</v>
      </c>
      <c r="XN54" s="1">
        <f t="shared" si="65"/>
        <v>0</v>
      </c>
      <c r="XO54" s="1">
        <f t="shared" si="15"/>
        <v>0</v>
      </c>
      <c r="XP54" s="1">
        <f t="shared" si="66"/>
        <v>0</v>
      </c>
      <c r="XQ54" s="1">
        <f t="shared" si="16"/>
        <v>0</v>
      </c>
      <c r="XR54" s="1">
        <f t="shared" si="17"/>
        <v>0</v>
      </c>
      <c r="XS54" s="1">
        <f t="shared" si="78"/>
        <v>0</v>
      </c>
      <c r="XT54" s="1">
        <f t="shared" si="67"/>
        <v>0</v>
      </c>
      <c r="XU54" s="1">
        <f t="shared" si="19"/>
        <v>1</v>
      </c>
      <c r="XV54" s="1">
        <f t="shared" si="20"/>
        <v>0</v>
      </c>
      <c r="XW54" s="1">
        <f t="shared" si="21"/>
        <v>0</v>
      </c>
      <c r="XX54" s="1">
        <f t="shared" si="22"/>
        <v>0</v>
      </c>
      <c r="XY54" s="1">
        <f t="shared" si="23"/>
        <v>0</v>
      </c>
      <c r="XZ54" s="1">
        <f t="shared" si="24"/>
        <v>0</v>
      </c>
      <c r="YA54" s="1">
        <f t="shared" si="25"/>
        <v>0</v>
      </c>
      <c r="YB54" s="1">
        <f t="shared" si="26"/>
        <v>0</v>
      </c>
      <c r="YC54" s="1">
        <f t="shared" si="27"/>
        <v>0</v>
      </c>
      <c r="YD54" s="132"/>
      <c r="YE54" s="133">
        <f t="shared" si="80"/>
        <v>1</v>
      </c>
      <c r="YF54" s="133">
        <f t="shared" si="29"/>
        <v>274000</v>
      </c>
      <c r="YG54" s="130">
        <v>1</v>
      </c>
      <c r="YH54" s="130">
        <f t="shared" si="30"/>
        <v>274000</v>
      </c>
      <c r="YI54" s="129">
        <v>1</v>
      </c>
      <c r="YJ54" s="128">
        <f t="shared" si="31"/>
        <v>274000</v>
      </c>
      <c r="YK54" s="177"/>
      <c r="YL54">
        <v>1</v>
      </c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>
        <f t="shared" si="68"/>
        <v>0</v>
      </c>
      <c r="ACD54" s="25"/>
      <c r="ACE54" s="11">
        <f t="shared" si="32"/>
        <v>1</v>
      </c>
      <c r="ACF54" s="11">
        <f t="shared" si="33"/>
        <v>274000</v>
      </c>
      <c r="ACG54" s="1">
        <v>5</v>
      </c>
      <c r="ACH54" s="1">
        <v>1</v>
      </c>
      <c r="ACI54" s="11">
        <f t="shared" si="34"/>
        <v>274000</v>
      </c>
      <c r="ACJ54" s="45">
        <v>1</v>
      </c>
      <c r="ACK54" s="13">
        <f t="shared" si="35"/>
        <v>274000</v>
      </c>
      <c r="ACL54">
        <v>1</v>
      </c>
      <c r="ACM54" s="25">
        <f t="shared" si="69"/>
        <v>274000</v>
      </c>
      <c r="ACN54" s="11">
        <f t="shared" si="70"/>
        <v>274000</v>
      </c>
      <c r="ACO54" s="65"/>
      <c r="ACR54" s="39" t="s">
        <v>407</v>
      </c>
      <c r="ACS54" s="1">
        <v>1</v>
      </c>
      <c r="ACU54" s="1">
        <v>1</v>
      </c>
      <c r="ACV54" s="1">
        <v>1</v>
      </c>
      <c r="ACX54" s="1">
        <v>1</v>
      </c>
      <c r="ACY54" s="1">
        <v>1</v>
      </c>
      <c r="ACZ54" s="1" t="s">
        <v>532</v>
      </c>
      <c r="ADA54" s="1">
        <v>1</v>
      </c>
      <c r="ADD54" s="1" t="s">
        <v>189</v>
      </c>
      <c r="ADR54" s="1">
        <v>1</v>
      </c>
      <c r="AFA54" s="1">
        <v>1</v>
      </c>
      <c r="AFK54" s="1">
        <v>1</v>
      </c>
      <c r="AFT54" s="1">
        <v>1</v>
      </c>
      <c r="AGJ54" s="1">
        <v>60000</v>
      </c>
      <c r="AGK54" s="11">
        <f t="shared" si="74"/>
        <v>0</v>
      </c>
      <c r="AHH54" s="1">
        <v>60000</v>
      </c>
      <c r="AHW54" s="1">
        <v>3</v>
      </c>
      <c r="AHX54" s="1">
        <v>1</v>
      </c>
      <c r="AIH54" s="1">
        <v>1</v>
      </c>
      <c r="AIU54" s="1">
        <v>1</v>
      </c>
      <c r="AIW54" s="11">
        <v>214000</v>
      </c>
      <c r="AIX54" s="11"/>
      <c r="AIY54" s="1">
        <v>356.67</v>
      </c>
      <c r="AIZ54" s="11">
        <v>55000</v>
      </c>
      <c r="AJA54" s="1">
        <v>5000</v>
      </c>
      <c r="AJB54" s="1">
        <v>1</v>
      </c>
      <c r="AJD54" s="1">
        <v>1.824817518248175</v>
      </c>
      <c r="AJE54" s="45">
        <v>9.0909090909090917</v>
      </c>
      <c r="AJF54" s="381">
        <v>274000</v>
      </c>
      <c r="AJG54" s="11">
        <f t="shared" si="36"/>
        <v>274000</v>
      </c>
      <c r="AJH54" s="60"/>
      <c r="AJI54" s="12"/>
      <c r="AJU54" s="1">
        <f t="shared" si="71"/>
        <v>0</v>
      </c>
      <c r="AJX54" s="1">
        <f t="shared" si="72"/>
        <v>0</v>
      </c>
      <c r="AJY54" s="60"/>
      <c r="AJZ54" s="1" t="s">
        <v>533</v>
      </c>
      <c r="AKA54" s="1" t="s">
        <v>408</v>
      </c>
      <c r="AKB54" s="1" t="s">
        <v>261</v>
      </c>
      <c r="AKC54" s="1" t="s">
        <v>260</v>
      </c>
      <c r="AKD54" s="1" t="s">
        <v>260</v>
      </c>
      <c r="AKE54" s="1" t="s">
        <v>260</v>
      </c>
      <c r="AKF54" s="1" t="s">
        <v>260</v>
      </c>
      <c r="AKG54" s="1" t="s">
        <v>260</v>
      </c>
      <c r="AKH54" s="1" t="s">
        <v>262</v>
      </c>
      <c r="AKI54" s="1" t="s">
        <v>260</v>
      </c>
      <c r="AKJ54" s="1" t="s">
        <v>260</v>
      </c>
      <c r="AKK54" s="1" t="s">
        <v>260</v>
      </c>
      <c r="AKL54" s="1" t="s">
        <v>260</v>
      </c>
      <c r="AKM54" s="1" t="s">
        <v>260</v>
      </c>
      <c r="AKN54" s="1" t="s">
        <v>260</v>
      </c>
      <c r="AKO54" s="1" t="s">
        <v>260</v>
      </c>
      <c r="AKP54" s="1" t="s">
        <v>263</v>
      </c>
      <c r="AKQ54" s="1" t="s">
        <v>260</v>
      </c>
      <c r="AKR54" s="1" t="s">
        <v>260</v>
      </c>
      <c r="AKS54" s="1" t="s">
        <v>260</v>
      </c>
      <c r="AKT54" s="1" t="s">
        <v>260</v>
      </c>
      <c r="AKU54" s="1" t="s">
        <v>260</v>
      </c>
      <c r="AKV54" s="1" t="s">
        <v>260</v>
      </c>
      <c r="AKW54" s="1" t="s">
        <v>260</v>
      </c>
      <c r="AKX54" s="1" t="s">
        <v>260</v>
      </c>
      <c r="AKY54" s="1" t="s">
        <v>260</v>
      </c>
      <c r="AKZ54" s="1" t="s">
        <v>260</v>
      </c>
      <c r="ALA54" s="1" t="s">
        <v>260</v>
      </c>
      <c r="ALB54" s="1" t="s">
        <v>260</v>
      </c>
      <c r="ALC54" s="1" t="s">
        <v>260</v>
      </c>
      <c r="ALD54" s="1" t="s">
        <v>260</v>
      </c>
      <c r="ALE54" s="1" t="s">
        <v>260</v>
      </c>
      <c r="ALF54" s="1" t="s">
        <v>260</v>
      </c>
      <c r="ALG54" s="1" t="s">
        <v>260</v>
      </c>
      <c r="ALH54" s="1" t="s">
        <v>260</v>
      </c>
      <c r="ALI54" s="1" t="s">
        <v>260</v>
      </c>
      <c r="ALJ54" s="1" t="s">
        <v>260</v>
      </c>
      <c r="ALK54" s="1">
        <v>3</v>
      </c>
      <c r="ALL54" s="11">
        <f t="shared" si="73"/>
        <v>91333.333333333328</v>
      </c>
      <c r="ALM54" s="28">
        <v>274000</v>
      </c>
      <c r="ALO54" s="1">
        <v>2</v>
      </c>
      <c r="ALS54" s="60"/>
      <c r="ALT54" s="1">
        <v>1</v>
      </c>
      <c r="ALU54" s="1">
        <v>1</v>
      </c>
      <c r="ALV54" s="1">
        <v>1</v>
      </c>
      <c r="AMH54" s="403"/>
    </row>
    <row r="55" spans="1:1022" s="1" customFormat="1" ht="16" customHeight="1" x14ac:dyDescent="0.25">
      <c r="A55" s="268"/>
      <c r="B55" s="113">
        <v>53</v>
      </c>
      <c r="C55" s="304" t="s">
        <v>375</v>
      </c>
      <c r="D55" s="304" t="s">
        <v>534</v>
      </c>
      <c r="E55" s="1">
        <v>2006</v>
      </c>
      <c r="F55" s="1">
        <v>3</v>
      </c>
      <c r="G55" s="1">
        <v>1</v>
      </c>
      <c r="H55" s="1">
        <v>2</v>
      </c>
      <c r="I55" s="1">
        <v>1</v>
      </c>
      <c r="J55" s="1">
        <v>5</v>
      </c>
      <c r="K55" s="1">
        <v>1996</v>
      </c>
      <c r="L55" s="1">
        <v>2000</v>
      </c>
      <c r="M55" s="1">
        <v>4</v>
      </c>
      <c r="AA55" s="1">
        <v>1</v>
      </c>
      <c r="AB55" s="1">
        <v>1</v>
      </c>
      <c r="AC55" s="1">
        <v>1</v>
      </c>
      <c r="AD55" s="1">
        <v>1</v>
      </c>
      <c r="AW55" s="1">
        <v>1</v>
      </c>
      <c r="AY55" s="1">
        <v>1</v>
      </c>
      <c r="BA55" s="1">
        <v>1</v>
      </c>
      <c r="BB55" s="1">
        <v>11</v>
      </c>
      <c r="BC55" s="1">
        <v>1</v>
      </c>
      <c r="CG55" s="1">
        <v>1</v>
      </c>
      <c r="CH55" s="246"/>
      <c r="CP55" s="1">
        <f t="shared" si="37"/>
        <v>0</v>
      </c>
      <c r="CS55" s="1">
        <f t="shared" si="0"/>
        <v>0</v>
      </c>
      <c r="DO55" s="1">
        <f t="shared" si="38"/>
        <v>0</v>
      </c>
      <c r="DQ55" s="1">
        <v>1</v>
      </c>
      <c r="DX55" s="1">
        <f t="shared" si="39"/>
        <v>1</v>
      </c>
      <c r="DY55" s="1">
        <v>1</v>
      </c>
      <c r="EE55" s="1">
        <f t="shared" si="40"/>
        <v>0</v>
      </c>
      <c r="EH55" s="1">
        <f t="shared" si="41"/>
        <v>0</v>
      </c>
      <c r="FF55" s="116"/>
      <c r="GP55" s="1">
        <f t="shared" si="1"/>
        <v>0</v>
      </c>
      <c r="GY55" s="1">
        <f t="shared" si="42"/>
        <v>0</v>
      </c>
      <c r="HC55" s="1">
        <f t="shared" si="43"/>
        <v>0</v>
      </c>
      <c r="HS55" s="1">
        <f t="shared" si="44"/>
        <v>0</v>
      </c>
      <c r="HX55" s="1">
        <f t="shared" si="2"/>
        <v>0</v>
      </c>
      <c r="ID55" s="1">
        <f t="shared" si="3"/>
        <v>0</v>
      </c>
      <c r="IN55" s="1">
        <f t="shared" si="45"/>
        <v>0</v>
      </c>
      <c r="IW55" s="1">
        <f t="shared" si="46"/>
        <v>0</v>
      </c>
      <c r="IZ55" s="1">
        <f t="shared" si="4"/>
        <v>0</v>
      </c>
      <c r="JJ55" s="1">
        <f t="shared" si="5"/>
        <v>0</v>
      </c>
      <c r="JV55" s="1">
        <f t="shared" si="47"/>
        <v>0</v>
      </c>
      <c r="KB55" s="1">
        <f t="shared" si="48"/>
        <v>0</v>
      </c>
      <c r="LG55" s="1">
        <f t="shared" si="6"/>
        <v>0</v>
      </c>
      <c r="LT55" s="1">
        <f t="shared" si="49"/>
        <v>0</v>
      </c>
      <c r="MA55" s="1">
        <f t="shared" si="50"/>
        <v>0</v>
      </c>
      <c r="MF55" s="1">
        <f t="shared" si="51"/>
        <v>0</v>
      </c>
      <c r="MM55" s="1">
        <f t="shared" si="52"/>
        <v>0</v>
      </c>
      <c r="MS55" s="1">
        <f t="shared" si="53"/>
        <v>0</v>
      </c>
      <c r="MU55" s="115">
        <v>1</v>
      </c>
      <c r="OI55" s="120"/>
      <c r="PD55" s="1">
        <f t="shared" si="7"/>
        <v>0</v>
      </c>
      <c r="QF55" s="1">
        <f t="shared" si="54"/>
        <v>0</v>
      </c>
      <c r="QY55" s="1">
        <f t="shared" si="55"/>
        <v>0</v>
      </c>
      <c r="RK55" s="1">
        <f t="shared" si="56"/>
        <v>0</v>
      </c>
      <c r="SA55" s="1">
        <f t="shared" si="57"/>
        <v>0</v>
      </c>
      <c r="SG55" s="1">
        <f t="shared" si="58"/>
        <v>0</v>
      </c>
      <c r="SO55" s="1">
        <f t="shared" si="59"/>
        <v>0</v>
      </c>
      <c r="TB55" s="1">
        <f t="shared" si="60"/>
        <v>0</v>
      </c>
      <c r="TN55" s="1">
        <v>1</v>
      </c>
      <c r="TS55" s="1">
        <f t="shared" si="8"/>
        <v>1</v>
      </c>
      <c r="TT55" s="1">
        <v>1</v>
      </c>
      <c r="UD55" s="1">
        <f t="shared" si="9"/>
        <v>0</v>
      </c>
      <c r="UG55" s="1">
        <f t="shared" si="10"/>
        <v>0</v>
      </c>
      <c r="UQ55" s="1">
        <f t="shared" si="61"/>
        <v>0</v>
      </c>
      <c r="VA55" s="1">
        <f t="shared" si="62"/>
        <v>0</v>
      </c>
      <c r="VG55" s="1">
        <f t="shared" si="63"/>
        <v>0</v>
      </c>
      <c r="WY55" s="1">
        <f t="shared" si="11"/>
        <v>0</v>
      </c>
      <c r="XB55" s="1">
        <f t="shared" si="64"/>
        <v>0</v>
      </c>
      <c r="XG55" s="1">
        <f t="shared" si="12"/>
        <v>0</v>
      </c>
      <c r="XK55" s="108"/>
      <c r="XL55" s="1">
        <f t="shared" si="13"/>
        <v>2</v>
      </c>
      <c r="XM55" s="1">
        <f t="shared" si="14"/>
        <v>0</v>
      </c>
      <c r="XN55" s="1">
        <f t="shared" si="65"/>
        <v>0</v>
      </c>
      <c r="XO55" s="1">
        <f t="shared" si="15"/>
        <v>0</v>
      </c>
      <c r="XP55" s="1">
        <f t="shared" si="66"/>
        <v>0</v>
      </c>
      <c r="XQ55" s="1">
        <f t="shared" si="16"/>
        <v>0</v>
      </c>
      <c r="XR55" s="1">
        <f t="shared" si="17"/>
        <v>0</v>
      </c>
      <c r="XS55" s="1">
        <f t="shared" si="78"/>
        <v>0</v>
      </c>
      <c r="XT55" s="1">
        <f t="shared" si="67"/>
        <v>0</v>
      </c>
      <c r="XU55" s="1">
        <f t="shared" si="19"/>
        <v>0</v>
      </c>
      <c r="XV55" s="1">
        <f t="shared" si="20"/>
        <v>0</v>
      </c>
      <c r="XW55" s="1">
        <f t="shared" si="21"/>
        <v>0</v>
      </c>
      <c r="XX55" s="1">
        <f t="shared" si="22"/>
        <v>0</v>
      </c>
      <c r="XY55" s="1">
        <f t="shared" si="23"/>
        <v>1</v>
      </c>
      <c r="XZ55" s="1">
        <f t="shared" si="24"/>
        <v>0</v>
      </c>
      <c r="YA55" s="1">
        <f t="shared" si="25"/>
        <v>0</v>
      </c>
      <c r="YB55" s="1">
        <f t="shared" si="26"/>
        <v>0</v>
      </c>
      <c r="YC55" s="1">
        <f t="shared" si="27"/>
        <v>0</v>
      </c>
      <c r="YD55" s="132"/>
      <c r="YE55" s="133">
        <f t="shared" si="80"/>
        <v>3</v>
      </c>
      <c r="YF55" s="133">
        <f t="shared" si="29"/>
        <v>485000</v>
      </c>
      <c r="YG55" s="130">
        <v>3</v>
      </c>
      <c r="YH55" s="130">
        <f t="shared" si="30"/>
        <v>485000</v>
      </c>
      <c r="YI55" s="129">
        <v>1</v>
      </c>
      <c r="YJ55" s="128">
        <f t="shared" si="31"/>
        <v>1455000</v>
      </c>
      <c r="YK55" s="177"/>
      <c r="YL55">
        <v>0.5</v>
      </c>
      <c r="YM55"/>
      <c r="YN55"/>
      <c r="YO55">
        <v>1</v>
      </c>
      <c r="YP55"/>
      <c r="YQ55"/>
      <c r="YR55">
        <v>1</v>
      </c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>
        <v>1</v>
      </c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>
        <v>1</v>
      </c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>
        <f t="shared" si="68"/>
        <v>4</v>
      </c>
      <c r="ACD55" s="25">
        <f>(AJF55/ACC55)*YL55</f>
        <v>363750</v>
      </c>
      <c r="ACE55" s="11">
        <f t="shared" si="32"/>
        <v>7</v>
      </c>
      <c r="ACF55" s="11">
        <f t="shared" si="33"/>
        <v>415714.28571428574</v>
      </c>
      <c r="ACG55" s="1">
        <v>14</v>
      </c>
      <c r="ACH55" s="1">
        <v>2</v>
      </c>
      <c r="ACI55" s="11">
        <f t="shared" si="34"/>
        <v>1455000</v>
      </c>
      <c r="ACJ55" s="45">
        <v>0.5</v>
      </c>
      <c r="ACK55" s="13">
        <f t="shared" si="35"/>
        <v>1455000</v>
      </c>
      <c r="ACL55">
        <v>0.5</v>
      </c>
      <c r="ACM55" s="25">
        <f t="shared" si="69"/>
        <v>1455000</v>
      </c>
      <c r="ACN55" s="11">
        <f t="shared" si="70"/>
        <v>1455000</v>
      </c>
      <c r="ACO55" s="65"/>
      <c r="ACP55" s="1">
        <v>1</v>
      </c>
      <c r="ACQ55" s="1">
        <v>1</v>
      </c>
      <c r="ACR55" s="39" t="s">
        <v>295</v>
      </c>
      <c r="ACS55" s="1">
        <v>1</v>
      </c>
      <c r="ACV55" s="1">
        <v>1</v>
      </c>
      <c r="ACZ55" s="1" t="s">
        <v>535</v>
      </c>
      <c r="ADA55" s="1">
        <v>1</v>
      </c>
      <c r="ADB55" s="1">
        <v>31</v>
      </c>
      <c r="ADC55" s="1">
        <v>1</v>
      </c>
      <c r="ADD55" s="1" t="s">
        <v>189</v>
      </c>
      <c r="ADL55" s="1">
        <v>1</v>
      </c>
      <c r="ADO55" s="1">
        <v>1</v>
      </c>
      <c r="ADR55" s="1">
        <v>1</v>
      </c>
      <c r="ADU55" s="1">
        <v>4</v>
      </c>
      <c r="ADV55" s="1">
        <v>2</v>
      </c>
      <c r="AEL55" s="1">
        <v>1</v>
      </c>
      <c r="AEY55" s="1">
        <v>1</v>
      </c>
      <c r="AFA55" s="1">
        <v>1</v>
      </c>
      <c r="AFD55" s="1">
        <v>1</v>
      </c>
      <c r="AFE55" s="1">
        <v>0.1</v>
      </c>
      <c r="AFH55" s="1">
        <v>1</v>
      </c>
      <c r="AFK55" s="1">
        <v>1</v>
      </c>
      <c r="AFO55" s="1">
        <v>1</v>
      </c>
      <c r="AFW55" s="1">
        <v>1</v>
      </c>
      <c r="AGJ55" s="1">
        <v>520000</v>
      </c>
      <c r="AGK55" s="11">
        <f t="shared" si="74"/>
        <v>0</v>
      </c>
      <c r="AHH55" s="1">
        <v>520000</v>
      </c>
      <c r="AHL55" s="1">
        <v>2</v>
      </c>
      <c r="AHM55" s="1">
        <v>1</v>
      </c>
      <c r="AHP55" s="1">
        <v>2</v>
      </c>
      <c r="AHQ55" s="1">
        <v>1</v>
      </c>
      <c r="AHV55" s="1">
        <v>1</v>
      </c>
      <c r="AIH55" s="1">
        <v>1</v>
      </c>
      <c r="AII55" s="1">
        <v>1</v>
      </c>
      <c r="AIJ55" s="1">
        <v>1</v>
      </c>
      <c r="AIU55" s="1">
        <v>1</v>
      </c>
      <c r="AIW55" s="11">
        <v>430000</v>
      </c>
      <c r="AIX55" s="11"/>
      <c r="AIY55" s="1">
        <v>82.69</v>
      </c>
      <c r="AIZ55" s="11">
        <v>2480000</v>
      </c>
      <c r="AJE55" s="45"/>
      <c r="AJF55" s="381">
        <v>2910000</v>
      </c>
      <c r="AJG55" s="11">
        <f t="shared" si="36"/>
        <v>415714.28571428574</v>
      </c>
      <c r="AJH55" s="60"/>
      <c r="AJI55" s="12"/>
      <c r="AJJ55" s="1">
        <v>3</v>
      </c>
      <c r="AJU55" s="1">
        <f t="shared" si="71"/>
        <v>3</v>
      </c>
      <c r="AJV55" s="1">
        <v>6</v>
      </c>
      <c r="AJW55" s="1">
        <v>11</v>
      </c>
      <c r="AJX55" s="1">
        <f t="shared" si="72"/>
        <v>20</v>
      </c>
      <c r="AJY55" s="60"/>
      <c r="AJZ55" s="1" t="s">
        <v>279</v>
      </c>
      <c r="AKA55" s="1" t="s">
        <v>536</v>
      </c>
      <c r="AKB55" s="1" t="s">
        <v>537</v>
      </c>
      <c r="AKC55" s="1" t="s">
        <v>538</v>
      </c>
      <c r="AKD55" s="1" t="s">
        <v>345</v>
      </c>
      <c r="AKE55" s="1" t="s">
        <v>394</v>
      </c>
      <c r="AKF55" s="1" t="s">
        <v>470</v>
      </c>
      <c r="AKG55" s="1" t="s">
        <v>471</v>
      </c>
      <c r="AKH55" s="1" t="s">
        <v>472</v>
      </c>
      <c r="AKI55" s="1" t="s">
        <v>473</v>
      </c>
      <c r="AKJ55" s="1" t="s">
        <v>322</v>
      </c>
      <c r="AKK55" s="1" t="s">
        <v>474</v>
      </c>
      <c r="AKL55" s="1" t="s">
        <v>186</v>
      </c>
      <c r="AKM55" s="1" t="s">
        <v>475</v>
      </c>
      <c r="AKN55" s="1" t="s">
        <v>476</v>
      </c>
      <c r="AKO55" s="1" t="s">
        <v>477</v>
      </c>
      <c r="AKP55" s="1" t="s">
        <v>547</v>
      </c>
      <c r="AKQ55" s="1" t="s">
        <v>479</v>
      </c>
      <c r="AKR55" s="1" t="s">
        <v>480</v>
      </c>
      <c r="AKS55" s="1" t="s">
        <v>343</v>
      </c>
      <c r="AKT55" s="1" t="s">
        <v>551</v>
      </c>
      <c r="AKU55" s="1" t="s">
        <v>622</v>
      </c>
      <c r="AKV55" s="1" t="s">
        <v>623</v>
      </c>
      <c r="AKW55" s="1" t="s">
        <v>625</v>
      </c>
      <c r="AKX55" s="1" t="s">
        <v>554</v>
      </c>
      <c r="AKY55" s="1" t="s">
        <v>220</v>
      </c>
      <c r="AKZ55" s="1" t="s">
        <v>555</v>
      </c>
      <c r="ALA55" s="1" t="s">
        <v>556</v>
      </c>
      <c r="ALB55" s="1" t="s">
        <v>557</v>
      </c>
      <c r="ALC55" s="1" t="s">
        <v>558</v>
      </c>
      <c r="ALD55" s="1" t="s">
        <v>559</v>
      </c>
      <c r="ALE55" s="1" t="s">
        <v>560</v>
      </c>
      <c r="ALF55" s="1" t="s">
        <v>561</v>
      </c>
      <c r="ALG55" s="1" t="s">
        <v>562</v>
      </c>
      <c r="ALH55" s="1" t="s">
        <v>563</v>
      </c>
      <c r="ALI55" s="1" t="s">
        <v>564</v>
      </c>
      <c r="ALJ55" s="1" t="s">
        <v>565</v>
      </c>
      <c r="ALK55" s="1">
        <v>37</v>
      </c>
      <c r="ALL55" s="11">
        <f t="shared" si="73"/>
        <v>78648.648648648654</v>
      </c>
      <c r="ALM55" s="28">
        <v>2910000</v>
      </c>
      <c r="ALN55" s="1">
        <v>3</v>
      </c>
      <c r="ALP55" s="1">
        <v>34</v>
      </c>
      <c r="ALS55" s="60"/>
      <c r="ALT55" s="1">
        <v>1</v>
      </c>
      <c r="ALV55" s="1">
        <v>1</v>
      </c>
      <c r="ALW55" s="1">
        <v>1</v>
      </c>
      <c r="AMB55" s="1">
        <v>1</v>
      </c>
      <c r="AMF55" s="1">
        <v>1</v>
      </c>
      <c r="AMH55" s="403"/>
    </row>
    <row r="56" spans="1:1022" s="1" customFormat="1" ht="15" customHeight="1" x14ac:dyDescent="0.25">
      <c r="A56" s="268"/>
      <c r="B56" s="113">
        <v>54</v>
      </c>
      <c r="C56" s="304" t="s">
        <v>375</v>
      </c>
      <c r="D56" s="304" t="s">
        <v>566</v>
      </c>
      <c r="E56" s="1">
        <v>2006</v>
      </c>
      <c r="H56" s="1">
        <v>7</v>
      </c>
      <c r="I56" s="1">
        <v>1</v>
      </c>
      <c r="J56" s="1">
        <v>7</v>
      </c>
      <c r="K56" s="1">
        <v>2003</v>
      </c>
      <c r="L56" s="1">
        <v>2003</v>
      </c>
      <c r="M56" s="1">
        <v>1</v>
      </c>
      <c r="AG56" s="1">
        <v>1</v>
      </c>
      <c r="AY56" s="1">
        <v>1</v>
      </c>
      <c r="BA56" s="1">
        <v>1</v>
      </c>
      <c r="BB56" s="1">
        <v>26</v>
      </c>
      <c r="BE56" s="1">
        <v>1</v>
      </c>
      <c r="BF56" s="1">
        <v>1</v>
      </c>
      <c r="BG56" s="1">
        <v>3</v>
      </c>
      <c r="CG56" s="1">
        <v>1</v>
      </c>
      <c r="CH56" s="246"/>
      <c r="CP56" s="1">
        <f t="shared" si="37"/>
        <v>0</v>
      </c>
      <c r="CS56" s="1">
        <f t="shared" si="0"/>
        <v>0</v>
      </c>
      <c r="DO56" s="1">
        <f t="shared" si="38"/>
        <v>0</v>
      </c>
      <c r="DX56" s="1">
        <f t="shared" si="39"/>
        <v>0</v>
      </c>
      <c r="EE56" s="1">
        <f t="shared" si="40"/>
        <v>0</v>
      </c>
      <c r="EH56" s="1">
        <f t="shared" si="41"/>
        <v>0</v>
      </c>
      <c r="FF56" s="116"/>
      <c r="GP56" s="1">
        <f t="shared" si="1"/>
        <v>0</v>
      </c>
      <c r="GY56" s="1">
        <f t="shared" si="42"/>
        <v>0</v>
      </c>
      <c r="HC56" s="1">
        <f t="shared" si="43"/>
        <v>0</v>
      </c>
      <c r="HS56" s="1">
        <f t="shared" si="44"/>
        <v>0</v>
      </c>
      <c r="HX56" s="1">
        <f t="shared" si="2"/>
        <v>0</v>
      </c>
      <c r="ID56" s="1">
        <f t="shared" si="3"/>
        <v>0</v>
      </c>
      <c r="IN56" s="1">
        <f t="shared" si="45"/>
        <v>0</v>
      </c>
      <c r="IW56" s="1">
        <f t="shared" si="46"/>
        <v>0</v>
      </c>
      <c r="IZ56" s="1">
        <f t="shared" si="4"/>
        <v>0</v>
      </c>
      <c r="JJ56" s="1">
        <f t="shared" si="5"/>
        <v>0</v>
      </c>
      <c r="JV56" s="1">
        <f t="shared" si="47"/>
        <v>0</v>
      </c>
      <c r="KB56" s="1">
        <f t="shared" si="48"/>
        <v>0</v>
      </c>
      <c r="LG56" s="1">
        <f t="shared" si="6"/>
        <v>0</v>
      </c>
      <c r="LT56" s="1">
        <f t="shared" si="49"/>
        <v>0</v>
      </c>
      <c r="MA56" s="1">
        <f t="shared" si="50"/>
        <v>0</v>
      </c>
      <c r="MF56" s="1">
        <f t="shared" si="51"/>
        <v>0</v>
      </c>
      <c r="MM56" s="1">
        <f t="shared" si="52"/>
        <v>0</v>
      </c>
      <c r="MS56" s="1">
        <f t="shared" si="53"/>
        <v>0</v>
      </c>
      <c r="MU56" s="115"/>
      <c r="OI56" s="120"/>
      <c r="OR56" s="1">
        <v>1</v>
      </c>
      <c r="OT56" s="1">
        <v>1</v>
      </c>
      <c r="PD56" s="1">
        <f t="shared" si="7"/>
        <v>2</v>
      </c>
      <c r="PE56" s="1">
        <v>1</v>
      </c>
      <c r="QF56" s="1">
        <f t="shared" si="54"/>
        <v>0</v>
      </c>
      <c r="QY56" s="1">
        <f t="shared" si="55"/>
        <v>0</v>
      </c>
      <c r="RK56" s="1">
        <f t="shared" si="56"/>
        <v>0</v>
      </c>
      <c r="SA56" s="1">
        <f t="shared" si="57"/>
        <v>0</v>
      </c>
      <c r="SG56" s="1">
        <f t="shared" si="58"/>
        <v>0</v>
      </c>
      <c r="SO56" s="1">
        <f t="shared" si="59"/>
        <v>0</v>
      </c>
      <c r="TB56" s="1">
        <f t="shared" si="60"/>
        <v>0</v>
      </c>
      <c r="TS56" s="1">
        <f t="shared" si="8"/>
        <v>0</v>
      </c>
      <c r="UD56" s="1">
        <f t="shared" si="9"/>
        <v>0</v>
      </c>
      <c r="UG56" s="1">
        <f t="shared" si="10"/>
        <v>0</v>
      </c>
      <c r="UQ56" s="1">
        <f t="shared" si="61"/>
        <v>0</v>
      </c>
      <c r="VA56" s="1">
        <f t="shared" si="62"/>
        <v>0</v>
      </c>
      <c r="VG56" s="1">
        <f t="shared" si="63"/>
        <v>0</v>
      </c>
      <c r="WY56" s="1">
        <f t="shared" si="11"/>
        <v>0</v>
      </c>
      <c r="XB56" s="1">
        <f t="shared" si="64"/>
        <v>0</v>
      </c>
      <c r="XG56" s="1">
        <f t="shared" si="12"/>
        <v>0</v>
      </c>
      <c r="XK56" s="108"/>
      <c r="XL56" s="1">
        <f t="shared" si="13"/>
        <v>2</v>
      </c>
      <c r="XM56" s="1">
        <f t="shared" si="14"/>
        <v>0</v>
      </c>
      <c r="XN56" s="1">
        <f t="shared" si="65"/>
        <v>0</v>
      </c>
      <c r="XO56" s="1">
        <f t="shared" si="15"/>
        <v>0</v>
      </c>
      <c r="XP56" s="1">
        <f t="shared" si="66"/>
        <v>0</v>
      </c>
      <c r="XQ56" s="1">
        <f t="shared" si="16"/>
        <v>0</v>
      </c>
      <c r="XR56" s="1">
        <f t="shared" si="17"/>
        <v>0</v>
      </c>
      <c r="XS56" s="1">
        <f t="shared" si="78"/>
        <v>0</v>
      </c>
      <c r="XT56" s="1">
        <f t="shared" si="67"/>
        <v>0</v>
      </c>
      <c r="XU56" s="1">
        <f t="shared" si="19"/>
        <v>0</v>
      </c>
      <c r="XV56" s="1">
        <f t="shared" si="20"/>
        <v>0</v>
      </c>
      <c r="XW56" s="1">
        <f t="shared" si="21"/>
        <v>0</v>
      </c>
      <c r="XX56" s="1">
        <f t="shared" si="22"/>
        <v>0</v>
      </c>
      <c r="XY56" s="1">
        <f t="shared" si="23"/>
        <v>0</v>
      </c>
      <c r="XZ56" s="1">
        <f t="shared" si="24"/>
        <v>0</v>
      </c>
      <c r="YA56" s="1">
        <f t="shared" si="25"/>
        <v>0</v>
      </c>
      <c r="YB56" s="1">
        <f t="shared" si="26"/>
        <v>0</v>
      </c>
      <c r="YC56" s="1">
        <f t="shared" si="27"/>
        <v>0</v>
      </c>
      <c r="YD56" s="132"/>
      <c r="YE56" s="133">
        <f t="shared" si="80"/>
        <v>2</v>
      </c>
      <c r="YF56" s="133">
        <f t="shared" si="29"/>
        <v>100000</v>
      </c>
      <c r="YG56" s="130">
        <v>1</v>
      </c>
      <c r="YH56" s="130">
        <f t="shared" si="30"/>
        <v>200000</v>
      </c>
      <c r="YI56" s="129">
        <v>2</v>
      </c>
      <c r="YJ56" s="128">
        <f t="shared" si="31"/>
        <v>100000</v>
      </c>
      <c r="YK56" s="177"/>
      <c r="YL56">
        <v>1</v>
      </c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>
        <f t="shared" si="68"/>
        <v>0</v>
      </c>
      <c r="ACD56" s="25"/>
      <c r="ACE56" s="11">
        <f t="shared" si="32"/>
        <v>2</v>
      </c>
      <c r="ACF56" s="11">
        <f t="shared" si="33"/>
        <v>100000</v>
      </c>
      <c r="ACG56" s="1">
        <v>4</v>
      </c>
      <c r="ACH56" s="1">
        <v>1</v>
      </c>
      <c r="ACI56" s="11">
        <f t="shared" si="34"/>
        <v>200000</v>
      </c>
      <c r="ACJ56" s="45">
        <v>1</v>
      </c>
      <c r="ACK56" s="13">
        <f t="shared" si="35"/>
        <v>200000</v>
      </c>
      <c r="ACL56">
        <v>1</v>
      </c>
      <c r="ACM56" s="25">
        <f t="shared" si="69"/>
        <v>200000</v>
      </c>
      <c r="ACN56" s="11">
        <f t="shared" si="70"/>
        <v>200000</v>
      </c>
      <c r="ACO56" s="65"/>
      <c r="ACR56" s="1" t="s">
        <v>258</v>
      </c>
      <c r="ACS56" s="1">
        <v>1</v>
      </c>
      <c r="ACT56" s="1">
        <v>1</v>
      </c>
      <c r="ACU56" s="1">
        <v>1</v>
      </c>
      <c r="ACV56" s="1">
        <v>1</v>
      </c>
      <c r="ACZ56" s="1" t="s">
        <v>259</v>
      </c>
      <c r="ADB56" s="1">
        <v>11</v>
      </c>
      <c r="ADC56" s="1">
        <v>1</v>
      </c>
      <c r="ADD56" s="1" t="s">
        <v>567</v>
      </c>
      <c r="ADE56" s="1">
        <v>1</v>
      </c>
      <c r="ADM56" s="1">
        <v>1</v>
      </c>
      <c r="ADN56" s="1">
        <v>1</v>
      </c>
      <c r="ADU56" s="1">
        <v>5</v>
      </c>
      <c r="ADV56" s="1">
        <v>2</v>
      </c>
      <c r="AEF56" s="1">
        <v>1</v>
      </c>
      <c r="AET56" s="1">
        <v>1</v>
      </c>
      <c r="AFD56" s="1">
        <v>1</v>
      </c>
      <c r="AFK56" s="1">
        <v>1</v>
      </c>
      <c r="AFT56" s="1">
        <v>1</v>
      </c>
      <c r="AGJ56" s="1">
        <v>180000</v>
      </c>
      <c r="AGK56" s="11">
        <f t="shared" si="74"/>
        <v>0</v>
      </c>
      <c r="AHH56" s="1">
        <v>180000</v>
      </c>
      <c r="AHY56" s="1">
        <v>1</v>
      </c>
      <c r="AHZ56" s="1">
        <v>1</v>
      </c>
      <c r="AIC56" s="1">
        <v>2</v>
      </c>
      <c r="AID56" s="1">
        <v>1</v>
      </c>
      <c r="AIH56" s="1">
        <v>1</v>
      </c>
      <c r="AIO56" s="1">
        <v>1</v>
      </c>
      <c r="AIV56" s="1">
        <v>1</v>
      </c>
      <c r="AIW56" s="11"/>
      <c r="AIX56" s="11"/>
      <c r="AIZ56" s="11">
        <v>200000</v>
      </c>
      <c r="AJE56" s="45"/>
      <c r="AJF56" s="381">
        <v>200000</v>
      </c>
      <c r="AJG56" s="11">
        <f t="shared" si="36"/>
        <v>100000</v>
      </c>
      <c r="AJH56" s="60"/>
      <c r="AJI56" s="12"/>
      <c r="AJJ56" s="1">
        <v>1</v>
      </c>
      <c r="AJU56" s="1">
        <f t="shared" si="71"/>
        <v>1</v>
      </c>
      <c r="AJW56" s="1">
        <v>1</v>
      </c>
      <c r="AJX56" s="1">
        <f t="shared" si="72"/>
        <v>2</v>
      </c>
      <c r="AJY56" s="60"/>
      <c r="AJZ56" s="1" t="s">
        <v>260</v>
      </c>
      <c r="AKA56" s="1" t="s">
        <v>260</v>
      </c>
      <c r="AKB56" s="1" t="s">
        <v>261</v>
      </c>
      <c r="AKC56" s="1" t="s">
        <v>260</v>
      </c>
      <c r="AKD56" s="1" t="s">
        <v>260</v>
      </c>
      <c r="AKE56" s="1" t="s">
        <v>260</v>
      </c>
      <c r="AKF56" s="1" t="s">
        <v>260</v>
      </c>
      <c r="AKG56" s="1" t="s">
        <v>260</v>
      </c>
      <c r="AKH56" s="1" t="s">
        <v>262</v>
      </c>
      <c r="AKI56" s="1" t="s">
        <v>260</v>
      </c>
      <c r="AKJ56" s="1" t="s">
        <v>260</v>
      </c>
      <c r="AKK56" s="1" t="s">
        <v>260</v>
      </c>
      <c r="AKL56" s="1" t="s">
        <v>260</v>
      </c>
      <c r="AKM56" s="1" t="s">
        <v>260</v>
      </c>
      <c r="AKN56" s="1" t="s">
        <v>260</v>
      </c>
      <c r="AKO56" s="1" t="s">
        <v>260</v>
      </c>
      <c r="AKP56" s="1" t="s">
        <v>263</v>
      </c>
      <c r="AKQ56" s="1" t="s">
        <v>260</v>
      </c>
      <c r="AKR56" s="1" t="s">
        <v>260</v>
      </c>
      <c r="AKS56" s="1" t="s">
        <v>260</v>
      </c>
      <c r="AKT56" s="1" t="s">
        <v>260</v>
      </c>
      <c r="AKU56" s="1" t="s">
        <v>260</v>
      </c>
      <c r="AKV56" s="1" t="s">
        <v>260</v>
      </c>
      <c r="AKW56" s="1" t="s">
        <v>260</v>
      </c>
      <c r="AKX56" s="1" t="s">
        <v>260</v>
      </c>
      <c r="AKY56" s="1" t="s">
        <v>260</v>
      </c>
      <c r="AKZ56" s="1" t="s">
        <v>260</v>
      </c>
      <c r="ALA56" s="1" t="s">
        <v>260</v>
      </c>
      <c r="ALB56" s="1" t="s">
        <v>260</v>
      </c>
      <c r="ALC56" s="1" t="s">
        <v>260</v>
      </c>
      <c r="ALD56" s="1" t="s">
        <v>260</v>
      </c>
      <c r="ALE56" s="1" t="s">
        <v>260</v>
      </c>
      <c r="ALF56" s="1" t="s">
        <v>260</v>
      </c>
      <c r="ALG56" s="1" t="s">
        <v>260</v>
      </c>
      <c r="ALH56" s="1" t="s">
        <v>260</v>
      </c>
      <c r="ALI56" s="1" t="s">
        <v>260</v>
      </c>
      <c r="ALJ56" s="1" t="s">
        <v>260</v>
      </c>
      <c r="ALL56" s="11" t="e">
        <f t="shared" si="73"/>
        <v>#DIV/0!</v>
      </c>
      <c r="ALM56" s="28">
        <v>200000</v>
      </c>
      <c r="ALS56" s="60"/>
      <c r="ALT56" s="1">
        <v>1</v>
      </c>
      <c r="ALU56" s="1">
        <v>1</v>
      </c>
      <c r="ALX56" s="1">
        <v>1</v>
      </c>
      <c r="AMB56" s="1">
        <v>1</v>
      </c>
      <c r="AMH56" s="403"/>
    </row>
    <row r="57" spans="1:1022" s="3" customFormat="1" ht="15" customHeight="1" x14ac:dyDescent="0.25">
      <c r="A57" s="271"/>
      <c r="B57" s="113">
        <v>55</v>
      </c>
      <c r="C57" s="304" t="s">
        <v>375</v>
      </c>
      <c r="D57" s="304" t="s">
        <v>568</v>
      </c>
      <c r="E57" s="3">
        <v>2006</v>
      </c>
      <c r="F57" s="3">
        <v>7</v>
      </c>
      <c r="G57" s="3">
        <v>1</v>
      </c>
      <c r="H57" s="3">
        <v>1</v>
      </c>
      <c r="I57" s="3">
        <v>1</v>
      </c>
      <c r="J57" s="3">
        <v>8</v>
      </c>
      <c r="K57" s="3">
        <v>1996</v>
      </c>
      <c r="L57" s="3">
        <v>2003</v>
      </c>
      <c r="M57" s="3">
        <v>8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W57" s="3">
        <v>1</v>
      </c>
      <c r="AY57" s="3">
        <v>1</v>
      </c>
      <c r="BA57" s="3">
        <v>1</v>
      </c>
      <c r="BB57" s="3">
        <v>11</v>
      </c>
      <c r="BC57" s="3">
        <v>1</v>
      </c>
      <c r="BG57" s="3">
        <v>3</v>
      </c>
      <c r="CG57" s="3">
        <v>1</v>
      </c>
      <c r="CH57" s="248"/>
      <c r="CP57" s="1">
        <f t="shared" si="37"/>
        <v>0</v>
      </c>
      <c r="CQ57" s="1"/>
      <c r="CS57" s="1">
        <f t="shared" si="0"/>
        <v>0</v>
      </c>
      <c r="CT57" s="1"/>
      <c r="DO57" s="1">
        <f t="shared" si="38"/>
        <v>0</v>
      </c>
      <c r="DP57" s="1"/>
      <c r="DX57" s="1">
        <f t="shared" si="39"/>
        <v>0</v>
      </c>
      <c r="DY57" s="1"/>
      <c r="EE57" s="1">
        <f t="shared" si="40"/>
        <v>0</v>
      </c>
      <c r="EF57" s="1"/>
      <c r="EH57" s="1">
        <f t="shared" si="41"/>
        <v>0</v>
      </c>
      <c r="EI57" s="1"/>
      <c r="FF57" s="117"/>
      <c r="GP57" s="1">
        <f t="shared" si="1"/>
        <v>0</v>
      </c>
      <c r="GQ57" s="1"/>
      <c r="GY57" s="1">
        <f t="shared" si="42"/>
        <v>0</v>
      </c>
      <c r="GZ57" s="1"/>
      <c r="HC57" s="1">
        <f t="shared" si="43"/>
        <v>0</v>
      </c>
      <c r="HD57" s="1"/>
      <c r="HS57" s="1">
        <f t="shared" si="44"/>
        <v>0</v>
      </c>
      <c r="HT57" s="1"/>
      <c r="HX57" s="1">
        <f t="shared" si="2"/>
        <v>0</v>
      </c>
      <c r="HY57" s="1"/>
      <c r="ID57" s="1">
        <f t="shared" si="3"/>
        <v>0</v>
      </c>
      <c r="IE57" s="1"/>
      <c r="IN57" s="1">
        <f t="shared" si="45"/>
        <v>0</v>
      </c>
      <c r="IW57" s="1">
        <f t="shared" si="46"/>
        <v>0</v>
      </c>
      <c r="IX57" s="1"/>
      <c r="IZ57" s="1">
        <f t="shared" si="4"/>
        <v>0</v>
      </c>
      <c r="JA57" s="1"/>
      <c r="JJ57" s="1">
        <f t="shared" si="5"/>
        <v>0</v>
      </c>
      <c r="JK57" s="1"/>
      <c r="JV57" s="1">
        <f t="shared" si="47"/>
        <v>0</v>
      </c>
      <c r="JW57" s="1"/>
      <c r="KB57" s="1">
        <f t="shared" si="48"/>
        <v>0</v>
      </c>
      <c r="KC57" s="1"/>
      <c r="LG57" s="1">
        <f t="shared" si="6"/>
        <v>0</v>
      </c>
      <c r="LH57" s="1"/>
      <c r="LT57" s="1">
        <f t="shared" si="49"/>
        <v>0</v>
      </c>
      <c r="LU57" s="1"/>
      <c r="MA57" s="1">
        <f t="shared" si="50"/>
        <v>0</v>
      </c>
      <c r="MB57" s="1"/>
      <c r="MF57" s="1">
        <f t="shared" si="51"/>
        <v>0</v>
      </c>
      <c r="MG57" s="1"/>
      <c r="MM57" s="1">
        <f t="shared" si="52"/>
        <v>0</v>
      </c>
      <c r="MN57" s="1"/>
      <c r="MS57" s="1">
        <f t="shared" si="53"/>
        <v>0</v>
      </c>
      <c r="MT57" s="1"/>
      <c r="MU57" s="115">
        <v>1</v>
      </c>
      <c r="NA57" s="3">
        <v>1</v>
      </c>
      <c r="OI57" s="121"/>
      <c r="PD57" s="1">
        <f t="shared" si="7"/>
        <v>0</v>
      </c>
      <c r="PE57" s="1"/>
      <c r="QF57" s="1">
        <f t="shared" si="54"/>
        <v>0</v>
      </c>
      <c r="QG57" s="1"/>
      <c r="QY57" s="1">
        <f t="shared" si="55"/>
        <v>0</v>
      </c>
      <c r="RK57" s="1">
        <f t="shared" si="56"/>
        <v>0</v>
      </c>
      <c r="RL57" s="1"/>
      <c r="SA57" s="1">
        <f t="shared" si="57"/>
        <v>0</v>
      </c>
      <c r="SG57" s="1">
        <f t="shared" si="58"/>
        <v>0</v>
      </c>
      <c r="SO57" s="1">
        <f t="shared" si="59"/>
        <v>0</v>
      </c>
      <c r="TB57" s="1">
        <f t="shared" si="60"/>
        <v>0</v>
      </c>
      <c r="TS57" s="1">
        <f t="shared" si="8"/>
        <v>0</v>
      </c>
      <c r="TT57" s="1"/>
      <c r="UD57" s="1">
        <f t="shared" si="9"/>
        <v>0</v>
      </c>
      <c r="UE57" s="1"/>
      <c r="UG57" s="1">
        <f t="shared" si="10"/>
        <v>0</v>
      </c>
      <c r="UH57" s="1"/>
      <c r="UQ57" s="1">
        <f t="shared" si="61"/>
        <v>0</v>
      </c>
      <c r="UR57" s="1"/>
      <c r="VA57" s="1">
        <f t="shared" si="62"/>
        <v>0</v>
      </c>
      <c r="VB57" s="1"/>
      <c r="VG57" s="1">
        <f t="shared" si="63"/>
        <v>0</v>
      </c>
      <c r="VH57" s="1"/>
      <c r="WY57" s="1">
        <f t="shared" si="11"/>
        <v>0</v>
      </c>
      <c r="WZ57" s="1"/>
      <c r="XB57" s="1">
        <f t="shared" si="64"/>
        <v>0</v>
      </c>
      <c r="XC57" s="1"/>
      <c r="XG57" s="1">
        <f t="shared" si="12"/>
        <v>0</v>
      </c>
      <c r="XH57" s="1"/>
      <c r="XK57" s="109"/>
      <c r="XL57" s="1">
        <f t="shared" si="13"/>
        <v>0</v>
      </c>
      <c r="XM57" s="1">
        <f t="shared" si="14"/>
        <v>0</v>
      </c>
      <c r="XN57" s="1">
        <f t="shared" si="65"/>
        <v>0</v>
      </c>
      <c r="XO57" s="1">
        <f t="shared" si="15"/>
        <v>0</v>
      </c>
      <c r="XP57" s="1">
        <f t="shared" si="66"/>
        <v>0</v>
      </c>
      <c r="XQ57" s="1">
        <f t="shared" si="16"/>
        <v>0</v>
      </c>
      <c r="XR57" s="1">
        <f t="shared" si="17"/>
        <v>0</v>
      </c>
      <c r="XS57" s="1">
        <f t="shared" si="78"/>
        <v>0</v>
      </c>
      <c r="XT57" s="1">
        <f t="shared" si="67"/>
        <v>0</v>
      </c>
      <c r="XU57" s="1">
        <f t="shared" si="19"/>
        <v>0</v>
      </c>
      <c r="XV57" s="1">
        <f t="shared" si="20"/>
        <v>0</v>
      </c>
      <c r="XW57" s="1">
        <f t="shared" si="21"/>
        <v>0</v>
      </c>
      <c r="XX57" s="1">
        <f t="shared" si="22"/>
        <v>0</v>
      </c>
      <c r="XY57" s="1">
        <f t="shared" si="23"/>
        <v>2</v>
      </c>
      <c r="XZ57" s="1">
        <f t="shared" si="24"/>
        <v>0</v>
      </c>
      <c r="YA57" s="1">
        <f t="shared" si="25"/>
        <v>0</v>
      </c>
      <c r="YB57" s="1">
        <f t="shared" si="26"/>
        <v>0</v>
      </c>
      <c r="YC57" s="1">
        <f t="shared" si="27"/>
        <v>0</v>
      </c>
      <c r="YD57" s="132"/>
      <c r="YE57" s="133">
        <f t="shared" si="80"/>
        <v>2</v>
      </c>
      <c r="YF57" s="133">
        <f t="shared" si="29"/>
        <v>13850000</v>
      </c>
      <c r="YG57" s="130">
        <v>1</v>
      </c>
      <c r="YH57" s="130">
        <f t="shared" si="30"/>
        <v>27700000</v>
      </c>
      <c r="YI57" s="135">
        <v>1</v>
      </c>
      <c r="YJ57" s="128">
        <f t="shared" si="31"/>
        <v>27700000</v>
      </c>
      <c r="YK57" s="178"/>
      <c r="YL57">
        <v>1</v>
      </c>
      <c r="YM57"/>
      <c r="YN57"/>
      <c r="YO57"/>
      <c r="YP57"/>
      <c r="YQ57"/>
      <c r="YR57">
        <v>1</v>
      </c>
      <c r="YS57"/>
      <c r="YT57"/>
      <c r="YU57"/>
      <c r="YV57"/>
      <c r="YW57"/>
      <c r="YX57"/>
      <c r="YY57"/>
      <c r="YZ57"/>
      <c r="ZA57"/>
      <c r="ZB57"/>
      <c r="ZC57">
        <v>1</v>
      </c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>
        <v>1</v>
      </c>
      <c r="AAH57"/>
      <c r="AAI57"/>
      <c r="AAJ57"/>
      <c r="AAK57"/>
      <c r="AAL57"/>
      <c r="AAM57"/>
      <c r="AAN57">
        <v>1</v>
      </c>
      <c r="AAO57"/>
      <c r="AAP57"/>
      <c r="AAQ57"/>
      <c r="AAR57"/>
      <c r="AAS57"/>
      <c r="AAT57"/>
      <c r="AAU57"/>
      <c r="AAV57"/>
      <c r="AAW57"/>
      <c r="AAX57">
        <v>1</v>
      </c>
      <c r="AAY57">
        <v>1</v>
      </c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>
        <v>1</v>
      </c>
      <c r="ABU57"/>
      <c r="ABV57"/>
      <c r="ABW57"/>
      <c r="ABX57"/>
      <c r="ABY57"/>
      <c r="ABZ57"/>
      <c r="ACA57"/>
      <c r="ACB57"/>
      <c r="ACC57">
        <f t="shared" si="68"/>
        <v>7</v>
      </c>
      <c r="ACD57" s="25">
        <f>(AJF57/ACC57)*YL57</f>
        <v>3957142.8571428573</v>
      </c>
      <c r="ACE57" s="11">
        <f t="shared" si="32"/>
        <v>9</v>
      </c>
      <c r="ACF57" s="11">
        <f t="shared" si="33"/>
        <v>3077777.777777778</v>
      </c>
      <c r="ACG57" s="3">
        <v>12</v>
      </c>
      <c r="ACH57" s="3">
        <v>2</v>
      </c>
      <c r="ACI57" s="11">
        <f t="shared" si="34"/>
        <v>13850000</v>
      </c>
      <c r="ACJ57" s="11"/>
      <c r="ACK57" s="13">
        <f t="shared" si="35"/>
        <v>0</v>
      </c>
      <c r="ACL57">
        <v>1</v>
      </c>
      <c r="ACM57" s="25">
        <f t="shared" si="69"/>
        <v>27700000</v>
      </c>
      <c r="ACN57" s="11">
        <f t="shared" si="70"/>
        <v>13850000</v>
      </c>
      <c r="ACO57" s="66"/>
      <c r="ACP57" s="3">
        <v>1</v>
      </c>
      <c r="ACQ57" s="3">
        <v>9</v>
      </c>
      <c r="ACR57" s="69" t="s">
        <v>295</v>
      </c>
      <c r="ACS57" s="3">
        <v>1</v>
      </c>
      <c r="ACT57" s="3">
        <v>1</v>
      </c>
      <c r="ACV57" s="3">
        <v>1</v>
      </c>
      <c r="ACX57" s="3">
        <v>1</v>
      </c>
      <c r="ACY57" s="3">
        <v>1</v>
      </c>
      <c r="ACZ57" s="3" t="s">
        <v>569</v>
      </c>
      <c r="ADA57" s="3">
        <v>1</v>
      </c>
      <c r="ADB57" s="3">
        <v>31</v>
      </c>
      <c r="ADC57" s="3">
        <v>1</v>
      </c>
      <c r="ADD57" s="3" t="s">
        <v>189</v>
      </c>
      <c r="ADL57" s="3">
        <v>1</v>
      </c>
      <c r="ADN57" s="3">
        <v>1</v>
      </c>
      <c r="ADO57" s="3">
        <v>1</v>
      </c>
      <c r="ADU57" s="3">
        <v>6</v>
      </c>
      <c r="ADV57" s="3">
        <v>4</v>
      </c>
      <c r="AEB57" s="3">
        <v>1</v>
      </c>
      <c r="AEO57" s="3">
        <v>1</v>
      </c>
      <c r="AET57" s="3">
        <v>1</v>
      </c>
      <c r="AEW57" s="3">
        <v>1</v>
      </c>
      <c r="AEY57" s="3">
        <v>1</v>
      </c>
      <c r="AFD57" s="3">
        <v>1</v>
      </c>
      <c r="AFE57" s="3">
        <v>0.1</v>
      </c>
      <c r="AFH57" s="3">
        <v>1</v>
      </c>
      <c r="AFK57" s="3">
        <v>1</v>
      </c>
      <c r="AFW57" s="3">
        <v>1</v>
      </c>
      <c r="AGH57" s="3">
        <v>1</v>
      </c>
      <c r="AGJ57" s="3">
        <v>1200000</v>
      </c>
      <c r="AGK57" s="14">
        <f t="shared" si="74"/>
        <v>0</v>
      </c>
      <c r="AHH57" s="3">
        <v>1200000</v>
      </c>
      <c r="AHL57" s="3">
        <v>3</v>
      </c>
      <c r="AHM57" s="3">
        <v>1</v>
      </c>
      <c r="AHO57" s="3">
        <v>3</v>
      </c>
      <c r="AHP57" s="3">
        <v>2</v>
      </c>
      <c r="AHQ57" s="3">
        <v>1</v>
      </c>
      <c r="AHR57" s="3">
        <v>1</v>
      </c>
      <c r="AHS57" s="3">
        <v>1</v>
      </c>
      <c r="AHV57" s="3">
        <v>1</v>
      </c>
      <c r="AHW57" s="3">
        <v>2</v>
      </c>
      <c r="AHX57" s="3">
        <v>1</v>
      </c>
      <c r="AHY57" s="3">
        <v>2</v>
      </c>
      <c r="AHZ57" s="3">
        <v>1</v>
      </c>
      <c r="AIH57" s="3">
        <v>1</v>
      </c>
      <c r="AIK57" s="3">
        <v>2</v>
      </c>
      <c r="AIN57" s="3">
        <v>78000</v>
      </c>
      <c r="AIO57" s="3">
        <v>1</v>
      </c>
      <c r="AIV57" s="3">
        <v>1</v>
      </c>
      <c r="AIW57" s="14">
        <v>1900000</v>
      </c>
      <c r="AIX57" s="14"/>
      <c r="AIY57" s="3">
        <v>158.33000000000001</v>
      </c>
      <c r="AIZ57" s="14">
        <v>25800000</v>
      </c>
      <c r="AJE57" s="47"/>
      <c r="AJF57" s="381">
        <v>27700000</v>
      </c>
      <c r="AJG57" s="11">
        <f t="shared" si="36"/>
        <v>3077777.777777778</v>
      </c>
      <c r="AJH57" s="61"/>
      <c r="AJI57" s="15"/>
      <c r="AJJ57" s="3">
        <v>3</v>
      </c>
      <c r="AJK57" s="3">
        <v>1</v>
      </c>
      <c r="AJT57" s="1"/>
      <c r="AJU57" s="1">
        <f t="shared" si="71"/>
        <v>4</v>
      </c>
      <c r="AJV57" s="3">
        <v>1</v>
      </c>
      <c r="AJW57" s="3">
        <v>1</v>
      </c>
      <c r="AJX57" s="1">
        <f t="shared" si="72"/>
        <v>6</v>
      </c>
      <c r="AJY57" s="61"/>
      <c r="AJZ57" s="3" t="s">
        <v>570</v>
      </c>
      <c r="AKA57" s="3" t="s">
        <v>308</v>
      </c>
      <c r="AKB57" s="3" t="s">
        <v>571</v>
      </c>
      <c r="AKC57" s="3" t="s">
        <v>192</v>
      </c>
      <c r="AKD57" s="3" t="s">
        <v>572</v>
      </c>
      <c r="AKE57" s="3" t="s">
        <v>573</v>
      </c>
      <c r="AKF57" s="3" t="s">
        <v>423</v>
      </c>
      <c r="AKG57" s="3" t="s">
        <v>502</v>
      </c>
      <c r="AKH57" s="3" t="s">
        <v>503</v>
      </c>
      <c r="AKI57" s="3" t="s">
        <v>342</v>
      </c>
      <c r="AKJ57" s="3" t="s">
        <v>186</v>
      </c>
      <c r="AKK57" s="3" t="s">
        <v>429</v>
      </c>
      <c r="AKL57" s="3" t="s">
        <v>260</v>
      </c>
      <c r="AKM57" s="3" t="s">
        <v>260</v>
      </c>
      <c r="AKN57" s="3" t="s">
        <v>260</v>
      </c>
      <c r="AKO57" s="3" t="s">
        <v>260</v>
      </c>
      <c r="AKP57" s="3" t="s">
        <v>263</v>
      </c>
      <c r="AKQ57" s="3" t="s">
        <v>260</v>
      </c>
      <c r="AKR57" s="3" t="s">
        <v>260</v>
      </c>
      <c r="AKS57" s="3" t="s">
        <v>260</v>
      </c>
      <c r="AKT57" s="3" t="s">
        <v>260</v>
      </c>
      <c r="AKU57" s="3" t="s">
        <v>260</v>
      </c>
      <c r="AKV57" s="3" t="s">
        <v>260</v>
      </c>
      <c r="AKW57" s="3" t="s">
        <v>260</v>
      </c>
      <c r="AKX57" s="3" t="s">
        <v>260</v>
      </c>
      <c r="AKY57" s="3" t="s">
        <v>260</v>
      </c>
      <c r="AKZ57" s="3" t="s">
        <v>260</v>
      </c>
      <c r="ALA57" s="3" t="s">
        <v>260</v>
      </c>
      <c r="ALB57" s="3" t="s">
        <v>260</v>
      </c>
      <c r="ALC57" s="3" t="s">
        <v>260</v>
      </c>
      <c r="ALD57" s="3" t="s">
        <v>260</v>
      </c>
      <c r="ALE57" s="3" t="s">
        <v>260</v>
      </c>
      <c r="ALF57" s="3" t="s">
        <v>260</v>
      </c>
      <c r="ALG57" s="3" t="s">
        <v>260</v>
      </c>
      <c r="ALH57" s="3" t="s">
        <v>260</v>
      </c>
      <c r="ALI57" s="3" t="s">
        <v>260</v>
      </c>
      <c r="ALJ57" s="3" t="s">
        <v>260</v>
      </c>
      <c r="ALK57" s="3">
        <v>12</v>
      </c>
      <c r="ALL57" s="11">
        <f t="shared" si="73"/>
        <v>2308333.3333333335</v>
      </c>
      <c r="ALM57" s="31">
        <v>27700000</v>
      </c>
      <c r="ALN57" s="3">
        <v>4</v>
      </c>
      <c r="ALO57" s="3">
        <v>3</v>
      </c>
      <c r="ALP57" s="3">
        <v>5</v>
      </c>
      <c r="ALS57" s="61"/>
      <c r="ALT57" s="3">
        <v>1</v>
      </c>
      <c r="ALV57" s="3">
        <v>1</v>
      </c>
      <c r="ALW57" s="3">
        <v>1</v>
      </c>
      <c r="ALX57" s="3">
        <v>1</v>
      </c>
      <c r="ALY57" s="3">
        <v>1</v>
      </c>
      <c r="AMB57" s="3">
        <v>1</v>
      </c>
      <c r="AMH57" s="404"/>
    </row>
    <row r="58" spans="1:1022" s="1" customFormat="1" ht="15" customHeight="1" x14ac:dyDescent="0.25">
      <c r="A58" s="268"/>
      <c r="B58" s="113">
        <v>56</v>
      </c>
      <c r="C58" s="304" t="s">
        <v>375</v>
      </c>
      <c r="D58" s="304" t="s">
        <v>504</v>
      </c>
      <c r="E58" s="1">
        <v>2006</v>
      </c>
      <c r="H58" s="1">
        <v>2</v>
      </c>
      <c r="I58" s="1">
        <v>1</v>
      </c>
      <c r="J58" s="1">
        <v>2</v>
      </c>
      <c r="K58" s="1">
        <v>2004</v>
      </c>
      <c r="L58" s="1">
        <v>2004</v>
      </c>
      <c r="M58" s="1">
        <v>1</v>
      </c>
      <c r="AH58" s="1">
        <v>1</v>
      </c>
      <c r="AY58" s="1">
        <v>1</v>
      </c>
      <c r="BA58" s="1">
        <v>1</v>
      </c>
      <c r="BB58" s="1">
        <v>11</v>
      </c>
      <c r="BC58" s="1">
        <v>1</v>
      </c>
      <c r="BG58" s="1">
        <v>3</v>
      </c>
      <c r="CG58" s="1">
        <v>1</v>
      </c>
      <c r="CH58" s="246"/>
      <c r="CP58" s="1">
        <f t="shared" si="37"/>
        <v>0</v>
      </c>
      <c r="CS58" s="1">
        <f t="shared" si="0"/>
        <v>0</v>
      </c>
      <c r="DO58" s="1">
        <f t="shared" si="38"/>
        <v>0</v>
      </c>
      <c r="DX58" s="1">
        <f t="shared" si="39"/>
        <v>0</v>
      </c>
      <c r="EE58" s="1">
        <f t="shared" si="40"/>
        <v>0</v>
      </c>
      <c r="EH58" s="1">
        <f t="shared" si="41"/>
        <v>0</v>
      </c>
      <c r="FF58" s="116"/>
      <c r="GP58" s="1">
        <f t="shared" si="1"/>
        <v>0</v>
      </c>
      <c r="GY58" s="1">
        <f t="shared" si="42"/>
        <v>0</v>
      </c>
      <c r="HC58" s="1">
        <f t="shared" si="43"/>
        <v>0</v>
      </c>
      <c r="HS58" s="1">
        <f t="shared" si="44"/>
        <v>0</v>
      </c>
      <c r="HX58" s="1">
        <f t="shared" si="2"/>
        <v>0</v>
      </c>
      <c r="ID58" s="1">
        <f t="shared" si="3"/>
        <v>0</v>
      </c>
      <c r="IN58" s="1">
        <f t="shared" si="45"/>
        <v>0</v>
      </c>
      <c r="IW58" s="1">
        <f t="shared" si="46"/>
        <v>0</v>
      </c>
      <c r="IZ58" s="1">
        <f t="shared" si="4"/>
        <v>0</v>
      </c>
      <c r="JJ58" s="1">
        <f t="shared" si="5"/>
        <v>0</v>
      </c>
      <c r="JV58" s="1">
        <f t="shared" si="47"/>
        <v>0</v>
      </c>
      <c r="KB58" s="1">
        <f t="shared" si="48"/>
        <v>0</v>
      </c>
      <c r="LG58" s="1">
        <f t="shared" si="6"/>
        <v>0</v>
      </c>
      <c r="LT58" s="1">
        <f t="shared" si="49"/>
        <v>0</v>
      </c>
      <c r="MA58" s="1">
        <f t="shared" si="50"/>
        <v>0</v>
      </c>
      <c r="MF58" s="1">
        <f t="shared" si="51"/>
        <v>0</v>
      </c>
      <c r="MM58" s="1">
        <f t="shared" si="52"/>
        <v>0</v>
      </c>
      <c r="MS58" s="1">
        <f t="shared" si="53"/>
        <v>0</v>
      </c>
      <c r="MU58" s="115">
        <v>1</v>
      </c>
      <c r="OI58" s="120"/>
      <c r="OO58" s="1">
        <v>1</v>
      </c>
      <c r="PD58" s="1">
        <f t="shared" si="7"/>
        <v>1</v>
      </c>
      <c r="PE58" s="1">
        <v>1</v>
      </c>
      <c r="QF58" s="1">
        <f t="shared" si="54"/>
        <v>0</v>
      </c>
      <c r="QY58" s="1">
        <f t="shared" si="55"/>
        <v>0</v>
      </c>
      <c r="RK58" s="1">
        <f t="shared" si="56"/>
        <v>0</v>
      </c>
      <c r="SA58" s="1">
        <f t="shared" si="57"/>
        <v>0</v>
      </c>
      <c r="SG58" s="1">
        <f t="shared" si="58"/>
        <v>0</v>
      </c>
      <c r="SO58" s="1">
        <f t="shared" si="59"/>
        <v>0</v>
      </c>
      <c r="TB58" s="1">
        <f t="shared" si="60"/>
        <v>0</v>
      </c>
      <c r="TS58" s="1">
        <f t="shared" si="8"/>
        <v>0</v>
      </c>
      <c r="UD58" s="1">
        <f t="shared" si="9"/>
        <v>0</v>
      </c>
      <c r="UG58" s="1">
        <f t="shared" si="10"/>
        <v>0</v>
      </c>
      <c r="UQ58" s="1">
        <f t="shared" si="61"/>
        <v>0</v>
      </c>
      <c r="VA58" s="1">
        <f t="shared" si="62"/>
        <v>0</v>
      </c>
      <c r="VG58" s="1">
        <f t="shared" si="63"/>
        <v>0</v>
      </c>
      <c r="WY58" s="1">
        <f t="shared" si="11"/>
        <v>0</v>
      </c>
      <c r="XB58" s="1">
        <f t="shared" si="64"/>
        <v>0</v>
      </c>
      <c r="XG58" s="1">
        <f t="shared" si="12"/>
        <v>0</v>
      </c>
      <c r="XK58" s="108"/>
      <c r="XL58" s="1">
        <f t="shared" si="13"/>
        <v>1</v>
      </c>
      <c r="XM58" s="1">
        <f t="shared" si="14"/>
        <v>0</v>
      </c>
      <c r="XN58" s="1">
        <f t="shared" si="65"/>
        <v>0</v>
      </c>
      <c r="XO58" s="1">
        <f t="shared" si="15"/>
        <v>0</v>
      </c>
      <c r="XP58" s="1">
        <f t="shared" si="66"/>
        <v>0</v>
      </c>
      <c r="XQ58" s="1">
        <f t="shared" si="16"/>
        <v>0</v>
      </c>
      <c r="XR58" s="1">
        <f t="shared" si="17"/>
        <v>0</v>
      </c>
      <c r="XS58" s="1">
        <f t="shared" si="78"/>
        <v>0</v>
      </c>
      <c r="XT58" s="1">
        <f t="shared" si="67"/>
        <v>0</v>
      </c>
      <c r="XU58" s="1">
        <f t="shared" si="19"/>
        <v>0</v>
      </c>
      <c r="XV58" s="1">
        <f t="shared" si="20"/>
        <v>0</v>
      </c>
      <c r="XW58" s="1">
        <f t="shared" si="21"/>
        <v>0</v>
      </c>
      <c r="XX58" s="1">
        <f t="shared" si="22"/>
        <v>0</v>
      </c>
      <c r="XY58" s="1">
        <f t="shared" si="23"/>
        <v>1</v>
      </c>
      <c r="XZ58" s="1">
        <f t="shared" si="24"/>
        <v>0</v>
      </c>
      <c r="YA58" s="1">
        <f t="shared" si="25"/>
        <v>0</v>
      </c>
      <c r="YB58" s="1">
        <f t="shared" si="26"/>
        <v>0</v>
      </c>
      <c r="YC58" s="1">
        <f t="shared" si="27"/>
        <v>0</v>
      </c>
      <c r="YD58" s="132"/>
      <c r="YE58" s="133">
        <f t="shared" si="80"/>
        <v>2</v>
      </c>
      <c r="YF58" s="133">
        <f t="shared" si="29"/>
        <v>112000</v>
      </c>
      <c r="YG58" s="130">
        <v>2</v>
      </c>
      <c r="YH58" s="130">
        <f t="shared" si="30"/>
        <v>112000</v>
      </c>
      <c r="YI58" s="129">
        <v>2</v>
      </c>
      <c r="YJ58" s="128">
        <f t="shared" si="31"/>
        <v>112000</v>
      </c>
      <c r="YK58" s="177"/>
      <c r="YL58">
        <v>1</v>
      </c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>
        <v>1</v>
      </c>
      <c r="ABU58"/>
      <c r="ABV58"/>
      <c r="ABW58"/>
      <c r="ABX58"/>
      <c r="ABY58"/>
      <c r="ABZ58"/>
      <c r="ACA58"/>
      <c r="ACB58"/>
      <c r="ACC58">
        <f t="shared" si="68"/>
        <v>1</v>
      </c>
      <c r="ACD58" s="25">
        <f>(AJF58/ACC58)*YL58</f>
        <v>224000</v>
      </c>
      <c r="ACE58" s="11">
        <f t="shared" si="32"/>
        <v>3</v>
      </c>
      <c r="ACF58" s="11">
        <f t="shared" si="33"/>
        <v>74666.666666666672</v>
      </c>
      <c r="ACG58" s="1">
        <v>4</v>
      </c>
      <c r="ACH58" s="1">
        <v>1</v>
      </c>
      <c r="ACI58" s="11">
        <f t="shared" si="34"/>
        <v>224000</v>
      </c>
      <c r="ACJ58" s="45">
        <v>1</v>
      </c>
      <c r="ACK58" s="13">
        <f t="shared" si="35"/>
        <v>224000</v>
      </c>
      <c r="ACL58">
        <v>1</v>
      </c>
      <c r="ACM58" s="25">
        <f t="shared" si="69"/>
        <v>224000</v>
      </c>
      <c r="ACN58" s="11">
        <f t="shared" si="70"/>
        <v>224000</v>
      </c>
      <c r="ACO58" s="65"/>
      <c r="ACR58" s="1" t="s">
        <v>258</v>
      </c>
      <c r="ACS58" s="1">
        <v>1</v>
      </c>
      <c r="ACV58" s="1">
        <v>1</v>
      </c>
      <c r="ACZ58" s="1" t="s">
        <v>259</v>
      </c>
      <c r="ADD58" s="1" t="s">
        <v>189</v>
      </c>
      <c r="ADO58" s="1">
        <v>1</v>
      </c>
      <c r="ADR58" s="1">
        <v>1</v>
      </c>
      <c r="ADU58" s="1">
        <v>2</v>
      </c>
      <c r="AFK58" s="1">
        <v>1</v>
      </c>
      <c r="AGJ58" s="1">
        <v>180000</v>
      </c>
      <c r="AGK58" s="11">
        <f t="shared" si="74"/>
        <v>0</v>
      </c>
      <c r="AHH58" s="1">
        <v>180000</v>
      </c>
      <c r="AHJ58" s="1">
        <v>1</v>
      </c>
      <c r="AHK58" s="1">
        <v>1</v>
      </c>
      <c r="AHV58" s="1">
        <v>1</v>
      </c>
      <c r="AHW58" s="1">
        <v>1</v>
      </c>
      <c r="AHX58" s="1">
        <v>1</v>
      </c>
      <c r="AIH58" s="1">
        <v>1</v>
      </c>
      <c r="AIU58" s="1">
        <v>1</v>
      </c>
      <c r="AIW58" s="11">
        <v>44000</v>
      </c>
      <c r="AIX58" s="11"/>
      <c r="AIY58" s="1">
        <v>24.44</v>
      </c>
      <c r="AIZ58" s="11"/>
      <c r="AJA58" s="1">
        <v>180000</v>
      </c>
      <c r="AJB58" s="1">
        <v>1</v>
      </c>
      <c r="AJC58" s="1">
        <v>1</v>
      </c>
      <c r="AJD58" s="1">
        <v>80.357142857142861</v>
      </c>
      <c r="AJE58" s="45"/>
      <c r="AJF58" s="381">
        <v>224000</v>
      </c>
      <c r="AJG58" s="11">
        <f t="shared" si="36"/>
        <v>74666.666666666672</v>
      </c>
      <c r="AJH58" s="60"/>
      <c r="AJI58" s="12"/>
      <c r="AJJ58" s="1">
        <v>6</v>
      </c>
      <c r="AJK58" s="1">
        <v>1</v>
      </c>
      <c r="AJU58" s="1">
        <f t="shared" si="71"/>
        <v>7</v>
      </c>
      <c r="AJW58" s="1">
        <v>8</v>
      </c>
      <c r="AJX58" s="1">
        <f t="shared" si="72"/>
        <v>15</v>
      </c>
      <c r="AJY58" s="60"/>
      <c r="AJZ58" s="1" t="s">
        <v>260</v>
      </c>
      <c r="AKA58" s="1" t="s">
        <v>260</v>
      </c>
      <c r="AKB58" s="1" t="s">
        <v>261</v>
      </c>
      <c r="AKC58" s="1" t="s">
        <v>260</v>
      </c>
      <c r="AKD58" s="1" t="s">
        <v>260</v>
      </c>
      <c r="AKE58" s="1" t="s">
        <v>260</v>
      </c>
      <c r="AKF58" s="1" t="s">
        <v>260</v>
      </c>
      <c r="AKG58" s="1" t="s">
        <v>260</v>
      </c>
      <c r="AKH58" s="1" t="s">
        <v>262</v>
      </c>
      <c r="AKI58" s="1" t="s">
        <v>260</v>
      </c>
      <c r="AKJ58" s="1" t="s">
        <v>260</v>
      </c>
      <c r="AKK58" s="1" t="s">
        <v>260</v>
      </c>
      <c r="AKL58" s="1" t="s">
        <v>260</v>
      </c>
      <c r="AKM58" s="1" t="s">
        <v>260</v>
      </c>
      <c r="AKN58" s="1" t="s">
        <v>260</v>
      </c>
      <c r="AKO58" s="1" t="s">
        <v>260</v>
      </c>
      <c r="AKP58" s="1" t="s">
        <v>263</v>
      </c>
      <c r="AKQ58" s="1" t="s">
        <v>260</v>
      </c>
      <c r="AKR58" s="1" t="s">
        <v>260</v>
      </c>
      <c r="AKS58" s="1" t="s">
        <v>260</v>
      </c>
      <c r="AKT58" s="1" t="s">
        <v>260</v>
      </c>
      <c r="AKU58" s="1" t="s">
        <v>260</v>
      </c>
      <c r="AKV58" s="1" t="s">
        <v>260</v>
      </c>
      <c r="AKW58" s="1" t="s">
        <v>260</v>
      </c>
      <c r="AKX58" s="1" t="s">
        <v>260</v>
      </c>
      <c r="AKY58" s="1" t="s">
        <v>260</v>
      </c>
      <c r="AKZ58" s="1" t="s">
        <v>260</v>
      </c>
      <c r="ALA58" s="1" t="s">
        <v>260</v>
      </c>
      <c r="ALB58" s="1" t="s">
        <v>260</v>
      </c>
      <c r="ALC58" s="1" t="s">
        <v>260</v>
      </c>
      <c r="ALD58" s="1" t="s">
        <v>260</v>
      </c>
      <c r="ALE58" s="1" t="s">
        <v>260</v>
      </c>
      <c r="ALF58" s="1" t="s">
        <v>260</v>
      </c>
      <c r="ALG58" s="1" t="s">
        <v>260</v>
      </c>
      <c r="ALH58" s="1" t="s">
        <v>260</v>
      </c>
      <c r="ALI58" s="1" t="s">
        <v>260</v>
      </c>
      <c r="ALJ58" s="1" t="s">
        <v>260</v>
      </c>
      <c r="ALL58" s="11" t="e">
        <f t="shared" si="73"/>
        <v>#DIV/0!</v>
      </c>
      <c r="ALM58" s="28">
        <v>224000</v>
      </c>
      <c r="ALS58" s="60"/>
      <c r="ALT58" s="1">
        <v>1</v>
      </c>
      <c r="ALW58" s="1">
        <v>1</v>
      </c>
      <c r="ALX58" s="1">
        <v>1</v>
      </c>
      <c r="ALY58" s="1">
        <v>1</v>
      </c>
      <c r="AMH58" s="403"/>
    </row>
    <row r="59" spans="1:1022" s="1" customFormat="1" ht="15" customHeight="1" x14ac:dyDescent="0.25">
      <c r="A59" s="268"/>
      <c r="B59" s="113">
        <v>57</v>
      </c>
      <c r="C59" s="304" t="s">
        <v>375</v>
      </c>
      <c r="D59" s="304" t="s">
        <v>505</v>
      </c>
      <c r="E59" s="1">
        <v>2006</v>
      </c>
      <c r="F59" s="1">
        <v>7</v>
      </c>
      <c r="G59" s="1">
        <v>1</v>
      </c>
      <c r="H59" s="1">
        <v>1</v>
      </c>
      <c r="I59" s="1">
        <v>1</v>
      </c>
      <c r="J59" s="1">
        <v>8</v>
      </c>
      <c r="K59" s="1">
        <v>2002</v>
      </c>
      <c r="L59" s="1">
        <v>2003</v>
      </c>
      <c r="M59" s="1">
        <v>2</v>
      </c>
      <c r="AF59" s="1">
        <v>1</v>
      </c>
      <c r="AG59" s="1">
        <v>1</v>
      </c>
      <c r="AW59" s="1">
        <v>1</v>
      </c>
      <c r="AY59" s="1">
        <v>1</v>
      </c>
      <c r="BA59" s="1">
        <v>1</v>
      </c>
      <c r="BB59" s="1">
        <v>11</v>
      </c>
      <c r="BC59" s="1">
        <v>1</v>
      </c>
      <c r="BG59" s="1">
        <v>3</v>
      </c>
      <c r="CG59" s="1">
        <v>1</v>
      </c>
      <c r="CH59" s="246"/>
      <c r="CP59" s="1">
        <f t="shared" si="37"/>
        <v>0</v>
      </c>
      <c r="CS59" s="1">
        <f t="shared" si="0"/>
        <v>0</v>
      </c>
      <c r="DO59" s="1">
        <f t="shared" si="38"/>
        <v>0</v>
      </c>
      <c r="DX59" s="1">
        <f t="shared" si="39"/>
        <v>0</v>
      </c>
      <c r="EE59" s="1">
        <f t="shared" si="40"/>
        <v>0</v>
      </c>
      <c r="EH59" s="1">
        <f t="shared" si="41"/>
        <v>0</v>
      </c>
      <c r="FF59" s="116"/>
      <c r="GP59" s="1">
        <f t="shared" si="1"/>
        <v>0</v>
      </c>
      <c r="GY59" s="1">
        <f t="shared" si="42"/>
        <v>0</v>
      </c>
      <c r="HC59" s="1">
        <f t="shared" si="43"/>
        <v>0</v>
      </c>
      <c r="HS59" s="1">
        <f t="shared" si="44"/>
        <v>0</v>
      </c>
      <c r="HX59" s="1">
        <f t="shared" si="2"/>
        <v>0</v>
      </c>
      <c r="ID59" s="1">
        <f t="shared" si="3"/>
        <v>0</v>
      </c>
      <c r="IN59" s="1">
        <f t="shared" si="45"/>
        <v>0</v>
      </c>
      <c r="IW59" s="1">
        <f t="shared" si="46"/>
        <v>0</v>
      </c>
      <c r="IZ59" s="1">
        <f t="shared" si="4"/>
        <v>0</v>
      </c>
      <c r="JJ59" s="1">
        <f t="shared" si="5"/>
        <v>0</v>
      </c>
      <c r="JV59" s="1">
        <f t="shared" si="47"/>
        <v>0</v>
      </c>
      <c r="KB59" s="1">
        <f t="shared" si="48"/>
        <v>0</v>
      </c>
      <c r="LG59" s="1">
        <f t="shared" si="6"/>
        <v>0</v>
      </c>
      <c r="LT59" s="1">
        <f t="shared" si="49"/>
        <v>0</v>
      </c>
      <c r="MA59" s="1">
        <f t="shared" si="50"/>
        <v>0</v>
      </c>
      <c r="MF59" s="1">
        <f t="shared" si="51"/>
        <v>0</v>
      </c>
      <c r="MM59" s="1">
        <f t="shared" si="52"/>
        <v>0</v>
      </c>
      <c r="MS59" s="1">
        <f t="shared" si="53"/>
        <v>0</v>
      </c>
      <c r="MU59" s="115">
        <v>1</v>
      </c>
      <c r="OI59" s="120"/>
      <c r="PD59" s="1">
        <f t="shared" si="7"/>
        <v>0</v>
      </c>
      <c r="QF59" s="1">
        <f t="shared" si="54"/>
        <v>0</v>
      </c>
      <c r="QY59" s="1">
        <f t="shared" si="55"/>
        <v>0</v>
      </c>
      <c r="RK59" s="1">
        <f t="shared" si="56"/>
        <v>0</v>
      </c>
      <c r="SA59" s="1">
        <f t="shared" si="57"/>
        <v>0</v>
      </c>
      <c r="SG59" s="1">
        <f t="shared" si="58"/>
        <v>0</v>
      </c>
      <c r="SO59" s="1">
        <f t="shared" si="59"/>
        <v>0</v>
      </c>
      <c r="TB59" s="1">
        <f t="shared" si="60"/>
        <v>0</v>
      </c>
      <c r="TD59" s="1">
        <v>1</v>
      </c>
      <c r="TS59" s="1">
        <f t="shared" si="8"/>
        <v>1</v>
      </c>
      <c r="TT59" s="1">
        <v>1</v>
      </c>
      <c r="UD59" s="1">
        <f t="shared" si="9"/>
        <v>0</v>
      </c>
      <c r="UG59" s="1">
        <f t="shared" si="10"/>
        <v>0</v>
      </c>
      <c r="UQ59" s="1">
        <f t="shared" si="61"/>
        <v>0</v>
      </c>
      <c r="VA59" s="1">
        <f t="shared" si="62"/>
        <v>0</v>
      </c>
      <c r="VG59" s="1">
        <f t="shared" si="63"/>
        <v>0</v>
      </c>
      <c r="WY59" s="1">
        <f t="shared" si="11"/>
        <v>0</v>
      </c>
      <c r="XB59" s="1">
        <f t="shared" si="64"/>
        <v>0</v>
      </c>
      <c r="XG59" s="1">
        <f t="shared" si="12"/>
        <v>0</v>
      </c>
      <c r="XK59" s="108"/>
      <c r="XL59" s="1">
        <f t="shared" si="13"/>
        <v>1</v>
      </c>
      <c r="XM59" s="1">
        <f t="shared" si="14"/>
        <v>0</v>
      </c>
      <c r="XN59" s="1">
        <f t="shared" si="65"/>
        <v>0</v>
      </c>
      <c r="XO59" s="1">
        <f t="shared" si="15"/>
        <v>0</v>
      </c>
      <c r="XP59" s="1">
        <f t="shared" si="66"/>
        <v>0</v>
      </c>
      <c r="XQ59" s="1">
        <f t="shared" si="16"/>
        <v>0</v>
      </c>
      <c r="XR59" s="1">
        <f t="shared" si="17"/>
        <v>0</v>
      </c>
      <c r="XS59" s="1">
        <f t="shared" si="78"/>
        <v>0</v>
      </c>
      <c r="XT59" s="1">
        <f t="shared" si="67"/>
        <v>0</v>
      </c>
      <c r="XU59" s="1">
        <f t="shared" si="19"/>
        <v>0</v>
      </c>
      <c r="XV59" s="1">
        <f t="shared" si="20"/>
        <v>0</v>
      </c>
      <c r="XW59" s="1">
        <f t="shared" si="21"/>
        <v>0</v>
      </c>
      <c r="XX59" s="1">
        <f t="shared" si="22"/>
        <v>0</v>
      </c>
      <c r="XY59" s="1">
        <f t="shared" si="23"/>
        <v>1</v>
      </c>
      <c r="XZ59" s="1">
        <f t="shared" si="24"/>
        <v>0</v>
      </c>
      <c r="YA59" s="1">
        <f t="shared" si="25"/>
        <v>0</v>
      </c>
      <c r="YB59" s="1">
        <f t="shared" si="26"/>
        <v>0</v>
      </c>
      <c r="YC59" s="1">
        <f t="shared" si="27"/>
        <v>0</v>
      </c>
      <c r="YD59" s="132"/>
      <c r="YE59" s="133">
        <f t="shared" si="80"/>
        <v>2</v>
      </c>
      <c r="YF59" s="133">
        <f t="shared" si="29"/>
        <v>33500</v>
      </c>
      <c r="YG59" s="130">
        <v>2</v>
      </c>
      <c r="YH59" s="130">
        <f t="shared" si="30"/>
        <v>33500</v>
      </c>
      <c r="YI59" s="129">
        <v>2</v>
      </c>
      <c r="YJ59" s="128">
        <f t="shared" si="31"/>
        <v>33500</v>
      </c>
      <c r="YK59" s="177"/>
      <c r="YL59">
        <v>0.5</v>
      </c>
      <c r="YM59"/>
      <c r="YN59"/>
      <c r="YO59"/>
      <c r="YP59"/>
      <c r="YQ59"/>
      <c r="YR59"/>
      <c r="YS59"/>
      <c r="YT59"/>
      <c r="YU59"/>
      <c r="YV59">
        <v>1</v>
      </c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>
        <v>1</v>
      </c>
      <c r="AAH59"/>
      <c r="AAI59"/>
      <c r="AAJ59"/>
      <c r="AAK59">
        <v>1</v>
      </c>
      <c r="AAL59"/>
      <c r="AAM59"/>
      <c r="AAN59">
        <v>1</v>
      </c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>
        <f t="shared" si="68"/>
        <v>4</v>
      </c>
      <c r="ACD59" s="25">
        <f>(AJF59/ACC59)*YL59</f>
        <v>16750</v>
      </c>
      <c r="ACE59" s="11">
        <f t="shared" si="32"/>
        <v>6</v>
      </c>
      <c r="ACF59" s="11">
        <f t="shared" si="33"/>
        <v>22333.333333333332</v>
      </c>
      <c r="ACG59" s="1">
        <v>14</v>
      </c>
      <c r="ACH59" s="1">
        <v>2</v>
      </c>
      <c r="ACI59" s="11">
        <f t="shared" si="34"/>
        <v>67000</v>
      </c>
      <c r="ACJ59" s="11"/>
      <c r="ACK59" s="13">
        <f t="shared" si="35"/>
        <v>0</v>
      </c>
      <c r="ACL59">
        <v>0.5</v>
      </c>
      <c r="ACM59" s="25">
        <f t="shared" si="69"/>
        <v>67000</v>
      </c>
      <c r="ACN59" s="11">
        <f t="shared" si="70"/>
        <v>67000</v>
      </c>
      <c r="ACO59" s="65"/>
      <c r="ACP59" s="1">
        <v>1</v>
      </c>
      <c r="ACQ59" s="1">
        <v>6</v>
      </c>
      <c r="ACR59" s="1" t="s">
        <v>258</v>
      </c>
      <c r="ACS59" s="1">
        <v>1</v>
      </c>
      <c r="ACT59" s="1">
        <v>1</v>
      </c>
      <c r="ACU59" s="1">
        <v>1</v>
      </c>
      <c r="ACZ59" s="1" t="s">
        <v>506</v>
      </c>
      <c r="ADA59" s="1">
        <v>1</v>
      </c>
      <c r="ADB59" s="1">
        <v>31</v>
      </c>
      <c r="ADC59" s="1">
        <v>1</v>
      </c>
      <c r="ADD59" s="1" t="s">
        <v>189</v>
      </c>
      <c r="ADU59" s="1">
        <v>6</v>
      </c>
      <c r="ADV59" s="1">
        <v>4</v>
      </c>
      <c r="AEK59" s="1">
        <v>2</v>
      </c>
      <c r="AEW59" s="1">
        <v>1</v>
      </c>
      <c r="AFA59" s="1">
        <v>1</v>
      </c>
      <c r="AFO59" s="1">
        <v>1</v>
      </c>
      <c r="AGJ59" s="1">
        <v>120000</v>
      </c>
      <c r="AGK59" s="11">
        <f t="shared" si="74"/>
        <v>0</v>
      </c>
      <c r="AHH59" s="1">
        <v>120000</v>
      </c>
      <c r="AHW59" s="1">
        <v>1</v>
      </c>
      <c r="AHX59" s="1">
        <v>1</v>
      </c>
      <c r="AHY59" s="1">
        <v>2</v>
      </c>
      <c r="AHZ59" s="1">
        <v>1</v>
      </c>
      <c r="AIH59" s="1">
        <v>1</v>
      </c>
      <c r="AIW59" s="11">
        <v>14000</v>
      </c>
      <c r="AIX59" s="11"/>
      <c r="AIY59" s="1">
        <v>11.67</v>
      </c>
      <c r="AIZ59" s="11">
        <v>27000</v>
      </c>
      <c r="AJA59" s="1">
        <v>93000</v>
      </c>
      <c r="AJB59" s="1">
        <v>1</v>
      </c>
      <c r="AJD59" s="1">
        <v>69.402985074626869</v>
      </c>
      <c r="AJE59" s="45">
        <v>344.44444444444446</v>
      </c>
      <c r="AJF59" s="381">
        <v>134000</v>
      </c>
      <c r="AJG59" s="11">
        <f t="shared" si="36"/>
        <v>22333.333333333332</v>
      </c>
      <c r="AJH59" s="60"/>
      <c r="AJI59" s="12"/>
      <c r="AJJ59" s="1">
        <v>1</v>
      </c>
      <c r="AJK59" s="1">
        <v>2</v>
      </c>
      <c r="AJU59" s="1">
        <f t="shared" si="71"/>
        <v>3</v>
      </c>
      <c r="AJV59" s="1">
        <v>5</v>
      </c>
      <c r="AJX59" s="1">
        <f t="shared" si="72"/>
        <v>8</v>
      </c>
      <c r="AJY59" s="60"/>
      <c r="AJZ59" s="1" t="s">
        <v>346</v>
      </c>
      <c r="AKA59" s="1" t="s">
        <v>408</v>
      </c>
      <c r="AKB59" s="1" t="s">
        <v>261</v>
      </c>
      <c r="AKC59" s="1" t="s">
        <v>260</v>
      </c>
      <c r="AKD59" s="1" t="s">
        <v>260</v>
      </c>
      <c r="AKE59" s="1" t="s">
        <v>260</v>
      </c>
      <c r="AKF59" s="1" t="s">
        <v>260</v>
      </c>
      <c r="AKG59" s="1" t="s">
        <v>260</v>
      </c>
      <c r="AKH59" s="1" t="s">
        <v>262</v>
      </c>
      <c r="AKI59" s="1" t="s">
        <v>260</v>
      </c>
      <c r="AKJ59" s="1" t="s">
        <v>260</v>
      </c>
      <c r="AKK59" s="1" t="s">
        <v>260</v>
      </c>
      <c r="AKL59" s="1" t="s">
        <v>260</v>
      </c>
      <c r="AKM59" s="1" t="s">
        <v>260</v>
      </c>
      <c r="AKN59" s="1" t="s">
        <v>260</v>
      </c>
      <c r="AKO59" s="1" t="s">
        <v>260</v>
      </c>
      <c r="AKP59" s="1" t="s">
        <v>263</v>
      </c>
      <c r="AKQ59" s="1" t="s">
        <v>260</v>
      </c>
      <c r="AKR59" s="1" t="s">
        <v>260</v>
      </c>
      <c r="AKS59" s="1" t="s">
        <v>260</v>
      </c>
      <c r="AKT59" s="1" t="s">
        <v>260</v>
      </c>
      <c r="AKU59" s="1" t="s">
        <v>260</v>
      </c>
      <c r="AKV59" s="1" t="s">
        <v>260</v>
      </c>
      <c r="AKW59" s="1" t="s">
        <v>260</v>
      </c>
      <c r="AKX59" s="1" t="s">
        <v>260</v>
      </c>
      <c r="AKY59" s="1" t="s">
        <v>260</v>
      </c>
      <c r="AKZ59" s="1" t="s">
        <v>260</v>
      </c>
      <c r="ALA59" s="1" t="s">
        <v>260</v>
      </c>
      <c r="ALB59" s="1" t="s">
        <v>260</v>
      </c>
      <c r="ALC59" s="1" t="s">
        <v>260</v>
      </c>
      <c r="ALD59" s="1" t="s">
        <v>260</v>
      </c>
      <c r="ALE59" s="1" t="s">
        <v>260</v>
      </c>
      <c r="ALF59" s="1" t="s">
        <v>260</v>
      </c>
      <c r="ALG59" s="1" t="s">
        <v>260</v>
      </c>
      <c r="ALH59" s="1" t="s">
        <v>260</v>
      </c>
      <c r="ALI59" s="1" t="s">
        <v>260</v>
      </c>
      <c r="ALJ59" s="1" t="s">
        <v>260</v>
      </c>
      <c r="ALK59" s="1">
        <v>2</v>
      </c>
      <c r="ALL59" s="11">
        <f t="shared" si="73"/>
        <v>67000</v>
      </c>
      <c r="ALM59" s="28">
        <v>134000</v>
      </c>
      <c r="ALN59" s="1">
        <v>1</v>
      </c>
      <c r="ALO59" s="1">
        <v>1</v>
      </c>
      <c r="ALS59" s="60"/>
      <c r="ALT59" s="1">
        <v>1</v>
      </c>
      <c r="ALV59" s="1">
        <v>1</v>
      </c>
      <c r="ALW59" s="1">
        <v>1</v>
      </c>
      <c r="ALX59" s="1">
        <v>1</v>
      </c>
      <c r="AMB59" s="1">
        <v>1</v>
      </c>
      <c r="AMH59" s="403"/>
    </row>
    <row r="60" spans="1:1022" s="1" customFormat="1" ht="15" customHeight="1" x14ac:dyDescent="0.25">
      <c r="A60" s="268"/>
      <c r="B60" s="113">
        <v>58</v>
      </c>
      <c r="C60" s="304" t="s">
        <v>375</v>
      </c>
      <c r="D60" s="304" t="s">
        <v>507</v>
      </c>
      <c r="E60" s="1">
        <v>2006</v>
      </c>
      <c r="H60" s="1">
        <v>1</v>
      </c>
      <c r="I60" s="1">
        <v>1</v>
      </c>
      <c r="J60" s="1">
        <v>1</v>
      </c>
      <c r="K60" s="1">
        <v>2003</v>
      </c>
      <c r="L60" s="1">
        <v>2003</v>
      </c>
      <c r="M60" s="1">
        <v>1</v>
      </c>
      <c r="AG60" s="1">
        <v>1</v>
      </c>
      <c r="AY60" s="1">
        <v>1</v>
      </c>
      <c r="BA60" s="1">
        <v>1</v>
      </c>
      <c r="BB60" s="1">
        <v>10</v>
      </c>
      <c r="CG60" s="1">
        <v>1</v>
      </c>
      <c r="CH60" s="246"/>
      <c r="CP60" s="1">
        <f t="shared" si="37"/>
        <v>0</v>
      </c>
      <c r="CS60" s="1">
        <f t="shared" si="0"/>
        <v>0</v>
      </c>
      <c r="DO60" s="1">
        <f t="shared" si="38"/>
        <v>0</v>
      </c>
      <c r="DX60" s="1">
        <f t="shared" si="39"/>
        <v>0</v>
      </c>
      <c r="EE60" s="1">
        <f t="shared" si="40"/>
        <v>0</v>
      </c>
      <c r="EH60" s="1">
        <f t="shared" si="41"/>
        <v>0</v>
      </c>
      <c r="FF60" s="116"/>
      <c r="GP60" s="1">
        <f t="shared" si="1"/>
        <v>0</v>
      </c>
      <c r="GY60" s="1">
        <f t="shared" si="42"/>
        <v>0</v>
      </c>
      <c r="HC60" s="1">
        <f t="shared" si="43"/>
        <v>0</v>
      </c>
      <c r="HS60" s="1">
        <f t="shared" si="44"/>
        <v>0</v>
      </c>
      <c r="HX60" s="1">
        <f t="shared" si="2"/>
        <v>0</v>
      </c>
      <c r="ID60" s="1">
        <f t="shared" si="3"/>
        <v>0</v>
      </c>
      <c r="IN60" s="1">
        <f t="shared" si="45"/>
        <v>0</v>
      </c>
      <c r="IW60" s="1">
        <f t="shared" si="46"/>
        <v>0</v>
      </c>
      <c r="IZ60" s="1">
        <f t="shared" si="4"/>
        <v>0</v>
      </c>
      <c r="JJ60" s="1">
        <f t="shared" si="5"/>
        <v>0</v>
      </c>
      <c r="JV60" s="1">
        <f t="shared" si="47"/>
        <v>0</v>
      </c>
      <c r="KB60" s="1">
        <f t="shared" si="48"/>
        <v>0</v>
      </c>
      <c r="LG60" s="1">
        <f t="shared" si="6"/>
        <v>0</v>
      </c>
      <c r="LT60" s="1">
        <f t="shared" si="49"/>
        <v>0</v>
      </c>
      <c r="MA60" s="1">
        <f t="shared" si="50"/>
        <v>0</v>
      </c>
      <c r="MF60" s="1">
        <f t="shared" si="51"/>
        <v>0</v>
      </c>
      <c r="MM60" s="1">
        <f t="shared" si="52"/>
        <v>0</v>
      </c>
      <c r="MS60" s="1">
        <f t="shared" si="53"/>
        <v>0</v>
      </c>
      <c r="MU60" s="115"/>
      <c r="OI60" s="120"/>
      <c r="PD60" s="1">
        <f t="shared" si="7"/>
        <v>0</v>
      </c>
      <c r="QF60" s="1">
        <f t="shared" si="54"/>
        <v>0</v>
      </c>
      <c r="QY60" s="1">
        <f t="shared" si="55"/>
        <v>0</v>
      </c>
      <c r="RK60" s="1">
        <f t="shared" si="56"/>
        <v>0</v>
      </c>
      <c r="SA60" s="1">
        <f t="shared" si="57"/>
        <v>0</v>
      </c>
      <c r="SG60" s="1">
        <f t="shared" si="58"/>
        <v>0</v>
      </c>
      <c r="SO60" s="1">
        <f t="shared" si="59"/>
        <v>0</v>
      </c>
      <c r="TB60" s="1">
        <f t="shared" si="60"/>
        <v>0</v>
      </c>
      <c r="TS60" s="1">
        <f t="shared" si="8"/>
        <v>0</v>
      </c>
      <c r="UD60" s="1">
        <f t="shared" si="9"/>
        <v>0</v>
      </c>
      <c r="UG60" s="1">
        <f t="shared" si="10"/>
        <v>0</v>
      </c>
      <c r="UQ60" s="1">
        <f t="shared" si="61"/>
        <v>0</v>
      </c>
      <c r="VA60" s="1">
        <f t="shared" si="62"/>
        <v>0</v>
      </c>
      <c r="VG60" s="1">
        <f t="shared" si="63"/>
        <v>0</v>
      </c>
      <c r="WY60" s="1">
        <f t="shared" si="11"/>
        <v>0</v>
      </c>
      <c r="XB60" s="1">
        <f t="shared" si="64"/>
        <v>0</v>
      </c>
      <c r="XG60" s="1">
        <f t="shared" si="12"/>
        <v>0</v>
      </c>
      <c r="XK60" s="108"/>
      <c r="XL60" s="1">
        <f t="shared" si="13"/>
        <v>0</v>
      </c>
      <c r="XM60" s="1">
        <f t="shared" si="14"/>
        <v>0</v>
      </c>
      <c r="XN60" s="1">
        <f t="shared" si="65"/>
        <v>0</v>
      </c>
      <c r="XO60" s="1">
        <f t="shared" si="15"/>
        <v>0</v>
      </c>
      <c r="XP60" s="1">
        <f t="shared" si="66"/>
        <v>0</v>
      </c>
      <c r="XQ60" s="1">
        <f t="shared" si="16"/>
        <v>0</v>
      </c>
      <c r="XR60" s="1">
        <f t="shared" si="17"/>
        <v>0</v>
      </c>
      <c r="XS60" s="1">
        <f t="shared" si="78"/>
        <v>0</v>
      </c>
      <c r="XT60" s="1">
        <f t="shared" si="67"/>
        <v>0</v>
      </c>
      <c r="XU60" s="1">
        <f t="shared" si="19"/>
        <v>0</v>
      </c>
      <c r="XV60" s="1">
        <f t="shared" si="20"/>
        <v>0</v>
      </c>
      <c r="XW60" s="1">
        <f t="shared" si="21"/>
        <v>0</v>
      </c>
      <c r="XX60" s="1">
        <f t="shared" si="22"/>
        <v>0</v>
      </c>
      <c r="XY60" s="1">
        <f t="shared" si="23"/>
        <v>0</v>
      </c>
      <c r="XZ60" s="1">
        <f t="shared" si="24"/>
        <v>0</v>
      </c>
      <c r="YA60" s="1">
        <f t="shared" si="25"/>
        <v>0</v>
      </c>
      <c r="YB60" s="1">
        <f t="shared" si="26"/>
        <v>0</v>
      </c>
      <c r="YC60" s="1">
        <f t="shared" si="27"/>
        <v>0</v>
      </c>
      <c r="YD60" s="132"/>
      <c r="YE60" s="133"/>
      <c r="YF60" s="133" t="e">
        <f t="shared" si="29"/>
        <v>#DIV/0!</v>
      </c>
      <c r="YG60" s="130"/>
      <c r="YH60" s="130" t="e">
        <f t="shared" si="30"/>
        <v>#DIV/0!</v>
      </c>
      <c r="YI60" s="129"/>
      <c r="YJ60" s="128" t="e">
        <f t="shared" si="31"/>
        <v>#DIV/0!</v>
      </c>
      <c r="YK60" s="177"/>
      <c r="YL60">
        <v>1</v>
      </c>
      <c r="YM60"/>
      <c r="YN60"/>
      <c r="YO60"/>
      <c r="YP60"/>
      <c r="YQ60">
        <v>1</v>
      </c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>
        <f t="shared" si="68"/>
        <v>1</v>
      </c>
      <c r="ACD60" s="25">
        <f>(AJF60/ACC60)*YL60</f>
        <v>2418000</v>
      </c>
      <c r="ACE60" s="11">
        <f t="shared" si="32"/>
        <v>1</v>
      </c>
      <c r="ACF60" s="11">
        <f t="shared" si="33"/>
        <v>2418000</v>
      </c>
      <c r="ACG60" s="1">
        <v>2</v>
      </c>
      <c r="ACH60" s="1">
        <v>1</v>
      </c>
      <c r="ACI60" s="11">
        <f t="shared" si="34"/>
        <v>2418000</v>
      </c>
      <c r="ACJ60" s="11"/>
      <c r="ACK60" s="13">
        <f t="shared" si="35"/>
        <v>0</v>
      </c>
      <c r="ACL60">
        <v>1</v>
      </c>
      <c r="ACM60" s="25">
        <f t="shared" si="69"/>
        <v>2418000</v>
      </c>
      <c r="ACN60" s="11">
        <f t="shared" si="70"/>
        <v>2418000</v>
      </c>
      <c r="ACO60" s="65"/>
      <c r="ACR60" s="1" t="s">
        <v>258</v>
      </c>
      <c r="ACZ60" s="1" t="s">
        <v>259</v>
      </c>
      <c r="ADD60" s="1" t="s">
        <v>189</v>
      </c>
      <c r="AFL60" s="1">
        <v>1</v>
      </c>
      <c r="AGJ60" s="1">
        <v>20000</v>
      </c>
      <c r="AGK60" s="11">
        <f t="shared" si="74"/>
        <v>0</v>
      </c>
      <c r="AHH60" s="1">
        <v>20000</v>
      </c>
      <c r="AHR60" s="1">
        <v>1</v>
      </c>
      <c r="AHS60" s="1">
        <v>1</v>
      </c>
      <c r="AIW60" s="11">
        <v>38000</v>
      </c>
      <c r="AIX60" s="11"/>
      <c r="AIY60" s="1">
        <v>190</v>
      </c>
      <c r="AIZ60" s="11">
        <v>2380000</v>
      </c>
      <c r="AJE60" s="45"/>
      <c r="AJF60" s="381">
        <v>2418000</v>
      </c>
      <c r="AJG60" s="11">
        <f t="shared" si="36"/>
        <v>2418000</v>
      </c>
      <c r="AJH60" s="60"/>
      <c r="AJI60" s="12"/>
      <c r="AJU60" s="1">
        <f t="shared" si="71"/>
        <v>0</v>
      </c>
      <c r="AJW60" s="1">
        <v>11</v>
      </c>
      <c r="AJX60" s="1">
        <f t="shared" si="72"/>
        <v>11</v>
      </c>
      <c r="AJY60" s="60"/>
      <c r="AJZ60" s="1" t="s">
        <v>260</v>
      </c>
      <c r="AKA60" s="1" t="s">
        <v>260</v>
      </c>
      <c r="AKB60" s="1" t="s">
        <v>261</v>
      </c>
      <c r="AKC60" s="1" t="s">
        <v>260</v>
      </c>
      <c r="AKD60" s="1" t="s">
        <v>260</v>
      </c>
      <c r="AKE60" s="1" t="s">
        <v>260</v>
      </c>
      <c r="AKF60" s="1" t="s">
        <v>260</v>
      </c>
      <c r="AKG60" s="1" t="s">
        <v>260</v>
      </c>
      <c r="AKH60" s="1" t="s">
        <v>262</v>
      </c>
      <c r="AKI60" s="1" t="s">
        <v>260</v>
      </c>
      <c r="AKJ60" s="1" t="s">
        <v>260</v>
      </c>
      <c r="AKK60" s="1" t="s">
        <v>260</v>
      </c>
      <c r="AKL60" s="1" t="s">
        <v>260</v>
      </c>
      <c r="AKM60" s="1" t="s">
        <v>260</v>
      </c>
      <c r="AKN60" s="1" t="s">
        <v>260</v>
      </c>
      <c r="AKO60" s="1" t="s">
        <v>260</v>
      </c>
      <c r="AKP60" s="1" t="s">
        <v>263</v>
      </c>
      <c r="AKQ60" s="1" t="s">
        <v>260</v>
      </c>
      <c r="AKR60" s="1" t="s">
        <v>260</v>
      </c>
      <c r="AKS60" s="1" t="s">
        <v>260</v>
      </c>
      <c r="AKT60" s="1" t="s">
        <v>260</v>
      </c>
      <c r="AKU60" s="1" t="s">
        <v>260</v>
      </c>
      <c r="AKV60" s="1" t="s">
        <v>260</v>
      </c>
      <c r="AKW60" s="1" t="s">
        <v>260</v>
      </c>
      <c r="AKX60" s="1" t="s">
        <v>260</v>
      </c>
      <c r="AKY60" s="1" t="s">
        <v>260</v>
      </c>
      <c r="AKZ60" s="1" t="s">
        <v>260</v>
      </c>
      <c r="ALA60" s="1" t="s">
        <v>260</v>
      </c>
      <c r="ALB60" s="1" t="s">
        <v>260</v>
      </c>
      <c r="ALC60" s="1" t="s">
        <v>260</v>
      </c>
      <c r="ALD60" s="1" t="s">
        <v>260</v>
      </c>
      <c r="ALE60" s="1" t="s">
        <v>260</v>
      </c>
      <c r="ALF60" s="1" t="s">
        <v>260</v>
      </c>
      <c r="ALG60" s="1" t="s">
        <v>260</v>
      </c>
      <c r="ALH60" s="1" t="s">
        <v>260</v>
      </c>
      <c r="ALI60" s="1" t="s">
        <v>260</v>
      </c>
      <c r="ALJ60" s="1" t="s">
        <v>260</v>
      </c>
      <c r="ALL60" s="11" t="e">
        <f t="shared" si="73"/>
        <v>#DIV/0!</v>
      </c>
      <c r="ALM60" s="28">
        <v>2418000</v>
      </c>
      <c r="ALS60" s="60"/>
      <c r="ALT60" s="1">
        <v>1</v>
      </c>
      <c r="ALY60" s="1">
        <v>1</v>
      </c>
      <c r="AMH60" s="403"/>
    </row>
    <row r="61" spans="1:1022" s="1" customFormat="1" ht="15" customHeight="1" x14ac:dyDescent="0.25">
      <c r="A61" s="268"/>
      <c r="B61" s="113">
        <v>59</v>
      </c>
      <c r="C61" s="304" t="s">
        <v>375</v>
      </c>
      <c r="D61" s="304" t="s">
        <v>508</v>
      </c>
      <c r="E61" s="1">
        <v>2006</v>
      </c>
      <c r="F61" s="1">
        <v>1</v>
      </c>
      <c r="G61" s="1">
        <v>1</v>
      </c>
      <c r="J61" s="1">
        <v>1</v>
      </c>
      <c r="K61" s="1">
        <v>1998</v>
      </c>
      <c r="L61" s="1">
        <v>1999</v>
      </c>
      <c r="M61" s="1">
        <v>2</v>
      </c>
      <c r="AB61" s="1">
        <v>1</v>
      </c>
      <c r="AC61" s="1">
        <v>1</v>
      </c>
      <c r="AY61" s="1">
        <v>1</v>
      </c>
      <c r="BA61" s="1">
        <v>1</v>
      </c>
      <c r="BB61" s="1">
        <v>11</v>
      </c>
      <c r="BC61" s="1">
        <v>1</v>
      </c>
      <c r="BG61" s="1">
        <v>3</v>
      </c>
      <c r="CG61" s="1">
        <v>1</v>
      </c>
      <c r="CH61" s="246"/>
      <c r="CP61" s="1">
        <f t="shared" si="37"/>
        <v>0</v>
      </c>
      <c r="CS61" s="1">
        <f t="shared" si="0"/>
        <v>0</v>
      </c>
      <c r="DO61" s="1">
        <f t="shared" si="38"/>
        <v>0</v>
      </c>
      <c r="DX61" s="1">
        <f t="shared" si="39"/>
        <v>0</v>
      </c>
      <c r="EE61" s="1">
        <f t="shared" si="40"/>
        <v>0</v>
      </c>
      <c r="EH61" s="1">
        <f t="shared" si="41"/>
        <v>0</v>
      </c>
      <c r="FF61" s="116"/>
      <c r="GP61" s="1">
        <f t="shared" si="1"/>
        <v>0</v>
      </c>
      <c r="GY61" s="1">
        <f t="shared" si="42"/>
        <v>0</v>
      </c>
      <c r="HC61" s="1">
        <f t="shared" si="43"/>
        <v>0</v>
      </c>
      <c r="HS61" s="1">
        <f t="shared" si="44"/>
        <v>0</v>
      </c>
      <c r="HX61" s="1">
        <f t="shared" si="2"/>
        <v>0</v>
      </c>
      <c r="ID61" s="1">
        <f t="shared" si="3"/>
        <v>0</v>
      </c>
      <c r="IN61" s="1">
        <f t="shared" si="45"/>
        <v>0</v>
      </c>
      <c r="IQ61" s="1">
        <v>1</v>
      </c>
      <c r="IW61" s="1">
        <f t="shared" si="46"/>
        <v>1</v>
      </c>
      <c r="IX61" s="1">
        <v>1</v>
      </c>
      <c r="IZ61" s="1">
        <f t="shared" si="4"/>
        <v>0</v>
      </c>
      <c r="JJ61" s="1">
        <f t="shared" si="5"/>
        <v>0</v>
      </c>
      <c r="JV61" s="1">
        <f t="shared" si="47"/>
        <v>0</v>
      </c>
      <c r="KB61" s="1">
        <f t="shared" si="48"/>
        <v>0</v>
      </c>
      <c r="LG61" s="1">
        <f t="shared" si="6"/>
        <v>0</v>
      </c>
      <c r="LT61" s="1">
        <f t="shared" si="49"/>
        <v>0</v>
      </c>
      <c r="MA61" s="1">
        <f t="shared" si="50"/>
        <v>0</v>
      </c>
      <c r="MF61" s="1">
        <f t="shared" si="51"/>
        <v>0</v>
      </c>
      <c r="MM61" s="1">
        <f t="shared" si="52"/>
        <v>0</v>
      </c>
      <c r="MR61" s="1">
        <v>1</v>
      </c>
      <c r="MS61" s="1">
        <f t="shared" si="53"/>
        <v>1</v>
      </c>
      <c r="MT61" s="1">
        <v>1</v>
      </c>
      <c r="MU61" s="115">
        <v>1</v>
      </c>
      <c r="OI61" s="120"/>
      <c r="PD61" s="1">
        <f t="shared" si="7"/>
        <v>0</v>
      </c>
      <c r="QF61" s="1">
        <f t="shared" si="54"/>
        <v>0</v>
      </c>
      <c r="QY61" s="1">
        <f t="shared" si="55"/>
        <v>0</v>
      </c>
      <c r="RK61" s="1">
        <f t="shared" si="56"/>
        <v>0</v>
      </c>
      <c r="RP61" s="1">
        <v>1</v>
      </c>
      <c r="RQ61" s="1">
        <v>1</v>
      </c>
      <c r="SA61" s="1">
        <f t="shared" si="57"/>
        <v>2</v>
      </c>
      <c r="SB61" s="1">
        <v>1</v>
      </c>
      <c r="SG61" s="1">
        <f t="shared" si="58"/>
        <v>0</v>
      </c>
      <c r="SO61" s="1">
        <f t="shared" si="59"/>
        <v>0</v>
      </c>
      <c r="TB61" s="1">
        <f t="shared" si="60"/>
        <v>0</v>
      </c>
      <c r="TS61" s="1">
        <f t="shared" si="8"/>
        <v>0</v>
      </c>
      <c r="UD61" s="1">
        <f t="shared" si="9"/>
        <v>0</v>
      </c>
      <c r="UG61" s="1">
        <f t="shared" si="10"/>
        <v>0</v>
      </c>
      <c r="UQ61" s="1">
        <f t="shared" si="61"/>
        <v>0</v>
      </c>
      <c r="VA61" s="1">
        <f t="shared" si="62"/>
        <v>0</v>
      </c>
      <c r="VG61" s="1">
        <f t="shared" si="63"/>
        <v>0</v>
      </c>
      <c r="WY61" s="1">
        <f t="shared" si="11"/>
        <v>0</v>
      </c>
      <c r="XB61" s="1">
        <f t="shared" si="64"/>
        <v>0</v>
      </c>
      <c r="XG61" s="1">
        <f t="shared" si="12"/>
        <v>0</v>
      </c>
      <c r="XK61" s="108"/>
      <c r="XL61" s="1">
        <f t="shared" si="13"/>
        <v>0</v>
      </c>
      <c r="XM61" s="1">
        <f t="shared" si="14"/>
        <v>0</v>
      </c>
      <c r="XN61" s="1">
        <f t="shared" si="65"/>
        <v>0</v>
      </c>
      <c r="XO61" s="1">
        <f t="shared" si="15"/>
        <v>0</v>
      </c>
      <c r="XP61" s="1">
        <f t="shared" si="66"/>
        <v>0</v>
      </c>
      <c r="XQ61" s="1">
        <f t="shared" si="16"/>
        <v>0</v>
      </c>
      <c r="XR61" s="1">
        <f t="shared" si="17"/>
        <v>0</v>
      </c>
      <c r="XS61" s="1">
        <f t="shared" si="78"/>
        <v>0</v>
      </c>
      <c r="XT61" s="1">
        <f t="shared" si="67"/>
        <v>0</v>
      </c>
      <c r="XU61" s="1">
        <f t="shared" si="19"/>
        <v>0</v>
      </c>
      <c r="XV61" s="1">
        <f t="shared" si="20"/>
        <v>0</v>
      </c>
      <c r="XW61" s="1">
        <f t="shared" si="21"/>
        <v>4</v>
      </c>
      <c r="XX61" s="1">
        <f t="shared" si="22"/>
        <v>0</v>
      </c>
      <c r="XY61" s="1">
        <f t="shared" si="23"/>
        <v>1</v>
      </c>
      <c r="XZ61" s="1">
        <f t="shared" si="24"/>
        <v>0</v>
      </c>
      <c r="YA61" s="1">
        <f t="shared" si="25"/>
        <v>0</v>
      </c>
      <c r="YB61" s="1">
        <f t="shared" si="26"/>
        <v>0</v>
      </c>
      <c r="YC61" s="1">
        <f t="shared" si="27"/>
        <v>0</v>
      </c>
      <c r="YD61" s="132"/>
      <c r="YE61" s="133">
        <f t="shared" ref="YE61:YE79" si="81">SUM(XL61:YC61)</f>
        <v>5</v>
      </c>
      <c r="YF61" s="133">
        <f t="shared" si="29"/>
        <v>152400</v>
      </c>
      <c r="YG61" s="130">
        <v>4</v>
      </c>
      <c r="YH61" s="130">
        <f t="shared" si="30"/>
        <v>190500</v>
      </c>
      <c r="YI61" s="129">
        <v>2</v>
      </c>
      <c r="YJ61" s="128">
        <f t="shared" si="31"/>
        <v>381000</v>
      </c>
      <c r="YK61" s="177"/>
      <c r="YL61">
        <v>0.5</v>
      </c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>
        <v>1</v>
      </c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>
        <f t="shared" si="68"/>
        <v>1</v>
      </c>
      <c r="ACD61" s="25">
        <f>(AJF61/ACC61)*YL61</f>
        <v>762000</v>
      </c>
      <c r="ACE61" s="11">
        <f t="shared" si="32"/>
        <v>6</v>
      </c>
      <c r="ACF61" s="11">
        <f t="shared" si="33"/>
        <v>254000</v>
      </c>
      <c r="ACG61" s="1">
        <v>24</v>
      </c>
      <c r="ACH61" s="1">
        <v>2</v>
      </c>
      <c r="ACI61" s="11">
        <f t="shared" si="34"/>
        <v>762000</v>
      </c>
      <c r="ACJ61" s="45">
        <v>0.5</v>
      </c>
      <c r="ACK61" s="13">
        <f t="shared" si="35"/>
        <v>762000</v>
      </c>
      <c r="ACL61">
        <v>0.5</v>
      </c>
      <c r="ACM61" s="25">
        <f t="shared" si="69"/>
        <v>762000</v>
      </c>
      <c r="ACN61" s="11">
        <f t="shared" si="70"/>
        <v>762000</v>
      </c>
      <c r="ACO61" s="65"/>
      <c r="ACR61" s="1" t="s">
        <v>258</v>
      </c>
      <c r="ACS61" s="1">
        <v>1</v>
      </c>
      <c r="ACT61" s="1">
        <v>1</v>
      </c>
      <c r="ACU61" s="1">
        <v>1</v>
      </c>
      <c r="ACV61" s="1">
        <v>1</v>
      </c>
      <c r="ACZ61" s="1" t="s">
        <v>259</v>
      </c>
      <c r="ADD61" s="1" t="s">
        <v>189</v>
      </c>
      <c r="ADO61" s="1">
        <v>1</v>
      </c>
      <c r="ADU61" s="1">
        <v>6</v>
      </c>
      <c r="AFD61" s="1">
        <v>1</v>
      </c>
      <c r="AFL61" s="1">
        <v>1</v>
      </c>
      <c r="AFO61" s="1">
        <v>1</v>
      </c>
      <c r="AGJ61" s="1">
        <v>280000</v>
      </c>
      <c r="AGK61" s="11">
        <f t="shared" si="74"/>
        <v>0</v>
      </c>
      <c r="AHH61" s="1">
        <v>280000</v>
      </c>
      <c r="AHT61" s="1">
        <v>2</v>
      </c>
      <c r="AHU61" s="1">
        <v>1</v>
      </c>
      <c r="AHV61" s="1">
        <v>1</v>
      </c>
      <c r="AHW61" s="1">
        <v>5</v>
      </c>
      <c r="AHX61" s="1">
        <v>1</v>
      </c>
      <c r="AHY61" s="1">
        <v>4</v>
      </c>
      <c r="AHZ61" s="1">
        <v>1</v>
      </c>
      <c r="AIA61" s="1">
        <v>1</v>
      </c>
      <c r="AIB61" s="1">
        <v>1</v>
      </c>
      <c r="AIH61" s="1">
        <v>1</v>
      </c>
      <c r="AII61" s="1">
        <v>4</v>
      </c>
      <c r="AIJ61" s="1">
        <v>1</v>
      </c>
      <c r="AIV61" s="1">
        <v>1</v>
      </c>
      <c r="AIW61" s="11">
        <v>902000</v>
      </c>
      <c r="AIX61" s="11"/>
      <c r="AIY61" s="1">
        <v>322.14</v>
      </c>
      <c r="AIZ61" s="11">
        <v>622000</v>
      </c>
      <c r="AJE61" s="45"/>
      <c r="AJF61" s="381">
        <v>1524000</v>
      </c>
      <c r="AJG61" s="11">
        <f t="shared" si="36"/>
        <v>254000</v>
      </c>
      <c r="AJH61" s="60"/>
      <c r="AJI61" s="12">
        <v>1.6</v>
      </c>
      <c r="AJJ61" s="1">
        <v>6</v>
      </c>
      <c r="AJK61" s="1">
        <v>1</v>
      </c>
      <c r="AJU61" s="1">
        <f t="shared" si="71"/>
        <v>7</v>
      </c>
      <c r="AJV61" s="1">
        <v>1</v>
      </c>
      <c r="AJW61" s="1">
        <v>8</v>
      </c>
      <c r="AJX61" s="1">
        <f t="shared" si="72"/>
        <v>16</v>
      </c>
      <c r="AJY61" s="60"/>
      <c r="AJZ61" s="1" t="s">
        <v>429</v>
      </c>
      <c r="AKA61" s="1" t="s">
        <v>186</v>
      </c>
      <c r="AKB61" s="1" t="s">
        <v>509</v>
      </c>
      <c r="AKC61" s="1" t="s">
        <v>190</v>
      </c>
      <c r="AKD61" s="1" t="s">
        <v>360</v>
      </c>
      <c r="AKE61" s="1" t="s">
        <v>510</v>
      </c>
      <c r="AKF61" s="1" t="s">
        <v>346</v>
      </c>
      <c r="AKG61" s="1" t="s">
        <v>582</v>
      </c>
      <c r="AKH61" s="1" t="s">
        <v>512</v>
      </c>
      <c r="AKI61" s="1" t="s">
        <v>513</v>
      </c>
      <c r="AKJ61" s="1" t="s">
        <v>260</v>
      </c>
      <c r="AKK61" s="1" t="s">
        <v>260</v>
      </c>
      <c r="AKL61" s="1" t="s">
        <v>260</v>
      </c>
      <c r="AKM61" s="1" t="s">
        <v>260</v>
      </c>
      <c r="AKN61" s="1" t="s">
        <v>260</v>
      </c>
      <c r="AKO61" s="1" t="s">
        <v>260</v>
      </c>
      <c r="AKP61" s="1" t="s">
        <v>263</v>
      </c>
      <c r="AKQ61" s="1" t="s">
        <v>260</v>
      </c>
      <c r="AKR61" s="1" t="s">
        <v>260</v>
      </c>
      <c r="AKS61" s="1" t="s">
        <v>260</v>
      </c>
      <c r="AKT61" s="1" t="s">
        <v>260</v>
      </c>
      <c r="AKU61" s="1" t="s">
        <v>260</v>
      </c>
      <c r="AKV61" s="1" t="s">
        <v>260</v>
      </c>
      <c r="AKW61" s="1" t="s">
        <v>260</v>
      </c>
      <c r="AKX61" s="1" t="s">
        <v>260</v>
      </c>
      <c r="AKY61" s="1" t="s">
        <v>260</v>
      </c>
      <c r="AKZ61" s="1" t="s">
        <v>260</v>
      </c>
      <c r="ALA61" s="1" t="s">
        <v>260</v>
      </c>
      <c r="ALB61" s="1" t="s">
        <v>260</v>
      </c>
      <c r="ALC61" s="1" t="s">
        <v>260</v>
      </c>
      <c r="ALD61" s="1" t="s">
        <v>260</v>
      </c>
      <c r="ALE61" s="1" t="s">
        <v>260</v>
      </c>
      <c r="ALF61" s="1" t="s">
        <v>260</v>
      </c>
      <c r="ALG61" s="1" t="s">
        <v>260</v>
      </c>
      <c r="ALH61" s="1" t="s">
        <v>260</v>
      </c>
      <c r="ALI61" s="1" t="s">
        <v>260</v>
      </c>
      <c r="ALJ61" s="1" t="s">
        <v>260</v>
      </c>
      <c r="ALK61" s="1">
        <v>10</v>
      </c>
      <c r="ALL61" s="11">
        <f t="shared" si="73"/>
        <v>152400</v>
      </c>
      <c r="ALM61" s="28">
        <v>1524000</v>
      </c>
      <c r="ALN61" s="1">
        <v>6</v>
      </c>
      <c r="ALO61" s="1">
        <v>4</v>
      </c>
      <c r="ALS61" s="60"/>
      <c r="ALT61" s="1">
        <v>1</v>
      </c>
      <c r="ALW61" s="1">
        <v>1</v>
      </c>
      <c r="ALX61" s="1">
        <v>1</v>
      </c>
      <c r="ALY61" s="1">
        <v>1</v>
      </c>
      <c r="ALZ61" s="1">
        <v>1</v>
      </c>
      <c r="AMA61" s="1">
        <v>1</v>
      </c>
      <c r="AMB61" s="1">
        <v>1</v>
      </c>
      <c r="AMH61" s="403"/>
    </row>
    <row r="62" spans="1:1022" s="1" customFormat="1" ht="15" customHeight="1" x14ac:dyDescent="0.25">
      <c r="A62" s="268"/>
      <c r="B62" s="113">
        <v>60</v>
      </c>
      <c r="C62" s="304" t="s">
        <v>375</v>
      </c>
      <c r="D62" s="304" t="s">
        <v>514</v>
      </c>
      <c r="E62" s="1">
        <v>2006</v>
      </c>
      <c r="H62" s="1">
        <v>2</v>
      </c>
      <c r="I62" s="1">
        <v>1</v>
      </c>
      <c r="J62" s="1">
        <v>2</v>
      </c>
      <c r="K62" s="1">
        <v>1999</v>
      </c>
      <c r="L62" s="1">
        <v>2004</v>
      </c>
      <c r="M62" s="1">
        <v>6</v>
      </c>
      <c r="AC62" s="1">
        <v>1</v>
      </c>
      <c r="AD62" s="1">
        <v>1</v>
      </c>
      <c r="AE62" s="1">
        <v>1</v>
      </c>
      <c r="AF62" s="1">
        <v>1</v>
      </c>
      <c r="AG62" s="1">
        <v>1</v>
      </c>
      <c r="AH62" s="1">
        <v>1</v>
      </c>
      <c r="AW62" s="1">
        <v>1</v>
      </c>
      <c r="AY62" s="1">
        <v>1</v>
      </c>
      <c r="BA62" s="1">
        <v>1</v>
      </c>
      <c r="BB62" s="1">
        <v>10</v>
      </c>
      <c r="CG62" s="1">
        <v>1</v>
      </c>
      <c r="CH62" s="246"/>
      <c r="CP62" s="1">
        <f t="shared" si="37"/>
        <v>0</v>
      </c>
      <c r="CS62" s="1">
        <f t="shared" si="0"/>
        <v>0</v>
      </c>
      <c r="DO62" s="1">
        <f t="shared" si="38"/>
        <v>0</v>
      </c>
      <c r="DX62" s="1">
        <f t="shared" si="39"/>
        <v>0</v>
      </c>
      <c r="EE62" s="1">
        <f t="shared" si="40"/>
        <v>0</v>
      </c>
      <c r="EH62" s="1">
        <f t="shared" si="41"/>
        <v>0</v>
      </c>
      <c r="FF62" s="116"/>
      <c r="GP62" s="1">
        <f t="shared" si="1"/>
        <v>0</v>
      </c>
      <c r="GY62" s="1">
        <f t="shared" si="42"/>
        <v>0</v>
      </c>
      <c r="HC62" s="1">
        <f t="shared" si="43"/>
        <v>0</v>
      </c>
      <c r="HS62" s="1">
        <f t="shared" si="44"/>
        <v>0</v>
      </c>
      <c r="HX62" s="1">
        <f t="shared" si="2"/>
        <v>0</v>
      </c>
      <c r="ID62" s="1">
        <f t="shared" si="3"/>
        <v>0</v>
      </c>
      <c r="IN62" s="1">
        <f t="shared" si="45"/>
        <v>0</v>
      </c>
      <c r="IW62" s="1">
        <f t="shared" si="46"/>
        <v>0</v>
      </c>
      <c r="IZ62" s="1">
        <f t="shared" si="4"/>
        <v>0</v>
      </c>
      <c r="JJ62" s="1">
        <f t="shared" si="5"/>
        <v>0</v>
      </c>
      <c r="JV62" s="1">
        <f t="shared" si="47"/>
        <v>0</v>
      </c>
      <c r="KB62" s="1">
        <f t="shared" si="48"/>
        <v>0</v>
      </c>
      <c r="LG62" s="1">
        <f t="shared" si="6"/>
        <v>0</v>
      </c>
      <c r="LT62" s="1">
        <f t="shared" si="49"/>
        <v>0</v>
      </c>
      <c r="MA62" s="1">
        <f t="shared" si="50"/>
        <v>0</v>
      </c>
      <c r="MF62" s="1">
        <f t="shared" si="51"/>
        <v>0</v>
      </c>
      <c r="MM62" s="1">
        <f t="shared" si="52"/>
        <v>0</v>
      </c>
      <c r="MS62" s="1">
        <f t="shared" si="53"/>
        <v>0</v>
      </c>
      <c r="MU62" s="115"/>
      <c r="OI62" s="120"/>
      <c r="PD62" s="1">
        <f t="shared" si="7"/>
        <v>0</v>
      </c>
      <c r="QF62" s="1">
        <f t="shared" si="54"/>
        <v>0</v>
      </c>
      <c r="QY62" s="1">
        <f t="shared" si="55"/>
        <v>0</v>
      </c>
      <c r="RK62" s="1">
        <f t="shared" si="56"/>
        <v>0</v>
      </c>
      <c r="RO62" s="1">
        <v>1</v>
      </c>
      <c r="RR62" s="1">
        <v>1</v>
      </c>
      <c r="RU62" s="1">
        <v>1</v>
      </c>
      <c r="SA62" s="1">
        <f t="shared" si="57"/>
        <v>3</v>
      </c>
      <c r="SB62" s="1">
        <v>1</v>
      </c>
      <c r="SG62" s="1">
        <f t="shared" si="58"/>
        <v>0</v>
      </c>
      <c r="SO62" s="1">
        <f t="shared" si="59"/>
        <v>0</v>
      </c>
      <c r="TB62" s="1">
        <f t="shared" si="60"/>
        <v>0</v>
      </c>
      <c r="TS62" s="1">
        <f t="shared" si="8"/>
        <v>0</v>
      </c>
      <c r="UD62" s="1">
        <f t="shared" si="9"/>
        <v>0</v>
      </c>
      <c r="UG62" s="1">
        <f t="shared" si="10"/>
        <v>0</v>
      </c>
      <c r="UQ62" s="1">
        <f t="shared" si="61"/>
        <v>0</v>
      </c>
      <c r="VA62" s="1">
        <f t="shared" si="62"/>
        <v>0</v>
      </c>
      <c r="VG62" s="1">
        <f t="shared" si="63"/>
        <v>0</v>
      </c>
      <c r="WY62" s="1">
        <f t="shared" si="11"/>
        <v>0</v>
      </c>
      <c r="XB62" s="1">
        <f t="shared" si="64"/>
        <v>0</v>
      </c>
      <c r="XG62" s="1">
        <f t="shared" si="12"/>
        <v>0</v>
      </c>
      <c r="XK62" s="108"/>
      <c r="XL62" s="1">
        <f t="shared" si="13"/>
        <v>0</v>
      </c>
      <c r="XM62" s="1">
        <f t="shared" si="14"/>
        <v>0</v>
      </c>
      <c r="XN62" s="1">
        <f t="shared" si="65"/>
        <v>0</v>
      </c>
      <c r="XO62" s="1">
        <f t="shared" si="15"/>
        <v>0</v>
      </c>
      <c r="XP62" s="1">
        <f t="shared" si="66"/>
        <v>0</v>
      </c>
      <c r="XQ62" s="1">
        <f t="shared" si="16"/>
        <v>0</v>
      </c>
      <c r="XR62" s="1">
        <f t="shared" si="17"/>
        <v>0</v>
      </c>
      <c r="XS62" s="1">
        <f t="shared" si="78"/>
        <v>0</v>
      </c>
      <c r="XT62" s="1">
        <f t="shared" si="67"/>
        <v>0</v>
      </c>
      <c r="XU62" s="1">
        <f t="shared" si="19"/>
        <v>0</v>
      </c>
      <c r="XV62" s="1">
        <f t="shared" si="20"/>
        <v>0</v>
      </c>
      <c r="XW62" s="1">
        <f t="shared" si="21"/>
        <v>3</v>
      </c>
      <c r="XX62" s="1">
        <f t="shared" si="22"/>
        <v>0</v>
      </c>
      <c r="XY62" s="1">
        <f t="shared" si="23"/>
        <v>0</v>
      </c>
      <c r="XZ62" s="1">
        <f t="shared" si="24"/>
        <v>0</v>
      </c>
      <c r="YA62" s="1">
        <f t="shared" si="25"/>
        <v>0</v>
      </c>
      <c r="YB62" s="1">
        <f t="shared" si="26"/>
        <v>0</v>
      </c>
      <c r="YC62" s="1">
        <f t="shared" si="27"/>
        <v>0</v>
      </c>
      <c r="YD62" s="132"/>
      <c r="YE62" s="133">
        <f t="shared" si="81"/>
        <v>3</v>
      </c>
      <c r="YF62" s="133">
        <f t="shared" si="29"/>
        <v>210000</v>
      </c>
      <c r="YG62" s="130">
        <v>1</v>
      </c>
      <c r="YH62" s="130">
        <f t="shared" si="30"/>
        <v>630000</v>
      </c>
      <c r="YI62" s="129">
        <v>1</v>
      </c>
      <c r="YJ62" s="128">
        <f t="shared" si="31"/>
        <v>630000</v>
      </c>
      <c r="YK62" s="177"/>
      <c r="YL62">
        <v>1</v>
      </c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>
        <f t="shared" si="68"/>
        <v>0</v>
      </c>
      <c r="ACD62" s="25"/>
      <c r="ACE62" s="11">
        <f t="shared" si="32"/>
        <v>3</v>
      </c>
      <c r="ACF62" s="11">
        <f t="shared" si="33"/>
        <v>210000</v>
      </c>
      <c r="ACG62" s="1">
        <v>5</v>
      </c>
      <c r="ACH62" s="1">
        <v>1</v>
      </c>
      <c r="ACI62" s="11">
        <f t="shared" si="34"/>
        <v>630000</v>
      </c>
      <c r="ACJ62" s="45">
        <v>1</v>
      </c>
      <c r="ACK62" s="13">
        <f t="shared" si="35"/>
        <v>630000</v>
      </c>
      <c r="ACL62">
        <v>1</v>
      </c>
      <c r="ACM62" s="25">
        <f t="shared" si="69"/>
        <v>630000</v>
      </c>
      <c r="ACN62" s="11">
        <f t="shared" si="70"/>
        <v>630000</v>
      </c>
      <c r="ACO62" s="65"/>
      <c r="ACR62" s="39" t="s">
        <v>407</v>
      </c>
      <c r="ACS62" s="1">
        <v>1</v>
      </c>
      <c r="ACT62" s="1">
        <v>1</v>
      </c>
      <c r="ACU62" s="1">
        <v>1</v>
      </c>
      <c r="ACZ62" s="1" t="s">
        <v>259</v>
      </c>
      <c r="ADD62" s="1" t="s">
        <v>189</v>
      </c>
      <c r="ADU62" s="1">
        <v>2</v>
      </c>
      <c r="ADV62" s="1">
        <v>5</v>
      </c>
      <c r="ADW62" s="1">
        <v>1</v>
      </c>
      <c r="AFL62" s="1">
        <v>1</v>
      </c>
      <c r="AFU62" s="1">
        <v>1</v>
      </c>
      <c r="AGJ62" s="1">
        <v>630000</v>
      </c>
      <c r="AGK62" s="11">
        <f t="shared" si="74"/>
        <v>0</v>
      </c>
      <c r="AHH62" s="1">
        <v>630000</v>
      </c>
      <c r="AHL62" s="1">
        <v>1</v>
      </c>
      <c r="AHM62" s="1">
        <v>1</v>
      </c>
      <c r="AHV62" s="1">
        <v>1</v>
      </c>
      <c r="AHW62" s="1">
        <v>11</v>
      </c>
      <c r="AHX62" s="1">
        <v>1</v>
      </c>
      <c r="AHY62" s="1">
        <v>2</v>
      </c>
      <c r="AHZ62" s="1">
        <v>1</v>
      </c>
      <c r="AIH62" s="1">
        <v>1</v>
      </c>
      <c r="AIW62" s="11"/>
      <c r="AIX62" s="11"/>
      <c r="AIZ62" s="11"/>
      <c r="AJA62" s="1">
        <v>630000</v>
      </c>
      <c r="AJB62" s="1">
        <v>1</v>
      </c>
      <c r="AJC62" s="1">
        <v>1</v>
      </c>
      <c r="AJD62" s="1">
        <v>100</v>
      </c>
      <c r="AJE62" s="45"/>
      <c r="AJF62" s="381">
        <v>630000</v>
      </c>
      <c r="AJG62" s="11">
        <f t="shared" si="36"/>
        <v>210000</v>
      </c>
      <c r="AJH62" s="60"/>
      <c r="AJI62" s="12">
        <v>4</v>
      </c>
      <c r="AJJ62" s="1">
        <v>1</v>
      </c>
      <c r="AJU62" s="1">
        <f t="shared" si="71"/>
        <v>1</v>
      </c>
      <c r="AJW62" s="1">
        <v>1</v>
      </c>
      <c r="AJX62" s="1">
        <f t="shared" si="72"/>
        <v>2</v>
      </c>
      <c r="AJY62" s="60"/>
      <c r="AJZ62" s="1" t="s">
        <v>260</v>
      </c>
      <c r="AKA62" s="1" t="s">
        <v>260</v>
      </c>
      <c r="AKB62" s="1" t="s">
        <v>261</v>
      </c>
      <c r="AKC62" s="1" t="s">
        <v>260</v>
      </c>
      <c r="AKD62" s="1" t="s">
        <v>260</v>
      </c>
      <c r="AKE62" s="1" t="s">
        <v>260</v>
      </c>
      <c r="AKF62" s="1" t="s">
        <v>260</v>
      </c>
      <c r="AKG62" s="1" t="s">
        <v>260</v>
      </c>
      <c r="AKH62" s="1" t="s">
        <v>262</v>
      </c>
      <c r="AKI62" s="1" t="s">
        <v>260</v>
      </c>
      <c r="AKJ62" s="1" t="s">
        <v>260</v>
      </c>
      <c r="AKK62" s="1" t="s">
        <v>260</v>
      </c>
      <c r="AKL62" s="1" t="s">
        <v>260</v>
      </c>
      <c r="AKM62" s="1" t="s">
        <v>260</v>
      </c>
      <c r="AKN62" s="1" t="s">
        <v>260</v>
      </c>
      <c r="AKO62" s="1" t="s">
        <v>260</v>
      </c>
      <c r="AKP62" s="1" t="s">
        <v>263</v>
      </c>
      <c r="AKQ62" s="1" t="s">
        <v>260</v>
      </c>
      <c r="AKR62" s="1" t="s">
        <v>260</v>
      </c>
      <c r="AKS62" s="1" t="s">
        <v>260</v>
      </c>
      <c r="AKT62" s="1" t="s">
        <v>260</v>
      </c>
      <c r="AKU62" s="1" t="s">
        <v>260</v>
      </c>
      <c r="AKV62" s="1" t="s">
        <v>260</v>
      </c>
      <c r="AKW62" s="1" t="s">
        <v>260</v>
      </c>
      <c r="AKX62" s="1" t="s">
        <v>260</v>
      </c>
      <c r="AKY62" s="1" t="s">
        <v>260</v>
      </c>
      <c r="AKZ62" s="1" t="s">
        <v>260</v>
      </c>
      <c r="ALA62" s="1" t="s">
        <v>260</v>
      </c>
      <c r="ALB62" s="1" t="s">
        <v>260</v>
      </c>
      <c r="ALC62" s="1" t="s">
        <v>260</v>
      </c>
      <c r="ALD62" s="1" t="s">
        <v>260</v>
      </c>
      <c r="ALE62" s="1" t="s">
        <v>260</v>
      </c>
      <c r="ALF62" s="1" t="s">
        <v>260</v>
      </c>
      <c r="ALG62" s="1" t="s">
        <v>260</v>
      </c>
      <c r="ALH62" s="1" t="s">
        <v>260</v>
      </c>
      <c r="ALI62" s="1" t="s">
        <v>260</v>
      </c>
      <c r="ALJ62" s="1" t="s">
        <v>260</v>
      </c>
      <c r="ALL62" s="11" t="e">
        <f t="shared" si="73"/>
        <v>#DIV/0!</v>
      </c>
      <c r="ALM62" s="28">
        <v>630000</v>
      </c>
      <c r="ALS62" s="60"/>
      <c r="ALT62" s="1">
        <v>1</v>
      </c>
      <c r="ALW62" s="1">
        <v>1</v>
      </c>
      <c r="ALX62" s="1">
        <v>1</v>
      </c>
      <c r="AMH62" s="403"/>
    </row>
    <row r="63" spans="1:1022" s="1" customFormat="1" ht="15" customHeight="1" x14ac:dyDescent="0.25">
      <c r="A63" s="268"/>
      <c r="B63" s="113">
        <v>61</v>
      </c>
      <c r="C63" s="304" t="s">
        <v>375</v>
      </c>
      <c r="D63" s="304" t="s">
        <v>586</v>
      </c>
      <c r="E63" s="1">
        <v>2006</v>
      </c>
      <c r="F63" s="1">
        <v>6</v>
      </c>
      <c r="G63" s="1">
        <v>1</v>
      </c>
      <c r="H63" s="1">
        <v>1</v>
      </c>
      <c r="I63" s="1">
        <v>1</v>
      </c>
      <c r="J63" s="1">
        <v>7</v>
      </c>
      <c r="K63" s="1">
        <v>1998</v>
      </c>
      <c r="L63" s="1">
        <v>2000</v>
      </c>
      <c r="M63" s="1">
        <v>3</v>
      </c>
      <c r="AB63" s="1">
        <v>1</v>
      </c>
      <c r="AC63" s="1">
        <v>1</v>
      </c>
      <c r="AD63" s="1">
        <v>1</v>
      </c>
      <c r="AW63" s="1">
        <v>1</v>
      </c>
      <c r="AY63" s="1">
        <v>1</v>
      </c>
      <c r="BA63" s="1">
        <v>1</v>
      </c>
      <c r="BB63" s="1">
        <v>11</v>
      </c>
      <c r="BC63" s="1">
        <v>1</v>
      </c>
      <c r="CG63" s="1">
        <v>1</v>
      </c>
      <c r="CH63" s="246"/>
      <c r="CP63" s="1">
        <f t="shared" si="37"/>
        <v>0</v>
      </c>
      <c r="CS63" s="1">
        <f t="shared" si="0"/>
        <v>0</v>
      </c>
      <c r="DO63" s="1">
        <f t="shared" si="38"/>
        <v>0</v>
      </c>
      <c r="DX63" s="1">
        <f t="shared" si="39"/>
        <v>0</v>
      </c>
      <c r="EE63" s="1">
        <f t="shared" si="40"/>
        <v>0</v>
      </c>
      <c r="EH63" s="1">
        <f t="shared" si="41"/>
        <v>0</v>
      </c>
      <c r="FF63" s="116">
        <v>1</v>
      </c>
      <c r="FP63" s="1">
        <v>1</v>
      </c>
      <c r="GP63" s="1">
        <f t="shared" si="1"/>
        <v>2</v>
      </c>
      <c r="GQ63" s="1">
        <v>1</v>
      </c>
      <c r="GY63" s="1">
        <f t="shared" si="42"/>
        <v>0</v>
      </c>
      <c r="HC63" s="1">
        <f t="shared" si="43"/>
        <v>0</v>
      </c>
      <c r="HS63" s="1">
        <f t="shared" si="44"/>
        <v>0</v>
      </c>
      <c r="HX63" s="1">
        <f t="shared" si="2"/>
        <v>0</v>
      </c>
      <c r="ID63" s="1">
        <f t="shared" si="3"/>
        <v>0</v>
      </c>
      <c r="IN63" s="1">
        <f t="shared" si="45"/>
        <v>0</v>
      </c>
      <c r="IW63" s="1">
        <f t="shared" si="46"/>
        <v>0</v>
      </c>
      <c r="IZ63" s="1">
        <f t="shared" si="4"/>
        <v>0</v>
      </c>
      <c r="JB63" s="1">
        <v>1</v>
      </c>
      <c r="JI63" s="1">
        <v>1</v>
      </c>
      <c r="JJ63" s="1">
        <f t="shared" si="5"/>
        <v>2</v>
      </c>
      <c r="JK63" s="1">
        <v>1</v>
      </c>
      <c r="JV63" s="1">
        <f t="shared" si="47"/>
        <v>0</v>
      </c>
      <c r="KB63" s="1">
        <f t="shared" si="48"/>
        <v>0</v>
      </c>
      <c r="LG63" s="1">
        <f t="shared" si="6"/>
        <v>0</v>
      </c>
      <c r="LT63" s="1">
        <f t="shared" si="49"/>
        <v>0</v>
      </c>
      <c r="MA63" s="1">
        <f t="shared" si="50"/>
        <v>0</v>
      </c>
      <c r="MF63" s="1">
        <f t="shared" si="51"/>
        <v>0</v>
      </c>
      <c r="MM63" s="1">
        <f t="shared" si="52"/>
        <v>0</v>
      </c>
      <c r="MS63" s="1">
        <f t="shared" si="53"/>
        <v>0</v>
      </c>
      <c r="MU63" s="115">
        <v>1</v>
      </c>
      <c r="OI63" s="120"/>
      <c r="PD63" s="1">
        <f t="shared" si="7"/>
        <v>0</v>
      </c>
      <c r="QF63" s="1">
        <f t="shared" si="54"/>
        <v>0</v>
      </c>
      <c r="QY63" s="1">
        <f t="shared" si="55"/>
        <v>0</v>
      </c>
      <c r="RK63" s="1">
        <f t="shared" si="56"/>
        <v>0</v>
      </c>
      <c r="SA63" s="1">
        <f t="shared" si="57"/>
        <v>0</v>
      </c>
      <c r="SG63" s="1">
        <f t="shared" si="58"/>
        <v>0</v>
      </c>
      <c r="SO63" s="1">
        <f t="shared" si="59"/>
        <v>0</v>
      </c>
      <c r="TB63" s="1">
        <f t="shared" si="60"/>
        <v>0</v>
      </c>
      <c r="TS63" s="1">
        <f t="shared" si="8"/>
        <v>0</v>
      </c>
      <c r="UD63" s="1">
        <f t="shared" si="9"/>
        <v>0</v>
      </c>
      <c r="UG63" s="1">
        <f t="shared" si="10"/>
        <v>0</v>
      </c>
      <c r="UQ63" s="1">
        <f t="shared" si="61"/>
        <v>0</v>
      </c>
      <c r="UV63" s="1">
        <v>1</v>
      </c>
      <c r="VA63" s="1">
        <f t="shared" si="62"/>
        <v>1</v>
      </c>
      <c r="VB63" s="1">
        <v>1</v>
      </c>
      <c r="VG63" s="1">
        <f t="shared" si="63"/>
        <v>0</v>
      </c>
      <c r="WY63" s="1">
        <f t="shared" si="11"/>
        <v>0</v>
      </c>
      <c r="XB63" s="1">
        <f t="shared" si="64"/>
        <v>0</v>
      </c>
      <c r="XE63" s="1">
        <v>1</v>
      </c>
      <c r="XG63" s="1">
        <f t="shared" si="12"/>
        <v>1</v>
      </c>
      <c r="XH63" s="1">
        <v>1</v>
      </c>
      <c r="XK63" s="108"/>
      <c r="XL63" s="1">
        <f t="shared" si="13"/>
        <v>0</v>
      </c>
      <c r="XM63" s="1">
        <f t="shared" si="14"/>
        <v>1</v>
      </c>
      <c r="XN63" s="1">
        <f t="shared" si="65"/>
        <v>0</v>
      </c>
      <c r="XO63" s="1">
        <f t="shared" si="15"/>
        <v>0</v>
      </c>
      <c r="XP63" s="1">
        <f t="shared" si="66"/>
        <v>0</v>
      </c>
      <c r="XQ63" s="1">
        <f t="shared" si="16"/>
        <v>0</v>
      </c>
      <c r="XR63" s="1">
        <f t="shared" si="17"/>
        <v>0</v>
      </c>
      <c r="XS63" s="1">
        <f t="shared" si="78"/>
        <v>0</v>
      </c>
      <c r="XT63" s="1">
        <f t="shared" si="67"/>
        <v>4</v>
      </c>
      <c r="XU63" s="1">
        <f t="shared" si="19"/>
        <v>1</v>
      </c>
      <c r="XV63" s="1">
        <f t="shared" si="20"/>
        <v>0</v>
      </c>
      <c r="XW63" s="1">
        <f t="shared" si="21"/>
        <v>0</v>
      </c>
      <c r="XX63" s="1">
        <f t="shared" si="22"/>
        <v>0</v>
      </c>
      <c r="XY63" s="1">
        <f t="shared" si="23"/>
        <v>1</v>
      </c>
      <c r="XZ63" s="1">
        <f t="shared" si="24"/>
        <v>0</v>
      </c>
      <c r="YA63" s="1">
        <f t="shared" si="25"/>
        <v>0</v>
      </c>
      <c r="YB63" s="1">
        <f t="shared" si="26"/>
        <v>0</v>
      </c>
      <c r="YC63" s="1">
        <f t="shared" si="27"/>
        <v>0</v>
      </c>
      <c r="YD63" s="132"/>
      <c r="YE63" s="133">
        <f t="shared" si="81"/>
        <v>7</v>
      </c>
      <c r="YF63" s="133">
        <f t="shared" si="29"/>
        <v>152500</v>
      </c>
      <c r="YG63" s="130">
        <v>4</v>
      </c>
      <c r="YH63" s="130">
        <f t="shared" si="30"/>
        <v>266875</v>
      </c>
      <c r="YI63" s="129">
        <v>4</v>
      </c>
      <c r="YJ63" s="128">
        <f t="shared" si="31"/>
        <v>266875</v>
      </c>
      <c r="YK63" s="177"/>
      <c r="YL63">
        <v>0.5</v>
      </c>
      <c r="YM63">
        <v>1</v>
      </c>
      <c r="YN63"/>
      <c r="YO63"/>
      <c r="YP63"/>
      <c r="YQ63"/>
      <c r="YR63">
        <v>1</v>
      </c>
      <c r="YS63">
        <v>1</v>
      </c>
      <c r="YT63"/>
      <c r="YU63"/>
      <c r="YV63">
        <v>1</v>
      </c>
      <c r="YW63"/>
      <c r="YX63"/>
      <c r="YY63"/>
      <c r="YZ63"/>
      <c r="ZA63"/>
      <c r="ZB63"/>
      <c r="ZC63">
        <v>1</v>
      </c>
      <c r="ZD63">
        <v>1</v>
      </c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>
        <v>1</v>
      </c>
      <c r="AAH63"/>
      <c r="AAI63"/>
      <c r="AAJ63"/>
      <c r="AAK63"/>
      <c r="AAL63"/>
      <c r="AAM63"/>
      <c r="AAN63">
        <v>1</v>
      </c>
      <c r="AAO63"/>
      <c r="AAP63"/>
      <c r="AAQ63"/>
      <c r="AAR63">
        <v>1</v>
      </c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>
        <f t="shared" si="68"/>
        <v>9</v>
      </c>
      <c r="ACD63" s="25">
        <f>(AJF63/ACC63)*YL63</f>
        <v>118611.11111111111</v>
      </c>
      <c r="ACE63" s="11">
        <f t="shared" si="32"/>
        <v>16</v>
      </c>
      <c r="ACF63" s="11">
        <f t="shared" si="33"/>
        <v>133437.5</v>
      </c>
      <c r="ACG63" s="1">
        <v>134</v>
      </c>
      <c r="ACH63" s="1">
        <v>3</v>
      </c>
      <c r="ACI63" s="11">
        <f t="shared" si="34"/>
        <v>711666.66666666663</v>
      </c>
      <c r="ACJ63" s="11"/>
      <c r="ACK63" s="13">
        <f t="shared" si="35"/>
        <v>0</v>
      </c>
      <c r="ACL63">
        <v>0.5</v>
      </c>
      <c r="ACM63" s="25">
        <f t="shared" si="69"/>
        <v>1067500</v>
      </c>
      <c r="ACN63" s="11">
        <f t="shared" si="70"/>
        <v>711666.66666666663</v>
      </c>
      <c r="ACO63" s="65"/>
      <c r="ACR63" s="39" t="s">
        <v>407</v>
      </c>
      <c r="ACS63" s="1">
        <v>1</v>
      </c>
      <c r="ACT63" s="1">
        <v>1</v>
      </c>
      <c r="ACU63" s="1">
        <v>1</v>
      </c>
      <c r="ACV63" s="1">
        <v>1</v>
      </c>
      <c r="ACZ63" s="1" t="s">
        <v>259</v>
      </c>
      <c r="ADB63" s="1">
        <v>31</v>
      </c>
      <c r="ADC63" s="1">
        <v>1</v>
      </c>
      <c r="ADD63" s="1" t="s">
        <v>189</v>
      </c>
      <c r="ADU63" s="1">
        <v>4</v>
      </c>
      <c r="ADV63" s="1">
        <v>2</v>
      </c>
      <c r="ADX63" s="1">
        <v>1</v>
      </c>
      <c r="AEP63" s="1">
        <v>1</v>
      </c>
      <c r="AEQ63" s="1">
        <v>0.1</v>
      </c>
      <c r="AFA63" s="1">
        <v>1</v>
      </c>
      <c r="AFC63" s="1">
        <v>0.1</v>
      </c>
      <c r="AFD63" s="1">
        <v>1</v>
      </c>
      <c r="AFH63" s="1">
        <v>1</v>
      </c>
      <c r="AFK63" s="1">
        <v>1</v>
      </c>
      <c r="AFO63" s="1">
        <v>1</v>
      </c>
      <c r="AGJ63" s="1">
        <v>190000</v>
      </c>
      <c r="AGK63" s="11">
        <f t="shared" si="74"/>
        <v>0</v>
      </c>
      <c r="AHH63" s="1">
        <v>190000</v>
      </c>
      <c r="AHW63" s="1">
        <v>2</v>
      </c>
      <c r="AHX63" s="1">
        <v>1</v>
      </c>
      <c r="AHY63" s="1">
        <v>3</v>
      </c>
      <c r="AHZ63" s="1">
        <v>1</v>
      </c>
      <c r="AIH63" s="1">
        <v>1</v>
      </c>
      <c r="AIW63" s="11">
        <v>54000</v>
      </c>
      <c r="AIX63" s="11"/>
      <c r="AIY63" s="1">
        <v>28.42</v>
      </c>
      <c r="AIZ63" s="11">
        <v>2081000</v>
      </c>
      <c r="AJE63" s="45"/>
      <c r="AJF63" s="381">
        <v>2135000</v>
      </c>
      <c r="AJG63" s="11">
        <f t="shared" si="36"/>
        <v>133437.5</v>
      </c>
      <c r="AJH63" s="60"/>
      <c r="AJI63" s="12">
        <v>2.6</v>
      </c>
      <c r="AJJ63" s="1">
        <v>8</v>
      </c>
      <c r="AJK63" s="1">
        <v>6</v>
      </c>
      <c r="AJU63" s="1">
        <f t="shared" si="71"/>
        <v>14</v>
      </c>
      <c r="AJW63" s="1">
        <v>2</v>
      </c>
      <c r="AJX63" s="1">
        <f t="shared" si="72"/>
        <v>16</v>
      </c>
      <c r="AJY63" s="60"/>
      <c r="AJZ63" s="1" t="s">
        <v>662</v>
      </c>
      <c r="AKA63" s="1" t="s">
        <v>450</v>
      </c>
      <c r="AKB63" s="1" t="s">
        <v>664</v>
      </c>
      <c r="AKC63" s="1" t="s">
        <v>279</v>
      </c>
      <c r="AKD63" s="1" t="s">
        <v>589</v>
      </c>
      <c r="AKE63" s="1" t="s">
        <v>590</v>
      </c>
      <c r="AKF63" s="1" t="s">
        <v>591</v>
      </c>
      <c r="AKG63" s="1" t="s">
        <v>592</v>
      </c>
      <c r="AKH63" s="1" t="s">
        <v>593</v>
      </c>
      <c r="AKI63" s="1" t="s">
        <v>594</v>
      </c>
      <c r="AKJ63" s="1" t="s">
        <v>595</v>
      </c>
      <c r="AKK63" s="1" t="s">
        <v>502</v>
      </c>
      <c r="AKL63" s="1" t="s">
        <v>596</v>
      </c>
      <c r="AKM63" s="1" t="s">
        <v>1360</v>
      </c>
      <c r="AKN63" s="1" t="s">
        <v>597</v>
      </c>
      <c r="AKO63" s="1" t="s">
        <v>598</v>
      </c>
      <c r="AKP63" s="1" t="s">
        <v>599</v>
      </c>
      <c r="AKQ63" s="39" t="s">
        <v>600</v>
      </c>
      <c r="AKR63" s="1" t="s">
        <v>601</v>
      </c>
      <c r="AKS63" s="1" t="s">
        <v>211</v>
      </c>
      <c r="AKT63" s="1" t="s">
        <v>265</v>
      </c>
      <c r="AKU63" s="1" t="s">
        <v>602</v>
      </c>
      <c r="AKV63" s="1" t="s">
        <v>603</v>
      </c>
      <c r="AKW63" s="1" t="s">
        <v>604</v>
      </c>
      <c r="AKX63" s="1" t="s">
        <v>605</v>
      </c>
      <c r="AKY63" s="1" t="s">
        <v>539</v>
      </c>
      <c r="AKZ63" s="1" t="s">
        <v>540</v>
      </c>
      <c r="ALA63" s="1" t="s">
        <v>541</v>
      </c>
      <c r="ALB63" s="1" t="s">
        <v>345</v>
      </c>
      <c r="ALC63" s="1" t="s">
        <v>542</v>
      </c>
      <c r="ALD63" s="1" t="s">
        <v>543</v>
      </c>
      <c r="ALE63" s="1" t="s">
        <v>260</v>
      </c>
      <c r="ALF63" s="1" t="s">
        <v>260</v>
      </c>
      <c r="ALG63" s="1" t="s">
        <v>260</v>
      </c>
      <c r="ALH63" s="1" t="s">
        <v>260</v>
      </c>
      <c r="ALI63" s="1" t="s">
        <v>260</v>
      </c>
      <c r="ALJ63" s="1" t="s">
        <v>260</v>
      </c>
      <c r="ALK63" s="1">
        <v>22</v>
      </c>
      <c r="ALL63" s="11">
        <f t="shared" si="73"/>
        <v>97045.454545454544</v>
      </c>
      <c r="ALM63" s="28">
        <v>2135000</v>
      </c>
      <c r="ALN63" s="1">
        <v>2</v>
      </c>
      <c r="ALO63" s="1">
        <v>1</v>
      </c>
      <c r="ALP63" s="1">
        <v>28</v>
      </c>
      <c r="ALS63" s="60"/>
      <c r="ALT63" s="1">
        <v>1</v>
      </c>
      <c r="ALV63" s="1">
        <v>1</v>
      </c>
      <c r="ALW63" s="1">
        <v>1</v>
      </c>
      <c r="ALX63" s="1">
        <v>1</v>
      </c>
      <c r="AMH63" s="403"/>
    </row>
    <row r="64" spans="1:1022" s="1" customFormat="1" ht="15" customHeight="1" x14ac:dyDescent="0.25">
      <c r="A64" s="268"/>
      <c r="B64" s="113">
        <v>62</v>
      </c>
      <c r="C64" s="304" t="s">
        <v>375</v>
      </c>
      <c r="D64" s="304" t="s">
        <v>544</v>
      </c>
      <c r="E64" s="1">
        <v>2007</v>
      </c>
      <c r="F64" s="1">
        <v>9</v>
      </c>
      <c r="G64" s="1">
        <v>1</v>
      </c>
      <c r="J64" s="1">
        <v>9</v>
      </c>
      <c r="K64" s="1">
        <v>1999</v>
      </c>
      <c r="L64" s="1">
        <v>2001</v>
      </c>
      <c r="M64" s="1">
        <v>3</v>
      </c>
      <c r="AC64" s="1">
        <v>1</v>
      </c>
      <c r="AD64" s="1">
        <v>1</v>
      </c>
      <c r="AE64" s="1">
        <v>1</v>
      </c>
      <c r="AY64" s="1">
        <v>1</v>
      </c>
      <c r="BA64" s="1">
        <v>1</v>
      </c>
      <c r="BB64" s="1">
        <v>21</v>
      </c>
      <c r="BC64" s="1">
        <v>1</v>
      </c>
      <c r="BD64" s="1">
        <v>1</v>
      </c>
      <c r="BG64" s="1">
        <v>3</v>
      </c>
      <c r="CG64" s="1">
        <v>1</v>
      </c>
      <c r="CH64" s="249"/>
      <c r="CP64" s="1">
        <f t="shared" si="37"/>
        <v>0</v>
      </c>
      <c r="CS64" s="1">
        <f t="shared" si="0"/>
        <v>0</v>
      </c>
      <c r="DO64" s="1">
        <f t="shared" si="38"/>
        <v>0</v>
      </c>
      <c r="DX64" s="1">
        <f t="shared" si="39"/>
        <v>0</v>
      </c>
      <c r="EE64" s="1">
        <f t="shared" si="40"/>
        <v>0</v>
      </c>
      <c r="EH64" s="1">
        <f t="shared" si="41"/>
        <v>0</v>
      </c>
      <c r="FF64" s="1">
        <v>1</v>
      </c>
      <c r="GO64" s="1">
        <v>1</v>
      </c>
      <c r="GP64" s="1">
        <f t="shared" si="1"/>
        <v>2</v>
      </c>
      <c r="GQ64" s="1">
        <v>1</v>
      </c>
      <c r="GY64" s="1">
        <f t="shared" si="42"/>
        <v>0</v>
      </c>
      <c r="HC64" s="1">
        <f t="shared" si="43"/>
        <v>0</v>
      </c>
      <c r="HS64" s="1">
        <f t="shared" si="44"/>
        <v>0</v>
      </c>
      <c r="HX64" s="1">
        <f t="shared" si="2"/>
        <v>0</v>
      </c>
      <c r="IB64" s="1">
        <v>1</v>
      </c>
      <c r="ID64" s="1">
        <f t="shared" si="3"/>
        <v>1</v>
      </c>
      <c r="IE64" s="1">
        <v>1</v>
      </c>
      <c r="IN64" s="1">
        <f t="shared" si="45"/>
        <v>0</v>
      </c>
      <c r="IW64" s="1">
        <f t="shared" si="46"/>
        <v>0</v>
      </c>
      <c r="IZ64" s="1">
        <f t="shared" si="4"/>
        <v>0</v>
      </c>
      <c r="JI64" s="1">
        <v>1</v>
      </c>
      <c r="JJ64" s="1">
        <f t="shared" si="5"/>
        <v>1</v>
      </c>
      <c r="JK64" s="1">
        <v>1</v>
      </c>
      <c r="JV64" s="1">
        <f t="shared" si="47"/>
        <v>0</v>
      </c>
      <c r="KB64" s="1">
        <f t="shared" si="48"/>
        <v>0</v>
      </c>
      <c r="LG64" s="1">
        <f t="shared" si="6"/>
        <v>0</v>
      </c>
      <c r="LT64" s="1">
        <f t="shared" si="49"/>
        <v>0</v>
      </c>
      <c r="LV64" s="1">
        <v>1</v>
      </c>
      <c r="LW64" s="1">
        <v>1</v>
      </c>
      <c r="LZ64" s="1">
        <v>1</v>
      </c>
      <c r="MA64" s="1">
        <f t="shared" si="50"/>
        <v>3</v>
      </c>
      <c r="MB64" s="1">
        <v>1</v>
      </c>
      <c r="MF64" s="1">
        <f t="shared" si="51"/>
        <v>0</v>
      </c>
      <c r="MM64" s="1">
        <f t="shared" si="52"/>
        <v>0</v>
      </c>
      <c r="MS64" s="1">
        <f t="shared" si="53"/>
        <v>0</v>
      </c>
      <c r="MU64" s="52">
        <v>1</v>
      </c>
      <c r="PD64" s="1">
        <f t="shared" si="7"/>
        <v>0</v>
      </c>
      <c r="QF64" s="1">
        <f t="shared" si="54"/>
        <v>0</v>
      </c>
      <c r="QV64" s="1">
        <v>1</v>
      </c>
      <c r="QX64" s="1">
        <v>1</v>
      </c>
      <c r="QY64" s="1">
        <f t="shared" si="55"/>
        <v>2</v>
      </c>
      <c r="QZ64" s="1">
        <v>1</v>
      </c>
      <c r="RK64" s="1">
        <f t="shared" si="56"/>
        <v>0</v>
      </c>
      <c r="SA64" s="1">
        <f t="shared" si="57"/>
        <v>0</v>
      </c>
      <c r="SG64" s="1">
        <f t="shared" si="58"/>
        <v>0</v>
      </c>
      <c r="SO64" s="1">
        <f t="shared" si="59"/>
        <v>0</v>
      </c>
      <c r="TB64" s="1">
        <f t="shared" si="60"/>
        <v>0</v>
      </c>
      <c r="TD64" s="1">
        <v>1</v>
      </c>
      <c r="TS64" s="1">
        <f t="shared" si="8"/>
        <v>1</v>
      </c>
      <c r="TT64" s="1">
        <v>1</v>
      </c>
      <c r="UD64" s="1">
        <f t="shared" si="9"/>
        <v>0</v>
      </c>
      <c r="UG64" s="1">
        <f t="shared" si="10"/>
        <v>0</v>
      </c>
      <c r="UL64" s="1">
        <v>1</v>
      </c>
      <c r="UQ64" s="1">
        <f t="shared" si="61"/>
        <v>1</v>
      </c>
      <c r="UR64" s="1">
        <v>1</v>
      </c>
      <c r="US64" s="1">
        <v>1</v>
      </c>
      <c r="VA64" s="1">
        <f t="shared" si="62"/>
        <v>1</v>
      </c>
      <c r="VB64" s="1">
        <v>1</v>
      </c>
      <c r="VG64" s="1">
        <f t="shared" si="63"/>
        <v>0</v>
      </c>
      <c r="WY64" s="1">
        <f t="shared" si="11"/>
        <v>0</v>
      </c>
      <c r="XB64" s="1">
        <f t="shared" si="64"/>
        <v>0</v>
      </c>
      <c r="XG64" s="1">
        <f t="shared" si="12"/>
        <v>0</v>
      </c>
      <c r="XL64" s="1">
        <f t="shared" si="13"/>
        <v>4</v>
      </c>
      <c r="XM64" s="1">
        <f t="shared" si="14"/>
        <v>0</v>
      </c>
      <c r="XN64" s="1">
        <f t="shared" si="65"/>
        <v>2</v>
      </c>
      <c r="XO64" s="1">
        <f t="shared" si="15"/>
        <v>0</v>
      </c>
      <c r="XP64" s="1">
        <f t="shared" si="66"/>
        <v>0</v>
      </c>
      <c r="XQ64" s="1">
        <f t="shared" si="16"/>
        <v>0</v>
      </c>
      <c r="XR64" s="1">
        <f t="shared" si="17"/>
        <v>2</v>
      </c>
      <c r="XS64" s="1">
        <f t="shared" si="78"/>
        <v>3</v>
      </c>
      <c r="XT64" s="1">
        <f t="shared" si="67"/>
        <v>3</v>
      </c>
      <c r="XU64" s="1">
        <f t="shared" si="19"/>
        <v>1</v>
      </c>
      <c r="XV64" s="1">
        <f t="shared" si="20"/>
        <v>0</v>
      </c>
      <c r="XW64" s="1">
        <f t="shared" si="21"/>
        <v>0</v>
      </c>
      <c r="XX64" s="1">
        <f t="shared" si="22"/>
        <v>0</v>
      </c>
      <c r="XY64" s="1">
        <f t="shared" si="23"/>
        <v>1</v>
      </c>
      <c r="XZ64" s="1">
        <f t="shared" si="24"/>
        <v>0</v>
      </c>
      <c r="YA64" s="1">
        <f t="shared" si="25"/>
        <v>0</v>
      </c>
      <c r="YB64" s="1">
        <f t="shared" si="26"/>
        <v>0</v>
      </c>
      <c r="YC64" s="1">
        <f t="shared" si="27"/>
        <v>0</v>
      </c>
      <c r="YD64" s="197"/>
      <c r="YE64" s="11">
        <f t="shared" si="81"/>
        <v>16</v>
      </c>
      <c r="YF64" s="133">
        <f t="shared" si="29"/>
        <v>43906.25</v>
      </c>
      <c r="YG64" s="11">
        <v>9</v>
      </c>
      <c r="YH64" s="130">
        <f t="shared" si="30"/>
        <v>78055.555555555562</v>
      </c>
      <c r="YI64" s="1">
        <v>6</v>
      </c>
      <c r="YJ64" s="128">
        <f t="shared" si="31"/>
        <v>117083.33333333333</v>
      </c>
      <c r="YL64" s="1">
        <v>0.5</v>
      </c>
      <c r="YM64" s="1">
        <v>1</v>
      </c>
      <c r="YP64" s="1">
        <v>1</v>
      </c>
      <c r="ZH64" s="1">
        <v>1</v>
      </c>
      <c r="ZT64" s="1">
        <v>1</v>
      </c>
      <c r="AAX64" s="1">
        <v>1</v>
      </c>
      <c r="ACC64" s="1">
        <f t="shared" si="68"/>
        <v>5</v>
      </c>
      <c r="ACD64" s="25">
        <f>(AJF64/ACC64)*YL64</f>
        <v>140500</v>
      </c>
      <c r="ACE64" s="11">
        <f t="shared" si="32"/>
        <v>21</v>
      </c>
      <c r="ACF64" s="11">
        <f t="shared" si="33"/>
        <v>66904.761904761908</v>
      </c>
      <c r="ACG64" s="1">
        <v>24</v>
      </c>
      <c r="ACH64" s="1">
        <v>2</v>
      </c>
      <c r="ACI64" s="11">
        <f t="shared" si="34"/>
        <v>702500</v>
      </c>
      <c r="ACJ64" s="45">
        <v>0.5</v>
      </c>
      <c r="ACK64" s="13">
        <f t="shared" si="35"/>
        <v>702500</v>
      </c>
      <c r="ACL64" s="1">
        <v>0.5</v>
      </c>
      <c r="ACM64" s="25">
        <f t="shared" si="69"/>
        <v>702500</v>
      </c>
      <c r="ACN64" s="11">
        <f t="shared" si="70"/>
        <v>702500</v>
      </c>
      <c r="ACP64" s="1">
        <v>1</v>
      </c>
      <c r="ACQ64" s="1">
        <v>6</v>
      </c>
      <c r="ACR64" s="39" t="s">
        <v>407</v>
      </c>
      <c r="ACS64" s="1">
        <v>1</v>
      </c>
      <c r="ACT64" s="1">
        <v>1</v>
      </c>
      <c r="ACU64" s="1">
        <v>1</v>
      </c>
      <c r="ACZ64" s="1" t="s">
        <v>259</v>
      </c>
      <c r="ADB64" s="1">
        <v>23</v>
      </c>
      <c r="ADC64" s="1">
        <v>1</v>
      </c>
      <c r="ADD64" s="1" t="s">
        <v>189</v>
      </c>
      <c r="ADF64" s="1">
        <v>1</v>
      </c>
      <c r="ADG64" s="1">
        <v>1</v>
      </c>
      <c r="ADI64" s="1">
        <v>1</v>
      </c>
      <c r="ADL64" s="1">
        <v>1</v>
      </c>
      <c r="ADO64" s="1">
        <v>1</v>
      </c>
      <c r="ADR64" s="1">
        <v>1</v>
      </c>
      <c r="ADU64" s="1">
        <v>1</v>
      </c>
      <c r="AEP64" s="1">
        <v>1</v>
      </c>
      <c r="AEQ64" s="1">
        <v>0.03</v>
      </c>
      <c r="AER64" s="1">
        <v>1</v>
      </c>
      <c r="AET64" s="1">
        <v>1</v>
      </c>
      <c r="AEU64" s="1">
        <v>1</v>
      </c>
      <c r="AFD64" s="1">
        <v>1</v>
      </c>
      <c r="AFH64" s="1">
        <v>1</v>
      </c>
      <c r="AFI64" s="1">
        <v>1</v>
      </c>
      <c r="AFL64" s="1">
        <v>1</v>
      </c>
      <c r="AFV64" s="1">
        <v>1</v>
      </c>
      <c r="AGJ64" s="11">
        <v>1200000</v>
      </c>
      <c r="AGK64" s="11">
        <f t="shared" si="74"/>
        <v>60000</v>
      </c>
      <c r="AGZ64" s="1">
        <v>60000</v>
      </c>
      <c r="AHA64" s="1">
        <v>1</v>
      </c>
      <c r="AHG64" s="1">
        <v>1</v>
      </c>
      <c r="AHH64" s="1">
        <v>1260000</v>
      </c>
      <c r="AHI64" s="1">
        <v>5</v>
      </c>
      <c r="AHL64" s="1">
        <v>1</v>
      </c>
      <c r="AHM64" s="1">
        <v>1</v>
      </c>
      <c r="AHP64" s="1">
        <v>1</v>
      </c>
      <c r="AHQ64" s="1">
        <v>1</v>
      </c>
      <c r="AHR64" s="1">
        <v>2</v>
      </c>
      <c r="AHS64" s="1">
        <v>1</v>
      </c>
      <c r="AHT64" s="1">
        <v>1</v>
      </c>
      <c r="AHU64" s="1">
        <v>1</v>
      </c>
      <c r="AHV64" s="1">
        <v>1</v>
      </c>
      <c r="AHW64" s="1">
        <v>11</v>
      </c>
      <c r="AHX64" s="1">
        <v>1</v>
      </c>
      <c r="AHY64" s="1">
        <v>8</v>
      </c>
      <c r="AHZ64" s="1">
        <v>1</v>
      </c>
      <c r="AIA64" s="1">
        <v>2</v>
      </c>
      <c r="AIB64" s="1">
        <v>1</v>
      </c>
      <c r="AIC64" s="1">
        <v>3</v>
      </c>
      <c r="AID64" s="1">
        <v>1</v>
      </c>
      <c r="AIH64" s="1">
        <v>1</v>
      </c>
      <c r="AII64" s="1">
        <v>3</v>
      </c>
      <c r="AIJ64" s="1">
        <v>1</v>
      </c>
      <c r="AIL64" s="1">
        <v>3</v>
      </c>
      <c r="AIM64" s="1">
        <v>1</v>
      </c>
      <c r="AIO64" s="1">
        <v>1</v>
      </c>
      <c r="AIU64" s="1">
        <v>1</v>
      </c>
      <c r="AIV64" s="1">
        <v>1</v>
      </c>
      <c r="AIW64" s="11">
        <v>145000</v>
      </c>
      <c r="AIX64" s="11"/>
      <c r="AIY64" s="1">
        <v>11.51</v>
      </c>
      <c r="AIZ64" s="11">
        <v>500000</v>
      </c>
      <c r="AJA64" s="1">
        <v>760000</v>
      </c>
      <c r="AJB64" s="1">
        <v>1</v>
      </c>
      <c r="AJD64" s="1">
        <v>54.092526690391466</v>
      </c>
      <c r="AJE64" s="45">
        <v>152</v>
      </c>
      <c r="AJF64" s="381">
        <v>1405000</v>
      </c>
      <c r="AJG64" s="11">
        <f t="shared" si="36"/>
        <v>66904.761904761908</v>
      </c>
      <c r="AJH64" s="12"/>
      <c r="AJI64" s="12">
        <v>4</v>
      </c>
      <c r="AJJ64" s="1">
        <v>1</v>
      </c>
      <c r="AJU64" s="1">
        <f t="shared" si="71"/>
        <v>1</v>
      </c>
      <c r="AJX64" s="1">
        <f t="shared" si="72"/>
        <v>1</v>
      </c>
      <c r="AJY64" s="12"/>
      <c r="AJZ64" s="1" t="s">
        <v>545</v>
      </c>
      <c r="AKA64" s="1" t="s">
        <v>192</v>
      </c>
      <c r="AKB64" s="1" t="s">
        <v>278</v>
      </c>
      <c r="AKC64" s="1" t="s">
        <v>546</v>
      </c>
      <c r="AKD64" s="1" t="s">
        <v>616</v>
      </c>
      <c r="AKE64" s="1" t="s">
        <v>548</v>
      </c>
      <c r="AKF64" s="1" t="s">
        <v>549</v>
      </c>
      <c r="AKG64" s="1" t="s">
        <v>550</v>
      </c>
      <c r="AKH64" s="1" t="s">
        <v>620</v>
      </c>
      <c r="AKI64" s="1" t="s">
        <v>279</v>
      </c>
      <c r="AKJ64" s="1" t="s">
        <v>621</v>
      </c>
      <c r="AKK64" s="1" t="s">
        <v>342</v>
      </c>
      <c r="AKL64" s="1" t="s">
        <v>572</v>
      </c>
      <c r="AKM64" s="1" t="s">
        <v>365</v>
      </c>
      <c r="AKN64" s="1" t="s">
        <v>308</v>
      </c>
      <c r="AKO64" s="1" t="s">
        <v>698</v>
      </c>
      <c r="AKP64" s="1" t="s">
        <v>263</v>
      </c>
      <c r="AKQ64" s="1" t="s">
        <v>260</v>
      </c>
      <c r="AKR64" s="1" t="s">
        <v>260</v>
      </c>
      <c r="AKS64" s="1" t="s">
        <v>260</v>
      </c>
      <c r="AKT64" s="1" t="s">
        <v>260</v>
      </c>
      <c r="AKU64" s="1" t="s">
        <v>260</v>
      </c>
      <c r="AKV64" s="1" t="s">
        <v>260</v>
      </c>
      <c r="AKW64" s="1" t="s">
        <v>260</v>
      </c>
      <c r="AKX64" s="1" t="s">
        <v>260</v>
      </c>
      <c r="AKY64" s="1" t="s">
        <v>260</v>
      </c>
      <c r="AKZ64" s="1" t="s">
        <v>260</v>
      </c>
      <c r="ALA64" s="1" t="s">
        <v>260</v>
      </c>
      <c r="ALB64" s="1" t="s">
        <v>260</v>
      </c>
      <c r="ALC64" s="1" t="s">
        <v>260</v>
      </c>
      <c r="ALD64" s="1" t="s">
        <v>260</v>
      </c>
      <c r="ALE64" s="1" t="s">
        <v>260</v>
      </c>
      <c r="ALF64" s="1" t="s">
        <v>260</v>
      </c>
      <c r="ALG64" s="1" t="s">
        <v>260</v>
      </c>
      <c r="ALH64" s="1" t="s">
        <v>260</v>
      </c>
      <c r="ALI64" s="1" t="s">
        <v>260</v>
      </c>
      <c r="ALJ64" s="1" t="s">
        <v>260</v>
      </c>
      <c r="ALK64" s="1">
        <v>17</v>
      </c>
      <c r="ALL64" s="11">
        <f t="shared" si="73"/>
        <v>82647.058823529413</v>
      </c>
      <c r="ALM64" s="28">
        <v>1405000</v>
      </c>
      <c r="ALN64" s="1">
        <v>4</v>
      </c>
      <c r="ALO64" s="1">
        <v>9</v>
      </c>
      <c r="ALQ64" s="1">
        <v>2</v>
      </c>
      <c r="ALR64" s="1">
        <v>1</v>
      </c>
      <c r="ALS64" s="12"/>
      <c r="ALT64" s="1">
        <v>1</v>
      </c>
      <c r="ALV64" s="1">
        <v>1</v>
      </c>
      <c r="ALX64" s="1">
        <v>1</v>
      </c>
      <c r="ALY64" s="1">
        <v>1</v>
      </c>
      <c r="ALZ64" s="1">
        <v>1</v>
      </c>
      <c r="AMH64" s="403"/>
    </row>
    <row r="65" spans="1:1022" s="1" customFormat="1" ht="15" customHeight="1" x14ac:dyDescent="0.25">
      <c r="A65" s="268"/>
      <c r="B65" s="113">
        <v>63</v>
      </c>
      <c r="C65" s="304" t="s">
        <v>375</v>
      </c>
      <c r="D65" s="304" t="s">
        <v>699</v>
      </c>
      <c r="E65" s="1">
        <v>2007</v>
      </c>
      <c r="F65" s="1">
        <v>2</v>
      </c>
      <c r="G65" s="1">
        <v>1</v>
      </c>
      <c r="J65" s="1">
        <v>2</v>
      </c>
      <c r="K65" s="1">
        <v>2005</v>
      </c>
      <c r="L65" s="1">
        <v>2005</v>
      </c>
      <c r="M65" s="1">
        <v>2</v>
      </c>
      <c r="AI65" s="1">
        <v>1</v>
      </c>
      <c r="AN65" s="1">
        <v>1</v>
      </c>
      <c r="AY65" s="1">
        <v>1</v>
      </c>
      <c r="BA65" s="1">
        <v>1</v>
      </c>
      <c r="BB65" s="1">
        <v>22</v>
      </c>
      <c r="BC65" s="1">
        <v>1</v>
      </c>
      <c r="BE65" s="1">
        <v>1</v>
      </c>
      <c r="BG65" s="1">
        <v>3</v>
      </c>
      <c r="CG65" s="1">
        <v>1</v>
      </c>
      <c r="CH65" s="246"/>
      <c r="CP65" s="1">
        <f t="shared" si="37"/>
        <v>0</v>
      </c>
      <c r="CS65" s="1">
        <f t="shared" si="0"/>
        <v>0</v>
      </c>
      <c r="DO65" s="1">
        <f t="shared" si="38"/>
        <v>0</v>
      </c>
      <c r="DX65" s="1">
        <f t="shared" si="39"/>
        <v>0</v>
      </c>
      <c r="EE65" s="1">
        <f t="shared" si="40"/>
        <v>0</v>
      </c>
      <c r="EH65" s="1">
        <f t="shared" si="41"/>
        <v>0</v>
      </c>
      <c r="FF65" s="116"/>
      <c r="GP65" s="1">
        <f t="shared" si="1"/>
        <v>0</v>
      </c>
      <c r="GY65" s="1">
        <f t="shared" si="42"/>
        <v>0</v>
      </c>
      <c r="HC65" s="1">
        <f t="shared" si="43"/>
        <v>0</v>
      </c>
      <c r="HS65" s="1">
        <f t="shared" si="44"/>
        <v>0</v>
      </c>
      <c r="HX65" s="1">
        <f t="shared" si="2"/>
        <v>0</v>
      </c>
      <c r="ID65" s="1">
        <f t="shared" si="3"/>
        <v>0</v>
      </c>
      <c r="IN65" s="1">
        <f t="shared" si="45"/>
        <v>0</v>
      </c>
      <c r="IW65" s="1">
        <f t="shared" si="46"/>
        <v>0</v>
      </c>
      <c r="IZ65" s="1">
        <f t="shared" si="4"/>
        <v>0</v>
      </c>
      <c r="JJ65" s="1">
        <f t="shared" si="5"/>
        <v>0</v>
      </c>
      <c r="JV65" s="1">
        <f t="shared" si="47"/>
        <v>0</v>
      </c>
      <c r="KB65" s="1">
        <f t="shared" si="48"/>
        <v>0</v>
      </c>
      <c r="LG65" s="1">
        <f t="shared" si="6"/>
        <v>0</v>
      </c>
      <c r="LT65" s="1">
        <f t="shared" si="49"/>
        <v>0</v>
      </c>
      <c r="MA65" s="1">
        <f t="shared" si="50"/>
        <v>0</v>
      </c>
      <c r="MF65" s="1">
        <f t="shared" si="51"/>
        <v>0</v>
      </c>
      <c r="MM65" s="1">
        <f t="shared" si="52"/>
        <v>0</v>
      </c>
      <c r="MS65" s="1">
        <f t="shared" si="53"/>
        <v>0</v>
      </c>
      <c r="MU65" s="115">
        <v>1</v>
      </c>
      <c r="OI65" s="120"/>
      <c r="PD65" s="1">
        <f t="shared" si="7"/>
        <v>0</v>
      </c>
      <c r="QF65" s="1">
        <f t="shared" si="54"/>
        <v>0</v>
      </c>
      <c r="QY65" s="1">
        <f t="shared" si="55"/>
        <v>0</v>
      </c>
      <c r="RK65" s="1">
        <f t="shared" si="56"/>
        <v>0</v>
      </c>
      <c r="SA65" s="1">
        <f t="shared" si="57"/>
        <v>0</v>
      </c>
      <c r="SG65" s="1">
        <f t="shared" si="58"/>
        <v>0</v>
      </c>
      <c r="SO65" s="1">
        <f t="shared" si="59"/>
        <v>0</v>
      </c>
      <c r="TB65" s="1">
        <f t="shared" si="60"/>
        <v>0</v>
      </c>
      <c r="TS65" s="1">
        <f t="shared" si="8"/>
        <v>0</v>
      </c>
      <c r="UD65" s="1">
        <f t="shared" si="9"/>
        <v>0</v>
      </c>
      <c r="UG65" s="1">
        <f t="shared" si="10"/>
        <v>0</v>
      </c>
      <c r="UQ65" s="1">
        <f t="shared" si="61"/>
        <v>0</v>
      </c>
      <c r="VA65" s="1">
        <f t="shared" si="62"/>
        <v>0</v>
      </c>
      <c r="VG65" s="1">
        <f t="shared" si="63"/>
        <v>0</v>
      </c>
      <c r="WY65" s="1">
        <f t="shared" si="11"/>
        <v>0</v>
      </c>
      <c r="XB65" s="1">
        <f t="shared" si="64"/>
        <v>0</v>
      </c>
      <c r="XG65" s="1">
        <f t="shared" si="12"/>
        <v>0</v>
      </c>
      <c r="XK65" s="108"/>
      <c r="XL65" s="1">
        <f t="shared" si="13"/>
        <v>0</v>
      </c>
      <c r="XM65" s="1">
        <f t="shared" si="14"/>
        <v>0</v>
      </c>
      <c r="XN65" s="1">
        <f t="shared" si="65"/>
        <v>0</v>
      </c>
      <c r="XO65" s="1">
        <f t="shared" si="15"/>
        <v>0</v>
      </c>
      <c r="XP65" s="1">
        <f t="shared" si="66"/>
        <v>0</v>
      </c>
      <c r="XQ65" s="1">
        <f t="shared" si="16"/>
        <v>0</v>
      </c>
      <c r="XR65" s="1">
        <f t="shared" si="17"/>
        <v>0</v>
      </c>
      <c r="XS65" s="1">
        <f t="shared" si="78"/>
        <v>0</v>
      </c>
      <c r="XT65" s="1">
        <f t="shared" si="67"/>
        <v>0</v>
      </c>
      <c r="XU65" s="1">
        <f t="shared" si="19"/>
        <v>0</v>
      </c>
      <c r="XV65" s="1">
        <f t="shared" si="20"/>
        <v>0</v>
      </c>
      <c r="XW65" s="1">
        <f t="shared" si="21"/>
        <v>0</v>
      </c>
      <c r="XX65" s="1">
        <f t="shared" si="22"/>
        <v>0</v>
      </c>
      <c r="XY65" s="1">
        <f t="shared" si="23"/>
        <v>1</v>
      </c>
      <c r="XZ65" s="1">
        <f t="shared" si="24"/>
        <v>0</v>
      </c>
      <c r="YA65" s="1">
        <f t="shared" si="25"/>
        <v>0</v>
      </c>
      <c r="YB65" s="1">
        <f t="shared" si="26"/>
        <v>0</v>
      </c>
      <c r="YC65" s="1">
        <f t="shared" si="27"/>
        <v>0</v>
      </c>
      <c r="YD65" s="132"/>
      <c r="YE65" s="133">
        <f t="shared" si="81"/>
        <v>1</v>
      </c>
      <c r="YF65" s="133">
        <f t="shared" si="29"/>
        <v>159000</v>
      </c>
      <c r="YG65" s="130">
        <v>1</v>
      </c>
      <c r="YH65" s="130">
        <f t="shared" si="30"/>
        <v>159000</v>
      </c>
      <c r="YI65" s="129">
        <v>1</v>
      </c>
      <c r="YJ65" s="128">
        <f t="shared" si="31"/>
        <v>159000</v>
      </c>
      <c r="YK65" s="177"/>
      <c r="YL65">
        <v>1</v>
      </c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>
        <v>1</v>
      </c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>
        <f t="shared" si="68"/>
        <v>1</v>
      </c>
      <c r="ACD65" s="25">
        <f>(AJF65/ACC65)*YL65</f>
        <v>159000</v>
      </c>
      <c r="ACE65" s="11">
        <f t="shared" si="32"/>
        <v>2</v>
      </c>
      <c r="ACF65" s="11">
        <f t="shared" si="33"/>
        <v>79500</v>
      </c>
      <c r="ACG65" s="1">
        <v>2</v>
      </c>
      <c r="ACH65" s="1">
        <v>1</v>
      </c>
      <c r="ACI65" s="11">
        <f t="shared" si="34"/>
        <v>159000</v>
      </c>
      <c r="ACJ65" s="11"/>
      <c r="ACK65" s="13">
        <f t="shared" si="35"/>
        <v>0</v>
      </c>
      <c r="ACL65">
        <v>1</v>
      </c>
      <c r="ACM65" s="25">
        <f t="shared" si="69"/>
        <v>159000</v>
      </c>
      <c r="ACN65" s="11">
        <f t="shared" si="70"/>
        <v>159000</v>
      </c>
      <c r="ACO65" s="65"/>
      <c r="ACR65" s="39" t="s">
        <v>407</v>
      </c>
      <c r="ACS65" s="1">
        <v>1</v>
      </c>
      <c r="ACV65" s="1">
        <v>1</v>
      </c>
      <c r="ACZ65" s="1" t="s">
        <v>259</v>
      </c>
      <c r="ADD65" s="1" t="s">
        <v>185</v>
      </c>
      <c r="ADU65" s="1">
        <v>2</v>
      </c>
      <c r="AEP65" s="1">
        <v>1</v>
      </c>
      <c r="AFD65" s="1">
        <v>1</v>
      </c>
      <c r="AFH65" s="1">
        <v>1</v>
      </c>
      <c r="AGK65" s="11">
        <f t="shared" si="74"/>
        <v>0</v>
      </c>
      <c r="AIW65" s="11">
        <v>159000</v>
      </c>
      <c r="AIX65" s="11"/>
      <c r="AIY65" s="1">
        <v>100</v>
      </c>
      <c r="AIZ65" s="11"/>
      <c r="AJC65" s="1">
        <v>1</v>
      </c>
      <c r="AJE65" s="45"/>
      <c r="AJF65" s="381">
        <v>159000</v>
      </c>
      <c r="AJG65" s="11">
        <f t="shared" si="36"/>
        <v>79500</v>
      </c>
      <c r="AJH65" s="60"/>
      <c r="AJI65" s="12"/>
      <c r="AJJ65" s="1">
        <v>1</v>
      </c>
      <c r="AJU65" s="1">
        <f t="shared" si="71"/>
        <v>1</v>
      </c>
      <c r="AJX65" s="1">
        <f t="shared" si="72"/>
        <v>1</v>
      </c>
      <c r="AJY65" s="60"/>
      <c r="AJZ65" s="1" t="s">
        <v>389</v>
      </c>
      <c r="AKA65" s="1" t="s">
        <v>411</v>
      </c>
      <c r="AKB65" s="1" t="s">
        <v>261</v>
      </c>
      <c r="AKC65" s="1" t="s">
        <v>260</v>
      </c>
      <c r="AKD65" s="1" t="s">
        <v>260</v>
      </c>
      <c r="AKE65" s="1" t="s">
        <v>260</v>
      </c>
      <c r="AKF65" s="1" t="s">
        <v>260</v>
      </c>
      <c r="AKG65" s="1" t="s">
        <v>260</v>
      </c>
      <c r="AKH65" s="1" t="s">
        <v>262</v>
      </c>
      <c r="AKI65" s="1" t="s">
        <v>260</v>
      </c>
      <c r="AKJ65" s="1" t="s">
        <v>260</v>
      </c>
      <c r="AKK65" s="1" t="s">
        <v>260</v>
      </c>
      <c r="AKL65" s="1" t="s">
        <v>260</v>
      </c>
      <c r="AKM65" s="1" t="s">
        <v>260</v>
      </c>
      <c r="AKN65" s="1" t="s">
        <v>260</v>
      </c>
      <c r="AKO65" s="1" t="s">
        <v>260</v>
      </c>
      <c r="AKP65" s="1" t="s">
        <v>263</v>
      </c>
      <c r="AKQ65" s="1" t="s">
        <v>260</v>
      </c>
      <c r="AKR65" s="1" t="s">
        <v>260</v>
      </c>
      <c r="AKS65" s="1" t="s">
        <v>260</v>
      </c>
      <c r="AKT65" s="1" t="s">
        <v>260</v>
      </c>
      <c r="AKU65" s="1" t="s">
        <v>260</v>
      </c>
      <c r="AKV65" s="1" t="s">
        <v>260</v>
      </c>
      <c r="AKW65" s="1" t="s">
        <v>260</v>
      </c>
      <c r="AKX65" s="1" t="s">
        <v>260</v>
      </c>
      <c r="AKY65" s="1" t="s">
        <v>260</v>
      </c>
      <c r="AKZ65" s="1" t="s">
        <v>260</v>
      </c>
      <c r="ALA65" s="1" t="s">
        <v>260</v>
      </c>
      <c r="ALB65" s="1" t="s">
        <v>260</v>
      </c>
      <c r="ALC65" s="1" t="s">
        <v>260</v>
      </c>
      <c r="ALD65" s="1" t="s">
        <v>260</v>
      </c>
      <c r="ALE65" s="1" t="s">
        <v>260</v>
      </c>
      <c r="ALF65" s="1" t="s">
        <v>260</v>
      </c>
      <c r="ALG65" s="1" t="s">
        <v>260</v>
      </c>
      <c r="ALH65" s="1" t="s">
        <v>260</v>
      </c>
      <c r="ALI65" s="1" t="s">
        <v>260</v>
      </c>
      <c r="ALJ65" s="1" t="s">
        <v>260</v>
      </c>
      <c r="ALK65" s="1">
        <v>2</v>
      </c>
      <c r="ALL65" s="11">
        <f t="shared" si="73"/>
        <v>79500</v>
      </c>
      <c r="ALM65" s="28">
        <v>159000</v>
      </c>
      <c r="ALR65" s="1">
        <v>2</v>
      </c>
      <c r="ALS65" s="60"/>
      <c r="ALT65" s="1">
        <v>1</v>
      </c>
      <c r="ALV65" s="1">
        <v>1</v>
      </c>
      <c r="AMH65" s="403"/>
    </row>
    <row r="66" spans="1:1022" s="1" customFormat="1" ht="15" customHeight="1" x14ac:dyDescent="0.25">
      <c r="A66" s="268"/>
      <c r="B66" s="113">
        <v>64</v>
      </c>
      <c r="C66" s="304" t="s">
        <v>375</v>
      </c>
      <c r="D66" s="304" t="s">
        <v>624</v>
      </c>
      <c r="E66" s="1">
        <v>2007</v>
      </c>
      <c r="H66" s="1">
        <v>2</v>
      </c>
      <c r="I66" s="1">
        <v>1</v>
      </c>
      <c r="J66" s="1">
        <v>2</v>
      </c>
      <c r="K66" s="1">
        <v>2003</v>
      </c>
      <c r="L66" s="1">
        <v>2004</v>
      </c>
      <c r="M66" s="1">
        <v>2</v>
      </c>
      <c r="AG66" s="1">
        <v>1</v>
      </c>
      <c r="AH66" s="1">
        <v>1</v>
      </c>
      <c r="AW66" s="1">
        <v>1</v>
      </c>
      <c r="AY66" s="1">
        <v>1</v>
      </c>
      <c r="BA66" s="1">
        <v>1</v>
      </c>
      <c r="BB66" s="1">
        <v>11</v>
      </c>
      <c r="BC66" s="1">
        <v>1</v>
      </c>
      <c r="BG66" s="1">
        <v>3</v>
      </c>
      <c r="CG66" s="1">
        <v>1</v>
      </c>
      <c r="CH66" s="246"/>
      <c r="CP66" s="1">
        <f t="shared" si="37"/>
        <v>0</v>
      </c>
      <c r="CS66" s="1">
        <f t="shared" si="0"/>
        <v>0</v>
      </c>
      <c r="DO66" s="1">
        <f t="shared" si="38"/>
        <v>0</v>
      </c>
      <c r="DX66" s="1">
        <f t="shared" si="39"/>
        <v>0</v>
      </c>
      <c r="EE66" s="1">
        <f t="shared" si="40"/>
        <v>0</v>
      </c>
      <c r="EH66" s="1">
        <f t="shared" si="41"/>
        <v>0</v>
      </c>
      <c r="FF66" s="116"/>
      <c r="GP66" s="1">
        <f t="shared" si="1"/>
        <v>0</v>
      </c>
      <c r="GY66" s="1">
        <f t="shared" si="42"/>
        <v>0</v>
      </c>
      <c r="HC66" s="1">
        <f t="shared" si="43"/>
        <v>0</v>
      </c>
      <c r="HS66" s="1">
        <f t="shared" si="44"/>
        <v>0</v>
      </c>
      <c r="HX66" s="1">
        <f t="shared" si="2"/>
        <v>0</v>
      </c>
      <c r="ID66" s="1">
        <f t="shared" si="3"/>
        <v>0</v>
      </c>
      <c r="IN66" s="1">
        <f t="shared" si="45"/>
        <v>0</v>
      </c>
      <c r="IW66" s="1">
        <f t="shared" si="46"/>
        <v>0</v>
      </c>
      <c r="IZ66" s="1">
        <f t="shared" si="4"/>
        <v>0</v>
      </c>
      <c r="JJ66" s="1">
        <f t="shared" si="5"/>
        <v>0</v>
      </c>
      <c r="JV66" s="1">
        <f t="shared" si="47"/>
        <v>0</v>
      </c>
      <c r="KB66" s="1">
        <f t="shared" si="48"/>
        <v>0</v>
      </c>
      <c r="LG66" s="1">
        <f t="shared" si="6"/>
        <v>0</v>
      </c>
      <c r="LT66" s="1">
        <f t="shared" si="49"/>
        <v>0</v>
      </c>
      <c r="MA66" s="1">
        <f t="shared" si="50"/>
        <v>0</v>
      </c>
      <c r="MF66" s="1">
        <f t="shared" si="51"/>
        <v>0</v>
      </c>
      <c r="MM66" s="1">
        <f t="shared" si="52"/>
        <v>0</v>
      </c>
      <c r="MS66" s="1">
        <f t="shared" si="53"/>
        <v>0</v>
      </c>
      <c r="MU66" s="115">
        <v>1</v>
      </c>
      <c r="NV66" s="1">
        <v>1</v>
      </c>
      <c r="OI66" s="120"/>
      <c r="PD66" s="1">
        <f t="shared" si="7"/>
        <v>0</v>
      </c>
      <c r="QF66" s="1">
        <f t="shared" si="54"/>
        <v>0</v>
      </c>
      <c r="QY66" s="1">
        <f t="shared" si="55"/>
        <v>0</v>
      </c>
      <c r="RK66" s="1">
        <f t="shared" si="56"/>
        <v>0</v>
      </c>
      <c r="SA66" s="1">
        <f t="shared" si="57"/>
        <v>0</v>
      </c>
      <c r="SG66" s="1">
        <f t="shared" si="58"/>
        <v>0</v>
      </c>
      <c r="SO66" s="1">
        <f t="shared" si="59"/>
        <v>0</v>
      </c>
      <c r="TB66" s="1">
        <f t="shared" si="60"/>
        <v>0</v>
      </c>
      <c r="TS66" s="1">
        <f t="shared" si="8"/>
        <v>0</v>
      </c>
      <c r="UD66" s="1">
        <f t="shared" si="9"/>
        <v>0</v>
      </c>
      <c r="UG66" s="1">
        <f t="shared" si="10"/>
        <v>0</v>
      </c>
      <c r="UQ66" s="1">
        <f t="shared" si="61"/>
        <v>0</v>
      </c>
      <c r="VA66" s="1">
        <f t="shared" si="62"/>
        <v>0</v>
      </c>
      <c r="VG66" s="1">
        <f t="shared" si="63"/>
        <v>0</v>
      </c>
      <c r="WY66" s="1">
        <f t="shared" si="11"/>
        <v>0</v>
      </c>
      <c r="XB66" s="1">
        <f t="shared" si="64"/>
        <v>0</v>
      </c>
      <c r="XG66" s="1">
        <f t="shared" si="12"/>
        <v>0</v>
      </c>
      <c r="XK66" s="108"/>
      <c r="XL66" s="1">
        <f t="shared" si="13"/>
        <v>0</v>
      </c>
      <c r="XM66" s="1">
        <f t="shared" si="14"/>
        <v>0</v>
      </c>
      <c r="XN66" s="1">
        <f t="shared" si="65"/>
        <v>0</v>
      </c>
      <c r="XO66" s="1">
        <f t="shared" si="15"/>
        <v>0</v>
      </c>
      <c r="XP66" s="1">
        <f t="shared" si="66"/>
        <v>0</v>
      </c>
      <c r="XQ66" s="1">
        <f t="shared" si="16"/>
        <v>0</v>
      </c>
      <c r="XR66" s="1">
        <f t="shared" si="17"/>
        <v>0</v>
      </c>
      <c r="XS66" s="1">
        <f t="shared" si="78"/>
        <v>0</v>
      </c>
      <c r="XT66" s="1">
        <f t="shared" si="67"/>
        <v>0</v>
      </c>
      <c r="XU66" s="1">
        <f t="shared" si="19"/>
        <v>0</v>
      </c>
      <c r="XV66" s="1">
        <f t="shared" si="20"/>
        <v>0</v>
      </c>
      <c r="XW66" s="1">
        <f t="shared" si="21"/>
        <v>0</v>
      </c>
      <c r="XX66" s="1">
        <f t="shared" si="22"/>
        <v>0</v>
      </c>
      <c r="XY66" s="1">
        <f t="shared" si="23"/>
        <v>2</v>
      </c>
      <c r="XZ66" s="1">
        <f t="shared" si="24"/>
        <v>0</v>
      </c>
      <c r="YA66" s="1">
        <f t="shared" si="25"/>
        <v>0</v>
      </c>
      <c r="YB66" s="1">
        <f t="shared" si="26"/>
        <v>0</v>
      </c>
      <c r="YC66" s="1">
        <f t="shared" si="27"/>
        <v>0</v>
      </c>
      <c r="YD66" s="132"/>
      <c r="YE66" s="133">
        <f t="shared" si="81"/>
        <v>2</v>
      </c>
      <c r="YF66" s="133">
        <f t="shared" si="29"/>
        <v>293500</v>
      </c>
      <c r="YG66" s="130">
        <v>1</v>
      </c>
      <c r="YH66" s="130">
        <f t="shared" si="30"/>
        <v>587000</v>
      </c>
      <c r="YI66" s="129">
        <v>1</v>
      </c>
      <c r="YJ66" s="128">
        <f t="shared" si="31"/>
        <v>587000</v>
      </c>
      <c r="YK66" s="177"/>
      <c r="YL66">
        <v>1</v>
      </c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>
        <f t="shared" si="68"/>
        <v>0</v>
      </c>
      <c r="ACD66" s="25"/>
      <c r="ACE66" s="11">
        <f t="shared" si="32"/>
        <v>2</v>
      </c>
      <c r="ACF66" s="11">
        <f t="shared" si="33"/>
        <v>293500</v>
      </c>
      <c r="ACG66" s="1">
        <v>5</v>
      </c>
      <c r="ACH66" s="1">
        <v>1</v>
      </c>
      <c r="ACI66" s="11">
        <f t="shared" si="34"/>
        <v>587000</v>
      </c>
      <c r="ACJ66" s="11"/>
      <c r="ACK66" s="13">
        <f t="shared" si="35"/>
        <v>0</v>
      </c>
      <c r="ACL66">
        <v>1</v>
      </c>
      <c r="ACM66" s="25">
        <f t="shared" si="69"/>
        <v>587000</v>
      </c>
      <c r="ACN66" s="11">
        <f t="shared" si="70"/>
        <v>587000</v>
      </c>
      <c r="ACO66" s="65"/>
      <c r="ACR66" s="39" t="s">
        <v>407</v>
      </c>
      <c r="ACS66" s="1">
        <v>1</v>
      </c>
      <c r="ACU66" s="1">
        <v>1</v>
      </c>
      <c r="ACX66" s="1">
        <v>1</v>
      </c>
      <c r="ACY66" s="1">
        <v>1</v>
      </c>
      <c r="ACZ66" s="1" t="s">
        <v>701</v>
      </c>
      <c r="ADA66" s="1">
        <v>1</v>
      </c>
      <c r="ADD66" s="1" t="s">
        <v>185</v>
      </c>
      <c r="ADO66" s="1">
        <v>1</v>
      </c>
      <c r="AEP66" s="1">
        <v>1</v>
      </c>
      <c r="AEW66" s="1">
        <v>1</v>
      </c>
      <c r="AGK66" s="11">
        <f t="shared" si="74"/>
        <v>0</v>
      </c>
      <c r="AIW66" s="11">
        <v>587000</v>
      </c>
      <c r="AIX66" s="11"/>
      <c r="AIY66" s="1">
        <v>100</v>
      </c>
      <c r="AIZ66" s="11"/>
      <c r="AJC66" s="1">
        <v>1</v>
      </c>
      <c r="AJE66" s="45"/>
      <c r="AJF66" s="381">
        <v>587000</v>
      </c>
      <c r="AJG66" s="11">
        <f t="shared" si="36"/>
        <v>293500</v>
      </c>
      <c r="AJH66" s="60"/>
      <c r="AJI66" s="12"/>
      <c r="AJJ66" s="1">
        <v>8</v>
      </c>
      <c r="AJK66" s="1">
        <v>6</v>
      </c>
      <c r="AJU66" s="1">
        <f t="shared" si="71"/>
        <v>14</v>
      </c>
      <c r="AJW66" s="1">
        <v>2</v>
      </c>
      <c r="AJX66" s="1">
        <f t="shared" si="72"/>
        <v>16</v>
      </c>
      <c r="AJY66" s="60"/>
      <c r="AJZ66" s="1" t="s">
        <v>260</v>
      </c>
      <c r="AKA66" s="1" t="s">
        <v>260</v>
      </c>
      <c r="AKB66" s="1" t="s">
        <v>261</v>
      </c>
      <c r="AKC66" s="1" t="s">
        <v>260</v>
      </c>
      <c r="AKD66" s="1" t="s">
        <v>260</v>
      </c>
      <c r="AKE66" s="1" t="s">
        <v>260</v>
      </c>
      <c r="AKF66" s="1" t="s">
        <v>260</v>
      </c>
      <c r="AKG66" s="1" t="s">
        <v>260</v>
      </c>
      <c r="AKH66" s="1" t="s">
        <v>262</v>
      </c>
      <c r="AKI66" s="1" t="s">
        <v>260</v>
      </c>
      <c r="AKJ66" s="1" t="s">
        <v>260</v>
      </c>
      <c r="AKK66" s="1" t="s">
        <v>260</v>
      </c>
      <c r="AKL66" s="1" t="s">
        <v>260</v>
      </c>
      <c r="AKM66" s="1" t="s">
        <v>260</v>
      </c>
      <c r="AKN66" s="1" t="s">
        <v>260</v>
      </c>
      <c r="AKO66" s="1" t="s">
        <v>260</v>
      </c>
      <c r="AKP66" s="1" t="s">
        <v>263</v>
      </c>
      <c r="AKQ66" s="1" t="s">
        <v>260</v>
      </c>
      <c r="AKR66" s="1" t="s">
        <v>260</v>
      </c>
      <c r="AKS66" s="1" t="s">
        <v>260</v>
      </c>
      <c r="AKT66" s="1" t="s">
        <v>260</v>
      </c>
      <c r="AKU66" s="1" t="s">
        <v>260</v>
      </c>
      <c r="AKV66" s="1" t="s">
        <v>260</v>
      </c>
      <c r="AKW66" s="1" t="s">
        <v>260</v>
      </c>
      <c r="AKX66" s="1" t="s">
        <v>260</v>
      </c>
      <c r="AKY66" s="1" t="s">
        <v>260</v>
      </c>
      <c r="AKZ66" s="1" t="s">
        <v>260</v>
      </c>
      <c r="ALA66" s="1" t="s">
        <v>260</v>
      </c>
      <c r="ALB66" s="1" t="s">
        <v>260</v>
      </c>
      <c r="ALC66" s="1" t="s">
        <v>260</v>
      </c>
      <c r="ALD66" s="1" t="s">
        <v>260</v>
      </c>
      <c r="ALE66" s="1" t="s">
        <v>260</v>
      </c>
      <c r="ALF66" s="1" t="s">
        <v>260</v>
      </c>
      <c r="ALG66" s="1" t="s">
        <v>260</v>
      </c>
      <c r="ALH66" s="1" t="s">
        <v>260</v>
      </c>
      <c r="ALI66" s="1" t="s">
        <v>260</v>
      </c>
      <c r="ALJ66" s="1" t="s">
        <v>260</v>
      </c>
      <c r="ALL66" s="11" t="e">
        <f t="shared" si="73"/>
        <v>#DIV/0!</v>
      </c>
      <c r="ALM66" s="28">
        <v>587000</v>
      </c>
      <c r="ALS66" s="60"/>
      <c r="ALT66" s="1">
        <v>1</v>
      </c>
      <c r="ALV66" s="1">
        <v>1</v>
      </c>
      <c r="AMH66" s="403"/>
    </row>
    <row r="67" spans="1:1022" s="1" customFormat="1" ht="15" customHeight="1" x14ac:dyDescent="0.25">
      <c r="A67" s="268"/>
      <c r="B67" s="113">
        <v>65</v>
      </c>
      <c r="C67" s="304" t="s">
        <v>375</v>
      </c>
      <c r="D67" s="304" t="s">
        <v>626</v>
      </c>
      <c r="E67" s="1">
        <v>2007</v>
      </c>
      <c r="H67" s="1">
        <v>3</v>
      </c>
      <c r="I67" s="1">
        <v>1</v>
      </c>
      <c r="J67" s="1">
        <v>3</v>
      </c>
      <c r="K67" s="1">
        <v>2004</v>
      </c>
      <c r="L67" s="1">
        <v>2004</v>
      </c>
      <c r="M67" s="1">
        <v>1</v>
      </c>
      <c r="AH67" s="1">
        <v>1</v>
      </c>
      <c r="AY67" s="1">
        <v>1</v>
      </c>
      <c r="BA67" s="1">
        <v>1</v>
      </c>
      <c r="BB67" s="1">
        <v>10</v>
      </c>
      <c r="BG67" s="1">
        <v>1</v>
      </c>
      <c r="CG67" s="1">
        <v>1</v>
      </c>
      <c r="CH67" s="246"/>
      <c r="CP67" s="1">
        <f t="shared" si="37"/>
        <v>0</v>
      </c>
      <c r="CS67" s="1">
        <f t="shared" ref="CS67:CS130" si="82">SUM(CR67:CR67)</f>
        <v>0</v>
      </c>
      <c r="DO67" s="1">
        <f t="shared" si="38"/>
        <v>0</v>
      </c>
      <c r="DX67" s="1">
        <f t="shared" si="39"/>
        <v>0</v>
      </c>
      <c r="EE67" s="1">
        <f t="shared" si="40"/>
        <v>0</v>
      </c>
      <c r="EH67" s="1">
        <f t="shared" si="41"/>
        <v>0</v>
      </c>
      <c r="FF67" s="116">
        <v>1</v>
      </c>
      <c r="GP67" s="1">
        <f t="shared" ref="GP67:GP130" si="83">SUM(FF67:GO67)</f>
        <v>1</v>
      </c>
      <c r="GQ67" s="1">
        <v>1</v>
      </c>
      <c r="GY67" s="1">
        <f t="shared" si="42"/>
        <v>0</v>
      </c>
      <c r="HC67" s="1">
        <f t="shared" si="43"/>
        <v>0</v>
      </c>
      <c r="HS67" s="1">
        <f t="shared" si="44"/>
        <v>0</v>
      </c>
      <c r="HX67" s="1">
        <f t="shared" ref="HX67:HX130" si="84">SUM(HU67:HW67)</f>
        <v>0</v>
      </c>
      <c r="ID67" s="1">
        <f t="shared" ref="ID67:ID130" si="85">SUM(HZ67:IC67)</f>
        <v>0</v>
      </c>
      <c r="IN67" s="1">
        <f t="shared" si="45"/>
        <v>0</v>
      </c>
      <c r="IW67" s="1">
        <f t="shared" si="46"/>
        <v>0</v>
      </c>
      <c r="IZ67" s="1">
        <f t="shared" ref="IZ67:IZ130" si="86">SUM(IY67)</f>
        <v>0</v>
      </c>
      <c r="JJ67" s="1">
        <f t="shared" ref="JJ67:JJ130" si="87">SUM(JB67:JI67)</f>
        <v>0</v>
      </c>
      <c r="JV67" s="1">
        <f t="shared" si="47"/>
        <v>0</v>
      </c>
      <c r="KB67" s="1">
        <f t="shared" si="48"/>
        <v>0</v>
      </c>
      <c r="LG67" s="1">
        <f t="shared" ref="LG67:LG130" si="88">SUM(KD67:LF67)</f>
        <v>0</v>
      </c>
      <c r="LT67" s="1">
        <f t="shared" si="49"/>
        <v>0</v>
      </c>
      <c r="MA67" s="1">
        <f t="shared" si="50"/>
        <v>0</v>
      </c>
      <c r="MF67" s="1">
        <f t="shared" si="51"/>
        <v>0</v>
      </c>
      <c r="MM67" s="1">
        <f t="shared" si="52"/>
        <v>0</v>
      </c>
      <c r="MS67" s="1">
        <f t="shared" si="53"/>
        <v>0</v>
      </c>
      <c r="MU67" s="115"/>
      <c r="OI67" s="120"/>
      <c r="PD67" s="1">
        <f t="shared" ref="PD67:PD130" si="89">SUM(OI67:PC67)</f>
        <v>0</v>
      </c>
      <c r="QF67" s="1">
        <f t="shared" si="54"/>
        <v>0</v>
      </c>
      <c r="QY67" s="1">
        <f t="shared" si="55"/>
        <v>0</v>
      </c>
      <c r="RK67" s="1">
        <f t="shared" si="56"/>
        <v>0</v>
      </c>
      <c r="SA67" s="1">
        <f t="shared" si="57"/>
        <v>0</v>
      </c>
      <c r="SG67" s="1">
        <f t="shared" si="58"/>
        <v>0</v>
      </c>
      <c r="SO67" s="1">
        <f t="shared" si="59"/>
        <v>0</v>
      </c>
      <c r="TB67" s="1">
        <f t="shared" si="60"/>
        <v>0</v>
      </c>
      <c r="TS67" s="1">
        <f t="shared" ref="TS67:TS130" si="90">SUM(TD67:TR67)</f>
        <v>0</v>
      </c>
      <c r="UD67" s="1">
        <f t="shared" ref="UD67:UD130" si="91">SUM(TU67:UC67)</f>
        <v>0</v>
      </c>
      <c r="UG67" s="1">
        <f t="shared" ref="UG67:UG130" si="92">SUM(UF67)</f>
        <v>0</v>
      </c>
      <c r="UQ67" s="1">
        <f t="shared" si="61"/>
        <v>0</v>
      </c>
      <c r="VA67" s="1">
        <f t="shared" si="62"/>
        <v>0</v>
      </c>
      <c r="VG67" s="1">
        <f t="shared" si="63"/>
        <v>0</v>
      </c>
      <c r="WY67" s="1">
        <f t="shared" ref="WY67:WY130" si="93">SUM(VI67:WX67)</f>
        <v>0</v>
      </c>
      <c r="XB67" s="1">
        <f t="shared" si="64"/>
        <v>0</v>
      </c>
      <c r="XG67" s="1">
        <f t="shared" ref="XG67:XG130" si="94">SUM(XD67:XF67)</f>
        <v>0</v>
      </c>
      <c r="XK67" s="108"/>
      <c r="XL67" s="1">
        <f t="shared" ref="XL67:XL130" si="95">SUM(TS67+PD67+MA67+LT67+JV67+IN67+HS67+DX67)</f>
        <v>0</v>
      </c>
      <c r="XM67" s="1">
        <f t="shared" ref="XM67:XM130" si="96">SUM(XG67+UG67)</f>
        <v>0</v>
      </c>
      <c r="XN67" s="1">
        <f t="shared" si="65"/>
        <v>0</v>
      </c>
      <c r="XO67" s="1">
        <f t="shared" ref="XO67:XO130" si="97">SUM(EJ67:FE67)</f>
        <v>0</v>
      </c>
      <c r="XP67" s="1">
        <f t="shared" si="66"/>
        <v>0</v>
      </c>
      <c r="XQ67" s="1">
        <f t="shared" ref="XQ67:XQ130" si="98">SUM(SQ67:SY67)</f>
        <v>0</v>
      </c>
      <c r="XR67" s="1">
        <f t="shared" ref="XR67:XR130" si="99">SUM(UQ67+ID67+CS67)</f>
        <v>0</v>
      </c>
      <c r="XS67" s="1">
        <f t="shared" ref="XS67:XS98" si="100">SUM(XB67+VG67+UQ67+SZ67+SG67+QY67+KB67+GY67+EE67)</f>
        <v>0</v>
      </c>
      <c r="XT67" s="1">
        <f t="shared" si="67"/>
        <v>1</v>
      </c>
      <c r="XU67" s="1">
        <f t="shared" ref="XU67:XU130" si="101">VA67+HX67+DO67</f>
        <v>0</v>
      </c>
      <c r="XV67" s="1">
        <f t="shared" ref="XV67:XV130" si="102">SUM(HC67+EH67)</f>
        <v>0</v>
      </c>
      <c r="XW67" s="1">
        <f t="shared" ref="XW67:XW130" si="103">SUM(SA67+QF67+MS67+IW67)</f>
        <v>0</v>
      </c>
      <c r="XX67" s="1">
        <f t="shared" ref="XX67:XX130" si="104">SUM(MO67:MP67)</f>
        <v>0</v>
      </c>
      <c r="XY67" s="1">
        <f t="shared" ref="XY67:XY130" si="105">SUM(MU67:OH67)</f>
        <v>0</v>
      </c>
      <c r="XZ67" s="1">
        <f t="shared" ref="XZ67:XZ130" si="106">SUM(PF67:QE67)</f>
        <v>0</v>
      </c>
      <c r="YA67" s="1">
        <f t="shared" ref="YA67:YA130" si="107">SUM(WY67+LG67+CP67)</f>
        <v>0</v>
      </c>
      <c r="YB67" s="1">
        <f t="shared" ref="YB67:YB130" si="108">SUM(PX67:QB67)</f>
        <v>0</v>
      </c>
      <c r="YC67" s="1">
        <f t="shared" ref="YC67:YC130" si="109">SUM(XI67:XJ67)</f>
        <v>0</v>
      </c>
      <c r="YD67" s="132"/>
      <c r="YE67" s="133">
        <f t="shared" si="81"/>
        <v>1</v>
      </c>
      <c r="YF67" s="133">
        <f t="shared" ref="YF67:YF130" si="110">(AJF67/YE67)*YL67</f>
        <v>33000</v>
      </c>
      <c r="YG67" s="130">
        <v>1</v>
      </c>
      <c r="YH67" s="130">
        <f t="shared" ref="YH67:YH130" si="111">(AJF67/YG67)*YL67</f>
        <v>33000</v>
      </c>
      <c r="YI67" s="129">
        <v>1</v>
      </c>
      <c r="YJ67" s="128">
        <f t="shared" ref="YJ67:YJ130" si="112">(AJF67/YI67)*YL67</f>
        <v>33000</v>
      </c>
      <c r="YK67" s="177"/>
      <c r="YL67">
        <v>1</v>
      </c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>
        <v>1</v>
      </c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>
        <f t="shared" si="68"/>
        <v>1</v>
      </c>
      <c r="ACD67" s="25">
        <f>(AJF67/ACC67)*YL67</f>
        <v>33000</v>
      </c>
      <c r="ACE67" s="11">
        <f t="shared" ref="ACE67:ACE130" si="113">SUM(YE67+ACC67)</f>
        <v>2</v>
      </c>
      <c r="ACF67" s="11">
        <f t="shared" ref="ACF67:ACF130" si="114">(AJF67/ACE67)</f>
        <v>16500</v>
      </c>
      <c r="ACG67" s="1">
        <v>2</v>
      </c>
      <c r="ACH67" s="1">
        <v>1</v>
      </c>
      <c r="ACI67" s="11">
        <f t="shared" ref="ACI67:ACI130" si="115">AJF67/ACH67</f>
        <v>33000</v>
      </c>
      <c r="ACJ67" s="11"/>
      <c r="ACK67" s="13">
        <f t="shared" ref="ACK67:ACK130" si="116">AJF67*ACJ67</f>
        <v>0</v>
      </c>
      <c r="ACL67">
        <v>1</v>
      </c>
      <c r="ACM67" s="25">
        <f t="shared" si="69"/>
        <v>33000</v>
      </c>
      <c r="ACN67" s="11">
        <f t="shared" si="70"/>
        <v>33000</v>
      </c>
      <c r="ACO67" s="65"/>
      <c r="ACR67" s="1" t="s">
        <v>258</v>
      </c>
      <c r="ACS67" s="1">
        <v>1</v>
      </c>
      <c r="ACU67" s="1">
        <v>1</v>
      </c>
      <c r="ACZ67" s="1" t="s">
        <v>627</v>
      </c>
      <c r="ADA67" s="1">
        <v>1</v>
      </c>
      <c r="ADB67" s="1">
        <v>56</v>
      </c>
      <c r="ADC67" s="1">
        <v>1</v>
      </c>
      <c r="ADD67" s="1" t="s">
        <v>189</v>
      </c>
      <c r="ADF67" s="1">
        <v>6</v>
      </c>
      <c r="ADG67" s="1">
        <v>6</v>
      </c>
      <c r="ADI67" s="1">
        <v>1</v>
      </c>
      <c r="ADJ67" s="1">
        <v>3</v>
      </c>
      <c r="ADK67" s="1">
        <v>1</v>
      </c>
      <c r="ADV67" s="1">
        <v>4</v>
      </c>
      <c r="AFY67" s="1">
        <v>1</v>
      </c>
      <c r="AGK67" s="11">
        <f t="shared" si="74"/>
        <v>0</v>
      </c>
      <c r="AIW67" s="11">
        <v>16000</v>
      </c>
      <c r="AIX67" s="11"/>
      <c r="AIY67" s="1">
        <v>48</v>
      </c>
      <c r="AIZ67" s="11">
        <v>17000</v>
      </c>
      <c r="AJE67" s="45"/>
      <c r="AJF67" s="381">
        <v>33000</v>
      </c>
      <c r="AJG67" s="11">
        <f t="shared" ref="AJG67:AJG130" si="117">(AJF67/ACE67)</f>
        <v>16500</v>
      </c>
      <c r="AJH67" s="60"/>
      <c r="AJI67" s="12">
        <v>2</v>
      </c>
      <c r="AJJ67" s="1">
        <v>1</v>
      </c>
      <c r="AJU67" s="1">
        <f t="shared" si="71"/>
        <v>1</v>
      </c>
      <c r="AJX67" s="1">
        <f t="shared" si="72"/>
        <v>1</v>
      </c>
      <c r="AJY67" s="60"/>
      <c r="AJZ67" s="1" t="s">
        <v>260</v>
      </c>
      <c r="AKA67" s="1" t="s">
        <v>260</v>
      </c>
      <c r="AKB67" s="1" t="s">
        <v>261</v>
      </c>
      <c r="AKC67" s="1" t="s">
        <v>260</v>
      </c>
      <c r="AKD67" s="1" t="s">
        <v>260</v>
      </c>
      <c r="AKE67" s="1" t="s">
        <v>260</v>
      </c>
      <c r="AKF67" s="1" t="s">
        <v>260</v>
      </c>
      <c r="AKG67" s="1" t="s">
        <v>260</v>
      </c>
      <c r="AKH67" s="1" t="s">
        <v>262</v>
      </c>
      <c r="AKI67" s="1" t="s">
        <v>260</v>
      </c>
      <c r="AKJ67" s="1" t="s">
        <v>260</v>
      </c>
      <c r="AKK67" s="1" t="s">
        <v>260</v>
      </c>
      <c r="AKL67" s="1" t="s">
        <v>260</v>
      </c>
      <c r="AKM67" s="1" t="s">
        <v>260</v>
      </c>
      <c r="AKN67" s="1" t="s">
        <v>260</v>
      </c>
      <c r="AKO67" s="1" t="s">
        <v>260</v>
      </c>
      <c r="AKP67" s="1" t="s">
        <v>263</v>
      </c>
      <c r="AKQ67" s="1" t="s">
        <v>260</v>
      </c>
      <c r="AKR67" s="1" t="s">
        <v>260</v>
      </c>
      <c r="AKS67" s="1" t="s">
        <v>260</v>
      </c>
      <c r="AKT67" s="1" t="s">
        <v>260</v>
      </c>
      <c r="AKU67" s="1" t="s">
        <v>260</v>
      </c>
      <c r="AKV67" s="1" t="s">
        <v>260</v>
      </c>
      <c r="AKW67" s="1" t="s">
        <v>260</v>
      </c>
      <c r="AKX67" s="1" t="s">
        <v>260</v>
      </c>
      <c r="AKY67" s="1" t="s">
        <v>260</v>
      </c>
      <c r="AKZ67" s="1" t="s">
        <v>260</v>
      </c>
      <c r="ALA67" s="1" t="s">
        <v>260</v>
      </c>
      <c r="ALB67" s="1" t="s">
        <v>260</v>
      </c>
      <c r="ALC67" s="1" t="s">
        <v>260</v>
      </c>
      <c r="ALD67" s="1" t="s">
        <v>260</v>
      </c>
      <c r="ALE67" s="1" t="s">
        <v>260</v>
      </c>
      <c r="ALF67" s="1" t="s">
        <v>260</v>
      </c>
      <c r="ALG67" s="1" t="s">
        <v>260</v>
      </c>
      <c r="ALH67" s="1" t="s">
        <v>260</v>
      </c>
      <c r="ALI67" s="1" t="s">
        <v>260</v>
      </c>
      <c r="ALJ67" s="1" t="s">
        <v>260</v>
      </c>
      <c r="ALL67" s="11" t="e">
        <f t="shared" si="73"/>
        <v>#DIV/0!</v>
      </c>
      <c r="ALM67" s="28">
        <v>33000</v>
      </c>
      <c r="ALS67" s="60"/>
      <c r="ALT67" s="1">
        <v>1</v>
      </c>
      <c r="AMB67" s="1">
        <v>1</v>
      </c>
      <c r="AMD67" s="1">
        <v>1</v>
      </c>
      <c r="AMH67" s="403"/>
    </row>
    <row r="68" spans="1:1022" s="1" customFormat="1" ht="15" customHeight="1" x14ac:dyDescent="0.25">
      <c r="A68" s="268"/>
      <c r="B68" s="113">
        <v>66</v>
      </c>
      <c r="C68" s="304" t="s">
        <v>375</v>
      </c>
      <c r="D68" s="304" t="s">
        <v>628</v>
      </c>
      <c r="E68" s="1">
        <v>2007</v>
      </c>
      <c r="H68" s="1">
        <v>1</v>
      </c>
      <c r="I68" s="1">
        <v>1</v>
      </c>
      <c r="J68" s="1">
        <v>1</v>
      </c>
      <c r="K68" s="1">
        <v>2000</v>
      </c>
      <c r="L68" s="1">
        <v>2000</v>
      </c>
      <c r="M68" s="1">
        <v>1</v>
      </c>
      <c r="AD68" s="1">
        <v>1</v>
      </c>
      <c r="AY68" s="1">
        <v>1</v>
      </c>
      <c r="BA68" s="1">
        <v>1</v>
      </c>
      <c r="BB68" s="1">
        <v>11</v>
      </c>
      <c r="BC68" s="1">
        <v>1</v>
      </c>
      <c r="BG68" s="1">
        <v>3</v>
      </c>
      <c r="CG68" s="1">
        <v>1</v>
      </c>
      <c r="CH68" s="246"/>
      <c r="CP68" s="1">
        <f t="shared" ref="CP68:CP131" si="118">SUM(CI68:CO68)</f>
        <v>0</v>
      </c>
      <c r="CS68" s="1">
        <f t="shared" si="82"/>
        <v>0</v>
      </c>
      <c r="DO68" s="1">
        <f t="shared" ref="DO68:DO131" si="119">SUM(CU68:DN68)</f>
        <v>0</v>
      </c>
      <c r="DX68" s="1">
        <f t="shared" ref="DX68:DX131" si="120">SUM(DQ68:DW68)</f>
        <v>0</v>
      </c>
      <c r="EE68" s="1">
        <f t="shared" ref="EE68:EE131" si="121">SUM(DZ68:ED68)</f>
        <v>0</v>
      </c>
      <c r="EH68" s="1">
        <f t="shared" ref="EH68:EH131" si="122">SUM(EG68)</f>
        <v>0</v>
      </c>
      <c r="FF68" s="116"/>
      <c r="GP68" s="1">
        <f t="shared" si="83"/>
        <v>0</v>
      </c>
      <c r="GY68" s="1">
        <f t="shared" ref="GY68:GY131" si="123">SUM(GR68:GX68)</f>
        <v>0</v>
      </c>
      <c r="HC68" s="1">
        <f t="shared" ref="HC68:HC131" si="124">SUM(HA68:HB68)</f>
        <v>0</v>
      </c>
      <c r="HS68" s="1">
        <f t="shared" ref="HS68:HS131" si="125">SUM(HE68:HR68)</f>
        <v>0</v>
      </c>
      <c r="HX68" s="1">
        <f t="shared" si="84"/>
        <v>0</v>
      </c>
      <c r="ID68" s="1">
        <f t="shared" si="85"/>
        <v>0</v>
      </c>
      <c r="IF68" s="1">
        <v>1</v>
      </c>
      <c r="IN68" s="1">
        <f t="shared" ref="IN68:IN131" si="126">SUM(IF68:IM68)</f>
        <v>1</v>
      </c>
      <c r="IO68" s="1">
        <v>1</v>
      </c>
      <c r="IW68" s="1">
        <f t="shared" ref="IW68:IW131" si="127">SUM(IP68:IV68)</f>
        <v>0</v>
      </c>
      <c r="IZ68" s="1">
        <f t="shared" si="86"/>
        <v>0</v>
      </c>
      <c r="JJ68" s="1">
        <f t="shared" si="87"/>
        <v>0</v>
      </c>
      <c r="JV68" s="1">
        <f t="shared" ref="JV68:JV131" si="128">SUM(JL68:JU68)</f>
        <v>0</v>
      </c>
      <c r="KB68" s="1">
        <f t="shared" ref="KB68:KB131" si="129">SUM(JX68:KA68)</f>
        <v>0</v>
      </c>
      <c r="LG68" s="1">
        <f t="shared" si="88"/>
        <v>0</v>
      </c>
      <c r="LT68" s="1">
        <f t="shared" ref="LT68:LT131" si="130">SUM(LI68:LS68)</f>
        <v>0</v>
      </c>
      <c r="MA68" s="1">
        <f t="shared" ref="MA68:MA131" si="131">SUM(LV68:LZ68)</f>
        <v>0</v>
      </c>
      <c r="MF68" s="1">
        <f t="shared" ref="MF68:MF131" si="132">SUM(MC68:ME68)</f>
        <v>0</v>
      </c>
      <c r="MM68" s="1">
        <f t="shared" ref="MM68:MM131" si="133">SUM(MH68:ML68)</f>
        <v>0</v>
      </c>
      <c r="MS68" s="1">
        <f t="shared" ref="MS68:MS131" si="134">SUM(MO68:MR68)</f>
        <v>0</v>
      </c>
      <c r="MU68" s="115"/>
      <c r="OI68" s="120"/>
      <c r="PD68" s="1">
        <f t="shared" si="89"/>
        <v>0</v>
      </c>
      <c r="QF68" s="1">
        <f t="shared" ref="QF68:QF131" si="135">SUM(QC68:QE68)</f>
        <v>0</v>
      </c>
      <c r="QY68" s="1">
        <f t="shared" ref="QY68:QY131" si="136">SUM(QU68:QX68)</f>
        <v>0</v>
      </c>
      <c r="RK68" s="1">
        <f t="shared" ref="RK68:RK131" si="137">SUM(RA68:RJ68)</f>
        <v>0</v>
      </c>
      <c r="SA68" s="1">
        <f t="shared" ref="SA68:SA131" si="138">SUM(RM68:RZ68)</f>
        <v>0</v>
      </c>
      <c r="SG68" s="1">
        <f t="shared" ref="SG68:SG131" si="139">SUM(SC68:SF68)</f>
        <v>0</v>
      </c>
      <c r="SO68" s="1">
        <f t="shared" ref="SO68:SO131" si="140">SUM(SI68:SN68)</f>
        <v>0</v>
      </c>
      <c r="TB68" s="1">
        <f t="shared" ref="TB68:TB131" si="141">SUM(TA68)</f>
        <v>0</v>
      </c>
      <c r="TS68" s="1">
        <f t="shared" si="90"/>
        <v>0</v>
      </c>
      <c r="UD68" s="1">
        <f t="shared" si="91"/>
        <v>0</v>
      </c>
      <c r="UG68" s="1">
        <f t="shared" si="92"/>
        <v>0</v>
      </c>
      <c r="UQ68" s="1">
        <f t="shared" ref="UQ68:UQ131" si="142">SUM(UI68:UP68)</f>
        <v>0</v>
      </c>
      <c r="VA68" s="1">
        <f t="shared" ref="VA68:VA131" si="143">SUM(US68:UZ68)</f>
        <v>0</v>
      </c>
      <c r="VG68" s="1">
        <f t="shared" ref="VG68:VG131" si="144">SUM(VC68:VF68)</f>
        <v>0</v>
      </c>
      <c r="WY68" s="1">
        <f t="shared" si="93"/>
        <v>0</v>
      </c>
      <c r="XB68" s="1">
        <f t="shared" ref="XB68:XB131" si="145">SUM(XA68)</f>
        <v>0</v>
      </c>
      <c r="XG68" s="1">
        <f t="shared" si="94"/>
        <v>0</v>
      </c>
      <c r="XK68" s="108"/>
      <c r="XL68" s="1">
        <f t="shared" si="95"/>
        <v>1</v>
      </c>
      <c r="XM68" s="1">
        <f t="shared" si="96"/>
        <v>0</v>
      </c>
      <c r="XN68" s="1">
        <f t="shared" ref="XN68:XN131" si="146">SUM(QH68:QX68)</f>
        <v>0</v>
      </c>
      <c r="XO68" s="1">
        <f t="shared" si="97"/>
        <v>0</v>
      </c>
      <c r="XP68" s="1">
        <f t="shared" ref="XP68:XP131" si="147">SUM(SO68+RK68)</f>
        <v>0</v>
      </c>
      <c r="XQ68" s="1">
        <f t="shared" si="98"/>
        <v>0</v>
      </c>
      <c r="XR68" s="1">
        <f t="shared" si="99"/>
        <v>0</v>
      </c>
      <c r="XS68" s="1">
        <f t="shared" si="100"/>
        <v>0</v>
      </c>
      <c r="XT68" s="1">
        <f t="shared" ref="XT68:XT131" si="148">SUM(UD68+MM68+GP68+JJ68)</f>
        <v>0</v>
      </c>
      <c r="XU68" s="1">
        <f t="shared" si="101"/>
        <v>0</v>
      </c>
      <c r="XV68" s="1">
        <f t="shared" si="102"/>
        <v>0</v>
      </c>
      <c r="XW68" s="1">
        <f t="shared" si="103"/>
        <v>0</v>
      </c>
      <c r="XX68" s="1">
        <f t="shared" si="104"/>
        <v>0</v>
      </c>
      <c r="XY68" s="1">
        <f t="shared" si="105"/>
        <v>0</v>
      </c>
      <c r="XZ68" s="1">
        <f t="shared" si="106"/>
        <v>0</v>
      </c>
      <c r="YA68" s="1">
        <f t="shared" si="107"/>
        <v>0</v>
      </c>
      <c r="YB68" s="1">
        <f t="shared" si="108"/>
        <v>0</v>
      </c>
      <c r="YC68" s="1">
        <f t="shared" si="109"/>
        <v>0</v>
      </c>
      <c r="YD68" s="132"/>
      <c r="YE68" s="133">
        <f t="shared" si="81"/>
        <v>1</v>
      </c>
      <c r="YF68" s="133">
        <f t="shared" si="110"/>
        <v>379000</v>
      </c>
      <c r="YG68" s="130">
        <v>1</v>
      </c>
      <c r="YH68" s="130">
        <f t="shared" si="111"/>
        <v>379000</v>
      </c>
      <c r="YI68" s="129">
        <v>1</v>
      </c>
      <c r="YJ68" s="128">
        <f t="shared" si="112"/>
        <v>379000</v>
      </c>
      <c r="YK68" s="177"/>
      <c r="YL68">
        <v>1</v>
      </c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>
        <f t="shared" ref="ACC68:ACC131" si="149">SUM(YM68:ACB68)</f>
        <v>0</v>
      </c>
      <c r="ACD68" s="25"/>
      <c r="ACE68" s="11">
        <f t="shared" si="113"/>
        <v>1</v>
      </c>
      <c r="ACF68" s="11">
        <f t="shared" si="114"/>
        <v>379000</v>
      </c>
      <c r="ACG68" s="1">
        <v>5</v>
      </c>
      <c r="ACH68" s="1">
        <v>1</v>
      </c>
      <c r="ACI68" s="11">
        <f t="shared" si="115"/>
        <v>379000</v>
      </c>
      <c r="ACJ68" s="45">
        <v>1</v>
      </c>
      <c r="ACK68" s="13">
        <f t="shared" si="116"/>
        <v>379000</v>
      </c>
      <c r="ACL68">
        <v>1</v>
      </c>
      <c r="ACM68" s="25">
        <f t="shared" ref="ACM68:ACM131" si="150">AJF68*ACL68</f>
        <v>379000</v>
      </c>
      <c r="ACN68" s="11">
        <f t="shared" ref="ACN68:ACN131" si="151">AJF68/ACH68</f>
        <v>379000</v>
      </c>
      <c r="ACO68" s="65"/>
      <c r="ACR68" s="39" t="s">
        <v>407</v>
      </c>
      <c r="ACZ68" s="1" t="s">
        <v>259</v>
      </c>
      <c r="ADB68" s="1">
        <v>31</v>
      </c>
      <c r="ADC68" s="1">
        <v>1</v>
      </c>
      <c r="ADD68" s="1" t="s">
        <v>189</v>
      </c>
      <c r="AEP68" s="1">
        <v>1</v>
      </c>
      <c r="AGK68" s="11">
        <f t="shared" si="74"/>
        <v>0</v>
      </c>
      <c r="AIW68" s="11">
        <v>379000</v>
      </c>
      <c r="AIX68" s="11"/>
      <c r="AIY68" s="1">
        <v>100</v>
      </c>
      <c r="AIZ68" s="11"/>
      <c r="AJC68" s="1">
        <v>1</v>
      </c>
      <c r="AJE68" s="45"/>
      <c r="AJF68" s="381">
        <v>379000</v>
      </c>
      <c r="AJG68" s="11">
        <f t="shared" si="117"/>
        <v>379000</v>
      </c>
      <c r="AJH68" s="60"/>
      <c r="AJI68" s="12"/>
      <c r="AJJ68" s="1">
        <v>1</v>
      </c>
      <c r="AJU68" s="1">
        <f t="shared" ref="AJU68:AJU132" si="152">SUM(AJJ68+AJK68+AJL68+AJM68+AJN68+AJO68+AJP68+AJQ68+AJR68+AJS68)</f>
        <v>1</v>
      </c>
      <c r="AJX68" s="1">
        <f t="shared" ref="AJX68:AJX132" si="153">SUM(AJU68+AJV68+AJW68)</f>
        <v>1</v>
      </c>
      <c r="AJY68" s="60"/>
      <c r="AJZ68" s="1" t="s">
        <v>260</v>
      </c>
      <c r="AKA68" s="1" t="s">
        <v>260</v>
      </c>
      <c r="AKB68" s="1" t="s">
        <v>261</v>
      </c>
      <c r="AKC68" s="1" t="s">
        <v>260</v>
      </c>
      <c r="AKD68" s="1" t="s">
        <v>260</v>
      </c>
      <c r="AKE68" s="1" t="s">
        <v>260</v>
      </c>
      <c r="AKF68" s="1" t="s">
        <v>260</v>
      </c>
      <c r="AKG68" s="1" t="s">
        <v>260</v>
      </c>
      <c r="AKH68" s="1" t="s">
        <v>262</v>
      </c>
      <c r="AKI68" s="1" t="s">
        <v>260</v>
      </c>
      <c r="AKJ68" s="1" t="s">
        <v>260</v>
      </c>
      <c r="AKK68" s="1" t="s">
        <v>260</v>
      </c>
      <c r="AKL68" s="1" t="s">
        <v>260</v>
      </c>
      <c r="AKM68" s="1" t="s">
        <v>260</v>
      </c>
      <c r="AKN68" s="1" t="s">
        <v>260</v>
      </c>
      <c r="AKO68" s="1" t="s">
        <v>260</v>
      </c>
      <c r="AKP68" s="1" t="s">
        <v>263</v>
      </c>
      <c r="AKQ68" s="1" t="s">
        <v>260</v>
      </c>
      <c r="AKR68" s="1" t="s">
        <v>260</v>
      </c>
      <c r="AKS68" s="1" t="s">
        <v>260</v>
      </c>
      <c r="AKT68" s="1" t="s">
        <v>260</v>
      </c>
      <c r="AKU68" s="1" t="s">
        <v>260</v>
      </c>
      <c r="AKV68" s="1" t="s">
        <v>260</v>
      </c>
      <c r="AKW68" s="1" t="s">
        <v>260</v>
      </c>
      <c r="AKX68" s="1" t="s">
        <v>260</v>
      </c>
      <c r="AKY68" s="1" t="s">
        <v>260</v>
      </c>
      <c r="AKZ68" s="1" t="s">
        <v>260</v>
      </c>
      <c r="ALA68" s="1" t="s">
        <v>260</v>
      </c>
      <c r="ALB68" s="1" t="s">
        <v>260</v>
      </c>
      <c r="ALC68" s="1" t="s">
        <v>260</v>
      </c>
      <c r="ALD68" s="1" t="s">
        <v>260</v>
      </c>
      <c r="ALE68" s="1" t="s">
        <v>260</v>
      </c>
      <c r="ALF68" s="1" t="s">
        <v>260</v>
      </c>
      <c r="ALG68" s="1" t="s">
        <v>260</v>
      </c>
      <c r="ALH68" s="1" t="s">
        <v>260</v>
      </c>
      <c r="ALI68" s="1" t="s">
        <v>260</v>
      </c>
      <c r="ALJ68" s="1" t="s">
        <v>260</v>
      </c>
      <c r="ALL68" s="11" t="e">
        <f t="shared" ref="ALL68:ALL132" si="154">ALM68/ALK68</f>
        <v>#DIV/0!</v>
      </c>
      <c r="ALM68" s="28">
        <v>379000</v>
      </c>
      <c r="ALS68" s="60"/>
      <c r="AMH68" s="403"/>
    </row>
    <row r="69" spans="1:1022" s="1" customFormat="1" ht="15" customHeight="1" x14ac:dyDescent="0.25">
      <c r="A69" s="268"/>
      <c r="B69" s="113">
        <v>67</v>
      </c>
      <c r="C69" s="304" t="s">
        <v>375</v>
      </c>
      <c r="D69" s="304" t="s">
        <v>629</v>
      </c>
      <c r="E69" s="1">
        <v>2007</v>
      </c>
      <c r="H69" s="1">
        <v>1</v>
      </c>
      <c r="I69" s="1">
        <v>1</v>
      </c>
      <c r="J69" s="1">
        <v>1</v>
      </c>
      <c r="K69" s="1">
        <v>1996</v>
      </c>
      <c r="L69" s="1">
        <v>1997</v>
      </c>
      <c r="M69" s="1">
        <v>2</v>
      </c>
      <c r="Z69" s="1">
        <v>1</v>
      </c>
      <c r="AA69" s="1">
        <v>1</v>
      </c>
      <c r="AY69" s="1">
        <v>1</v>
      </c>
      <c r="BA69" s="1">
        <v>1</v>
      </c>
      <c r="BB69" s="1">
        <v>10</v>
      </c>
      <c r="CG69" s="1">
        <v>1</v>
      </c>
      <c r="CH69" s="249"/>
      <c r="CP69" s="1">
        <f t="shared" si="118"/>
        <v>0</v>
      </c>
      <c r="CS69" s="1">
        <f t="shared" si="82"/>
        <v>0</v>
      </c>
      <c r="DO69" s="1">
        <f t="shared" si="119"/>
        <v>0</v>
      </c>
      <c r="DX69" s="1">
        <f t="shared" si="120"/>
        <v>0</v>
      </c>
      <c r="EE69" s="1">
        <f t="shared" si="121"/>
        <v>0</v>
      </c>
      <c r="EH69" s="1">
        <f t="shared" si="122"/>
        <v>0</v>
      </c>
      <c r="GP69" s="1">
        <f t="shared" si="83"/>
        <v>0</v>
      </c>
      <c r="GY69" s="1">
        <f t="shared" si="123"/>
        <v>0</v>
      </c>
      <c r="HC69" s="1">
        <f t="shared" si="124"/>
        <v>0</v>
      </c>
      <c r="HS69" s="1">
        <f t="shared" si="125"/>
        <v>0</v>
      </c>
      <c r="HX69" s="1">
        <f t="shared" si="84"/>
        <v>0</v>
      </c>
      <c r="ID69" s="1">
        <f t="shared" si="85"/>
        <v>0</v>
      </c>
      <c r="IN69" s="1">
        <f t="shared" si="126"/>
        <v>0</v>
      </c>
      <c r="IW69" s="1">
        <f t="shared" si="127"/>
        <v>0</v>
      </c>
      <c r="IZ69" s="1">
        <f t="shared" si="86"/>
        <v>0</v>
      </c>
      <c r="JJ69" s="1">
        <f t="shared" si="87"/>
        <v>0</v>
      </c>
      <c r="JV69" s="1">
        <f t="shared" si="128"/>
        <v>0</v>
      </c>
      <c r="KB69" s="1">
        <f t="shared" si="129"/>
        <v>0</v>
      </c>
      <c r="LG69" s="1">
        <f t="shared" si="88"/>
        <v>0</v>
      </c>
      <c r="LT69" s="1">
        <f t="shared" si="130"/>
        <v>0</v>
      </c>
      <c r="MA69" s="1">
        <f t="shared" si="131"/>
        <v>0</v>
      </c>
      <c r="MF69" s="1">
        <f t="shared" si="132"/>
        <v>0</v>
      </c>
      <c r="MM69" s="1">
        <f t="shared" si="133"/>
        <v>0</v>
      </c>
      <c r="MS69" s="1">
        <f t="shared" si="134"/>
        <v>0</v>
      </c>
      <c r="MU69" s="52"/>
      <c r="PD69" s="1">
        <f t="shared" si="89"/>
        <v>0</v>
      </c>
      <c r="QF69" s="1">
        <f t="shared" si="135"/>
        <v>0</v>
      </c>
      <c r="QY69" s="1">
        <f t="shared" si="136"/>
        <v>0</v>
      </c>
      <c r="RK69" s="1">
        <f t="shared" si="137"/>
        <v>0</v>
      </c>
      <c r="SA69" s="1">
        <f t="shared" si="138"/>
        <v>0</v>
      </c>
      <c r="SG69" s="1">
        <f t="shared" si="139"/>
        <v>0</v>
      </c>
      <c r="SO69" s="1">
        <f t="shared" si="140"/>
        <v>0</v>
      </c>
      <c r="TB69" s="1">
        <f t="shared" si="141"/>
        <v>0</v>
      </c>
      <c r="TS69" s="1">
        <f t="shared" si="90"/>
        <v>0</v>
      </c>
      <c r="UD69" s="1">
        <f t="shared" si="91"/>
        <v>0</v>
      </c>
      <c r="UG69" s="1">
        <f t="shared" si="92"/>
        <v>0</v>
      </c>
      <c r="UQ69" s="1">
        <f t="shared" si="142"/>
        <v>0</v>
      </c>
      <c r="VA69" s="1">
        <f t="shared" si="143"/>
        <v>0</v>
      </c>
      <c r="VG69" s="1">
        <f t="shared" si="144"/>
        <v>0</v>
      </c>
      <c r="WX69" s="1">
        <v>1</v>
      </c>
      <c r="WY69" s="1">
        <f t="shared" si="93"/>
        <v>1</v>
      </c>
      <c r="WZ69" s="1">
        <v>1</v>
      </c>
      <c r="XB69" s="1">
        <f t="shared" si="145"/>
        <v>0</v>
      </c>
      <c r="XG69" s="1">
        <f t="shared" si="94"/>
        <v>0</v>
      </c>
      <c r="XL69" s="1">
        <f t="shared" si="95"/>
        <v>0</v>
      </c>
      <c r="XM69" s="1">
        <f t="shared" si="96"/>
        <v>0</v>
      </c>
      <c r="XN69" s="1">
        <f t="shared" si="146"/>
        <v>0</v>
      </c>
      <c r="XO69" s="1">
        <f t="shared" si="97"/>
        <v>0</v>
      </c>
      <c r="XP69" s="1">
        <f t="shared" si="147"/>
        <v>0</v>
      </c>
      <c r="XQ69" s="1">
        <f t="shared" si="98"/>
        <v>0</v>
      </c>
      <c r="XR69" s="1">
        <f t="shared" si="99"/>
        <v>0</v>
      </c>
      <c r="XS69" s="1">
        <f t="shared" si="100"/>
        <v>0</v>
      </c>
      <c r="XT69" s="1">
        <f t="shared" si="148"/>
        <v>0</v>
      </c>
      <c r="XU69" s="1">
        <f t="shared" si="101"/>
        <v>0</v>
      </c>
      <c r="XV69" s="1">
        <f t="shared" si="102"/>
        <v>0</v>
      </c>
      <c r="XW69" s="1">
        <f t="shared" si="103"/>
        <v>0</v>
      </c>
      <c r="XX69" s="1">
        <f t="shared" si="104"/>
        <v>0</v>
      </c>
      <c r="XY69" s="1">
        <f t="shared" si="105"/>
        <v>0</v>
      </c>
      <c r="XZ69" s="1">
        <f t="shared" si="106"/>
        <v>0</v>
      </c>
      <c r="YA69" s="1">
        <f t="shared" si="107"/>
        <v>1</v>
      </c>
      <c r="YB69" s="1">
        <f t="shared" si="108"/>
        <v>0</v>
      </c>
      <c r="YC69" s="1">
        <f t="shared" si="109"/>
        <v>0</v>
      </c>
      <c r="YD69" s="197"/>
      <c r="YE69" s="11">
        <f t="shared" si="81"/>
        <v>1</v>
      </c>
      <c r="YF69" s="133">
        <f t="shared" si="110"/>
        <v>351000</v>
      </c>
      <c r="YG69" s="11">
        <v>1</v>
      </c>
      <c r="YH69" s="130">
        <f t="shared" si="111"/>
        <v>351000</v>
      </c>
      <c r="YI69" s="1">
        <v>1</v>
      </c>
      <c r="YJ69" s="128">
        <f t="shared" si="112"/>
        <v>351000</v>
      </c>
      <c r="YL69" s="1">
        <v>1</v>
      </c>
      <c r="ACC69" s="1">
        <f t="shared" si="149"/>
        <v>0</v>
      </c>
      <c r="ACD69" s="25"/>
      <c r="ACE69" s="11">
        <f t="shared" si="113"/>
        <v>1</v>
      </c>
      <c r="ACF69" s="11">
        <f t="shared" si="114"/>
        <v>351000</v>
      </c>
      <c r="ACG69" s="1">
        <v>5</v>
      </c>
      <c r="ACH69" s="1">
        <v>1</v>
      </c>
      <c r="ACI69" s="11">
        <f t="shared" si="115"/>
        <v>351000</v>
      </c>
      <c r="ACJ69" s="45">
        <v>1</v>
      </c>
      <c r="ACK69" s="13">
        <f t="shared" si="116"/>
        <v>351000</v>
      </c>
      <c r="ACL69" s="1">
        <v>1</v>
      </c>
      <c r="ACM69" s="25">
        <f t="shared" si="150"/>
        <v>351000</v>
      </c>
      <c r="ACN69" s="11">
        <f t="shared" si="151"/>
        <v>351000</v>
      </c>
      <c r="ACR69" s="1" t="s">
        <v>258</v>
      </c>
      <c r="ACS69" s="1">
        <v>1</v>
      </c>
      <c r="ACU69" s="1">
        <v>1</v>
      </c>
      <c r="ACX69" s="1">
        <v>2</v>
      </c>
      <c r="ACY69" s="1">
        <v>1</v>
      </c>
      <c r="ACZ69" s="1" t="s">
        <v>259</v>
      </c>
      <c r="ADD69" s="1" t="s">
        <v>189</v>
      </c>
      <c r="ADO69" s="1">
        <v>1</v>
      </c>
      <c r="ADR69" s="1">
        <v>1</v>
      </c>
      <c r="ADU69" s="1">
        <v>3</v>
      </c>
      <c r="AFK69" s="1">
        <v>1</v>
      </c>
      <c r="AGJ69" s="11">
        <v>200000</v>
      </c>
      <c r="AGK69" s="11">
        <f t="shared" si="74"/>
        <v>12000</v>
      </c>
      <c r="AGN69" s="1">
        <v>12000</v>
      </c>
      <c r="AGO69" s="1">
        <v>1</v>
      </c>
      <c r="AHG69" s="1">
        <v>1</v>
      </c>
      <c r="AHH69" s="1">
        <v>212000</v>
      </c>
      <c r="AHI69" s="1">
        <v>6</v>
      </c>
      <c r="AHW69" s="1">
        <v>5</v>
      </c>
      <c r="AHX69" s="1">
        <v>1</v>
      </c>
      <c r="AHY69" s="1">
        <v>2</v>
      </c>
      <c r="AHZ69" s="1">
        <v>1</v>
      </c>
      <c r="AIH69" s="1">
        <v>1</v>
      </c>
      <c r="AIN69" s="1" t="s">
        <v>1163</v>
      </c>
      <c r="AIO69" s="1">
        <v>1</v>
      </c>
      <c r="AIU69" s="1">
        <v>1</v>
      </c>
      <c r="AIW69" s="11">
        <v>139000</v>
      </c>
      <c r="AIX69" s="11"/>
      <c r="AIY69" s="1">
        <v>65.569999999999993</v>
      </c>
      <c r="AIZ69" s="11"/>
      <c r="AJA69" s="1">
        <v>212000</v>
      </c>
      <c r="AJB69" s="1">
        <v>1</v>
      </c>
      <c r="AJC69" s="1">
        <v>1</v>
      </c>
      <c r="AJD69" s="1">
        <v>60.3988603988604</v>
      </c>
      <c r="AJE69" s="45"/>
      <c r="AJF69" s="381">
        <v>351000</v>
      </c>
      <c r="AJG69" s="11">
        <f t="shared" si="117"/>
        <v>351000</v>
      </c>
      <c r="AJH69" s="12"/>
      <c r="AJI69" s="12"/>
      <c r="AJU69" s="1">
        <f t="shared" si="152"/>
        <v>0</v>
      </c>
      <c r="AJX69" s="1">
        <f t="shared" si="153"/>
        <v>0</v>
      </c>
      <c r="AJY69" s="12"/>
      <c r="AJZ69" s="1" t="s">
        <v>630</v>
      </c>
      <c r="AKA69" s="1" t="s">
        <v>361</v>
      </c>
      <c r="AKB69" s="1" t="s">
        <v>631</v>
      </c>
      <c r="AKC69" s="1" t="s">
        <v>186</v>
      </c>
      <c r="AKD69" s="1" t="s">
        <v>260</v>
      </c>
      <c r="AKE69" s="1" t="s">
        <v>260</v>
      </c>
      <c r="AKF69" s="1" t="s">
        <v>260</v>
      </c>
      <c r="AKG69" s="1" t="s">
        <v>260</v>
      </c>
      <c r="AKH69" s="1" t="s">
        <v>262</v>
      </c>
      <c r="AKI69" s="1" t="s">
        <v>260</v>
      </c>
      <c r="AKJ69" s="1" t="s">
        <v>260</v>
      </c>
      <c r="AKK69" s="1" t="s">
        <v>260</v>
      </c>
      <c r="AKL69" s="1" t="s">
        <v>260</v>
      </c>
      <c r="AKM69" s="1" t="s">
        <v>260</v>
      </c>
      <c r="AKN69" s="1" t="s">
        <v>260</v>
      </c>
      <c r="AKO69" s="1" t="s">
        <v>260</v>
      </c>
      <c r="AKP69" s="1" t="s">
        <v>263</v>
      </c>
      <c r="AKQ69" s="1" t="s">
        <v>260</v>
      </c>
      <c r="AKR69" s="1" t="s">
        <v>260</v>
      </c>
      <c r="AKS69" s="1" t="s">
        <v>260</v>
      </c>
      <c r="AKT69" s="1" t="s">
        <v>260</v>
      </c>
      <c r="AKU69" s="1" t="s">
        <v>260</v>
      </c>
      <c r="AKV69" s="1" t="s">
        <v>260</v>
      </c>
      <c r="AKW69" s="1" t="s">
        <v>260</v>
      </c>
      <c r="AKX69" s="1" t="s">
        <v>260</v>
      </c>
      <c r="AKY69" s="1" t="s">
        <v>260</v>
      </c>
      <c r="AKZ69" s="1" t="s">
        <v>260</v>
      </c>
      <c r="ALA69" s="1" t="s">
        <v>260</v>
      </c>
      <c r="ALB69" s="1" t="s">
        <v>260</v>
      </c>
      <c r="ALC69" s="1" t="s">
        <v>260</v>
      </c>
      <c r="ALD69" s="1" t="s">
        <v>260</v>
      </c>
      <c r="ALE69" s="1" t="s">
        <v>260</v>
      </c>
      <c r="ALF69" s="1" t="s">
        <v>260</v>
      </c>
      <c r="ALG69" s="1" t="s">
        <v>260</v>
      </c>
      <c r="ALH69" s="1" t="s">
        <v>260</v>
      </c>
      <c r="ALI69" s="1" t="s">
        <v>260</v>
      </c>
      <c r="ALJ69" s="1" t="s">
        <v>260</v>
      </c>
      <c r="ALK69" s="1">
        <v>4</v>
      </c>
      <c r="ALL69" s="11">
        <f t="shared" si="154"/>
        <v>87750</v>
      </c>
      <c r="ALM69" s="28">
        <v>351000</v>
      </c>
      <c r="ALN69" s="1">
        <v>1</v>
      </c>
      <c r="ALO69" s="1">
        <v>3</v>
      </c>
      <c r="ALS69" s="12"/>
      <c r="ALT69" s="1">
        <v>1</v>
      </c>
      <c r="ALW69" s="1">
        <v>1</v>
      </c>
      <c r="ALX69" s="1">
        <v>1</v>
      </c>
      <c r="ALZ69" s="1">
        <v>1</v>
      </c>
      <c r="AMA69" s="1">
        <v>1</v>
      </c>
      <c r="AMH69" s="403"/>
    </row>
    <row r="70" spans="1:1022" s="3" customFormat="1" ht="15" customHeight="1" x14ac:dyDescent="0.25">
      <c r="A70" s="271"/>
      <c r="B70" s="113">
        <v>68</v>
      </c>
      <c r="C70" s="304" t="s">
        <v>375</v>
      </c>
      <c r="D70" s="304" t="s">
        <v>632</v>
      </c>
      <c r="E70" s="3">
        <v>2007</v>
      </c>
      <c r="F70" s="3">
        <v>8</v>
      </c>
      <c r="G70" s="3">
        <v>1</v>
      </c>
      <c r="J70" s="3">
        <v>8</v>
      </c>
      <c r="K70" s="3">
        <v>1999</v>
      </c>
      <c r="L70" s="3">
        <v>2002</v>
      </c>
      <c r="M70" s="3">
        <v>3</v>
      </c>
      <c r="AC70" s="3">
        <v>1</v>
      </c>
      <c r="AE70" s="3">
        <v>1</v>
      </c>
      <c r="AF70" s="3">
        <v>1</v>
      </c>
      <c r="AY70" s="3">
        <v>1</v>
      </c>
      <c r="BA70" s="3">
        <v>1</v>
      </c>
      <c r="BB70" s="3">
        <v>11</v>
      </c>
      <c r="BC70" s="3">
        <v>1</v>
      </c>
      <c r="BG70" s="3">
        <v>3</v>
      </c>
      <c r="CG70" s="3">
        <v>1</v>
      </c>
      <c r="CH70" s="248"/>
      <c r="CP70" s="1">
        <f t="shared" si="118"/>
        <v>0</v>
      </c>
      <c r="CQ70" s="1"/>
      <c r="CS70" s="1">
        <f t="shared" si="82"/>
        <v>0</v>
      </c>
      <c r="CT70" s="1"/>
      <c r="DO70" s="1">
        <f t="shared" si="119"/>
        <v>0</v>
      </c>
      <c r="DP70" s="1"/>
      <c r="DX70" s="1">
        <f t="shared" si="120"/>
        <v>0</v>
      </c>
      <c r="DY70" s="1"/>
      <c r="EE70" s="1">
        <f t="shared" si="121"/>
        <v>0</v>
      </c>
      <c r="EF70" s="1"/>
      <c r="EH70" s="1">
        <f t="shared" si="122"/>
        <v>0</v>
      </c>
      <c r="EI70" s="1"/>
      <c r="FE70" s="3">
        <v>1</v>
      </c>
      <c r="FF70" s="117"/>
      <c r="GP70" s="1">
        <f t="shared" si="83"/>
        <v>0</v>
      </c>
      <c r="GQ70" s="1"/>
      <c r="GY70" s="1">
        <f t="shared" si="123"/>
        <v>0</v>
      </c>
      <c r="GZ70" s="1"/>
      <c r="HC70" s="1">
        <f t="shared" si="124"/>
        <v>0</v>
      </c>
      <c r="HD70" s="1"/>
      <c r="HS70" s="1">
        <f t="shared" si="125"/>
        <v>0</v>
      </c>
      <c r="HT70" s="1"/>
      <c r="HX70" s="1">
        <f t="shared" si="84"/>
        <v>0</v>
      </c>
      <c r="HY70" s="1"/>
      <c r="ID70" s="1">
        <f t="shared" si="85"/>
        <v>0</v>
      </c>
      <c r="IE70" s="1"/>
      <c r="IN70" s="1">
        <f t="shared" si="126"/>
        <v>0</v>
      </c>
      <c r="IW70" s="1">
        <f t="shared" si="127"/>
        <v>0</v>
      </c>
      <c r="IX70" s="1"/>
      <c r="IZ70" s="1">
        <f t="shared" si="86"/>
        <v>0</v>
      </c>
      <c r="JA70" s="1"/>
      <c r="JJ70" s="1">
        <f t="shared" si="87"/>
        <v>0</v>
      </c>
      <c r="JK70" s="1"/>
      <c r="JV70" s="1">
        <f t="shared" si="128"/>
        <v>0</v>
      </c>
      <c r="JW70" s="1"/>
      <c r="KB70" s="1">
        <f t="shared" si="129"/>
        <v>0</v>
      </c>
      <c r="KC70" s="1"/>
      <c r="LG70" s="1">
        <f t="shared" si="88"/>
        <v>0</v>
      </c>
      <c r="LH70" s="1"/>
      <c r="LT70" s="1">
        <f t="shared" si="130"/>
        <v>0</v>
      </c>
      <c r="LU70" s="1"/>
      <c r="MA70" s="1">
        <f t="shared" si="131"/>
        <v>0</v>
      </c>
      <c r="MB70" s="1"/>
      <c r="MF70" s="1">
        <f t="shared" si="132"/>
        <v>0</v>
      </c>
      <c r="MG70" s="1"/>
      <c r="MM70" s="1">
        <f t="shared" si="133"/>
        <v>0</v>
      </c>
      <c r="MN70" s="1"/>
      <c r="MS70" s="1">
        <f t="shared" si="134"/>
        <v>0</v>
      </c>
      <c r="MT70" s="1"/>
      <c r="MU70" s="115">
        <v>1</v>
      </c>
      <c r="OI70" s="121"/>
      <c r="PD70" s="1">
        <f t="shared" si="89"/>
        <v>0</v>
      </c>
      <c r="PE70" s="1"/>
      <c r="QF70" s="1">
        <f t="shared" si="135"/>
        <v>0</v>
      </c>
      <c r="QG70" s="1"/>
      <c r="QY70" s="1">
        <f t="shared" si="136"/>
        <v>0</v>
      </c>
      <c r="RK70" s="1">
        <f t="shared" si="137"/>
        <v>0</v>
      </c>
      <c r="RL70" s="1"/>
      <c r="SA70" s="1">
        <f t="shared" si="138"/>
        <v>0</v>
      </c>
      <c r="SG70" s="1">
        <f t="shared" si="139"/>
        <v>0</v>
      </c>
      <c r="SO70" s="1">
        <f t="shared" si="140"/>
        <v>0</v>
      </c>
      <c r="TB70" s="1">
        <f t="shared" si="141"/>
        <v>0</v>
      </c>
      <c r="TS70" s="1">
        <f t="shared" si="90"/>
        <v>0</v>
      </c>
      <c r="TT70" s="1"/>
      <c r="UD70" s="1">
        <f t="shared" si="91"/>
        <v>0</v>
      </c>
      <c r="UE70" s="1"/>
      <c r="UG70" s="1">
        <f t="shared" si="92"/>
        <v>0</v>
      </c>
      <c r="UH70" s="1"/>
      <c r="UQ70" s="1">
        <f t="shared" si="142"/>
        <v>0</v>
      </c>
      <c r="UR70" s="1"/>
      <c r="VA70" s="1">
        <f t="shared" si="143"/>
        <v>0</v>
      </c>
      <c r="VB70" s="1"/>
      <c r="VG70" s="1">
        <f t="shared" si="144"/>
        <v>0</v>
      </c>
      <c r="VH70" s="1"/>
      <c r="WY70" s="1">
        <f t="shared" si="93"/>
        <v>0</v>
      </c>
      <c r="WZ70" s="1"/>
      <c r="XB70" s="1">
        <f t="shared" si="145"/>
        <v>0</v>
      </c>
      <c r="XC70" s="1"/>
      <c r="XG70" s="1">
        <f t="shared" si="94"/>
        <v>0</v>
      </c>
      <c r="XH70" s="1"/>
      <c r="XK70" s="109"/>
      <c r="XL70" s="1">
        <f t="shared" si="95"/>
        <v>0</v>
      </c>
      <c r="XM70" s="1">
        <f t="shared" si="96"/>
        <v>0</v>
      </c>
      <c r="XN70" s="1">
        <f t="shared" si="146"/>
        <v>0</v>
      </c>
      <c r="XO70" s="1">
        <f t="shared" si="97"/>
        <v>1</v>
      </c>
      <c r="XP70" s="1">
        <f t="shared" si="147"/>
        <v>0</v>
      </c>
      <c r="XQ70" s="1">
        <f t="shared" si="98"/>
        <v>0</v>
      </c>
      <c r="XR70" s="1">
        <f t="shared" si="99"/>
        <v>0</v>
      </c>
      <c r="XS70" s="1">
        <f t="shared" si="100"/>
        <v>0</v>
      </c>
      <c r="XT70" s="1">
        <f t="shared" si="148"/>
        <v>0</v>
      </c>
      <c r="XU70" s="1">
        <f t="shared" si="101"/>
        <v>0</v>
      </c>
      <c r="XV70" s="1">
        <f t="shared" si="102"/>
        <v>0</v>
      </c>
      <c r="XW70" s="1">
        <f t="shared" si="103"/>
        <v>0</v>
      </c>
      <c r="XX70" s="1">
        <f t="shared" si="104"/>
        <v>0</v>
      </c>
      <c r="XY70" s="1">
        <f t="shared" si="105"/>
        <v>1</v>
      </c>
      <c r="XZ70" s="1">
        <f t="shared" si="106"/>
        <v>0</v>
      </c>
      <c r="YA70" s="1">
        <f t="shared" si="107"/>
        <v>0</v>
      </c>
      <c r="YB70" s="1">
        <f t="shared" si="108"/>
        <v>0</v>
      </c>
      <c r="YC70" s="1">
        <f t="shared" si="109"/>
        <v>0</v>
      </c>
      <c r="YD70" s="132"/>
      <c r="YE70" s="133">
        <f t="shared" si="81"/>
        <v>2</v>
      </c>
      <c r="YF70" s="133">
        <f t="shared" si="110"/>
        <v>10547500</v>
      </c>
      <c r="YG70" s="130">
        <v>1</v>
      </c>
      <c r="YH70" s="130">
        <f t="shared" si="111"/>
        <v>21095000</v>
      </c>
      <c r="YI70" s="135">
        <v>1</v>
      </c>
      <c r="YJ70" s="128">
        <f t="shared" si="112"/>
        <v>21095000</v>
      </c>
      <c r="YK70" s="178"/>
      <c r="YL70">
        <v>0.5</v>
      </c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>
        <v>1</v>
      </c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>
        <f t="shared" si="149"/>
        <v>1</v>
      </c>
      <c r="ACD70" s="25">
        <f>(AJF70/ACC70)*YL70</f>
        <v>21095000</v>
      </c>
      <c r="ACE70" s="11">
        <f t="shared" si="113"/>
        <v>3</v>
      </c>
      <c r="ACF70" s="11">
        <f t="shared" si="114"/>
        <v>14063333.333333334</v>
      </c>
      <c r="ACG70" s="3">
        <v>24</v>
      </c>
      <c r="ACH70" s="3">
        <v>2</v>
      </c>
      <c r="ACI70" s="11">
        <f t="shared" si="115"/>
        <v>21095000</v>
      </c>
      <c r="ACJ70" s="11"/>
      <c r="ACK70" s="13">
        <f t="shared" si="116"/>
        <v>0</v>
      </c>
      <c r="ACL70">
        <v>0.5</v>
      </c>
      <c r="ACM70" s="25">
        <f t="shared" si="150"/>
        <v>21095000</v>
      </c>
      <c r="ACN70" s="11">
        <f t="shared" si="151"/>
        <v>21095000</v>
      </c>
      <c r="ACO70" s="66"/>
      <c r="ACR70" s="69" t="s">
        <v>407</v>
      </c>
      <c r="ACS70" s="3">
        <v>1</v>
      </c>
      <c r="ACU70" s="3">
        <v>1</v>
      </c>
      <c r="ACV70" s="3">
        <v>1</v>
      </c>
      <c r="ACZ70" s="3" t="s">
        <v>633</v>
      </c>
      <c r="ADA70" s="3">
        <v>1</v>
      </c>
      <c r="ADB70" s="3">
        <v>31</v>
      </c>
      <c r="ADC70" s="3">
        <v>1</v>
      </c>
      <c r="ADD70" s="3" t="s">
        <v>189</v>
      </c>
      <c r="ADL70" s="3">
        <v>1</v>
      </c>
      <c r="ADN70" s="3">
        <v>1</v>
      </c>
      <c r="ADO70" s="3">
        <v>1</v>
      </c>
      <c r="ADR70" s="3">
        <v>1</v>
      </c>
      <c r="ADU70" s="3">
        <v>3</v>
      </c>
      <c r="ADV70" s="3">
        <v>2</v>
      </c>
      <c r="ADW70" s="3">
        <v>1</v>
      </c>
      <c r="AEB70" s="3">
        <v>1</v>
      </c>
      <c r="AEP70" s="3">
        <v>1</v>
      </c>
      <c r="AER70" s="3">
        <v>1</v>
      </c>
      <c r="AFH70" s="3">
        <v>1</v>
      </c>
      <c r="AFK70" s="3">
        <v>1</v>
      </c>
      <c r="AGJ70" s="3">
        <v>680000</v>
      </c>
      <c r="AGK70" s="14">
        <f t="shared" si="74"/>
        <v>0</v>
      </c>
      <c r="AHH70" s="3">
        <v>680000</v>
      </c>
      <c r="AHL70" s="3">
        <v>3</v>
      </c>
      <c r="AHM70" s="3">
        <v>1</v>
      </c>
      <c r="AHV70" s="3">
        <v>1</v>
      </c>
      <c r="AHY70" s="3">
        <v>2</v>
      </c>
      <c r="AHZ70" s="3">
        <v>1</v>
      </c>
      <c r="AIH70" s="3">
        <v>1</v>
      </c>
      <c r="AIU70" s="3">
        <v>1</v>
      </c>
      <c r="AIV70" s="3">
        <v>1</v>
      </c>
      <c r="AIW70" s="14">
        <v>170000</v>
      </c>
      <c r="AIX70" s="14"/>
      <c r="AIY70" s="3">
        <v>25</v>
      </c>
      <c r="AIZ70" s="14">
        <v>42020000</v>
      </c>
      <c r="AJE70" s="47"/>
      <c r="AJF70" s="381">
        <v>42190000</v>
      </c>
      <c r="AJG70" s="11">
        <f t="shared" si="117"/>
        <v>14063333.333333334</v>
      </c>
      <c r="AJH70" s="61"/>
      <c r="AJI70" s="15">
        <v>0.5</v>
      </c>
      <c r="AJJ70" s="3">
        <v>3</v>
      </c>
      <c r="AJT70" s="1"/>
      <c r="AJU70" s="1">
        <f t="shared" si="152"/>
        <v>3</v>
      </c>
      <c r="AJW70" s="3">
        <v>1</v>
      </c>
      <c r="AJX70" s="1">
        <f t="shared" si="153"/>
        <v>4</v>
      </c>
      <c r="AJY70" s="61"/>
      <c r="AJZ70" s="3" t="s">
        <v>634</v>
      </c>
      <c r="AKA70" s="3" t="s">
        <v>272</v>
      </c>
      <c r="AKB70" s="3" t="s">
        <v>261</v>
      </c>
      <c r="AKC70" s="3" t="s">
        <v>260</v>
      </c>
      <c r="AKD70" s="3" t="s">
        <v>260</v>
      </c>
      <c r="AKE70" s="3" t="s">
        <v>260</v>
      </c>
      <c r="AKF70" s="3" t="s">
        <v>260</v>
      </c>
      <c r="AKG70" s="3" t="s">
        <v>260</v>
      </c>
      <c r="AKH70" s="3" t="s">
        <v>262</v>
      </c>
      <c r="AKI70" s="3" t="s">
        <v>260</v>
      </c>
      <c r="AKJ70" s="3" t="s">
        <v>260</v>
      </c>
      <c r="AKK70" s="3" t="s">
        <v>260</v>
      </c>
      <c r="AKL70" s="3" t="s">
        <v>260</v>
      </c>
      <c r="AKM70" s="3" t="s">
        <v>260</v>
      </c>
      <c r="AKN70" s="3" t="s">
        <v>260</v>
      </c>
      <c r="AKO70" s="3" t="s">
        <v>260</v>
      </c>
      <c r="AKP70" s="3" t="s">
        <v>263</v>
      </c>
      <c r="AKQ70" s="3" t="s">
        <v>260</v>
      </c>
      <c r="AKR70" s="3" t="s">
        <v>260</v>
      </c>
      <c r="AKS70" s="3" t="s">
        <v>260</v>
      </c>
      <c r="AKT70" s="3" t="s">
        <v>260</v>
      </c>
      <c r="AKU70" s="3" t="s">
        <v>260</v>
      </c>
      <c r="AKV70" s="3" t="s">
        <v>260</v>
      </c>
      <c r="AKW70" s="3" t="s">
        <v>260</v>
      </c>
      <c r="AKX70" s="3" t="s">
        <v>260</v>
      </c>
      <c r="AKY70" s="3" t="s">
        <v>260</v>
      </c>
      <c r="AKZ70" s="3" t="s">
        <v>260</v>
      </c>
      <c r="ALA70" s="3" t="s">
        <v>260</v>
      </c>
      <c r="ALB70" s="3" t="s">
        <v>260</v>
      </c>
      <c r="ALC70" s="3" t="s">
        <v>260</v>
      </c>
      <c r="ALD70" s="3" t="s">
        <v>260</v>
      </c>
      <c r="ALE70" s="3" t="s">
        <v>260</v>
      </c>
      <c r="ALF70" s="3" t="s">
        <v>260</v>
      </c>
      <c r="ALG70" s="3" t="s">
        <v>260</v>
      </c>
      <c r="ALH70" s="3" t="s">
        <v>260</v>
      </c>
      <c r="ALI70" s="3" t="s">
        <v>260</v>
      </c>
      <c r="ALJ70" s="3" t="s">
        <v>260</v>
      </c>
      <c r="ALK70" s="3">
        <v>2</v>
      </c>
      <c r="ALL70" s="11">
        <f t="shared" si="154"/>
        <v>21095000</v>
      </c>
      <c r="ALM70" s="31">
        <v>42190000</v>
      </c>
      <c r="ALN70" s="3">
        <v>1</v>
      </c>
      <c r="ALR70" s="3">
        <v>1</v>
      </c>
      <c r="ALS70" s="61"/>
      <c r="ALT70" s="3">
        <v>1</v>
      </c>
      <c r="ALV70" s="3">
        <v>1</v>
      </c>
      <c r="ALX70" s="3">
        <v>1</v>
      </c>
      <c r="ALY70" s="3">
        <v>1</v>
      </c>
      <c r="AMB70" s="3">
        <v>1</v>
      </c>
      <c r="AMH70" s="404"/>
    </row>
    <row r="71" spans="1:1022" s="1" customFormat="1" ht="15" customHeight="1" x14ac:dyDescent="0.25">
      <c r="A71" s="268"/>
      <c r="B71" s="113">
        <v>69</v>
      </c>
      <c r="C71" s="304" t="s">
        <v>375</v>
      </c>
      <c r="D71" s="304" t="s">
        <v>635</v>
      </c>
      <c r="E71" s="1">
        <v>2008</v>
      </c>
      <c r="F71" s="1">
        <v>1</v>
      </c>
      <c r="G71" s="1">
        <v>1</v>
      </c>
      <c r="J71" s="1">
        <v>1</v>
      </c>
      <c r="K71" s="1">
        <v>1996</v>
      </c>
      <c r="L71" s="1">
        <v>1997</v>
      </c>
      <c r="M71" s="1">
        <v>2</v>
      </c>
      <c r="Z71" s="1">
        <v>1</v>
      </c>
      <c r="AA71" s="1">
        <v>1</v>
      </c>
      <c r="AY71" s="1">
        <v>1</v>
      </c>
      <c r="BA71" s="1">
        <v>1</v>
      </c>
      <c r="BB71" s="1">
        <v>13</v>
      </c>
      <c r="BE71" s="1">
        <v>1</v>
      </c>
      <c r="BG71" s="1">
        <v>3</v>
      </c>
      <c r="CG71" s="1">
        <v>1</v>
      </c>
      <c r="CH71" s="246"/>
      <c r="CP71" s="1">
        <f t="shared" si="118"/>
        <v>0</v>
      </c>
      <c r="CS71" s="1">
        <f t="shared" si="82"/>
        <v>0</v>
      </c>
      <c r="DO71" s="1">
        <f t="shared" si="119"/>
        <v>0</v>
      </c>
      <c r="DX71" s="1">
        <f t="shared" si="120"/>
        <v>0</v>
      </c>
      <c r="EE71" s="1">
        <f t="shared" si="121"/>
        <v>0</v>
      </c>
      <c r="EH71" s="1">
        <f t="shared" si="122"/>
        <v>0</v>
      </c>
      <c r="FF71" s="116">
        <v>1</v>
      </c>
      <c r="FP71" s="1">
        <v>1</v>
      </c>
      <c r="FQ71" s="1">
        <v>1</v>
      </c>
      <c r="GD71" s="1">
        <v>1</v>
      </c>
      <c r="GM71" s="1">
        <v>1</v>
      </c>
      <c r="GP71" s="1">
        <f t="shared" si="83"/>
        <v>5</v>
      </c>
      <c r="GQ71" s="1">
        <v>1</v>
      </c>
      <c r="GY71" s="1">
        <f t="shared" si="123"/>
        <v>0</v>
      </c>
      <c r="HC71" s="1">
        <f t="shared" si="124"/>
        <v>0</v>
      </c>
      <c r="HS71" s="1">
        <f t="shared" si="125"/>
        <v>0</v>
      </c>
      <c r="HX71" s="1">
        <f t="shared" si="84"/>
        <v>0</v>
      </c>
      <c r="ID71" s="1">
        <f t="shared" si="85"/>
        <v>0</v>
      </c>
      <c r="IN71" s="1">
        <f t="shared" si="126"/>
        <v>0</v>
      </c>
      <c r="IW71" s="1">
        <f t="shared" si="127"/>
        <v>0</v>
      </c>
      <c r="IZ71" s="1">
        <f t="shared" si="86"/>
        <v>0</v>
      </c>
      <c r="JJ71" s="1">
        <f t="shared" si="87"/>
        <v>0</v>
      </c>
      <c r="JV71" s="1">
        <f t="shared" si="128"/>
        <v>0</v>
      </c>
      <c r="KB71" s="1">
        <f t="shared" si="129"/>
        <v>0</v>
      </c>
      <c r="LG71" s="1">
        <f t="shared" si="88"/>
        <v>0</v>
      </c>
      <c r="LT71" s="1">
        <f t="shared" si="130"/>
        <v>0</v>
      </c>
      <c r="MA71" s="1">
        <f t="shared" si="131"/>
        <v>0</v>
      </c>
      <c r="MF71" s="1">
        <f t="shared" si="132"/>
        <v>0</v>
      </c>
      <c r="MM71" s="1">
        <f t="shared" si="133"/>
        <v>0</v>
      </c>
      <c r="MS71" s="1">
        <f t="shared" si="134"/>
        <v>0</v>
      </c>
      <c r="MU71" s="115"/>
      <c r="OI71" s="120"/>
      <c r="PD71" s="1">
        <f t="shared" si="89"/>
        <v>0</v>
      </c>
      <c r="QF71" s="1">
        <f t="shared" si="135"/>
        <v>0</v>
      </c>
      <c r="QY71" s="1">
        <f t="shared" si="136"/>
        <v>0</v>
      </c>
      <c r="RK71" s="1">
        <f t="shared" si="137"/>
        <v>0</v>
      </c>
      <c r="SA71" s="1">
        <f t="shared" si="138"/>
        <v>0</v>
      </c>
      <c r="SG71" s="1">
        <f t="shared" si="139"/>
        <v>0</v>
      </c>
      <c r="SO71" s="1">
        <f t="shared" si="140"/>
        <v>0</v>
      </c>
      <c r="TB71" s="1">
        <f t="shared" si="141"/>
        <v>0</v>
      </c>
      <c r="TS71" s="1">
        <f t="shared" si="90"/>
        <v>0</v>
      </c>
      <c r="UD71" s="1">
        <f t="shared" si="91"/>
        <v>0</v>
      </c>
      <c r="UG71" s="1">
        <f t="shared" si="92"/>
        <v>0</v>
      </c>
      <c r="UQ71" s="1">
        <f t="shared" si="142"/>
        <v>0</v>
      </c>
      <c r="VA71" s="1">
        <f t="shared" si="143"/>
        <v>0</v>
      </c>
      <c r="VG71" s="1">
        <f t="shared" si="144"/>
        <v>0</v>
      </c>
      <c r="WY71" s="1">
        <f t="shared" si="93"/>
        <v>0</v>
      </c>
      <c r="XB71" s="1">
        <f t="shared" si="145"/>
        <v>0</v>
      </c>
      <c r="XG71" s="1">
        <f t="shared" si="94"/>
        <v>0</v>
      </c>
      <c r="XK71" s="108"/>
      <c r="XL71" s="1">
        <f t="shared" si="95"/>
        <v>0</v>
      </c>
      <c r="XM71" s="1">
        <f t="shared" si="96"/>
        <v>0</v>
      </c>
      <c r="XN71" s="1">
        <f t="shared" si="146"/>
        <v>0</v>
      </c>
      <c r="XO71" s="1">
        <f t="shared" si="97"/>
        <v>0</v>
      </c>
      <c r="XP71" s="1">
        <f t="shared" si="147"/>
        <v>0</v>
      </c>
      <c r="XQ71" s="1">
        <f t="shared" si="98"/>
        <v>0</v>
      </c>
      <c r="XR71" s="1">
        <f t="shared" si="99"/>
        <v>0</v>
      </c>
      <c r="XS71" s="1">
        <f t="shared" si="100"/>
        <v>0</v>
      </c>
      <c r="XT71" s="1">
        <f t="shared" si="148"/>
        <v>5</v>
      </c>
      <c r="XU71" s="1">
        <f t="shared" si="101"/>
        <v>0</v>
      </c>
      <c r="XV71" s="1">
        <f t="shared" si="102"/>
        <v>0</v>
      </c>
      <c r="XW71" s="1">
        <f t="shared" si="103"/>
        <v>0</v>
      </c>
      <c r="XX71" s="1">
        <f t="shared" si="104"/>
        <v>0</v>
      </c>
      <c r="XY71" s="1">
        <f t="shared" si="105"/>
        <v>0</v>
      </c>
      <c r="XZ71" s="1">
        <f t="shared" si="106"/>
        <v>0</v>
      </c>
      <c r="YA71" s="1">
        <f t="shared" si="107"/>
        <v>0</v>
      </c>
      <c r="YB71" s="1">
        <f t="shared" si="108"/>
        <v>0</v>
      </c>
      <c r="YC71" s="1">
        <f t="shared" si="109"/>
        <v>0</v>
      </c>
      <c r="YD71" s="132"/>
      <c r="YE71" s="133">
        <f t="shared" si="81"/>
        <v>5</v>
      </c>
      <c r="YF71" s="133">
        <f t="shared" si="110"/>
        <v>121400</v>
      </c>
      <c r="YG71" s="130">
        <v>1</v>
      </c>
      <c r="YH71" s="130">
        <f t="shared" si="111"/>
        <v>607000</v>
      </c>
      <c r="YI71" s="129">
        <v>1</v>
      </c>
      <c r="YJ71" s="128">
        <f t="shared" si="112"/>
        <v>607000</v>
      </c>
      <c r="YK71" s="177"/>
      <c r="YL71">
        <v>1</v>
      </c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>
        <f t="shared" si="149"/>
        <v>0</v>
      </c>
      <c r="ACD71" s="25"/>
      <c r="ACE71" s="11">
        <f t="shared" si="113"/>
        <v>5</v>
      </c>
      <c r="ACF71" s="11">
        <f t="shared" si="114"/>
        <v>121400</v>
      </c>
      <c r="ACG71" s="1">
        <v>5</v>
      </c>
      <c r="ACH71" s="1">
        <v>1</v>
      </c>
      <c r="ACI71" s="11">
        <f t="shared" si="115"/>
        <v>607000</v>
      </c>
      <c r="ACJ71" s="45">
        <v>1</v>
      </c>
      <c r="ACK71" s="13">
        <f t="shared" si="116"/>
        <v>607000</v>
      </c>
      <c r="ACL71">
        <v>1</v>
      </c>
      <c r="ACM71" s="25">
        <f t="shared" si="150"/>
        <v>607000</v>
      </c>
      <c r="ACN71" s="11">
        <f t="shared" si="151"/>
        <v>607000</v>
      </c>
      <c r="ACO71" s="65"/>
      <c r="ACR71" s="39" t="s">
        <v>295</v>
      </c>
      <c r="ACS71" s="1">
        <v>1</v>
      </c>
      <c r="ACV71" s="1">
        <v>1</v>
      </c>
      <c r="ACZ71" s="1" t="s">
        <v>259</v>
      </c>
      <c r="ADD71" s="1" t="s">
        <v>185</v>
      </c>
      <c r="ADU71" s="1">
        <v>2</v>
      </c>
      <c r="AFL71" s="1">
        <v>1</v>
      </c>
      <c r="AFN71" s="1">
        <v>1</v>
      </c>
      <c r="AFW71" s="1">
        <v>1</v>
      </c>
      <c r="AGJ71" s="11">
        <v>457000</v>
      </c>
      <c r="AGK71" s="11">
        <f t="shared" si="74"/>
        <v>6000</v>
      </c>
      <c r="AGR71" s="1">
        <v>6000</v>
      </c>
      <c r="AGS71" s="1">
        <v>1</v>
      </c>
      <c r="AHF71" s="1" t="s">
        <v>1164</v>
      </c>
      <c r="AHG71" s="1">
        <v>1</v>
      </c>
      <c r="AHH71" s="1">
        <v>463000</v>
      </c>
      <c r="AHI71" s="1">
        <v>1.3129999999999999</v>
      </c>
      <c r="AHJ71" s="1">
        <v>3</v>
      </c>
      <c r="AHK71" s="1">
        <v>1</v>
      </c>
      <c r="AHL71" s="1">
        <v>2</v>
      </c>
      <c r="AHM71" s="1">
        <v>1</v>
      </c>
      <c r="AHR71" s="1">
        <v>1</v>
      </c>
      <c r="AHS71" s="1">
        <v>1</v>
      </c>
      <c r="AHV71" s="1">
        <v>1</v>
      </c>
      <c r="AHW71" s="1">
        <v>3</v>
      </c>
      <c r="AHX71" s="1">
        <v>1</v>
      </c>
      <c r="AHY71" s="1">
        <v>10</v>
      </c>
      <c r="AHZ71" s="1">
        <v>1</v>
      </c>
      <c r="AIA71" s="1">
        <v>4</v>
      </c>
      <c r="AIB71" s="1">
        <v>1</v>
      </c>
      <c r="AIH71" s="1">
        <v>1</v>
      </c>
      <c r="AIV71" s="1">
        <v>1</v>
      </c>
      <c r="AIW71" s="11">
        <v>144000</v>
      </c>
      <c r="AIX71" s="11"/>
      <c r="AIY71" s="1">
        <v>31.1</v>
      </c>
      <c r="AIZ71" s="11">
        <v>153000</v>
      </c>
      <c r="AJA71" s="1">
        <v>310000</v>
      </c>
      <c r="AJB71" s="1">
        <v>1</v>
      </c>
      <c r="AJD71" s="1">
        <v>51.070840197693578</v>
      </c>
      <c r="AJE71" s="45">
        <v>202.61437908496731</v>
      </c>
      <c r="AJF71" s="381">
        <v>607000</v>
      </c>
      <c r="AJG71" s="11">
        <f t="shared" si="117"/>
        <v>121400</v>
      </c>
      <c r="AJH71" s="60"/>
      <c r="AJI71" s="12">
        <v>1.5</v>
      </c>
      <c r="AJJ71" s="1">
        <v>3</v>
      </c>
      <c r="AJU71" s="1">
        <f t="shared" si="152"/>
        <v>3</v>
      </c>
      <c r="AJW71" s="1">
        <v>1</v>
      </c>
      <c r="AJX71" s="1">
        <f t="shared" si="153"/>
        <v>4</v>
      </c>
      <c r="AJY71" s="60"/>
      <c r="AJZ71" s="1" t="s">
        <v>636</v>
      </c>
      <c r="AKA71" s="1" t="s">
        <v>374</v>
      </c>
      <c r="AKB71" s="1" t="s">
        <v>637</v>
      </c>
      <c r="AKC71" s="1" t="s">
        <v>260</v>
      </c>
      <c r="AKD71" s="1" t="s">
        <v>260</v>
      </c>
      <c r="AKE71" s="1" t="s">
        <v>260</v>
      </c>
      <c r="AKF71" s="1" t="s">
        <v>260</v>
      </c>
      <c r="AKG71" s="1" t="s">
        <v>260</v>
      </c>
      <c r="AKH71" s="1" t="s">
        <v>262</v>
      </c>
      <c r="AKI71" s="1" t="s">
        <v>260</v>
      </c>
      <c r="AKJ71" s="1" t="s">
        <v>260</v>
      </c>
      <c r="AKK71" s="1" t="s">
        <v>260</v>
      </c>
      <c r="AKL71" s="1" t="s">
        <v>260</v>
      </c>
      <c r="AKM71" s="1" t="s">
        <v>260</v>
      </c>
      <c r="AKN71" s="1" t="s">
        <v>260</v>
      </c>
      <c r="AKO71" s="1" t="s">
        <v>260</v>
      </c>
      <c r="AKP71" s="1" t="s">
        <v>263</v>
      </c>
      <c r="AKQ71" s="1" t="s">
        <v>260</v>
      </c>
      <c r="AKR71" s="1" t="s">
        <v>260</v>
      </c>
      <c r="AKS71" s="1" t="s">
        <v>260</v>
      </c>
      <c r="AKT71" s="1" t="s">
        <v>260</v>
      </c>
      <c r="AKU71" s="1" t="s">
        <v>260</v>
      </c>
      <c r="AKV71" s="1" t="s">
        <v>260</v>
      </c>
      <c r="AKW71" s="1" t="s">
        <v>260</v>
      </c>
      <c r="AKX71" s="1" t="s">
        <v>260</v>
      </c>
      <c r="AKY71" s="1" t="s">
        <v>260</v>
      </c>
      <c r="AKZ71" s="1" t="s">
        <v>260</v>
      </c>
      <c r="ALA71" s="1" t="s">
        <v>260</v>
      </c>
      <c r="ALB71" s="1" t="s">
        <v>260</v>
      </c>
      <c r="ALC71" s="1" t="s">
        <v>260</v>
      </c>
      <c r="ALD71" s="1" t="s">
        <v>260</v>
      </c>
      <c r="ALE71" s="1" t="s">
        <v>260</v>
      </c>
      <c r="ALF71" s="1" t="s">
        <v>260</v>
      </c>
      <c r="ALG71" s="1" t="s">
        <v>260</v>
      </c>
      <c r="ALH71" s="1" t="s">
        <v>260</v>
      </c>
      <c r="ALI71" s="1" t="s">
        <v>260</v>
      </c>
      <c r="ALJ71" s="1" t="s">
        <v>260</v>
      </c>
      <c r="ALK71" s="1">
        <v>3</v>
      </c>
      <c r="ALL71" s="11">
        <f t="shared" si="154"/>
        <v>202333.33333333334</v>
      </c>
      <c r="ALM71" s="28">
        <v>607000</v>
      </c>
      <c r="ALN71" s="1">
        <v>1</v>
      </c>
      <c r="ALO71" s="1">
        <v>1</v>
      </c>
      <c r="ALP71" s="1">
        <v>1</v>
      </c>
      <c r="ALS71" s="60"/>
      <c r="ALT71" s="1">
        <v>1</v>
      </c>
      <c r="ALW71" s="1">
        <v>1</v>
      </c>
      <c r="ALX71" s="1">
        <v>1</v>
      </c>
      <c r="ALY71" s="1">
        <v>1</v>
      </c>
      <c r="AMA71" s="1">
        <v>1</v>
      </c>
      <c r="AMB71" s="1">
        <v>1</v>
      </c>
      <c r="AMH71" s="403"/>
    </row>
    <row r="72" spans="1:1022" s="1" customFormat="1" ht="15" customHeight="1" x14ac:dyDescent="0.25">
      <c r="A72" s="268"/>
      <c r="B72" s="113">
        <v>70</v>
      </c>
      <c r="C72" s="304" t="s">
        <v>375</v>
      </c>
      <c r="D72" s="304" t="s">
        <v>638</v>
      </c>
      <c r="E72" s="1">
        <v>2008</v>
      </c>
      <c r="F72" s="1">
        <v>8</v>
      </c>
      <c r="G72" s="1">
        <v>1</v>
      </c>
      <c r="H72" s="1">
        <v>1</v>
      </c>
      <c r="I72" s="1">
        <v>1</v>
      </c>
      <c r="J72" s="1">
        <v>9</v>
      </c>
      <c r="K72" s="1">
        <v>2003</v>
      </c>
      <c r="L72" s="1">
        <v>2004</v>
      </c>
      <c r="M72" s="1">
        <v>2</v>
      </c>
      <c r="AG72" s="1">
        <v>1</v>
      </c>
      <c r="AH72" s="1">
        <v>1</v>
      </c>
      <c r="AY72" s="1">
        <v>1</v>
      </c>
      <c r="BA72" s="1">
        <v>1</v>
      </c>
      <c r="BB72" s="1">
        <v>11</v>
      </c>
      <c r="BC72" s="1">
        <v>1</v>
      </c>
      <c r="BG72" s="1">
        <v>3</v>
      </c>
      <c r="CG72" s="1">
        <v>1</v>
      </c>
      <c r="CH72" s="246"/>
      <c r="CP72" s="1">
        <f t="shared" si="118"/>
        <v>0</v>
      </c>
      <c r="CS72" s="1">
        <f t="shared" si="82"/>
        <v>0</v>
      </c>
      <c r="DO72" s="1">
        <f t="shared" si="119"/>
        <v>0</v>
      </c>
      <c r="DX72" s="1">
        <f t="shared" si="120"/>
        <v>0</v>
      </c>
      <c r="EE72" s="1">
        <f t="shared" si="121"/>
        <v>0</v>
      </c>
      <c r="EH72" s="1">
        <f t="shared" si="122"/>
        <v>0</v>
      </c>
      <c r="FF72" s="116"/>
      <c r="GJ72" s="1">
        <v>1</v>
      </c>
      <c r="GP72" s="1">
        <f t="shared" si="83"/>
        <v>1</v>
      </c>
      <c r="GQ72" s="1">
        <v>1</v>
      </c>
      <c r="GR72" s="1">
        <v>1</v>
      </c>
      <c r="GY72" s="1">
        <f t="shared" si="123"/>
        <v>1</v>
      </c>
      <c r="GZ72" s="1">
        <v>1</v>
      </c>
      <c r="HC72" s="1">
        <f t="shared" si="124"/>
        <v>0</v>
      </c>
      <c r="HS72" s="1">
        <f t="shared" si="125"/>
        <v>0</v>
      </c>
      <c r="HX72" s="1">
        <f t="shared" si="84"/>
        <v>0</v>
      </c>
      <c r="HZ72" s="1">
        <v>1</v>
      </c>
      <c r="ID72" s="1">
        <f t="shared" si="85"/>
        <v>1</v>
      </c>
      <c r="IE72" s="1">
        <v>1</v>
      </c>
      <c r="IN72" s="1">
        <f t="shared" si="126"/>
        <v>0</v>
      </c>
      <c r="IW72" s="1">
        <f t="shared" si="127"/>
        <v>0</v>
      </c>
      <c r="IZ72" s="1">
        <f t="shared" si="86"/>
        <v>0</v>
      </c>
      <c r="JJ72" s="1">
        <f t="shared" si="87"/>
        <v>0</v>
      </c>
      <c r="JV72" s="1">
        <f t="shared" si="128"/>
        <v>0</v>
      </c>
      <c r="KB72" s="1">
        <f t="shared" si="129"/>
        <v>0</v>
      </c>
      <c r="KT72" s="1">
        <v>1</v>
      </c>
      <c r="LG72" s="1">
        <f t="shared" si="88"/>
        <v>1</v>
      </c>
      <c r="LH72" s="1">
        <v>1</v>
      </c>
      <c r="LT72" s="1">
        <f t="shared" si="130"/>
        <v>0</v>
      </c>
      <c r="MA72" s="1">
        <f t="shared" si="131"/>
        <v>0</v>
      </c>
      <c r="MF72" s="1">
        <f t="shared" si="132"/>
        <v>0</v>
      </c>
      <c r="MM72" s="1">
        <f t="shared" si="133"/>
        <v>0</v>
      </c>
      <c r="MS72" s="1">
        <f t="shared" si="134"/>
        <v>0</v>
      </c>
      <c r="MU72" s="115">
        <v>1</v>
      </c>
      <c r="OI72" s="120"/>
      <c r="PD72" s="1">
        <f t="shared" si="89"/>
        <v>0</v>
      </c>
      <c r="QF72" s="1">
        <f t="shared" si="135"/>
        <v>0</v>
      </c>
      <c r="QY72" s="1">
        <f t="shared" si="136"/>
        <v>0</v>
      </c>
      <c r="RK72" s="1">
        <f t="shared" si="137"/>
        <v>0</v>
      </c>
      <c r="SA72" s="1">
        <f t="shared" si="138"/>
        <v>0</v>
      </c>
      <c r="SG72" s="1">
        <f t="shared" si="139"/>
        <v>0</v>
      </c>
      <c r="SO72" s="1">
        <f t="shared" si="140"/>
        <v>0</v>
      </c>
      <c r="SQ72" s="1">
        <v>1</v>
      </c>
      <c r="TB72" s="1">
        <f t="shared" si="141"/>
        <v>0</v>
      </c>
      <c r="TS72" s="1">
        <f t="shared" si="90"/>
        <v>0</v>
      </c>
      <c r="UD72" s="1">
        <f t="shared" si="91"/>
        <v>0</v>
      </c>
      <c r="UG72" s="1">
        <f t="shared" si="92"/>
        <v>0</v>
      </c>
      <c r="UQ72" s="1">
        <f t="shared" si="142"/>
        <v>0</v>
      </c>
      <c r="VA72" s="1">
        <f t="shared" si="143"/>
        <v>0</v>
      </c>
      <c r="VG72" s="1">
        <f t="shared" si="144"/>
        <v>0</v>
      </c>
      <c r="WY72" s="1">
        <f t="shared" si="93"/>
        <v>0</v>
      </c>
      <c r="XB72" s="1">
        <f t="shared" si="145"/>
        <v>0</v>
      </c>
      <c r="XG72" s="1">
        <f t="shared" si="94"/>
        <v>0</v>
      </c>
      <c r="XK72" s="108"/>
      <c r="XL72" s="1">
        <f t="shared" si="95"/>
        <v>0</v>
      </c>
      <c r="XM72" s="1">
        <f t="shared" si="96"/>
        <v>0</v>
      </c>
      <c r="XN72" s="1">
        <f t="shared" si="146"/>
        <v>0</v>
      </c>
      <c r="XO72" s="1">
        <f t="shared" si="97"/>
        <v>0</v>
      </c>
      <c r="XP72" s="1">
        <f t="shared" si="147"/>
        <v>0</v>
      </c>
      <c r="XQ72" s="1">
        <f t="shared" si="98"/>
        <v>1</v>
      </c>
      <c r="XR72" s="1">
        <f t="shared" si="99"/>
        <v>1</v>
      </c>
      <c r="XS72" s="1">
        <f t="shared" si="100"/>
        <v>1</v>
      </c>
      <c r="XT72" s="1">
        <f t="shared" si="148"/>
        <v>1</v>
      </c>
      <c r="XU72" s="1">
        <f t="shared" si="101"/>
        <v>0</v>
      </c>
      <c r="XV72" s="1">
        <f t="shared" si="102"/>
        <v>0</v>
      </c>
      <c r="XW72" s="1">
        <f t="shared" si="103"/>
        <v>0</v>
      </c>
      <c r="XX72" s="1">
        <f t="shared" si="104"/>
        <v>0</v>
      </c>
      <c r="XY72" s="1">
        <f t="shared" si="105"/>
        <v>1</v>
      </c>
      <c r="XZ72" s="1">
        <f t="shared" si="106"/>
        <v>0</v>
      </c>
      <c r="YA72" s="1">
        <f t="shared" si="107"/>
        <v>1</v>
      </c>
      <c r="YB72" s="1">
        <f t="shared" si="108"/>
        <v>0</v>
      </c>
      <c r="YC72" s="1">
        <f t="shared" si="109"/>
        <v>0</v>
      </c>
      <c r="YD72" s="132"/>
      <c r="YE72" s="133">
        <f t="shared" si="81"/>
        <v>6</v>
      </c>
      <c r="YF72" s="133">
        <f t="shared" si="110"/>
        <v>2558333.3333333335</v>
      </c>
      <c r="YG72" s="130">
        <v>4</v>
      </c>
      <c r="YH72" s="130">
        <f t="shared" si="111"/>
        <v>3837500</v>
      </c>
      <c r="YI72" s="129">
        <v>6</v>
      </c>
      <c r="YJ72" s="128">
        <f t="shared" si="112"/>
        <v>2558333.3333333335</v>
      </c>
      <c r="YK72" s="177"/>
      <c r="YL72">
        <v>0.5</v>
      </c>
      <c r="YM72"/>
      <c r="YN72"/>
      <c r="YO72"/>
      <c r="YP72"/>
      <c r="YQ72"/>
      <c r="YR72">
        <v>1</v>
      </c>
      <c r="YS72"/>
      <c r="YT72"/>
      <c r="YU72"/>
      <c r="YV72"/>
      <c r="YW72"/>
      <c r="YX72"/>
      <c r="YY72"/>
      <c r="YZ72"/>
      <c r="ZA72"/>
      <c r="ZB72"/>
      <c r="ZC72">
        <v>1</v>
      </c>
      <c r="ZD72">
        <v>1</v>
      </c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>
        <f t="shared" si="149"/>
        <v>3</v>
      </c>
      <c r="ACD72" s="25">
        <f>(AJF72/ACC72)*YL72</f>
        <v>5116666.666666667</v>
      </c>
      <c r="ACE72" s="11">
        <f t="shared" si="113"/>
        <v>9</v>
      </c>
      <c r="ACF72" s="11">
        <f t="shared" si="114"/>
        <v>3411111.111111111</v>
      </c>
      <c r="ACG72" s="1">
        <v>24</v>
      </c>
      <c r="ACH72" s="1">
        <v>2</v>
      </c>
      <c r="ACI72" s="11">
        <f t="shared" si="115"/>
        <v>15350000</v>
      </c>
      <c r="ACJ72" s="11"/>
      <c r="ACK72" s="13">
        <f t="shared" si="116"/>
        <v>0</v>
      </c>
      <c r="ACL72">
        <v>0.5</v>
      </c>
      <c r="ACM72" s="25">
        <f t="shared" si="150"/>
        <v>15350000</v>
      </c>
      <c r="ACN72" s="11">
        <f t="shared" si="151"/>
        <v>15350000</v>
      </c>
      <c r="ACO72" s="65"/>
      <c r="ACR72" s="1" t="s">
        <v>292</v>
      </c>
      <c r="ACX72" s="1">
        <v>2</v>
      </c>
      <c r="ACY72" s="1">
        <v>1</v>
      </c>
      <c r="ACZ72" s="1" t="s">
        <v>639</v>
      </c>
      <c r="ADA72" s="1">
        <v>1</v>
      </c>
      <c r="ADD72" s="1" t="s">
        <v>189</v>
      </c>
      <c r="ADL72" s="1">
        <v>1</v>
      </c>
      <c r="ADN72" s="1">
        <v>1</v>
      </c>
      <c r="ADU72" s="1">
        <v>6</v>
      </c>
      <c r="ADV72" s="1">
        <v>6</v>
      </c>
      <c r="ADW72" s="1">
        <v>1</v>
      </c>
      <c r="AEP72" s="1">
        <v>1</v>
      </c>
      <c r="AEQ72" s="1">
        <v>400000</v>
      </c>
      <c r="AFA72" s="1">
        <v>1</v>
      </c>
      <c r="AFD72" s="1">
        <v>1</v>
      </c>
      <c r="AFK72" s="1">
        <v>1</v>
      </c>
      <c r="AFO72" s="1">
        <v>1</v>
      </c>
      <c r="AGJ72" s="11">
        <v>500000</v>
      </c>
      <c r="AGK72" s="11">
        <f t="shared" si="74"/>
        <v>27000</v>
      </c>
      <c r="AGZ72" s="1">
        <v>27000</v>
      </c>
      <c r="AHF72" s="1" t="s">
        <v>1165</v>
      </c>
      <c r="AHG72" s="1">
        <v>1</v>
      </c>
      <c r="AHH72" s="1">
        <v>527000</v>
      </c>
      <c r="AHI72" s="1">
        <v>5.4</v>
      </c>
      <c r="AHJ72" s="1">
        <v>2</v>
      </c>
      <c r="AHK72" s="1">
        <v>1</v>
      </c>
      <c r="AHO72" s="1">
        <v>2</v>
      </c>
      <c r="AHP72" s="1">
        <v>2</v>
      </c>
      <c r="AHQ72" s="1">
        <v>1</v>
      </c>
      <c r="AHV72" s="1">
        <v>1</v>
      </c>
      <c r="AHW72" s="1">
        <v>5</v>
      </c>
      <c r="AHX72" s="1">
        <v>1</v>
      </c>
      <c r="AHY72" s="1">
        <v>2</v>
      </c>
      <c r="AHZ72" s="1">
        <v>1</v>
      </c>
      <c r="AIA72" s="1">
        <v>4</v>
      </c>
      <c r="AIB72" s="1">
        <v>1</v>
      </c>
      <c r="AIH72" s="1">
        <v>1</v>
      </c>
      <c r="AIV72" s="1">
        <v>1</v>
      </c>
      <c r="AIW72" s="11">
        <v>1100000</v>
      </c>
      <c r="AIX72" s="11"/>
      <c r="AIY72" s="1">
        <v>208.73</v>
      </c>
      <c r="AIZ72" s="11">
        <v>29600000</v>
      </c>
      <c r="AJE72" s="45"/>
      <c r="AJF72" s="381">
        <v>30700000</v>
      </c>
      <c r="AJG72" s="11">
        <f t="shared" si="117"/>
        <v>3411111.111111111</v>
      </c>
      <c r="AJH72" s="60"/>
      <c r="AJI72" s="12">
        <v>1.7</v>
      </c>
      <c r="AJJ72" s="1">
        <v>2</v>
      </c>
      <c r="AJU72" s="1">
        <f t="shared" si="152"/>
        <v>2</v>
      </c>
      <c r="AJW72" s="1">
        <v>1</v>
      </c>
      <c r="AJX72" s="1">
        <f t="shared" si="153"/>
        <v>3</v>
      </c>
      <c r="AJY72" s="60"/>
      <c r="AJZ72" s="1" t="s">
        <v>640</v>
      </c>
      <c r="AKA72" s="1" t="s">
        <v>641</v>
      </c>
      <c r="AKB72" s="1" t="s">
        <v>642</v>
      </c>
      <c r="AKC72" s="1" t="s">
        <v>1361</v>
      </c>
      <c r="AKD72" s="1" t="s">
        <v>643</v>
      </c>
      <c r="AKE72" s="1" t="s">
        <v>644</v>
      </c>
      <c r="AKF72" s="1" t="s">
        <v>418</v>
      </c>
      <c r="AKG72" s="1" t="s">
        <v>645</v>
      </c>
      <c r="AKH72" s="1" t="s">
        <v>574</v>
      </c>
      <c r="AKI72" s="1" t="s">
        <v>575</v>
      </c>
      <c r="AKJ72" s="1" t="s">
        <v>423</v>
      </c>
      <c r="AKK72" s="1" t="s">
        <v>576</v>
      </c>
      <c r="AKL72" s="1" t="s">
        <v>186</v>
      </c>
      <c r="AKM72" s="1" t="s">
        <v>577</v>
      </c>
      <c r="AKN72" s="1" t="s">
        <v>572</v>
      </c>
      <c r="AKO72" s="1" t="s">
        <v>429</v>
      </c>
      <c r="AKP72" s="1" t="s">
        <v>578</v>
      </c>
      <c r="AKQ72" s="1" t="s">
        <v>260</v>
      </c>
      <c r="AKR72" s="1" t="s">
        <v>260</v>
      </c>
      <c r="AKS72" s="1" t="s">
        <v>260</v>
      </c>
      <c r="AKT72" s="1" t="s">
        <v>260</v>
      </c>
      <c r="AKU72" s="1" t="s">
        <v>260</v>
      </c>
      <c r="AKV72" s="1" t="s">
        <v>260</v>
      </c>
      <c r="AKW72" s="1" t="s">
        <v>260</v>
      </c>
      <c r="AKX72" s="1" t="s">
        <v>260</v>
      </c>
      <c r="AKY72" s="1" t="s">
        <v>260</v>
      </c>
      <c r="AKZ72" s="1" t="s">
        <v>260</v>
      </c>
      <c r="ALA72" s="1" t="s">
        <v>260</v>
      </c>
      <c r="ALB72" s="1" t="s">
        <v>260</v>
      </c>
      <c r="ALC72" s="1" t="s">
        <v>260</v>
      </c>
      <c r="ALD72" s="1" t="s">
        <v>260</v>
      </c>
      <c r="ALE72" s="1" t="s">
        <v>260</v>
      </c>
      <c r="ALF72" s="1" t="s">
        <v>260</v>
      </c>
      <c r="ALG72" s="1" t="s">
        <v>260</v>
      </c>
      <c r="ALH72" s="1" t="s">
        <v>260</v>
      </c>
      <c r="ALI72" s="1" t="s">
        <v>260</v>
      </c>
      <c r="ALJ72" s="1" t="s">
        <v>260</v>
      </c>
      <c r="ALK72" s="1">
        <v>17</v>
      </c>
      <c r="ALL72" s="11">
        <f t="shared" si="154"/>
        <v>1805882.3529411764</v>
      </c>
      <c r="ALM72" s="28">
        <v>30700000</v>
      </c>
      <c r="ALN72" s="1">
        <v>5</v>
      </c>
      <c r="ALO72" s="1">
        <v>1</v>
      </c>
      <c r="ALP72" s="1">
        <v>11</v>
      </c>
      <c r="ALS72" s="60"/>
      <c r="ALT72" s="1">
        <v>1</v>
      </c>
      <c r="ALV72" s="1">
        <v>1</v>
      </c>
      <c r="ALW72" s="1">
        <v>1</v>
      </c>
      <c r="ALX72" s="1">
        <v>1</v>
      </c>
      <c r="ALZ72" s="1">
        <v>1</v>
      </c>
      <c r="AMB72" s="1">
        <v>1</v>
      </c>
      <c r="AMH72" s="403"/>
    </row>
    <row r="73" spans="1:1022" s="1" customFormat="1" ht="15" customHeight="1" x14ac:dyDescent="0.25">
      <c r="A73" s="268"/>
      <c r="B73" s="113">
        <v>71</v>
      </c>
      <c r="C73" s="304" t="s">
        <v>375</v>
      </c>
      <c r="D73" s="304" t="s">
        <v>579</v>
      </c>
      <c r="E73" s="1">
        <v>2009</v>
      </c>
      <c r="F73" s="1">
        <v>11</v>
      </c>
      <c r="G73" s="1">
        <v>1</v>
      </c>
      <c r="H73" s="1">
        <v>1</v>
      </c>
      <c r="I73" s="1">
        <v>1</v>
      </c>
      <c r="J73" s="1">
        <v>12</v>
      </c>
      <c r="K73" s="1">
        <v>2000</v>
      </c>
      <c r="L73" s="1">
        <v>2004</v>
      </c>
      <c r="M73" s="1">
        <v>4</v>
      </c>
      <c r="AD73" s="1">
        <v>1</v>
      </c>
      <c r="AF73" s="1">
        <v>1</v>
      </c>
      <c r="AG73" s="1">
        <v>1</v>
      </c>
      <c r="AH73" s="1">
        <v>1</v>
      </c>
      <c r="AY73" s="1">
        <v>1</v>
      </c>
      <c r="BA73" s="1">
        <v>1</v>
      </c>
      <c r="BB73" s="1">
        <v>13</v>
      </c>
      <c r="BE73" s="1">
        <v>1</v>
      </c>
      <c r="BG73" s="1">
        <v>3</v>
      </c>
      <c r="CG73" s="1">
        <v>1</v>
      </c>
      <c r="CH73" s="246"/>
      <c r="CP73" s="1">
        <f t="shared" si="118"/>
        <v>0</v>
      </c>
      <c r="CS73" s="1">
        <f t="shared" si="82"/>
        <v>0</v>
      </c>
      <c r="DO73" s="1">
        <f t="shared" si="119"/>
        <v>0</v>
      </c>
      <c r="DX73" s="1">
        <f t="shared" si="120"/>
        <v>0</v>
      </c>
      <c r="EE73" s="1">
        <f t="shared" si="121"/>
        <v>0</v>
      </c>
      <c r="EH73" s="1">
        <f t="shared" si="122"/>
        <v>0</v>
      </c>
      <c r="FF73" s="116"/>
      <c r="GP73" s="1">
        <f t="shared" si="83"/>
        <v>0</v>
      </c>
      <c r="GY73" s="1">
        <f t="shared" si="123"/>
        <v>0</v>
      </c>
      <c r="HC73" s="1">
        <f t="shared" si="124"/>
        <v>0</v>
      </c>
      <c r="HS73" s="1">
        <f t="shared" si="125"/>
        <v>0</v>
      </c>
      <c r="HX73" s="1">
        <f t="shared" si="84"/>
        <v>0</v>
      </c>
      <c r="ID73" s="1">
        <f t="shared" si="85"/>
        <v>0</v>
      </c>
      <c r="IN73" s="1">
        <f t="shared" si="126"/>
        <v>0</v>
      </c>
      <c r="IW73" s="1">
        <f t="shared" si="127"/>
        <v>0</v>
      </c>
      <c r="IZ73" s="1">
        <f t="shared" si="86"/>
        <v>0</v>
      </c>
      <c r="JJ73" s="1">
        <f t="shared" si="87"/>
        <v>0</v>
      </c>
      <c r="JV73" s="1">
        <f t="shared" si="128"/>
        <v>0</v>
      </c>
      <c r="KB73" s="1">
        <f t="shared" si="129"/>
        <v>0</v>
      </c>
      <c r="LG73" s="1">
        <f t="shared" si="88"/>
        <v>0</v>
      </c>
      <c r="LI73" s="1">
        <v>1</v>
      </c>
      <c r="LM73" s="1">
        <v>1</v>
      </c>
      <c r="LN73" s="1">
        <v>1</v>
      </c>
      <c r="LO73" s="1">
        <v>1</v>
      </c>
      <c r="LT73" s="1">
        <f t="shared" si="130"/>
        <v>4</v>
      </c>
      <c r="LU73" s="1">
        <v>1</v>
      </c>
      <c r="MA73" s="1">
        <f t="shared" si="131"/>
        <v>0</v>
      </c>
      <c r="MF73" s="1">
        <f t="shared" si="132"/>
        <v>0</v>
      </c>
      <c r="MM73" s="1">
        <f t="shared" si="133"/>
        <v>0</v>
      </c>
      <c r="MS73" s="1">
        <f t="shared" si="134"/>
        <v>0</v>
      </c>
      <c r="MU73" s="115"/>
      <c r="OI73" s="120">
        <v>1</v>
      </c>
      <c r="PD73" s="1">
        <f t="shared" si="89"/>
        <v>1</v>
      </c>
      <c r="PE73" s="1">
        <v>1</v>
      </c>
      <c r="QF73" s="1">
        <f t="shared" si="135"/>
        <v>0</v>
      </c>
      <c r="QY73" s="1">
        <f t="shared" si="136"/>
        <v>0</v>
      </c>
      <c r="RK73" s="1">
        <f t="shared" si="137"/>
        <v>0</v>
      </c>
      <c r="SA73" s="1">
        <f t="shared" si="138"/>
        <v>0</v>
      </c>
      <c r="SG73" s="1">
        <f t="shared" si="139"/>
        <v>0</v>
      </c>
      <c r="SO73" s="1">
        <f t="shared" si="140"/>
        <v>0</v>
      </c>
      <c r="TB73" s="1">
        <f t="shared" si="141"/>
        <v>0</v>
      </c>
      <c r="TD73" s="1">
        <v>1</v>
      </c>
      <c r="TK73" s="1">
        <v>1</v>
      </c>
      <c r="TS73" s="1">
        <f t="shared" si="90"/>
        <v>2</v>
      </c>
      <c r="TT73" s="1">
        <v>1</v>
      </c>
      <c r="UD73" s="1">
        <f t="shared" si="91"/>
        <v>0</v>
      </c>
      <c r="UG73" s="1">
        <f t="shared" si="92"/>
        <v>0</v>
      </c>
      <c r="UQ73" s="1">
        <f t="shared" si="142"/>
        <v>0</v>
      </c>
      <c r="VA73" s="1">
        <f t="shared" si="143"/>
        <v>0</v>
      </c>
      <c r="VG73" s="1">
        <f t="shared" si="144"/>
        <v>0</v>
      </c>
      <c r="WY73" s="1">
        <f t="shared" si="93"/>
        <v>0</v>
      </c>
      <c r="XB73" s="1">
        <f t="shared" si="145"/>
        <v>0</v>
      </c>
      <c r="XG73" s="1">
        <f t="shared" si="94"/>
        <v>0</v>
      </c>
      <c r="XK73" s="108"/>
      <c r="XL73" s="1">
        <f t="shared" si="95"/>
        <v>7</v>
      </c>
      <c r="XM73" s="1">
        <f t="shared" si="96"/>
        <v>0</v>
      </c>
      <c r="XN73" s="1">
        <f t="shared" si="146"/>
        <v>0</v>
      </c>
      <c r="XO73" s="1">
        <f t="shared" si="97"/>
        <v>0</v>
      </c>
      <c r="XP73" s="1">
        <f t="shared" si="147"/>
        <v>0</v>
      </c>
      <c r="XQ73" s="1">
        <f t="shared" si="98"/>
        <v>0</v>
      </c>
      <c r="XR73" s="1">
        <f t="shared" si="99"/>
        <v>0</v>
      </c>
      <c r="XS73" s="1">
        <f t="shared" si="100"/>
        <v>0</v>
      </c>
      <c r="XT73" s="1">
        <f t="shared" si="148"/>
        <v>0</v>
      </c>
      <c r="XU73" s="1">
        <f t="shared" si="101"/>
        <v>0</v>
      </c>
      <c r="XV73" s="1">
        <f t="shared" si="102"/>
        <v>0</v>
      </c>
      <c r="XW73" s="1">
        <f t="shared" si="103"/>
        <v>0</v>
      </c>
      <c r="XX73" s="1">
        <f t="shared" si="104"/>
        <v>0</v>
      </c>
      <c r="XY73" s="1">
        <f t="shared" si="105"/>
        <v>0</v>
      </c>
      <c r="XZ73" s="1">
        <f t="shared" si="106"/>
        <v>0</v>
      </c>
      <c r="YA73" s="1">
        <f t="shared" si="107"/>
        <v>0</v>
      </c>
      <c r="YB73" s="1">
        <f t="shared" si="108"/>
        <v>0</v>
      </c>
      <c r="YC73" s="1">
        <f t="shared" si="109"/>
        <v>0</v>
      </c>
      <c r="YD73" s="132"/>
      <c r="YE73" s="133">
        <f t="shared" si="81"/>
        <v>7</v>
      </c>
      <c r="YF73" s="133">
        <f t="shared" si="110"/>
        <v>127728.57142857143</v>
      </c>
      <c r="YG73" s="130">
        <v>3</v>
      </c>
      <c r="YH73" s="130">
        <f t="shared" si="111"/>
        <v>298033.33333333331</v>
      </c>
      <c r="YI73" s="129">
        <v>1</v>
      </c>
      <c r="YJ73" s="128">
        <f t="shared" si="112"/>
        <v>894100</v>
      </c>
      <c r="YK73" s="177"/>
      <c r="YL73">
        <v>1</v>
      </c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>
        <f t="shared" si="149"/>
        <v>0</v>
      </c>
      <c r="ACD73" s="25"/>
      <c r="ACE73" s="11">
        <f t="shared" si="113"/>
        <v>7</v>
      </c>
      <c r="ACF73" s="11">
        <f t="shared" si="114"/>
        <v>127728.57142857143</v>
      </c>
      <c r="ACG73" s="1">
        <v>4</v>
      </c>
      <c r="ACH73" s="1">
        <v>1</v>
      </c>
      <c r="ACI73" s="11">
        <f t="shared" si="115"/>
        <v>894100</v>
      </c>
      <c r="ACJ73" s="45">
        <v>1</v>
      </c>
      <c r="ACK73" s="13">
        <f t="shared" si="116"/>
        <v>894100</v>
      </c>
      <c r="ACL73">
        <v>1</v>
      </c>
      <c r="ACM73" s="25">
        <f t="shared" si="150"/>
        <v>894100</v>
      </c>
      <c r="ACN73" s="11">
        <f t="shared" si="151"/>
        <v>894100</v>
      </c>
      <c r="ACO73" s="65"/>
      <c r="ACR73" s="39" t="s">
        <v>407</v>
      </c>
      <c r="ACS73" s="1">
        <v>1</v>
      </c>
      <c r="ACT73" s="1">
        <v>1</v>
      </c>
      <c r="ACZ73" s="1" t="s">
        <v>259</v>
      </c>
      <c r="ADD73" s="1" t="s">
        <v>185</v>
      </c>
      <c r="ADU73" s="1">
        <v>2</v>
      </c>
      <c r="AET73" s="1">
        <v>1</v>
      </c>
      <c r="AFK73" s="1">
        <v>1</v>
      </c>
      <c r="AFL73" s="1">
        <v>1</v>
      </c>
      <c r="AGJ73" s="11">
        <v>507000</v>
      </c>
      <c r="AGK73" s="11">
        <f t="shared" ref="AGK73:AGK137" si="155">AGL73+AGN73+AGP73+AGR73+AGT73+AGV73+AGX73+AGZ73+AHB73</f>
        <v>2100</v>
      </c>
      <c r="AGV73" s="1">
        <v>1200</v>
      </c>
      <c r="AGW73" s="1">
        <v>1</v>
      </c>
      <c r="AGX73" s="1">
        <v>900</v>
      </c>
      <c r="AGY73" s="1">
        <v>1</v>
      </c>
      <c r="AHG73" s="1">
        <v>1</v>
      </c>
      <c r="AHH73" s="1">
        <v>509100</v>
      </c>
      <c r="AHI73" s="1">
        <v>0.41399999999999998</v>
      </c>
      <c r="AHJ73" s="1">
        <v>6</v>
      </c>
      <c r="AHK73" s="1">
        <v>1</v>
      </c>
      <c r="AHT73" s="1">
        <v>2</v>
      </c>
      <c r="AHU73" s="1">
        <v>1</v>
      </c>
      <c r="AHV73" s="1">
        <v>1</v>
      </c>
      <c r="AHW73" s="1">
        <v>20</v>
      </c>
      <c r="AHX73" s="1">
        <v>1</v>
      </c>
      <c r="AHY73" s="1">
        <v>3</v>
      </c>
      <c r="AHZ73" s="1">
        <v>1</v>
      </c>
      <c r="AIC73" s="1">
        <v>2</v>
      </c>
      <c r="AID73" s="1">
        <v>1</v>
      </c>
      <c r="AIE73" s="1">
        <v>1</v>
      </c>
      <c r="AIF73" s="1">
        <v>1</v>
      </c>
      <c r="AIH73" s="1">
        <v>1</v>
      </c>
      <c r="AIT73" s="1" t="s">
        <v>1166</v>
      </c>
      <c r="AIV73" s="1">
        <v>1</v>
      </c>
      <c r="AIW73" s="11">
        <v>385000</v>
      </c>
      <c r="AIX73" s="11"/>
      <c r="AIY73" s="1">
        <v>75.62</v>
      </c>
      <c r="AIZ73" s="11"/>
      <c r="AJA73" s="1">
        <v>509100</v>
      </c>
      <c r="AJB73" s="1">
        <v>1</v>
      </c>
      <c r="AJC73" s="1">
        <v>1</v>
      </c>
      <c r="AJD73" s="1">
        <v>56.939939604071135</v>
      </c>
      <c r="AJE73" s="45"/>
      <c r="AJF73" s="381">
        <v>894100</v>
      </c>
      <c r="AJG73" s="11">
        <f t="shared" si="117"/>
        <v>127728.57142857143</v>
      </c>
      <c r="AJH73" s="60"/>
      <c r="AJI73" s="12"/>
      <c r="AJJ73" s="1">
        <v>1</v>
      </c>
      <c r="AJU73" s="1">
        <f t="shared" si="152"/>
        <v>1</v>
      </c>
      <c r="AJX73" s="1">
        <f t="shared" si="153"/>
        <v>1</v>
      </c>
      <c r="AJY73" s="60"/>
      <c r="AJZ73" s="1" t="s">
        <v>260</v>
      </c>
      <c r="AKA73" s="1" t="s">
        <v>260</v>
      </c>
      <c r="AKB73" s="1" t="s">
        <v>261</v>
      </c>
      <c r="AKC73" s="1" t="s">
        <v>260</v>
      </c>
      <c r="AKD73" s="1" t="s">
        <v>260</v>
      </c>
      <c r="AKE73" s="1" t="s">
        <v>260</v>
      </c>
      <c r="AKF73" s="1" t="s">
        <v>260</v>
      </c>
      <c r="AKG73" s="1" t="s">
        <v>260</v>
      </c>
      <c r="AKH73" s="1" t="s">
        <v>262</v>
      </c>
      <c r="AKI73" s="1" t="s">
        <v>260</v>
      </c>
      <c r="AKJ73" s="1" t="s">
        <v>260</v>
      </c>
      <c r="AKK73" s="1" t="s">
        <v>260</v>
      </c>
      <c r="AKL73" s="1" t="s">
        <v>260</v>
      </c>
      <c r="AKM73" s="1" t="s">
        <v>260</v>
      </c>
      <c r="AKN73" s="1" t="s">
        <v>260</v>
      </c>
      <c r="AKO73" s="1" t="s">
        <v>260</v>
      </c>
      <c r="AKP73" s="1" t="s">
        <v>263</v>
      </c>
      <c r="AKQ73" s="1" t="s">
        <v>260</v>
      </c>
      <c r="AKR73" s="1" t="s">
        <v>260</v>
      </c>
      <c r="AKS73" s="1" t="s">
        <v>260</v>
      </c>
      <c r="AKT73" s="1" t="s">
        <v>260</v>
      </c>
      <c r="AKU73" s="1" t="s">
        <v>260</v>
      </c>
      <c r="AKV73" s="1" t="s">
        <v>260</v>
      </c>
      <c r="AKW73" s="1" t="s">
        <v>260</v>
      </c>
      <c r="AKX73" s="1" t="s">
        <v>260</v>
      </c>
      <c r="AKY73" s="1" t="s">
        <v>260</v>
      </c>
      <c r="AKZ73" s="1" t="s">
        <v>260</v>
      </c>
      <c r="ALA73" s="1" t="s">
        <v>260</v>
      </c>
      <c r="ALB73" s="1" t="s">
        <v>260</v>
      </c>
      <c r="ALC73" s="1" t="s">
        <v>260</v>
      </c>
      <c r="ALD73" s="1" t="s">
        <v>260</v>
      </c>
      <c r="ALE73" s="1" t="s">
        <v>260</v>
      </c>
      <c r="ALF73" s="1" t="s">
        <v>260</v>
      </c>
      <c r="ALG73" s="1" t="s">
        <v>260</v>
      </c>
      <c r="ALH73" s="1" t="s">
        <v>260</v>
      </c>
      <c r="ALI73" s="1" t="s">
        <v>260</v>
      </c>
      <c r="ALJ73" s="1" t="s">
        <v>260</v>
      </c>
      <c r="ALL73" s="11" t="e">
        <f t="shared" si="154"/>
        <v>#DIV/0!</v>
      </c>
      <c r="ALM73" s="28">
        <v>894100</v>
      </c>
      <c r="ALS73" s="60"/>
      <c r="ALT73" s="1">
        <v>1</v>
      </c>
      <c r="ALW73" s="1">
        <v>1</v>
      </c>
      <c r="ALX73" s="1">
        <v>1</v>
      </c>
      <c r="ALY73" s="1">
        <v>1</v>
      </c>
      <c r="ALZ73" s="1">
        <v>1</v>
      </c>
      <c r="AMA73" s="1">
        <v>1</v>
      </c>
      <c r="AMB73" s="1">
        <v>1</v>
      </c>
      <c r="AMH73" s="403"/>
    </row>
    <row r="74" spans="1:1022" s="1" customFormat="1" ht="15" customHeight="1" x14ac:dyDescent="0.25">
      <c r="A74" s="268"/>
      <c r="B74" s="113">
        <v>72</v>
      </c>
      <c r="C74" s="304" t="s">
        <v>375</v>
      </c>
      <c r="D74" s="304" t="s">
        <v>580</v>
      </c>
      <c r="E74" s="1">
        <v>2009</v>
      </c>
      <c r="H74" s="1">
        <v>1</v>
      </c>
      <c r="I74" s="1">
        <v>1</v>
      </c>
      <c r="J74" s="1">
        <v>1</v>
      </c>
      <c r="K74" s="1">
        <v>1999</v>
      </c>
      <c r="L74" s="1">
        <v>2003</v>
      </c>
      <c r="M74" s="1">
        <v>4</v>
      </c>
      <c r="AD74" s="1">
        <v>1</v>
      </c>
      <c r="AE74" s="1">
        <v>1</v>
      </c>
      <c r="AF74" s="1">
        <v>1</v>
      </c>
      <c r="AG74" s="1">
        <v>1</v>
      </c>
      <c r="AY74" s="1">
        <v>1</v>
      </c>
      <c r="BA74" s="1">
        <v>1</v>
      </c>
      <c r="BB74" s="1">
        <v>11</v>
      </c>
      <c r="BC74" s="1">
        <v>1</v>
      </c>
      <c r="BG74" s="1">
        <v>3</v>
      </c>
      <c r="CG74" s="1">
        <v>1</v>
      </c>
      <c r="CH74" s="246"/>
      <c r="CP74" s="1">
        <f t="shared" si="118"/>
        <v>0</v>
      </c>
      <c r="CS74" s="1">
        <f t="shared" si="82"/>
        <v>0</v>
      </c>
      <c r="DF74" s="1">
        <v>1</v>
      </c>
      <c r="DO74" s="1">
        <f t="shared" si="119"/>
        <v>1</v>
      </c>
      <c r="DP74" s="1">
        <v>1</v>
      </c>
      <c r="DX74" s="1">
        <f t="shared" si="120"/>
        <v>0</v>
      </c>
      <c r="EE74" s="1">
        <f t="shared" si="121"/>
        <v>0</v>
      </c>
      <c r="EH74" s="1">
        <f t="shared" si="122"/>
        <v>0</v>
      </c>
      <c r="FF74" s="116"/>
      <c r="GP74" s="1">
        <f t="shared" si="83"/>
        <v>0</v>
      </c>
      <c r="GY74" s="1">
        <f t="shared" si="123"/>
        <v>0</v>
      </c>
      <c r="HC74" s="1">
        <f t="shared" si="124"/>
        <v>0</v>
      </c>
      <c r="HS74" s="1">
        <f t="shared" si="125"/>
        <v>0</v>
      </c>
      <c r="HX74" s="1">
        <f t="shared" si="84"/>
        <v>0</v>
      </c>
      <c r="ID74" s="1">
        <f t="shared" si="85"/>
        <v>0</v>
      </c>
      <c r="IN74" s="1">
        <f t="shared" si="126"/>
        <v>0</v>
      </c>
      <c r="IW74" s="1">
        <f t="shared" si="127"/>
        <v>0</v>
      </c>
      <c r="IZ74" s="1">
        <f t="shared" si="86"/>
        <v>0</v>
      </c>
      <c r="JJ74" s="1">
        <f t="shared" si="87"/>
        <v>0</v>
      </c>
      <c r="JV74" s="1">
        <f t="shared" si="128"/>
        <v>0</v>
      </c>
      <c r="KB74" s="1">
        <f t="shared" si="129"/>
        <v>0</v>
      </c>
      <c r="LG74" s="1">
        <f t="shared" si="88"/>
        <v>0</v>
      </c>
      <c r="LT74" s="1">
        <f t="shared" si="130"/>
        <v>0</v>
      </c>
      <c r="MA74" s="1">
        <f t="shared" si="131"/>
        <v>0</v>
      </c>
      <c r="MF74" s="1">
        <f t="shared" si="132"/>
        <v>0</v>
      </c>
      <c r="MM74" s="1">
        <f t="shared" si="133"/>
        <v>0</v>
      </c>
      <c r="MS74" s="1">
        <f t="shared" si="134"/>
        <v>0</v>
      </c>
      <c r="MU74" s="115">
        <v>1</v>
      </c>
      <c r="OI74" s="120"/>
      <c r="PD74" s="1">
        <f t="shared" si="89"/>
        <v>0</v>
      </c>
      <c r="QF74" s="1">
        <f t="shared" si="135"/>
        <v>0</v>
      </c>
      <c r="QY74" s="1">
        <f t="shared" si="136"/>
        <v>0</v>
      </c>
      <c r="RK74" s="1">
        <f t="shared" si="137"/>
        <v>0</v>
      </c>
      <c r="SA74" s="1">
        <f t="shared" si="138"/>
        <v>0</v>
      </c>
      <c r="SG74" s="1">
        <f t="shared" si="139"/>
        <v>0</v>
      </c>
      <c r="SO74" s="1">
        <f t="shared" si="140"/>
        <v>0</v>
      </c>
      <c r="TB74" s="1">
        <f t="shared" si="141"/>
        <v>0</v>
      </c>
      <c r="TS74" s="1">
        <f t="shared" si="90"/>
        <v>0</v>
      </c>
      <c r="UD74" s="1">
        <f t="shared" si="91"/>
        <v>0</v>
      </c>
      <c r="UG74" s="1">
        <f t="shared" si="92"/>
        <v>0</v>
      </c>
      <c r="UQ74" s="1">
        <f t="shared" si="142"/>
        <v>0</v>
      </c>
      <c r="VA74" s="1">
        <f t="shared" si="143"/>
        <v>0</v>
      </c>
      <c r="VG74" s="1">
        <f t="shared" si="144"/>
        <v>0</v>
      </c>
      <c r="VI74" s="1">
        <v>1</v>
      </c>
      <c r="WY74" s="1">
        <f t="shared" si="93"/>
        <v>1</v>
      </c>
      <c r="WZ74" s="1">
        <v>1</v>
      </c>
      <c r="XB74" s="1">
        <f t="shared" si="145"/>
        <v>0</v>
      </c>
      <c r="XG74" s="1">
        <f t="shared" si="94"/>
        <v>0</v>
      </c>
      <c r="XK74" s="108"/>
      <c r="XL74" s="1">
        <f t="shared" si="95"/>
        <v>0</v>
      </c>
      <c r="XM74" s="1">
        <f t="shared" si="96"/>
        <v>0</v>
      </c>
      <c r="XN74" s="1">
        <f t="shared" si="146"/>
        <v>0</v>
      </c>
      <c r="XO74" s="1">
        <f t="shared" si="97"/>
        <v>0</v>
      </c>
      <c r="XP74" s="1">
        <f t="shared" si="147"/>
        <v>0</v>
      </c>
      <c r="XQ74" s="1">
        <f t="shared" si="98"/>
        <v>0</v>
      </c>
      <c r="XR74" s="1">
        <f t="shared" si="99"/>
        <v>0</v>
      </c>
      <c r="XS74" s="1">
        <f t="shared" si="100"/>
        <v>0</v>
      </c>
      <c r="XT74" s="1">
        <f t="shared" si="148"/>
        <v>0</v>
      </c>
      <c r="XU74" s="1">
        <f t="shared" si="101"/>
        <v>1</v>
      </c>
      <c r="XV74" s="1">
        <f t="shared" si="102"/>
        <v>0</v>
      </c>
      <c r="XW74" s="1">
        <f t="shared" si="103"/>
        <v>0</v>
      </c>
      <c r="XX74" s="1">
        <f t="shared" si="104"/>
        <v>0</v>
      </c>
      <c r="XY74" s="1">
        <f t="shared" si="105"/>
        <v>1</v>
      </c>
      <c r="XZ74" s="1">
        <f t="shared" si="106"/>
        <v>0</v>
      </c>
      <c r="YA74" s="1">
        <f t="shared" si="107"/>
        <v>1</v>
      </c>
      <c r="YB74" s="1">
        <f t="shared" si="108"/>
        <v>0</v>
      </c>
      <c r="YC74" s="1">
        <f t="shared" si="109"/>
        <v>0</v>
      </c>
      <c r="YD74" s="132"/>
      <c r="YE74" s="133">
        <f t="shared" si="81"/>
        <v>3</v>
      </c>
      <c r="YF74" s="133">
        <f t="shared" si="110"/>
        <v>105000</v>
      </c>
      <c r="YG74" s="130">
        <v>3</v>
      </c>
      <c r="YH74" s="130">
        <f t="shared" si="111"/>
        <v>105000</v>
      </c>
      <c r="YI74" s="129">
        <v>3</v>
      </c>
      <c r="YJ74" s="128">
        <f t="shared" si="112"/>
        <v>105000</v>
      </c>
      <c r="YK74" s="177"/>
      <c r="YL74">
        <v>0.5</v>
      </c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>
        <v>1</v>
      </c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>
        <v>1</v>
      </c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>
        <v>1</v>
      </c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>
        <f t="shared" si="149"/>
        <v>3</v>
      </c>
      <c r="ACD74" s="25">
        <f>(AJF74/ACC74)*YL74</f>
        <v>105000</v>
      </c>
      <c r="ACE74" s="11">
        <f t="shared" si="113"/>
        <v>6</v>
      </c>
      <c r="ACF74" s="11">
        <f t="shared" si="114"/>
        <v>105000</v>
      </c>
      <c r="ACG74" s="1">
        <v>14</v>
      </c>
      <c r="ACH74" s="1">
        <v>2</v>
      </c>
      <c r="ACI74" s="11">
        <f t="shared" si="115"/>
        <v>315000</v>
      </c>
      <c r="ACJ74" s="45">
        <v>0.5</v>
      </c>
      <c r="ACK74" s="13">
        <f t="shared" si="116"/>
        <v>315000</v>
      </c>
      <c r="ACL74">
        <v>0.5</v>
      </c>
      <c r="ACM74" s="25">
        <f t="shared" si="150"/>
        <v>315000</v>
      </c>
      <c r="ACN74" s="11">
        <f t="shared" si="151"/>
        <v>315000</v>
      </c>
      <c r="ACO74" s="65"/>
      <c r="ACR74" s="39" t="s">
        <v>295</v>
      </c>
      <c r="ACS74" s="1">
        <v>1</v>
      </c>
      <c r="ACU74" s="1">
        <v>1</v>
      </c>
      <c r="ACV74" s="1">
        <v>1</v>
      </c>
      <c r="ACZ74" s="1" t="s">
        <v>259</v>
      </c>
      <c r="ADD74" s="1" t="s">
        <v>185</v>
      </c>
      <c r="ADO74" s="1">
        <v>1</v>
      </c>
      <c r="ADU74" s="1">
        <v>6</v>
      </c>
      <c r="ADV74" s="1">
        <v>8</v>
      </c>
      <c r="ADW74" s="1">
        <v>1</v>
      </c>
      <c r="AEP74" s="1">
        <v>1</v>
      </c>
      <c r="AET74" s="1">
        <v>1</v>
      </c>
      <c r="AEY74" s="1">
        <v>1</v>
      </c>
      <c r="AFA74" s="1">
        <v>1</v>
      </c>
      <c r="AFD74" s="1">
        <v>1</v>
      </c>
      <c r="AFH74" s="1">
        <v>1</v>
      </c>
      <c r="AFK74" s="1">
        <v>1</v>
      </c>
      <c r="AFL74" s="1">
        <v>1</v>
      </c>
      <c r="AFN74" s="1">
        <v>1</v>
      </c>
      <c r="AFP74" s="1">
        <v>1</v>
      </c>
      <c r="AFT74" s="1">
        <v>1</v>
      </c>
      <c r="AGJ74" s="11"/>
      <c r="AGK74" s="11">
        <f t="shared" si="155"/>
        <v>30000</v>
      </c>
      <c r="AGZ74" s="1">
        <v>30000</v>
      </c>
      <c r="AHA74" s="1">
        <v>1</v>
      </c>
      <c r="AHG74" s="1">
        <v>1</v>
      </c>
      <c r="AHH74" s="1">
        <v>30000</v>
      </c>
      <c r="AIV74" s="1">
        <v>1</v>
      </c>
      <c r="AIW74" s="11">
        <v>84000</v>
      </c>
      <c r="AIX74" s="11"/>
      <c r="AIY74" s="1">
        <v>280</v>
      </c>
      <c r="AIZ74" s="11">
        <v>546000</v>
      </c>
      <c r="AJE74" s="45"/>
      <c r="AJF74" s="381">
        <v>630000</v>
      </c>
      <c r="AJG74" s="11">
        <f t="shared" si="117"/>
        <v>105000</v>
      </c>
      <c r="AJH74" s="60"/>
      <c r="AJI74" s="12">
        <v>1</v>
      </c>
      <c r="AJJ74" s="1">
        <v>1</v>
      </c>
      <c r="AJU74" s="1">
        <f t="shared" si="152"/>
        <v>1</v>
      </c>
      <c r="AJW74" s="1">
        <v>1</v>
      </c>
      <c r="AJX74" s="1">
        <f t="shared" si="153"/>
        <v>2</v>
      </c>
      <c r="AJY74" s="60"/>
      <c r="AJZ74" s="1" t="s">
        <v>186</v>
      </c>
      <c r="AKA74" s="1" t="s">
        <v>368</v>
      </c>
      <c r="AKB74" s="1" t="s">
        <v>581</v>
      </c>
      <c r="AKC74" s="1" t="s">
        <v>657</v>
      </c>
      <c r="AKD74" s="1" t="s">
        <v>583</v>
      </c>
      <c r="AKE74" s="1" t="s">
        <v>322</v>
      </c>
      <c r="AKF74" s="1" t="s">
        <v>584</v>
      </c>
      <c r="AKG74" s="1" t="s">
        <v>585</v>
      </c>
      <c r="AKH74" s="1" t="s">
        <v>660</v>
      </c>
      <c r="AKI74" s="1" t="s">
        <v>661</v>
      </c>
      <c r="AKJ74" s="1" t="s">
        <v>749</v>
      </c>
      <c r="AKK74" s="1" t="s">
        <v>750</v>
      </c>
      <c r="AKL74" s="1" t="s">
        <v>260</v>
      </c>
      <c r="AKM74" s="1" t="s">
        <v>260</v>
      </c>
      <c r="AKN74" s="1" t="s">
        <v>260</v>
      </c>
      <c r="AKO74" s="1" t="s">
        <v>260</v>
      </c>
      <c r="AKP74" s="1" t="s">
        <v>263</v>
      </c>
      <c r="AKQ74" s="1" t="s">
        <v>260</v>
      </c>
      <c r="AKR74" s="1" t="s">
        <v>260</v>
      </c>
      <c r="AKS74" s="1" t="s">
        <v>260</v>
      </c>
      <c r="AKT74" s="1" t="s">
        <v>260</v>
      </c>
      <c r="AKU74" s="1" t="s">
        <v>260</v>
      </c>
      <c r="AKV74" s="1" t="s">
        <v>260</v>
      </c>
      <c r="AKW74" s="1" t="s">
        <v>260</v>
      </c>
      <c r="AKX74" s="1" t="s">
        <v>260</v>
      </c>
      <c r="AKY74" s="1" t="s">
        <v>260</v>
      </c>
      <c r="AKZ74" s="1" t="s">
        <v>260</v>
      </c>
      <c r="ALA74" s="1" t="s">
        <v>260</v>
      </c>
      <c r="ALB74" s="1" t="s">
        <v>260</v>
      </c>
      <c r="ALC74" s="1" t="s">
        <v>260</v>
      </c>
      <c r="ALD74" s="1" t="s">
        <v>260</v>
      </c>
      <c r="ALE74" s="1" t="s">
        <v>260</v>
      </c>
      <c r="ALF74" s="1" t="s">
        <v>260</v>
      </c>
      <c r="ALG74" s="1" t="s">
        <v>260</v>
      </c>
      <c r="ALH74" s="1" t="s">
        <v>260</v>
      </c>
      <c r="ALI74" s="1" t="s">
        <v>260</v>
      </c>
      <c r="ALJ74" s="1" t="s">
        <v>260</v>
      </c>
      <c r="ALK74" s="1">
        <v>12</v>
      </c>
      <c r="ALL74" s="11">
        <f t="shared" si="154"/>
        <v>52500</v>
      </c>
      <c r="ALM74" s="28">
        <v>630000</v>
      </c>
      <c r="ALN74" s="1">
        <v>2</v>
      </c>
      <c r="ALO74" s="1">
        <v>3</v>
      </c>
      <c r="ALP74" s="1">
        <v>7</v>
      </c>
      <c r="ALS74" s="60"/>
      <c r="ALT74" s="1">
        <v>1</v>
      </c>
      <c r="ALV74" s="1">
        <v>1</v>
      </c>
      <c r="AMH74" s="403"/>
    </row>
    <row r="75" spans="1:1022" s="1" customFormat="1" ht="15" customHeight="1" x14ac:dyDescent="0.25">
      <c r="A75" s="268"/>
      <c r="B75" s="113">
        <v>73</v>
      </c>
      <c r="C75" s="304" t="s">
        <v>375</v>
      </c>
      <c r="D75" s="304" t="s">
        <v>663</v>
      </c>
      <c r="E75" s="1">
        <v>2009</v>
      </c>
      <c r="F75" s="1">
        <v>1</v>
      </c>
      <c r="G75" s="1">
        <v>1</v>
      </c>
      <c r="J75" s="1">
        <v>1</v>
      </c>
      <c r="K75" s="1">
        <v>1998</v>
      </c>
      <c r="L75" s="1">
        <v>2000</v>
      </c>
      <c r="M75" s="1">
        <v>3</v>
      </c>
      <c r="AB75" s="1">
        <v>1</v>
      </c>
      <c r="AC75" s="1">
        <v>1</v>
      </c>
      <c r="AD75" s="1">
        <v>1</v>
      </c>
      <c r="AY75" s="1">
        <v>1</v>
      </c>
      <c r="BA75" s="1">
        <v>1</v>
      </c>
      <c r="BB75" s="1">
        <v>21</v>
      </c>
      <c r="BC75" s="1">
        <v>1</v>
      </c>
      <c r="BD75" s="1">
        <v>1</v>
      </c>
      <c r="BG75" s="1">
        <v>3</v>
      </c>
      <c r="CG75" s="1">
        <v>1</v>
      </c>
      <c r="CH75" s="246"/>
      <c r="CP75" s="1">
        <f t="shared" si="118"/>
        <v>0</v>
      </c>
      <c r="CS75" s="1">
        <f t="shared" si="82"/>
        <v>0</v>
      </c>
      <c r="DO75" s="1">
        <f t="shared" si="119"/>
        <v>0</v>
      </c>
      <c r="DX75" s="1">
        <f t="shared" si="120"/>
        <v>0</v>
      </c>
      <c r="EE75" s="1">
        <f t="shared" si="121"/>
        <v>0</v>
      </c>
      <c r="EH75" s="1">
        <f t="shared" si="122"/>
        <v>0</v>
      </c>
      <c r="FF75" s="116"/>
      <c r="GP75" s="1">
        <f t="shared" si="83"/>
        <v>0</v>
      </c>
      <c r="GY75" s="1">
        <f t="shared" si="123"/>
        <v>0</v>
      </c>
      <c r="HC75" s="1">
        <f t="shared" si="124"/>
        <v>0</v>
      </c>
      <c r="HS75" s="1">
        <f t="shared" si="125"/>
        <v>0</v>
      </c>
      <c r="HX75" s="1">
        <f t="shared" si="84"/>
        <v>0</v>
      </c>
      <c r="ID75" s="1">
        <f t="shared" si="85"/>
        <v>0</v>
      </c>
      <c r="IN75" s="1">
        <f t="shared" si="126"/>
        <v>0</v>
      </c>
      <c r="IW75" s="1">
        <f t="shared" si="127"/>
        <v>0</v>
      </c>
      <c r="IZ75" s="1">
        <f t="shared" si="86"/>
        <v>0</v>
      </c>
      <c r="JJ75" s="1">
        <f t="shared" si="87"/>
        <v>0</v>
      </c>
      <c r="JV75" s="1">
        <f t="shared" si="128"/>
        <v>0</v>
      </c>
      <c r="KB75" s="1">
        <f t="shared" si="129"/>
        <v>0</v>
      </c>
      <c r="LG75" s="1">
        <f t="shared" si="88"/>
        <v>0</v>
      </c>
      <c r="LT75" s="1">
        <f t="shared" si="130"/>
        <v>0</v>
      </c>
      <c r="MA75" s="1">
        <f t="shared" si="131"/>
        <v>0</v>
      </c>
      <c r="MF75" s="1">
        <f t="shared" si="132"/>
        <v>0</v>
      </c>
      <c r="MM75" s="1">
        <f t="shared" si="133"/>
        <v>0</v>
      </c>
      <c r="MS75" s="1">
        <f t="shared" si="134"/>
        <v>0</v>
      </c>
      <c r="MU75" s="115">
        <v>1</v>
      </c>
      <c r="OI75" s="120"/>
      <c r="PD75" s="1">
        <f t="shared" si="89"/>
        <v>0</v>
      </c>
      <c r="QF75" s="1">
        <f t="shared" si="135"/>
        <v>0</v>
      </c>
      <c r="QY75" s="1">
        <f t="shared" si="136"/>
        <v>0</v>
      </c>
      <c r="RK75" s="1">
        <f t="shared" si="137"/>
        <v>0</v>
      </c>
      <c r="SA75" s="1">
        <f t="shared" si="138"/>
        <v>0</v>
      </c>
      <c r="SG75" s="1">
        <f t="shared" si="139"/>
        <v>0</v>
      </c>
      <c r="SO75" s="1">
        <f t="shared" si="140"/>
        <v>0</v>
      </c>
      <c r="TA75" s="1">
        <v>1</v>
      </c>
      <c r="TB75" s="1">
        <f t="shared" si="141"/>
        <v>1</v>
      </c>
      <c r="TC75" s="1">
        <v>1</v>
      </c>
      <c r="TS75" s="1">
        <f t="shared" si="90"/>
        <v>0</v>
      </c>
      <c r="UD75" s="1">
        <f t="shared" si="91"/>
        <v>0</v>
      </c>
      <c r="UG75" s="1">
        <f t="shared" si="92"/>
        <v>0</v>
      </c>
      <c r="UQ75" s="1">
        <f t="shared" si="142"/>
        <v>0</v>
      </c>
      <c r="VA75" s="1">
        <f t="shared" si="143"/>
        <v>0</v>
      </c>
      <c r="VG75" s="1">
        <f t="shared" si="144"/>
        <v>0</v>
      </c>
      <c r="WY75" s="1">
        <f t="shared" si="93"/>
        <v>0</v>
      </c>
      <c r="XB75" s="1">
        <f t="shared" si="145"/>
        <v>0</v>
      </c>
      <c r="XG75" s="1">
        <f t="shared" si="94"/>
        <v>0</v>
      </c>
      <c r="XK75" s="108"/>
      <c r="XL75" s="1">
        <f t="shared" si="95"/>
        <v>0</v>
      </c>
      <c r="XM75" s="1">
        <f t="shared" si="96"/>
        <v>0</v>
      </c>
      <c r="XN75" s="1">
        <f t="shared" si="146"/>
        <v>0</v>
      </c>
      <c r="XO75" s="1">
        <f t="shared" si="97"/>
        <v>0</v>
      </c>
      <c r="XP75" s="1">
        <f t="shared" si="147"/>
        <v>0</v>
      </c>
      <c r="XQ75" s="1">
        <f t="shared" si="98"/>
        <v>0</v>
      </c>
      <c r="XR75" s="1">
        <f t="shared" si="99"/>
        <v>0</v>
      </c>
      <c r="XS75" s="1">
        <f t="shared" si="100"/>
        <v>0</v>
      </c>
      <c r="XT75" s="1">
        <f t="shared" si="148"/>
        <v>0</v>
      </c>
      <c r="XU75" s="1">
        <f t="shared" si="101"/>
        <v>0</v>
      </c>
      <c r="XV75" s="1">
        <f t="shared" si="102"/>
        <v>0</v>
      </c>
      <c r="XW75" s="1">
        <f t="shared" si="103"/>
        <v>0</v>
      </c>
      <c r="XX75" s="1">
        <f t="shared" si="104"/>
        <v>0</v>
      </c>
      <c r="XY75" s="1">
        <f t="shared" si="105"/>
        <v>1</v>
      </c>
      <c r="XZ75" s="1">
        <f t="shared" si="106"/>
        <v>0</v>
      </c>
      <c r="YA75" s="1">
        <f t="shared" si="107"/>
        <v>0</v>
      </c>
      <c r="YB75" s="1">
        <f t="shared" si="108"/>
        <v>0</v>
      </c>
      <c r="YC75" s="1">
        <f t="shared" si="109"/>
        <v>0</v>
      </c>
      <c r="YD75" s="132"/>
      <c r="YE75" s="133">
        <f t="shared" si="81"/>
        <v>1</v>
      </c>
      <c r="YF75" s="133">
        <f t="shared" si="110"/>
        <v>1001000</v>
      </c>
      <c r="YG75" s="130">
        <v>2</v>
      </c>
      <c r="YH75" s="130">
        <f t="shared" si="111"/>
        <v>500500</v>
      </c>
      <c r="YI75" s="129">
        <v>1</v>
      </c>
      <c r="YJ75" s="128">
        <f t="shared" si="112"/>
        <v>1001000</v>
      </c>
      <c r="YK75" s="177"/>
      <c r="YL75">
        <v>0.5</v>
      </c>
      <c r="YM75"/>
      <c r="YN75"/>
      <c r="YO75">
        <v>1</v>
      </c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>
        <v>1</v>
      </c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>
        <f t="shared" si="149"/>
        <v>2</v>
      </c>
      <c r="ACD75" s="25">
        <f>(AJF75/ACC75)*YL75</f>
        <v>500500</v>
      </c>
      <c r="ACE75" s="11">
        <f t="shared" si="113"/>
        <v>3</v>
      </c>
      <c r="ACF75" s="11">
        <f t="shared" si="114"/>
        <v>667333.33333333337</v>
      </c>
      <c r="ACG75" s="1">
        <v>24</v>
      </c>
      <c r="ACH75" s="1">
        <v>2</v>
      </c>
      <c r="ACI75" s="11">
        <f t="shared" si="115"/>
        <v>1001000</v>
      </c>
      <c r="ACJ75" s="11"/>
      <c r="ACK75" s="13">
        <f t="shared" si="116"/>
        <v>0</v>
      </c>
      <c r="ACL75">
        <v>0.5</v>
      </c>
      <c r="ACM75" s="25">
        <f t="shared" si="150"/>
        <v>1001000</v>
      </c>
      <c r="ACN75" s="11">
        <f t="shared" si="151"/>
        <v>1001000</v>
      </c>
      <c r="ACO75" s="65"/>
      <c r="ACR75" s="39" t="s">
        <v>407</v>
      </c>
      <c r="ACZ75" s="1" t="s">
        <v>259</v>
      </c>
      <c r="ADD75" s="1" t="s">
        <v>185</v>
      </c>
      <c r="ADR75" s="1">
        <v>1</v>
      </c>
      <c r="AEP75" s="1">
        <v>1</v>
      </c>
      <c r="AEQ75" s="1">
        <v>6000</v>
      </c>
      <c r="AET75" s="1">
        <v>1</v>
      </c>
      <c r="AFN75" s="1">
        <v>1</v>
      </c>
      <c r="AFP75" s="1">
        <v>1</v>
      </c>
      <c r="AGJ75" s="1">
        <v>62000</v>
      </c>
      <c r="AGK75" s="11">
        <f t="shared" si="155"/>
        <v>0</v>
      </c>
      <c r="AHH75" s="1">
        <v>62000</v>
      </c>
      <c r="AHO75" s="1">
        <v>1</v>
      </c>
      <c r="AHY75" s="1">
        <v>1</v>
      </c>
      <c r="AHZ75" s="1">
        <v>1</v>
      </c>
      <c r="AIH75" s="1">
        <v>1</v>
      </c>
      <c r="AIU75" s="1">
        <v>1</v>
      </c>
      <c r="AIV75" s="1">
        <v>1</v>
      </c>
      <c r="AIW75" s="11">
        <v>2000</v>
      </c>
      <c r="AIX75" s="11"/>
      <c r="AIY75" s="1">
        <v>3.23</v>
      </c>
      <c r="AIZ75" s="11">
        <v>2000000</v>
      </c>
      <c r="AJE75" s="45"/>
      <c r="AJF75" s="381">
        <v>2002000</v>
      </c>
      <c r="AJG75" s="11">
        <f t="shared" si="117"/>
        <v>667333.33333333337</v>
      </c>
      <c r="AJH75" s="60"/>
      <c r="AJI75" s="12"/>
      <c r="AJJ75" s="1">
        <v>1</v>
      </c>
      <c r="AJK75" s="1">
        <v>8</v>
      </c>
      <c r="AJU75" s="1">
        <f t="shared" si="152"/>
        <v>9</v>
      </c>
      <c r="AJX75" s="1">
        <f t="shared" si="153"/>
        <v>9</v>
      </c>
      <c r="AJY75" s="60"/>
      <c r="AJZ75" s="1" t="s">
        <v>260</v>
      </c>
      <c r="AKA75" s="1" t="s">
        <v>260</v>
      </c>
      <c r="AKB75" s="1" t="s">
        <v>261</v>
      </c>
      <c r="AKC75" s="1" t="s">
        <v>260</v>
      </c>
      <c r="AKD75" s="1" t="s">
        <v>260</v>
      </c>
      <c r="AKE75" s="1" t="s">
        <v>260</v>
      </c>
      <c r="AKF75" s="1" t="s">
        <v>260</v>
      </c>
      <c r="AKG75" s="1" t="s">
        <v>260</v>
      </c>
      <c r="AKH75" s="1" t="s">
        <v>262</v>
      </c>
      <c r="AKI75" s="1" t="s">
        <v>260</v>
      </c>
      <c r="AKJ75" s="1" t="s">
        <v>260</v>
      </c>
      <c r="AKK75" s="1" t="s">
        <v>260</v>
      </c>
      <c r="AKL75" s="1" t="s">
        <v>260</v>
      </c>
      <c r="AKM75" s="1" t="s">
        <v>260</v>
      </c>
      <c r="AKN75" s="1" t="s">
        <v>260</v>
      </c>
      <c r="AKO75" s="1" t="s">
        <v>260</v>
      </c>
      <c r="AKP75" s="1" t="s">
        <v>263</v>
      </c>
      <c r="AKQ75" s="1" t="s">
        <v>260</v>
      </c>
      <c r="AKR75" s="1" t="s">
        <v>260</v>
      </c>
      <c r="AKS75" s="1" t="s">
        <v>260</v>
      </c>
      <c r="AKT75" s="1" t="s">
        <v>260</v>
      </c>
      <c r="AKU75" s="1" t="s">
        <v>260</v>
      </c>
      <c r="AKV75" s="1" t="s">
        <v>260</v>
      </c>
      <c r="AKW75" s="1" t="s">
        <v>260</v>
      </c>
      <c r="AKX75" s="1" t="s">
        <v>260</v>
      </c>
      <c r="AKY75" s="1" t="s">
        <v>260</v>
      </c>
      <c r="AKZ75" s="1" t="s">
        <v>260</v>
      </c>
      <c r="ALA75" s="1" t="s">
        <v>260</v>
      </c>
      <c r="ALB75" s="1" t="s">
        <v>260</v>
      </c>
      <c r="ALC75" s="1" t="s">
        <v>260</v>
      </c>
      <c r="ALD75" s="1" t="s">
        <v>260</v>
      </c>
      <c r="ALE75" s="1" t="s">
        <v>260</v>
      </c>
      <c r="ALF75" s="1" t="s">
        <v>260</v>
      </c>
      <c r="ALG75" s="1" t="s">
        <v>260</v>
      </c>
      <c r="ALH75" s="1" t="s">
        <v>260</v>
      </c>
      <c r="ALI75" s="1" t="s">
        <v>260</v>
      </c>
      <c r="ALJ75" s="1" t="s">
        <v>260</v>
      </c>
      <c r="ALL75" s="11" t="e">
        <f t="shared" si="154"/>
        <v>#DIV/0!</v>
      </c>
      <c r="ALM75" s="28">
        <v>2002000</v>
      </c>
      <c r="ALS75" s="60"/>
      <c r="ALT75" s="1">
        <v>1</v>
      </c>
      <c r="ALV75" s="1">
        <v>1</v>
      </c>
      <c r="ALX75" s="1">
        <v>1</v>
      </c>
      <c r="AMH75" s="403"/>
    </row>
    <row r="76" spans="1:1022" s="3" customFormat="1" ht="15" customHeight="1" x14ac:dyDescent="0.25">
      <c r="A76" s="271"/>
      <c r="B76" s="113">
        <v>74</v>
      </c>
      <c r="C76" s="304" t="s">
        <v>375</v>
      </c>
      <c r="D76" s="304" t="s">
        <v>753</v>
      </c>
      <c r="E76" s="3">
        <v>2009</v>
      </c>
      <c r="F76" s="3">
        <v>10</v>
      </c>
      <c r="G76" s="3">
        <v>1</v>
      </c>
      <c r="J76" s="3">
        <v>10</v>
      </c>
      <c r="K76" s="3">
        <v>1996</v>
      </c>
      <c r="L76" s="3">
        <v>1999</v>
      </c>
      <c r="M76" s="3">
        <v>4</v>
      </c>
      <c r="Z76" s="3">
        <v>1</v>
      </c>
      <c r="AA76" s="3">
        <v>1</v>
      </c>
      <c r="AB76" s="3">
        <v>1</v>
      </c>
      <c r="AC76" s="3">
        <v>1</v>
      </c>
      <c r="AW76" s="3">
        <v>1</v>
      </c>
      <c r="AY76" s="3">
        <v>1</v>
      </c>
      <c r="BA76" s="3">
        <v>1</v>
      </c>
      <c r="BB76" s="3">
        <v>11</v>
      </c>
      <c r="BC76" s="3">
        <v>1</v>
      </c>
      <c r="CG76" s="3">
        <v>1</v>
      </c>
      <c r="CH76" s="248"/>
      <c r="CP76" s="1">
        <f t="shared" si="118"/>
        <v>0</v>
      </c>
      <c r="CQ76" s="1"/>
      <c r="CS76" s="1">
        <f t="shared" si="82"/>
        <v>0</v>
      </c>
      <c r="CT76" s="1"/>
      <c r="DA76" s="3">
        <v>1</v>
      </c>
      <c r="DO76" s="1">
        <f t="shared" si="119"/>
        <v>1</v>
      </c>
      <c r="DP76" s="1">
        <v>1</v>
      </c>
      <c r="DX76" s="1">
        <f t="shared" si="120"/>
        <v>0</v>
      </c>
      <c r="DY76" s="1"/>
      <c r="EE76" s="1">
        <f t="shared" si="121"/>
        <v>0</v>
      </c>
      <c r="EF76" s="1"/>
      <c r="EH76" s="1">
        <f t="shared" si="122"/>
        <v>0</v>
      </c>
      <c r="EI76" s="1"/>
      <c r="FF76" s="117"/>
      <c r="GP76" s="1">
        <f t="shared" si="83"/>
        <v>0</v>
      </c>
      <c r="GQ76" s="1"/>
      <c r="GY76" s="1">
        <f t="shared" si="123"/>
        <v>0</v>
      </c>
      <c r="GZ76" s="1"/>
      <c r="HC76" s="1">
        <f t="shared" si="124"/>
        <v>0</v>
      </c>
      <c r="HD76" s="1"/>
      <c r="HS76" s="1">
        <f t="shared" si="125"/>
        <v>0</v>
      </c>
      <c r="HT76" s="1"/>
      <c r="HU76" s="3">
        <v>1</v>
      </c>
      <c r="HX76" s="1">
        <f t="shared" si="84"/>
        <v>1</v>
      </c>
      <c r="HY76" s="1">
        <v>1</v>
      </c>
      <c r="ID76" s="1">
        <f t="shared" si="85"/>
        <v>0</v>
      </c>
      <c r="IE76" s="1"/>
      <c r="IN76" s="1">
        <f t="shared" si="126"/>
        <v>0</v>
      </c>
      <c r="IW76" s="1">
        <f t="shared" si="127"/>
        <v>0</v>
      </c>
      <c r="IX76" s="1"/>
      <c r="IZ76" s="1">
        <f t="shared" si="86"/>
        <v>0</v>
      </c>
      <c r="JA76" s="1"/>
      <c r="JJ76" s="1">
        <f t="shared" si="87"/>
        <v>0</v>
      </c>
      <c r="JK76" s="1"/>
      <c r="JL76" s="3">
        <v>1</v>
      </c>
      <c r="JV76" s="1">
        <f t="shared" si="128"/>
        <v>1</v>
      </c>
      <c r="JW76" s="1">
        <v>1</v>
      </c>
      <c r="KB76" s="1">
        <f t="shared" si="129"/>
        <v>0</v>
      </c>
      <c r="KC76" s="1"/>
      <c r="KD76" s="3">
        <v>1</v>
      </c>
      <c r="LG76" s="1">
        <f t="shared" si="88"/>
        <v>1</v>
      </c>
      <c r="LH76" s="1">
        <v>1</v>
      </c>
      <c r="LT76" s="1">
        <f t="shared" si="130"/>
        <v>0</v>
      </c>
      <c r="LU76" s="1"/>
      <c r="LW76" s="3">
        <v>1</v>
      </c>
      <c r="LY76" s="3">
        <v>1</v>
      </c>
      <c r="MA76" s="1">
        <f t="shared" si="131"/>
        <v>2</v>
      </c>
      <c r="MB76" s="1">
        <v>1</v>
      </c>
      <c r="MF76" s="1">
        <f t="shared" si="132"/>
        <v>0</v>
      </c>
      <c r="MG76" s="1"/>
      <c r="MM76" s="1">
        <f t="shared" si="133"/>
        <v>0</v>
      </c>
      <c r="MN76" s="1"/>
      <c r="MS76" s="1">
        <f t="shared" si="134"/>
        <v>0</v>
      </c>
      <c r="MT76" s="1"/>
      <c r="MU76" s="115">
        <v>1</v>
      </c>
      <c r="OE76" s="3">
        <v>1</v>
      </c>
      <c r="OH76" s="3">
        <v>1</v>
      </c>
      <c r="OI76" s="121">
        <v>1</v>
      </c>
      <c r="OO76" s="3">
        <v>1</v>
      </c>
      <c r="PD76" s="1">
        <f t="shared" si="89"/>
        <v>2</v>
      </c>
      <c r="PE76" s="1">
        <v>1</v>
      </c>
      <c r="QF76" s="1">
        <f t="shared" si="135"/>
        <v>0</v>
      </c>
      <c r="QG76" s="1"/>
      <c r="QY76" s="1">
        <f t="shared" si="136"/>
        <v>0</v>
      </c>
      <c r="RK76" s="1">
        <f t="shared" si="137"/>
        <v>0</v>
      </c>
      <c r="RL76" s="1"/>
      <c r="SA76" s="1">
        <f t="shared" si="138"/>
        <v>0</v>
      </c>
      <c r="SG76" s="1">
        <f t="shared" si="139"/>
        <v>0</v>
      </c>
      <c r="SO76" s="1">
        <f t="shared" si="140"/>
        <v>0</v>
      </c>
      <c r="TB76" s="1">
        <f t="shared" si="141"/>
        <v>0</v>
      </c>
      <c r="TS76" s="1">
        <f t="shared" si="90"/>
        <v>0</v>
      </c>
      <c r="TT76" s="1"/>
      <c r="UD76" s="1">
        <f t="shared" si="91"/>
        <v>0</v>
      </c>
      <c r="UE76" s="1"/>
      <c r="UG76" s="1">
        <f t="shared" si="92"/>
        <v>0</v>
      </c>
      <c r="UH76" s="1"/>
      <c r="UQ76" s="1">
        <f t="shared" si="142"/>
        <v>0</v>
      </c>
      <c r="UR76" s="1"/>
      <c r="US76" s="3">
        <v>1</v>
      </c>
      <c r="VA76" s="1">
        <f t="shared" si="143"/>
        <v>1</v>
      </c>
      <c r="VB76" s="1">
        <v>1</v>
      </c>
      <c r="VG76" s="1">
        <f t="shared" si="144"/>
        <v>0</v>
      </c>
      <c r="VH76" s="1"/>
      <c r="VI76" s="3">
        <v>1</v>
      </c>
      <c r="WY76" s="1">
        <f t="shared" si="93"/>
        <v>1</v>
      </c>
      <c r="WZ76" s="1">
        <v>1</v>
      </c>
      <c r="XB76" s="1">
        <f t="shared" si="145"/>
        <v>0</v>
      </c>
      <c r="XC76" s="1"/>
      <c r="XG76" s="1">
        <f t="shared" si="94"/>
        <v>0</v>
      </c>
      <c r="XH76" s="1"/>
      <c r="XK76" s="109"/>
      <c r="XL76" s="1">
        <f t="shared" si="95"/>
        <v>5</v>
      </c>
      <c r="XM76" s="1">
        <f t="shared" si="96"/>
        <v>0</v>
      </c>
      <c r="XN76" s="1">
        <f t="shared" si="146"/>
        <v>0</v>
      </c>
      <c r="XO76" s="1">
        <f t="shared" si="97"/>
        <v>0</v>
      </c>
      <c r="XP76" s="1">
        <f t="shared" si="147"/>
        <v>0</v>
      </c>
      <c r="XQ76" s="1">
        <f t="shared" si="98"/>
        <v>0</v>
      </c>
      <c r="XR76" s="1">
        <f t="shared" si="99"/>
        <v>0</v>
      </c>
      <c r="XS76" s="1">
        <f t="shared" si="100"/>
        <v>0</v>
      </c>
      <c r="XT76" s="1">
        <f t="shared" si="148"/>
        <v>0</v>
      </c>
      <c r="XU76" s="1">
        <f t="shared" si="101"/>
        <v>3</v>
      </c>
      <c r="XV76" s="1">
        <f t="shared" si="102"/>
        <v>0</v>
      </c>
      <c r="XW76" s="1">
        <f t="shared" si="103"/>
        <v>0</v>
      </c>
      <c r="XX76" s="1">
        <f t="shared" si="104"/>
        <v>0</v>
      </c>
      <c r="XY76" s="1">
        <f t="shared" si="105"/>
        <v>3</v>
      </c>
      <c r="XZ76" s="1">
        <f t="shared" si="106"/>
        <v>0</v>
      </c>
      <c r="YA76" s="1">
        <f t="shared" si="107"/>
        <v>2</v>
      </c>
      <c r="YB76" s="1">
        <f t="shared" si="108"/>
        <v>0</v>
      </c>
      <c r="YC76" s="1">
        <f t="shared" si="109"/>
        <v>0</v>
      </c>
      <c r="YD76" s="132"/>
      <c r="YE76" s="133">
        <f t="shared" si="81"/>
        <v>13</v>
      </c>
      <c r="YF76" s="133">
        <f t="shared" si="110"/>
        <v>1270076.923076923</v>
      </c>
      <c r="YG76" s="130">
        <v>8</v>
      </c>
      <c r="YH76" s="130">
        <f t="shared" si="111"/>
        <v>2063875</v>
      </c>
      <c r="YI76" s="135">
        <v>4</v>
      </c>
      <c r="YJ76" s="128">
        <f t="shared" si="112"/>
        <v>4127750</v>
      </c>
      <c r="YK76" s="178"/>
      <c r="YL76">
        <v>0.5</v>
      </c>
      <c r="YM76">
        <v>1</v>
      </c>
      <c r="YN76"/>
      <c r="YO76"/>
      <c r="YP76">
        <v>1</v>
      </c>
      <c r="YQ76"/>
      <c r="YR76"/>
      <c r="YS76"/>
      <c r="YT76"/>
      <c r="YU76"/>
      <c r="YV76"/>
      <c r="YW76"/>
      <c r="YX76"/>
      <c r="YY76"/>
      <c r="YZ76"/>
      <c r="ZA76"/>
      <c r="ZB76"/>
      <c r="ZC76">
        <v>1</v>
      </c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>
        <v>1</v>
      </c>
      <c r="ZV76"/>
      <c r="ZW76"/>
      <c r="ZX76"/>
      <c r="ZY76"/>
      <c r="ZZ76"/>
      <c r="AAA76"/>
      <c r="AAB76"/>
      <c r="AAC76"/>
      <c r="AAD76"/>
      <c r="AAE76"/>
      <c r="AAF76"/>
      <c r="AAG76">
        <v>1</v>
      </c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>
        <v>1</v>
      </c>
      <c r="AAY76"/>
      <c r="AAZ76"/>
      <c r="ABA76"/>
      <c r="ABB76"/>
      <c r="ABC76"/>
      <c r="ABD76"/>
      <c r="ABE76"/>
      <c r="ABF76">
        <v>1</v>
      </c>
      <c r="ABG76"/>
      <c r="ABH76"/>
      <c r="ABI76"/>
      <c r="ABJ76"/>
      <c r="ABK76"/>
      <c r="ABL76"/>
      <c r="ABM76"/>
      <c r="ABN76"/>
      <c r="ABO76"/>
      <c r="ABP76"/>
      <c r="ABQ76"/>
      <c r="ABR76"/>
      <c r="ABS76">
        <v>1</v>
      </c>
      <c r="ABT76"/>
      <c r="ABU76"/>
      <c r="ABV76"/>
      <c r="ABW76"/>
      <c r="ABX76"/>
      <c r="ABY76"/>
      <c r="ABZ76"/>
      <c r="ACA76"/>
      <c r="ACB76"/>
      <c r="ACC76">
        <f t="shared" si="149"/>
        <v>8</v>
      </c>
      <c r="ACD76" s="25">
        <f>(AJF76/ACC76)*YL76</f>
        <v>2063875</v>
      </c>
      <c r="ACE76" s="11">
        <f t="shared" si="113"/>
        <v>21</v>
      </c>
      <c r="ACF76" s="11">
        <f t="shared" si="114"/>
        <v>1572476.1904761905</v>
      </c>
      <c r="ACG76" s="3">
        <v>14</v>
      </c>
      <c r="ACH76" s="3">
        <v>2</v>
      </c>
      <c r="ACI76" s="11">
        <f t="shared" si="115"/>
        <v>16511000</v>
      </c>
      <c r="ACJ76" s="45">
        <v>0.5</v>
      </c>
      <c r="ACK76" s="13">
        <f t="shared" si="116"/>
        <v>16511000</v>
      </c>
      <c r="ACL76">
        <v>0.5</v>
      </c>
      <c r="ACM76" s="25">
        <f t="shared" si="150"/>
        <v>16511000</v>
      </c>
      <c r="ACN76" s="11">
        <f t="shared" si="151"/>
        <v>16511000</v>
      </c>
      <c r="ACO76" s="66"/>
      <c r="ACR76" s="3" t="s">
        <v>388</v>
      </c>
      <c r="ACZ76" s="3" t="s">
        <v>259</v>
      </c>
      <c r="ADD76" s="3" t="s">
        <v>185</v>
      </c>
      <c r="ADL76" s="3">
        <v>1</v>
      </c>
      <c r="ADP76" s="3">
        <v>1</v>
      </c>
      <c r="ADU76" s="3">
        <v>5</v>
      </c>
      <c r="ADV76" s="3">
        <v>4</v>
      </c>
      <c r="ADW76" s="3">
        <v>3</v>
      </c>
      <c r="AET76" s="3">
        <v>1</v>
      </c>
      <c r="AEY76" s="3">
        <v>1</v>
      </c>
      <c r="AEZ76" s="3" t="s">
        <v>665</v>
      </c>
      <c r="AFA76" s="3">
        <v>1</v>
      </c>
      <c r="AFC76" s="3" t="s">
        <v>665</v>
      </c>
      <c r="AFD76" s="3">
        <v>1</v>
      </c>
      <c r="AFE76" s="3" t="s">
        <v>665</v>
      </c>
      <c r="AFH76" s="3">
        <v>1</v>
      </c>
      <c r="AFK76" s="3">
        <v>1</v>
      </c>
      <c r="AFN76" s="3">
        <v>1</v>
      </c>
      <c r="AFO76" s="3">
        <v>1</v>
      </c>
      <c r="AFW76" s="3">
        <v>1</v>
      </c>
      <c r="AGJ76" s="14">
        <v>540000</v>
      </c>
      <c r="AGK76" s="14"/>
      <c r="AHF76" s="3" t="s">
        <v>1167</v>
      </c>
      <c r="AHG76" s="3">
        <v>1</v>
      </c>
      <c r="AHH76" s="3">
        <v>540000</v>
      </c>
      <c r="AHJ76" s="3">
        <v>3</v>
      </c>
      <c r="AHK76" s="3">
        <v>1</v>
      </c>
      <c r="AHV76" s="3">
        <v>1</v>
      </c>
      <c r="AIH76" s="3">
        <v>1</v>
      </c>
      <c r="AIV76" s="3">
        <v>1</v>
      </c>
      <c r="AIW76" s="14">
        <v>322000</v>
      </c>
      <c r="AIX76" s="14"/>
      <c r="AIY76" s="3">
        <v>59.63</v>
      </c>
      <c r="AIZ76" s="14">
        <v>32700000</v>
      </c>
      <c r="AJE76" s="47"/>
      <c r="AJF76" s="381">
        <v>33022000</v>
      </c>
      <c r="AJG76" s="11">
        <f t="shared" si="117"/>
        <v>1572476.1904761905</v>
      </c>
      <c r="AJH76" s="61"/>
      <c r="AJI76" s="15">
        <v>0.7</v>
      </c>
      <c r="AJJ76" s="3">
        <v>25</v>
      </c>
      <c r="AJK76" s="3">
        <v>8</v>
      </c>
      <c r="AJT76" s="1"/>
      <c r="AJU76" s="1">
        <f t="shared" si="152"/>
        <v>33</v>
      </c>
      <c r="AJV76" s="3">
        <v>10</v>
      </c>
      <c r="AJW76" s="3">
        <v>21</v>
      </c>
      <c r="AJX76" s="1">
        <f t="shared" si="153"/>
        <v>64</v>
      </c>
      <c r="AJY76" s="61"/>
      <c r="AJZ76" s="3" t="s">
        <v>313</v>
      </c>
      <c r="AKA76" s="3" t="s">
        <v>420</v>
      </c>
      <c r="AKB76" s="3" t="s">
        <v>666</v>
      </c>
      <c r="AKC76" s="3" t="s">
        <v>667</v>
      </c>
      <c r="AKD76" s="3" t="s">
        <v>668</v>
      </c>
      <c r="AKE76" s="3" t="s">
        <v>310</v>
      </c>
      <c r="AKF76" s="3" t="s">
        <v>669</v>
      </c>
      <c r="AKG76" s="3" t="s">
        <v>322</v>
      </c>
      <c r="AKH76" s="3" t="s">
        <v>670</v>
      </c>
      <c r="AKI76" s="3" t="s">
        <v>1295</v>
      </c>
      <c r="AKJ76" s="3" t="s">
        <v>671</v>
      </c>
      <c r="AKK76" s="3" t="s">
        <v>272</v>
      </c>
      <c r="AKL76" s="3" t="s">
        <v>672</v>
      </c>
      <c r="AKM76" s="3" t="s">
        <v>673</v>
      </c>
      <c r="AKN76" s="3" t="s">
        <v>674</v>
      </c>
      <c r="AKO76" s="3" t="s">
        <v>675</v>
      </c>
      <c r="AKP76" s="3" t="s">
        <v>676</v>
      </c>
      <c r="AKQ76" s="3" t="s">
        <v>420</v>
      </c>
      <c r="AKR76" s="3" t="s">
        <v>677</v>
      </c>
      <c r="AKS76" s="3" t="s">
        <v>678</v>
      </c>
      <c r="AKT76" s="3" t="s">
        <v>679</v>
      </c>
      <c r="AKU76" s="3" t="s">
        <v>491</v>
      </c>
      <c r="AKV76" s="3" t="s">
        <v>192</v>
      </c>
      <c r="AKW76" s="3" t="s">
        <v>346</v>
      </c>
      <c r="AKX76" s="3" t="s">
        <v>308</v>
      </c>
      <c r="AKY76" s="3" t="s">
        <v>680</v>
      </c>
      <c r="AKZ76" s="3" t="s">
        <v>681</v>
      </c>
      <c r="ALA76" s="3" t="s">
        <v>682</v>
      </c>
      <c r="ALB76" s="3" t="s">
        <v>603</v>
      </c>
      <c r="ALC76" s="3" t="s">
        <v>606</v>
      </c>
      <c r="ALD76" s="3" t="s">
        <v>492</v>
      </c>
      <c r="ALE76" s="3" t="s">
        <v>661</v>
      </c>
      <c r="ALF76" s="3" t="s">
        <v>389</v>
      </c>
      <c r="ALG76" s="3" t="s">
        <v>447</v>
      </c>
      <c r="ALH76" s="3" t="s">
        <v>260</v>
      </c>
      <c r="ALI76" s="3" t="s">
        <v>260</v>
      </c>
      <c r="ALJ76" s="3" t="s">
        <v>260</v>
      </c>
      <c r="ALK76" s="3">
        <v>34</v>
      </c>
      <c r="ALL76" s="11">
        <f t="shared" si="154"/>
        <v>971235.29411764711</v>
      </c>
      <c r="ALM76" s="31">
        <v>33022000</v>
      </c>
      <c r="ALN76" s="3">
        <v>7</v>
      </c>
      <c r="ALO76" s="3">
        <v>6</v>
      </c>
      <c r="ALP76" s="3">
        <v>20</v>
      </c>
      <c r="ALR76" s="3">
        <v>1</v>
      </c>
      <c r="ALS76" s="61"/>
      <c r="ALT76" s="3">
        <v>1</v>
      </c>
      <c r="ALV76" s="3">
        <v>1</v>
      </c>
      <c r="ALY76" s="3">
        <v>1</v>
      </c>
      <c r="ALZ76" s="3">
        <v>1</v>
      </c>
      <c r="AMA76" s="3">
        <v>1</v>
      </c>
      <c r="AMH76" s="404"/>
    </row>
    <row r="77" spans="1:1022" s="3" customFormat="1" ht="15" customHeight="1" x14ac:dyDescent="0.25">
      <c r="A77" s="271"/>
      <c r="B77" s="113">
        <v>75</v>
      </c>
      <c r="C77" s="304" t="s">
        <v>375</v>
      </c>
      <c r="D77" s="304" t="s">
        <v>607</v>
      </c>
      <c r="E77" s="3">
        <v>2009</v>
      </c>
      <c r="H77" s="3">
        <v>1</v>
      </c>
      <c r="I77" s="3">
        <v>1</v>
      </c>
      <c r="J77" s="3">
        <v>1</v>
      </c>
      <c r="K77" s="3">
        <v>1996</v>
      </c>
      <c r="L77" s="3">
        <v>1998</v>
      </c>
      <c r="M77" s="3">
        <v>3</v>
      </c>
      <c r="Z77" s="3">
        <v>1</v>
      </c>
      <c r="AA77" s="3">
        <v>1</v>
      </c>
      <c r="AB77" s="3">
        <v>1</v>
      </c>
      <c r="AY77" s="3">
        <v>1</v>
      </c>
      <c r="BA77" s="3">
        <v>1</v>
      </c>
      <c r="BB77" s="3">
        <v>10</v>
      </c>
      <c r="BG77" s="3">
        <v>2</v>
      </c>
      <c r="CG77" s="3">
        <v>1</v>
      </c>
      <c r="CH77" s="248"/>
      <c r="CP77" s="1">
        <f t="shared" si="118"/>
        <v>0</v>
      </c>
      <c r="CQ77" s="1"/>
      <c r="CS77" s="1">
        <f t="shared" si="82"/>
        <v>0</v>
      </c>
      <c r="CT77" s="1"/>
      <c r="DO77" s="1">
        <f t="shared" si="119"/>
        <v>0</v>
      </c>
      <c r="DP77" s="1"/>
      <c r="DX77" s="1">
        <f t="shared" si="120"/>
        <v>0</v>
      </c>
      <c r="DY77" s="1"/>
      <c r="EE77" s="1">
        <f t="shared" si="121"/>
        <v>0</v>
      </c>
      <c r="EF77" s="1"/>
      <c r="EH77" s="1">
        <f t="shared" si="122"/>
        <v>0</v>
      </c>
      <c r="EI77" s="1"/>
      <c r="FF77" s="117"/>
      <c r="GP77" s="1">
        <f t="shared" si="83"/>
        <v>0</v>
      </c>
      <c r="GQ77" s="1"/>
      <c r="GY77" s="1">
        <f t="shared" si="123"/>
        <v>0</v>
      </c>
      <c r="GZ77" s="1"/>
      <c r="HC77" s="1">
        <f t="shared" si="124"/>
        <v>0</v>
      </c>
      <c r="HD77" s="1"/>
      <c r="HS77" s="1">
        <f t="shared" si="125"/>
        <v>0</v>
      </c>
      <c r="HT77" s="1"/>
      <c r="HX77" s="1">
        <f t="shared" si="84"/>
        <v>0</v>
      </c>
      <c r="HY77" s="1"/>
      <c r="ID77" s="1">
        <f t="shared" si="85"/>
        <v>0</v>
      </c>
      <c r="IE77" s="1"/>
      <c r="IN77" s="1">
        <f t="shared" si="126"/>
        <v>0</v>
      </c>
      <c r="IW77" s="1">
        <f t="shared" si="127"/>
        <v>0</v>
      </c>
      <c r="IX77" s="1"/>
      <c r="IZ77" s="1">
        <f t="shared" si="86"/>
        <v>0</v>
      </c>
      <c r="JA77" s="1"/>
      <c r="JJ77" s="1">
        <f t="shared" si="87"/>
        <v>0</v>
      </c>
      <c r="JK77" s="1"/>
      <c r="JV77" s="1">
        <f t="shared" si="128"/>
        <v>0</v>
      </c>
      <c r="JW77" s="1"/>
      <c r="KB77" s="1">
        <f t="shared" si="129"/>
        <v>0</v>
      </c>
      <c r="KC77" s="1"/>
      <c r="LG77" s="1">
        <f t="shared" si="88"/>
        <v>0</v>
      </c>
      <c r="LH77" s="1"/>
      <c r="LT77" s="1">
        <f t="shared" si="130"/>
        <v>0</v>
      </c>
      <c r="LU77" s="1"/>
      <c r="MA77" s="1">
        <f t="shared" si="131"/>
        <v>0</v>
      </c>
      <c r="MB77" s="1"/>
      <c r="MF77" s="1">
        <f t="shared" si="132"/>
        <v>0</v>
      </c>
      <c r="MG77" s="1"/>
      <c r="MM77" s="1">
        <f t="shared" si="133"/>
        <v>0</v>
      </c>
      <c r="MN77" s="1"/>
      <c r="MS77" s="1">
        <f t="shared" si="134"/>
        <v>0</v>
      </c>
      <c r="MT77" s="1"/>
      <c r="MU77" s="115"/>
      <c r="OI77" s="121"/>
      <c r="PD77" s="1">
        <f t="shared" si="89"/>
        <v>0</v>
      </c>
      <c r="PE77" s="1"/>
      <c r="QF77" s="1">
        <f t="shared" si="135"/>
        <v>0</v>
      </c>
      <c r="QG77" s="1"/>
      <c r="QY77" s="1">
        <f t="shared" si="136"/>
        <v>0</v>
      </c>
      <c r="RK77" s="1">
        <f t="shared" si="137"/>
        <v>0</v>
      </c>
      <c r="RL77" s="1"/>
      <c r="SA77" s="1">
        <f t="shared" si="138"/>
        <v>0</v>
      </c>
      <c r="SG77" s="1">
        <f t="shared" si="139"/>
        <v>0</v>
      </c>
      <c r="SO77" s="1">
        <f t="shared" si="140"/>
        <v>0</v>
      </c>
      <c r="TB77" s="1">
        <f t="shared" si="141"/>
        <v>0</v>
      </c>
      <c r="TS77" s="1">
        <f t="shared" si="90"/>
        <v>0</v>
      </c>
      <c r="TT77" s="1"/>
      <c r="TX77" s="3">
        <v>1</v>
      </c>
      <c r="UB77" s="3">
        <v>1</v>
      </c>
      <c r="UD77" s="1">
        <f t="shared" si="91"/>
        <v>2</v>
      </c>
      <c r="UE77" s="1">
        <v>1</v>
      </c>
      <c r="UG77" s="1">
        <f t="shared" si="92"/>
        <v>0</v>
      </c>
      <c r="UH77" s="1"/>
      <c r="UQ77" s="1">
        <f t="shared" si="142"/>
        <v>0</v>
      </c>
      <c r="UR77" s="1"/>
      <c r="UT77" s="3">
        <v>1</v>
      </c>
      <c r="VA77" s="1">
        <f t="shared" si="143"/>
        <v>1</v>
      </c>
      <c r="VB77" s="1">
        <v>1</v>
      </c>
      <c r="VG77" s="1">
        <f t="shared" si="144"/>
        <v>0</v>
      </c>
      <c r="VH77" s="1"/>
      <c r="WY77" s="1">
        <f t="shared" si="93"/>
        <v>0</v>
      </c>
      <c r="WZ77" s="1"/>
      <c r="XB77" s="1">
        <f t="shared" si="145"/>
        <v>0</v>
      </c>
      <c r="XC77" s="1"/>
      <c r="XG77" s="1">
        <f t="shared" si="94"/>
        <v>0</v>
      </c>
      <c r="XH77" s="1"/>
      <c r="XK77" s="109"/>
      <c r="XL77" s="1">
        <f t="shared" si="95"/>
        <v>0</v>
      </c>
      <c r="XM77" s="1">
        <f t="shared" si="96"/>
        <v>0</v>
      </c>
      <c r="XN77" s="1">
        <f t="shared" si="146"/>
        <v>0</v>
      </c>
      <c r="XO77" s="1">
        <f t="shared" si="97"/>
        <v>0</v>
      </c>
      <c r="XP77" s="1">
        <f t="shared" si="147"/>
        <v>0</v>
      </c>
      <c r="XQ77" s="1">
        <f t="shared" si="98"/>
        <v>0</v>
      </c>
      <c r="XR77" s="1">
        <f t="shared" si="99"/>
        <v>0</v>
      </c>
      <c r="XS77" s="1">
        <f t="shared" si="100"/>
        <v>0</v>
      </c>
      <c r="XT77" s="1">
        <f t="shared" si="148"/>
        <v>2</v>
      </c>
      <c r="XU77" s="1">
        <f t="shared" si="101"/>
        <v>1</v>
      </c>
      <c r="XV77" s="1">
        <f t="shared" si="102"/>
        <v>0</v>
      </c>
      <c r="XW77" s="1">
        <f t="shared" si="103"/>
        <v>0</v>
      </c>
      <c r="XX77" s="1">
        <f t="shared" si="104"/>
        <v>0</v>
      </c>
      <c r="XY77" s="1">
        <f t="shared" si="105"/>
        <v>0</v>
      </c>
      <c r="XZ77" s="1">
        <f t="shared" si="106"/>
        <v>0</v>
      </c>
      <c r="YA77" s="1">
        <f t="shared" si="107"/>
        <v>0</v>
      </c>
      <c r="YB77" s="1">
        <f t="shared" si="108"/>
        <v>0</v>
      </c>
      <c r="YC77" s="1">
        <f t="shared" si="109"/>
        <v>0</v>
      </c>
      <c r="YD77" s="132"/>
      <c r="YE77" s="133">
        <f t="shared" si="81"/>
        <v>3</v>
      </c>
      <c r="YF77" s="133">
        <f t="shared" si="110"/>
        <v>354333.33333333331</v>
      </c>
      <c r="YG77" s="130">
        <v>2</v>
      </c>
      <c r="YH77" s="130">
        <f t="shared" si="111"/>
        <v>531500</v>
      </c>
      <c r="YI77" s="135">
        <v>2</v>
      </c>
      <c r="YJ77" s="128">
        <f t="shared" si="112"/>
        <v>531500</v>
      </c>
      <c r="YK77" s="178"/>
      <c r="YL77">
        <v>1</v>
      </c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>
        <f t="shared" si="149"/>
        <v>0</v>
      </c>
      <c r="ACD77" s="25"/>
      <c r="ACE77" s="11">
        <f t="shared" si="113"/>
        <v>3</v>
      </c>
      <c r="ACF77" s="11">
        <f t="shared" si="114"/>
        <v>354333.33333333331</v>
      </c>
      <c r="ACG77" s="3">
        <v>4</v>
      </c>
      <c r="ACH77" s="3">
        <v>1</v>
      </c>
      <c r="ACI77" s="11">
        <f t="shared" si="115"/>
        <v>1063000</v>
      </c>
      <c r="ACJ77" s="45">
        <v>1</v>
      </c>
      <c r="ACK77" s="13">
        <f t="shared" si="116"/>
        <v>1063000</v>
      </c>
      <c r="ACL77">
        <v>1</v>
      </c>
      <c r="ACM77" s="25">
        <f t="shared" si="150"/>
        <v>1063000</v>
      </c>
      <c r="ACN77" s="11">
        <f t="shared" si="151"/>
        <v>1063000</v>
      </c>
      <c r="ACO77" s="66"/>
      <c r="ACR77" s="3" t="s">
        <v>258</v>
      </c>
      <c r="ACS77" s="3">
        <v>1</v>
      </c>
      <c r="ACU77" s="3">
        <v>1</v>
      </c>
      <c r="ACZ77" s="3" t="s">
        <v>259</v>
      </c>
      <c r="ADD77" s="3" t="s">
        <v>185</v>
      </c>
      <c r="ADR77" s="3">
        <v>1</v>
      </c>
      <c r="ADU77" s="3">
        <v>2</v>
      </c>
      <c r="AEY77" s="3">
        <v>1</v>
      </c>
      <c r="AFA77" s="3">
        <v>1</v>
      </c>
      <c r="AFD77" s="3">
        <v>1</v>
      </c>
      <c r="AFK77" s="3">
        <v>1</v>
      </c>
      <c r="AFT77" s="3">
        <v>1</v>
      </c>
      <c r="AGJ77" s="14">
        <v>180000</v>
      </c>
      <c r="AGK77" s="14">
        <f t="shared" si="155"/>
        <v>5000</v>
      </c>
      <c r="AGR77" s="3">
        <v>5000</v>
      </c>
      <c r="AGS77" s="3">
        <v>1</v>
      </c>
      <c r="AHG77" s="3">
        <v>1</v>
      </c>
      <c r="AHH77" s="3">
        <v>185000</v>
      </c>
      <c r="AHI77" s="3">
        <v>2.778</v>
      </c>
      <c r="AHJ77" s="3">
        <v>2</v>
      </c>
      <c r="AHK77" s="3">
        <v>1</v>
      </c>
      <c r="AHV77" s="3">
        <v>1</v>
      </c>
      <c r="AHW77" s="3">
        <v>2</v>
      </c>
      <c r="AHX77" s="3">
        <v>1</v>
      </c>
      <c r="AIH77" s="3">
        <v>1</v>
      </c>
      <c r="AIU77" s="3">
        <v>1</v>
      </c>
      <c r="AIV77" s="3">
        <v>1</v>
      </c>
      <c r="AIW77" s="14">
        <v>878000</v>
      </c>
      <c r="AIX77" s="14"/>
      <c r="AIY77" s="3">
        <v>474.59</v>
      </c>
      <c r="AIZ77" s="14">
        <v>80000</v>
      </c>
      <c r="AJA77" s="3">
        <v>105000</v>
      </c>
      <c r="AJB77" s="3">
        <v>1</v>
      </c>
      <c r="AJD77" s="3">
        <v>9.8777046095954848</v>
      </c>
      <c r="AJE77" s="47">
        <v>131.25</v>
      </c>
      <c r="AJF77" s="381">
        <v>1063000</v>
      </c>
      <c r="AJG77" s="11">
        <f t="shared" si="117"/>
        <v>354333.33333333331</v>
      </c>
      <c r="AJH77" s="61"/>
      <c r="AJI77" s="15"/>
      <c r="AJT77" s="1"/>
      <c r="AJU77" s="1">
        <f t="shared" si="152"/>
        <v>0</v>
      </c>
      <c r="AJX77" s="1">
        <f t="shared" si="153"/>
        <v>0</v>
      </c>
      <c r="AJY77" s="61"/>
      <c r="AJZ77" s="3" t="s">
        <v>608</v>
      </c>
      <c r="AKA77" s="3" t="s">
        <v>408</v>
      </c>
      <c r="AKB77" s="3" t="s">
        <v>261</v>
      </c>
      <c r="AKC77" s="3" t="s">
        <v>260</v>
      </c>
      <c r="AKD77" s="3" t="s">
        <v>260</v>
      </c>
      <c r="AKE77" s="3" t="s">
        <v>260</v>
      </c>
      <c r="AKF77" s="3" t="s">
        <v>260</v>
      </c>
      <c r="AKG77" s="3" t="s">
        <v>260</v>
      </c>
      <c r="AKH77" s="3" t="s">
        <v>262</v>
      </c>
      <c r="AKI77" s="3" t="s">
        <v>260</v>
      </c>
      <c r="AKJ77" s="3" t="s">
        <v>260</v>
      </c>
      <c r="AKK77" s="3" t="s">
        <v>260</v>
      </c>
      <c r="AKL77" s="3" t="s">
        <v>260</v>
      </c>
      <c r="AKM77" s="3" t="s">
        <v>260</v>
      </c>
      <c r="AKN77" s="3" t="s">
        <v>260</v>
      </c>
      <c r="AKO77" s="3" t="s">
        <v>260</v>
      </c>
      <c r="AKP77" s="3" t="s">
        <v>263</v>
      </c>
      <c r="AKQ77" s="3" t="s">
        <v>260</v>
      </c>
      <c r="AKR77" s="3" t="s">
        <v>260</v>
      </c>
      <c r="AKS77" s="3" t="s">
        <v>260</v>
      </c>
      <c r="AKT77" s="3" t="s">
        <v>260</v>
      </c>
      <c r="AKU77" s="3" t="s">
        <v>260</v>
      </c>
      <c r="AKV77" s="3" t="s">
        <v>260</v>
      </c>
      <c r="AKW77" s="3" t="s">
        <v>260</v>
      </c>
      <c r="AKX77" s="3" t="s">
        <v>260</v>
      </c>
      <c r="AKY77" s="3" t="s">
        <v>260</v>
      </c>
      <c r="AKZ77" s="3" t="s">
        <v>260</v>
      </c>
      <c r="ALA77" s="3" t="s">
        <v>260</v>
      </c>
      <c r="ALB77" s="3" t="s">
        <v>260</v>
      </c>
      <c r="ALC77" s="3" t="s">
        <v>260</v>
      </c>
      <c r="ALD77" s="3" t="s">
        <v>260</v>
      </c>
      <c r="ALE77" s="3" t="s">
        <v>260</v>
      </c>
      <c r="ALF77" s="3" t="s">
        <v>260</v>
      </c>
      <c r="ALG77" s="3" t="s">
        <v>260</v>
      </c>
      <c r="ALH77" s="3" t="s">
        <v>260</v>
      </c>
      <c r="ALI77" s="3" t="s">
        <v>260</v>
      </c>
      <c r="ALJ77" s="3" t="s">
        <v>260</v>
      </c>
      <c r="ALK77" s="3">
        <v>2</v>
      </c>
      <c r="ALL77" s="11">
        <f t="shared" si="154"/>
        <v>531500</v>
      </c>
      <c r="ALM77" s="31">
        <v>1063000</v>
      </c>
      <c r="ALO77" s="3">
        <v>2</v>
      </c>
      <c r="ALS77" s="61"/>
      <c r="ALT77" s="3">
        <v>1</v>
      </c>
      <c r="ALU77" s="3">
        <v>1</v>
      </c>
      <c r="ALV77" s="3">
        <v>1</v>
      </c>
      <c r="ALW77" s="3">
        <v>1</v>
      </c>
      <c r="AMH77" s="404"/>
    </row>
    <row r="78" spans="1:1022" s="1" customFormat="1" ht="15" customHeight="1" x14ac:dyDescent="0.25">
      <c r="A78" s="268"/>
      <c r="B78" s="113">
        <v>76</v>
      </c>
      <c r="C78" s="304" t="s">
        <v>375</v>
      </c>
      <c r="D78" s="304" t="s">
        <v>609</v>
      </c>
      <c r="E78" s="1">
        <v>2009</v>
      </c>
      <c r="F78" s="1">
        <v>1</v>
      </c>
      <c r="G78" s="1">
        <v>1</v>
      </c>
      <c r="J78" s="1">
        <v>1</v>
      </c>
      <c r="K78" s="1">
        <v>1999</v>
      </c>
      <c r="L78" s="1">
        <v>2000</v>
      </c>
      <c r="M78" s="1">
        <v>2</v>
      </c>
      <c r="AC78" s="1">
        <v>1</v>
      </c>
      <c r="AD78" s="1">
        <v>1</v>
      </c>
      <c r="AY78" s="1">
        <v>1</v>
      </c>
      <c r="BA78" s="1">
        <v>1</v>
      </c>
      <c r="BB78" s="1">
        <v>13</v>
      </c>
      <c r="BE78" s="1">
        <v>1</v>
      </c>
      <c r="CG78" s="1">
        <v>1</v>
      </c>
      <c r="CH78" s="246"/>
      <c r="CP78" s="1">
        <f t="shared" si="118"/>
        <v>0</v>
      </c>
      <c r="CS78" s="1">
        <f t="shared" si="82"/>
        <v>0</v>
      </c>
      <c r="DO78" s="1">
        <f t="shared" si="119"/>
        <v>0</v>
      </c>
      <c r="DX78" s="1">
        <f t="shared" si="120"/>
        <v>0</v>
      </c>
      <c r="EE78" s="1">
        <f t="shared" si="121"/>
        <v>0</v>
      </c>
      <c r="EH78" s="1">
        <f t="shared" si="122"/>
        <v>0</v>
      </c>
      <c r="FF78" s="116"/>
      <c r="GP78" s="1">
        <f t="shared" si="83"/>
        <v>0</v>
      </c>
      <c r="GY78" s="1">
        <f t="shared" si="123"/>
        <v>0</v>
      </c>
      <c r="HC78" s="1">
        <f t="shared" si="124"/>
        <v>0</v>
      </c>
      <c r="HS78" s="1">
        <f t="shared" si="125"/>
        <v>0</v>
      </c>
      <c r="HX78" s="1">
        <f t="shared" si="84"/>
        <v>0</v>
      </c>
      <c r="ID78" s="1">
        <f t="shared" si="85"/>
        <v>0</v>
      </c>
      <c r="IN78" s="1">
        <f t="shared" si="126"/>
        <v>0</v>
      </c>
      <c r="IW78" s="1">
        <f t="shared" si="127"/>
        <v>0</v>
      </c>
      <c r="IZ78" s="1">
        <f t="shared" si="86"/>
        <v>0</v>
      </c>
      <c r="JJ78" s="1">
        <f t="shared" si="87"/>
        <v>0</v>
      </c>
      <c r="JV78" s="1">
        <f t="shared" si="128"/>
        <v>0</v>
      </c>
      <c r="KB78" s="1">
        <f t="shared" si="129"/>
        <v>0</v>
      </c>
      <c r="LG78" s="1">
        <f t="shared" si="88"/>
        <v>0</v>
      </c>
      <c r="LT78" s="1">
        <f t="shared" si="130"/>
        <v>0</v>
      </c>
      <c r="MA78" s="1">
        <f t="shared" si="131"/>
        <v>0</v>
      </c>
      <c r="MF78" s="1">
        <f t="shared" si="132"/>
        <v>0</v>
      </c>
      <c r="MM78" s="1">
        <f t="shared" si="133"/>
        <v>0</v>
      </c>
      <c r="MS78" s="1">
        <f t="shared" si="134"/>
        <v>0</v>
      </c>
      <c r="MU78" s="115">
        <v>1</v>
      </c>
      <c r="OI78" s="120"/>
      <c r="OS78" s="1">
        <v>1</v>
      </c>
      <c r="PD78" s="1">
        <f t="shared" si="89"/>
        <v>1</v>
      </c>
      <c r="PE78" s="1">
        <v>1</v>
      </c>
      <c r="QF78" s="1">
        <f t="shared" si="135"/>
        <v>0</v>
      </c>
      <c r="QY78" s="1">
        <f t="shared" si="136"/>
        <v>0</v>
      </c>
      <c r="RK78" s="1">
        <f t="shared" si="137"/>
        <v>0</v>
      </c>
      <c r="SA78" s="1">
        <f t="shared" si="138"/>
        <v>0</v>
      </c>
      <c r="SG78" s="1">
        <f t="shared" si="139"/>
        <v>0</v>
      </c>
      <c r="SO78" s="1">
        <f t="shared" si="140"/>
        <v>0</v>
      </c>
      <c r="TB78" s="1">
        <f t="shared" si="141"/>
        <v>0</v>
      </c>
      <c r="TS78" s="1">
        <f t="shared" si="90"/>
        <v>0</v>
      </c>
      <c r="UD78" s="1">
        <f t="shared" si="91"/>
        <v>0</v>
      </c>
      <c r="UG78" s="1">
        <f t="shared" si="92"/>
        <v>0</v>
      </c>
      <c r="UQ78" s="1">
        <f t="shared" si="142"/>
        <v>0</v>
      </c>
      <c r="VA78" s="1">
        <f t="shared" si="143"/>
        <v>0</v>
      </c>
      <c r="VG78" s="1">
        <f t="shared" si="144"/>
        <v>0</v>
      </c>
      <c r="WY78" s="1">
        <f t="shared" si="93"/>
        <v>0</v>
      </c>
      <c r="XB78" s="1">
        <f t="shared" si="145"/>
        <v>0</v>
      </c>
      <c r="XG78" s="1">
        <f t="shared" si="94"/>
        <v>0</v>
      </c>
      <c r="XK78" s="108"/>
      <c r="XL78" s="1">
        <f t="shared" si="95"/>
        <v>1</v>
      </c>
      <c r="XM78" s="1">
        <f t="shared" si="96"/>
        <v>0</v>
      </c>
      <c r="XN78" s="1">
        <f t="shared" si="146"/>
        <v>0</v>
      </c>
      <c r="XO78" s="1">
        <f t="shared" si="97"/>
        <v>0</v>
      </c>
      <c r="XP78" s="1">
        <f t="shared" si="147"/>
        <v>0</v>
      </c>
      <c r="XQ78" s="1">
        <f t="shared" si="98"/>
        <v>0</v>
      </c>
      <c r="XR78" s="1">
        <f t="shared" si="99"/>
        <v>0</v>
      </c>
      <c r="XS78" s="1">
        <f t="shared" si="100"/>
        <v>0</v>
      </c>
      <c r="XT78" s="1">
        <f t="shared" si="148"/>
        <v>0</v>
      </c>
      <c r="XU78" s="1">
        <f t="shared" si="101"/>
        <v>0</v>
      </c>
      <c r="XV78" s="1">
        <f t="shared" si="102"/>
        <v>0</v>
      </c>
      <c r="XW78" s="1">
        <f t="shared" si="103"/>
        <v>0</v>
      </c>
      <c r="XX78" s="1">
        <f t="shared" si="104"/>
        <v>0</v>
      </c>
      <c r="XY78" s="1">
        <f t="shared" si="105"/>
        <v>1</v>
      </c>
      <c r="XZ78" s="1">
        <f t="shared" si="106"/>
        <v>0</v>
      </c>
      <c r="YA78" s="1">
        <f t="shared" si="107"/>
        <v>0</v>
      </c>
      <c r="YB78" s="1">
        <f t="shared" si="108"/>
        <v>0</v>
      </c>
      <c r="YC78" s="1">
        <f t="shared" si="109"/>
        <v>0</v>
      </c>
      <c r="YD78" s="132"/>
      <c r="YE78" s="133">
        <f t="shared" si="81"/>
        <v>2</v>
      </c>
      <c r="YF78" s="133">
        <f t="shared" si="110"/>
        <v>57500</v>
      </c>
      <c r="YG78" s="130">
        <v>2</v>
      </c>
      <c r="YH78" s="130">
        <f t="shared" si="111"/>
        <v>57500</v>
      </c>
      <c r="YI78" s="129">
        <v>2</v>
      </c>
      <c r="YJ78" s="128">
        <f t="shared" si="112"/>
        <v>57500</v>
      </c>
      <c r="YK78" s="177"/>
      <c r="YL78">
        <v>1</v>
      </c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>
        <f t="shared" si="149"/>
        <v>0</v>
      </c>
      <c r="ACD78" s="25"/>
      <c r="ACE78" s="11">
        <f t="shared" si="113"/>
        <v>2</v>
      </c>
      <c r="ACF78" s="11">
        <f t="shared" si="114"/>
        <v>57500</v>
      </c>
      <c r="ACG78" s="1">
        <v>4</v>
      </c>
      <c r="ACH78" s="1">
        <v>1</v>
      </c>
      <c r="ACI78" s="11">
        <f t="shared" si="115"/>
        <v>115000</v>
      </c>
      <c r="ACJ78" s="11"/>
      <c r="ACK78" s="13">
        <f t="shared" si="116"/>
        <v>0</v>
      </c>
      <c r="ACL78">
        <v>1</v>
      </c>
      <c r="ACM78" s="25">
        <f t="shared" si="150"/>
        <v>115000</v>
      </c>
      <c r="ACN78" s="11">
        <f t="shared" si="151"/>
        <v>115000</v>
      </c>
      <c r="ACO78" s="65"/>
      <c r="ACR78" s="39" t="s">
        <v>295</v>
      </c>
      <c r="ACS78" s="1">
        <v>1</v>
      </c>
      <c r="ACT78" s="1">
        <v>1</v>
      </c>
      <c r="ACV78" s="1">
        <v>1</v>
      </c>
      <c r="ACZ78" s="1" t="s">
        <v>259</v>
      </c>
      <c r="ADD78" s="1" t="s">
        <v>185</v>
      </c>
      <c r="AFA78" s="1">
        <v>1</v>
      </c>
      <c r="AFD78" s="1">
        <v>1</v>
      </c>
      <c r="AFK78" s="1">
        <v>1</v>
      </c>
      <c r="AFL78" s="1">
        <v>1</v>
      </c>
      <c r="AFN78" s="1">
        <v>1</v>
      </c>
      <c r="AGJ78" s="11">
        <v>90000</v>
      </c>
      <c r="AGK78" s="11">
        <f t="shared" si="155"/>
        <v>15000</v>
      </c>
      <c r="AGR78" s="1">
        <v>15000</v>
      </c>
      <c r="AHG78" s="1">
        <v>1</v>
      </c>
      <c r="AHH78" s="1">
        <v>105000</v>
      </c>
      <c r="AHI78" s="1">
        <v>16.667000000000002</v>
      </c>
      <c r="AHW78" s="1">
        <v>2</v>
      </c>
      <c r="AHX78" s="1">
        <v>1</v>
      </c>
      <c r="AHY78" s="1">
        <v>1</v>
      </c>
      <c r="AHZ78" s="1">
        <v>1</v>
      </c>
      <c r="AIH78" s="1">
        <v>1</v>
      </c>
      <c r="AIW78" s="11">
        <v>10000</v>
      </c>
      <c r="AIX78" s="11"/>
      <c r="AIY78" s="1">
        <v>9.52</v>
      </c>
      <c r="AIZ78" s="11">
        <v>101000</v>
      </c>
      <c r="AJA78" s="1">
        <v>4000</v>
      </c>
      <c r="AJB78" s="1">
        <v>1</v>
      </c>
      <c r="AJD78" s="1">
        <v>3.4782608695652173</v>
      </c>
      <c r="AJE78" s="45">
        <v>3.9603960396039604</v>
      </c>
      <c r="AJF78" s="381">
        <v>115000</v>
      </c>
      <c r="AJG78" s="11">
        <f t="shared" si="117"/>
        <v>57500</v>
      </c>
      <c r="AJH78" s="60"/>
      <c r="AJI78" s="12"/>
      <c r="AJU78" s="1">
        <f t="shared" si="152"/>
        <v>0</v>
      </c>
      <c r="AJX78" s="1">
        <f t="shared" si="153"/>
        <v>0</v>
      </c>
      <c r="AJY78" s="60"/>
      <c r="AJZ78" s="1" t="s">
        <v>192</v>
      </c>
      <c r="AKA78" s="1" t="s">
        <v>346</v>
      </c>
      <c r="AKB78" s="1" t="s">
        <v>261</v>
      </c>
      <c r="AKC78" s="1" t="s">
        <v>260</v>
      </c>
      <c r="AKD78" s="1" t="s">
        <v>260</v>
      </c>
      <c r="AKE78" s="1" t="s">
        <v>260</v>
      </c>
      <c r="AKF78" s="1" t="s">
        <v>260</v>
      </c>
      <c r="AKG78" s="1" t="s">
        <v>260</v>
      </c>
      <c r="AKH78" s="1" t="s">
        <v>262</v>
      </c>
      <c r="AKI78" s="1" t="s">
        <v>260</v>
      </c>
      <c r="AKJ78" s="1" t="s">
        <v>260</v>
      </c>
      <c r="AKK78" s="1" t="s">
        <v>260</v>
      </c>
      <c r="AKL78" s="1" t="s">
        <v>260</v>
      </c>
      <c r="AKM78" s="1" t="s">
        <v>260</v>
      </c>
      <c r="AKN78" s="1" t="s">
        <v>260</v>
      </c>
      <c r="AKO78" s="1" t="s">
        <v>260</v>
      </c>
      <c r="AKP78" s="1" t="s">
        <v>263</v>
      </c>
      <c r="AKQ78" s="1" t="s">
        <v>260</v>
      </c>
      <c r="AKR78" s="1" t="s">
        <v>260</v>
      </c>
      <c r="AKS78" s="1" t="s">
        <v>260</v>
      </c>
      <c r="AKT78" s="1" t="s">
        <v>260</v>
      </c>
      <c r="AKU78" s="1" t="s">
        <v>260</v>
      </c>
      <c r="AKV78" s="1" t="s">
        <v>260</v>
      </c>
      <c r="AKW78" s="1" t="s">
        <v>260</v>
      </c>
      <c r="AKX78" s="1" t="s">
        <v>260</v>
      </c>
      <c r="AKY78" s="1" t="s">
        <v>260</v>
      </c>
      <c r="AKZ78" s="1" t="s">
        <v>260</v>
      </c>
      <c r="ALA78" s="1" t="s">
        <v>260</v>
      </c>
      <c r="ALB78" s="1" t="s">
        <v>260</v>
      </c>
      <c r="ALC78" s="1" t="s">
        <v>260</v>
      </c>
      <c r="ALD78" s="1" t="s">
        <v>260</v>
      </c>
      <c r="ALE78" s="1" t="s">
        <v>260</v>
      </c>
      <c r="ALF78" s="1" t="s">
        <v>260</v>
      </c>
      <c r="ALG78" s="1" t="s">
        <v>260</v>
      </c>
      <c r="ALH78" s="1" t="s">
        <v>260</v>
      </c>
      <c r="ALI78" s="1" t="s">
        <v>260</v>
      </c>
      <c r="ALJ78" s="1" t="s">
        <v>260</v>
      </c>
      <c r="ALK78" s="1">
        <v>2</v>
      </c>
      <c r="ALL78" s="11">
        <f t="shared" si="154"/>
        <v>57500</v>
      </c>
      <c r="ALM78" s="28">
        <v>115000</v>
      </c>
      <c r="ALN78" s="1">
        <v>1</v>
      </c>
      <c r="ALO78" s="1">
        <v>1</v>
      </c>
      <c r="ALS78" s="60"/>
      <c r="ALT78" s="1">
        <v>1</v>
      </c>
      <c r="ALV78" s="1">
        <v>1</v>
      </c>
      <c r="ALW78" s="1">
        <v>1</v>
      </c>
      <c r="ALX78" s="1">
        <v>1</v>
      </c>
      <c r="ALZ78" s="1">
        <v>1</v>
      </c>
      <c r="AMH78" s="403"/>
    </row>
    <row r="79" spans="1:1022" s="1" customFormat="1" ht="15" customHeight="1" x14ac:dyDescent="0.25">
      <c r="A79" s="268"/>
      <c r="B79" s="113">
        <v>77</v>
      </c>
      <c r="C79" s="304" t="s">
        <v>375</v>
      </c>
      <c r="D79" s="304" t="s">
        <v>610</v>
      </c>
      <c r="E79" s="1">
        <v>2009</v>
      </c>
      <c r="F79" s="1">
        <v>1</v>
      </c>
      <c r="G79" s="1">
        <v>1</v>
      </c>
      <c r="J79" s="1">
        <v>1</v>
      </c>
      <c r="K79" s="1">
        <v>2000</v>
      </c>
      <c r="L79" s="1">
        <v>2005</v>
      </c>
      <c r="M79" s="1">
        <v>5</v>
      </c>
      <c r="AD79" s="1">
        <v>1</v>
      </c>
      <c r="AE79" s="1">
        <v>1</v>
      </c>
      <c r="AG79" s="1">
        <v>1</v>
      </c>
      <c r="AH79" s="1">
        <v>1</v>
      </c>
      <c r="AI79" s="1">
        <v>1</v>
      </c>
      <c r="AY79" s="1">
        <v>1</v>
      </c>
      <c r="BA79" s="1">
        <v>1</v>
      </c>
      <c r="BB79" s="1">
        <v>11</v>
      </c>
      <c r="BC79" s="1">
        <v>1</v>
      </c>
      <c r="BG79" s="1">
        <v>3</v>
      </c>
      <c r="CG79" s="1">
        <v>1</v>
      </c>
      <c r="CH79" s="246"/>
      <c r="CP79" s="1">
        <f t="shared" si="118"/>
        <v>0</v>
      </c>
      <c r="CS79" s="1">
        <f t="shared" si="82"/>
        <v>0</v>
      </c>
      <c r="DO79" s="1">
        <f t="shared" si="119"/>
        <v>0</v>
      </c>
      <c r="DX79" s="1">
        <f t="shared" si="120"/>
        <v>0</v>
      </c>
      <c r="EE79" s="1">
        <f t="shared" si="121"/>
        <v>0</v>
      </c>
      <c r="EH79" s="1">
        <f t="shared" si="122"/>
        <v>0</v>
      </c>
      <c r="FF79" s="116"/>
      <c r="GP79" s="1">
        <f t="shared" si="83"/>
        <v>0</v>
      </c>
      <c r="GY79" s="1">
        <f t="shared" si="123"/>
        <v>0</v>
      </c>
      <c r="HC79" s="1">
        <f t="shared" si="124"/>
        <v>0</v>
      </c>
      <c r="HS79" s="1">
        <f t="shared" si="125"/>
        <v>0</v>
      </c>
      <c r="HX79" s="1">
        <f t="shared" si="84"/>
        <v>0</v>
      </c>
      <c r="ID79" s="1">
        <f t="shared" si="85"/>
        <v>0</v>
      </c>
      <c r="IN79" s="1">
        <f t="shared" si="126"/>
        <v>0</v>
      </c>
      <c r="IW79" s="1">
        <f t="shared" si="127"/>
        <v>0</v>
      </c>
      <c r="IZ79" s="1">
        <f t="shared" si="86"/>
        <v>0</v>
      </c>
      <c r="JJ79" s="1">
        <f t="shared" si="87"/>
        <v>0</v>
      </c>
      <c r="JV79" s="1">
        <f t="shared" si="128"/>
        <v>0</v>
      </c>
      <c r="KB79" s="1">
        <f t="shared" si="129"/>
        <v>0</v>
      </c>
      <c r="LG79" s="1">
        <f t="shared" si="88"/>
        <v>0</v>
      </c>
      <c r="LT79" s="1">
        <f t="shared" si="130"/>
        <v>0</v>
      </c>
      <c r="MA79" s="1">
        <f t="shared" si="131"/>
        <v>0</v>
      </c>
      <c r="MF79" s="1">
        <f t="shared" si="132"/>
        <v>0</v>
      </c>
      <c r="MM79" s="1">
        <f t="shared" si="133"/>
        <v>0</v>
      </c>
      <c r="MS79" s="1">
        <f t="shared" si="134"/>
        <v>0</v>
      </c>
      <c r="MU79" s="115"/>
      <c r="OI79" s="120"/>
      <c r="OT79" s="1">
        <v>1</v>
      </c>
      <c r="OW79" s="1">
        <v>1</v>
      </c>
      <c r="PD79" s="1">
        <f t="shared" si="89"/>
        <v>2</v>
      </c>
      <c r="PE79" s="1">
        <v>1</v>
      </c>
      <c r="QF79" s="1">
        <f t="shared" si="135"/>
        <v>0</v>
      </c>
      <c r="QY79" s="1">
        <f t="shared" si="136"/>
        <v>0</v>
      </c>
      <c r="RK79" s="1">
        <f t="shared" si="137"/>
        <v>0</v>
      </c>
      <c r="SA79" s="1">
        <f t="shared" si="138"/>
        <v>0</v>
      </c>
      <c r="SG79" s="1">
        <f t="shared" si="139"/>
        <v>0</v>
      </c>
      <c r="SO79" s="1">
        <f t="shared" si="140"/>
        <v>0</v>
      </c>
      <c r="TB79" s="1">
        <f t="shared" si="141"/>
        <v>0</v>
      </c>
      <c r="TS79" s="1">
        <f t="shared" si="90"/>
        <v>0</v>
      </c>
      <c r="UD79" s="1">
        <f t="shared" si="91"/>
        <v>0</v>
      </c>
      <c r="UG79" s="1">
        <f t="shared" si="92"/>
        <v>0</v>
      </c>
      <c r="UQ79" s="1">
        <f t="shared" si="142"/>
        <v>0</v>
      </c>
      <c r="VA79" s="1">
        <f t="shared" si="143"/>
        <v>0</v>
      </c>
      <c r="VG79" s="1">
        <f t="shared" si="144"/>
        <v>0</v>
      </c>
      <c r="WY79" s="1">
        <f t="shared" si="93"/>
        <v>0</v>
      </c>
      <c r="XB79" s="1">
        <f t="shared" si="145"/>
        <v>0</v>
      </c>
      <c r="XG79" s="1">
        <f t="shared" si="94"/>
        <v>0</v>
      </c>
      <c r="XK79" s="108"/>
      <c r="XL79" s="1">
        <f t="shared" si="95"/>
        <v>2</v>
      </c>
      <c r="XM79" s="1">
        <f t="shared" si="96"/>
        <v>0</v>
      </c>
      <c r="XN79" s="1">
        <f t="shared" si="146"/>
        <v>0</v>
      </c>
      <c r="XO79" s="1">
        <f t="shared" si="97"/>
        <v>0</v>
      </c>
      <c r="XP79" s="1">
        <f t="shared" si="147"/>
        <v>0</v>
      </c>
      <c r="XQ79" s="1">
        <f t="shared" si="98"/>
        <v>0</v>
      </c>
      <c r="XR79" s="1">
        <f t="shared" si="99"/>
        <v>0</v>
      </c>
      <c r="XS79" s="1">
        <f t="shared" si="100"/>
        <v>0</v>
      </c>
      <c r="XT79" s="1">
        <f t="shared" si="148"/>
        <v>0</v>
      </c>
      <c r="XU79" s="1">
        <f t="shared" si="101"/>
        <v>0</v>
      </c>
      <c r="XV79" s="1">
        <f t="shared" si="102"/>
        <v>0</v>
      </c>
      <c r="XW79" s="1">
        <f t="shared" si="103"/>
        <v>0</v>
      </c>
      <c r="XX79" s="1">
        <f t="shared" si="104"/>
        <v>0</v>
      </c>
      <c r="XY79" s="1">
        <f t="shared" si="105"/>
        <v>0</v>
      </c>
      <c r="XZ79" s="1">
        <f t="shared" si="106"/>
        <v>0</v>
      </c>
      <c r="YA79" s="1">
        <f t="shared" si="107"/>
        <v>0</v>
      </c>
      <c r="YB79" s="1">
        <f t="shared" si="108"/>
        <v>0</v>
      </c>
      <c r="YC79" s="1">
        <f t="shared" si="109"/>
        <v>0</v>
      </c>
      <c r="YD79" s="132"/>
      <c r="YE79" s="133">
        <f t="shared" si="81"/>
        <v>2</v>
      </c>
      <c r="YF79" s="133">
        <f t="shared" si="110"/>
        <v>3982500</v>
      </c>
      <c r="YG79" s="130">
        <v>1</v>
      </c>
      <c r="YH79" s="130">
        <f t="shared" si="111"/>
        <v>7965000</v>
      </c>
      <c r="YI79" s="129">
        <v>1</v>
      </c>
      <c r="YJ79" s="128">
        <f t="shared" si="112"/>
        <v>7965000</v>
      </c>
      <c r="YK79" s="177"/>
      <c r="YL79">
        <v>1</v>
      </c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>
        <f t="shared" si="149"/>
        <v>0</v>
      </c>
      <c r="ACD79" s="25"/>
      <c r="ACE79" s="11">
        <f t="shared" si="113"/>
        <v>2</v>
      </c>
      <c r="ACF79" s="11">
        <f t="shared" si="114"/>
        <v>3982500</v>
      </c>
      <c r="ACG79" s="1">
        <v>5</v>
      </c>
      <c r="ACH79" s="1">
        <v>1</v>
      </c>
      <c r="ACI79" s="11">
        <f t="shared" si="115"/>
        <v>7965000</v>
      </c>
      <c r="ACJ79" s="11"/>
      <c r="ACK79" s="13">
        <f t="shared" si="116"/>
        <v>0</v>
      </c>
      <c r="ACL79">
        <v>1</v>
      </c>
      <c r="ACM79" s="25">
        <f t="shared" si="150"/>
        <v>7965000</v>
      </c>
      <c r="ACN79" s="11">
        <f t="shared" si="151"/>
        <v>7965000</v>
      </c>
      <c r="ACO79" s="65"/>
      <c r="ACR79" s="1" t="s">
        <v>292</v>
      </c>
      <c r="ACS79" s="1">
        <v>1</v>
      </c>
      <c r="ACV79" s="1">
        <v>1</v>
      </c>
      <c r="ACZ79" s="1" t="s">
        <v>259</v>
      </c>
      <c r="ADD79" s="1" t="s">
        <v>185</v>
      </c>
      <c r="ADN79" s="1">
        <v>1</v>
      </c>
      <c r="ADU79" s="1">
        <v>4</v>
      </c>
      <c r="ADV79" s="1">
        <v>1</v>
      </c>
      <c r="AEA79" s="1">
        <v>1</v>
      </c>
      <c r="AEY79" s="1">
        <v>1</v>
      </c>
      <c r="AFA79" s="1">
        <v>1</v>
      </c>
      <c r="AFK79" s="1">
        <v>1</v>
      </c>
      <c r="AFM79" s="1">
        <v>1</v>
      </c>
      <c r="AFN79" s="1">
        <v>1</v>
      </c>
      <c r="AFO79" s="1">
        <v>1</v>
      </c>
      <c r="AFU79" s="1">
        <v>1</v>
      </c>
      <c r="AGJ79" s="1">
        <v>2900000</v>
      </c>
      <c r="AGK79" s="11">
        <f t="shared" si="155"/>
        <v>0</v>
      </c>
      <c r="AHH79" s="1">
        <v>2900000</v>
      </c>
      <c r="AHJ79" s="1">
        <v>5</v>
      </c>
      <c r="AHK79" s="1">
        <v>1</v>
      </c>
      <c r="AHL79" s="1">
        <v>4</v>
      </c>
      <c r="AHM79" s="1">
        <v>1</v>
      </c>
      <c r="AHV79" s="1">
        <v>1</v>
      </c>
      <c r="AHW79" s="1">
        <v>3</v>
      </c>
      <c r="AHX79" s="1">
        <v>1</v>
      </c>
      <c r="AHY79" s="1">
        <v>4</v>
      </c>
      <c r="AHZ79" s="1">
        <v>1</v>
      </c>
      <c r="AIC79" s="1">
        <v>2</v>
      </c>
      <c r="AID79" s="1">
        <v>1</v>
      </c>
      <c r="AIH79" s="1">
        <v>1</v>
      </c>
      <c r="AII79" s="1">
        <v>2</v>
      </c>
      <c r="AIJ79" s="1">
        <v>1</v>
      </c>
      <c r="AIV79" s="1">
        <v>1</v>
      </c>
      <c r="AIW79" s="11">
        <v>365000</v>
      </c>
      <c r="AIX79" s="11"/>
      <c r="AIY79" s="1">
        <v>12.59</v>
      </c>
      <c r="AIZ79" s="11">
        <v>7600000</v>
      </c>
      <c r="AJE79" s="45"/>
      <c r="AJF79" s="381">
        <v>7965000</v>
      </c>
      <c r="AJG79" s="11">
        <f t="shared" si="117"/>
        <v>3982500</v>
      </c>
      <c r="AJH79" s="60"/>
      <c r="AJI79" s="12">
        <v>1.1000000000000001</v>
      </c>
      <c r="AJJ79" s="1">
        <v>15</v>
      </c>
      <c r="AJU79" s="1">
        <f t="shared" si="152"/>
        <v>15</v>
      </c>
      <c r="AJW79" s="1">
        <v>4</v>
      </c>
      <c r="AJX79" s="1">
        <f t="shared" si="153"/>
        <v>19</v>
      </c>
      <c r="AJY79" s="60"/>
      <c r="AJZ79" s="1" t="s">
        <v>611</v>
      </c>
      <c r="AKA79" s="1" t="s">
        <v>374</v>
      </c>
      <c r="AKB79" s="1" t="s">
        <v>612</v>
      </c>
      <c r="AKC79" s="1" t="s">
        <v>354</v>
      </c>
      <c r="AKD79" s="1" t="s">
        <v>260</v>
      </c>
      <c r="AKE79" s="1" t="s">
        <v>260</v>
      </c>
      <c r="AKF79" s="1" t="s">
        <v>260</v>
      </c>
      <c r="AKG79" s="1" t="s">
        <v>260</v>
      </c>
      <c r="AKH79" s="1" t="s">
        <v>262</v>
      </c>
      <c r="AKI79" s="1" t="s">
        <v>260</v>
      </c>
      <c r="AKJ79" s="1" t="s">
        <v>260</v>
      </c>
      <c r="AKK79" s="1" t="s">
        <v>260</v>
      </c>
      <c r="AKL79" s="1" t="s">
        <v>260</v>
      </c>
      <c r="AKM79" s="1" t="s">
        <v>260</v>
      </c>
      <c r="AKN79" s="1" t="s">
        <v>260</v>
      </c>
      <c r="AKO79" s="1" t="s">
        <v>260</v>
      </c>
      <c r="AKP79" s="1" t="s">
        <v>263</v>
      </c>
      <c r="AKQ79" s="1" t="s">
        <v>260</v>
      </c>
      <c r="AKR79" s="1" t="s">
        <v>260</v>
      </c>
      <c r="AKS79" s="1" t="s">
        <v>260</v>
      </c>
      <c r="AKT79" s="1" t="s">
        <v>260</v>
      </c>
      <c r="AKU79" s="1" t="s">
        <v>260</v>
      </c>
      <c r="AKV79" s="1" t="s">
        <v>260</v>
      </c>
      <c r="AKW79" s="1" t="s">
        <v>260</v>
      </c>
      <c r="AKX79" s="1" t="s">
        <v>260</v>
      </c>
      <c r="AKY79" s="1" t="s">
        <v>260</v>
      </c>
      <c r="AKZ79" s="1" t="s">
        <v>260</v>
      </c>
      <c r="ALA79" s="1" t="s">
        <v>260</v>
      </c>
      <c r="ALB79" s="1" t="s">
        <v>260</v>
      </c>
      <c r="ALC79" s="1" t="s">
        <v>260</v>
      </c>
      <c r="ALD79" s="1" t="s">
        <v>260</v>
      </c>
      <c r="ALE79" s="1" t="s">
        <v>260</v>
      </c>
      <c r="ALF79" s="1" t="s">
        <v>260</v>
      </c>
      <c r="ALG79" s="1" t="s">
        <v>260</v>
      </c>
      <c r="ALH79" s="1" t="s">
        <v>260</v>
      </c>
      <c r="ALI79" s="1" t="s">
        <v>260</v>
      </c>
      <c r="ALJ79" s="1" t="s">
        <v>260</v>
      </c>
      <c r="ALK79" s="1">
        <v>4</v>
      </c>
      <c r="ALL79" s="11">
        <f t="shared" si="154"/>
        <v>1991250</v>
      </c>
      <c r="ALM79" s="28">
        <v>7965000</v>
      </c>
      <c r="ALN79" s="1">
        <v>2</v>
      </c>
      <c r="ALO79" s="1">
        <v>2</v>
      </c>
      <c r="ALS79" s="60"/>
      <c r="ALT79" s="1">
        <v>1</v>
      </c>
      <c r="ALV79" s="1">
        <v>1</v>
      </c>
      <c r="ALW79" s="1">
        <v>1</v>
      </c>
      <c r="ALX79" s="1">
        <v>1</v>
      </c>
      <c r="ALY79" s="1">
        <v>1</v>
      </c>
      <c r="AMB79" s="1">
        <v>1</v>
      </c>
      <c r="AMH79" s="403"/>
    </row>
    <row r="80" spans="1:1022" s="1" customFormat="1" ht="15" customHeight="1" x14ac:dyDescent="0.25">
      <c r="A80" s="268"/>
      <c r="B80" s="113">
        <v>78</v>
      </c>
      <c r="C80" s="304" t="s">
        <v>375</v>
      </c>
      <c r="D80" s="304" t="s">
        <v>613</v>
      </c>
      <c r="E80" s="1">
        <v>2009</v>
      </c>
      <c r="H80" s="1">
        <v>4</v>
      </c>
      <c r="I80" s="1">
        <v>1</v>
      </c>
      <c r="J80" s="1">
        <v>4</v>
      </c>
      <c r="K80" s="1">
        <v>2006</v>
      </c>
      <c r="L80" s="1">
        <v>2006</v>
      </c>
      <c r="M80" s="1">
        <v>1</v>
      </c>
      <c r="AJ80" s="1">
        <v>1</v>
      </c>
      <c r="AY80" s="1">
        <v>1</v>
      </c>
      <c r="BA80" s="1">
        <v>1</v>
      </c>
      <c r="BB80" s="1">
        <v>12</v>
      </c>
      <c r="BD80" s="1">
        <v>1</v>
      </c>
      <c r="BG80" s="1">
        <v>3</v>
      </c>
      <c r="CG80" s="1">
        <v>1</v>
      </c>
      <c r="CH80" s="246"/>
      <c r="CP80" s="1">
        <f t="shared" si="118"/>
        <v>0</v>
      </c>
      <c r="CS80" s="1">
        <f t="shared" si="82"/>
        <v>0</v>
      </c>
      <c r="DO80" s="1">
        <f t="shared" si="119"/>
        <v>0</v>
      </c>
      <c r="DX80" s="1">
        <f t="shared" si="120"/>
        <v>0</v>
      </c>
      <c r="EE80" s="1">
        <f t="shared" si="121"/>
        <v>0</v>
      </c>
      <c r="EH80" s="1">
        <f t="shared" si="122"/>
        <v>0</v>
      </c>
      <c r="FF80" s="116"/>
      <c r="GP80" s="1">
        <f t="shared" si="83"/>
        <v>0</v>
      </c>
      <c r="GY80" s="1">
        <f t="shared" si="123"/>
        <v>0</v>
      </c>
      <c r="HC80" s="1">
        <f t="shared" si="124"/>
        <v>0</v>
      </c>
      <c r="HS80" s="1">
        <f t="shared" si="125"/>
        <v>0</v>
      </c>
      <c r="HX80" s="1">
        <f t="shared" si="84"/>
        <v>0</v>
      </c>
      <c r="ID80" s="1">
        <f t="shared" si="85"/>
        <v>0</v>
      </c>
      <c r="IN80" s="1">
        <f t="shared" si="126"/>
        <v>0</v>
      </c>
      <c r="IW80" s="1">
        <f t="shared" si="127"/>
        <v>0</v>
      </c>
      <c r="IZ80" s="1">
        <f t="shared" si="86"/>
        <v>0</v>
      </c>
      <c r="JJ80" s="1">
        <f t="shared" si="87"/>
        <v>0</v>
      </c>
      <c r="JV80" s="1">
        <f t="shared" si="128"/>
        <v>0</v>
      </c>
      <c r="KB80" s="1">
        <f t="shared" si="129"/>
        <v>0</v>
      </c>
      <c r="LG80" s="1">
        <f t="shared" si="88"/>
        <v>0</v>
      </c>
      <c r="LT80" s="1">
        <f t="shared" si="130"/>
        <v>0</v>
      </c>
      <c r="MA80" s="1">
        <f t="shared" si="131"/>
        <v>0</v>
      </c>
      <c r="MF80" s="1">
        <f t="shared" si="132"/>
        <v>0</v>
      </c>
      <c r="MM80" s="1">
        <f t="shared" si="133"/>
        <v>0</v>
      </c>
      <c r="MS80" s="1">
        <f t="shared" si="134"/>
        <v>0</v>
      </c>
      <c r="MU80" s="115"/>
      <c r="OI80" s="120"/>
      <c r="PD80" s="1">
        <f t="shared" si="89"/>
        <v>0</v>
      </c>
      <c r="QF80" s="1">
        <f t="shared" si="135"/>
        <v>0</v>
      </c>
      <c r="QY80" s="1">
        <f t="shared" si="136"/>
        <v>0</v>
      </c>
      <c r="RK80" s="1">
        <f t="shared" si="137"/>
        <v>0</v>
      </c>
      <c r="SA80" s="1">
        <f t="shared" si="138"/>
        <v>0</v>
      </c>
      <c r="SG80" s="1">
        <f t="shared" si="139"/>
        <v>0</v>
      </c>
      <c r="SO80" s="1">
        <f t="shared" si="140"/>
        <v>0</v>
      </c>
      <c r="TB80" s="1">
        <f t="shared" si="141"/>
        <v>0</v>
      </c>
      <c r="TS80" s="1">
        <f t="shared" si="90"/>
        <v>0</v>
      </c>
      <c r="UD80" s="1">
        <f t="shared" si="91"/>
        <v>0</v>
      </c>
      <c r="UG80" s="1">
        <f t="shared" si="92"/>
        <v>0</v>
      </c>
      <c r="UQ80" s="1">
        <f t="shared" si="142"/>
        <v>0</v>
      </c>
      <c r="VA80" s="1">
        <f t="shared" si="143"/>
        <v>0</v>
      </c>
      <c r="VG80" s="1">
        <f t="shared" si="144"/>
        <v>0</v>
      </c>
      <c r="WY80" s="1">
        <f t="shared" si="93"/>
        <v>0</v>
      </c>
      <c r="XB80" s="1">
        <f t="shared" si="145"/>
        <v>0</v>
      </c>
      <c r="XG80" s="1">
        <f t="shared" si="94"/>
        <v>0</v>
      </c>
      <c r="XK80" s="108"/>
      <c r="XL80" s="1">
        <f t="shared" si="95"/>
        <v>0</v>
      </c>
      <c r="XM80" s="1">
        <f t="shared" si="96"/>
        <v>0</v>
      </c>
      <c r="XN80" s="1">
        <f t="shared" si="146"/>
        <v>0</v>
      </c>
      <c r="XO80" s="1">
        <f t="shared" si="97"/>
        <v>0</v>
      </c>
      <c r="XP80" s="1">
        <f t="shared" si="147"/>
        <v>0</v>
      </c>
      <c r="XQ80" s="1">
        <f t="shared" si="98"/>
        <v>0</v>
      </c>
      <c r="XR80" s="1">
        <f t="shared" si="99"/>
        <v>0</v>
      </c>
      <c r="XS80" s="1">
        <f t="shared" si="100"/>
        <v>0</v>
      </c>
      <c r="XT80" s="1">
        <f t="shared" si="148"/>
        <v>0</v>
      </c>
      <c r="XU80" s="1">
        <f t="shared" si="101"/>
        <v>0</v>
      </c>
      <c r="XV80" s="1">
        <f t="shared" si="102"/>
        <v>0</v>
      </c>
      <c r="XW80" s="1">
        <f t="shared" si="103"/>
        <v>0</v>
      </c>
      <c r="XX80" s="1">
        <f t="shared" si="104"/>
        <v>0</v>
      </c>
      <c r="XY80" s="1">
        <f t="shared" si="105"/>
        <v>0</v>
      </c>
      <c r="XZ80" s="1">
        <f t="shared" si="106"/>
        <v>0</v>
      </c>
      <c r="YA80" s="1">
        <f t="shared" si="107"/>
        <v>0</v>
      </c>
      <c r="YB80" s="1">
        <f t="shared" si="108"/>
        <v>0</v>
      </c>
      <c r="YC80" s="1">
        <f t="shared" si="109"/>
        <v>0</v>
      </c>
      <c r="YD80" s="132"/>
      <c r="YE80" s="133"/>
      <c r="YF80" s="133" t="e">
        <f t="shared" si="110"/>
        <v>#DIV/0!</v>
      </c>
      <c r="YG80" s="130"/>
      <c r="YH80" s="130" t="e">
        <f t="shared" si="111"/>
        <v>#DIV/0!</v>
      </c>
      <c r="YI80" s="129"/>
      <c r="YJ80" s="128" t="e">
        <f t="shared" si="112"/>
        <v>#DIV/0!</v>
      </c>
      <c r="YK80" s="177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>
        <f t="shared" si="149"/>
        <v>0</v>
      </c>
      <c r="ACD80" s="25"/>
      <c r="ACE80" s="11">
        <f t="shared" si="113"/>
        <v>0</v>
      </c>
      <c r="ACF80" s="11" t="e">
        <f t="shared" si="114"/>
        <v>#DIV/0!</v>
      </c>
      <c r="ACI80" s="11" t="e">
        <f t="shared" si="115"/>
        <v>#DIV/0!</v>
      </c>
      <c r="ACJ80" s="11"/>
      <c r="ACK80" s="13">
        <f t="shared" si="116"/>
        <v>0</v>
      </c>
      <c r="ACL80"/>
      <c r="ACM80" s="25">
        <f t="shared" si="150"/>
        <v>0</v>
      </c>
      <c r="ACN80" s="11" t="e">
        <f t="shared" si="151"/>
        <v>#DIV/0!</v>
      </c>
      <c r="ACO80" s="65"/>
      <c r="ACR80" s="39" t="s">
        <v>407</v>
      </c>
      <c r="ACS80" s="1">
        <v>1</v>
      </c>
      <c r="ACT80" s="1">
        <v>1</v>
      </c>
      <c r="ACZ80" s="1" t="s">
        <v>259</v>
      </c>
      <c r="ADD80" s="1" t="s">
        <v>185</v>
      </c>
      <c r="AGK80" s="11">
        <f t="shared" si="155"/>
        <v>0</v>
      </c>
      <c r="AIW80" s="11"/>
      <c r="AIX80" s="11"/>
      <c r="AIZ80" s="11"/>
      <c r="AJC80" s="1">
        <v>1</v>
      </c>
      <c r="AJE80" s="45"/>
      <c r="AJF80" s="381"/>
      <c r="AJG80" s="11" t="e">
        <f t="shared" si="117"/>
        <v>#DIV/0!</v>
      </c>
      <c r="AJH80" s="60"/>
      <c r="AJI80" s="12"/>
      <c r="AJJ80" s="1">
        <v>1</v>
      </c>
      <c r="AJU80" s="1">
        <f t="shared" si="152"/>
        <v>1</v>
      </c>
      <c r="AJX80" s="1">
        <f t="shared" si="153"/>
        <v>1</v>
      </c>
      <c r="AJY80" s="60"/>
      <c r="AJZ80" s="1" t="s">
        <v>260</v>
      </c>
      <c r="AKA80" s="1" t="s">
        <v>260</v>
      </c>
      <c r="AKB80" s="1" t="s">
        <v>261</v>
      </c>
      <c r="AKC80" s="1" t="s">
        <v>260</v>
      </c>
      <c r="AKD80" s="1" t="s">
        <v>260</v>
      </c>
      <c r="AKE80" s="1" t="s">
        <v>260</v>
      </c>
      <c r="AKF80" s="1" t="s">
        <v>260</v>
      </c>
      <c r="AKG80" s="1" t="s">
        <v>260</v>
      </c>
      <c r="AKH80" s="1" t="s">
        <v>262</v>
      </c>
      <c r="AKI80" s="1" t="s">
        <v>260</v>
      </c>
      <c r="AKJ80" s="1" t="s">
        <v>260</v>
      </c>
      <c r="AKK80" s="1" t="s">
        <v>260</v>
      </c>
      <c r="AKL80" s="1" t="s">
        <v>260</v>
      </c>
      <c r="AKM80" s="1" t="s">
        <v>260</v>
      </c>
      <c r="AKN80" s="1" t="s">
        <v>260</v>
      </c>
      <c r="AKO80" s="1" t="s">
        <v>260</v>
      </c>
      <c r="AKP80" s="1" t="s">
        <v>263</v>
      </c>
      <c r="AKQ80" s="1" t="s">
        <v>260</v>
      </c>
      <c r="AKR80" s="1" t="s">
        <v>260</v>
      </c>
      <c r="AKS80" s="1" t="s">
        <v>260</v>
      </c>
      <c r="AKT80" s="1" t="s">
        <v>260</v>
      </c>
      <c r="AKU80" s="1" t="s">
        <v>260</v>
      </c>
      <c r="AKV80" s="1" t="s">
        <v>260</v>
      </c>
      <c r="AKW80" s="1" t="s">
        <v>260</v>
      </c>
      <c r="AKX80" s="1" t="s">
        <v>260</v>
      </c>
      <c r="AKY80" s="1" t="s">
        <v>260</v>
      </c>
      <c r="AKZ80" s="1" t="s">
        <v>260</v>
      </c>
      <c r="ALA80" s="1" t="s">
        <v>260</v>
      </c>
      <c r="ALB80" s="1" t="s">
        <v>260</v>
      </c>
      <c r="ALC80" s="1" t="s">
        <v>260</v>
      </c>
      <c r="ALD80" s="1" t="s">
        <v>260</v>
      </c>
      <c r="ALE80" s="1" t="s">
        <v>260</v>
      </c>
      <c r="ALF80" s="1" t="s">
        <v>260</v>
      </c>
      <c r="ALG80" s="1" t="s">
        <v>260</v>
      </c>
      <c r="ALH80" s="1" t="s">
        <v>260</v>
      </c>
      <c r="ALI80" s="1" t="s">
        <v>260</v>
      </c>
      <c r="ALJ80" s="1" t="s">
        <v>260</v>
      </c>
      <c r="ALL80" s="11" t="e">
        <f t="shared" si="154"/>
        <v>#DIV/0!</v>
      </c>
      <c r="ALM80" s="28"/>
      <c r="ALS80" s="60"/>
      <c r="AMH80" s="403"/>
    </row>
    <row r="81" spans="1:1022" s="3" customFormat="1" ht="15" customHeight="1" x14ac:dyDescent="0.25">
      <c r="A81" s="271"/>
      <c r="B81" s="113">
        <v>79</v>
      </c>
      <c r="C81" s="304" t="s">
        <v>375</v>
      </c>
      <c r="D81" s="304" t="s">
        <v>1168</v>
      </c>
      <c r="E81" s="3">
        <v>2010</v>
      </c>
      <c r="F81" s="3">
        <v>13</v>
      </c>
      <c r="G81" s="3">
        <v>1</v>
      </c>
      <c r="H81" s="3">
        <v>2</v>
      </c>
      <c r="I81" s="3">
        <v>1</v>
      </c>
      <c r="J81" s="3">
        <v>15</v>
      </c>
      <c r="K81" s="3">
        <v>1997</v>
      </c>
      <c r="L81" s="3">
        <v>2000</v>
      </c>
      <c r="M81" s="3">
        <v>4</v>
      </c>
      <c r="AA81" s="3">
        <v>1</v>
      </c>
      <c r="AB81" s="3">
        <v>1</v>
      </c>
      <c r="AC81" s="3">
        <v>1</v>
      </c>
      <c r="AD81" s="3">
        <v>1</v>
      </c>
      <c r="AY81" s="3">
        <v>1</v>
      </c>
      <c r="BA81" s="3">
        <v>1</v>
      </c>
      <c r="BB81" s="3">
        <v>23</v>
      </c>
      <c r="BC81" s="3">
        <v>1</v>
      </c>
      <c r="BF81" s="3">
        <v>1</v>
      </c>
      <c r="CG81" s="3">
        <v>1</v>
      </c>
      <c r="CH81" s="248"/>
      <c r="CP81" s="1">
        <f t="shared" si="118"/>
        <v>0</v>
      </c>
      <c r="CQ81" s="1"/>
      <c r="CS81" s="1">
        <f t="shared" si="82"/>
        <v>0</v>
      </c>
      <c r="CT81" s="1"/>
      <c r="DO81" s="1">
        <f t="shared" si="119"/>
        <v>0</v>
      </c>
      <c r="DP81" s="1"/>
      <c r="DX81" s="1">
        <f t="shared" si="120"/>
        <v>0</v>
      </c>
      <c r="DY81" s="1"/>
      <c r="EE81" s="1">
        <f t="shared" si="121"/>
        <v>0</v>
      </c>
      <c r="EF81" s="1"/>
      <c r="EH81" s="1">
        <f t="shared" si="122"/>
        <v>0</v>
      </c>
      <c r="EI81" s="1"/>
      <c r="FF81" s="117"/>
      <c r="GP81" s="1">
        <f t="shared" si="83"/>
        <v>0</v>
      </c>
      <c r="GQ81" s="1"/>
      <c r="GY81" s="1">
        <f t="shared" si="123"/>
        <v>0</v>
      </c>
      <c r="GZ81" s="1"/>
      <c r="HC81" s="1">
        <f t="shared" si="124"/>
        <v>0</v>
      </c>
      <c r="HD81" s="1"/>
      <c r="HS81" s="1">
        <f t="shared" si="125"/>
        <v>0</v>
      </c>
      <c r="HT81" s="1"/>
      <c r="HX81" s="1">
        <f t="shared" si="84"/>
        <v>0</v>
      </c>
      <c r="HY81" s="1"/>
      <c r="ID81" s="1">
        <f t="shared" si="85"/>
        <v>0</v>
      </c>
      <c r="IE81" s="1"/>
      <c r="IN81" s="1">
        <f t="shared" si="126"/>
        <v>0</v>
      </c>
      <c r="IW81" s="1">
        <f t="shared" si="127"/>
        <v>0</v>
      </c>
      <c r="IX81" s="1"/>
      <c r="IZ81" s="1">
        <f t="shared" si="86"/>
        <v>0</v>
      </c>
      <c r="JA81" s="1"/>
      <c r="JJ81" s="1">
        <f t="shared" si="87"/>
        <v>0</v>
      </c>
      <c r="JK81" s="1"/>
      <c r="JV81" s="1">
        <f t="shared" si="128"/>
        <v>0</v>
      </c>
      <c r="JW81" s="1"/>
      <c r="KB81" s="1">
        <f t="shared" si="129"/>
        <v>0</v>
      </c>
      <c r="KC81" s="1"/>
      <c r="KD81" s="3">
        <v>1</v>
      </c>
      <c r="LG81" s="1">
        <f t="shared" si="88"/>
        <v>1</v>
      </c>
      <c r="LH81" s="1">
        <v>1</v>
      </c>
      <c r="LT81" s="1">
        <f t="shared" si="130"/>
        <v>0</v>
      </c>
      <c r="LU81" s="1"/>
      <c r="MA81" s="1">
        <f t="shared" si="131"/>
        <v>0</v>
      </c>
      <c r="MB81" s="1"/>
      <c r="ME81" s="3">
        <v>1</v>
      </c>
      <c r="MF81" s="1">
        <f t="shared" si="132"/>
        <v>1</v>
      </c>
      <c r="MG81" s="1">
        <v>1</v>
      </c>
      <c r="MM81" s="1">
        <f t="shared" si="133"/>
        <v>0</v>
      </c>
      <c r="MN81" s="1"/>
      <c r="MS81" s="1">
        <f t="shared" si="134"/>
        <v>0</v>
      </c>
      <c r="MT81" s="1"/>
      <c r="MU81" s="115">
        <v>1</v>
      </c>
      <c r="NS81" s="3">
        <v>1</v>
      </c>
      <c r="OI81" s="121"/>
      <c r="PD81" s="1">
        <f t="shared" si="89"/>
        <v>0</v>
      </c>
      <c r="PE81" s="1"/>
      <c r="QF81" s="1">
        <f t="shared" si="135"/>
        <v>0</v>
      </c>
      <c r="QG81" s="1"/>
      <c r="QY81" s="1">
        <f t="shared" si="136"/>
        <v>0</v>
      </c>
      <c r="RK81" s="1">
        <f t="shared" si="137"/>
        <v>0</v>
      </c>
      <c r="RL81" s="1"/>
      <c r="SA81" s="1">
        <f t="shared" si="138"/>
        <v>0</v>
      </c>
      <c r="SG81" s="1">
        <f t="shared" si="139"/>
        <v>0</v>
      </c>
      <c r="SO81" s="1">
        <f t="shared" si="140"/>
        <v>0</v>
      </c>
      <c r="TB81" s="1">
        <f t="shared" si="141"/>
        <v>0</v>
      </c>
      <c r="TS81" s="1">
        <f t="shared" si="90"/>
        <v>0</v>
      </c>
      <c r="TT81" s="1"/>
      <c r="UD81" s="1">
        <f t="shared" si="91"/>
        <v>0</v>
      </c>
      <c r="UE81" s="1"/>
      <c r="UG81" s="1">
        <f t="shared" si="92"/>
        <v>0</v>
      </c>
      <c r="UH81" s="1"/>
      <c r="UQ81" s="1">
        <f t="shared" si="142"/>
        <v>0</v>
      </c>
      <c r="UR81" s="1"/>
      <c r="VA81" s="1">
        <f t="shared" si="143"/>
        <v>0</v>
      </c>
      <c r="VB81" s="1"/>
      <c r="VG81" s="1">
        <f t="shared" si="144"/>
        <v>0</v>
      </c>
      <c r="VH81" s="1"/>
      <c r="WY81" s="1">
        <f t="shared" si="93"/>
        <v>0</v>
      </c>
      <c r="WZ81" s="1"/>
      <c r="XB81" s="1">
        <f t="shared" si="145"/>
        <v>0</v>
      </c>
      <c r="XC81" s="1"/>
      <c r="XG81" s="1">
        <f t="shared" si="94"/>
        <v>0</v>
      </c>
      <c r="XH81" s="1"/>
      <c r="XK81" s="109"/>
      <c r="XL81" s="1">
        <f t="shared" si="95"/>
        <v>0</v>
      </c>
      <c r="XM81" s="1">
        <f t="shared" si="96"/>
        <v>0</v>
      </c>
      <c r="XN81" s="1">
        <f t="shared" si="146"/>
        <v>0</v>
      </c>
      <c r="XO81" s="1">
        <f t="shared" si="97"/>
        <v>0</v>
      </c>
      <c r="XP81" s="1">
        <f t="shared" si="147"/>
        <v>0</v>
      </c>
      <c r="XQ81" s="1">
        <f t="shared" si="98"/>
        <v>0</v>
      </c>
      <c r="XR81" s="1">
        <f t="shared" si="99"/>
        <v>0</v>
      </c>
      <c r="XS81" s="1">
        <f t="shared" si="100"/>
        <v>0</v>
      </c>
      <c r="XT81" s="1">
        <f t="shared" si="148"/>
        <v>0</v>
      </c>
      <c r="XU81" s="1">
        <f t="shared" si="101"/>
        <v>0</v>
      </c>
      <c r="XV81" s="1">
        <f t="shared" si="102"/>
        <v>0</v>
      </c>
      <c r="XW81" s="1">
        <f t="shared" si="103"/>
        <v>0</v>
      </c>
      <c r="XX81" s="1">
        <f t="shared" si="104"/>
        <v>0</v>
      </c>
      <c r="XY81" s="1">
        <f t="shared" si="105"/>
        <v>2</v>
      </c>
      <c r="XZ81" s="1">
        <f t="shared" si="106"/>
        <v>0</v>
      </c>
      <c r="YA81" s="1">
        <f t="shared" si="107"/>
        <v>1</v>
      </c>
      <c r="YB81" s="1">
        <f t="shared" si="108"/>
        <v>0</v>
      </c>
      <c r="YC81" s="1">
        <f t="shared" si="109"/>
        <v>0</v>
      </c>
      <c r="YD81" s="132"/>
      <c r="YE81" s="133">
        <f t="shared" ref="YE81:YE87" si="156">SUM(XL81:YC81)</f>
        <v>3</v>
      </c>
      <c r="YF81" s="133">
        <f t="shared" si="110"/>
        <v>4306000</v>
      </c>
      <c r="YG81" s="130">
        <v>3</v>
      </c>
      <c r="YH81" s="130">
        <f t="shared" si="111"/>
        <v>4306000</v>
      </c>
      <c r="YI81" s="135">
        <v>2</v>
      </c>
      <c r="YJ81" s="128">
        <f t="shared" si="112"/>
        <v>6459000</v>
      </c>
      <c r="YK81" s="178"/>
      <c r="YL81">
        <v>0.5</v>
      </c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>
        <v>1</v>
      </c>
      <c r="AAH81"/>
      <c r="AAI81">
        <v>1</v>
      </c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>
        <v>1</v>
      </c>
      <c r="AAY81"/>
      <c r="AAZ81"/>
      <c r="ABA81"/>
      <c r="ABB81"/>
      <c r="ABC81"/>
      <c r="ABD81"/>
      <c r="ABE81">
        <v>1</v>
      </c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>
        <f t="shared" si="149"/>
        <v>4</v>
      </c>
      <c r="ACD81" s="25">
        <f>(AJF81/ACC81)*YL81</f>
        <v>3229500</v>
      </c>
      <c r="ACE81" s="11">
        <f t="shared" si="113"/>
        <v>7</v>
      </c>
      <c r="ACF81" s="11">
        <f t="shared" si="114"/>
        <v>3690857.1428571427</v>
      </c>
      <c r="ACG81" s="3">
        <v>14</v>
      </c>
      <c r="ACH81" s="3">
        <v>2</v>
      </c>
      <c r="ACI81" s="11">
        <f t="shared" si="115"/>
        <v>12918000</v>
      </c>
      <c r="ACJ81" s="11"/>
      <c r="ACK81" s="13">
        <f t="shared" si="116"/>
        <v>0</v>
      </c>
      <c r="ACL81">
        <v>0.5</v>
      </c>
      <c r="ACM81" s="25">
        <f t="shared" si="150"/>
        <v>12918000</v>
      </c>
      <c r="ACN81" s="11">
        <f t="shared" si="151"/>
        <v>12918000</v>
      </c>
      <c r="ACO81" s="66"/>
      <c r="ACR81" s="3" t="s">
        <v>388</v>
      </c>
      <c r="ACS81" s="3">
        <v>1</v>
      </c>
      <c r="ACT81" s="3">
        <v>1</v>
      </c>
      <c r="ACU81" s="3">
        <v>1</v>
      </c>
      <c r="ACV81" s="3">
        <v>1</v>
      </c>
      <c r="ACW81" s="3">
        <v>1</v>
      </c>
      <c r="ACX81" s="3">
        <v>1</v>
      </c>
      <c r="ACY81" s="3">
        <v>1</v>
      </c>
      <c r="ACZ81" s="3" t="s">
        <v>614</v>
      </c>
      <c r="ADA81" s="3">
        <v>1</v>
      </c>
      <c r="ADD81" s="3" t="s">
        <v>185</v>
      </c>
      <c r="ADO81" s="3">
        <v>1</v>
      </c>
      <c r="ADU81" s="3">
        <v>5</v>
      </c>
      <c r="AEP81" s="3">
        <v>1</v>
      </c>
      <c r="AER81" s="3">
        <v>1</v>
      </c>
      <c r="AES81" s="3">
        <v>1.7999999999999999E-2</v>
      </c>
      <c r="AET81" s="3">
        <v>1</v>
      </c>
      <c r="AEW81" s="3">
        <v>1</v>
      </c>
      <c r="AEY81" s="3">
        <v>1</v>
      </c>
      <c r="AFA81" s="3">
        <v>1</v>
      </c>
      <c r="AFD81" s="3">
        <v>1</v>
      </c>
      <c r="AFH81" s="3">
        <v>1</v>
      </c>
      <c r="AFN81" s="3">
        <v>1</v>
      </c>
      <c r="AFP81" s="3">
        <v>1</v>
      </c>
      <c r="AGJ81" s="3">
        <v>100000</v>
      </c>
      <c r="AGK81" s="14">
        <f t="shared" si="155"/>
        <v>0</v>
      </c>
      <c r="AHH81" s="3">
        <v>100000</v>
      </c>
      <c r="AHW81" s="3">
        <v>5</v>
      </c>
      <c r="AHX81" s="3">
        <v>1</v>
      </c>
      <c r="AIH81" s="3">
        <v>1</v>
      </c>
      <c r="AIN81" s="3" t="s">
        <v>1169</v>
      </c>
      <c r="AIO81" s="3">
        <v>1</v>
      </c>
      <c r="AIV81" s="3">
        <v>1</v>
      </c>
      <c r="AIW81" s="14">
        <v>3436000</v>
      </c>
      <c r="AIX81" s="14"/>
      <c r="AIY81" s="3">
        <v>3436</v>
      </c>
      <c r="AIZ81" s="14">
        <v>22400000</v>
      </c>
      <c r="AJE81" s="47"/>
      <c r="AJF81" s="381">
        <v>25836000</v>
      </c>
      <c r="AJG81" s="11">
        <f t="shared" si="117"/>
        <v>3690857.1428571427</v>
      </c>
      <c r="AJH81" s="61"/>
      <c r="AJI81" s="15"/>
      <c r="AJJ81" s="3">
        <v>1</v>
      </c>
      <c r="AJT81" s="1"/>
      <c r="AJU81" s="1">
        <f t="shared" si="152"/>
        <v>1</v>
      </c>
      <c r="AJV81" s="3">
        <v>2</v>
      </c>
      <c r="AJX81" s="1">
        <f t="shared" si="153"/>
        <v>3</v>
      </c>
      <c r="AJY81" s="61"/>
      <c r="AJZ81" s="3" t="s">
        <v>260</v>
      </c>
      <c r="AKA81" s="3" t="s">
        <v>260</v>
      </c>
      <c r="AKB81" s="3" t="s">
        <v>261</v>
      </c>
      <c r="AKC81" s="3" t="s">
        <v>260</v>
      </c>
      <c r="AKD81" s="3" t="s">
        <v>260</v>
      </c>
      <c r="AKE81" s="3" t="s">
        <v>260</v>
      </c>
      <c r="AKF81" s="3" t="s">
        <v>260</v>
      </c>
      <c r="AKG81" s="3" t="s">
        <v>260</v>
      </c>
      <c r="AKH81" s="3" t="s">
        <v>262</v>
      </c>
      <c r="AKI81" s="3" t="s">
        <v>260</v>
      </c>
      <c r="AKJ81" s="3" t="s">
        <v>260</v>
      </c>
      <c r="AKK81" s="3" t="s">
        <v>260</v>
      </c>
      <c r="AKL81" s="3" t="s">
        <v>260</v>
      </c>
      <c r="AKM81" s="3" t="s">
        <v>260</v>
      </c>
      <c r="AKN81" s="3" t="s">
        <v>260</v>
      </c>
      <c r="AKO81" s="3" t="s">
        <v>260</v>
      </c>
      <c r="AKP81" s="3" t="s">
        <v>263</v>
      </c>
      <c r="AKQ81" s="3" t="s">
        <v>260</v>
      </c>
      <c r="AKR81" s="3" t="s">
        <v>260</v>
      </c>
      <c r="AKS81" s="3" t="s">
        <v>260</v>
      </c>
      <c r="AKT81" s="3" t="s">
        <v>260</v>
      </c>
      <c r="AKU81" s="3" t="s">
        <v>260</v>
      </c>
      <c r="AKV81" s="3" t="s">
        <v>260</v>
      </c>
      <c r="AKW81" s="3" t="s">
        <v>260</v>
      </c>
      <c r="AKX81" s="3" t="s">
        <v>260</v>
      </c>
      <c r="AKY81" s="3" t="s">
        <v>260</v>
      </c>
      <c r="AKZ81" s="3" t="s">
        <v>260</v>
      </c>
      <c r="ALA81" s="3" t="s">
        <v>260</v>
      </c>
      <c r="ALB81" s="3" t="s">
        <v>260</v>
      </c>
      <c r="ALC81" s="3" t="s">
        <v>260</v>
      </c>
      <c r="ALD81" s="3" t="s">
        <v>260</v>
      </c>
      <c r="ALE81" s="3" t="s">
        <v>260</v>
      </c>
      <c r="ALF81" s="3" t="s">
        <v>260</v>
      </c>
      <c r="ALG81" s="3" t="s">
        <v>260</v>
      </c>
      <c r="ALH81" s="3" t="s">
        <v>260</v>
      </c>
      <c r="ALI81" s="3" t="s">
        <v>260</v>
      </c>
      <c r="ALJ81" s="3" t="s">
        <v>260</v>
      </c>
      <c r="ALL81" s="11" t="e">
        <f t="shared" si="154"/>
        <v>#DIV/0!</v>
      </c>
      <c r="ALM81" s="31">
        <v>25836000</v>
      </c>
      <c r="ALS81" s="61"/>
      <c r="AMH81" s="404"/>
    </row>
    <row r="82" spans="1:1022" s="1" customFormat="1" ht="15" customHeight="1" x14ac:dyDescent="0.25">
      <c r="A82" s="268"/>
      <c r="B82" s="113">
        <v>80</v>
      </c>
      <c r="C82" s="304" t="s">
        <v>375</v>
      </c>
      <c r="D82" s="304" t="s">
        <v>615</v>
      </c>
      <c r="E82" s="1">
        <v>2010</v>
      </c>
      <c r="F82" s="1">
        <v>1</v>
      </c>
      <c r="G82" s="1">
        <v>1</v>
      </c>
      <c r="J82" s="1">
        <v>1</v>
      </c>
      <c r="K82" s="1">
        <v>1999</v>
      </c>
      <c r="L82" s="1">
        <v>2000</v>
      </c>
      <c r="M82" s="1">
        <v>2</v>
      </c>
      <c r="AC82" s="1">
        <v>1</v>
      </c>
      <c r="AD82" s="1">
        <v>1</v>
      </c>
      <c r="AY82" s="1">
        <v>1</v>
      </c>
      <c r="BA82" s="1">
        <v>1</v>
      </c>
      <c r="BB82" s="1">
        <v>12</v>
      </c>
      <c r="BD82" s="1">
        <v>1</v>
      </c>
      <c r="BG82" s="1">
        <v>3</v>
      </c>
      <c r="CG82" s="1">
        <v>1</v>
      </c>
      <c r="CH82" s="246"/>
      <c r="CP82" s="1">
        <f t="shared" si="118"/>
        <v>0</v>
      </c>
      <c r="CS82" s="1">
        <f t="shared" si="82"/>
        <v>0</v>
      </c>
      <c r="DO82" s="1">
        <f t="shared" si="119"/>
        <v>0</v>
      </c>
      <c r="DX82" s="1">
        <f t="shared" si="120"/>
        <v>0</v>
      </c>
      <c r="EE82" s="1">
        <f t="shared" si="121"/>
        <v>0</v>
      </c>
      <c r="EH82" s="1">
        <f t="shared" si="122"/>
        <v>0</v>
      </c>
      <c r="FF82" s="117"/>
      <c r="GI82" s="1">
        <v>1</v>
      </c>
      <c r="GJ82" s="1">
        <v>1</v>
      </c>
      <c r="GO82" s="1">
        <v>1</v>
      </c>
      <c r="GP82" s="1">
        <f t="shared" si="83"/>
        <v>3</v>
      </c>
      <c r="GQ82" s="1">
        <v>1</v>
      </c>
      <c r="GY82" s="1">
        <f t="shared" si="123"/>
        <v>0</v>
      </c>
      <c r="HC82" s="1">
        <f t="shared" si="124"/>
        <v>0</v>
      </c>
      <c r="HS82" s="1">
        <f t="shared" si="125"/>
        <v>0</v>
      </c>
      <c r="HX82" s="1">
        <f t="shared" si="84"/>
        <v>0</v>
      </c>
      <c r="ID82" s="1">
        <f t="shared" si="85"/>
        <v>0</v>
      </c>
      <c r="IN82" s="1">
        <f t="shared" si="126"/>
        <v>0</v>
      </c>
      <c r="IW82" s="1">
        <f t="shared" si="127"/>
        <v>0</v>
      </c>
      <c r="IZ82" s="1">
        <f t="shared" si="86"/>
        <v>0</v>
      </c>
      <c r="JJ82" s="1">
        <f t="shared" si="87"/>
        <v>0</v>
      </c>
      <c r="JV82" s="1">
        <f t="shared" si="128"/>
        <v>0</v>
      </c>
      <c r="KB82" s="1">
        <f t="shared" si="129"/>
        <v>0</v>
      </c>
      <c r="LG82" s="1">
        <f t="shared" si="88"/>
        <v>0</v>
      </c>
      <c r="LT82" s="1">
        <f t="shared" si="130"/>
        <v>0</v>
      </c>
      <c r="MA82" s="1">
        <f t="shared" si="131"/>
        <v>0</v>
      </c>
      <c r="MF82" s="1">
        <f t="shared" si="132"/>
        <v>0</v>
      </c>
      <c r="MM82" s="1">
        <f t="shared" si="133"/>
        <v>0</v>
      </c>
      <c r="MS82" s="1">
        <f t="shared" si="134"/>
        <v>0</v>
      </c>
      <c r="MU82" s="115"/>
      <c r="OI82" s="120"/>
      <c r="PD82" s="1">
        <f t="shared" si="89"/>
        <v>0</v>
      </c>
      <c r="QF82" s="1">
        <f t="shared" si="135"/>
        <v>0</v>
      </c>
      <c r="QY82" s="1">
        <f t="shared" si="136"/>
        <v>0</v>
      </c>
      <c r="RK82" s="1">
        <f t="shared" si="137"/>
        <v>0</v>
      </c>
      <c r="SA82" s="1">
        <f t="shared" si="138"/>
        <v>0</v>
      </c>
      <c r="SG82" s="1">
        <f t="shared" si="139"/>
        <v>0</v>
      </c>
      <c r="SO82" s="1">
        <f t="shared" si="140"/>
        <v>0</v>
      </c>
      <c r="TB82" s="1">
        <f t="shared" si="141"/>
        <v>0</v>
      </c>
      <c r="TS82" s="1">
        <f t="shared" si="90"/>
        <v>0</v>
      </c>
      <c r="UD82" s="1">
        <f t="shared" si="91"/>
        <v>0</v>
      </c>
      <c r="UG82" s="1">
        <f t="shared" si="92"/>
        <v>0</v>
      </c>
      <c r="UQ82" s="1">
        <f t="shared" si="142"/>
        <v>0</v>
      </c>
      <c r="VA82" s="1">
        <f t="shared" si="143"/>
        <v>0</v>
      </c>
      <c r="VG82" s="1">
        <f t="shared" si="144"/>
        <v>0</v>
      </c>
      <c r="WY82" s="1">
        <f t="shared" si="93"/>
        <v>0</v>
      </c>
      <c r="XB82" s="1">
        <f t="shared" si="145"/>
        <v>0</v>
      </c>
      <c r="XG82" s="1">
        <f t="shared" si="94"/>
        <v>0</v>
      </c>
      <c r="XK82" s="108"/>
      <c r="XL82" s="1">
        <f t="shared" si="95"/>
        <v>0</v>
      </c>
      <c r="XM82" s="1">
        <f t="shared" si="96"/>
        <v>0</v>
      </c>
      <c r="XN82" s="1">
        <f t="shared" si="146"/>
        <v>0</v>
      </c>
      <c r="XO82" s="1">
        <f t="shared" si="97"/>
        <v>0</v>
      </c>
      <c r="XP82" s="1">
        <f t="shared" si="147"/>
        <v>0</v>
      </c>
      <c r="XQ82" s="1">
        <f t="shared" si="98"/>
        <v>0</v>
      </c>
      <c r="XR82" s="1">
        <f t="shared" si="99"/>
        <v>0</v>
      </c>
      <c r="XS82" s="1">
        <f t="shared" si="100"/>
        <v>0</v>
      </c>
      <c r="XT82" s="1">
        <f t="shared" si="148"/>
        <v>3</v>
      </c>
      <c r="XU82" s="1">
        <f t="shared" si="101"/>
        <v>0</v>
      </c>
      <c r="XV82" s="1">
        <f t="shared" si="102"/>
        <v>0</v>
      </c>
      <c r="XW82" s="1">
        <f t="shared" si="103"/>
        <v>0</v>
      </c>
      <c r="XX82" s="1">
        <f t="shared" si="104"/>
        <v>0</v>
      </c>
      <c r="XY82" s="1">
        <f t="shared" si="105"/>
        <v>0</v>
      </c>
      <c r="XZ82" s="1">
        <f t="shared" si="106"/>
        <v>0</v>
      </c>
      <c r="YA82" s="1">
        <f t="shared" si="107"/>
        <v>0</v>
      </c>
      <c r="YB82" s="1">
        <f t="shared" si="108"/>
        <v>0</v>
      </c>
      <c r="YC82" s="1">
        <f t="shared" si="109"/>
        <v>0</v>
      </c>
      <c r="YD82" s="132"/>
      <c r="YE82" s="133">
        <f t="shared" si="156"/>
        <v>3</v>
      </c>
      <c r="YF82" s="133">
        <f t="shared" si="110"/>
        <v>612000</v>
      </c>
      <c r="YG82" s="130">
        <v>1</v>
      </c>
      <c r="YH82" s="130">
        <f t="shared" si="111"/>
        <v>1836000</v>
      </c>
      <c r="YI82" s="129">
        <v>1</v>
      </c>
      <c r="YJ82" s="128">
        <f t="shared" si="112"/>
        <v>1836000</v>
      </c>
      <c r="YK82" s="177"/>
      <c r="YL82">
        <v>1</v>
      </c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>
        <v>1</v>
      </c>
      <c r="ZI82"/>
      <c r="ZJ82"/>
      <c r="ZK82"/>
      <c r="ZL82"/>
      <c r="ZM82"/>
      <c r="ZN82"/>
      <c r="ZO82"/>
      <c r="ZP82"/>
      <c r="ZQ82"/>
      <c r="ZR82"/>
      <c r="ZS82"/>
      <c r="ZT82">
        <v>1</v>
      </c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>
        <v>1</v>
      </c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>
        <f t="shared" si="149"/>
        <v>3</v>
      </c>
      <c r="ACD82" s="25">
        <f>(AJF82/ACC82)*YL82</f>
        <v>612000</v>
      </c>
      <c r="ACE82" s="11">
        <f t="shared" si="113"/>
        <v>6</v>
      </c>
      <c r="ACF82" s="11">
        <f t="shared" si="114"/>
        <v>306000</v>
      </c>
      <c r="ACG82" s="1">
        <v>2</v>
      </c>
      <c r="ACH82" s="1">
        <v>1</v>
      </c>
      <c r="ACI82" s="11">
        <f t="shared" si="115"/>
        <v>1836000</v>
      </c>
      <c r="ACJ82" s="11"/>
      <c r="ACK82" s="13">
        <f t="shared" si="116"/>
        <v>0</v>
      </c>
      <c r="ACL82">
        <v>1</v>
      </c>
      <c r="ACM82" s="25">
        <f t="shared" si="150"/>
        <v>1836000</v>
      </c>
      <c r="ACN82" s="11">
        <f t="shared" si="151"/>
        <v>1836000</v>
      </c>
      <c r="ACO82" s="65"/>
      <c r="ACR82" s="1" t="s">
        <v>258</v>
      </c>
      <c r="ACZ82" s="1" t="s">
        <v>259</v>
      </c>
      <c r="ADB82" s="1">
        <v>23</v>
      </c>
      <c r="ADC82" s="1">
        <v>1</v>
      </c>
      <c r="ADD82" s="1" t="s">
        <v>185</v>
      </c>
      <c r="AEP82" s="1">
        <v>1</v>
      </c>
      <c r="AET82" s="1">
        <v>1</v>
      </c>
      <c r="AGJ82" s="1">
        <v>20000</v>
      </c>
      <c r="AGK82" s="11">
        <f t="shared" si="155"/>
        <v>0</v>
      </c>
      <c r="AHH82" s="1">
        <v>20000</v>
      </c>
      <c r="AHW82" s="1">
        <v>1</v>
      </c>
      <c r="AHX82" s="1">
        <v>1</v>
      </c>
      <c r="AIH82" s="1">
        <v>1</v>
      </c>
      <c r="AIW82" s="11">
        <v>36000</v>
      </c>
      <c r="AIX82" s="11"/>
      <c r="AIY82" s="1">
        <v>180</v>
      </c>
      <c r="AIZ82" s="11">
        <v>1800000</v>
      </c>
      <c r="AJE82" s="45"/>
      <c r="AJF82" s="381">
        <v>1836000</v>
      </c>
      <c r="AJG82" s="11">
        <f t="shared" si="117"/>
        <v>306000</v>
      </c>
      <c r="AJH82" s="60"/>
      <c r="AJI82" s="12"/>
      <c r="AJU82" s="1">
        <f t="shared" si="152"/>
        <v>0</v>
      </c>
      <c r="AJX82" s="1">
        <f t="shared" si="153"/>
        <v>0</v>
      </c>
      <c r="AJY82" s="60"/>
      <c r="AJZ82" s="1" t="s">
        <v>692</v>
      </c>
      <c r="AKA82" s="1" t="s">
        <v>192</v>
      </c>
      <c r="AKB82" s="1" t="s">
        <v>529</v>
      </c>
      <c r="AKC82" s="1" t="s">
        <v>310</v>
      </c>
      <c r="AKD82" s="1" t="s">
        <v>260</v>
      </c>
      <c r="AKE82" s="1" t="s">
        <v>260</v>
      </c>
      <c r="AKF82" s="1" t="s">
        <v>260</v>
      </c>
      <c r="AKG82" s="1" t="s">
        <v>260</v>
      </c>
      <c r="AKH82" s="1" t="s">
        <v>262</v>
      </c>
      <c r="AKI82" s="1" t="s">
        <v>260</v>
      </c>
      <c r="AKJ82" s="1" t="s">
        <v>260</v>
      </c>
      <c r="AKK82" s="1" t="s">
        <v>260</v>
      </c>
      <c r="AKL82" s="1" t="s">
        <v>260</v>
      </c>
      <c r="AKM82" s="1" t="s">
        <v>260</v>
      </c>
      <c r="AKN82" s="1" t="s">
        <v>260</v>
      </c>
      <c r="AKO82" s="1" t="s">
        <v>260</v>
      </c>
      <c r="AKP82" s="1" t="s">
        <v>263</v>
      </c>
      <c r="AKQ82" s="1" t="s">
        <v>260</v>
      </c>
      <c r="AKR82" s="1" t="s">
        <v>260</v>
      </c>
      <c r="AKS82" s="1" t="s">
        <v>260</v>
      </c>
      <c r="AKT82" s="1" t="s">
        <v>260</v>
      </c>
      <c r="AKU82" s="1" t="s">
        <v>260</v>
      </c>
      <c r="AKV82" s="1" t="s">
        <v>260</v>
      </c>
      <c r="AKW82" s="1" t="s">
        <v>260</v>
      </c>
      <c r="AKX82" s="1" t="s">
        <v>260</v>
      </c>
      <c r="AKY82" s="1" t="s">
        <v>260</v>
      </c>
      <c r="AKZ82" s="1" t="s">
        <v>260</v>
      </c>
      <c r="ALA82" s="1" t="s">
        <v>260</v>
      </c>
      <c r="ALB82" s="1" t="s">
        <v>260</v>
      </c>
      <c r="ALC82" s="1" t="s">
        <v>260</v>
      </c>
      <c r="ALD82" s="1" t="s">
        <v>260</v>
      </c>
      <c r="ALE82" s="1" t="s">
        <v>260</v>
      </c>
      <c r="ALF82" s="1" t="s">
        <v>260</v>
      </c>
      <c r="ALG82" s="1" t="s">
        <v>260</v>
      </c>
      <c r="ALH82" s="1" t="s">
        <v>260</v>
      </c>
      <c r="ALI82" s="1" t="s">
        <v>260</v>
      </c>
      <c r="ALJ82" s="1" t="s">
        <v>260</v>
      </c>
      <c r="ALK82" s="1">
        <v>4</v>
      </c>
      <c r="ALL82" s="11">
        <f t="shared" si="154"/>
        <v>459000</v>
      </c>
      <c r="ALM82" s="28">
        <v>1836000</v>
      </c>
      <c r="ALN82" s="1">
        <v>1</v>
      </c>
      <c r="ALO82" s="1">
        <v>3</v>
      </c>
      <c r="ALS82" s="60"/>
      <c r="ALT82" s="1">
        <v>1</v>
      </c>
      <c r="ALV82" s="1">
        <v>1</v>
      </c>
      <c r="ALW82" s="1">
        <v>1</v>
      </c>
      <c r="AMH82" s="403"/>
    </row>
    <row r="83" spans="1:1022" s="16" customFormat="1" ht="15" customHeight="1" x14ac:dyDescent="0.25">
      <c r="A83" s="273"/>
      <c r="B83" s="113">
        <v>81</v>
      </c>
      <c r="C83" s="304" t="s">
        <v>375</v>
      </c>
      <c r="D83" s="304" t="s">
        <v>617</v>
      </c>
      <c r="E83" s="16">
        <v>2010</v>
      </c>
      <c r="F83" s="16">
        <v>2</v>
      </c>
      <c r="G83" s="16">
        <v>1</v>
      </c>
      <c r="J83" s="16">
        <v>2</v>
      </c>
      <c r="K83" s="16">
        <v>2001</v>
      </c>
      <c r="L83" s="16">
        <v>2004</v>
      </c>
      <c r="M83" s="16">
        <v>4</v>
      </c>
      <c r="AE83" s="16">
        <v>1</v>
      </c>
      <c r="AF83" s="16">
        <v>1</v>
      </c>
      <c r="AG83" s="16">
        <v>1</v>
      </c>
      <c r="AH83" s="16">
        <v>1</v>
      </c>
      <c r="AW83" s="16">
        <v>1</v>
      </c>
      <c r="AY83" s="16">
        <v>1</v>
      </c>
      <c r="BA83" s="16">
        <v>1</v>
      </c>
      <c r="BB83" s="16">
        <v>11</v>
      </c>
      <c r="BC83" s="16">
        <v>1</v>
      </c>
      <c r="BG83" s="16">
        <v>3</v>
      </c>
      <c r="CG83" s="16">
        <v>1</v>
      </c>
      <c r="CH83" s="250"/>
      <c r="CP83" s="1">
        <f t="shared" si="118"/>
        <v>0</v>
      </c>
      <c r="CQ83" s="1"/>
      <c r="CS83" s="1">
        <f t="shared" si="82"/>
        <v>0</v>
      </c>
      <c r="CT83" s="1"/>
      <c r="DO83" s="1">
        <f t="shared" si="119"/>
        <v>0</v>
      </c>
      <c r="DP83" s="1"/>
      <c r="DX83" s="1">
        <f t="shared" si="120"/>
        <v>0</v>
      </c>
      <c r="DY83" s="1"/>
      <c r="EE83" s="1">
        <f t="shared" si="121"/>
        <v>0</v>
      </c>
      <c r="EF83" s="1"/>
      <c r="EH83" s="1">
        <f t="shared" si="122"/>
        <v>0</v>
      </c>
      <c r="EI83" s="1"/>
      <c r="FF83" s="117">
        <v>1</v>
      </c>
      <c r="GP83" s="1">
        <f t="shared" si="83"/>
        <v>1</v>
      </c>
      <c r="GQ83" s="1">
        <v>1</v>
      </c>
      <c r="GY83" s="1">
        <f t="shared" si="123"/>
        <v>0</v>
      </c>
      <c r="GZ83" s="1"/>
      <c r="HC83" s="1">
        <f t="shared" si="124"/>
        <v>0</v>
      </c>
      <c r="HD83" s="1"/>
      <c r="HS83" s="1">
        <f t="shared" si="125"/>
        <v>0</v>
      </c>
      <c r="HT83" s="1"/>
      <c r="HX83" s="1">
        <f t="shared" si="84"/>
        <v>0</v>
      </c>
      <c r="HY83" s="1"/>
      <c r="ID83" s="1">
        <f t="shared" si="85"/>
        <v>0</v>
      </c>
      <c r="IE83" s="1"/>
      <c r="IN83" s="1">
        <f t="shared" si="126"/>
        <v>0</v>
      </c>
      <c r="IW83" s="1">
        <f t="shared" si="127"/>
        <v>0</v>
      </c>
      <c r="IX83" s="1"/>
      <c r="IZ83" s="1">
        <f t="shared" si="86"/>
        <v>0</v>
      </c>
      <c r="JA83" s="1"/>
      <c r="JJ83" s="1">
        <f t="shared" si="87"/>
        <v>0</v>
      </c>
      <c r="JK83" s="1"/>
      <c r="JV83" s="1">
        <f t="shared" si="128"/>
        <v>0</v>
      </c>
      <c r="JW83" s="1"/>
      <c r="KB83" s="1">
        <f t="shared" si="129"/>
        <v>0</v>
      </c>
      <c r="KC83" s="1"/>
      <c r="LG83" s="1">
        <f t="shared" si="88"/>
        <v>0</v>
      </c>
      <c r="LH83" s="1"/>
      <c r="LI83" s="16">
        <v>1</v>
      </c>
      <c r="LK83" s="16">
        <v>1</v>
      </c>
      <c r="LL83" s="16">
        <v>1</v>
      </c>
      <c r="LP83" s="16">
        <v>1</v>
      </c>
      <c r="LR83" s="16">
        <v>1</v>
      </c>
      <c r="LS83" s="16">
        <v>1</v>
      </c>
      <c r="LT83" s="1">
        <f t="shared" si="130"/>
        <v>6</v>
      </c>
      <c r="LU83" s="1">
        <v>1</v>
      </c>
      <c r="MA83" s="1">
        <f t="shared" si="131"/>
        <v>0</v>
      </c>
      <c r="MB83" s="1"/>
      <c r="MF83" s="1">
        <f t="shared" si="132"/>
        <v>0</v>
      </c>
      <c r="MG83" s="1"/>
      <c r="MM83" s="1">
        <f t="shared" si="133"/>
        <v>0</v>
      </c>
      <c r="MN83" s="1"/>
      <c r="MS83" s="1">
        <f t="shared" si="134"/>
        <v>0</v>
      </c>
      <c r="MT83" s="1"/>
      <c r="MU83" s="115"/>
      <c r="OI83" s="122"/>
      <c r="PD83" s="1">
        <f t="shared" si="89"/>
        <v>0</v>
      </c>
      <c r="PE83" s="1"/>
      <c r="QF83" s="1">
        <f t="shared" si="135"/>
        <v>0</v>
      </c>
      <c r="QG83" s="1"/>
      <c r="QY83" s="1">
        <f t="shared" si="136"/>
        <v>0</v>
      </c>
      <c r="RK83" s="1">
        <f t="shared" si="137"/>
        <v>0</v>
      </c>
      <c r="RL83" s="1"/>
      <c r="SA83" s="1">
        <f t="shared" si="138"/>
        <v>0</v>
      </c>
      <c r="SG83" s="1">
        <f t="shared" si="139"/>
        <v>0</v>
      </c>
      <c r="SO83" s="1">
        <f t="shared" si="140"/>
        <v>0</v>
      </c>
      <c r="TB83" s="1">
        <f t="shared" si="141"/>
        <v>0</v>
      </c>
      <c r="TS83" s="1">
        <f t="shared" si="90"/>
        <v>0</v>
      </c>
      <c r="TT83" s="1"/>
      <c r="UD83" s="1">
        <f t="shared" si="91"/>
        <v>0</v>
      </c>
      <c r="UE83" s="1"/>
      <c r="UG83" s="1">
        <f t="shared" si="92"/>
        <v>0</v>
      </c>
      <c r="UH83" s="1"/>
      <c r="UQ83" s="1">
        <f t="shared" si="142"/>
        <v>0</v>
      </c>
      <c r="UR83" s="1"/>
      <c r="VA83" s="1">
        <f t="shared" si="143"/>
        <v>0</v>
      </c>
      <c r="VB83" s="1"/>
      <c r="VG83" s="1">
        <f t="shared" si="144"/>
        <v>0</v>
      </c>
      <c r="VH83" s="1"/>
      <c r="WY83" s="1">
        <f t="shared" si="93"/>
        <v>0</v>
      </c>
      <c r="WZ83" s="1"/>
      <c r="XB83" s="1">
        <f t="shared" si="145"/>
        <v>0</v>
      </c>
      <c r="XC83" s="1"/>
      <c r="XG83" s="1">
        <f t="shared" si="94"/>
        <v>0</v>
      </c>
      <c r="XH83" s="1"/>
      <c r="XK83" s="110"/>
      <c r="XL83" s="1">
        <f t="shared" si="95"/>
        <v>6</v>
      </c>
      <c r="XM83" s="1">
        <f t="shared" si="96"/>
        <v>0</v>
      </c>
      <c r="XN83" s="1">
        <f t="shared" si="146"/>
        <v>0</v>
      </c>
      <c r="XO83" s="1">
        <f t="shared" si="97"/>
        <v>0</v>
      </c>
      <c r="XP83" s="1">
        <f t="shared" si="147"/>
        <v>0</v>
      </c>
      <c r="XQ83" s="1">
        <f t="shared" si="98"/>
        <v>0</v>
      </c>
      <c r="XR83" s="1">
        <f t="shared" si="99"/>
        <v>0</v>
      </c>
      <c r="XS83" s="1">
        <f t="shared" si="100"/>
        <v>0</v>
      </c>
      <c r="XT83" s="1">
        <f t="shared" si="148"/>
        <v>1</v>
      </c>
      <c r="XU83" s="1">
        <f t="shared" si="101"/>
        <v>0</v>
      </c>
      <c r="XV83" s="1">
        <f t="shared" si="102"/>
        <v>0</v>
      </c>
      <c r="XW83" s="1">
        <f t="shared" si="103"/>
        <v>0</v>
      </c>
      <c r="XX83" s="1">
        <f t="shared" si="104"/>
        <v>0</v>
      </c>
      <c r="XY83" s="1">
        <f t="shared" si="105"/>
        <v>0</v>
      </c>
      <c r="XZ83" s="1">
        <f t="shared" si="106"/>
        <v>0</v>
      </c>
      <c r="YA83" s="1">
        <f t="shared" si="107"/>
        <v>0</v>
      </c>
      <c r="YB83" s="1">
        <f t="shared" si="108"/>
        <v>0</v>
      </c>
      <c r="YC83" s="1">
        <f t="shared" si="109"/>
        <v>0</v>
      </c>
      <c r="YD83" s="132"/>
      <c r="YE83" s="133">
        <f t="shared" si="156"/>
        <v>7</v>
      </c>
      <c r="YF83" s="133">
        <f t="shared" si="110"/>
        <v>269500</v>
      </c>
      <c r="YG83" s="130">
        <v>2</v>
      </c>
      <c r="YH83" s="130">
        <f t="shared" si="111"/>
        <v>943250</v>
      </c>
      <c r="YI83" s="136">
        <v>2</v>
      </c>
      <c r="YJ83" s="128">
        <f t="shared" si="112"/>
        <v>943250</v>
      </c>
      <c r="YK83" s="180"/>
      <c r="YL83">
        <v>0.5</v>
      </c>
      <c r="YM83"/>
      <c r="YN83"/>
      <c r="YO83"/>
      <c r="YP83"/>
      <c r="YQ83"/>
      <c r="YR83">
        <v>1</v>
      </c>
      <c r="YS83"/>
      <c r="YT83"/>
      <c r="YU83"/>
      <c r="YV83">
        <v>1</v>
      </c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>
        <f t="shared" si="149"/>
        <v>2</v>
      </c>
      <c r="ACD83" s="25">
        <f>(AJF83/ACC83)*YL83</f>
        <v>943250</v>
      </c>
      <c r="ACE83" s="11">
        <f t="shared" si="113"/>
        <v>9</v>
      </c>
      <c r="ACF83" s="11">
        <f t="shared" si="114"/>
        <v>419222.22222222225</v>
      </c>
      <c r="ACG83" s="3">
        <v>34</v>
      </c>
      <c r="ACH83" s="3">
        <v>2</v>
      </c>
      <c r="ACI83" s="11">
        <f t="shared" si="115"/>
        <v>1886500</v>
      </c>
      <c r="ACJ83" s="45">
        <v>0.5</v>
      </c>
      <c r="ACK83" s="13">
        <f t="shared" si="116"/>
        <v>1886500</v>
      </c>
      <c r="ACL83">
        <v>0.5</v>
      </c>
      <c r="ACM83" s="25">
        <f t="shared" si="150"/>
        <v>1886500</v>
      </c>
      <c r="ACN83" s="11">
        <f t="shared" si="151"/>
        <v>1886500</v>
      </c>
      <c r="ACO83" s="67"/>
      <c r="ACR83" s="16" t="s">
        <v>388</v>
      </c>
      <c r="ACS83" s="16">
        <v>1</v>
      </c>
      <c r="ACT83" s="16">
        <v>1</v>
      </c>
      <c r="ACU83" s="16">
        <v>1</v>
      </c>
      <c r="ACV83" s="16">
        <v>1</v>
      </c>
      <c r="ACZ83" s="16" t="s">
        <v>259</v>
      </c>
      <c r="ADD83" s="16" t="s">
        <v>185</v>
      </c>
      <c r="ADO83" s="16">
        <v>1</v>
      </c>
      <c r="AEY83" s="16">
        <v>1</v>
      </c>
      <c r="AFD83" s="16">
        <v>1</v>
      </c>
      <c r="AFH83" s="16">
        <v>1</v>
      </c>
      <c r="AFK83" s="16">
        <v>1</v>
      </c>
      <c r="AFN83" s="16">
        <v>1</v>
      </c>
      <c r="AFO83" s="16">
        <v>1</v>
      </c>
      <c r="AFW83" s="16">
        <v>1</v>
      </c>
      <c r="AGK83" s="17">
        <f t="shared" si="155"/>
        <v>0</v>
      </c>
      <c r="AIW83" s="17">
        <v>75000</v>
      </c>
      <c r="AIX83" s="17"/>
      <c r="AIY83" s="16">
        <v>0.01</v>
      </c>
      <c r="AIZ83" s="17">
        <v>3698000</v>
      </c>
      <c r="AJE83" s="48"/>
      <c r="AJF83" s="381">
        <v>3773000</v>
      </c>
      <c r="AJG83" s="11">
        <f t="shared" si="117"/>
        <v>419222.22222222225</v>
      </c>
      <c r="AJH83" s="62"/>
      <c r="AJI83" s="18"/>
      <c r="AJJ83" s="16">
        <v>1</v>
      </c>
      <c r="AJT83" s="1"/>
      <c r="AJU83" s="1">
        <f t="shared" si="152"/>
        <v>1</v>
      </c>
      <c r="AJW83" s="16">
        <v>3</v>
      </c>
      <c r="AJX83" s="1">
        <f t="shared" si="153"/>
        <v>4</v>
      </c>
      <c r="AJY83" s="62"/>
      <c r="AJZ83" s="16" t="s">
        <v>192</v>
      </c>
      <c r="AKA83" s="16" t="s">
        <v>260</v>
      </c>
      <c r="AKB83" s="16" t="s">
        <v>261</v>
      </c>
      <c r="AKC83" s="16" t="s">
        <v>260</v>
      </c>
      <c r="AKD83" s="16" t="s">
        <v>260</v>
      </c>
      <c r="AKE83" s="16" t="s">
        <v>260</v>
      </c>
      <c r="AKF83" s="16" t="s">
        <v>260</v>
      </c>
      <c r="AKG83" s="16" t="s">
        <v>260</v>
      </c>
      <c r="AKH83" s="16" t="s">
        <v>262</v>
      </c>
      <c r="AKI83" s="16" t="s">
        <v>260</v>
      </c>
      <c r="AKJ83" s="16" t="s">
        <v>260</v>
      </c>
      <c r="AKK83" s="16" t="s">
        <v>260</v>
      </c>
      <c r="AKL83" s="16" t="s">
        <v>260</v>
      </c>
      <c r="AKM83" s="16" t="s">
        <v>260</v>
      </c>
      <c r="AKN83" s="16" t="s">
        <v>260</v>
      </c>
      <c r="AKO83" s="16" t="s">
        <v>260</v>
      </c>
      <c r="AKP83" s="16" t="s">
        <v>263</v>
      </c>
      <c r="AKQ83" s="16" t="s">
        <v>260</v>
      </c>
      <c r="AKR83" s="16" t="s">
        <v>260</v>
      </c>
      <c r="AKS83" s="16" t="s">
        <v>260</v>
      </c>
      <c r="AKT83" s="16" t="s">
        <v>260</v>
      </c>
      <c r="AKU83" s="16" t="s">
        <v>260</v>
      </c>
      <c r="AKV83" s="16" t="s">
        <v>260</v>
      </c>
      <c r="AKW83" s="16" t="s">
        <v>260</v>
      </c>
      <c r="AKX83" s="16" t="s">
        <v>260</v>
      </c>
      <c r="AKY83" s="16" t="s">
        <v>260</v>
      </c>
      <c r="AKZ83" s="16" t="s">
        <v>260</v>
      </c>
      <c r="ALA83" s="16" t="s">
        <v>260</v>
      </c>
      <c r="ALB83" s="16" t="s">
        <v>260</v>
      </c>
      <c r="ALC83" s="16" t="s">
        <v>260</v>
      </c>
      <c r="ALD83" s="16" t="s">
        <v>260</v>
      </c>
      <c r="ALE83" s="16" t="s">
        <v>260</v>
      </c>
      <c r="ALF83" s="16" t="s">
        <v>260</v>
      </c>
      <c r="ALG83" s="16" t="s">
        <v>260</v>
      </c>
      <c r="ALH83" s="16" t="s">
        <v>260</v>
      </c>
      <c r="ALI83" s="16" t="s">
        <v>260</v>
      </c>
      <c r="ALJ83" s="16" t="s">
        <v>260</v>
      </c>
      <c r="ALK83" s="16">
        <v>1</v>
      </c>
      <c r="ALL83" s="11">
        <f t="shared" si="154"/>
        <v>3773000</v>
      </c>
      <c r="ALM83" s="29">
        <v>3773000</v>
      </c>
      <c r="ALO83" s="16">
        <v>1</v>
      </c>
      <c r="ALS83" s="62"/>
      <c r="ALT83" s="16">
        <v>1</v>
      </c>
      <c r="ALW83" s="16">
        <v>1</v>
      </c>
      <c r="ALY83" s="16">
        <v>1</v>
      </c>
      <c r="AMH83" s="405"/>
    </row>
    <row r="84" spans="1:1022" s="1" customFormat="1" ht="15" customHeight="1" x14ac:dyDescent="0.25">
      <c r="A84" s="268"/>
      <c r="B84" s="113">
        <v>82</v>
      </c>
      <c r="C84" s="304" t="s">
        <v>375</v>
      </c>
      <c r="D84" s="304" t="s">
        <v>618</v>
      </c>
      <c r="E84" s="1">
        <v>2010</v>
      </c>
      <c r="F84" s="1">
        <v>2</v>
      </c>
      <c r="G84" s="1">
        <v>1</v>
      </c>
      <c r="J84" s="1">
        <v>2</v>
      </c>
      <c r="K84" s="1">
        <v>2000</v>
      </c>
      <c r="L84" s="1">
        <v>2000</v>
      </c>
      <c r="M84" s="1">
        <v>1</v>
      </c>
      <c r="AD84" s="1">
        <v>1</v>
      </c>
      <c r="AW84" s="1">
        <v>1</v>
      </c>
      <c r="AY84" s="1">
        <v>1</v>
      </c>
      <c r="BA84" s="1">
        <v>1</v>
      </c>
      <c r="BB84" s="1">
        <v>10</v>
      </c>
      <c r="CG84" s="1">
        <v>1</v>
      </c>
      <c r="CH84" s="246"/>
      <c r="CP84" s="1">
        <f t="shared" si="118"/>
        <v>0</v>
      </c>
      <c r="CS84" s="1">
        <f t="shared" si="82"/>
        <v>0</v>
      </c>
      <c r="DO84" s="1">
        <f t="shared" si="119"/>
        <v>0</v>
      </c>
      <c r="DX84" s="1">
        <f t="shared" si="120"/>
        <v>0</v>
      </c>
      <c r="EE84" s="1">
        <f t="shared" si="121"/>
        <v>0</v>
      </c>
      <c r="EH84" s="1">
        <f t="shared" si="122"/>
        <v>0</v>
      </c>
      <c r="FF84" s="117">
        <v>1</v>
      </c>
      <c r="GP84" s="1">
        <f t="shared" si="83"/>
        <v>1</v>
      </c>
      <c r="GQ84" s="1">
        <v>1</v>
      </c>
      <c r="GY84" s="1">
        <f t="shared" si="123"/>
        <v>0</v>
      </c>
      <c r="HC84" s="1">
        <f t="shared" si="124"/>
        <v>0</v>
      </c>
      <c r="HS84" s="1">
        <f t="shared" si="125"/>
        <v>0</v>
      </c>
      <c r="HX84" s="1">
        <f t="shared" si="84"/>
        <v>0</v>
      </c>
      <c r="ID84" s="1">
        <f t="shared" si="85"/>
        <v>0</v>
      </c>
      <c r="IN84" s="1">
        <f t="shared" si="126"/>
        <v>0</v>
      </c>
      <c r="IW84" s="1">
        <f t="shared" si="127"/>
        <v>0</v>
      </c>
      <c r="IZ84" s="1">
        <f t="shared" si="86"/>
        <v>0</v>
      </c>
      <c r="JJ84" s="1">
        <f t="shared" si="87"/>
        <v>0</v>
      </c>
      <c r="JV84" s="1">
        <f t="shared" si="128"/>
        <v>0</v>
      </c>
      <c r="KB84" s="1">
        <f t="shared" si="129"/>
        <v>0</v>
      </c>
      <c r="LG84" s="1">
        <f t="shared" si="88"/>
        <v>0</v>
      </c>
      <c r="LT84" s="1">
        <f t="shared" si="130"/>
        <v>0</v>
      </c>
      <c r="MA84" s="1">
        <f t="shared" si="131"/>
        <v>0</v>
      </c>
      <c r="MF84" s="1">
        <f t="shared" si="132"/>
        <v>0</v>
      </c>
      <c r="MM84" s="1">
        <f t="shared" si="133"/>
        <v>0</v>
      </c>
      <c r="MS84" s="1">
        <f t="shared" si="134"/>
        <v>0</v>
      </c>
      <c r="MU84" s="115"/>
      <c r="NC84" s="1">
        <v>1</v>
      </c>
      <c r="NE84" s="1">
        <v>1</v>
      </c>
      <c r="OI84" s="120"/>
      <c r="PD84" s="1">
        <f t="shared" si="89"/>
        <v>0</v>
      </c>
      <c r="QF84" s="1">
        <f t="shared" si="135"/>
        <v>0</v>
      </c>
      <c r="QY84" s="1">
        <f t="shared" si="136"/>
        <v>0</v>
      </c>
      <c r="RK84" s="1">
        <f t="shared" si="137"/>
        <v>0</v>
      </c>
      <c r="SA84" s="1">
        <f t="shared" si="138"/>
        <v>0</v>
      </c>
      <c r="SG84" s="1">
        <f t="shared" si="139"/>
        <v>0</v>
      </c>
      <c r="SO84" s="1">
        <f t="shared" si="140"/>
        <v>0</v>
      </c>
      <c r="TB84" s="1">
        <f t="shared" si="141"/>
        <v>0</v>
      </c>
      <c r="TS84" s="1">
        <f t="shared" si="90"/>
        <v>0</v>
      </c>
      <c r="UD84" s="1">
        <f t="shared" si="91"/>
        <v>0</v>
      </c>
      <c r="UG84" s="1">
        <f t="shared" si="92"/>
        <v>0</v>
      </c>
      <c r="UQ84" s="1">
        <f t="shared" si="142"/>
        <v>0</v>
      </c>
      <c r="VA84" s="1">
        <f t="shared" si="143"/>
        <v>0</v>
      </c>
      <c r="VG84" s="1">
        <f t="shared" si="144"/>
        <v>0</v>
      </c>
      <c r="WY84" s="1">
        <f t="shared" si="93"/>
        <v>0</v>
      </c>
      <c r="XB84" s="1">
        <f t="shared" si="145"/>
        <v>0</v>
      </c>
      <c r="XG84" s="1">
        <f t="shared" si="94"/>
        <v>0</v>
      </c>
      <c r="XK84" s="108"/>
      <c r="XL84" s="1">
        <f t="shared" si="95"/>
        <v>0</v>
      </c>
      <c r="XM84" s="1">
        <f t="shared" si="96"/>
        <v>0</v>
      </c>
      <c r="XN84" s="1">
        <f t="shared" si="146"/>
        <v>0</v>
      </c>
      <c r="XO84" s="1">
        <f t="shared" si="97"/>
        <v>0</v>
      </c>
      <c r="XP84" s="1">
        <f t="shared" si="147"/>
        <v>0</v>
      </c>
      <c r="XQ84" s="1">
        <f t="shared" si="98"/>
        <v>0</v>
      </c>
      <c r="XR84" s="1">
        <f t="shared" si="99"/>
        <v>0</v>
      </c>
      <c r="XS84" s="1">
        <f t="shared" si="100"/>
        <v>0</v>
      </c>
      <c r="XT84" s="1">
        <f t="shared" si="148"/>
        <v>1</v>
      </c>
      <c r="XU84" s="1">
        <f t="shared" si="101"/>
        <v>0</v>
      </c>
      <c r="XV84" s="1">
        <f t="shared" si="102"/>
        <v>0</v>
      </c>
      <c r="XW84" s="1">
        <f t="shared" si="103"/>
        <v>0</v>
      </c>
      <c r="XX84" s="1">
        <f t="shared" si="104"/>
        <v>0</v>
      </c>
      <c r="XY84" s="1">
        <f t="shared" si="105"/>
        <v>2</v>
      </c>
      <c r="XZ84" s="1">
        <f t="shared" si="106"/>
        <v>0</v>
      </c>
      <c r="YA84" s="1">
        <f t="shared" si="107"/>
        <v>0</v>
      </c>
      <c r="YB84" s="1">
        <f t="shared" si="108"/>
        <v>0</v>
      </c>
      <c r="YC84" s="1">
        <f t="shared" si="109"/>
        <v>0</v>
      </c>
      <c r="YD84" s="132"/>
      <c r="YE84" s="133">
        <f t="shared" si="156"/>
        <v>3</v>
      </c>
      <c r="YF84" s="133">
        <f t="shared" si="110"/>
        <v>202000</v>
      </c>
      <c r="YG84" s="130">
        <v>2</v>
      </c>
      <c r="YH84" s="130">
        <f t="shared" si="111"/>
        <v>303000</v>
      </c>
      <c r="YI84" s="129">
        <v>2</v>
      </c>
      <c r="YJ84" s="128">
        <f t="shared" si="112"/>
        <v>303000</v>
      </c>
      <c r="YK84" s="177"/>
      <c r="YL84">
        <v>1</v>
      </c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>
        <f t="shared" si="149"/>
        <v>0</v>
      </c>
      <c r="ACD84" s="25"/>
      <c r="ACE84" s="11">
        <f t="shared" si="113"/>
        <v>3</v>
      </c>
      <c r="ACF84" s="11">
        <f t="shared" si="114"/>
        <v>202000</v>
      </c>
      <c r="ACG84" s="1">
        <v>4</v>
      </c>
      <c r="ACH84" s="1">
        <v>1</v>
      </c>
      <c r="ACI84" s="11">
        <f t="shared" si="115"/>
        <v>606000</v>
      </c>
      <c r="ACJ84" s="45">
        <v>1</v>
      </c>
      <c r="ACK84" s="13">
        <f t="shared" si="116"/>
        <v>606000</v>
      </c>
      <c r="ACL84">
        <v>1</v>
      </c>
      <c r="ACM84" s="25">
        <f t="shared" si="150"/>
        <v>606000</v>
      </c>
      <c r="ACN84" s="11">
        <f t="shared" si="151"/>
        <v>606000</v>
      </c>
      <c r="ACO84" s="65"/>
      <c r="ACR84" s="39" t="s">
        <v>295</v>
      </c>
      <c r="ACS84" s="1">
        <v>1</v>
      </c>
      <c r="ACT84" s="1">
        <v>1</v>
      </c>
      <c r="ACZ84" s="1" t="s">
        <v>259</v>
      </c>
      <c r="ADD84" s="1" t="s">
        <v>185</v>
      </c>
      <c r="ADU84" s="1">
        <v>2</v>
      </c>
      <c r="AFA84" s="1">
        <v>1</v>
      </c>
      <c r="AFJ84" s="1">
        <v>1</v>
      </c>
      <c r="AFL84" s="1">
        <v>1</v>
      </c>
      <c r="AFW84" s="1">
        <v>1</v>
      </c>
      <c r="AGJ84" s="11">
        <v>426000</v>
      </c>
      <c r="AGK84" s="11">
        <f t="shared" si="155"/>
        <v>180000</v>
      </c>
      <c r="AGL84" s="1">
        <v>180000</v>
      </c>
      <c r="AGM84" s="1">
        <v>1</v>
      </c>
      <c r="AHG84" s="1">
        <v>1</v>
      </c>
      <c r="AHH84" s="1">
        <v>606000</v>
      </c>
      <c r="AHI84" s="1">
        <v>42.253999999999998</v>
      </c>
      <c r="AHJ84" s="1">
        <v>2</v>
      </c>
      <c r="AHK84" s="1">
        <v>1</v>
      </c>
      <c r="AHV84" s="1">
        <v>1</v>
      </c>
      <c r="AIH84" s="1">
        <v>1</v>
      </c>
      <c r="AIW84" s="11"/>
      <c r="AIX84" s="11"/>
      <c r="AIZ84" s="11">
        <v>554000</v>
      </c>
      <c r="AJA84" s="1">
        <v>52000</v>
      </c>
      <c r="AJB84" s="1">
        <v>1</v>
      </c>
      <c r="AJD84" s="1">
        <v>8.5808580858085808</v>
      </c>
      <c r="AJE84" s="45">
        <v>9.3862815884476536</v>
      </c>
      <c r="AJF84" s="381">
        <v>606000</v>
      </c>
      <c r="AJG84" s="11">
        <f t="shared" si="117"/>
        <v>202000</v>
      </c>
      <c r="AJH84" s="60"/>
      <c r="AJI84" s="12"/>
      <c r="AJU84" s="1">
        <f t="shared" si="152"/>
        <v>0</v>
      </c>
      <c r="AJX84" s="1">
        <f t="shared" si="153"/>
        <v>0</v>
      </c>
      <c r="AJY84" s="60"/>
      <c r="AJZ84" s="1" t="s">
        <v>186</v>
      </c>
      <c r="AKA84" s="1" t="s">
        <v>260</v>
      </c>
      <c r="AKB84" s="1" t="s">
        <v>261</v>
      </c>
      <c r="AKC84" s="1" t="s">
        <v>260</v>
      </c>
      <c r="AKD84" s="1" t="s">
        <v>260</v>
      </c>
      <c r="AKE84" s="1" t="s">
        <v>260</v>
      </c>
      <c r="AKF84" s="1" t="s">
        <v>260</v>
      </c>
      <c r="AKG84" s="1" t="s">
        <v>260</v>
      </c>
      <c r="AKH84" s="1" t="s">
        <v>262</v>
      </c>
      <c r="AKI84" s="1" t="s">
        <v>260</v>
      </c>
      <c r="AKJ84" s="1" t="s">
        <v>260</v>
      </c>
      <c r="AKK84" s="1" t="s">
        <v>260</v>
      </c>
      <c r="AKL84" s="1" t="s">
        <v>260</v>
      </c>
      <c r="AKM84" s="1" t="s">
        <v>260</v>
      </c>
      <c r="AKN84" s="1" t="s">
        <v>260</v>
      </c>
      <c r="AKO84" s="1" t="s">
        <v>260</v>
      </c>
      <c r="AKP84" s="1" t="s">
        <v>263</v>
      </c>
      <c r="AKQ84" s="1" t="s">
        <v>260</v>
      </c>
      <c r="AKR84" s="1" t="s">
        <v>260</v>
      </c>
      <c r="AKS84" s="1" t="s">
        <v>260</v>
      </c>
      <c r="AKT84" s="1" t="s">
        <v>260</v>
      </c>
      <c r="AKU84" s="1" t="s">
        <v>260</v>
      </c>
      <c r="AKV84" s="1" t="s">
        <v>260</v>
      </c>
      <c r="AKW84" s="1" t="s">
        <v>260</v>
      </c>
      <c r="AKX84" s="1" t="s">
        <v>260</v>
      </c>
      <c r="AKY84" s="1" t="s">
        <v>260</v>
      </c>
      <c r="AKZ84" s="1" t="s">
        <v>260</v>
      </c>
      <c r="ALA84" s="1" t="s">
        <v>260</v>
      </c>
      <c r="ALB84" s="1" t="s">
        <v>260</v>
      </c>
      <c r="ALC84" s="1" t="s">
        <v>260</v>
      </c>
      <c r="ALD84" s="1" t="s">
        <v>260</v>
      </c>
      <c r="ALE84" s="1" t="s">
        <v>260</v>
      </c>
      <c r="ALF84" s="1" t="s">
        <v>260</v>
      </c>
      <c r="ALG84" s="1" t="s">
        <v>260</v>
      </c>
      <c r="ALH84" s="1" t="s">
        <v>260</v>
      </c>
      <c r="ALI84" s="1" t="s">
        <v>260</v>
      </c>
      <c r="ALJ84" s="1" t="s">
        <v>260</v>
      </c>
      <c r="ALK84" s="1">
        <v>1</v>
      </c>
      <c r="ALL84" s="11">
        <f t="shared" si="154"/>
        <v>606000</v>
      </c>
      <c r="ALM84" s="28">
        <v>606000</v>
      </c>
      <c r="ALN84" s="1">
        <v>1</v>
      </c>
      <c r="ALS84" s="60"/>
      <c r="ALT84" s="1">
        <v>1</v>
      </c>
      <c r="ALW84" s="1">
        <v>1</v>
      </c>
      <c r="ALY84" s="1">
        <v>1</v>
      </c>
      <c r="ALZ84" s="1">
        <v>1</v>
      </c>
      <c r="AMH84" s="403"/>
    </row>
    <row r="85" spans="1:1022" s="1" customFormat="1" ht="15" customHeight="1" x14ac:dyDescent="0.25">
      <c r="A85" s="268"/>
      <c r="B85" s="113">
        <v>83</v>
      </c>
      <c r="C85" s="304" t="s">
        <v>375</v>
      </c>
      <c r="D85" s="304" t="s">
        <v>619</v>
      </c>
      <c r="E85" s="1">
        <v>2010</v>
      </c>
      <c r="F85" s="1">
        <v>6</v>
      </c>
      <c r="G85" s="1">
        <v>1</v>
      </c>
      <c r="H85" s="1">
        <v>6</v>
      </c>
      <c r="I85" s="1">
        <v>1</v>
      </c>
      <c r="J85" s="1">
        <v>12</v>
      </c>
      <c r="K85" s="1">
        <v>1995</v>
      </c>
      <c r="L85" s="1">
        <v>2008</v>
      </c>
      <c r="M85" s="1">
        <v>8</v>
      </c>
      <c r="Y85" s="1">
        <v>1</v>
      </c>
      <c r="AF85" s="1">
        <v>1</v>
      </c>
      <c r="AG85" s="1">
        <v>1</v>
      </c>
      <c r="AH85" s="1">
        <v>1</v>
      </c>
      <c r="AI85" s="1">
        <v>1</v>
      </c>
      <c r="AJ85" s="1">
        <v>1</v>
      </c>
      <c r="AK85" s="1">
        <v>1</v>
      </c>
      <c r="AL85" s="1">
        <v>1</v>
      </c>
      <c r="AY85" s="1">
        <v>1</v>
      </c>
      <c r="BA85" s="1">
        <v>1</v>
      </c>
      <c r="BB85" s="1">
        <v>10</v>
      </c>
      <c r="BH85" s="1">
        <v>1</v>
      </c>
      <c r="BK85" s="1">
        <v>1</v>
      </c>
      <c r="BL85" s="1">
        <v>1</v>
      </c>
      <c r="BM85" s="1">
        <v>1</v>
      </c>
      <c r="BR85" s="1">
        <v>1</v>
      </c>
      <c r="CG85" s="1">
        <v>4</v>
      </c>
      <c r="CH85" s="246"/>
      <c r="CP85" s="1">
        <f t="shared" si="118"/>
        <v>0</v>
      </c>
      <c r="CS85" s="1">
        <f t="shared" si="82"/>
        <v>0</v>
      </c>
      <c r="DC85" s="1">
        <v>1</v>
      </c>
      <c r="DF85" s="1">
        <v>1</v>
      </c>
      <c r="DO85" s="1">
        <f t="shared" si="119"/>
        <v>2</v>
      </c>
      <c r="DP85" s="1">
        <v>1</v>
      </c>
      <c r="DX85" s="1">
        <f t="shared" si="120"/>
        <v>0</v>
      </c>
      <c r="EE85" s="1">
        <f t="shared" si="121"/>
        <v>0</v>
      </c>
      <c r="EH85" s="1">
        <f t="shared" si="122"/>
        <v>0</v>
      </c>
      <c r="FF85" s="117">
        <v>1</v>
      </c>
      <c r="GP85" s="1">
        <f t="shared" si="83"/>
        <v>1</v>
      </c>
      <c r="GQ85" s="1">
        <v>1</v>
      </c>
      <c r="GY85" s="1">
        <f t="shared" si="123"/>
        <v>0</v>
      </c>
      <c r="HC85" s="1">
        <f t="shared" si="124"/>
        <v>0</v>
      </c>
      <c r="HS85" s="1">
        <f t="shared" si="125"/>
        <v>0</v>
      </c>
      <c r="HX85" s="1">
        <f t="shared" si="84"/>
        <v>0</v>
      </c>
      <c r="ID85" s="1">
        <f t="shared" si="85"/>
        <v>0</v>
      </c>
      <c r="IN85" s="1">
        <f t="shared" si="126"/>
        <v>0</v>
      </c>
      <c r="IW85" s="1">
        <f t="shared" si="127"/>
        <v>0</v>
      </c>
      <c r="IZ85" s="1">
        <f t="shared" si="86"/>
        <v>0</v>
      </c>
      <c r="JJ85" s="1">
        <f t="shared" si="87"/>
        <v>0</v>
      </c>
      <c r="JV85" s="1">
        <f t="shared" si="128"/>
        <v>0</v>
      </c>
      <c r="KB85" s="1">
        <f t="shared" si="129"/>
        <v>0</v>
      </c>
      <c r="LG85" s="1">
        <f t="shared" si="88"/>
        <v>0</v>
      </c>
      <c r="LT85" s="1">
        <f t="shared" si="130"/>
        <v>0</v>
      </c>
      <c r="MA85" s="1">
        <f t="shared" si="131"/>
        <v>0</v>
      </c>
      <c r="MF85" s="1">
        <f t="shared" si="132"/>
        <v>0</v>
      </c>
      <c r="MM85" s="1">
        <f t="shared" si="133"/>
        <v>0</v>
      </c>
      <c r="MS85" s="1">
        <f t="shared" si="134"/>
        <v>0</v>
      </c>
      <c r="MU85" s="115">
        <v>1</v>
      </c>
      <c r="NE85" s="1">
        <v>1</v>
      </c>
      <c r="NG85" s="1">
        <v>1</v>
      </c>
      <c r="OI85" s="120">
        <v>1</v>
      </c>
      <c r="OO85" s="1">
        <v>1</v>
      </c>
      <c r="PD85" s="1">
        <f t="shared" si="89"/>
        <v>2</v>
      </c>
      <c r="PE85" s="1">
        <v>1</v>
      </c>
      <c r="QF85" s="1">
        <f t="shared" si="135"/>
        <v>0</v>
      </c>
      <c r="QY85" s="1">
        <f t="shared" si="136"/>
        <v>0</v>
      </c>
      <c r="RK85" s="1">
        <f t="shared" si="137"/>
        <v>0</v>
      </c>
      <c r="SA85" s="1">
        <f t="shared" si="138"/>
        <v>0</v>
      </c>
      <c r="SG85" s="1">
        <f t="shared" si="139"/>
        <v>0</v>
      </c>
      <c r="SO85" s="1">
        <f t="shared" si="140"/>
        <v>0</v>
      </c>
      <c r="TB85" s="1">
        <f t="shared" si="141"/>
        <v>0</v>
      </c>
      <c r="TS85" s="1">
        <f t="shared" si="90"/>
        <v>0</v>
      </c>
      <c r="UD85" s="1">
        <f t="shared" si="91"/>
        <v>0</v>
      </c>
      <c r="UG85" s="1">
        <f t="shared" si="92"/>
        <v>0</v>
      </c>
      <c r="UQ85" s="1">
        <f t="shared" si="142"/>
        <v>0</v>
      </c>
      <c r="VA85" s="1">
        <f t="shared" si="143"/>
        <v>0</v>
      </c>
      <c r="VG85" s="1">
        <f t="shared" si="144"/>
        <v>0</v>
      </c>
      <c r="WY85" s="1">
        <f t="shared" si="93"/>
        <v>0</v>
      </c>
      <c r="XB85" s="1">
        <f t="shared" si="145"/>
        <v>0</v>
      </c>
      <c r="XG85" s="1">
        <f t="shared" si="94"/>
        <v>0</v>
      </c>
      <c r="XK85" s="108"/>
      <c r="XL85" s="1">
        <f t="shared" si="95"/>
        <v>2</v>
      </c>
      <c r="XM85" s="1">
        <f t="shared" si="96"/>
        <v>0</v>
      </c>
      <c r="XN85" s="1">
        <f t="shared" si="146"/>
        <v>0</v>
      </c>
      <c r="XO85" s="1">
        <f t="shared" si="97"/>
        <v>0</v>
      </c>
      <c r="XP85" s="1">
        <f t="shared" si="147"/>
        <v>0</v>
      </c>
      <c r="XQ85" s="1">
        <f t="shared" si="98"/>
        <v>0</v>
      </c>
      <c r="XR85" s="1">
        <f t="shared" si="99"/>
        <v>0</v>
      </c>
      <c r="XS85" s="1">
        <f t="shared" si="100"/>
        <v>0</v>
      </c>
      <c r="XT85" s="1">
        <f t="shared" si="148"/>
        <v>1</v>
      </c>
      <c r="XU85" s="1">
        <f t="shared" si="101"/>
        <v>2</v>
      </c>
      <c r="XV85" s="1">
        <f t="shared" si="102"/>
        <v>0</v>
      </c>
      <c r="XW85" s="1">
        <f t="shared" si="103"/>
        <v>0</v>
      </c>
      <c r="XX85" s="1">
        <f t="shared" si="104"/>
        <v>0</v>
      </c>
      <c r="XY85" s="1">
        <f t="shared" si="105"/>
        <v>3</v>
      </c>
      <c r="XZ85" s="1">
        <f t="shared" si="106"/>
        <v>0</v>
      </c>
      <c r="YA85" s="1">
        <f t="shared" si="107"/>
        <v>0</v>
      </c>
      <c r="YB85" s="1">
        <f t="shared" si="108"/>
        <v>0</v>
      </c>
      <c r="YC85" s="1">
        <f t="shared" si="109"/>
        <v>0</v>
      </c>
      <c r="YD85" s="132"/>
      <c r="YE85" s="133">
        <f t="shared" si="156"/>
        <v>8</v>
      </c>
      <c r="YF85" s="133">
        <f t="shared" si="110"/>
        <v>481250</v>
      </c>
      <c r="YG85" s="130">
        <v>4</v>
      </c>
      <c r="YH85" s="130">
        <f t="shared" si="111"/>
        <v>962500</v>
      </c>
      <c r="YI85" s="129">
        <v>4</v>
      </c>
      <c r="YJ85" s="128">
        <f t="shared" si="112"/>
        <v>962500</v>
      </c>
      <c r="YK85" s="177"/>
      <c r="YL85">
        <v>0.5</v>
      </c>
      <c r="YM85"/>
      <c r="YN85"/>
      <c r="YO85">
        <v>1</v>
      </c>
      <c r="YP85">
        <v>1</v>
      </c>
      <c r="YQ85"/>
      <c r="YR85"/>
      <c r="YS85"/>
      <c r="YT85"/>
      <c r="YU85"/>
      <c r="YV85"/>
      <c r="YW85"/>
      <c r="YX85"/>
      <c r="YY85"/>
      <c r="YZ85"/>
      <c r="ZA85"/>
      <c r="ZB85">
        <v>1</v>
      </c>
      <c r="ZC85"/>
      <c r="ZD85"/>
      <c r="ZE85"/>
      <c r="ZF85"/>
      <c r="ZG85"/>
      <c r="ZH85"/>
      <c r="ZI85">
        <v>1</v>
      </c>
      <c r="ZJ85"/>
      <c r="ZK85"/>
      <c r="ZL85"/>
      <c r="ZM85"/>
      <c r="ZN85"/>
      <c r="ZO85"/>
      <c r="ZP85"/>
      <c r="ZQ85">
        <v>1</v>
      </c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>
        <v>1</v>
      </c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>
        <v>1</v>
      </c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>
        <f t="shared" si="149"/>
        <v>7</v>
      </c>
      <c r="ACD85" s="25">
        <f>(AJF85/ACC85)*YL85</f>
        <v>550000</v>
      </c>
      <c r="ACE85" s="11">
        <f t="shared" si="113"/>
        <v>15</v>
      </c>
      <c r="ACF85" s="11">
        <f t="shared" si="114"/>
        <v>513333.33333333331</v>
      </c>
      <c r="ACG85" s="1">
        <v>64</v>
      </c>
      <c r="ACH85" s="1">
        <v>2</v>
      </c>
      <c r="ACI85" s="11">
        <f t="shared" si="115"/>
        <v>3850000</v>
      </c>
      <c r="ACJ85" s="11"/>
      <c r="ACK85" s="13">
        <f t="shared" si="116"/>
        <v>0</v>
      </c>
      <c r="ACL85">
        <v>0.5</v>
      </c>
      <c r="ACM85" s="25">
        <f t="shared" si="150"/>
        <v>3850000</v>
      </c>
      <c r="ACN85" s="11">
        <f t="shared" si="151"/>
        <v>3850000</v>
      </c>
      <c r="ACO85" s="65"/>
      <c r="ACR85" s="1" t="s">
        <v>292</v>
      </c>
      <c r="ACZ85" s="1" t="s">
        <v>696</v>
      </c>
      <c r="ADA85" s="1">
        <v>1</v>
      </c>
      <c r="ADD85" s="1" t="s">
        <v>697</v>
      </c>
      <c r="ADE85" s="1">
        <v>1</v>
      </c>
      <c r="ADF85" s="1">
        <v>13</v>
      </c>
      <c r="ADI85" s="1">
        <v>1</v>
      </c>
      <c r="ADN85" s="1">
        <v>1</v>
      </c>
      <c r="ADO85" s="1">
        <v>1</v>
      </c>
      <c r="ADS85" s="1">
        <v>1</v>
      </c>
      <c r="ADU85" s="1">
        <v>4</v>
      </c>
      <c r="ADV85" s="1">
        <v>4</v>
      </c>
      <c r="AEA85" s="1">
        <v>1</v>
      </c>
      <c r="AEB85" s="1">
        <v>2</v>
      </c>
      <c r="AFD85" s="1">
        <v>1</v>
      </c>
      <c r="AFK85" s="1">
        <v>1</v>
      </c>
      <c r="AFL85" s="1">
        <v>1</v>
      </c>
      <c r="AFO85" s="1">
        <v>1</v>
      </c>
      <c r="AGJ85" s="1">
        <v>7700000</v>
      </c>
      <c r="AGK85" s="11">
        <f t="shared" si="155"/>
        <v>0</v>
      </c>
      <c r="AHH85" s="1">
        <v>7700000</v>
      </c>
      <c r="AHO85" s="1">
        <v>2</v>
      </c>
      <c r="AHY85" s="1">
        <v>1</v>
      </c>
      <c r="AHZ85" s="1">
        <v>1</v>
      </c>
      <c r="AIH85" s="1">
        <v>1</v>
      </c>
      <c r="AIV85" s="1">
        <v>1</v>
      </c>
      <c r="AIW85" s="11"/>
      <c r="AIX85" s="11"/>
      <c r="AIZ85" s="11">
        <v>7335000</v>
      </c>
      <c r="AJA85" s="1">
        <v>365000</v>
      </c>
      <c r="AJB85" s="1">
        <v>1</v>
      </c>
      <c r="AJD85" s="1">
        <v>4.7402597402597406</v>
      </c>
      <c r="AJE85" s="45">
        <v>4.9761417859577373</v>
      </c>
      <c r="AJF85" s="381">
        <v>7700000</v>
      </c>
      <c r="AJG85" s="11">
        <f t="shared" si="117"/>
        <v>513333.33333333331</v>
      </c>
      <c r="AJH85" s="60"/>
      <c r="AJI85" s="12">
        <v>1.2</v>
      </c>
      <c r="AJJ85" s="1">
        <v>8</v>
      </c>
      <c r="AJK85" s="1">
        <v>1</v>
      </c>
      <c r="AJN85" s="1">
        <v>3</v>
      </c>
      <c r="AJT85" s="1">
        <v>3</v>
      </c>
      <c r="AJU85" s="1">
        <f t="shared" si="152"/>
        <v>12</v>
      </c>
      <c r="AJV85" s="1">
        <v>7</v>
      </c>
      <c r="AJW85" s="1">
        <v>10</v>
      </c>
      <c r="AJX85" s="1">
        <f t="shared" si="153"/>
        <v>29</v>
      </c>
      <c r="AJY85" s="60"/>
      <c r="AJZ85" s="1" t="s">
        <v>308</v>
      </c>
      <c r="AKA85" s="1" t="s">
        <v>798</v>
      </c>
      <c r="AKB85" s="1" t="s">
        <v>700</v>
      </c>
      <c r="AKC85" s="1" t="s">
        <v>800</v>
      </c>
      <c r="AKD85" s="1" t="s">
        <v>260</v>
      </c>
      <c r="AKE85" s="1" t="s">
        <v>260</v>
      </c>
      <c r="AKF85" s="1" t="s">
        <v>260</v>
      </c>
      <c r="AKG85" s="1" t="s">
        <v>260</v>
      </c>
      <c r="AKH85" s="1" t="s">
        <v>262</v>
      </c>
      <c r="AKI85" s="1" t="s">
        <v>260</v>
      </c>
      <c r="AKJ85" s="1" t="s">
        <v>260</v>
      </c>
      <c r="AKK85" s="1" t="s">
        <v>260</v>
      </c>
      <c r="AKL85" s="1" t="s">
        <v>260</v>
      </c>
      <c r="AKM85" s="1" t="s">
        <v>260</v>
      </c>
      <c r="AKN85" s="1" t="s">
        <v>260</v>
      </c>
      <c r="AKO85" s="1" t="s">
        <v>260</v>
      </c>
      <c r="AKP85" s="1" t="s">
        <v>263</v>
      </c>
      <c r="AKQ85" s="1" t="s">
        <v>260</v>
      </c>
      <c r="AKR85" s="1" t="s">
        <v>260</v>
      </c>
      <c r="AKS85" s="1" t="s">
        <v>260</v>
      </c>
      <c r="AKT85" s="1" t="s">
        <v>260</v>
      </c>
      <c r="AKU85" s="1" t="s">
        <v>260</v>
      </c>
      <c r="AKV85" s="1" t="s">
        <v>260</v>
      </c>
      <c r="AKW85" s="1" t="s">
        <v>260</v>
      </c>
      <c r="AKX85" s="1" t="s">
        <v>260</v>
      </c>
      <c r="AKY85" s="1" t="s">
        <v>260</v>
      </c>
      <c r="AKZ85" s="1" t="s">
        <v>260</v>
      </c>
      <c r="ALA85" s="1" t="s">
        <v>260</v>
      </c>
      <c r="ALB85" s="1" t="s">
        <v>260</v>
      </c>
      <c r="ALC85" s="1" t="s">
        <v>260</v>
      </c>
      <c r="ALD85" s="1" t="s">
        <v>260</v>
      </c>
      <c r="ALE85" s="1" t="s">
        <v>260</v>
      </c>
      <c r="ALF85" s="1" t="s">
        <v>260</v>
      </c>
      <c r="ALG85" s="1" t="s">
        <v>260</v>
      </c>
      <c r="ALH85" s="1" t="s">
        <v>260</v>
      </c>
      <c r="ALI85" s="1" t="s">
        <v>260</v>
      </c>
      <c r="ALJ85" s="1" t="s">
        <v>260</v>
      </c>
      <c r="ALK85" s="1">
        <v>4</v>
      </c>
      <c r="ALL85" s="11">
        <f t="shared" si="154"/>
        <v>1925000</v>
      </c>
      <c r="ALM85" s="53">
        <v>7700000</v>
      </c>
      <c r="ALN85" s="1">
        <v>1</v>
      </c>
      <c r="ALO85" s="1">
        <v>2</v>
      </c>
      <c r="ALP85" s="1">
        <v>1</v>
      </c>
      <c r="ALS85" s="60"/>
      <c r="ALT85" s="1">
        <v>1</v>
      </c>
      <c r="ALW85" s="1">
        <v>1</v>
      </c>
      <c r="ALX85" s="1">
        <v>1</v>
      </c>
      <c r="AMA85" s="1">
        <v>1</v>
      </c>
      <c r="AMH85" s="403"/>
    </row>
    <row r="86" spans="1:1022" s="1" customFormat="1" ht="15" customHeight="1" x14ac:dyDescent="0.25">
      <c r="A86" s="268"/>
      <c r="B86" s="113">
        <v>84</v>
      </c>
      <c r="C86" s="304" t="s">
        <v>375</v>
      </c>
      <c r="D86" s="304" t="s">
        <v>702</v>
      </c>
      <c r="E86" s="1">
        <v>2010</v>
      </c>
      <c r="F86" s="1">
        <v>1</v>
      </c>
      <c r="G86" s="1">
        <v>1</v>
      </c>
      <c r="H86" s="1">
        <v>1</v>
      </c>
      <c r="I86" s="1">
        <v>1</v>
      </c>
      <c r="J86" s="1">
        <v>2</v>
      </c>
      <c r="K86" s="1">
        <v>2006</v>
      </c>
      <c r="L86" s="1">
        <v>2008</v>
      </c>
      <c r="M86" s="1">
        <v>3</v>
      </c>
      <c r="AJ86" s="1">
        <v>1</v>
      </c>
      <c r="AK86" s="1">
        <v>1</v>
      </c>
      <c r="AL86" s="1">
        <v>1</v>
      </c>
      <c r="AY86" s="1">
        <v>1</v>
      </c>
      <c r="BA86" s="1">
        <v>1</v>
      </c>
      <c r="BB86" s="1">
        <v>11</v>
      </c>
      <c r="BC86" s="1">
        <v>1</v>
      </c>
      <c r="BG86" s="1">
        <v>3</v>
      </c>
      <c r="CG86" s="1">
        <v>1</v>
      </c>
      <c r="CH86" s="246"/>
      <c r="CP86" s="1">
        <f t="shared" si="118"/>
        <v>0</v>
      </c>
      <c r="CS86" s="1">
        <f t="shared" si="82"/>
        <v>0</v>
      </c>
      <c r="DO86" s="1">
        <f t="shared" si="119"/>
        <v>0</v>
      </c>
      <c r="DX86" s="1">
        <f t="shared" si="120"/>
        <v>0</v>
      </c>
      <c r="EE86" s="1">
        <f t="shared" si="121"/>
        <v>0</v>
      </c>
      <c r="EH86" s="1">
        <f t="shared" si="122"/>
        <v>0</v>
      </c>
      <c r="FF86" s="117"/>
      <c r="GP86" s="1">
        <f t="shared" si="83"/>
        <v>0</v>
      </c>
      <c r="GY86" s="1">
        <f t="shared" si="123"/>
        <v>0</v>
      </c>
      <c r="HC86" s="1">
        <f t="shared" si="124"/>
        <v>0</v>
      </c>
      <c r="HS86" s="1">
        <f t="shared" si="125"/>
        <v>0</v>
      </c>
      <c r="HX86" s="1">
        <f t="shared" si="84"/>
        <v>0</v>
      </c>
      <c r="ID86" s="1">
        <f t="shared" si="85"/>
        <v>0</v>
      </c>
      <c r="IN86" s="1">
        <f t="shared" si="126"/>
        <v>0</v>
      </c>
      <c r="IW86" s="1">
        <f t="shared" si="127"/>
        <v>0</v>
      </c>
      <c r="IZ86" s="1">
        <f t="shared" si="86"/>
        <v>0</v>
      </c>
      <c r="JJ86" s="1">
        <f t="shared" si="87"/>
        <v>0</v>
      </c>
      <c r="JO86" s="1">
        <v>1</v>
      </c>
      <c r="JV86" s="1">
        <f t="shared" si="128"/>
        <v>1</v>
      </c>
      <c r="JW86" s="1">
        <v>1</v>
      </c>
      <c r="KB86" s="1">
        <f t="shared" si="129"/>
        <v>0</v>
      </c>
      <c r="LG86" s="1">
        <f t="shared" si="88"/>
        <v>0</v>
      </c>
      <c r="LT86" s="1">
        <f t="shared" si="130"/>
        <v>0</v>
      </c>
      <c r="MA86" s="1">
        <f t="shared" si="131"/>
        <v>0</v>
      </c>
      <c r="MF86" s="1">
        <f t="shared" si="132"/>
        <v>0</v>
      </c>
      <c r="MM86" s="1">
        <f t="shared" si="133"/>
        <v>0</v>
      </c>
      <c r="MS86" s="1">
        <f t="shared" si="134"/>
        <v>0</v>
      </c>
      <c r="MU86" s="115">
        <v>1</v>
      </c>
      <c r="NQ86" s="1">
        <v>1</v>
      </c>
      <c r="OI86" s="120"/>
      <c r="PD86" s="1">
        <f t="shared" si="89"/>
        <v>0</v>
      </c>
      <c r="QF86" s="1">
        <f t="shared" si="135"/>
        <v>0</v>
      </c>
      <c r="QY86" s="1">
        <f t="shared" si="136"/>
        <v>0</v>
      </c>
      <c r="RK86" s="1">
        <f t="shared" si="137"/>
        <v>0</v>
      </c>
      <c r="SA86" s="1">
        <f t="shared" si="138"/>
        <v>0</v>
      </c>
      <c r="SG86" s="1">
        <f t="shared" si="139"/>
        <v>0</v>
      </c>
      <c r="SO86" s="1">
        <f t="shared" si="140"/>
        <v>0</v>
      </c>
      <c r="TB86" s="1">
        <f t="shared" si="141"/>
        <v>0</v>
      </c>
      <c r="TS86" s="1">
        <f t="shared" si="90"/>
        <v>0</v>
      </c>
      <c r="UD86" s="1">
        <f t="shared" si="91"/>
        <v>0</v>
      </c>
      <c r="UG86" s="1">
        <f t="shared" si="92"/>
        <v>0</v>
      </c>
      <c r="UQ86" s="1">
        <f t="shared" si="142"/>
        <v>0</v>
      </c>
      <c r="VA86" s="1">
        <f t="shared" si="143"/>
        <v>0</v>
      </c>
      <c r="VG86" s="1">
        <f t="shared" si="144"/>
        <v>0</v>
      </c>
      <c r="WY86" s="1">
        <f t="shared" si="93"/>
        <v>0</v>
      </c>
      <c r="XB86" s="1">
        <f t="shared" si="145"/>
        <v>0</v>
      </c>
      <c r="XG86" s="1">
        <f t="shared" si="94"/>
        <v>0</v>
      </c>
      <c r="XK86" s="108"/>
      <c r="XL86" s="1">
        <f t="shared" si="95"/>
        <v>1</v>
      </c>
      <c r="XM86" s="1">
        <f t="shared" si="96"/>
        <v>0</v>
      </c>
      <c r="XN86" s="1">
        <f t="shared" si="146"/>
        <v>0</v>
      </c>
      <c r="XO86" s="1">
        <f t="shared" si="97"/>
        <v>0</v>
      </c>
      <c r="XP86" s="1">
        <f t="shared" si="147"/>
        <v>0</v>
      </c>
      <c r="XQ86" s="1">
        <f t="shared" si="98"/>
        <v>0</v>
      </c>
      <c r="XR86" s="1">
        <f t="shared" si="99"/>
        <v>0</v>
      </c>
      <c r="XS86" s="1">
        <f t="shared" si="100"/>
        <v>0</v>
      </c>
      <c r="XT86" s="1">
        <f t="shared" si="148"/>
        <v>0</v>
      </c>
      <c r="XU86" s="1">
        <f t="shared" si="101"/>
        <v>0</v>
      </c>
      <c r="XV86" s="1">
        <f t="shared" si="102"/>
        <v>0</v>
      </c>
      <c r="XW86" s="1">
        <f t="shared" si="103"/>
        <v>0</v>
      </c>
      <c r="XX86" s="1">
        <f t="shared" si="104"/>
        <v>0</v>
      </c>
      <c r="XY86" s="1">
        <f t="shared" si="105"/>
        <v>2</v>
      </c>
      <c r="XZ86" s="1">
        <f t="shared" si="106"/>
        <v>0</v>
      </c>
      <c r="YA86" s="1">
        <f t="shared" si="107"/>
        <v>0</v>
      </c>
      <c r="YB86" s="1">
        <f t="shared" si="108"/>
        <v>0</v>
      </c>
      <c r="YC86" s="1">
        <f t="shared" si="109"/>
        <v>0</v>
      </c>
      <c r="YD86" s="132"/>
      <c r="YE86" s="133">
        <f t="shared" si="156"/>
        <v>3</v>
      </c>
      <c r="YF86" s="133">
        <f t="shared" si="110"/>
        <v>171666.66666666666</v>
      </c>
      <c r="YG86" s="130">
        <v>1</v>
      </c>
      <c r="YH86" s="130">
        <f t="shared" si="111"/>
        <v>515000</v>
      </c>
      <c r="YI86" s="129">
        <v>2</v>
      </c>
      <c r="YJ86" s="128">
        <f t="shared" si="112"/>
        <v>257500</v>
      </c>
      <c r="YK86" s="177"/>
      <c r="YL86">
        <v>1</v>
      </c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>
        <f t="shared" si="149"/>
        <v>0</v>
      </c>
      <c r="ACD86" s="25"/>
      <c r="ACE86" s="11">
        <f t="shared" si="113"/>
        <v>3</v>
      </c>
      <c r="ACF86" s="11">
        <f t="shared" si="114"/>
        <v>171666.66666666666</v>
      </c>
      <c r="ACG86" s="1">
        <v>4</v>
      </c>
      <c r="ACH86" s="1">
        <v>1</v>
      </c>
      <c r="ACI86" s="11">
        <f t="shared" si="115"/>
        <v>515000</v>
      </c>
      <c r="ACJ86" s="45">
        <v>1</v>
      </c>
      <c r="ACK86" s="13">
        <f t="shared" si="116"/>
        <v>515000</v>
      </c>
      <c r="ACL86">
        <v>1</v>
      </c>
      <c r="ACM86" s="25">
        <f t="shared" si="150"/>
        <v>515000</v>
      </c>
      <c r="ACN86" s="11">
        <f t="shared" si="151"/>
        <v>515000</v>
      </c>
      <c r="ACO86" s="65"/>
      <c r="ACR86" s="1" t="s">
        <v>292</v>
      </c>
      <c r="ACS86" s="1">
        <v>1</v>
      </c>
      <c r="ACT86" s="1">
        <v>1</v>
      </c>
      <c r="ACV86" s="1">
        <v>1</v>
      </c>
      <c r="ACZ86" s="1" t="s">
        <v>259</v>
      </c>
      <c r="ADB86" s="1">
        <v>31</v>
      </c>
      <c r="ADC86" s="1">
        <v>1</v>
      </c>
      <c r="ADD86" s="1" t="s">
        <v>185</v>
      </c>
      <c r="ADR86" s="1">
        <v>1</v>
      </c>
      <c r="ADU86" s="1">
        <v>2</v>
      </c>
      <c r="AET86" s="1">
        <v>1</v>
      </c>
      <c r="AFK86" s="1">
        <v>1</v>
      </c>
      <c r="AFN86" s="1">
        <v>1</v>
      </c>
      <c r="AGJ86" s="1">
        <v>510000</v>
      </c>
      <c r="AGK86" s="11">
        <f t="shared" si="155"/>
        <v>0</v>
      </c>
      <c r="AHH86" s="1">
        <v>510000</v>
      </c>
      <c r="AHJ86" s="1">
        <v>1</v>
      </c>
      <c r="AHK86" s="1">
        <v>1</v>
      </c>
      <c r="AHL86" s="1">
        <v>1</v>
      </c>
      <c r="AHM86" s="1">
        <v>1</v>
      </c>
      <c r="AHT86" s="1">
        <v>1</v>
      </c>
      <c r="AHU86" s="1">
        <v>1</v>
      </c>
      <c r="AHV86" s="1">
        <v>1</v>
      </c>
      <c r="AHW86" s="1">
        <v>1</v>
      </c>
      <c r="AHX86" s="1">
        <v>1</v>
      </c>
      <c r="AHY86" s="1">
        <v>1</v>
      </c>
      <c r="AHZ86" s="1">
        <v>1</v>
      </c>
      <c r="AIH86" s="1">
        <v>1</v>
      </c>
      <c r="AIU86" s="1">
        <v>1</v>
      </c>
      <c r="AIV86" s="1">
        <v>1</v>
      </c>
      <c r="AIW86" s="11">
        <v>5000</v>
      </c>
      <c r="AIX86" s="11"/>
      <c r="AIY86" s="1">
        <v>0.98</v>
      </c>
      <c r="AIZ86" s="11"/>
      <c r="AJA86" s="1">
        <v>510000</v>
      </c>
      <c r="AJB86" s="1">
        <v>1</v>
      </c>
      <c r="AJC86" s="1">
        <v>1</v>
      </c>
      <c r="AJD86" s="1">
        <v>99.029126213592235</v>
      </c>
      <c r="AJE86" s="45"/>
      <c r="AJF86" s="381">
        <v>515000</v>
      </c>
      <c r="AJG86" s="11">
        <f t="shared" si="117"/>
        <v>171666.66666666666</v>
      </c>
      <c r="AJH86" s="60"/>
      <c r="AJI86" s="12">
        <v>1</v>
      </c>
      <c r="AJJ86" s="1">
        <v>1</v>
      </c>
      <c r="AJP86" s="1">
        <v>1</v>
      </c>
      <c r="AJT86" s="1">
        <v>1</v>
      </c>
      <c r="AJU86" s="1">
        <f t="shared" si="152"/>
        <v>2</v>
      </c>
      <c r="AJX86" s="1">
        <f t="shared" si="153"/>
        <v>2</v>
      </c>
      <c r="AJY86" s="60"/>
      <c r="AJZ86" s="1" t="s">
        <v>192</v>
      </c>
      <c r="AKA86" s="1" t="s">
        <v>260</v>
      </c>
      <c r="AKB86" s="1" t="s">
        <v>261</v>
      </c>
      <c r="AKC86" s="1" t="s">
        <v>260</v>
      </c>
      <c r="AKD86" s="1" t="s">
        <v>260</v>
      </c>
      <c r="AKE86" s="1" t="s">
        <v>260</v>
      </c>
      <c r="AKF86" s="1" t="s">
        <v>260</v>
      </c>
      <c r="AKG86" s="1" t="s">
        <v>260</v>
      </c>
      <c r="AKH86" s="1" t="s">
        <v>262</v>
      </c>
      <c r="AKI86" s="1" t="s">
        <v>260</v>
      </c>
      <c r="AKJ86" s="1" t="s">
        <v>260</v>
      </c>
      <c r="AKK86" s="1" t="s">
        <v>260</v>
      </c>
      <c r="AKL86" s="1" t="s">
        <v>260</v>
      </c>
      <c r="AKM86" s="1" t="s">
        <v>260</v>
      </c>
      <c r="AKN86" s="1" t="s">
        <v>260</v>
      </c>
      <c r="AKO86" s="1" t="s">
        <v>260</v>
      </c>
      <c r="AKP86" s="1" t="s">
        <v>263</v>
      </c>
      <c r="AKQ86" s="1" t="s">
        <v>260</v>
      </c>
      <c r="AKR86" s="1" t="s">
        <v>260</v>
      </c>
      <c r="AKS86" s="1" t="s">
        <v>260</v>
      </c>
      <c r="AKT86" s="1" t="s">
        <v>260</v>
      </c>
      <c r="AKU86" s="1" t="s">
        <v>260</v>
      </c>
      <c r="AKV86" s="1" t="s">
        <v>260</v>
      </c>
      <c r="AKW86" s="1" t="s">
        <v>260</v>
      </c>
      <c r="AKX86" s="1" t="s">
        <v>260</v>
      </c>
      <c r="AKY86" s="1" t="s">
        <v>260</v>
      </c>
      <c r="AKZ86" s="1" t="s">
        <v>260</v>
      </c>
      <c r="ALA86" s="1" t="s">
        <v>260</v>
      </c>
      <c r="ALB86" s="1" t="s">
        <v>260</v>
      </c>
      <c r="ALC86" s="1" t="s">
        <v>260</v>
      </c>
      <c r="ALD86" s="1" t="s">
        <v>260</v>
      </c>
      <c r="ALE86" s="1" t="s">
        <v>260</v>
      </c>
      <c r="ALF86" s="1" t="s">
        <v>260</v>
      </c>
      <c r="ALG86" s="1" t="s">
        <v>260</v>
      </c>
      <c r="ALH86" s="1" t="s">
        <v>260</v>
      </c>
      <c r="ALI86" s="1" t="s">
        <v>260</v>
      </c>
      <c r="ALJ86" s="1" t="s">
        <v>260</v>
      </c>
      <c r="ALK86" s="1">
        <v>1</v>
      </c>
      <c r="ALL86" s="11">
        <f t="shared" si="154"/>
        <v>515000</v>
      </c>
      <c r="ALM86" s="28">
        <v>515000</v>
      </c>
      <c r="ALO86" s="1">
        <v>1</v>
      </c>
      <c r="ALS86" s="60"/>
      <c r="ALT86" s="1">
        <v>1</v>
      </c>
      <c r="ALW86" s="1">
        <v>1</v>
      </c>
      <c r="ALX86" s="1">
        <v>1</v>
      </c>
      <c r="ALY86" s="1">
        <v>1</v>
      </c>
      <c r="AMH86" s="403"/>
    </row>
    <row r="87" spans="1:1022" s="1" customFormat="1" ht="15" customHeight="1" x14ac:dyDescent="0.25">
      <c r="A87" s="268"/>
      <c r="B87" s="113">
        <v>85</v>
      </c>
      <c r="C87" s="304" t="s">
        <v>375</v>
      </c>
      <c r="D87" s="304" t="s">
        <v>703</v>
      </c>
      <c r="E87" s="1">
        <v>2010</v>
      </c>
      <c r="H87" s="1">
        <v>3</v>
      </c>
      <c r="I87" s="1">
        <v>1</v>
      </c>
      <c r="J87" s="1">
        <v>3</v>
      </c>
      <c r="K87" s="1">
        <v>2002</v>
      </c>
      <c r="L87" s="1">
        <v>2002</v>
      </c>
      <c r="M87" s="1">
        <v>1</v>
      </c>
      <c r="AF87" s="1">
        <v>1</v>
      </c>
      <c r="AY87" s="1">
        <v>1</v>
      </c>
      <c r="BA87" s="1">
        <v>1</v>
      </c>
      <c r="BB87" s="1">
        <v>11</v>
      </c>
      <c r="BC87" s="1">
        <v>1</v>
      </c>
      <c r="BG87" s="1">
        <v>3</v>
      </c>
      <c r="CG87" s="1">
        <v>1</v>
      </c>
      <c r="CH87" s="246"/>
      <c r="CP87" s="1">
        <f t="shared" si="118"/>
        <v>0</v>
      </c>
      <c r="CS87" s="1">
        <f t="shared" si="82"/>
        <v>0</v>
      </c>
      <c r="DC87" s="1">
        <v>1</v>
      </c>
      <c r="DO87" s="1">
        <f t="shared" si="119"/>
        <v>1</v>
      </c>
      <c r="DP87" s="1">
        <v>1</v>
      </c>
      <c r="DX87" s="1">
        <f t="shared" si="120"/>
        <v>0</v>
      </c>
      <c r="EE87" s="1">
        <f t="shared" si="121"/>
        <v>0</v>
      </c>
      <c r="EH87" s="1">
        <f t="shared" si="122"/>
        <v>0</v>
      </c>
      <c r="FF87" s="117"/>
      <c r="GP87" s="1">
        <f t="shared" si="83"/>
        <v>0</v>
      </c>
      <c r="GY87" s="1">
        <f t="shared" si="123"/>
        <v>0</v>
      </c>
      <c r="HC87" s="1">
        <f t="shared" si="124"/>
        <v>0</v>
      </c>
      <c r="HS87" s="1">
        <f t="shared" si="125"/>
        <v>0</v>
      </c>
      <c r="HX87" s="1">
        <f t="shared" si="84"/>
        <v>0</v>
      </c>
      <c r="ID87" s="1">
        <f t="shared" si="85"/>
        <v>0</v>
      </c>
      <c r="IN87" s="1">
        <f t="shared" si="126"/>
        <v>0</v>
      </c>
      <c r="IW87" s="1">
        <f t="shared" si="127"/>
        <v>0</v>
      </c>
      <c r="IZ87" s="1">
        <f t="shared" si="86"/>
        <v>0</v>
      </c>
      <c r="JJ87" s="1">
        <f t="shared" si="87"/>
        <v>0</v>
      </c>
      <c r="JV87" s="1">
        <f t="shared" si="128"/>
        <v>0</v>
      </c>
      <c r="KB87" s="1">
        <f t="shared" si="129"/>
        <v>0</v>
      </c>
      <c r="LG87" s="1">
        <f t="shared" si="88"/>
        <v>0</v>
      </c>
      <c r="LT87" s="1">
        <f t="shared" si="130"/>
        <v>0</v>
      </c>
      <c r="MA87" s="1">
        <f t="shared" si="131"/>
        <v>0</v>
      </c>
      <c r="MF87" s="1">
        <f t="shared" si="132"/>
        <v>0</v>
      </c>
      <c r="MM87" s="1">
        <f t="shared" si="133"/>
        <v>0</v>
      </c>
      <c r="MS87" s="1">
        <f t="shared" si="134"/>
        <v>0</v>
      </c>
      <c r="MU87" s="115"/>
      <c r="OI87" s="120"/>
      <c r="PD87" s="1">
        <f t="shared" si="89"/>
        <v>0</v>
      </c>
      <c r="PM87" s="1">
        <v>1</v>
      </c>
      <c r="QF87" s="1">
        <f t="shared" si="135"/>
        <v>0</v>
      </c>
      <c r="QY87" s="1">
        <f t="shared" si="136"/>
        <v>0</v>
      </c>
      <c r="RK87" s="1">
        <f t="shared" si="137"/>
        <v>0</v>
      </c>
      <c r="SA87" s="1">
        <f t="shared" si="138"/>
        <v>0</v>
      </c>
      <c r="SG87" s="1">
        <f t="shared" si="139"/>
        <v>0</v>
      </c>
      <c r="SO87" s="1">
        <f t="shared" si="140"/>
        <v>0</v>
      </c>
      <c r="TB87" s="1">
        <f t="shared" si="141"/>
        <v>0</v>
      </c>
      <c r="TS87" s="1">
        <f t="shared" si="90"/>
        <v>0</v>
      </c>
      <c r="UD87" s="1">
        <f t="shared" si="91"/>
        <v>0</v>
      </c>
      <c r="UG87" s="1">
        <f t="shared" si="92"/>
        <v>0</v>
      </c>
      <c r="UQ87" s="1">
        <f t="shared" si="142"/>
        <v>0</v>
      </c>
      <c r="VA87" s="1">
        <f t="shared" si="143"/>
        <v>0</v>
      </c>
      <c r="VG87" s="1">
        <f t="shared" si="144"/>
        <v>0</v>
      </c>
      <c r="WY87" s="1">
        <f t="shared" si="93"/>
        <v>0</v>
      </c>
      <c r="XB87" s="1">
        <f t="shared" si="145"/>
        <v>0</v>
      </c>
      <c r="XG87" s="1">
        <f t="shared" si="94"/>
        <v>0</v>
      </c>
      <c r="XK87" s="108"/>
      <c r="XL87" s="1">
        <f t="shared" si="95"/>
        <v>0</v>
      </c>
      <c r="XM87" s="1">
        <f t="shared" si="96"/>
        <v>0</v>
      </c>
      <c r="XN87" s="1">
        <f t="shared" si="146"/>
        <v>0</v>
      </c>
      <c r="XO87" s="1">
        <f t="shared" si="97"/>
        <v>0</v>
      </c>
      <c r="XP87" s="1">
        <f t="shared" si="147"/>
        <v>0</v>
      </c>
      <c r="XQ87" s="1">
        <f t="shared" si="98"/>
        <v>0</v>
      </c>
      <c r="XR87" s="1">
        <f t="shared" si="99"/>
        <v>0</v>
      </c>
      <c r="XS87" s="1">
        <f t="shared" si="100"/>
        <v>0</v>
      </c>
      <c r="XT87" s="1">
        <f t="shared" si="148"/>
        <v>0</v>
      </c>
      <c r="XU87" s="1">
        <f t="shared" si="101"/>
        <v>1</v>
      </c>
      <c r="XV87" s="1">
        <f t="shared" si="102"/>
        <v>0</v>
      </c>
      <c r="XW87" s="1">
        <f t="shared" si="103"/>
        <v>0</v>
      </c>
      <c r="XX87" s="1">
        <f t="shared" si="104"/>
        <v>0</v>
      </c>
      <c r="XY87" s="1">
        <f t="shared" si="105"/>
        <v>0</v>
      </c>
      <c r="XZ87" s="1">
        <f t="shared" si="106"/>
        <v>1</v>
      </c>
      <c r="YA87" s="1">
        <f t="shared" si="107"/>
        <v>0</v>
      </c>
      <c r="YB87" s="1">
        <f t="shared" si="108"/>
        <v>0</v>
      </c>
      <c r="YC87" s="1">
        <f t="shared" si="109"/>
        <v>0</v>
      </c>
      <c r="YD87" s="132"/>
      <c r="YE87" s="133">
        <f t="shared" si="156"/>
        <v>2</v>
      </c>
      <c r="YF87" s="133">
        <f t="shared" si="110"/>
        <v>12500</v>
      </c>
      <c r="YG87" s="130">
        <v>2</v>
      </c>
      <c r="YH87" s="130">
        <f t="shared" si="111"/>
        <v>12500</v>
      </c>
      <c r="YI87" s="129">
        <v>2</v>
      </c>
      <c r="YJ87" s="128">
        <f t="shared" si="112"/>
        <v>12500</v>
      </c>
      <c r="YK87" s="177"/>
      <c r="YL87">
        <v>0.5</v>
      </c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>
        <v>1</v>
      </c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>
        <f t="shared" si="149"/>
        <v>1</v>
      </c>
      <c r="ACD87" s="25">
        <f>(AJF87/ACC87)*YL87</f>
        <v>25000</v>
      </c>
      <c r="ACE87" s="11">
        <f t="shared" si="113"/>
        <v>3</v>
      </c>
      <c r="ACF87" s="11">
        <f t="shared" si="114"/>
        <v>16666.666666666668</v>
      </c>
      <c r="ACG87" s="1">
        <v>24</v>
      </c>
      <c r="ACH87" s="1">
        <v>2</v>
      </c>
      <c r="ACI87" s="11">
        <f t="shared" si="115"/>
        <v>25000</v>
      </c>
      <c r="ACJ87" s="11"/>
      <c r="ACK87" s="13">
        <f t="shared" si="116"/>
        <v>0</v>
      </c>
      <c r="ACL87">
        <v>0.5</v>
      </c>
      <c r="ACM87" s="25">
        <f t="shared" si="150"/>
        <v>25000</v>
      </c>
      <c r="ACN87" s="11">
        <f t="shared" si="151"/>
        <v>25000</v>
      </c>
      <c r="ACO87" s="65"/>
      <c r="ACR87" s="39" t="s">
        <v>407</v>
      </c>
      <c r="ACS87" s="1">
        <v>1</v>
      </c>
      <c r="ACT87" s="1">
        <v>1</v>
      </c>
      <c r="ACZ87" s="1" t="s">
        <v>259</v>
      </c>
      <c r="ADA87" s="1">
        <v>1</v>
      </c>
      <c r="ADD87" s="1" t="s">
        <v>185</v>
      </c>
      <c r="ADN87" s="1">
        <v>1</v>
      </c>
      <c r="ADU87" s="1">
        <v>5</v>
      </c>
      <c r="AEP87" s="1">
        <v>1</v>
      </c>
      <c r="AFA87" s="1">
        <v>1</v>
      </c>
      <c r="AFD87" s="1">
        <v>1</v>
      </c>
      <c r="AFH87" s="1">
        <v>1</v>
      </c>
      <c r="AFS87" s="1">
        <v>1</v>
      </c>
      <c r="AGJ87" s="1">
        <v>50000</v>
      </c>
      <c r="AGK87" s="11">
        <f t="shared" si="155"/>
        <v>0</v>
      </c>
      <c r="AHH87" s="1">
        <v>50000</v>
      </c>
      <c r="AHY87" s="1">
        <v>1</v>
      </c>
      <c r="AHZ87" s="1">
        <v>1</v>
      </c>
      <c r="AIH87" s="1">
        <v>1</v>
      </c>
      <c r="AIW87" s="11"/>
      <c r="AIX87" s="11"/>
      <c r="AIZ87" s="11"/>
      <c r="AJA87" s="1">
        <v>50000</v>
      </c>
      <c r="AJB87" s="1">
        <v>1</v>
      </c>
      <c r="AJC87" s="1">
        <v>1</v>
      </c>
      <c r="AJD87" s="1">
        <v>100</v>
      </c>
      <c r="AJE87" s="45"/>
      <c r="AJF87" s="381">
        <v>50000</v>
      </c>
      <c r="AJG87" s="11">
        <f t="shared" si="117"/>
        <v>16666.666666666668</v>
      </c>
      <c r="AJH87" s="60"/>
      <c r="AJI87" s="12">
        <v>2</v>
      </c>
      <c r="AJJ87" s="1">
        <v>1</v>
      </c>
      <c r="AJU87" s="1">
        <f t="shared" si="152"/>
        <v>1</v>
      </c>
      <c r="AJX87" s="1">
        <f t="shared" si="153"/>
        <v>1</v>
      </c>
      <c r="AJY87" s="60"/>
      <c r="AJZ87" s="1" t="s">
        <v>704</v>
      </c>
      <c r="AKA87" s="1" t="s">
        <v>260</v>
      </c>
      <c r="AKB87" s="1" t="s">
        <v>261</v>
      </c>
      <c r="AKC87" s="1" t="s">
        <v>260</v>
      </c>
      <c r="AKD87" s="1" t="s">
        <v>260</v>
      </c>
      <c r="AKE87" s="1" t="s">
        <v>260</v>
      </c>
      <c r="AKF87" s="1" t="s">
        <v>260</v>
      </c>
      <c r="AKG87" s="1" t="s">
        <v>260</v>
      </c>
      <c r="AKH87" s="1" t="s">
        <v>262</v>
      </c>
      <c r="AKI87" s="1" t="s">
        <v>260</v>
      </c>
      <c r="AKJ87" s="1" t="s">
        <v>260</v>
      </c>
      <c r="AKK87" s="1" t="s">
        <v>260</v>
      </c>
      <c r="AKL87" s="1" t="s">
        <v>260</v>
      </c>
      <c r="AKM87" s="1" t="s">
        <v>260</v>
      </c>
      <c r="AKN87" s="1" t="s">
        <v>260</v>
      </c>
      <c r="AKO87" s="1" t="s">
        <v>260</v>
      </c>
      <c r="AKP87" s="1" t="s">
        <v>263</v>
      </c>
      <c r="AKQ87" s="1" t="s">
        <v>260</v>
      </c>
      <c r="AKR87" s="1" t="s">
        <v>260</v>
      </c>
      <c r="AKS87" s="1" t="s">
        <v>260</v>
      </c>
      <c r="AKT87" s="1" t="s">
        <v>260</v>
      </c>
      <c r="AKU87" s="1" t="s">
        <v>260</v>
      </c>
      <c r="AKV87" s="1" t="s">
        <v>260</v>
      </c>
      <c r="AKW87" s="1" t="s">
        <v>260</v>
      </c>
      <c r="AKX87" s="1" t="s">
        <v>260</v>
      </c>
      <c r="AKY87" s="1" t="s">
        <v>260</v>
      </c>
      <c r="AKZ87" s="1" t="s">
        <v>260</v>
      </c>
      <c r="ALA87" s="1" t="s">
        <v>260</v>
      </c>
      <c r="ALB87" s="1" t="s">
        <v>260</v>
      </c>
      <c r="ALC87" s="1" t="s">
        <v>260</v>
      </c>
      <c r="ALD87" s="1" t="s">
        <v>260</v>
      </c>
      <c r="ALE87" s="1" t="s">
        <v>260</v>
      </c>
      <c r="ALF87" s="1" t="s">
        <v>260</v>
      </c>
      <c r="ALG87" s="1" t="s">
        <v>260</v>
      </c>
      <c r="ALH87" s="1" t="s">
        <v>260</v>
      </c>
      <c r="ALI87" s="1" t="s">
        <v>260</v>
      </c>
      <c r="ALJ87" s="1" t="s">
        <v>260</v>
      </c>
      <c r="ALK87" s="1">
        <v>1</v>
      </c>
      <c r="ALL87" s="11">
        <f t="shared" si="154"/>
        <v>50000</v>
      </c>
      <c r="ALM87" s="28">
        <v>50000</v>
      </c>
      <c r="ALP87" s="1">
        <v>1</v>
      </c>
      <c r="ALS87" s="60"/>
      <c r="ALT87" s="1">
        <v>1</v>
      </c>
      <c r="ALW87" s="1">
        <v>1</v>
      </c>
      <c r="AMB87" s="1">
        <v>1</v>
      </c>
      <c r="AMH87" s="403"/>
    </row>
    <row r="88" spans="1:1022" s="1" customFormat="1" ht="15" customHeight="1" x14ac:dyDescent="0.25">
      <c r="A88" s="268"/>
      <c r="B88" s="113">
        <v>86</v>
      </c>
      <c r="C88" s="304" t="s">
        <v>375</v>
      </c>
      <c r="D88" s="304" t="s">
        <v>184</v>
      </c>
      <c r="E88" s="1">
        <v>2010</v>
      </c>
      <c r="F88" s="1">
        <v>5</v>
      </c>
      <c r="G88" s="1">
        <v>1</v>
      </c>
      <c r="J88" s="1">
        <v>5</v>
      </c>
      <c r="K88" s="1">
        <v>2003</v>
      </c>
      <c r="L88" s="1">
        <v>2008</v>
      </c>
      <c r="M88" s="1">
        <v>6</v>
      </c>
      <c r="AG88" s="1">
        <v>1</v>
      </c>
      <c r="AH88" s="1">
        <v>1</v>
      </c>
      <c r="AI88" s="1">
        <v>1</v>
      </c>
      <c r="AJ88" s="1">
        <v>1</v>
      </c>
      <c r="AK88" s="1">
        <v>1</v>
      </c>
      <c r="AL88" s="1">
        <v>1</v>
      </c>
      <c r="AW88" s="1">
        <v>1</v>
      </c>
      <c r="AY88" s="1">
        <v>1</v>
      </c>
      <c r="BA88" s="1">
        <v>1</v>
      </c>
      <c r="BB88" s="1">
        <v>12</v>
      </c>
      <c r="BD88" s="1">
        <v>1</v>
      </c>
      <c r="BG88" s="1">
        <v>2</v>
      </c>
      <c r="CG88" s="1">
        <v>1</v>
      </c>
      <c r="CH88" s="246"/>
      <c r="CP88" s="1">
        <f t="shared" si="118"/>
        <v>0</v>
      </c>
      <c r="CS88" s="1">
        <f t="shared" si="82"/>
        <v>0</v>
      </c>
      <c r="DO88" s="1">
        <f t="shared" si="119"/>
        <v>0</v>
      </c>
      <c r="DX88" s="1">
        <f t="shared" si="120"/>
        <v>0</v>
      </c>
      <c r="EE88" s="1">
        <f t="shared" si="121"/>
        <v>0</v>
      </c>
      <c r="EH88" s="1">
        <f t="shared" si="122"/>
        <v>0</v>
      </c>
      <c r="FF88" s="117"/>
      <c r="GP88" s="1">
        <f t="shared" si="83"/>
        <v>0</v>
      </c>
      <c r="GY88" s="1">
        <f t="shared" si="123"/>
        <v>0</v>
      </c>
      <c r="HC88" s="1">
        <f t="shared" si="124"/>
        <v>0</v>
      </c>
      <c r="HS88" s="1">
        <f t="shared" si="125"/>
        <v>0</v>
      </c>
      <c r="HX88" s="1">
        <f t="shared" si="84"/>
        <v>0</v>
      </c>
      <c r="ID88" s="1">
        <f t="shared" si="85"/>
        <v>0</v>
      </c>
      <c r="IN88" s="1">
        <f t="shared" si="126"/>
        <v>0</v>
      </c>
      <c r="IW88" s="1">
        <f t="shared" si="127"/>
        <v>0</v>
      </c>
      <c r="IZ88" s="1">
        <f t="shared" si="86"/>
        <v>0</v>
      </c>
      <c r="JJ88" s="1">
        <f t="shared" si="87"/>
        <v>0</v>
      </c>
      <c r="JV88" s="1">
        <f t="shared" si="128"/>
        <v>0</v>
      </c>
      <c r="KB88" s="1">
        <f t="shared" si="129"/>
        <v>0</v>
      </c>
      <c r="LG88" s="1">
        <f t="shared" si="88"/>
        <v>0</v>
      </c>
      <c r="LT88" s="1">
        <f t="shared" si="130"/>
        <v>0</v>
      </c>
      <c r="MA88" s="1">
        <f t="shared" si="131"/>
        <v>0</v>
      </c>
      <c r="MF88" s="1">
        <f t="shared" si="132"/>
        <v>0</v>
      </c>
      <c r="MM88" s="1">
        <f t="shared" si="133"/>
        <v>0</v>
      </c>
      <c r="MS88" s="1">
        <f t="shared" si="134"/>
        <v>0</v>
      </c>
      <c r="MU88" s="115"/>
      <c r="OI88" s="120"/>
      <c r="PD88" s="1">
        <f t="shared" si="89"/>
        <v>0</v>
      </c>
      <c r="QF88" s="1">
        <f t="shared" si="135"/>
        <v>0</v>
      </c>
      <c r="QY88" s="1">
        <f t="shared" si="136"/>
        <v>0</v>
      </c>
      <c r="RK88" s="1">
        <f t="shared" si="137"/>
        <v>0</v>
      </c>
      <c r="SA88" s="1">
        <f t="shared" si="138"/>
        <v>0</v>
      </c>
      <c r="SG88" s="1">
        <f t="shared" si="139"/>
        <v>0</v>
      </c>
      <c r="SO88" s="1">
        <f t="shared" si="140"/>
        <v>0</v>
      </c>
      <c r="TB88" s="1">
        <f t="shared" si="141"/>
        <v>0</v>
      </c>
      <c r="TS88" s="1">
        <f t="shared" si="90"/>
        <v>0</v>
      </c>
      <c r="UD88" s="1">
        <f t="shared" si="91"/>
        <v>0</v>
      </c>
      <c r="UG88" s="1">
        <f t="shared" si="92"/>
        <v>0</v>
      </c>
      <c r="UQ88" s="1">
        <f t="shared" si="142"/>
        <v>0</v>
      </c>
      <c r="VA88" s="1">
        <f t="shared" si="143"/>
        <v>0</v>
      </c>
      <c r="VG88" s="1">
        <f t="shared" si="144"/>
        <v>0</v>
      </c>
      <c r="WY88" s="1">
        <f t="shared" si="93"/>
        <v>0</v>
      </c>
      <c r="XB88" s="1">
        <f t="shared" si="145"/>
        <v>0</v>
      </c>
      <c r="XG88" s="1">
        <f t="shared" si="94"/>
        <v>0</v>
      </c>
      <c r="XK88" s="108"/>
      <c r="XL88" s="1">
        <f t="shared" si="95"/>
        <v>0</v>
      </c>
      <c r="XM88" s="1">
        <f t="shared" si="96"/>
        <v>0</v>
      </c>
      <c r="XN88" s="1">
        <f t="shared" si="146"/>
        <v>0</v>
      </c>
      <c r="XO88" s="1">
        <f t="shared" si="97"/>
        <v>0</v>
      </c>
      <c r="XP88" s="1">
        <f t="shared" si="147"/>
        <v>0</v>
      </c>
      <c r="XQ88" s="1">
        <f t="shared" si="98"/>
        <v>0</v>
      </c>
      <c r="XR88" s="1">
        <f t="shared" si="99"/>
        <v>0</v>
      </c>
      <c r="XS88" s="1">
        <f t="shared" si="100"/>
        <v>0</v>
      </c>
      <c r="XT88" s="1">
        <f t="shared" si="148"/>
        <v>0</v>
      </c>
      <c r="XU88" s="1">
        <f t="shared" si="101"/>
        <v>0</v>
      </c>
      <c r="XV88" s="1">
        <f t="shared" si="102"/>
        <v>0</v>
      </c>
      <c r="XW88" s="1">
        <f t="shared" si="103"/>
        <v>0</v>
      </c>
      <c r="XX88" s="1">
        <f t="shared" si="104"/>
        <v>0</v>
      </c>
      <c r="XY88" s="1">
        <f t="shared" si="105"/>
        <v>0</v>
      </c>
      <c r="XZ88" s="1">
        <f t="shared" si="106"/>
        <v>0</v>
      </c>
      <c r="YA88" s="1">
        <f t="shared" si="107"/>
        <v>0</v>
      </c>
      <c r="YB88" s="1">
        <f t="shared" si="108"/>
        <v>0</v>
      </c>
      <c r="YC88" s="1">
        <f t="shared" si="109"/>
        <v>0</v>
      </c>
      <c r="YD88" s="132"/>
      <c r="YE88" s="133"/>
      <c r="YF88" s="133" t="e">
        <f t="shared" si="110"/>
        <v>#DIV/0!</v>
      </c>
      <c r="YG88" s="130"/>
      <c r="YH88" s="130" t="e">
        <f t="shared" si="111"/>
        <v>#DIV/0!</v>
      </c>
      <c r="YI88" s="129"/>
      <c r="YJ88" s="128" t="e">
        <f t="shared" si="112"/>
        <v>#DIV/0!</v>
      </c>
      <c r="YK88" s="177"/>
      <c r="YL88">
        <v>1</v>
      </c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>
        <f t="shared" si="149"/>
        <v>0</v>
      </c>
      <c r="ACD88" s="25"/>
      <c r="ACE88" s="11">
        <f t="shared" si="113"/>
        <v>0</v>
      </c>
      <c r="ACF88" s="11" t="e">
        <f t="shared" si="114"/>
        <v>#DIV/0!</v>
      </c>
      <c r="ACG88" s="1">
        <v>4</v>
      </c>
      <c r="ACH88" s="1">
        <v>1</v>
      </c>
      <c r="ACI88" s="11">
        <f t="shared" si="115"/>
        <v>604000</v>
      </c>
      <c r="ACJ88" s="45">
        <v>1</v>
      </c>
      <c r="ACK88" s="13">
        <f t="shared" si="116"/>
        <v>604000</v>
      </c>
      <c r="ACL88">
        <v>1</v>
      </c>
      <c r="ACM88" s="25">
        <f t="shared" si="150"/>
        <v>604000</v>
      </c>
      <c r="ACN88" s="11">
        <f t="shared" si="151"/>
        <v>604000</v>
      </c>
      <c r="ACO88" s="65"/>
      <c r="ACR88" s="39" t="s">
        <v>295</v>
      </c>
      <c r="ACS88" s="1">
        <v>1</v>
      </c>
      <c r="ACT88" s="1">
        <v>1</v>
      </c>
      <c r="ACX88" s="1">
        <v>6</v>
      </c>
      <c r="ACY88" s="1">
        <v>1</v>
      </c>
      <c r="ACZ88" s="1" t="s">
        <v>259</v>
      </c>
      <c r="ADD88" s="1" t="s">
        <v>185</v>
      </c>
      <c r="ADO88" s="1">
        <v>1</v>
      </c>
      <c r="ADU88" s="1">
        <v>2</v>
      </c>
      <c r="AFK88" s="1">
        <v>1</v>
      </c>
      <c r="AFL88" s="1">
        <v>1</v>
      </c>
      <c r="AGJ88" s="1">
        <v>558000</v>
      </c>
      <c r="AGK88" s="11">
        <f t="shared" si="155"/>
        <v>0</v>
      </c>
      <c r="AHH88" s="1">
        <v>558000</v>
      </c>
      <c r="AHT88" s="1">
        <v>1</v>
      </c>
      <c r="AHU88" s="1">
        <v>1</v>
      </c>
      <c r="AHV88" s="1">
        <v>1</v>
      </c>
      <c r="AHW88" s="1">
        <v>7</v>
      </c>
      <c r="AHX88" s="1">
        <v>1</v>
      </c>
      <c r="AHY88" s="1">
        <v>8</v>
      </c>
      <c r="AHZ88" s="1">
        <v>1</v>
      </c>
      <c r="AIC88" s="1">
        <v>2</v>
      </c>
      <c r="AID88" s="1">
        <v>1</v>
      </c>
      <c r="AIH88" s="1">
        <v>1</v>
      </c>
      <c r="AIO88" s="1">
        <v>1</v>
      </c>
      <c r="AIV88" s="1">
        <v>1</v>
      </c>
      <c r="AIW88" s="11">
        <v>46000</v>
      </c>
      <c r="AIX88" s="11"/>
      <c r="AIY88" s="1">
        <v>8.24</v>
      </c>
      <c r="AIZ88" s="11">
        <v>558000</v>
      </c>
      <c r="AJE88" s="45"/>
      <c r="AJF88" s="381">
        <v>604000</v>
      </c>
      <c r="AJG88" s="11" t="e">
        <f t="shared" si="117"/>
        <v>#DIV/0!</v>
      </c>
      <c r="AJH88" s="60"/>
      <c r="AJI88" s="12"/>
      <c r="AJJ88" s="1">
        <v>8</v>
      </c>
      <c r="AJK88" s="1">
        <v>1</v>
      </c>
      <c r="AJU88" s="1">
        <f t="shared" si="152"/>
        <v>9</v>
      </c>
      <c r="AJX88" s="1">
        <f t="shared" si="153"/>
        <v>9</v>
      </c>
      <c r="AJY88" s="60"/>
      <c r="AJZ88" s="1" t="s">
        <v>260</v>
      </c>
      <c r="AKA88" s="1" t="s">
        <v>260</v>
      </c>
      <c r="AKB88" s="1" t="s">
        <v>261</v>
      </c>
      <c r="AKC88" s="1" t="s">
        <v>260</v>
      </c>
      <c r="AKD88" s="1" t="s">
        <v>260</v>
      </c>
      <c r="AKE88" s="1" t="s">
        <v>260</v>
      </c>
      <c r="AKF88" s="1" t="s">
        <v>260</v>
      </c>
      <c r="AKG88" s="1" t="s">
        <v>260</v>
      </c>
      <c r="AKH88" s="1" t="s">
        <v>262</v>
      </c>
      <c r="AKI88" s="1" t="s">
        <v>260</v>
      </c>
      <c r="AKJ88" s="1" t="s">
        <v>260</v>
      </c>
      <c r="AKK88" s="1" t="s">
        <v>260</v>
      </c>
      <c r="AKL88" s="1" t="s">
        <v>260</v>
      </c>
      <c r="AKM88" s="1" t="s">
        <v>260</v>
      </c>
      <c r="AKN88" s="1" t="s">
        <v>260</v>
      </c>
      <c r="AKO88" s="1" t="s">
        <v>260</v>
      </c>
      <c r="AKP88" s="1" t="s">
        <v>263</v>
      </c>
      <c r="AKQ88" s="1" t="s">
        <v>260</v>
      </c>
      <c r="AKR88" s="1" t="s">
        <v>260</v>
      </c>
      <c r="AKS88" s="1" t="s">
        <v>260</v>
      </c>
      <c r="AKT88" s="1" t="s">
        <v>260</v>
      </c>
      <c r="AKU88" s="1" t="s">
        <v>260</v>
      </c>
      <c r="AKV88" s="1" t="s">
        <v>260</v>
      </c>
      <c r="AKW88" s="1" t="s">
        <v>260</v>
      </c>
      <c r="AKX88" s="1" t="s">
        <v>260</v>
      </c>
      <c r="AKY88" s="1" t="s">
        <v>260</v>
      </c>
      <c r="AKZ88" s="1" t="s">
        <v>260</v>
      </c>
      <c r="ALA88" s="1" t="s">
        <v>260</v>
      </c>
      <c r="ALB88" s="1" t="s">
        <v>260</v>
      </c>
      <c r="ALC88" s="1" t="s">
        <v>260</v>
      </c>
      <c r="ALD88" s="1" t="s">
        <v>260</v>
      </c>
      <c r="ALE88" s="1" t="s">
        <v>260</v>
      </c>
      <c r="ALF88" s="1" t="s">
        <v>260</v>
      </c>
      <c r="ALG88" s="1" t="s">
        <v>260</v>
      </c>
      <c r="ALH88" s="1" t="s">
        <v>260</v>
      </c>
      <c r="ALI88" s="1" t="s">
        <v>260</v>
      </c>
      <c r="ALJ88" s="1" t="s">
        <v>260</v>
      </c>
      <c r="ALL88" s="11" t="e">
        <f t="shared" si="154"/>
        <v>#DIV/0!</v>
      </c>
      <c r="ALM88" s="28">
        <v>604000</v>
      </c>
      <c r="ALS88" s="60"/>
      <c r="ALT88" s="1">
        <v>1</v>
      </c>
      <c r="ALW88" s="1">
        <v>1</v>
      </c>
      <c r="ALX88" s="1">
        <v>1</v>
      </c>
      <c r="ALY88" s="1">
        <v>1</v>
      </c>
      <c r="AMH88" s="403"/>
    </row>
    <row r="89" spans="1:1022" s="1" customFormat="1" ht="15" customHeight="1" x14ac:dyDescent="0.25">
      <c r="A89" s="268"/>
      <c r="B89" s="113">
        <v>87</v>
      </c>
      <c r="C89" s="304" t="s">
        <v>375</v>
      </c>
      <c r="D89" s="304" t="s">
        <v>705</v>
      </c>
      <c r="E89" s="1">
        <v>2010</v>
      </c>
      <c r="F89" s="1">
        <v>5</v>
      </c>
      <c r="G89" s="1">
        <v>1</v>
      </c>
      <c r="H89" s="1">
        <v>3</v>
      </c>
      <c r="I89" s="1">
        <v>1</v>
      </c>
      <c r="J89" s="1">
        <v>8</v>
      </c>
      <c r="K89" s="1">
        <v>2003</v>
      </c>
      <c r="L89" s="1">
        <v>2004</v>
      </c>
      <c r="M89" s="1">
        <v>2</v>
      </c>
      <c r="AG89" s="1">
        <v>1</v>
      </c>
      <c r="AH89" s="1">
        <v>1</v>
      </c>
      <c r="AW89" s="1">
        <v>1</v>
      </c>
      <c r="AY89" s="1">
        <v>1</v>
      </c>
      <c r="BA89" s="1">
        <v>1</v>
      </c>
      <c r="BB89" s="1">
        <v>10</v>
      </c>
      <c r="CG89" s="1">
        <v>1</v>
      </c>
      <c r="CH89" s="246"/>
      <c r="CP89" s="1">
        <f t="shared" si="118"/>
        <v>0</v>
      </c>
      <c r="CS89" s="1">
        <f t="shared" si="82"/>
        <v>0</v>
      </c>
      <c r="DO89" s="1">
        <f t="shared" si="119"/>
        <v>0</v>
      </c>
      <c r="DX89" s="1">
        <f t="shared" si="120"/>
        <v>0</v>
      </c>
      <c r="EE89" s="1">
        <f t="shared" si="121"/>
        <v>0</v>
      </c>
      <c r="EH89" s="1">
        <f t="shared" si="122"/>
        <v>0</v>
      </c>
      <c r="FF89" s="117"/>
      <c r="GP89" s="1">
        <f t="shared" si="83"/>
        <v>0</v>
      </c>
      <c r="GY89" s="1">
        <f t="shared" si="123"/>
        <v>0</v>
      </c>
      <c r="HC89" s="1">
        <f t="shared" si="124"/>
        <v>0</v>
      </c>
      <c r="HS89" s="1">
        <f t="shared" si="125"/>
        <v>0</v>
      </c>
      <c r="HX89" s="1">
        <f t="shared" si="84"/>
        <v>0</v>
      </c>
      <c r="ID89" s="1">
        <f t="shared" si="85"/>
        <v>0</v>
      </c>
      <c r="IN89" s="1">
        <f t="shared" si="126"/>
        <v>0</v>
      </c>
      <c r="IW89" s="1">
        <f t="shared" si="127"/>
        <v>0</v>
      </c>
      <c r="IZ89" s="1">
        <f t="shared" si="86"/>
        <v>0</v>
      </c>
      <c r="JJ89" s="1">
        <f t="shared" si="87"/>
        <v>0</v>
      </c>
      <c r="JV89" s="1">
        <f t="shared" si="128"/>
        <v>0</v>
      </c>
      <c r="KB89" s="1">
        <f t="shared" si="129"/>
        <v>0</v>
      </c>
      <c r="LG89" s="1">
        <f t="shared" si="88"/>
        <v>0</v>
      </c>
      <c r="LT89" s="1">
        <f t="shared" si="130"/>
        <v>0</v>
      </c>
      <c r="MA89" s="1">
        <f t="shared" si="131"/>
        <v>0</v>
      </c>
      <c r="MF89" s="1">
        <f t="shared" si="132"/>
        <v>0</v>
      </c>
      <c r="MM89" s="1">
        <f t="shared" si="133"/>
        <v>0</v>
      </c>
      <c r="MS89" s="1">
        <f t="shared" si="134"/>
        <v>0</v>
      </c>
      <c r="MU89" s="115">
        <v>1</v>
      </c>
      <c r="OI89" s="120"/>
      <c r="PD89" s="1">
        <f t="shared" si="89"/>
        <v>0</v>
      </c>
      <c r="QF89" s="1">
        <f t="shared" si="135"/>
        <v>0</v>
      </c>
      <c r="QY89" s="1">
        <f t="shared" si="136"/>
        <v>0</v>
      </c>
      <c r="RK89" s="1">
        <f t="shared" si="137"/>
        <v>0</v>
      </c>
      <c r="SA89" s="1">
        <f t="shared" si="138"/>
        <v>0</v>
      </c>
      <c r="SG89" s="1">
        <f t="shared" si="139"/>
        <v>0</v>
      </c>
      <c r="SO89" s="1">
        <f t="shared" si="140"/>
        <v>0</v>
      </c>
      <c r="TB89" s="1">
        <f t="shared" si="141"/>
        <v>0</v>
      </c>
      <c r="TS89" s="1">
        <f t="shared" si="90"/>
        <v>0</v>
      </c>
      <c r="UD89" s="1">
        <f t="shared" si="91"/>
        <v>0</v>
      </c>
      <c r="UG89" s="1">
        <f t="shared" si="92"/>
        <v>0</v>
      </c>
      <c r="UQ89" s="1">
        <f t="shared" si="142"/>
        <v>0</v>
      </c>
      <c r="VA89" s="1">
        <f t="shared" si="143"/>
        <v>0</v>
      </c>
      <c r="VG89" s="1">
        <f t="shared" si="144"/>
        <v>0</v>
      </c>
      <c r="WY89" s="1">
        <f t="shared" si="93"/>
        <v>0</v>
      </c>
      <c r="XB89" s="1">
        <f t="shared" si="145"/>
        <v>0</v>
      </c>
      <c r="XG89" s="1">
        <f t="shared" si="94"/>
        <v>0</v>
      </c>
      <c r="XK89" s="108"/>
      <c r="XL89" s="1">
        <f t="shared" si="95"/>
        <v>0</v>
      </c>
      <c r="XM89" s="1">
        <f t="shared" si="96"/>
        <v>0</v>
      </c>
      <c r="XN89" s="1">
        <f t="shared" si="146"/>
        <v>0</v>
      </c>
      <c r="XO89" s="1">
        <f t="shared" si="97"/>
        <v>0</v>
      </c>
      <c r="XP89" s="1">
        <f t="shared" si="147"/>
        <v>0</v>
      </c>
      <c r="XQ89" s="1">
        <f t="shared" si="98"/>
        <v>0</v>
      </c>
      <c r="XR89" s="1">
        <f t="shared" si="99"/>
        <v>0</v>
      </c>
      <c r="XS89" s="1">
        <f t="shared" si="100"/>
        <v>0</v>
      </c>
      <c r="XT89" s="1">
        <f t="shared" si="148"/>
        <v>0</v>
      </c>
      <c r="XU89" s="1">
        <f t="shared" si="101"/>
        <v>0</v>
      </c>
      <c r="XV89" s="1">
        <f t="shared" si="102"/>
        <v>0</v>
      </c>
      <c r="XW89" s="1">
        <f t="shared" si="103"/>
        <v>0</v>
      </c>
      <c r="XX89" s="1">
        <f t="shared" si="104"/>
        <v>0</v>
      </c>
      <c r="XY89" s="1">
        <f t="shared" si="105"/>
        <v>1</v>
      </c>
      <c r="XZ89" s="1">
        <f t="shared" si="106"/>
        <v>0</v>
      </c>
      <c r="YA89" s="1">
        <f t="shared" si="107"/>
        <v>0</v>
      </c>
      <c r="YB89" s="1">
        <f t="shared" si="108"/>
        <v>0</v>
      </c>
      <c r="YC89" s="1">
        <f t="shared" si="109"/>
        <v>0</v>
      </c>
      <c r="YD89" s="132"/>
      <c r="YE89" s="133">
        <f t="shared" ref="YE89:YE102" si="157">SUM(XL89:YC89)</f>
        <v>1</v>
      </c>
      <c r="YF89" s="133">
        <f t="shared" si="110"/>
        <v>11600000</v>
      </c>
      <c r="YG89" s="130">
        <v>1</v>
      </c>
      <c r="YH89" s="130">
        <f t="shared" si="111"/>
        <v>11600000</v>
      </c>
      <c r="YI89" s="129">
        <v>1</v>
      </c>
      <c r="YJ89" s="128">
        <f t="shared" si="112"/>
        <v>11600000</v>
      </c>
      <c r="YK89" s="177"/>
      <c r="YL89">
        <v>1</v>
      </c>
      <c r="YM89"/>
      <c r="YN89"/>
      <c r="YO89">
        <v>1</v>
      </c>
      <c r="YP89"/>
      <c r="YQ89"/>
      <c r="YR89">
        <v>1</v>
      </c>
      <c r="YS89"/>
      <c r="YT89"/>
      <c r="YU89"/>
      <c r="YV89">
        <v>1</v>
      </c>
      <c r="YW89"/>
      <c r="YX89"/>
      <c r="YY89"/>
      <c r="YZ89"/>
      <c r="ZA89"/>
      <c r="ZB89"/>
      <c r="ZC89"/>
      <c r="ZD89"/>
      <c r="ZE89"/>
      <c r="ZF89"/>
      <c r="ZG89"/>
      <c r="ZH89">
        <v>1</v>
      </c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>
        <v>1</v>
      </c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>
        <f t="shared" si="149"/>
        <v>5</v>
      </c>
      <c r="ACD89" s="25">
        <f>(AJF89/ACC89)*YL89</f>
        <v>2320000</v>
      </c>
      <c r="ACE89" s="11">
        <f t="shared" si="113"/>
        <v>6</v>
      </c>
      <c r="ACF89" s="11">
        <f t="shared" si="114"/>
        <v>1933333.3333333333</v>
      </c>
      <c r="ACG89" s="1">
        <v>1</v>
      </c>
      <c r="ACH89" s="1">
        <v>1</v>
      </c>
      <c r="ACI89" s="11">
        <f t="shared" si="115"/>
        <v>11600000</v>
      </c>
      <c r="ACJ89" s="11"/>
      <c r="ACK89" s="13">
        <f t="shared" si="116"/>
        <v>0</v>
      </c>
      <c r="ACL89">
        <v>1</v>
      </c>
      <c r="ACM89" s="25">
        <f t="shared" si="150"/>
        <v>11600000</v>
      </c>
      <c r="ACN89" s="11">
        <f t="shared" si="151"/>
        <v>11600000</v>
      </c>
      <c r="ACO89" s="65"/>
      <c r="ACR89" s="39" t="s">
        <v>407</v>
      </c>
      <c r="ACZ89" s="1" t="s">
        <v>259</v>
      </c>
      <c r="ADB89" s="1">
        <v>56</v>
      </c>
      <c r="ADC89" s="1">
        <v>1</v>
      </c>
      <c r="ADD89" s="1" t="s">
        <v>185</v>
      </c>
      <c r="ADR89" s="1">
        <v>1</v>
      </c>
      <c r="ADU89" s="1">
        <v>2</v>
      </c>
      <c r="AET89" s="1">
        <v>1</v>
      </c>
      <c r="AEV89" s="1">
        <v>0.03</v>
      </c>
      <c r="AEW89" s="1">
        <v>1</v>
      </c>
      <c r="AFD89" s="1">
        <v>1</v>
      </c>
      <c r="AFH89" s="1">
        <v>1</v>
      </c>
      <c r="AGJ89" s="1">
        <v>20000</v>
      </c>
      <c r="AGK89" s="11">
        <f t="shared" si="155"/>
        <v>0</v>
      </c>
      <c r="AHH89" s="1">
        <v>20000</v>
      </c>
      <c r="AHW89" s="1">
        <v>1</v>
      </c>
      <c r="AHX89" s="1">
        <v>1</v>
      </c>
      <c r="AIH89" s="1">
        <v>1</v>
      </c>
      <c r="AIU89" s="1">
        <v>1</v>
      </c>
      <c r="AIV89" s="1">
        <v>1</v>
      </c>
      <c r="AIW89" s="11">
        <v>100000</v>
      </c>
      <c r="AIX89" s="11"/>
      <c r="AIY89" s="1">
        <v>500</v>
      </c>
      <c r="AIZ89" s="11">
        <v>11500000</v>
      </c>
      <c r="AJE89" s="45"/>
      <c r="AJF89" s="381">
        <v>11600000</v>
      </c>
      <c r="AJG89" s="11">
        <f t="shared" si="117"/>
        <v>1933333.3333333333</v>
      </c>
      <c r="AJH89" s="60"/>
      <c r="AJI89" s="12"/>
      <c r="AJP89" s="1">
        <v>1</v>
      </c>
      <c r="AJT89" s="1">
        <v>1</v>
      </c>
      <c r="AJU89" s="1">
        <f t="shared" si="152"/>
        <v>1</v>
      </c>
      <c r="AJX89" s="1">
        <f t="shared" si="153"/>
        <v>1</v>
      </c>
      <c r="AJY89" s="60"/>
      <c r="AJZ89" s="1" t="s">
        <v>706</v>
      </c>
      <c r="AKA89" s="1" t="s">
        <v>692</v>
      </c>
      <c r="AKB89" s="1" t="s">
        <v>261</v>
      </c>
      <c r="AKC89" s="1" t="s">
        <v>260</v>
      </c>
      <c r="AKD89" s="1" t="s">
        <v>260</v>
      </c>
      <c r="AKE89" s="1" t="s">
        <v>260</v>
      </c>
      <c r="AKF89" s="1" t="s">
        <v>260</v>
      </c>
      <c r="AKG89" s="1" t="s">
        <v>260</v>
      </c>
      <c r="AKH89" s="1" t="s">
        <v>262</v>
      </c>
      <c r="AKI89" s="1" t="s">
        <v>260</v>
      </c>
      <c r="AKJ89" s="1" t="s">
        <v>260</v>
      </c>
      <c r="AKK89" s="1" t="s">
        <v>260</v>
      </c>
      <c r="AKL89" s="1" t="s">
        <v>260</v>
      </c>
      <c r="AKM89" s="1" t="s">
        <v>260</v>
      </c>
      <c r="AKN89" s="1" t="s">
        <v>260</v>
      </c>
      <c r="AKO89" s="1" t="s">
        <v>260</v>
      </c>
      <c r="AKP89" s="1" t="s">
        <v>263</v>
      </c>
      <c r="AKQ89" s="1" t="s">
        <v>260</v>
      </c>
      <c r="AKR89" s="1" t="s">
        <v>260</v>
      </c>
      <c r="AKS89" s="1" t="s">
        <v>260</v>
      </c>
      <c r="AKT89" s="1" t="s">
        <v>260</v>
      </c>
      <c r="AKU89" s="1" t="s">
        <v>260</v>
      </c>
      <c r="AKV89" s="1" t="s">
        <v>260</v>
      </c>
      <c r="AKW89" s="1" t="s">
        <v>260</v>
      </c>
      <c r="AKX89" s="1" t="s">
        <v>260</v>
      </c>
      <c r="AKY89" s="1" t="s">
        <v>260</v>
      </c>
      <c r="AKZ89" s="1" t="s">
        <v>260</v>
      </c>
      <c r="ALA89" s="1" t="s">
        <v>260</v>
      </c>
      <c r="ALB89" s="1" t="s">
        <v>260</v>
      </c>
      <c r="ALC89" s="1" t="s">
        <v>260</v>
      </c>
      <c r="ALD89" s="1" t="s">
        <v>260</v>
      </c>
      <c r="ALE89" s="1" t="s">
        <v>260</v>
      </c>
      <c r="ALF89" s="1" t="s">
        <v>260</v>
      </c>
      <c r="ALG89" s="1" t="s">
        <v>260</v>
      </c>
      <c r="ALH89" s="1" t="s">
        <v>260</v>
      </c>
      <c r="ALI89" s="1" t="s">
        <v>260</v>
      </c>
      <c r="ALJ89" s="1" t="s">
        <v>260</v>
      </c>
      <c r="ALK89" s="1">
        <v>2</v>
      </c>
      <c r="ALL89" s="11">
        <f t="shared" si="154"/>
        <v>5800000</v>
      </c>
      <c r="ALM89" s="28">
        <v>11600000</v>
      </c>
      <c r="ALN89" s="1">
        <v>1</v>
      </c>
      <c r="ALO89" s="1">
        <v>1</v>
      </c>
      <c r="ALS89" s="60"/>
      <c r="ALT89" s="1">
        <v>1</v>
      </c>
      <c r="ALV89" s="1">
        <v>1</v>
      </c>
      <c r="ALW89" s="1">
        <v>1</v>
      </c>
      <c r="AMH89" s="403"/>
    </row>
    <row r="90" spans="1:1022" s="1" customFormat="1" ht="15" customHeight="1" x14ac:dyDescent="0.25">
      <c r="A90" s="268"/>
      <c r="B90" s="113">
        <v>88</v>
      </c>
      <c r="C90" s="304" t="s">
        <v>375</v>
      </c>
      <c r="D90" s="304" t="s">
        <v>707</v>
      </c>
      <c r="E90" s="1">
        <v>2010</v>
      </c>
      <c r="F90" s="1">
        <v>1</v>
      </c>
      <c r="G90" s="1">
        <v>1</v>
      </c>
      <c r="J90" s="1">
        <v>1</v>
      </c>
      <c r="K90" s="1">
        <v>2003</v>
      </c>
      <c r="L90" s="1">
        <v>2003</v>
      </c>
      <c r="M90" s="1">
        <v>1</v>
      </c>
      <c r="AG90" s="1">
        <v>1</v>
      </c>
      <c r="AY90" s="1">
        <v>1</v>
      </c>
      <c r="BA90" s="1">
        <v>1</v>
      </c>
      <c r="BB90" s="1">
        <v>11</v>
      </c>
      <c r="BC90" s="1">
        <v>1</v>
      </c>
      <c r="BG90" s="1">
        <v>3</v>
      </c>
      <c r="CG90" s="1">
        <v>1</v>
      </c>
      <c r="CH90" s="246"/>
      <c r="CP90" s="1">
        <f t="shared" si="118"/>
        <v>0</v>
      </c>
      <c r="CS90" s="1">
        <f t="shared" si="82"/>
        <v>0</v>
      </c>
      <c r="DO90" s="1">
        <f t="shared" si="119"/>
        <v>0</v>
      </c>
      <c r="DX90" s="1">
        <f t="shared" si="120"/>
        <v>0</v>
      </c>
      <c r="EE90" s="1">
        <f t="shared" si="121"/>
        <v>0</v>
      </c>
      <c r="EH90" s="1">
        <f t="shared" si="122"/>
        <v>0</v>
      </c>
      <c r="FF90" s="117">
        <v>1</v>
      </c>
      <c r="FI90" s="1">
        <v>1</v>
      </c>
      <c r="GP90" s="1">
        <f t="shared" si="83"/>
        <v>2</v>
      </c>
      <c r="GQ90" s="1">
        <v>1</v>
      </c>
      <c r="GY90" s="1">
        <f t="shared" si="123"/>
        <v>0</v>
      </c>
      <c r="HC90" s="1">
        <f t="shared" si="124"/>
        <v>0</v>
      </c>
      <c r="HS90" s="1">
        <f t="shared" si="125"/>
        <v>0</v>
      </c>
      <c r="HX90" s="1">
        <f t="shared" si="84"/>
        <v>0</v>
      </c>
      <c r="ID90" s="1">
        <f t="shared" si="85"/>
        <v>0</v>
      </c>
      <c r="IN90" s="1">
        <f t="shared" si="126"/>
        <v>0</v>
      </c>
      <c r="IW90" s="1">
        <f t="shared" si="127"/>
        <v>0</v>
      </c>
      <c r="IZ90" s="1">
        <f t="shared" si="86"/>
        <v>0</v>
      </c>
      <c r="JJ90" s="1">
        <f t="shared" si="87"/>
        <v>0</v>
      </c>
      <c r="JV90" s="1">
        <f t="shared" si="128"/>
        <v>0</v>
      </c>
      <c r="KB90" s="1">
        <f t="shared" si="129"/>
        <v>0</v>
      </c>
      <c r="LG90" s="1">
        <f t="shared" si="88"/>
        <v>0</v>
      </c>
      <c r="LT90" s="1">
        <f t="shared" si="130"/>
        <v>0</v>
      </c>
      <c r="MA90" s="1">
        <f t="shared" si="131"/>
        <v>0</v>
      </c>
      <c r="MF90" s="1">
        <f t="shared" si="132"/>
        <v>0</v>
      </c>
      <c r="MM90" s="1">
        <f t="shared" si="133"/>
        <v>0</v>
      </c>
      <c r="MS90" s="1">
        <f t="shared" si="134"/>
        <v>0</v>
      </c>
      <c r="MU90" s="115"/>
      <c r="OI90" s="120"/>
      <c r="PD90" s="1">
        <f t="shared" si="89"/>
        <v>0</v>
      </c>
      <c r="QF90" s="1">
        <f t="shared" si="135"/>
        <v>0</v>
      </c>
      <c r="QY90" s="1">
        <f t="shared" si="136"/>
        <v>0</v>
      </c>
      <c r="RK90" s="1">
        <f t="shared" si="137"/>
        <v>0</v>
      </c>
      <c r="SA90" s="1">
        <f t="shared" si="138"/>
        <v>0</v>
      </c>
      <c r="SG90" s="1">
        <f t="shared" si="139"/>
        <v>0</v>
      </c>
      <c r="SO90" s="1">
        <f t="shared" si="140"/>
        <v>0</v>
      </c>
      <c r="TB90" s="1">
        <f t="shared" si="141"/>
        <v>0</v>
      </c>
      <c r="TS90" s="1">
        <f t="shared" si="90"/>
        <v>0</v>
      </c>
      <c r="UA90" s="1">
        <v>1</v>
      </c>
      <c r="UD90" s="1">
        <f t="shared" si="91"/>
        <v>1</v>
      </c>
      <c r="UE90" s="1">
        <v>1</v>
      </c>
      <c r="UG90" s="1">
        <f t="shared" si="92"/>
        <v>0</v>
      </c>
      <c r="UQ90" s="1">
        <f t="shared" si="142"/>
        <v>0</v>
      </c>
      <c r="VA90" s="1">
        <f t="shared" si="143"/>
        <v>0</v>
      </c>
      <c r="VG90" s="1">
        <f t="shared" si="144"/>
        <v>0</v>
      </c>
      <c r="WY90" s="1">
        <f t="shared" si="93"/>
        <v>0</v>
      </c>
      <c r="XB90" s="1">
        <f t="shared" si="145"/>
        <v>0</v>
      </c>
      <c r="XG90" s="1">
        <f t="shared" si="94"/>
        <v>0</v>
      </c>
      <c r="XK90" s="108"/>
      <c r="XL90" s="1">
        <f t="shared" si="95"/>
        <v>0</v>
      </c>
      <c r="XM90" s="1">
        <f t="shared" si="96"/>
        <v>0</v>
      </c>
      <c r="XN90" s="1">
        <f t="shared" si="146"/>
        <v>0</v>
      </c>
      <c r="XO90" s="1">
        <f t="shared" si="97"/>
        <v>0</v>
      </c>
      <c r="XP90" s="1">
        <f t="shared" si="147"/>
        <v>0</v>
      </c>
      <c r="XQ90" s="1">
        <f t="shared" si="98"/>
        <v>0</v>
      </c>
      <c r="XR90" s="1">
        <f t="shared" si="99"/>
        <v>0</v>
      </c>
      <c r="XS90" s="1">
        <f t="shared" si="100"/>
        <v>0</v>
      </c>
      <c r="XT90" s="1">
        <f t="shared" si="148"/>
        <v>3</v>
      </c>
      <c r="XU90" s="1">
        <f t="shared" si="101"/>
        <v>0</v>
      </c>
      <c r="XV90" s="1">
        <f t="shared" si="102"/>
        <v>0</v>
      </c>
      <c r="XW90" s="1">
        <f t="shared" si="103"/>
        <v>0</v>
      </c>
      <c r="XX90" s="1">
        <f t="shared" si="104"/>
        <v>0</v>
      </c>
      <c r="XY90" s="1">
        <f t="shared" si="105"/>
        <v>0</v>
      </c>
      <c r="XZ90" s="1">
        <f t="shared" si="106"/>
        <v>0</v>
      </c>
      <c r="YA90" s="1">
        <f t="shared" si="107"/>
        <v>0</v>
      </c>
      <c r="YB90" s="1">
        <f t="shared" si="108"/>
        <v>0</v>
      </c>
      <c r="YC90" s="1">
        <f t="shared" si="109"/>
        <v>0</v>
      </c>
      <c r="YD90" s="132"/>
      <c r="YE90" s="133">
        <f t="shared" si="157"/>
        <v>3</v>
      </c>
      <c r="YF90" s="133">
        <f t="shared" si="110"/>
        <v>39500</v>
      </c>
      <c r="YG90" s="130">
        <v>2</v>
      </c>
      <c r="YH90" s="130">
        <f t="shared" si="111"/>
        <v>59250</v>
      </c>
      <c r="YI90" s="129">
        <v>1</v>
      </c>
      <c r="YJ90" s="128">
        <f t="shared" si="112"/>
        <v>118500</v>
      </c>
      <c r="YK90" s="177"/>
      <c r="YL90">
        <v>0.5</v>
      </c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>
        <v>1</v>
      </c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>
        <f t="shared" si="149"/>
        <v>1</v>
      </c>
      <c r="ACD90" s="25">
        <f>(AJF90/ACC90)*YL90</f>
        <v>118500</v>
      </c>
      <c r="ACE90" s="11">
        <f t="shared" si="113"/>
        <v>4</v>
      </c>
      <c r="ACF90" s="11">
        <f t="shared" si="114"/>
        <v>59250</v>
      </c>
      <c r="ACG90" s="1">
        <v>24</v>
      </c>
      <c r="ACH90" s="1">
        <v>2</v>
      </c>
      <c r="ACI90" s="11">
        <f t="shared" si="115"/>
        <v>118500</v>
      </c>
      <c r="ACJ90" s="11"/>
      <c r="ACK90" s="13">
        <f t="shared" si="116"/>
        <v>0</v>
      </c>
      <c r="ACL90">
        <v>0.5</v>
      </c>
      <c r="ACM90" s="25">
        <f t="shared" si="150"/>
        <v>118500</v>
      </c>
      <c r="ACN90" s="11">
        <f t="shared" si="151"/>
        <v>118500</v>
      </c>
      <c r="ACO90" s="65"/>
      <c r="ACR90" s="39" t="s">
        <v>295</v>
      </c>
      <c r="ACS90" s="1">
        <v>1</v>
      </c>
      <c r="ACU90" s="1">
        <v>1</v>
      </c>
      <c r="ACV90" s="1">
        <v>1</v>
      </c>
      <c r="ACZ90" s="1" t="s">
        <v>259</v>
      </c>
      <c r="ADD90" s="1" t="s">
        <v>185</v>
      </c>
      <c r="AFD90" s="1">
        <v>1</v>
      </c>
      <c r="AFH90" s="1">
        <v>1</v>
      </c>
      <c r="AFN90" s="1">
        <v>1</v>
      </c>
      <c r="AGK90" s="11">
        <f t="shared" si="155"/>
        <v>0</v>
      </c>
      <c r="AIW90" s="11"/>
      <c r="AIX90" s="11"/>
      <c r="AIZ90" s="11">
        <v>237000</v>
      </c>
      <c r="AJE90" s="45"/>
      <c r="AJF90" s="381">
        <v>237000</v>
      </c>
      <c r="AJG90" s="11">
        <f t="shared" si="117"/>
        <v>59250</v>
      </c>
      <c r="AJH90" s="60"/>
      <c r="AJI90" s="12">
        <v>0.6</v>
      </c>
      <c r="AJK90" s="1">
        <v>1</v>
      </c>
      <c r="AJU90" s="1">
        <f t="shared" si="152"/>
        <v>1</v>
      </c>
      <c r="AJV90" s="1">
        <v>2</v>
      </c>
      <c r="AJW90" s="1">
        <v>2</v>
      </c>
      <c r="AJX90" s="1">
        <f t="shared" si="153"/>
        <v>5</v>
      </c>
      <c r="AJY90" s="60"/>
      <c r="AJZ90" s="1" t="s">
        <v>260</v>
      </c>
      <c r="AKA90" s="1" t="s">
        <v>260</v>
      </c>
      <c r="AKB90" s="1" t="s">
        <v>261</v>
      </c>
      <c r="AKC90" s="1" t="s">
        <v>260</v>
      </c>
      <c r="AKD90" s="1" t="s">
        <v>260</v>
      </c>
      <c r="AKE90" s="1" t="s">
        <v>260</v>
      </c>
      <c r="AKF90" s="1" t="s">
        <v>260</v>
      </c>
      <c r="AKG90" s="1" t="s">
        <v>260</v>
      </c>
      <c r="AKH90" s="1" t="s">
        <v>262</v>
      </c>
      <c r="AKI90" s="1" t="s">
        <v>260</v>
      </c>
      <c r="AKJ90" s="1" t="s">
        <v>260</v>
      </c>
      <c r="AKK90" s="1" t="s">
        <v>260</v>
      </c>
      <c r="AKL90" s="1" t="s">
        <v>260</v>
      </c>
      <c r="AKM90" s="1" t="s">
        <v>260</v>
      </c>
      <c r="AKN90" s="1" t="s">
        <v>260</v>
      </c>
      <c r="AKO90" s="1" t="s">
        <v>260</v>
      </c>
      <c r="AKP90" s="1" t="s">
        <v>263</v>
      </c>
      <c r="AKQ90" s="1" t="s">
        <v>260</v>
      </c>
      <c r="AKR90" s="1" t="s">
        <v>260</v>
      </c>
      <c r="AKS90" s="1" t="s">
        <v>260</v>
      </c>
      <c r="AKT90" s="1" t="s">
        <v>260</v>
      </c>
      <c r="AKU90" s="1" t="s">
        <v>260</v>
      </c>
      <c r="AKV90" s="1" t="s">
        <v>260</v>
      </c>
      <c r="AKW90" s="1" t="s">
        <v>260</v>
      </c>
      <c r="AKX90" s="1" t="s">
        <v>260</v>
      </c>
      <c r="AKY90" s="1" t="s">
        <v>260</v>
      </c>
      <c r="AKZ90" s="1" t="s">
        <v>260</v>
      </c>
      <c r="ALA90" s="1" t="s">
        <v>260</v>
      </c>
      <c r="ALB90" s="1" t="s">
        <v>260</v>
      </c>
      <c r="ALC90" s="1" t="s">
        <v>260</v>
      </c>
      <c r="ALD90" s="1" t="s">
        <v>260</v>
      </c>
      <c r="ALE90" s="1" t="s">
        <v>260</v>
      </c>
      <c r="ALF90" s="1" t="s">
        <v>260</v>
      </c>
      <c r="ALG90" s="1" t="s">
        <v>260</v>
      </c>
      <c r="ALH90" s="1" t="s">
        <v>260</v>
      </c>
      <c r="ALI90" s="1" t="s">
        <v>260</v>
      </c>
      <c r="ALJ90" s="1" t="s">
        <v>260</v>
      </c>
      <c r="ALL90" s="11" t="e">
        <f t="shared" si="154"/>
        <v>#DIV/0!</v>
      </c>
      <c r="ALM90" s="53">
        <v>237000</v>
      </c>
      <c r="ALS90" s="60"/>
      <c r="ALT90" s="1">
        <v>1</v>
      </c>
      <c r="ALV90" s="1">
        <v>1</v>
      </c>
      <c r="AMB90" s="1">
        <v>1</v>
      </c>
      <c r="AMH90" s="403"/>
    </row>
    <row r="91" spans="1:1022" s="7" customFormat="1" ht="19" customHeight="1" x14ac:dyDescent="0.25">
      <c r="A91" s="274"/>
      <c r="B91" s="113">
        <v>89</v>
      </c>
      <c r="C91" s="304" t="s">
        <v>1170</v>
      </c>
      <c r="D91" s="304" t="s">
        <v>1171</v>
      </c>
      <c r="E91" s="7">
        <v>2013</v>
      </c>
      <c r="F91" s="7">
        <v>2</v>
      </c>
      <c r="G91" s="7">
        <v>2</v>
      </c>
      <c r="J91" s="7">
        <v>2</v>
      </c>
      <c r="K91" s="7">
        <v>1999</v>
      </c>
      <c r="L91" s="7">
        <v>2006</v>
      </c>
      <c r="M91" s="7">
        <v>7</v>
      </c>
      <c r="AC91" s="7">
        <v>1</v>
      </c>
      <c r="AD91" s="7">
        <v>1</v>
      </c>
      <c r="AE91" s="7">
        <v>1</v>
      </c>
      <c r="AF91" s="7">
        <v>1</v>
      </c>
      <c r="AG91" s="7">
        <v>1</v>
      </c>
      <c r="AH91" s="7">
        <v>1</v>
      </c>
      <c r="AI91" s="7">
        <v>1</v>
      </c>
      <c r="AJ91" s="7">
        <v>1</v>
      </c>
      <c r="AX91" s="7">
        <v>1</v>
      </c>
      <c r="BN91" s="7">
        <v>1</v>
      </c>
      <c r="BT91" s="7">
        <v>1</v>
      </c>
      <c r="CG91" s="7">
        <v>2</v>
      </c>
      <c r="CH91" s="248"/>
      <c r="CP91" s="1">
        <f t="shared" si="118"/>
        <v>0</v>
      </c>
      <c r="CQ91" s="1"/>
      <c r="CS91" s="1">
        <f t="shared" si="82"/>
        <v>0</v>
      </c>
      <c r="CT91" s="1"/>
      <c r="DO91" s="1">
        <f t="shared" si="119"/>
        <v>0</v>
      </c>
      <c r="DP91" s="1"/>
      <c r="DX91" s="1">
        <f t="shared" si="120"/>
        <v>0</v>
      </c>
      <c r="DY91" s="1"/>
      <c r="EE91" s="1">
        <f t="shared" si="121"/>
        <v>0</v>
      </c>
      <c r="EF91" s="1"/>
      <c r="EH91" s="1">
        <f t="shared" si="122"/>
        <v>0</v>
      </c>
      <c r="EI91" s="1"/>
      <c r="FF91" s="117">
        <v>1</v>
      </c>
      <c r="GP91" s="1">
        <f t="shared" si="83"/>
        <v>1</v>
      </c>
      <c r="GQ91" s="1">
        <v>1</v>
      </c>
      <c r="GY91" s="1">
        <f t="shared" si="123"/>
        <v>0</v>
      </c>
      <c r="GZ91" s="1"/>
      <c r="HC91" s="1">
        <f t="shared" si="124"/>
        <v>0</v>
      </c>
      <c r="HD91" s="1"/>
      <c r="HS91" s="1">
        <f t="shared" si="125"/>
        <v>0</v>
      </c>
      <c r="HT91" s="1"/>
      <c r="HX91" s="1">
        <f t="shared" si="84"/>
        <v>0</v>
      </c>
      <c r="HY91" s="1"/>
      <c r="ID91" s="1">
        <f t="shared" si="85"/>
        <v>0</v>
      </c>
      <c r="IE91" s="1"/>
      <c r="IN91" s="1">
        <f t="shared" si="126"/>
        <v>0</v>
      </c>
      <c r="IW91" s="1">
        <f t="shared" si="127"/>
        <v>0</v>
      </c>
      <c r="IX91" s="1"/>
      <c r="IZ91" s="1">
        <f t="shared" si="86"/>
        <v>0</v>
      </c>
      <c r="JA91" s="1"/>
      <c r="JJ91" s="1">
        <f t="shared" si="87"/>
        <v>0</v>
      </c>
      <c r="JK91" s="1"/>
      <c r="JV91" s="1">
        <f t="shared" si="128"/>
        <v>0</v>
      </c>
      <c r="JW91" s="1"/>
      <c r="KB91" s="1">
        <f t="shared" si="129"/>
        <v>0</v>
      </c>
      <c r="KC91" s="1"/>
      <c r="KD91" s="7">
        <v>1</v>
      </c>
      <c r="LG91" s="1">
        <f t="shared" si="88"/>
        <v>1</v>
      </c>
      <c r="LH91" s="1">
        <v>1</v>
      </c>
      <c r="LT91" s="1">
        <f t="shared" si="130"/>
        <v>0</v>
      </c>
      <c r="LU91" s="1"/>
      <c r="MA91" s="1">
        <f t="shared" si="131"/>
        <v>0</v>
      </c>
      <c r="MB91" s="1"/>
      <c r="MF91" s="1">
        <f t="shared" si="132"/>
        <v>0</v>
      </c>
      <c r="MG91" s="1"/>
      <c r="MJ91" s="7">
        <v>1</v>
      </c>
      <c r="MM91" s="1">
        <f t="shared" si="133"/>
        <v>1</v>
      </c>
      <c r="MN91" s="1">
        <v>1</v>
      </c>
      <c r="MS91" s="1">
        <f t="shared" si="134"/>
        <v>0</v>
      </c>
      <c r="MT91" s="1"/>
      <c r="MU91" s="115">
        <v>1</v>
      </c>
      <c r="OI91" s="121"/>
      <c r="PD91" s="1">
        <f t="shared" si="89"/>
        <v>0</v>
      </c>
      <c r="PE91" s="1"/>
      <c r="QF91" s="1">
        <f t="shared" si="135"/>
        <v>0</v>
      </c>
      <c r="QG91" s="1"/>
      <c r="QY91" s="1">
        <f t="shared" si="136"/>
        <v>0</v>
      </c>
      <c r="RK91" s="1">
        <f t="shared" si="137"/>
        <v>0</v>
      </c>
      <c r="RL91" s="1"/>
      <c r="SA91" s="1">
        <f t="shared" si="138"/>
        <v>0</v>
      </c>
      <c r="SG91" s="1">
        <f t="shared" si="139"/>
        <v>0</v>
      </c>
      <c r="SO91" s="1">
        <f t="shared" si="140"/>
        <v>0</v>
      </c>
      <c r="TB91" s="1">
        <f t="shared" si="141"/>
        <v>0</v>
      </c>
      <c r="TS91" s="1">
        <f t="shared" si="90"/>
        <v>0</v>
      </c>
      <c r="TT91" s="1"/>
      <c r="UD91" s="1">
        <f t="shared" si="91"/>
        <v>0</v>
      </c>
      <c r="UE91" s="1"/>
      <c r="UG91" s="1">
        <f t="shared" si="92"/>
        <v>0</v>
      </c>
      <c r="UH91" s="1"/>
      <c r="UQ91" s="1">
        <f t="shared" si="142"/>
        <v>0</v>
      </c>
      <c r="UR91" s="1"/>
      <c r="VA91" s="1">
        <f t="shared" si="143"/>
        <v>0</v>
      </c>
      <c r="VB91" s="1"/>
      <c r="VG91" s="1">
        <f t="shared" si="144"/>
        <v>0</v>
      </c>
      <c r="VH91" s="1"/>
      <c r="WY91" s="1">
        <f t="shared" si="93"/>
        <v>0</v>
      </c>
      <c r="WZ91" s="1"/>
      <c r="XB91" s="1">
        <f t="shared" si="145"/>
        <v>0</v>
      </c>
      <c r="XC91" s="1"/>
      <c r="XG91" s="1">
        <f t="shared" si="94"/>
        <v>0</v>
      </c>
      <c r="XH91" s="1"/>
      <c r="XK91" s="109"/>
      <c r="XL91" s="1">
        <f t="shared" si="95"/>
        <v>0</v>
      </c>
      <c r="XM91" s="1">
        <f t="shared" si="96"/>
        <v>0</v>
      </c>
      <c r="XN91" s="1">
        <f t="shared" si="146"/>
        <v>0</v>
      </c>
      <c r="XO91" s="1">
        <f t="shared" si="97"/>
        <v>0</v>
      </c>
      <c r="XP91" s="1">
        <f t="shared" si="147"/>
        <v>0</v>
      </c>
      <c r="XQ91" s="1">
        <f t="shared" si="98"/>
        <v>0</v>
      </c>
      <c r="XR91" s="1">
        <f t="shared" si="99"/>
        <v>0</v>
      </c>
      <c r="XS91" s="1">
        <f t="shared" si="100"/>
        <v>0</v>
      </c>
      <c r="XT91" s="1">
        <f t="shared" si="148"/>
        <v>2</v>
      </c>
      <c r="XU91" s="1">
        <f t="shared" si="101"/>
        <v>0</v>
      </c>
      <c r="XV91" s="1">
        <f t="shared" si="102"/>
        <v>0</v>
      </c>
      <c r="XW91" s="1">
        <f t="shared" si="103"/>
        <v>0</v>
      </c>
      <c r="XX91" s="1">
        <f t="shared" si="104"/>
        <v>0</v>
      </c>
      <c r="XY91" s="1">
        <f t="shared" si="105"/>
        <v>1</v>
      </c>
      <c r="XZ91" s="1">
        <f t="shared" si="106"/>
        <v>0</v>
      </c>
      <c r="YA91" s="1">
        <f t="shared" si="107"/>
        <v>1</v>
      </c>
      <c r="YB91" s="1">
        <f t="shared" si="108"/>
        <v>0</v>
      </c>
      <c r="YC91" s="1">
        <f t="shared" si="109"/>
        <v>0</v>
      </c>
      <c r="YD91" s="132"/>
      <c r="YE91" s="133">
        <f t="shared" si="157"/>
        <v>4</v>
      </c>
      <c r="YF91" s="133">
        <f t="shared" si="110"/>
        <v>1452500</v>
      </c>
      <c r="YG91" s="130">
        <v>4</v>
      </c>
      <c r="YH91" s="130">
        <f t="shared" si="111"/>
        <v>1452500</v>
      </c>
      <c r="YI91" s="135">
        <v>2</v>
      </c>
      <c r="YJ91" s="128">
        <f t="shared" si="112"/>
        <v>2905000</v>
      </c>
      <c r="YK91" s="178"/>
      <c r="YL91">
        <v>0.5</v>
      </c>
      <c r="YM91"/>
      <c r="YN91"/>
      <c r="YO91"/>
      <c r="YP91"/>
      <c r="YQ91">
        <v>1</v>
      </c>
      <c r="YR91">
        <v>1</v>
      </c>
      <c r="YS91">
        <v>1</v>
      </c>
      <c r="YT91"/>
      <c r="YU91"/>
      <c r="YV91">
        <v>1</v>
      </c>
      <c r="YW91">
        <v>1</v>
      </c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>
        <v>1</v>
      </c>
      <c r="AAO91"/>
      <c r="AAP91"/>
      <c r="AAQ91"/>
      <c r="AAR91">
        <v>1</v>
      </c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>
        <f t="shared" si="149"/>
        <v>7</v>
      </c>
      <c r="ACD91" s="25">
        <f>(AJF91/ACC91)*YL91</f>
        <v>830000</v>
      </c>
      <c r="ACE91" s="11">
        <f t="shared" si="113"/>
        <v>11</v>
      </c>
      <c r="ACF91" s="11">
        <f t="shared" si="114"/>
        <v>1056363.6363636365</v>
      </c>
      <c r="ACG91" s="7">
        <v>34</v>
      </c>
      <c r="ACH91" s="7">
        <v>2</v>
      </c>
      <c r="ACI91" s="11">
        <f t="shared" si="115"/>
        <v>5810000</v>
      </c>
      <c r="ACJ91" s="11"/>
      <c r="ACK91" s="13">
        <f t="shared" si="116"/>
        <v>0</v>
      </c>
      <c r="ACL91">
        <v>0.5</v>
      </c>
      <c r="ACM91" s="25">
        <f t="shared" si="150"/>
        <v>5810000</v>
      </c>
      <c r="ACN91" s="11">
        <f t="shared" si="151"/>
        <v>5810000</v>
      </c>
      <c r="ACO91" s="66"/>
      <c r="ACR91" s="71" t="s">
        <v>1172</v>
      </c>
      <c r="ACX91" s="7">
        <v>1</v>
      </c>
      <c r="ACY91" s="7">
        <v>1</v>
      </c>
      <c r="ADL91" s="7">
        <v>1</v>
      </c>
      <c r="ADN91" s="7">
        <v>1</v>
      </c>
      <c r="ADU91" s="7">
        <v>7</v>
      </c>
      <c r="ADV91" s="7">
        <v>8</v>
      </c>
      <c r="ADW91" s="7">
        <v>1</v>
      </c>
      <c r="AEA91" s="7">
        <v>1</v>
      </c>
      <c r="AFM91" s="7">
        <v>1</v>
      </c>
      <c r="AFO91" s="7">
        <v>1</v>
      </c>
      <c r="AFP91" s="7">
        <v>1</v>
      </c>
      <c r="AFR91" s="7">
        <v>1</v>
      </c>
      <c r="AFZ91" s="7">
        <v>1</v>
      </c>
      <c r="AGK91" s="8"/>
      <c r="AHO91" s="7">
        <v>3</v>
      </c>
      <c r="AHV91" s="7">
        <v>1</v>
      </c>
      <c r="AIH91" s="7">
        <v>1</v>
      </c>
      <c r="AIW91" s="8"/>
      <c r="AIX91" s="8"/>
      <c r="AIZ91" s="8">
        <v>11620000</v>
      </c>
      <c r="AJE91" s="36"/>
      <c r="AJF91" s="384">
        <v>11620000</v>
      </c>
      <c r="AJG91" s="11">
        <f t="shared" si="117"/>
        <v>1056363.6363636365</v>
      </c>
      <c r="AJH91" s="61"/>
      <c r="AJI91" s="9">
        <v>1.5</v>
      </c>
      <c r="AJJ91" s="7">
        <v>10</v>
      </c>
      <c r="AJK91" s="7">
        <v>1</v>
      </c>
      <c r="AJR91" s="7">
        <v>1</v>
      </c>
      <c r="AJT91" s="1">
        <v>1</v>
      </c>
      <c r="AJU91" s="1">
        <f t="shared" si="152"/>
        <v>12</v>
      </c>
      <c r="AJX91" s="1">
        <f t="shared" si="153"/>
        <v>12</v>
      </c>
      <c r="AJY91" s="61"/>
      <c r="AJZ91" s="7" t="s">
        <v>1173</v>
      </c>
      <c r="AKA91" s="7" t="s">
        <v>1174</v>
      </c>
      <c r="AKB91" s="7" t="s">
        <v>1041</v>
      </c>
      <c r="AKC91" s="7" t="s">
        <v>1175</v>
      </c>
      <c r="ALK91" s="7">
        <v>4</v>
      </c>
      <c r="ALL91" s="11">
        <f t="shared" si="154"/>
        <v>2905000</v>
      </c>
      <c r="ALM91" s="8">
        <v>11620000</v>
      </c>
      <c r="ALN91" s="7">
        <v>3</v>
      </c>
      <c r="ALP91" s="7">
        <v>1</v>
      </c>
      <c r="ALS91" s="61"/>
      <c r="ALT91" s="7">
        <v>1</v>
      </c>
      <c r="ALY91" s="7">
        <v>1</v>
      </c>
      <c r="AMA91" s="7">
        <v>1</v>
      </c>
      <c r="AMF91" s="7">
        <v>1</v>
      </c>
      <c r="AMH91" s="404"/>
    </row>
    <row r="92" spans="1:1022" s="3" customFormat="1" x14ac:dyDescent="0.25">
      <c r="A92" s="271"/>
      <c r="B92" s="113">
        <v>90</v>
      </c>
      <c r="C92" s="304" t="s">
        <v>1170</v>
      </c>
      <c r="D92" s="304" t="s">
        <v>1409</v>
      </c>
      <c r="E92" s="3">
        <v>2012</v>
      </c>
      <c r="J92" s="3">
        <v>9</v>
      </c>
      <c r="K92" s="3">
        <v>2001</v>
      </c>
      <c r="AA92" s="3">
        <v>1</v>
      </c>
      <c r="AB92" s="3">
        <v>1</v>
      </c>
      <c r="AC92" s="3">
        <v>1</v>
      </c>
      <c r="AY92" s="3">
        <v>1</v>
      </c>
      <c r="BA92" s="3">
        <v>1</v>
      </c>
      <c r="BB92" s="3">
        <v>13</v>
      </c>
      <c r="BE92" s="3">
        <v>1</v>
      </c>
      <c r="BG92" s="3">
        <v>3</v>
      </c>
      <c r="CH92" s="251"/>
      <c r="CP92" s="1">
        <f t="shared" si="118"/>
        <v>0</v>
      </c>
      <c r="CQ92" s="1"/>
      <c r="CS92" s="1">
        <f t="shared" si="82"/>
        <v>0</v>
      </c>
      <c r="CT92" s="1"/>
      <c r="DO92" s="1">
        <f t="shared" si="119"/>
        <v>0</v>
      </c>
      <c r="DP92" s="1"/>
      <c r="DX92" s="1">
        <f t="shared" si="120"/>
        <v>0</v>
      </c>
      <c r="DY92" s="1"/>
      <c r="EE92" s="1">
        <f t="shared" si="121"/>
        <v>0</v>
      </c>
      <c r="EF92" s="1"/>
      <c r="EH92" s="1">
        <f t="shared" si="122"/>
        <v>0</v>
      </c>
      <c r="EI92" s="1"/>
      <c r="GP92" s="1">
        <f t="shared" si="83"/>
        <v>0</v>
      </c>
      <c r="GQ92" s="1"/>
      <c r="GY92" s="1">
        <f t="shared" si="123"/>
        <v>0</v>
      </c>
      <c r="GZ92" s="1"/>
      <c r="HC92" s="1">
        <f t="shared" si="124"/>
        <v>0</v>
      </c>
      <c r="HD92" s="1"/>
      <c r="HS92" s="1">
        <f t="shared" si="125"/>
        <v>0</v>
      </c>
      <c r="HT92" s="1"/>
      <c r="HX92" s="1">
        <f t="shared" si="84"/>
        <v>0</v>
      </c>
      <c r="HY92" s="1"/>
      <c r="ID92" s="1">
        <f t="shared" si="85"/>
        <v>0</v>
      </c>
      <c r="IE92" s="1"/>
      <c r="IN92" s="1">
        <f t="shared" si="126"/>
        <v>0</v>
      </c>
      <c r="IW92" s="1">
        <f t="shared" si="127"/>
        <v>0</v>
      </c>
      <c r="IX92" s="1"/>
      <c r="IZ92" s="1">
        <f t="shared" si="86"/>
        <v>0</v>
      </c>
      <c r="JA92" s="1"/>
      <c r="JJ92" s="1">
        <f t="shared" si="87"/>
        <v>0</v>
      </c>
      <c r="JK92" s="1"/>
      <c r="JV92" s="1">
        <f t="shared" si="128"/>
        <v>0</v>
      </c>
      <c r="JW92" s="1"/>
      <c r="KB92" s="1">
        <f t="shared" si="129"/>
        <v>0</v>
      </c>
      <c r="KC92" s="1"/>
      <c r="LG92" s="1">
        <f t="shared" si="88"/>
        <v>0</v>
      </c>
      <c r="LH92" s="1"/>
      <c r="LT92" s="1">
        <f t="shared" si="130"/>
        <v>0</v>
      </c>
      <c r="LU92" s="1"/>
      <c r="MA92" s="1">
        <f t="shared" si="131"/>
        <v>0</v>
      </c>
      <c r="MB92" s="1"/>
      <c r="MF92" s="1">
        <f t="shared" si="132"/>
        <v>0</v>
      </c>
      <c r="MG92" s="1"/>
      <c r="MM92" s="1">
        <f t="shared" si="133"/>
        <v>0</v>
      </c>
      <c r="MN92" s="1"/>
      <c r="MS92" s="1">
        <f t="shared" si="134"/>
        <v>0</v>
      </c>
      <c r="MT92" s="1"/>
      <c r="MU92" s="52">
        <v>1</v>
      </c>
      <c r="PD92" s="1">
        <f t="shared" si="89"/>
        <v>0</v>
      </c>
      <c r="PE92" s="1"/>
      <c r="QF92" s="1">
        <f t="shared" si="135"/>
        <v>0</v>
      </c>
      <c r="QG92" s="1"/>
      <c r="QY92" s="1">
        <f t="shared" si="136"/>
        <v>0</v>
      </c>
      <c r="RK92" s="1">
        <f t="shared" si="137"/>
        <v>0</v>
      </c>
      <c r="RL92" s="1"/>
      <c r="RR92" s="3">
        <v>1</v>
      </c>
      <c r="RY92" s="3">
        <v>1</v>
      </c>
      <c r="SA92" s="1">
        <f t="shared" si="138"/>
        <v>2</v>
      </c>
      <c r="SB92" s="3">
        <v>1</v>
      </c>
      <c r="SG92" s="1">
        <f t="shared" si="139"/>
        <v>0</v>
      </c>
      <c r="SO92" s="1">
        <f t="shared" si="140"/>
        <v>0</v>
      </c>
      <c r="TB92" s="1">
        <f t="shared" si="141"/>
        <v>0</v>
      </c>
      <c r="TS92" s="1">
        <f t="shared" si="90"/>
        <v>0</v>
      </c>
      <c r="TT92" s="1"/>
      <c r="UD92" s="1">
        <f t="shared" si="91"/>
        <v>0</v>
      </c>
      <c r="UE92" s="1"/>
      <c r="UG92" s="1">
        <f t="shared" si="92"/>
        <v>0</v>
      </c>
      <c r="UH92" s="1"/>
      <c r="UQ92" s="1">
        <f t="shared" si="142"/>
        <v>0</v>
      </c>
      <c r="UR92" s="1"/>
      <c r="VA92" s="1">
        <f t="shared" si="143"/>
        <v>0</v>
      </c>
      <c r="VB92" s="1"/>
      <c r="VG92" s="1">
        <f t="shared" si="144"/>
        <v>0</v>
      </c>
      <c r="VH92" s="1"/>
      <c r="WY92" s="1">
        <f t="shared" si="93"/>
        <v>0</v>
      </c>
      <c r="WZ92" s="1"/>
      <c r="XB92" s="1">
        <f t="shared" si="145"/>
        <v>0</v>
      </c>
      <c r="XC92" s="1"/>
      <c r="XG92" s="1">
        <f t="shared" si="94"/>
        <v>0</v>
      </c>
      <c r="XH92" s="1"/>
      <c r="XJ92" s="3">
        <v>1</v>
      </c>
      <c r="XK92" s="198"/>
      <c r="XL92" s="1">
        <f t="shared" si="95"/>
        <v>0</v>
      </c>
      <c r="XM92" s="1">
        <f t="shared" si="96"/>
        <v>0</v>
      </c>
      <c r="XN92" s="1">
        <f t="shared" si="146"/>
        <v>0</v>
      </c>
      <c r="XO92" s="1">
        <f t="shared" si="97"/>
        <v>0</v>
      </c>
      <c r="XP92" s="1">
        <f t="shared" si="147"/>
        <v>0</v>
      </c>
      <c r="XQ92" s="1">
        <f t="shared" si="98"/>
        <v>0</v>
      </c>
      <c r="XR92" s="1">
        <f t="shared" si="99"/>
        <v>0</v>
      </c>
      <c r="XS92" s="1">
        <f t="shared" si="100"/>
        <v>0</v>
      </c>
      <c r="XT92" s="1">
        <f t="shared" si="148"/>
        <v>0</v>
      </c>
      <c r="XU92" s="1">
        <f t="shared" si="101"/>
        <v>0</v>
      </c>
      <c r="XV92" s="1">
        <f t="shared" si="102"/>
        <v>0</v>
      </c>
      <c r="XW92" s="1">
        <f t="shared" si="103"/>
        <v>2</v>
      </c>
      <c r="XX92" s="1">
        <f t="shared" si="104"/>
        <v>0</v>
      </c>
      <c r="XY92" s="1">
        <f t="shared" si="105"/>
        <v>1</v>
      </c>
      <c r="XZ92" s="1">
        <f t="shared" si="106"/>
        <v>0</v>
      </c>
      <c r="YA92" s="1">
        <f t="shared" si="107"/>
        <v>0</v>
      </c>
      <c r="YB92" s="1">
        <f t="shared" si="108"/>
        <v>0</v>
      </c>
      <c r="YC92" s="1">
        <f t="shared" si="109"/>
        <v>1</v>
      </c>
      <c r="YD92" s="197"/>
      <c r="YE92" s="11">
        <f t="shared" si="157"/>
        <v>4</v>
      </c>
      <c r="YF92" s="133">
        <f t="shared" si="110"/>
        <v>0</v>
      </c>
      <c r="YG92" s="11">
        <v>3</v>
      </c>
      <c r="YH92" s="130">
        <f t="shared" si="111"/>
        <v>0</v>
      </c>
      <c r="YI92" s="3">
        <v>2</v>
      </c>
      <c r="YJ92" s="128">
        <f t="shared" si="112"/>
        <v>0</v>
      </c>
      <c r="YK92" s="199"/>
      <c r="YL92" s="1">
        <v>0.5</v>
      </c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>
        <v>1</v>
      </c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>
        <f t="shared" si="149"/>
        <v>1</v>
      </c>
      <c r="ACD92" s="25"/>
      <c r="ACE92" s="11">
        <f t="shared" si="113"/>
        <v>5</v>
      </c>
      <c r="ACF92" s="11">
        <f t="shared" si="114"/>
        <v>0</v>
      </c>
      <c r="ACG92" s="3">
        <v>245</v>
      </c>
      <c r="ACH92" s="3">
        <v>3</v>
      </c>
      <c r="ACI92" s="11">
        <f t="shared" si="115"/>
        <v>0</v>
      </c>
      <c r="ACJ92" s="45">
        <v>0.66600000000000004</v>
      </c>
      <c r="ACK92" s="13">
        <f t="shared" si="116"/>
        <v>0</v>
      </c>
      <c r="ACL92" s="1">
        <v>0.5</v>
      </c>
      <c r="ACM92" s="25">
        <f t="shared" si="150"/>
        <v>0</v>
      </c>
      <c r="ACN92" s="11">
        <f t="shared" si="151"/>
        <v>0</v>
      </c>
      <c r="ACR92" s="69"/>
      <c r="ACT92" s="3">
        <v>1</v>
      </c>
      <c r="ACW92" s="3">
        <v>1</v>
      </c>
      <c r="ACX92" s="3">
        <v>2</v>
      </c>
      <c r="ACY92" s="3">
        <v>1</v>
      </c>
      <c r="ACZ92" s="3">
        <v>1</v>
      </c>
      <c r="ADA92" s="3">
        <v>1</v>
      </c>
      <c r="ADM92" s="3">
        <v>1</v>
      </c>
      <c r="ADU92" s="3">
        <v>3.2</v>
      </c>
      <c r="ADV92" s="3">
        <v>5</v>
      </c>
      <c r="ADW92" s="3">
        <v>1</v>
      </c>
      <c r="AFK92" s="3">
        <v>1</v>
      </c>
      <c r="AFM92" s="3">
        <v>1</v>
      </c>
      <c r="AGK92" s="14"/>
      <c r="AHD92" s="3">
        <v>72000</v>
      </c>
      <c r="AHE92" s="3">
        <v>1</v>
      </c>
      <c r="AHL92" s="3">
        <v>1</v>
      </c>
      <c r="AHM92" s="3">
        <v>1</v>
      </c>
      <c r="AHO92" s="3">
        <v>6</v>
      </c>
      <c r="AHT92" s="3">
        <v>5</v>
      </c>
      <c r="AHU92" s="3">
        <v>1</v>
      </c>
      <c r="AHV92" s="3">
        <v>1</v>
      </c>
      <c r="AHW92" s="3">
        <v>3</v>
      </c>
      <c r="AHX92" s="3">
        <v>1</v>
      </c>
      <c r="AHY92" s="3">
        <v>2</v>
      </c>
      <c r="AHZ92" s="3">
        <v>1</v>
      </c>
      <c r="AIW92" s="14">
        <v>72000</v>
      </c>
      <c r="AIX92" s="14"/>
      <c r="AIZ92" s="14"/>
      <c r="AJE92" s="47"/>
      <c r="AJF92" s="385"/>
      <c r="AJG92" s="11">
        <f t="shared" si="117"/>
        <v>0</v>
      </c>
      <c r="AJH92" s="15"/>
      <c r="AJI92" s="15">
        <v>0</v>
      </c>
      <c r="AJJ92" s="3">
        <v>3</v>
      </c>
      <c r="AJT92" s="1"/>
      <c r="AJU92" s="1"/>
      <c r="AJX92" s="1">
        <v>3</v>
      </c>
      <c r="AJY92" s="15"/>
      <c r="AJZ92" s="3" t="s">
        <v>308</v>
      </c>
      <c r="AKA92" s="3" t="s">
        <v>1114</v>
      </c>
      <c r="AKB92" s="3" t="s">
        <v>1098</v>
      </c>
      <c r="AKC92" s="3" t="s">
        <v>1410</v>
      </c>
      <c r="AKD92" s="3" t="s">
        <v>1411</v>
      </c>
      <c r="ALK92" s="3">
        <v>5</v>
      </c>
      <c r="ALL92" s="11" t="e">
        <f t="shared" si="154"/>
        <v>#REF!</v>
      </c>
      <c r="ALM92" s="14" t="e">
        <f>#REF!</f>
        <v>#REF!</v>
      </c>
      <c r="ALN92" s="3">
        <v>1</v>
      </c>
      <c r="ALP92" s="3">
        <v>4</v>
      </c>
      <c r="ALS92" s="15"/>
      <c r="ALT92" s="3">
        <v>1</v>
      </c>
      <c r="ALW92" s="3">
        <v>1</v>
      </c>
      <c r="ALX92" s="3">
        <v>1</v>
      </c>
      <c r="ALY92" s="3">
        <v>1</v>
      </c>
      <c r="AMH92" s="404"/>
    </row>
    <row r="93" spans="1:1022" s="1" customFormat="1" ht="15" customHeight="1" x14ac:dyDescent="0.25">
      <c r="A93" s="268"/>
      <c r="B93" s="113">
        <v>91</v>
      </c>
      <c r="C93" s="304" t="s">
        <v>708</v>
      </c>
      <c r="D93" s="304" t="s">
        <v>709</v>
      </c>
      <c r="E93" s="1">
        <v>2001</v>
      </c>
      <c r="F93" s="1">
        <v>1</v>
      </c>
      <c r="G93" s="1">
        <v>1</v>
      </c>
      <c r="J93" s="1">
        <v>1</v>
      </c>
      <c r="K93" s="1">
        <v>1998</v>
      </c>
      <c r="L93" s="1">
        <v>1999</v>
      </c>
      <c r="M93" s="1">
        <v>2</v>
      </c>
      <c r="AB93" s="1">
        <v>1</v>
      </c>
      <c r="AC93" s="1">
        <v>1</v>
      </c>
      <c r="AY93" s="1">
        <v>1</v>
      </c>
      <c r="BA93" s="1">
        <v>1</v>
      </c>
      <c r="BB93" s="1">
        <v>13</v>
      </c>
      <c r="BE93" s="1">
        <v>1</v>
      </c>
      <c r="BG93" s="1">
        <v>3</v>
      </c>
      <c r="CG93" s="1">
        <v>1</v>
      </c>
      <c r="CH93" s="246"/>
      <c r="CP93" s="1">
        <f t="shared" si="118"/>
        <v>0</v>
      </c>
      <c r="CS93" s="1">
        <f t="shared" si="82"/>
        <v>0</v>
      </c>
      <c r="DO93" s="1">
        <f t="shared" si="119"/>
        <v>0</v>
      </c>
      <c r="DX93" s="1">
        <f t="shared" si="120"/>
        <v>0</v>
      </c>
      <c r="EE93" s="1">
        <f t="shared" si="121"/>
        <v>0</v>
      </c>
      <c r="EH93" s="1">
        <f t="shared" si="122"/>
        <v>0</v>
      </c>
      <c r="FF93" s="116"/>
      <c r="GP93" s="1">
        <f t="shared" si="83"/>
        <v>0</v>
      </c>
      <c r="GY93" s="1">
        <f t="shared" si="123"/>
        <v>0</v>
      </c>
      <c r="HC93" s="1">
        <f t="shared" si="124"/>
        <v>0</v>
      </c>
      <c r="HS93" s="1">
        <f t="shared" si="125"/>
        <v>0</v>
      </c>
      <c r="HX93" s="1">
        <f t="shared" si="84"/>
        <v>0</v>
      </c>
      <c r="ID93" s="1">
        <f t="shared" si="85"/>
        <v>0</v>
      </c>
      <c r="IN93" s="1">
        <f t="shared" si="126"/>
        <v>0</v>
      </c>
      <c r="IW93" s="1">
        <f t="shared" si="127"/>
        <v>0</v>
      </c>
      <c r="IZ93" s="1">
        <f t="shared" si="86"/>
        <v>0</v>
      </c>
      <c r="JJ93" s="1">
        <f t="shared" si="87"/>
        <v>0</v>
      </c>
      <c r="JV93" s="1">
        <f t="shared" si="128"/>
        <v>0</v>
      </c>
      <c r="KB93" s="1">
        <f t="shared" si="129"/>
        <v>0</v>
      </c>
      <c r="LG93" s="1">
        <f t="shared" si="88"/>
        <v>0</v>
      </c>
      <c r="LT93" s="1">
        <f t="shared" si="130"/>
        <v>0</v>
      </c>
      <c r="MA93" s="1">
        <f t="shared" si="131"/>
        <v>0</v>
      </c>
      <c r="MF93" s="1">
        <f t="shared" si="132"/>
        <v>0</v>
      </c>
      <c r="MM93" s="1">
        <f t="shared" si="133"/>
        <v>0</v>
      </c>
      <c r="MS93" s="1">
        <f t="shared" si="134"/>
        <v>0</v>
      </c>
      <c r="MU93" s="115"/>
      <c r="OI93" s="120"/>
      <c r="PD93" s="1">
        <f t="shared" si="89"/>
        <v>0</v>
      </c>
      <c r="QF93" s="1">
        <f t="shared" si="135"/>
        <v>0</v>
      </c>
      <c r="QS93" s="1">
        <v>1</v>
      </c>
      <c r="QY93" s="1">
        <f t="shared" si="136"/>
        <v>0</v>
      </c>
      <c r="RK93" s="1">
        <f t="shared" si="137"/>
        <v>0</v>
      </c>
      <c r="SA93" s="1">
        <f t="shared" si="138"/>
        <v>0</v>
      </c>
      <c r="SG93" s="1">
        <f t="shared" si="139"/>
        <v>0</v>
      </c>
      <c r="SO93" s="1">
        <f t="shared" si="140"/>
        <v>0</v>
      </c>
      <c r="TB93" s="1">
        <f t="shared" si="141"/>
        <v>0</v>
      </c>
      <c r="TS93" s="1">
        <f t="shared" si="90"/>
        <v>0</v>
      </c>
      <c r="UD93" s="1">
        <f t="shared" si="91"/>
        <v>0</v>
      </c>
      <c r="UG93" s="1">
        <f t="shared" si="92"/>
        <v>0</v>
      </c>
      <c r="UQ93" s="1">
        <f t="shared" si="142"/>
        <v>0</v>
      </c>
      <c r="VA93" s="1">
        <f t="shared" si="143"/>
        <v>0</v>
      </c>
      <c r="VG93" s="1">
        <f t="shared" si="144"/>
        <v>0</v>
      </c>
      <c r="WY93" s="1">
        <f t="shared" si="93"/>
        <v>0</v>
      </c>
      <c r="XB93" s="1">
        <f t="shared" si="145"/>
        <v>0</v>
      </c>
      <c r="XG93" s="1">
        <f t="shared" si="94"/>
        <v>0</v>
      </c>
      <c r="XK93" s="108"/>
      <c r="XL93" s="1">
        <f t="shared" si="95"/>
        <v>0</v>
      </c>
      <c r="XM93" s="1">
        <f t="shared" si="96"/>
        <v>0</v>
      </c>
      <c r="XN93" s="1">
        <f t="shared" si="146"/>
        <v>1</v>
      </c>
      <c r="XO93" s="1">
        <f t="shared" si="97"/>
        <v>0</v>
      </c>
      <c r="XP93" s="1">
        <f t="shared" si="147"/>
        <v>0</v>
      </c>
      <c r="XQ93" s="1">
        <f t="shared" si="98"/>
        <v>0</v>
      </c>
      <c r="XR93" s="1">
        <f t="shared" si="99"/>
        <v>0</v>
      </c>
      <c r="XS93" s="1">
        <f t="shared" si="100"/>
        <v>0</v>
      </c>
      <c r="XT93" s="1">
        <f t="shared" si="148"/>
        <v>0</v>
      </c>
      <c r="XU93" s="1">
        <f t="shared" si="101"/>
        <v>0</v>
      </c>
      <c r="XV93" s="1">
        <f t="shared" si="102"/>
        <v>0</v>
      </c>
      <c r="XW93" s="1">
        <f t="shared" si="103"/>
        <v>0</v>
      </c>
      <c r="XX93" s="1">
        <f t="shared" si="104"/>
        <v>0</v>
      </c>
      <c r="XY93" s="1">
        <f t="shared" si="105"/>
        <v>0</v>
      </c>
      <c r="XZ93" s="1">
        <f t="shared" si="106"/>
        <v>0</v>
      </c>
      <c r="YA93" s="1">
        <f t="shared" si="107"/>
        <v>0</v>
      </c>
      <c r="YB93" s="1">
        <f t="shared" si="108"/>
        <v>0</v>
      </c>
      <c r="YC93" s="1">
        <f t="shared" si="109"/>
        <v>0</v>
      </c>
      <c r="YD93" s="132"/>
      <c r="YE93" s="133">
        <f t="shared" si="157"/>
        <v>1</v>
      </c>
      <c r="YF93" s="133">
        <f t="shared" si="110"/>
        <v>0</v>
      </c>
      <c r="YG93" s="130">
        <v>1</v>
      </c>
      <c r="YH93" s="130">
        <f t="shared" si="111"/>
        <v>0</v>
      </c>
      <c r="YI93" s="129">
        <v>1</v>
      </c>
      <c r="YJ93" s="128">
        <f t="shared" si="112"/>
        <v>0</v>
      </c>
      <c r="YK93" s="177"/>
      <c r="YL93">
        <v>1</v>
      </c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>
        <f t="shared" si="149"/>
        <v>0</v>
      </c>
      <c r="ACD93" s="25"/>
      <c r="ACE93" s="11">
        <f t="shared" si="113"/>
        <v>1</v>
      </c>
      <c r="ACF93" s="11">
        <f t="shared" si="114"/>
        <v>0</v>
      </c>
      <c r="ACG93" s="1">
        <v>5</v>
      </c>
      <c r="ACH93" s="1">
        <v>1</v>
      </c>
      <c r="ACI93" s="11">
        <f t="shared" si="115"/>
        <v>0</v>
      </c>
      <c r="ACJ93" s="45">
        <v>1</v>
      </c>
      <c r="ACK93" s="13">
        <f t="shared" si="116"/>
        <v>0</v>
      </c>
      <c r="ACL93">
        <v>1</v>
      </c>
      <c r="ACM93" s="25">
        <f t="shared" si="150"/>
        <v>0</v>
      </c>
      <c r="ACN93" s="11">
        <f t="shared" si="151"/>
        <v>0</v>
      </c>
      <c r="ACO93" s="65"/>
      <c r="ACR93" s="1" t="s">
        <v>292</v>
      </c>
      <c r="ACS93" s="1">
        <v>1</v>
      </c>
      <c r="ACV93" s="1">
        <v>1</v>
      </c>
      <c r="ACZ93" s="1" t="s">
        <v>259</v>
      </c>
      <c r="ADD93" s="1" t="s">
        <v>189</v>
      </c>
      <c r="ADU93" s="1">
        <v>2</v>
      </c>
      <c r="ADV93" s="1">
        <v>8</v>
      </c>
      <c r="ADW93" s="1">
        <v>1</v>
      </c>
      <c r="AEA93" s="1">
        <v>1</v>
      </c>
      <c r="AFK93" s="1">
        <v>1</v>
      </c>
      <c r="AFN93" s="1">
        <v>1</v>
      </c>
      <c r="AGJ93" s="1">
        <v>170000</v>
      </c>
      <c r="AGK93" s="11">
        <f t="shared" si="155"/>
        <v>0</v>
      </c>
      <c r="AHH93" s="1">
        <v>170000</v>
      </c>
      <c r="AHT93" s="1">
        <v>8</v>
      </c>
      <c r="AHU93" s="1">
        <v>1</v>
      </c>
      <c r="AHV93" s="1">
        <v>1</v>
      </c>
      <c r="AHY93" s="1">
        <v>2</v>
      </c>
      <c r="AHZ93" s="1">
        <v>1</v>
      </c>
      <c r="AIA93" s="1">
        <v>2</v>
      </c>
      <c r="AIB93" s="1">
        <v>1</v>
      </c>
      <c r="AIH93" s="1">
        <v>1</v>
      </c>
      <c r="AIV93" s="1">
        <v>1</v>
      </c>
      <c r="AIW93" s="11">
        <v>2000</v>
      </c>
      <c r="AIX93" s="11"/>
      <c r="AIY93" s="1">
        <v>1.18</v>
      </c>
      <c r="AIZ93" s="11">
        <v>170000</v>
      </c>
      <c r="AJE93" s="45"/>
      <c r="AJF93" s="386"/>
      <c r="AJG93" s="11">
        <f t="shared" si="117"/>
        <v>0</v>
      </c>
      <c r="AJH93" s="60"/>
      <c r="AJI93" s="12">
        <v>2</v>
      </c>
      <c r="AJU93" s="1">
        <f t="shared" si="152"/>
        <v>0</v>
      </c>
      <c r="AJW93" s="1">
        <v>1</v>
      </c>
      <c r="AJX93" s="1">
        <f t="shared" si="153"/>
        <v>1</v>
      </c>
      <c r="AJY93" s="60"/>
      <c r="AJZ93" s="1" t="s">
        <v>308</v>
      </c>
      <c r="AKA93" s="1" t="s">
        <v>260</v>
      </c>
      <c r="AKB93" s="1" t="s">
        <v>261</v>
      </c>
      <c r="AKC93" s="1" t="s">
        <v>260</v>
      </c>
      <c r="AKD93" s="1" t="s">
        <v>260</v>
      </c>
      <c r="AKE93" s="1" t="s">
        <v>260</v>
      </c>
      <c r="AKF93" s="1" t="s">
        <v>260</v>
      </c>
      <c r="AKG93" s="1" t="s">
        <v>260</v>
      </c>
      <c r="AKH93" s="1" t="s">
        <v>262</v>
      </c>
      <c r="AKI93" s="1" t="s">
        <v>260</v>
      </c>
      <c r="AKJ93" s="1" t="s">
        <v>260</v>
      </c>
      <c r="AKK93" s="1" t="s">
        <v>260</v>
      </c>
      <c r="AKL93" s="1" t="s">
        <v>260</v>
      </c>
      <c r="AKM93" s="1" t="s">
        <v>260</v>
      </c>
      <c r="AKN93" s="1" t="s">
        <v>260</v>
      </c>
      <c r="AKO93" s="1" t="s">
        <v>260</v>
      </c>
      <c r="AKP93" s="1" t="s">
        <v>263</v>
      </c>
      <c r="AKQ93" s="1" t="s">
        <v>260</v>
      </c>
      <c r="AKR93" s="1" t="s">
        <v>260</v>
      </c>
      <c r="AKS93" s="1" t="s">
        <v>260</v>
      </c>
      <c r="AKT93" s="1" t="s">
        <v>260</v>
      </c>
      <c r="AKU93" s="1" t="s">
        <v>260</v>
      </c>
      <c r="AKV93" s="1" t="s">
        <v>260</v>
      </c>
      <c r="AKW93" s="1" t="s">
        <v>260</v>
      </c>
      <c r="AKX93" s="1" t="s">
        <v>260</v>
      </c>
      <c r="AKY93" s="1" t="s">
        <v>260</v>
      </c>
      <c r="AKZ93" s="1" t="s">
        <v>260</v>
      </c>
      <c r="ALA93" s="1" t="s">
        <v>260</v>
      </c>
      <c r="ALB93" s="1" t="s">
        <v>260</v>
      </c>
      <c r="ALC93" s="1" t="s">
        <v>260</v>
      </c>
      <c r="ALD93" s="1" t="s">
        <v>260</v>
      </c>
      <c r="ALE93" s="1" t="s">
        <v>260</v>
      </c>
      <c r="ALF93" s="1" t="s">
        <v>260</v>
      </c>
      <c r="ALG93" s="1" t="s">
        <v>260</v>
      </c>
      <c r="ALH93" s="1" t="s">
        <v>260</v>
      </c>
      <c r="ALI93" s="1" t="s">
        <v>260</v>
      </c>
      <c r="ALJ93" s="1" t="s">
        <v>260</v>
      </c>
      <c r="ALK93" s="1">
        <v>1</v>
      </c>
      <c r="ALL93" s="11">
        <f t="shared" si="154"/>
        <v>172000</v>
      </c>
      <c r="ALM93" s="28">
        <v>172000</v>
      </c>
      <c r="ALN93" s="1">
        <v>1</v>
      </c>
      <c r="ALS93" s="60"/>
      <c r="ALT93" s="1">
        <v>1</v>
      </c>
      <c r="ALX93" s="1">
        <v>1</v>
      </c>
      <c r="ALY93" s="1">
        <v>1</v>
      </c>
      <c r="AMA93" s="1">
        <v>1</v>
      </c>
      <c r="AMF93" s="1">
        <v>1</v>
      </c>
      <c r="AMH93" s="403"/>
    </row>
    <row r="94" spans="1:1022" s="1" customFormat="1" ht="15" customHeight="1" x14ac:dyDescent="0.25">
      <c r="A94" s="268"/>
      <c r="B94" s="113">
        <v>92</v>
      </c>
      <c r="C94" s="304" t="s">
        <v>708</v>
      </c>
      <c r="D94" s="304" t="s">
        <v>710</v>
      </c>
      <c r="E94" s="1">
        <v>2002</v>
      </c>
      <c r="H94" s="1">
        <v>3</v>
      </c>
      <c r="I94" s="1">
        <v>1</v>
      </c>
      <c r="J94" s="1">
        <v>3</v>
      </c>
      <c r="K94" s="1">
        <v>2000</v>
      </c>
      <c r="L94" s="1">
        <v>2000</v>
      </c>
      <c r="M94" s="1">
        <v>1</v>
      </c>
      <c r="AD94" s="1">
        <v>1</v>
      </c>
      <c r="AY94" s="1">
        <v>1</v>
      </c>
      <c r="BA94" s="1">
        <v>1</v>
      </c>
      <c r="BB94" s="1">
        <v>22</v>
      </c>
      <c r="BC94" s="1">
        <v>1</v>
      </c>
      <c r="BE94" s="1">
        <v>1</v>
      </c>
      <c r="BG94" s="1">
        <v>2</v>
      </c>
      <c r="CG94" s="1">
        <v>1</v>
      </c>
      <c r="CH94" s="246"/>
      <c r="CP94" s="1">
        <f t="shared" si="118"/>
        <v>0</v>
      </c>
      <c r="CS94" s="1">
        <f t="shared" si="82"/>
        <v>0</v>
      </c>
      <c r="DO94" s="1">
        <f t="shared" si="119"/>
        <v>0</v>
      </c>
      <c r="DX94" s="1">
        <f t="shared" si="120"/>
        <v>0</v>
      </c>
      <c r="EE94" s="1">
        <f t="shared" si="121"/>
        <v>0</v>
      </c>
      <c r="EH94" s="1">
        <f t="shared" si="122"/>
        <v>0</v>
      </c>
      <c r="FF94" s="116"/>
      <c r="GP94" s="1">
        <f t="shared" si="83"/>
        <v>0</v>
      </c>
      <c r="GY94" s="1">
        <f t="shared" si="123"/>
        <v>0</v>
      </c>
      <c r="HC94" s="1">
        <f t="shared" si="124"/>
        <v>0</v>
      </c>
      <c r="HS94" s="1">
        <f t="shared" si="125"/>
        <v>0</v>
      </c>
      <c r="HX94" s="1">
        <f t="shared" si="84"/>
        <v>0</v>
      </c>
      <c r="ID94" s="1">
        <f t="shared" si="85"/>
        <v>0</v>
      </c>
      <c r="IN94" s="1">
        <f t="shared" si="126"/>
        <v>0</v>
      </c>
      <c r="IW94" s="1">
        <f t="shared" si="127"/>
        <v>0</v>
      </c>
      <c r="IZ94" s="1">
        <f t="shared" si="86"/>
        <v>0</v>
      </c>
      <c r="JJ94" s="1">
        <f t="shared" si="87"/>
        <v>0</v>
      </c>
      <c r="JV94" s="1">
        <f t="shared" si="128"/>
        <v>0</v>
      </c>
      <c r="KB94" s="1">
        <f t="shared" si="129"/>
        <v>0</v>
      </c>
      <c r="LG94" s="1">
        <f t="shared" si="88"/>
        <v>0</v>
      </c>
      <c r="LT94" s="1">
        <f t="shared" si="130"/>
        <v>0</v>
      </c>
      <c r="MA94" s="1">
        <f t="shared" si="131"/>
        <v>0</v>
      </c>
      <c r="MF94" s="1">
        <f t="shared" si="132"/>
        <v>0</v>
      </c>
      <c r="MM94" s="1">
        <f t="shared" si="133"/>
        <v>0</v>
      </c>
      <c r="MS94" s="1">
        <f t="shared" si="134"/>
        <v>0</v>
      </c>
      <c r="MU94" s="115"/>
      <c r="OI94" s="120"/>
      <c r="PD94" s="1">
        <f t="shared" si="89"/>
        <v>0</v>
      </c>
      <c r="QF94" s="1">
        <f t="shared" si="135"/>
        <v>0</v>
      </c>
      <c r="QR94" s="1">
        <v>1</v>
      </c>
      <c r="QY94" s="1">
        <f t="shared" si="136"/>
        <v>0</v>
      </c>
      <c r="RK94" s="1">
        <f t="shared" si="137"/>
        <v>0</v>
      </c>
      <c r="SA94" s="1">
        <f t="shared" si="138"/>
        <v>0</v>
      </c>
      <c r="SG94" s="1">
        <f t="shared" si="139"/>
        <v>0</v>
      </c>
      <c r="SO94" s="1">
        <f t="shared" si="140"/>
        <v>0</v>
      </c>
      <c r="TB94" s="1">
        <f t="shared" si="141"/>
        <v>0</v>
      </c>
      <c r="TS94" s="1">
        <f t="shared" si="90"/>
        <v>0</v>
      </c>
      <c r="UD94" s="1">
        <f t="shared" si="91"/>
        <v>0</v>
      </c>
      <c r="UG94" s="1">
        <f t="shared" si="92"/>
        <v>0</v>
      </c>
      <c r="UQ94" s="1">
        <f t="shared" si="142"/>
        <v>0</v>
      </c>
      <c r="VA94" s="1">
        <f t="shared" si="143"/>
        <v>0</v>
      </c>
      <c r="VG94" s="1">
        <f t="shared" si="144"/>
        <v>0</v>
      </c>
      <c r="WY94" s="1">
        <f t="shared" si="93"/>
        <v>0</v>
      </c>
      <c r="XB94" s="1">
        <f t="shared" si="145"/>
        <v>0</v>
      </c>
      <c r="XG94" s="1">
        <f t="shared" si="94"/>
        <v>0</v>
      </c>
      <c r="XK94" s="108"/>
      <c r="XL94" s="1">
        <f t="shared" si="95"/>
        <v>0</v>
      </c>
      <c r="XM94" s="1">
        <f t="shared" si="96"/>
        <v>0</v>
      </c>
      <c r="XN94" s="1">
        <f t="shared" si="146"/>
        <v>1</v>
      </c>
      <c r="XO94" s="1">
        <f t="shared" si="97"/>
        <v>0</v>
      </c>
      <c r="XP94" s="1">
        <f t="shared" si="147"/>
        <v>0</v>
      </c>
      <c r="XQ94" s="1">
        <f t="shared" si="98"/>
        <v>0</v>
      </c>
      <c r="XR94" s="1">
        <f t="shared" si="99"/>
        <v>0</v>
      </c>
      <c r="XS94" s="1">
        <f t="shared" si="100"/>
        <v>0</v>
      </c>
      <c r="XT94" s="1">
        <f t="shared" si="148"/>
        <v>0</v>
      </c>
      <c r="XU94" s="1">
        <f t="shared" si="101"/>
        <v>0</v>
      </c>
      <c r="XV94" s="1">
        <f t="shared" si="102"/>
        <v>0</v>
      </c>
      <c r="XW94" s="1">
        <f t="shared" si="103"/>
        <v>0</v>
      </c>
      <c r="XX94" s="1">
        <f t="shared" si="104"/>
        <v>0</v>
      </c>
      <c r="XY94" s="1">
        <f t="shared" si="105"/>
        <v>0</v>
      </c>
      <c r="XZ94" s="1">
        <f t="shared" si="106"/>
        <v>0</v>
      </c>
      <c r="YA94" s="1">
        <f t="shared" si="107"/>
        <v>0</v>
      </c>
      <c r="YB94" s="1">
        <f t="shared" si="108"/>
        <v>0</v>
      </c>
      <c r="YC94" s="1">
        <f t="shared" si="109"/>
        <v>0</v>
      </c>
      <c r="YD94" s="132"/>
      <c r="YE94" s="133">
        <f t="shared" si="157"/>
        <v>1</v>
      </c>
      <c r="YF94" s="133">
        <f t="shared" si="110"/>
        <v>423000</v>
      </c>
      <c r="YG94" s="130">
        <v>1</v>
      </c>
      <c r="YH94" s="130">
        <f t="shared" si="111"/>
        <v>423000</v>
      </c>
      <c r="YI94" s="129">
        <v>1</v>
      </c>
      <c r="YJ94" s="128">
        <f t="shared" si="112"/>
        <v>423000</v>
      </c>
      <c r="YK94" s="177"/>
      <c r="YL94">
        <v>1</v>
      </c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>
        <f t="shared" si="149"/>
        <v>0</v>
      </c>
      <c r="ACD94" s="25" t="e">
        <f t="shared" ref="ACD94:ACD157" si="158">(AJF94/ACC94)*YL94</f>
        <v>#DIV/0!</v>
      </c>
      <c r="ACE94" s="11">
        <f t="shared" si="113"/>
        <v>1</v>
      </c>
      <c r="ACF94" s="11">
        <f t="shared" si="114"/>
        <v>423000</v>
      </c>
      <c r="ACG94" s="1">
        <v>5</v>
      </c>
      <c r="ACH94" s="1">
        <v>1</v>
      </c>
      <c r="ACI94" s="11">
        <f t="shared" si="115"/>
        <v>423000</v>
      </c>
      <c r="ACJ94" s="45">
        <v>1</v>
      </c>
      <c r="ACK94" s="13">
        <f t="shared" si="116"/>
        <v>423000</v>
      </c>
      <c r="ACL94">
        <v>1</v>
      </c>
      <c r="ACM94" s="25">
        <f t="shared" si="150"/>
        <v>423000</v>
      </c>
      <c r="ACN94" s="11">
        <f t="shared" si="151"/>
        <v>423000</v>
      </c>
      <c r="ACO94" s="65"/>
      <c r="ACR94" s="1" t="s">
        <v>258</v>
      </c>
      <c r="ACS94" s="1">
        <v>1</v>
      </c>
      <c r="ACT94" s="1">
        <v>1</v>
      </c>
      <c r="ACZ94" s="1" t="s">
        <v>711</v>
      </c>
      <c r="ADA94" s="1">
        <v>1</v>
      </c>
      <c r="ADD94" s="1" t="s">
        <v>185</v>
      </c>
      <c r="ADU94" s="1">
        <v>3</v>
      </c>
      <c r="ADV94" s="1">
        <v>4</v>
      </c>
      <c r="ADW94" s="1">
        <v>1</v>
      </c>
      <c r="AET94" s="1">
        <v>1</v>
      </c>
      <c r="AFT94" s="1">
        <v>1</v>
      </c>
      <c r="AFW94" s="1">
        <v>1</v>
      </c>
      <c r="AGJ94" s="11"/>
      <c r="AGK94" s="11"/>
      <c r="AHF94" s="1" t="s">
        <v>1164</v>
      </c>
      <c r="AHG94" s="1">
        <v>1</v>
      </c>
      <c r="AIV94" s="1">
        <v>1</v>
      </c>
      <c r="AIW94" s="11">
        <v>423000</v>
      </c>
      <c r="AIX94" s="11"/>
      <c r="AIY94" s="1">
        <v>1</v>
      </c>
      <c r="AIZ94" s="11"/>
      <c r="AJC94" s="1">
        <v>1</v>
      </c>
      <c r="AJE94" s="45"/>
      <c r="AJF94" s="381">
        <v>423000</v>
      </c>
      <c r="AJG94" s="11">
        <f t="shared" si="117"/>
        <v>423000</v>
      </c>
      <c r="AJH94" s="60"/>
      <c r="AJI94" s="12"/>
      <c r="AJU94" s="1">
        <f t="shared" si="152"/>
        <v>0</v>
      </c>
      <c r="AJX94" s="1">
        <f t="shared" si="153"/>
        <v>0</v>
      </c>
      <c r="AJY94" s="60"/>
      <c r="AJZ94" s="1" t="s">
        <v>712</v>
      </c>
      <c r="AKA94" s="1" t="s">
        <v>260</v>
      </c>
      <c r="AKB94" s="1" t="s">
        <v>261</v>
      </c>
      <c r="AKC94" s="1" t="s">
        <v>260</v>
      </c>
      <c r="AKD94" s="1" t="s">
        <v>260</v>
      </c>
      <c r="AKE94" s="1" t="s">
        <v>260</v>
      </c>
      <c r="AKF94" s="1" t="s">
        <v>260</v>
      </c>
      <c r="AKG94" s="1" t="s">
        <v>260</v>
      </c>
      <c r="AKH94" s="1" t="s">
        <v>262</v>
      </c>
      <c r="AKI94" s="1" t="s">
        <v>260</v>
      </c>
      <c r="AKJ94" s="1" t="s">
        <v>260</v>
      </c>
      <c r="AKK94" s="1" t="s">
        <v>260</v>
      </c>
      <c r="AKL94" s="1" t="s">
        <v>260</v>
      </c>
      <c r="AKM94" s="1" t="s">
        <v>260</v>
      </c>
      <c r="AKN94" s="1" t="s">
        <v>260</v>
      </c>
      <c r="AKO94" s="1" t="s">
        <v>260</v>
      </c>
      <c r="AKP94" s="1" t="s">
        <v>263</v>
      </c>
      <c r="AKQ94" s="1" t="s">
        <v>260</v>
      </c>
      <c r="AKR94" s="1" t="s">
        <v>260</v>
      </c>
      <c r="AKS94" s="1" t="s">
        <v>260</v>
      </c>
      <c r="AKT94" s="1" t="s">
        <v>260</v>
      </c>
      <c r="AKU94" s="1" t="s">
        <v>260</v>
      </c>
      <c r="AKV94" s="1" t="s">
        <v>260</v>
      </c>
      <c r="AKW94" s="1" t="s">
        <v>260</v>
      </c>
      <c r="AKX94" s="1" t="s">
        <v>260</v>
      </c>
      <c r="AKY94" s="1" t="s">
        <v>260</v>
      </c>
      <c r="AKZ94" s="1" t="s">
        <v>260</v>
      </c>
      <c r="ALA94" s="1" t="s">
        <v>260</v>
      </c>
      <c r="ALB94" s="1" t="s">
        <v>260</v>
      </c>
      <c r="ALC94" s="1" t="s">
        <v>260</v>
      </c>
      <c r="ALD94" s="1" t="s">
        <v>260</v>
      </c>
      <c r="ALE94" s="1" t="s">
        <v>260</v>
      </c>
      <c r="ALF94" s="1" t="s">
        <v>260</v>
      </c>
      <c r="ALG94" s="1" t="s">
        <v>260</v>
      </c>
      <c r="ALH94" s="1" t="s">
        <v>260</v>
      </c>
      <c r="ALI94" s="1" t="s">
        <v>260</v>
      </c>
      <c r="ALJ94" s="1" t="s">
        <v>260</v>
      </c>
      <c r="ALK94" s="1">
        <v>1</v>
      </c>
      <c r="ALL94" s="11">
        <f t="shared" si="154"/>
        <v>423000</v>
      </c>
      <c r="ALM94" s="28">
        <v>423000</v>
      </c>
      <c r="ALO94" s="1">
        <v>1</v>
      </c>
      <c r="ALS94" s="60"/>
      <c r="ALT94" s="1">
        <v>1</v>
      </c>
      <c r="ALW94" s="1">
        <v>1</v>
      </c>
      <c r="AMH94" s="403"/>
    </row>
    <row r="95" spans="1:1022" s="1" customFormat="1" ht="15" customHeight="1" x14ac:dyDescent="0.25">
      <c r="A95" s="268"/>
      <c r="B95" s="113">
        <v>93</v>
      </c>
      <c r="C95" s="304" t="s">
        <v>708</v>
      </c>
      <c r="D95" s="304" t="s">
        <v>713</v>
      </c>
      <c r="E95" s="1">
        <v>2004</v>
      </c>
      <c r="F95" s="1">
        <v>2</v>
      </c>
      <c r="G95" s="1">
        <v>1</v>
      </c>
      <c r="J95" s="1">
        <v>2</v>
      </c>
      <c r="K95" s="1">
        <v>2000</v>
      </c>
      <c r="L95" s="1">
        <v>2000</v>
      </c>
      <c r="M95" s="1">
        <v>1</v>
      </c>
      <c r="AD95" s="1">
        <v>1</v>
      </c>
      <c r="AY95" s="1">
        <v>1</v>
      </c>
      <c r="BA95" s="1">
        <v>1</v>
      </c>
      <c r="BB95" s="1">
        <v>21</v>
      </c>
      <c r="BC95" s="1">
        <v>1</v>
      </c>
      <c r="BD95" s="1">
        <v>1</v>
      </c>
      <c r="BG95" s="1">
        <v>1</v>
      </c>
      <c r="CG95" s="1">
        <v>1</v>
      </c>
      <c r="CH95" s="246"/>
      <c r="CP95" s="1">
        <f t="shared" si="118"/>
        <v>0</v>
      </c>
      <c r="CS95" s="1">
        <f t="shared" si="82"/>
        <v>0</v>
      </c>
      <c r="DO95" s="1">
        <f t="shared" si="119"/>
        <v>0</v>
      </c>
      <c r="DX95" s="1">
        <f t="shared" si="120"/>
        <v>0</v>
      </c>
      <c r="EE95" s="1">
        <f t="shared" si="121"/>
        <v>0</v>
      </c>
      <c r="EH95" s="1">
        <f t="shared" si="122"/>
        <v>0</v>
      </c>
      <c r="FF95" s="116"/>
      <c r="GP95" s="1">
        <f t="shared" si="83"/>
        <v>0</v>
      </c>
      <c r="GY95" s="1">
        <f t="shared" si="123"/>
        <v>0</v>
      </c>
      <c r="HC95" s="1">
        <f t="shared" si="124"/>
        <v>0</v>
      </c>
      <c r="HS95" s="1">
        <f t="shared" si="125"/>
        <v>0</v>
      </c>
      <c r="HX95" s="1">
        <f t="shared" si="84"/>
        <v>0</v>
      </c>
      <c r="ID95" s="1">
        <f t="shared" si="85"/>
        <v>0</v>
      </c>
      <c r="IN95" s="1">
        <f t="shared" si="126"/>
        <v>0</v>
      </c>
      <c r="IW95" s="1">
        <f t="shared" si="127"/>
        <v>0</v>
      </c>
      <c r="IZ95" s="1">
        <f t="shared" si="86"/>
        <v>0</v>
      </c>
      <c r="JJ95" s="1">
        <f t="shared" si="87"/>
        <v>0</v>
      </c>
      <c r="JV95" s="1">
        <f t="shared" si="128"/>
        <v>0</v>
      </c>
      <c r="KB95" s="1">
        <f t="shared" si="129"/>
        <v>0</v>
      </c>
      <c r="LG95" s="1">
        <f t="shared" si="88"/>
        <v>0</v>
      </c>
      <c r="LT95" s="1">
        <f t="shared" si="130"/>
        <v>0</v>
      </c>
      <c r="MA95" s="1">
        <f t="shared" si="131"/>
        <v>0</v>
      </c>
      <c r="MF95" s="1">
        <f t="shared" si="132"/>
        <v>0</v>
      </c>
      <c r="MM95" s="1">
        <f t="shared" si="133"/>
        <v>0</v>
      </c>
      <c r="MS95" s="1">
        <f t="shared" si="134"/>
        <v>0</v>
      </c>
      <c r="MU95" s="115"/>
      <c r="OI95" s="120"/>
      <c r="PD95" s="1">
        <f t="shared" si="89"/>
        <v>0</v>
      </c>
      <c r="QF95" s="1">
        <f t="shared" si="135"/>
        <v>0</v>
      </c>
      <c r="QP95" s="1">
        <v>1</v>
      </c>
      <c r="QY95" s="1">
        <f t="shared" si="136"/>
        <v>0</v>
      </c>
      <c r="RK95" s="1">
        <f t="shared" si="137"/>
        <v>0</v>
      </c>
      <c r="SA95" s="1">
        <f t="shared" si="138"/>
        <v>0</v>
      </c>
      <c r="SG95" s="1">
        <f t="shared" si="139"/>
        <v>0</v>
      </c>
      <c r="SO95" s="1">
        <f t="shared" si="140"/>
        <v>0</v>
      </c>
      <c r="TB95" s="1">
        <f t="shared" si="141"/>
        <v>0</v>
      </c>
      <c r="TS95" s="1">
        <f t="shared" si="90"/>
        <v>0</v>
      </c>
      <c r="UD95" s="1">
        <f t="shared" si="91"/>
        <v>0</v>
      </c>
      <c r="UG95" s="1">
        <f t="shared" si="92"/>
        <v>0</v>
      </c>
      <c r="UQ95" s="1">
        <f t="shared" si="142"/>
        <v>0</v>
      </c>
      <c r="VA95" s="1">
        <f t="shared" si="143"/>
        <v>0</v>
      </c>
      <c r="VG95" s="1">
        <f t="shared" si="144"/>
        <v>0</v>
      </c>
      <c r="WY95" s="1">
        <f t="shared" si="93"/>
        <v>0</v>
      </c>
      <c r="XB95" s="1">
        <f t="shared" si="145"/>
        <v>0</v>
      </c>
      <c r="XG95" s="1">
        <f t="shared" si="94"/>
        <v>0</v>
      </c>
      <c r="XK95" s="108"/>
      <c r="XL95" s="1">
        <f t="shared" si="95"/>
        <v>0</v>
      </c>
      <c r="XM95" s="1">
        <f t="shared" si="96"/>
        <v>0</v>
      </c>
      <c r="XN95" s="1">
        <f t="shared" si="146"/>
        <v>1</v>
      </c>
      <c r="XO95" s="1">
        <f t="shared" si="97"/>
        <v>0</v>
      </c>
      <c r="XP95" s="1">
        <f t="shared" si="147"/>
        <v>0</v>
      </c>
      <c r="XQ95" s="1">
        <f t="shared" si="98"/>
        <v>0</v>
      </c>
      <c r="XR95" s="1">
        <f t="shared" si="99"/>
        <v>0</v>
      </c>
      <c r="XS95" s="1">
        <f t="shared" si="100"/>
        <v>0</v>
      </c>
      <c r="XT95" s="1">
        <f t="shared" si="148"/>
        <v>0</v>
      </c>
      <c r="XU95" s="1">
        <f t="shared" si="101"/>
        <v>0</v>
      </c>
      <c r="XV95" s="1">
        <f t="shared" si="102"/>
        <v>0</v>
      </c>
      <c r="XW95" s="1">
        <f t="shared" si="103"/>
        <v>0</v>
      </c>
      <c r="XX95" s="1">
        <f t="shared" si="104"/>
        <v>0</v>
      </c>
      <c r="XY95" s="1">
        <f t="shared" si="105"/>
        <v>0</v>
      </c>
      <c r="XZ95" s="1">
        <f t="shared" si="106"/>
        <v>0</v>
      </c>
      <c r="YA95" s="1">
        <f t="shared" si="107"/>
        <v>0</v>
      </c>
      <c r="YB95" s="1">
        <f t="shared" si="108"/>
        <v>0</v>
      </c>
      <c r="YC95" s="1">
        <f t="shared" si="109"/>
        <v>0</v>
      </c>
      <c r="YD95" s="132"/>
      <c r="YE95" s="133">
        <f t="shared" si="157"/>
        <v>1</v>
      </c>
      <c r="YF95" s="133">
        <f t="shared" si="110"/>
        <v>60300</v>
      </c>
      <c r="YG95" s="130">
        <v>1</v>
      </c>
      <c r="YH95" s="130">
        <f t="shared" si="111"/>
        <v>60300</v>
      </c>
      <c r="YI95" s="129">
        <v>1</v>
      </c>
      <c r="YJ95" s="128">
        <f t="shared" si="112"/>
        <v>60300</v>
      </c>
      <c r="YK95" s="177"/>
      <c r="YL95">
        <v>1</v>
      </c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>
        <f t="shared" si="149"/>
        <v>0</v>
      </c>
      <c r="ACD95" s="25" t="e">
        <f t="shared" si="158"/>
        <v>#DIV/0!</v>
      </c>
      <c r="ACE95" s="11">
        <f t="shared" si="113"/>
        <v>1</v>
      </c>
      <c r="ACF95" s="11">
        <f t="shared" si="114"/>
        <v>60300</v>
      </c>
      <c r="ACG95" s="1">
        <v>5</v>
      </c>
      <c r="ACH95" s="1">
        <v>1</v>
      </c>
      <c r="ACI95" s="11">
        <f t="shared" si="115"/>
        <v>60300</v>
      </c>
      <c r="ACJ95" s="45">
        <v>1</v>
      </c>
      <c r="ACK95" s="13">
        <f t="shared" si="116"/>
        <v>60300</v>
      </c>
      <c r="ACL95">
        <v>1</v>
      </c>
      <c r="ACM95" s="25">
        <f t="shared" si="150"/>
        <v>60300</v>
      </c>
      <c r="ACN95" s="11">
        <f t="shared" si="151"/>
        <v>60300</v>
      </c>
      <c r="ACO95" s="65"/>
      <c r="ACR95" s="1" t="s">
        <v>258</v>
      </c>
      <c r="ACS95" s="1">
        <v>1</v>
      </c>
      <c r="ACU95" s="1">
        <v>1</v>
      </c>
      <c r="ACZ95" s="1" t="s">
        <v>714</v>
      </c>
      <c r="ADD95" s="1" t="s">
        <v>189</v>
      </c>
      <c r="ADO95" s="1">
        <v>1</v>
      </c>
      <c r="AFK95" s="1">
        <v>1</v>
      </c>
      <c r="AGJ95" s="1">
        <v>60000</v>
      </c>
      <c r="AGK95" s="11">
        <f t="shared" si="155"/>
        <v>0</v>
      </c>
      <c r="AHH95" s="1">
        <v>60000</v>
      </c>
      <c r="AHW95" s="1">
        <v>3</v>
      </c>
      <c r="AHX95" s="1">
        <v>1</v>
      </c>
      <c r="AIH95" s="1">
        <v>1</v>
      </c>
      <c r="AIW95" s="11">
        <v>300</v>
      </c>
      <c r="AIX95" s="11"/>
      <c r="AIY95" s="1">
        <v>0.5</v>
      </c>
      <c r="AIZ95" s="11">
        <v>1000</v>
      </c>
      <c r="AJA95" s="1">
        <v>59000</v>
      </c>
      <c r="AJB95" s="1">
        <v>1</v>
      </c>
      <c r="AJD95" s="1">
        <v>97.844112769485903</v>
      </c>
      <c r="AJE95" s="45">
        <v>5900</v>
      </c>
      <c r="AJF95" s="381">
        <v>60300</v>
      </c>
      <c r="AJG95" s="11">
        <f t="shared" si="117"/>
        <v>60300</v>
      </c>
      <c r="AJH95" s="60"/>
      <c r="AJI95" s="12"/>
      <c r="AJU95" s="1">
        <f t="shared" si="152"/>
        <v>0</v>
      </c>
      <c r="AJX95" s="1">
        <f t="shared" si="153"/>
        <v>0</v>
      </c>
      <c r="AJY95" s="60"/>
      <c r="AJZ95" s="1" t="s">
        <v>715</v>
      </c>
      <c r="AKA95" s="1" t="s">
        <v>260</v>
      </c>
      <c r="AKB95" s="1" t="s">
        <v>261</v>
      </c>
      <c r="AKC95" s="1" t="s">
        <v>260</v>
      </c>
      <c r="AKD95" s="1" t="s">
        <v>260</v>
      </c>
      <c r="AKE95" s="1" t="s">
        <v>260</v>
      </c>
      <c r="AKF95" s="1" t="s">
        <v>260</v>
      </c>
      <c r="AKG95" s="1" t="s">
        <v>260</v>
      </c>
      <c r="AKH95" s="1" t="s">
        <v>262</v>
      </c>
      <c r="AKI95" s="1" t="s">
        <v>260</v>
      </c>
      <c r="AKJ95" s="1" t="s">
        <v>260</v>
      </c>
      <c r="AKK95" s="1" t="s">
        <v>260</v>
      </c>
      <c r="AKL95" s="1" t="s">
        <v>260</v>
      </c>
      <c r="AKM95" s="1" t="s">
        <v>260</v>
      </c>
      <c r="AKN95" s="1" t="s">
        <v>260</v>
      </c>
      <c r="AKO95" s="1" t="s">
        <v>260</v>
      </c>
      <c r="AKP95" s="1" t="s">
        <v>263</v>
      </c>
      <c r="AKQ95" s="1" t="s">
        <v>260</v>
      </c>
      <c r="AKR95" s="1" t="s">
        <v>260</v>
      </c>
      <c r="AKS95" s="1" t="s">
        <v>260</v>
      </c>
      <c r="AKT95" s="1" t="s">
        <v>260</v>
      </c>
      <c r="AKU95" s="1" t="s">
        <v>260</v>
      </c>
      <c r="AKV95" s="1" t="s">
        <v>260</v>
      </c>
      <c r="AKW95" s="1" t="s">
        <v>260</v>
      </c>
      <c r="AKX95" s="1" t="s">
        <v>260</v>
      </c>
      <c r="AKY95" s="1" t="s">
        <v>260</v>
      </c>
      <c r="AKZ95" s="1" t="s">
        <v>260</v>
      </c>
      <c r="ALA95" s="1" t="s">
        <v>260</v>
      </c>
      <c r="ALB95" s="1" t="s">
        <v>260</v>
      </c>
      <c r="ALC95" s="1" t="s">
        <v>260</v>
      </c>
      <c r="ALD95" s="1" t="s">
        <v>260</v>
      </c>
      <c r="ALE95" s="1" t="s">
        <v>260</v>
      </c>
      <c r="ALF95" s="1" t="s">
        <v>260</v>
      </c>
      <c r="ALG95" s="1" t="s">
        <v>260</v>
      </c>
      <c r="ALH95" s="1" t="s">
        <v>260</v>
      </c>
      <c r="ALI95" s="1" t="s">
        <v>260</v>
      </c>
      <c r="ALJ95" s="1" t="s">
        <v>260</v>
      </c>
      <c r="ALK95" s="1">
        <v>1</v>
      </c>
      <c r="ALL95" s="11">
        <f t="shared" si="154"/>
        <v>60300</v>
      </c>
      <c r="ALM95" s="28">
        <v>60300</v>
      </c>
      <c r="ALO95" s="1">
        <v>1</v>
      </c>
      <c r="ALS95" s="60"/>
      <c r="ALT95" s="1">
        <v>1</v>
      </c>
      <c r="ALW95" s="1">
        <v>1</v>
      </c>
      <c r="AMH95" s="403"/>
    </row>
    <row r="96" spans="1:1022" s="1" customFormat="1" ht="15" customHeight="1" x14ac:dyDescent="0.25">
      <c r="A96" s="268"/>
      <c r="B96" s="113">
        <v>94</v>
      </c>
      <c r="C96" s="304" t="s">
        <v>708</v>
      </c>
      <c r="D96" s="304" t="s">
        <v>716</v>
      </c>
      <c r="E96" s="1">
        <v>2005</v>
      </c>
      <c r="F96" s="1">
        <v>2</v>
      </c>
      <c r="G96" s="1">
        <v>1</v>
      </c>
      <c r="J96" s="1">
        <v>2</v>
      </c>
      <c r="K96" s="1">
        <v>1998</v>
      </c>
      <c r="L96" s="1">
        <v>2002</v>
      </c>
      <c r="M96" s="1">
        <v>5</v>
      </c>
      <c r="AB96" s="1">
        <v>1</v>
      </c>
      <c r="AC96" s="1">
        <v>1</v>
      </c>
      <c r="AD96" s="1">
        <v>1</v>
      </c>
      <c r="AE96" s="1">
        <v>1</v>
      </c>
      <c r="AF96" s="1">
        <v>1</v>
      </c>
      <c r="AW96" s="1">
        <v>1</v>
      </c>
      <c r="AY96" s="1">
        <v>1</v>
      </c>
      <c r="BA96" s="1">
        <v>1</v>
      </c>
      <c r="BB96" s="1">
        <v>13</v>
      </c>
      <c r="BE96" s="1">
        <v>1</v>
      </c>
      <c r="BG96" s="1">
        <v>3</v>
      </c>
      <c r="CG96" s="1">
        <v>1</v>
      </c>
      <c r="CH96" s="246"/>
      <c r="CP96" s="1">
        <f t="shared" si="118"/>
        <v>0</v>
      </c>
      <c r="CS96" s="1">
        <f t="shared" si="82"/>
        <v>0</v>
      </c>
      <c r="DO96" s="1">
        <f t="shared" si="119"/>
        <v>0</v>
      </c>
      <c r="DX96" s="1">
        <f t="shared" si="120"/>
        <v>0</v>
      </c>
      <c r="EE96" s="1">
        <f t="shared" si="121"/>
        <v>0</v>
      </c>
      <c r="EH96" s="1">
        <f t="shared" si="122"/>
        <v>0</v>
      </c>
      <c r="FF96" s="116"/>
      <c r="GP96" s="1">
        <f t="shared" si="83"/>
        <v>0</v>
      </c>
      <c r="GY96" s="1">
        <f t="shared" si="123"/>
        <v>0</v>
      </c>
      <c r="HC96" s="1">
        <f t="shared" si="124"/>
        <v>0</v>
      </c>
      <c r="HS96" s="1">
        <f t="shared" si="125"/>
        <v>0</v>
      </c>
      <c r="HX96" s="1">
        <f t="shared" si="84"/>
        <v>0</v>
      </c>
      <c r="ID96" s="1">
        <f t="shared" si="85"/>
        <v>0</v>
      </c>
      <c r="IN96" s="1">
        <f t="shared" si="126"/>
        <v>0</v>
      </c>
      <c r="IW96" s="1">
        <f t="shared" si="127"/>
        <v>0</v>
      </c>
      <c r="IZ96" s="1">
        <f t="shared" si="86"/>
        <v>0</v>
      </c>
      <c r="JJ96" s="1">
        <f t="shared" si="87"/>
        <v>0</v>
      </c>
      <c r="JV96" s="1">
        <f t="shared" si="128"/>
        <v>0</v>
      </c>
      <c r="KB96" s="1">
        <f t="shared" si="129"/>
        <v>0</v>
      </c>
      <c r="LG96" s="1">
        <f t="shared" si="88"/>
        <v>0</v>
      </c>
      <c r="LT96" s="1">
        <f t="shared" si="130"/>
        <v>0</v>
      </c>
      <c r="MA96" s="1">
        <f t="shared" si="131"/>
        <v>0</v>
      </c>
      <c r="MF96" s="1">
        <f t="shared" si="132"/>
        <v>0</v>
      </c>
      <c r="MM96" s="1">
        <f t="shared" si="133"/>
        <v>0</v>
      </c>
      <c r="MS96" s="1">
        <f t="shared" si="134"/>
        <v>0</v>
      </c>
      <c r="MU96" s="115"/>
      <c r="OI96" s="120"/>
      <c r="PD96" s="1">
        <f t="shared" si="89"/>
        <v>0</v>
      </c>
      <c r="QF96" s="1">
        <f t="shared" si="135"/>
        <v>0</v>
      </c>
      <c r="QH96" s="1">
        <v>1</v>
      </c>
      <c r="QT96" s="1">
        <v>1</v>
      </c>
      <c r="QY96" s="1">
        <f t="shared" si="136"/>
        <v>0</v>
      </c>
      <c r="RK96" s="1">
        <f t="shared" si="137"/>
        <v>0</v>
      </c>
      <c r="SA96" s="1">
        <f t="shared" si="138"/>
        <v>0</v>
      </c>
      <c r="SG96" s="1">
        <f t="shared" si="139"/>
        <v>0</v>
      </c>
      <c r="SO96" s="1">
        <f t="shared" si="140"/>
        <v>0</v>
      </c>
      <c r="TB96" s="1">
        <f t="shared" si="141"/>
        <v>0</v>
      </c>
      <c r="TS96" s="1">
        <f t="shared" si="90"/>
        <v>0</v>
      </c>
      <c r="UD96" s="1">
        <f t="shared" si="91"/>
        <v>0</v>
      </c>
      <c r="UG96" s="1">
        <f t="shared" si="92"/>
        <v>0</v>
      </c>
      <c r="UQ96" s="1">
        <f t="shared" si="142"/>
        <v>0</v>
      </c>
      <c r="VA96" s="1">
        <f t="shared" si="143"/>
        <v>0</v>
      </c>
      <c r="VG96" s="1">
        <f t="shared" si="144"/>
        <v>0</v>
      </c>
      <c r="WY96" s="1">
        <f t="shared" si="93"/>
        <v>0</v>
      </c>
      <c r="XB96" s="1">
        <f t="shared" si="145"/>
        <v>0</v>
      </c>
      <c r="XG96" s="1">
        <f t="shared" si="94"/>
        <v>0</v>
      </c>
      <c r="XK96" s="108"/>
      <c r="XL96" s="1">
        <f t="shared" si="95"/>
        <v>0</v>
      </c>
      <c r="XM96" s="1">
        <f t="shared" si="96"/>
        <v>0</v>
      </c>
      <c r="XN96" s="1">
        <f t="shared" si="146"/>
        <v>2</v>
      </c>
      <c r="XO96" s="1">
        <f t="shared" si="97"/>
        <v>0</v>
      </c>
      <c r="XP96" s="1">
        <f t="shared" si="147"/>
        <v>0</v>
      </c>
      <c r="XQ96" s="1">
        <f t="shared" si="98"/>
        <v>0</v>
      </c>
      <c r="XR96" s="1">
        <f t="shared" si="99"/>
        <v>0</v>
      </c>
      <c r="XS96" s="1">
        <f t="shared" si="100"/>
        <v>0</v>
      </c>
      <c r="XT96" s="1">
        <f t="shared" si="148"/>
        <v>0</v>
      </c>
      <c r="XU96" s="1">
        <f t="shared" si="101"/>
        <v>0</v>
      </c>
      <c r="XV96" s="1">
        <f t="shared" si="102"/>
        <v>0</v>
      </c>
      <c r="XW96" s="1">
        <f t="shared" si="103"/>
        <v>0</v>
      </c>
      <c r="XX96" s="1">
        <f t="shared" si="104"/>
        <v>0</v>
      </c>
      <c r="XY96" s="1">
        <f t="shared" si="105"/>
        <v>0</v>
      </c>
      <c r="XZ96" s="1">
        <f t="shared" si="106"/>
        <v>0</v>
      </c>
      <c r="YA96" s="1">
        <f t="shared" si="107"/>
        <v>0</v>
      </c>
      <c r="YB96" s="1">
        <f t="shared" si="108"/>
        <v>0</v>
      </c>
      <c r="YC96" s="1">
        <f t="shared" si="109"/>
        <v>0</v>
      </c>
      <c r="YD96" s="132"/>
      <c r="YE96" s="133">
        <f t="shared" si="157"/>
        <v>2</v>
      </c>
      <c r="YF96" s="133">
        <f t="shared" si="110"/>
        <v>441500</v>
      </c>
      <c r="YG96" s="130">
        <v>1</v>
      </c>
      <c r="YH96" s="130">
        <f t="shared" si="111"/>
        <v>883000</v>
      </c>
      <c r="YI96" s="129">
        <v>1</v>
      </c>
      <c r="YJ96" s="128">
        <f t="shared" si="112"/>
        <v>883000</v>
      </c>
      <c r="YK96" s="177"/>
      <c r="YL96">
        <v>1</v>
      </c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>
        <f t="shared" si="149"/>
        <v>0</v>
      </c>
      <c r="ACD96" s="25" t="e">
        <f t="shared" si="158"/>
        <v>#DIV/0!</v>
      </c>
      <c r="ACE96" s="11">
        <f t="shared" si="113"/>
        <v>2</v>
      </c>
      <c r="ACF96" s="11">
        <f t="shared" si="114"/>
        <v>441500</v>
      </c>
      <c r="ACG96" s="1">
        <v>5</v>
      </c>
      <c r="ACH96" s="1">
        <v>1</v>
      </c>
      <c r="ACI96" s="11">
        <f t="shared" si="115"/>
        <v>883000</v>
      </c>
      <c r="ACJ96" s="11"/>
      <c r="ACK96" s="13">
        <f t="shared" si="116"/>
        <v>0</v>
      </c>
      <c r="ACL96">
        <v>1</v>
      </c>
      <c r="ACM96" s="25">
        <f t="shared" si="150"/>
        <v>883000</v>
      </c>
      <c r="ACN96" s="11">
        <f t="shared" si="151"/>
        <v>883000</v>
      </c>
      <c r="ACO96" s="65"/>
      <c r="ACR96" s="39" t="s">
        <v>295</v>
      </c>
      <c r="ACZ96" s="1" t="s">
        <v>259</v>
      </c>
      <c r="ADD96" s="1" t="s">
        <v>189</v>
      </c>
      <c r="ADO96" s="1">
        <v>1</v>
      </c>
      <c r="ADV96" s="1">
        <v>6</v>
      </c>
      <c r="ADW96" s="1">
        <v>1</v>
      </c>
      <c r="AEA96" s="1">
        <v>1</v>
      </c>
      <c r="AFK96" s="1">
        <v>1</v>
      </c>
      <c r="AGJ96" s="11">
        <v>800000</v>
      </c>
      <c r="AGK96" s="11">
        <f t="shared" si="155"/>
        <v>96000</v>
      </c>
      <c r="AGV96" s="1">
        <v>13000</v>
      </c>
      <c r="AGW96" s="1">
        <v>1</v>
      </c>
      <c r="AGZ96" s="1">
        <v>83000</v>
      </c>
      <c r="AHA96" s="1">
        <v>1</v>
      </c>
      <c r="AHG96" s="1">
        <v>1</v>
      </c>
      <c r="AHH96" s="1">
        <v>883000</v>
      </c>
      <c r="AHI96" s="1">
        <v>10.375</v>
      </c>
      <c r="AHJ96" s="1">
        <v>4</v>
      </c>
      <c r="AHK96" s="1">
        <v>1</v>
      </c>
      <c r="AHP96" s="1">
        <v>2</v>
      </c>
      <c r="AHQ96" s="1">
        <v>1</v>
      </c>
      <c r="AHV96" s="1">
        <v>1</v>
      </c>
      <c r="AHY96" s="1">
        <v>1</v>
      </c>
      <c r="AHZ96" s="1">
        <v>1</v>
      </c>
      <c r="AIH96" s="1">
        <v>1</v>
      </c>
      <c r="AIW96" s="11"/>
      <c r="AIX96" s="11"/>
      <c r="AIZ96" s="11">
        <v>155000</v>
      </c>
      <c r="AJA96" s="1">
        <v>728000</v>
      </c>
      <c r="AJB96" s="1">
        <v>1</v>
      </c>
      <c r="AJD96" s="1">
        <v>82.446206115515281</v>
      </c>
      <c r="AJE96" s="45">
        <v>469.67741935483866</v>
      </c>
      <c r="AJF96" s="381">
        <v>883000</v>
      </c>
      <c r="AJG96" s="11">
        <f t="shared" si="117"/>
        <v>441500</v>
      </c>
      <c r="AJH96" s="60"/>
      <c r="AJI96" s="12">
        <v>1</v>
      </c>
      <c r="AJJ96" s="1">
        <v>1</v>
      </c>
      <c r="AJK96" s="1">
        <v>1</v>
      </c>
      <c r="AJU96" s="1">
        <f t="shared" si="152"/>
        <v>2</v>
      </c>
      <c r="AJX96" s="1">
        <f t="shared" si="153"/>
        <v>2</v>
      </c>
      <c r="AJY96" s="60"/>
      <c r="AJZ96" s="1" t="s">
        <v>715</v>
      </c>
      <c r="AKA96" s="1" t="s">
        <v>186</v>
      </c>
      <c r="AKB96" s="1" t="s">
        <v>717</v>
      </c>
      <c r="AKC96" s="1" t="s">
        <v>260</v>
      </c>
      <c r="AKD96" s="1" t="s">
        <v>260</v>
      </c>
      <c r="AKE96" s="1" t="s">
        <v>260</v>
      </c>
      <c r="AKF96" s="1" t="s">
        <v>260</v>
      </c>
      <c r="AKG96" s="1" t="s">
        <v>260</v>
      </c>
      <c r="AKH96" s="1" t="s">
        <v>262</v>
      </c>
      <c r="AKI96" s="1" t="s">
        <v>260</v>
      </c>
      <c r="AKJ96" s="1" t="s">
        <v>260</v>
      </c>
      <c r="AKK96" s="1" t="s">
        <v>260</v>
      </c>
      <c r="AKL96" s="1" t="s">
        <v>260</v>
      </c>
      <c r="AKM96" s="1" t="s">
        <v>260</v>
      </c>
      <c r="AKN96" s="1" t="s">
        <v>260</v>
      </c>
      <c r="AKO96" s="1" t="s">
        <v>260</v>
      </c>
      <c r="AKP96" s="1" t="s">
        <v>263</v>
      </c>
      <c r="AKQ96" s="1" t="s">
        <v>260</v>
      </c>
      <c r="AKR96" s="1" t="s">
        <v>260</v>
      </c>
      <c r="AKS96" s="1" t="s">
        <v>260</v>
      </c>
      <c r="AKT96" s="1" t="s">
        <v>260</v>
      </c>
      <c r="AKU96" s="1" t="s">
        <v>260</v>
      </c>
      <c r="AKV96" s="1" t="s">
        <v>260</v>
      </c>
      <c r="AKW96" s="1" t="s">
        <v>260</v>
      </c>
      <c r="AKX96" s="1" t="s">
        <v>260</v>
      </c>
      <c r="AKY96" s="1" t="s">
        <v>260</v>
      </c>
      <c r="AKZ96" s="1" t="s">
        <v>260</v>
      </c>
      <c r="ALA96" s="1" t="s">
        <v>260</v>
      </c>
      <c r="ALB96" s="1" t="s">
        <v>260</v>
      </c>
      <c r="ALC96" s="1" t="s">
        <v>260</v>
      </c>
      <c r="ALD96" s="1" t="s">
        <v>260</v>
      </c>
      <c r="ALE96" s="1" t="s">
        <v>260</v>
      </c>
      <c r="ALF96" s="1" t="s">
        <v>260</v>
      </c>
      <c r="ALG96" s="1" t="s">
        <v>260</v>
      </c>
      <c r="ALH96" s="1" t="s">
        <v>260</v>
      </c>
      <c r="ALI96" s="1" t="s">
        <v>260</v>
      </c>
      <c r="ALJ96" s="1" t="s">
        <v>260</v>
      </c>
      <c r="ALK96" s="1">
        <v>3</v>
      </c>
      <c r="ALL96" s="11">
        <f t="shared" si="154"/>
        <v>294333.33333333331</v>
      </c>
      <c r="ALM96" s="28">
        <v>883000</v>
      </c>
      <c r="ALN96" s="1">
        <v>2</v>
      </c>
      <c r="ALO96" s="1">
        <v>1</v>
      </c>
      <c r="ALS96" s="60"/>
      <c r="ALT96" s="1">
        <v>1</v>
      </c>
      <c r="ALW96" s="1">
        <v>1</v>
      </c>
      <c r="ALX96" s="1">
        <v>1</v>
      </c>
      <c r="ALY96" s="1">
        <v>1</v>
      </c>
      <c r="ALZ96" s="1">
        <v>1</v>
      </c>
      <c r="AMB96" s="1">
        <v>1</v>
      </c>
      <c r="AMH96" s="403"/>
    </row>
    <row r="97" spans="1:1022" s="1" customFormat="1" ht="15" customHeight="1" x14ac:dyDescent="0.25">
      <c r="A97" s="268"/>
      <c r="B97" s="113">
        <v>95</v>
      </c>
      <c r="C97" s="304" t="s">
        <v>708</v>
      </c>
      <c r="D97" s="304" t="s">
        <v>718</v>
      </c>
      <c r="E97" s="1">
        <v>2006</v>
      </c>
      <c r="H97" s="1">
        <v>1</v>
      </c>
      <c r="I97" s="1">
        <v>1</v>
      </c>
      <c r="J97" s="1">
        <v>1</v>
      </c>
      <c r="K97" s="1">
        <v>2004</v>
      </c>
      <c r="L97" s="1">
        <v>2004</v>
      </c>
      <c r="M97" s="1">
        <v>1</v>
      </c>
      <c r="AH97" s="1">
        <v>1</v>
      </c>
      <c r="AY97" s="1">
        <v>1</v>
      </c>
      <c r="BA97" s="1">
        <v>1</v>
      </c>
      <c r="BB97" s="1">
        <v>11</v>
      </c>
      <c r="BC97" s="1">
        <v>1</v>
      </c>
      <c r="BG97" s="1">
        <v>2</v>
      </c>
      <c r="CG97" s="1">
        <v>1</v>
      </c>
      <c r="CH97" s="246"/>
      <c r="CP97" s="1">
        <f t="shared" si="118"/>
        <v>0</v>
      </c>
      <c r="CS97" s="1">
        <f t="shared" si="82"/>
        <v>0</v>
      </c>
      <c r="DO97" s="1">
        <f t="shared" si="119"/>
        <v>0</v>
      </c>
      <c r="DX97" s="1">
        <f t="shared" si="120"/>
        <v>0</v>
      </c>
      <c r="EE97" s="1">
        <f t="shared" si="121"/>
        <v>0</v>
      </c>
      <c r="EH97" s="1">
        <f t="shared" si="122"/>
        <v>0</v>
      </c>
      <c r="FF97" s="116"/>
      <c r="GP97" s="1">
        <f t="shared" si="83"/>
        <v>0</v>
      </c>
      <c r="GY97" s="1">
        <f t="shared" si="123"/>
        <v>0</v>
      </c>
      <c r="HC97" s="1">
        <f t="shared" si="124"/>
        <v>0</v>
      </c>
      <c r="HS97" s="1">
        <f t="shared" si="125"/>
        <v>0</v>
      </c>
      <c r="HX97" s="1">
        <f t="shared" si="84"/>
        <v>0</v>
      </c>
      <c r="ID97" s="1">
        <f t="shared" si="85"/>
        <v>0</v>
      </c>
      <c r="IN97" s="1">
        <f t="shared" si="126"/>
        <v>0</v>
      </c>
      <c r="IW97" s="1">
        <f t="shared" si="127"/>
        <v>0</v>
      </c>
      <c r="IZ97" s="1">
        <f t="shared" si="86"/>
        <v>0</v>
      </c>
      <c r="JJ97" s="1">
        <f t="shared" si="87"/>
        <v>0</v>
      </c>
      <c r="JV97" s="1">
        <f t="shared" si="128"/>
        <v>0</v>
      </c>
      <c r="KB97" s="1">
        <f t="shared" si="129"/>
        <v>0</v>
      </c>
      <c r="LG97" s="1">
        <f t="shared" si="88"/>
        <v>0</v>
      </c>
      <c r="LT97" s="1">
        <f t="shared" si="130"/>
        <v>0</v>
      </c>
      <c r="MA97" s="1">
        <f t="shared" si="131"/>
        <v>0</v>
      </c>
      <c r="MF97" s="1">
        <f t="shared" si="132"/>
        <v>0</v>
      </c>
      <c r="MM97" s="1">
        <f t="shared" si="133"/>
        <v>0</v>
      </c>
      <c r="MS97" s="1">
        <f t="shared" si="134"/>
        <v>0</v>
      </c>
      <c r="MU97" s="115"/>
      <c r="OI97" s="120"/>
      <c r="PD97" s="1">
        <f t="shared" si="89"/>
        <v>0</v>
      </c>
      <c r="QF97" s="1">
        <f t="shared" si="135"/>
        <v>0</v>
      </c>
      <c r="QP97" s="1">
        <v>1</v>
      </c>
      <c r="QY97" s="1">
        <f t="shared" si="136"/>
        <v>0</v>
      </c>
      <c r="RK97" s="1">
        <f t="shared" si="137"/>
        <v>0</v>
      </c>
      <c r="SA97" s="1">
        <f t="shared" si="138"/>
        <v>0</v>
      </c>
      <c r="SG97" s="1">
        <f t="shared" si="139"/>
        <v>0</v>
      </c>
      <c r="SO97" s="1">
        <f t="shared" si="140"/>
        <v>0</v>
      </c>
      <c r="TB97" s="1">
        <f t="shared" si="141"/>
        <v>0</v>
      </c>
      <c r="TS97" s="1">
        <f t="shared" si="90"/>
        <v>0</v>
      </c>
      <c r="UD97" s="1">
        <f t="shared" si="91"/>
        <v>0</v>
      </c>
      <c r="UG97" s="1">
        <f t="shared" si="92"/>
        <v>0</v>
      </c>
      <c r="UQ97" s="1">
        <f t="shared" si="142"/>
        <v>0</v>
      </c>
      <c r="VA97" s="1">
        <f t="shared" si="143"/>
        <v>0</v>
      </c>
      <c r="VG97" s="1">
        <f t="shared" si="144"/>
        <v>0</v>
      </c>
      <c r="WY97" s="1">
        <f t="shared" si="93"/>
        <v>0</v>
      </c>
      <c r="XB97" s="1">
        <f t="shared" si="145"/>
        <v>0</v>
      </c>
      <c r="XG97" s="1">
        <f t="shared" si="94"/>
        <v>0</v>
      </c>
      <c r="XK97" s="108"/>
      <c r="XL97" s="1">
        <f t="shared" si="95"/>
        <v>0</v>
      </c>
      <c r="XM97" s="1">
        <f t="shared" si="96"/>
        <v>0</v>
      </c>
      <c r="XN97" s="1">
        <f t="shared" si="146"/>
        <v>1</v>
      </c>
      <c r="XO97" s="1">
        <f t="shared" si="97"/>
        <v>0</v>
      </c>
      <c r="XP97" s="1">
        <f t="shared" si="147"/>
        <v>0</v>
      </c>
      <c r="XQ97" s="1">
        <f t="shared" si="98"/>
        <v>0</v>
      </c>
      <c r="XR97" s="1">
        <f t="shared" si="99"/>
        <v>0</v>
      </c>
      <c r="XS97" s="1">
        <f t="shared" si="100"/>
        <v>0</v>
      </c>
      <c r="XT97" s="1">
        <f t="shared" si="148"/>
        <v>0</v>
      </c>
      <c r="XU97" s="1">
        <f t="shared" si="101"/>
        <v>0</v>
      </c>
      <c r="XV97" s="1">
        <f t="shared" si="102"/>
        <v>0</v>
      </c>
      <c r="XW97" s="1">
        <f t="shared" si="103"/>
        <v>0</v>
      </c>
      <c r="XX97" s="1">
        <f t="shared" si="104"/>
        <v>0</v>
      </c>
      <c r="XY97" s="1">
        <f t="shared" si="105"/>
        <v>0</v>
      </c>
      <c r="XZ97" s="1">
        <f t="shared" si="106"/>
        <v>0</v>
      </c>
      <c r="YA97" s="1">
        <f t="shared" si="107"/>
        <v>0</v>
      </c>
      <c r="YB97" s="1">
        <f t="shared" si="108"/>
        <v>0</v>
      </c>
      <c r="YC97" s="1">
        <f t="shared" si="109"/>
        <v>0</v>
      </c>
      <c r="YD97" s="132"/>
      <c r="YE97" s="133">
        <f t="shared" si="157"/>
        <v>1</v>
      </c>
      <c r="YF97" s="133">
        <f t="shared" si="110"/>
        <v>24500</v>
      </c>
      <c r="YG97" s="130">
        <v>1</v>
      </c>
      <c r="YH97" s="130">
        <f t="shared" si="111"/>
        <v>24500</v>
      </c>
      <c r="YI97" s="129">
        <v>1</v>
      </c>
      <c r="YJ97" s="128">
        <f t="shared" si="112"/>
        <v>24500</v>
      </c>
      <c r="YK97" s="177"/>
      <c r="YL97">
        <v>1</v>
      </c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>
        <f t="shared" si="149"/>
        <v>0</v>
      </c>
      <c r="ACD97" s="25" t="e">
        <f t="shared" si="158"/>
        <v>#DIV/0!</v>
      </c>
      <c r="ACE97" s="11">
        <f t="shared" si="113"/>
        <v>1</v>
      </c>
      <c r="ACF97" s="11">
        <f t="shared" si="114"/>
        <v>24500</v>
      </c>
      <c r="ACG97" s="1">
        <v>5</v>
      </c>
      <c r="ACH97" s="1">
        <v>1</v>
      </c>
      <c r="ACI97" s="11">
        <f t="shared" si="115"/>
        <v>24500</v>
      </c>
      <c r="ACJ97" s="45">
        <v>1</v>
      </c>
      <c r="ACK97" s="13">
        <f t="shared" si="116"/>
        <v>24500</v>
      </c>
      <c r="ACL97">
        <v>1</v>
      </c>
      <c r="ACM97" s="25">
        <f t="shared" si="150"/>
        <v>24500</v>
      </c>
      <c r="ACN97" s="11">
        <f t="shared" si="151"/>
        <v>24500</v>
      </c>
      <c r="ACO97" s="65"/>
      <c r="ACR97" s="1" t="s">
        <v>258</v>
      </c>
      <c r="ACS97" s="1">
        <v>1</v>
      </c>
      <c r="ACT97" s="1">
        <v>1</v>
      </c>
      <c r="ACZ97" s="1" t="s">
        <v>259</v>
      </c>
      <c r="ADD97" s="1" t="s">
        <v>189</v>
      </c>
      <c r="AFK97" s="1">
        <v>1</v>
      </c>
      <c r="AGJ97" s="1">
        <v>20000</v>
      </c>
      <c r="AGK97" s="11">
        <f t="shared" si="155"/>
        <v>0</v>
      </c>
      <c r="AHH97" s="1">
        <v>20000</v>
      </c>
      <c r="AHW97" s="1">
        <v>1</v>
      </c>
      <c r="AHX97" s="1">
        <v>1</v>
      </c>
      <c r="AIH97" s="1">
        <v>1</v>
      </c>
      <c r="AIW97" s="11">
        <v>4500</v>
      </c>
      <c r="AIX97" s="11"/>
      <c r="AIY97" s="1">
        <v>22.5</v>
      </c>
      <c r="AIZ97" s="11">
        <v>20000</v>
      </c>
      <c r="AJE97" s="45"/>
      <c r="AJF97" s="381">
        <v>24500</v>
      </c>
      <c r="AJG97" s="11">
        <f t="shared" si="117"/>
        <v>24500</v>
      </c>
      <c r="AJH97" s="60"/>
      <c r="AJI97" s="12"/>
      <c r="AJU97" s="1">
        <f t="shared" si="152"/>
        <v>0</v>
      </c>
      <c r="AJX97" s="1">
        <f t="shared" si="153"/>
        <v>0</v>
      </c>
      <c r="AJY97" s="60"/>
      <c r="AJZ97" s="1" t="s">
        <v>260</v>
      </c>
      <c r="AKA97" s="1" t="s">
        <v>260</v>
      </c>
      <c r="AKB97" s="1" t="s">
        <v>261</v>
      </c>
      <c r="AKC97" s="1" t="s">
        <v>260</v>
      </c>
      <c r="AKD97" s="1" t="s">
        <v>260</v>
      </c>
      <c r="AKE97" s="1" t="s">
        <v>260</v>
      </c>
      <c r="AKF97" s="1" t="s">
        <v>260</v>
      </c>
      <c r="AKG97" s="1" t="s">
        <v>260</v>
      </c>
      <c r="AKH97" s="1" t="s">
        <v>262</v>
      </c>
      <c r="AKI97" s="1" t="s">
        <v>260</v>
      </c>
      <c r="AKJ97" s="1" t="s">
        <v>260</v>
      </c>
      <c r="AKK97" s="1" t="s">
        <v>260</v>
      </c>
      <c r="AKL97" s="1" t="s">
        <v>260</v>
      </c>
      <c r="AKM97" s="1" t="s">
        <v>260</v>
      </c>
      <c r="AKN97" s="1" t="s">
        <v>260</v>
      </c>
      <c r="AKO97" s="1" t="s">
        <v>260</v>
      </c>
      <c r="AKP97" s="1" t="s">
        <v>263</v>
      </c>
      <c r="AKQ97" s="1" t="s">
        <v>260</v>
      </c>
      <c r="AKR97" s="1" t="s">
        <v>260</v>
      </c>
      <c r="AKS97" s="1" t="s">
        <v>260</v>
      </c>
      <c r="AKT97" s="1" t="s">
        <v>260</v>
      </c>
      <c r="AKU97" s="1" t="s">
        <v>260</v>
      </c>
      <c r="AKV97" s="1" t="s">
        <v>260</v>
      </c>
      <c r="AKW97" s="1" t="s">
        <v>260</v>
      </c>
      <c r="AKX97" s="1" t="s">
        <v>260</v>
      </c>
      <c r="AKY97" s="1" t="s">
        <v>260</v>
      </c>
      <c r="AKZ97" s="1" t="s">
        <v>260</v>
      </c>
      <c r="ALA97" s="1" t="s">
        <v>260</v>
      </c>
      <c r="ALB97" s="1" t="s">
        <v>260</v>
      </c>
      <c r="ALC97" s="1" t="s">
        <v>260</v>
      </c>
      <c r="ALD97" s="1" t="s">
        <v>260</v>
      </c>
      <c r="ALE97" s="1" t="s">
        <v>260</v>
      </c>
      <c r="ALF97" s="1" t="s">
        <v>260</v>
      </c>
      <c r="ALG97" s="1" t="s">
        <v>260</v>
      </c>
      <c r="ALH97" s="1" t="s">
        <v>260</v>
      </c>
      <c r="ALI97" s="1" t="s">
        <v>260</v>
      </c>
      <c r="ALJ97" s="1" t="s">
        <v>260</v>
      </c>
      <c r="ALL97" s="11" t="e">
        <f t="shared" si="154"/>
        <v>#DIV/0!</v>
      </c>
      <c r="ALM97" s="28">
        <v>24500</v>
      </c>
      <c r="ALS97" s="60"/>
      <c r="ALT97" s="1">
        <v>1</v>
      </c>
      <c r="ALW97" s="1">
        <v>1</v>
      </c>
      <c r="AMH97" s="403"/>
    </row>
    <row r="98" spans="1:1022" s="1" customFormat="1" ht="15" customHeight="1" x14ac:dyDescent="0.25">
      <c r="A98" s="268"/>
      <c r="B98" s="113">
        <v>96</v>
      </c>
      <c r="C98" s="304" t="s">
        <v>708</v>
      </c>
      <c r="D98" s="304" t="s">
        <v>719</v>
      </c>
      <c r="E98" s="1">
        <v>2008</v>
      </c>
      <c r="F98" s="1">
        <v>1</v>
      </c>
      <c r="G98" s="1">
        <v>1</v>
      </c>
      <c r="H98" s="1">
        <v>1</v>
      </c>
      <c r="I98" s="1">
        <v>1</v>
      </c>
      <c r="J98" s="1">
        <v>2</v>
      </c>
      <c r="K98" s="1">
        <v>2004</v>
      </c>
      <c r="L98" s="1">
        <v>2004</v>
      </c>
      <c r="M98" s="1">
        <v>1</v>
      </c>
      <c r="AH98" s="1">
        <v>1</v>
      </c>
      <c r="AY98" s="1">
        <v>1</v>
      </c>
      <c r="BA98" s="1">
        <v>1</v>
      </c>
      <c r="BB98" s="1">
        <v>21</v>
      </c>
      <c r="BC98" s="1">
        <v>1</v>
      </c>
      <c r="BD98" s="1">
        <v>1</v>
      </c>
      <c r="BG98" s="1">
        <v>1</v>
      </c>
      <c r="CG98" s="1">
        <v>1</v>
      </c>
      <c r="CH98" s="246"/>
      <c r="CP98" s="1">
        <f t="shared" si="118"/>
        <v>0</v>
      </c>
      <c r="CS98" s="1">
        <f t="shared" si="82"/>
        <v>0</v>
      </c>
      <c r="DO98" s="1">
        <f t="shared" si="119"/>
        <v>0</v>
      </c>
      <c r="DX98" s="1">
        <f t="shared" si="120"/>
        <v>0</v>
      </c>
      <c r="EE98" s="1">
        <f t="shared" si="121"/>
        <v>0</v>
      </c>
      <c r="EH98" s="1">
        <f t="shared" si="122"/>
        <v>0</v>
      </c>
      <c r="FF98" s="116"/>
      <c r="GP98" s="1">
        <f t="shared" si="83"/>
        <v>0</v>
      </c>
      <c r="GY98" s="1">
        <f t="shared" si="123"/>
        <v>0</v>
      </c>
      <c r="HC98" s="1">
        <f t="shared" si="124"/>
        <v>0</v>
      </c>
      <c r="HS98" s="1">
        <f t="shared" si="125"/>
        <v>0</v>
      </c>
      <c r="HX98" s="1">
        <f t="shared" si="84"/>
        <v>0</v>
      </c>
      <c r="ID98" s="1">
        <f t="shared" si="85"/>
        <v>0</v>
      </c>
      <c r="IN98" s="1">
        <f t="shared" si="126"/>
        <v>0</v>
      </c>
      <c r="IW98" s="1">
        <f t="shared" si="127"/>
        <v>0</v>
      </c>
      <c r="IZ98" s="1">
        <f t="shared" si="86"/>
        <v>0</v>
      </c>
      <c r="JJ98" s="1">
        <f t="shared" si="87"/>
        <v>0</v>
      </c>
      <c r="JV98" s="1">
        <f t="shared" si="128"/>
        <v>0</v>
      </c>
      <c r="KB98" s="1">
        <f t="shared" si="129"/>
        <v>0</v>
      </c>
      <c r="LG98" s="1">
        <f t="shared" si="88"/>
        <v>0</v>
      </c>
      <c r="LT98" s="1">
        <f t="shared" si="130"/>
        <v>0</v>
      </c>
      <c r="MA98" s="1">
        <f t="shared" si="131"/>
        <v>0</v>
      </c>
      <c r="MF98" s="1">
        <f t="shared" si="132"/>
        <v>0</v>
      </c>
      <c r="MM98" s="1">
        <f t="shared" si="133"/>
        <v>0</v>
      </c>
      <c r="MS98" s="1">
        <f t="shared" si="134"/>
        <v>0</v>
      </c>
      <c r="MU98" s="115"/>
      <c r="OI98" s="120"/>
      <c r="PD98" s="1">
        <f t="shared" si="89"/>
        <v>0</v>
      </c>
      <c r="QF98" s="1">
        <f t="shared" si="135"/>
        <v>0</v>
      </c>
      <c r="QH98" s="1">
        <v>1</v>
      </c>
      <c r="QJ98" s="1">
        <v>1</v>
      </c>
      <c r="QY98" s="1">
        <f t="shared" si="136"/>
        <v>0</v>
      </c>
      <c r="RK98" s="1">
        <f t="shared" si="137"/>
        <v>0</v>
      </c>
      <c r="SA98" s="1">
        <f t="shared" si="138"/>
        <v>0</v>
      </c>
      <c r="SG98" s="1">
        <f t="shared" si="139"/>
        <v>0</v>
      </c>
      <c r="SO98" s="1">
        <f t="shared" si="140"/>
        <v>0</v>
      </c>
      <c r="TB98" s="1">
        <f t="shared" si="141"/>
        <v>0</v>
      </c>
      <c r="TS98" s="1">
        <f t="shared" si="90"/>
        <v>0</v>
      </c>
      <c r="UD98" s="1">
        <f t="shared" si="91"/>
        <v>0</v>
      </c>
      <c r="UG98" s="1">
        <f t="shared" si="92"/>
        <v>0</v>
      </c>
      <c r="UQ98" s="1">
        <f t="shared" si="142"/>
        <v>0</v>
      </c>
      <c r="VA98" s="1">
        <f t="shared" si="143"/>
        <v>0</v>
      </c>
      <c r="VG98" s="1">
        <f t="shared" si="144"/>
        <v>0</v>
      </c>
      <c r="WY98" s="1">
        <f t="shared" si="93"/>
        <v>0</v>
      </c>
      <c r="XB98" s="1">
        <f t="shared" si="145"/>
        <v>0</v>
      </c>
      <c r="XG98" s="1">
        <f t="shared" si="94"/>
        <v>0</v>
      </c>
      <c r="XK98" s="108"/>
      <c r="XL98" s="1">
        <f t="shared" si="95"/>
        <v>0</v>
      </c>
      <c r="XM98" s="1">
        <f t="shared" si="96"/>
        <v>0</v>
      </c>
      <c r="XN98" s="1">
        <f t="shared" si="146"/>
        <v>2</v>
      </c>
      <c r="XO98" s="1">
        <f t="shared" si="97"/>
        <v>0</v>
      </c>
      <c r="XP98" s="1">
        <f t="shared" si="147"/>
        <v>0</v>
      </c>
      <c r="XQ98" s="1">
        <f t="shared" si="98"/>
        <v>0</v>
      </c>
      <c r="XR98" s="1">
        <f t="shared" si="99"/>
        <v>0</v>
      </c>
      <c r="XS98" s="1">
        <f t="shared" si="100"/>
        <v>0</v>
      </c>
      <c r="XT98" s="1">
        <f t="shared" si="148"/>
        <v>0</v>
      </c>
      <c r="XU98" s="1">
        <f t="shared" si="101"/>
        <v>0</v>
      </c>
      <c r="XV98" s="1">
        <f t="shared" si="102"/>
        <v>0</v>
      </c>
      <c r="XW98" s="1">
        <f t="shared" si="103"/>
        <v>0</v>
      </c>
      <c r="XX98" s="1">
        <f t="shared" si="104"/>
        <v>0</v>
      </c>
      <c r="XY98" s="1">
        <f t="shared" si="105"/>
        <v>0</v>
      </c>
      <c r="XZ98" s="1">
        <f t="shared" si="106"/>
        <v>0</v>
      </c>
      <c r="YA98" s="1">
        <f t="shared" si="107"/>
        <v>0</v>
      </c>
      <c r="YB98" s="1">
        <f t="shared" si="108"/>
        <v>0</v>
      </c>
      <c r="YC98" s="1">
        <f t="shared" si="109"/>
        <v>0</v>
      </c>
      <c r="YD98" s="132"/>
      <c r="YE98" s="133">
        <f t="shared" si="157"/>
        <v>2</v>
      </c>
      <c r="YF98" s="133">
        <f t="shared" si="110"/>
        <v>165100</v>
      </c>
      <c r="YG98" s="130">
        <v>1</v>
      </c>
      <c r="YH98" s="130">
        <f t="shared" si="111"/>
        <v>330200</v>
      </c>
      <c r="YI98" s="129">
        <v>1</v>
      </c>
      <c r="YJ98" s="128">
        <f t="shared" si="112"/>
        <v>330200</v>
      </c>
      <c r="YK98" s="177"/>
      <c r="YL98">
        <v>1</v>
      </c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>
        <f t="shared" si="149"/>
        <v>0</v>
      </c>
      <c r="ACD98" s="25" t="e">
        <f t="shared" si="158"/>
        <v>#DIV/0!</v>
      </c>
      <c r="ACE98" s="11">
        <f t="shared" si="113"/>
        <v>2</v>
      </c>
      <c r="ACF98" s="11">
        <f t="shared" si="114"/>
        <v>165100</v>
      </c>
      <c r="ACG98" s="1">
        <v>5</v>
      </c>
      <c r="ACH98" s="1">
        <v>1</v>
      </c>
      <c r="ACI98" s="11">
        <f t="shared" si="115"/>
        <v>330200</v>
      </c>
      <c r="ACJ98" s="45">
        <v>1</v>
      </c>
      <c r="ACK98" s="13">
        <f t="shared" si="116"/>
        <v>330200</v>
      </c>
      <c r="ACL98">
        <v>1</v>
      </c>
      <c r="ACM98" s="25">
        <f t="shared" si="150"/>
        <v>330200</v>
      </c>
      <c r="ACN98" s="11">
        <f t="shared" si="151"/>
        <v>330200</v>
      </c>
      <c r="ACO98" s="65"/>
      <c r="ACR98" s="39" t="s">
        <v>295</v>
      </c>
      <c r="ACS98" s="1">
        <v>1</v>
      </c>
      <c r="ACU98" s="1">
        <v>1</v>
      </c>
      <c r="ACZ98" s="1" t="s">
        <v>259</v>
      </c>
      <c r="ADD98" s="1" t="s">
        <v>189</v>
      </c>
      <c r="ADR98" s="1">
        <v>1</v>
      </c>
      <c r="ADU98" s="1">
        <v>4</v>
      </c>
      <c r="ADV98" s="1">
        <v>5</v>
      </c>
      <c r="ADW98" s="1">
        <v>1</v>
      </c>
      <c r="AFL98" s="1">
        <v>1</v>
      </c>
      <c r="AGJ98" s="1">
        <v>330000</v>
      </c>
      <c r="AGK98" s="11">
        <f t="shared" si="155"/>
        <v>0</v>
      </c>
      <c r="AHH98" s="1">
        <v>330000</v>
      </c>
      <c r="AHN98" s="1">
        <v>1</v>
      </c>
      <c r="AIU98" s="1">
        <v>1</v>
      </c>
      <c r="AIV98" s="1">
        <v>1</v>
      </c>
      <c r="AIW98" s="11">
        <v>200</v>
      </c>
      <c r="AIX98" s="11"/>
      <c r="AIY98" s="1">
        <v>0.06</v>
      </c>
      <c r="AIZ98" s="11"/>
      <c r="AJA98" s="1">
        <v>330000</v>
      </c>
      <c r="AJB98" s="1">
        <v>1</v>
      </c>
      <c r="AJC98" s="1">
        <v>1</v>
      </c>
      <c r="AJD98" s="1">
        <v>99.93943064809207</v>
      </c>
      <c r="AJE98" s="45"/>
      <c r="AJF98" s="381">
        <v>330200</v>
      </c>
      <c r="AJG98" s="11">
        <f t="shared" si="117"/>
        <v>165100</v>
      </c>
      <c r="AJH98" s="60"/>
      <c r="AJI98" s="12">
        <v>4</v>
      </c>
      <c r="AJU98" s="1">
        <f t="shared" si="152"/>
        <v>0</v>
      </c>
      <c r="AJX98" s="1">
        <f t="shared" si="153"/>
        <v>0</v>
      </c>
      <c r="AJY98" s="60"/>
      <c r="AJZ98" s="1" t="s">
        <v>720</v>
      </c>
      <c r="AKA98" s="1" t="s">
        <v>715</v>
      </c>
      <c r="AKB98" s="1" t="s">
        <v>261</v>
      </c>
      <c r="AKC98" s="1" t="s">
        <v>260</v>
      </c>
      <c r="AKD98" s="1" t="s">
        <v>260</v>
      </c>
      <c r="AKE98" s="1" t="s">
        <v>260</v>
      </c>
      <c r="AKF98" s="1" t="s">
        <v>260</v>
      </c>
      <c r="AKG98" s="1" t="s">
        <v>260</v>
      </c>
      <c r="AKH98" s="1" t="s">
        <v>262</v>
      </c>
      <c r="AKI98" s="1" t="s">
        <v>260</v>
      </c>
      <c r="AKJ98" s="1" t="s">
        <v>260</v>
      </c>
      <c r="AKK98" s="1" t="s">
        <v>260</v>
      </c>
      <c r="AKL98" s="1" t="s">
        <v>260</v>
      </c>
      <c r="AKM98" s="1" t="s">
        <v>260</v>
      </c>
      <c r="AKN98" s="1" t="s">
        <v>260</v>
      </c>
      <c r="AKO98" s="1" t="s">
        <v>260</v>
      </c>
      <c r="AKP98" s="1" t="s">
        <v>263</v>
      </c>
      <c r="AKQ98" s="1" t="s">
        <v>260</v>
      </c>
      <c r="AKR98" s="1" t="s">
        <v>260</v>
      </c>
      <c r="AKS98" s="1" t="s">
        <v>260</v>
      </c>
      <c r="AKT98" s="1" t="s">
        <v>260</v>
      </c>
      <c r="AKU98" s="1" t="s">
        <v>260</v>
      </c>
      <c r="AKV98" s="1" t="s">
        <v>260</v>
      </c>
      <c r="AKW98" s="1" t="s">
        <v>260</v>
      </c>
      <c r="AKX98" s="1" t="s">
        <v>260</v>
      </c>
      <c r="AKY98" s="1" t="s">
        <v>260</v>
      </c>
      <c r="AKZ98" s="1" t="s">
        <v>260</v>
      </c>
      <c r="ALA98" s="1" t="s">
        <v>260</v>
      </c>
      <c r="ALB98" s="1" t="s">
        <v>260</v>
      </c>
      <c r="ALC98" s="1" t="s">
        <v>260</v>
      </c>
      <c r="ALD98" s="1" t="s">
        <v>260</v>
      </c>
      <c r="ALE98" s="1" t="s">
        <v>260</v>
      </c>
      <c r="ALF98" s="1" t="s">
        <v>260</v>
      </c>
      <c r="ALG98" s="1" t="s">
        <v>260</v>
      </c>
      <c r="ALH98" s="1" t="s">
        <v>260</v>
      </c>
      <c r="ALI98" s="1" t="s">
        <v>260</v>
      </c>
      <c r="ALJ98" s="1" t="s">
        <v>260</v>
      </c>
      <c r="ALK98" s="1">
        <v>2</v>
      </c>
      <c r="ALL98" s="11">
        <f t="shared" si="154"/>
        <v>165100</v>
      </c>
      <c r="ALM98" s="28">
        <v>330200</v>
      </c>
      <c r="ALN98" s="1">
        <v>1</v>
      </c>
      <c r="ALO98" s="1">
        <v>1</v>
      </c>
      <c r="ALS98" s="60"/>
      <c r="ALT98" s="1">
        <v>1</v>
      </c>
      <c r="AMA98" s="1">
        <v>1</v>
      </c>
      <c r="AMH98" s="403"/>
    </row>
    <row r="99" spans="1:1022" s="1" customFormat="1" ht="15" customHeight="1" x14ac:dyDescent="0.25">
      <c r="A99" s="268"/>
      <c r="B99" s="113">
        <v>97</v>
      </c>
      <c r="C99" s="304" t="s">
        <v>708</v>
      </c>
      <c r="D99" s="304" t="s">
        <v>721</v>
      </c>
      <c r="E99" s="1">
        <v>2008</v>
      </c>
      <c r="F99" s="1">
        <v>1</v>
      </c>
      <c r="G99" s="1">
        <v>1</v>
      </c>
      <c r="J99" s="1">
        <v>1</v>
      </c>
      <c r="K99" s="1">
        <v>2006</v>
      </c>
      <c r="L99" s="1">
        <v>2006</v>
      </c>
      <c r="M99" s="1">
        <v>1</v>
      </c>
      <c r="AJ99" s="1">
        <v>1</v>
      </c>
      <c r="AY99" s="1">
        <v>1</v>
      </c>
      <c r="BA99" s="1">
        <v>1</v>
      </c>
      <c r="BB99" s="1">
        <v>11</v>
      </c>
      <c r="BC99" s="1">
        <v>1</v>
      </c>
      <c r="BG99" s="1">
        <v>2</v>
      </c>
      <c r="CG99" s="1">
        <v>1</v>
      </c>
      <c r="CH99" s="246"/>
      <c r="CP99" s="1">
        <f t="shared" si="118"/>
        <v>0</v>
      </c>
      <c r="CS99" s="1">
        <f t="shared" si="82"/>
        <v>0</v>
      </c>
      <c r="DO99" s="1">
        <f t="shared" si="119"/>
        <v>0</v>
      </c>
      <c r="DX99" s="1">
        <f t="shared" si="120"/>
        <v>0</v>
      </c>
      <c r="EE99" s="1">
        <f t="shared" si="121"/>
        <v>0</v>
      </c>
      <c r="EH99" s="1">
        <f t="shared" si="122"/>
        <v>0</v>
      </c>
      <c r="FF99" s="116"/>
      <c r="GP99" s="1">
        <f t="shared" si="83"/>
        <v>0</v>
      </c>
      <c r="GY99" s="1">
        <f t="shared" si="123"/>
        <v>0</v>
      </c>
      <c r="HC99" s="1">
        <f t="shared" si="124"/>
        <v>0</v>
      </c>
      <c r="HS99" s="1">
        <f t="shared" si="125"/>
        <v>0</v>
      </c>
      <c r="HX99" s="1">
        <f t="shared" si="84"/>
        <v>0</v>
      </c>
      <c r="ID99" s="1">
        <f t="shared" si="85"/>
        <v>0</v>
      </c>
      <c r="IN99" s="1">
        <f t="shared" si="126"/>
        <v>0</v>
      </c>
      <c r="IW99" s="1">
        <f t="shared" si="127"/>
        <v>0</v>
      </c>
      <c r="IZ99" s="1">
        <f t="shared" si="86"/>
        <v>0</v>
      </c>
      <c r="JJ99" s="1">
        <f t="shared" si="87"/>
        <v>0</v>
      </c>
      <c r="JV99" s="1">
        <f t="shared" si="128"/>
        <v>0</v>
      </c>
      <c r="KB99" s="1">
        <f t="shared" si="129"/>
        <v>0</v>
      </c>
      <c r="LG99" s="1">
        <f t="shared" si="88"/>
        <v>0</v>
      </c>
      <c r="LT99" s="1">
        <f t="shared" si="130"/>
        <v>0</v>
      </c>
      <c r="MA99" s="1">
        <f t="shared" si="131"/>
        <v>0</v>
      </c>
      <c r="MF99" s="1">
        <f t="shared" si="132"/>
        <v>0</v>
      </c>
      <c r="MM99" s="1">
        <f t="shared" si="133"/>
        <v>0</v>
      </c>
      <c r="MS99" s="1">
        <f t="shared" si="134"/>
        <v>0</v>
      </c>
      <c r="MU99" s="115"/>
      <c r="OI99" s="120"/>
      <c r="PD99" s="1">
        <f t="shared" si="89"/>
        <v>0</v>
      </c>
      <c r="QF99" s="1">
        <f t="shared" si="135"/>
        <v>0</v>
      </c>
      <c r="QK99" s="1">
        <v>1</v>
      </c>
      <c r="QY99" s="1">
        <f t="shared" si="136"/>
        <v>0</v>
      </c>
      <c r="RK99" s="1">
        <f t="shared" si="137"/>
        <v>0</v>
      </c>
      <c r="SA99" s="1">
        <f t="shared" si="138"/>
        <v>0</v>
      </c>
      <c r="SG99" s="1">
        <f t="shared" si="139"/>
        <v>0</v>
      </c>
      <c r="SO99" s="1">
        <f t="shared" si="140"/>
        <v>0</v>
      </c>
      <c r="TB99" s="1">
        <f t="shared" si="141"/>
        <v>0</v>
      </c>
      <c r="TS99" s="1">
        <f t="shared" si="90"/>
        <v>0</v>
      </c>
      <c r="UD99" s="1">
        <f t="shared" si="91"/>
        <v>0</v>
      </c>
      <c r="UG99" s="1">
        <f t="shared" si="92"/>
        <v>0</v>
      </c>
      <c r="UQ99" s="1">
        <f t="shared" si="142"/>
        <v>0</v>
      </c>
      <c r="VA99" s="1">
        <f t="shared" si="143"/>
        <v>0</v>
      </c>
      <c r="VG99" s="1">
        <f t="shared" si="144"/>
        <v>0</v>
      </c>
      <c r="WY99" s="1">
        <f t="shared" si="93"/>
        <v>0</v>
      </c>
      <c r="XB99" s="1">
        <f t="shared" si="145"/>
        <v>0</v>
      </c>
      <c r="XG99" s="1">
        <f t="shared" si="94"/>
        <v>0</v>
      </c>
      <c r="XK99" s="108"/>
      <c r="XL99" s="1">
        <f t="shared" si="95"/>
        <v>0</v>
      </c>
      <c r="XM99" s="1">
        <f t="shared" si="96"/>
        <v>0</v>
      </c>
      <c r="XN99" s="1">
        <f t="shared" si="146"/>
        <v>1</v>
      </c>
      <c r="XO99" s="1">
        <f t="shared" si="97"/>
        <v>0</v>
      </c>
      <c r="XP99" s="1">
        <f t="shared" si="147"/>
        <v>0</v>
      </c>
      <c r="XQ99" s="1">
        <f t="shared" si="98"/>
        <v>0</v>
      </c>
      <c r="XR99" s="1">
        <f t="shared" si="99"/>
        <v>0</v>
      </c>
      <c r="XS99" s="1">
        <f t="shared" ref="XS99:XS135" si="159">SUM(XB99+VG99+UQ99+SZ99+SG99+QY99+KB99+GY99+EE99)</f>
        <v>0</v>
      </c>
      <c r="XT99" s="1">
        <f t="shared" si="148"/>
        <v>0</v>
      </c>
      <c r="XU99" s="1">
        <f t="shared" si="101"/>
        <v>0</v>
      </c>
      <c r="XV99" s="1">
        <f t="shared" si="102"/>
        <v>0</v>
      </c>
      <c r="XW99" s="1">
        <f t="shared" si="103"/>
        <v>0</v>
      </c>
      <c r="XX99" s="1">
        <f t="shared" si="104"/>
        <v>0</v>
      </c>
      <c r="XY99" s="1">
        <f t="shared" si="105"/>
        <v>0</v>
      </c>
      <c r="XZ99" s="1">
        <f t="shared" si="106"/>
        <v>0</v>
      </c>
      <c r="YA99" s="1">
        <f t="shared" si="107"/>
        <v>0</v>
      </c>
      <c r="YB99" s="1">
        <f t="shared" si="108"/>
        <v>0</v>
      </c>
      <c r="YC99" s="1">
        <f t="shared" si="109"/>
        <v>0</v>
      </c>
      <c r="YD99" s="132"/>
      <c r="YE99" s="133">
        <f t="shared" si="157"/>
        <v>1</v>
      </c>
      <c r="YF99" s="133">
        <f t="shared" si="110"/>
        <v>20300</v>
      </c>
      <c r="YG99" s="130">
        <v>1</v>
      </c>
      <c r="YH99" s="130">
        <f t="shared" si="111"/>
        <v>20300</v>
      </c>
      <c r="YI99" s="129">
        <v>1</v>
      </c>
      <c r="YJ99" s="128">
        <f t="shared" si="112"/>
        <v>20300</v>
      </c>
      <c r="YK99" s="177"/>
      <c r="YL99">
        <v>1</v>
      </c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>
        <f t="shared" si="149"/>
        <v>0</v>
      </c>
      <c r="ACD99" s="25" t="e">
        <f t="shared" si="158"/>
        <v>#DIV/0!</v>
      </c>
      <c r="ACE99" s="11">
        <f t="shared" si="113"/>
        <v>1</v>
      </c>
      <c r="ACF99" s="11">
        <f t="shared" si="114"/>
        <v>20300</v>
      </c>
      <c r="ACG99" s="1">
        <v>5</v>
      </c>
      <c r="ACH99" s="1">
        <v>1</v>
      </c>
      <c r="ACI99" s="11">
        <f t="shared" si="115"/>
        <v>20300</v>
      </c>
      <c r="ACJ99" s="45">
        <v>1</v>
      </c>
      <c r="ACK99" s="13">
        <f t="shared" si="116"/>
        <v>20300</v>
      </c>
      <c r="ACL99">
        <v>1</v>
      </c>
      <c r="ACM99" s="25">
        <f t="shared" si="150"/>
        <v>20300</v>
      </c>
      <c r="ACN99" s="11">
        <f t="shared" si="151"/>
        <v>20300</v>
      </c>
      <c r="ACO99" s="65"/>
      <c r="ACR99" s="1" t="s">
        <v>258</v>
      </c>
      <c r="ACZ99" s="1" t="s">
        <v>259</v>
      </c>
      <c r="ADD99" s="1" t="s">
        <v>189</v>
      </c>
      <c r="ADU99" s="1">
        <v>2</v>
      </c>
      <c r="AFK99" s="1">
        <v>1</v>
      </c>
      <c r="AGJ99" s="1">
        <v>20000</v>
      </c>
      <c r="AGK99" s="11">
        <f t="shared" si="155"/>
        <v>0</v>
      </c>
      <c r="AHH99" s="1">
        <v>20000</v>
      </c>
      <c r="AHW99" s="1">
        <v>1</v>
      </c>
      <c r="AHX99" s="1">
        <v>1</v>
      </c>
      <c r="AIH99" s="1">
        <v>1</v>
      </c>
      <c r="AIW99" s="11">
        <v>300</v>
      </c>
      <c r="AIX99" s="11"/>
      <c r="AIY99" s="1">
        <v>1.5</v>
      </c>
      <c r="AIZ99" s="11"/>
      <c r="AJA99" s="1">
        <v>20000</v>
      </c>
      <c r="AJB99" s="1">
        <v>1</v>
      </c>
      <c r="AJC99" s="1">
        <v>1</v>
      </c>
      <c r="AJD99" s="1">
        <v>98.522167487684726</v>
      </c>
      <c r="AJE99" s="45"/>
      <c r="AJF99" s="381">
        <v>20300</v>
      </c>
      <c r="AJG99" s="11">
        <f t="shared" si="117"/>
        <v>20300</v>
      </c>
      <c r="AJH99" s="60"/>
      <c r="AJI99" s="12"/>
      <c r="AJJ99" s="1">
        <v>1</v>
      </c>
      <c r="AJU99" s="1">
        <f t="shared" si="152"/>
        <v>1</v>
      </c>
      <c r="AJX99" s="1">
        <f t="shared" si="153"/>
        <v>1</v>
      </c>
      <c r="AJY99" s="60"/>
      <c r="AJZ99" s="1" t="s">
        <v>260</v>
      </c>
      <c r="AKA99" s="1" t="s">
        <v>260</v>
      </c>
      <c r="AKB99" s="1" t="s">
        <v>261</v>
      </c>
      <c r="AKC99" s="1" t="s">
        <v>260</v>
      </c>
      <c r="AKD99" s="1" t="s">
        <v>260</v>
      </c>
      <c r="AKE99" s="1" t="s">
        <v>260</v>
      </c>
      <c r="AKF99" s="1" t="s">
        <v>260</v>
      </c>
      <c r="AKG99" s="1" t="s">
        <v>260</v>
      </c>
      <c r="AKH99" s="1" t="s">
        <v>262</v>
      </c>
      <c r="AKI99" s="1" t="s">
        <v>260</v>
      </c>
      <c r="AKJ99" s="1" t="s">
        <v>260</v>
      </c>
      <c r="AKK99" s="1" t="s">
        <v>260</v>
      </c>
      <c r="AKL99" s="1" t="s">
        <v>260</v>
      </c>
      <c r="AKM99" s="1" t="s">
        <v>260</v>
      </c>
      <c r="AKN99" s="1" t="s">
        <v>260</v>
      </c>
      <c r="AKO99" s="1" t="s">
        <v>260</v>
      </c>
      <c r="AKP99" s="1" t="s">
        <v>263</v>
      </c>
      <c r="AKQ99" s="1" t="s">
        <v>260</v>
      </c>
      <c r="AKR99" s="1" t="s">
        <v>260</v>
      </c>
      <c r="AKS99" s="1" t="s">
        <v>260</v>
      </c>
      <c r="AKT99" s="1" t="s">
        <v>260</v>
      </c>
      <c r="AKU99" s="1" t="s">
        <v>260</v>
      </c>
      <c r="AKV99" s="1" t="s">
        <v>260</v>
      </c>
      <c r="AKW99" s="1" t="s">
        <v>260</v>
      </c>
      <c r="AKX99" s="1" t="s">
        <v>260</v>
      </c>
      <c r="AKY99" s="1" t="s">
        <v>260</v>
      </c>
      <c r="AKZ99" s="1" t="s">
        <v>260</v>
      </c>
      <c r="ALA99" s="1" t="s">
        <v>260</v>
      </c>
      <c r="ALB99" s="1" t="s">
        <v>260</v>
      </c>
      <c r="ALC99" s="1" t="s">
        <v>260</v>
      </c>
      <c r="ALD99" s="1" t="s">
        <v>260</v>
      </c>
      <c r="ALE99" s="1" t="s">
        <v>260</v>
      </c>
      <c r="ALF99" s="1" t="s">
        <v>260</v>
      </c>
      <c r="ALG99" s="1" t="s">
        <v>260</v>
      </c>
      <c r="ALH99" s="1" t="s">
        <v>260</v>
      </c>
      <c r="ALI99" s="1" t="s">
        <v>260</v>
      </c>
      <c r="ALJ99" s="1" t="s">
        <v>260</v>
      </c>
      <c r="ALL99" s="11" t="e">
        <f t="shared" si="154"/>
        <v>#DIV/0!</v>
      </c>
      <c r="ALM99" s="28">
        <v>20300</v>
      </c>
      <c r="ALS99" s="60"/>
      <c r="ALT99" s="1">
        <v>1</v>
      </c>
      <c r="ALW99" s="1">
        <v>1</v>
      </c>
      <c r="AMH99" s="403"/>
    </row>
    <row r="100" spans="1:1022" s="1" customFormat="1" ht="15" customHeight="1" x14ac:dyDescent="0.25">
      <c r="A100" s="268"/>
      <c r="B100" s="113">
        <v>98</v>
      </c>
      <c r="C100" s="304" t="s">
        <v>708</v>
      </c>
      <c r="D100" s="304" t="s">
        <v>722</v>
      </c>
      <c r="E100" s="1">
        <v>2008</v>
      </c>
      <c r="F100" s="1">
        <v>7</v>
      </c>
      <c r="G100" s="1">
        <v>1</v>
      </c>
      <c r="J100" s="1">
        <v>7</v>
      </c>
      <c r="K100" s="1">
        <v>2004</v>
      </c>
      <c r="L100" s="1">
        <v>2005</v>
      </c>
      <c r="M100" s="1">
        <v>2</v>
      </c>
      <c r="AH100" s="1">
        <v>1</v>
      </c>
      <c r="AI100" s="1">
        <v>1</v>
      </c>
      <c r="AY100" s="1">
        <v>1</v>
      </c>
      <c r="BA100" s="1">
        <v>1</v>
      </c>
      <c r="BB100" s="1">
        <v>21</v>
      </c>
      <c r="BC100" s="1">
        <v>1</v>
      </c>
      <c r="BD100" s="1">
        <v>1</v>
      </c>
      <c r="BG100" s="1">
        <v>2</v>
      </c>
      <c r="CG100" s="1">
        <v>1</v>
      </c>
      <c r="CH100" s="246"/>
      <c r="CP100" s="1">
        <f t="shared" si="118"/>
        <v>0</v>
      </c>
      <c r="CS100" s="1">
        <f t="shared" si="82"/>
        <v>0</v>
      </c>
      <c r="DO100" s="1">
        <f t="shared" si="119"/>
        <v>0</v>
      </c>
      <c r="DX100" s="1">
        <f t="shared" si="120"/>
        <v>0</v>
      </c>
      <c r="EE100" s="1">
        <f t="shared" si="121"/>
        <v>0</v>
      </c>
      <c r="EH100" s="1">
        <f t="shared" si="122"/>
        <v>0</v>
      </c>
      <c r="FF100" s="116"/>
      <c r="GP100" s="1">
        <f t="shared" si="83"/>
        <v>0</v>
      </c>
      <c r="GR100" s="1">
        <v>1</v>
      </c>
      <c r="GY100" s="1">
        <f t="shared" si="123"/>
        <v>1</v>
      </c>
      <c r="GZ100" s="1">
        <v>1</v>
      </c>
      <c r="HC100" s="1">
        <f t="shared" si="124"/>
        <v>0</v>
      </c>
      <c r="HS100" s="1">
        <f t="shared" si="125"/>
        <v>0</v>
      </c>
      <c r="HX100" s="1">
        <f t="shared" si="84"/>
        <v>0</v>
      </c>
      <c r="ID100" s="1">
        <f t="shared" si="85"/>
        <v>0</v>
      </c>
      <c r="IN100" s="1">
        <f t="shared" si="126"/>
        <v>0</v>
      </c>
      <c r="IW100" s="1">
        <f t="shared" si="127"/>
        <v>0</v>
      </c>
      <c r="IZ100" s="1">
        <f t="shared" si="86"/>
        <v>0</v>
      </c>
      <c r="JJ100" s="1">
        <f t="shared" si="87"/>
        <v>0</v>
      </c>
      <c r="JV100" s="1">
        <f t="shared" si="128"/>
        <v>0</v>
      </c>
      <c r="KB100" s="1">
        <f t="shared" si="129"/>
        <v>0</v>
      </c>
      <c r="LG100" s="1">
        <f t="shared" si="88"/>
        <v>0</v>
      </c>
      <c r="LT100" s="1">
        <f t="shared" si="130"/>
        <v>0</v>
      </c>
      <c r="MA100" s="1">
        <f t="shared" si="131"/>
        <v>0</v>
      </c>
      <c r="MC100" s="1">
        <v>1</v>
      </c>
      <c r="MD100" s="1">
        <v>1</v>
      </c>
      <c r="MF100" s="1">
        <f t="shared" si="132"/>
        <v>2</v>
      </c>
      <c r="MG100" s="1">
        <v>1</v>
      </c>
      <c r="MM100" s="1">
        <f t="shared" si="133"/>
        <v>0</v>
      </c>
      <c r="MS100" s="1">
        <f t="shared" si="134"/>
        <v>0</v>
      </c>
      <c r="MU100" s="115"/>
      <c r="OI100" s="120"/>
      <c r="PD100" s="1">
        <f t="shared" si="89"/>
        <v>0</v>
      </c>
      <c r="QF100" s="1">
        <f t="shared" si="135"/>
        <v>0</v>
      </c>
      <c r="QM100" s="1">
        <v>1</v>
      </c>
      <c r="QY100" s="1">
        <f t="shared" si="136"/>
        <v>0</v>
      </c>
      <c r="RK100" s="1">
        <f t="shared" si="137"/>
        <v>0</v>
      </c>
      <c r="SA100" s="1">
        <f t="shared" si="138"/>
        <v>0</v>
      </c>
      <c r="SG100" s="1">
        <f t="shared" si="139"/>
        <v>0</v>
      </c>
      <c r="SO100" s="1">
        <f t="shared" si="140"/>
        <v>0</v>
      </c>
      <c r="TB100" s="1">
        <f t="shared" si="141"/>
        <v>0</v>
      </c>
      <c r="TS100" s="1">
        <f t="shared" si="90"/>
        <v>0</v>
      </c>
      <c r="UD100" s="1">
        <f t="shared" si="91"/>
        <v>0</v>
      </c>
      <c r="UG100" s="1">
        <f t="shared" si="92"/>
        <v>0</v>
      </c>
      <c r="UQ100" s="1">
        <f t="shared" si="142"/>
        <v>0</v>
      </c>
      <c r="VA100" s="1">
        <f t="shared" si="143"/>
        <v>0</v>
      </c>
      <c r="VG100" s="1">
        <f t="shared" si="144"/>
        <v>0</v>
      </c>
      <c r="WY100" s="1">
        <f t="shared" si="93"/>
        <v>0</v>
      </c>
      <c r="XB100" s="1">
        <f t="shared" si="145"/>
        <v>0</v>
      </c>
      <c r="XG100" s="1">
        <f t="shared" si="94"/>
        <v>0</v>
      </c>
      <c r="XK100" s="108"/>
      <c r="XL100" s="1">
        <f t="shared" si="95"/>
        <v>0</v>
      </c>
      <c r="XM100" s="1">
        <f t="shared" si="96"/>
        <v>0</v>
      </c>
      <c r="XN100" s="1">
        <f t="shared" si="146"/>
        <v>1</v>
      </c>
      <c r="XO100" s="1">
        <f t="shared" si="97"/>
        <v>0</v>
      </c>
      <c r="XP100" s="1">
        <f t="shared" si="147"/>
        <v>0</v>
      </c>
      <c r="XQ100" s="1">
        <f t="shared" si="98"/>
        <v>0</v>
      </c>
      <c r="XR100" s="1">
        <f t="shared" si="99"/>
        <v>0</v>
      </c>
      <c r="XS100" s="1">
        <f t="shared" si="159"/>
        <v>1</v>
      </c>
      <c r="XT100" s="1">
        <f t="shared" si="148"/>
        <v>0</v>
      </c>
      <c r="XU100" s="1">
        <f t="shared" si="101"/>
        <v>0</v>
      </c>
      <c r="XV100" s="1">
        <f t="shared" si="102"/>
        <v>0</v>
      </c>
      <c r="XW100" s="1">
        <f t="shared" si="103"/>
        <v>0</v>
      </c>
      <c r="XX100" s="1">
        <f t="shared" si="104"/>
        <v>0</v>
      </c>
      <c r="XY100" s="1">
        <f t="shared" si="105"/>
        <v>0</v>
      </c>
      <c r="XZ100" s="1">
        <f t="shared" si="106"/>
        <v>0</v>
      </c>
      <c r="YA100" s="1">
        <f t="shared" si="107"/>
        <v>0</v>
      </c>
      <c r="YB100" s="1">
        <f t="shared" si="108"/>
        <v>0</v>
      </c>
      <c r="YC100" s="1">
        <f t="shared" si="109"/>
        <v>0</v>
      </c>
      <c r="YD100" s="132"/>
      <c r="YE100" s="133">
        <f t="shared" si="157"/>
        <v>2</v>
      </c>
      <c r="YF100" s="133">
        <f t="shared" si="110"/>
        <v>556310</v>
      </c>
      <c r="YG100" s="130">
        <v>1</v>
      </c>
      <c r="YH100" s="130">
        <f t="shared" si="111"/>
        <v>1112620</v>
      </c>
      <c r="YI100" s="129">
        <v>2</v>
      </c>
      <c r="YJ100" s="128">
        <f t="shared" si="112"/>
        <v>556310</v>
      </c>
      <c r="YK100" s="177"/>
      <c r="YL100">
        <v>1</v>
      </c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>
        <f t="shared" si="149"/>
        <v>0</v>
      </c>
      <c r="ACD100" s="25" t="e">
        <f t="shared" si="158"/>
        <v>#DIV/0!</v>
      </c>
      <c r="ACE100" s="11">
        <f t="shared" si="113"/>
        <v>2</v>
      </c>
      <c r="ACF100" s="11">
        <f t="shared" si="114"/>
        <v>556310</v>
      </c>
      <c r="ACG100" s="1">
        <v>4</v>
      </c>
      <c r="ACH100" s="1">
        <v>1</v>
      </c>
      <c r="ACI100" s="11">
        <f t="shared" si="115"/>
        <v>1112620</v>
      </c>
      <c r="ACJ100" s="45">
        <v>1</v>
      </c>
      <c r="ACK100" s="13">
        <f t="shared" si="116"/>
        <v>1112620</v>
      </c>
      <c r="ACL100">
        <v>1</v>
      </c>
      <c r="ACM100" s="25">
        <f t="shared" si="150"/>
        <v>1112620</v>
      </c>
      <c r="ACN100" s="11">
        <f t="shared" si="151"/>
        <v>1112620</v>
      </c>
      <c r="ACO100" s="65"/>
      <c r="ACR100" s="1" t="s">
        <v>258</v>
      </c>
      <c r="ACS100" s="1">
        <v>1</v>
      </c>
      <c r="ACT100" s="1">
        <v>1</v>
      </c>
      <c r="ACU100" s="1">
        <v>1</v>
      </c>
      <c r="ACX100" s="1">
        <v>8</v>
      </c>
      <c r="ACY100" s="1">
        <v>1</v>
      </c>
      <c r="ACZ100" s="1" t="s">
        <v>259</v>
      </c>
      <c r="ADD100" s="1" t="s">
        <v>189</v>
      </c>
      <c r="ADF100" s="1">
        <v>1</v>
      </c>
      <c r="ADG100" s="1">
        <v>1</v>
      </c>
      <c r="ADI100" s="1">
        <v>1</v>
      </c>
      <c r="ADL100" s="1">
        <v>1</v>
      </c>
      <c r="ADN100" s="1">
        <v>1</v>
      </c>
      <c r="ADO100" s="1">
        <v>1</v>
      </c>
      <c r="ADR100" s="1">
        <v>1</v>
      </c>
      <c r="AFK100" s="1">
        <v>1</v>
      </c>
      <c r="AFU100" s="1">
        <v>1</v>
      </c>
      <c r="AGJ100" s="1">
        <v>1112000</v>
      </c>
      <c r="AGK100" s="11">
        <f t="shared" si="155"/>
        <v>0</v>
      </c>
      <c r="AHH100" s="1">
        <v>1112000</v>
      </c>
      <c r="AHJ100" s="1">
        <v>1</v>
      </c>
      <c r="AHK100" s="1">
        <v>1</v>
      </c>
      <c r="AHL100" s="1">
        <v>2</v>
      </c>
      <c r="AHM100" s="1">
        <v>1</v>
      </c>
      <c r="AHV100" s="1">
        <v>1</v>
      </c>
      <c r="AHW100" s="1">
        <v>6</v>
      </c>
      <c r="AHX100" s="1">
        <v>1</v>
      </c>
      <c r="AHY100" s="1">
        <v>2</v>
      </c>
      <c r="AHZ100" s="1">
        <v>1</v>
      </c>
      <c r="AIH100" s="1">
        <v>1</v>
      </c>
      <c r="AIU100" s="1">
        <v>1</v>
      </c>
      <c r="AIV100" s="1">
        <v>1</v>
      </c>
      <c r="AIW100" s="11">
        <v>620</v>
      </c>
      <c r="AIX100" s="11"/>
      <c r="AIY100" s="1">
        <v>0.06</v>
      </c>
      <c r="AIZ100" s="11">
        <v>14000</v>
      </c>
      <c r="AJA100" s="1">
        <v>1098000</v>
      </c>
      <c r="AJB100" s="1">
        <v>1</v>
      </c>
      <c r="AJD100" s="1">
        <v>98.685984433139794</v>
      </c>
      <c r="AJE100" s="45">
        <v>7842.8571428571431</v>
      </c>
      <c r="AJF100" s="381">
        <v>1112620</v>
      </c>
      <c r="AJG100" s="11">
        <f t="shared" si="117"/>
        <v>556310</v>
      </c>
      <c r="AJH100" s="60"/>
      <c r="AJI100" s="12"/>
      <c r="AJU100" s="1">
        <f t="shared" si="152"/>
        <v>0</v>
      </c>
      <c r="AJX100" s="1">
        <f t="shared" si="153"/>
        <v>0</v>
      </c>
      <c r="AJY100" s="60"/>
      <c r="AJZ100" s="1" t="s">
        <v>723</v>
      </c>
      <c r="AKA100" s="1" t="s">
        <v>260</v>
      </c>
      <c r="AKB100" s="1" t="s">
        <v>261</v>
      </c>
      <c r="AKC100" s="1" t="s">
        <v>260</v>
      </c>
      <c r="AKD100" s="1" t="s">
        <v>260</v>
      </c>
      <c r="AKE100" s="1" t="s">
        <v>260</v>
      </c>
      <c r="AKF100" s="1" t="s">
        <v>260</v>
      </c>
      <c r="AKG100" s="1" t="s">
        <v>260</v>
      </c>
      <c r="AKH100" s="1" t="s">
        <v>262</v>
      </c>
      <c r="AKI100" s="1" t="s">
        <v>260</v>
      </c>
      <c r="AKJ100" s="1" t="s">
        <v>260</v>
      </c>
      <c r="AKK100" s="1" t="s">
        <v>260</v>
      </c>
      <c r="AKL100" s="1" t="s">
        <v>260</v>
      </c>
      <c r="AKM100" s="1" t="s">
        <v>260</v>
      </c>
      <c r="AKN100" s="1" t="s">
        <v>260</v>
      </c>
      <c r="AKO100" s="1" t="s">
        <v>260</v>
      </c>
      <c r="AKP100" s="1" t="s">
        <v>263</v>
      </c>
      <c r="AKQ100" s="1" t="s">
        <v>260</v>
      </c>
      <c r="AKR100" s="1" t="s">
        <v>260</v>
      </c>
      <c r="AKS100" s="1" t="s">
        <v>260</v>
      </c>
      <c r="AKT100" s="1" t="s">
        <v>260</v>
      </c>
      <c r="AKU100" s="1" t="s">
        <v>260</v>
      </c>
      <c r="AKV100" s="1" t="s">
        <v>260</v>
      </c>
      <c r="AKW100" s="1" t="s">
        <v>260</v>
      </c>
      <c r="AKX100" s="1" t="s">
        <v>260</v>
      </c>
      <c r="AKY100" s="1" t="s">
        <v>260</v>
      </c>
      <c r="AKZ100" s="1" t="s">
        <v>260</v>
      </c>
      <c r="ALA100" s="1" t="s">
        <v>260</v>
      </c>
      <c r="ALB100" s="1" t="s">
        <v>260</v>
      </c>
      <c r="ALC100" s="1" t="s">
        <v>260</v>
      </c>
      <c r="ALD100" s="1" t="s">
        <v>260</v>
      </c>
      <c r="ALE100" s="1" t="s">
        <v>260</v>
      </c>
      <c r="ALF100" s="1" t="s">
        <v>260</v>
      </c>
      <c r="ALG100" s="1" t="s">
        <v>260</v>
      </c>
      <c r="ALH100" s="1" t="s">
        <v>260</v>
      </c>
      <c r="ALI100" s="1" t="s">
        <v>260</v>
      </c>
      <c r="ALJ100" s="1" t="s">
        <v>260</v>
      </c>
      <c r="ALK100" s="1">
        <v>1</v>
      </c>
      <c r="ALL100" s="11">
        <f t="shared" si="154"/>
        <v>1112620</v>
      </c>
      <c r="ALM100" s="28">
        <v>1112620</v>
      </c>
      <c r="ALO100" s="1">
        <v>1</v>
      </c>
      <c r="ALS100" s="60"/>
      <c r="ALT100" s="1">
        <v>1</v>
      </c>
      <c r="ALW100" s="1">
        <v>1</v>
      </c>
      <c r="ALX100" s="1">
        <v>1</v>
      </c>
      <c r="AMB100" s="1">
        <v>1</v>
      </c>
      <c r="AMH100" s="403"/>
    </row>
    <row r="101" spans="1:1022" s="1" customFormat="1" ht="15" customHeight="1" x14ac:dyDescent="0.25">
      <c r="A101" s="268"/>
      <c r="B101" s="113">
        <v>99</v>
      </c>
      <c r="C101" s="304" t="s">
        <v>708</v>
      </c>
      <c r="D101" s="304" t="s">
        <v>724</v>
      </c>
      <c r="E101" s="1">
        <v>2009</v>
      </c>
      <c r="H101" s="1">
        <v>1</v>
      </c>
      <c r="I101" s="1">
        <v>1</v>
      </c>
      <c r="J101" s="1">
        <v>1</v>
      </c>
      <c r="K101" s="1">
        <v>2008</v>
      </c>
      <c r="L101" s="1">
        <v>2008</v>
      </c>
      <c r="M101" s="1">
        <v>1</v>
      </c>
      <c r="AL101" s="1">
        <v>1</v>
      </c>
      <c r="AY101" s="1">
        <v>1</v>
      </c>
      <c r="BA101" s="1">
        <v>1</v>
      </c>
      <c r="BB101" s="1">
        <v>10</v>
      </c>
      <c r="CG101" s="1">
        <v>1</v>
      </c>
      <c r="CH101" s="246"/>
      <c r="CP101" s="1">
        <f t="shared" si="118"/>
        <v>0</v>
      </c>
      <c r="CS101" s="1">
        <f t="shared" si="82"/>
        <v>0</v>
      </c>
      <c r="DO101" s="1">
        <f t="shared" si="119"/>
        <v>0</v>
      </c>
      <c r="DX101" s="1">
        <f t="shared" si="120"/>
        <v>0</v>
      </c>
      <c r="EE101" s="1">
        <f t="shared" si="121"/>
        <v>0</v>
      </c>
      <c r="EH101" s="1">
        <f t="shared" si="122"/>
        <v>0</v>
      </c>
      <c r="FF101" s="116"/>
      <c r="GP101" s="1">
        <f t="shared" si="83"/>
        <v>0</v>
      </c>
      <c r="GY101" s="1">
        <f t="shared" si="123"/>
        <v>0</v>
      </c>
      <c r="HC101" s="1">
        <f t="shared" si="124"/>
        <v>0</v>
      </c>
      <c r="HS101" s="1">
        <f t="shared" si="125"/>
        <v>0</v>
      </c>
      <c r="HX101" s="1">
        <f t="shared" si="84"/>
        <v>0</v>
      </c>
      <c r="ID101" s="1">
        <f t="shared" si="85"/>
        <v>0</v>
      </c>
      <c r="IN101" s="1">
        <f t="shared" si="126"/>
        <v>0</v>
      </c>
      <c r="IW101" s="1">
        <f t="shared" si="127"/>
        <v>0</v>
      </c>
      <c r="IZ101" s="1">
        <f t="shared" si="86"/>
        <v>0</v>
      </c>
      <c r="JJ101" s="1">
        <f t="shared" si="87"/>
        <v>0</v>
      </c>
      <c r="JV101" s="1">
        <f t="shared" si="128"/>
        <v>0</v>
      </c>
      <c r="KB101" s="1">
        <f t="shared" si="129"/>
        <v>0</v>
      </c>
      <c r="LG101" s="1">
        <f t="shared" si="88"/>
        <v>0</v>
      </c>
      <c r="LT101" s="1">
        <f t="shared" si="130"/>
        <v>0</v>
      </c>
      <c r="MA101" s="1">
        <f t="shared" si="131"/>
        <v>0</v>
      </c>
      <c r="MF101" s="1">
        <f t="shared" si="132"/>
        <v>0</v>
      </c>
      <c r="MM101" s="1">
        <f t="shared" si="133"/>
        <v>0</v>
      </c>
      <c r="MS101" s="1">
        <f t="shared" si="134"/>
        <v>0</v>
      </c>
      <c r="MU101" s="115"/>
      <c r="OI101" s="120"/>
      <c r="PD101" s="1">
        <f t="shared" si="89"/>
        <v>0</v>
      </c>
      <c r="QF101" s="1">
        <f t="shared" si="135"/>
        <v>0</v>
      </c>
      <c r="QH101" s="1">
        <v>1</v>
      </c>
      <c r="QY101" s="1">
        <f t="shared" si="136"/>
        <v>0</v>
      </c>
      <c r="RK101" s="1">
        <f t="shared" si="137"/>
        <v>0</v>
      </c>
      <c r="SA101" s="1">
        <f t="shared" si="138"/>
        <v>0</v>
      </c>
      <c r="SG101" s="1">
        <f t="shared" si="139"/>
        <v>0</v>
      </c>
      <c r="SO101" s="1">
        <f t="shared" si="140"/>
        <v>0</v>
      </c>
      <c r="TB101" s="1">
        <f t="shared" si="141"/>
        <v>0</v>
      </c>
      <c r="TS101" s="1">
        <f t="shared" si="90"/>
        <v>0</v>
      </c>
      <c r="UD101" s="1">
        <f t="shared" si="91"/>
        <v>0</v>
      </c>
      <c r="UG101" s="1">
        <f t="shared" si="92"/>
        <v>0</v>
      </c>
      <c r="UQ101" s="1">
        <f t="shared" si="142"/>
        <v>0</v>
      </c>
      <c r="VA101" s="1">
        <f t="shared" si="143"/>
        <v>0</v>
      </c>
      <c r="VG101" s="1">
        <f t="shared" si="144"/>
        <v>0</v>
      </c>
      <c r="WY101" s="1">
        <f t="shared" si="93"/>
        <v>0</v>
      </c>
      <c r="XB101" s="1">
        <f t="shared" si="145"/>
        <v>0</v>
      </c>
      <c r="XG101" s="1">
        <f t="shared" si="94"/>
        <v>0</v>
      </c>
      <c r="XK101" s="108"/>
      <c r="XL101" s="1">
        <f t="shared" si="95"/>
        <v>0</v>
      </c>
      <c r="XM101" s="1">
        <f t="shared" si="96"/>
        <v>0</v>
      </c>
      <c r="XN101" s="1">
        <f t="shared" si="146"/>
        <v>1</v>
      </c>
      <c r="XO101" s="1">
        <f t="shared" si="97"/>
        <v>0</v>
      </c>
      <c r="XP101" s="1">
        <f t="shared" si="147"/>
        <v>0</v>
      </c>
      <c r="XQ101" s="1">
        <f t="shared" si="98"/>
        <v>0</v>
      </c>
      <c r="XR101" s="1">
        <f t="shared" si="99"/>
        <v>0</v>
      </c>
      <c r="XS101" s="1">
        <f t="shared" si="159"/>
        <v>0</v>
      </c>
      <c r="XT101" s="1">
        <f t="shared" si="148"/>
        <v>0</v>
      </c>
      <c r="XU101" s="1">
        <f t="shared" si="101"/>
        <v>0</v>
      </c>
      <c r="XV101" s="1">
        <f t="shared" si="102"/>
        <v>0</v>
      </c>
      <c r="XW101" s="1">
        <f t="shared" si="103"/>
        <v>0</v>
      </c>
      <c r="XX101" s="1">
        <f t="shared" si="104"/>
        <v>0</v>
      </c>
      <c r="XY101" s="1">
        <f t="shared" si="105"/>
        <v>0</v>
      </c>
      <c r="XZ101" s="1">
        <f t="shared" si="106"/>
        <v>0</v>
      </c>
      <c r="YA101" s="1">
        <f t="shared" si="107"/>
        <v>0</v>
      </c>
      <c r="YB101" s="1">
        <f t="shared" si="108"/>
        <v>0</v>
      </c>
      <c r="YC101" s="1">
        <f t="shared" si="109"/>
        <v>0</v>
      </c>
      <c r="YD101" s="132"/>
      <c r="YE101" s="133">
        <f t="shared" si="157"/>
        <v>1</v>
      </c>
      <c r="YF101" s="133">
        <f t="shared" si="110"/>
        <v>30000</v>
      </c>
      <c r="YG101" s="130">
        <v>1</v>
      </c>
      <c r="YH101" s="130">
        <f t="shared" si="111"/>
        <v>30000</v>
      </c>
      <c r="YI101" s="129">
        <v>1</v>
      </c>
      <c r="YJ101" s="128">
        <f t="shared" si="112"/>
        <v>30000</v>
      </c>
      <c r="YK101" s="177"/>
      <c r="YL101">
        <v>1</v>
      </c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>
        <f t="shared" si="149"/>
        <v>0</v>
      </c>
      <c r="ACD101" s="25" t="e">
        <f t="shared" si="158"/>
        <v>#DIV/0!</v>
      </c>
      <c r="ACE101" s="11">
        <f t="shared" si="113"/>
        <v>1</v>
      </c>
      <c r="ACF101" s="11">
        <f t="shared" si="114"/>
        <v>30000</v>
      </c>
      <c r="ACG101" s="1">
        <v>5</v>
      </c>
      <c r="ACH101" s="1">
        <v>1</v>
      </c>
      <c r="ACI101" s="11">
        <f t="shared" si="115"/>
        <v>30000</v>
      </c>
      <c r="ACJ101" s="45">
        <v>1</v>
      </c>
      <c r="ACK101" s="13">
        <f t="shared" si="116"/>
        <v>30000</v>
      </c>
      <c r="ACL101">
        <v>1</v>
      </c>
      <c r="ACM101" s="25">
        <f t="shared" si="150"/>
        <v>30000</v>
      </c>
      <c r="ACN101" s="11">
        <f t="shared" si="151"/>
        <v>30000</v>
      </c>
      <c r="ACO101" s="65"/>
      <c r="ACR101" s="1" t="s">
        <v>258</v>
      </c>
      <c r="ACZ101" s="1" t="s">
        <v>259</v>
      </c>
      <c r="ADD101" s="1" t="s">
        <v>189</v>
      </c>
      <c r="ADO101" s="1">
        <v>1</v>
      </c>
      <c r="ADU101" s="1">
        <v>4</v>
      </c>
      <c r="AFT101" s="1">
        <v>1</v>
      </c>
      <c r="AGK101" s="11">
        <f t="shared" si="155"/>
        <v>0</v>
      </c>
      <c r="AIW101" s="11">
        <v>30000</v>
      </c>
      <c r="AIX101" s="11"/>
      <c r="AIY101" s="1">
        <v>1</v>
      </c>
      <c r="AIZ101" s="11"/>
      <c r="AJC101" s="1">
        <v>1</v>
      </c>
      <c r="AJE101" s="45"/>
      <c r="AJF101" s="381">
        <v>30000</v>
      </c>
      <c r="AJG101" s="11">
        <f t="shared" si="117"/>
        <v>30000</v>
      </c>
      <c r="AJH101" s="60"/>
      <c r="AJI101" s="12"/>
      <c r="AJU101" s="1">
        <f t="shared" si="152"/>
        <v>0</v>
      </c>
      <c r="AJW101" s="1">
        <v>1</v>
      </c>
      <c r="AJX101" s="1">
        <f t="shared" si="153"/>
        <v>1</v>
      </c>
      <c r="AJY101" s="60"/>
      <c r="AJZ101" s="1" t="s">
        <v>260</v>
      </c>
      <c r="AKA101" s="1" t="s">
        <v>260</v>
      </c>
      <c r="AKB101" s="1" t="s">
        <v>261</v>
      </c>
      <c r="AKC101" s="1" t="s">
        <v>260</v>
      </c>
      <c r="AKD101" s="1" t="s">
        <v>260</v>
      </c>
      <c r="AKE101" s="1" t="s">
        <v>260</v>
      </c>
      <c r="AKF101" s="1" t="s">
        <v>260</v>
      </c>
      <c r="AKG101" s="1" t="s">
        <v>260</v>
      </c>
      <c r="AKH101" s="1" t="s">
        <v>262</v>
      </c>
      <c r="AKI101" s="1" t="s">
        <v>260</v>
      </c>
      <c r="AKJ101" s="1" t="s">
        <v>260</v>
      </c>
      <c r="AKK101" s="1" t="s">
        <v>260</v>
      </c>
      <c r="AKL101" s="1" t="s">
        <v>260</v>
      </c>
      <c r="AKM101" s="1" t="s">
        <v>260</v>
      </c>
      <c r="AKN101" s="1" t="s">
        <v>260</v>
      </c>
      <c r="AKO101" s="1" t="s">
        <v>260</v>
      </c>
      <c r="AKP101" s="1" t="s">
        <v>263</v>
      </c>
      <c r="AKQ101" s="1" t="s">
        <v>260</v>
      </c>
      <c r="AKR101" s="1" t="s">
        <v>260</v>
      </c>
      <c r="AKS101" s="1" t="s">
        <v>260</v>
      </c>
      <c r="AKT101" s="1" t="s">
        <v>260</v>
      </c>
      <c r="AKU101" s="1" t="s">
        <v>260</v>
      </c>
      <c r="AKV101" s="1" t="s">
        <v>260</v>
      </c>
      <c r="AKW101" s="1" t="s">
        <v>260</v>
      </c>
      <c r="AKX101" s="1" t="s">
        <v>260</v>
      </c>
      <c r="AKY101" s="1" t="s">
        <v>260</v>
      </c>
      <c r="AKZ101" s="1" t="s">
        <v>260</v>
      </c>
      <c r="ALA101" s="1" t="s">
        <v>260</v>
      </c>
      <c r="ALB101" s="1" t="s">
        <v>260</v>
      </c>
      <c r="ALC101" s="1" t="s">
        <v>260</v>
      </c>
      <c r="ALD101" s="1" t="s">
        <v>260</v>
      </c>
      <c r="ALE101" s="1" t="s">
        <v>260</v>
      </c>
      <c r="ALF101" s="1" t="s">
        <v>260</v>
      </c>
      <c r="ALG101" s="1" t="s">
        <v>260</v>
      </c>
      <c r="ALH101" s="1" t="s">
        <v>260</v>
      </c>
      <c r="ALI101" s="1" t="s">
        <v>260</v>
      </c>
      <c r="ALJ101" s="1" t="s">
        <v>260</v>
      </c>
      <c r="ALL101" s="11" t="e">
        <f t="shared" si="154"/>
        <v>#DIV/0!</v>
      </c>
      <c r="ALM101" s="28">
        <v>30000</v>
      </c>
      <c r="ALS101" s="60"/>
      <c r="ALT101" s="1">
        <v>1</v>
      </c>
      <c r="ALU101" s="1">
        <v>1</v>
      </c>
      <c r="AMA101" s="1">
        <v>1</v>
      </c>
      <c r="AMH101" s="403"/>
    </row>
    <row r="102" spans="1:1022" s="1" customFormat="1" ht="15" customHeight="1" x14ac:dyDescent="0.25">
      <c r="A102" s="268"/>
      <c r="B102" s="113">
        <v>100</v>
      </c>
      <c r="C102" s="304" t="s">
        <v>708</v>
      </c>
      <c r="D102" s="304" t="s">
        <v>725</v>
      </c>
      <c r="E102" s="1">
        <v>2010</v>
      </c>
      <c r="H102" s="1">
        <v>1</v>
      </c>
      <c r="I102" s="1">
        <v>1</v>
      </c>
      <c r="J102" s="1">
        <v>1</v>
      </c>
      <c r="K102" s="1">
        <v>2005</v>
      </c>
      <c r="L102" s="1">
        <v>2008</v>
      </c>
      <c r="M102" s="1">
        <v>4</v>
      </c>
      <c r="AI102" s="1">
        <v>1</v>
      </c>
      <c r="AJ102" s="1">
        <v>1</v>
      </c>
      <c r="AK102" s="1">
        <v>1</v>
      </c>
      <c r="AL102" s="1">
        <v>1</v>
      </c>
      <c r="AY102" s="1">
        <v>1</v>
      </c>
      <c r="BA102" s="1">
        <v>1</v>
      </c>
      <c r="BB102" s="1">
        <v>13</v>
      </c>
      <c r="BE102" s="1">
        <v>1</v>
      </c>
      <c r="BG102" s="1">
        <v>3</v>
      </c>
      <c r="CG102" s="1">
        <v>1</v>
      </c>
      <c r="CH102" s="246"/>
      <c r="CP102" s="1">
        <f t="shared" si="118"/>
        <v>0</v>
      </c>
      <c r="CS102" s="1">
        <f t="shared" si="82"/>
        <v>0</v>
      </c>
      <c r="DO102" s="1">
        <f t="shared" si="119"/>
        <v>0</v>
      </c>
      <c r="DX102" s="1">
        <f t="shared" si="120"/>
        <v>0</v>
      </c>
      <c r="EE102" s="1">
        <f t="shared" si="121"/>
        <v>0</v>
      </c>
      <c r="EH102" s="1">
        <f t="shared" si="122"/>
        <v>0</v>
      </c>
      <c r="FF102" s="116"/>
      <c r="GP102" s="1">
        <f t="shared" si="83"/>
        <v>0</v>
      </c>
      <c r="GY102" s="1">
        <f t="shared" si="123"/>
        <v>0</v>
      </c>
      <c r="HC102" s="1">
        <f t="shared" si="124"/>
        <v>0</v>
      </c>
      <c r="HI102" s="1">
        <v>1</v>
      </c>
      <c r="HS102" s="1">
        <f t="shared" si="125"/>
        <v>1</v>
      </c>
      <c r="HT102" s="1">
        <v>1</v>
      </c>
      <c r="HX102" s="1">
        <f t="shared" si="84"/>
        <v>0</v>
      </c>
      <c r="ID102" s="1">
        <f t="shared" si="85"/>
        <v>0</v>
      </c>
      <c r="IN102" s="1">
        <f t="shared" si="126"/>
        <v>0</v>
      </c>
      <c r="IW102" s="1">
        <f t="shared" si="127"/>
        <v>0</v>
      </c>
      <c r="IZ102" s="1">
        <f t="shared" si="86"/>
        <v>0</v>
      </c>
      <c r="JJ102" s="1">
        <f t="shared" si="87"/>
        <v>0</v>
      </c>
      <c r="JV102" s="1">
        <f t="shared" si="128"/>
        <v>0</v>
      </c>
      <c r="KB102" s="1">
        <f t="shared" si="129"/>
        <v>0</v>
      </c>
      <c r="LG102" s="1">
        <f t="shared" si="88"/>
        <v>0</v>
      </c>
      <c r="LT102" s="1">
        <f t="shared" si="130"/>
        <v>0</v>
      </c>
      <c r="MA102" s="1">
        <f t="shared" si="131"/>
        <v>0</v>
      </c>
      <c r="MF102" s="1">
        <f t="shared" si="132"/>
        <v>0</v>
      </c>
      <c r="MM102" s="1">
        <f t="shared" si="133"/>
        <v>0</v>
      </c>
      <c r="MS102" s="1">
        <f t="shared" si="134"/>
        <v>0</v>
      </c>
      <c r="MU102" s="115"/>
      <c r="OI102" s="120">
        <v>1</v>
      </c>
      <c r="PD102" s="1">
        <f t="shared" si="89"/>
        <v>1</v>
      </c>
      <c r="PE102" s="1">
        <v>1</v>
      </c>
      <c r="QF102" s="1">
        <f t="shared" si="135"/>
        <v>0</v>
      </c>
      <c r="QL102" s="1">
        <v>1</v>
      </c>
      <c r="QR102" s="1">
        <v>1</v>
      </c>
      <c r="QY102" s="1">
        <f t="shared" si="136"/>
        <v>0</v>
      </c>
      <c r="RK102" s="1">
        <f t="shared" si="137"/>
        <v>0</v>
      </c>
      <c r="SA102" s="1">
        <f t="shared" si="138"/>
        <v>0</v>
      </c>
      <c r="SG102" s="1">
        <f t="shared" si="139"/>
        <v>0</v>
      </c>
      <c r="SO102" s="1">
        <f t="shared" si="140"/>
        <v>0</v>
      </c>
      <c r="TB102" s="1">
        <f t="shared" si="141"/>
        <v>0</v>
      </c>
      <c r="TS102" s="1">
        <f t="shared" si="90"/>
        <v>0</v>
      </c>
      <c r="UD102" s="1">
        <f t="shared" si="91"/>
        <v>0</v>
      </c>
      <c r="UG102" s="1">
        <f t="shared" si="92"/>
        <v>0</v>
      </c>
      <c r="UQ102" s="1">
        <f t="shared" si="142"/>
        <v>0</v>
      </c>
      <c r="VA102" s="1">
        <f t="shared" si="143"/>
        <v>0</v>
      </c>
      <c r="VG102" s="1">
        <f t="shared" si="144"/>
        <v>0</v>
      </c>
      <c r="WY102" s="1">
        <f t="shared" si="93"/>
        <v>0</v>
      </c>
      <c r="XB102" s="1">
        <f t="shared" si="145"/>
        <v>0</v>
      </c>
      <c r="XG102" s="1">
        <f t="shared" si="94"/>
        <v>0</v>
      </c>
      <c r="XJ102" s="1">
        <v>1</v>
      </c>
      <c r="XK102" s="108"/>
      <c r="XL102" s="1">
        <f t="shared" si="95"/>
        <v>2</v>
      </c>
      <c r="XM102" s="1">
        <f t="shared" si="96"/>
        <v>0</v>
      </c>
      <c r="XN102" s="1">
        <f t="shared" si="146"/>
        <v>2</v>
      </c>
      <c r="XO102" s="1">
        <f t="shared" si="97"/>
        <v>0</v>
      </c>
      <c r="XP102" s="1">
        <f t="shared" si="147"/>
        <v>0</v>
      </c>
      <c r="XQ102" s="1">
        <f t="shared" si="98"/>
        <v>0</v>
      </c>
      <c r="XR102" s="1">
        <f t="shared" si="99"/>
        <v>0</v>
      </c>
      <c r="XS102" s="1">
        <f t="shared" si="159"/>
        <v>0</v>
      </c>
      <c r="XT102" s="1">
        <f t="shared" si="148"/>
        <v>0</v>
      </c>
      <c r="XU102" s="1">
        <f t="shared" si="101"/>
        <v>0</v>
      </c>
      <c r="XV102" s="1">
        <f t="shared" si="102"/>
        <v>0</v>
      </c>
      <c r="XW102" s="1">
        <f t="shared" si="103"/>
        <v>0</v>
      </c>
      <c r="XX102" s="1">
        <f t="shared" si="104"/>
        <v>0</v>
      </c>
      <c r="XY102" s="1">
        <f t="shared" si="105"/>
        <v>0</v>
      </c>
      <c r="XZ102" s="1">
        <f t="shared" si="106"/>
        <v>0</v>
      </c>
      <c r="YA102" s="1">
        <f t="shared" si="107"/>
        <v>0</v>
      </c>
      <c r="YB102" s="1">
        <f t="shared" si="108"/>
        <v>0</v>
      </c>
      <c r="YC102" s="1">
        <f t="shared" si="109"/>
        <v>1</v>
      </c>
      <c r="YD102" s="132"/>
      <c r="YE102" s="133">
        <f t="shared" si="157"/>
        <v>5</v>
      </c>
      <c r="YF102" s="133">
        <f t="shared" si="110"/>
        <v>292600</v>
      </c>
      <c r="YG102" s="130">
        <v>4</v>
      </c>
      <c r="YH102" s="130">
        <f t="shared" si="111"/>
        <v>365750</v>
      </c>
      <c r="YI102" s="129">
        <v>3</v>
      </c>
      <c r="YJ102" s="128">
        <f t="shared" si="112"/>
        <v>487666.66666666669</v>
      </c>
      <c r="YK102" s="177"/>
      <c r="YL102">
        <v>0.5</v>
      </c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>
        <v>1</v>
      </c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>
        <v>1</v>
      </c>
      <c r="ABN102"/>
      <c r="ABO102"/>
      <c r="ABP102"/>
      <c r="ABQ102"/>
      <c r="ABR102"/>
      <c r="ABS102">
        <v>1</v>
      </c>
      <c r="ABT102"/>
      <c r="ABU102"/>
      <c r="ABV102"/>
      <c r="ABW102"/>
      <c r="ABX102"/>
      <c r="ABY102"/>
      <c r="ABZ102"/>
      <c r="ACA102"/>
      <c r="ACB102"/>
      <c r="ACC102">
        <f t="shared" si="149"/>
        <v>3</v>
      </c>
      <c r="ACD102" s="25">
        <f t="shared" si="158"/>
        <v>487666.66666666669</v>
      </c>
      <c r="ACE102" s="11">
        <f t="shared" si="113"/>
        <v>8</v>
      </c>
      <c r="ACF102" s="11">
        <f t="shared" si="114"/>
        <v>365750</v>
      </c>
      <c r="ACG102" s="1">
        <v>14</v>
      </c>
      <c r="ACH102" s="1">
        <v>2</v>
      </c>
      <c r="ACI102" s="11">
        <f t="shared" si="115"/>
        <v>1463000</v>
      </c>
      <c r="ACJ102" s="45">
        <v>0.5</v>
      </c>
      <c r="ACK102" s="13">
        <f t="shared" si="116"/>
        <v>1463000</v>
      </c>
      <c r="ACL102">
        <v>0.5</v>
      </c>
      <c r="ACM102" s="25">
        <f t="shared" si="150"/>
        <v>1463000</v>
      </c>
      <c r="ACN102" s="11">
        <f t="shared" si="151"/>
        <v>1463000</v>
      </c>
      <c r="ACO102" s="65"/>
      <c r="ACR102" s="1" t="s">
        <v>258</v>
      </c>
      <c r="ACS102" s="1">
        <v>1</v>
      </c>
      <c r="ACT102" s="1">
        <v>1</v>
      </c>
      <c r="ACU102" s="1">
        <v>1</v>
      </c>
      <c r="ACZ102" s="1" t="s">
        <v>259</v>
      </c>
      <c r="ADD102" s="1" t="s">
        <v>185</v>
      </c>
      <c r="ADU102" s="1">
        <v>3</v>
      </c>
      <c r="ADV102" s="1">
        <v>8</v>
      </c>
      <c r="AET102" s="1">
        <v>1</v>
      </c>
      <c r="AEV102" s="1">
        <v>0.03</v>
      </c>
      <c r="AEY102" s="1">
        <v>1</v>
      </c>
      <c r="AFA102" s="1">
        <v>1</v>
      </c>
      <c r="AFD102" s="1">
        <v>1</v>
      </c>
      <c r="AFH102" s="1">
        <v>1</v>
      </c>
      <c r="AFN102" s="1">
        <v>1</v>
      </c>
      <c r="AFP102" s="1">
        <v>1</v>
      </c>
      <c r="AFT102" s="1">
        <v>1</v>
      </c>
      <c r="AGJ102" s="1">
        <v>12000</v>
      </c>
      <c r="AGK102" s="11">
        <f t="shared" si="155"/>
        <v>0</v>
      </c>
      <c r="AHW102" s="1">
        <v>1</v>
      </c>
      <c r="AHX102" s="1">
        <v>1</v>
      </c>
      <c r="AHY102" s="1">
        <v>3</v>
      </c>
      <c r="AHZ102" s="1">
        <v>1</v>
      </c>
      <c r="AIH102" s="1">
        <v>1</v>
      </c>
      <c r="AIW102" s="11">
        <v>226000</v>
      </c>
      <c r="AIX102" s="11"/>
      <c r="AIZ102" s="11">
        <v>2700000</v>
      </c>
      <c r="AJE102" s="45"/>
      <c r="AJF102" s="381">
        <v>2926000</v>
      </c>
      <c r="AJG102" s="11">
        <f t="shared" si="117"/>
        <v>365750</v>
      </c>
      <c r="AJH102" s="60"/>
      <c r="AJI102" s="12">
        <v>2</v>
      </c>
      <c r="AJJ102" s="1">
        <v>1</v>
      </c>
      <c r="AJU102" s="1">
        <f t="shared" si="152"/>
        <v>1</v>
      </c>
      <c r="AJW102" s="1">
        <v>1</v>
      </c>
      <c r="AJX102" s="1">
        <f t="shared" si="153"/>
        <v>2</v>
      </c>
      <c r="AJY102" s="60"/>
      <c r="AJZ102" s="1" t="s">
        <v>308</v>
      </c>
      <c r="AKA102" s="1" t="s">
        <v>260</v>
      </c>
      <c r="AKB102" s="1" t="s">
        <v>261</v>
      </c>
      <c r="AKC102" s="1" t="s">
        <v>260</v>
      </c>
      <c r="AKD102" s="1" t="s">
        <v>260</v>
      </c>
      <c r="AKE102" s="1" t="s">
        <v>260</v>
      </c>
      <c r="AKF102" s="1" t="s">
        <v>260</v>
      </c>
      <c r="AKG102" s="1" t="s">
        <v>260</v>
      </c>
      <c r="AKH102" s="1" t="s">
        <v>262</v>
      </c>
      <c r="AKI102" s="1" t="s">
        <v>260</v>
      </c>
      <c r="AKJ102" s="1" t="s">
        <v>260</v>
      </c>
      <c r="AKK102" s="1" t="s">
        <v>260</v>
      </c>
      <c r="AKL102" s="1" t="s">
        <v>260</v>
      </c>
      <c r="AKM102" s="1" t="s">
        <v>260</v>
      </c>
      <c r="AKN102" s="1" t="s">
        <v>260</v>
      </c>
      <c r="AKO102" s="1" t="s">
        <v>260</v>
      </c>
      <c r="AKP102" s="1" t="s">
        <v>263</v>
      </c>
      <c r="AKQ102" s="1" t="s">
        <v>260</v>
      </c>
      <c r="AKR102" s="1" t="s">
        <v>260</v>
      </c>
      <c r="AKS102" s="1" t="s">
        <v>260</v>
      </c>
      <c r="AKT102" s="1" t="s">
        <v>260</v>
      </c>
      <c r="AKU102" s="1" t="s">
        <v>260</v>
      </c>
      <c r="AKV102" s="1" t="s">
        <v>260</v>
      </c>
      <c r="AKW102" s="1" t="s">
        <v>260</v>
      </c>
      <c r="AKX102" s="1" t="s">
        <v>260</v>
      </c>
      <c r="AKY102" s="1" t="s">
        <v>260</v>
      </c>
      <c r="AKZ102" s="1" t="s">
        <v>260</v>
      </c>
      <c r="ALA102" s="1" t="s">
        <v>260</v>
      </c>
      <c r="ALB102" s="1" t="s">
        <v>260</v>
      </c>
      <c r="ALC102" s="1" t="s">
        <v>260</v>
      </c>
      <c r="ALD102" s="1" t="s">
        <v>260</v>
      </c>
      <c r="ALE102" s="1" t="s">
        <v>260</v>
      </c>
      <c r="ALF102" s="1" t="s">
        <v>260</v>
      </c>
      <c r="ALG102" s="1" t="s">
        <v>260</v>
      </c>
      <c r="ALH102" s="1" t="s">
        <v>260</v>
      </c>
      <c r="ALI102" s="1" t="s">
        <v>260</v>
      </c>
      <c r="ALJ102" s="1" t="s">
        <v>260</v>
      </c>
      <c r="ALK102" s="1">
        <v>1</v>
      </c>
      <c r="ALL102" s="11">
        <f t="shared" si="154"/>
        <v>2926000</v>
      </c>
      <c r="ALM102" s="28">
        <v>2926000</v>
      </c>
      <c r="ALN102" s="1">
        <v>1</v>
      </c>
      <c r="ALS102" s="60"/>
      <c r="ALT102" s="1">
        <v>1</v>
      </c>
      <c r="ALV102" s="1">
        <v>1</v>
      </c>
      <c r="ALX102" s="1">
        <v>1</v>
      </c>
      <c r="AMH102" s="403"/>
    </row>
    <row r="103" spans="1:1022" s="1" customFormat="1" ht="15" customHeight="1" x14ac:dyDescent="0.25">
      <c r="A103" s="268"/>
      <c r="B103" s="113">
        <v>101</v>
      </c>
      <c r="C103" s="304" t="s">
        <v>726</v>
      </c>
      <c r="D103" s="304" t="s">
        <v>727</v>
      </c>
      <c r="E103" s="1">
        <v>2008</v>
      </c>
      <c r="F103" s="1">
        <v>2</v>
      </c>
      <c r="G103" s="1">
        <v>1</v>
      </c>
      <c r="J103" s="1">
        <v>2</v>
      </c>
      <c r="K103" s="1">
        <v>2003</v>
      </c>
      <c r="L103" s="1">
        <v>2003</v>
      </c>
      <c r="M103" s="1">
        <v>1</v>
      </c>
      <c r="AG103" s="1">
        <v>1</v>
      </c>
      <c r="AY103" s="1">
        <v>1</v>
      </c>
      <c r="BH103" s="1">
        <v>1</v>
      </c>
      <c r="CG103" s="1">
        <v>1</v>
      </c>
      <c r="CH103" s="246"/>
      <c r="CP103" s="1">
        <f t="shared" si="118"/>
        <v>0</v>
      </c>
      <c r="CS103" s="1">
        <f t="shared" si="82"/>
        <v>0</v>
      </c>
      <c r="DO103" s="1">
        <f t="shared" si="119"/>
        <v>0</v>
      </c>
      <c r="DX103" s="1">
        <f t="shared" si="120"/>
        <v>0</v>
      </c>
      <c r="EE103" s="1">
        <f t="shared" si="121"/>
        <v>0</v>
      </c>
      <c r="EH103" s="1">
        <f t="shared" si="122"/>
        <v>0</v>
      </c>
      <c r="FF103" s="116"/>
      <c r="GP103" s="1">
        <f t="shared" si="83"/>
        <v>0</v>
      </c>
      <c r="GY103" s="1">
        <f t="shared" si="123"/>
        <v>0</v>
      </c>
      <c r="HC103" s="1">
        <f t="shared" si="124"/>
        <v>0</v>
      </c>
      <c r="HS103" s="1">
        <f t="shared" si="125"/>
        <v>0</v>
      </c>
      <c r="HX103" s="1">
        <f t="shared" si="84"/>
        <v>0</v>
      </c>
      <c r="ID103" s="1">
        <f t="shared" si="85"/>
        <v>0</v>
      </c>
      <c r="IN103" s="1">
        <f t="shared" si="126"/>
        <v>0</v>
      </c>
      <c r="IW103" s="1">
        <f t="shared" si="127"/>
        <v>0</v>
      </c>
      <c r="IZ103" s="1">
        <f t="shared" si="86"/>
        <v>0</v>
      </c>
      <c r="JJ103" s="1">
        <f t="shared" si="87"/>
        <v>0</v>
      </c>
      <c r="JV103" s="1">
        <f t="shared" si="128"/>
        <v>0</v>
      </c>
      <c r="KB103" s="1">
        <f t="shared" si="129"/>
        <v>0</v>
      </c>
      <c r="LG103" s="1">
        <f t="shared" si="88"/>
        <v>0</v>
      </c>
      <c r="LT103" s="1">
        <f t="shared" si="130"/>
        <v>0</v>
      </c>
      <c r="MA103" s="1">
        <f t="shared" si="131"/>
        <v>0</v>
      </c>
      <c r="MF103" s="1">
        <f t="shared" si="132"/>
        <v>0</v>
      </c>
      <c r="MM103" s="1">
        <f t="shared" si="133"/>
        <v>0</v>
      </c>
      <c r="MS103" s="1">
        <f t="shared" si="134"/>
        <v>0</v>
      </c>
      <c r="MU103" s="115"/>
      <c r="OI103" s="120"/>
      <c r="PD103" s="1">
        <f t="shared" si="89"/>
        <v>0</v>
      </c>
      <c r="QF103" s="1">
        <f t="shared" si="135"/>
        <v>0</v>
      </c>
      <c r="QY103" s="1">
        <f t="shared" si="136"/>
        <v>0</v>
      </c>
      <c r="RK103" s="1">
        <f t="shared" si="137"/>
        <v>0</v>
      </c>
      <c r="SA103" s="1">
        <f t="shared" si="138"/>
        <v>0</v>
      </c>
      <c r="SG103" s="1">
        <f t="shared" si="139"/>
        <v>0</v>
      </c>
      <c r="SO103" s="1">
        <f t="shared" si="140"/>
        <v>0</v>
      </c>
      <c r="TB103" s="1">
        <f t="shared" si="141"/>
        <v>0</v>
      </c>
      <c r="TS103" s="1">
        <f t="shared" si="90"/>
        <v>0</v>
      </c>
      <c r="UD103" s="1">
        <f t="shared" si="91"/>
        <v>0</v>
      </c>
      <c r="UG103" s="1">
        <f t="shared" si="92"/>
        <v>0</v>
      </c>
      <c r="UQ103" s="1">
        <f t="shared" si="142"/>
        <v>0</v>
      </c>
      <c r="VA103" s="1">
        <f t="shared" si="143"/>
        <v>0</v>
      </c>
      <c r="VG103" s="1">
        <f t="shared" si="144"/>
        <v>0</v>
      </c>
      <c r="WY103" s="1">
        <f t="shared" si="93"/>
        <v>0</v>
      </c>
      <c r="XB103" s="1">
        <f t="shared" si="145"/>
        <v>0</v>
      </c>
      <c r="XG103" s="1">
        <f t="shared" si="94"/>
        <v>0</v>
      </c>
      <c r="XK103" s="108"/>
      <c r="XL103" s="1">
        <f t="shared" si="95"/>
        <v>0</v>
      </c>
      <c r="XM103" s="1">
        <f t="shared" si="96"/>
        <v>0</v>
      </c>
      <c r="XN103" s="1">
        <f t="shared" si="146"/>
        <v>0</v>
      </c>
      <c r="XO103" s="1">
        <f t="shared" si="97"/>
        <v>0</v>
      </c>
      <c r="XP103" s="1">
        <f t="shared" si="147"/>
        <v>0</v>
      </c>
      <c r="XQ103" s="1">
        <f t="shared" si="98"/>
        <v>0</v>
      </c>
      <c r="XR103" s="1">
        <f t="shared" si="99"/>
        <v>0</v>
      </c>
      <c r="XS103" s="1">
        <f t="shared" si="159"/>
        <v>0</v>
      </c>
      <c r="XT103" s="1">
        <f t="shared" si="148"/>
        <v>0</v>
      </c>
      <c r="XU103" s="1">
        <f t="shared" si="101"/>
        <v>0</v>
      </c>
      <c r="XV103" s="1">
        <f t="shared" si="102"/>
        <v>0</v>
      </c>
      <c r="XW103" s="1">
        <f t="shared" si="103"/>
        <v>0</v>
      </c>
      <c r="XX103" s="1">
        <f t="shared" si="104"/>
        <v>0</v>
      </c>
      <c r="XY103" s="1">
        <f t="shared" si="105"/>
        <v>0</v>
      </c>
      <c r="XZ103" s="1">
        <f t="shared" si="106"/>
        <v>0</v>
      </c>
      <c r="YA103" s="1">
        <f t="shared" si="107"/>
        <v>0</v>
      </c>
      <c r="YB103" s="1">
        <f t="shared" si="108"/>
        <v>0</v>
      </c>
      <c r="YC103" s="1">
        <f t="shared" si="109"/>
        <v>0</v>
      </c>
      <c r="YD103" s="132"/>
      <c r="YE103" s="133"/>
      <c r="YF103" s="133" t="e">
        <f t="shared" si="110"/>
        <v>#DIV/0!</v>
      </c>
      <c r="YG103" s="130"/>
      <c r="YH103" s="130" t="e">
        <f t="shared" si="111"/>
        <v>#DIV/0!</v>
      </c>
      <c r="YI103" s="129"/>
      <c r="YJ103" s="128" t="e">
        <f t="shared" si="112"/>
        <v>#DIV/0!</v>
      </c>
      <c r="YK103" s="177"/>
      <c r="YL103">
        <v>1</v>
      </c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>
        <f t="shared" si="149"/>
        <v>0</v>
      </c>
      <c r="ACD103" s="25" t="e">
        <f t="shared" si="158"/>
        <v>#DIV/0!</v>
      </c>
      <c r="ACE103" s="11">
        <f t="shared" si="113"/>
        <v>0</v>
      </c>
      <c r="ACF103" s="11" t="e">
        <f t="shared" si="114"/>
        <v>#DIV/0!</v>
      </c>
      <c r="ACG103" s="1">
        <v>5</v>
      </c>
      <c r="ACH103" s="1">
        <v>1</v>
      </c>
      <c r="ACI103" s="11">
        <f t="shared" si="115"/>
        <v>23000</v>
      </c>
      <c r="ACJ103" s="45">
        <v>1</v>
      </c>
      <c r="ACK103" s="13">
        <f t="shared" si="116"/>
        <v>23000</v>
      </c>
      <c r="ACL103">
        <v>1</v>
      </c>
      <c r="ACM103" s="25">
        <f t="shared" si="150"/>
        <v>23000</v>
      </c>
      <c r="ACN103" s="11">
        <f t="shared" si="151"/>
        <v>23000</v>
      </c>
      <c r="ACO103" s="65"/>
      <c r="ACR103" s="1" t="s">
        <v>258</v>
      </c>
      <c r="ACZ103" s="1" t="s">
        <v>259</v>
      </c>
      <c r="ADB103" s="1">
        <v>19</v>
      </c>
      <c r="ADC103" s="1">
        <v>1</v>
      </c>
      <c r="ADD103" s="1" t="s">
        <v>728</v>
      </c>
      <c r="ADE103" s="1">
        <v>1</v>
      </c>
      <c r="ADN103" s="1">
        <v>1</v>
      </c>
      <c r="ADU103" s="1">
        <v>4</v>
      </c>
      <c r="AFQ103" s="1">
        <v>1</v>
      </c>
      <c r="AGK103" s="11">
        <f t="shared" si="155"/>
        <v>0</v>
      </c>
      <c r="AIW103" s="11"/>
      <c r="AIX103" s="11"/>
      <c r="AIZ103" s="11">
        <v>23000</v>
      </c>
      <c r="AJE103" s="45"/>
      <c r="AJF103" s="381">
        <v>23000</v>
      </c>
      <c r="AJG103" s="11" t="e">
        <f t="shared" si="117"/>
        <v>#DIV/0!</v>
      </c>
      <c r="AJH103" s="60"/>
      <c r="AJI103" s="12"/>
      <c r="AJU103" s="1">
        <f t="shared" si="152"/>
        <v>0</v>
      </c>
      <c r="AJX103" s="1">
        <f t="shared" si="153"/>
        <v>0</v>
      </c>
      <c r="AJY103" s="60"/>
      <c r="AJZ103" s="1" t="s">
        <v>260</v>
      </c>
      <c r="AKA103" s="1" t="s">
        <v>260</v>
      </c>
      <c r="AKB103" s="1" t="s">
        <v>261</v>
      </c>
      <c r="AKC103" s="1" t="s">
        <v>260</v>
      </c>
      <c r="AKD103" s="1" t="s">
        <v>260</v>
      </c>
      <c r="AKE103" s="1" t="s">
        <v>260</v>
      </c>
      <c r="AKF103" s="1" t="s">
        <v>260</v>
      </c>
      <c r="AKG103" s="1" t="s">
        <v>260</v>
      </c>
      <c r="AKH103" s="1" t="s">
        <v>262</v>
      </c>
      <c r="AKI103" s="1" t="s">
        <v>260</v>
      </c>
      <c r="AKJ103" s="1" t="s">
        <v>260</v>
      </c>
      <c r="AKK103" s="1" t="s">
        <v>260</v>
      </c>
      <c r="AKL103" s="1" t="s">
        <v>260</v>
      </c>
      <c r="AKM103" s="1" t="s">
        <v>260</v>
      </c>
      <c r="AKN103" s="1" t="s">
        <v>260</v>
      </c>
      <c r="AKO103" s="1" t="s">
        <v>260</v>
      </c>
      <c r="AKP103" s="1" t="s">
        <v>263</v>
      </c>
      <c r="AKQ103" s="1" t="s">
        <v>260</v>
      </c>
      <c r="AKR103" s="1" t="s">
        <v>260</v>
      </c>
      <c r="AKS103" s="1" t="s">
        <v>260</v>
      </c>
      <c r="AKT103" s="1" t="s">
        <v>260</v>
      </c>
      <c r="AKU103" s="1" t="s">
        <v>260</v>
      </c>
      <c r="AKV103" s="1" t="s">
        <v>260</v>
      </c>
      <c r="AKW103" s="1" t="s">
        <v>260</v>
      </c>
      <c r="AKX103" s="1" t="s">
        <v>260</v>
      </c>
      <c r="AKY103" s="1" t="s">
        <v>260</v>
      </c>
      <c r="AKZ103" s="1" t="s">
        <v>260</v>
      </c>
      <c r="ALA103" s="1" t="s">
        <v>260</v>
      </c>
      <c r="ALB103" s="1" t="s">
        <v>260</v>
      </c>
      <c r="ALC103" s="1" t="s">
        <v>260</v>
      </c>
      <c r="ALD103" s="1" t="s">
        <v>260</v>
      </c>
      <c r="ALE103" s="1" t="s">
        <v>260</v>
      </c>
      <c r="ALF103" s="1" t="s">
        <v>260</v>
      </c>
      <c r="ALG103" s="1" t="s">
        <v>260</v>
      </c>
      <c r="ALH103" s="1" t="s">
        <v>260</v>
      </c>
      <c r="ALI103" s="1" t="s">
        <v>260</v>
      </c>
      <c r="ALJ103" s="1" t="s">
        <v>260</v>
      </c>
      <c r="ALL103" s="11" t="e">
        <f t="shared" si="154"/>
        <v>#DIV/0!</v>
      </c>
      <c r="ALM103" s="28">
        <v>23000</v>
      </c>
      <c r="ALS103" s="60"/>
      <c r="ALT103" s="1">
        <v>1</v>
      </c>
      <c r="ALW103" s="1">
        <v>1</v>
      </c>
      <c r="AMH103" s="403"/>
    </row>
    <row r="104" spans="1:1022" s="1" customFormat="1" ht="15" customHeight="1" x14ac:dyDescent="0.25">
      <c r="A104" s="268"/>
      <c r="B104" s="113">
        <v>102</v>
      </c>
      <c r="C104" s="304" t="s">
        <v>729</v>
      </c>
      <c r="D104" s="304" t="s">
        <v>646</v>
      </c>
      <c r="E104" s="1">
        <v>2001</v>
      </c>
      <c r="H104" s="1">
        <v>1</v>
      </c>
      <c r="I104" s="1">
        <v>1</v>
      </c>
      <c r="J104" s="1">
        <v>1</v>
      </c>
      <c r="K104" s="1">
        <v>1999</v>
      </c>
      <c r="L104" s="1">
        <v>1999</v>
      </c>
      <c r="M104" s="1">
        <v>1</v>
      </c>
      <c r="AC104" s="1">
        <v>1</v>
      </c>
      <c r="AW104" s="1">
        <v>1</v>
      </c>
      <c r="AY104" s="1">
        <v>1</v>
      </c>
      <c r="BA104" s="1">
        <v>1</v>
      </c>
      <c r="BB104" s="1">
        <v>10</v>
      </c>
      <c r="CG104" s="1">
        <v>1</v>
      </c>
      <c r="CH104" s="246"/>
      <c r="CP104" s="1">
        <f t="shared" si="118"/>
        <v>0</v>
      </c>
      <c r="CS104" s="1">
        <f t="shared" si="82"/>
        <v>0</v>
      </c>
      <c r="DO104" s="1">
        <f t="shared" si="119"/>
        <v>0</v>
      </c>
      <c r="DX104" s="1">
        <f t="shared" si="120"/>
        <v>0</v>
      </c>
      <c r="EE104" s="1">
        <f t="shared" si="121"/>
        <v>0</v>
      </c>
      <c r="EH104" s="1">
        <f t="shared" si="122"/>
        <v>0</v>
      </c>
      <c r="FF104" s="116">
        <v>1</v>
      </c>
      <c r="GP104" s="1">
        <f t="shared" si="83"/>
        <v>1</v>
      </c>
      <c r="GQ104" s="1">
        <v>1</v>
      </c>
      <c r="GY104" s="1">
        <f t="shared" si="123"/>
        <v>0</v>
      </c>
      <c r="HC104" s="1">
        <f t="shared" si="124"/>
        <v>0</v>
      </c>
      <c r="HS104" s="1">
        <f t="shared" si="125"/>
        <v>0</v>
      </c>
      <c r="HX104" s="1">
        <f t="shared" si="84"/>
        <v>0</v>
      </c>
      <c r="ID104" s="1">
        <f t="shared" si="85"/>
        <v>0</v>
      </c>
      <c r="IN104" s="1">
        <f t="shared" si="126"/>
        <v>0</v>
      </c>
      <c r="IW104" s="1">
        <f t="shared" si="127"/>
        <v>0</v>
      </c>
      <c r="IZ104" s="1">
        <f t="shared" si="86"/>
        <v>0</v>
      </c>
      <c r="JJ104" s="1">
        <f t="shared" si="87"/>
        <v>0</v>
      </c>
      <c r="JV104" s="1">
        <f t="shared" si="128"/>
        <v>0</v>
      </c>
      <c r="KB104" s="1">
        <f t="shared" si="129"/>
        <v>0</v>
      </c>
      <c r="LG104" s="1">
        <f t="shared" si="88"/>
        <v>0</v>
      </c>
      <c r="LT104" s="1">
        <f t="shared" si="130"/>
        <v>0</v>
      </c>
      <c r="MA104" s="1">
        <f t="shared" si="131"/>
        <v>0</v>
      </c>
      <c r="MF104" s="1">
        <f t="shared" si="132"/>
        <v>0</v>
      </c>
      <c r="MM104" s="1">
        <f t="shared" si="133"/>
        <v>0</v>
      </c>
      <c r="MS104" s="1">
        <f t="shared" si="134"/>
        <v>0</v>
      </c>
      <c r="MU104" s="115">
        <v>1</v>
      </c>
      <c r="OI104" s="120"/>
      <c r="PD104" s="1">
        <f t="shared" si="89"/>
        <v>0</v>
      </c>
      <c r="QF104" s="1">
        <f t="shared" si="135"/>
        <v>0</v>
      </c>
      <c r="QY104" s="1">
        <f t="shared" si="136"/>
        <v>0</v>
      </c>
      <c r="RK104" s="1">
        <f t="shared" si="137"/>
        <v>0</v>
      </c>
      <c r="SA104" s="1">
        <f t="shared" si="138"/>
        <v>0</v>
      </c>
      <c r="SG104" s="1">
        <f t="shared" si="139"/>
        <v>0</v>
      </c>
      <c r="SO104" s="1">
        <f t="shared" si="140"/>
        <v>0</v>
      </c>
      <c r="TB104" s="1">
        <f t="shared" si="141"/>
        <v>0</v>
      </c>
      <c r="TS104" s="1">
        <f t="shared" si="90"/>
        <v>0</v>
      </c>
      <c r="UD104" s="1">
        <f t="shared" si="91"/>
        <v>0</v>
      </c>
      <c r="UG104" s="1">
        <f t="shared" si="92"/>
        <v>0</v>
      </c>
      <c r="UQ104" s="1">
        <f t="shared" si="142"/>
        <v>0</v>
      </c>
      <c r="VA104" s="1">
        <f t="shared" si="143"/>
        <v>0</v>
      </c>
      <c r="VG104" s="1">
        <f t="shared" si="144"/>
        <v>0</v>
      </c>
      <c r="WY104" s="1">
        <f t="shared" si="93"/>
        <v>0</v>
      </c>
      <c r="XB104" s="1">
        <f t="shared" si="145"/>
        <v>0</v>
      </c>
      <c r="XG104" s="1">
        <f t="shared" si="94"/>
        <v>0</v>
      </c>
      <c r="XK104" s="108"/>
      <c r="XL104" s="1">
        <f t="shared" si="95"/>
        <v>0</v>
      </c>
      <c r="XM104" s="1">
        <f t="shared" si="96"/>
        <v>0</v>
      </c>
      <c r="XN104" s="1">
        <f t="shared" si="146"/>
        <v>0</v>
      </c>
      <c r="XO104" s="1">
        <f t="shared" si="97"/>
        <v>0</v>
      </c>
      <c r="XP104" s="1">
        <f t="shared" si="147"/>
        <v>0</v>
      </c>
      <c r="XQ104" s="1">
        <f t="shared" si="98"/>
        <v>0</v>
      </c>
      <c r="XR104" s="1">
        <f t="shared" si="99"/>
        <v>0</v>
      </c>
      <c r="XS104" s="1">
        <f t="shared" si="159"/>
        <v>0</v>
      </c>
      <c r="XT104" s="1">
        <f t="shared" si="148"/>
        <v>1</v>
      </c>
      <c r="XU104" s="1">
        <f t="shared" si="101"/>
        <v>0</v>
      </c>
      <c r="XV104" s="1">
        <f t="shared" si="102"/>
        <v>0</v>
      </c>
      <c r="XW104" s="1">
        <f t="shared" si="103"/>
        <v>0</v>
      </c>
      <c r="XX104" s="1">
        <f t="shared" si="104"/>
        <v>0</v>
      </c>
      <c r="XY104" s="1">
        <f t="shared" si="105"/>
        <v>1</v>
      </c>
      <c r="XZ104" s="1">
        <f t="shared" si="106"/>
        <v>0</v>
      </c>
      <c r="YA104" s="1">
        <f t="shared" si="107"/>
        <v>0</v>
      </c>
      <c r="YB104" s="1">
        <f t="shared" si="108"/>
        <v>0</v>
      </c>
      <c r="YC104" s="1">
        <f t="shared" si="109"/>
        <v>0</v>
      </c>
      <c r="YD104" s="132"/>
      <c r="YE104" s="133">
        <f t="shared" ref="YE104:YE117" si="160">SUM(XL104:YC104)</f>
        <v>2</v>
      </c>
      <c r="YF104" s="133">
        <f t="shared" si="110"/>
        <v>251500</v>
      </c>
      <c r="YG104" s="130">
        <v>1</v>
      </c>
      <c r="YH104" s="130">
        <f t="shared" si="111"/>
        <v>503000</v>
      </c>
      <c r="YI104" s="129">
        <v>2</v>
      </c>
      <c r="YJ104" s="128">
        <f t="shared" si="112"/>
        <v>251500</v>
      </c>
      <c r="YK104" s="177"/>
      <c r="YL104">
        <v>1</v>
      </c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>
        <f t="shared" si="149"/>
        <v>0</v>
      </c>
      <c r="ACD104" s="25" t="e">
        <f t="shared" si="158"/>
        <v>#DIV/0!</v>
      </c>
      <c r="ACE104" s="11">
        <f t="shared" si="113"/>
        <v>2</v>
      </c>
      <c r="ACF104" s="11">
        <f t="shared" si="114"/>
        <v>251500</v>
      </c>
      <c r="ACG104" s="1">
        <v>4</v>
      </c>
      <c r="ACH104" s="1">
        <v>1</v>
      </c>
      <c r="ACI104" s="11">
        <f t="shared" si="115"/>
        <v>503000</v>
      </c>
      <c r="ACJ104" s="11"/>
      <c r="ACK104" s="13">
        <f t="shared" si="116"/>
        <v>0</v>
      </c>
      <c r="ACL104">
        <v>1</v>
      </c>
      <c r="ACM104" s="25">
        <f t="shared" si="150"/>
        <v>503000</v>
      </c>
      <c r="ACN104" s="11">
        <f t="shared" si="151"/>
        <v>503000</v>
      </c>
      <c r="ACO104" s="65"/>
      <c r="ACR104" s="1" t="s">
        <v>258</v>
      </c>
      <c r="ACZ104" s="1" t="s">
        <v>259</v>
      </c>
      <c r="ADD104" s="1" t="s">
        <v>189</v>
      </c>
      <c r="AET104" s="1">
        <v>1</v>
      </c>
      <c r="AEW104" s="1">
        <v>1</v>
      </c>
      <c r="AFD104" s="1">
        <v>1</v>
      </c>
      <c r="AGK104" s="11">
        <f t="shared" si="155"/>
        <v>0</v>
      </c>
      <c r="AHV104" s="1">
        <v>1</v>
      </c>
      <c r="AIH104" s="1">
        <v>1</v>
      </c>
      <c r="AIW104" s="11">
        <v>503000</v>
      </c>
      <c r="AIX104" s="11"/>
      <c r="AIY104" s="1">
        <v>1</v>
      </c>
      <c r="AIZ104" s="11"/>
      <c r="AJC104" s="1">
        <v>1</v>
      </c>
      <c r="AJE104" s="45"/>
      <c r="AJF104" s="381">
        <v>503000</v>
      </c>
      <c r="AJG104" s="11">
        <f t="shared" si="117"/>
        <v>251500</v>
      </c>
      <c r="AJH104" s="60"/>
      <c r="AJI104" s="12"/>
      <c r="AJU104" s="1">
        <f t="shared" si="152"/>
        <v>0</v>
      </c>
      <c r="AJX104" s="1">
        <f t="shared" si="153"/>
        <v>0</v>
      </c>
      <c r="AJY104" s="60"/>
      <c r="AJZ104" s="1" t="s">
        <v>367</v>
      </c>
      <c r="AKA104" s="1" t="s">
        <v>647</v>
      </c>
      <c r="AKB104" s="1" t="s">
        <v>648</v>
      </c>
      <c r="AKC104" s="1" t="s">
        <v>260</v>
      </c>
      <c r="AKD104" s="1" t="s">
        <v>260</v>
      </c>
      <c r="AKE104" s="1" t="s">
        <v>260</v>
      </c>
      <c r="AKF104" s="1" t="s">
        <v>260</v>
      </c>
      <c r="AKG104" s="1" t="s">
        <v>260</v>
      </c>
      <c r="AKH104" s="1" t="s">
        <v>262</v>
      </c>
      <c r="AKI104" s="1" t="s">
        <v>260</v>
      </c>
      <c r="AKJ104" s="1" t="s">
        <v>260</v>
      </c>
      <c r="AKK104" s="1" t="s">
        <v>260</v>
      </c>
      <c r="AKL104" s="1" t="s">
        <v>260</v>
      </c>
      <c r="AKM104" s="1" t="s">
        <v>260</v>
      </c>
      <c r="AKN104" s="1" t="s">
        <v>260</v>
      </c>
      <c r="AKO104" s="1" t="s">
        <v>260</v>
      </c>
      <c r="AKP104" s="1" t="s">
        <v>263</v>
      </c>
      <c r="AKQ104" s="1" t="s">
        <v>260</v>
      </c>
      <c r="AKR104" s="1" t="s">
        <v>260</v>
      </c>
      <c r="AKS104" s="1" t="s">
        <v>260</v>
      </c>
      <c r="AKT104" s="1" t="s">
        <v>260</v>
      </c>
      <c r="AKU104" s="1" t="s">
        <v>260</v>
      </c>
      <c r="AKV104" s="1" t="s">
        <v>260</v>
      </c>
      <c r="AKW104" s="1" t="s">
        <v>260</v>
      </c>
      <c r="AKX104" s="1" t="s">
        <v>260</v>
      </c>
      <c r="AKY104" s="1" t="s">
        <v>260</v>
      </c>
      <c r="AKZ104" s="1" t="s">
        <v>260</v>
      </c>
      <c r="ALA104" s="1" t="s">
        <v>260</v>
      </c>
      <c r="ALB104" s="1" t="s">
        <v>260</v>
      </c>
      <c r="ALC104" s="1" t="s">
        <v>260</v>
      </c>
      <c r="ALD104" s="1" t="s">
        <v>260</v>
      </c>
      <c r="ALE104" s="1" t="s">
        <v>260</v>
      </c>
      <c r="ALF104" s="1" t="s">
        <v>260</v>
      </c>
      <c r="ALG104" s="1" t="s">
        <v>260</v>
      </c>
      <c r="ALH104" s="1" t="s">
        <v>260</v>
      </c>
      <c r="ALI104" s="1" t="s">
        <v>260</v>
      </c>
      <c r="ALJ104" s="1" t="s">
        <v>260</v>
      </c>
      <c r="ALK104" s="1">
        <v>3</v>
      </c>
      <c r="ALL104" s="11">
        <f t="shared" si="154"/>
        <v>167666.66666666666</v>
      </c>
      <c r="ALM104" s="28">
        <v>503000</v>
      </c>
      <c r="ALO104" s="1">
        <v>3</v>
      </c>
      <c r="ALS104" s="60"/>
      <c r="ALT104" s="1">
        <v>1</v>
      </c>
      <c r="ALX104" s="1">
        <v>1</v>
      </c>
      <c r="AMH104" s="403"/>
    </row>
    <row r="105" spans="1:1022" s="1" customFormat="1" ht="15" customHeight="1" x14ac:dyDescent="0.25">
      <c r="A105" s="268"/>
      <c r="B105" s="113">
        <v>103</v>
      </c>
      <c r="C105" s="304" t="s">
        <v>1688</v>
      </c>
      <c r="D105" s="304" t="s">
        <v>649</v>
      </c>
      <c r="E105" s="1">
        <v>2002</v>
      </c>
      <c r="F105" s="1">
        <v>3</v>
      </c>
      <c r="G105" s="1">
        <v>1</v>
      </c>
      <c r="J105" s="1">
        <v>3</v>
      </c>
      <c r="K105" s="1">
        <v>1997</v>
      </c>
      <c r="L105" s="1">
        <v>2000</v>
      </c>
      <c r="M105" s="1">
        <v>4</v>
      </c>
      <c r="AA105" s="1">
        <v>1</v>
      </c>
      <c r="AB105" s="1">
        <v>1</v>
      </c>
      <c r="AC105" s="1">
        <v>1</v>
      </c>
      <c r="AD105" s="1">
        <v>1</v>
      </c>
      <c r="AY105" s="1">
        <v>1</v>
      </c>
      <c r="BA105" s="1">
        <v>1</v>
      </c>
      <c r="BB105" s="1">
        <v>21</v>
      </c>
      <c r="BC105" s="1">
        <v>1</v>
      </c>
      <c r="BD105" s="1">
        <v>1</v>
      </c>
      <c r="BG105" s="1">
        <v>2</v>
      </c>
      <c r="CG105" s="1">
        <v>1</v>
      </c>
      <c r="CH105" s="246"/>
      <c r="CP105" s="1">
        <f t="shared" si="118"/>
        <v>0</v>
      </c>
      <c r="CS105" s="1">
        <f t="shared" si="82"/>
        <v>0</v>
      </c>
      <c r="DO105" s="1">
        <f t="shared" si="119"/>
        <v>0</v>
      </c>
      <c r="DX105" s="1">
        <f t="shared" si="120"/>
        <v>0</v>
      </c>
      <c r="EE105" s="1">
        <f t="shared" si="121"/>
        <v>0</v>
      </c>
      <c r="EH105" s="1">
        <f t="shared" si="122"/>
        <v>0</v>
      </c>
      <c r="FF105" s="116">
        <v>1</v>
      </c>
      <c r="FK105" s="1">
        <v>1</v>
      </c>
      <c r="GM105" s="1">
        <v>1</v>
      </c>
      <c r="GP105" s="1">
        <f t="shared" si="83"/>
        <v>3</v>
      </c>
      <c r="GQ105" s="1">
        <v>1</v>
      </c>
      <c r="GY105" s="1">
        <f t="shared" si="123"/>
        <v>0</v>
      </c>
      <c r="HC105" s="1">
        <f t="shared" si="124"/>
        <v>0</v>
      </c>
      <c r="HS105" s="1">
        <f t="shared" si="125"/>
        <v>0</v>
      </c>
      <c r="HX105" s="1">
        <f t="shared" si="84"/>
        <v>0</v>
      </c>
      <c r="ID105" s="1">
        <f t="shared" si="85"/>
        <v>0</v>
      </c>
      <c r="IN105" s="1">
        <f t="shared" si="126"/>
        <v>0</v>
      </c>
      <c r="IW105" s="1">
        <f t="shared" si="127"/>
        <v>0</v>
      </c>
      <c r="IZ105" s="1">
        <f t="shared" si="86"/>
        <v>0</v>
      </c>
      <c r="JJ105" s="1">
        <f t="shared" si="87"/>
        <v>0</v>
      </c>
      <c r="JV105" s="1">
        <f t="shared" si="128"/>
        <v>0</v>
      </c>
      <c r="KB105" s="1">
        <f t="shared" si="129"/>
        <v>0</v>
      </c>
      <c r="LG105" s="1">
        <f t="shared" si="88"/>
        <v>0</v>
      </c>
      <c r="LT105" s="1">
        <f t="shared" si="130"/>
        <v>0</v>
      </c>
      <c r="MA105" s="1">
        <f t="shared" si="131"/>
        <v>0</v>
      </c>
      <c r="MF105" s="1">
        <f t="shared" si="132"/>
        <v>0</v>
      </c>
      <c r="MM105" s="1">
        <f t="shared" si="133"/>
        <v>0</v>
      </c>
      <c r="MS105" s="1">
        <f t="shared" si="134"/>
        <v>0</v>
      </c>
      <c r="MU105" s="115"/>
      <c r="OI105" s="120"/>
      <c r="PD105" s="1">
        <f t="shared" si="89"/>
        <v>0</v>
      </c>
      <c r="QF105" s="1">
        <f t="shared" si="135"/>
        <v>0</v>
      </c>
      <c r="QY105" s="1">
        <f t="shared" si="136"/>
        <v>0</v>
      </c>
      <c r="RK105" s="1">
        <f t="shared" si="137"/>
        <v>0</v>
      </c>
      <c r="SA105" s="1">
        <f t="shared" si="138"/>
        <v>0</v>
      </c>
      <c r="SG105" s="1">
        <f t="shared" si="139"/>
        <v>0</v>
      </c>
      <c r="SO105" s="1">
        <f t="shared" si="140"/>
        <v>0</v>
      </c>
      <c r="TB105" s="1">
        <f t="shared" si="141"/>
        <v>0</v>
      </c>
      <c r="TS105" s="1">
        <f t="shared" si="90"/>
        <v>0</v>
      </c>
      <c r="UD105" s="1">
        <f t="shared" si="91"/>
        <v>0</v>
      </c>
      <c r="UG105" s="1">
        <f t="shared" si="92"/>
        <v>0</v>
      </c>
      <c r="UQ105" s="1">
        <f t="shared" si="142"/>
        <v>0</v>
      </c>
      <c r="VA105" s="1">
        <f t="shared" si="143"/>
        <v>0</v>
      </c>
      <c r="VG105" s="1">
        <f t="shared" si="144"/>
        <v>0</v>
      </c>
      <c r="WY105" s="1">
        <f t="shared" si="93"/>
        <v>0</v>
      </c>
      <c r="XB105" s="1">
        <f t="shared" si="145"/>
        <v>0</v>
      </c>
      <c r="XG105" s="1">
        <f t="shared" si="94"/>
        <v>0</v>
      </c>
      <c r="XK105" s="108"/>
      <c r="XL105" s="1">
        <f t="shared" si="95"/>
        <v>0</v>
      </c>
      <c r="XM105" s="1">
        <f t="shared" si="96"/>
        <v>0</v>
      </c>
      <c r="XN105" s="1">
        <f t="shared" si="146"/>
        <v>0</v>
      </c>
      <c r="XO105" s="1">
        <f t="shared" si="97"/>
        <v>0</v>
      </c>
      <c r="XP105" s="1">
        <f t="shared" si="147"/>
        <v>0</v>
      </c>
      <c r="XQ105" s="1">
        <f t="shared" si="98"/>
        <v>0</v>
      </c>
      <c r="XR105" s="1">
        <f t="shared" si="99"/>
        <v>0</v>
      </c>
      <c r="XS105" s="1">
        <f t="shared" si="159"/>
        <v>0</v>
      </c>
      <c r="XT105" s="1">
        <f t="shared" si="148"/>
        <v>3</v>
      </c>
      <c r="XU105" s="1">
        <f t="shared" si="101"/>
        <v>0</v>
      </c>
      <c r="XV105" s="1">
        <f t="shared" si="102"/>
        <v>0</v>
      </c>
      <c r="XW105" s="1">
        <f t="shared" si="103"/>
        <v>0</v>
      </c>
      <c r="XX105" s="1">
        <f t="shared" si="104"/>
        <v>0</v>
      </c>
      <c r="XY105" s="1">
        <f t="shared" si="105"/>
        <v>0</v>
      </c>
      <c r="XZ105" s="1">
        <f t="shared" si="106"/>
        <v>0</v>
      </c>
      <c r="YA105" s="1">
        <f t="shared" si="107"/>
        <v>0</v>
      </c>
      <c r="YB105" s="1">
        <f t="shared" si="108"/>
        <v>0</v>
      </c>
      <c r="YC105" s="1">
        <f t="shared" si="109"/>
        <v>0</v>
      </c>
      <c r="YD105" s="132"/>
      <c r="YE105" s="133">
        <f t="shared" si="160"/>
        <v>3</v>
      </c>
      <c r="YF105" s="133">
        <f t="shared" si="110"/>
        <v>280333.33333333331</v>
      </c>
      <c r="YG105" s="130">
        <v>1</v>
      </c>
      <c r="YH105" s="130">
        <f t="shared" si="111"/>
        <v>841000</v>
      </c>
      <c r="YI105" s="129">
        <v>2</v>
      </c>
      <c r="YJ105" s="128">
        <f t="shared" si="112"/>
        <v>420500</v>
      </c>
      <c r="YK105" s="177"/>
      <c r="YL105">
        <v>1</v>
      </c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>
        <f t="shared" si="149"/>
        <v>0</v>
      </c>
      <c r="ACD105" s="25" t="e">
        <f t="shared" si="158"/>
        <v>#DIV/0!</v>
      </c>
      <c r="ACE105" s="11">
        <f t="shared" si="113"/>
        <v>3</v>
      </c>
      <c r="ACF105" s="11">
        <f t="shared" si="114"/>
        <v>280333.33333333331</v>
      </c>
      <c r="ACG105" s="1">
        <v>5</v>
      </c>
      <c r="ACH105" s="1">
        <v>1</v>
      </c>
      <c r="ACI105" s="11">
        <f t="shared" si="115"/>
        <v>841000</v>
      </c>
      <c r="ACJ105" s="45">
        <v>1</v>
      </c>
      <c r="ACK105" s="13">
        <f t="shared" si="116"/>
        <v>841000</v>
      </c>
      <c r="ACL105">
        <v>1</v>
      </c>
      <c r="ACM105" s="25">
        <f t="shared" si="150"/>
        <v>841000</v>
      </c>
      <c r="ACN105" s="11">
        <f t="shared" si="151"/>
        <v>841000</v>
      </c>
      <c r="ACO105" s="65"/>
      <c r="ACR105" s="1" t="s">
        <v>258</v>
      </c>
      <c r="ACS105" s="1">
        <v>1</v>
      </c>
      <c r="ACT105" s="1">
        <v>1</v>
      </c>
      <c r="ACU105" s="1">
        <v>1</v>
      </c>
      <c r="ACV105" s="1">
        <v>1</v>
      </c>
      <c r="ACX105" s="1">
        <v>1</v>
      </c>
      <c r="ACY105" s="1">
        <v>1</v>
      </c>
      <c r="ACZ105" s="1" t="s">
        <v>259</v>
      </c>
      <c r="ADD105" s="1" t="s">
        <v>189</v>
      </c>
      <c r="ADF105" s="1">
        <v>1</v>
      </c>
      <c r="ADG105" s="1">
        <v>1</v>
      </c>
      <c r="ADI105" s="1">
        <v>1</v>
      </c>
      <c r="ADR105" s="1">
        <v>1</v>
      </c>
      <c r="ADU105" s="1">
        <v>2</v>
      </c>
      <c r="AEY105" s="1">
        <v>1</v>
      </c>
      <c r="AFA105" s="1">
        <v>1</v>
      </c>
      <c r="AFJ105" s="1">
        <v>1</v>
      </c>
      <c r="AFU105" s="1">
        <v>1</v>
      </c>
      <c r="AGJ105" s="1">
        <v>820000</v>
      </c>
      <c r="AGK105" s="11">
        <f t="shared" si="155"/>
        <v>0</v>
      </c>
      <c r="AHH105" s="1">
        <v>820000</v>
      </c>
      <c r="AHJ105" s="1">
        <v>2</v>
      </c>
      <c r="AHK105" s="1">
        <v>1</v>
      </c>
      <c r="AHL105" s="1">
        <v>1</v>
      </c>
      <c r="AHM105" s="1">
        <v>1</v>
      </c>
      <c r="AHW105" s="1">
        <v>3</v>
      </c>
      <c r="AHX105" s="1">
        <v>1</v>
      </c>
      <c r="AHY105" s="1">
        <v>1</v>
      </c>
      <c r="AHZ105" s="1">
        <v>1</v>
      </c>
      <c r="AIH105" s="1">
        <v>1</v>
      </c>
      <c r="AIL105" s="1">
        <v>2</v>
      </c>
      <c r="AIM105" s="1">
        <v>1</v>
      </c>
      <c r="AIU105" s="1">
        <v>1</v>
      </c>
      <c r="AIW105" s="11">
        <v>21000</v>
      </c>
      <c r="AIX105" s="11"/>
      <c r="AIY105" s="1">
        <v>2.56</v>
      </c>
      <c r="AIZ105" s="11">
        <v>191000</v>
      </c>
      <c r="AJA105" s="1">
        <v>629000</v>
      </c>
      <c r="AJB105" s="1">
        <v>1</v>
      </c>
      <c r="AJD105" s="1">
        <v>74.791914387633767</v>
      </c>
      <c r="AJE105" s="45">
        <v>329.31937172774866</v>
      </c>
      <c r="AJF105" s="381">
        <v>841000</v>
      </c>
      <c r="AJG105" s="11">
        <f t="shared" si="117"/>
        <v>280333.33333333331</v>
      </c>
      <c r="AJH105" s="60"/>
      <c r="AJI105" s="12"/>
      <c r="AJU105" s="1">
        <f t="shared" si="152"/>
        <v>0</v>
      </c>
      <c r="AJX105" s="1">
        <f t="shared" si="153"/>
        <v>0</v>
      </c>
      <c r="AJY105" s="60"/>
      <c r="AJZ105" s="1" t="s">
        <v>342</v>
      </c>
      <c r="AKA105" s="1" t="s">
        <v>572</v>
      </c>
      <c r="AKB105" s="1" t="s">
        <v>261</v>
      </c>
      <c r="AKC105" s="1" t="s">
        <v>260</v>
      </c>
      <c r="AKD105" s="1" t="s">
        <v>260</v>
      </c>
      <c r="AKE105" s="1" t="s">
        <v>260</v>
      </c>
      <c r="AKF105" s="1" t="s">
        <v>260</v>
      </c>
      <c r="AKG105" s="1" t="s">
        <v>260</v>
      </c>
      <c r="AKH105" s="1" t="s">
        <v>262</v>
      </c>
      <c r="AKI105" s="1" t="s">
        <v>260</v>
      </c>
      <c r="AKJ105" s="1" t="s">
        <v>260</v>
      </c>
      <c r="AKK105" s="1" t="s">
        <v>260</v>
      </c>
      <c r="AKL105" s="1" t="s">
        <v>260</v>
      </c>
      <c r="AKM105" s="1" t="s">
        <v>260</v>
      </c>
      <c r="AKN105" s="1" t="s">
        <v>260</v>
      </c>
      <c r="AKO105" s="1" t="s">
        <v>260</v>
      </c>
      <c r="AKP105" s="1" t="s">
        <v>263</v>
      </c>
      <c r="AKQ105" s="1" t="s">
        <v>260</v>
      </c>
      <c r="AKR105" s="1" t="s">
        <v>260</v>
      </c>
      <c r="AKS105" s="1" t="s">
        <v>260</v>
      </c>
      <c r="AKT105" s="1" t="s">
        <v>260</v>
      </c>
      <c r="AKU105" s="1" t="s">
        <v>260</v>
      </c>
      <c r="AKV105" s="1" t="s">
        <v>260</v>
      </c>
      <c r="AKW105" s="1" t="s">
        <v>260</v>
      </c>
      <c r="AKX105" s="1" t="s">
        <v>260</v>
      </c>
      <c r="AKY105" s="1" t="s">
        <v>260</v>
      </c>
      <c r="AKZ105" s="1" t="s">
        <v>260</v>
      </c>
      <c r="ALA105" s="1" t="s">
        <v>260</v>
      </c>
      <c r="ALB105" s="1" t="s">
        <v>260</v>
      </c>
      <c r="ALC105" s="1" t="s">
        <v>260</v>
      </c>
      <c r="ALD105" s="1" t="s">
        <v>260</v>
      </c>
      <c r="ALE105" s="1" t="s">
        <v>260</v>
      </c>
      <c r="ALF105" s="1" t="s">
        <v>260</v>
      </c>
      <c r="ALG105" s="1" t="s">
        <v>260</v>
      </c>
      <c r="ALH105" s="1" t="s">
        <v>260</v>
      </c>
      <c r="ALI105" s="1" t="s">
        <v>260</v>
      </c>
      <c r="ALJ105" s="1" t="s">
        <v>260</v>
      </c>
      <c r="ALK105" s="1">
        <v>2</v>
      </c>
      <c r="ALL105" s="11">
        <f t="shared" si="154"/>
        <v>420500</v>
      </c>
      <c r="ALM105" s="28">
        <v>841000</v>
      </c>
      <c r="ALN105" s="1">
        <v>1</v>
      </c>
      <c r="ALO105" s="1">
        <v>1</v>
      </c>
      <c r="ALS105" s="60"/>
      <c r="ALT105" s="1">
        <v>1</v>
      </c>
      <c r="ALW105" s="1">
        <v>1</v>
      </c>
      <c r="ALX105" s="1">
        <v>1</v>
      </c>
      <c r="AMH105" s="403"/>
    </row>
    <row r="106" spans="1:1022" s="1" customFormat="1" ht="15" customHeight="1" x14ac:dyDescent="0.25">
      <c r="A106" s="268"/>
      <c r="B106" s="113">
        <v>104</v>
      </c>
      <c r="C106" s="304" t="s">
        <v>729</v>
      </c>
      <c r="D106" s="304" t="s">
        <v>650</v>
      </c>
      <c r="E106" s="1">
        <v>2003</v>
      </c>
      <c r="H106" s="1">
        <v>1</v>
      </c>
      <c r="I106" s="1">
        <v>1</v>
      </c>
      <c r="J106" s="1">
        <v>1</v>
      </c>
      <c r="K106" s="1">
        <v>2002</v>
      </c>
      <c r="L106" s="1">
        <v>2002</v>
      </c>
      <c r="M106" s="1">
        <v>1</v>
      </c>
      <c r="AF106" s="1">
        <v>1</v>
      </c>
      <c r="AY106" s="1">
        <v>1</v>
      </c>
      <c r="BA106" s="1">
        <v>1</v>
      </c>
      <c r="BB106" s="1">
        <v>22</v>
      </c>
      <c r="BC106" s="1">
        <v>1</v>
      </c>
      <c r="BE106" s="1">
        <v>1</v>
      </c>
      <c r="BG106" s="1">
        <v>1</v>
      </c>
      <c r="CG106" s="1">
        <v>1</v>
      </c>
      <c r="CH106" s="246"/>
      <c r="CP106" s="1">
        <f t="shared" si="118"/>
        <v>0</v>
      </c>
      <c r="CS106" s="1">
        <f t="shared" si="82"/>
        <v>0</v>
      </c>
      <c r="DO106" s="1">
        <f t="shared" si="119"/>
        <v>0</v>
      </c>
      <c r="DX106" s="1">
        <f t="shared" si="120"/>
        <v>0</v>
      </c>
      <c r="EE106" s="1">
        <f t="shared" si="121"/>
        <v>0</v>
      </c>
      <c r="EH106" s="1">
        <f t="shared" si="122"/>
        <v>0</v>
      </c>
      <c r="FF106" s="116">
        <v>1</v>
      </c>
      <c r="GM106" s="1">
        <v>1</v>
      </c>
      <c r="GP106" s="1">
        <f t="shared" si="83"/>
        <v>2</v>
      </c>
      <c r="GQ106" s="1">
        <v>1</v>
      </c>
      <c r="GY106" s="1">
        <f t="shared" si="123"/>
        <v>0</v>
      </c>
      <c r="HC106" s="1">
        <f t="shared" si="124"/>
        <v>0</v>
      </c>
      <c r="HS106" s="1">
        <f t="shared" si="125"/>
        <v>0</v>
      </c>
      <c r="HX106" s="1">
        <f t="shared" si="84"/>
        <v>0</v>
      </c>
      <c r="ID106" s="1">
        <f t="shared" si="85"/>
        <v>0</v>
      </c>
      <c r="IN106" s="1">
        <f t="shared" si="126"/>
        <v>0</v>
      </c>
      <c r="IW106" s="1">
        <f t="shared" si="127"/>
        <v>0</v>
      </c>
      <c r="IZ106" s="1">
        <f t="shared" si="86"/>
        <v>0</v>
      </c>
      <c r="JJ106" s="1">
        <f t="shared" si="87"/>
        <v>0</v>
      </c>
      <c r="JV106" s="1">
        <f t="shared" si="128"/>
        <v>0</v>
      </c>
      <c r="KB106" s="1">
        <f t="shared" si="129"/>
        <v>0</v>
      </c>
      <c r="LG106" s="1">
        <f t="shared" si="88"/>
        <v>0</v>
      </c>
      <c r="LT106" s="1">
        <f t="shared" si="130"/>
        <v>0</v>
      </c>
      <c r="MA106" s="1">
        <f t="shared" si="131"/>
        <v>0</v>
      </c>
      <c r="MF106" s="1">
        <f t="shared" si="132"/>
        <v>0</v>
      </c>
      <c r="MM106" s="1">
        <f t="shared" si="133"/>
        <v>0</v>
      </c>
      <c r="MS106" s="1">
        <f t="shared" si="134"/>
        <v>0</v>
      </c>
      <c r="MU106" s="115"/>
      <c r="OI106" s="120"/>
      <c r="PD106" s="1">
        <f t="shared" si="89"/>
        <v>0</v>
      </c>
      <c r="QF106" s="1">
        <f t="shared" si="135"/>
        <v>0</v>
      </c>
      <c r="QY106" s="1">
        <f t="shared" si="136"/>
        <v>0</v>
      </c>
      <c r="RK106" s="1">
        <f t="shared" si="137"/>
        <v>0</v>
      </c>
      <c r="SA106" s="1">
        <f t="shared" si="138"/>
        <v>0</v>
      </c>
      <c r="SG106" s="1">
        <f t="shared" si="139"/>
        <v>0</v>
      </c>
      <c r="SO106" s="1">
        <f t="shared" si="140"/>
        <v>0</v>
      </c>
      <c r="TB106" s="1">
        <f t="shared" si="141"/>
        <v>0</v>
      </c>
      <c r="TS106" s="1">
        <f t="shared" si="90"/>
        <v>0</v>
      </c>
      <c r="UC106" s="1">
        <v>1</v>
      </c>
      <c r="UD106" s="1">
        <f t="shared" si="91"/>
        <v>1</v>
      </c>
      <c r="UE106" s="1">
        <v>1</v>
      </c>
      <c r="UG106" s="1">
        <f t="shared" si="92"/>
        <v>0</v>
      </c>
      <c r="UQ106" s="1">
        <f t="shared" si="142"/>
        <v>0</v>
      </c>
      <c r="VA106" s="1">
        <f t="shared" si="143"/>
        <v>0</v>
      </c>
      <c r="VG106" s="1">
        <f t="shared" si="144"/>
        <v>0</v>
      </c>
      <c r="WY106" s="1">
        <f t="shared" si="93"/>
        <v>0</v>
      </c>
      <c r="XB106" s="1">
        <f t="shared" si="145"/>
        <v>0</v>
      </c>
      <c r="XG106" s="1">
        <f t="shared" si="94"/>
        <v>0</v>
      </c>
      <c r="XK106" s="108"/>
      <c r="XL106" s="1">
        <f t="shared" si="95"/>
        <v>0</v>
      </c>
      <c r="XM106" s="1">
        <f t="shared" si="96"/>
        <v>0</v>
      </c>
      <c r="XN106" s="1">
        <f t="shared" si="146"/>
        <v>0</v>
      </c>
      <c r="XO106" s="1">
        <f t="shared" si="97"/>
        <v>0</v>
      </c>
      <c r="XP106" s="1">
        <f t="shared" si="147"/>
        <v>0</v>
      </c>
      <c r="XQ106" s="1">
        <f t="shared" si="98"/>
        <v>0</v>
      </c>
      <c r="XR106" s="1">
        <f t="shared" si="99"/>
        <v>0</v>
      </c>
      <c r="XS106" s="1">
        <f t="shared" si="159"/>
        <v>0</v>
      </c>
      <c r="XT106" s="1">
        <f t="shared" si="148"/>
        <v>3</v>
      </c>
      <c r="XU106" s="1">
        <f t="shared" si="101"/>
        <v>0</v>
      </c>
      <c r="XV106" s="1">
        <f t="shared" si="102"/>
        <v>0</v>
      </c>
      <c r="XW106" s="1">
        <f t="shared" si="103"/>
        <v>0</v>
      </c>
      <c r="XX106" s="1">
        <f t="shared" si="104"/>
        <v>0</v>
      </c>
      <c r="XY106" s="1">
        <f t="shared" si="105"/>
        <v>0</v>
      </c>
      <c r="XZ106" s="1">
        <f t="shared" si="106"/>
        <v>0</v>
      </c>
      <c r="YA106" s="1">
        <f t="shared" si="107"/>
        <v>0</v>
      </c>
      <c r="YB106" s="1">
        <f t="shared" si="108"/>
        <v>0</v>
      </c>
      <c r="YC106" s="1">
        <f t="shared" si="109"/>
        <v>0</v>
      </c>
      <c r="YD106" s="132"/>
      <c r="YE106" s="133">
        <f t="shared" si="160"/>
        <v>3</v>
      </c>
      <c r="YF106" s="133">
        <f t="shared" si="110"/>
        <v>26333.333333333332</v>
      </c>
      <c r="YG106" s="130">
        <v>2</v>
      </c>
      <c r="YH106" s="130">
        <f t="shared" si="111"/>
        <v>39500</v>
      </c>
      <c r="YI106" s="129">
        <v>1</v>
      </c>
      <c r="YJ106" s="128">
        <f t="shared" si="112"/>
        <v>79000</v>
      </c>
      <c r="YK106" s="177"/>
      <c r="YL106">
        <v>1</v>
      </c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>
        <f t="shared" si="149"/>
        <v>0</v>
      </c>
      <c r="ACD106" s="25" t="e">
        <f t="shared" si="158"/>
        <v>#DIV/0!</v>
      </c>
      <c r="ACE106" s="11">
        <f t="shared" si="113"/>
        <v>3</v>
      </c>
      <c r="ACF106" s="11">
        <f t="shared" si="114"/>
        <v>26333.333333333332</v>
      </c>
      <c r="ACG106" s="1">
        <v>5</v>
      </c>
      <c r="ACH106" s="1">
        <v>1</v>
      </c>
      <c r="ACI106" s="11">
        <f t="shared" si="115"/>
        <v>79000</v>
      </c>
      <c r="ACJ106" s="45">
        <v>1</v>
      </c>
      <c r="ACK106" s="13">
        <f t="shared" si="116"/>
        <v>79000</v>
      </c>
      <c r="ACL106">
        <v>1</v>
      </c>
      <c r="ACM106" s="25">
        <f t="shared" si="150"/>
        <v>79000</v>
      </c>
      <c r="ACN106" s="11">
        <f t="shared" si="151"/>
        <v>79000</v>
      </c>
      <c r="ACO106" s="65"/>
      <c r="ACR106" s="39" t="s">
        <v>407</v>
      </c>
      <c r="ACS106" s="1">
        <v>1</v>
      </c>
      <c r="ACV106" s="1">
        <v>1</v>
      </c>
      <c r="ACZ106" s="1" t="s">
        <v>259</v>
      </c>
      <c r="ADD106" s="1" t="s">
        <v>185</v>
      </c>
      <c r="ADU106" s="1">
        <v>4</v>
      </c>
      <c r="AEY106" s="1">
        <v>1</v>
      </c>
      <c r="AFA106" s="1">
        <v>1</v>
      </c>
      <c r="AFD106" s="1">
        <v>1</v>
      </c>
      <c r="AFN106" s="1">
        <v>1</v>
      </c>
      <c r="AGJ106" s="1">
        <v>42000</v>
      </c>
      <c r="AGK106" s="11">
        <f t="shared" si="155"/>
        <v>0</v>
      </c>
      <c r="AHW106" s="1">
        <v>2</v>
      </c>
      <c r="AHX106" s="1">
        <v>1</v>
      </c>
      <c r="AIE106" s="1">
        <v>1</v>
      </c>
      <c r="AIF106" s="1">
        <v>1</v>
      </c>
      <c r="AIH106" s="1">
        <v>1</v>
      </c>
      <c r="AIV106" s="1">
        <v>1</v>
      </c>
      <c r="AIW106" s="11">
        <v>79000</v>
      </c>
      <c r="AIX106" s="11"/>
      <c r="AIY106" s="1">
        <v>1.89</v>
      </c>
      <c r="AIZ106" s="11"/>
      <c r="AJC106" s="1">
        <v>1</v>
      </c>
      <c r="AJE106" s="45"/>
      <c r="AJF106" s="381">
        <v>79000</v>
      </c>
      <c r="AJG106" s="11">
        <f t="shared" si="117"/>
        <v>26333.333333333332</v>
      </c>
      <c r="AJH106" s="60"/>
      <c r="AJI106" s="12">
        <v>1</v>
      </c>
      <c r="AJJ106" s="1">
        <v>1</v>
      </c>
      <c r="AJU106" s="1">
        <f t="shared" si="152"/>
        <v>1</v>
      </c>
      <c r="AJX106" s="1">
        <f t="shared" si="153"/>
        <v>1</v>
      </c>
      <c r="AJY106" s="60"/>
      <c r="AJZ106" s="1" t="s">
        <v>342</v>
      </c>
      <c r="AKA106" s="1" t="s">
        <v>572</v>
      </c>
      <c r="AKB106" s="1" t="s">
        <v>261</v>
      </c>
      <c r="AKC106" s="1" t="s">
        <v>260</v>
      </c>
      <c r="AKD106" s="1" t="s">
        <v>260</v>
      </c>
      <c r="AKE106" s="1" t="s">
        <v>260</v>
      </c>
      <c r="AKF106" s="1" t="s">
        <v>260</v>
      </c>
      <c r="AKG106" s="1" t="s">
        <v>260</v>
      </c>
      <c r="AKH106" s="1" t="s">
        <v>262</v>
      </c>
      <c r="AKI106" s="1" t="s">
        <v>260</v>
      </c>
      <c r="AKJ106" s="1" t="s">
        <v>260</v>
      </c>
      <c r="AKK106" s="1" t="s">
        <v>260</v>
      </c>
      <c r="AKL106" s="1" t="s">
        <v>260</v>
      </c>
      <c r="AKM106" s="1" t="s">
        <v>260</v>
      </c>
      <c r="AKN106" s="1" t="s">
        <v>260</v>
      </c>
      <c r="AKO106" s="1" t="s">
        <v>260</v>
      </c>
      <c r="AKP106" s="1" t="s">
        <v>263</v>
      </c>
      <c r="AKQ106" s="1" t="s">
        <v>260</v>
      </c>
      <c r="AKR106" s="1" t="s">
        <v>260</v>
      </c>
      <c r="AKS106" s="1" t="s">
        <v>260</v>
      </c>
      <c r="AKT106" s="1" t="s">
        <v>260</v>
      </c>
      <c r="AKU106" s="1" t="s">
        <v>260</v>
      </c>
      <c r="AKV106" s="1" t="s">
        <v>260</v>
      </c>
      <c r="AKW106" s="1" t="s">
        <v>260</v>
      </c>
      <c r="AKX106" s="1" t="s">
        <v>260</v>
      </c>
      <c r="AKY106" s="1" t="s">
        <v>260</v>
      </c>
      <c r="AKZ106" s="1" t="s">
        <v>260</v>
      </c>
      <c r="ALA106" s="1" t="s">
        <v>260</v>
      </c>
      <c r="ALB106" s="1" t="s">
        <v>260</v>
      </c>
      <c r="ALC106" s="1" t="s">
        <v>260</v>
      </c>
      <c r="ALD106" s="1" t="s">
        <v>260</v>
      </c>
      <c r="ALE106" s="1" t="s">
        <v>260</v>
      </c>
      <c r="ALF106" s="1" t="s">
        <v>260</v>
      </c>
      <c r="ALG106" s="1" t="s">
        <v>260</v>
      </c>
      <c r="ALH106" s="1" t="s">
        <v>260</v>
      </c>
      <c r="ALI106" s="1" t="s">
        <v>260</v>
      </c>
      <c r="ALJ106" s="1" t="s">
        <v>260</v>
      </c>
      <c r="ALK106" s="1">
        <v>2</v>
      </c>
      <c r="ALL106" s="11">
        <f t="shared" si="154"/>
        <v>39500</v>
      </c>
      <c r="ALM106" s="28">
        <v>79000</v>
      </c>
      <c r="ALN106" s="1">
        <v>1</v>
      </c>
      <c r="ALO106" s="1">
        <v>1</v>
      </c>
      <c r="ALS106" s="60"/>
      <c r="ALT106" s="1">
        <v>1</v>
      </c>
      <c r="ALV106" s="1">
        <v>1</v>
      </c>
      <c r="ALW106" s="1">
        <v>1</v>
      </c>
      <c r="AMH106" s="403"/>
    </row>
    <row r="107" spans="1:1022" s="1" customFormat="1" ht="15" customHeight="1" x14ac:dyDescent="0.25">
      <c r="A107" s="268"/>
      <c r="B107" s="113">
        <v>105</v>
      </c>
      <c r="C107" s="304" t="s">
        <v>729</v>
      </c>
      <c r="D107" s="304" t="s">
        <v>651</v>
      </c>
      <c r="E107" s="1">
        <v>2004</v>
      </c>
      <c r="H107" s="1">
        <v>1</v>
      </c>
      <c r="I107" s="1">
        <v>1</v>
      </c>
      <c r="J107" s="1">
        <v>1</v>
      </c>
      <c r="K107" s="1">
        <v>2002</v>
      </c>
      <c r="L107" s="1">
        <v>2002</v>
      </c>
      <c r="M107" s="1">
        <v>1</v>
      </c>
      <c r="AF107" s="1">
        <v>1</v>
      </c>
      <c r="AY107" s="1">
        <v>1</v>
      </c>
      <c r="BA107" s="1">
        <v>1</v>
      </c>
      <c r="BB107" s="1">
        <v>22</v>
      </c>
      <c r="BC107" s="1">
        <v>1</v>
      </c>
      <c r="BE107" s="1">
        <v>1</v>
      </c>
      <c r="CG107" s="1">
        <v>1</v>
      </c>
      <c r="CH107" s="246"/>
      <c r="CP107" s="1">
        <f t="shared" si="118"/>
        <v>0</v>
      </c>
      <c r="CS107" s="1">
        <f t="shared" si="82"/>
        <v>0</v>
      </c>
      <c r="DO107" s="1">
        <f t="shared" si="119"/>
        <v>0</v>
      </c>
      <c r="DX107" s="1">
        <f t="shared" si="120"/>
        <v>0</v>
      </c>
      <c r="EE107" s="1">
        <f t="shared" si="121"/>
        <v>0</v>
      </c>
      <c r="EH107" s="1">
        <f t="shared" si="122"/>
        <v>0</v>
      </c>
      <c r="FF107" s="116">
        <v>1</v>
      </c>
      <c r="GP107" s="1">
        <f t="shared" si="83"/>
        <v>1</v>
      </c>
      <c r="GQ107" s="1">
        <v>1</v>
      </c>
      <c r="GY107" s="1">
        <f t="shared" si="123"/>
        <v>0</v>
      </c>
      <c r="HC107" s="1">
        <f t="shared" si="124"/>
        <v>0</v>
      </c>
      <c r="HS107" s="1">
        <f t="shared" si="125"/>
        <v>0</v>
      </c>
      <c r="HX107" s="1">
        <f t="shared" si="84"/>
        <v>0</v>
      </c>
      <c r="ID107" s="1">
        <f t="shared" si="85"/>
        <v>0</v>
      </c>
      <c r="IN107" s="1">
        <f t="shared" si="126"/>
        <v>0</v>
      </c>
      <c r="IW107" s="1">
        <f t="shared" si="127"/>
        <v>0</v>
      </c>
      <c r="IZ107" s="1">
        <f t="shared" si="86"/>
        <v>0</v>
      </c>
      <c r="JJ107" s="1">
        <f t="shared" si="87"/>
        <v>0</v>
      </c>
      <c r="JV107" s="1">
        <f t="shared" si="128"/>
        <v>0</v>
      </c>
      <c r="KB107" s="1">
        <f t="shared" si="129"/>
        <v>0</v>
      </c>
      <c r="LG107" s="1">
        <f t="shared" si="88"/>
        <v>0</v>
      </c>
      <c r="LT107" s="1">
        <f t="shared" si="130"/>
        <v>0</v>
      </c>
      <c r="MA107" s="1">
        <f t="shared" si="131"/>
        <v>0</v>
      </c>
      <c r="MF107" s="1">
        <f t="shared" si="132"/>
        <v>0</v>
      </c>
      <c r="MM107" s="1">
        <f t="shared" si="133"/>
        <v>0</v>
      </c>
      <c r="MS107" s="1">
        <f t="shared" si="134"/>
        <v>0</v>
      </c>
      <c r="MU107" s="115"/>
      <c r="OI107" s="120"/>
      <c r="PD107" s="1">
        <f t="shared" si="89"/>
        <v>0</v>
      </c>
      <c r="QF107" s="1">
        <f t="shared" si="135"/>
        <v>0</v>
      </c>
      <c r="QY107" s="1">
        <f t="shared" si="136"/>
        <v>0</v>
      </c>
      <c r="RK107" s="1">
        <f t="shared" si="137"/>
        <v>0</v>
      </c>
      <c r="SA107" s="1">
        <f t="shared" si="138"/>
        <v>0</v>
      </c>
      <c r="SG107" s="1">
        <f t="shared" si="139"/>
        <v>0</v>
      </c>
      <c r="SO107" s="1">
        <f t="shared" si="140"/>
        <v>0</v>
      </c>
      <c r="TB107" s="1">
        <f t="shared" si="141"/>
        <v>0</v>
      </c>
      <c r="TS107" s="1">
        <f t="shared" si="90"/>
        <v>0</v>
      </c>
      <c r="UC107" s="1">
        <v>1</v>
      </c>
      <c r="UD107" s="1">
        <f t="shared" si="91"/>
        <v>1</v>
      </c>
      <c r="UE107" s="1">
        <v>1</v>
      </c>
      <c r="UG107" s="1">
        <f t="shared" si="92"/>
        <v>0</v>
      </c>
      <c r="UQ107" s="1">
        <f t="shared" si="142"/>
        <v>0</v>
      </c>
      <c r="VA107" s="1">
        <f t="shared" si="143"/>
        <v>0</v>
      </c>
      <c r="VG107" s="1">
        <f t="shared" si="144"/>
        <v>0</v>
      </c>
      <c r="WY107" s="1">
        <f t="shared" si="93"/>
        <v>0</v>
      </c>
      <c r="XB107" s="1">
        <f t="shared" si="145"/>
        <v>0</v>
      </c>
      <c r="XG107" s="1">
        <f t="shared" si="94"/>
        <v>0</v>
      </c>
      <c r="XK107" s="108"/>
      <c r="XL107" s="1">
        <f t="shared" si="95"/>
        <v>0</v>
      </c>
      <c r="XM107" s="1">
        <f t="shared" si="96"/>
        <v>0</v>
      </c>
      <c r="XN107" s="1">
        <f t="shared" si="146"/>
        <v>0</v>
      </c>
      <c r="XO107" s="1">
        <f t="shared" si="97"/>
        <v>0</v>
      </c>
      <c r="XP107" s="1">
        <f t="shared" si="147"/>
        <v>0</v>
      </c>
      <c r="XQ107" s="1">
        <f t="shared" si="98"/>
        <v>0</v>
      </c>
      <c r="XR107" s="1">
        <f t="shared" si="99"/>
        <v>0</v>
      </c>
      <c r="XS107" s="1">
        <f t="shared" si="159"/>
        <v>0</v>
      </c>
      <c r="XT107" s="1">
        <f t="shared" si="148"/>
        <v>2</v>
      </c>
      <c r="XU107" s="1">
        <f t="shared" si="101"/>
        <v>0</v>
      </c>
      <c r="XV107" s="1">
        <f t="shared" si="102"/>
        <v>0</v>
      </c>
      <c r="XW107" s="1">
        <f t="shared" si="103"/>
        <v>0</v>
      </c>
      <c r="XX107" s="1">
        <f t="shared" si="104"/>
        <v>0</v>
      </c>
      <c r="XY107" s="1">
        <f t="shared" si="105"/>
        <v>0</v>
      </c>
      <c r="XZ107" s="1">
        <f t="shared" si="106"/>
        <v>0</v>
      </c>
      <c r="YA107" s="1">
        <f t="shared" si="107"/>
        <v>0</v>
      </c>
      <c r="YB107" s="1">
        <f t="shared" si="108"/>
        <v>0</v>
      </c>
      <c r="YC107" s="1">
        <f t="shared" si="109"/>
        <v>0</v>
      </c>
      <c r="YD107" s="132"/>
      <c r="YE107" s="133">
        <f t="shared" si="160"/>
        <v>2</v>
      </c>
      <c r="YF107" s="133">
        <f t="shared" si="110"/>
        <v>27250</v>
      </c>
      <c r="YG107" s="130">
        <v>2</v>
      </c>
      <c r="YH107" s="130">
        <f t="shared" si="111"/>
        <v>27250</v>
      </c>
      <c r="YI107" s="129">
        <v>1</v>
      </c>
      <c r="YJ107" s="128">
        <f t="shared" si="112"/>
        <v>54500</v>
      </c>
      <c r="YK107" s="177"/>
      <c r="YL107">
        <v>0.5</v>
      </c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>
        <v>1</v>
      </c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>
        <f t="shared" si="149"/>
        <v>1</v>
      </c>
      <c r="ACD107" s="25">
        <f t="shared" si="158"/>
        <v>54500</v>
      </c>
      <c r="ACE107" s="11">
        <f t="shared" si="113"/>
        <v>3</v>
      </c>
      <c r="ACF107" s="11">
        <f t="shared" si="114"/>
        <v>36333.333333333336</v>
      </c>
      <c r="ACG107" s="1">
        <v>24</v>
      </c>
      <c r="ACH107" s="1">
        <v>2</v>
      </c>
      <c r="ACI107" s="11">
        <f t="shared" si="115"/>
        <v>54500</v>
      </c>
      <c r="ACJ107" s="11"/>
      <c r="ACK107" s="13">
        <f t="shared" si="116"/>
        <v>0</v>
      </c>
      <c r="ACL107">
        <v>0.5</v>
      </c>
      <c r="ACM107" s="25">
        <f t="shared" si="150"/>
        <v>54500</v>
      </c>
      <c r="ACN107" s="11">
        <f t="shared" si="151"/>
        <v>54500</v>
      </c>
      <c r="ACO107" s="65"/>
      <c r="ACR107" s="39" t="s">
        <v>407</v>
      </c>
      <c r="ACS107" s="1">
        <v>1</v>
      </c>
      <c r="ACV107" s="1">
        <v>1</v>
      </c>
      <c r="ACZ107" s="1" t="s">
        <v>259</v>
      </c>
      <c r="ADD107" s="1" t="s">
        <v>189</v>
      </c>
      <c r="ADU107" s="1">
        <v>4</v>
      </c>
      <c r="AFA107" s="1">
        <v>1</v>
      </c>
      <c r="AFD107" s="1">
        <v>1</v>
      </c>
      <c r="AFL107" s="1">
        <v>1</v>
      </c>
      <c r="AGJ107" s="1">
        <v>42000</v>
      </c>
      <c r="AGK107" s="11">
        <f t="shared" si="155"/>
        <v>0</v>
      </c>
      <c r="AHH107" s="1">
        <v>42000</v>
      </c>
      <c r="AHW107" s="1">
        <v>2</v>
      </c>
      <c r="AHX107" s="1">
        <v>1</v>
      </c>
      <c r="AIE107" s="1">
        <v>1</v>
      </c>
      <c r="AIF107" s="1">
        <v>1</v>
      </c>
      <c r="AIH107" s="1">
        <v>1</v>
      </c>
      <c r="AIW107" s="11">
        <v>67000</v>
      </c>
      <c r="AIX107" s="11"/>
      <c r="AIY107" s="1">
        <v>159.52000000000001</v>
      </c>
      <c r="AIZ107" s="11"/>
      <c r="AJA107" s="1">
        <v>42000</v>
      </c>
      <c r="AJB107" s="1">
        <v>1</v>
      </c>
      <c r="AJC107" s="1">
        <v>1</v>
      </c>
      <c r="AJD107" s="1">
        <v>38.532110091743121</v>
      </c>
      <c r="AJE107" s="45"/>
      <c r="AJF107" s="381">
        <v>109000</v>
      </c>
      <c r="AJG107" s="11">
        <f t="shared" si="117"/>
        <v>36333.333333333336</v>
      </c>
      <c r="AJH107" s="60"/>
      <c r="AJI107" s="12"/>
      <c r="AJU107" s="1">
        <f t="shared" si="152"/>
        <v>0</v>
      </c>
      <c r="AJX107" s="1">
        <f t="shared" si="153"/>
        <v>0</v>
      </c>
      <c r="AJY107" s="60"/>
      <c r="AJZ107" s="1" t="s">
        <v>572</v>
      </c>
      <c r="AKA107" s="1" t="s">
        <v>260</v>
      </c>
      <c r="AKB107" s="1" t="s">
        <v>261</v>
      </c>
      <c r="AKC107" s="1" t="s">
        <v>260</v>
      </c>
      <c r="AKD107" s="1" t="s">
        <v>260</v>
      </c>
      <c r="AKE107" s="1" t="s">
        <v>260</v>
      </c>
      <c r="AKF107" s="1" t="s">
        <v>260</v>
      </c>
      <c r="AKG107" s="1" t="s">
        <v>260</v>
      </c>
      <c r="AKH107" s="1" t="s">
        <v>262</v>
      </c>
      <c r="AKI107" s="1" t="s">
        <v>260</v>
      </c>
      <c r="AKJ107" s="1" t="s">
        <v>260</v>
      </c>
      <c r="AKK107" s="1" t="s">
        <v>260</v>
      </c>
      <c r="AKL107" s="1" t="s">
        <v>260</v>
      </c>
      <c r="AKM107" s="1" t="s">
        <v>260</v>
      </c>
      <c r="AKN107" s="1" t="s">
        <v>260</v>
      </c>
      <c r="AKO107" s="1" t="s">
        <v>260</v>
      </c>
      <c r="AKP107" s="1" t="s">
        <v>263</v>
      </c>
      <c r="AKQ107" s="1" t="s">
        <v>260</v>
      </c>
      <c r="AKR107" s="1" t="s">
        <v>260</v>
      </c>
      <c r="AKS107" s="1" t="s">
        <v>260</v>
      </c>
      <c r="AKT107" s="1" t="s">
        <v>260</v>
      </c>
      <c r="AKU107" s="1" t="s">
        <v>260</v>
      </c>
      <c r="AKV107" s="1" t="s">
        <v>260</v>
      </c>
      <c r="AKW107" s="1" t="s">
        <v>260</v>
      </c>
      <c r="AKX107" s="1" t="s">
        <v>260</v>
      </c>
      <c r="AKY107" s="1" t="s">
        <v>260</v>
      </c>
      <c r="AKZ107" s="1" t="s">
        <v>260</v>
      </c>
      <c r="ALA107" s="1" t="s">
        <v>260</v>
      </c>
      <c r="ALB107" s="1" t="s">
        <v>260</v>
      </c>
      <c r="ALC107" s="1" t="s">
        <v>260</v>
      </c>
      <c r="ALD107" s="1" t="s">
        <v>260</v>
      </c>
      <c r="ALE107" s="1" t="s">
        <v>260</v>
      </c>
      <c r="ALF107" s="1" t="s">
        <v>260</v>
      </c>
      <c r="ALG107" s="1" t="s">
        <v>260</v>
      </c>
      <c r="ALH107" s="1" t="s">
        <v>260</v>
      </c>
      <c r="ALI107" s="1" t="s">
        <v>260</v>
      </c>
      <c r="ALJ107" s="1" t="s">
        <v>260</v>
      </c>
      <c r="ALK107" s="1">
        <v>1</v>
      </c>
      <c r="ALL107" s="11">
        <f t="shared" si="154"/>
        <v>109000</v>
      </c>
      <c r="ALM107" s="28">
        <v>109000</v>
      </c>
      <c r="ALN107" s="1">
        <v>1</v>
      </c>
      <c r="ALS107" s="60"/>
      <c r="ALT107" s="1">
        <v>1</v>
      </c>
      <c r="ALV107" s="1">
        <v>1</v>
      </c>
      <c r="ALW107" s="1">
        <v>1</v>
      </c>
      <c r="AMH107" s="403"/>
    </row>
    <row r="108" spans="1:1022" s="1" customFormat="1" ht="15" customHeight="1" x14ac:dyDescent="0.25">
      <c r="A108" s="268"/>
      <c r="B108" s="113">
        <v>106</v>
      </c>
      <c r="C108" s="304" t="s">
        <v>729</v>
      </c>
      <c r="D108" s="304" t="s">
        <v>652</v>
      </c>
      <c r="E108" s="1">
        <v>2004</v>
      </c>
      <c r="H108" s="1">
        <v>5</v>
      </c>
      <c r="I108" s="1">
        <v>1</v>
      </c>
      <c r="J108" s="1">
        <v>5</v>
      </c>
      <c r="K108" s="1">
        <v>2002</v>
      </c>
      <c r="L108" s="1">
        <v>2002</v>
      </c>
      <c r="M108" s="1">
        <v>1</v>
      </c>
      <c r="AF108" s="1">
        <v>1</v>
      </c>
      <c r="AY108" s="1">
        <v>1</v>
      </c>
      <c r="BA108" s="1">
        <v>1</v>
      </c>
      <c r="BB108" s="1">
        <v>21</v>
      </c>
      <c r="BC108" s="1">
        <v>1</v>
      </c>
      <c r="BD108" s="1">
        <v>1</v>
      </c>
      <c r="BG108" s="1">
        <v>1</v>
      </c>
      <c r="CG108" s="1">
        <v>1</v>
      </c>
      <c r="CH108" s="246"/>
      <c r="CP108" s="1">
        <f t="shared" si="118"/>
        <v>0</v>
      </c>
      <c r="CS108" s="1">
        <f t="shared" si="82"/>
        <v>0</v>
      </c>
      <c r="DO108" s="1">
        <f t="shared" si="119"/>
        <v>0</v>
      </c>
      <c r="DX108" s="1">
        <f t="shared" si="120"/>
        <v>0</v>
      </c>
      <c r="EE108" s="1">
        <f t="shared" si="121"/>
        <v>0</v>
      </c>
      <c r="EH108" s="1">
        <f t="shared" si="122"/>
        <v>0</v>
      </c>
      <c r="FF108" s="116">
        <v>1</v>
      </c>
      <c r="FS108" s="1">
        <v>1</v>
      </c>
      <c r="GP108" s="1">
        <f t="shared" si="83"/>
        <v>2</v>
      </c>
      <c r="GQ108" s="1">
        <v>1</v>
      </c>
      <c r="GY108" s="1">
        <f t="shared" si="123"/>
        <v>0</v>
      </c>
      <c r="HC108" s="1">
        <f t="shared" si="124"/>
        <v>0</v>
      </c>
      <c r="HS108" s="1">
        <f t="shared" si="125"/>
        <v>0</v>
      </c>
      <c r="HX108" s="1">
        <f t="shared" si="84"/>
        <v>0</v>
      </c>
      <c r="ID108" s="1">
        <f t="shared" si="85"/>
        <v>0</v>
      </c>
      <c r="IN108" s="1">
        <f t="shared" si="126"/>
        <v>0</v>
      </c>
      <c r="IW108" s="1">
        <f t="shared" si="127"/>
        <v>0</v>
      </c>
      <c r="IZ108" s="1">
        <f t="shared" si="86"/>
        <v>0</v>
      </c>
      <c r="JJ108" s="1">
        <f t="shared" si="87"/>
        <v>0</v>
      </c>
      <c r="JV108" s="1">
        <f t="shared" si="128"/>
        <v>0</v>
      </c>
      <c r="KB108" s="1">
        <f t="shared" si="129"/>
        <v>0</v>
      </c>
      <c r="LG108" s="1">
        <f t="shared" si="88"/>
        <v>0</v>
      </c>
      <c r="LT108" s="1">
        <f t="shared" si="130"/>
        <v>0</v>
      </c>
      <c r="MA108" s="1">
        <f t="shared" si="131"/>
        <v>0</v>
      </c>
      <c r="MF108" s="1">
        <f t="shared" si="132"/>
        <v>0</v>
      </c>
      <c r="MM108" s="1">
        <f t="shared" si="133"/>
        <v>0</v>
      </c>
      <c r="MS108" s="1">
        <f t="shared" si="134"/>
        <v>0</v>
      </c>
      <c r="MU108" s="115"/>
      <c r="OI108" s="120"/>
      <c r="PD108" s="1">
        <f t="shared" si="89"/>
        <v>0</v>
      </c>
      <c r="QF108" s="1">
        <f t="shared" si="135"/>
        <v>0</v>
      </c>
      <c r="QY108" s="1">
        <f t="shared" si="136"/>
        <v>0</v>
      </c>
      <c r="RK108" s="1">
        <f t="shared" si="137"/>
        <v>0</v>
      </c>
      <c r="SA108" s="1">
        <f t="shared" si="138"/>
        <v>0</v>
      </c>
      <c r="SG108" s="1">
        <f t="shared" si="139"/>
        <v>0</v>
      </c>
      <c r="SO108" s="1">
        <f t="shared" si="140"/>
        <v>0</v>
      </c>
      <c r="TB108" s="1">
        <f t="shared" si="141"/>
        <v>0</v>
      </c>
      <c r="TS108" s="1">
        <f t="shared" si="90"/>
        <v>0</v>
      </c>
      <c r="UD108" s="1">
        <f t="shared" si="91"/>
        <v>0</v>
      </c>
      <c r="UG108" s="1">
        <f t="shared" si="92"/>
        <v>0</v>
      </c>
      <c r="UQ108" s="1">
        <f t="shared" si="142"/>
        <v>0</v>
      </c>
      <c r="VA108" s="1">
        <f t="shared" si="143"/>
        <v>0</v>
      </c>
      <c r="VG108" s="1">
        <f t="shared" si="144"/>
        <v>0</v>
      </c>
      <c r="WY108" s="1">
        <f t="shared" si="93"/>
        <v>0</v>
      </c>
      <c r="XB108" s="1">
        <f t="shared" si="145"/>
        <v>0</v>
      </c>
      <c r="XG108" s="1">
        <f t="shared" si="94"/>
        <v>0</v>
      </c>
      <c r="XK108" s="108"/>
      <c r="XL108" s="1">
        <f t="shared" si="95"/>
        <v>0</v>
      </c>
      <c r="XM108" s="1">
        <f t="shared" si="96"/>
        <v>0</v>
      </c>
      <c r="XN108" s="1">
        <f t="shared" si="146"/>
        <v>0</v>
      </c>
      <c r="XO108" s="1">
        <f t="shared" si="97"/>
        <v>0</v>
      </c>
      <c r="XP108" s="1">
        <f t="shared" si="147"/>
        <v>0</v>
      </c>
      <c r="XQ108" s="1">
        <f t="shared" si="98"/>
        <v>0</v>
      </c>
      <c r="XR108" s="1">
        <f t="shared" si="99"/>
        <v>0</v>
      </c>
      <c r="XS108" s="1">
        <f t="shared" si="159"/>
        <v>0</v>
      </c>
      <c r="XT108" s="1">
        <f t="shared" si="148"/>
        <v>2</v>
      </c>
      <c r="XU108" s="1">
        <f t="shared" si="101"/>
        <v>0</v>
      </c>
      <c r="XV108" s="1">
        <f t="shared" si="102"/>
        <v>0</v>
      </c>
      <c r="XW108" s="1">
        <f t="shared" si="103"/>
        <v>0</v>
      </c>
      <c r="XX108" s="1">
        <f t="shared" si="104"/>
        <v>0</v>
      </c>
      <c r="XY108" s="1">
        <f t="shared" si="105"/>
        <v>0</v>
      </c>
      <c r="XZ108" s="1">
        <f t="shared" si="106"/>
        <v>0</v>
      </c>
      <c r="YA108" s="1">
        <f t="shared" si="107"/>
        <v>0</v>
      </c>
      <c r="YB108" s="1">
        <f t="shared" si="108"/>
        <v>0</v>
      </c>
      <c r="YC108" s="1">
        <f t="shared" si="109"/>
        <v>0</v>
      </c>
      <c r="YD108" s="132"/>
      <c r="YE108" s="133">
        <f t="shared" si="160"/>
        <v>2</v>
      </c>
      <c r="YF108" s="133">
        <f t="shared" si="110"/>
        <v>180000</v>
      </c>
      <c r="YG108" s="130">
        <v>1</v>
      </c>
      <c r="YH108" s="130">
        <f t="shared" si="111"/>
        <v>360000</v>
      </c>
      <c r="YI108" s="129">
        <v>1</v>
      </c>
      <c r="YJ108" s="128">
        <f t="shared" si="112"/>
        <v>360000</v>
      </c>
      <c r="YK108" s="177"/>
      <c r="YL108">
        <v>1</v>
      </c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>
        <f t="shared" si="149"/>
        <v>0</v>
      </c>
      <c r="ACD108" s="25" t="e">
        <f t="shared" si="158"/>
        <v>#DIV/0!</v>
      </c>
      <c r="ACE108" s="11">
        <f t="shared" si="113"/>
        <v>2</v>
      </c>
      <c r="ACF108" s="11">
        <f t="shared" si="114"/>
        <v>180000</v>
      </c>
      <c r="ACG108" s="1">
        <v>5</v>
      </c>
      <c r="ACH108" s="1">
        <v>1</v>
      </c>
      <c r="ACI108" s="11">
        <f t="shared" si="115"/>
        <v>360000</v>
      </c>
      <c r="ACJ108" s="45">
        <v>1</v>
      </c>
      <c r="ACK108" s="13">
        <f t="shared" si="116"/>
        <v>360000</v>
      </c>
      <c r="ACL108">
        <v>1</v>
      </c>
      <c r="ACM108" s="25">
        <f t="shared" si="150"/>
        <v>360000</v>
      </c>
      <c r="ACN108" s="11">
        <f t="shared" si="151"/>
        <v>360000</v>
      </c>
      <c r="ACO108" s="65"/>
      <c r="ACR108" s="39" t="s">
        <v>407</v>
      </c>
      <c r="ACS108" s="1">
        <v>1</v>
      </c>
      <c r="ACU108" s="1">
        <v>1</v>
      </c>
      <c r="ACZ108" s="1" t="s">
        <v>259</v>
      </c>
      <c r="ADD108" s="1" t="s">
        <v>189</v>
      </c>
      <c r="ADU108" s="1">
        <v>2</v>
      </c>
      <c r="AFL108" s="1">
        <v>1</v>
      </c>
      <c r="AGJ108" s="1">
        <v>360000</v>
      </c>
      <c r="AGK108" s="11">
        <f t="shared" si="155"/>
        <v>0</v>
      </c>
      <c r="AHH108" s="1">
        <v>360000</v>
      </c>
      <c r="AHJ108" s="1">
        <v>2</v>
      </c>
      <c r="AHK108" s="1">
        <v>1</v>
      </c>
      <c r="AHV108" s="1">
        <v>1</v>
      </c>
      <c r="AIH108" s="1">
        <v>1</v>
      </c>
      <c r="AIL108" s="1">
        <v>2</v>
      </c>
      <c r="AIM108" s="1">
        <v>1</v>
      </c>
      <c r="AIW108" s="11"/>
      <c r="AIX108" s="11"/>
      <c r="AIZ108" s="11"/>
      <c r="AJA108" s="1">
        <v>360000</v>
      </c>
      <c r="AJB108" s="1">
        <v>1</v>
      </c>
      <c r="AJC108" s="1">
        <v>1</v>
      </c>
      <c r="AJD108" s="1">
        <v>100</v>
      </c>
      <c r="AJE108" s="45"/>
      <c r="AJF108" s="381">
        <v>360000</v>
      </c>
      <c r="AJG108" s="11">
        <f t="shared" si="117"/>
        <v>180000</v>
      </c>
      <c r="AJH108" s="60"/>
      <c r="AJI108" s="12"/>
      <c r="AJU108" s="1">
        <f t="shared" si="152"/>
        <v>0</v>
      </c>
      <c r="AJX108" s="1">
        <f t="shared" si="153"/>
        <v>0</v>
      </c>
      <c r="AJY108" s="60"/>
      <c r="AJZ108" s="1" t="s">
        <v>354</v>
      </c>
      <c r="AKA108" s="1" t="s">
        <v>192</v>
      </c>
      <c r="AKB108" s="1" t="s">
        <v>653</v>
      </c>
      <c r="AKC108" s="1" t="s">
        <v>345</v>
      </c>
      <c r="AKD108" s="1" t="s">
        <v>654</v>
      </c>
      <c r="AKE108" s="1" t="s">
        <v>572</v>
      </c>
      <c r="AKF108" s="1" t="s">
        <v>655</v>
      </c>
      <c r="AKG108" s="1" t="s">
        <v>260</v>
      </c>
      <c r="AKH108" s="1" t="s">
        <v>262</v>
      </c>
      <c r="AKI108" s="1" t="s">
        <v>260</v>
      </c>
      <c r="AKJ108" s="1" t="s">
        <v>260</v>
      </c>
      <c r="AKK108" s="1" t="s">
        <v>260</v>
      </c>
      <c r="AKL108" s="1" t="s">
        <v>260</v>
      </c>
      <c r="AKM108" s="1" t="s">
        <v>260</v>
      </c>
      <c r="AKN108" s="1" t="s">
        <v>260</v>
      </c>
      <c r="AKO108" s="1" t="s">
        <v>260</v>
      </c>
      <c r="AKP108" s="1" t="s">
        <v>263</v>
      </c>
      <c r="AKQ108" s="1" t="s">
        <v>260</v>
      </c>
      <c r="AKR108" s="1" t="s">
        <v>260</v>
      </c>
      <c r="AKS108" s="1" t="s">
        <v>260</v>
      </c>
      <c r="AKT108" s="1" t="s">
        <v>260</v>
      </c>
      <c r="AKU108" s="1" t="s">
        <v>260</v>
      </c>
      <c r="AKV108" s="1" t="s">
        <v>260</v>
      </c>
      <c r="AKW108" s="1" t="s">
        <v>260</v>
      </c>
      <c r="AKX108" s="1" t="s">
        <v>260</v>
      </c>
      <c r="AKY108" s="1" t="s">
        <v>260</v>
      </c>
      <c r="AKZ108" s="1" t="s">
        <v>260</v>
      </c>
      <c r="ALA108" s="1" t="s">
        <v>260</v>
      </c>
      <c r="ALB108" s="1" t="s">
        <v>260</v>
      </c>
      <c r="ALC108" s="1" t="s">
        <v>260</v>
      </c>
      <c r="ALD108" s="1" t="s">
        <v>260</v>
      </c>
      <c r="ALE108" s="1" t="s">
        <v>260</v>
      </c>
      <c r="ALF108" s="1" t="s">
        <v>260</v>
      </c>
      <c r="ALG108" s="1" t="s">
        <v>260</v>
      </c>
      <c r="ALH108" s="1" t="s">
        <v>260</v>
      </c>
      <c r="ALI108" s="1" t="s">
        <v>260</v>
      </c>
      <c r="ALJ108" s="1" t="s">
        <v>260</v>
      </c>
      <c r="ALK108" s="1">
        <v>7</v>
      </c>
      <c r="ALL108" s="11">
        <f t="shared" si="154"/>
        <v>51428.571428571428</v>
      </c>
      <c r="ALM108" s="28">
        <v>360000</v>
      </c>
      <c r="ALN108" s="1">
        <v>4</v>
      </c>
      <c r="ALO108" s="1">
        <v>2</v>
      </c>
      <c r="ALP108" s="1">
        <v>1</v>
      </c>
      <c r="ALS108" s="60"/>
      <c r="ALT108" s="1">
        <v>1</v>
      </c>
      <c r="ALW108" s="1">
        <v>1</v>
      </c>
      <c r="AMH108" s="403"/>
    </row>
    <row r="109" spans="1:1022" s="1" customFormat="1" ht="15" customHeight="1" x14ac:dyDescent="0.25">
      <c r="A109" s="268"/>
      <c r="B109" s="113">
        <v>107</v>
      </c>
      <c r="C109" s="304" t="s">
        <v>729</v>
      </c>
      <c r="D109" s="304" t="s">
        <v>656</v>
      </c>
      <c r="E109" s="1">
        <v>2005</v>
      </c>
      <c r="H109" s="1">
        <v>6</v>
      </c>
      <c r="I109" s="1">
        <v>1</v>
      </c>
      <c r="J109" s="1">
        <v>6</v>
      </c>
      <c r="K109" s="1">
        <v>1996</v>
      </c>
      <c r="L109" s="1">
        <v>1998</v>
      </c>
      <c r="M109" s="1">
        <v>3</v>
      </c>
      <c r="Z109" s="1">
        <v>1</v>
      </c>
      <c r="AA109" s="1">
        <v>1</v>
      </c>
      <c r="AB109" s="1">
        <v>1</v>
      </c>
      <c r="AY109" s="1">
        <v>1</v>
      </c>
      <c r="BA109" s="1">
        <v>1</v>
      </c>
      <c r="BB109" s="1">
        <v>11</v>
      </c>
      <c r="BC109" s="1">
        <v>1</v>
      </c>
      <c r="BG109" s="1">
        <v>2</v>
      </c>
      <c r="CG109" s="1">
        <v>1</v>
      </c>
      <c r="CH109" s="246"/>
      <c r="CP109" s="1">
        <f t="shared" si="118"/>
        <v>0</v>
      </c>
      <c r="CS109" s="1">
        <f t="shared" si="82"/>
        <v>0</v>
      </c>
      <c r="DO109" s="1">
        <f t="shared" si="119"/>
        <v>0</v>
      </c>
      <c r="DX109" s="1">
        <f t="shared" si="120"/>
        <v>0</v>
      </c>
      <c r="EE109" s="1">
        <f t="shared" si="121"/>
        <v>0</v>
      </c>
      <c r="EH109" s="1">
        <f t="shared" si="122"/>
        <v>0</v>
      </c>
      <c r="FF109" s="116"/>
      <c r="FL109" s="1">
        <v>1</v>
      </c>
      <c r="FW109" s="1">
        <v>1</v>
      </c>
      <c r="GP109" s="1">
        <f t="shared" si="83"/>
        <v>2</v>
      </c>
      <c r="GQ109" s="1">
        <v>1</v>
      </c>
      <c r="GY109" s="1">
        <f t="shared" si="123"/>
        <v>0</v>
      </c>
      <c r="HC109" s="1">
        <f t="shared" si="124"/>
        <v>0</v>
      </c>
      <c r="HS109" s="1">
        <f t="shared" si="125"/>
        <v>0</v>
      </c>
      <c r="HX109" s="1">
        <f t="shared" si="84"/>
        <v>0</v>
      </c>
      <c r="ID109" s="1">
        <f t="shared" si="85"/>
        <v>0</v>
      </c>
      <c r="IN109" s="1">
        <f t="shared" si="126"/>
        <v>0</v>
      </c>
      <c r="IW109" s="1">
        <f t="shared" si="127"/>
        <v>0</v>
      </c>
      <c r="IZ109" s="1">
        <f t="shared" si="86"/>
        <v>0</v>
      </c>
      <c r="JJ109" s="1">
        <f t="shared" si="87"/>
        <v>0</v>
      </c>
      <c r="JV109" s="1">
        <f t="shared" si="128"/>
        <v>0</v>
      </c>
      <c r="KB109" s="1">
        <f t="shared" si="129"/>
        <v>0</v>
      </c>
      <c r="LG109" s="1">
        <f t="shared" si="88"/>
        <v>0</v>
      </c>
      <c r="LT109" s="1">
        <f t="shared" si="130"/>
        <v>0</v>
      </c>
      <c r="MA109" s="1">
        <f t="shared" si="131"/>
        <v>0</v>
      </c>
      <c r="MF109" s="1">
        <f t="shared" si="132"/>
        <v>0</v>
      </c>
      <c r="MM109" s="1">
        <f t="shared" si="133"/>
        <v>0</v>
      </c>
      <c r="MS109" s="1">
        <f t="shared" si="134"/>
        <v>0</v>
      </c>
      <c r="MU109" s="115"/>
      <c r="OI109" s="120"/>
      <c r="PD109" s="1">
        <f t="shared" si="89"/>
        <v>0</v>
      </c>
      <c r="QF109" s="1">
        <f t="shared" si="135"/>
        <v>0</v>
      </c>
      <c r="QY109" s="1">
        <f t="shared" si="136"/>
        <v>0</v>
      </c>
      <c r="RK109" s="1">
        <f t="shared" si="137"/>
        <v>0</v>
      </c>
      <c r="SA109" s="1">
        <f t="shared" si="138"/>
        <v>0</v>
      </c>
      <c r="SG109" s="1">
        <f t="shared" si="139"/>
        <v>0</v>
      </c>
      <c r="SO109" s="1">
        <f t="shared" si="140"/>
        <v>0</v>
      </c>
      <c r="TB109" s="1">
        <f t="shared" si="141"/>
        <v>0</v>
      </c>
      <c r="TS109" s="1">
        <f t="shared" si="90"/>
        <v>0</v>
      </c>
      <c r="TZ109" s="1">
        <v>1</v>
      </c>
      <c r="UD109" s="1">
        <f t="shared" si="91"/>
        <v>1</v>
      </c>
      <c r="UE109" s="1">
        <v>1</v>
      </c>
      <c r="UG109" s="1">
        <f t="shared" si="92"/>
        <v>0</v>
      </c>
      <c r="UQ109" s="1">
        <f t="shared" si="142"/>
        <v>0</v>
      </c>
      <c r="VA109" s="1">
        <f t="shared" si="143"/>
        <v>0</v>
      </c>
      <c r="VG109" s="1">
        <f t="shared" si="144"/>
        <v>0</v>
      </c>
      <c r="WY109" s="1">
        <f t="shared" si="93"/>
        <v>0</v>
      </c>
      <c r="XB109" s="1">
        <f t="shared" si="145"/>
        <v>0</v>
      </c>
      <c r="XG109" s="1">
        <f t="shared" si="94"/>
        <v>0</v>
      </c>
      <c r="XK109" s="108"/>
      <c r="XL109" s="1">
        <f t="shared" si="95"/>
        <v>0</v>
      </c>
      <c r="XM109" s="1">
        <f t="shared" si="96"/>
        <v>0</v>
      </c>
      <c r="XN109" s="1">
        <f t="shared" si="146"/>
        <v>0</v>
      </c>
      <c r="XO109" s="1">
        <f t="shared" si="97"/>
        <v>0</v>
      </c>
      <c r="XP109" s="1">
        <f t="shared" si="147"/>
        <v>0</v>
      </c>
      <c r="XQ109" s="1">
        <f t="shared" si="98"/>
        <v>0</v>
      </c>
      <c r="XR109" s="1">
        <f t="shared" si="99"/>
        <v>0</v>
      </c>
      <c r="XS109" s="1">
        <f t="shared" si="159"/>
        <v>0</v>
      </c>
      <c r="XT109" s="1">
        <f t="shared" si="148"/>
        <v>3</v>
      </c>
      <c r="XU109" s="1">
        <f t="shared" si="101"/>
        <v>0</v>
      </c>
      <c r="XV109" s="1">
        <f t="shared" si="102"/>
        <v>0</v>
      </c>
      <c r="XW109" s="1">
        <f t="shared" si="103"/>
        <v>0</v>
      </c>
      <c r="XX109" s="1">
        <f t="shared" si="104"/>
        <v>0</v>
      </c>
      <c r="XY109" s="1">
        <f t="shared" si="105"/>
        <v>0</v>
      </c>
      <c r="XZ109" s="1">
        <f t="shared" si="106"/>
        <v>0</v>
      </c>
      <c r="YA109" s="1">
        <f t="shared" si="107"/>
        <v>0</v>
      </c>
      <c r="YB109" s="1">
        <f t="shared" si="108"/>
        <v>0</v>
      </c>
      <c r="YC109" s="1">
        <f t="shared" si="109"/>
        <v>0</v>
      </c>
      <c r="YD109" s="132"/>
      <c r="YE109" s="133">
        <f t="shared" si="160"/>
        <v>3</v>
      </c>
      <c r="YF109" s="133">
        <f t="shared" si="110"/>
        <v>154333.33333333334</v>
      </c>
      <c r="YG109" s="130">
        <v>2</v>
      </c>
      <c r="YH109" s="130">
        <f t="shared" si="111"/>
        <v>231500</v>
      </c>
      <c r="YI109" s="129">
        <v>1</v>
      </c>
      <c r="YJ109" s="128">
        <f t="shared" si="112"/>
        <v>463000</v>
      </c>
      <c r="YK109" s="177"/>
      <c r="YL109">
        <v>1</v>
      </c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>
        <f t="shared" si="149"/>
        <v>0</v>
      </c>
      <c r="ACD109" s="25" t="e">
        <f t="shared" si="158"/>
        <v>#DIV/0!</v>
      </c>
      <c r="ACE109" s="11">
        <f t="shared" si="113"/>
        <v>3</v>
      </c>
      <c r="ACF109" s="11">
        <f t="shared" si="114"/>
        <v>154333.33333333334</v>
      </c>
      <c r="ACG109" s="1">
        <v>4</v>
      </c>
      <c r="ACH109" s="1">
        <v>1</v>
      </c>
      <c r="ACI109" s="11">
        <f t="shared" si="115"/>
        <v>463000</v>
      </c>
      <c r="ACJ109" s="45">
        <v>1</v>
      </c>
      <c r="ACK109" s="13">
        <f t="shared" si="116"/>
        <v>463000</v>
      </c>
      <c r="ACL109">
        <v>1</v>
      </c>
      <c r="ACM109" s="25">
        <f t="shared" si="150"/>
        <v>463000</v>
      </c>
      <c r="ACN109" s="11">
        <f t="shared" si="151"/>
        <v>463000</v>
      </c>
      <c r="ACO109" s="65"/>
      <c r="ACR109" s="1" t="s">
        <v>388</v>
      </c>
      <c r="ACS109" s="1">
        <v>1</v>
      </c>
      <c r="ACU109" s="1">
        <v>1</v>
      </c>
      <c r="ACV109" s="1">
        <v>1</v>
      </c>
      <c r="ACZ109" s="1" t="s">
        <v>259</v>
      </c>
      <c r="ADD109" s="1" t="s">
        <v>189</v>
      </c>
      <c r="ADO109" s="1">
        <v>1</v>
      </c>
      <c r="ADU109" s="1">
        <v>7</v>
      </c>
      <c r="ADV109" s="1">
        <v>5</v>
      </c>
      <c r="ADW109" s="1">
        <v>1</v>
      </c>
      <c r="ADX109" s="1">
        <v>1</v>
      </c>
      <c r="AEB109" s="1">
        <v>1</v>
      </c>
      <c r="AEP109" s="1">
        <v>1</v>
      </c>
      <c r="AFK109" s="1">
        <v>1</v>
      </c>
      <c r="AFO109" s="1">
        <v>1</v>
      </c>
      <c r="AGJ109" s="1">
        <v>439000</v>
      </c>
      <c r="AGK109" s="11">
        <f t="shared" si="155"/>
        <v>0</v>
      </c>
      <c r="AHH109" s="1">
        <v>439000</v>
      </c>
      <c r="AHJ109" s="1">
        <v>2</v>
      </c>
      <c r="AHK109" s="1">
        <v>1</v>
      </c>
      <c r="AHT109" s="1">
        <v>1</v>
      </c>
      <c r="AHU109" s="1">
        <v>1</v>
      </c>
      <c r="AHV109" s="1">
        <v>1</v>
      </c>
      <c r="AHW109" s="1">
        <v>1</v>
      </c>
      <c r="AHX109" s="1">
        <v>1</v>
      </c>
      <c r="AHY109" s="1">
        <v>1</v>
      </c>
      <c r="AHZ109" s="1">
        <v>1</v>
      </c>
      <c r="AIH109" s="1">
        <v>1</v>
      </c>
      <c r="AIW109" s="11">
        <v>24000</v>
      </c>
      <c r="AIX109" s="11"/>
      <c r="AIY109" s="1">
        <v>5.47</v>
      </c>
      <c r="AIZ109" s="11">
        <v>51000</v>
      </c>
      <c r="AJA109" s="1">
        <v>388000</v>
      </c>
      <c r="AJB109" s="1">
        <v>1</v>
      </c>
      <c r="AJD109" s="1">
        <v>83.801295896328298</v>
      </c>
      <c r="AJE109" s="45">
        <v>760.78431372549016</v>
      </c>
      <c r="AJF109" s="381">
        <v>463000</v>
      </c>
      <c r="AJG109" s="11">
        <f t="shared" si="117"/>
        <v>154333.33333333334</v>
      </c>
      <c r="AJH109" s="60"/>
      <c r="AJI109" s="12">
        <v>2</v>
      </c>
      <c r="AJJ109" s="1">
        <v>5</v>
      </c>
      <c r="AJU109" s="1">
        <f t="shared" si="152"/>
        <v>5</v>
      </c>
      <c r="AJW109" s="1">
        <v>1</v>
      </c>
      <c r="AJX109" s="1">
        <f t="shared" si="153"/>
        <v>6</v>
      </c>
      <c r="AJY109" s="60"/>
      <c r="AJZ109" s="1" t="s">
        <v>260</v>
      </c>
      <c r="AKA109" s="1" t="s">
        <v>260</v>
      </c>
      <c r="AKB109" s="1" t="s">
        <v>261</v>
      </c>
      <c r="AKC109" s="1" t="s">
        <v>260</v>
      </c>
      <c r="AKD109" s="1" t="s">
        <v>260</v>
      </c>
      <c r="AKE109" s="1" t="s">
        <v>260</v>
      </c>
      <c r="AKF109" s="1" t="s">
        <v>260</v>
      </c>
      <c r="AKG109" s="1" t="s">
        <v>260</v>
      </c>
      <c r="AKH109" s="1" t="s">
        <v>262</v>
      </c>
      <c r="AKI109" s="1" t="s">
        <v>260</v>
      </c>
      <c r="AKJ109" s="1" t="s">
        <v>260</v>
      </c>
      <c r="AKK109" s="1" t="s">
        <v>260</v>
      </c>
      <c r="AKL109" s="1" t="s">
        <v>260</v>
      </c>
      <c r="AKM109" s="1" t="s">
        <v>260</v>
      </c>
      <c r="AKN109" s="1" t="s">
        <v>260</v>
      </c>
      <c r="AKO109" s="1" t="s">
        <v>260</v>
      </c>
      <c r="AKP109" s="1" t="s">
        <v>263</v>
      </c>
      <c r="AKQ109" s="1" t="s">
        <v>260</v>
      </c>
      <c r="AKR109" s="1" t="s">
        <v>260</v>
      </c>
      <c r="AKS109" s="1" t="s">
        <v>260</v>
      </c>
      <c r="AKT109" s="1" t="s">
        <v>260</v>
      </c>
      <c r="AKU109" s="1" t="s">
        <v>260</v>
      </c>
      <c r="AKV109" s="1" t="s">
        <v>260</v>
      </c>
      <c r="AKW109" s="1" t="s">
        <v>260</v>
      </c>
      <c r="AKX109" s="1" t="s">
        <v>260</v>
      </c>
      <c r="AKY109" s="1" t="s">
        <v>260</v>
      </c>
      <c r="AKZ109" s="1" t="s">
        <v>260</v>
      </c>
      <c r="ALA109" s="1" t="s">
        <v>260</v>
      </c>
      <c r="ALB109" s="1" t="s">
        <v>260</v>
      </c>
      <c r="ALC109" s="1" t="s">
        <v>260</v>
      </c>
      <c r="ALD109" s="1" t="s">
        <v>260</v>
      </c>
      <c r="ALE109" s="1" t="s">
        <v>260</v>
      </c>
      <c r="ALF109" s="1" t="s">
        <v>260</v>
      </c>
      <c r="ALG109" s="1" t="s">
        <v>260</v>
      </c>
      <c r="ALH109" s="1" t="s">
        <v>260</v>
      </c>
      <c r="ALI109" s="1" t="s">
        <v>260</v>
      </c>
      <c r="ALJ109" s="1" t="s">
        <v>260</v>
      </c>
      <c r="ALL109" s="11" t="e">
        <f t="shared" si="154"/>
        <v>#DIV/0!</v>
      </c>
      <c r="ALM109" s="28">
        <v>463000</v>
      </c>
      <c r="ALS109" s="60"/>
      <c r="ALT109" s="1">
        <v>1</v>
      </c>
      <c r="ALW109" s="1">
        <v>1</v>
      </c>
      <c r="ALX109" s="1">
        <v>1</v>
      </c>
      <c r="ALY109" s="1">
        <v>1</v>
      </c>
      <c r="AMB109" s="1">
        <v>1</v>
      </c>
      <c r="AMH109" s="403"/>
    </row>
    <row r="110" spans="1:1022" s="1" customFormat="1" ht="15" customHeight="1" x14ac:dyDescent="0.25">
      <c r="A110" s="268"/>
      <c r="B110" s="113">
        <v>108</v>
      </c>
      <c r="C110" s="304" t="s">
        <v>729</v>
      </c>
      <c r="D110" s="304" t="s">
        <v>743</v>
      </c>
      <c r="E110" s="1">
        <v>2005</v>
      </c>
      <c r="F110" s="1">
        <v>9</v>
      </c>
      <c r="G110" s="1">
        <v>1</v>
      </c>
      <c r="J110" s="1">
        <v>9</v>
      </c>
      <c r="K110" s="1">
        <v>1996</v>
      </c>
      <c r="L110" s="1">
        <v>2001</v>
      </c>
      <c r="M110" s="1">
        <v>6</v>
      </c>
      <c r="Z110" s="1">
        <v>1</v>
      </c>
      <c r="AA110" s="1">
        <v>1</v>
      </c>
      <c r="AB110" s="1">
        <v>1</v>
      </c>
      <c r="AC110" s="1">
        <v>1</v>
      </c>
      <c r="AD110" s="1">
        <v>1</v>
      </c>
      <c r="AE110" s="1">
        <v>1</v>
      </c>
      <c r="AW110" s="1">
        <v>1</v>
      </c>
      <c r="AY110" s="1">
        <v>1</v>
      </c>
      <c r="BA110" s="1">
        <v>1</v>
      </c>
      <c r="BB110" s="1">
        <v>12</v>
      </c>
      <c r="BC110" s="1">
        <v>1</v>
      </c>
      <c r="BG110" s="1">
        <v>3</v>
      </c>
      <c r="CG110" s="1">
        <v>1</v>
      </c>
      <c r="CH110" s="246"/>
      <c r="CP110" s="1">
        <f t="shared" si="118"/>
        <v>0</v>
      </c>
      <c r="CS110" s="1">
        <f t="shared" si="82"/>
        <v>0</v>
      </c>
      <c r="DO110" s="1">
        <f t="shared" si="119"/>
        <v>0</v>
      </c>
      <c r="DX110" s="1">
        <f t="shared" si="120"/>
        <v>0</v>
      </c>
      <c r="EE110" s="1">
        <f t="shared" si="121"/>
        <v>0</v>
      </c>
      <c r="EH110" s="1">
        <f t="shared" si="122"/>
        <v>0</v>
      </c>
      <c r="FF110" s="116">
        <v>1</v>
      </c>
      <c r="FP110" s="1">
        <v>1</v>
      </c>
      <c r="FU110" s="1">
        <v>1</v>
      </c>
      <c r="GN110" s="1">
        <v>1</v>
      </c>
      <c r="GP110" s="1">
        <f t="shared" si="83"/>
        <v>4</v>
      </c>
      <c r="GQ110" s="1">
        <v>1</v>
      </c>
      <c r="GY110" s="1">
        <f t="shared" si="123"/>
        <v>0</v>
      </c>
      <c r="HC110" s="1">
        <f t="shared" si="124"/>
        <v>0</v>
      </c>
      <c r="HS110" s="1">
        <f t="shared" si="125"/>
        <v>0</v>
      </c>
      <c r="HX110" s="1">
        <f t="shared" si="84"/>
        <v>0</v>
      </c>
      <c r="ID110" s="1">
        <f t="shared" si="85"/>
        <v>0</v>
      </c>
      <c r="IN110" s="1">
        <f t="shared" si="126"/>
        <v>0</v>
      </c>
      <c r="IW110" s="1">
        <f t="shared" si="127"/>
        <v>0</v>
      </c>
      <c r="IZ110" s="1">
        <f t="shared" si="86"/>
        <v>0</v>
      </c>
      <c r="JG110" s="1">
        <v>1</v>
      </c>
      <c r="JJ110" s="1">
        <f t="shared" si="87"/>
        <v>1</v>
      </c>
      <c r="JK110" s="1">
        <v>1</v>
      </c>
      <c r="JV110" s="1">
        <f t="shared" si="128"/>
        <v>0</v>
      </c>
      <c r="KB110" s="1">
        <f t="shared" si="129"/>
        <v>0</v>
      </c>
      <c r="LG110" s="1">
        <f t="shared" si="88"/>
        <v>0</v>
      </c>
      <c r="LT110" s="1">
        <f t="shared" si="130"/>
        <v>0</v>
      </c>
      <c r="MA110" s="1">
        <f t="shared" si="131"/>
        <v>0</v>
      </c>
      <c r="MF110" s="1">
        <f t="shared" si="132"/>
        <v>0</v>
      </c>
      <c r="MM110" s="1">
        <f t="shared" si="133"/>
        <v>0</v>
      </c>
      <c r="MS110" s="1">
        <f t="shared" si="134"/>
        <v>0</v>
      </c>
      <c r="MU110" s="115"/>
      <c r="OI110" s="120"/>
      <c r="PD110" s="1">
        <f t="shared" si="89"/>
        <v>0</v>
      </c>
      <c r="QF110" s="1">
        <f t="shared" si="135"/>
        <v>0</v>
      </c>
      <c r="QY110" s="1">
        <f t="shared" si="136"/>
        <v>0</v>
      </c>
      <c r="RK110" s="1">
        <f t="shared" si="137"/>
        <v>0</v>
      </c>
      <c r="SA110" s="1">
        <f t="shared" si="138"/>
        <v>0</v>
      </c>
      <c r="SG110" s="1">
        <f t="shared" si="139"/>
        <v>0</v>
      </c>
      <c r="SO110" s="1">
        <f t="shared" si="140"/>
        <v>0</v>
      </c>
      <c r="TB110" s="1">
        <f t="shared" si="141"/>
        <v>0</v>
      </c>
      <c r="TS110" s="1">
        <f t="shared" si="90"/>
        <v>0</v>
      </c>
      <c r="UD110" s="1">
        <f t="shared" si="91"/>
        <v>0</v>
      </c>
      <c r="UG110" s="1">
        <f t="shared" si="92"/>
        <v>0</v>
      </c>
      <c r="UQ110" s="1">
        <f t="shared" si="142"/>
        <v>0</v>
      </c>
      <c r="VA110" s="1">
        <f t="shared" si="143"/>
        <v>0</v>
      </c>
      <c r="VG110" s="1">
        <f t="shared" si="144"/>
        <v>0</v>
      </c>
      <c r="WY110" s="1">
        <f t="shared" si="93"/>
        <v>0</v>
      </c>
      <c r="XB110" s="1">
        <f t="shared" si="145"/>
        <v>0</v>
      </c>
      <c r="XG110" s="1">
        <f t="shared" si="94"/>
        <v>0</v>
      </c>
      <c r="XK110" s="108"/>
      <c r="XL110" s="1">
        <f t="shared" si="95"/>
        <v>0</v>
      </c>
      <c r="XM110" s="1">
        <f t="shared" si="96"/>
        <v>0</v>
      </c>
      <c r="XN110" s="1">
        <f t="shared" si="146"/>
        <v>0</v>
      </c>
      <c r="XO110" s="1">
        <f t="shared" si="97"/>
        <v>0</v>
      </c>
      <c r="XP110" s="1">
        <f t="shared" si="147"/>
        <v>0</v>
      </c>
      <c r="XQ110" s="1">
        <f t="shared" si="98"/>
        <v>0</v>
      </c>
      <c r="XR110" s="1">
        <f t="shared" si="99"/>
        <v>0</v>
      </c>
      <c r="XS110" s="1">
        <f t="shared" si="159"/>
        <v>0</v>
      </c>
      <c r="XT110" s="1">
        <f t="shared" si="148"/>
        <v>5</v>
      </c>
      <c r="XU110" s="1">
        <f t="shared" si="101"/>
        <v>0</v>
      </c>
      <c r="XV110" s="1">
        <f t="shared" si="102"/>
        <v>0</v>
      </c>
      <c r="XW110" s="1">
        <f t="shared" si="103"/>
        <v>0</v>
      </c>
      <c r="XX110" s="1">
        <f t="shared" si="104"/>
        <v>0</v>
      </c>
      <c r="XY110" s="1">
        <f t="shared" si="105"/>
        <v>0</v>
      </c>
      <c r="XZ110" s="1">
        <f t="shared" si="106"/>
        <v>0</v>
      </c>
      <c r="YA110" s="1">
        <f t="shared" si="107"/>
        <v>0</v>
      </c>
      <c r="YB110" s="1">
        <f t="shared" si="108"/>
        <v>0</v>
      </c>
      <c r="YC110" s="1">
        <f t="shared" si="109"/>
        <v>0</v>
      </c>
      <c r="YD110" s="132"/>
      <c r="YE110" s="133">
        <f t="shared" si="160"/>
        <v>5</v>
      </c>
      <c r="YF110" s="133">
        <f t="shared" si="110"/>
        <v>123000</v>
      </c>
      <c r="YG110" s="130">
        <v>2</v>
      </c>
      <c r="YH110" s="130">
        <f t="shared" si="111"/>
        <v>307500</v>
      </c>
      <c r="YI110" s="129">
        <v>1</v>
      </c>
      <c r="YJ110" s="128">
        <f t="shared" si="112"/>
        <v>615000</v>
      </c>
      <c r="YK110" s="177"/>
      <c r="YL110">
        <v>1</v>
      </c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>
        <v>1</v>
      </c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>
        <f t="shared" si="149"/>
        <v>1</v>
      </c>
      <c r="ACD110" s="25">
        <f t="shared" si="158"/>
        <v>615000</v>
      </c>
      <c r="ACE110" s="11">
        <f t="shared" si="113"/>
        <v>6</v>
      </c>
      <c r="ACF110" s="11">
        <f t="shared" si="114"/>
        <v>102500</v>
      </c>
      <c r="ACG110" s="1">
        <v>1</v>
      </c>
      <c r="ACH110" s="1">
        <v>1</v>
      </c>
      <c r="ACI110" s="11">
        <f t="shared" si="115"/>
        <v>615000</v>
      </c>
      <c r="ACJ110" s="11"/>
      <c r="ACK110" s="13">
        <f t="shared" si="116"/>
        <v>0</v>
      </c>
      <c r="ACL110">
        <v>1</v>
      </c>
      <c r="ACM110" s="25">
        <f t="shared" si="150"/>
        <v>615000</v>
      </c>
      <c r="ACN110" s="11">
        <f t="shared" si="151"/>
        <v>615000</v>
      </c>
      <c r="ACO110" s="65"/>
      <c r="ACR110" s="1" t="s">
        <v>258</v>
      </c>
      <c r="ACS110" s="1">
        <v>1</v>
      </c>
      <c r="ACT110" s="1">
        <v>1</v>
      </c>
      <c r="ACU110" s="1">
        <v>1</v>
      </c>
      <c r="ACV110" s="1">
        <v>1</v>
      </c>
      <c r="ACZ110" s="1" t="s">
        <v>658</v>
      </c>
      <c r="ADA110" s="1">
        <v>1</v>
      </c>
      <c r="ADB110" s="1">
        <v>23</v>
      </c>
      <c r="ADC110" s="1">
        <v>1</v>
      </c>
      <c r="ADD110" s="1" t="s">
        <v>189</v>
      </c>
      <c r="ADL110" s="1">
        <v>1</v>
      </c>
      <c r="ADU110" s="1">
        <v>7</v>
      </c>
      <c r="ADV110" s="1">
        <v>2</v>
      </c>
      <c r="ADW110" s="1">
        <v>1</v>
      </c>
      <c r="AEP110" s="1">
        <v>1</v>
      </c>
      <c r="AER110" s="1">
        <v>1</v>
      </c>
      <c r="AFA110" s="1">
        <v>1</v>
      </c>
      <c r="AFB110" s="1">
        <v>1</v>
      </c>
      <c r="AFD110" s="1">
        <v>1</v>
      </c>
      <c r="AFH110" s="1">
        <v>1</v>
      </c>
      <c r="AFI110" s="1">
        <v>1</v>
      </c>
      <c r="AFL110" s="1">
        <v>1</v>
      </c>
      <c r="AFT110" s="1">
        <v>1</v>
      </c>
      <c r="AFV110" s="1">
        <v>1</v>
      </c>
      <c r="AGJ110" s="11">
        <v>345000</v>
      </c>
      <c r="AGK110" s="11">
        <f t="shared" si="155"/>
        <v>270000</v>
      </c>
      <c r="AGZ110" s="1">
        <v>270000</v>
      </c>
      <c r="AHA110" s="1">
        <v>1</v>
      </c>
      <c r="AHG110" s="1">
        <v>1</v>
      </c>
      <c r="AHH110" s="1">
        <v>615000</v>
      </c>
      <c r="AHI110" s="1">
        <v>78.260999999999996</v>
      </c>
      <c r="AHJ110" s="1">
        <v>1</v>
      </c>
      <c r="AHK110" s="1">
        <v>1</v>
      </c>
      <c r="AHP110" s="1">
        <v>1</v>
      </c>
      <c r="AHQ110" s="1">
        <v>1</v>
      </c>
      <c r="AHV110" s="1">
        <v>1</v>
      </c>
      <c r="AHW110" s="1">
        <v>4</v>
      </c>
      <c r="AHX110" s="1">
        <v>1</v>
      </c>
      <c r="AHY110" s="1">
        <v>1</v>
      </c>
      <c r="AHZ110" s="1">
        <v>1</v>
      </c>
      <c r="AIH110" s="1">
        <v>1</v>
      </c>
      <c r="AIW110" s="11"/>
      <c r="AIX110" s="11"/>
      <c r="AIZ110" s="11">
        <v>348000</v>
      </c>
      <c r="AJA110" s="1">
        <v>267000</v>
      </c>
      <c r="AJB110" s="1">
        <v>1</v>
      </c>
      <c r="AJD110" s="1">
        <v>43.414634146341463</v>
      </c>
      <c r="AJE110" s="45">
        <v>76.724137931034491</v>
      </c>
      <c r="AJF110" s="381">
        <v>615000</v>
      </c>
      <c r="AJG110" s="11">
        <f t="shared" si="117"/>
        <v>102500</v>
      </c>
      <c r="AJH110" s="60"/>
      <c r="AJI110" s="12">
        <v>2</v>
      </c>
      <c r="AJJ110" s="1">
        <v>2</v>
      </c>
      <c r="AJU110" s="1">
        <f t="shared" si="152"/>
        <v>2</v>
      </c>
      <c r="AJW110" s="1">
        <v>1</v>
      </c>
      <c r="AJX110" s="1">
        <f t="shared" si="153"/>
        <v>3</v>
      </c>
      <c r="AJY110" s="60"/>
      <c r="AJZ110" s="1" t="s">
        <v>260</v>
      </c>
      <c r="AKA110" s="1" t="s">
        <v>260</v>
      </c>
      <c r="AKB110" s="1" t="s">
        <v>261</v>
      </c>
      <c r="AKC110" s="1" t="s">
        <v>260</v>
      </c>
      <c r="AKD110" s="1" t="s">
        <v>260</v>
      </c>
      <c r="AKE110" s="1" t="s">
        <v>260</v>
      </c>
      <c r="AKF110" s="1" t="s">
        <v>260</v>
      </c>
      <c r="AKG110" s="1" t="s">
        <v>260</v>
      </c>
      <c r="AKH110" s="1" t="s">
        <v>262</v>
      </c>
      <c r="AKI110" s="1" t="s">
        <v>260</v>
      </c>
      <c r="AKJ110" s="1" t="s">
        <v>260</v>
      </c>
      <c r="AKK110" s="1" t="s">
        <v>260</v>
      </c>
      <c r="AKL110" s="1" t="s">
        <v>260</v>
      </c>
      <c r="AKM110" s="1" t="s">
        <v>260</v>
      </c>
      <c r="AKN110" s="1" t="s">
        <v>260</v>
      </c>
      <c r="AKO110" s="1" t="s">
        <v>260</v>
      </c>
      <c r="AKP110" s="1" t="s">
        <v>263</v>
      </c>
      <c r="AKQ110" s="1" t="s">
        <v>260</v>
      </c>
      <c r="AKR110" s="1" t="s">
        <v>260</v>
      </c>
      <c r="AKS110" s="1" t="s">
        <v>260</v>
      </c>
      <c r="AKT110" s="1" t="s">
        <v>260</v>
      </c>
      <c r="AKU110" s="1" t="s">
        <v>260</v>
      </c>
      <c r="AKV110" s="1" t="s">
        <v>260</v>
      </c>
      <c r="AKW110" s="1" t="s">
        <v>260</v>
      </c>
      <c r="AKX110" s="1" t="s">
        <v>260</v>
      </c>
      <c r="AKY110" s="1" t="s">
        <v>260</v>
      </c>
      <c r="AKZ110" s="1" t="s">
        <v>260</v>
      </c>
      <c r="ALA110" s="1" t="s">
        <v>260</v>
      </c>
      <c r="ALB110" s="1" t="s">
        <v>260</v>
      </c>
      <c r="ALC110" s="1" t="s">
        <v>260</v>
      </c>
      <c r="ALD110" s="1" t="s">
        <v>260</v>
      </c>
      <c r="ALE110" s="1" t="s">
        <v>260</v>
      </c>
      <c r="ALF110" s="1" t="s">
        <v>260</v>
      </c>
      <c r="ALG110" s="1" t="s">
        <v>260</v>
      </c>
      <c r="ALH110" s="1" t="s">
        <v>260</v>
      </c>
      <c r="ALI110" s="1" t="s">
        <v>260</v>
      </c>
      <c r="ALJ110" s="1" t="s">
        <v>260</v>
      </c>
      <c r="ALL110" s="11" t="e">
        <f t="shared" si="154"/>
        <v>#DIV/0!</v>
      </c>
      <c r="ALM110" s="28">
        <v>615000</v>
      </c>
      <c r="ALS110" s="60"/>
      <c r="ALT110" s="1">
        <v>1</v>
      </c>
      <c r="ALV110" s="1">
        <v>1</v>
      </c>
      <c r="ALW110" s="1">
        <v>1</v>
      </c>
      <c r="ALX110" s="1">
        <v>1</v>
      </c>
      <c r="ALZ110" s="1">
        <v>1</v>
      </c>
      <c r="AMA110" s="1">
        <v>1</v>
      </c>
      <c r="AMB110" s="1">
        <v>1</v>
      </c>
      <c r="AMH110" s="403"/>
    </row>
    <row r="111" spans="1:1022" s="1" customFormat="1" ht="15" customHeight="1" x14ac:dyDescent="0.25">
      <c r="A111" s="268"/>
      <c r="B111" s="113">
        <v>109</v>
      </c>
      <c r="C111" s="304" t="s">
        <v>729</v>
      </c>
      <c r="D111" s="304" t="s">
        <v>659</v>
      </c>
      <c r="E111" s="1">
        <v>2005</v>
      </c>
      <c r="H111" s="1">
        <v>2</v>
      </c>
      <c r="I111" s="1">
        <v>1</v>
      </c>
      <c r="J111" s="1">
        <v>2</v>
      </c>
      <c r="K111" s="1">
        <v>1996</v>
      </c>
      <c r="L111" s="1">
        <v>2002</v>
      </c>
      <c r="M111" s="1">
        <v>7</v>
      </c>
      <c r="Z111" s="1">
        <v>1</v>
      </c>
      <c r="AA111" s="1">
        <v>1</v>
      </c>
      <c r="AB111" s="1">
        <v>1</v>
      </c>
      <c r="AC111" s="1">
        <v>1</v>
      </c>
      <c r="AD111" s="1">
        <v>1</v>
      </c>
      <c r="AE111" s="1">
        <v>1</v>
      </c>
      <c r="AF111" s="1">
        <v>1</v>
      </c>
      <c r="AW111" s="1">
        <v>1</v>
      </c>
      <c r="AY111" s="1">
        <v>1</v>
      </c>
      <c r="BA111" s="1">
        <v>1</v>
      </c>
      <c r="BB111" s="1">
        <v>21</v>
      </c>
      <c r="BC111" s="1">
        <v>1</v>
      </c>
      <c r="BD111" s="1">
        <v>1</v>
      </c>
      <c r="BG111" s="1">
        <v>1</v>
      </c>
      <c r="CG111" s="1">
        <v>1</v>
      </c>
      <c r="CH111" s="246"/>
      <c r="CP111" s="1">
        <f t="shared" si="118"/>
        <v>0</v>
      </c>
      <c r="CS111" s="1">
        <f t="shared" si="82"/>
        <v>0</v>
      </c>
      <c r="DO111" s="1">
        <f t="shared" si="119"/>
        <v>0</v>
      </c>
      <c r="DX111" s="1">
        <f t="shared" si="120"/>
        <v>0</v>
      </c>
      <c r="EE111" s="1">
        <f t="shared" si="121"/>
        <v>0</v>
      </c>
      <c r="EH111" s="1">
        <f t="shared" si="122"/>
        <v>0</v>
      </c>
      <c r="FF111" s="116">
        <v>1</v>
      </c>
      <c r="GP111" s="1">
        <f t="shared" si="83"/>
        <v>1</v>
      </c>
      <c r="GQ111" s="1">
        <v>1</v>
      </c>
      <c r="GY111" s="1">
        <f t="shared" si="123"/>
        <v>0</v>
      </c>
      <c r="HC111" s="1">
        <f t="shared" si="124"/>
        <v>0</v>
      </c>
      <c r="HS111" s="1">
        <f t="shared" si="125"/>
        <v>0</v>
      </c>
      <c r="HX111" s="1">
        <f t="shared" si="84"/>
        <v>0</v>
      </c>
      <c r="ID111" s="1">
        <f t="shared" si="85"/>
        <v>0</v>
      </c>
      <c r="IN111" s="1">
        <f t="shared" si="126"/>
        <v>0</v>
      </c>
      <c r="IW111" s="1">
        <f t="shared" si="127"/>
        <v>0</v>
      </c>
      <c r="IZ111" s="1">
        <f t="shared" si="86"/>
        <v>0</v>
      </c>
      <c r="JE111" s="1">
        <v>1</v>
      </c>
      <c r="JJ111" s="1">
        <f t="shared" si="87"/>
        <v>1</v>
      </c>
      <c r="JK111" s="1">
        <v>1</v>
      </c>
      <c r="JV111" s="1">
        <f t="shared" si="128"/>
        <v>0</v>
      </c>
      <c r="KB111" s="1">
        <f t="shared" si="129"/>
        <v>0</v>
      </c>
      <c r="LG111" s="1">
        <f t="shared" si="88"/>
        <v>0</v>
      </c>
      <c r="LT111" s="1">
        <f t="shared" si="130"/>
        <v>0</v>
      </c>
      <c r="MA111" s="1">
        <f t="shared" si="131"/>
        <v>0</v>
      </c>
      <c r="MF111" s="1">
        <f t="shared" si="132"/>
        <v>0</v>
      </c>
      <c r="MM111" s="1">
        <f t="shared" si="133"/>
        <v>0</v>
      </c>
      <c r="MS111" s="1">
        <f t="shared" si="134"/>
        <v>0</v>
      </c>
      <c r="MU111" s="115">
        <v>1</v>
      </c>
      <c r="OI111" s="120"/>
      <c r="PD111" s="1">
        <f t="shared" si="89"/>
        <v>0</v>
      </c>
      <c r="QF111" s="1">
        <f t="shared" si="135"/>
        <v>0</v>
      </c>
      <c r="QY111" s="1">
        <f t="shared" si="136"/>
        <v>0</v>
      </c>
      <c r="RK111" s="1">
        <f t="shared" si="137"/>
        <v>0</v>
      </c>
      <c r="SA111" s="1">
        <f t="shared" si="138"/>
        <v>0</v>
      </c>
      <c r="SG111" s="1">
        <f t="shared" si="139"/>
        <v>0</v>
      </c>
      <c r="SO111" s="1">
        <f t="shared" si="140"/>
        <v>0</v>
      </c>
      <c r="TB111" s="1">
        <f t="shared" si="141"/>
        <v>0</v>
      </c>
      <c r="TS111" s="1">
        <f t="shared" si="90"/>
        <v>0</v>
      </c>
      <c r="UD111" s="1">
        <f t="shared" si="91"/>
        <v>0</v>
      </c>
      <c r="UG111" s="1">
        <f t="shared" si="92"/>
        <v>0</v>
      </c>
      <c r="UQ111" s="1">
        <f t="shared" si="142"/>
        <v>0</v>
      </c>
      <c r="VA111" s="1">
        <f t="shared" si="143"/>
        <v>0</v>
      </c>
      <c r="VG111" s="1">
        <f t="shared" si="144"/>
        <v>0</v>
      </c>
      <c r="WY111" s="1">
        <f t="shared" si="93"/>
        <v>0</v>
      </c>
      <c r="XB111" s="1">
        <f t="shared" si="145"/>
        <v>0</v>
      </c>
      <c r="XG111" s="1">
        <f t="shared" si="94"/>
        <v>0</v>
      </c>
      <c r="XK111" s="108"/>
      <c r="XL111" s="1">
        <f t="shared" si="95"/>
        <v>0</v>
      </c>
      <c r="XM111" s="1">
        <f t="shared" si="96"/>
        <v>0</v>
      </c>
      <c r="XN111" s="1">
        <f t="shared" si="146"/>
        <v>0</v>
      </c>
      <c r="XO111" s="1">
        <f t="shared" si="97"/>
        <v>0</v>
      </c>
      <c r="XP111" s="1">
        <f t="shared" si="147"/>
        <v>0</v>
      </c>
      <c r="XQ111" s="1">
        <f t="shared" si="98"/>
        <v>0</v>
      </c>
      <c r="XR111" s="1">
        <f t="shared" si="99"/>
        <v>0</v>
      </c>
      <c r="XS111" s="1">
        <f t="shared" si="159"/>
        <v>0</v>
      </c>
      <c r="XT111" s="1">
        <f t="shared" si="148"/>
        <v>2</v>
      </c>
      <c r="XU111" s="1">
        <f t="shared" si="101"/>
        <v>0</v>
      </c>
      <c r="XV111" s="1">
        <f t="shared" si="102"/>
        <v>0</v>
      </c>
      <c r="XW111" s="1">
        <f t="shared" si="103"/>
        <v>0</v>
      </c>
      <c r="XX111" s="1">
        <f t="shared" si="104"/>
        <v>0</v>
      </c>
      <c r="XY111" s="1">
        <f t="shared" si="105"/>
        <v>1</v>
      </c>
      <c r="XZ111" s="1">
        <f t="shared" si="106"/>
        <v>0</v>
      </c>
      <c r="YA111" s="1">
        <f t="shared" si="107"/>
        <v>0</v>
      </c>
      <c r="YB111" s="1">
        <f t="shared" si="108"/>
        <v>0</v>
      </c>
      <c r="YC111" s="1">
        <f t="shared" si="109"/>
        <v>0</v>
      </c>
      <c r="YD111" s="132"/>
      <c r="YE111" s="133">
        <f t="shared" si="160"/>
        <v>3</v>
      </c>
      <c r="YF111" s="133">
        <f t="shared" si="110"/>
        <v>175000</v>
      </c>
      <c r="YG111" s="130">
        <v>3</v>
      </c>
      <c r="YH111" s="130">
        <f t="shared" si="111"/>
        <v>175000</v>
      </c>
      <c r="YI111" s="129">
        <v>1</v>
      </c>
      <c r="YJ111" s="128">
        <f t="shared" si="112"/>
        <v>525000</v>
      </c>
      <c r="YK111" s="177"/>
      <c r="YL111">
        <v>0.5</v>
      </c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>
        <v>1</v>
      </c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>
        <f t="shared" si="149"/>
        <v>1</v>
      </c>
      <c r="ACD111" s="25">
        <f t="shared" si="158"/>
        <v>525000</v>
      </c>
      <c r="ACE111" s="11">
        <f t="shared" si="113"/>
        <v>4</v>
      </c>
      <c r="ACF111" s="11">
        <f t="shared" si="114"/>
        <v>262500</v>
      </c>
      <c r="ACG111" s="1">
        <v>14</v>
      </c>
      <c r="ACH111" s="1">
        <v>2</v>
      </c>
      <c r="ACI111" s="11">
        <f t="shared" si="115"/>
        <v>525000</v>
      </c>
      <c r="ACJ111" s="45">
        <v>1</v>
      </c>
      <c r="ACK111" s="13">
        <f t="shared" si="116"/>
        <v>1050000</v>
      </c>
      <c r="ACL111">
        <v>0.5</v>
      </c>
      <c r="ACM111" s="25">
        <f t="shared" si="150"/>
        <v>525000</v>
      </c>
      <c r="ACN111" s="11">
        <f t="shared" si="151"/>
        <v>525000</v>
      </c>
      <c r="ACO111" s="65"/>
      <c r="ACR111" s="1" t="s">
        <v>292</v>
      </c>
      <c r="ACX111" s="1">
        <v>2</v>
      </c>
      <c r="ACY111" s="1">
        <v>1</v>
      </c>
      <c r="ACZ111" s="1" t="s">
        <v>259</v>
      </c>
      <c r="ADD111" s="1" t="s">
        <v>189</v>
      </c>
      <c r="ADO111" s="1">
        <v>1</v>
      </c>
      <c r="ADU111" s="1">
        <v>5</v>
      </c>
      <c r="ADV111" s="1">
        <v>5</v>
      </c>
      <c r="AEF111" s="1">
        <v>1</v>
      </c>
      <c r="AFK111" s="1">
        <v>1</v>
      </c>
      <c r="AGJ111" s="11">
        <v>750000</v>
      </c>
      <c r="AGK111" s="11">
        <f t="shared" si="155"/>
        <v>300000</v>
      </c>
      <c r="AHB111" s="1">
        <v>300000</v>
      </c>
      <c r="AHC111" s="1">
        <v>1</v>
      </c>
      <c r="AHF111" s="1" t="s">
        <v>1176</v>
      </c>
      <c r="AHG111" s="1">
        <v>1</v>
      </c>
      <c r="AHH111" s="1">
        <v>1050000</v>
      </c>
      <c r="AHI111" s="1">
        <v>40</v>
      </c>
      <c r="AHJ111" s="1">
        <v>3</v>
      </c>
      <c r="AHK111" s="1">
        <v>1</v>
      </c>
      <c r="AHL111" s="1">
        <v>1</v>
      </c>
      <c r="AHM111" s="1">
        <v>1</v>
      </c>
      <c r="AHV111" s="1">
        <v>1</v>
      </c>
      <c r="AIH111" s="1">
        <v>1</v>
      </c>
      <c r="AIW111" s="11"/>
      <c r="AIX111" s="11"/>
      <c r="AIZ111" s="11"/>
      <c r="AJA111" s="1">
        <v>1050000</v>
      </c>
      <c r="AJB111" s="1">
        <v>1</v>
      </c>
      <c r="AJC111" s="1">
        <v>1</v>
      </c>
      <c r="AJD111" s="1">
        <v>100</v>
      </c>
      <c r="AJE111" s="45"/>
      <c r="AJF111" s="381">
        <v>1050000</v>
      </c>
      <c r="AJG111" s="11">
        <f t="shared" si="117"/>
        <v>262500</v>
      </c>
      <c r="AJH111" s="60"/>
      <c r="AJI111" s="12"/>
      <c r="AJU111" s="1">
        <f t="shared" si="152"/>
        <v>0</v>
      </c>
      <c r="AJX111" s="1">
        <f t="shared" si="153"/>
        <v>0</v>
      </c>
      <c r="AJY111" s="60"/>
      <c r="AJZ111" s="1" t="s">
        <v>747</v>
      </c>
      <c r="AKA111" s="1" t="s">
        <v>260</v>
      </c>
      <c r="AKB111" s="1" t="s">
        <v>261</v>
      </c>
      <c r="AKC111" s="1" t="s">
        <v>260</v>
      </c>
      <c r="AKD111" s="1" t="s">
        <v>260</v>
      </c>
      <c r="AKE111" s="1" t="s">
        <v>260</v>
      </c>
      <c r="AKF111" s="1" t="s">
        <v>260</v>
      </c>
      <c r="AKG111" s="1" t="s">
        <v>260</v>
      </c>
      <c r="AKH111" s="1" t="s">
        <v>262</v>
      </c>
      <c r="AKI111" s="1" t="s">
        <v>260</v>
      </c>
      <c r="AKJ111" s="1" t="s">
        <v>260</v>
      </c>
      <c r="AKK111" s="1" t="s">
        <v>260</v>
      </c>
      <c r="AKL111" s="1" t="s">
        <v>260</v>
      </c>
      <c r="AKM111" s="1" t="s">
        <v>260</v>
      </c>
      <c r="AKN111" s="1" t="s">
        <v>260</v>
      </c>
      <c r="AKO111" s="1" t="s">
        <v>260</v>
      </c>
      <c r="AKP111" s="1" t="s">
        <v>263</v>
      </c>
      <c r="AKQ111" s="1" t="s">
        <v>260</v>
      </c>
      <c r="AKR111" s="1" t="s">
        <v>260</v>
      </c>
      <c r="AKS111" s="1" t="s">
        <v>260</v>
      </c>
      <c r="AKT111" s="1" t="s">
        <v>260</v>
      </c>
      <c r="AKU111" s="1" t="s">
        <v>260</v>
      </c>
      <c r="AKV111" s="1" t="s">
        <v>260</v>
      </c>
      <c r="AKW111" s="1" t="s">
        <v>260</v>
      </c>
      <c r="AKX111" s="1" t="s">
        <v>260</v>
      </c>
      <c r="AKY111" s="1" t="s">
        <v>260</v>
      </c>
      <c r="AKZ111" s="1" t="s">
        <v>260</v>
      </c>
      <c r="ALA111" s="1" t="s">
        <v>260</v>
      </c>
      <c r="ALB111" s="1" t="s">
        <v>260</v>
      </c>
      <c r="ALC111" s="1" t="s">
        <v>260</v>
      </c>
      <c r="ALD111" s="1" t="s">
        <v>260</v>
      </c>
      <c r="ALE111" s="1" t="s">
        <v>260</v>
      </c>
      <c r="ALF111" s="1" t="s">
        <v>260</v>
      </c>
      <c r="ALG111" s="1" t="s">
        <v>260</v>
      </c>
      <c r="ALH111" s="1" t="s">
        <v>260</v>
      </c>
      <c r="ALI111" s="1" t="s">
        <v>260</v>
      </c>
      <c r="ALJ111" s="1" t="s">
        <v>260</v>
      </c>
      <c r="ALK111" s="1">
        <v>1</v>
      </c>
      <c r="ALL111" s="11">
        <f t="shared" si="154"/>
        <v>1050000</v>
      </c>
      <c r="ALM111" s="28">
        <v>1050000</v>
      </c>
      <c r="ALO111" s="1">
        <v>1</v>
      </c>
      <c r="ALS111" s="60"/>
      <c r="ALT111" s="1">
        <v>1</v>
      </c>
      <c r="ALY111" s="1">
        <v>1</v>
      </c>
      <c r="ALZ111" s="1">
        <v>1</v>
      </c>
      <c r="AMH111" s="403"/>
    </row>
    <row r="112" spans="1:1022" s="1" customFormat="1" ht="15" customHeight="1" x14ac:dyDescent="0.25">
      <c r="A112" s="268"/>
      <c r="B112" s="113">
        <v>110</v>
      </c>
      <c r="C112" s="304" t="s">
        <v>729</v>
      </c>
      <c r="D112" s="304" t="s">
        <v>748</v>
      </c>
      <c r="E112" s="1">
        <v>2005</v>
      </c>
      <c r="F112" s="1">
        <v>1</v>
      </c>
      <c r="G112" s="1">
        <v>1</v>
      </c>
      <c r="J112" s="1">
        <v>1</v>
      </c>
      <c r="K112" s="1">
        <v>2002</v>
      </c>
      <c r="L112" s="1">
        <v>2002</v>
      </c>
      <c r="M112" s="1">
        <v>1</v>
      </c>
      <c r="AF112" s="1">
        <v>1</v>
      </c>
      <c r="AY112" s="1">
        <v>1</v>
      </c>
      <c r="BA112" s="1">
        <v>1</v>
      </c>
      <c r="BB112" s="1">
        <v>11</v>
      </c>
      <c r="BC112" s="1">
        <v>1</v>
      </c>
      <c r="BG112" s="1">
        <v>3</v>
      </c>
      <c r="CG112" s="1">
        <v>1</v>
      </c>
      <c r="CH112" s="246"/>
      <c r="CP112" s="1">
        <f t="shared" si="118"/>
        <v>0</v>
      </c>
      <c r="CS112" s="1">
        <f t="shared" si="82"/>
        <v>0</v>
      </c>
      <c r="DO112" s="1">
        <f t="shared" si="119"/>
        <v>0</v>
      </c>
      <c r="DX112" s="1">
        <f t="shared" si="120"/>
        <v>0</v>
      </c>
      <c r="EE112" s="1">
        <f t="shared" si="121"/>
        <v>0</v>
      </c>
      <c r="EH112" s="1">
        <f t="shared" si="122"/>
        <v>0</v>
      </c>
      <c r="FF112" s="116">
        <v>1</v>
      </c>
      <c r="FH112" s="1">
        <v>1</v>
      </c>
      <c r="FO112" s="1">
        <v>1</v>
      </c>
      <c r="GP112" s="1">
        <f t="shared" si="83"/>
        <v>3</v>
      </c>
      <c r="GQ112" s="1">
        <v>1</v>
      </c>
      <c r="GY112" s="1">
        <f t="shared" si="123"/>
        <v>0</v>
      </c>
      <c r="HC112" s="1">
        <f t="shared" si="124"/>
        <v>0</v>
      </c>
      <c r="HS112" s="1">
        <f t="shared" si="125"/>
        <v>0</v>
      </c>
      <c r="HX112" s="1">
        <f t="shared" si="84"/>
        <v>0</v>
      </c>
      <c r="ID112" s="1">
        <f t="shared" si="85"/>
        <v>0</v>
      </c>
      <c r="IN112" s="1">
        <f t="shared" si="126"/>
        <v>0</v>
      </c>
      <c r="IW112" s="1">
        <f t="shared" si="127"/>
        <v>0</v>
      </c>
      <c r="IZ112" s="1">
        <f t="shared" si="86"/>
        <v>0</v>
      </c>
      <c r="JJ112" s="1">
        <f t="shared" si="87"/>
        <v>0</v>
      </c>
      <c r="JV112" s="1">
        <f t="shared" si="128"/>
        <v>0</v>
      </c>
      <c r="KB112" s="1">
        <f t="shared" si="129"/>
        <v>0</v>
      </c>
      <c r="LG112" s="1">
        <f t="shared" si="88"/>
        <v>0</v>
      </c>
      <c r="LT112" s="1">
        <f t="shared" si="130"/>
        <v>0</v>
      </c>
      <c r="MA112" s="1">
        <f t="shared" si="131"/>
        <v>0</v>
      </c>
      <c r="MF112" s="1">
        <f t="shared" si="132"/>
        <v>0</v>
      </c>
      <c r="MM112" s="1">
        <f t="shared" si="133"/>
        <v>0</v>
      </c>
      <c r="MS112" s="1">
        <f t="shared" si="134"/>
        <v>0</v>
      </c>
      <c r="MU112" s="115"/>
      <c r="OI112" s="120"/>
      <c r="PD112" s="1">
        <f t="shared" si="89"/>
        <v>0</v>
      </c>
      <c r="QF112" s="1">
        <f t="shared" si="135"/>
        <v>0</v>
      </c>
      <c r="QY112" s="1">
        <f t="shared" si="136"/>
        <v>0</v>
      </c>
      <c r="RK112" s="1">
        <f t="shared" si="137"/>
        <v>0</v>
      </c>
      <c r="SA112" s="1">
        <f t="shared" si="138"/>
        <v>0</v>
      </c>
      <c r="SG112" s="1">
        <f t="shared" si="139"/>
        <v>0</v>
      </c>
      <c r="SO112" s="1">
        <f t="shared" si="140"/>
        <v>0</v>
      </c>
      <c r="TB112" s="1">
        <f t="shared" si="141"/>
        <v>0</v>
      </c>
      <c r="TS112" s="1">
        <f t="shared" si="90"/>
        <v>0</v>
      </c>
      <c r="UD112" s="1">
        <f t="shared" si="91"/>
        <v>0</v>
      </c>
      <c r="UG112" s="1">
        <f t="shared" si="92"/>
        <v>0</v>
      </c>
      <c r="UQ112" s="1">
        <f t="shared" si="142"/>
        <v>0</v>
      </c>
      <c r="VA112" s="1">
        <f t="shared" si="143"/>
        <v>0</v>
      </c>
      <c r="VG112" s="1">
        <f t="shared" si="144"/>
        <v>0</v>
      </c>
      <c r="WY112" s="1">
        <f t="shared" si="93"/>
        <v>0</v>
      </c>
      <c r="XB112" s="1">
        <f t="shared" si="145"/>
        <v>0</v>
      </c>
      <c r="XG112" s="1">
        <f t="shared" si="94"/>
        <v>0</v>
      </c>
      <c r="XK112" s="108"/>
      <c r="XL112" s="1">
        <f t="shared" si="95"/>
        <v>0</v>
      </c>
      <c r="XM112" s="1">
        <f t="shared" si="96"/>
        <v>0</v>
      </c>
      <c r="XN112" s="1">
        <f t="shared" si="146"/>
        <v>0</v>
      </c>
      <c r="XO112" s="1">
        <f t="shared" si="97"/>
        <v>0</v>
      </c>
      <c r="XP112" s="1">
        <f t="shared" si="147"/>
        <v>0</v>
      </c>
      <c r="XQ112" s="1">
        <f t="shared" si="98"/>
        <v>0</v>
      </c>
      <c r="XR112" s="1">
        <f t="shared" si="99"/>
        <v>0</v>
      </c>
      <c r="XS112" s="1">
        <f t="shared" si="159"/>
        <v>0</v>
      </c>
      <c r="XT112" s="1">
        <f t="shared" si="148"/>
        <v>3</v>
      </c>
      <c r="XU112" s="1">
        <f t="shared" si="101"/>
        <v>0</v>
      </c>
      <c r="XV112" s="1">
        <f t="shared" si="102"/>
        <v>0</v>
      </c>
      <c r="XW112" s="1">
        <f t="shared" si="103"/>
        <v>0</v>
      </c>
      <c r="XX112" s="1">
        <f t="shared" si="104"/>
        <v>0</v>
      </c>
      <c r="XY112" s="1">
        <f t="shared" si="105"/>
        <v>0</v>
      </c>
      <c r="XZ112" s="1">
        <f t="shared" si="106"/>
        <v>0</v>
      </c>
      <c r="YA112" s="1">
        <f t="shared" si="107"/>
        <v>0</v>
      </c>
      <c r="YB112" s="1">
        <f t="shared" si="108"/>
        <v>0</v>
      </c>
      <c r="YC112" s="1">
        <f t="shared" si="109"/>
        <v>0</v>
      </c>
      <c r="YD112" s="132"/>
      <c r="YE112" s="133">
        <f t="shared" si="160"/>
        <v>3</v>
      </c>
      <c r="YF112" s="133">
        <f t="shared" si="110"/>
        <v>122666.66666666667</v>
      </c>
      <c r="YG112" s="130">
        <v>1</v>
      </c>
      <c r="YH112" s="130">
        <f t="shared" si="111"/>
        <v>368000</v>
      </c>
      <c r="YI112" s="129">
        <v>1</v>
      </c>
      <c r="YJ112" s="128">
        <f t="shared" si="112"/>
        <v>368000</v>
      </c>
      <c r="YK112" s="177"/>
      <c r="YL112">
        <v>1</v>
      </c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>
        <f t="shared" si="149"/>
        <v>0</v>
      </c>
      <c r="ACD112" s="25" t="e">
        <f t="shared" si="158"/>
        <v>#DIV/0!</v>
      </c>
      <c r="ACE112" s="11">
        <f t="shared" si="113"/>
        <v>3</v>
      </c>
      <c r="ACF112" s="11">
        <f t="shared" si="114"/>
        <v>122666.66666666667</v>
      </c>
      <c r="ACG112" s="1">
        <v>5</v>
      </c>
      <c r="ACH112" s="1">
        <v>1</v>
      </c>
      <c r="ACI112" s="11">
        <f t="shared" si="115"/>
        <v>368000</v>
      </c>
      <c r="ACJ112" s="45">
        <v>1</v>
      </c>
      <c r="ACK112" s="13">
        <f t="shared" si="116"/>
        <v>368000</v>
      </c>
      <c r="ACL112">
        <v>1</v>
      </c>
      <c r="ACM112" s="25">
        <f t="shared" si="150"/>
        <v>368000</v>
      </c>
      <c r="ACN112" s="11">
        <f t="shared" si="151"/>
        <v>368000</v>
      </c>
      <c r="ACO112" s="65"/>
      <c r="ACR112" s="39" t="s">
        <v>295</v>
      </c>
      <c r="ACZ112" s="1" t="s">
        <v>259</v>
      </c>
      <c r="ADD112" s="1" t="s">
        <v>189</v>
      </c>
      <c r="ADO112" s="1">
        <v>1</v>
      </c>
      <c r="ADR112" s="1">
        <v>1</v>
      </c>
      <c r="ADU112" s="1">
        <v>4</v>
      </c>
      <c r="AFK112" s="1">
        <v>1</v>
      </c>
      <c r="AGJ112" s="1">
        <v>270000</v>
      </c>
      <c r="AGK112" s="11">
        <f t="shared" si="155"/>
        <v>0</v>
      </c>
      <c r="AHH112" s="1">
        <v>270000</v>
      </c>
      <c r="AHJ112" s="1">
        <v>1</v>
      </c>
      <c r="AHK112" s="1">
        <v>1</v>
      </c>
      <c r="AHV112" s="1">
        <v>1</v>
      </c>
      <c r="AHW112" s="1">
        <v>2</v>
      </c>
      <c r="AHX112" s="1">
        <v>1</v>
      </c>
      <c r="AHY112" s="1">
        <v>1</v>
      </c>
      <c r="AHZ112" s="1">
        <v>1</v>
      </c>
      <c r="AIH112" s="1">
        <v>1</v>
      </c>
      <c r="AIU112" s="1">
        <v>1</v>
      </c>
      <c r="AIW112" s="11">
        <v>98000</v>
      </c>
      <c r="AIX112" s="11"/>
      <c r="AIY112" s="1">
        <v>36.299999999999997</v>
      </c>
      <c r="AIZ112" s="11">
        <v>235000</v>
      </c>
      <c r="AJA112" s="1">
        <v>35000</v>
      </c>
      <c r="AJB112" s="1">
        <v>1</v>
      </c>
      <c r="AJD112" s="1">
        <v>9.5108695652173925</v>
      </c>
      <c r="AJE112" s="45">
        <v>14.893617021276595</v>
      </c>
      <c r="AJF112" s="381">
        <v>368000</v>
      </c>
      <c r="AJG112" s="11">
        <f t="shared" si="117"/>
        <v>122666.66666666667</v>
      </c>
      <c r="AJH112" s="60"/>
      <c r="AJI112" s="12"/>
      <c r="AJJ112" s="1">
        <v>5</v>
      </c>
      <c r="AJU112" s="1">
        <f t="shared" si="152"/>
        <v>5</v>
      </c>
      <c r="AJX112" s="1">
        <f t="shared" si="153"/>
        <v>5</v>
      </c>
      <c r="AJY112" s="60"/>
      <c r="AJZ112" s="1" t="s">
        <v>851</v>
      </c>
      <c r="AKA112" s="1" t="s">
        <v>548</v>
      </c>
      <c r="AKB112" s="1" t="s">
        <v>261</v>
      </c>
      <c r="AKC112" s="1" t="s">
        <v>260</v>
      </c>
      <c r="AKD112" s="1" t="s">
        <v>260</v>
      </c>
      <c r="AKE112" s="1" t="s">
        <v>260</v>
      </c>
      <c r="AKF112" s="1" t="s">
        <v>260</v>
      </c>
      <c r="AKG112" s="1" t="s">
        <v>260</v>
      </c>
      <c r="AKH112" s="1" t="s">
        <v>262</v>
      </c>
      <c r="AKI112" s="1" t="s">
        <v>260</v>
      </c>
      <c r="AKJ112" s="1" t="s">
        <v>260</v>
      </c>
      <c r="AKK112" s="1" t="s">
        <v>260</v>
      </c>
      <c r="AKL112" s="1" t="s">
        <v>260</v>
      </c>
      <c r="AKM112" s="1" t="s">
        <v>260</v>
      </c>
      <c r="AKN112" s="1" t="s">
        <v>260</v>
      </c>
      <c r="AKO112" s="1" t="s">
        <v>260</v>
      </c>
      <c r="AKP112" s="1" t="s">
        <v>263</v>
      </c>
      <c r="AKQ112" s="1" t="s">
        <v>260</v>
      </c>
      <c r="AKR112" s="1" t="s">
        <v>260</v>
      </c>
      <c r="AKS112" s="1" t="s">
        <v>260</v>
      </c>
      <c r="AKT112" s="1" t="s">
        <v>260</v>
      </c>
      <c r="AKU112" s="1" t="s">
        <v>260</v>
      </c>
      <c r="AKV112" s="1" t="s">
        <v>260</v>
      </c>
      <c r="AKW112" s="1" t="s">
        <v>260</v>
      </c>
      <c r="AKX112" s="1" t="s">
        <v>260</v>
      </c>
      <c r="AKY112" s="1" t="s">
        <v>260</v>
      </c>
      <c r="AKZ112" s="1" t="s">
        <v>260</v>
      </c>
      <c r="ALA112" s="1" t="s">
        <v>260</v>
      </c>
      <c r="ALB112" s="1" t="s">
        <v>260</v>
      </c>
      <c r="ALC112" s="1" t="s">
        <v>260</v>
      </c>
      <c r="ALD112" s="1" t="s">
        <v>260</v>
      </c>
      <c r="ALE112" s="1" t="s">
        <v>260</v>
      </c>
      <c r="ALF112" s="1" t="s">
        <v>260</v>
      </c>
      <c r="ALG112" s="1" t="s">
        <v>260</v>
      </c>
      <c r="ALH112" s="1" t="s">
        <v>260</v>
      </c>
      <c r="ALI112" s="1" t="s">
        <v>260</v>
      </c>
      <c r="ALJ112" s="1" t="s">
        <v>260</v>
      </c>
      <c r="ALK112" s="1">
        <v>2</v>
      </c>
      <c r="ALL112" s="11">
        <f t="shared" si="154"/>
        <v>184000</v>
      </c>
      <c r="ALM112" s="28">
        <v>368000</v>
      </c>
      <c r="ALN112" s="1">
        <v>1</v>
      </c>
      <c r="ALO112" s="1">
        <v>1</v>
      </c>
      <c r="ALS112" s="60"/>
      <c r="ALT112" s="1">
        <v>1</v>
      </c>
      <c r="ALW112" s="1">
        <v>1</v>
      </c>
      <c r="ALX112" s="1">
        <v>1</v>
      </c>
      <c r="AMB112" s="1">
        <v>1</v>
      </c>
      <c r="AMH112" s="403"/>
    </row>
    <row r="113" spans="1:1022" s="1" customFormat="1" ht="15" customHeight="1" x14ac:dyDescent="0.25">
      <c r="A113" s="268"/>
      <c r="B113" s="113">
        <v>111</v>
      </c>
      <c r="C113" s="304" t="s">
        <v>729</v>
      </c>
      <c r="D113" s="304" t="s">
        <v>852</v>
      </c>
      <c r="E113" s="1">
        <v>2006</v>
      </c>
      <c r="H113" s="1">
        <v>1</v>
      </c>
      <c r="I113" s="1">
        <v>1</v>
      </c>
      <c r="J113" s="1">
        <v>1</v>
      </c>
      <c r="K113" s="1">
        <v>2001</v>
      </c>
      <c r="L113" s="1">
        <v>2001</v>
      </c>
      <c r="M113" s="1">
        <v>1</v>
      </c>
      <c r="AE113" s="1">
        <v>1</v>
      </c>
      <c r="AY113" s="1">
        <v>1</v>
      </c>
      <c r="BA113" s="1">
        <v>1</v>
      </c>
      <c r="BB113" s="1">
        <v>11</v>
      </c>
      <c r="BC113" s="1">
        <v>1</v>
      </c>
      <c r="BG113" s="1">
        <v>1</v>
      </c>
      <c r="CG113" s="1">
        <v>1</v>
      </c>
      <c r="CH113" s="246"/>
      <c r="CP113" s="1">
        <f t="shared" si="118"/>
        <v>0</v>
      </c>
      <c r="CS113" s="1">
        <f t="shared" si="82"/>
        <v>0</v>
      </c>
      <c r="DO113" s="1">
        <f t="shared" si="119"/>
        <v>0</v>
      </c>
      <c r="DX113" s="1">
        <f t="shared" si="120"/>
        <v>0</v>
      </c>
      <c r="EE113" s="1">
        <f t="shared" si="121"/>
        <v>0</v>
      </c>
      <c r="EH113" s="1">
        <f t="shared" si="122"/>
        <v>0</v>
      </c>
      <c r="FF113" s="116">
        <v>1</v>
      </c>
      <c r="GP113" s="1">
        <f t="shared" si="83"/>
        <v>1</v>
      </c>
      <c r="GQ113" s="1">
        <v>1</v>
      </c>
      <c r="GY113" s="1">
        <f t="shared" si="123"/>
        <v>0</v>
      </c>
      <c r="HC113" s="1">
        <f t="shared" si="124"/>
        <v>0</v>
      </c>
      <c r="HS113" s="1">
        <f t="shared" si="125"/>
        <v>0</v>
      </c>
      <c r="HX113" s="1">
        <f t="shared" si="84"/>
        <v>0</v>
      </c>
      <c r="ID113" s="1">
        <f t="shared" si="85"/>
        <v>0</v>
      </c>
      <c r="IN113" s="1">
        <f t="shared" si="126"/>
        <v>0</v>
      </c>
      <c r="IW113" s="1">
        <f t="shared" si="127"/>
        <v>0</v>
      </c>
      <c r="IZ113" s="1">
        <f t="shared" si="86"/>
        <v>0</v>
      </c>
      <c r="JJ113" s="1">
        <f t="shared" si="87"/>
        <v>0</v>
      </c>
      <c r="JV113" s="1">
        <f t="shared" si="128"/>
        <v>0</v>
      </c>
      <c r="KB113" s="1">
        <f t="shared" si="129"/>
        <v>0</v>
      </c>
      <c r="LG113" s="1">
        <f t="shared" si="88"/>
        <v>0</v>
      </c>
      <c r="LT113" s="1">
        <f t="shared" si="130"/>
        <v>0</v>
      </c>
      <c r="MA113" s="1">
        <f t="shared" si="131"/>
        <v>0</v>
      </c>
      <c r="MF113" s="1">
        <f t="shared" si="132"/>
        <v>0</v>
      </c>
      <c r="MM113" s="1">
        <f t="shared" si="133"/>
        <v>0</v>
      </c>
      <c r="MS113" s="1">
        <f t="shared" si="134"/>
        <v>0</v>
      </c>
      <c r="MU113" s="115"/>
      <c r="OI113" s="120"/>
      <c r="PD113" s="1">
        <f t="shared" si="89"/>
        <v>0</v>
      </c>
      <c r="QF113" s="1">
        <f t="shared" si="135"/>
        <v>0</v>
      </c>
      <c r="QY113" s="1">
        <f t="shared" si="136"/>
        <v>0</v>
      </c>
      <c r="RK113" s="1">
        <f t="shared" si="137"/>
        <v>0</v>
      </c>
      <c r="SA113" s="1">
        <f t="shared" si="138"/>
        <v>0</v>
      </c>
      <c r="SG113" s="1">
        <f t="shared" si="139"/>
        <v>0</v>
      </c>
      <c r="SO113" s="1">
        <f t="shared" si="140"/>
        <v>0</v>
      </c>
      <c r="TB113" s="1">
        <f t="shared" si="141"/>
        <v>0</v>
      </c>
      <c r="TS113" s="1">
        <f t="shared" si="90"/>
        <v>0</v>
      </c>
      <c r="UD113" s="1">
        <f t="shared" si="91"/>
        <v>0</v>
      </c>
      <c r="UG113" s="1">
        <f t="shared" si="92"/>
        <v>0</v>
      </c>
      <c r="UQ113" s="1">
        <f t="shared" si="142"/>
        <v>0</v>
      </c>
      <c r="VA113" s="1">
        <f t="shared" si="143"/>
        <v>0</v>
      </c>
      <c r="VG113" s="1">
        <f t="shared" si="144"/>
        <v>0</v>
      </c>
      <c r="WY113" s="1">
        <f t="shared" si="93"/>
        <v>0</v>
      </c>
      <c r="XB113" s="1">
        <f t="shared" si="145"/>
        <v>0</v>
      </c>
      <c r="XG113" s="1">
        <f t="shared" si="94"/>
        <v>0</v>
      </c>
      <c r="XK113" s="108"/>
      <c r="XL113" s="1">
        <f t="shared" si="95"/>
        <v>0</v>
      </c>
      <c r="XM113" s="1">
        <f t="shared" si="96"/>
        <v>0</v>
      </c>
      <c r="XN113" s="1">
        <f t="shared" si="146"/>
        <v>0</v>
      </c>
      <c r="XO113" s="1">
        <f t="shared" si="97"/>
        <v>0</v>
      </c>
      <c r="XP113" s="1">
        <f t="shared" si="147"/>
        <v>0</v>
      </c>
      <c r="XQ113" s="1">
        <f t="shared" si="98"/>
        <v>0</v>
      </c>
      <c r="XR113" s="1">
        <f t="shared" si="99"/>
        <v>0</v>
      </c>
      <c r="XS113" s="1">
        <f t="shared" si="159"/>
        <v>0</v>
      </c>
      <c r="XT113" s="1">
        <f t="shared" si="148"/>
        <v>1</v>
      </c>
      <c r="XU113" s="1">
        <f t="shared" si="101"/>
        <v>0</v>
      </c>
      <c r="XV113" s="1">
        <f t="shared" si="102"/>
        <v>0</v>
      </c>
      <c r="XW113" s="1">
        <f t="shared" si="103"/>
        <v>0</v>
      </c>
      <c r="XX113" s="1">
        <f t="shared" si="104"/>
        <v>0</v>
      </c>
      <c r="XY113" s="1">
        <f t="shared" si="105"/>
        <v>0</v>
      </c>
      <c r="XZ113" s="1">
        <f t="shared" si="106"/>
        <v>0</v>
      </c>
      <c r="YA113" s="1">
        <f t="shared" si="107"/>
        <v>0</v>
      </c>
      <c r="YB113" s="1">
        <f t="shared" si="108"/>
        <v>0</v>
      </c>
      <c r="YC113" s="1">
        <f t="shared" si="109"/>
        <v>0</v>
      </c>
      <c r="YD113" s="132"/>
      <c r="YE113" s="133">
        <f t="shared" si="160"/>
        <v>1</v>
      </c>
      <c r="YF113" s="133">
        <f t="shared" si="110"/>
        <v>72000</v>
      </c>
      <c r="YG113" s="130">
        <v>1</v>
      </c>
      <c r="YH113" s="130">
        <f t="shared" si="111"/>
        <v>72000</v>
      </c>
      <c r="YI113" s="129">
        <v>1</v>
      </c>
      <c r="YJ113" s="128">
        <f t="shared" si="112"/>
        <v>72000</v>
      </c>
      <c r="YK113" s="177"/>
      <c r="YL113">
        <v>1</v>
      </c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>
        <f t="shared" si="149"/>
        <v>0</v>
      </c>
      <c r="ACD113" s="25" t="e">
        <f t="shared" si="158"/>
        <v>#DIV/0!</v>
      </c>
      <c r="ACE113" s="11">
        <f t="shared" si="113"/>
        <v>1</v>
      </c>
      <c r="ACF113" s="11">
        <f t="shared" si="114"/>
        <v>72000</v>
      </c>
      <c r="ACG113" s="1">
        <v>5</v>
      </c>
      <c r="ACH113" s="1">
        <v>1</v>
      </c>
      <c r="ACI113" s="11">
        <f t="shared" si="115"/>
        <v>72000</v>
      </c>
      <c r="ACJ113" s="45">
        <v>1</v>
      </c>
      <c r="ACK113" s="13">
        <f t="shared" si="116"/>
        <v>72000</v>
      </c>
      <c r="ACL113">
        <v>1</v>
      </c>
      <c r="ACM113" s="25">
        <f t="shared" si="150"/>
        <v>72000</v>
      </c>
      <c r="ACN113" s="11">
        <f t="shared" si="151"/>
        <v>72000</v>
      </c>
      <c r="ACO113" s="65"/>
      <c r="ACR113" s="1" t="s">
        <v>292</v>
      </c>
      <c r="ACS113" s="1">
        <v>1</v>
      </c>
      <c r="ACT113" s="1">
        <v>1</v>
      </c>
      <c r="ACU113" s="1">
        <v>1</v>
      </c>
      <c r="ACV113" s="1">
        <v>1</v>
      </c>
      <c r="ACZ113" s="1" t="s">
        <v>259</v>
      </c>
      <c r="ADD113" s="1" t="s">
        <v>189</v>
      </c>
      <c r="ADJ113" s="1">
        <v>1</v>
      </c>
      <c r="ADK113" s="1">
        <v>1</v>
      </c>
      <c r="ADU113" s="1">
        <v>4</v>
      </c>
      <c r="ADV113" s="1">
        <v>1</v>
      </c>
      <c r="AEF113" s="1">
        <v>1</v>
      </c>
      <c r="AFK113" s="1">
        <v>1</v>
      </c>
      <c r="AFN113" s="1">
        <v>1</v>
      </c>
      <c r="AGJ113" s="1">
        <v>18000</v>
      </c>
      <c r="AGK113" s="11">
        <f t="shared" si="155"/>
        <v>0</v>
      </c>
      <c r="AHH113" s="1">
        <v>18000</v>
      </c>
      <c r="AIL113" s="1">
        <v>6</v>
      </c>
      <c r="AIM113" s="1">
        <v>1</v>
      </c>
      <c r="AIW113" s="11">
        <v>54000</v>
      </c>
      <c r="AIX113" s="11"/>
      <c r="AIY113" s="1">
        <v>300</v>
      </c>
      <c r="AIZ113" s="11"/>
      <c r="AJA113" s="1">
        <v>18000</v>
      </c>
      <c r="AJB113" s="1">
        <v>1</v>
      </c>
      <c r="AJC113" s="1">
        <v>1</v>
      </c>
      <c r="AJD113" s="1">
        <v>25</v>
      </c>
      <c r="AJE113" s="45"/>
      <c r="AJF113" s="381">
        <v>72000</v>
      </c>
      <c r="AJG113" s="11">
        <f t="shared" si="117"/>
        <v>72000</v>
      </c>
      <c r="AJH113" s="60"/>
      <c r="AJI113" s="12">
        <v>2</v>
      </c>
      <c r="AJJ113" s="1">
        <v>1</v>
      </c>
      <c r="AJU113" s="1">
        <f t="shared" si="152"/>
        <v>1</v>
      </c>
      <c r="AJX113" s="1">
        <f t="shared" si="153"/>
        <v>1</v>
      </c>
      <c r="AJY113" s="60"/>
      <c r="AJZ113" s="1" t="s">
        <v>260</v>
      </c>
      <c r="AKA113" s="1" t="s">
        <v>260</v>
      </c>
      <c r="AKB113" s="1" t="s">
        <v>261</v>
      </c>
      <c r="AKC113" s="1" t="s">
        <v>260</v>
      </c>
      <c r="AKD113" s="1" t="s">
        <v>260</v>
      </c>
      <c r="AKE113" s="1" t="s">
        <v>260</v>
      </c>
      <c r="AKF113" s="1" t="s">
        <v>260</v>
      </c>
      <c r="AKG113" s="1" t="s">
        <v>260</v>
      </c>
      <c r="AKH113" s="1" t="s">
        <v>262</v>
      </c>
      <c r="AKI113" s="1" t="s">
        <v>260</v>
      </c>
      <c r="AKJ113" s="1" t="s">
        <v>260</v>
      </c>
      <c r="AKK113" s="1" t="s">
        <v>260</v>
      </c>
      <c r="AKL113" s="1" t="s">
        <v>260</v>
      </c>
      <c r="AKM113" s="1" t="s">
        <v>260</v>
      </c>
      <c r="AKN113" s="1" t="s">
        <v>260</v>
      </c>
      <c r="AKO113" s="1" t="s">
        <v>260</v>
      </c>
      <c r="AKP113" s="1" t="s">
        <v>263</v>
      </c>
      <c r="AKQ113" s="1" t="s">
        <v>260</v>
      </c>
      <c r="AKR113" s="1" t="s">
        <v>260</v>
      </c>
      <c r="AKS113" s="1" t="s">
        <v>260</v>
      </c>
      <c r="AKT113" s="1" t="s">
        <v>260</v>
      </c>
      <c r="AKU113" s="1" t="s">
        <v>260</v>
      </c>
      <c r="AKV113" s="1" t="s">
        <v>260</v>
      </c>
      <c r="AKW113" s="1" t="s">
        <v>260</v>
      </c>
      <c r="AKX113" s="1" t="s">
        <v>260</v>
      </c>
      <c r="AKY113" s="1" t="s">
        <v>260</v>
      </c>
      <c r="AKZ113" s="1" t="s">
        <v>260</v>
      </c>
      <c r="ALA113" s="1" t="s">
        <v>260</v>
      </c>
      <c r="ALB113" s="1" t="s">
        <v>260</v>
      </c>
      <c r="ALC113" s="1" t="s">
        <v>260</v>
      </c>
      <c r="ALD113" s="1" t="s">
        <v>260</v>
      </c>
      <c r="ALE113" s="1" t="s">
        <v>260</v>
      </c>
      <c r="ALF113" s="1" t="s">
        <v>260</v>
      </c>
      <c r="ALG113" s="1" t="s">
        <v>260</v>
      </c>
      <c r="ALH113" s="1" t="s">
        <v>260</v>
      </c>
      <c r="ALI113" s="1" t="s">
        <v>260</v>
      </c>
      <c r="ALJ113" s="1" t="s">
        <v>260</v>
      </c>
      <c r="ALL113" s="11" t="e">
        <f t="shared" si="154"/>
        <v>#DIV/0!</v>
      </c>
      <c r="ALM113" s="28">
        <v>72000</v>
      </c>
      <c r="ALS113" s="60"/>
      <c r="ALT113" s="1">
        <v>1</v>
      </c>
      <c r="ALW113" s="1">
        <v>1</v>
      </c>
      <c r="ALX113" s="1">
        <v>1</v>
      </c>
      <c r="AMH113" s="403"/>
    </row>
    <row r="114" spans="1:1022" s="1" customFormat="1" ht="16" customHeight="1" x14ac:dyDescent="0.25">
      <c r="A114" s="268"/>
      <c r="B114" s="113">
        <v>112</v>
      </c>
      <c r="C114" s="304" t="s">
        <v>729</v>
      </c>
      <c r="D114" s="304" t="s">
        <v>751</v>
      </c>
      <c r="E114" s="1">
        <v>2008</v>
      </c>
      <c r="H114" s="1">
        <v>1</v>
      </c>
      <c r="I114" s="1">
        <v>1</v>
      </c>
      <c r="J114" s="1">
        <v>1</v>
      </c>
      <c r="K114" s="1">
        <v>2006</v>
      </c>
      <c r="L114" s="1">
        <v>2006</v>
      </c>
      <c r="M114" s="1">
        <v>1</v>
      </c>
      <c r="AJ114" s="1">
        <v>1</v>
      </c>
      <c r="AY114" s="1">
        <v>1</v>
      </c>
      <c r="BA114" s="1">
        <v>1</v>
      </c>
      <c r="BB114" s="1">
        <v>11</v>
      </c>
      <c r="BC114" s="1">
        <v>1</v>
      </c>
      <c r="BG114" s="1">
        <v>3</v>
      </c>
      <c r="CG114" s="1">
        <v>1</v>
      </c>
      <c r="CH114" s="246"/>
      <c r="CP114" s="1">
        <f t="shared" si="118"/>
        <v>0</v>
      </c>
      <c r="CS114" s="1">
        <f t="shared" si="82"/>
        <v>0</v>
      </c>
      <c r="DO114" s="1">
        <f t="shared" si="119"/>
        <v>0</v>
      </c>
      <c r="DX114" s="1">
        <f t="shared" si="120"/>
        <v>0</v>
      </c>
      <c r="EE114" s="1">
        <f t="shared" si="121"/>
        <v>0</v>
      </c>
      <c r="EH114" s="1">
        <f t="shared" si="122"/>
        <v>0</v>
      </c>
      <c r="FF114" s="116">
        <v>1</v>
      </c>
      <c r="GP114" s="1">
        <f t="shared" si="83"/>
        <v>1</v>
      </c>
      <c r="GQ114" s="1">
        <v>1</v>
      </c>
      <c r="GY114" s="1">
        <f t="shared" si="123"/>
        <v>0</v>
      </c>
      <c r="HC114" s="1">
        <f t="shared" si="124"/>
        <v>0</v>
      </c>
      <c r="HS114" s="1">
        <f t="shared" si="125"/>
        <v>0</v>
      </c>
      <c r="HX114" s="1">
        <f t="shared" si="84"/>
        <v>0</v>
      </c>
      <c r="ID114" s="1">
        <f t="shared" si="85"/>
        <v>0</v>
      </c>
      <c r="IN114" s="1">
        <f t="shared" si="126"/>
        <v>0</v>
      </c>
      <c r="IW114" s="1">
        <f t="shared" si="127"/>
        <v>0</v>
      </c>
      <c r="IZ114" s="1">
        <f t="shared" si="86"/>
        <v>0</v>
      </c>
      <c r="JJ114" s="1">
        <f t="shared" si="87"/>
        <v>0</v>
      </c>
      <c r="JV114" s="1">
        <f t="shared" si="128"/>
        <v>0</v>
      </c>
      <c r="KB114" s="1">
        <f t="shared" si="129"/>
        <v>0</v>
      </c>
      <c r="LG114" s="1">
        <f t="shared" si="88"/>
        <v>0</v>
      </c>
      <c r="LT114" s="1">
        <f t="shared" si="130"/>
        <v>0</v>
      </c>
      <c r="MA114" s="1">
        <f t="shared" si="131"/>
        <v>0</v>
      </c>
      <c r="MF114" s="1">
        <f t="shared" si="132"/>
        <v>0</v>
      </c>
      <c r="MM114" s="1">
        <f t="shared" si="133"/>
        <v>0</v>
      </c>
      <c r="MS114" s="1">
        <f t="shared" si="134"/>
        <v>0</v>
      </c>
      <c r="MU114" s="115"/>
      <c r="OI114" s="120"/>
      <c r="PD114" s="1">
        <f t="shared" si="89"/>
        <v>0</v>
      </c>
      <c r="QF114" s="1">
        <f t="shared" si="135"/>
        <v>0</v>
      </c>
      <c r="QY114" s="1">
        <f t="shared" si="136"/>
        <v>0</v>
      </c>
      <c r="RK114" s="1">
        <f t="shared" si="137"/>
        <v>0</v>
      </c>
      <c r="SA114" s="1">
        <f t="shared" si="138"/>
        <v>0</v>
      </c>
      <c r="SG114" s="1">
        <f t="shared" si="139"/>
        <v>0</v>
      </c>
      <c r="SO114" s="1">
        <f t="shared" si="140"/>
        <v>0</v>
      </c>
      <c r="TB114" s="1">
        <f t="shared" si="141"/>
        <v>0</v>
      </c>
      <c r="TS114" s="1">
        <f t="shared" si="90"/>
        <v>0</v>
      </c>
      <c r="UD114" s="1">
        <f t="shared" si="91"/>
        <v>0</v>
      </c>
      <c r="UG114" s="1">
        <f t="shared" si="92"/>
        <v>0</v>
      </c>
      <c r="UQ114" s="1">
        <f t="shared" si="142"/>
        <v>0</v>
      </c>
      <c r="VA114" s="1">
        <f t="shared" si="143"/>
        <v>0</v>
      </c>
      <c r="VG114" s="1">
        <f t="shared" si="144"/>
        <v>0</v>
      </c>
      <c r="WY114" s="1">
        <f t="shared" si="93"/>
        <v>0</v>
      </c>
      <c r="XB114" s="1">
        <f t="shared" si="145"/>
        <v>0</v>
      </c>
      <c r="XG114" s="1">
        <f t="shared" si="94"/>
        <v>0</v>
      </c>
      <c r="XK114" s="108"/>
      <c r="XL114" s="1">
        <f t="shared" si="95"/>
        <v>0</v>
      </c>
      <c r="XM114" s="1">
        <f t="shared" si="96"/>
        <v>0</v>
      </c>
      <c r="XN114" s="1">
        <f t="shared" si="146"/>
        <v>0</v>
      </c>
      <c r="XO114" s="1">
        <f t="shared" si="97"/>
        <v>0</v>
      </c>
      <c r="XP114" s="1">
        <f t="shared" si="147"/>
        <v>0</v>
      </c>
      <c r="XQ114" s="1">
        <f t="shared" si="98"/>
        <v>0</v>
      </c>
      <c r="XR114" s="1">
        <f t="shared" si="99"/>
        <v>0</v>
      </c>
      <c r="XS114" s="1">
        <f t="shared" si="159"/>
        <v>0</v>
      </c>
      <c r="XT114" s="1">
        <f t="shared" si="148"/>
        <v>1</v>
      </c>
      <c r="XU114" s="1">
        <f t="shared" si="101"/>
        <v>0</v>
      </c>
      <c r="XV114" s="1">
        <f t="shared" si="102"/>
        <v>0</v>
      </c>
      <c r="XW114" s="1">
        <f t="shared" si="103"/>
        <v>0</v>
      </c>
      <c r="XX114" s="1">
        <f t="shared" si="104"/>
        <v>0</v>
      </c>
      <c r="XY114" s="1">
        <f t="shared" si="105"/>
        <v>0</v>
      </c>
      <c r="XZ114" s="1">
        <f t="shared" si="106"/>
        <v>0</v>
      </c>
      <c r="YA114" s="1">
        <f t="shared" si="107"/>
        <v>0</v>
      </c>
      <c r="YB114" s="1">
        <f t="shared" si="108"/>
        <v>0</v>
      </c>
      <c r="YC114" s="1">
        <f t="shared" si="109"/>
        <v>0</v>
      </c>
      <c r="YD114" s="132"/>
      <c r="YE114" s="133">
        <f t="shared" si="160"/>
        <v>1</v>
      </c>
      <c r="YF114" s="133">
        <f t="shared" si="110"/>
        <v>394000</v>
      </c>
      <c r="YG114" s="130">
        <v>1</v>
      </c>
      <c r="YH114" s="130">
        <f t="shared" si="111"/>
        <v>394000</v>
      </c>
      <c r="YI114" s="129">
        <v>1</v>
      </c>
      <c r="YJ114" s="128">
        <f t="shared" si="112"/>
        <v>394000</v>
      </c>
      <c r="YK114" s="177"/>
      <c r="YL114">
        <v>1</v>
      </c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>
        <v>1</v>
      </c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>
        <f t="shared" si="149"/>
        <v>1</v>
      </c>
      <c r="ACD114" s="25">
        <f t="shared" si="158"/>
        <v>394000</v>
      </c>
      <c r="ACE114" s="11">
        <f t="shared" si="113"/>
        <v>2</v>
      </c>
      <c r="ACF114" s="11">
        <f t="shared" si="114"/>
        <v>197000</v>
      </c>
      <c r="ACG114" s="1">
        <v>1</v>
      </c>
      <c r="ACH114" s="1">
        <v>2</v>
      </c>
      <c r="ACI114" s="11">
        <f t="shared" si="115"/>
        <v>197000</v>
      </c>
      <c r="ACJ114" s="45">
        <v>1</v>
      </c>
      <c r="ACK114" s="13">
        <f t="shared" si="116"/>
        <v>394000</v>
      </c>
      <c r="ACL114">
        <v>1</v>
      </c>
      <c r="ACM114" s="25">
        <f t="shared" si="150"/>
        <v>394000</v>
      </c>
      <c r="ACN114" s="11">
        <f t="shared" si="151"/>
        <v>197000</v>
      </c>
      <c r="ACO114" s="65"/>
      <c r="ACR114" s="1" t="s">
        <v>752</v>
      </c>
      <c r="ACS114" s="1">
        <v>1</v>
      </c>
      <c r="ACT114" s="1">
        <v>1</v>
      </c>
      <c r="ACZ114" s="1" t="s">
        <v>259</v>
      </c>
      <c r="ADA114" s="1">
        <v>1</v>
      </c>
      <c r="ADB114" s="1">
        <v>24</v>
      </c>
      <c r="ADC114" s="1">
        <v>1</v>
      </c>
      <c r="ADD114" s="1" t="s">
        <v>189</v>
      </c>
      <c r="ADE114" s="1">
        <v>1</v>
      </c>
      <c r="ADU114" s="1">
        <v>4</v>
      </c>
      <c r="AEP114" s="1">
        <v>1</v>
      </c>
      <c r="AGK114" s="11">
        <f t="shared" si="155"/>
        <v>0</v>
      </c>
      <c r="AIW114" s="11">
        <v>394000</v>
      </c>
      <c r="AIX114" s="11"/>
      <c r="AIY114" s="1">
        <v>1</v>
      </c>
      <c r="AIZ114" s="11"/>
      <c r="AJC114" s="1">
        <v>1</v>
      </c>
      <c r="AJE114" s="45"/>
      <c r="AJF114" s="381">
        <v>394000</v>
      </c>
      <c r="AJG114" s="11">
        <f t="shared" si="117"/>
        <v>197000</v>
      </c>
      <c r="AJH114" s="60"/>
      <c r="AJI114" s="12"/>
      <c r="AJU114" s="1">
        <f t="shared" si="152"/>
        <v>0</v>
      </c>
      <c r="AJX114" s="1">
        <f t="shared" si="153"/>
        <v>0</v>
      </c>
      <c r="AJY114" s="60"/>
      <c r="AJZ114" s="1" t="s">
        <v>260</v>
      </c>
      <c r="AKA114" s="1" t="s">
        <v>260</v>
      </c>
      <c r="AKB114" s="1" t="s">
        <v>261</v>
      </c>
      <c r="AKC114" s="1" t="s">
        <v>260</v>
      </c>
      <c r="AKD114" s="1" t="s">
        <v>260</v>
      </c>
      <c r="AKE114" s="1" t="s">
        <v>260</v>
      </c>
      <c r="AKF114" s="1" t="s">
        <v>260</v>
      </c>
      <c r="AKG114" s="1" t="s">
        <v>260</v>
      </c>
      <c r="AKH114" s="1" t="s">
        <v>262</v>
      </c>
      <c r="AKI114" s="1" t="s">
        <v>260</v>
      </c>
      <c r="AKJ114" s="1" t="s">
        <v>260</v>
      </c>
      <c r="AKK114" s="1" t="s">
        <v>260</v>
      </c>
      <c r="AKL114" s="1" t="s">
        <v>260</v>
      </c>
      <c r="AKM114" s="1" t="s">
        <v>260</v>
      </c>
      <c r="AKN114" s="1" t="s">
        <v>260</v>
      </c>
      <c r="AKO114" s="1" t="s">
        <v>260</v>
      </c>
      <c r="AKP114" s="1" t="s">
        <v>263</v>
      </c>
      <c r="AKQ114" s="1" t="s">
        <v>260</v>
      </c>
      <c r="AKR114" s="1" t="s">
        <v>260</v>
      </c>
      <c r="AKS114" s="1" t="s">
        <v>260</v>
      </c>
      <c r="AKT114" s="1" t="s">
        <v>260</v>
      </c>
      <c r="AKU114" s="1" t="s">
        <v>260</v>
      </c>
      <c r="AKV114" s="1" t="s">
        <v>260</v>
      </c>
      <c r="AKW114" s="1" t="s">
        <v>260</v>
      </c>
      <c r="AKX114" s="1" t="s">
        <v>260</v>
      </c>
      <c r="AKY114" s="1" t="s">
        <v>260</v>
      </c>
      <c r="AKZ114" s="1" t="s">
        <v>260</v>
      </c>
      <c r="ALA114" s="1" t="s">
        <v>260</v>
      </c>
      <c r="ALB114" s="1" t="s">
        <v>260</v>
      </c>
      <c r="ALC114" s="1" t="s">
        <v>260</v>
      </c>
      <c r="ALD114" s="1" t="s">
        <v>260</v>
      </c>
      <c r="ALE114" s="1" t="s">
        <v>260</v>
      </c>
      <c r="ALF114" s="1" t="s">
        <v>260</v>
      </c>
      <c r="ALG114" s="1" t="s">
        <v>260</v>
      </c>
      <c r="ALH114" s="1" t="s">
        <v>260</v>
      </c>
      <c r="ALI114" s="1" t="s">
        <v>260</v>
      </c>
      <c r="ALJ114" s="1" t="s">
        <v>260</v>
      </c>
      <c r="ALL114" s="11" t="e">
        <f t="shared" si="154"/>
        <v>#DIV/0!</v>
      </c>
      <c r="ALM114" s="28">
        <v>394000</v>
      </c>
      <c r="ALS114" s="60"/>
      <c r="ALT114" s="1">
        <v>1</v>
      </c>
      <c r="ALV114" s="1">
        <v>1</v>
      </c>
      <c r="AMH114" s="403"/>
    </row>
    <row r="115" spans="1:1022" s="3" customFormat="1" ht="15" customHeight="1" x14ac:dyDescent="0.25">
      <c r="A115" s="271"/>
      <c r="B115" s="113">
        <v>113</v>
      </c>
      <c r="C115" s="304" t="s">
        <v>729</v>
      </c>
      <c r="D115" s="304" t="s">
        <v>854</v>
      </c>
      <c r="E115" s="3">
        <v>2008</v>
      </c>
      <c r="F115" s="3">
        <v>4</v>
      </c>
      <c r="G115" s="3">
        <v>1</v>
      </c>
      <c r="H115" s="3">
        <v>1</v>
      </c>
      <c r="I115" s="3">
        <v>1</v>
      </c>
      <c r="J115" s="3">
        <v>5</v>
      </c>
      <c r="K115" s="3">
        <v>1998</v>
      </c>
      <c r="L115" s="3">
        <v>2003</v>
      </c>
      <c r="M115" s="3">
        <v>6</v>
      </c>
      <c r="AB115" s="3">
        <v>1</v>
      </c>
      <c r="AC115" s="3">
        <v>1</v>
      </c>
      <c r="AD115" s="3">
        <v>1</v>
      </c>
      <c r="AE115" s="3">
        <v>1</v>
      </c>
      <c r="AF115" s="3">
        <v>1</v>
      </c>
      <c r="AG115" s="3">
        <v>1</v>
      </c>
      <c r="AY115" s="3">
        <v>1</v>
      </c>
      <c r="BA115" s="3">
        <v>1</v>
      </c>
      <c r="BB115" s="3">
        <v>11</v>
      </c>
      <c r="BC115" s="3">
        <v>1</v>
      </c>
      <c r="BG115" s="3">
        <v>3</v>
      </c>
      <c r="CG115" s="3">
        <v>1</v>
      </c>
      <c r="CH115" s="248"/>
      <c r="CP115" s="1">
        <f t="shared" si="118"/>
        <v>0</v>
      </c>
      <c r="CQ115" s="1"/>
      <c r="CS115" s="1">
        <f t="shared" si="82"/>
        <v>0</v>
      </c>
      <c r="CT115" s="1"/>
      <c r="DO115" s="1">
        <f t="shared" si="119"/>
        <v>0</v>
      </c>
      <c r="DP115" s="1"/>
      <c r="DX115" s="1">
        <f t="shared" si="120"/>
        <v>0</v>
      </c>
      <c r="DY115" s="1"/>
      <c r="EE115" s="1">
        <f t="shared" si="121"/>
        <v>0</v>
      </c>
      <c r="EF115" s="1"/>
      <c r="EH115" s="1">
        <f t="shared" si="122"/>
        <v>0</v>
      </c>
      <c r="EI115" s="1"/>
      <c r="FF115" s="117">
        <v>1</v>
      </c>
      <c r="FJ115" s="3">
        <v>1</v>
      </c>
      <c r="FL115" s="3">
        <v>1</v>
      </c>
      <c r="FY115" s="3">
        <v>1</v>
      </c>
      <c r="GM115" s="3">
        <v>1</v>
      </c>
      <c r="GP115" s="1">
        <f t="shared" si="83"/>
        <v>5</v>
      </c>
      <c r="GQ115" s="1">
        <v>1</v>
      </c>
      <c r="GY115" s="1">
        <f t="shared" si="123"/>
        <v>0</v>
      </c>
      <c r="GZ115" s="1"/>
      <c r="HC115" s="1">
        <f t="shared" si="124"/>
        <v>0</v>
      </c>
      <c r="HD115" s="1"/>
      <c r="HS115" s="1">
        <f t="shared" si="125"/>
        <v>0</v>
      </c>
      <c r="HT115" s="1"/>
      <c r="HX115" s="1">
        <f t="shared" si="84"/>
        <v>0</v>
      </c>
      <c r="HY115" s="1"/>
      <c r="ID115" s="1">
        <f t="shared" si="85"/>
        <v>0</v>
      </c>
      <c r="IE115" s="1"/>
      <c r="IN115" s="1">
        <f t="shared" si="126"/>
        <v>0</v>
      </c>
      <c r="IW115" s="1">
        <f t="shared" si="127"/>
        <v>0</v>
      </c>
      <c r="IX115" s="1"/>
      <c r="IZ115" s="1">
        <f t="shared" si="86"/>
        <v>0</v>
      </c>
      <c r="JA115" s="1"/>
      <c r="JJ115" s="1">
        <f t="shared" si="87"/>
        <v>0</v>
      </c>
      <c r="JK115" s="1"/>
      <c r="JV115" s="1">
        <f t="shared" si="128"/>
        <v>0</v>
      </c>
      <c r="JW115" s="1"/>
      <c r="KB115" s="1">
        <f t="shared" si="129"/>
        <v>0</v>
      </c>
      <c r="KC115" s="1"/>
      <c r="LG115" s="1">
        <f t="shared" si="88"/>
        <v>0</v>
      </c>
      <c r="LH115" s="1"/>
      <c r="LT115" s="1">
        <f t="shared" si="130"/>
        <v>0</v>
      </c>
      <c r="LU115" s="1"/>
      <c r="MA115" s="1">
        <f t="shared" si="131"/>
        <v>0</v>
      </c>
      <c r="MB115" s="1"/>
      <c r="MF115" s="1">
        <f t="shared" si="132"/>
        <v>0</v>
      </c>
      <c r="MG115" s="1"/>
      <c r="MM115" s="1">
        <f t="shared" si="133"/>
        <v>0</v>
      </c>
      <c r="MN115" s="1"/>
      <c r="MS115" s="1">
        <f t="shared" si="134"/>
        <v>0</v>
      </c>
      <c r="MT115" s="1"/>
      <c r="MU115" s="115"/>
      <c r="OI115" s="121"/>
      <c r="PD115" s="1">
        <f t="shared" si="89"/>
        <v>0</v>
      </c>
      <c r="PE115" s="1"/>
      <c r="QF115" s="1">
        <f t="shared" si="135"/>
        <v>0</v>
      </c>
      <c r="QG115" s="1"/>
      <c r="QY115" s="1">
        <f t="shared" si="136"/>
        <v>0</v>
      </c>
      <c r="RK115" s="1">
        <f t="shared" si="137"/>
        <v>0</v>
      </c>
      <c r="RL115" s="1"/>
      <c r="SA115" s="1">
        <f t="shared" si="138"/>
        <v>0</v>
      </c>
      <c r="SG115" s="1">
        <f t="shared" si="139"/>
        <v>0</v>
      </c>
      <c r="SO115" s="1">
        <f t="shared" si="140"/>
        <v>0</v>
      </c>
      <c r="TB115" s="1">
        <f t="shared" si="141"/>
        <v>0</v>
      </c>
      <c r="TS115" s="1">
        <f t="shared" si="90"/>
        <v>0</v>
      </c>
      <c r="TT115" s="1"/>
      <c r="UD115" s="1">
        <f t="shared" si="91"/>
        <v>0</v>
      </c>
      <c r="UE115" s="1"/>
      <c r="UG115" s="1">
        <f t="shared" si="92"/>
        <v>0</v>
      </c>
      <c r="UH115" s="1"/>
      <c r="UQ115" s="1">
        <f t="shared" si="142"/>
        <v>0</v>
      </c>
      <c r="UR115" s="1"/>
      <c r="VA115" s="1">
        <f t="shared" si="143"/>
        <v>0</v>
      </c>
      <c r="VB115" s="1"/>
      <c r="VG115" s="1">
        <f t="shared" si="144"/>
        <v>0</v>
      </c>
      <c r="VH115" s="1"/>
      <c r="WY115" s="1">
        <f t="shared" si="93"/>
        <v>0</v>
      </c>
      <c r="WZ115" s="1"/>
      <c r="XB115" s="1">
        <f t="shared" si="145"/>
        <v>0</v>
      </c>
      <c r="XC115" s="1"/>
      <c r="XG115" s="1">
        <f t="shared" si="94"/>
        <v>0</v>
      </c>
      <c r="XH115" s="1"/>
      <c r="XK115" s="109"/>
      <c r="XL115" s="1">
        <f t="shared" si="95"/>
        <v>0</v>
      </c>
      <c r="XM115" s="1">
        <f t="shared" si="96"/>
        <v>0</v>
      </c>
      <c r="XN115" s="1">
        <f t="shared" si="146"/>
        <v>0</v>
      </c>
      <c r="XO115" s="1">
        <f t="shared" si="97"/>
        <v>0</v>
      </c>
      <c r="XP115" s="1">
        <f t="shared" si="147"/>
        <v>0</v>
      </c>
      <c r="XQ115" s="1">
        <f t="shared" si="98"/>
        <v>0</v>
      </c>
      <c r="XR115" s="1">
        <f t="shared" si="99"/>
        <v>0</v>
      </c>
      <c r="XS115" s="1">
        <f t="shared" si="159"/>
        <v>0</v>
      </c>
      <c r="XT115" s="1">
        <f t="shared" si="148"/>
        <v>5</v>
      </c>
      <c r="XU115" s="1">
        <f t="shared" si="101"/>
        <v>0</v>
      </c>
      <c r="XV115" s="1">
        <f t="shared" si="102"/>
        <v>0</v>
      </c>
      <c r="XW115" s="1">
        <f t="shared" si="103"/>
        <v>0</v>
      </c>
      <c r="XX115" s="1">
        <f t="shared" si="104"/>
        <v>0</v>
      </c>
      <c r="XY115" s="1">
        <f t="shared" si="105"/>
        <v>0</v>
      </c>
      <c r="XZ115" s="1">
        <f t="shared" si="106"/>
        <v>0</v>
      </c>
      <c r="YA115" s="1">
        <f t="shared" si="107"/>
        <v>0</v>
      </c>
      <c r="YB115" s="1">
        <f t="shared" si="108"/>
        <v>0</v>
      </c>
      <c r="YC115" s="1">
        <f t="shared" si="109"/>
        <v>0</v>
      </c>
      <c r="YD115" s="132"/>
      <c r="YE115" s="133">
        <f t="shared" si="160"/>
        <v>5</v>
      </c>
      <c r="YF115" s="133">
        <f t="shared" si="110"/>
        <v>162600</v>
      </c>
      <c r="YG115" s="130">
        <v>1</v>
      </c>
      <c r="YH115" s="130">
        <f t="shared" si="111"/>
        <v>813000</v>
      </c>
      <c r="YI115" s="135">
        <v>1</v>
      </c>
      <c r="YJ115" s="128">
        <f t="shared" si="112"/>
        <v>813000</v>
      </c>
      <c r="YK115" s="178"/>
      <c r="YL115">
        <v>1</v>
      </c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>
        <f t="shared" si="149"/>
        <v>0</v>
      </c>
      <c r="ACD115" s="25" t="e">
        <f t="shared" si="158"/>
        <v>#DIV/0!</v>
      </c>
      <c r="ACE115" s="11">
        <f t="shared" si="113"/>
        <v>5</v>
      </c>
      <c r="ACF115" s="11">
        <f t="shared" si="114"/>
        <v>162600</v>
      </c>
      <c r="ACG115" s="3">
        <v>5</v>
      </c>
      <c r="ACH115" s="3">
        <v>1</v>
      </c>
      <c r="ACI115" s="11">
        <f t="shared" si="115"/>
        <v>813000</v>
      </c>
      <c r="ACJ115" s="45">
        <v>1</v>
      </c>
      <c r="ACK115" s="13">
        <f t="shared" si="116"/>
        <v>813000</v>
      </c>
      <c r="ACL115">
        <v>1</v>
      </c>
      <c r="ACM115" s="25">
        <f t="shared" si="150"/>
        <v>813000</v>
      </c>
      <c r="ACN115" s="11">
        <f t="shared" si="151"/>
        <v>813000</v>
      </c>
      <c r="ACO115" s="66"/>
      <c r="ACR115" s="3" t="s">
        <v>292</v>
      </c>
      <c r="ACS115" s="3">
        <v>1</v>
      </c>
      <c r="ACT115" s="3">
        <v>1</v>
      </c>
      <c r="ACU115" s="3">
        <v>1</v>
      </c>
      <c r="ACV115" s="3">
        <v>1</v>
      </c>
      <c r="ACX115" s="3">
        <v>6</v>
      </c>
      <c r="ACY115" s="3">
        <v>1</v>
      </c>
      <c r="ACZ115" s="3" t="s">
        <v>259</v>
      </c>
      <c r="ADD115" s="3" t="s">
        <v>189</v>
      </c>
      <c r="ADL115" s="3">
        <v>1</v>
      </c>
      <c r="ADR115" s="3">
        <v>1</v>
      </c>
      <c r="ADU115" s="3">
        <v>4</v>
      </c>
      <c r="AFA115" s="3">
        <v>1</v>
      </c>
      <c r="AFK115" s="3">
        <v>1</v>
      </c>
      <c r="AFP115" s="3">
        <v>1</v>
      </c>
      <c r="AFU115" s="3">
        <v>1</v>
      </c>
      <c r="AFV115" s="3">
        <v>1</v>
      </c>
      <c r="AGJ115" s="3">
        <v>810000</v>
      </c>
      <c r="AGK115" s="14">
        <f t="shared" si="155"/>
        <v>0</v>
      </c>
      <c r="AHH115" s="3">
        <v>810000</v>
      </c>
      <c r="AHJ115" s="3">
        <v>4</v>
      </c>
      <c r="AHK115" s="3">
        <v>1</v>
      </c>
      <c r="AHP115" s="3">
        <v>3</v>
      </c>
      <c r="AHQ115" s="3">
        <v>1</v>
      </c>
      <c r="AHV115" s="3">
        <v>1</v>
      </c>
      <c r="AIH115" s="3">
        <v>1</v>
      </c>
      <c r="AIU115" s="3">
        <v>1</v>
      </c>
      <c r="AIV115" s="3">
        <v>1</v>
      </c>
      <c r="AIW115" s="14">
        <v>3000</v>
      </c>
      <c r="AIX115" s="14"/>
      <c r="AIY115" s="3">
        <v>0.37</v>
      </c>
      <c r="AIZ115" s="14"/>
      <c r="AJA115" s="3">
        <v>810000</v>
      </c>
      <c r="AJB115" s="3">
        <v>1</v>
      </c>
      <c r="AJC115" s="3">
        <v>1</v>
      </c>
      <c r="AJD115" s="3">
        <v>99.630996309963109</v>
      </c>
      <c r="AJE115" s="47"/>
      <c r="AJF115" s="381">
        <v>813000</v>
      </c>
      <c r="AJG115" s="11">
        <f t="shared" si="117"/>
        <v>162600</v>
      </c>
      <c r="AJH115" s="61"/>
      <c r="AJI115" s="15">
        <v>3</v>
      </c>
      <c r="AJJ115" s="3">
        <v>1</v>
      </c>
      <c r="AJT115" s="1"/>
      <c r="AJU115" s="1">
        <f t="shared" si="152"/>
        <v>1</v>
      </c>
      <c r="AJW115" s="3">
        <v>1</v>
      </c>
      <c r="AJX115" s="1">
        <f t="shared" si="153"/>
        <v>2</v>
      </c>
      <c r="AJY115" s="61"/>
      <c r="AJZ115" s="3" t="s">
        <v>754</v>
      </c>
      <c r="AKA115" s="3" t="s">
        <v>755</v>
      </c>
      <c r="AKB115" s="3" t="s">
        <v>756</v>
      </c>
      <c r="AKC115" s="3" t="s">
        <v>447</v>
      </c>
      <c r="AKD115" s="3" t="s">
        <v>757</v>
      </c>
      <c r="AKE115" s="3" t="s">
        <v>192</v>
      </c>
      <c r="AKF115" s="3" t="s">
        <v>758</v>
      </c>
      <c r="AKG115" s="3" t="s">
        <v>260</v>
      </c>
      <c r="AKH115" s="3" t="s">
        <v>262</v>
      </c>
      <c r="AKI115" s="3" t="s">
        <v>260</v>
      </c>
      <c r="AKJ115" s="3" t="s">
        <v>260</v>
      </c>
      <c r="AKK115" s="3" t="s">
        <v>260</v>
      </c>
      <c r="AKL115" s="3" t="s">
        <v>260</v>
      </c>
      <c r="AKM115" s="3" t="s">
        <v>260</v>
      </c>
      <c r="AKN115" s="3" t="s">
        <v>260</v>
      </c>
      <c r="AKO115" s="3" t="s">
        <v>260</v>
      </c>
      <c r="AKP115" s="3" t="s">
        <v>263</v>
      </c>
      <c r="AKQ115" s="3" t="s">
        <v>260</v>
      </c>
      <c r="AKR115" s="3" t="s">
        <v>260</v>
      </c>
      <c r="AKS115" s="3" t="s">
        <v>260</v>
      </c>
      <c r="AKT115" s="3" t="s">
        <v>260</v>
      </c>
      <c r="AKU115" s="3" t="s">
        <v>260</v>
      </c>
      <c r="AKV115" s="3" t="s">
        <v>260</v>
      </c>
      <c r="AKW115" s="3" t="s">
        <v>260</v>
      </c>
      <c r="AKX115" s="3" t="s">
        <v>260</v>
      </c>
      <c r="AKY115" s="3" t="s">
        <v>260</v>
      </c>
      <c r="AKZ115" s="3" t="s">
        <v>260</v>
      </c>
      <c r="ALA115" s="3" t="s">
        <v>260</v>
      </c>
      <c r="ALB115" s="3" t="s">
        <v>260</v>
      </c>
      <c r="ALC115" s="3" t="s">
        <v>260</v>
      </c>
      <c r="ALD115" s="3" t="s">
        <v>260</v>
      </c>
      <c r="ALE115" s="3" t="s">
        <v>260</v>
      </c>
      <c r="ALF115" s="3" t="s">
        <v>260</v>
      </c>
      <c r="ALG115" s="3" t="s">
        <v>260</v>
      </c>
      <c r="ALH115" s="3" t="s">
        <v>260</v>
      </c>
      <c r="ALI115" s="3" t="s">
        <v>260</v>
      </c>
      <c r="ALJ115" s="3" t="s">
        <v>260</v>
      </c>
      <c r="ALK115" s="3">
        <v>7</v>
      </c>
      <c r="ALL115" s="11">
        <f t="shared" si="154"/>
        <v>116142.85714285714</v>
      </c>
      <c r="ALM115" s="31">
        <v>813000</v>
      </c>
      <c r="ALN115" s="3">
        <v>3</v>
      </c>
      <c r="ALO115" s="3">
        <v>4</v>
      </c>
      <c r="ALS115" s="61"/>
      <c r="ALT115" s="3">
        <v>1</v>
      </c>
      <c r="ALW115" s="3">
        <v>1</v>
      </c>
      <c r="ALY115" s="3">
        <v>1</v>
      </c>
      <c r="ALZ115" s="3">
        <v>1</v>
      </c>
      <c r="AMA115" s="3">
        <v>1</v>
      </c>
      <c r="AMH115" s="404"/>
    </row>
    <row r="116" spans="1:1022" s="4" customFormat="1" ht="19" customHeight="1" x14ac:dyDescent="0.25">
      <c r="A116" s="270"/>
      <c r="B116" s="113">
        <v>114</v>
      </c>
      <c r="C116" s="304" t="s">
        <v>729</v>
      </c>
      <c r="D116" s="304" t="s">
        <v>759</v>
      </c>
      <c r="E116" s="4">
        <v>2009</v>
      </c>
      <c r="H116" s="4">
        <v>8</v>
      </c>
      <c r="I116" s="4">
        <v>1</v>
      </c>
      <c r="J116" s="4">
        <v>8</v>
      </c>
      <c r="K116" s="4">
        <v>2000</v>
      </c>
      <c r="L116" s="4">
        <v>2002</v>
      </c>
      <c r="M116" s="4">
        <v>3</v>
      </c>
      <c r="AD116" s="4">
        <v>1</v>
      </c>
      <c r="AE116" s="4">
        <v>1</v>
      </c>
      <c r="AF116" s="4">
        <v>1</v>
      </c>
      <c r="AW116" s="4">
        <v>1</v>
      </c>
      <c r="AX116" s="4">
        <v>1</v>
      </c>
      <c r="BZ116" s="4">
        <v>1</v>
      </c>
      <c r="CH116" s="252"/>
      <c r="CP116" s="4">
        <f t="shared" si="118"/>
        <v>0</v>
      </c>
      <c r="CS116" s="4">
        <f t="shared" si="82"/>
        <v>0</v>
      </c>
      <c r="DO116" s="4">
        <f t="shared" si="119"/>
        <v>0</v>
      </c>
      <c r="DX116" s="4">
        <f t="shared" si="120"/>
        <v>0</v>
      </c>
      <c r="EE116" s="4">
        <f t="shared" si="121"/>
        <v>0</v>
      </c>
      <c r="EH116" s="4">
        <f t="shared" si="122"/>
        <v>0</v>
      </c>
      <c r="FF116" s="4">
        <v>1</v>
      </c>
      <c r="GP116" s="4">
        <f t="shared" si="83"/>
        <v>1</v>
      </c>
      <c r="GQ116" s="4">
        <v>1</v>
      </c>
      <c r="GY116" s="4">
        <f t="shared" si="123"/>
        <v>0</v>
      </c>
      <c r="HC116" s="4">
        <f t="shared" si="124"/>
        <v>0</v>
      </c>
      <c r="HS116" s="4">
        <f t="shared" si="125"/>
        <v>0</v>
      </c>
      <c r="HX116" s="4">
        <f t="shared" si="84"/>
        <v>0</v>
      </c>
      <c r="ID116" s="4">
        <f t="shared" si="85"/>
        <v>0</v>
      </c>
      <c r="IN116" s="4">
        <f t="shared" si="126"/>
        <v>0</v>
      </c>
      <c r="IW116" s="4">
        <f t="shared" si="127"/>
        <v>0</v>
      </c>
      <c r="IZ116" s="4">
        <f t="shared" si="86"/>
        <v>0</v>
      </c>
      <c r="JJ116" s="4">
        <f t="shared" si="87"/>
        <v>0</v>
      </c>
      <c r="JV116" s="4">
        <f t="shared" si="128"/>
        <v>0</v>
      </c>
      <c r="KB116" s="4">
        <f t="shared" si="129"/>
        <v>0</v>
      </c>
      <c r="LG116" s="4">
        <f t="shared" si="88"/>
        <v>0</v>
      </c>
      <c r="LT116" s="4">
        <f t="shared" si="130"/>
        <v>0</v>
      </c>
      <c r="MA116" s="4">
        <f t="shared" si="131"/>
        <v>0</v>
      </c>
      <c r="MF116" s="4">
        <f t="shared" si="132"/>
        <v>0</v>
      </c>
      <c r="MM116" s="4">
        <f t="shared" si="133"/>
        <v>0</v>
      </c>
      <c r="MS116" s="4">
        <f t="shared" si="134"/>
        <v>0</v>
      </c>
      <c r="MU116" s="189"/>
      <c r="PD116" s="4">
        <f t="shared" si="89"/>
        <v>0</v>
      </c>
      <c r="QF116" s="4">
        <f t="shared" si="135"/>
        <v>0</v>
      </c>
      <c r="QY116" s="4">
        <f t="shared" si="136"/>
        <v>0</v>
      </c>
      <c r="RK116" s="4">
        <f t="shared" si="137"/>
        <v>0</v>
      </c>
      <c r="SA116" s="4">
        <f t="shared" si="138"/>
        <v>0</v>
      </c>
      <c r="SG116" s="4">
        <f t="shared" si="139"/>
        <v>0</v>
      </c>
      <c r="SO116" s="4">
        <f t="shared" si="140"/>
        <v>0</v>
      </c>
      <c r="TB116" s="4">
        <f t="shared" si="141"/>
        <v>0</v>
      </c>
      <c r="TS116" s="4">
        <f t="shared" si="90"/>
        <v>0</v>
      </c>
      <c r="UD116" s="4">
        <f t="shared" si="91"/>
        <v>0</v>
      </c>
      <c r="UG116" s="4">
        <f t="shared" si="92"/>
        <v>0</v>
      </c>
      <c r="UQ116" s="4">
        <f t="shared" si="142"/>
        <v>0</v>
      </c>
      <c r="VA116" s="4">
        <f t="shared" si="143"/>
        <v>0</v>
      </c>
      <c r="VG116" s="4">
        <f t="shared" si="144"/>
        <v>0</v>
      </c>
      <c r="WY116" s="4">
        <f t="shared" si="93"/>
        <v>0</v>
      </c>
      <c r="XB116" s="4">
        <f t="shared" si="145"/>
        <v>0</v>
      </c>
      <c r="XG116" s="4">
        <f t="shared" si="94"/>
        <v>0</v>
      </c>
      <c r="XK116" s="200"/>
      <c r="XL116" s="4">
        <f t="shared" si="95"/>
        <v>0</v>
      </c>
      <c r="XM116" s="4">
        <f t="shared" si="96"/>
        <v>0</v>
      </c>
      <c r="XN116" s="4">
        <f t="shared" si="146"/>
        <v>0</v>
      </c>
      <c r="XO116" s="4">
        <f t="shared" si="97"/>
        <v>0</v>
      </c>
      <c r="XP116" s="4">
        <f t="shared" si="147"/>
        <v>0</v>
      </c>
      <c r="XQ116" s="4">
        <f t="shared" si="98"/>
        <v>0</v>
      </c>
      <c r="XR116" s="4">
        <f t="shared" si="99"/>
        <v>0</v>
      </c>
      <c r="XS116" s="4">
        <f t="shared" si="159"/>
        <v>0</v>
      </c>
      <c r="XT116" s="4">
        <f t="shared" si="148"/>
        <v>1</v>
      </c>
      <c r="XU116" s="4">
        <f t="shared" si="101"/>
        <v>0</v>
      </c>
      <c r="XV116" s="4">
        <f t="shared" si="102"/>
        <v>0</v>
      </c>
      <c r="XW116" s="4">
        <f t="shared" si="103"/>
        <v>0</v>
      </c>
      <c r="XX116" s="4">
        <f t="shared" si="104"/>
        <v>0</v>
      </c>
      <c r="XY116" s="4">
        <f t="shared" si="105"/>
        <v>0</v>
      </c>
      <c r="XZ116" s="4">
        <f t="shared" si="106"/>
        <v>0</v>
      </c>
      <c r="YA116" s="4">
        <f t="shared" si="107"/>
        <v>0</v>
      </c>
      <c r="YB116" s="4">
        <f t="shared" si="108"/>
        <v>0</v>
      </c>
      <c r="YC116" s="4">
        <f t="shared" si="109"/>
        <v>0</v>
      </c>
      <c r="YD116" s="191"/>
      <c r="YE116" s="5">
        <f t="shared" si="160"/>
        <v>1</v>
      </c>
      <c r="YF116" s="133">
        <f t="shared" si="110"/>
        <v>764000</v>
      </c>
      <c r="YG116" s="5">
        <v>1</v>
      </c>
      <c r="YH116" s="130">
        <f t="shared" si="111"/>
        <v>764000</v>
      </c>
      <c r="YI116" s="4">
        <v>1</v>
      </c>
      <c r="YJ116" s="128">
        <f t="shared" si="112"/>
        <v>764000</v>
      </c>
      <c r="YK116" s="191"/>
      <c r="YL116" s="4">
        <v>1</v>
      </c>
      <c r="ACC116" s="4">
        <f t="shared" si="149"/>
        <v>0</v>
      </c>
      <c r="ACD116" s="25" t="e">
        <f t="shared" si="158"/>
        <v>#DIV/0!</v>
      </c>
      <c r="ACE116" s="5">
        <f t="shared" si="113"/>
        <v>1</v>
      </c>
      <c r="ACF116" s="11">
        <f t="shared" si="114"/>
        <v>764000</v>
      </c>
      <c r="ACG116" s="4">
        <v>5</v>
      </c>
      <c r="ACH116" s="4">
        <v>1</v>
      </c>
      <c r="ACI116" s="11">
        <f t="shared" si="115"/>
        <v>764000</v>
      </c>
      <c r="ACJ116" s="37">
        <v>1</v>
      </c>
      <c r="ACK116" s="13">
        <f t="shared" si="116"/>
        <v>764000</v>
      </c>
      <c r="ACL116" s="4">
        <v>1</v>
      </c>
      <c r="ACM116" s="25">
        <f t="shared" si="150"/>
        <v>764000</v>
      </c>
      <c r="ACN116" s="11">
        <f t="shared" si="151"/>
        <v>764000</v>
      </c>
      <c r="ACO116" s="200"/>
      <c r="ACR116" s="4" t="s">
        <v>258</v>
      </c>
      <c r="ACS116" s="4">
        <v>1</v>
      </c>
      <c r="ACT116" s="4">
        <v>1</v>
      </c>
      <c r="ACU116" s="4">
        <v>1</v>
      </c>
      <c r="ACZ116" s="4" t="s">
        <v>259</v>
      </c>
      <c r="ADD116" s="4" t="s">
        <v>189</v>
      </c>
      <c r="ADO116" s="4">
        <v>1</v>
      </c>
      <c r="ADU116" s="4">
        <v>6</v>
      </c>
      <c r="ADV116" s="4">
        <v>2</v>
      </c>
      <c r="AFD116" s="4">
        <v>1</v>
      </c>
      <c r="AFL116" s="4">
        <v>1</v>
      </c>
      <c r="AGJ116" s="4">
        <v>740000</v>
      </c>
      <c r="AGK116" s="5">
        <f t="shared" si="155"/>
        <v>24000</v>
      </c>
      <c r="AGX116" s="4">
        <v>6000</v>
      </c>
      <c r="AGY116" s="4">
        <v>1</v>
      </c>
      <c r="AGZ116" s="4">
        <v>18000</v>
      </c>
      <c r="AHA116" s="4">
        <v>1</v>
      </c>
      <c r="AHG116" s="4">
        <v>1</v>
      </c>
      <c r="AHH116" s="4">
        <v>764000</v>
      </c>
      <c r="AHI116" s="4">
        <v>3.2429999999999999</v>
      </c>
      <c r="AHL116" s="4">
        <v>2</v>
      </c>
      <c r="AHM116" s="4">
        <v>1</v>
      </c>
      <c r="AHV116" s="4">
        <v>1</v>
      </c>
      <c r="AHW116" s="4">
        <v>2</v>
      </c>
      <c r="AHX116" s="4">
        <v>1</v>
      </c>
      <c r="AIH116" s="4">
        <v>1</v>
      </c>
      <c r="AIW116" s="5"/>
      <c r="AIX116" s="5"/>
      <c r="AIZ116" s="5">
        <v>70000</v>
      </c>
      <c r="AJA116" s="4">
        <v>694000</v>
      </c>
      <c r="AJB116" s="4">
        <v>1</v>
      </c>
      <c r="AJD116" s="4">
        <v>90.837696335078533</v>
      </c>
      <c r="AJE116" s="37">
        <v>991.42857142857144</v>
      </c>
      <c r="AJF116" s="383">
        <v>764000</v>
      </c>
      <c r="AJG116" s="11">
        <f t="shared" si="117"/>
        <v>764000</v>
      </c>
      <c r="AJH116" s="201"/>
      <c r="AJI116" s="6">
        <v>2</v>
      </c>
      <c r="AJU116" s="4">
        <f t="shared" si="152"/>
        <v>0</v>
      </c>
      <c r="AJW116" s="4">
        <v>1</v>
      </c>
      <c r="AJX116" s="4">
        <f t="shared" si="153"/>
        <v>1</v>
      </c>
      <c r="AJY116" s="201"/>
      <c r="AJZ116" s="4" t="s">
        <v>260</v>
      </c>
      <c r="AKA116" s="4" t="s">
        <v>260</v>
      </c>
      <c r="AKB116" s="4" t="s">
        <v>261</v>
      </c>
      <c r="AKC116" s="4" t="s">
        <v>260</v>
      </c>
      <c r="AKD116" s="4" t="s">
        <v>260</v>
      </c>
      <c r="AKE116" s="4" t="s">
        <v>260</v>
      </c>
      <c r="AKF116" s="4" t="s">
        <v>260</v>
      </c>
      <c r="AKG116" s="4" t="s">
        <v>260</v>
      </c>
      <c r="AKH116" s="4" t="s">
        <v>262</v>
      </c>
      <c r="AKI116" s="4" t="s">
        <v>260</v>
      </c>
      <c r="AKJ116" s="4" t="s">
        <v>260</v>
      </c>
      <c r="AKK116" s="4" t="s">
        <v>260</v>
      </c>
      <c r="AKL116" s="4" t="s">
        <v>260</v>
      </c>
      <c r="AKM116" s="4" t="s">
        <v>260</v>
      </c>
      <c r="AKN116" s="4" t="s">
        <v>260</v>
      </c>
      <c r="AKO116" s="4" t="s">
        <v>260</v>
      </c>
      <c r="AKP116" s="4" t="s">
        <v>263</v>
      </c>
      <c r="AKQ116" s="4" t="s">
        <v>260</v>
      </c>
      <c r="AKR116" s="4" t="s">
        <v>260</v>
      </c>
      <c r="AKS116" s="4" t="s">
        <v>260</v>
      </c>
      <c r="AKT116" s="4" t="s">
        <v>260</v>
      </c>
      <c r="AKU116" s="4" t="s">
        <v>260</v>
      </c>
      <c r="AKV116" s="4" t="s">
        <v>260</v>
      </c>
      <c r="AKW116" s="4" t="s">
        <v>260</v>
      </c>
      <c r="AKX116" s="4" t="s">
        <v>260</v>
      </c>
      <c r="AKY116" s="4" t="s">
        <v>260</v>
      </c>
      <c r="AKZ116" s="4" t="s">
        <v>260</v>
      </c>
      <c r="ALA116" s="4" t="s">
        <v>260</v>
      </c>
      <c r="ALB116" s="4" t="s">
        <v>260</v>
      </c>
      <c r="ALC116" s="4" t="s">
        <v>260</v>
      </c>
      <c r="ALD116" s="4" t="s">
        <v>260</v>
      </c>
      <c r="ALE116" s="4" t="s">
        <v>260</v>
      </c>
      <c r="ALF116" s="4" t="s">
        <v>260</v>
      </c>
      <c r="ALG116" s="4" t="s">
        <v>260</v>
      </c>
      <c r="ALH116" s="4" t="s">
        <v>260</v>
      </c>
      <c r="ALI116" s="4" t="s">
        <v>260</v>
      </c>
      <c r="ALJ116" s="4" t="s">
        <v>260</v>
      </c>
      <c r="ALL116" s="5" t="e">
        <f t="shared" si="154"/>
        <v>#DIV/0!</v>
      </c>
      <c r="ALM116" s="5">
        <v>764000</v>
      </c>
      <c r="ALS116" s="201"/>
      <c r="ALT116" s="4">
        <v>1</v>
      </c>
      <c r="ALY116" s="4">
        <v>1</v>
      </c>
      <c r="ALZ116" s="4">
        <v>1</v>
      </c>
      <c r="AMH116" s="403"/>
    </row>
    <row r="117" spans="1:1022" s="4" customFormat="1" ht="19" customHeight="1" x14ac:dyDescent="0.25">
      <c r="A117" s="270"/>
      <c r="B117" s="113">
        <v>115</v>
      </c>
      <c r="C117" s="304" t="s">
        <v>729</v>
      </c>
      <c r="D117" s="304" t="s">
        <v>760</v>
      </c>
      <c r="E117" s="4">
        <v>2010</v>
      </c>
      <c r="F117" s="4">
        <v>1</v>
      </c>
      <c r="G117" s="4">
        <v>1</v>
      </c>
      <c r="J117" s="4">
        <v>1</v>
      </c>
      <c r="K117" s="4">
        <v>2001</v>
      </c>
      <c r="L117" s="4">
        <v>2001</v>
      </c>
      <c r="M117" s="4">
        <v>1</v>
      </c>
      <c r="AE117" s="4">
        <v>1</v>
      </c>
      <c r="AW117" s="4">
        <v>1</v>
      </c>
      <c r="AX117" s="4">
        <v>1</v>
      </c>
      <c r="BR117" s="4">
        <v>1</v>
      </c>
      <c r="CG117" s="4">
        <v>1</v>
      </c>
      <c r="CH117" s="252"/>
      <c r="CP117" s="4">
        <f t="shared" si="118"/>
        <v>0</v>
      </c>
      <c r="CS117" s="4">
        <f t="shared" si="82"/>
        <v>0</v>
      </c>
      <c r="DO117" s="4">
        <f t="shared" si="119"/>
        <v>0</v>
      </c>
      <c r="DX117" s="4">
        <f t="shared" si="120"/>
        <v>0</v>
      </c>
      <c r="EE117" s="4">
        <f t="shared" si="121"/>
        <v>0</v>
      </c>
      <c r="EH117" s="4">
        <f t="shared" si="122"/>
        <v>0</v>
      </c>
      <c r="FF117" s="4">
        <v>1</v>
      </c>
      <c r="GP117" s="4">
        <f t="shared" si="83"/>
        <v>1</v>
      </c>
      <c r="GQ117" s="4">
        <v>1</v>
      </c>
      <c r="GY117" s="4">
        <f t="shared" si="123"/>
        <v>0</v>
      </c>
      <c r="HC117" s="4">
        <f t="shared" si="124"/>
        <v>0</v>
      </c>
      <c r="HS117" s="4">
        <f t="shared" si="125"/>
        <v>0</v>
      </c>
      <c r="HX117" s="4">
        <f t="shared" si="84"/>
        <v>0</v>
      </c>
      <c r="ID117" s="4">
        <f t="shared" si="85"/>
        <v>0</v>
      </c>
      <c r="IN117" s="4">
        <f t="shared" si="126"/>
        <v>0</v>
      </c>
      <c r="IW117" s="4">
        <f t="shared" si="127"/>
        <v>0</v>
      </c>
      <c r="IZ117" s="4">
        <f t="shared" si="86"/>
        <v>0</v>
      </c>
      <c r="JJ117" s="4">
        <f t="shared" si="87"/>
        <v>0</v>
      </c>
      <c r="JV117" s="4">
        <f t="shared" si="128"/>
        <v>0</v>
      </c>
      <c r="KB117" s="4">
        <f t="shared" si="129"/>
        <v>0</v>
      </c>
      <c r="LG117" s="4">
        <f t="shared" si="88"/>
        <v>0</v>
      </c>
      <c r="LT117" s="4">
        <f t="shared" si="130"/>
        <v>0</v>
      </c>
      <c r="MA117" s="4">
        <f t="shared" si="131"/>
        <v>0</v>
      </c>
      <c r="MF117" s="4">
        <f t="shared" si="132"/>
        <v>0</v>
      </c>
      <c r="MM117" s="4">
        <f t="shared" si="133"/>
        <v>0</v>
      </c>
      <c r="MS117" s="4">
        <f t="shared" si="134"/>
        <v>0</v>
      </c>
      <c r="MU117" s="189"/>
      <c r="PD117" s="4">
        <f t="shared" si="89"/>
        <v>0</v>
      </c>
      <c r="QF117" s="4">
        <f t="shared" si="135"/>
        <v>0</v>
      </c>
      <c r="QY117" s="4">
        <f t="shared" si="136"/>
        <v>0</v>
      </c>
      <c r="RK117" s="4">
        <f t="shared" si="137"/>
        <v>0</v>
      </c>
      <c r="SA117" s="4">
        <f t="shared" si="138"/>
        <v>0</v>
      </c>
      <c r="SG117" s="4">
        <f t="shared" si="139"/>
        <v>0</v>
      </c>
      <c r="SO117" s="4">
        <f t="shared" si="140"/>
        <v>0</v>
      </c>
      <c r="TB117" s="4">
        <f t="shared" si="141"/>
        <v>0</v>
      </c>
      <c r="TS117" s="4">
        <f t="shared" si="90"/>
        <v>0</v>
      </c>
      <c r="UD117" s="4">
        <f t="shared" si="91"/>
        <v>0</v>
      </c>
      <c r="UG117" s="4">
        <f t="shared" si="92"/>
        <v>0</v>
      </c>
      <c r="UQ117" s="4">
        <f t="shared" si="142"/>
        <v>0</v>
      </c>
      <c r="VA117" s="4">
        <f t="shared" si="143"/>
        <v>0</v>
      </c>
      <c r="VG117" s="4">
        <f t="shared" si="144"/>
        <v>0</v>
      </c>
      <c r="WY117" s="4">
        <f t="shared" si="93"/>
        <v>0</v>
      </c>
      <c r="XB117" s="4">
        <f t="shared" si="145"/>
        <v>0</v>
      </c>
      <c r="XG117" s="4">
        <f t="shared" si="94"/>
        <v>0</v>
      </c>
      <c r="XK117" s="200"/>
      <c r="XL117" s="4">
        <f t="shared" si="95"/>
        <v>0</v>
      </c>
      <c r="XM117" s="4">
        <f t="shared" si="96"/>
        <v>0</v>
      </c>
      <c r="XN117" s="4">
        <f t="shared" si="146"/>
        <v>0</v>
      </c>
      <c r="XO117" s="4">
        <f t="shared" si="97"/>
        <v>0</v>
      </c>
      <c r="XP117" s="4">
        <f t="shared" si="147"/>
        <v>0</v>
      </c>
      <c r="XQ117" s="4">
        <f t="shared" si="98"/>
        <v>0</v>
      </c>
      <c r="XR117" s="4">
        <f t="shared" si="99"/>
        <v>0</v>
      </c>
      <c r="XS117" s="4">
        <f t="shared" si="159"/>
        <v>0</v>
      </c>
      <c r="XT117" s="4">
        <f t="shared" si="148"/>
        <v>1</v>
      </c>
      <c r="XU117" s="4">
        <f t="shared" si="101"/>
        <v>0</v>
      </c>
      <c r="XV117" s="4">
        <f t="shared" si="102"/>
        <v>0</v>
      </c>
      <c r="XW117" s="4">
        <f t="shared" si="103"/>
        <v>0</v>
      </c>
      <c r="XX117" s="4">
        <f t="shared" si="104"/>
        <v>0</v>
      </c>
      <c r="XY117" s="4">
        <f t="shared" si="105"/>
        <v>0</v>
      </c>
      <c r="XZ117" s="4">
        <f t="shared" si="106"/>
        <v>0</v>
      </c>
      <c r="YA117" s="4">
        <f t="shared" si="107"/>
        <v>0</v>
      </c>
      <c r="YB117" s="4">
        <f t="shared" si="108"/>
        <v>0</v>
      </c>
      <c r="YC117" s="4">
        <f t="shared" si="109"/>
        <v>0</v>
      </c>
      <c r="YD117" s="191"/>
      <c r="YE117" s="5">
        <f t="shared" si="160"/>
        <v>1</v>
      </c>
      <c r="YF117" s="133">
        <f t="shared" si="110"/>
        <v>1160000</v>
      </c>
      <c r="YG117" s="5">
        <v>1</v>
      </c>
      <c r="YH117" s="130">
        <f t="shared" si="111"/>
        <v>1160000</v>
      </c>
      <c r="YI117" s="4">
        <v>1</v>
      </c>
      <c r="YJ117" s="128">
        <f t="shared" si="112"/>
        <v>1160000</v>
      </c>
      <c r="YK117" s="191"/>
      <c r="YL117" s="4">
        <v>1</v>
      </c>
      <c r="YM117" s="4">
        <v>1</v>
      </c>
      <c r="ZD117" s="4">
        <v>1</v>
      </c>
      <c r="ACC117" s="4">
        <f t="shared" si="149"/>
        <v>2</v>
      </c>
      <c r="ACD117" s="25">
        <f t="shared" si="158"/>
        <v>580000</v>
      </c>
      <c r="ACE117" s="5">
        <f t="shared" si="113"/>
        <v>3</v>
      </c>
      <c r="ACF117" s="11">
        <f t="shared" si="114"/>
        <v>386666.66666666669</v>
      </c>
      <c r="ACG117" s="4">
        <v>6</v>
      </c>
      <c r="ACH117" s="4">
        <v>1</v>
      </c>
      <c r="ACI117" s="11">
        <f t="shared" si="115"/>
        <v>1160000</v>
      </c>
      <c r="ACJ117" s="5"/>
      <c r="ACK117" s="13">
        <f t="shared" si="116"/>
        <v>0</v>
      </c>
      <c r="ACL117" s="4">
        <v>1</v>
      </c>
      <c r="ACM117" s="25">
        <f t="shared" si="150"/>
        <v>1160000</v>
      </c>
      <c r="ACN117" s="11">
        <f t="shared" si="151"/>
        <v>1160000</v>
      </c>
      <c r="ACO117" s="200"/>
      <c r="ACR117" s="72" t="s">
        <v>407</v>
      </c>
      <c r="ACZ117" s="4" t="s">
        <v>259</v>
      </c>
      <c r="ADD117" s="4" t="s">
        <v>185</v>
      </c>
      <c r="AEY117" s="4">
        <v>1</v>
      </c>
      <c r="AFD117" s="4">
        <v>1</v>
      </c>
      <c r="AFW117" s="4">
        <v>1</v>
      </c>
      <c r="AGK117" s="5"/>
      <c r="AIW117" s="5"/>
      <c r="AIX117" s="5"/>
      <c r="AIZ117" s="5">
        <v>1160000</v>
      </c>
      <c r="AJE117" s="37"/>
      <c r="AJF117" s="383">
        <v>1160000</v>
      </c>
      <c r="AJG117" s="11">
        <f t="shared" si="117"/>
        <v>386666.66666666669</v>
      </c>
      <c r="AJH117" s="201"/>
      <c r="AJI117" s="6"/>
      <c r="AJU117" s="4">
        <f t="shared" si="152"/>
        <v>0</v>
      </c>
      <c r="AJY117" s="201"/>
      <c r="AJZ117" s="4" t="s">
        <v>647</v>
      </c>
      <c r="AKA117" s="4" t="s">
        <v>761</v>
      </c>
      <c r="AKB117" s="4" t="s">
        <v>261</v>
      </c>
      <c r="AKC117" s="4" t="s">
        <v>260</v>
      </c>
      <c r="AKD117" s="4" t="s">
        <v>260</v>
      </c>
      <c r="AKE117" s="4" t="s">
        <v>260</v>
      </c>
      <c r="AKF117" s="4" t="s">
        <v>260</v>
      </c>
      <c r="AKG117" s="4" t="s">
        <v>260</v>
      </c>
      <c r="AKH117" s="4" t="s">
        <v>262</v>
      </c>
      <c r="AKI117" s="4" t="s">
        <v>260</v>
      </c>
      <c r="AKJ117" s="4" t="s">
        <v>260</v>
      </c>
      <c r="AKK117" s="4" t="s">
        <v>260</v>
      </c>
      <c r="AKL117" s="4" t="s">
        <v>260</v>
      </c>
      <c r="AKM117" s="4" t="s">
        <v>260</v>
      </c>
      <c r="AKN117" s="4" t="s">
        <v>260</v>
      </c>
      <c r="AKO117" s="4" t="s">
        <v>260</v>
      </c>
      <c r="AKP117" s="4" t="s">
        <v>263</v>
      </c>
      <c r="AKQ117" s="4" t="s">
        <v>260</v>
      </c>
      <c r="AKR117" s="4" t="s">
        <v>260</v>
      </c>
      <c r="AKS117" s="4" t="s">
        <v>260</v>
      </c>
      <c r="AKT117" s="4" t="s">
        <v>260</v>
      </c>
      <c r="AKU117" s="4" t="s">
        <v>260</v>
      </c>
      <c r="AKV117" s="4" t="s">
        <v>260</v>
      </c>
      <c r="AKW117" s="4" t="s">
        <v>260</v>
      </c>
      <c r="AKX117" s="4" t="s">
        <v>260</v>
      </c>
      <c r="AKY117" s="4" t="s">
        <v>260</v>
      </c>
      <c r="AKZ117" s="4" t="s">
        <v>260</v>
      </c>
      <c r="ALA117" s="4" t="s">
        <v>260</v>
      </c>
      <c r="ALB117" s="4" t="s">
        <v>260</v>
      </c>
      <c r="ALC117" s="4" t="s">
        <v>260</v>
      </c>
      <c r="ALD117" s="4" t="s">
        <v>260</v>
      </c>
      <c r="ALE117" s="4" t="s">
        <v>260</v>
      </c>
      <c r="ALF117" s="4" t="s">
        <v>260</v>
      </c>
      <c r="ALG117" s="4" t="s">
        <v>260</v>
      </c>
      <c r="ALH117" s="4" t="s">
        <v>260</v>
      </c>
      <c r="ALI117" s="4" t="s">
        <v>260</v>
      </c>
      <c r="ALJ117" s="4" t="s">
        <v>260</v>
      </c>
      <c r="ALK117" s="4">
        <v>2</v>
      </c>
      <c r="ALL117" s="5">
        <f t="shared" si="154"/>
        <v>580000</v>
      </c>
      <c r="ALM117" s="202">
        <v>1160000</v>
      </c>
      <c r="ALO117" s="4">
        <v>1</v>
      </c>
      <c r="ALP117" s="4">
        <v>1</v>
      </c>
      <c r="ALS117" s="201"/>
      <c r="AMH117" s="403"/>
    </row>
    <row r="118" spans="1:1022" s="1" customFormat="1" ht="15" customHeight="1" x14ac:dyDescent="0.25">
      <c r="A118" s="268"/>
      <c r="B118" s="113">
        <v>116</v>
      </c>
      <c r="C118" s="304" t="s">
        <v>762</v>
      </c>
      <c r="D118" s="304" t="s">
        <v>763</v>
      </c>
      <c r="E118" s="1">
        <v>2007</v>
      </c>
      <c r="F118" s="1">
        <v>3</v>
      </c>
      <c r="G118" s="1">
        <v>1</v>
      </c>
      <c r="H118" s="1">
        <v>1</v>
      </c>
      <c r="I118" s="1">
        <v>1</v>
      </c>
      <c r="J118" s="1">
        <v>4</v>
      </c>
      <c r="K118" s="1">
        <v>1998</v>
      </c>
      <c r="L118" s="1">
        <v>1998</v>
      </c>
      <c r="M118" s="1">
        <v>1</v>
      </c>
      <c r="AB118" s="1">
        <v>1</v>
      </c>
      <c r="AW118" s="1">
        <v>1</v>
      </c>
      <c r="AY118" s="1">
        <v>1</v>
      </c>
      <c r="BA118" s="1">
        <v>1</v>
      </c>
      <c r="BB118" s="1">
        <v>10</v>
      </c>
      <c r="CG118" s="1">
        <v>1</v>
      </c>
      <c r="CH118" s="246"/>
      <c r="CP118" s="1">
        <f t="shared" si="118"/>
        <v>0</v>
      </c>
      <c r="CS118" s="1">
        <f t="shared" si="82"/>
        <v>0</v>
      </c>
      <c r="DO118" s="1">
        <f t="shared" si="119"/>
        <v>0</v>
      </c>
      <c r="DX118" s="1">
        <f t="shared" si="120"/>
        <v>0</v>
      </c>
      <c r="EE118" s="1">
        <f t="shared" si="121"/>
        <v>0</v>
      </c>
      <c r="EH118" s="1">
        <f t="shared" si="122"/>
        <v>0</v>
      </c>
      <c r="FF118" s="116"/>
      <c r="GP118" s="1">
        <f t="shared" si="83"/>
        <v>0</v>
      </c>
      <c r="GY118" s="1">
        <f t="shared" si="123"/>
        <v>0</v>
      </c>
      <c r="HC118" s="1">
        <f t="shared" si="124"/>
        <v>0</v>
      </c>
      <c r="HS118" s="1">
        <f t="shared" si="125"/>
        <v>0</v>
      </c>
      <c r="HX118" s="1">
        <f t="shared" si="84"/>
        <v>0</v>
      </c>
      <c r="ID118" s="1">
        <f t="shared" si="85"/>
        <v>0</v>
      </c>
      <c r="IN118" s="1">
        <f t="shared" si="126"/>
        <v>0</v>
      </c>
      <c r="IW118" s="1">
        <f t="shared" si="127"/>
        <v>0</v>
      </c>
      <c r="IZ118" s="1">
        <f t="shared" si="86"/>
        <v>0</v>
      </c>
      <c r="JJ118" s="1">
        <f t="shared" si="87"/>
        <v>0</v>
      </c>
      <c r="JV118" s="1">
        <f t="shared" si="128"/>
        <v>0</v>
      </c>
      <c r="KB118" s="1">
        <f t="shared" si="129"/>
        <v>0</v>
      </c>
      <c r="LG118" s="1">
        <f t="shared" si="88"/>
        <v>0</v>
      </c>
      <c r="LT118" s="1">
        <f t="shared" si="130"/>
        <v>0</v>
      </c>
      <c r="MA118" s="1">
        <f t="shared" si="131"/>
        <v>0</v>
      </c>
      <c r="MF118" s="1">
        <f t="shared" si="132"/>
        <v>0</v>
      </c>
      <c r="MM118" s="1">
        <f t="shared" si="133"/>
        <v>0</v>
      </c>
      <c r="MS118" s="1">
        <f t="shared" si="134"/>
        <v>0</v>
      </c>
      <c r="MU118" s="115"/>
      <c r="OI118" s="120"/>
      <c r="PD118" s="1">
        <f t="shared" si="89"/>
        <v>0</v>
      </c>
      <c r="QF118" s="1">
        <f t="shared" si="135"/>
        <v>0</v>
      </c>
      <c r="QY118" s="1">
        <f t="shared" si="136"/>
        <v>0</v>
      </c>
      <c r="RK118" s="1">
        <f t="shared" si="137"/>
        <v>0</v>
      </c>
      <c r="SA118" s="1">
        <f t="shared" si="138"/>
        <v>0</v>
      </c>
      <c r="SG118" s="1">
        <f t="shared" si="139"/>
        <v>0</v>
      </c>
      <c r="SO118" s="1">
        <f t="shared" si="140"/>
        <v>0</v>
      </c>
      <c r="TB118" s="1">
        <f t="shared" si="141"/>
        <v>0</v>
      </c>
      <c r="TS118" s="1">
        <f t="shared" si="90"/>
        <v>0</v>
      </c>
      <c r="UD118" s="1">
        <f t="shared" si="91"/>
        <v>0</v>
      </c>
      <c r="UG118" s="1">
        <f t="shared" si="92"/>
        <v>0</v>
      </c>
      <c r="UQ118" s="1">
        <f t="shared" si="142"/>
        <v>0</v>
      </c>
      <c r="VA118" s="1">
        <f t="shared" si="143"/>
        <v>0</v>
      </c>
      <c r="VG118" s="1">
        <f t="shared" si="144"/>
        <v>0</v>
      </c>
      <c r="WY118" s="1">
        <f t="shared" si="93"/>
        <v>0</v>
      </c>
      <c r="XB118" s="1">
        <f t="shared" si="145"/>
        <v>0</v>
      </c>
      <c r="XG118" s="1">
        <f t="shared" si="94"/>
        <v>0</v>
      </c>
      <c r="XK118" s="108"/>
      <c r="XL118" s="1">
        <f t="shared" si="95"/>
        <v>0</v>
      </c>
      <c r="XM118" s="1">
        <f t="shared" si="96"/>
        <v>0</v>
      </c>
      <c r="XN118" s="1">
        <f t="shared" si="146"/>
        <v>0</v>
      </c>
      <c r="XO118" s="1">
        <f t="shared" si="97"/>
        <v>0</v>
      </c>
      <c r="XP118" s="1">
        <f t="shared" si="147"/>
        <v>0</v>
      </c>
      <c r="XQ118" s="1">
        <f t="shared" si="98"/>
        <v>0</v>
      </c>
      <c r="XR118" s="1">
        <f t="shared" si="99"/>
        <v>0</v>
      </c>
      <c r="XS118" s="1">
        <f t="shared" si="159"/>
        <v>0</v>
      </c>
      <c r="XT118" s="1">
        <f t="shared" si="148"/>
        <v>0</v>
      </c>
      <c r="XU118" s="1">
        <f t="shared" si="101"/>
        <v>0</v>
      </c>
      <c r="XV118" s="1">
        <f t="shared" si="102"/>
        <v>0</v>
      </c>
      <c r="XW118" s="1">
        <f t="shared" si="103"/>
        <v>0</v>
      </c>
      <c r="XX118" s="1">
        <f t="shared" si="104"/>
        <v>0</v>
      </c>
      <c r="XY118" s="1">
        <f t="shared" si="105"/>
        <v>0</v>
      </c>
      <c r="XZ118" s="1">
        <f t="shared" si="106"/>
        <v>0</v>
      </c>
      <c r="YA118" s="1">
        <f t="shared" si="107"/>
        <v>0</v>
      </c>
      <c r="YB118" s="1">
        <f t="shared" si="108"/>
        <v>0</v>
      </c>
      <c r="YC118" s="1">
        <f t="shared" si="109"/>
        <v>0</v>
      </c>
      <c r="YD118" s="132"/>
      <c r="YE118" s="133"/>
      <c r="YF118" s="133" t="e">
        <f t="shared" si="110"/>
        <v>#DIV/0!</v>
      </c>
      <c r="YG118" s="130"/>
      <c r="YH118" s="130" t="e">
        <f t="shared" si="111"/>
        <v>#DIV/0!</v>
      </c>
      <c r="YI118" s="129"/>
      <c r="YJ118" s="128" t="e">
        <f t="shared" si="112"/>
        <v>#DIV/0!</v>
      </c>
      <c r="YK118" s="177"/>
      <c r="YL118">
        <v>1</v>
      </c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>
        <f t="shared" si="149"/>
        <v>0</v>
      </c>
      <c r="ACD118" s="25" t="e">
        <f t="shared" si="158"/>
        <v>#DIV/0!</v>
      </c>
      <c r="ACE118" s="11">
        <f t="shared" si="113"/>
        <v>0</v>
      </c>
      <c r="ACF118" s="11" t="e">
        <f t="shared" si="114"/>
        <v>#DIV/0!</v>
      </c>
      <c r="ACG118" s="1">
        <v>5</v>
      </c>
      <c r="ACH118" s="1">
        <v>1</v>
      </c>
      <c r="ACI118" s="11">
        <f t="shared" si="115"/>
        <v>358000</v>
      </c>
      <c r="ACJ118" s="45">
        <v>1</v>
      </c>
      <c r="ACK118" s="13">
        <f t="shared" si="116"/>
        <v>358000</v>
      </c>
      <c r="ACL118">
        <v>1</v>
      </c>
      <c r="ACM118" s="25">
        <f t="shared" si="150"/>
        <v>358000</v>
      </c>
      <c r="ACN118" s="11">
        <f t="shared" si="151"/>
        <v>358000</v>
      </c>
      <c r="ACO118" s="65"/>
      <c r="ACR118" s="1" t="s">
        <v>258</v>
      </c>
      <c r="ACS118" s="1">
        <v>1</v>
      </c>
      <c r="ACT118" s="1">
        <v>1</v>
      </c>
      <c r="ACU118" s="1">
        <v>1</v>
      </c>
      <c r="ACV118" s="1">
        <v>1</v>
      </c>
      <c r="ACZ118" s="1" t="s">
        <v>259</v>
      </c>
      <c r="ADD118" s="1" t="s">
        <v>189</v>
      </c>
      <c r="ADF118" s="1">
        <v>1</v>
      </c>
      <c r="ADG118" s="1">
        <v>1</v>
      </c>
      <c r="ADI118" s="1">
        <v>1</v>
      </c>
      <c r="ADO118" s="1">
        <v>1</v>
      </c>
      <c r="ADU118" s="1">
        <v>3</v>
      </c>
      <c r="AEY118" s="1">
        <v>1</v>
      </c>
      <c r="AFA118" s="1">
        <v>1</v>
      </c>
      <c r="AFK118" s="1">
        <v>1</v>
      </c>
      <c r="AFU118" s="1">
        <v>1</v>
      </c>
      <c r="AGJ118" s="1">
        <v>358000</v>
      </c>
      <c r="AGK118" s="11">
        <f t="shared" si="155"/>
        <v>0</v>
      </c>
      <c r="AHH118" s="1">
        <v>358000</v>
      </c>
      <c r="AHJ118" s="1">
        <v>1</v>
      </c>
      <c r="AHK118" s="1">
        <v>1</v>
      </c>
      <c r="AHT118" s="1">
        <v>1</v>
      </c>
      <c r="AHU118" s="1">
        <v>1</v>
      </c>
      <c r="AHV118" s="1">
        <v>1</v>
      </c>
      <c r="AHW118" s="1">
        <v>4</v>
      </c>
      <c r="AHX118" s="1">
        <v>1</v>
      </c>
      <c r="AHY118" s="1">
        <v>1</v>
      </c>
      <c r="AHZ118" s="1">
        <v>1</v>
      </c>
      <c r="AIH118" s="1">
        <v>1</v>
      </c>
      <c r="AIW118" s="11"/>
      <c r="AIX118" s="11"/>
      <c r="AIZ118" s="11">
        <v>358000</v>
      </c>
      <c r="AJE118" s="45"/>
      <c r="AJF118" s="381">
        <v>358000</v>
      </c>
      <c r="AJG118" s="11" t="e">
        <f t="shared" si="117"/>
        <v>#DIV/0!</v>
      </c>
      <c r="AJH118" s="60"/>
      <c r="AJI118" s="12">
        <v>4</v>
      </c>
      <c r="AJU118" s="1">
        <f t="shared" si="152"/>
        <v>0</v>
      </c>
      <c r="AJX118" s="1">
        <f t="shared" si="153"/>
        <v>0</v>
      </c>
      <c r="AJY118" s="60"/>
      <c r="AJZ118" s="1" t="s">
        <v>764</v>
      </c>
      <c r="AKA118" s="1" t="s">
        <v>346</v>
      </c>
      <c r="AKB118" s="1" t="s">
        <v>765</v>
      </c>
      <c r="AKC118" s="1" t="s">
        <v>621</v>
      </c>
      <c r="AKD118" s="1" t="s">
        <v>260</v>
      </c>
      <c r="AKE118" s="1" t="s">
        <v>260</v>
      </c>
      <c r="AKF118" s="1" t="s">
        <v>260</v>
      </c>
      <c r="AKG118" s="1" t="s">
        <v>260</v>
      </c>
      <c r="AKH118" s="1" t="s">
        <v>262</v>
      </c>
      <c r="AKI118" s="1" t="s">
        <v>260</v>
      </c>
      <c r="AKJ118" s="1" t="s">
        <v>260</v>
      </c>
      <c r="AKK118" s="1" t="s">
        <v>260</v>
      </c>
      <c r="AKL118" s="1" t="s">
        <v>260</v>
      </c>
      <c r="AKM118" s="1" t="s">
        <v>260</v>
      </c>
      <c r="AKN118" s="1" t="s">
        <v>260</v>
      </c>
      <c r="AKO118" s="1" t="s">
        <v>260</v>
      </c>
      <c r="AKP118" s="1" t="s">
        <v>263</v>
      </c>
      <c r="AKQ118" s="1" t="s">
        <v>260</v>
      </c>
      <c r="AKR118" s="1" t="s">
        <v>260</v>
      </c>
      <c r="AKS118" s="1" t="s">
        <v>260</v>
      </c>
      <c r="AKT118" s="1" t="s">
        <v>260</v>
      </c>
      <c r="AKU118" s="1" t="s">
        <v>260</v>
      </c>
      <c r="AKV118" s="1" t="s">
        <v>260</v>
      </c>
      <c r="AKW118" s="1" t="s">
        <v>260</v>
      </c>
      <c r="AKX118" s="1" t="s">
        <v>260</v>
      </c>
      <c r="AKY118" s="1" t="s">
        <v>260</v>
      </c>
      <c r="AKZ118" s="1" t="s">
        <v>260</v>
      </c>
      <c r="ALA118" s="1" t="s">
        <v>260</v>
      </c>
      <c r="ALB118" s="1" t="s">
        <v>260</v>
      </c>
      <c r="ALC118" s="1" t="s">
        <v>260</v>
      </c>
      <c r="ALD118" s="1" t="s">
        <v>260</v>
      </c>
      <c r="ALE118" s="1" t="s">
        <v>260</v>
      </c>
      <c r="ALF118" s="1" t="s">
        <v>260</v>
      </c>
      <c r="ALG118" s="1" t="s">
        <v>260</v>
      </c>
      <c r="ALH118" s="1" t="s">
        <v>260</v>
      </c>
      <c r="ALI118" s="1" t="s">
        <v>260</v>
      </c>
      <c r="ALJ118" s="1" t="s">
        <v>260</v>
      </c>
      <c r="ALK118" s="1">
        <v>4</v>
      </c>
      <c r="ALL118" s="11">
        <f t="shared" si="154"/>
        <v>89500</v>
      </c>
      <c r="ALM118" s="28">
        <v>358000</v>
      </c>
      <c r="ALN118" s="1">
        <v>1</v>
      </c>
      <c r="ALO118" s="1">
        <v>2</v>
      </c>
      <c r="ALP118" s="1">
        <v>1</v>
      </c>
      <c r="ALS118" s="60"/>
      <c r="ALT118" s="1">
        <v>1</v>
      </c>
      <c r="ALW118" s="1">
        <v>1</v>
      </c>
      <c r="ALX118" s="1">
        <v>1</v>
      </c>
      <c r="AMH118" s="403"/>
    </row>
    <row r="119" spans="1:1022" s="1" customFormat="1" ht="15" customHeight="1" x14ac:dyDescent="0.25">
      <c r="A119" s="268"/>
      <c r="B119" s="113">
        <v>117</v>
      </c>
      <c r="C119" s="304" t="s">
        <v>766</v>
      </c>
      <c r="D119" s="304" t="s">
        <v>767</v>
      </c>
      <c r="E119" s="1">
        <v>1998</v>
      </c>
      <c r="H119" s="1">
        <v>2</v>
      </c>
      <c r="I119" s="1">
        <v>1</v>
      </c>
      <c r="J119" s="1">
        <v>2</v>
      </c>
      <c r="K119" s="1">
        <v>1996</v>
      </c>
      <c r="L119" s="1">
        <v>1997</v>
      </c>
      <c r="M119" s="1">
        <v>2</v>
      </c>
      <c r="Z119" s="1">
        <v>1</v>
      </c>
      <c r="AA119" s="1">
        <v>1</v>
      </c>
      <c r="AY119" s="1">
        <v>1</v>
      </c>
      <c r="BA119" s="1">
        <v>1</v>
      </c>
      <c r="BB119" s="1">
        <v>11</v>
      </c>
      <c r="BC119" s="1">
        <v>1</v>
      </c>
      <c r="BG119" s="1">
        <v>3</v>
      </c>
      <c r="CG119" s="1">
        <v>1</v>
      </c>
      <c r="CH119" s="246"/>
      <c r="CP119" s="1">
        <f t="shared" si="118"/>
        <v>0</v>
      </c>
      <c r="CS119" s="1">
        <f t="shared" si="82"/>
        <v>0</v>
      </c>
      <c r="DO119" s="1">
        <f t="shared" si="119"/>
        <v>0</v>
      </c>
      <c r="DX119" s="1">
        <f t="shared" si="120"/>
        <v>0</v>
      </c>
      <c r="EE119" s="1">
        <f t="shared" si="121"/>
        <v>0</v>
      </c>
      <c r="EH119" s="1">
        <f t="shared" si="122"/>
        <v>0</v>
      </c>
      <c r="FF119" s="116"/>
      <c r="GP119" s="1">
        <f t="shared" si="83"/>
        <v>0</v>
      </c>
      <c r="GY119" s="1">
        <f t="shared" si="123"/>
        <v>0</v>
      </c>
      <c r="HC119" s="1">
        <f t="shared" si="124"/>
        <v>0</v>
      </c>
      <c r="HS119" s="1">
        <f t="shared" si="125"/>
        <v>0</v>
      </c>
      <c r="HX119" s="1">
        <f t="shared" si="84"/>
        <v>0</v>
      </c>
      <c r="ID119" s="1">
        <f t="shared" si="85"/>
        <v>0</v>
      </c>
      <c r="IN119" s="1">
        <f t="shared" si="126"/>
        <v>0</v>
      </c>
      <c r="IW119" s="1">
        <f t="shared" si="127"/>
        <v>0</v>
      </c>
      <c r="IZ119" s="1">
        <f t="shared" si="86"/>
        <v>0</v>
      </c>
      <c r="JJ119" s="1">
        <f t="shared" si="87"/>
        <v>0</v>
      </c>
      <c r="JV119" s="1">
        <f t="shared" si="128"/>
        <v>0</v>
      </c>
      <c r="KB119" s="1">
        <f t="shared" si="129"/>
        <v>0</v>
      </c>
      <c r="LG119" s="1">
        <f t="shared" si="88"/>
        <v>0</v>
      </c>
      <c r="LT119" s="1">
        <f t="shared" si="130"/>
        <v>0</v>
      </c>
      <c r="MA119" s="1">
        <f t="shared" si="131"/>
        <v>0</v>
      </c>
      <c r="MF119" s="1">
        <f t="shared" si="132"/>
        <v>0</v>
      </c>
      <c r="MM119" s="1">
        <f t="shared" si="133"/>
        <v>0</v>
      </c>
      <c r="MS119" s="1">
        <f t="shared" si="134"/>
        <v>0</v>
      </c>
      <c r="MU119" s="115"/>
      <c r="OI119" s="120"/>
      <c r="PD119" s="1">
        <f t="shared" si="89"/>
        <v>0</v>
      </c>
      <c r="QF119" s="1">
        <f t="shared" si="135"/>
        <v>0</v>
      </c>
      <c r="QY119" s="1">
        <f t="shared" si="136"/>
        <v>0</v>
      </c>
      <c r="RK119" s="1">
        <f t="shared" si="137"/>
        <v>0</v>
      </c>
      <c r="SA119" s="1">
        <f t="shared" si="138"/>
        <v>0</v>
      </c>
      <c r="SG119" s="1">
        <f t="shared" si="139"/>
        <v>0</v>
      </c>
      <c r="SO119" s="1">
        <f t="shared" si="140"/>
        <v>0</v>
      </c>
      <c r="SY119" s="1">
        <v>1</v>
      </c>
      <c r="TB119" s="1">
        <f t="shared" si="141"/>
        <v>0</v>
      </c>
      <c r="TS119" s="1">
        <f t="shared" si="90"/>
        <v>0</v>
      </c>
      <c r="UD119" s="1">
        <f t="shared" si="91"/>
        <v>0</v>
      </c>
      <c r="UG119" s="1">
        <f t="shared" si="92"/>
        <v>0</v>
      </c>
      <c r="UQ119" s="1">
        <f t="shared" si="142"/>
        <v>0</v>
      </c>
      <c r="VA119" s="1">
        <f t="shared" si="143"/>
        <v>0</v>
      </c>
      <c r="VG119" s="1">
        <f t="shared" si="144"/>
        <v>0</v>
      </c>
      <c r="VI119" s="1">
        <v>1</v>
      </c>
      <c r="WY119" s="1">
        <f t="shared" si="93"/>
        <v>1</v>
      </c>
      <c r="WZ119" s="1">
        <v>1</v>
      </c>
      <c r="XB119" s="1">
        <f t="shared" si="145"/>
        <v>0</v>
      </c>
      <c r="XG119" s="1">
        <f t="shared" si="94"/>
        <v>0</v>
      </c>
      <c r="XK119" s="108"/>
      <c r="XL119" s="1">
        <f t="shared" si="95"/>
        <v>0</v>
      </c>
      <c r="XM119" s="1">
        <f t="shared" si="96"/>
        <v>0</v>
      </c>
      <c r="XN119" s="1">
        <f t="shared" si="146"/>
        <v>0</v>
      </c>
      <c r="XO119" s="1">
        <f t="shared" si="97"/>
        <v>0</v>
      </c>
      <c r="XP119" s="1">
        <f t="shared" si="147"/>
        <v>0</v>
      </c>
      <c r="XQ119" s="1">
        <f t="shared" si="98"/>
        <v>1</v>
      </c>
      <c r="XR119" s="1">
        <f t="shared" si="99"/>
        <v>0</v>
      </c>
      <c r="XS119" s="1">
        <f t="shared" si="159"/>
        <v>0</v>
      </c>
      <c r="XT119" s="1">
        <f t="shared" si="148"/>
        <v>0</v>
      </c>
      <c r="XU119" s="1">
        <f t="shared" si="101"/>
        <v>0</v>
      </c>
      <c r="XV119" s="1">
        <f t="shared" si="102"/>
        <v>0</v>
      </c>
      <c r="XW119" s="1">
        <f t="shared" si="103"/>
        <v>0</v>
      </c>
      <c r="XX119" s="1">
        <f t="shared" si="104"/>
        <v>0</v>
      </c>
      <c r="XY119" s="1">
        <f t="shared" si="105"/>
        <v>0</v>
      </c>
      <c r="XZ119" s="1">
        <f t="shared" si="106"/>
        <v>0</v>
      </c>
      <c r="YA119" s="1">
        <f t="shared" si="107"/>
        <v>1</v>
      </c>
      <c r="YB119" s="1">
        <f t="shared" si="108"/>
        <v>0</v>
      </c>
      <c r="YC119" s="1">
        <f t="shared" si="109"/>
        <v>0</v>
      </c>
      <c r="YD119" s="132"/>
      <c r="YE119" s="133">
        <f t="shared" ref="YE119:YE135" si="161">SUM(XL119:YC119)</f>
        <v>2</v>
      </c>
      <c r="YF119" s="133">
        <f t="shared" si="110"/>
        <v>91750</v>
      </c>
      <c r="YG119" s="130">
        <v>2</v>
      </c>
      <c r="YH119" s="130">
        <f t="shared" si="111"/>
        <v>91750</v>
      </c>
      <c r="YI119" s="129">
        <v>2</v>
      </c>
      <c r="YJ119" s="128">
        <f t="shared" si="112"/>
        <v>91750</v>
      </c>
      <c r="YK119" s="177"/>
      <c r="YL119">
        <v>0.5</v>
      </c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>
        <v>1</v>
      </c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>
        <f t="shared" si="149"/>
        <v>1</v>
      </c>
      <c r="ACD119" s="25">
        <f t="shared" si="158"/>
        <v>183500</v>
      </c>
      <c r="ACE119" s="11">
        <f t="shared" si="113"/>
        <v>3</v>
      </c>
      <c r="ACF119" s="11">
        <f t="shared" si="114"/>
        <v>122333.33333333333</v>
      </c>
      <c r="ACG119" s="1">
        <v>24</v>
      </c>
      <c r="ACH119" s="1">
        <v>2</v>
      </c>
      <c r="ACI119" s="11">
        <f t="shared" si="115"/>
        <v>183500</v>
      </c>
      <c r="ACJ119" s="45">
        <v>1</v>
      </c>
      <c r="ACK119" s="13">
        <f t="shared" si="116"/>
        <v>367000</v>
      </c>
      <c r="ACL119">
        <v>0.5</v>
      </c>
      <c r="ACM119" s="25">
        <f t="shared" si="150"/>
        <v>183500</v>
      </c>
      <c r="ACN119" s="11">
        <f t="shared" si="151"/>
        <v>183500</v>
      </c>
      <c r="ACO119" s="65"/>
      <c r="ACR119" s="1" t="s">
        <v>258</v>
      </c>
      <c r="ACS119" s="1">
        <v>1</v>
      </c>
      <c r="ACT119" s="1">
        <v>1</v>
      </c>
      <c r="ACV119" s="1">
        <v>1</v>
      </c>
      <c r="ACZ119" s="1" t="s">
        <v>259</v>
      </c>
      <c r="ADD119" s="1" t="s">
        <v>185</v>
      </c>
      <c r="ADU119" s="1">
        <v>4</v>
      </c>
      <c r="ADV119" s="1">
        <v>5</v>
      </c>
      <c r="ADX119" s="1">
        <v>1</v>
      </c>
      <c r="AFH119" s="1">
        <v>2</v>
      </c>
      <c r="AFL119" s="1">
        <v>1</v>
      </c>
      <c r="AGJ119" s="1">
        <v>356000</v>
      </c>
      <c r="AGK119" s="11">
        <f t="shared" si="155"/>
        <v>0</v>
      </c>
      <c r="AHH119" s="1">
        <v>356000</v>
      </c>
      <c r="AHJ119" s="1">
        <v>2</v>
      </c>
      <c r="AHK119" s="1">
        <v>1</v>
      </c>
      <c r="AHV119" s="1">
        <v>1</v>
      </c>
      <c r="AHY119" s="1">
        <v>2</v>
      </c>
      <c r="AHZ119" s="1">
        <v>1</v>
      </c>
      <c r="AIH119" s="1">
        <v>1</v>
      </c>
      <c r="AIV119" s="1">
        <v>1</v>
      </c>
      <c r="AIW119" s="11">
        <v>11000</v>
      </c>
      <c r="AIX119" s="11"/>
      <c r="AIY119" s="1">
        <v>3.09</v>
      </c>
      <c r="AIZ119" s="11">
        <v>185000</v>
      </c>
      <c r="AJA119" s="1">
        <v>171000</v>
      </c>
      <c r="AJB119" s="1">
        <v>1</v>
      </c>
      <c r="AJD119" s="1">
        <v>46.594005449591279</v>
      </c>
      <c r="AJE119" s="45">
        <v>92.432432432432435</v>
      </c>
      <c r="AJF119" s="381">
        <v>367000</v>
      </c>
      <c r="AJG119" s="11">
        <f t="shared" si="117"/>
        <v>122333.33333333333</v>
      </c>
      <c r="AJH119" s="60"/>
      <c r="AJI119" s="12"/>
      <c r="AJU119" s="1">
        <f t="shared" si="152"/>
        <v>0</v>
      </c>
      <c r="AJX119" s="1">
        <f t="shared" si="153"/>
        <v>0</v>
      </c>
      <c r="AJY119" s="60"/>
      <c r="AJZ119" s="1" t="s">
        <v>272</v>
      </c>
      <c r="AKA119" s="1" t="s">
        <v>260</v>
      </c>
      <c r="AKB119" s="1" t="s">
        <v>261</v>
      </c>
      <c r="AKC119" s="1" t="s">
        <v>260</v>
      </c>
      <c r="AKD119" s="1" t="s">
        <v>260</v>
      </c>
      <c r="AKE119" s="1" t="s">
        <v>260</v>
      </c>
      <c r="AKF119" s="1" t="s">
        <v>260</v>
      </c>
      <c r="AKG119" s="1" t="s">
        <v>260</v>
      </c>
      <c r="AKH119" s="1" t="s">
        <v>262</v>
      </c>
      <c r="AKI119" s="1" t="s">
        <v>260</v>
      </c>
      <c r="AKJ119" s="1" t="s">
        <v>260</v>
      </c>
      <c r="AKK119" s="1" t="s">
        <v>260</v>
      </c>
      <c r="AKL119" s="1" t="s">
        <v>260</v>
      </c>
      <c r="AKM119" s="1" t="s">
        <v>260</v>
      </c>
      <c r="AKN119" s="1" t="s">
        <v>260</v>
      </c>
      <c r="AKO119" s="1" t="s">
        <v>260</v>
      </c>
      <c r="AKP119" s="1" t="s">
        <v>263</v>
      </c>
      <c r="AKQ119" s="1" t="s">
        <v>260</v>
      </c>
      <c r="AKR119" s="1" t="s">
        <v>260</v>
      </c>
      <c r="AKS119" s="1" t="s">
        <v>260</v>
      </c>
      <c r="AKT119" s="1" t="s">
        <v>260</v>
      </c>
      <c r="AKU119" s="1" t="s">
        <v>260</v>
      </c>
      <c r="AKV119" s="1" t="s">
        <v>260</v>
      </c>
      <c r="AKW119" s="1" t="s">
        <v>260</v>
      </c>
      <c r="AKX119" s="1" t="s">
        <v>260</v>
      </c>
      <c r="AKY119" s="1" t="s">
        <v>260</v>
      </c>
      <c r="AKZ119" s="1" t="s">
        <v>260</v>
      </c>
      <c r="ALA119" s="1" t="s">
        <v>260</v>
      </c>
      <c r="ALB119" s="1" t="s">
        <v>260</v>
      </c>
      <c r="ALC119" s="1" t="s">
        <v>260</v>
      </c>
      <c r="ALD119" s="1" t="s">
        <v>260</v>
      </c>
      <c r="ALE119" s="1" t="s">
        <v>260</v>
      </c>
      <c r="ALF119" s="1" t="s">
        <v>260</v>
      </c>
      <c r="ALG119" s="1" t="s">
        <v>260</v>
      </c>
      <c r="ALH119" s="1" t="s">
        <v>260</v>
      </c>
      <c r="ALI119" s="1" t="s">
        <v>260</v>
      </c>
      <c r="ALJ119" s="1" t="s">
        <v>260</v>
      </c>
      <c r="ALK119" s="1">
        <v>1</v>
      </c>
      <c r="ALL119" s="11">
        <f t="shared" si="154"/>
        <v>367000</v>
      </c>
      <c r="ALM119" s="28">
        <v>367000</v>
      </c>
      <c r="ALN119" s="1">
        <v>1</v>
      </c>
      <c r="ALS119" s="60"/>
      <c r="ALT119" s="1">
        <v>1</v>
      </c>
      <c r="ALW119" s="1">
        <v>1</v>
      </c>
      <c r="ALX119" s="1">
        <v>1</v>
      </c>
      <c r="AMH119" s="403"/>
    </row>
    <row r="120" spans="1:1022" s="1" customFormat="1" ht="15" customHeight="1" x14ac:dyDescent="0.25">
      <c r="A120" s="268"/>
      <c r="B120" s="113">
        <v>118</v>
      </c>
      <c r="C120" s="304" t="s">
        <v>766</v>
      </c>
      <c r="D120" s="304" t="s">
        <v>768</v>
      </c>
      <c r="E120" s="1">
        <v>2000</v>
      </c>
      <c r="H120" s="1">
        <v>1</v>
      </c>
      <c r="I120" s="1">
        <v>1</v>
      </c>
      <c r="J120" s="1">
        <v>1</v>
      </c>
      <c r="K120" s="1">
        <v>1999</v>
      </c>
      <c r="L120" s="1">
        <v>1999</v>
      </c>
      <c r="M120" s="1">
        <v>1</v>
      </c>
      <c r="AC120" s="1">
        <v>1</v>
      </c>
      <c r="AY120" s="1">
        <v>1</v>
      </c>
      <c r="BA120" s="1">
        <v>1</v>
      </c>
      <c r="BB120" s="1">
        <v>33</v>
      </c>
      <c r="BC120" s="1">
        <v>1</v>
      </c>
      <c r="BE120" s="1">
        <v>1</v>
      </c>
      <c r="BF120" s="1">
        <v>1</v>
      </c>
      <c r="BG120" s="1">
        <v>2</v>
      </c>
      <c r="CG120" s="1">
        <v>1</v>
      </c>
      <c r="CH120" s="246"/>
      <c r="CP120" s="1">
        <f t="shared" si="118"/>
        <v>0</v>
      </c>
      <c r="CS120" s="1">
        <f t="shared" si="82"/>
        <v>0</v>
      </c>
      <c r="DO120" s="1">
        <f t="shared" si="119"/>
        <v>0</v>
      </c>
      <c r="DX120" s="1">
        <f t="shared" si="120"/>
        <v>0</v>
      </c>
      <c r="EE120" s="1">
        <f t="shared" si="121"/>
        <v>0</v>
      </c>
      <c r="EH120" s="1">
        <f t="shared" si="122"/>
        <v>0</v>
      </c>
      <c r="FF120" s="116"/>
      <c r="GP120" s="1">
        <f t="shared" si="83"/>
        <v>0</v>
      </c>
      <c r="GY120" s="1">
        <f t="shared" si="123"/>
        <v>0</v>
      </c>
      <c r="HC120" s="1">
        <f t="shared" si="124"/>
        <v>0</v>
      </c>
      <c r="HS120" s="1">
        <f t="shared" si="125"/>
        <v>0</v>
      </c>
      <c r="HX120" s="1">
        <f t="shared" si="84"/>
        <v>0</v>
      </c>
      <c r="ID120" s="1">
        <f t="shared" si="85"/>
        <v>0</v>
      </c>
      <c r="IN120" s="1">
        <f t="shared" si="126"/>
        <v>0</v>
      </c>
      <c r="IW120" s="1">
        <f t="shared" si="127"/>
        <v>0</v>
      </c>
      <c r="IZ120" s="1">
        <f t="shared" si="86"/>
        <v>0</v>
      </c>
      <c r="JJ120" s="1">
        <f t="shared" si="87"/>
        <v>0</v>
      </c>
      <c r="JV120" s="1">
        <f t="shared" si="128"/>
        <v>0</v>
      </c>
      <c r="KB120" s="1">
        <f t="shared" si="129"/>
        <v>0</v>
      </c>
      <c r="LG120" s="1">
        <f t="shared" si="88"/>
        <v>0</v>
      </c>
      <c r="LT120" s="1">
        <f t="shared" si="130"/>
        <v>0</v>
      </c>
      <c r="MA120" s="1">
        <f t="shared" si="131"/>
        <v>0</v>
      </c>
      <c r="MF120" s="1">
        <f t="shared" si="132"/>
        <v>0</v>
      </c>
      <c r="MM120" s="1">
        <f t="shared" si="133"/>
        <v>0</v>
      </c>
      <c r="MS120" s="1">
        <f t="shared" si="134"/>
        <v>0</v>
      </c>
      <c r="MU120" s="115"/>
      <c r="OI120" s="120"/>
      <c r="PD120" s="1">
        <f t="shared" si="89"/>
        <v>0</v>
      </c>
      <c r="QF120" s="1">
        <f t="shared" si="135"/>
        <v>0</v>
      </c>
      <c r="QY120" s="1">
        <f t="shared" si="136"/>
        <v>0</v>
      </c>
      <c r="RK120" s="1">
        <f t="shared" si="137"/>
        <v>0</v>
      </c>
      <c r="SA120" s="1">
        <f t="shared" si="138"/>
        <v>0</v>
      </c>
      <c r="SG120" s="1">
        <f t="shared" si="139"/>
        <v>0</v>
      </c>
      <c r="SO120" s="1">
        <f t="shared" si="140"/>
        <v>0</v>
      </c>
      <c r="TB120" s="1">
        <f t="shared" si="141"/>
        <v>0</v>
      </c>
      <c r="TS120" s="1">
        <f t="shared" si="90"/>
        <v>0</v>
      </c>
      <c r="UD120" s="1">
        <f t="shared" si="91"/>
        <v>0</v>
      </c>
      <c r="UG120" s="1">
        <f t="shared" si="92"/>
        <v>0</v>
      </c>
      <c r="UQ120" s="1">
        <f t="shared" si="142"/>
        <v>0</v>
      </c>
      <c r="VA120" s="1">
        <f t="shared" si="143"/>
        <v>0</v>
      </c>
      <c r="VG120" s="1">
        <f t="shared" si="144"/>
        <v>0</v>
      </c>
      <c r="VI120" s="1">
        <v>1</v>
      </c>
      <c r="WS120" s="1">
        <v>1</v>
      </c>
      <c r="WY120" s="1">
        <f t="shared" si="93"/>
        <v>2</v>
      </c>
      <c r="WZ120" s="1">
        <v>1</v>
      </c>
      <c r="XB120" s="1">
        <f t="shared" si="145"/>
        <v>0</v>
      </c>
      <c r="XG120" s="1">
        <f t="shared" si="94"/>
        <v>0</v>
      </c>
      <c r="XK120" s="108"/>
      <c r="XL120" s="1">
        <f t="shared" si="95"/>
        <v>0</v>
      </c>
      <c r="XM120" s="1">
        <f t="shared" si="96"/>
        <v>0</v>
      </c>
      <c r="XN120" s="1">
        <f t="shared" si="146"/>
        <v>0</v>
      </c>
      <c r="XO120" s="1">
        <f t="shared" si="97"/>
        <v>0</v>
      </c>
      <c r="XP120" s="1">
        <f t="shared" si="147"/>
        <v>0</v>
      </c>
      <c r="XQ120" s="1">
        <f t="shared" si="98"/>
        <v>0</v>
      </c>
      <c r="XR120" s="1">
        <f t="shared" si="99"/>
        <v>0</v>
      </c>
      <c r="XS120" s="1">
        <f t="shared" si="159"/>
        <v>0</v>
      </c>
      <c r="XT120" s="1">
        <f t="shared" si="148"/>
        <v>0</v>
      </c>
      <c r="XU120" s="1">
        <f t="shared" si="101"/>
        <v>0</v>
      </c>
      <c r="XV120" s="1">
        <f t="shared" si="102"/>
        <v>0</v>
      </c>
      <c r="XW120" s="1">
        <f t="shared" si="103"/>
        <v>0</v>
      </c>
      <c r="XX120" s="1">
        <f t="shared" si="104"/>
        <v>0</v>
      </c>
      <c r="XY120" s="1">
        <f t="shared" si="105"/>
        <v>0</v>
      </c>
      <c r="XZ120" s="1">
        <f t="shared" si="106"/>
        <v>0</v>
      </c>
      <c r="YA120" s="1">
        <f t="shared" si="107"/>
        <v>2</v>
      </c>
      <c r="YB120" s="1">
        <f t="shared" si="108"/>
        <v>0</v>
      </c>
      <c r="YC120" s="1">
        <f t="shared" si="109"/>
        <v>0</v>
      </c>
      <c r="YD120" s="132"/>
      <c r="YE120" s="133">
        <f t="shared" si="161"/>
        <v>2</v>
      </c>
      <c r="YF120" s="133">
        <f t="shared" si="110"/>
        <v>114500</v>
      </c>
      <c r="YG120" s="130">
        <v>1</v>
      </c>
      <c r="YH120" s="130">
        <f t="shared" si="111"/>
        <v>229000</v>
      </c>
      <c r="YI120" s="129">
        <v>1</v>
      </c>
      <c r="YJ120" s="128">
        <f t="shared" si="112"/>
        <v>229000</v>
      </c>
      <c r="YK120" s="177"/>
      <c r="YL120">
        <v>1</v>
      </c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>
        <f t="shared" si="149"/>
        <v>0</v>
      </c>
      <c r="ACD120" s="25" t="e">
        <f t="shared" si="158"/>
        <v>#DIV/0!</v>
      </c>
      <c r="ACE120" s="11">
        <f t="shared" si="113"/>
        <v>2</v>
      </c>
      <c r="ACF120" s="11">
        <f t="shared" si="114"/>
        <v>114500</v>
      </c>
      <c r="ACG120" s="1">
        <v>5</v>
      </c>
      <c r="ACH120" s="1">
        <v>1</v>
      </c>
      <c r="ACI120" s="11">
        <f t="shared" si="115"/>
        <v>229000</v>
      </c>
      <c r="ACJ120" s="45">
        <v>1</v>
      </c>
      <c r="ACK120" s="13">
        <f t="shared" si="116"/>
        <v>229000</v>
      </c>
      <c r="ACL120">
        <v>1</v>
      </c>
      <c r="ACM120" s="25">
        <f t="shared" si="150"/>
        <v>229000</v>
      </c>
      <c r="ACN120" s="11">
        <f t="shared" si="151"/>
        <v>229000</v>
      </c>
      <c r="ACO120" s="65"/>
      <c r="ACR120" s="1" t="s">
        <v>258</v>
      </c>
      <c r="ACZ120" s="1" t="s">
        <v>259</v>
      </c>
      <c r="ADD120" s="1" t="s">
        <v>185</v>
      </c>
      <c r="ADO120" s="1">
        <v>1</v>
      </c>
      <c r="ADR120" s="1">
        <v>1</v>
      </c>
      <c r="ADU120" s="1">
        <v>1</v>
      </c>
      <c r="AFD120" s="1">
        <v>1</v>
      </c>
      <c r="AFT120" s="1">
        <v>1</v>
      </c>
      <c r="AGJ120" s="1">
        <v>143000</v>
      </c>
      <c r="AGK120" s="11">
        <f t="shared" si="155"/>
        <v>0</v>
      </c>
      <c r="AHH120" s="1">
        <v>143000</v>
      </c>
      <c r="AHJ120" s="1">
        <v>2</v>
      </c>
      <c r="AHK120" s="1">
        <v>1</v>
      </c>
      <c r="AHV120" s="1">
        <v>1</v>
      </c>
      <c r="AHY120" s="1">
        <v>2</v>
      </c>
      <c r="AHZ120" s="1">
        <v>1</v>
      </c>
      <c r="AIH120" s="1">
        <v>1</v>
      </c>
      <c r="AIL120" s="1">
        <v>3</v>
      </c>
      <c r="AIM120" s="1">
        <v>1</v>
      </c>
      <c r="AIU120" s="1">
        <v>1</v>
      </c>
      <c r="AIV120" s="1">
        <v>1</v>
      </c>
      <c r="AIW120" s="11">
        <v>86000</v>
      </c>
      <c r="AIX120" s="11"/>
      <c r="AIY120" s="1">
        <v>60.14</v>
      </c>
      <c r="AIZ120" s="11">
        <v>1000</v>
      </c>
      <c r="AJA120" s="1">
        <v>142000</v>
      </c>
      <c r="AJB120" s="1">
        <v>1</v>
      </c>
      <c r="AJD120" s="1">
        <v>62.008733624454152</v>
      </c>
      <c r="AJE120" s="45">
        <v>14200</v>
      </c>
      <c r="AJF120" s="381">
        <v>229000</v>
      </c>
      <c r="AJG120" s="11">
        <f t="shared" si="117"/>
        <v>114500</v>
      </c>
      <c r="AJH120" s="60"/>
      <c r="AJI120" s="12"/>
      <c r="AJU120" s="1">
        <f t="shared" si="152"/>
        <v>0</v>
      </c>
      <c r="AJX120" s="1">
        <f t="shared" si="153"/>
        <v>0</v>
      </c>
      <c r="AJY120" s="60"/>
      <c r="AJZ120" s="1" t="s">
        <v>260</v>
      </c>
      <c r="AKA120" s="1" t="s">
        <v>260</v>
      </c>
      <c r="AKB120" s="1" t="s">
        <v>261</v>
      </c>
      <c r="AKC120" s="1" t="s">
        <v>260</v>
      </c>
      <c r="AKD120" s="1" t="s">
        <v>260</v>
      </c>
      <c r="AKE120" s="1" t="s">
        <v>260</v>
      </c>
      <c r="AKF120" s="1" t="s">
        <v>260</v>
      </c>
      <c r="AKG120" s="1" t="s">
        <v>260</v>
      </c>
      <c r="AKH120" s="1" t="s">
        <v>262</v>
      </c>
      <c r="AKI120" s="1" t="s">
        <v>260</v>
      </c>
      <c r="AKJ120" s="1" t="s">
        <v>260</v>
      </c>
      <c r="AKK120" s="1" t="s">
        <v>260</v>
      </c>
      <c r="AKL120" s="1" t="s">
        <v>260</v>
      </c>
      <c r="AKM120" s="1" t="s">
        <v>260</v>
      </c>
      <c r="AKN120" s="1" t="s">
        <v>260</v>
      </c>
      <c r="AKO120" s="1" t="s">
        <v>260</v>
      </c>
      <c r="AKP120" s="1" t="s">
        <v>263</v>
      </c>
      <c r="AKQ120" s="1" t="s">
        <v>260</v>
      </c>
      <c r="AKR120" s="1" t="s">
        <v>260</v>
      </c>
      <c r="AKS120" s="1" t="s">
        <v>260</v>
      </c>
      <c r="AKT120" s="1" t="s">
        <v>260</v>
      </c>
      <c r="AKU120" s="1" t="s">
        <v>260</v>
      </c>
      <c r="AKV120" s="1" t="s">
        <v>260</v>
      </c>
      <c r="AKW120" s="1" t="s">
        <v>260</v>
      </c>
      <c r="AKX120" s="1" t="s">
        <v>260</v>
      </c>
      <c r="AKY120" s="1" t="s">
        <v>260</v>
      </c>
      <c r="AKZ120" s="1" t="s">
        <v>260</v>
      </c>
      <c r="ALA120" s="1" t="s">
        <v>260</v>
      </c>
      <c r="ALB120" s="1" t="s">
        <v>260</v>
      </c>
      <c r="ALC120" s="1" t="s">
        <v>260</v>
      </c>
      <c r="ALD120" s="1" t="s">
        <v>260</v>
      </c>
      <c r="ALE120" s="1" t="s">
        <v>260</v>
      </c>
      <c r="ALF120" s="1" t="s">
        <v>260</v>
      </c>
      <c r="ALG120" s="1" t="s">
        <v>260</v>
      </c>
      <c r="ALH120" s="1" t="s">
        <v>260</v>
      </c>
      <c r="ALI120" s="1" t="s">
        <v>260</v>
      </c>
      <c r="ALJ120" s="1" t="s">
        <v>260</v>
      </c>
      <c r="ALL120" s="11" t="e">
        <f t="shared" si="154"/>
        <v>#DIV/0!</v>
      </c>
      <c r="ALM120" s="28">
        <v>229000</v>
      </c>
      <c r="ALS120" s="60"/>
      <c r="ALT120" s="1">
        <v>1</v>
      </c>
      <c r="ALW120" s="1">
        <v>1</v>
      </c>
      <c r="ALX120" s="1">
        <v>1</v>
      </c>
      <c r="AMH120" s="403"/>
    </row>
    <row r="121" spans="1:1022" s="1" customFormat="1" ht="15" customHeight="1" x14ac:dyDescent="0.25">
      <c r="A121" s="268"/>
      <c r="B121" s="113">
        <v>119</v>
      </c>
      <c r="C121" s="304" t="s">
        <v>766</v>
      </c>
      <c r="D121" s="304" t="s">
        <v>769</v>
      </c>
      <c r="E121" s="1">
        <v>2005</v>
      </c>
      <c r="F121" s="1">
        <v>1</v>
      </c>
      <c r="G121" s="1">
        <v>1</v>
      </c>
      <c r="J121" s="1">
        <v>1</v>
      </c>
      <c r="K121" s="1">
        <v>2003</v>
      </c>
      <c r="L121" s="1">
        <v>2003</v>
      </c>
      <c r="M121" s="1">
        <v>1</v>
      </c>
      <c r="AG121" s="1">
        <v>1</v>
      </c>
      <c r="AY121" s="1">
        <v>1</v>
      </c>
      <c r="BA121" s="1">
        <v>1</v>
      </c>
      <c r="BB121" s="1">
        <v>14</v>
      </c>
      <c r="BF121" s="1">
        <v>1</v>
      </c>
      <c r="BG121" s="1">
        <v>2</v>
      </c>
      <c r="CG121" s="1">
        <v>1</v>
      </c>
      <c r="CH121" s="246"/>
      <c r="CP121" s="1">
        <f t="shared" si="118"/>
        <v>0</v>
      </c>
      <c r="CS121" s="1">
        <f t="shared" si="82"/>
        <v>0</v>
      </c>
      <c r="DO121" s="1">
        <f t="shared" si="119"/>
        <v>0</v>
      </c>
      <c r="DX121" s="1">
        <f t="shared" si="120"/>
        <v>0</v>
      </c>
      <c r="EE121" s="1">
        <f t="shared" si="121"/>
        <v>0</v>
      </c>
      <c r="EH121" s="1">
        <f t="shared" si="122"/>
        <v>0</v>
      </c>
      <c r="FF121" s="116"/>
      <c r="GP121" s="1">
        <f t="shared" si="83"/>
        <v>0</v>
      </c>
      <c r="GY121" s="1">
        <f t="shared" si="123"/>
        <v>0</v>
      </c>
      <c r="HC121" s="1">
        <f t="shared" si="124"/>
        <v>0</v>
      </c>
      <c r="HS121" s="1">
        <f t="shared" si="125"/>
        <v>0</v>
      </c>
      <c r="HX121" s="1">
        <f t="shared" si="84"/>
        <v>0</v>
      </c>
      <c r="ID121" s="1">
        <f t="shared" si="85"/>
        <v>0</v>
      </c>
      <c r="IN121" s="1">
        <f t="shared" si="126"/>
        <v>0</v>
      </c>
      <c r="IW121" s="1">
        <f t="shared" si="127"/>
        <v>0</v>
      </c>
      <c r="IZ121" s="1">
        <f t="shared" si="86"/>
        <v>0</v>
      </c>
      <c r="JJ121" s="1">
        <f t="shared" si="87"/>
        <v>0</v>
      </c>
      <c r="JV121" s="1">
        <f t="shared" si="128"/>
        <v>0</v>
      </c>
      <c r="KB121" s="1">
        <f t="shared" si="129"/>
        <v>0</v>
      </c>
      <c r="LG121" s="1">
        <f t="shared" si="88"/>
        <v>0</v>
      </c>
      <c r="LT121" s="1">
        <f t="shared" si="130"/>
        <v>0</v>
      </c>
      <c r="MA121" s="1">
        <f t="shared" si="131"/>
        <v>0</v>
      </c>
      <c r="MF121" s="1">
        <f t="shared" si="132"/>
        <v>0</v>
      </c>
      <c r="MM121" s="1">
        <f t="shared" si="133"/>
        <v>0</v>
      </c>
      <c r="MS121" s="1">
        <f t="shared" si="134"/>
        <v>0</v>
      </c>
      <c r="MU121" s="115"/>
      <c r="OI121" s="120"/>
      <c r="PD121" s="1">
        <f t="shared" si="89"/>
        <v>0</v>
      </c>
      <c r="QF121" s="1">
        <f t="shared" si="135"/>
        <v>0</v>
      </c>
      <c r="QY121" s="1">
        <f t="shared" si="136"/>
        <v>0</v>
      </c>
      <c r="RK121" s="1">
        <f t="shared" si="137"/>
        <v>0</v>
      </c>
      <c r="SA121" s="1">
        <f t="shared" si="138"/>
        <v>0</v>
      </c>
      <c r="SG121" s="1">
        <f t="shared" si="139"/>
        <v>0</v>
      </c>
      <c r="SO121" s="1">
        <f t="shared" si="140"/>
        <v>0</v>
      </c>
      <c r="TB121" s="1">
        <f t="shared" si="141"/>
        <v>0</v>
      </c>
      <c r="TS121" s="1">
        <f t="shared" si="90"/>
        <v>0</v>
      </c>
      <c r="UD121" s="1">
        <f t="shared" si="91"/>
        <v>0</v>
      </c>
      <c r="UG121" s="1">
        <f t="shared" si="92"/>
        <v>0</v>
      </c>
      <c r="UQ121" s="1">
        <f t="shared" si="142"/>
        <v>0</v>
      </c>
      <c r="VA121" s="1">
        <f t="shared" si="143"/>
        <v>0</v>
      </c>
      <c r="VG121" s="1">
        <f t="shared" si="144"/>
        <v>0</v>
      </c>
      <c r="VI121" s="1">
        <v>1</v>
      </c>
      <c r="VY121" s="1">
        <v>1</v>
      </c>
      <c r="WY121" s="1">
        <f t="shared" si="93"/>
        <v>2</v>
      </c>
      <c r="WZ121" s="1">
        <v>1</v>
      </c>
      <c r="XB121" s="1">
        <f t="shared" si="145"/>
        <v>0</v>
      </c>
      <c r="XG121" s="1">
        <f t="shared" si="94"/>
        <v>0</v>
      </c>
      <c r="XK121" s="108"/>
      <c r="XL121" s="1">
        <f t="shared" si="95"/>
        <v>0</v>
      </c>
      <c r="XM121" s="1">
        <f t="shared" si="96"/>
        <v>0</v>
      </c>
      <c r="XN121" s="1">
        <f t="shared" si="146"/>
        <v>0</v>
      </c>
      <c r="XO121" s="1">
        <f t="shared" si="97"/>
        <v>0</v>
      </c>
      <c r="XP121" s="1">
        <f t="shared" si="147"/>
        <v>0</v>
      </c>
      <c r="XQ121" s="1">
        <f t="shared" si="98"/>
        <v>0</v>
      </c>
      <c r="XR121" s="1">
        <f t="shared" si="99"/>
        <v>0</v>
      </c>
      <c r="XS121" s="1">
        <f t="shared" si="159"/>
        <v>0</v>
      </c>
      <c r="XT121" s="1">
        <f t="shared" si="148"/>
        <v>0</v>
      </c>
      <c r="XU121" s="1">
        <f t="shared" si="101"/>
        <v>0</v>
      </c>
      <c r="XV121" s="1">
        <f t="shared" si="102"/>
        <v>0</v>
      </c>
      <c r="XW121" s="1">
        <f t="shared" si="103"/>
        <v>0</v>
      </c>
      <c r="XX121" s="1">
        <f t="shared" si="104"/>
        <v>0</v>
      </c>
      <c r="XY121" s="1">
        <f t="shared" si="105"/>
        <v>0</v>
      </c>
      <c r="XZ121" s="1">
        <f t="shared" si="106"/>
        <v>0</v>
      </c>
      <c r="YA121" s="1">
        <f t="shared" si="107"/>
        <v>2</v>
      </c>
      <c r="YB121" s="1">
        <f t="shared" si="108"/>
        <v>0</v>
      </c>
      <c r="YC121" s="1">
        <f t="shared" si="109"/>
        <v>0</v>
      </c>
      <c r="YD121" s="132"/>
      <c r="YE121" s="133">
        <f t="shared" si="161"/>
        <v>2</v>
      </c>
      <c r="YF121" s="133">
        <f t="shared" si="110"/>
        <v>84000</v>
      </c>
      <c r="YG121" s="130">
        <v>1</v>
      </c>
      <c r="YH121" s="130">
        <f t="shared" si="111"/>
        <v>168000</v>
      </c>
      <c r="YI121" s="129">
        <v>1</v>
      </c>
      <c r="YJ121" s="128">
        <f t="shared" si="112"/>
        <v>168000</v>
      </c>
      <c r="YK121" s="177"/>
      <c r="YL121">
        <v>1</v>
      </c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>
        <f t="shared" si="149"/>
        <v>0</v>
      </c>
      <c r="ACD121" s="25" t="e">
        <f t="shared" si="158"/>
        <v>#DIV/0!</v>
      </c>
      <c r="ACE121" s="11">
        <f t="shared" si="113"/>
        <v>2</v>
      </c>
      <c r="ACF121" s="11">
        <f t="shared" si="114"/>
        <v>84000</v>
      </c>
      <c r="ACG121" s="1">
        <v>5</v>
      </c>
      <c r="ACH121" s="1">
        <v>1</v>
      </c>
      <c r="ACI121" s="11">
        <f t="shared" si="115"/>
        <v>168000</v>
      </c>
      <c r="ACJ121" s="45">
        <v>1</v>
      </c>
      <c r="ACK121" s="13">
        <f t="shared" si="116"/>
        <v>168000</v>
      </c>
      <c r="ACL121">
        <v>1</v>
      </c>
      <c r="ACM121" s="25">
        <f t="shared" si="150"/>
        <v>168000</v>
      </c>
      <c r="ACN121" s="11">
        <f t="shared" si="151"/>
        <v>168000</v>
      </c>
      <c r="ACO121" s="65"/>
      <c r="ACR121" s="1" t="s">
        <v>258</v>
      </c>
      <c r="ACS121" s="1">
        <v>1</v>
      </c>
      <c r="ACT121" s="1">
        <v>1</v>
      </c>
      <c r="ACZ121" s="1" t="s">
        <v>259</v>
      </c>
      <c r="ADD121" s="1" t="s">
        <v>185</v>
      </c>
      <c r="ADR121" s="1">
        <v>1</v>
      </c>
      <c r="ADU121" s="1">
        <v>2</v>
      </c>
      <c r="AET121" s="1">
        <v>1</v>
      </c>
      <c r="AEW121" s="1">
        <v>1</v>
      </c>
      <c r="AFT121" s="1">
        <v>1</v>
      </c>
      <c r="AGJ121" s="1">
        <v>62000</v>
      </c>
      <c r="AGK121" s="11">
        <f t="shared" si="155"/>
        <v>0</v>
      </c>
      <c r="AHH121" s="1">
        <v>62000</v>
      </c>
      <c r="AHW121" s="1">
        <v>3</v>
      </c>
      <c r="AHX121" s="1">
        <v>1</v>
      </c>
      <c r="AIE121" s="1">
        <v>1</v>
      </c>
      <c r="AIF121" s="1">
        <v>1</v>
      </c>
      <c r="AIH121" s="1">
        <v>1</v>
      </c>
      <c r="AIU121" s="1">
        <v>1</v>
      </c>
      <c r="AIV121" s="1">
        <v>1</v>
      </c>
      <c r="AIW121" s="11">
        <v>106000</v>
      </c>
      <c r="AIX121" s="11"/>
      <c r="AIY121" s="1">
        <v>170.97</v>
      </c>
      <c r="AIZ121" s="11"/>
      <c r="AJA121" s="1">
        <v>62000</v>
      </c>
      <c r="AJB121" s="1">
        <v>1</v>
      </c>
      <c r="AJC121" s="1">
        <v>1</v>
      </c>
      <c r="AJD121" s="1">
        <v>36.904761904761905</v>
      </c>
      <c r="AJE121" s="45"/>
      <c r="AJF121" s="381">
        <v>168000</v>
      </c>
      <c r="AJG121" s="11">
        <f t="shared" si="117"/>
        <v>84000</v>
      </c>
      <c r="AJH121" s="60"/>
      <c r="AJI121" s="12"/>
      <c r="AJU121" s="1">
        <f t="shared" si="152"/>
        <v>0</v>
      </c>
      <c r="AJX121" s="1">
        <f t="shared" si="153"/>
        <v>0</v>
      </c>
      <c r="AJY121" s="60"/>
      <c r="AJZ121" s="1" t="s">
        <v>260</v>
      </c>
      <c r="AKA121" s="1" t="s">
        <v>260</v>
      </c>
      <c r="AKB121" s="1" t="s">
        <v>261</v>
      </c>
      <c r="AKC121" s="1" t="s">
        <v>260</v>
      </c>
      <c r="AKD121" s="1" t="s">
        <v>260</v>
      </c>
      <c r="AKE121" s="1" t="s">
        <v>260</v>
      </c>
      <c r="AKF121" s="1" t="s">
        <v>260</v>
      </c>
      <c r="AKG121" s="1" t="s">
        <v>260</v>
      </c>
      <c r="AKH121" s="1" t="s">
        <v>262</v>
      </c>
      <c r="AKI121" s="1" t="s">
        <v>260</v>
      </c>
      <c r="AKJ121" s="1" t="s">
        <v>260</v>
      </c>
      <c r="AKK121" s="1" t="s">
        <v>260</v>
      </c>
      <c r="AKL121" s="1" t="s">
        <v>260</v>
      </c>
      <c r="AKM121" s="1" t="s">
        <v>260</v>
      </c>
      <c r="AKN121" s="1" t="s">
        <v>260</v>
      </c>
      <c r="AKO121" s="1" t="s">
        <v>260</v>
      </c>
      <c r="AKP121" s="1" t="s">
        <v>263</v>
      </c>
      <c r="AKQ121" s="1" t="s">
        <v>260</v>
      </c>
      <c r="AKR121" s="1" t="s">
        <v>260</v>
      </c>
      <c r="AKS121" s="1" t="s">
        <v>260</v>
      </c>
      <c r="AKT121" s="1" t="s">
        <v>260</v>
      </c>
      <c r="AKU121" s="1" t="s">
        <v>260</v>
      </c>
      <c r="AKV121" s="1" t="s">
        <v>260</v>
      </c>
      <c r="AKW121" s="1" t="s">
        <v>260</v>
      </c>
      <c r="AKX121" s="1" t="s">
        <v>260</v>
      </c>
      <c r="AKY121" s="1" t="s">
        <v>260</v>
      </c>
      <c r="AKZ121" s="1" t="s">
        <v>260</v>
      </c>
      <c r="ALA121" s="1" t="s">
        <v>260</v>
      </c>
      <c r="ALB121" s="1" t="s">
        <v>260</v>
      </c>
      <c r="ALC121" s="1" t="s">
        <v>260</v>
      </c>
      <c r="ALD121" s="1" t="s">
        <v>260</v>
      </c>
      <c r="ALE121" s="1" t="s">
        <v>260</v>
      </c>
      <c r="ALF121" s="1" t="s">
        <v>260</v>
      </c>
      <c r="ALG121" s="1" t="s">
        <v>260</v>
      </c>
      <c r="ALH121" s="1" t="s">
        <v>260</v>
      </c>
      <c r="ALI121" s="1" t="s">
        <v>260</v>
      </c>
      <c r="ALJ121" s="1" t="s">
        <v>260</v>
      </c>
      <c r="ALL121" s="11" t="e">
        <f t="shared" si="154"/>
        <v>#DIV/0!</v>
      </c>
      <c r="ALM121" s="28">
        <v>168000</v>
      </c>
      <c r="ALS121" s="60"/>
      <c r="ALT121" s="1">
        <v>1</v>
      </c>
      <c r="ALW121" s="1">
        <v>1</v>
      </c>
      <c r="AMH121" s="403"/>
    </row>
    <row r="122" spans="1:1022" s="1" customFormat="1" ht="15" customHeight="1" x14ac:dyDescent="0.25">
      <c r="A122" s="268"/>
      <c r="B122" s="113">
        <v>120</v>
      </c>
      <c r="C122" s="304" t="s">
        <v>766</v>
      </c>
      <c r="D122" s="304" t="s">
        <v>626</v>
      </c>
      <c r="E122" s="1">
        <v>2007</v>
      </c>
      <c r="F122" s="1">
        <v>1</v>
      </c>
      <c r="G122" s="1">
        <v>1</v>
      </c>
      <c r="J122" s="1">
        <v>1</v>
      </c>
      <c r="K122" s="1">
        <v>1997</v>
      </c>
      <c r="L122" s="1">
        <v>1997</v>
      </c>
      <c r="M122" s="1">
        <v>1</v>
      </c>
      <c r="AA122" s="1">
        <v>1</v>
      </c>
      <c r="AW122" s="1">
        <v>1</v>
      </c>
      <c r="AY122" s="1">
        <v>1</v>
      </c>
      <c r="BA122" s="1">
        <v>1</v>
      </c>
      <c r="BB122" s="1">
        <v>10</v>
      </c>
      <c r="CG122" s="1">
        <v>1</v>
      </c>
      <c r="CH122" s="246"/>
      <c r="CP122" s="1">
        <f t="shared" si="118"/>
        <v>0</v>
      </c>
      <c r="CS122" s="1">
        <f t="shared" si="82"/>
        <v>0</v>
      </c>
      <c r="DO122" s="1">
        <f t="shared" si="119"/>
        <v>0</v>
      </c>
      <c r="DX122" s="1">
        <f t="shared" si="120"/>
        <v>0</v>
      </c>
      <c r="EE122" s="1">
        <f t="shared" si="121"/>
        <v>0</v>
      </c>
      <c r="EH122" s="1">
        <f t="shared" si="122"/>
        <v>0</v>
      </c>
      <c r="FF122" s="116"/>
      <c r="GP122" s="1">
        <f t="shared" si="83"/>
        <v>0</v>
      </c>
      <c r="GY122" s="1">
        <f t="shared" si="123"/>
        <v>0</v>
      </c>
      <c r="HC122" s="1">
        <f t="shared" si="124"/>
        <v>0</v>
      </c>
      <c r="HS122" s="1">
        <f t="shared" si="125"/>
        <v>0</v>
      </c>
      <c r="HX122" s="1">
        <f t="shared" si="84"/>
        <v>0</v>
      </c>
      <c r="ID122" s="1">
        <f t="shared" si="85"/>
        <v>0</v>
      </c>
      <c r="IN122" s="1">
        <f t="shared" si="126"/>
        <v>0</v>
      </c>
      <c r="IW122" s="1">
        <f t="shared" si="127"/>
        <v>0</v>
      </c>
      <c r="IZ122" s="1">
        <f t="shared" si="86"/>
        <v>0</v>
      </c>
      <c r="JJ122" s="1">
        <f t="shared" si="87"/>
        <v>0</v>
      </c>
      <c r="JV122" s="1">
        <f t="shared" si="128"/>
        <v>0</v>
      </c>
      <c r="KB122" s="1">
        <f t="shared" si="129"/>
        <v>0</v>
      </c>
      <c r="LG122" s="1">
        <f t="shared" si="88"/>
        <v>0</v>
      </c>
      <c r="LT122" s="1">
        <f t="shared" si="130"/>
        <v>0</v>
      </c>
      <c r="MA122" s="1">
        <f t="shared" si="131"/>
        <v>0</v>
      </c>
      <c r="MF122" s="1">
        <f t="shared" si="132"/>
        <v>0</v>
      </c>
      <c r="MM122" s="1">
        <f t="shared" si="133"/>
        <v>0</v>
      </c>
      <c r="MS122" s="1">
        <f t="shared" si="134"/>
        <v>0</v>
      </c>
      <c r="MU122" s="115"/>
      <c r="OI122" s="120"/>
      <c r="PD122" s="1">
        <f t="shared" si="89"/>
        <v>0</v>
      </c>
      <c r="QF122" s="1">
        <f t="shared" si="135"/>
        <v>0</v>
      </c>
      <c r="QY122" s="1">
        <f t="shared" si="136"/>
        <v>0</v>
      </c>
      <c r="RK122" s="1">
        <f t="shared" si="137"/>
        <v>0</v>
      </c>
      <c r="SA122" s="1">
        <f t="shared" si="138"/>
        <v>0</v>
      </c>
      <c r="SG122" s="1">
        <f t="shared" si="139"/>
        <v>0</v>
      </c>
      <c r="SO122" s="1">
        <f t="shared" si="140"/>
        <v>0</v>
      </c>
      <c r="TB122" s="1">
        <f t="shared" si="141"/>
        <v>0</v>
      </c>
      <c r="TS122" s="1">
        <f t="shared" si="90"/>
        <v>0</v>
      </c>
      <c r="UD122" s="1">
        <f t="shared" si="91"/>
        <v>0</v>
      </c>
      <c r="UG122" s="1">
        <f t="shared" si="92"/>
        <v>0</v>
      </c>
      <c r="UQ122" s="1">
        <f t="shared" si="142"/>
        <v>0</v>
      </c>
      <c r="VA122" s="1">
        <f t="shared" si="143"/>
        <v>0</v>
      </c>
      <c r="VG122" s="1">
        <f t="shared" si="144"/>
        <v>0</v>
      </c>
      <c r="VI122" s="1">
        <v>1</v>
      </c>
      <c r="WY122" s="1">
        <f t="shared" si="93"/>
        <v>1</v>
      </c>
      <c r="WZ122" s="1">
        <v>1</v>
      </c>
      <c r="XB122" s="1">
        <f t="shared" si="145"/>
        <v>0</v>
      </c>
      <c r="XG122" s="1">
        <f t="shared" si="94"/>
        <v>0</v>
      </c>
      <c r="XK122" s="108"/>
      <c r="XL122" s="1">
        <f t="shared" si="95"/>
        <v>0</v>
      </c>
      <c r="XM122" s="1">
        <f t="shared" si="96"/>
        <v>0</v>
      </c>
      <c r="XN122" s="1">
        <f t="shared" si="146"/>
        <v>0</v>
      </c>
      <c r="XO122" s="1">
        <f t="shared" si="97"/>
        <v>0</v>
      </c>
      <c r="XP122" s="1">
        <f t="shared" si="147"/>
        <v>0</v>
      </c>
      <c r="XQ122" s="1">
        <f t="shared" si="98"/>
        <v>0</v>
      </c>
      <c r="XR122" s="1">
        <f t="shared" si="99"/>
        <v>0</v>
      </c>
      <c r="XS122" s="1">
        <f t="shared" si="159"/>
        <v>0</v>
      </c>
      <c r="XT122" s="1">
        <f t="shared" si="148"/>
        <v>0</v>
      </c>
      <c r="XU122" s="1">
        <f t="shared" si="101"/>
        <v>0</v>
      </c>
      <c r="XV122" s="1">
        <f t="shared" si="102"/>
        <v>0</v>
      </c>
      <c r="XW122" s="1">
        <f t="shared" si="103"/>
        <v>0</v>
      </c>
      <c r="XX122" s="1">
        <f t="shared" si="104"/>
        <v>0</v>
      </c>
      <c r="XY122" s="1">
        <f t="shared" si="105"/>
        <v>0</v>
      </c>
      <c r="XZ122" s="1">
        <f t="shared" si="106"/>
        <v>0</v>
      </c>
      <c r="YA122" s="1">
        <f t="shared" si="107"/>
        <v>1</v>
      </c>
      <c r="YB122" s="1">
        <f t="shared" si="108"/>
        <v>0</v>
      </c>
      <c r="YC122" s="1">
        <f t="shared" si="109"/>
        <v>0</v>
      </c>
      <c r="YD122" s="132"/>
      <c r="YE122" s="133">
        <f t="shared" si="161"/>
        <v>1</v>
      </c>
      <c r="YF122" s="133">
        <f t="shared" si="110"/>
        <v>116000</v>
      </c>
      <c r="YG122" s="130">
        <v>1</v>
      </c>
      <c r="YH122" s="130">
        <f t="shared" si="111"/>
        <v>116000</v>
      </c>
      <c r="YI122" s="129">
        <v>1</v>
      </c>
      <c r="YJ122" s="128">
        <f t="shared" si="112"/>
        <v>116000</v>
      </c>
      <c r="YK122" s="177"/>
      <c r="YL122">
        <v>1</v>
      </c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>
        <f t="shared" si="149"/>
        <v>0</v>
      </c>
      <c r="ACD122" s="25" t="e">
        <f t="shared" si="158"/>
        <v>#DIV/0!</v>
      </c>
      <c r="ACE122" s="11">
        <f t="shared" si="113"/>
        <v>1</v>
      </c>
      <c r="ACF122" s="11">
        <f t="shared" si="114"/>
        <v>116000</v>
      </c>
      <c r="ACG122" s="1">
        <v>5</v>
      </c>
      <c r="ACH122" s="1">
        <v>1</v>
      </c>
      <c r="ACI122" s="11">
        <f t="shared" si="115"/>
        <v>116000</v>
      </c>
      <c r="ACJ122" s="45">
        <v>1</v>
      </c>
      <c r="ACK122" s="13">
        <f t="shared" si="116"/>
        <v>116000</v>
      </c>
      <c r="ACL122">
        <v>1</v>
      </c>
      <c r="ACM122" s="25">
        <f t="shared" si="150"/>
        <v>116000</v>
      </c>
      <c r="ACN122" s="11">
        <f t="shared" si="151"/>
        <v>116000</v>
      </c>
      <c r="ACO122" s="65"/>
      <c r="ACR122" s="1" t="s">
        <v>258</v>
      </c>
      <c r="ACZ122" s="1" t="s">
        <v>259</v>
      </c>
      <c r="ADD122" s="1" t="s">
        <v>185</v>
      </c>
      <c r="AFL122" s="1">
        <v>1</v>
      </c>
      <c r="AGJ122" s="11"/>
      <c r="AGK122" s="11">
        <f t="shared" si="155"/>
        <v>116000</v>
      </c>
      <c r="AGZ122" s="1">
        <v>116000</v>
      </c>
      <c r="AHA122" s="1">
        <v>1</v>
      </c>
      <c r="AHG122" s="1">
        <v>1</v>
      </c>
      <c r="AHH122" s="1">
        <v>116000</v>
      </c>
      <c r="AIW122" s="11"/>
      <c r="AIX122" s="11"/>
      <c r="AIZ122" s="11"/>
      <c r="AJA122" s="1">
        <v>116000</v>
      </c>
      <c r="AJB122" s="1">
        <v>1</v>
      </c>
      <c r="AJC122" s="1">
        <v>1</v>
      </c>
      <c r="AJD122" s="1">
        <v>100</v>
      </c>
      <c r="AJE122" s="45"/>
      <c r="AJF122" s="381">
        <v>116000</v>
      </c>
      <c r="AJG122" s="11">
        <f t="shared" si="117"/>
        <v>116000</v>
      </c>
      <c r="AJH122" s="60"/>
      <c r="AJI122" s="12"/>
      <c r="AJU122" s="1">
        <f t="shared" si="152"/>
        <v>0</v>
      </c>
      <c r="AJX122" s="1">
        <f t="shared" si="153"/>
        <v>0</v>
      </c>
      <c r="AJY122" s="60"/>
      <c r="AJZ122" s="1" t="s">
        <v>186</v>
      </c>
      <c r="AKA122" s="1" t="s">
        <v>260</v>
      </c>
      <c r="AKB122" s="1" t="s">
        <v>261</v>
      </c>
      <c r="AKC122" s="1" t="s">
        <v>260</v>
      </c>
      <c r="AKD122" s="1" t="s">
        <v>260</v>
      </c>
      <c r="AKE122" s="1" t="s">
        <v>260</v>
      </c>
      <c r="AKF122" s="1" t="s">
        <v>260</v>
      </c>
      <c r="AKG122" s="1" t="s">
        <v>260</v>
      </c>
      <c r="AKH122" s="1" t="s">
        <v>262</v>
      </c>
      <c r="AKI122" s="1" t="s">
        <v>260</v>
      </c>
      <c r="AKJ122" s="1" t="s">
        <v>260</v>
      </c>
      <c r="AKK122" s="1" t="s">
        <v>260</v>
      </c>
      <c r="AKL122" s="1" t="s">
        <v>260</v>
      </c>
      <c r="AKM122" s="1" t="s">
        <v>260</v>
      </c>
      <c r="AKN122" s="1" t="s">
        <v>260</v>
      </c>
      <c r="AKO122" s="1" t="s">
        <v>260</v>
      </c>
      <c r="AKP122" s="1" t="s">
        <v>263</v>
      </c>
      <c r="AKQ122" s="1" t="s">
        <v>260</v>
      </c>
      <c r="AKR122" s="1" t="s">
        <v>260</v>
      </c>
      <c r="AKS122" s="1" t="s">
        <v>260</v>
      </c>
      <c r="AKT122" s="1" t="s">
        <v>260</v>
      </c>
      <c r="AKU122" s="1" t="s">
        <v>260</v>
      </c>
      <c r="AKV122" s="1" t="s">
        <v>260</v>
      </c>
      <c r="AKW122" s="1" t="s">
        <v>260</v>
      </c>
      <c r="AKX122" s="1" t="s">
        <v>260</v>
      </c>
      <c r="AKY122" s="1" t="s">
        <v>260</v>
      </c>
      <c r="AKZ122" s="1" t="s">
        <v>260</v>
      </c>
      <c r="ALA122" s="1" t="s">
        <v>260</v>
      </c>
      <c r="ALB122" s="1" t="s">
        <v>260</v>
      </c>
      <c r="ALC122" s="1" t="s">
        <v>260</v>
      </c>
      <c r="ALD122" s="1" t="s">
        <v>260</v>
      </c>
      <c r="ALE122" s="1" t="s">
        <v>260</v>
      </c>
      <c r="ALF122" s="1" t="s">
        <v>260</v>
      </c>
      <c r="ALG122" s="1" t="s">
        <v>260</v>
      </c>
      <c r="ALH122" s="1" t="s">
        <v>260</v>
      </c>
      <c r="ALI122" s="1" t="s">
        <v>260</v>
      </c>
      <c r="ALJ122" s="1" t="s">
        <v>260</v>
      </c>
      <c r="ALK122" s="1">
        <v>1</v>
      </c>
      <c r="ALL122" s="11">
        <f t="shared" si="154"/>
        <v>116000</v>
      </c>
      <c r="ALM122" s="28">
        <v>116000</v>
      </c>
      <c r="ALN122" s="1">
        <v>1</v>
      </c>
      <c r="ALS122" s="60"/>
      <c r="ALT122" s="1">
        <v>1</v>
      </c>
      <c r="ALZ122" s="1">
        <v>1</v>
      </c>
      <c r="AMH122" s="403"/>
    </row>
    <row r="123" spans="1:1022" s="3" customFormat="1" ht="15" customHeight="1" x14ac:dyDescent="0.25">
      <c r="A123" s="271"/>
      <c r="B123" s="113">
        <v>121</v>
      </c>
      <c r="C123" s="304" t="s">
        <v>766</v>
      </c>
      <c r="D123" s="304" t="s">
        <v>770</v>
      </c>
      <c r="E123" s="3">
        <v>2009</v>
      </c>
      <c r="F123" s="3">
        <v>3</v>
      </c>
      <c r="G123" s="3">
        <v>1</v>
      </c>
      <c r="J123" s="3">
        <v>3</v>
      </c>
      <c r="K123" s="3">
        <v>1998</v>
      </c>
      <c r="L123" s="3">
        <v>2003</v>
      </c>
      <c r="M123" s="3">
        <v>6</v>
      </c>
      <c r="AB123" s="3">
        <v>1</v>
      </c>
      <c r="AC123" s="3">
        <v>1</v>
      </c>
      <c r="AD123" s="3">
        <v>1</v>
      </c>
      <c r="AE123" s="3">
        <v>1</v>
      </c>
      <c r="AF123" s="3">
        <v>1</v>
      </c>
      <c r="AG123" s="3">
        <v>1</v>
      </c>
      <c r="AW123" s="3">
        <v>1</v>
      </c>
      <c r="AY123" s="3">
        <v>1</v>
      </c>
      <c r="BA123" s="3">
        <v>1</v>
      </c>
      <c r="BB123" s="3">
        <v>10</v>
      </c>
      <c r="CG123" s="3">
        <v>1</v>
      </c>
      <c r="CH123" s="248"/>
      <c r="CP123" s="1">
        <f t="shared" si="118"/>
        <v>0</v>
      </c>
      <c r="CQ123" s="1"/>
      <c r="CS123" s="1">
        <f t="shared" si="82"/>
        <v>0</v>
      </c>
      <c r="CT123" s="1"/>
      <c r="DO123" s="1">
        <f t="shared" si="119"/>
        <v>0</v>
      </c>
      <c r="DP123" s="1"/>
      <c r="DX123" s="1">
        <f t="shared" si="120"/>
        <v>0</v>
      </c>
      <c r="DY123" s="1"/>
      <c r="EE123" s="1">
        <f t="shared" si="121"/>
        <v>0</v>
      </c>
      <c r="EF123" s="1"/>
      <c r="EH123" s="1">
        <f t="shared" si="122"/>
        <v>0</v>
      </c>
      <c r="EI123" s="1"/>
      <c r="FF123" s="117"/>
      <c r="GP123" s="1">
        <f t="shared" si="83"/>
        <v>0</v>
      </c>
      <c r="GQ123" s="1"/>
      <c r="GY123" s="1">
        <f t="shared" si="123"/>
        <v>0</v>
      </c>
      <c r="GZ123" s="1"/>
      <c r="HC123" s="1">
        <f t="shared" si="124"/>
        <v>0</v>
      </c>
      <c r="HD123" s="1"/>
      <c r="HS123" s="1">
        <f t="shared" si="125"/>
        <v>0</v>
      </c>
      <c r="HT123" s="1"/>
      <c r="HX123" s="1">
        <f t="shared" si="84"/>
        <v>0</v>
      </c>
      <c r="HY123" s="1"/>
      <c r="ID123" s="1">
        <f t="shared" si="85"/>
        <v>0</v>
      </c>
      <c r="IE123" s="1"/>
      <c r="IN123" s="1">
        <f t="shared" si="126"/>
        <v>0</v>
      </c>
      <c r="IW123" s="1">
        <f t="shared" si="127"/>
        <v>0</v>
      </c>
      <c r="IX123" s="1"/>
      <c r="IZ123" s="1">
        <f t="shared" si="86"/>
        <v>0</v>
      </c>
      <c r="JA123" s="1"/>
      <c r="JJ123" s="1">
        <f t="shared" si="87"/>
        <v>0</v>
      </c>
      <c r="JK123" s="1"/>
      <c r="JV123" s="1">
        <f t="shared" si="128"/>
        <v>0</v>
      </c>
      <c r="JW123" s="1"/>
      <c r="KB123" s="1">
        <f t="shared" si="129"/>
        <v>0</v>
      </c>
      <c r="KC123" s="1"/>
      <c r="LB123" s="3">
        <v>1</v>
      </c>
      <c r="LG123" s="1">
        <f t="shared" si="88"/>
        <v>1</v>
      </c>
      <c r="LH123" s="1">
        <v>1</v>
      </c>
      <c r="LT123" s="1">
        <f t="shared" si="130"/>
        <v>0</v>
      </c>
      <c r="LU123" s="1"/>
      <c r="MA123" s="1">
        <f t="shared" si="131"/>
        <v>0</v>
      </c>
      <c r="MB123" s="1"/>
      <c r="MF123" s="1">
        <f t="shared" si="132"/>
        <v>0</v>
      </c>
      <c r="MG123" s="1"/>
      <c r="MM123" s="1">
        <f t="shared" si="133"/>
        <v>0</v>
      </c>
      <c r="MN123" s="1"/>
      <c r="MS123" s="1">
        <f t="shared" si="134"/>
        <v>0</v>
      </c>
      <c r="MT123" s="1"/>
      <c r="MU123" s="115"/>
      <c r="OI123" s="121"/>
      <c r="PD123" s="1">
        <f t="shared" si="89"/>
        <v>0</v>
      </c>
      <c r="PE123" s="1"/>
      <c r="QF123" s="1">
        <f t="shared" si="135"/>
        <v>0</v>
      </c>
      <c r="QG123" s="1"/>
      <c r="QY123" s="1">
        <f t="shared" si="136"/>
        <v>0</v>
      </c>
      <c r="RK123" s="1">
        <f t="shared" si="137"/>
        <v>0</v>
      </c>
      <c r="RL123" s="1"/>
      <c r="SA123" s="1">
        <f t="shared" si="138"/>
        <v>0</v>
      </c>
      <c r="SG123" s="1">
        <f t="shared" si="139"/>
        <v>0</v>
      </c>
      <c r="SO123" s="1">
        <f t="shared" si="140"/>
        <v>0</v>
      </c>
      <c r="TB123" s="1">
        <f t="shared" si="141"/>
        <v>0</v>
      </c>
      <c r="TS123" s="1">
        <f t="shared" si="90"/>
        <v>0</v>
      </c>
      <c r="TT123" s="1"/>
      <c r="UD123" s="1">
        <f t="shared" si="91"/>
        <v>0</v>
      </c>
      <c r="UE123" s="1"/>
      <c r="UG123" s="1">
        <f t="shared" si="92"/>
        <v>0</v>
      </c>
      <c r="UH123" s="1"/>
      <c r="UQ123" s="1">
        <f t="shared" si="142"/>
        <v>0</v>
      </c>
      <c r="UR123" s="1"/>
      <c r="VA123" s="1">
        <f t="shared" si="143"/>
        <v>0</v>
      </c>
      <c r="VB123" s="1"/>
      <c r="VG123" s="1">
        <f t="shared" si="144"/>
        <v>0</v>
      </c>
      <c r="VH123" s="1"/>
      <c r="VY123" s="3">
        <v>1</v>
      </c>
      <c r="WA123" s="3">
        <v>1</v>
      </c>
      <c r="WY123" s="1">
        <f t="shared" si="93"/>
        <v>2</v>
      </c>
      <c r="WZ123" s="1">
        <v>1</v>
      </c>
      <c r="XB123" s="1">
        <f t="shared" si="145"/>
        <v>0</v>
      </c>
      <c r="XC123" s="1"/>
      <c r="XG123" s="1">
        <f t="shared" si="94"/>
        <v>0</v>
      </c>
      <c r="XH123" s="1"/>
      <c r="XK123" s="109"/>
      <c r="XL123" s="1">
        <f t="shared" si="95"/>
        <v>0</v>
      </c>
      <c r="XM123" s="1">
        <f t="shared" si="96"/>
        <v>0</v>
      </c>
      <c r="XN123" s="1">
        <f t="shared" si="146"/>
        <v>0</v>
      </c>
      <c r="XO123" s="1">
        <f t="shared" si="97"/>
        <v>0</v>
      </c>
      <c r="XP123" s="1">
        <f t="shared" si="147"/>
        <v>0</v>
      </c>
      <c r="XQ123" s="1">
        <f t="shared" si="98"/>
        <v>0</v>
      </c>
      <c r="XR123" s="1">
        <f t="shared" si="99"/>
        <v>0</v>
      </c>
      <c r="XS123" s="1">
        <f t="shared" si="159"/>
        <v>0</v>
      </c>
      <c r="XT123" s="1">
        <f t="shared" si="148"/>
        <v>0</v>
      </c>
      <c r="XU123" s="1">
        <f t="shared" si="101"/>
        <v>0</v>
      </c>
      <c r="XV123" s="1">
        <f t="shared" si="102"/>
        <v>0</v>
      </c>
      <c r="XW123" s="1">
        <f t="shared" si="103"/>
        <v>0</v>
      </c>
      <c r="XX123" s="1">
        <f t="shared" si="104"/>
        <v>0</v>
      </c>
      <c r="XY123" s="1">
        <f t="shared" si="105"/>
        <v>0</v>
      </c>
      <c r="XZ123" s="1">
        <f t="shared" si="106"/>
        <v>0</v>
      </c>
      <c r="YA123" s="1">
        <f t="shared" si="107"/>
        <v>3</v>
      </c>
      <c r="YB123" s="1">
        <f t="shared" si="108"/>
        <v>0</v>
      </c>
      <c r="YC123" s="1">
        <f t="shared" si="109"/>
        <v>0</v>
      </c>
      <c r="YD123" s="132"/>
      <c r="YE123" s="133">
        <f t="shared" si="161"/>
        <v>3</v>
      </c>
      <c r="YF123" s="133">
        <f t="shared" si="110"/>
        <v>2766666.6666666665</v>
      </c>
      <c r="YG123" s="130">
        <v>2</v>
      </c>
      <c r="YH123" s="130">
        <f t="shared" si="111"/>
        <v>4150000</v>
      </c>
      <c r="YI123" s="135">
        <v>1</v>
      </c>
      <c r="YJ123" s="128">
        <f t="shared" si="112"/>
        <v>8300000</v>
      </c>
      <c r="YK123" s="178"/>
      <c r="YL123">
        <v>1</v>
      </c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>
        <f t="shared" si="149"/>
        <v>0</v>
      </c>
      <c r="ACD123" s="25" t="e">
        <f t="shared" si="158"/>
        <v>#DIV/0!</v>
      </c>
      <c r="ACE123" s="11">
        <f t="shared" si="113"/>
        <v>3</v>
      </c>
      <c r="ACF123" s="11">
        <f t="shared" si="114"/>
        <v>2766666.6666666665</v>
      </c>
      <c r="ACG123" s="3">
        <v>4</v>
      </c>
      <c r="ACH123" s="3">
        <v>1</v>
      </c>
      <c r="ACI123" s="11">
        <f t="shared" si="115"/>
        <v>8300000</v>
      </c>
      <c r="ACJ123" s="45">
        <v>1</v>
      </c>
      <c r="ACK123" s="13">
        <f t="shared" si="116"/>
        <v>8300000</v>
      </c>
      <c r="ACL123">
        <v>1</v>
      </c>
      <c r="ACM123" s="25">
        <f t="shared" si="150"/>
        <v>8300000</v>
      </c>
      <c r="ACN123" s="11">
        <f t="shared" si="151"/>
        <v>8300000</v>
      </c>
      <c r="ACO123" s="66"/>
      <c r="ACR123" s="3" t="s">
        <v>292</v>
      </c>
      <c r="ACZ123" s="3" t="s">
        <v>259</v>
      </c>
      <c r="ADD123" s="3" t="s">
        <v>185</v>
      </c>
      <c r="AFD123" s="3">
        <v>1</v>
      </c>
      <c r="AFN123" s="3">
        <v>1</v>
      </c>
      <c r="AFO123" s="3">
        <v>1</v>
      </c>
      <c r="AFP123" s="3">
        <v>1</v>
      </c>
      <c r="AFR123" s="3">
        <v>1</v>
      </c>
      <c r="AGK123" s="14">
        <f t="shared" si="155"/>
        <v>0</v>
      </c>
      <c r="AIW123" s="14"/>
      <c r="AIX123" s="14"/>
      <c r="AIZ123" s="14">
        <v>8300000</v>
      </c>
      <c r="AJE123" s="47"/>
      <c r="AJF123" s="381">
        <v>8300000</v>
      </c>
      <c r="AJG123" s="11">
        <f t="shared" si="117"/>
        <v>2766666.6666666665</v>
      </c>
      <c r="AJH123" s="61"/>
      <c r="AJI123" s="15">
        <v>1.6</v>
      </c>
      <c r="AJJ123" s="3">
        <v>8</v>
      </c>
      <c r="AJT123" s="1"/>
      <c r="AJU123" s="1">
        <f t="shared" si="152"/>
        <v>8</v>
      </c>
      <c r="AJX123" s="1">
        <f t="shared" si="153"/>
        <v>8</v>
      </c>
      <c r="AJY123" s="61"/>
      <c r="AJZ123" s="3" t="s">
        <v>260</v>
      </c>
      <c r="AKA123" s="3" t="s">
        <v>260</v>
      </c>
      <c r="AKB123" s="3" t="s">
        <v>261</v>
      </c>
      <c r="AKC123" s="3" t="s">
        <v>260</v>
      </c>
      <c r="AKD123" s="3" t="s">
        <v>260</v>
      </c>
      <c r="AKE123" s="3" t="s">
        <v>260</v>
      </c>
      <c r="AKF123" s="3" t="s">
        <v>260</v>
      </c>
      <c r="AKG123" s="3" t="s">
        <v>260</v>
      </c>
      <c r="AKH123" s="3" t="s">
        <v>262</v>
      </c>
      <c r="AKI123" s="3" t="s">
        <v>260</v>
      </c>
      <c r="AKJ123" s="3" t="s">
        <v>260</v>
      </c>
      <c r="AKK123" s="3" t="s">
        <v>260</v>
      </c>
      <c r="AKL123" s="3" t="s">
        <v>260</v>
      </c>
      <c r="AKM123" s="3" t="s">
        <v>260</v>
      </c>
      <c r="AKN123" s="3" t="s">
        <v>260</v>
      </c>
      <c r="AKO123" s="3" t="s">
        <v>260</v>
      </c>
      <c r="AKP123" s="3" t="s">
        <v>263</v>
      </c>
      <c r="AKQ123" s="3" t="s">
        <v>260</v>
      </c>
      <c r="AKR123" s="3" t="s">
        <v>260</v>
      </c>
      <c r="AKS123" s="3" t="s">
        <v>260</v>
      </c>
      <c r="AKT123" s="3" t="s">
        <v>260</v>
      </c>
      <c r="AKU123" s="3" t="s">
        <v>260</v>
      </c>
      <c r="AKV123" s="3" t="s">
        <v>260</v>
      </c>
      <c r="AKW123" s="3" t="s">
        <v>260</v>
      </c>
      <c r="AKX123" s="3" t="s">
        <v>260</v>
      </c>
      <c r="AKY123" s="3" t="s">
        <v>260</v>
      </c>
      <c r="AKZ123" s="3" t="s">
        <v>260</v>
      </c>
      <c r="ALA123" s="3" t="s">
        <v>260</v>
      </c>
      <c r="ALB123" s="3" t="s">
        <v>260</v>
      </c>
      <c r="ALC123" s="3" t="s">
        <v>260</v>
      </c>
      <c r="ALD123" s="3" t="s">
        <v>260</v>
      </c>
      <c r="ALE123" s="3" t="s">
        <v>260</v>
      </c>
      <c r="ALF123" s="3" t="s">
        <v>260</v>
      </c>
      <c r="ALG123" s="3" t="s">
        <v>260</v>
      </c>
      <c r="ALH123" s="3" t="s">
        <v>260</v>
      </c>
      <c r="ALI123" s="3" t="s">
        <v>260</v>
      </c>
      <c r="ALJ123" s="3" t="s">
        <v>260</v>
      </c>
      <c r="ALL123" s="11" t="e">
        <f t="shared" si="154"/>
        <v>#DIV/0!</v>
      </c>
      <c r="ALM123" s="31">
        <v>8300000</v>
      </c>
      <c r="ALS123" s="61"/>
      <c r="ALT123" s="3">
        <v>1</v>
      </c>
      <c r="AMA123" s="3">
        <v>1</v>
      </c>
      <c r="AMB123" s="3">
        <v>1</v>
      </c>
      <c r="AMH123" s="404"/>
    </row>
    <row r="124" spans="1:1022" s="52" customFormat="1" ht="15" customHeight="1" x14ac:dyDescent="0.25">
      <c r="A124" s="275"/>
      <c r="B124" s="113">
        <v>122</v>
      </c>
      <c r="C124" s="304" t="s">
        <v>771</v>
      </c>
      <c r="D124" s="304" t="s">
        <v>772</v>
      </c>
      <c r="E124" s="52">
        <v>2004</v>
      </c>
      <c r="F124" s="52">
        <v>1</v>
      </c>
      <c r="G124" s="52">
        <v>1</v>
      </c>
      <c r="J124" s="52">
        <v>1</v>
      </c>
      <c r="K124" s="52">
        <v>1995</v>
      </c>
      <c r="L124" s="52">
        <v>1998</v>
      </c>
      <c r="M124" s="52">
        <v>4</v>
      </c>
      <c r="Y124" s="52">
        <v>1</v>
      </c>
      <c r="Z124" s="52">
        <v>1</v>
      </c>
      <c r="AA124" s="52">
        <v>1</v>
      </c>
      <c r="AB124" s="52">
        <v>1</v>
      </c>
      <c r="AW124" s="52">
        <v>1</v>
      </c>
      <c r="AY124" s="52">
        <v>1</v>
      </c>
      <c r="BA124" s="52">
        <v>1</v>
      </c>
      <c r="BB124" s="52">
        <v>10</v>
      </c>
      <c r="BG124" s="52">
        <v>2</v>
      </c>
      <c r="CG124" s="52">
        <v>1</v>
      </c>
      <c r="CH124" s="253"/>
      <c r="CP124" s="1">
        <f t="shared" si="118"/>
        <v>0</v>
      </c>
      <c r="CQ124" s="1"/>
      <c r="CS124" s="1">
        <f t="shared" si="82"/>
        <v>0</v>
      </c>
      <c r="CT124" s="1"/>
      <c r="DO124" s="1">
        <f t="shared" si="119"/>
        <v>0</v>
      </c>
      <c r="DP124" s="1"/>
      <c r="DX124" s="1">
        <f t="shared" si="120"/>
        <v>0</v>
      </c>
      <c r="DY124" s="1"/>
      <c r="EE124" s="1">
        <f t="shared" si="121"/>
        <v>0</v>
      </c>
      <c r="EF124" s="1"/>
      <c r="EH124" s="1">
        <f t="shared" si="122"/>
        <v>0</v>
      </c>
      <c r="EI124" s="1"/>
      <c r="GP124" s="1">
        <f t="shared" si="83"/>
        <v>0</v>
      </c>
      <c r="GQ124" s="1"/>
      <c r="GR124" s="52">
        <v>1</v>
      </c>
      <c r="GY124" s="1">
        <f t="shared" si="123"/>
        <v>1</v>
      </c>
      <c r="GZ124" s="1">
        <v>1</v>
      </c>
      <c r="HC124" s="1">
        <f t="shared" si="124"/>
        <v>0</v>
      </c>
      <c r="HD124" s="1"/>
      <c r="HS124" s="1">
        <f t="shared" si="125"/>
        <v>0</v>
      </c>
      <c r="HT124" s="1"/>
      <c r="HX124" s="1">
        <f t="shared" si="84"/>
        <v>0</v>
      </c>
      <c r="HY124" s="1"/>
      <c r="ID124" s="1">
        <f t="shared" si="85"/>
        <v>0</v>
      </c>
      <c r="IE124" s="1"/>
      <c r="IN124" s="1">
        <f t="shared" si="126"/>
        <v>0</v>
      </c>
      <c r="IW124" s="1">
        <f t="shared" si="127"/>
        <v>0</v>
      </c>
      <c r="IX124" s="1"/>
      <c r="IZ124" s="1">
        <f t="shared" si="86"/>
        <v>0</v>
      </c>
      <c r="JA124" s="1"/>
      <c r="JJ124" s="1">
        <f t="shared" si="87"/>
        <v>0</v>
      </c>
      <c r="JK124" s="1"/>
      <c r="JV124" s="1">
        <f t="shared" si="128"/>
        <v>0</v>
      </c>
      <c r="JW124" s="1"/>
      <c r="KB124" s="1">
        <f t="shared" si="129"/>
        <v>0</v>
      </c>
      <c r="KC124" s="1"/>
      <c r="LG124" s="1">
        <f t="shared" si="88"/>
        <v>0</v>
      </c>
      <c r="LH124" s="1"/>
      <c r="LT124" s="1">
        <f t="shared" si="130"/>
        <v>0</v>
      </c>
      <c r="LU124" s="1"/>
      <c r="MA124" s="1">
        <f t="shared" si="131"/>
        <v>0</v>
      </c>
      <c r="MB124" s="1"/>
      <c r="MF124" s="1">
        <f t="shared" si="132"/>
        <v>0</v>
      </c>
      <c r="MG124" s="1"/>
      <c r="MM124" s="1">
        <f t="shared" si="133"/>
        <v>0</v>
      </c>
      <c r="MN124" s="1"/>
      <c r="MS124" s="1">
        <f t="shared" si="134"/>
        <v>0</v>
      </c>
      <c r="MT124" s="1"/>
      <c r="PD124" s="1">
        <f t="shared" si="89"/>
        <v>0</v>
      </c>
      <c r="PE124" s="1"/>
      <c r="QF124" s="1">
        <f t="shared" si="135"/>
        <v>0</v>
      </c>
      <c r="QG124" s="1"/>
      <c r="QY124" s="1">
        <f t="shared" si="136"/>
        <v>0</v>
      </c>
      <c r="RK124" s="1">
        <f t="shared" si="137"/>
        <v>0</v>
      </c>
      <c r="RL124" s="1"/>
      <c r="SA124" s="1">
        <f t="shared" si="138"/>
        <v>0</v>
      </c>
      <c r="SG124" s="1">
        <f t="shared" si="139"/>
        <v>0</v>
      </c>
      <c r="SO124" s="1">
        <f t="shared" si="140"/>
        <v>0</v>
      </c>
      <c r="TB124" s="1">
        <f t="shared" si="141"/>
        <v>0</v>
      </c>
      <c r="TS124" s="1">
        <f t="shared" si="90"/>
        <v>0</v>
      </c>
      <c r="TT124" s="1"/>
      <c r="UD124" s="1">
        <f t="shared" si="91"/>
        <v>0</v>
      </c>
      <c r="UE124" s="1"/>
      <c r="UG124" s="1">
        <f t="shared" si="92"/>
        <v>0</v>
      </c>
      <c r="UH124" s="1"/>
      <c r="UQ124" s="1">
        <f t="shared" si="142"/>
        <v>0</v>
      </c>
      <c r="UR124" s="1"/>
      <c r="VA124" s="1">
        <f t="shared" si="143"/>
        <v>0</v>
      </c>
      <c r="VB124" s="1"/>
      <c r="VG124" s="1">
        <f t="shared" si="144"/>
        <v>0</v>
      </c>
      <c r="VH124" s="1"/>
      <c r="WY124" s="1">
        <f t="shared" si="93"/>
        <v>0</v>
      </c>
      <c r="WZ124" s="1"/>
      <c r="XB124" s="1">
        <f t="shared" si="145"/>
        <v>0</v>
      </c>
      <c r="XC124" s="1"/>
      <c r="XG124" s="1">
        <f t="shared" si="94"/>
        <v>0</v>
      </c>
      <c r="XH124" s="1"/>
      <c r="XK124" s="203"/>
      <c r="XL124" s="1">
        <f t="shared" si="95"/>
        <v>0</v>
      </c>
      <c r="XM124" s="1">
        <f t="shared" si="96"/>
        <v>0</v>
      </c>
      <c r="XN124" s="1">
        <f t="shared" si="146"/>
        <v>0</v>
      </c>
      <c r="XO124" s="1">
        <f t="shared" si="97"/>
        <v>0</v>
      </c>
      <c r="XP124" s="1">
        <f t="shared" si="147"/>
        <v>0</v>
      </c>
      <c r="XQ124" s="1">
        <f t="shared" si="98"/>
        <v>0</v>
      </c>
      <c r="XR124" s="1">
        <f t="shared" si="99"/>
        <v>0</v>
      </c>
      <c r="XS124" s="1">
        <f t="shared" si="159"/>
        <v>1</v>
      </c>
      <c r="XT124" s="1">
        <f t="shared" si="148"/>
        <v>0</v>
      </c>
      <c r="XU124" s="1">
        <f t="shared" si="101"/>
        <v>0</v>
      </c>
      <c r="XV124" s="1">
        <f t="shared" si="102"/>
        <v>0</v>
      </c>
      <c r="XW124" s="1">
        <f t="shared" si="103"/>
        <v>0</v>
      </c>
      <c r="XX124" s="1">
        <f t="shared" si="104"/>
        <v>0</v>
      </c>
      <c r="XY124" s="1">
        <f t="shared" si="105"/>
        <v>0</v>
      </c>
      <c r="XZ124" s="1">
        <f t="shared" si="106"/>
        <v>0</v>
      </c>
      <c r="YA124" s="1">
        <f t="shared" si="107"/>
        <v>0</v>
      </c>
      <c r="YB124" s="1">
        <f t="shared" si="108"/>
        <v>0</v>
      </c>
      <c r="YC124" s="1">
        <f t="shared" si="109"/>
        <v>0</v>
      </c>
      <c r="YD124" s="197"/>
      <c r="YE124" s="11">
        <f t="shared" si="161"/>
        <v>1</v>
      </c>
      <c r="YF124" s="133">
        <f t="shared" si="110"/>
        <v>145000</v>
      </c>
      <c r="YG124" s="11">
        <v>1</v>
      </c>
      <c r="YH124" s="130">
        <f t="shared" si="111"/>
        <v>145000</v>
      </c>
      <c r="YI124" s="52">
        <v>1</v>
      </c>
      <c r="YJ124" s="128">
        <f t="shared" si="112"/>
        <v>145000</v>
      </c>
      <c r="YK124" s="204"/>
      <c r="YL124" s="52">
        <v>1</v>
      </c>
      <c r="ACC124" s="1">
        <f t="shared" si="149"/>
        <v>0</v>
      </c>
      <c r="ACD124" s="25" t="e">
        <f t="shared" si="158"/>
        <v>#DIV/0!</v>
      </c>
      <c r="ACE124" s="11">
        <f t="shared" si="113"/>
        <v>1</v>
      </c>
      <c r="ACF124" s="11">
        <f t="shared" si="114"/>
        <v>145000</v>
      </c>
      <c r="ACG124" s="52">
        <v>5</v>
      </c>
      <c r="ACH124" s="52">
        <v>1</v>
      </c>
      <c r="ACI124" s="11">
        <f t="shared" si="115"/>
        <v>145000</v>
      </c>
      <c r="ACJ124" s="88"/>
      <c r="ACK124" s="13">
        <f t="shared" si="116"/>
        <v>0</v>
      </c>
      <c r="ACL124" s="52">
        <v>1</v>
      </c>
      <c r="ACM124" s="25">
        <f t="shared" si="150"/>
        <v>145000</v>
      </c>
      <c r="ACN124" s="11">
        <f t="shared" si="151"/>
        <v>145000</v>
      </c>
      <c r="ACR124" s="52" t="s">
        <v>752</v>
      </c>
      <c r="ACZ124" s="52" t="s">
        <v>259</v>
      </c>
      <c r="ADD124" s="52" t="s">
        <v>189</v>
      </c>
      <c r="ADL124" s="52">
        <v>1</v>
      </c>
      <c r="ADN124" s="52">
        <v>1</v>
      </c>
      <c r="ADU124" s="52">
        <v>2</v>
      </c>
      <c r="AFH124" s="52">
        <v>1</v>
      </c>
      <c r="AGK124" s="88">
        <f t="shared" si="155"/>
        <v>0</v>
      </c>
      <c r="AIW124" s="88"/>
      <c r="AIX124" s="88"/>
      <c r="AIZ124" s="88">
        <v>145000</v>
      </c>
      <c r="AJE124" s="101"/>
      <c r="AJF124" s="381">
        <v>145000</v>
      </c>
      <c r="AJG124" s="11">
        <f t="shared" si="117"/>
        <v>145000</v>
      </c>
      <c r="AJH124" s="103"/>
      <c r="AJI124" s="103"/>
      <c r="AJU124" s="52">
        <f t="shared" si="152"/>
        <v>0</v>
      </c>
      <c r="AJX124" s="52">
        <f t="shared" si="153"/>
        <v>0</v>
      </c>
      <c r="AJY124" s="103"/>
      <c r="AJZ124" s="52" t="s">
        <v>186</v>
      </c>
      <c r="AKA124" s="52" t="s">
        <v>773</v>
      </c>
      <c r="AKB124" s="52" t="s">
        <v>774</v>
      </c>
      <c r="AKC124" s="52" t="s">
        <v>775</v>
      </c>
      <c r="AKD124" s="52" t="s">
        <v>277</v>
      </c>
      <c r="AKE124" s="52" t="s">
        <v>776</v>
      </c>
      <c r="AKF124" s="52" t="s">
        <v>346</v>
      </c>
      <c r="AKG124" s="52" t="s">
        <v>260</v>
      </c>
      <c r="AKH124" s="52" t="s">
        <v>262</v>
      </c>
      <c r="AKI124" s="52" t="s">
        <v>260</v>
      </c>
      <c r="AKJ124" s="52" t="s">
        <v>260</v>
      </c>
      <c r="AKK124" s="52" t="s">
        <v>260</v>
      </c>
      <c r="AKL124" s="52" t="s">
        <v>260</v>
      </c>
      <c r="AKM124" s="52" t="s">
        <v>260</v>
      </c>
      <c r="AKN124" s="52" t="s">
        <v>260</v>
      </c>
      <c r="AKO124" s="52" t="s">
        <v>260</v>
      </c>
      <c r="AKP124" s="52" t="s">
        <v>263</v>
      </c>
      <c r="AKQ124" s="52" t="s">
        <v>260</v>
      </c>
      <c r="AKR124" s="52" t="s">
        <v>260</v>
      </c>
      <c r="AKS124" s="52" t="s">
        <v>260</v>
      </c>
      <c r="AKT124" s="52" t="s">
        <v>260</v>
      </c>
      <c r="AKU124" s="52" t="s">
        <v>260</v>
      </c>
      <c r="AKV124" s="52" t="s">
        <v>260</v>
      </c>
      <c r="AKW124" s="52" t="s">
        <v>260</v>
      </c>
      <c r="AKX124" s="52" t="s">
        <v>260</v>
      </c>
      <c r="AKY124" s="52" t="s">
        <v>260</v>
      </c>
      <c r="AKZ124" s="52" t="s">
        <v>260</v>
      </c>
      <c r="ALA124" s="52" t="s">
        <v>260</v>
      </c>
      <c r="ALB124" s="52" t="s">
        <v>260</v>
      </c>
      <c r="ALC124" s="52" t="s">
        <v>260</v>
      </c>
      <c r="ALD124" s="52" t="s">
        <v>260</v>
      </c>
      <c r="ALE124" s="52" t="s">
        <v>260</v>
      </c>
      <c r="ALF124" s="52" t="s">
        <v>260</v>
      </c>
      <c r="ALG124" s="52" t="s">
        <v>260</v>
      </c>
      <c r="ALH124" s="52" t="s">
        <v>260</v>
      </c>
      <c r="ALI124" s="52" t="s">
        <v>260</v>
      </c>
      <c r="ALJ124" s="52" t="s">
        <v>260</v>
      </c>
      <c r="ALK124" s="52">
        <v>7</v>
      </c>
      <c r="ALL124" s="88">
        <f t="shared" si="154"/>
        <v>20714.285714285714</v>
      </c>
      <c r="ALM124" s="53">
        <v>145000</v>
      </c>
      <c r="ALN124" s="52">
        <v>3</v>
      </c>
      <c r="ALO124" s="52">
        <v>4</v>
      </c>
      <c r="ALS124" s="103"/>
      <c r="ALT124" s="52">
        <v>1</v>
      </c>
      <c r="ALV124" s="52">
        <v>1</v>
      </c>
      <c r="ALX124" s="52">
        <v>1</v>
      </c>
      <c r="AMH124" s="406"/>
    </row>
    <row r="125" spans="1:1022" s="1" customFormat="1" ht="15" customHeight="1" x14ac:dyDescent="0.25">
      <c r="A125" s="268"/>
      <c r="B125" s="113">
        <v>123</v>
      </c>
      <c r="C125" s="304" t="s">
        <v>771</v>
      </c>
      <c r="D125" s="304" t="s">
        <v>777</v>
      </c>
      <c r="E125" s="1">
        <v>2005</v>
      </c>
      <c r="F125" s="1">
        <v>1</v>
      </c>
      <c r="G125" s="1">
        <v>1</v>
      </c>
      <c r="J125" s="1">
        <v>1</v>
      </c>
      <c r="K125" s="1">
        <v>1994</v>
      </c>
      <c r="L125" s="1">
        <v>1996</v>
      </c>
      <c r="M125" s="1">
        <v>3</v>
      </c>
      <c r="X125" s="1">
        <v>1</v>
      </c>
      <c r="Y125" s="1">
        <v>1</v>
      </c>
      <c r="Z125" s="1">
        <v>1</v>
      </c>
      <c r="AW125" s="1">
        <v>1</v>
      </c>
      <c r="AY125" s="1">
        <v>1</v>
      </c>
      <c r="BA125" s="1">
        <v>1</v>
      </c>
      <c r="BB125" s="1">
        <v>10</v>
      </c>
      <c r="BG125" s="1">
        <v>2</v>
      </c>
      <c r="CG125" s="1">
        <v>1</v>
      </c>
      <c r="CH125" s="246"/>
      <c r="CP125" s="1">
        <f t="shared" si="118"/>
        <v>0</v>
      </c>
      <c r="CS125" s="1">
        <f t="shared" si="82"/>
        <v>0</v>
      </c>
      <c r="DO125" s="1">
        <f t="shared" si="119"/>
        <v>0</v>
      </c>
      <c r="DX125" s="1">
        <f t="shared" si="120"/>
        <v>0</v>
      </c>
      <c r="EE125" s="1">
        <f t="shared" si="121"/>
        <v>0</v>
      </c>
      <c r="EH125" s="1">
        <f t="shared" si="122"/>
        <v>0</v>
      </c>
      <c r="FF125" s="116">
        <v>1</v>
      </c>
      <c r="GP125" s="1">
        <f t="shared" si="83"/>
        <v>1</v>
      </c>
      <c r="GQ125" s="1">
        <v>1</v>
      </c>
      <c r="GR125" s="1">
        <v>1</v>
      </c>
      <c r="GY125" s="1">
        <f t="shared" si="123"/>
        <v>1</v>
      </c>
      <c r="GZ125" s="1">
        <v>1</v>
      </c>
      <c r="HC125" s="1">
        <f t="shared" si="124"/>
        <v>0</v>
      </c>
      <c r="HS125" s="1">
        <f t="shared" si="125"/>
        <v>0</v>
      </c>
      <c r="HX125" s="1">
        <f t="shared" si="84"/>
        <v>0</v>
      </c>
      <c r="ID125" s="1">
        <f t="shared" si="85"/>
        <v>0</v>
      </c>
      <c r="IN125" s="1">
        <f t="shared" si="126"/>
        <v>0</v>
      </c>
      <c r="IW125" s="1">
        <f t="shared" si="127"/>
        <v>0</v>
      </c>
      <c r="IZ125" s="1">
        <f t="shared" si="86"/>
        <v>0</v>
      </c>
      <c r="JJ125" s="1">
        <f t="shared" si="87"/>
        <v>0</v>
      </c>
      <c r="JV125" s="1">
        <f t="shared" si="128"/>
        <v>0</v>
      </c>
      <c r="KB125" s="1">
        <f t="shared" si="129"/>
        <v>0</v>
      </c>
      <c r="LG125" s="1">
        <f t="shared" si="88"/>
        <v>0</v>
      </c>
      <c r="LT125" s="1">
        <f t="shared" si="130"/>
        <v>0</v>
      </c>
      <c r="MA125" s="1">
        <f t="shared" si="131"/>
        <v>0</v>
      </c>
      <c r="MF125" s="1">
        <f t="shared" si="132"/>
        <v>0</v>
      </c>
      <c r="MM125" s="1">
        <f t="shared" si="133"/>
        <v>0</v>
      </c>
      <c r="MS125" s="1">
        <f t="shared" si="134"/>
        <v>0</v>
      </c>
      <c r="MU125" s="115"/>
      <c r="OI125" s="120"/>
      <c r="PD125" s="1">
        <f t="shared" si="89"/>
        <v>0</v>
      </c>
      <c r="QF125" s="1">
        <f t="shared" si="135"/>
        <v>0</v>
      </c>
      <c r="QY125" s="1">
        <f t="shared" si="136"/>
        <v>0</v>
      </c>
      <c r="RK125" s="1">
        <f t="shared" si="137"/>
        <v>0</v>
      </c>
      <c r="SA125" s="1">
        <f t="shared" si="138"/>
        <v>0</v>
      </c>
      <c r="SG125" s="1">
        <f t="shared" si="139"/>
        <v>0</v>
      </c>
      <c r="SO125" s="1">
        <f t="shared" si="140"/>
        <v>0</v>
      </c>
      <c r="TB125" s="1">
        <f t="shared" si="141"/>
        <v>0</v>
      </c>
      <c r="TS125" s="1">
        <f t="shared" si="90"/>
        <v>0</v>
      </c>
      <c r="UD125" s="1">
        <f t="shared" si="91"/>
        <v>0</v>
      </c>
      <c r="UG125" s="1">
        <f t="shared" si="92"/>
        <v>0</v>
      </c>
      <c r="UQ125" s="1">
        <f t="shared" si="142"/>
        <v>0</v>
      </c>
      <c r="VA125" s="1">
        <f t="shared" si="143"/>
        <v>0</v>
      </c>
      <c r="VG125" s="1">
        <f t="shared" si="144"/>
        <v>0</v>
      </c>
      <c r="WY125" s="1">
        <f t="shared" si="93"/>
        <v>0</v>
      </c>
      <c r="XB125" s="1">
        <f t="shared" si="145"/>
        <v>0</v>
      </c>
      <c r="XG125" s="1">
        <f t="shared" si="94"/>
        <v>0</v>
      </c>
      <c r="XK125" s="108"/>
      <c r="XL125" s="1">
        <f t="shared" si="95"/>
        <v>0</v>
      </c>
      <c r="XM125" s="1">
        <f t="shared" si="96"/>
        <v>0</v>
      </c>
      <c r="XN125" s="1">
        <f t="shared" si="146"/>
        <v>0</v>
      </c>
      <c r="XO125" s="1">
        <f t="shared" si="97"/>
        <v>0</v>
      </c>
      <c r="XP125" s="1">
        <f t="shared" si="147"/>
        <v>0</v>
      </c>
      <c r="XQ125" s="1">
        <f t="shared" si="98"/>
        <v>0</v>
      </c>
      <c r="XR125" s="1">
        <f t="shared" si="99"/>
        <v>0</v>
      </c>
      <c r="XS125" s="1">
        <f t="shared" si="159"/>
        <v>1</v>
      </c>
      <c r="XT125" s="1">
        <f t="shared" si="148"/>
        <v>1</v>
      </c>
      <c r="XU125" s="1">
        <f t="shared" si="101"/>
        <v>0</v>
      </c>
      <c r="XV125" s="1">
        <f t="shared" si="102"/>
        <v>0</v>
      </c>
      <c r="XW125" s="1">
        <f t="shared" si="103"/>
        <v>0</v>
      </c>
      <c r="XX125" s="1">
        <f t="shared" si="104"/>
        <v>0</v>
      </c>
      <c r="XY125" s="1">
        <f t="shared" si="105"/>
        <v>0</v>
      </c>
      <c r="XZ125" s="1">
        <f t="shared" si="106"/>
        <v>0</v>
      </c>
      <c r="YA125" s="1">
        <f t="shared" si="107"/>
        <v>0</v>
      </c>
      <c r="YB125" s="1">
        <f t="shared" si="108"/>
        <v>0</v>
      </c>
      <c r="YC125" s="1">
        <f t="shared" si="109"/>
        <v>0</v>
      </c>
      <c r="YD125" s="132"/>
      <c r="YE125" s="133">
        <f t="shared" si="161"/>
        <v>2</v>
      </c>
      <c r="YF125" s="133">
        <f t="shared" si="110"/>
        <v>78500</v>
      </c>
      <c r="YG125" s="130">
        <v>2</v>
      </c>
      <c r="YH125" s="130">
        <f t="shared" si="111"/>
        <v>78500</v>
      </c>
      <c r="YI125" s="129">
        <v>2</v>
      </c>
      <c r="YJ125" s="128">
        <f t="shared" si="112"/>
        <v>78500</v>
      </c>
      <c r="YK125" s="177"/>
      <c r="YL125">
        <v>1</v>
      </c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>
        <f t="shared" si="149"/>
        <v>0</v>
      </c>
      <c r="ACD125" s="25" t="e">
        <f t="shared" si="158"/>
        <v>#DIV/0!</v>
      </c>
      <c r="ACE125" s="11">
        <f t="shared" si="113"/>
        <v>2</v>
      </c>
      <c r="ACF125" s="11">
        <f t="shared" si="114"/>
        <v>78500</v>
      </c>
      <c r="ACG125" s="1">
        <v>4</v>
      </c>
      <c r="ACH125" s="1">
        <v>1</v>
      </c>
      <c r="ACI125" s="11">
        <f t="shared" si="115"/>
        <v>157000</v>
      </c>
      <c r="ACJ125" s="45">
        <v>1</v>
      </c>
      <c r="ACK125" s="13">
        <f t="shared" si="116"/>
        <v>157000</v>
      </c>
      <c r="ACL125">
        <v>1</v>
      </c>
      <c r="ACM125" s="25">
        <f t="shared" si="150"/>
        <v>157000</v>
      </c>
      <c r="ACN125" s="11">
        <f t="shared" si="151"/>
        <v>157000</v>
      </c>
      <c r="ACO125" s="65"/>
      <c r="ACR125" s="39" t="s">
        <v>407</v>
      </c>
      <c r="ACZ125" s="1" t="s">
        <v>259</v>
      </c>
      <c r="ADD125" s="1" t="s">
        <v>189</v>
      </c>
      <c r="ADU125" s="1">
        <v>2</v>
      </c>
      <c r="AFH125" s="1">
        <v>1</v>
      </c>
      <c r="AFL125" s="1">
        <v>1</v>
      </c>
      <c r="AGJ125" s="1">
        <v>40000</v>
      </c>
      <c r="AGK125" s="11">
        <f t="shared" si="155"/>
        <v>0</v>
      </c>
      <c r="AHH125" s="1">
        <v>40000</v>
      </c>
      <c r="AHV125" s="1">
        <v>1</v>
      </c>
      <c r="AHW125" s="1">
        <v>2</v>
      </c>
      <c r="AHX125" s="1">
        <v>1</v>
      </c>
      <c r="AIH125" s="1">
        <v>1</v>
      </c>
      <c r="AIR125" s="1">
        <v>1</v>
      </c>
      <c r="AIV125" s="1">
        <v>1</v>
      </c>
      <c r="AIW125" s="11">
        <v>37000</v>
      </c>
      <c r="AIX125" s="11"/>
      <c r="AIY125" s="1">
        <v>92.5</v>
      </c>
      <c r="AIZ125" s="11">
        <v>120000</v>
      </c>
      <c r="AJE125" s="45"/>
      <c r="AJF125" s="381">
        <v>157000</v>
      </c>
      <c r="AJG125" s="11">
        <f t="shared" si="117"/>
        <v>78500</v>
      </c>
      <c r="AJH125" s="60"/>
      <c r="AJI125" s="12"/>
      <c r="AJU125" s="1">
        <f t="shared" si="152"/>
        <v>0</v>
      </c>
      <c r="AJX125" s="1">
        <f t="shared" si="153"/>
        <v>0</v>
      </c>
      <c r="AJY125" s="60"/>
      <c r="AJZ125" s="1" t="s">
        <v>260</v>
      </c>
      <c r="AKA125" s="1" t="s">
        <v>260</v>
      </c>
      <c r="AKB125" s="1" t="s">
        <v>261</v>
      </c>
      <c r="AKC125" s="1" t="s">
        <v>260</v>
      </c>
      <c r="AKD125" s="1" t="s">
        <v>260</v>
      </c>
      <c r="AKE125" s="1" t="s">
        <v>260</v>
      </c>
      <c r="AKF125" s="1" t="s">
        <v>260</v>
      </c>
      <c r="AKG125" s="1" t="s">
        <v>260</v>
      </c>
      <c r="AKH125" s="1" t="s">
        <v>262</v>
      </c>
      <c r="AKI125" s="1" t="s">
        <v>260</v>
      </c>
      <c r="AKJ125" s="1" t="s">
        <v>260</v>
      </c>
      <c r="AKK125" s="1" t="s">
        <v>260</v>
      </c>
      <c r="AKL125" s="1" t="s">
        <v>260</v>
      </c>
      <c r="AKM125" s="1" t="s">
        <v>260</v>
      </c>
      <c r="AKN125" s="1" t="s">
        <v>260</v>
      </c>
      <c r="AKO125" s="1" t="s">
        <v>260</v>
      </c>
      <c r="AKP125" s="1" t="s">
        <v>263</v>
      </c>
      <c r="AKQ125" s="1" t="s">
        <v>260</v>
      </c>
      <c r="AKR125" s="1" t="s">
        <v>260</v>
      </c>
      <c r="AKS125" s="1" t="s">
        <v>260</v>
      </c>
      <c r="AKT125" s="1" t="s">
        <v>260</v>
      </c>
      <c r="AKU125" s="1" t="s">
        <v>260</v>
      </c>
      <c r="AKV125" s="1" t="s">
        <v>260</v>
      </c>
      <c r="AKW125" s="1" t="s">
        <v>260</v>
      </c>
      <c r="AKX125" s="1" t="s">
        <v>260</v>
      </c>
      <c r="AKY125" s="1" t="s">
        <v>260</v>
      </c>
      <c r="AKZ125" s="1" t="s">
        <v>260</v>
      </c>
      <c r="ALA125" s="1" t="s">
        <v>260</v>
      </c>
      <c r="ALB125" s="1" t="s">
        <v>260</v>
      </c>
      <c r="ALC125" s="1" t="s">
        <v>260</v>
      </c>
      <c r="ALD125" s="1" t="s">
        <v>260</v>
      </c>
      <c r="ALE125" s="1" t="s">
        <v>260</v>
      </c>
      <c r="ALF125" s="1" t="s">
        <v>260</v>
      </c>
      <c r="ALG125" s="1" t="s">
        <v>260</v>
      </c>
      <c r="ALH125" s="1" t="s">
        <v>260</v>
      </c>
      <c r="ALI125" s="1" t="s">
        <v>260</v>
      </c>
      <c r="ALJ125" s="1" t="s">
        <v>260</v>
      </c>
      <c r="ALL125" s="11" t="e">
        <f t="shared" si="154"/>
        <v>#DIV/0!</v>
      </c>
      <c r="ALM125" s="28">
        <v>157000</v>
      </c>
      <c r="ALS125" s="60"/>
      <c r="ALT125" s="1">
        <v>1</v>
      </c>
      <c r="ALV125" s="1">
        <v>1</v>
      </c>
      <c r="ALW125" s="1">
        <v>1</v>
      </c>
      <c r="ALX125" s="1">
        <v>1</v>
      </c>
      <c r="AMH125" s="403"/>
    </row>
    <row r="126" spans="1:1022" s="1" customFormat="1" ht="15" customHeight="1" x14ac:dyDescent="0.25">
      <c r="A126" s="268"/>
      <c r="B126" s="113">
        <v>124</v>
      </c>
      <c r="C126" s="304" t="s">
        <v>771</v>
      </c>
      <c r="D126" s="304" t="s">
        <v>778</v>
      </c>
      <c r="E126" s="1">
        <v>2005</v>
      </c>
      <c r="F126" s="1">
        <v>3</v>
      </c>
      <c r="G126" s="1">
        <v>1</v>
      </c>
      <c r="J126" s="1">
        <v>3</v>
      </c>
      <c r="K126" s="1">
        <v>1995</v>
      </c>
      <c r="L126" s="1">
        <v>2001</v>
      </c>
      <c r="M126" s="1">
        <v>7</v>
      </c>
      <c r="Y126" s="1">
        <v>1</v>
      </c>
      <c r="Z126" s="1">
        <v>1</v>
      </c>
      <c r="AA126" s="1">
        <v>1</v>
      </c>
      <c r="AB126" s="1">
        <v>1</v>
      </c>
      <c r="AC126" s="1">
        <v>1</v>
      </c>
      <c r="AD126" s="1">
        <v>1</v>
      </c>
      <c r="AE126" s="1">
        <v>1</v>
      </c>
      <c r="AY126" s="1">
        <v>1</v>
      </c>
      <c r="BA126" s="1">
        <v>1</v>
      </c>
      <c r="BB126" s="1">
        <v>10</v>
      </c>
      <c r="BG126" s="1">
        <v>2</v>
      </c>
      <c r="CG126" s="1">
        <v>1</v>
      </c>
      <c r="CH126" s="246"/>
      <c r="CP126" s="1">
        <f t="shared" si="118"/>
        <v>0</v>
      </c>
      <c r="CS126" s="1">
        <f t="shared" si="82"/>
        <v>0</v>
      </c>
      <c r="DO126" s="1">
        <f t="shared" si="119"/>
        <v>0</v>
      </c>
      <c r="DX126" s="1">
        <f t="shared" si="120"/>
        <v>0</v>
      </c>
      <c r="EE126" s="1">
        <f t="shared" si="121"/>
        <v>0</v>
      </c>
      <c r="EH126" s="1">
        <f t="shared" si="122"/>
        <v>0</v>
      </c>
      <c r="FF126" s="116"/>
      <c r="GP126" s="1">
        <f t="shared" si="83"/>
        <v>0</v>
      </c>
      <c r="GT126" s="1">
        <v>1</v>
      </c>
      <c r="GU126" s="1">
        <v>1</v>
      </c>
      <c r="GY126" s="1">
        <f t="shared" si="123"/>
        <v>2</v>
      </c>
      <c r="GZ126" s="1">
        <v>1</v>
      </c>
      <c r="HC126" s="1">
        <f t="shared" si="124"/>
        <v>0</v>
      </c>
      <c r="HS126" s="1">
        <f t="shared" si="125"/>
        <v>0</v>
      </c>
      <c r="HX126" s="1">
        <f t="shared" si="84"/>
        <v>0</v>
      </c>
      <c r="ID126" s="1">
        <f t="shared" si="85"/>
        <v>0</v>
      </c>
      <c r="IN126" s="1">
        <f t="shared" si="126"/>
        <v>0</v>
      </c>
      <c r="IW126" s="1">
        <f t="shared" si="127"/>
        <v>0</v>
      </c>
      <c r="IZ126" s="1">
        <f t="shared" si="86"/>
        <v>0</v>
      </c>
      <c r="JJ126" s="1">
        <f t="shared" si="87"/>
        <v>0</v>
      </c>
      <c r="JV126" s="1">
        <f t="shared" si="128"/>
        <v>0</v>
      </c>
      <c r="JZ126" s="1">
        <v>1</v>
      </c>
      <c r="KB126" s="1">
        <f t="shared" si="129"/>
        <v>1</v>
      </c>
      <c r="KC126" s="1">
        <v>1</v>
      </c>
      <c r="LG126" s="1">
        <f t="shared" si="88"/>
        <v>0</v>
      </c>
      <c r="LT126" s="1">
        <f t="shared" si="130"/>
        <v>0</v>
      </c>
      <c r="MA126" s="1">
        <f t="shared" si="131"/>
        <v>0</v>
      </c>
      <c r="MF126" s="1">
        <f t="shared" si="132"/>
        <v>0</v>
      </c>
      <c r="MM126" s="1">
        <f t="shared" si="133"/>
        <v>0</v>
      </c>
      <c r="MP126" s="1">
        <v>1</v>
      </c>
      <c r="MS126" s="1">
        <f t="shared" si="134"/>
        <v>1</v>
      </c>
      <c r="MT126" s="1">
        <v>1</v>
      </c>
      <c r="MU126" s="115"/>
      <c r="OI126" s="120"/>
      <c r="PD126" s="1">
        <f t="shared" si="89"/>
        <v>0</v>
      </c>
      <c r="QF126" s="1">
        <f t="shared" si="135"/>
        <v>0</v>
      </c>
      <c r="QY126" s="1">
        <f t="shared" si="136"/>
        <v>0</v>
      </c>
      <c r="RK126" s="1">
        <f t="shared" si="137"/>
        <v>0</v>
      </c>
      <c r="SA126" s="1">
        <f t="shared" si="138"/>
        <v>0</v>
      </c>
      <c r="SG126" s="1">
        <f t="shared" si="139"/>
        <v>0</v>
      </c>
      <c r="SO126" s="1">
        <f t="shared" si="140"/>
        <v>0</v>
      </c>
      <c r="TB126" s="1">
        <f t="shared" si="141"/>
        <v>0</v>
      </c>
      <c r="TS126" s="1">
        <f t="shared" si="90"/>
        <v>0</v>
      </c>
      <c r="UD126" s="1">
        <f t="shared" si="91"/>
        <v>0</v>
      </c>
      <c r="UG126" s="1">
        <f t="shared" si="92"/>
        <v>0</v>
      </c>
      <c r="UQ126" s="1">
        <f t="shared" si="142"/>
        <v>0</v>
      </c>
      <c r="VA126" s="1">
        <f t="shared" si="143"/>
        <v>0</v>
      </c>
      <c r="VG126" s="1">
        <f t="shared" si="144"/>
        <v>0</v>
      </c>
      <c r="WY126" s="1">
        <f t="shared" si="93"/>
        <v>0</v>
      </c>
      <c r="XB126" s="1">
        <f t="shared" si="145"/>
        <v>0</v>
      </c>
      <c r="XG126" s="1">
        <f t="shared" si="94"/>
        <v>0</v>
      </c>
      <c r="XK126" s="108"/>
      <c r="XL126" s="1">
        <f t="shared" si="95"/>
        <v>0</v>
      </c>
      <c r="XM126" s="1">
        <f t="shared" si="96"/>
        <v>0</v>
      </c>
      <c r="XN126" s="1">
        <f t="shared" si="146"/>
        <v>0</v>
      </c>
      <c r="XO126" s="1">
        <f t="shared" si="97"/>
        <v>0</v>
      </c>
      <c r="XP126" s="1">
        <f t="shared" si="147"/>
        <v>0</v>
      </c>
      <c r="XQ126" s="1">
        <f t="shared" si="98"/>
        <v>0</v>
      </c>
      <c r="XR126" s="1">
        <f t="shared" si="99"/>
        <v>0</v>
      </c>
      <c r="XS126" s="1">
        <f t="shared" si="159"/>
        <v>3</v>
      </c>
      <c r="XT126" s="1">
        <f t="shared" si="148"/>
        <v>0</v>
      </c>
      <c r="XU126" s="1">
        <f t="shared" si="101"/>
        <v>0</v>
      </c>
      <c r="XV126" s="1">
        <f t="shared" si="102"/>
        <v>0</v>
      </c>
      <c r="XW126" s="1">
        <f t="shared" si="103"/>
        <v>1</v>
      </c>
      <c r="XX126" s="1">
        <f t="shared" si="104"/>
        <v>1</v>
      </c>
      <c r="XY126" s="1">
        <f t="shared" si="105"/>
        <v>0</v>
      </c>
      <c r="XZ126" s="1">
        <f t="shared" si="106"/>
        <v>0</v>
      </c>
      <c r="YA126" s="1">
        <f t="shared" si="107"/>
        <v>0</v>
      </c>
      <c r="YB126" s="1">
        <f t="shared" si="108"/>
        <v>0</v>
      </c>
      <c r="YC126" s="1">
        <f t="shared" si="109"/>
        <v>0</v>
      </c>
      <c r="YD126" s="132"/>
      <c r="YE126" s="133">
        <f t="shared" si="161"/>
        <v>5</v>
      </c>
      <c r="YF126" s="133">
        <f t="shared" si="110"/>
        <v>177080</v>
      </c>
      <c r="YG126" s="130">
        <v>3</v>
      </c>
      <c r="YH126" s="130">
        <f t="shared" si="111"/>
        <v>295133.33333333331</v>
      </c>
      <c r="YI126" s="129">
        <v>3</v>
      </c>
      <c r="YJ126" s="128">
        <f t="shared" si="112"/>
        <v>295133.33333333331</v>
      </c>
      <c r="YK126" s="177"/>
      <c r="YL126">
        <v>1</v>
      </c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>
        <f t="shared" si="149"/>
        <v>0</v>
      </c>
      <c r="ACD126" s="25" t="e">
        <f t="shared" si="158"/>
        <v>#DIV/0!</v>
      </c>
      <c r="ACE126" s="11">
        <f t="shared" si="113"/>
        <v>5</v>
      </c>
      <c r="ACF126" s="11">
        <f t="shared" si="114"/>
        <v>177080</v>
      </c>
      <c r="ACG126" s="1">
        <v>4</v>
      </c>
      <c r="ACH126" s="1">
        <v>1</v>
      </c>
      <c r="ACI126" s="11">
        <f t="shared" si="115"/>
        <v>885400</v>
      </c>
      <c r="ACJ126" s="45">
        <v>1</v>
      </c>
      <c r="ACK126" s="13">
        <f t="shared" si="116"/>
        <v>885400</v>
      </c>
      <c r="ACL126">
        <v>1</v>
      </c>
      <c r="ACM126" s="25">
        <f t="shared" si="150"/>
        <v>885400</v>
      </c>
      <c r="ACN126" s="11">
        <f t="shared" si="151"/>
        <v>885400</v>
      </c>
      <c r="ACO126" s="65"/>
      <c r="ACR126" s="39" t="s">
        <v>407</v>
      </c>
      <c r="ACS126" s="1">
        <v>1</v>
      </c>
      <c r="ACU126" s="1">
        <v>1</v>
      </c>
      <c r="ACV126" s="1">
        <v>1</v>
      </c>
      <c r="ACZ126" s="1" t="s">
        <v>259</v>
      </c>
      <c r="ADD126" s="1" t="s">
        <v>189</v>
      </c>
      <c r="ADO126" s="1">
        <v>1</v>
      </c>
      <c r="ADU126" s="1">
        <v>6</v>
      </c>
      <c r="AEY126" s="1">
        <v>1</v>
      </c>
      <c r="AFA126" s="1">
        <v>1</v>
      </c>
      <c r="AFD126" s="1">
        <v>1</v>
      </c>
      <c r="AFL126" s="1">
        <v>1</v>
      </c>
      <c r="AFU126" s="1">
        <v>1</v>
      </c>
      <c r="AGJ126" s="11">
        <v>804000</v>
      </c>
      <c r="AGK126" s="11">
        <f t="shared" si="155"/>
        <v>9000</v>
      </c>
      <c r="AHB126" s="1">
        <v>9000</v>
      </c>
      <c r="AHC126" s="1">
        <v>1</v>
      </c>
      <c r="AHF126" s="1" t="s">
        <v>1177</v>
      </c>
      <c r="AHG126" s="1">
        <v>1</v>
      </c>
      <c r="AHH126" s="1">
        <v>813400</v>
      </c>
      <c r="AHI126" s="1">
        <v>1.169</v>
      </c>
      <c r="AHL126" s="1">
        <v>3</v>
      </c>
      <c r="AHM126" s="1">
        <v>1</v>
      </c>
      <c r="AHT126" s="1">
        <v>1</v>
      </c>
      <c r="AHU126" s="1">
        <v>1</v>
      </c>
      <c r="AHV126" s="1">
        <v>1</v>
      </c>
      <c r="AHW126" s="1">
        <v>1</v>
      </c>
      <c r="AHX126" s="1">
        <v>1</v>
      </c>
      <c r="AIH126" s="1">
        <v>1</v>
      </c>
      <c r="AIW126" s="11">
        <v>72000</v>
      </c>
      <c r="AIX126" s="11"/>
      <c r="AIY126" s="1">
        <v>8.85</v>
      </c>
      <c r="AIZ126" s="11">
        <v>16000</v>
      </c>
      <c r="AJA126" s="1">
        <v>797400</v>
      </c>
      <c r="AJB126" s="1">
        <v>1</v>
      </c>
      <c r="AJD126" s="1">
        <v>90.06098938332957</v>
      </c>
      <c r="AJE126" s="45">
        <v>4983.75</v>
      </c>
      <c r="AJF126" s="381">
        <v>885400</v>
      </c>
      <c r="AJG126" s="11">
        <f t="shared" si="117"/>
        <v>177080</v>
      </c>
      <c r="AJH126" s="60"/>
      <c r="AJI126" s="12"/>
      <c r="AJU126" s="1">
        <f t="shared" si="152"/>
        <v>0</v>
      </c>
      <c r="AJX126" s="1">
        <f t="shared" si="153"/>
        <v>0</v>
      </c>
      <c r="AJY126" s="60"/>
      <c r="AJZ126" s="1" t="s">
        <v>683</v>
      </c>
      <c r="AKA126" s="1" t="s">
        <v>684</v>
      </c>
      <c r="AKB126" s="1" t="s">
        <v>181</v>
      </c>
      <c r="AKC126" s="1" t="s">
        <v>685</v>
      </c>
      <c r="AKD126" s="1" t="s">
        <v>186</v>
      </c>
      <c r="AKE126" s="1" t="s">
        <v>686</v>
      </c>
      <c r="AKF126" s="1" t="s">
        <v>260</v>
      </c>
      <c r="AKG126" s="1" t="s">
        <v>260</v>
      </c>
      <c r="AKH126" s="1" t="s">
        <v>262</v>
      </c>
      <c r="AKI126" s="1" t="s">
        <v>260</v>
      </c>
      <c r="AKJ126" s="1" t="s">
        <v>260</v>
      </c>
      <c r="AKK126" s="1" t="s">
        <v>260</v>
      </c>
      <c r="AKL126" s="1" t="s">
        <v>260</v>
      </c>
      <c r="AKM126" s="1" t="s">
        <v>260</v>
      </c>
      <c r="AKN126" s="1" t="s">
        <v>260</v>
      </c>
      <c r="AKO126" s="1" t="s">
        <v>260</v>
      </c>
      <c r="AKP126" s="1" t="s">
        <v>263</v>
      </c>
      <c r="AKQ126" s="1" t="s">
        <v>260</v>
      </c>
      <c r="AKR126" s="1" t="s">
        <v>260</v>
      </c>
      <c r="AKS126" s="1" t="s">
        <v>260</v>
      </c>
      <c r="AKT126" s="1" t="s">
        <v>260</v>
      </c>
      <c r="AKU126" s="1" t="s">
        <v>260</v>
      </c>
      <c r="AKV126" s="1" t="s">
        <v>260</v>
      </c>
      <c r="AKW126" s="1" t="s">
        <v>260</v>
      </c>
      <c r="AKX126" s="1" t="s">
        <v>260</v>
      </c>
      <c r="AKY126" s="1" t="s">
        <v>260</v>
      </c>
      <c r="AKZ126" s="1" t="s">
        <v>260</v>
      </c>
      <c r="ALA126" s="1" t="s">
        <v>260</v>
      </c>
      <c r="ALB126" s="1" t="s">
        <v>260</v>
      </c>
      <c r="ALC126" s="1" t="s">
        <v>260</v>
      </c>
      <c r="ALD126" s="1" t="s">
        <v>260</v>
      </c>
      <c r="ALE126" s="1" t="s">
        <v>260</v>
      </c>
      <c r="ALF126" s="1" t="s">
        <v>260</v>
      </c>
      <c r="ALG126" s="1" t="s">
        <v>260</v>
      </c>
      <c r="ALH126" s="1" t="s">
        <v>260</v>
      </c>
      <c r="ALI126" s="1" t="s">
        <v>260</v>
      </c>
      <c r="ALJ126" s="1" t="s">
        <v>260</v>
      </c>
      <c r="ALK126" s="1">
        <v>6</v>
      </c>
      <c r="ALL126" s="11">
        <f t="shared" si="154"/>
        <v>147566.66666666666</v>
      </c>
      <c r="ALM126" s="28">
        <v>885400</v>
      </c>
      <c r="ALN126" s="1">
        <v>2</v>
      </c>
      <c r="ALO126" s="1">
        <v>4</v>
      </c>
      <c r="ALS126" s="60"/>
      <c r="ALT126" s="1">
        <v>1</v>
      </c>
      <c r="ALW126" s="1">
        <v>1</v>
      </c>
      <c r="AMG126" s="1">
        <v>1</v>
      </c>
      <c r="AMH126" s="403"/>
    </row>
    <row r="127" spans="1:1022" s="1" customFormat="1" ht="15" customHeight="1" x14ac:dyDescent="0.25">
      <c r="A127" s="268"/>
      <c r="B127" s="113">
        <v>125</v>
      </c>
      <c r="C127" s="304" t="s">
        <v>771</v>
      </c>
      <c r="D127" s="304" t="s">
        <v>687</v>
      </c>
      <c r="E127" s="1">
        <v>2006</v>
      </c>
      <c r="H127" s="1">
        <v>4</v>
      </c>
      <c r="I127" s="1">
        <v>1</v>
      </c>
      <c r="J127" s="1">
        <v>4</v>
      </c>
      <c r="K127" s="1">
        <v>2000</v>
      </c>
      <c r="L127" s="1">
        <v>2000</v>
      </c>
      <c r="M127" s="1">
        <v>1</v>
      </c>
      <c r="AD127" s="1">
        <v>1</v>
      </c>
      <c r="AY127" s="1">
        <v>1</v>
      </c>
      <c r="BL127" s="1">
        <v>1</v>
      </c>
      <c r="CG127" s="1">
        <v>1</v>
      </c>
      <c r="CH127" s="246"/>
      <c r="CP127" s="1">
        <f t="shared" si="118"/>
        <v>0</v>
      </c>
      <c r="CS127" s="1">
        <f t="shared" si="82"/>
        <v>0</v>
      </c>
      <c r="DO127" s="1">
        <f t="shared" si="119"/>
        <v>0</v>
      </c>
      <c r="DX127" s="1">
        <f t="shared" si="120"/>
        <v>0</v>
      </c>
      <c r="EE127" s="1">
        <f t="shared" si="121"/>
        <v>0</v>
      </c>
      <c r="EH127" s="1">
        <f t="shared" si="122"/>
        <v>0</v>
      </c>
      <c r="FF127" s="116"/>
      <c r="GP127" s="1">
        <f t="shared" si="83"/>
        <v>0</v>
      </c>
      <c r="GR127" s="1">
        <v>1</v>
      </c>
      <c r="GV127" s="1">
        <v>1</v>
      </c>
      <c r="GY127" s="1">
        <f t="shared" si="123"/>
        <v>2</v>
      </c>
      <c r="GZ127" s="1">
        <v>1</v>
      </c>
      <c r="HC127" s="1">
        <f t="shared" si="124"/>
        <v>0</v>
      </c>
      <c r="HS127" s="1">
        <f t="shared" si="125"/>
        <v>0</v>
      </c>
      <c r="HX127" s="1">
        <f t="shared" si="84"/>
        <v>0</v>
      </c>
      <c r="ID127" s="1">
        <f t="shared" si="85"/>
        <v>0</v>
      </c>
      <c r="IN127" s="1">
        <f t="shared" si="126"/>
        <v>0</v>
      </c>
      <c r="IW127" s="1">
        <f t="shared" si="127"/>
        <v>0</v>
      </c>
      <c r="IZ127" s="1">
        <f t="shared" si="86"/>
        <v>0</v>
      </c>
      <c r="JJ127" s="1">
        <f t="shared" si="87"/>
        <v>0</v>
      </c>
      <c r="JV127" s="1">
        <f t="shared" si="128"/>
        <v>0</v>
      </c>
      <c r="KB127" s="1">
        <f t="shared" si="129"/>
        <v>0</v>
      </c>
      <c r="LG127" s="1">
        <f t="shared" si="88"/>
        <v>0</v>
      </c>
      <c r="LT127" s="1">
        <f t="shared" si="130"/>
        <v>0</v>
      </c>
      <c r="MA127" s="1">
        <f t="shared" si="131"/>
        <v>0</v>
      </c>
      <c r="MF127" s="1">
        <f t="shared" si="132"/>
        <v>0</v>
      </c>
      <c r="MM127" s="1">
        <f t="shared" si="133"/>
        <v>0</v>
      </c>
      <c r="MS127" s="1">
        <f t="shared" si="134"/>
        <v>0</v>
      </c>
      <c r="MU127" s="115"/>
      <c r="OI127" s="120"/>
      <c r="PD127" s="1">
        <f t="shared" si="89"/>
        <v>0</v>
      </c>
      <c r="QF127" s="1">
        <f t="shared" si="135"/>
        <v>0</v>
      </c>
      <c r="QY127" s="1">
        <f t="shared" si="136"/>
        <v>0</v>
      </c>
      <c r="RK127" s="1">
        <f t="shared" si="137"/>
        <v>0</v>
      </c>
      <c r="SA127" s="1">
        <f t="shared" si="138"/>
        <v>0</v>
      </c>
      <c r="SG127" s="1">
        <f t="shared" si="139"/>
        <v>0</v>
      </c>
      <c r="SO127" s="1">
        <f t="shared" si="140"/>
        <v>0</v>
      </c>
      <c r="TB127" s="1">
        <f t="shared" si="141"/>
        <v>0</v>
      </c>
      <c r="TS127" s="1">
        <f t="shared" si="90"/>
        <v>0</v>
      </c>
      <c r="UD127" s="1">
        <f t="shared" si="91"/>
        <v>0</v>
      </c>
      <c r="UG127" s="1">
        <f t="shared" si="92"/>
        <v>0</v>
      </c>
      <c r="UQ127" s="1">
        <f t="shared" si="142"/>
        <v>0</v>
      </c>
      <c r="VA127" s="1">
        <f t="shared" si="143"/>
        <v>0</v>
      </c>
      <c r="VG127" s="1">
        <f t="shared" si="144"/>
        <v>0</v>
      </c>
      <c r="WY127" s="1">
        <f t="shared" si="93"/>
        <v>0</v>
      </c>
      <c r="XB127" s="1">
        <f t="shared" si="145"/>
        <v>0</v>
      </c>
      <c r="XG127" s="1">
        <f t="shared" si="94"/>
        <v>0</v>
      </c>
      <c r="XK127" s="108"/>
      <c r="XL127" s="1">
        <f t="shared" si="95"/>
        <v>0</v>
      </c>
      <c r="XM127" s="1">
        <f t="shared" si="96"/>
        <v>0</v>
      </c>
      <c r="XN127" s="1">
        <f t="shared" si="146"/>
        <v>0</v>
      </c>
      <c r="XO127" s="1">
        <f t="shared" si="97"/>
        <v>0</v>
      </c>
      <c r="XP127" s="1">
        <f t="shared" si="147"/>
        <v>0</v>
      </c>
      <c r="XQ127" s="1">
        <f t="shared" si="98"/>
        <v>0</v>
      </c>
      <c r="XR127" s="1">
        <f t="shared" si="99"/>
        <v>0</v>
      </c>
      <c r="XS127" s="1">
        <f t="shared" si="159"/>
        <v>2</v>
      </c>
      <c r="XT127" s="1">
        <f t="shared" si="148"/>
        <v>0</v>
      </c>
      <c r="XU127" s="1">
        <f t="shared" si="101"/>
        <v>0</v>
      </c>
      <c r="XV127" s="1">
        <f t="shared" si="102"/>
        <v>0</v>
      </c>
      <c r="XW127" s="1">
        <f t="shared" si="103"/>
        <v>0</v>
      </c>
      <c r="XX127" s="1">
        <f t="shared" si="104"/>
        <v>0</v>
      </c>
      <c r="XY127" s="1">
        <f t="shared" si="105"/>
        <v>0</v>
      </c>
      <c r="XZ127" s="1">
        <f t="shared" si="106"/>
        <v>0</v>
      </c>
      <c r="YA127" s="1">
        <f t="shared" si="107"/>
        <v>0</v>
      </c>
      <c r="YB127" s="1">
        <f t="shared" si="108"/>
        <v>0</v>
      </c>
      <c r="YC127" s="1">
        <f t="shared" si="109"/>
        <v>0</v>
      </c>
      <c r="YD127" s="132"/>
      <c r="YE127" s="133">
        <f t="shared" si="161"/>
        <v>2</v>
      </c>
      <c r="YF127" s="133">
        <f t="shared" si="110"/>
        <v>730500</v>
      </c>
      <c r="YG127" s="130">
        <v>1</v>
      </c>
      <c r="YH127" s="130">
        <f t="shared" si="111"/>
        <v>1461000</v>
      </c>
      <c r="YI127" s="129">
        <v>1</v>
      </c>
      <c r="YJ127" s="128">
        <f t="shared" si="112"/>
        <v>1461000</v>
      </c>
      <c r="YK127" s="177"/>
      <c r="YL127">
        <v>1</v>
      </c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>
        <f t="shared" si="149"/>
        <v>0</v>
      </c>
      <c r="ACD127" s="25" t="e">
        <f t="shared" si="158"/>
        <v>#DIV/0!</v>
      </c>
      <c r="ACE127" s="11">
        <f t="shared" si="113"/>
        <v>2</v>
      </c>
      <c r="ACF127" s="11">
        <f t="shared" si="114"/>
        <v>730500</v>
      </c>
      <c r="ACG127" s="1">
        <v>5</v>
      </c>
      <c r="ACH127" s="1">
        <v>1</v>
      </c>
      <c r="ACI127" s="11">
        <f t="shared" si="115"/>
        <v>1461000</v>
      </c>
      <c r="ACJ127" s="45">
        <v>1</v>
      </c>
      <c r="ACK127" s="13">
        <f t="shared" si="116"/>
        <v>1461000</v>
      </c>
      <c r="ACL127">
        <v>1</v>
      </c>
      <c r="ACM127" s="25">
        <f t="shared" si="150"/>
        <v>1461000</v>
      </c>
      <c r="ACN127" s="11">
        <f t="shared" si="151"/>
        <v>1461000</v>
      </c>
      <c r="ACO127" s="65"/>
      <c r="ACR127" s="39" t="s">
        <v>407</v>
      </c>
      <c r="ACS127" s="1">
        <v>1</v>
      </c>
      <c r="ACU127" s="1">
        <v>1</v>
      </c>
      <c r="ACV127" s="1">
        <v>1</v>
      </c>
      <c r="ACW127" s="1">
        <v>1</v>
      </c>
      <c r="ACZ127" s="1" t="s">
        <v>259</v>
      </c>
      <c r="ADD127" s="1" t="s">
        <v>189</v>
      </c>
      <c r="ADU127" s="1">
        <v>4</v>
      </c>
      <c r="AFK127" s="1">
        <v>1</v>
      </c>
      <c r="AGJ127" s="1">
        <v>1268000</v>
      </c>
      <c r="AGK127" s="11">
        <f t="shared" si="155"/>
        <v>0</v>
      </c>
      <c r="AHH127" s="1">
        <v>1268000</v>
      </c>
      <c r="AHL127" s="1">
        <v>5</v>
      </c>
      <c r="AHM127" s="1">
        <v>1</v>
      </c>
      <c r="AHN127" s="1">
        <v>1</v>
      </c>
      <c r="AHR127" s="1">
        <v>2</v>
      </c>
      <c r="AHS127" s="1">
        <v>1</v>
      </c>
      <c r="AHV127" s="1">
        <v>1</v>
      </c>
      <c r="AHW127" s="1">
        <v>5</v>
      </c>
      <c r="AHX127" s="1">
        <v>1</v>
      </c>
      <c r="AIH127" s="1">
        <v>1</v>
      </c>
      <c r="AIW127" s="11">
        <v>193000</v>
      </c>
      <c r="AIX127" s="11"/>
      <c r="AIY127" s="1">
        <v>15.22</v>
      </c>
      <c r="AIZ127" s="11">
        <v>39000</v>
      </c>
      <c r="AJA127" s="1">
        <v>1229000</v>
      </c>
      <c r="AJB127" s="1">
        <v>1</v>
      </c>
      <c r="AJD127" s="1">
        <v>84.120465434633815</v>
      </c>
      <c r="AJE127" s="45">
        <v>3151.2820512820513</v>
      </c>
      <c r="AJF127" s="381">
        <v>1461000</v>
      </c>
      <c r="AJG127" s="11">
        <f t="shared" si="117"/>
        <v>730500</v>
      </c>
      <c r="AJH127" s="60"/>
      <c r="AJI127" s="12"/>
      <c r="AJU127" s="1">
        <f t="shared" si="152"/>
        <v>0</v>
      </c>
      <c r="AJX127" s="1">
        <f t="shared" si="153"/>
        <v>0</v>
      </c>
      <c r="AJY127" s="60"/>
      <c r="AJZ127" s="1" t="s">
        <v>688</v>
      </c>
      <c r="AKA127" s="1" t="s">
        <v>683</v>
      </c>
      <c r="AKB127" s="1" t="s">
        <v>689</v>
      </c>
      <c r="AKC127" s="1" t="s">
        <v>690</v>
      </c>
      <c r="AKD127" s="1" t="s">
        <v>192</v>
      </c>
      <c r="AKE127" s="1" t="s">
        <v>445</v>
      </c>
      <c r="AKF127" s="1" t="s">
        <v>260</v>
      </c>
      <c r="AKG127" s="1" t="s">
        <v>260</v>
      </c>
      <c r="AKH127" s="1" t="s">
        <v>262</v>
      </c>
      <c r="AKI127" s="1" t="s">
        <v>260</v>
      </c>
      <c r="AKJ127" s="1" t="s">
        <v>260</v>
      </c>
      <c r="AKK127" s="1" t="s">
        <v>260</v>
      </c>
      <c r="AKL127" s="1" t="s">
        <v>260</v>
      </c>
      <c r="AKM127" s="1" t="s">
        <v>260</v>
      </c>
      <c r="AKN127" s="1" t="s">
        <v>260</v>
      </c>
      <c r="AKO127" s="1" t="s">
        <v>260</v>
      </c>
      <c r="AKP127" s="1" t="s">
        <v>263</v>
      </c>
      <c r="AKQ127" s="1" t="s">
        <v>260</v>
      </c>
      <c r="AKR127" s="1" t="s">
        <v>260</v>
      </c>
      <c r="AKS127" s="1" t="s">
        <v>260</v>
      </c>
      <c r="AKT127" s="1" t="s">
        <v>260</v>
      </c>
      <c r="AKU127" s="1" t="s">
        <v>260</v>
      </c>
      <c r="AKV127" s="1" t="s">
        <v>260</v>
      </c>
      <c r="AKW127" s="1" t="s">
        <v>260</v>
      </c>
      <c r="AKX127" s="1" t="s">
        <v>260</v>
      </c>
      <c r="AKY127" s="1" t="s">
        <v>260</v>
      </c>
      <c r="AKZ127" s="1" t="s">
        <v>260</v>
      </c>
      <c r="ALA127" s="1" t="s">
        <v>260</v>
      </c>
      <c r="ALB127" s="1" t="s">
        <v>260</v>
      </c>
      <c r="ALC127" s="1" t="s">
        <v>260</v>
      </c>
      <c r="ALD127" s="1" t="s">
        <v>260</v>
      </c>
      <c r="ALE127" s="1" t="s">
        <v>260</v>
      </c>
      <c r="ALF127" s="1" t="s">
        <v>260</v>
      </c>
      <c r="ALG127" s="1" t="s">
        <v>260</v>
      </c>
      <c r="ALH127" s="1" t="s">
        <v>260</v>
      </c>
      <c r="ALI127" s="1" t="s">
        <v>260</v>
      </c>
      <c r="ALJ127" s="1" t="s">
        <v>260</v>
      </c>
      <c r="ALK127" s="1">
        <v>5</v>
      </c>
      <c r="ALL127" s="11">
        <f t="shared" si="154"/>
        <v>292200</v>
      </c>
      <c r="ALM127" s="28">
        <v>1461000</v>
      </c>
      <c r="ALN127" s="1">
        <v>2</v>
      </c>
      <c r="ALO127" s="1">
        <v>4</v>
      </c>
      <c r="ALS127" s="60"/>
      <c r="ALT127" s="1">
        <v>1</v>
      </c>
      <c r="ALW127" s="1">
        <v>1</v>
      </c>
      <c r="ALY127" s="1">
        <v>1</v>
      </c>
      <c r="AMA127" s="1">
        <v>1</v>
      </c>
      <c r="AMH127" s="403"/>
    </row>
    <row r="128" spans="1:1022" s="1" customFormat="1" ht="15" customHeight="1" x14ac:dyDescent="0.25">
      <c r="A128" s="268"/>
      <c r="B128" s="113">
        <v>126</v>
      </c>
      <c r="C128" s="304" t="s">
        <v>771</v>
      </c>
      <c r="D128" s="304" t="s">
        <v>691</v>
      </c>
      <c r="E128" s="1">
        <v>2010</v>
      </c>
      <c r="G128" s="1">
        <v>1</v>
      </c>
      <c r="H128" s="1">
        <v>1</v>
      </c>
      <c r="I128" s="1">
        <v>1</v>
      </c>
      <c r="J128" s="1">
        <v>1</v>
      </c>
      <c r="K128" s="1">
        <v>2008</v>
      </c>
      <c r="L128" s="1">
        <v>2008</v>
      </c>
      <c r="M128" s="1">
        <v>1</v>
      </c>
      <c r="AL128" s="1">
        <v>1</v>
      </c>
      <c r="AY128" s="1">
        <v>1</v>
      </c>
      <c r="BA128" s="1">
        <v>1</v>
      </c>
      <c r="BB128" s="1">
        <v>11</v>
      </c>
      <c r="BC128" s="1">
        <v>1</v>
      </c>
      <c r="BG128" s="1">
        <v>1</v>
      </c>
      <c r="CG128" s="1">
        <v>1</v>
      </c>
      <c r="CH128" s="246"/>
      <c r="CP128" s="1">
        <f t="shared" si="118"/>
        <v>0</v>
      </c>
      <c r="CS128" s="1">
        <f t="shared" si="82"/>
        <v>0</v>
      </c>
      <c r="DO128" s="1">
        <f t="shared" si="119"/>
        <v>0</v>
      </c>
      <c r="DX128" s="1">
        <f t="shared" si="120"/>
        <v>0</v>
      </c>
      <c r="EE128" s="1">
        <f t="shared" si="121"/>
        <v>0</v>
      </c>
      <c r="EH128" s="1">
        <f t="shared" si="122"/>
        <v>0</v>
      </c>
      <c r="FF128" s="116"/>
      <c r="GP128" s="1">
        <f t="shared" si="83"/>
        <v>0</v>
      </c>
      <c r="GX128" s="1">
        <v>1</v>
      </c>
      <c r="GY128" s="1">
        <f t="shared" si="123"/>
        <v>1</v>
      </c>
      <c r="GZ128" s="1">
        <v>1</v>
      </c>
      <c r="HC128" s="1">
        <f t="shared" si="124"/>
        <v>0</v>
      </c>
      <c r="HS128" s="1">
        <f t="shared" si="125"/>
        <v>0</v>
      </c>
      <c r="HX128" s="1">
        <f t="shared" si="84"/>
        <v>0</v>
      </c>
      <c r="ID128" s="1">
        <f t="shared" si="85"/>
        <v>0</v>
      </c>
      <c r="IN128" s="1">
        <f t="shared" si="126"/>
        <v>0</v>
      </c>
      <c r="IW128" s="1">
        <f t="shared" si="127"/>
        <v>0</v>
      </c>
      <c r="IZ128" s="1">
        <f t="shared" si="86"/>
        <v>0</v>
      </c>
      <c r="JJ128" s="1">
        <f t="shared" si="87"/>
        <v>0</v>
      </c>
      <c r="JV128" s="1">
        <f t="shared" si="128"/>
        <v>0</v>
      </c>
      <c r="KB128" s="1">
        <f t="shared" si="129"/>
        <v>0</v>
      </c>
      <c r="LG128" s="1">
        <f t="shared" si="88"/>
        <v>0</v>
      </c>
      <c r="LT128" s="1">
        <f t="shared" si="130"/>
        <v>0</v>
      </c>
      <c r="MA128" s="1">
        <f t="shared" si="131"/>
        <v>0</v>
      </c>
      <c r="MF128" s="1">
        <f t="shared" si="132"/>
        <v>0</v>
      </c>
      <c r="MM128" s="1">
        <f t="shared" si="133"/>
        <v>0</v>
      </c>
      <c r="MS128" s="1">
        <f t="shared" si="134"/>
        <v>0</v>
      </c>
      <c r="MU128" s="115"/>
      <c r="OI128" s="120"/>
      <c r="PD128" s="1">
        <f t="shared" si="89"/>
        <v>0</v>
      </c>
      <c r="QF128" s="1">
        <f t="shared" si="135"/>
        <v>0</v>
      </c>
      <c r="QY128" s="1">
        <f t="shared" si="136"/>
        <v>0</v>
      </c>
      <c r="RK128" s="1">
        <f t="shared" si="137"/>
        <v>0</v>
      </c>
      <c r="SA128" s="1">
        <f t="shared" si="138"/>
        <v>0</v>
      </c>
      <c r="SG128" s="1">
        <f t="shared" si="139"/>
        <v>0</v>
      </c>
      <c r="SO128" s="1">
        <f t="shared" si="140"/>
        <v>0</v>
      </c>
      <c r="TB128" s="1">
        <f t="shared" si="141"/>
        <v>0</v>
      </c>
      <c r="TS128" s="1">
        <f t="shared" si="90"/>
        <v>0</v>
      </c>
      <c r="UD128" s="1">
        <f t="shared" si="91"/>
        <v>0</v>
      </c>
      <c r="UG128" s="1">
        <f t="shared" si="92"/>
        <v>0</v>
      </c>
      <c r="UQ128" s="1">
        <f t="shared" si="142"/>
        <v>0</v>
      </c>
      <c r="VA128" s="1">
        <f t="shared" si="143"/>
        <v>0</v>
      </c>
      <c r="VG128" s="1">
        <f t="shared" si="144"/>
        <v>0</v>
      </c>
      <c r="WY128" s="1">
        <f t="shared" si="93"/>
        <v>0</v>
      </c>
      <c r="XB128" s="1">
        <f t="shared" si="145"/>
        <v>0</v>
      </c>
      <c r="XG128" s="1">
        <f t="shared" si="94"/>
        <v>0</v>
      </c>
      <c r="XK128" s="108"/>
      <c r="XL128" s="1">
        <f t="shared" si="95"/>
        <v>0</v>
      </c>
      <c r="XM128" s="1">
        <f t="shared" si="96"/>
        <v>0</v>
      </c>
      <c r="XN128" s="1">
        <f t="shared" si="146"/>
        <v>0</v>
      </c>
      <c r="XO128" s="1">
        <f t="shared" si="97"/>
        <v>0</v>
      </c>
      <c r="XP128" s="1">
        <f t="shared" si="147"/>
        <v>0</v>
      </c>
      <c r="XQ128" s="1">
        <f t="shared" si="98"/>
        <v>0</v>
      </c>
      <c r="XR128" s="1">
        <f t="shared" si="99"/>
        <v>0</v>
      </c>
      <c r="XS128" s="1">
        <f t="shared" si="159"/>
        <v>1</v>
      </c>
      <c r="XT128" s="1">
        <f t="shared" si="148"/>
        <v>0</v>
      </c>
      <c r="XU128" s="1">
        <f t="shared" si="101"/>
        <v>0</v>
      </c>
      <c r="XV128" s="1">
        <f t="shared" si="102"/>
        <v>0</v>
      </c>
      <c r="XW128" s="1">
        <f t="shared" si="103"/>
        <v>0</v>
      </c>
      <c r="XX128" s="1">
        <f t="shared" si="104"/>
        <v>0</v>
      </c>
      <c r="XY128" s="1">
        <f t="shared" si="105"/>
        <v>0</v>
      </c>
      <c r="XZ128" s="1">
        <f t="shared" si="106"/>
        <v>0</v>
      </c>
      <c r="YA128" s="1">
        <f t="shared" si="107"/>
        <v>0</v>
      </c>
      <c r="YB128" s="1">
        <f t="shared" si="108"/>
        <v>0</v>
      </c>
      <c r="YC128" s="1">
        <f t="shared" si="109"/>
        <v>0</v>
      </c>
      <c r="YD128" s="132"/>
      <c r="YE128" s="133">
        <f t="shared" si="161"/>
        <v>1</v>
      </c>
      <c r="YF128" s="133">
        <f t="shared" si="110"/>
        <v>57000</v>
      </c>
      <c r="YG128" s="130">
        <v>1</v>
      </c>
      <c r="YH128" s="130">
        <f t="shared" si="111"/>
        <v>57000</v>
      </c>
      <c r="YI128" s="129">
        <v>1</v>
      </c>
      <c r="YJ128" s="128">
        <f t="shared" si="112"/>
        <v>57000</v>
      </c>
      <c r="YK128" s="177"/>
      <c r="YL128">
        <v>1</v>
      </c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>
        <f t="shared" si="149"/>
        <v>0</v>
      </c>
      <c r="ACD128" s="25" t="e">
        <f t="shared" si="158"/>
        <v>#DIV/0!</v>
      </c>
      <c r="ACE128" s="11">
        <f t="shared" si="113"/>
        <v>1</v>
      </c>
      <c r="ACF128" s="11">
        <f t="shared" si="114"/>
        <v>57000</v>
      </c>
      <c r="ACG128" s="1">
        <v>5</v>
      </c>
      <c r="ACH128" s="1">
        <v>1</v>
      </c>
      <c r="ACI128" s="11">
        <f t="shared" si="115"/>
        <v>57000</v>
      </c>
      <c r="ACJ128" s="45">
        <v>1</v>
      </c>
      <c r="ACK128" s="13">
        <f t="shared" si="116"/>
        <v>57000</v>
      </c>
      <c r="ACL128">
        <v>1</v>
      </c>
      <c r="ACM128" s="25">
        <f t="shared" si="150"/>
        <v>57000</v>
      </c>
      <c r="ACN128" s="11">
        <f t="shared" si="151"/>
        <v>57000</v>
      </c>
      <c r="ACO128" s="65"/>
      <c r="ACR128" s="1" t="s">
        <v>258</v>
      </c>
      <c r="ACS128" s="1">
        <v>1</v>
      </c>
      <c r="ACV128" s="1">
        <v>1</v>
      </c>
      <c r="ACZ128" s="1" t="s">
        <v>791</v>
      </c>
      <c r="ADA128" s="1">
        <v>1</v>
      </c>
      <c r="ADD128" s="1" t="s">
        <v>185</v>
      </c>
      <c r="ADU128" s="1">
        <v>3</v>
      </c>
      <c r="AFD128" s="1">
        <v>1</v>
      </c>
      <c r="AFL128" s="1">
        <v>1</v>
      </c>
      <c r="AGJ128" s="1">
        <v>32000</v>
      </c>
      <c r="AGK128" s="11">
        <f t="shared" si="155"/>
        <v>0</v>
      </c>
      <c r="AHH128" s="1">
        <v>32000</v>
      </c>
      <c r="AIE128" s="1">
        <v>1</v>
      </c>
      <c r="AIF128" s="1">
        <v>1</v>
      </c>
      <c r="AIH128" s="1">
        <v>1</v>
      </c>
      <c r="AIW128" s="11">
        <v>25000</v>
      </c>
      <c r="AIX128" s="11"/>
      <c r="AIY128" s="1">
        <v>78.13</v>
      </c>
      <c r="AIZ128" s="11">
        <v>21000</v>
      </c>
      <c r="AJA128" s="1">
        <v>11000</v>
      </c>
      <c r="AJB128" s="1">
        <v>1</v>
      </c>
      <c r="AJD128" s="1">
        <v>19.298245614035086</v>
      </c>
      <c r="AJE128" s="45">
        <v>52.380952380952387</v>
      </c>
      <c r="AJF128" s="381">
        <v>57000</v>
      </c>
      <c r="AJG128" s="11">
        <f t="shared" si="117"/>
        <v>57000</v>
      </c>
      <c r="AJH128" s="60"/>
      <c r="AJI128" s="12"/>
      <c r="AJU128" s="1">
        <f t="shared" si="152"/>
        <v>0</v>
      </c>
      <c r="AJX128" s="1">
        <f t="shared" si="153"/>
        <v>0</v>
      </c>
      <c r="AJY128" s="60"/>
      <c r="AJZ128" s="1" t="s">
        <v>683</v>
      </c>
      <c r="AKA128" s="1" t="s">
        <v>260</v>
      </c>
      <c r="AKB128" s="1" t="s">
        <v>261</v>
      </c>
      <c r="AKC128" s="1" t="s">
        <v>260</v>
      </c>
      <c r="AKD128" s="1" t="s">
        <v>260</v>
      </c>
      <c r="AKE128" s="1" t="s">
        <v>260</v>
      </c>
      <c r="AKF128" s="1" t="s">
        <v>260</v>
      </c>
      <c r="AKG128" s="1" t="s">
        <v>260</v>
      </c>
      <c r="AKH128" s="1" t="s">
        <v>262</v>
      </c>
      <c r="AKI128" s="1" t="s">
        <v>260</v>
      </c>
      <c r="AKJ128" s="1" t="s">
        <v>260</v>
      </c>
      <c r="AKK128" s="1" t="s">
        <v>260</v>
      </c>
      <c r="AKL128" s="1" t="s">
        <v>260</v>
      </c>
      <c r="AKM128" s="1" t="s">
        <v>260</v>
      </c>
      <c r="AKN128" s="1" t="s">
        <v>260</v>
      </c>
      <c r="AKO128" s="1" t="s">
        <v>260</v>
      </c>
      <c r="AKP128" s="1" t="s">
        <v>263</v>
      </c>
      <c r="AKQ128" s="1" t="s">
        <v>260</v>
      </c>
      <c r="AKR128" s="1" t="s">
        <v>260</v>
      </c>
      <c r="AKS128" s="1" t="s">
        <v>260</v>
      </c>
      <c r="AKT128" s="1" t="s">
        <v>260</v>
      </c>
      <c r="AKU128" s="1" t="s">
        <v>260</v>
      </c>
      <c r="AKV128" s="1" t="s">
        <v>260</v>
      </c>
      <c r="AKW128" s="1" t="s">
        <v>260</v>
      </c>
      <c r="AKX128" s="1" t="s">
        <v>260</v>
      </c>
      <c r="AKY128" s="1" t="s">
        <v>260</v>
      </c>
      <c r="AKZ128" s="1" t="s">
        <v>260</v>
      </c>
      <c r="ALA128" s="1" t="s">
        <v>260</v>
      </c>
      <c r="ALB128" s="1" t="s">
        <v>260</v>
      </c>
      <c r="ALC128" s="1" t="s">
        <v>260</v>
      </c>
      <c r="ALD128" s="1" t="s">
        <v>260</v>
      </c>
      <c r="ALE128" s="1" t="s">
        <v>260</v>
      </c>
      <c r="ALF128" s="1" t="s">
        <v>260</v>
      </c>
      <c r="ALG128" s="1" t="s">
        <v>260</v>
      </c>
      <c r="ALH128" s="1" t="s">
        <v>260</v>
      </c>
      <c r="ALI128" s="1" t="s">
        <v>260</v>
      </c>
      <c r="ALJ128" s="1" t="s">
        <v>260</v>
      </c>
      <c r="ALK128" s="1">
        <v>1</v>
      </c>
      <c r="ALL128" s="11">
        <f t="shared" si="154"/>
        <v>57000</v>
      </c>
      <c r="ALM128" s="28">
        <v>57000</v>
      </c>
      <c r="ALO128" s="1">
        <v>1</v>
      </c>
      <c r="ALS128" s="60"/>
      <c r="ALT128" s="1">
        <v>1</v>
      </c>
      <c r="ALW128" s="1">
        <v>1</v>
      </c>
      <c r="AMH128" s="403"/>
    </row>
    <row r="129" spans="1:1022" s="1" customFormat="1" ht="15" customHeight="1" x14ac:dyDescent="0.25">
      <c r="A129" s="268"/>
      <c r="B129" s="113">
        <v>127</v>
      </c>
      <c r="C129" s="304" t="s">
        <v>792</v>
      </c>
      <c r="D129" s="304" t="s">
        <v>693</v>
      </c>
      <c r="E129" s="1">
        <v>2001</v>
      </c>
      <c r="H129" s="1">
        <v>2</v>
      </c>
      <c r="I129" s="1">
        <v>1</v>
      </c>
      <c r="J129" s="1">
        <v>2</v>
      </c>
      <c r="K129" s="1">
        <v>1994</v>
      </c>
      <c r="L129" s="1">
        <v>1995</v>
      </c>
      <c r="M129" s="1">
        <v>2</v>
      </c>
      <c r="X129" s="1">
        <v>1</v>
      </c>
      <c r="Y129" s="1">
        <v>1</v>
      </c>
      <c r="AY129" s="1">
        <v>1</v>
      </c>
      <c r="BA129" s="1">
        <v>1</v>
      </c>
      <c r="BB129" s="1">
        <v>11</v>
      </c>
      <c r="BC129" s="1">
        <v>1</v>
      </c>
      <c r="BG129" s="1">
        <v>2</v>
      </c>
      <c r="CG129" s="1">
        <v>1</v>
      </c>
      <c r="CH129" s="246"/>
      <c r="CP129" s="1">
        <f t="shared" si="118"/>
        <v>0</v>
      </c>
      <c r="CS129" s="1">
        <f t="shared" si="82"/>
        <v>0</v>
      </c>
      <c r="DO129" s="1">
        <f t="shared" si="119"/>
        <v>0</v>
      </c>
      <c r="DX129" s="1">
        <f t="shared" si="120"/>
        <v>0</v>
      </c>
      <c r="EE129" s="1">
        <f t="shared" si="121"/>
        <v>0</v>
      </c>
      <c r="EH129" s="1">
        <f t="shared" si="122"/>
        <v>0</v>
      </c>
      <c r="FF129" s="116"/>
      <c r="GP129" s="1">
        <f t="shared" si="83"/>
        <v>0</v>
      </c>
      <c r="GY129" s="1">
        <f t="shared" si="123"/>
        <v>0</v>
      </c>
      <c r="HC129" s="1">
        <f t="shared" si="124"/>
        <v>0</v>
      </c>
      <c r="HS129" s="1">
        <f t="shared" si="125"/>
        <v>0</v>
      </c>
      <c r="HX129" s="1">
        <f t="shared" si="84"/>
        <v>0</v>
      </c>
      <c r="ID129" s="1">
        <f t="shared" si="85"/>
        <v>0</v>
      </c>
      <c r="IN129" s="1">
        <f t="shared" si="126"/>
        <v>0</v>
      </c>
      <c r="IW129" s="1">
        <f t="shared" si="127"/>
        <v>0</v>
      </c>
      <c r="IZ129" s="1">
        <f t="shared" si="86"/>
        <v>0</v>
      </c>
      <c r="JJ129" s="1">
        <f t="shared" si="87"/>
        <v>0</v>
      </c>
      <c r="JV129" s="1">
        <f t="shared" si="128"/>
        <v>0</v>
      </c>
      <c r="KB129" s="1">
        <f t="shared" si="129"/>
        <v>0</v>
      </c>
      <c r="LG129" s="1">
        <f t="shared" si="88"/>
        <v>0</v>
      </c>
      <c r="LT129" s="1">
        <f t="shared" si="130"/>
        <v>0</v>
      </c>
      <c r="MA129" s="1">
        <f t="shared" si="131"/>
        <v>0</v>
      </c>
      <c r="MF129" s="1">
        <f t="shared" si="132"/>
        <v>0</v>
      </c>
      <c r="MM129" s="1">
        <f t="shared" si="133"/>
        <v>0</v>
      </c>
      <c r="MS129" s="1">
        <f t="shared" si="134"/>
        <v>0</v>
      </c>
      <c r="MU129" s="115"/>
      <c r="OI129" s="120"/>
      <c r="PD129" s="1">
        <f t="shared" si="89"/>
        <v>0</v>
      </c>
      <c r="QF129" s="1">
        <f t="shared" si="135"/>
        <v>0</v>
      </c>
      <c r="QY129" s="1">
        <f t="shared" si="136"/>
        <v>0</v>
      </c>
      <c r="RK129" s="1">
        <f t="shared" si="137"/>
        <v>0</v>
      </c>
      <c r="SA129" s="1">
        <f t="shared" si="138"/>
        <v>0</v>
      </c>
      <c r="SG129" s="1">
        <f t="shared" si="139"/>
        <v>0</v>
      </c>
      <c r="SO129" s="1">
        <f t="shared" si="140"/>
        <v>0</v>
      </c>
      <c r="SR129" s="1">
        <v>1</v>
      </c>
      <c r="TB129" s="1">
        <f t="shared" si="141"/>
        <v>0</v>
      </c>
      <c r="TS129" s="1">
        <f t="shared" si="90"/>
        <v>0</v>
      </c>
      <c r="UD129" s="1">
        <f t="shared" si="91"/>
        <v>0</v>
      </c>
      <c r="UG129" s="1">
        <f t="shared" si="92"/>
        <v>0</v>
      </c>
      <c r="UQ129" s="1">
        <f t="shared" si="142"/>
        <v>0</v>
      </c>
      <c r="VA129" s="1">
        <f t="shared" si="143"/>
        <v>0</v>
      </c>
      <c r="VG129" s="1">
        <f t="shared" si="144"/>
        <v>0</v>
      </c>
      <c r="WY129" s="1">
        <f t="shared" si="93"/>
        <v>0</v>
      </c>
      <c r="XB129" s="1">
        <f t="shared" si="145"/>
        <v>0</v>
      </c>
      <c r="XG129" s="1">
        <f t="shared" si="94"/>
        <v>0</v>
      </c>
      <c r="XK129" s="108"/>
      <c r="XL129" s="1">
        <f t="shared" si="95"/>
        <v>0</v>
      </c>
      <c r="XM129" s="1">
        <f t="shared" si="96"/>
        <v>0</v>
      </c>
      <c r="XN129" s="1">
        <f t="shared" si="146"/>
        <v>0</v>
      </c>
      <c r="XO129" s="1">
        <f t="shared" si="97"/>
        <v>0</v>
      </c>
      <c r="XP129" s="1">
        <f t="shared" si="147"/>
        <v>0</v>
      </c>
      <c r="XQ129" s="1">
        <f t="shared" si="98"/>
        <v>1</v>
      </c>
      <c r="XR129" s="1">
        <f t="shared" si="99"/>
        <v>0</v>
      </c>
      <c r="XS129" s="1">
        <f t="shared" si="159"/>
        <v>0</v>
      </c>
      <c r="XT129" s="1">
        <f t="shared" si="148"/>
        <v>0</v>
      </c>
      <c r="XU129" s="1">
        <f t="shared" si="101"/>
        <v>0</v>
      </c>
      <c r="XV129" s="1">
        <f t="shared" si="102"/>
        <v>0</v>
      </c>
      <c r="XW129" s="1">
        <f t="shared" si="103"/>
        <v>0</v>
      </c>
      <c r="XX129" s="1">
        <f t="shared" si="104"/>
        <v>0</v>
      </c>
      <c r="XY129" s="1">
        <f t="shared" si="105"/>
        <v>0</v>
      </c>
      <c r="XZ129" s="1">
        <f t="shared" si="106"/>
        <v>0</v>
      </c>
      <c r="YA129" s="1">
        <f t="shared" si="107"/>
        <v>0</v>
      </c>
      <c r="YB129" s="1">
        <f t="shared" si="108"/>
        <v>0</v>
      </c>
      <c r="YC129" s="1">
        <f t="shared" si="109"/>
        <v>0</v>
      </c>
      <c r="YD129" s="132"/>
      <c r="YE129" s="133">
        <f t="shared" si="161"/>
        <v>1</v>
      </c>
      <c r="YF129" s="133">
        <f t="shared" si="110"/>
        <v>43000</v>
      </c>
      <c r="YG129" s="130">
        <v>1</v>
      </c>
      <c r="YH129" s="130">
        <f t="shared" si="111"/>
        <v>43000</v>
      </c>
      <c r="YI129" s="129">
        <v>1</v>
      </c>
      <c r="YJ129" s="128">
        <f t="shared" si="112"/>
        <v>43000</v>
      </c>
      <c r="YK129" s="177"/>
      <c r="YL129">
        <v>1</v>
      </c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>
        <f t="shared" si="149"/>
        <v>0</v>
      </c>
      <c r="ACD129" s="25" t="e">
        <f t="shared" si="158"/>
        <v>#DIV/0!</v>
      </c>
      <c r="ACE129" s="11">
        <f t="shared" si="113"/>
        <v>1</v>
      </c>
      <c r="ACF129" s="11">
        <f t="shared" si="114"/>
        <v>43000</v>
      </c>
      <c r="ACG129" s="1">
        <v>5</v>
      </c>
      <c r="ACH129" s="1">
        <v>1</v>
      </c>
      <c r="ACI129" s="11">
        <f t="shared" si="115"/>
        <v>43000</v>
      </c>
      <c r="ACJ129" s="45">
        <v>1</v>
      </c>
      <c r="ACK129" s="13">
        <f t="shared" si="116"/>
        <v>43000</v>
      </c>
      <c r="ACL129">
        <v>1</v>
      </c>
      <c r="ACM129" s="25">
        <f t="shared" si="150"/>
        <v>43000</v>
      </c>
      <c r="ACN129" s="11">
        <f t="shared" si="151"/>
        <v>43000</v>
      </c>
      <c r="ACO129" s="65"/>
      <c r="ACR129" s="39" t="s">
        <v>295</v>
      </c>
      <c r="ACS129" s="1">
        <v>1</v>
      </c>
      <c r="ACT129" s="1">
        <v>1</v>
      </c>
      <c r="ACZ129" s="1" t="s">
        <v>694</v>
      </c>
      <c r="ADA129" s="1">
        <v>1</v>
      </c>
      <c r="ADD129" s="1" t="s">
        <v>189</v>
      </c>
      <c r="ADL129" s="1">
        <v>1</v>
      </c>
      <c r="ADM129" s="1">
        <v>1</v>
      </c>
      <c r="ADN129" s="1">
        <v>1</v>
      </c>
      <c r="ADO129" s="1">
        <v>1</v>
      </c>
      <c r="ADU129" s="1">
        <v>5</v>
      </c>
      <c r="ADV129" s="1">
        <v>5</v>
      </c>
      <c r="ADX129" s="1">
        <v>1</v>
      </c>
      <c r="AFK129" s="1">
        <v>1</v>
      </c>
      <c r="AGJ129" s="1">
        <v>43000</v>
      </c>
      <c r="AGK129" s="11">
        <f t="shared" si="155"/>
        <v>0</v>
      </c>
      <c r="AHH129" s="1">
        <v>43000</v>
      </c>
      <c r="AHY129" s="1">
        <v>1</v>
      </c>
      <c r="AIH129" s="1">
        <v>1</v>
      </c>
      <c r="AIV129" s="1">
        <v>1</v>
      </c>
      <c r="AIW129" s="11"/>
      <c r="AIX129" s="11"/>
      <c r="AIZ129" s="11"/>
      <c r="AJA129" s="1">
        <v>43000</v>
      </c>
      <c r="AJB129" s="1">
        <v>1</v>
      </c>
      <c r="AJC129" s="1">
        <v>1</v>
      </c>
      <c r="AJD129" s="1">
        <v>100</v>
      </c>
      <c r="AJE129" s="45"/>
      <c r="AJF129" s="381">
        <v>43000</v>
      </c>
      <c r="AJG129" s="11">
        <f t="shared" si="117"/>
        <v>43000</v>
      </c>
      <c r="AJH129" s="60"/>
      <c r="AJI129" s="12">
        <v>1</v>
      </c>
      <c r="AJJ129" s="1">
        <v>1</v>
      </c>
      <c r="AJU129" s="1">
        <f t="shared" si="152"/>
        <v>1</v>
      </c>
      <c r="AJX129" s="1">
        <f t="shared" si="153"/>
        <v>1</v>
      </c>
      <c r="AJY129" s="60"/>
      <c r="AJZ129" s="1" t="s">
        <v>346</v>
      </c>
      <c r="AKA129" s="1" t="s">
        <v>260</v>
      </c>
      <c r="AKB129" s="1" t="s">
        <v>261</v>
      </c>
      <c r="AKC129" s="1" t="s">
        <v>260</v>
      </c>
      <c r="AKD129" s="1" t="s">
        <v>260</v>
      </c>
      <c r="AKE129" s="1" t="s">
        <v>260</v>
      </c>
      <c r="AKF129" s="1" t="s">
        <v>260</v>
      </c>
      <c r="AKG129" s="1" t="s">
        <v>260</v>
      </c>
      <c r="AKH129" s="1" t="s">
        <v>262</v>
      </c>
      <c r="AKI129" s="1" t="s">
        <v>260</v>
      </c>
      <c r="AKJ129" s="1" t="s">
        <v>260</v>
      </c>
      <c r="AKK129" s="1" t="s">
        <v>260</v>
      </c>
      <c r="AKL129" s="1" t="s">
        <v>260</v>
      </c>
      <c r="AKM129" s="1" t="s">
        <v>260</v>
      </c>
      <c r="AKN129" s="1" t="s">
        <v>260</v>
      </c>
      <c r="AKO129" s="1" t="s">
        <v>260</v>
      </c>
      <c r="AKP129" s="1" t="s">
        <v>263</v>
      </c>
      <c r="AKQ129" s="1" t="s">
        <v>260</v>
      </c>
      <c r="AKR129" s="1" t="s">
        <v>260</v>
      </c>
      <c r="AKS129" s="1" t="s">
        <v>260</v>
      </c>
      <c r="AKT129" s="1" t="s">
        <v>260</v>
      </c>
      <c r="AKU129" s="1" t="s">
        <v>260</v>
      </c>
      <c r="AKV129" s="1" t="s">
        <v>260</v>
      </c>
      <c r="AKW129" s="1" t="s">
        <v>260</v>
      </c>
      <c r="AKX129" s="1" t="s">
        <v>260</v>
      </c>
      <c r="AKY129" s="1" t="s">
        <v>260</v>
      </c>
      <c r="AKZ129" s="1" t="s">
        <v>260</v>
      </c>
      <c r="ALA129" s="1" t="s">
        <v>260</v>
      </c>
      <c r="ALB129" s="1" t="s">
        <v>260</v>
      </c>
      <c r="ALC129" s="1" t="s">
        <v>260</v>
      </c>
      <c r="ALD129" s="1" t="s">
        <v>260</v>
      </c>
      <c r="ALE129" s="1" t="s">
        <v>260</v>
      </c>
      <c r="ALF129" s="1" t="s">
        <v>260</v>
      </c>
      <c r="ALG129" s="1" t="s">
        <v>260</v>
      </c>
      <c r="ALH129" s="1" t="s">
        <v>260</v>
      </c>
      <c r="ALI129" s="1" t="s">
        <v>260</v>
      </c>
      <c r="ALJ129" s="1" t="s">
        <v>260</v>
      </c>
      <c r="ALK129" s="1">
        <v>1</v>
      </c>
      <c r="ALL129" s="11">
        <f t="shared" si="154"/>
        <v>43000</v>
      </c>
      <c r="ALM129" s="28">
        <v>43000</v>
      </c>
      <c r="ALN129" s="1">
        <v>1</v>
      </c>
      <c r="ALS129" s="60"/>
      <c r="ALT129" s="1">
        <v>1</v>
      </c>
      <c r="ALX129" s="1">
        <v>1</v>
      </c>
      <c r="AMA129" s="1">
        <v>1</v>
      </c>
      <c r="AMH129" s="403"/>
    </row>
    <row r="130" spans="1:1022" s="1" customFormat="1" ht="15" customHeight="1" x14ac:dyDescent="0.25">
      <c r="A130" s="268"/>
      <c r="B130" s="113">
        <v>128</v>
      </c>
      <c r="C130" s="304" t="s">
        <v>792</v>
      </c>
      <c r="D130" s="304" t="s">
        <v>695</v>
      </c>
      <c r="E130" s="1">
        <v>2003</v>
      </c>
      <c r="F130" s="1">
        <v>2</v>
      </c>
      <c r="G130" s="1">
        <v>1</v>
      </c>
      <c r="J130" s="1">
        <v>2</v>
      </c>
      <c r="K130" s="1">
        <v>2000</v>
      </c>
      <c r="L130" s="1">
        <v>2001</v>
      </c>
      <c r="M130" s="1">
        <v>2</v>
      </c>
      <c r="AD130" s="1">
        <v>1</v>
      </c>
      <c r="AE130" s="1">
        <v>1</v>
      </c>
      <c r="AY130" s="1">
        <v>1</v>
      </c>
      <c r="BA130" s="1">
        <v>1</v>
      </c>
      <c r="BB130" s="1">
        <v>13</v>
      </c>
      <c r="BE130" s="1">
        <v>1</v>
      </c>
      <c r="BG130" s="1">
        <v>2</v>
      </c>
      <c r="CG130" s="1">
        <v>1</v>
      </c>
      <c r="CH130" s="246"/>
      <c r="CP130" s="1">
        <f t="shared" si="118"/>
        <v>0</v>
      </c>
      <c r="CS130" s="1">
        <f t="shared" si="82"/>
        <v>0</v>
      </c>
      <c r="DO130" s="1">
        <f t="shared" si="119"/>
        <v>0</v>
      </c>
      <c r="DX130" s="1">
        <f t="shared" si="120"/>
        <v>0</v>
      </c>
      <c r="EE130" s="1">
        <f t="shared" si="121"/>
        <v>0</v>
      </c>
      <c r="EH130" s="1">
        <f t="shared" si="122"/>
        <v>0</v>
      </c>
      <c r="FF130" s="116"/>
      <c r="GP130" s="1">
        <f t="shared" si="83"/>
        <v>0</v>
      </c>
      <c r="GY130" s="1">
        <f t="shared" si="123"/>
        <v>0</v>
      </c>
      <c r="HC130" s="1">
        <f t="shared" si="124"/>
        <v>0</v>
      </c>
      <c r="HS130" s="1">
        <f t="shared" si="125"/>
        <v>0</v>
      </c>
      <c r="HX130" s="1">
        <f t="shared" si="84"/>
        <v>0</v>
      </c>
      <c r="ID130" s="1">
        <f t="shared" si="85"/>
        <v>0</v>
      </c>
      <c r="IN130" s="1">
        <f t="shared" si="126"/>
        <v>0</v>
      </c>
      <c r="IW130" s="1">
        <f t="shared" si="127"/>
        <v>0</v>
      </c>
      <c r="IZ130" s="1">
        <f t="shared" si="86"/>
        <v>0</v>
      </c>
      <c r="JJ130" s="1">
        <f t="shared" si="87"/>
        <v>0</v>
      </c>
      <c r="JV130" s="1">
        <f t="shared" si="128"/>
        <v>0</v>
      </c>
      <c r="KB130" s="1">
        <f t="shared" si="129"/>
        <v>0</v>
      </c>
      <c r="LG130" s="1">
        <f t="shared" si="88"/>
        <v>0</v>
      </c>
      <c r="LT130" s="1">
        <f t="shared" si="130"/>
        <v>0</v>
      </c>
      <c r="MA130" s="1">
        <f t="shared" si="131"/>
        <v>0</v>
      </c>
      <c r="MF130" s="1">
        <f t="shared" si="132"/>
        <v>0</v>
      </c>
      <c r="MM130" s="1">
        <f t="shared" si="133"/>
        <v>0</v>
      </c>
      <c r="MS130" s="1">
        <f t="shared" si="134"/>
        <v>0</v>
      </c>
      <c r="MU130" s="115"/>
      <c r="OI130" s="120"/>
      <c r="PD130" s="1">
        <f t="shared" si="89"/>
        <v>0</v>
      </c>
      <c r="QF130" s="1">
        <f t="shared" si="135"/>
        <v>0</v>
      </c>
      <c r="QY130" s="1">
        <f t="shared" si="136"/>
        <v>0</v>
      </c>
      <c r="RK130" s="1">
        <f t="shared" si="137"/>
        <v>0</v>
      </c>
      <c r="SA130" s="1">
        <f t="shared" si="138"/>
        <v>0</v>
      </c>
      <c r="SG130" s="1">
        <f t="shared" si="139"/>
        <v>0</v>
      </c>
      <c r="SO130" s="1">
        <f t="shared" si="140"/>
        <v>0</v>
      </c>
      <c r="SX130" s="1">
        <v>1</v>
      </c>
      <c r="TB130" s="1">
        <f t="shared" si="141"/>
        <v>0</v>
      </c>
      <c r="TS130" s="1">
        <f t="shared" si="90"/>
        <v>0</v>
      </c>
      <c r="UD130" s="1">
        <f t="shared" si="91"/>
        <v>0</v>
      </c>
      <c r="UG130" s="1">
        <f t="shared" si="92"/>
        <v>0</v>
      </c>
      <c r="UQ130" s="1">
        <f t="shared" si="142"/>
        <v>0</v>
      </c>
      <c r="VA130" s="1">
        <f t="shared" si="143"/>
        <v>0</v>
      </c>
      <c r="VG130" s="1">
        <f t="shared" si="144"/>
        <v>0</v>
      </c>
      <c r="WY130" s="1">
        <f t="shared" si="93"/>
        <v>0</v>
      </c>
      <c r="XB130" s="1">
        <f t="shared" si="145"/>
        <v>0</v>
      </c>
      <c r="XG130" s="1">
        <f t="shared" si="94"/>
        <v>0</v>
      </c>
      <c r="XK130" s="108"/>
      <c r="XL130" s="1">
        <f t="shared" si="95"/>
        <v>0</v>
      </c>
      <c r="XM130" s="1">
        <f t="shared" si="96"/>
        <v>0</v>
      </c>
      <c r="XN130" s="1">
        <f t="shared" si="146"/>
        <v>0</v>
      </c>
      <c r="XO130" s="1">
        <f t="shared" si="97"/>
        <v>0</v>
      </c>
      <c r="XP130" s="1">
        <f t="shared" si="147"/>
        <v>0</v>
      </c>
      <c r="XQ130" s="1">
        <f t="shared" si="98"/>
        <v>1</v>
      </c>
      <c r="XR130" s="1">
        <f t="shared" si="99"/>
        <v>0</v>
      </c>
      <c r="XS130" s="1">
        <f t="shared" si="159"/>
        <v>0</v>
      </c>
      <c r="XT130" s="1">
        <f t="shared" si="148"/>
        <v>0</v>
      </c>
      <c r="XU130" s="1">
        <f t="shared" si="101"/>
        <v>0</v>
      </c>
      <c r="XV130" s="1">
        <f t="shared" si="102"/>
        <v>0</v>
      </c>
      <c r="XW130" s="1">
        <f t="shared" si="103"/>
        <v>0</v>
      </c>
      <c r="XX130" s="1">
        <f t="shared" si="104"/>
        <v>0</v>
      </c>
      <c r="XY130" s="1">
        <f t="shared" si="105"/>
        <v>0</v>
      </c>
      <c r="XZ130" s="1">
        <f t="shared" si="106"/>
        <v>0</v>
      </c>
      <c r="YA130" s="1">
        <f t="shared" si="107"/>
        <v>0</v>
      </c>
      <c r="YB130" s="1">
        <f t="shared" si="108"/>
        <v>0</v>
      </c>
      <c r="YC130" s="1">
        <f t="shared" si="109"/>
        <v>0</v>
      </c>
      <c r="YD130" s="132"/>
      <c r="YE130" s="133">
        <f t="shared" si="161"/>
        <v>1</v>
      </c>
      <c r="YF130" s="133">
        <f t="shared" si="110"/>
        <v>290000</v>
      </c>
      <c r="YG130" s="130">
        <v>1</v>
      </c>
      <c r="YH130" s="130">
        <f t="shared" si="111"/>
        <v>290000</v>
      </c>
      <c r="YI130" s="129">
        <v>1</v>
      </c>
      <c r="YJ130" s="128">
        <f t="shared" si="112"/>
        <v>290000</v>
      </c>
      <c r="YK130" s="177"/>
      <c r="YL130">
        <v>1</v>
      </c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>
        <f t="shared" si="149"/>
        <v>0</v>
      </c>
      <c r="ACD130" s="25" t="e">
        <f t="shared" si="158"/>
        <v>#DIV/0!</v>
      </c>
      <c r="ACE130" s="11">
        <f t="shared" si="113"/>
        <v>1</v>
      </c>
      <c r="ACF130" s="11">
        <f t="shared" si="114"/>
        <v>290000</v>
      </c>
      <c r="ACG130" s="1">
        <v>5</v>
      </c>
      <c r="ACH130" s="1">
        <v>1</v>
      </c>
      <c r="ACI130" s="11">
        <f t="shared" si="115"/>
        <v>290000</v>
      </c>
      <c r="ACJ130" s="45">
        <v>1</v>
      </c>
      <c r="ACK130" s="13">
        <f t="shared" si="116"/>
        <v>290000</v>
      </c>
      <c r="ACL130">
        <v>1</v>
      </c>
      <c r="ACM130" s="25">
        <f t="shared" si="150"/>
        <v>290000</v>
      </c>
      <c r="ACN130" s="11">
        <f t="shared" si="151"/>
        <v>290000</v>
      </c>
      <c r="ACO130" s="65"/>
      <c r="ACR130" s="1" t="s">
        <v>258</v>
      </c>
      <c r="ACS130" s="1">
        <v>1</v>
      </c>
      <c r="ACT130" s="1">
        <v>1</v>
      </c>
      <c r="ACV130" s="1">
        <v>1</v>
      </c>
      <c r="ACX130" s="1">
        <v>6</v>
      </c>
      <c r="ACY130" s="1">
        <v>1</v>
      </c>
      <c r="ACZ130" s="1" t="s">
        <v>694</v>
      </c>
      <c r="ADA130" s="1">
        <v>1</v>
      </c>
      <c r="ADD130" s="1" t="s">
        <v>189</v>
      </c>
      <c r="ADR130" s="1">
        <v>1</v>
      </c>
      <c r="ADU130" s="1">
        <v>2</v>
      </c>
      <c r="AFK130" s="1">
        <v>1</v>
      </c>
      <c r="AGJ130" s="1">
        <v>270000</v>
      </c>
      <c r="AGK130" s="11">
        <f t="shared" si="155"/>
        <v>0</v>
      </c>
      <c r="AHH130" s="1">
        <v>270000</v>
      </c>
      <c r="AHL130" s="1">
        <v>1</v>
      </c>
      <c r="AHM130" s="1">
        <v>1</v>
      </c>
      <c r="AHO130" s="1">
        <v>1</v>
      </c>
      <c r="AHV130" s="1">
        <v>1</v>
      </c>
      <c r="AHW130" s="1">
        <v>2</v>
      </c>
      <c r="AHX130" s="1">
        <v>1</v>
      </c>
      <c r="AHY130" s="1">
        <v>1</v>
      </c>
      <c r="AHZ130" s="1">
        <v>1</v>
      </c>
      <c r="AIA130" s="1">
        <v>1</v>
      </c>
      <c r="AIB130" s="1">
        <v>1</v>
      </c>
      <c r="AIH130" s="1">
        <v>1</v>
      </c>
      <c r="AIU130" s="1">
        <v>1</v>
      </c>
      <c r="AIV130" s="1">
        <v>1</v>
      </c>
      <c r="AIW130" s="11">
        <v>20000</v>
      </c>
      <c r="AIX130" s="11"/>
      <c r="AIY130" s="1">
        <v>7.41</v>
      </c>
      <c r="AIZ130" s="11">
        <v>201000</v>
      </c>
      <c r="AJA130" s="1">
        <v>69000</v>
      </c>
      <c r="AJB130" s="1">
        <v>1</v>
      </c>
      <c r="AJD130" s="1">
        <v>23.793103448275861</v>
      </c>
      <c r="AJE130" s="45">
        <v>34.328358208955223</v>
      </c>
      <c r="AJF130" s="381">
        <v>290000</v>
      </c>
      <c r="AJG130" s="11">
        <f t="shared" si="117"/>
        <v>290000</v>
      </c>
      <c r="AJH130" s="60"/>
      <c r="AJI130" s="12"/>
      <c r="AJU130" s="1">
        <f t="shared" si="152"/>
        <v>0</v>
      </c>
      <c r="AJX130" s="1">
        <f t="shared" si="153"/>
        <v>0</v>
      </c>
      <c r="AJY130" s="60"/>
      <c r="AJZ130" s="1" t="s">
        <v>796</v>
      </c>
      <c r="AKA130" s="1" t="s">
        <v>260</v>
      </c>
      <c r="AKB130" s="1" t="s">
        <v>261</v>
      </c>
      <c r="AKC130" s="1" t="s">
        <v>260</v>
      </c>
      <c r="AKD130" s="1" t="s">
        <v>260</v>
      </c>
      <c r="AKE130" s="1" t="s">
        <v>260</v>
      </c>
      <c r="AKF130" s="1" t="s">
        <v>260</v>
      </c>
      <c r="AKG130" s="1" t="s">
        <v>260</v>
      </c>
      <c r="AKH130" s="1" t="s">
        <v>262</v>
      </c>
      <c r="AKI130" s="1" t="s">
        <v>260</v>
      </c>
      <c r="AKJ130" s="1" t="s">
        <v>260</v>
      </c>
      <c r="AKK130" s="1" t="s">
        <v>260</v>
      </c>
      <c r="AKL130" s="1" t="s">
        <v>260</v>
      </c>
      <c r="AKM130" s="1" t="s">
        <v>260</v>
      </c>
      <c r="AKN130" s="1" t="s">
        <v>260</v>
      </c>
      <c r="AKO130" s="1" t="s">
        <v>260</v>
      </c>
      <c r="AKP130" s="1" t="s">
        <v>263</v>
      </c>
      <c r="AKQ130" s="1" t="s">
        <v>260</v>
      </c>
      <c r="AKR130" s="1" t="s">
        <v>260</v>
      </c>
      <c r="AKS130" s="1" t="s">
        <v>260</v>
      </c>
      <c r="AKT130" s="1" t="s">
        <v>260</v>
      </c>
      <c r="AKU130" s="1" t="s">
        <v>260</v>
      </c>
      <c r="AKV130" s="1" t="s">
        <v>260</v>
      </c>
      <c r="AKW130" s="1" t="s">
        <v>260</v>
      </c>
      <c r="AKX130" s="1" t="s">
        <v>260</v>
      </c>
      <c r="AKY130" s="1" t="s">
        <v>260</v>
      </c>
      <c r="AKZ130" s="1" t="s">
        <v>260</v>
      </c>
      <c r="ALA130" s="1" t="s">
        <v>260</v>
      </c>
      <c r="ALB130" s="1" t="s">
        <v>260</v>
      </c>
      <c r="ALC130" s="1" t="s">
        <v>260</v>
      </c>
      <c r="ALD130" s="1" t="s">
        <v>260</v>
      </c>
      <c r="ALE130" s="1" t="s">
        <v>260</v>
      </c>
      <c r="ALF130" s="1" t="s">
        <v>260</v>
      </c>
      <c r="ALG130" s="1" t="s">
        <v>260</v>
      </c>
      <c r="ALH130" s="1" t="s">
        <v>260</v>
      </c>
      <c r="ALI130" s="1" t="s">
        <v>260</v>
      </c>
      <c r="ALJ130" s="1" t="s">
        <v>260</v>
      </c>
      <c r="ALK130" s="1">
        <v>1</v>
      </c>
      <c r="ALL130" s="11">
        <f t="shared" si="154"/>
        <v>290000</v>
      </c>
      <c r="ALM130" s="28">
        <v>290000</v>
      </c>
      <c r="ALO130" s="1">
        <v>1</v>
      </c>
      <c r="ALS130" s="60"/>
      <c r="ALT130" s="1">
        <v>1</v>
      </c>
      <c r="ALW130" s="1">
        <v>1</v>
      </c>
      <c r="ALX130" s="1">
        <v>1</v>
      </c>
      <c r="ALY130" s="1">
        <v>1</v>
      </c>
      <c r="AMG130" s="1">
        <v>1</v>
      </c>
      <c r="AMH130" s="403"/>
    </row>
    <row r="131" spans="1:1022" s="1" customFormat="1" ht="15" customHeight="1" x14ac:dyDescent="0.25">
      <c r="A131" s="268"/>
      <c r="B131" s="113">
        <v>129</v>
      </c>
      <c r="C131" s="304" t="s">
        <v>792</v>
      </c>
      <c r="D131" s="304" t="s">
        <v>797</v>
      </c>
      <c r="E131" s="1">
        <v>2004</v>
      </c>
      <c r="F131" s="1">
        <v>2</v>
      </c>
      <c r="G131" s="1">
        <v>1</v>
      </c>
      <c r="J131" s="1">
        <v>2</v>
      </c>
      <c r="K131" s="1">
        <v>1993</v>
      </c>
      <c r="L131" s="1">
        <v>1997</v>
      </c>
      <c r="M131" s="1">
        <v>5</v>
      </c>
      <c r="W131" s="1">
        <v>1</v>
      </c>
      <c r="X131" s="1">
        <v>1</v>
      </c>
      <c r="Y131" s="1">
        <v>1</v>
      </c>
      <c r="Z131" s="1">
        <v>1</v>
      </c>
      <c r="AA131" s="1">
        <v>1</v>
      </c>
      <c r="AW131" s="1">
        <v>1</v>
      </c>
      <c r="AY131" s="1">
        <v>1</v>
      </c>
      <c r="BA131" s="1">
        <v>1</v>
      </c>
      <c r="BB131" s="1">
        <v>10</v>
      </c>
      <c r="CG131" s="1">
        <v>1</v>
      </c>
      <c r="CH131" s="246"/>
      <c r="CP131" s="1">
        <f t="shared" si="118"/>
        <v>0</v>
      </c>
      <c r="CS131" s="1">
        <f t="shared" ref="CS131:CS194" si="162">SUM(CR131:CR131)</f>
        <v>0</v>
      </c>
      <c r="DO131" s="1">
        <f t="shared" si="119"/>
        <v>0</v>
      </c>
      <c r="DX131" s="1">
        <f t="shared" si="120"/>
        <v>0</v>
      </c>
      <c r="EB131" s="1">
        <v>1</v>
      </c>
      <c r="EE131" s="1">
        <f t="shared" si="121"/>
        <v>1</v>
      </c>
      <c r="EF131" s="1">
        <v>1</v>
      </c>
      <c r="EH131" s="1">
        <f t="shared" si="122"/>
        <v>0</v>
      </c>
      <c r="FF131" s="116"/>
      <c r="GP131" s="1">
        <f t="shared" ref="GP131:GP194" si="163">SUM(FF131:GO131)</f>
        <v>0</v>
      </c>
      <c r="GY131" s="1">
        <f t="shared" si="123"/>
        <v>0</v>
      </c>
      <c r="HC131" s="1">
        <f t="shared" si="124"/>
        <v>0</v>
      </c>
      <c r="HS131" s="1">
        <f t="shared" si="125"/>
        <v>0</v>
      </c>
      <c r="HX131" s="1">
        <f t="shared" ref="HX131:HX194" si="164">SUM(HU131:HW131)</f>
        <v>0</v>
      </c>
      <c r="ID131" s="1">
        <f t="shared" ref="ID131:ID194" si="165">SUM(HZ131:IC131)</f>
        <v>0</v>
      </c>
      <c r="IN131" s="1">
        <f t="shared" si="126"/>
        <v>0</v>
      </c>
      <c r="IW131" s="1">
        <f t="shared" si="127"/>
        <v>0</v>
      </c>
      <c r="IZ131" s="1">
        <f t="shared" ref="IZ131:IZ194" si="166">SUM(IY131)</f>
        <v>0</v>
      </c>
      <c r="JJ131" s="1">
        <f t="shared" ref="JJ131:JJ194" si="167">SUM(JB131:JI131)</f>
        <v>0</v>
      </c>
      <c r="JV131" s="1">
        <f t="shared" si="128"/>
        <v>0</v>
      </c>
      <c r="KB131" s="1">
        <f t="shared" si="129"/>
        <v>0</v>
      </c>
      <c r="LG131" s="1">
        <f t="shared" ref="LG131:LG194" si="168">SUM(KD131:LF131)</f>
        <v>0</v>
      </c>
      <c r="LT131" s="1">
        <f t="shared" si="130"/>
        <v>0</v>
      </c>
      <c r="MA131" s="1">
        <f t="shared" si="131"/>
        <v>0</v>
      </c>
      <c r="MF131" s="1">
        <f t="shared" si="132"/>
        <v>0</v>
      </c>
      <c r="MM131" s="1">
        <f t="shared" si="133"/>
        <v>0</v>
      </c>
      <c r="MS131" s="1">
        <f t="shared" si="134"/>
        <v>0</v>
      </c>
      <c r="MU131" s="115"/>
      <c r="OI131" s="120"/>
      <c r="PD131" s="1">
        <f t="shared" ref="PD131:PD194" si="169">SUM(OI131:PC131)</f>
        <v>0</v>
      </c>
      <c r="QF131" s="1">
        <f t="shared" si="135"/>
        <v>0</v>
      </c>
      <c r="QY131" s="1">
        <f t="shared" si="136"/>
        <v>0</v>
      </c>
      <c r="RK131" s="1">
        <f t="shared" si="137"/>
        <v>0</v>
      </c>
      <c r="SA131" s="1">
        <f t="shared" si="138"/>
        <v>0</v>
      </c>
      <c r="SG131" s="1">
        <f t="shared" si="139"/>
        <v>0</v>
      </c>
      <c r="SO131" s="1">
        <f t="shared" si="140"/>
        <v>0</v>
      </c>
      <c r="SW131" s="1">
        <v>1</v>
      </c>
      <c r="TB131" s="1">
        <f t="shared" si="141"/>
        <v>0</v>
      </c>
      <c r="TS131" s="1">
        <f t="shared" ref="TS131:TS194" si="170">SUM(TD131:TR131)</f>
        <v>0</v>
      </c>
      <c r="UD131" s="1">
        <f t="shared" ref="UD131:UD194" si="171">SUM(TU131:UC131)</f>
        <v>0</v>
      </c>
      <c r="UG131" s="1">
        <f t="shared" ref="UG131:UG194" si="172">SUM(UF131)</f>
        <v>0</v>
      </c>
      <c r="UQ131" s="1">
        <f t="shared" si="142"/>
        <v>0</v>
      </c>
      <c r="VA131" s="1">
        <f t="shared" si="143"/>
        <v>0</v>
      </c>
      <c r="VG131" s="1">
        <f t="shared" si="144"/>
        <v>0</v>
      </c>
      <c r="WY131" s="1">
        <f t="shared" ref="WY131:WY194" si="173">SUM(VI131:WX131)</f>
        <v>0</v>
      </c>
      <c r="XB131" s="1">
        <f t="shared" si="145"/>
        <v>0</v>
      </c>
      <c r="XG131" s="1">
        <f t="shared" ref="XG131:XG194" si="174">SUM(XD131:XF131)</f>
        <v>0</v>
      </c>
      <c r="XK131" s="108"/>
      <c r="XL131" s="1">
        <f t="shared" ref="XL131:XL194" si="175">SUM(TS131+PD131+MA131+LT131+JV131+IN131+HS131+DX131)</f>
        <v>0</v>
      </c>
      <c r="XM131" s="1">
        <f t="shared" ref="XM131:XM194" si="176">SUM(XG131+UG131)</f>
        <v>0</v>
      </c>
      <c r="XN131" s="1">
        <f t="shared" si="146"/>
        <v>0</v>
      </c>
      <c r="XO131" s="1">
        <f t="shared" ref="XO131:XO194" si="177">SUM(EJ131:FE131)</f>
        <v>0</v>
      </c>
      <c r="XP131" s="1">
        <f t="shared" si="147"/>
        <v>0</v>
      </c>
      <c r="XQ131" s="1">
        <f t="shared" ref="XQ131:XQ194" si="178">SUM(SQ131:SY131)</f>
        <v>1</v>
      </c>
      <c r="XR131" s="1">
        <f t="shared" ref="XR131:XR194" si="179">SUM(UQ131+ID131+CS131)</f>
        <v>0</v>
      </c>
      <c r="XS131" s="1">
        <f t="shared" si="159"/>
        <v>1</v>
      </c>
      <c r="XT131" s="1">
        <f t="shared" si="148"/>
        <v>0</v>
      </c>
      <c r="XU131" s="1">
        <f t="shared" ref="XU131:XU194" si="180">VA131+HX131+DO131</f>
        <v>0</v>
      </c>
      <c r="XV131" s="1">
        <f t="shared" ref="XV131:XV194" si="181">SUM(HC131+EH131)</f>
        <v>0</v>
      </c>
      <c r="XW131" s="1">
        <f t="shared" ref="XW131:XW194" si="182">SUM(SA131+QF131+MS131+IW131)</f>
        <v>0</v>
      </c>
      <c r="XX131" s="1">
        <f t="shared" ref="XX131:XX194" si="183">SUM(MO131:MP131)</f>
        <v>0</v>
      </c>
      <c r="XY131" s="1">
        <f t="shared" ref="XY131:XY194" si="184">SUM(MU131:OH131)</f>
        <v>0</v>
      </c>
      <c r="XZ131" s="1">
        <f t="shared" ref="XZ131:XZ194" si="185">SUM(PF131:QE131)</f>
        <v>0</v>
      </c>
      <c r="YA131" s="1">
        <f t="shared" ref="YA131:YA194" si="186">SUM(WY131+LG131+CP131)</f>
        <v>0</v>
      </c>
      <c r="YB131" s="1">
        <f t="shared" ref="YB131:YB194" si="187">SUM(PX131:QB131)</f>
        <v>0</v>
      </c>
      <c r="YC131" s="1">
        <f t="shared" ref="YC131:YC194" si="188">SUM(XI131:XJ131)</f>
        <v>0</v>
      </c>
      <c r="YD131" s="132"/>
      <c r="YE131" s="133">
        <f t="shared" si="161"/>
        <v>2</v>
      </c>
      <c r="YF131" s="133">
        <f t="shared" ref="YF131:YF194" si="189">(AJF131/YE131)*YL131</f>
        <v>57000</v>
      </c>
      <c r="YG131" s="130">
        <v>1</v>
      </c>
      <c r="YH131" s="130">
        <f t="shared" ref="YH131:YH194" si="190">(AJF131/YG131)*YL131</f>
        <v>114000</v>
      </c>
      <c r="YI131" s="129">
        <v>2</v>
      </c>
      <c r="YJ131" s="128">
        <f t="shared" ref="YJ131:YJ194" si="191">(AJF131/YI131)*YL131</f>
        <v>57000</v>
      </c>
      <c r="YK131" s="177"/>
      <c r="YL131">
        <v>1</v>
      </c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>
        <f t="shared" si="149"/>
        <v>0</v>
      </c>
      <c r="ACD131" s="25" t="e">
        <f t="shared" si="158"/>
        <v>#DIV/0!</v>
      </c>
      <c r="ACE131" s="11">
        <f t="shared" ref="ACE131:ACE194" si="192">SUM(YE131+ACC131)</f>
        <v>2</v>
      </c>
      <c r="ACF131" s="11">
        <f t="shared" ref="ACF131:ACF194" si="193">(AJF131/ACE131)</f>
        <v>57000</v>
      </c>
      <c r="ACG131" s="1">
        <v>4</v>
      </c>
      <c r="ACH131" s="1">
        <v>1</v>
      </c>
      <c r="ACI131" s="11">
        <f t="shared" ref="ACI131:ACI194" si="194">AJF131/ACH131</f>
        <v>114000</v>
      </c>
      <c r="ACJ131" s="45">
        <v>1</v>
      </c>
      <c r="ACK131" s="13">
        <f t="shared" ref="ACK131:ACK194" si="195">AJF131*ACJ131</f>
        <v>114000</v>
      </c>
      <c r="ACL131">
        <v>1</v>
      </c>
      <c r="ACM131" s="25">
        <f t="shared" si="150"/>
        <v>114000</v>
      </c>
      <c r="ACN131" s="11">
        <f t="shared" si="151"/>
        <v>114000</v>
      </c>
      <c r="ACO131" s="65"/>
      <c r="ACR131" s="1" t="s">
        <v>258</v>
      </c>
      <c r="ACS131" s="1">
        <v>1</v>
      </c>
      <c r="ACT131" s="1">
        <v>1</v>
      </c>
      <c r="ACX131" s="1">
        <v>6</v>
      </c>
      <c r="ACY131" s="1">
        <v>1</v>
      </c>
      <c r="ACZ131" s="1" t="s">
        <v>259</v>
      </c>
      <c r="ADD131" s="1" t="s">
        <v>189</v>
      </c>
      <c r="ADU131" s="1">
        <v>2</v>
      </c>
      <c r="AFK131" s="1">
        <v>1</v>
      </c>
      <c r="AGJ131" s="11">
        <v>100000</v>
      </c>
      <c r="AGK131" s="11">
        <f t="shared" si="155"/>
        <v>14000</v>
      </c>
      <c r="AGZ131" s="1">
        <v>14000</v>
      </c>
      <c r="AHA131" s="1">
        <v>1</v>
      </c>
      <c r="AHG131" s="1">
        <v>1</v>
      </c>
      <c r="AHH131" s="1">
        <v>114000</v>
      </c>
      <c r="AHI131" s="1">
        <v>14</v>
      </c>
      <c r="AHJ131" s="1">
        <v>2</v>
      </c>
      <c r="AHK131" s="1">
        <v>1</v>
      </c>
      <c r="AHO131" s="1">
        <v>2</v>
      </c>
      <c r="AIW131" s="11"/>
      <c r="AIX131" s="11"/>
      <c r="AIZ131" s="11">
        <v>78000</v>
      </c>
      <c r="AJA131" s="1">
        <v>36000</v>
      </c>
      <c r="AJB131" s="1">
        <v>1</v>
      </c>
      <c r="AJD131" s="1">
        <v>31.578947368421051</v>
      </c>
      <c r="AJE131" s="45">
        <v>46.153846153846153</v>
      </c>
      <c r="AJF131" s="381">
        <v>114000</v>
      </c>
      <c r="AJG131" s="11">
        <f t="shared" ref="AJG131:AJG194" si="196">(AJF131/ACE131)</f>
        <v>57000</v>
      </c>
      <c r="AJH131" s="60"/>
      <c r="AJI131" s="12"/>
      <c r="AJU131" s="1">
        <f t="shared" si="152"/>
        <v>0</v>
      </c>
      <c r="AJX131" s="1">
        <f t="shared" si="153"/>
        <v>0</v>
      </c>
      <c r="AJY131" s="60"/>
      <c r="AJZ131" s="1" t="s">
        <v>279</v>
      </c>
      <c r="AKA131" s="1" t="s">
        <v>260</v>
      </c>
      <c r="AKB131" s="1" t="s">
        <v>261</v>
      </c>
      <c r="AKC131" s="1" t="s">
        <v>260</v>
      </c>
      <c r="AKD131" s="1" t="s">
        <v>260</v>
      </c>
      <c r="AKE131" s="1" t="s">
        <v>260</v>
      </c>
      <c r="AKF131" s="1" t="s">
        <v>260</v>
      </c>
      <c r="AKG131" s="1" t="s">
        <v>260</v>
      </c>
      <c r="AKH131" s="1" t="s">
        <v>262</v>
      </c>
      <c r="AKI131" s="1" t="s">
        <v>260</v>
      </c>
      <c r="AKJ131" s="1" t="s">
        <v>260</v>
      </c>
      <c r="AKK131" s="1" t="s">
        <v>260</v>
      </c>
      <c r="AKL131" s="1" t="s">
        <v>260</v>
      </c>
      <c r="AKM131" s="1" t="s">
        <v>260</v>
      </c>
      <c r="AKN131" s="1" t="s">
        <v>260</v>
      </c>
      <c r="AKO131" s="1" t="s">
        <v>260</v>
      </c>
      <c r="AKP131" s="1" t="s">
        <v>263</v>
      </c>
      <c r="AKQ131" s="1" t="s">
        <v>260</v>
      </c>
      <c r="AKR131" s="1" t="s">
        <v>260</v>
      </c>
      <c r="AKS131" s="1" t="s">
        <v>260</v>
      </c>
      <c r="AKT131" s="1" t="s">
        <v>260</v>
      </c>
      <c r="AKU131" s="1" t="s">
        <v>260</v>
      </c>
      <c r="AKV131" s="1" t="s">
        <v>260</v>
      </c>
      <c r="AKW131" s="1" t="s">
        <v>260</v>
      </c>
      <c r="AKX131" s="1" t="s">
        <v>260</v>
      </c>
      <c r="AKY131" s="1" t="s">
        <v>260</v>
      </c>
      <c r="AKZ131" s="1" t="s">
        <v>260</v>
      </c>
      <c r="ALA131" s="1" t="s">
        <v>260</v>
      </c>
      <c r="ALB131" s="1" t="s">
        <v>260</v>
      </c>
      <c r="ALC131" s="1" t="s">
        <v>260</v>
      </c>
      <c r="ALD131" s="1" t="s">
        <v>260</v>
      </c>
      <c r="ALE131" s="1" t="s">
        <v>260</v>
      </c>
      <c r="ALF131" s="1" t="s">
        <v>260</v>
      </c>
      <c r="ALG131" s="1" t="s">
        <v>260</v>
      </c>
      <c r="ALH131" s="1" t="s">
        <v>260</v>
      </c>
      <c r="ALI131" s="1" t="s">
        <v>260</v>
      </c>
      <c r="ALJ131" s="1" t="s">
        <v>260</v>
      </c>
      <c r="ALK131" s="1">
        <v>1</v>
      </c>
      <c r="ALL131" s="11">
        <f t="shared" si="154"/>
        <v>114000</v>
      </c>
      <c r="ALM131" s="28">
        <v>114000</v>
      </c>
      <c r="ALN131" s="1">
        <v>1</v>
      </c>
      <c r="ALS131" s="60"/>
      <c r="ALT131" s="1">
        <v>1</v>
      </c>
      <c r="ALW131" s="1">
        <v>1</v>
      </c>
      <c r="AMG131" s="1">
        <v>1</v>
      </c>
      <c r="AMH131" s="403"/>
    </row>
    <row r="132" spans="1:1022" s="1" customFormat="1" ht="15" customHeight="1" x14ac:dyDescent="0.25">
      <c r="A132" s="268"/>
      <c r="B132" s="113">
        <v>130</v>
      </c>
      <c r="C132" s="304" t="s">
        <v>792</v>
      </c>
      <c r="D132" s="304" t="s">
        <v>900</v>
      </c>
      <c r="E132" s="1">
        <v>2005</v>
      </c>
      <c r="F132" s="1">
        <v>1</v>
      </c>
      <c r="G132" s="1">
        <v>1</v>
      </c>
      <c r="H132" s="1">
        <v>2</v>
      </c>
      <c r="I132" s="1">
        <v>1</v>
      </c>
      <c r="J132" s="1">
        <v>3</v>
      </c>
      <c r="K132" s="1">
        <v>1996</v>
      </c>
      <c r="L132" s="1">
        <v>1999</v>
      </c>
      <c r="M132" s="1">
        <v>4</v>
      </c>
      <c r="Z132" s="1">
        <v>1</v>
      </c>
      <c r="AA132" s="1">
        <v>1</v>
      </c>
      <c r="AB132" s="1">
        <v>1</v>
      </c>
      <c r="AC132" s="1">
        <v>1</v>
      </c>
      <c r="AY132" s="1">
        <v>1</v>
      </c>
      <c r="BA132" s="1">
        <v>1</v>
      </c>
      <c r="BB132" s="1">
        <v>22</v>
      </c>
      <c r="BC132" s="1">
        <v>1</v>
      </c>
      <c r="BE132" s="1">
        <v>1</v>
      </c>
      <c r="BG132" s="1">
        <v>2</v>
      </c>
      <c r="CG132" s="1">
        <v>1</v>
      </c>
      <c r="CH132" s="246"/>
      <c r="CP132" s="1">
        <f t="shared" ref="CP132:CP195" si="197">SUM(CI132:CO132)</f>
        <v>0</v>
      </c>
      <c r="CS132" s="1">
        <f t="shared" si="162"/>
        <v>0</v>
      </c>
      <c r="DO132" s="1">
        <f t="shared" ref="DO132:DO195" si="198">SUM(CU132:DN132)</f>
        <v>0</v>
      </c>
      <c r="DX132" s="1">
        <f t="shared" ref="DX132:DX195" si="199">SUM(DQ132:DW132)</f>
        <v>0</v>
      </c>
      <c r="EE132" s="1">
        <f t="shared" ref="EE132:EE195" si="200">SUM(DZ132:ED132)</f>
        <v>0</v>
      </c>
      <c r="EH132" s="1">
        <f t="shared" ref="EH132:EH195" si="201">SUM(EG132)</f>
        <v>0</v>
      </c>
      <c r="FF132" s="116"/>
      <c r="GP132" s="1">
        <f t="shared" si="163"/>
        <v>0</v>
      </c>
      <c r="GY132" s="1">
        <f t="shared" ref="GY132:GY195" si="202">SUM(GR132:GX132)</f>
        <v>0</v>
      </c>
      <c r="HC132" s="1">
        <f t="shared" ref="HC132:HC195" si="203">SUM(HA132:HB132)</f>
        <v>0</v>
      </c>
      <c r="HS132" s="1">
        <f t="shared" ref="HS132:HS195" si="204">SUM(HE132:HR132)</f>
        <v>0</v>
      </c>
      <c r="HX132" s="1">
        <f t="shared" si="164"/>
        <v>0</v>
      </c>
      <c r="ID132" s="1">
        <f t="shared" si="165"/>
        <v>0</v>
      </c>
      <c r="IN132" s="1">
        <f t="shared" ref="IN132:IN195" si="205">SUM(IF132:IM132)</f>
        <v>0</v>
      </c>
      <c r="IW132" s="1">
        <f t="shared" ref="IW132:IW195" si="206">SUM(IP132:IV132)</f>
        <v>0</v>
      </c>
      <c r="IZ132" s="1">
        <f t="shared" si="166"/>
        <v>0</v>
      </c>
      <c r="JJ132" s="1">
        <f t="shared" si="167"/>
        <v>0</v>
      </c>
      <c r="JV132" s="1">
        <f t="shared" ref="JV132:JV195" si="207">SUM(JL132:JU132)</f>
        <v>0</v>
      </c>
      <c r="KB132" s="1">
        <f t="shared" ref="KB132:KB195" si="208">SUM(JX132:KA132)</f>
        <v>0</v>
      </c>
      <c r="LG132" s="1">
        <f t="shared" si="168"/>
        <v>0</v>
      </c>
      <c r="LT132" s="1">
        <f t="shared" ref="LT132:LT195" si="209">SUM(LI132:LS132)</f>
        <v>0</v>
      </c>
      <c r="MA132" s="1">
        <f t="shared" ref="MA132:MA195" si="210">SUM(LV132:LZ132)</f>
        <v>0</v>
      </c>
      <c r="MF132" s="1">
        <f t="shared" ref="MF132:MF195" si="211">SUM(MC132:ME132)</f>
        <v>0</v>
      </c>
      <c r="MM132" s="1">
        <f t="shared" ref="MM132:MM195" si="212">SUM(MH132:ML132)</f>
        <v>0</v>
      </c>
      <c r="MS132" s="1">
        <f t="shared" ref="MS132:MS195" si="213">SUM(MO132:MR132)</f>
        <v>0</v>
      </c>
      <c r="MU132" s="115"/>
      <c r="OI132" s="120"/>
      <c r="PD132" s="1">
        <f t="shared" si="169"/>
        <v>0</v>
      </c>
      <c r="QF132" s="1">
        <f t="shared" ref="QF132:QF195" si="214">SUM(QC132:QE132)</f>
        <v>0</v>
      </c>
      <c r="QY132" s="1">
        <f t="shared" ref="QY132:QY195" si="215">SUM(QU132:QX132)</f>
        <v>0</v>
      </c>
      <c r="RK132" s="1">
        <f t="shared" ref="RK132:RK195" si="216">SUM(RA132:RJ132)</f>
        <v>0</v>
      </c>
      <c r="SA132" s="1">
        <f t="shared" ref="SA132:SA195" si="217">SUM(RM132:RZ132)</f>
        <v>0</v>
      </c>
      <c r="SG132" s="1">
        <f t="shared" ref="SG132:SG195" si="218">SUM(SC132:SF132)</f>
        <v>0</v>
      </c>
      <c r="SO132" s="1">
        <f t="shared" ref="SO132:SO195" si="219">SUM(SI132:SN132)</f>
        <v>0</v>
      </c>
      <c r="SS132" s="1">
        <v>1</v>
      </c>
      <c r="SU132" s="1">
        <v>1</v>
      </c>
      <c r="SV132" s="1">
        <v>1</v>
      </c>
      <c r="TB132" s="1">
        <f t="shared" ref="TB132:TB195" si="220">SUM(TA132)</f>
        <v>0</v>
      </c>
      <c r="TS132" s="1">
        <f t="shared" si="170"/>
        <v>0</v>
      </c>
      <c r="UD132" s="1">
        <f t="shared" si="171"/>
        <v>0</v>
      </c>
      <c r="UG132" s="1">
        <f t="shared" si="172"/>
        <v>0</v>
      </c>
      <c r="UQ132" s="1">
        <f t="shared" ref="UQ132:UQ195" si="221">SUM(UI132:UP132)</f>
        <v>0</v>
      </c>
      <c r="VA132" s="1">
        <f t="shared" ref="VA132:VA195" si="222">SUM(US132:UZ132)</f>
        <v>0</v>
      </c>
      <c r="VG132" s="1">
        <f t="shared" ref="VG132:VG195" si="223">SUM(VC132:VF132)</f>
        <v>0</v>
      </c>
      <c r="WP132" s="1">
        <v>1</v>
      </c>
      <c r="WY132" s="1">
        <f t="shared" si="173"/>
        <v>1</v>
      </c>
      <c r="WZ132" s="1">
        <v>1</v>
      </c>
      <c r="XB132" s="1">
        <f t="shared" ref="XB132:XB195" si="224">SUM(XA132)</f>
        <v>0</v>
      </c>
      <c r="XG132" s="1">
        <f t="shared" si="174"/>
        <v>0</v>
      </c>
      <c r="XK132" s="108"/>
      <c r="XL132" s="1">
        <f t="shared" si="175"/>
        <v>0</v>
      </c>
      <c r="XM132" s="1">
        <f t="shared" si="176"/>
        <v>0</v>
      </c>
      <c r="XN132" s="1">
        <f t="shared" ref="XN132:XN195" si="225">SUM(QH132:QX132)</f>
        <v>0</v>
      </c>
      <c r="XO132" s="1">
        <f t="shared" si="177"/>
        <v>0</v>
      </c>
      <c r="XP132" s="1">
        <f t="shared" ref="XP132:XP195" si="226">SUM(SO132+RK132)</f>
        <v>0</v>
      </c>
      <c r="XQ132" s="1">
        <f t="shared" si="178"/>
        <v>3</v>
      </c>
      <c r="XR132" s="1">
        <f t="shared" si="179"/>
        <v>0</v>
      </c>
      <c r="XS132" s="1">
        <f t="shared" si="159"/>
        <v>0</v>
      </c>
      <c r="XT132" s="1">
        <f t="shared" ref="XT132:XT195" si="227">SUM(UD132+MM132+GP132+JJ132)</f>
        <v>0</v>
      </c>
      <c r="XU132" s="1">
        <f t="shared" si="180"/>
        <v>0</v>
      </c>
      <c r="XV132" s="1">
        <f t="shared" si="181"/>
        <v>0</v>
      </c>
      <c r="XW132" s="1">
        <f t="shared" si="182"/>
        <v>0</v>
      </c>
      <c r="XX132" s="1">
        <f t="shared" si="183"/>
        <v>0</v>
      </c>
      <c r="XY132" s="1">
        <f t="shared" si="184"/>
        <v>0</v>
      </c>
      <c r="XZ132" s="1">
        <f t="shared" si="185"/>
        <v>0</v>
      </c>
      <c r="YA132" s="1">
        <f t="shared" si="186"/>
        <v>1</v>
      </c>
      <c r="YB132" s="1">
        <f t="shared" si="187"/>
        <v>0</v>
      </c>
      <c r="YC132" s="1">
        <f t="shared" si="188"/>
        <v>0</v>
      </c>
      <c r="YD132" s="132"/>
      <c r="YE132" s="133">
        <f t="shared" si="161"/>
        <v>4</v>
      </c>
      <c r="YF132" s="133">
        <f t="shared" si="189"/>
        <v>26800</v>
      </c>
      <c r="YG132" s="130">
        <v>2</v>
      </c>
      <c r="YH132" s="130">
        <f t="shared" si="190"/>
        <v>53600</v>
      </c>
      <c r="YI132" s="129">
        <v>2</v>
      </c>
      <c r="YJ132" s="128">
        <f t="shared" si="191"/>
        <v>53600</v>
      </c>
      <c r="YK132" s="177"/>
      <c r="YL132">
        <v>1</v>
      </c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>
        <f t="shared" ref="ACC132:ACC195" si="228">SUM(YM132:ACB132)</f>
        <v>0</v>
      </c>
      <c r="ACD132" s="25" t="e">
        <f t="shared" si="158"/>
        <v>#DIV/0!</v>
      </c>
      <c r="ACE132" s="11">
        <f t="shared" si="192"/>
        <v>4</v>
      </c>
      <c r="ACF132" s="11">
        <f t="shared" si="193"/>
        <v>26800</v>
      </c>
      <c r="ACG132" s="1">
        <v>4</v>
      </c>
      <c r="ACH132" s="1">
        <v>1</v>
      </c>
      <c r="ACI132" s="11">
        <f t="shared" si="194"/>
        <v>107200</v>
      </c>
      <c r="ACJ132" s="45">
        <v>1</v>
      </c>
      <c r="ACK132" s="13">
        <f t="shared" si="195"/>
        <v>107200</v>
      </c>
      <c r="ACL132">
        <v>1</v>
      </c>
      <c r="ACM132" s="25">
        <f t="shared" ref="ACM132:ACM195" si="229">AJF132*ACL132</f>
        <v>107200</v>
      </c>
      <c r="ACN132" s="11">
        <f t="shared" ref="ACN132:ACN195" si="230">AJF132/ACH132</f>
        <v>107200</v>
      </c>
      <c r="ACO132" s="65"/>
      <c r="ACR132" s="1" t="s">
        <v>258</v>
      </c>
      <c r="ACS132" s="1">
        <v>1</v>
      </c>
      <c r="ACT132" s="1">
        <v>1</v>
      </c>
      <c r="ACZ132" s="1" t="s">
        <v>901</v>
      </c>
      <c r="ADA132" s="1">
        <v>1</v>
      </c>
      <c r="ADD132" s="1" t="s">
        <v>189</v>
      </c>
      <c r="ADM132" s="1">
        <v>1</v>
      </c>
      <c r="ADN132" s="1">
        <v>1</v>
      </c>
      <c r="ADU132" s="1">
        <v>2</v>
      </c>
      <c r="AFK132" s="1">
        <v>1</v>
      </c>
      <c r="AFL132" s="1">
        <v>1</v>
      </c>
      <c r="AGJ132" s="1">
        <v>24000</v>
      </c>
      <c r="AGK132" s="11">
        <f t="shared" si="155"/>
        <v>0</v>
      </c>
      <c r="AHH132" s="1">
        <v>24000</v>
      </c>
      <c r="AHW132" s="1">
        <v>1</v>
      </c>
      <c r="AHX132" s="1">
        <v>1</v>
      </c>
      <c r="AIA132" s="1">
        <v>1</v>
      </c>
      <c r="AIB132" s="1">
        <v>1</v>
      </c>
      <c r="AIH132" s="1">
        <v>1</v>
      </c>
      <c r="AIV132" s="1">
        <v>1</v>
      </c>
      <c r="AIW132" s="11">
        <v>3200</v>
      </c>
      <c r="AIX132" s="11"/>
      <c r="AIY132" s="1">
        <v>13.33</v>
      </c>
      <c r="AIZ132" s="11">
        <v>104000</v>
      </c>
      <c r="AJE132" s="45"/>
      <c r="AJF132" s="381">
        <v>107200</v>
      </c>
      <c r="AJG132" s="11">
        <f t="shared" si="196"/>
        <v>26800</v>
      </c>
      <c r="AJH132" s="60"/>
      <c r="AJI132" s="12"/>
      <c r="AJU132" s="1">
        <f t="shared" si="152"/>
        <v>0</v>
      </c>
      <c r="AJX132" s="1">
        <f t="shared" si="153"/>
        <v>0</v>
      </c>
      <c r="AJY132" s="60"/>
      <c r="AJZ132" s="1" t="s">
        <v>260</v>
      </c>
      <c r="AKA132" s="1" t="s">
        <v>260</v>
      </c>
      <c r="AKB132" s="1" t="s">
        <v>261</v>
      </c>
      <c r="AKC132" s="1" t="s">
        <v>260</v>
      </c>
      <c r="AKD132" s="1" t="s">
        <v>260</v>
      </c>
      <c r="AKE132" s="1" t="s">
        <v>260</v>
      </c>
      <c r="AKF132" s="1" t="s">
        <v>260</v>
      </c>
      <c r="AKG132" s="1" t="s">
        <v>260</v>
      </c>
      <c r="AKH132" s="1" t="s">
        <v>262</v>
      </c>
      <c r="AKI132" s="1" t="s">
        <v>260</v>
      </c>
      <c r="AKJ132" s="1" t="s">
        <v>260</v>
      </c>
      <c r="AKK132" s="1" t="s">
        <v>260</v>
      </c>
      <c r="AKL132" s="1" t="s">
        <v>260</v>
      </c>
      <c r="AKM132" s="1" t="s">
        <v>260</v>
      </c>
      <c r="AKN132" s="1" t="s">
        <v>260</v>
      </c>
      <c r="AKO132" s="1" t="s">
        <v>260</v>
      </c>
      <c r="AKP132" s="1" t="s">
        <v>263</v>
      </c>
      <c r="AKQ132" s="1" t="s">
        <v>260</v>
      </c>
      <c r="AKR132" s="1" t="s">
        <v>260</v>
      </c>
      <c r="AKS132" s="1" t="s">
        <v>260</v>
      </c>
      <c r="AKT132" s="1" t="s">
        <v>260</v>
      </c>
      <c r="AKU132" s="1" t="s">
        <v>260</v>
      </c>
      <c r="AKV132" s="1" t="s">
        <v>260</v>
      </c>
      <c r="AKW132" s="1" t="s">
        <v>260</v>
      </c>
      <c r="AKX132" s="1" t="s">
        <v>260</v>
      </c>
      <c r="AKY132" s="1" t="s">
        <v>260</v>
      </c>
      <c r="AKZ132" s="1" t="s">
        <v>260</v>
      </c>
      <c r="ALA132" s="1" t="s">
        <v>260</v>
      </c>
      <c r="ALB132" s="1" t="s">
        <v>260</v>
      </c>
      <c r="ALC132" s="1" t="s">
        <v>260</v>
      </c>
      <c r="ALD132" s="1" t="s">
        <v>260</v>
      </c>
      <c r="ALE132" s="1" t="s">
        <v>260</v>
      </c>
      <c r="ALF132" s="1" t="s">
        <v>260</v>
      </c>
      <c r="ALG132" s="1" t="s">
        <v>260</v>
      </c>
      <c r="ALH132" s="1" t="s">
        <v>260</v>
      </c>
      <c r="ALI132" s="1" t="s">
        <v>260</v>
      </c>
      <c r="ALJ132" s="1" t="s">
        <v>260</v>
      </c>
      <c r="ALL132" s="11" t="e">
        <f t="shared" si="154"/>
        <v>#DIV/0!</v>
      </c>
      <c r="ALM132" s="28">
        <v>107200</v>
      </c>
      <c r="ALS132" s="60"/>
      <c r="ALT132" s="1">
        <v>1</v>
      </c>
      <c r="ALW132" s="1">
        <v>1</v>
      </c>
      <c r="ALX132" s="1">
        <v>1</v>
      </c>
      <c r="AMA132" s="1">
        <v>1</v>
      </c>
      <c r="AMH132" s="403"/>
    </row>
    <row r="133" spans="1:1022" s="1" customFormat="1" ht="15" customHeight="1" x14ac:dyDescent="0.25">
      <c r="A133" s="268"/>
      <c r="B133" s="113">
        <v>131</v>
      </c>
      <c r="C133" s="304" t="s">
        <v>792</v>
      </c>
      <c r="D133" s="304" t="s">
        <v>799</v>
      </c>
      <c r="E133" s="1">
        <v>2009</v>
      </c>
      <c r="F133" s="1">
        <v>2</v>
      </c>
      <c r="G133" s="1">
        <v>1</v>
      </c>
      <c r="J133" s="1">
        <v>2</v>
      </c>
      <c r="K133" s="1">
        <v>2007</v>
      </c>
      <c r="L133" s="1">
        <v>2008</v>
      </c>
      <c r="M133" s="1">
        <v>2</v>
      </c>
      <c r="AK133" s="1">
        <v>1</v>
      </c>
      <c r="AL133" s="1">
        <v>1</v>
      </c>
      <c r="AY133" s="1">
        <v>1</v>
      </c>
      <c r="BA133" s="1">
        <v>1</v>
      </c>
      <c r="BB133" s="1">
        <v>13</v>
      </c>
      <c r="BE133" s="1">
        <v>1</v>
      </c>
      <c r="BG133" s="1">
        <v>2</v>
      </c>
      <c r="CG133" s="1">
        <v>1</v>
      </c>
      <c r="CH133" s="246"/>
      <c r="CP133" s="1">
        <f t="shared" si="197"/>
        <v>0</v>
      </c>
      <c r="CS133" s="1">
        <f t="shared" si="162"/>
        <v>0</v>
      </c>
      <c r="DO133" s="1">
        <f t="shared" si="198"/>
        <v>0</v>
      </c>
      <c r="DX133" s="1">
        <f t="shared" si="199"/>
        <v>0</v>
      </c>
      <c r="EE133" s="1">
        <f t="shared" si="200"/>
        <v>0</v>
      </c>
      <c r="EH133" s="1">
        <f t="shared" si="201"/>
        <v>0</v>
      </c>
      <c r="FF133" s="116"/>
      <c r="GP133" s="1">
        <f t="shared" si="163"/>
        <v>0</v>
      </c>
      <c r="GY133" s="1">
        <f t="shared" si="202"/>
        <v>0</v>
      </c>
      <c r="HC133" s="1">
        <f t="shared" si="203"/>
        <v>0</v>
      </c>
      <c r="HS133" s="1">
        <f t="shared" si="204"/>
        <v>0</v>
      </c>
      <c r="HX133" s="1">
        <f t="shared" si="164"/>
        <v>0</v>
      </c>
      <c r="ID133" s="1">
        <f t="shared" si="165"/>
        <v>0</v>
      </c>
      <c r="IN133" s="1">
        <f t="shared" si="205"/>
        <v>0</v>
      </c>
      <c r="IW133" s="1">
        <f t="shared" si="206"/>
        <v>0</v>
      </c>
      <c r="IZ133" s="1">
        <f t="shared" si="166"/>
        <v>0</v>
      </c>
      <c r="JJ133" s="1">
        <f t="shared" si="167"/>
        <v>0</v>
      </c>
      <c r="JV133" s="1">
        <f t="shared" si="207"/>
        <v>0</v>
      </c>
      <c r="KB133" s="1">
        <f t="shared" si="208"/>
        <v>0</v>
      </c>
      <c r="LG133" s="1">
        <f t="shared" si="168"/>
        <v>0</v>
      </c>
      <c r="LT133" s="1">
        <f t="shared" si="209"/>
        <v>0</v>
      </c>
      <c r="MA133" s="1">
        <f t="shared" si="210"/>
        <v>0</v>
      </c>
      <c r="MF133" s="1">
        <f t="shared" si="211"/>
        <v>0</v>
      </c>
      <c r="MM133" s="1">
        <f t="shared" si="212"/>
        <v>0</v>
      </c>
      <c r="MS133" s="1">
        <f t="shared" si="213"/>
        <v>0</v>
      </c>
      <c r="MU133" s="115"/>
      <c r="OI133" s="120"/>
      <c r="PD133" s="1">
        <f t="shared" si="169"/>
        <v>0</v>
      </c>
      <c r="QF133" s="1">
        <f t="shared" si="214"/>
        <v>0</v>
      </c>
      <c r="QY133" s="1">
        <f t="shared" si="215"/>
        <v>0</v>
      </c>
      <c r="RK133" s="1">
        <f t="shared" si="216"/>
        <v>0</v>
      </c>
      <c r="SA133" s="1">
        <f t="shared" si="217"/>
        <v>0</v>
      </c>
      <c r="SG133" s="1">
        <f t="shared" si="218"/>
        <v>0</v>
      </c>
      <c r="SO133" s="1">
        <f t="shared" si="219"/>
        <v>0</v>
      </c>
      <c r="ST133" s="1">
        <v>1</v>
      </c>
      <c r="TB133" s="1">
        <f t="shared" si="220"/>
        <v>0</v>
      </c>
      <c r="TS133" s="1">
        <f t="shared" si="170"/>
        <v>0</v>
      </c>
      <c r="UD133" s="1">
        <f t="shared" si="171"/>
        <v>0</v>
      </c>
      <c r="UG133" s="1">
        <f t="shared" si="172"/>
        <v>0</v>
      </c>
      <c r="UQ133" s="1">
        <f t="shared" si="221"/>
        <v>0</v>
      </c>
      <c r="VA133" s="1">
        <f t="shared" si="222"/>
        <v>0</v>
      </c>
      <c r="VG133" s="1">
        <f t="shared" si="223"/>
        <v>0</v>
      </c>
      <c r="WY133" s="1">
        <f t="shared" si="173"/>
        <v>0</v>
      </c>
      <c r="XB133" s="1">
        <f t="shared" si="224"/>
        <v>0</v>
      </c>
      <c r="XG133" s="1">
        <f t="shared" si="174"/>
        <v>0</v>
      </c>
      <c r="XK133" s="108"/>
      <c r="XL133" s="1">
        <f t="shared" si="175"/>
        <v>0</v>
      </c>
      <c r="XM133" s="1">
        <f t="shared" si="176"/>
        <v>0</v>
      </c>
      <c r="XN133" s="1">
        <f t="shared" si="225"/>
        <v>0</v>
      </c>
      <c r="XO133" s="1">
        <f t="shared" si="177"/>
        <v>0</v>
      </c>
      <c r="XP133" s="1">
        <f t="shared" si="226"/>
        <v>0</v>
      </c>
      <c r="XQ133" s="1">
        <f t="shared" si="178"/>
        <v>1</v>
      </c>
      <c r="XR133" s="1">
        <f t="shared" si="179"/>
        <v>0</v>
      </c>
      <c r="XS133" s="1">
        <f t="shared" si="159"/>
        <v>0</v>
      </c>
      <c r="XT133" s="1">
        <f t="shared" si="227"/>
        <v>0</v>
      </c>
      <c r="XU133" s="1">
        <f t="shared" si="180"/>
        <v>0</v>
      </c>
      <c r="XV133" s="1">
        <f t="shared" si="181"/>
        <v>0</v>
      </c>
      <c r="XW133" s="1">
        <f t="shared" si="182"/>
        <v>0</v>
      </c>
      <c r="XX133" s="1">
        <f t="shared" si="183"/>
        <v>0</v>
      </c>
      <c r="XY133" s="1">
        <f t="shared" si="184"/>
        <v>0</v>
      </c>
      <c r="XZ133" s="1">
        <f t="shared" si="185"/>
        <v>0</v>
      </c>
      <c r="YA133" s="1">
        <f t="shared" si="186"/>
        <v>0</v>
      </c>
      <c r="YB133" s="1">
        <f t="shared" si="187"/>
        <v>0</v>
      </c>
      <c r="YC133" s="1">
        <f t="shared" si="188"/>
        <v>0</v>
      </c>
      <c r="YD133" s="132"/>
      <c r="YE133" s="133">
        <f t="shared" si="161"/>
        <v>1</v>
      </c>
      <c r="YF133" s="133">
        <f t="shared" si="189"/>
        <v>50000</v>
      </c>
      <c r="YG133" s="130">
        <v>1</v>
      </c>
      <c r="YH133" s="130">
        <f t="shared" si="190"/>
        <v>50000</v>
      </c>
      <c r="YI133" s="129">
        <v>1</v>
      </c>
      <c r="YJ133" s="128">
        <f t="shared" si="191"/>
        <v>50000</v>
      </c>
      <c r="YK133" s="177"/>
      <c r="YL133">
        <v>1</v>
      </c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>
        <f t="shared" si="228"/>
        <v>0</v>
      </c>
      <c r="ACD133" s="25" t="e">
        <f t="shared" si="158"/>
        <v>#DIV/0!</v>
      </c>
      <c r="ACE133" s="11">
        <f t="shared" si="192"/>
        <v>1</v>
      </c>
      <c r="ACF133" s="11">
        <f t="shared" si="193"/>
        <v>50000</v>
      </c>
      <c r="ACG133" s="1">
        <v>4</v>
      </c>
      <c r="ACH133" s="1">
        <v>1</v>
      </c>
      <c r="ACI133" s="11">
        <f t="shared" si="194"/>
        <v>50000</v>
      </c>
      <c r="ACJ133" s="45">
        <v>1</v>
      </c>
      <c r="ACK133" s="13">
        <f t="shared" si="195"/>
        <v>50000</v>
      </c>
      <c r="ACL133">
        <v>1</v>
      </c>
      <c r="ACM133" s="25">
        <f t="shared" si="229"/>
        <v>50000</v>
      </c>
      <c r="ACN133" s="11">
        <f t="shared" si="230"/>
        <v>50000</v>
      </c>
      <c r="ACO133" s="65"/>
      <c r="ACR133" s="1" t="s">
        <v>292</v>
      </c>
      <c r="ACZ133" s="1" t="s">
        <v>259</v>
      </c>
      <c r="ADD133" s="1" t="s">
        <v>185</v>
      </c>
      <c r="ADO133" s="1">
        <v>1</v>
      </c>
      <c r="ADU133" s="1">
        <v>3</v>
      </c>
      <c r="AEY133" s="1">
        <v>1</v>
      </c>
      <c r="AFA133" s="1">
        <v>1</v>
      </c>
      <c r="AFL133" s="1">
        <v>1</v>
      </c>
      <c r="AFN133" s="1">
        <v>1</v>
      </c>
      <c r="AFV133" s="1">
        <v>1</v>
      </c>
      <c r="AGJ133" s="11">
        <v>47000</v>
      </c>
      <c r="AGK133" s="11">
        <f t="shared" si="155"/>
        <v>3000</v>
      </c>
      <c r="AGT133" s="1">
        <v>3000</v>
      </c>
      <c r="AGU133" s="1">
        <v>1</v>
      </c>
      <c r="AHG133" s="1">
        <v>1</v>
      </c>
      <c r="AHH133" s="1">
        <v>50000</v>
      </c>
      <c r="AHL133" s="1">
        <v>1</v>
      </c>
      <c r="AHM133" s="1">
        <v>1</v>
      </c>
      <c r="AHV133" s="1">
        <v>1</v>
      </c>
      <c r="AHY133" s="1">
        <v>1</v>
      </c>
      <c r="AHZ133" s="1">
        <v>1</v>
      </c>
      <c r="AIH133" s="1">
        <v>1</v>
      </c>
      <c r="AIV133" s="1">
        <v>1</v>
      </c>
      <c r="AIW133" s="11"/>
      <c r="AIX133" s="11"/>
      <c r="AIZ133" s="11">
        <v>24000</v>
      </c>
      <c r="AJA133" s="1">
        <v>26000</v>
      </c>
      <c r="AJB133" s="1">
        <v>1</v>
      </c>
      <c r="AJD133" s="1">
        <v>52</v>
      </c>
      <c r="AJE133" s="45">
        <v>108.33333333333333</v>
      </c>
      <c r="AJF133" s="381">
        <v>50000</v>
      </c>
      <c r="AJG133" s="11">
        <f t="shared" si="196"/>
        <v>50000</v>
      </c>
      <c r="AJH133" s="60"/>
      <c r="AJI133" s="12">
        <v>1</v>
      </c>
      <c r="AJU133" s="1">
        <f t="shared" ref="AJU133:AJU196" si="231">SUM(AJJ133+AJK133+AJL133+AJM133+AJN133+AJO133+AJP133+AJQ133+AJR133+AJS133)</f>
        <v>0</v>
      </c>
      <c r="AJX133" s="1">
        <f t="shared" ref="AJX133:AJX196" si="232">SUM(AJU133+AJV133+AJW133)</f>
        <v>0</v>
      </c>
      <c r="AJY133" s="60"/>
      <c r="AJZ133" s="1" t="s">
        <v>723</v>
      </c>
      <c r="AKA133" s="1" t="s">
        <v>904</v>
      </c>
      <c r="AKB133" s="1" t="s">
        <v>261</v>
      </c>
      <c r="AKC133" s="1" t="s">
        <v>260</v>
      </c>
      <c r="AKD133" s="1" t="s">
        <v>260</v>
      </c>
      <c r="AKE133" s="1" t="s">
        <v>260</v>
      </c>
      <c r="AKF133" s="1" t="s">
        <v>260</v>
      </c>
      <c r="AKG133" s="1" t="s">
        <v>260</v>
      </c>
      <c r="AKH133" s="1" t="s">
        <v>262</v>
      </c>
      <c r="AKI133" s="1" t="s">
        <v>260</v>
      </c>
      <c r="AKJ133" s="1" t="s">
        <v>260</v>
      </c>
      <c r="AKK133" s="1" t="s">
        <v>260</v>
      </c>
      <c r="AKL133" s="1" t="s">
        <v>260</v>
      </c>
      <c r="AKM133" s="1" t="s">
        <v>260</v>
      </c>
      <c r="AKN133" s="1" t="s">
        <v>260</v>
      </c>
      <c r="AKO133" s="1" t="s">
        <v>260</v>
      </c>
      <c r="AKP133" s="1" t="s">
        <v>263</v>
      </c>
      <c r="AKQ133" s="1" t="s">
        <v>260</v>
      </c>
      <c r="AKR133" s="1" t="s">
        <v>260</v>
      </c>
      <c r="AKS133" s="1" t="s">
        <v>260</v>
      </c>
      <c r="AKT133" s="1" t="s">
        <v>260</v>
      </c>
      <c r="AKU133" s="1" t="s">
        <v>260</v>
      </c>
      <c r="AKV133" s="1" t="s">
        <v>260</v>
      </c>
      <c r="AKW133" s="1" t="s">
        <v>260</v>
      </c>
      <c r="AKX133" s="1" t="s">
        <v>260</v>
      </c>
      <c r="AKY133" s="1" t="s">
        <v>260</v>
      </c>
      <c r="AKZ133" s="1" t="s">
        <v>260</v>
      </c>
      <c r="ALA133" s="1" t="s">
        <v>260</v>
      </c>
      <c r="ALB133" s="1" t="s">
        <v>260</v>
      </c>
      <c r="ALC133" s="1" t="s">
        <v>260</v>
      </c>
      <c r="ALD133" s="1" t="s">
        <v>260</v>
      </c>
      <c r="ALE133" s="1" t="s">
        <v>260</v>
      </c>
      <c r="ALF133" s="1" t="s">
        <v>260</v>
      </c>
      <c r="ALG133" s="1" t="s">
        <v>260</v>
      </c>
      <c r="ALH133" s="1" t="s">
        <v>260</v>
      </c>
      <c r="ALI133" s="1" t="s">
        <v>260</v>
      </c>
      <c r="ALJ133" s="1" t="s">
        <v>260</v>
      </c>
      <c r="ALK133" s="1">
        <v>2</v>
      </c>
      <c r="ALL133" s="11">
        <f t="shared" ref="ALL133:ALL196" si="233">ALM133/ALK133</f>
        <v>25000</v>
      </c>
      <c r="ALM133" s="28">
        <v>50000</v>
      </c>
      <c r="ALO133" s="1">
        <v>2</v>
      </c>
      <c r="ALS133" s="60"/>
      <c r="ALT133" s="1">
        <v>1</v>
      </c>
      <c r="ALW133" s="1">
        <v>1</v>
      </c>
      <c r="ALX133" s="1">
        <v>1</v>
      </c>
      <c r="AMH133" s="403"/>
    </row>
    <row r="134" spans="1:1022" s="1" customFormat="1" ht="15" customHeight="1" x14ac:dyDescent="0.25">
      <c r="A134" s="268"/>
      <c r="B134" s="113">
        <v>132</v>
      </c>
      <c r="C134" s="304" t="s">
        <v>801</v>
      </c>
      <c r="D134" s="304" t="s">
        <v>905</v>
      </c>
      <c r="E134" s="1">
        <v>2006</v>
      </c>
      <c r="H134" s="1">
        <v>1</v>
      </c>
      <c r="I134" s="1">
        <v>1</v>
      </c>
      <c r="J134" s="1">
        <v>1</v>
      </c>
      <c r="K134" s="1">
        <v>2003</v>
      </c>
      <c r="L134" s="1">
        <v>2004</v>
      </c>
      <c r="M134" s="1">
        <v>2</v>
      </c>
      <c r="AG134" s="1">
        <v>1</v>
      </c>
      <c r="AH134" s="1">
        <v>1</v>
      </c>
      <c r="AY134" s="1">
        <v>1</v>
      </c>
      <c r="BA134" s="1">
        <v>1</v>
      </c>
      <c r="BB134" s="1">
        <v>11</v>
      </c>
      <c r="BC134" s="1">
        <v>1</v>
      </c>
      <c r="BG134" s="1">
        <v>2</v>
      </c>
      <c r="CG134" s="1">
        <v>1</v>
      </c>
      <c r="CH134" s="246"/>
      <c r="CP134" s="1">
        <f t="shared" si="197"/>
        <v>0</v>
      </c>
      <c r="CS134" s="1">
        <f t="shared" si="162"/>
        <v>0</v>
      </c>
      <c r="DO134" s="1">
        <f t="shared" si="198"/>
        <v>0</v>
      </c>
      <c r="DX134" s="1">
        <f t="shared" si="199"/>
        <v>0</v>
      </c>
      <c r="EE134" s="1">
        <f t="shared" si="200"/>
        <v>0</v>
      </c>
      <c r="EH134" s="1">
        <f t="shared" si="201"/>
        <v>0</v>
      </c>
      <c r="FF134" s="116"/>
      <c r="GP134" s="1">
        <f t="shared" si="163"/>
        <v>0</v>
      </c>
      <c r="GY134" s="1">
        <f t="shared" si="202"/>
        <v>0</v>
      </c>
      <c r="HC134" s="1">
        <f t="shared" si="203"/>
        <v>0</v>
      </c>
      <c r="HS134" s="1">
        <f t="shared" si="204"/>
        <v>0</v>
      </c>
      <c r="HX134" s="1">
        <f t="shared" si="164"/>
        <v>0</v>
      </c>
      <c r="ID134" s="1">
        <f t="shared" si="165"/>
        <v>0</v>
      </c>
      <c r="IF134" s="1">
        <v>1</v>
      </c>
      <c r="IN134" s="1">
        <f t="shared" si="205"/>
        <v>1</v>
      </c>
      <c r="IO134" s="1">
        <v>1</v>
      </c>
      <c r="IW134" s="1">
        <f t="shared" si="206"/>
        <v>0</v>
      </c>
      <c r="IZ134" s="1">
        <f t="shared" si="166"/>
        <v>0</v>
      </c>
      <c r="JJ134" s="1">
        <f t="shared" si="167"/>
        <v>0</v>
      </c>
      <c r="JV134" s="1">
        <f t="shared" si="207"/>
        <v>0</v>
      </c>
      <c r="KB134" s="1">
        <f t="shared" si="208"/>
        <v>0</v>
      </c>
      <c r="LG134" s="1">
        <f t="shared" si="168"/>
        <v>0</v>
      </c>
      <c r="LT134" s="1">
        <f t="shared" si="209"/>
        <v>0</v>
      </c>
      <c r="MA134" s="1">
        <f t="shared" si="210"/>
        <v>0</v>
      </c>
      <c r="MF134" s="1">
        <f t="shared" si="211"/>
        <v>0</v>
      </c>
      <c r="MM134" s="1">
        <f t="shared" si="212"/>
        <v>0</v>
      </c>
      <c r="MS134" s="1">
        <f t="shared" si="213"/>
        <v>0</v>
      </c>
      <c r="MU134" s="115"/>
      <c r="OI134" s="120"/>
      <c r="PD134" s="1">
        <f t="shared" si="169"/>
        <v>0</v>
      </c>
      <c r="QF134" s="1">
        <f t="shared" si="214"/>
        <v>0</v>
      </c>
      <c r="QY134" s="1">
        <f t="shared" si="215"/>
        <v>0</v>
      </c>
      <c r="RK134" s="1">
        <f t="shared" si="216"/>
        <v>0</v>
      </c>
      <c r="SA134" s="1">
        <f t="shared" si="217"/>
        <v>0</v>
      </c>
      <c r="SG134" s="1">
        <f t="shared" si="218"/>
        <v>0</v>
      </c>
      <c r="SO134" s="1">
        <f t="shared" si="219"/>
        <v>0</v>
      </c>
      <c r="TB134" s="1">
        <f t="shared" si="220"/>
        <v>0</v>
      </c>
      <c r="TS134" s="1">
        <f t="shared" si="170"/>
        <v>0</v>
      </c>
      <c r="UD134" s="1">
        <f t="shared" si="171"/>
        <v>0</v>
      </c>
      <c r="UG134" s="1">
        <f t="shared" si="172"/>
        <v>0</v>
      </c>
      <c r="UQ134" s="1">
        <f t="shared" si="221"/>
        <v>0</v>
      </c>
      <c r="VA134" s="1">
        <f t="shared" si="222"/>
        <v>0</v>
      </c>
      <c r="VG134" s="1">
        <f t="shared" si="223"/>
        <v>0</v>
      </c>
      <c r="WY134" s="1">
        <f t="shared" si="173"/>
        <v>0</v>
      </c>
      <c r="XB134" s="1">
        <f t="shared" si="224"/>
        <v>0</v>
      </c>
      <c r="XG134" s="1">
        <f t="shared" si="174"/>
        <v>0</v>
      </c>
      <c r="XK134" s="108"/>
      <c r="XL134" s="1">
        <f t="shared" si="175"/>
        <v>1</v>
      </c>
      <c r="XM134" s="1">
        <f t="shared" si="176"/>
        <v>0</v>
      </c>
      <c r="XN134" s="1">
        <f t="shared" si="225"/>
        <v>0</v>
      </c>
      <c r="XO134" s="1">
        <f t="shared" si="177"/>
        <v>0</v>
      </c>
      <c r="XP134" s="1">
        <f t="shared" si="226"/>
        <v>0</v>
      </c>
      <c r="XQ134" s="1">
        <f t="shared" si="178"/>
        <v>0</v>
      </c>
      <c r="XR134" s="1">
        <f t="shared" si="179"/>
        <v>0</v>
      </c>
      <c r="XS134" s="1">
        <f t="shared" si="159"/>
        <v>0</v>
      </c>
      <c r="XT134" s="1">
        <f t="shared" si="227"/>
        <v>0</v>
      </c>
      <c r="XU134" s="1">
        <f t="shared" si="180"/>
        <v>0</v>
      </c>
      <c r="XV134" s="1">
        <f t="shared" si="181"/>
        <v>0</v>
      </c>
      <c r="XW134" s="1">
        <f t="shared" si="182"/>
        <v>0</v>
      </c>
      <c r="XX134" s="1">
        <f t="shared" si="183"/>
        <v>0</v>
      </c>
      <c r="XY134" s="1">
        <f t="shared" si="184"/>
        <v>0</v>
      </c>
      <c r="XZ134" s="1">
        <f t="shared" si="185"/>
        <v>0</v>
      </c>
      <c r="YA134" s="1">
        <f t="shared" si="186"/>
        <v>0</v>
      </c>
      <c r="YB134" s="1">
        <f t="shared" si="187"/>
        <v>0</v>
      </c>
      <c r="YC134" s="1">
        <f t="shared" si="188"/>
        <v>0</v>
      </c>
      <c r="YD134" s="132"/>
      <c r="YE134" s="133">
        <f t="shared" si="161"/>
        <v>1</v>
      </c>
      <c r="YF134" s="133">
        <f t="shared" si="189"/>
        <v>139000</v>
      </c>
      <c r="YG134" s="130">
        <v>1</v>
      </c>
      <c r="YH134" s="130">
        <f t="shared" si="190"/>
        <v>139000</v>
      </c>
      <c r="YI134" s="129">
        <v>1</v>
      </c>
      <c r="YJ134" s="128">
        <f t="shared" si="191"/>
        <v>139000</v>
      </c>
      <c r="YK134" s="177"/>
      <c r="YL134">
        <v>1</v>
      </c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>
        <f t="shared" si="228"/>
        <v>0</v>
      </c>
      <c r="ACD134" s="25" t="e">
        <f t="shared" si="158"/>
        <v>#DIV/0!</v>
      </c>
      <c r="ACE134" s="11">
        <f t="shared" si="192"/>
        <v>1</v>
      </c>
      <c r="ACF134" s="11">
        <f t="shared" si="193"/>
        <v>139000</v>
      </c>
      <c r="ACG134" s="1">
        <v>4</v>
      </c>
      <c r="ACH134" s="1">
        <v>1</v>
      </c>
      <c r="ACI134" s="11">
        <f t="shared" si="194"/>
        <v>139000</v>
      </c>
      <c r="ACJ134" s="45">
        <v>1</v>
      </c>
      <c r="ACK134" s="13">
        <f t="shared" si="195"/>
        <v>139000</v>
      </c>
      <c r="ACL134">
        <v>1</v>
      </c>
      <c r="ACM134" s="25">
        <f t="shared" si="229"/>
        <v>139000</v>
      </c>
      <c r="ACN134" s="11">
        <f t="shared" si="230"/>
        <v>139000</v>
      </c>
      <c r="ACO134" s="65"/>
      <c r="ACR134" s="1" t="s">
        <v>258</v>
      </c>
      <c r="ACS134" s="1">
        <v>1</v>
      </c>
      <c r="ACT134" s="1">
        <v>1</v>
      </c>
      <c r="ACU134" s="1">
        <v>1</v>
      </c>
      <c r="ACV134" s="1">
        <v>1</v>
      </c>
      <c r="ACX134" s="1">
        <v>1</v>
      </c>
      <c r="ACY134" s="1">
        <v>1</v>
      </c>
      <c r="ACZ134" s="1" t="s">
        <v>802</v>
      </c>
      <c r="ADA134" s="1">
        <v>1</v>
      </c>
      <c r="ADD134" s="1" t="s">
        <v>189</v>
      </c>
      <c r="ADR134" s="1">
        <v>1</v>
      </c>
      <c r="ADU134" s="1">
        <v>2</v>
      </c>
      <c r="AFA134" s="1">
        <v>1</v>
      </c>
      <c r="AFD134" s="1">
        <v>1</v>
      </c>
      <c r="AFL134" s="1">
        <v>1</v>
      </c>
      <c r="AFT134" s="1">
        <v>1</v>
      </c>
      <c r="AFW134" s="1">
        <v>1</v>
      </c>
      <c r="AGJ134" s="1">
        <v>65000</v>
      </c>
      <c r="AGK134" s="11">
        <f t="shared" si="155"/>
        <v>0</v>
      </c>
      <c r="AHH134" s="1">
        <v>65000</v>
      </c>
      <c r="AHY134" s="1">
        <v>1</v>
      </c>
      <c r="AHZ134" s="1">
        <v>1</v>
      </c>
      <c r="AIH134" s="1">
        <v>1</v>
      </c>
      <c r="AIL134" s="1">
        <v>2</v>
      </c>
      <c r="AIM134" s="1">
        <v>1</v>
      </c>
      <c r="AIN134" s="1">
        <v>15000</v>
      </c>
      <c r="AIO134" s="1">
        <v>1</v>
      </c>
      <c r="AIU134" s="1">
        <v>1</v>
      </c>
      <c r="AIV134" s="1">
        <v>1</v>
      </c>
      <c r="AIW134" s="11">
        <v>74000</v>
      </c>
      <c r="AIX134" s="11"/>
      <c r="AIY134" s="1">
        <v>113.85</v>
      </c>
      <c r="AIZ134" s="11">
        <v>5000</v>
      </c>
      <c r="AJA134" s="1">
        <v>60000</v>
      </c>
      <c r="AJB134" s="1">
        <v>1</v>
      </c>
      <c r="AJD134" s="1">
        <v>43.165467625899282</v>
      </c>
      <c r="AJE134" s="45">
        <v>1200</v>
      </c>
      <c r="AJF134" s="381">
        <v>139000</v>
      </c>
      <c r="AJG134" s="11">
        <f t="shared" si="196"/>
        <v>139000</v>
      </c>
      <c r="AJH134" s="60"/>
      <c r="AJI134" s="12"/>
      <c r="AJU134" s="1">
        <f t="shared" si="231"/>
        <v>0</v>
      </c>
      <c r="AJX134" s="1">
        <f t="shared" si="232"/>
        <v>0</v>
      </c>
      <c r="AJY134" s="60"/>
      <c r="AJZ134" s="1" t="s">
        <v>437</v>
      </c>
      <c r="AKA134" s="1" t="s">
        <v>260</v>
      </c>
      <c r="AKB134" s="1" t="s">
        <v>261</v>
      </c>
      <c r="AKC134" s="1" t="s">
        <v>260</v>
      </c>
      <c r="AKD134" s="1" t="s">
        <v>260</v>
      </c>
      <c r="AKE134" s="1" t="s">
        <v>260</v>
      </c>
      <c r="AKF134" s="1" t="s">
        <v>260</v>
      </c>
      <c r="AKG134" s="1" t="s">
        <v>260</v>
      </c>
      <c r="AKH134" s="1" t="s">
        <v>262</v>
      </c>
      <c r="AKI134" s="1" t="s">
        <v>260</v>
      </c>
      <c r="AKJ134" s="1" t="s">
        <v>260</v>
      </c>
      <c r="AKK134" s="1" t="s">
        <v>260</v>
      </c>
      <c r="AKL134" s="1" t="s">
        <v>260</v>
      </c>
      <c r="AKM134" s="1" t="s">
        <v>260</v>
      </c>
      <c r="AKN134" s="1" t="s">
        <v>260</v>
      </c>
      <c r="AKO134" s="1" t="s">
        <v>260</v>
      </c>
      <c r="AKP134" s="1" t="s">
        <v>263</v>
      </c>
      <c r="AKQ134" s="1" t="s">
        <v>260</v>
      </c>
      <c r="AKR134" s="1" t="s">
        <v>260</v>
      </c>
      <c r="AKS134" s="1" t="s">
        <v>260</v>
      </c>
      <c r="AKT134" s="1" t="s">
        <v>260</v>
      </c>
      <c r="AKU134" s="1" t="s">
        <v>260</v>
      </c>
      <c r="AKV134" s="1" t="s">
        <v>260</v>
      </c>
      <c r="AKW134" s="1" t="s">
        <v>260</v>
      </c>
      <c r="AKX134" s="1" t="s">
        <v>260</v>
      </c>
      <c r="AKY134" s="1" t="s">
        <v>260</v>
      </c>
      <c r="AKZ134" s="1" t="s">
        <v>260</v>
      </c>
      <c r="ALA134" s="1" t="s">
        <v>260</v>
      </c>
      <c r="ALB134" s="1" t="s">
        <v>260</v>
      </c>
      <c r="ALC134" s="1" t="s">
        <v>260</v>
      </c>
      <c r="ALD134" s="1" t="s">
        <v>260</v>
      </c>
      <c r="ALE134" s="1" t="s">
        <v>260</v>
      </c>
      <c r="ALF134" s="1" t="s">
        <v>260</v>
      </c>
      <c r="ALG134" s="1" t="s">
        <v>260</v>
      </c>
      <c r="ALH134" s="1" t="s">
        <v>260</v>
      </c>
      <c r="ALI134" s="1" t="s">
        <v>260</v>
      </c>
      <c r="ALJ134" s="1" t="s">
        <v>260</v>
      </c>
      <c r="ALK134" s="1">
        <v>1</v>
      </c>
      <c r="ALL134" s="11">
        <f t="shared" si="233"/>
        <v>139000</v>
      </c>
      <c r="ALM134" s="28">
        <v>139000</v>
      </c>
      <c r="ALO134" s="1">
        <v>1</v>
      </c>
      <c r="ALS134" s="60"/>
      <c r="ALT134" s="1">
        <v>1</v>
      </c>
      <c r="ALU134" s="1">
        <v>1</v>
      </c>
      <c r="ALW134" s="1">
        <v>1</v>
      </c>
      <c r="ALX134" s="1">
        <v>1</v>
      </c>
      <c r="AMH134" s="403"/>
    </row>
    <row r="135" spans="1:1022" s="1" customFormat="1" ht="15" customHeight="1" x14ac:dyDescent="0.25">
      <c r="A135" s="268"/>
      <c r="B135" s="113">
        <v>133</v>
      </c>
      <c r="C135" s="304" t="s">
        <v>803</v>
      </c>
      <c r="D135" s="304" t="s">
        <v>804</v>
      </c>
      <c r="E135" s="1">
        <v>2007</v>
      </c>
      <c r="F135" s="1">
        <v>1</v>
      </c>
      <c r="G135" s="1">
        <v>1</v>
      </c>
      <c r="J135" s="1">
        <v>1</v>
      </c>
      <c r="K135" s="1">
        <v>2001</v>
      </c>
      <c r="L135" s="1">
        <v>2001</v>
      </c>
      <c r="M135" s="1">
        <v>1</v>
      </c>
      <c r="AE135" s="1">
        <v>1</v>
      </c>
      <c r="AW135" s="1">
        <v>1</v>
      </c>
      <c r="AY135" s="1">
        <v>1</v>
      </c>
      <c r="BA135" s="1">
        <v>1</v>
      </c>
      <c r="BB135" s="1">
        <v>11</v>
      </c>
      <c r="BC135" s="1">
        <v>1</v>
      </c>
      <c r="CG135" s="1">
        <v>1</v>
      </c>
      <c r="CH135" s="246"/>
      <c r="CP135" s="1">
        <f t="shared" si="197"/>
        <v>0</v>
      </c>
      <c r="CS135" s="1">
        <f t="shared" si="162"/>
        <v>0</v>
      </c>
      <c r="DO135" s="1">
        <f t="shared" si="198"/>
        <v>0</v>
      </c>
      <c r="DX135" s="1">
        <f t="shared" si="199"/>
        <v>0</v>
      </c>
      <c r="EE135" s="1">
        <f t="shared" si="200"/>
        <v>0</v>
      </c>
      <c r="EH135" s="1">
        <f t="shared" si="201"/>
        <v>0</v>
      </c>
      <c r="FF135" s="116"/>
      <c r="GP135" s="1">
        <f t="shared" si="163"/>
        <v>0</v>
      </c>
      <c r="GY135" s="1">
        <f t="shared" si="202"/>
        <v>0</v>
      </c>
      <c r="HC135" s="1">
        <f t="shared" si="203"/>
        <v>0</v>
      </c>
      <c r="HS135" s="1">
        <f t="shared" si="204"/>
        <v>0</v>
      </c>
      <c r="HX135" s="1">
        <f t="shared" si="164"/>
        <v>0</v>
      </c>
      <c r="IB135" s="1">
        <v>1</v>
      </c>
      <c r="ID135" s="1">
        <f t="shared" si="165"/>
        <v>1</v>
      </c>
      <c r="IE135" s="1">
        <v>1</v>
      </c>
      <c r="IN135" s="1">
        <f t="shared" si="205"/>
        <v>0</v>
      </c>
      <c r="IW135" s="1">
        <f t="shared" si="206"/>
        <v>0</v>
      </c>
      <c r="IZ135" s="1">
        <f t="shared" si="166"/>
        <v>0</v>
      </c>
      <c r="JJ135" s="1">
        <f t="shared" si="167"/>
        <v>0</v>
      </c>
      <c r="JV135" s="1">
        <f t="shared" si="207"/>
        <v>0</v>
      </c>
      <c r="KB135" s="1">
        <f t="shared" si="208"/>
        <v>0</v>
      </c>
      <c r="LG135" s="1">
        <f t="shared" si="168"/>
        <v>0</v>
      </c>
      <c r="LT135" s="1">
        <f t="shared" si="209"/>
        <v>0</v>
      </c>
      <c r="MA135" s="1">
        <f t="shared" si="210"/>
        <v>0</v>
      </c>
      <c r="MF135" s="1">
        <f t="shared" si="211"/>
        <v>0</v>
      </c>
      <c r="MM135" s="1">
        <f t="shared" si="212"/>
        <v>0</v>
      </c>
      <c r="MS135" s="1">
        <f t="shared" si="213"/>
        <v>0</v>
      </c>
      <c r="MU135" s="115">
        <v>1</v>
      </c>
      <c r="NC135" s="1">
        <v>1</v>
      </c>
      <c r="OI135" s="120"/>
      <c r="PD135" s="1">
        <f t="shared" si="169"/>
        <v>0</v>
      </c>
      <c r="QF135" s="1">
        <f t="shared" si="214"/>
        <v>0</v>
      </c>
      <c r="QY135" s="1">
        <f t="shared" si="215"/>
        <v>0</v>
      </c>
      <c r="RK135" s="1">
        <f t="shared" si="216"/>
        <v>0</v>
      </c>
      <c r="SA135" s="1">
        <f t="shared" si="217"/>
        <v>0</v>
      </c>
      <c r="SG135" s="1">
        <f t="shared" si="218"/>
        <v>0</v>
      </c>
      <c r="SO135" s="1">
        <f t="shared" si="219"/>
        <v>0</v>
      </c>
      <c r="TB135" s="1">
        <f t="shared" si="220"/>
        <v>0</v>
      </c>
      <c r="TS135" s="1">
        <f t="shared" si="170"/>
        <v>0</v>
      </c>
      <c r="UD135" s="1">
        <f t="shared" si="171"/>
        <v>0</v>
      </c>
      <c r="UG135" s="1">
        <f t="shared" si="172"/>
        <v>0</v>
      </c>
      <c r="UQ135" s="1">
        <f t="shared" si="221"/>
        <v>0</v>
      </c>
      <c r="VA135" s="1">
        <f t="shared" si="222"/>
        <v>0</v>
      </c>
      <c r="VG135" s="1">
        <f t="shared" si="223"/>
        <v>0</v>
      </c>
      <c r="WY135" s="1">
        <f t="shared" si="173"/>
        <v>0</v>
      </c>
      <c r="XB135" s="1">
        <f t="shared" si="224"/>
        <v>0</v>
      </c>
      <c r="XG135" s="1">
        <f t="shared" si="174"/>
        <v>0</v>
      </c>
      <c r="XK135" s="108"/>
      <c r="XL135" s="1">
        <f t="shared" si="175"/>
        <v>0</v>
      </c>
      <c r="XM135" s="1">
        <f t="shared" si="176"/>
        <v>0</v>
      </c>
      <c r="XN135" s="1">
        <f t="shared" si="225"/>
        <v>0</v>
      </c>
      <c r="XO135" s="1">
        <f t="shared" si="177"/>
        <v>0</v>
      </c>
      <c r="XP135" s="1">
        <f t="shared" si="226"/>
        <v>0</v>
      </c>
      <c r="XQ135" s="1">
        <f t="shared" si="178"/>
        <v>0</v>
      </c>
      <c r="XR135" s="1">
        <f t="shared" si="179"/>
        <v>1</v>
      </c>
      <c r="XS135" s="1">
        <f t="shared" si="159"/>
        <v>0</v>
      </c>
      <c r="XT135" s="1">
        <f t="shared" si="227"/>
        <v>0</v>
      </c>
      <c r="XU135" s="1">
        <f t="shared" si="180"/>
        <v>0</v>
      </c>
      <c r="XV135" s="1">
        <f t="shared" si="181"/>
        <v>0</v>
      </c>
      <c r="XW135" s="1">
        <f t="shared" si="182"/>
        <v>0</v>
      </c>
      <c r="XX135" s="1">
        <f t="shared" si="183"/>
        <v>0</v>
      </c>
      <c r="XY135" s="1">
        <f t="shared" si="184"/>
        <v>2</v>
      </c>
      <c r="XZ135" s="1">
        <f t="shared" si="185"/>
        <v>0</v>
      </c>
      <c r="YA135" s="1">
        <f t="shared" si="186"/>
        <v>0</v>
      </c>
      <c r="YB135" s="1">
        <f t="shared" si="187"/>
        <v>0</v>
      </c>
      <c r="YC135" s="1">
        <f t="shared" si="188"/>
        <v>0</v>
      </c>
      <c r="YD135" s="132"/>
      <c r="YE135" s="133">
        <f t="shared" si="161"/>
        <v>3</v>
      </c>
      <c r="YF135" s="133">
        <f t="shared" si="189"/>
        <v>26666.666666666668</v>
      </c>
      <c r="YG135" s="130">
        <v>2</v>
      </c>
      <c r="YH135" s="130">
        <f t="shared" si="190"/>
        <v>40000</v>
      </c>
      <c r="YI135" s="129">
        <v>2</v>
      </c>
      <c r="YJ135" s="128">
        <f t="shared" si="191"/>
        <v>40000</v>
      </c>
      <c r="YK135" s="177"/>
      <c r="YL135">
        <v>1</v>
      </c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>
        <f t="shared" si="228"/>
        <v>0</v>
      </c>
      <c r="ACD135" s="25" t="e">
        <f t="shared" si="158"/>
        <v>#DIV/0!</v>
      </c>
      <c r="ACE135" s="11">
        <f t="shared" si="192"/>
        <v>3</v>
      </c>
      <c r="ACF135" s="11">
        <f t="shared" si="193"/>
        <v>26666.666666666668</v>
      </c>
      <c r="ACG135" s="1">
        <v>4</v>
      </c>
      <c r="ACH135" s="1">
        <v>1</v>
      </c>
      <c r="ACI135" s="11">
        <f t="shared" si="194"/>
        <v>80000</v>
      </c>
      <c r="ACJ135" s="45">
        <v>1</v>
      </c>
      <c r="ACK135" s="13">
        <f t="shared" si="195"/>
        <v>80000</v>
      </c>
      <c r="ACL135">
        <v>1</v>
      </c>
      <c r="ACM135" s="25">
        <f t="shared" si="229"/>
        <v>80000</v>
      </c>
      <c r="ACN135" s="11">
        <f t="shared" si="230"/>
        <v>80000</v>
      </c>
      <c r="ACO135" s="65"/>
      <c r="ACR135" s="1" t="s">
        <v>258</v>
      </c>
      <c r="ACZ135" s="1" t="s">
        <v>259</v>
      </c>
      <c r="ADD135" s="1" t="s">
        <v>189</v>
      </c>
      <c r="ADN135" s="1">
        <v>1</v>
      </c>
      <c r="ADU135" s="1">
        <v>2</v>
      </c>
      <c r="AET135" s="1">
        <v>1</v>
      </c>
      <c r="AFJ135" s="1">
        <v>1</v>
      </c>
      <c r="AGK135" s="11">
        <f t="shared" si="155"/>
        <v>0</v>
      </c>
      <c r="AIS135" s="1" t="s">
        <v>1178</v>
      </c>
      <c r="AIV135" s="1">
        <v>1</v>
      </c>
      <c r="AIW135" s="11">
        <v>80000</v>
      </c>
      <c r="AIX135" s="11"/>
      <c r="AIY135" s="1">
        <v>100</v>
      </c>
      <c r="AIZ135" s="11"/>
      <c r="AJC135" s="1">
        <v>1</v>
      </c>
      <c r="AJE135" s="45"/>
      <c r="AJF135" s="381">
        <v>80000</v>
      </c>
      <c r="AJG135" s="11">
        <f t="shared" si="196"/>
        <v>26666.666666666668</v>
      </c>
      <c r="AJH135" s="60"/>
      <c r="AJI135" s="12">
        <v>1</v>
      </c>
      <c r="AJJ135" s="1">
        <v>1</v>
      </c>
      <c r="AJU135" s="1">
        <f t="shared" si="231"/>
        <v>1</v>
      </c>
      <c r="AJX135" s="1">
        <f t="shared" si="232"/>
        <v>1</v>
      </c>
      <c r="AJY135" s="60"/>
      <c r="AJZ135" s="1" t="s">
        <v>260</v>
      </c>
      <c r="AKA135" s="1" t="s">
        <v>260</v>
      </c>
      <c r="AKB135" s="1" t="s">
        <v>261</v>
      </c>
      <c r="AKC135" s="1" t="s">
        <v>260</v>
      </c>
      <c r="AKD135" s="1" t="s">
        <v>260</v>
      </c>
      <c r="AKE135" s="1" t="s">
        <v>260</v>
      </c>
      <c r="AKF135" s="1" t="s">
        <v>260</v>
      </c>
      <c r="AKG135" s="1" t="s">
        <v>260</v>
      </c>
      <c r="AKH135" s="1" t="s">
        <v>262</v>
      </c>
      <c r="AKI135" s="1" t="s">
        <v>260</v>
      </c>
      <c r="AKJ135" s="1" t="s">
        <v>260</v>
      </c>
      <c r="AKK135" s="1" t="s">
        <v>260</v>
      </c>
      <c r="AKL135" s="1" t="s">
        <v>260</v>
      </c>
      <c r="AKM135" s="1" t="s">
        <v>260</v>
      </c>
      <c r="AKN135" s="1" t="s">
        <v>260</v>
      </c>
      <c r="AKO135" s="1" t="s">
        <v>260</v>
      </c>
      <c r="AKP135" s="1" t="s">
        <v>263</v>
      </c>
      <c r="AKQ135" s="1" t="s">
        <v>260</v>
      </c>
      <c r="AKR135" s="1" t="s">
        <v>260</v>
      </c>
      <c r="AKS135" s="1" t="s">
        <v>260</v>
      </c>
      <c r="AKT135" s="1" t="s">
        <v>260</v>
      </c>
      <c r="AKU135" s="1" t="s">
        <v>260</v>
      </c>
      <c r="AKV135" s="1" t="s">
        <v>260</v>
      </c>
      <c r="AKW135" s="1" t="s">
        <v>260</v>
      </c>
      <c r="AKX135" s="1" t="s">
        <v>260</v>
      </c>
      <c r="AKY135" s="1" t="s">
        <v>260</v>
      </c>
      <c r="AKZ135" s="1" t="s">
        <v>260</v>
      </c>
      <c r="ALA135" s="1" t="s">
        <v>260</v>
      </c>
      <c r="ALB135" s="1" t="s">
        <v>260</v>
      </c>
      <c r="ALC135" s="1" t="s">
        <v>260</v>
      </c>
      <c r="ALD135" s="1" t="s">
        <v>260</v>
      </c>
      <c r="ALE135" s="1" t="s">
        <v>260</v>
      </c>
      <c r="ALF135" s="1" t="s">
        <v>260</v>
      </c>
      <c r="ALG135" s="1" t="s">
        <v>260</v>
      </c>
      <c r="ALH135" s="1" t="s">
        <v>260</v>
      </c>
      <c r="ALI135" s="1" t="s">
        <v>260</v>
      </c>
      <c r="ALJ135" s="1" t="s">
        <v>260</v>
      </c>
      <c r="ALL135" s="11" t="e">
        <f t="shared" si="233"/>
        <v>#DIV/0!</v>
      </c>
      <c r="ALM135" s="28">
        <v>80000</v>
      </c>
      <c r="ALS135" s="60"/>
      <c r="ALT135" s="1">
        <v>1</v>
      </c>
      <c r="ALU135" s="1">
        <v>1</v>
      </c>
      <c r="AMH135" s="403"/>
    </row>
    <row r="136" spans="1:1022" s="1" customFormat="1" ht="15" customHeight="1" x14ac:dyDescent="0.25">
      <c r="A136" s="268"/>
      <c r="B136" s="113">
        <v>134</v>
      </c>
      <c r="C136" s="304" t="s">
        <v>805</v>
      </c>
      <c r="D136" s="304" t="s">
        <v>806</v>
      </c>
      <c r="E136" s="1">
        <v>2007</v>
      </c>
      <c r="H136" s="1">
        <v>4</v>
      </c>
      <c r="I136" s="1">
        <v>1</v>
      </c>
      <c r="J136" s="1">
        <v>4</v>
      </c>
      <c r="K136" s="1">
        <v>2003</v>
      </c>
      <c r="L136" s="1">
        <v>2003</v>
      </c>
      <c r="M136" s="1">
        <v>1</v>
      </c>
      <c r="AG136" s="1">
        <v>1</v>
      </c>
      <c r="AY136" s="1">
        <v>1</v>
      </c>
      <c r="BA136" s="1">
        <v>1</v>
      </c>
      <c r="BB136" s="1">
        <v>22</v>
      </c>
      <c r="BC136" s="1">
        <v>1</v>
      </c>
      <c r="BE136" s="1">
        <v>1</v>
      </c>
      <c r="BG136" s="1">
        <v>1</v>
      </c>
      <c r="CG136" s="1">
        <v>1</v>
      </c>
      <c r="CH136" s="246"/>
      <c r="CP136" s="1">
        <f t="shared" si="197"/>
        <v>0</v>
      </c>
      <c r="CS136" s="1">
        <f t="shared" si="162"/>
        <v>0</v>
      </c>
      <c r="DO136" s="1">
        <f t="shared" si="198"/>
        <v>0</v>
      </c>
      <c r="DX136" s="1">
        <f t="shared" si="199"/>
        <v>0</v>
      </c>
      <c r="EE136" s="1">
        <f t="shared" si="200"/>
        <v>0</v>
      </c>
      <c r="EH136" s="1">
        <f t="shared" si="201"/>
        <v>0</v>
      </c>
      <c r="FF136" s="116"/>
      <c r="GP136" s="1">
        <f t="shared" si="163"/>
        <v>0</v>
      </c>
      <c r="GY136" s="1">
        <f t="shared" si="202"/>
        <v>0</v>
      </c>
      <c r="HC136" s="1">
        <f t="shared" si="203"/>
        <v>0</v>
      </c>
      <c r="HS136" s="1">
        <f t="shared" si="204"/>
        <v>0</v>
      </c>
      <c r="HX136" s="1">
        <f t="shared" si="164"/>
        <v>0</v>
      </c>
      <c r="ID136" s="1">
        <f t="shared" si="165"/>
        <v>0</v>
      </c>
      <c r="IN136" s="1">
        <f t="shared" si="205"/>
        <v>0</v>
      </c>
      <c r="IW136" s="1">
        <f t="shared" si="206"/>
        <v>0</v>
      </c>
      <c r="IY136" s="1">
        <v>1</v>
      </c>
      <c r="IZ136" s="1">
        <f t="shared" si="166"/>
        <v>1</v>
      </c>
      <c r="JA136" s="1">
        <v>1</v>
      </c>
      <c r="JJ136" s="1">
        <f t="shared" si="167"/>
        <v>0</v>
      </c>
      <c r="JV136" s="1">
        <f t="shared" si="207"/>
        <v>0</v>
      </c>
      <c r="KB136" s="1">
        <f t="shared" si="208"/>
        <v>0</v>
      </c>
      <c r="LG136" s="1">
        <f t="shared" si="168"/>
        <v>0</v>
      </c>
      <c r="LT136" s="1">
        <f t="shared" si="209"/>
        <v>0</v>
      </c>
      <c r="MA136" s="1">
        <f t="shared" si="210"/>
        <v>0</v>
      </c>
      <c r="MF136" s="1">
        <f t="shared" si="211"/>
        <v>0</v>
      </c>
      <c r="MM136" s="1">
        <f t="shared" si="212"/>
        <v>0</v>
      </c>
      <c r="MS136" s="1">
        <f t="shared" si="213"/>
        <v>0</v>
      </c>
      <c r="MU136" s="115"/>
      <c r="OI136" s="120"/>
      <c r="PD136" s="1">
        <f t="shared" si="169"/>
        <v>0</v>
      </c>
      <c r="QF136" s="1">
        <f t="shared" si="214"/>
        <v>0</v>
      </c>
      <c r="QY136" s="1">
        <f t="shared" si="215"/>
        <v>0</v>
      </c>
      <c r="RK136" s="1">
        <f t="shared" si="216"/>
        <v>0</v>
      </c>
      <c r="SA136" s="1">
        <f t="shared" si="217"/>
        <v>0</v>
      </c>
      <c r="SG136" s="1">
        <f t="shared" si="218"/>
        <v>0</v>
      </c>
      <c r="SO136" s="1">
        <f t="shared" si="219"/>
        <v>0</v>
      </c>
      <c r="TB136" s="1">
        <f t="shared" si="220"/>
        <v>0</v>
      </c>
      <c r="TS136" s="1">
        <f t="shared" si="170"/>
        <v>0</v>
      </c>
      <c r="UD136" s="1">
        <f t="shared" si="171"/>
        <v>0</v>
      </c>
      <c r="UG136" s="1">
        <f t="shared" si="172"/>
        <v>0</v>
      </c>
      <c r="UQ136" s="1">
        <f t="shared" si="221"/>
        <v>0</v>
      </c>
      <c r="VA136" s="1">
        <f t="shared" si="222"/>
        <v>0</v>
      </c>
      <c r="VG136" s="1">
        <f t="shared" si="223"/>
        <v>0</v>
      </c>
      <c r="WY136" s="1">
        <f t="shared" si="173"/>
        <v>0</v>
      </c>
      <c r="XB136" s="1">
        <f t="shared" si="224"/>
        <v>0</v>
      </c>
      <c r="XG136" s="1">
        <f t="shared" si="174"/>
        <v>0</v>
      </c>
      <c r="XK136" s="108"/>
      <c r="XL136" s="1">
        <f t="shared" si="175"/>
        <v>0</v>
      </c>
      <c r="XM136" s="1">
        <f t="shared" si="176"/>
        <v>0</v>
      </c>
      <c r="XN136" s="1">
        <f t="shared" si="225"/>
        <v>0</v>
      </c>
      <c r="XO136" s="1">
        <f t="shared" si="177"/>
        <v>0</v>
      </c>
      <c r="XP136" s="1">
        <f t="shared" si="226"/>
        <v>0</v>
      </c>
      <c r="XQ136" s="1">
        <f t="shared" si="178"/>
        <v>0</v>
      </c>
      <c r="XR136" s="1">
        <f t="shared" si="179"/>
        <v>0</v>
      </c>
      <c r="XS136" s="1">
        <v>1</v>
      </c>
      <c r="XT136" s="1">
        <f t="shared" si="227"/>
        <v>0</v>
      </c>
      <c r="XU136" s="1">
        <f t="shared" si="180"/>
        <v>0</v>
      </c>
      <c r="XV136" s="1">
        <f t="shared" si="181"/>
        <v>0</v>
      </c>
      <c r="XW136" s="1">
        <f t="shared" si="182"/>
        <v>0</v>
      </c>
      <c r="XX136" s="1">
        <f t="shared" si="183"/>
        <v>0</v>
      </c>
      <c r="XY136" s="1">
        <f t="shared" si="184"/>
        <v>0</v>
      </c>
      <c r="XZ136" s="1">
        <f t="shared" si="185"/>
        <v>0</v>
      </c>
      <c r="YA136" s="1">
        <f t="shared" si="186"/>
        <v>0</v>
      </c>
      <c r="YB136" s="1">
        <f t="shared" si="187"/>
        <v>0</v>
      </c>
      <c r="YC136" s="1">
        <f t="shared" si="188"/>
        <v>0</v>
      </c>
      <c r="YD136" s="132"/>
      <c r="YE136" s="133">
        <v>1</v>
      </c>
      <c r="YF136" s="133">
        <f t="shared" si="189"/>
        <v>213700</v>
      </c>
      <c r="YG136" s="130">
        <v>1</v>
      </c>
      <c r="YH136" s="130">
        <f t="shared" si="190"/>
        <v>213700</v>
      </c>
      <c r="YI136" s="129">
        <v>1</v>
      </c>
      <c r="YJ136" s="128">
        <f t="shared" si="191"/>
        <v>213700</v>
      </c>
      <c r="YK136" s="177"/>
      <c r="YL136">
        <v>1</v>
      </c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>
        <f t="shared" si="228"/>
        <v>0</v>
      </c>
      <c r="ACD136" s="25" t="e">
        <f t="shared" si="158"/>
        <v>#DIV/0!</v>
      </c>
      <c r="ACE136" s="11">
        <f t="shared" si="192"/>
        <v>1</v>
      </c>
      <c r="ACF136" s="11">
        <f t="shared" si="193"/>
        <v>213700</v>
      </c>
      <c r="ACG136" s="1">
        <v>5</v>
      </c>
      <c r="ACH136" s="1">
        <v>1</v>
      </c>
      <c r="ACI136" s="11">
        <f t="shared" si="194"/>
        <v>213700</v>
      </c>
      <c r="ACJ136" s="45">
        <v>1</v>
      </c>
      <c r="ACK136" s="13">
        <f t="shared" si="195"/>
        <v>213700</v>
      </c>
      <c r="ACL136">
        <v>1</v>
      </c>
      <c r="ACM136" s="25">
        <f t="shared" si="229"/>
        <v>213700</v>
      </c>
      <c r="ACN136" s="11">
        <f t="shared" si="230"/>
        <v>213700</v>
      </c>
      <c r="ACO136" s="65"/>
      <c r="ACR136" s="39" t="s">
        <v>407</v>
      </c>
      <c r="ACS136" s="1">
        <v>1</v>
      </c>
      <c r="ACU136" s="1">
        <v>1</v>
      </c>
      <c r="ACZ136" s="1" t="s">
        <v>259</v>
      </c>
      <c r="ADA136" s="1">
        <v>1</v>
      </c>
      <c r="ADD136" s="1" t="s">
        <v>189</v>
      </c>
      <c r="ADO136" s="1">
        <v>1</v>
      </c>
      <c r="ADU136" s="1">
        <v>4</v>
      </c>
      <c r="AEW136" s="1">
        <v>1</v>
      </c>
      <c r="AEY136" s="1">
        <v>1</v>
      </c>
      <c r="AGK136" s="11">
        <f t="shared" si="155"/>
        <v>0</v>
      </c>
      <c r="AIW136" s="11">
        <v>3700</v>
      </c>
      <c r="AIX136" s="11"/>
      <c r="AIY136" s="1">
        <v>100</v>
      </c>
      <c r="AIZ136" s="11">
        <v>210000</v>
      </c>
      <c r="AJE136" s="45"/>
      <c r="AJF136" s="381">
        <v>213700</v>
      </c>
      <c r="AJG136" s="11">
        <f t="shared" si="196"/>
        <v>213700</v>
      </c>
      <c r="AJH136" s="60"/>
      <c r="AJI136" s="12"/>
      <c r="AJU136" s="1">
        <f t="shared" si="231"/>
        <v>0</v>
      </c>
      <c r="AJX136" s="1">
        <f t="shared" si="232"/>
        <v>0</v>
      </c>
      <c r="AJY136" s="60"/>
      <c r="AJZ136" s="1" t="s">
        <v>308</v>
      </c>
      <c r="AKA136" s="1" t="s">
        <v>310</v>
      </c>
      <c r="AKB136" s="1" t="s">
        <v>807</v>
      </c>
      <c r="AKC136" s="1" t="s">
        <v>808</v>
      </c>
      <c r="AKD136" s="1" t="s">
        <v>684</v>
      </c>
      <c r="AKE136" s="1" t="s">
        <v>690</v>
      </c>
      <c r="AKF136" s="1" t="s">
        <v>192</v>
      </c>
      <c r="AKG136" s="1" t="s">
        <v>186</v>
      </c>
      <c r="AKH136" s="1" t="s">
        <v>809</v>
      </c>
      <c r="AKI136" s="1" t="s">
        <v>313</v>
      </c>
      <c r="AKJ136" s="1" t="s">
        <v>692</v>
      </c>
      <c r="AKK136" s="1" t="s">
        <v>260</v>
      </c>
      <c r="AKL136" s="1" t="s">
        <v>260</v>
      </c>
      <c r="AKM136" s="1" t="s">
        <v>260</v>
      </c>
      <c r="AKN136" s="1" t="s">
        <v>260</v>
      </c>
      <c r="AKO136" s="1" t="s">
        <v>260</v>
      </c>
      <c r="AKP136" s="1" t="s">
        <v>263</v>
      </c>
      <c r="AKQ136" s="1" t="s">
        <v>260</v>
      </c>
      <c r="AKR136" s="1" t="s">
        <v>260</v>
      </c>
      <c r="AKS136" s="1" t="s">
        <v>260</v>
      </c>
      <c r="AKT136" s="1" t="s">
        <v>260</v>
      </c>
      <c r="AKU136" s="1" t="s">
        <v>260</v>
      </c>
      <c r="AKV136" s="1" t="s">
        <v>260</v>
      </c>
      <c r="AKW136" s="1" t="s">
        <v>260</v>
      </c>
      <c r="AKX136" s="1" t="s">
        <v>260</v>
      </c>
      <c r="AKY136" s="1" t="s">
        <v>260</v>
      </c>
      <c r="AKZ136" s="1" t="s">
        <v>260</v>
      </c>
      <c r="ALA136" s="1" t="s">
        <v>260</v>
      </c>
      <c r="ALB136" s="1" t="s">
        <v>260</v>
      </c>
      <c r="ALC136" s="1" t="s">
        <v>260</v>
      </c>
      <c r="ALD136" s="1" t="s">
        <v>260</v>
      </c>
      <c r="ALE136" s="1" t="s">
        <v>260</v>
      </c>
      <c r="ALF136" s="1" t="s">
        <v>260</v>
      </c>
      <c r="ALG136" s="1" t="s">
        <v>260</v>
      </c>
      <c r="ALH136" s="1" t="s">
        <v>260</v>
      </c>
      <c r="ALI136" s="1" t="s">
        <v>260</v>
      </c>
      <c r="ALJ136" s="1" t="s">
        <v>260</v>
      </c>
      <c r="ALK136" s="1">
        <v>11</v>
      </c>
      <c r="ALL136" s="11">
        <f t="shared" si="233"/>
        <v>19427.272727272728</v>
      </c>
      <c r="ALM136" s="28">
        <v>213700</v>
      </c>
      <c r="ALN136" s="1">
        <v>3</v>
      </c>
      <c r="ALO136" s="1">
        <v>8</v>
      </c>
      <c r="ALS136" s="60"/>
      <c r="ALT136" s="1">
        <v>1</v>
      </c>
      <c r="ALW136" s="1">
        <v>1</v>
      </c>
      <c r="AMH136" s="403"/>
    </row>
    <row r="137" spans="1:1022" s="1" customFormat="1" ht="15" customHeight="1" x14ac:dyDescent="0.25">
      <c r="A137" s="268"/>
      <c r="B137" s="113">
        <v>135</v>
      </c>
      <c r="C137" s="304" t="s">
        <v>810</v>
      </c>
      <c r="D137" s="304" t="s">
        <v>811</v>
      </c>
      <c r="E137" s="1">
        <v>2002</v>
      </c>
      <c r="H137" s="1">
        <v>4</v>
      </c>
      <c r="I137" s="1">
        <v>1</v>
      </c>
      <c r="J137" s="1">
        <v>4</v>
      </c>
      <c r="K137" s="1">
        <v>2000</v>
      </c>
      <c r="L137" s="1">
        <v>2000</v>
      </c>
      <c r="M137" s="1">
        <v>1</v>
      </c>
      <c r="AD137" s="1">
        <v>1</v>
      </c>
      <c r="AW137" s="1">
        <v>1</v>
      </c>
      <c r="AY137" s="1">
        <v>1</v>
      </c>
      <c r="BA137" s="1">
        <v>1</v>
      </c>
      <c r="BB137" s="1">
        <v>13</v>
      </c>
      <c r="BE137" s="1">
        <v>1</v>
      </c>
      <c r="CF137" s="1">
        <v>1</v>
      </c>
      <c r="CG137" s="1">
        <v>1</v>
      </c>
      <c r="CH137" s="246"/>
      <c r="CP137" s="1">
        <f t="shared" si="197"/>
        <v>0</v>
      </c>
      <c r="CS137" s="1">
        <f t="shared" si="162"/>
        <v>0</v>
      </c>
      <c r="DO137" s="1">
        <f t="shared" si="198"/>
        <v>0</v>
      </c>
      <c r="DX137" s="1">
        <f t="shared" si="199"/>
        <v>0</v>
      </c>
      <c r="EE137" s="1">
        <f t="shared" si="200"/>
        <v>0</v>
      </c>
      <c r="EH137" s="1">
        <f t="shared" si="201"/>
        <v>0</v>
      </c>
      <c r="FF137" s="116"/>
      <c r="GP137" s="1">
        <f t="shared" si="163"/>
        <v>0</v>
      </c>
      <c r="GY137" s="1">
        <f t="shared" si="202"/>
        <v>0</v>
      </c>
      <c r="HC137" s="1">
        <f t="shared" si="203"/>
        <v>0</v>
      </c>
      <c r="HS137" s="1">
        <f t="shared" si="204"/>
        <v>0</v>
      </c>
      <c r="HX137" s="1">
        <f t="shared" si="164"/>
        <v>0</v>
      </c>
      <c r="ID137" s="1">
        <f t="shared" si="165"/>
        <v>0</v>
      </c>
      <c r="IN137" s="1">
        <f t="shared" si="205"/>
        <v>0</v>
      </c>
      <c r="IW137" s="1">
        <f t="shared" si="206"/>
        <v>0</v>
      </c>
      <c r="IZ137" s="1">
        <f t="shared" si="166"/>
        <v>0</v>
      </c>
      <c r="JJ137" s="1">
        <f t="shared" si="167"/>
        <v>0</v>
      </c>
      <c r="JV137" s="1">
        <f t="shared" si="207"/>
        <v>0</v>
      </c>
      <c r="KB137" s="1">
        <f t="shared" si="208"/>
        <v>0</v>
      </c>
      <c r="LG137" s="1">
        <f t="shared" si="168"/>
        <v>0</v>
      </c>
      <c r="LT137" s="1">
        <f t="shared" si="209"/>
        <v>0</v>
      </c>
      <c r="MA137" s="1">
        <f t="shared" si="210"/>
        <v>0</v>
      </c>
      <c r="MF137" s="1">
        <f t="shared" si="211"/>
        <v>0</v>
      </c>
      <c r="MM137" s="1">
        <f t="shared" si="212"/>
        <v>0</v>
      </c>
      <c r="MS137" s="1">
        <f t="shared" si="213"/>
        <v>0</v>
      </c>
      <c r="MU137" s="115"/>
      <c r="OI137" s="120"/>
      <c r="PD137" s="1">
        <f t="shared" si="169"/>
        <v>0</v>
      </c>
      <c r="QF137" s="1">
        <f t="shared" si="214"/>
        <v>0</v>
      </c>
      <c r="QY137" s="1">
        <f t="shared" si="215"/>
        <v>0</v>
      </c>
      <c r="RK137" s="1">
        <f t="shared" si="216"/>
        <v>0</v>
      </c>
      <c r="SA137" s="1">
        <f t="shared" si="217"/>
        <v>0</v>
      </c>
      <c r="SG137" s="1">
        <f t="shared" si="218"/>
        <v>0</v>
      </c>
      <c r="SO137" s="1">
        <f t="shared" si="219"/>
        <v>0</v>
      </c>
      <c r="TB137" s="1">
        <f t="shared" si="220"/>
        <v>0</v>
      </c>
      <c r="TS137" s="1">
        <f t="shared" si="170"/>
        <v>0</v>
      </c>
      <c r="UD137" s="1">
        <f t="shared" si="171"/>
        <v>0</v>
      </c>
      <c r="UG137" s="1">
        <f t="shared" si="172"/>
        <v>0</v>
      </c>
      <c r="UQ137" s="1">
        <f t="shared" si="221"/>
        <v>0</v>
      </c>
      <c r="VA137" s="1">
        <f t="shared" si="222"/>
        <v>0</v>
      </c>
      <c r="VG137" s="1">
        <f t="shared" si="223"/>
        <v>0</v>
      </c>
      <c r="WY137" s="1">
        <f t="shared" si="173"/>
        <v>0</v>
      </c>
      <c r="XB137" s="1">
        <f t="shared" si="224"/>
        <v>0</v>
      </c>
      <c r="XG137" s="1">
        <f t="shared" si="174"/>
        <v>0</v>
      </c>
      <c r="XK137" s="108"/>
      <c r="XL137" s="1">
        <f t="shared" si="175"/>
        <v>0</v>
      </c>
      <c r="XM137" s="1">
        <f t="shared" si="176"/>
        <v>0</v>
      </c>
      <c r="XN137" s="1">
        <f t="shared" si="225"/>
        <v>0</v>
      </c>
      <c r="XO137" s="1">
        <f t="shared" si="177"/>
        <v>0</v>
      </c>
      <c r="XP137" s="1">
        <f t="shared" si="226"/>
        <v>0</v>
      </c>
      <c r="XQ137" s="1">
        <f t="shared" si="178"/>
        <v>0</v>
      </c>
      <c r="XR137" s="1">
        <f t="shared" si="179"/>
        <v>0</v>
      </c>
      <c r="XS137" s="1">
        <f t="shared" ref="XS137:XS200" si="234">SUM(XB137+VG137+UQ137+SZ137+SG137+QY137+KB137+GY137+EE137)</f>
        <v>0</v>
      </c>
      <c r="XT137" s="1">
        <f t="shared" si="227"/>
        <v>0</v>
      </c>
      <c r="XU137" s="1">
        <f t="shared" si="180"/>
        <v>0</v>
      </c>
      <c r="XV137" s="1">
        <f t="shared" si="181"/>
        <v>0</v>
      </c>
      <c r="XW137" s="1">
        <f t="shared" si="182"/>
        <v>0</v>
      </c>
      <c r="XX137" s="1">
        <f t="shared" si="183"/>
        <v>0</v>
      </c>
      <c r="XY137" s="1">
        <f t="shared" si="184"/>
        <v>0</v>
      </c>
      <c r="XZ137" s="1">
        <f t="shared" si="185"/>
        <v>0</v>
      </c>
      <c r="YA137" s="1">
        <f t="shared" si="186"/>
        <v>0</v>
      </c>
      <c r="YB137" s="1">
        <f t="shared" si="187"/>
        <v>0</v>
      </c>
      <c r="YC137" s="1">
        <f t="shared" si="188"/>
        <v>0</v>
      </c>
      <c r="YD137" s="132"/>
      <c r="YE137" s="133"/>
      <c r="YF137" s="133" t="e">
        <f t="shared" si="189"/>
        <v>#DIV/0!</v>
      </c>
      <c r="YG137" s="130"/>
      <c r="YH137" s="130" t="e">
        <f t="shared" si="190"/>
        <v>#DIV/0!</v>
      </c>
      <c r="YI137" s="129"/>
      <c r="YJ137" s="128" t="e">
        <f t="shared" si="191"/>
        <v>#DIV/0!</v>
      </c>
      <c r="YK137" s="177"/>
      <c r="YL137">
        <v>1</v>
      </c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>
        <f t="shared" si="228"/>
        <v>0</v>
      </c>
      <c r="ACD137" s="25" t="e">
        <f t="shared" si="158"/>
        <v>#DIV/0!</v>
      </c>
      <c r="ACE137" s="11">
        <f t="shared" si="192"/>
        <v>0</v>
      </c>
      <c r="ACF137" s="11" t="e">
        <f t="shared" si="193"/>
        <v>#DIV/0!</v>
      </c>
      <c r="ACG137" s="1">
        <v>5</v>
      </c>
      <c r="ACH137" s="1">
        <v>1</v>
      </c>
      <c r="ACI137" s="11">
        <f t="shared" si="194"/>
        <v>0</v>
      </c>
      <c r="ACJ137" s="45">
        <v>1</v>
      </c>
      <c r="ACK137" s="13">
        <f t="shared" si="195"/>
        <v>0</v>
      </c>
      <c r="ACL137">
        <v>1</v>
      </c>
      <c r="ACM137" s="25">
        <f t="shared" si="229"/>
        <v>0</v>
      </c>
      <c r="ACN137" s="11">
        <f t="shared" si="230"/>
        <v>0</v>
      </c>
      <c r="ACO137" s="65"/>
      <c r="ACR137" s="1" t="s">
        <v>812</v>
      </c>
      <c r="ACS137" s="1">
        <v>1</v>
      </c>
      <c r="ACT137" s="1">
        <v>1</v>
      </c>
      <c r="ACU137" s="1">
        <v>1</v>
      </c>
      <c r="ACV137" s="1">
        <v>1</v>
      </c>
      <c r="ACX137" s="1">
        <v>4</v>
      </c>
      <c r="ACY137" s="1">
        <v>1</v>
      </c>
      <c r="ACZ137" s="1" t="s">
        <v>259</v>
      </c>
      <c r="ADD137" s="1" t="s">
        <v>189</v>
      </c>
      <c r="ADU137" s="1">
        <v>4</v>
      </c>
      <c r="AFL137" s="1">
        <v>1</v>
      </c>
      <c r="AGK137" s="11">
        <f t="shared" si="155"/>
        <v>0</v>
      </c>
      <c r="AIW137" s="11"/>
      <c r="AIX137" s="11"/>
      <c r="AIZ137" s="11"/>
      <c r="AJC137" s="1">
        <v>1</v>
      </c>
      <c r="AJE137" s="45"/>
      <c r="AJF137" s="381"/>
      <c r="AJG137" s="11" t="e">
        <f t="shared" si="196"/>
        <v>#DIV/0!</v>
      </c>
      <c r="AJH137" s="60"/>
      <c r="AJI137" s="12"/>
      <c r="AJU137" s="1">
        <f t="shared" si="231"/>
        <v>0</v>
      </c>
      <c r="AJX137" s="1">
        <f t="shared" si="232"/>
        <v>0</v>
      </c>
      <c r="AJY137" s="60"/>
      <c r="AJZ137" s="1" t="s">
        <v>260</v>
      </c>
      <c r="AKA137" s="1" t="s">
        <v>260</v>
      </c>
      <c r="AKB137" s="1" t="s">
        <v>261</v>
      </c>
      <c r="AKC137" s="1" t="s">
        <v>260</v>
      </c>
      <c r="AKD137" s="1" t="s">
        <v>260</v>
      </c>
      <c r="AKE137" s="1" t="s">
        <v>260</v>
      </c>
      <c r="AKF137" s="1" t="s">
        <v>260</v>
      </c>
      <c r="AKG137" s="1" t="s">
        <v>260</v>
      </c>
      <c r="AKH137" s="1" t="s">
        <v>262</v>
      </c>
      <c r="AKI137" s="1" t="s">
        <v>260</v>
      </c>
      <c r="AKJ137" s="1" t="s">
        <v>260</v>
      </c>
      <c r="AKK137" s="1" t="s">
        <v>260</v>
      </c>
      <c r="AKL137" s="1" t="s">
        <v>260</v>
      </c>
      <c r="AKM137" s="1" t="s">
        <v>260</v>
      </c>
      <c r="AKN137" s="1" t="s">
        <v>260</v>
      </c>
      <c r="AKO137" s="1" t="s">
        <v>260</v>
      </c>
      <c r="AKP137" s="1" t="s">
        <v>263</v>
      </c>
      <c r="AKQ137" s="1" t="s">
        <v>260</v>
      </c>
      <c r="AKR137" s="1" t="s">
        <v>260</v>
      </c>
      <c r="AKS137" s="1" t="s">
        <v>260</v>
      </c>
      <c r="AKT137" s="1" t="s">
        <v>260</v>
      </c>
      <c r="AKU137" s="1" t="s">
        <v>260</v>
      </c>
      <c r="AKV137" s="1" t="s">
        <v>260</v>
      </c>
      <c r="AKW137" s="1" t="s">
        <v>260</v>
      </c>
      <c r="AKX137" s="1" t="s">
        <v>260</v>
      </c>
      <c r="AKY137" s="1" t="s">
        <v>260</v>
      </c>
      <c r="AKZ137" s="1" t="s">
        <v>260</v>
      </c>
      <c r="ALA137" s="1" t="s">
        <v>260</v>
      </c>
      <c r="ALB137" s="1" t="s">
        <v>260</v>
      </c>
      <c r="ALC137" s="1" t="s">
        <v>260</v>
      </c>
      <c r="ALD137" s="1" t="s">
        <v>260</v>
      </c>
      <c r="ALE137" s="1" t="s">
        <v>260</v>
      </c>
      <c r="ALF137" s="1" t="s">
        <v>260</v>
      </c>
      <c r="ALG137" s="1" t="s">
        <v>260</v>
      </c>
      <c r="ALH137" s="1" t="s">
        <v>260</v>
      </c>
      <c r="ALI137" s="1" t="s">
        <v>260</v>
      </c>
      <c r="ALJ137" s="1" t="s">
        <v>260</v>
      </c>
      <c r="ALL137" s="11" t="e">
        <f t="shared" si="233"/>
        <v>#DIV/0!</v>
      </c>
      <c r="ALM137" s="28"/>
      <c r="ALS137" s="60"/>
      <c r="ALT137" s="1">
        <v>1</v>
      </c>
      <c r="ALY137" s="1">
        <v>1</v>
      </c>
      <c r="AMH137" s="403"/>
    </row>
    <row r="138" spans="1:1022" s="1" customFormat="1" ht="15" customHeight="1" x14ac:dyDescent="0.25">
      <c r="A138" s="268"/>
      <c r="B138" s="113">
        <v>136</v>
      </c>
      <c r="C138" s="304" t="s">
        <v>810</v>
      </c>
      <c r="D138" s="304" t="s">
        <v>813</v>
      </c>
      <c r="E138" s="1">
        <v>2003</v>
      </c>
      <c r="F138" s="1">
        <v>1</v>
      </c>
      <c r="G138" s="1">
        <v>1</v>
      </c>
      <c r="J138" s="1">
        <v>1</v>
      </c>
      <c r="K138" s="1">
        <v>1997</v>
      </c>
      <c r="L138" s="1">
        <v>2001</v>
      </c>
      <c r="AA138" s="1">
        <v>1</v>
      </c>
      <c r="AB138" s="1">
        <v>1</v>
      </c>
      <c r="AC138" s="1">
        <v>1</v>
      </c>
      <c r="AD138" s="1">
        <v>1</v>
      </c>
      <c r="AE138" s="1">
        <v>1</v>
      </c>
      <c r="AW138" s="1">
        <v>1</v>
      </c>
      <c r="AY138" s="1">
        <v>1</v>
      </c>
      <c r="BA138" s="1">
        <v>1</v>
      </c>
      <c r="BB138" s="1">
        <v>13</v>
      </c>
      <c r="BE138" s="1">
        <v>1</v>
      </c>
      <c r="BG138" s="1">
        <v>3</v>
      </c>
      <c r="CG138" s="1">
        <v>1</v>
      </c>
      <c r="CH138" s="246"/>
      <c r="CP138" s="1">
        <f t="shared" si="197"/>
        <v>0</v>
      </c>
      <c r="CS138" s="1">
        <f t="shared" si="162"/>
        <v>0</v>
      </c>
      <c r="DO138" s="1">
        <f t="shared" si="198"/>
        <v>0</v>
      </c>
      <c r="DX138" s="1">
        <f t="shared" si="199"/>
        <v>0</v>
      </c>
      <c r="EE138" s="1">
        <f t="shared" si="200"/>
        <v>0</v>
      </c>
      <c r="EH138" s="1">
        <f t="shared" si="201"/>
        <v>0</v>
      </c>
      <c r="FF138" s="116"/>
      <c r="GP138" s="1">
        <f t="shared" si="163"/>
        <v>0</v>
      </c>
      <c r="GY138" s="1">
        <f t="shared" si="202"/>
        <v>0</v>
      </c>
      <c r="HC138" s="1">
        <f t="shared" si="203"/>
        <v>0</v>
      </c>
      <c r="HS138" s="1">
        <f t="shared" si="204"/>
        <v>0</v>
      </c>
      <c r="HX138" s="1">
        <f t="shared" si="164"/>
        <v>0</v>
      </c>
      <c r="ID138" s="1">
        <f t="shared" si="165"/>
        <v>0</v>
      </c>
      <c r="IN138" s="1">
        <f t="shared" si="205"/>
        <v>0</v>
      </c>
      <c r="IW138" s="1">
        <f t="shared" si="206"/>
        <v>0</v>
      </c>
      <c r="IZ138" s="1">
        <f t="shared" si="166"/>
        <v>0</v>
      </c>
      <c r="JJ138" s="1">
        <f t="shared" si="167"/>
        <v>0</v>
      </c>
      <c r="JV138" s="1">
        <f t="shared" si="207"/>
        <v>0</v>
      </c>
      <c r="KB138" s="1">
        <f t="shared" si="208"/>
        <v>0</v>
      </c>
      <c r="LG138" s="1">
        <f t="shared" si="168"/>
        <v>0</v>
      </c>
      <c r="LT138" s="1">
        <f t="shared" si="209"/>
        <v>0</v>
      </c>
      <c r="MA138" s="1">
        <f t="shared" si="210"/>
        <v>0</v>
      </c>
      <c r="MF138" s="1">
        <f t="shared" si="211"/>
        <v>0</v>
      </c>
      <c r="MM138" s="1">
        <f t="shared" si="212"/>
        <v>0</v>
      </c>
      <c r="MS138" s="1">
        <f t="shared" si="213"/>
        <v>0</v>
      </c>
      <c r="MU138" s="115"/>
      <c r="OI138" s="120"/>
      <c r="PD138" s="1">
        <f t="shared" si="169"/>
        <v>0</v>
      </c>
      <c r="QF138" s="1">
        <f t="shared" si="214"/>
        <v>0</v>
      </c>
      <c r="QY138" s="1">
        <f t="shared" si="215"/>
        <v>0</v>
      </c>
      <c r="RK138" s="1">
        <f t="shared" si="216"/>
        <v>0</v>
      </c>
      <c r="SA138" s="1">
        <f t="shared" si="217"/>
        <v>0</v>
      </c>
      <c r="SG138" s="1">
        <f t="shared" si="218"/>
        <v>0</v>
      </c>
      <c r="SO138" s="1">
        <f t="shared" si="219"/>
        <v>0</v>
      </c>
      <c r="TB138" s="1">
        <f t="shared" si="220"/>
        <v>0</v>
      </c>
      <c r="TS138" s="1">
        <f t="shared" si="170"/>
        <v>0</v>
      </c>
      <c r="UD138" s="1">
        <f t="shared" si="171"/>
        <v>0</v>
      </c>
      <c r="UG138" s="1">
        <f t="shared" si="172"/>
        <v>0</v>
      </c>
      <c r="UQ138" s="1">
        <f t="shared" si="221"/>
        <v>0</v>
      </c>
      <c r="VA138" s="1">
        <f t="shared" si="222"/>
        <v>0</v>
      </c>
      <c r="VG138" s="1">
        <f t="shared" si="223"/>
        <v>0</v>
      </c>
      <c r="WY138" s="1">
        <f t="shared" si="173"/>
        <v>0</v>
      </c>
      <c r="XB138" s="1">
        <f t="shared" si="224"/>
        <v>0</v>
      </c>
      <c r="XG138" s="1">
        <f t="shared" si="174"/>
        <v>0</v>
      </c>
      <c r="XK138" s="108"/>
      <c r="XL138" s="1">
        <f t="shared" si="175"/>
        <v>0</v>
      </c>
      <c r="XM138" s="1">
        <f t="shared" si="176"/>
        <v>0</v>
      </c>
      <c r="XN138" s="1">
        <f t="shared" si="225"/>
        <v>0</v>
      </c>
      <c r="XO138" s="1">
        <f t="shared" si="177"/>
        <v>0</v>
      </c>
      <c r="XP138" s="1">
        <f t="shared" si="226"/>
        <v>0</v>
      </c>
      <c r="XQ138" s="1">
        <f t="shared" si="178"/>
        <v>0</v>
      </c>
      <c r="XR138" s="1">
        <f t="shared" si="179"/>
        <v>0</v>
      </c>
      <c r="XS138" s="1">
        <f t="shared" si="234"/>
        <v>0</v>
      </c>
      <c r="XT138" s="1">
        <f t="shared" si="227"/>
        <v>0</v>
      </c>
      <c r="XU138" s="1">
        <f t="shared" si="180"/>
        <v>0</v>
      </c>
      <c r="XV138" s="1">
        <f t="shared" si="181"/>
        <v>0</v>
      </c>
      <c r="XW138" s="1">
        <f t="shared" si="182"/>
        <v>0</v>
      </c>
      <c r="XX138" s="1">
        <f t="shared" si="183"/>
        <v>0</v>
      </c>
      <c r="XY138" s="1">
        <f t="shared" si="184"/>
        <v>0</v>
      </c>
      <c r="XZ138" s="1">
        <f t="shared" si="185"/>
        <v>0</v>
      </c>
      <c r="YA138" s="1">
        <f t="shared" si="186"/>
        <v>0</v>
      </c>
      <c r="YB138" s="1">
        <f t="shared" si="187"/>
        <v>0</v>
      </c>
      <c r="YC138" s="1">
        <f t="shared" si="188"/>
        <v>0</v>
      </c>
      <c r="YD138" s="132"/>
      <c r="YE138" s="133"/>
      <c r="YF138" s="133" t="e">
        <f t="shared" si="189"/>
        <v>#DIV/0!</v>
      </c>
      <c r="YG138" s="130"/>
      <c r="YH138" s="130" t="e">
        <f t="shared" si="190"/>
        <v>#DIV/0!</v>
      </c>
      <c r="YI138" s="129"/>
      <c r="YJ138" s="128" t="e">
        <f t="shared" si="191"/>
        <v>#DIV/0!</v>
      </c>
      <c r="YK138" s="177"/>
      <c r="YL138">
        <v>1</v>
      </c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>
        <f t="shared" si="228"/>
        <v>0</v>
      </c>
      <c r="ACD138" s="25" t="e">
        <f t="shared" si="158"/>
        <v>#DIV/0!</v>
      </c>
      <c r="ACE138" s="11">
        <f t="shared" si="192"/>
        <v>0</v>
      </c>
      <c r="ACF138" s="11" t="e">
        <f t="shared" si="193"/>
        <v>#DIV/0!</v>
      </c>
      <c r="ACG138" s="1">
        <v>5</v>
      </c>
      <c r="ACH138" s="1">
        <v>1</v>
      </c>
      <c r="ACI138" s="11">
        <f t="shared" si="194"/>
        <v>189000</v>
      </c>
      <c r="ACJ138" s="45">
        <v>1</v>
      </c>
      <c r="ACK138" s="13">
        <f t="shared" si="195"/>
        <v>189000</v>
      </c>
      <c r="ACL138">
        <v>1</v>
      </c>
      <c r="ACM138" s="25">
        <f t="shared" si="229"/>
        <v>189000</v>
      </c>
      <c r="ACN138" s="11">
        <f t="shared" si="230"/>
        <v>189000</v>
      </c>
      <c r="ACO138" s="65"/>
      <c r="ACR138" s="1" t="s">
        <v>258</v>
      </c>
      <c r="ACZ138" s="1" t="s">
        <v>259</v>
      </c>
      <c r="ADD138" s="1" t="s">
        <v>189</v>
      </c>
      <c r="ADU138" s="1">
        <v>2</v>
      </c>
      <c r="AFL138" s="1">
        <v>1</v>
      </c>
      <c r="AGJ138" s="1">
        <v>216000</v>
      </c>
      <c r="AGK138" s="11">
        <f t="shared" ref="AGK138:AGK201" si="235">AGL138+AGN138+AGP138+AGR138+AGT138+AGV138+AGX138+AGZ138+AHB138</f>
        <v>0</v>
      </c>
      <c r="AHH138" s="1">
        <v>216000</v>
      </c>
      <c r="AIC138" s="1">
        <v>1</v>
      </c>
      <c r="AID138" s="1">
        <v>1</v>
      </c>
      <c r="AIH138" s="1">
        <v>1</v>
      </c>
      <c r="AII138" s="1">
        <v>10</v>
      </c>
      <c r="AIJ138" s="1">
        <v>1</v>
      </c>
      <c r="AIW138" s="11"/>
      <c r="AIX138" s="11"/>
      <c r="AIZ138" s="11"/>
      <c r="AJA138" s="1">
        <v>189000</v>
      </c>
      <c r="AJB138" s="1">
        <v>1</v>
      </c>
      <c r="AJC138" s="1">
        <v>1</v>
      </c>
      <c r="AJD138" s="1">
        <v>100</v>
      </c>
      <c r="AJE138" s="45"/>
      <c r="AJF138" s="381">
        <v>189000</v>
      </c>
      <c r="AJG138" s="11" t="e">
        <f t="shared" si="196"/>
        <v>#DIV/0!</v>
      </c>
      <c r="AJH138" s="60"/>
      <c r="AJI138" s="12"/>
      <c r="AJU138" s="1">
        <f t="shared" si="231"/>
        <v>0</v>
      </c>
      <c r="AJX138" s="1">
        <f t="shared" si="232"/>
        <v>0</v>
      </c>
      <c r="AJY138" s="60"/>
      <c r="AJZ138" s="1" t="s">
        <v>260</v>
      </c>
      <c r="AKA138" s="1" t="s">
        <v>260</v>
      </c>
      <c r="AKB138" s="1" t="s">
        <v>261</v>
      </c>
      <c r="AKC138" s="1" t="s">
        <v>260</v>
      </c>
      <c r="AKD138" s="1" t="s">
        <v>260</v>
      </c>
      <c r="AKE138" s="1" t="s">
        <v>260</v>
      </c>
      <c r="AKF138" s="1" t="s">
        <v>260</v>
      </c>
      <c r="AKG138" s="1" t="s">
        <v>260</v>
      </c>
      <c r="AKH138" s="1" t="s">
        <v>262</v>
      </c>
      <c r="AKI138" s="1" t="s">
        <v>260</v>
      </c>
      <c r="AKJ138" s="1" t="s">
        <v>260</v>
      </c>
      <c r="AKK138" s="1" t="s">
        <v>260</v>
      </c>
      <c r="AKL138" s="1" t="s">
        <v>260</v>
      </c>
      <c r="AKM138" s="1" t="s">
        <v>260</v>
      </c>
      <c r="AKN138" s="1" t="s">
        <v>260</v>
      </c>
      <c r="AKO138" s="1" t="s">
        <v>260</v>
      </c>
      <c r="AKP138" s="1" t="s">
        <v>263</v>
      </c>
      <c r="AKQ138" s="1" t="s">
        <v>260</v>
      </c>
      <c r="AKR138" s="1" t="s">
        <v>260</v>
      </c>
      <c r="AKS138" s="1" t="s">
        <v>260</v>
      </c>
      <c r="AKT138" s="1" t="s">
        <v>260</v>
      </c>
      <c r="AKU138" s="1" t="s">
        <v>260</v>
      </c>
      <c r="AKV138" s="1" t="s">
        <v>260</v>
      </c>
      <c r="AKW138" s="1" t="s">
        <v>260</v>
      </c>
      <c r="AKX138" s="1" t="s">
        <v>260</v>
      </c>
      <c r="AKY138" s="1" t="s">
        <v>260</v>
      </c>
      <c r="AKZ138" s="1" t="s">
        <v>260</v>
      </c>
      <c r="ALA138" s="1" t="s">
        <v>260</v>
      </c>
      <c r="ALB138" s="1" t="s">
        <v>260</v>
      </c>
      <c r="ALC138" s="1" t="s">
        <v>260</v>
      </c>
      <c r="ALD138" s="1" t="s">
        <v>260</v>
      </c>
      <c r="ALE138" s="1" t="s">
        <v>260</v>
      </c>
      <c r="ALF138" s="1" t="s">
        <v>260</v>
      </c>
      <c r="ALG138" s="1" t="s">
        <v>260</v>
      </c>
      <c r="ALH138" s="1" t="s">
        <v>260</v>
      </c>
      <c r="ALI138" s="1" t="s">
        <v>260</v>
      </c>
      <c r="ALJ138" s="1" t="s">
        <v>260</v>
      </c>
      <c r="ALL138" s="11" t="e">
        <f t="shared" si="233"/>
        <v>#DIV/0!</v>
      </c>
      <c r="ALM138" s="28">
        <v>189000</v>
      </c>
      <c r="ALS138" s="60"/>
      <c r="ALT138" s="1">
        <v>1</v>
      </c>
      <c r="AMB138" s="1">
        <v>1</v>
      </c>
      <c r="AMH138" s="403"/>
    </row>
    <row r="139" spans="1:1022" s="1" customFormat="1" ht="15" customHeight="1" x14ac:dyDescent="0.25">
      <c r="A139" s="268"/>
      <c r="B139" s="113">
        <v>137</v>
      </c>
      <c r="C139" s="304" t="s">
        <v>810</v>
      </c>
      <c r="D139" s="304" t="s">
        <v>814</v>
      </c>
      <c r="E139" s="1">
        <v>2003</v>
      </c>
      <c r="F139" s="1">
        <v>1</v>
      </c>
      <c r="G139" s="1">
        <v>1</v>
      </c>
      <c r="J139" s="1">
        <v>1</v>
      </c>
      <c r="K139" s="1">
        <v>2000</v>
      </c>
      <c r="L139" s="1">
        <v>2000</v>
      </c>
      <c r="M139" s="1">
        <v>1</v>
      </c>
      <c r="AD139" s="1">
        <v>1</v>
      </c>
      <c r="AW139" s="1">
        <v>1</v>
      </c>
      <c r="AY139" s="1">
        <v>1</v>
      </c>
      <c r="BA139" s="1">
        <v>1</v>
      </c>
      <c r="BB139" s="1">
        <v>13</v>
      </c>
      <c r="BE139" s="1">
        <v>1</v>
      </c>
      <c r="CG139" s="1">
        <v>1</v>
      </c>
      <c r="CH139" s="246"/>
      <c r="CP139" s="1">
        <f t="shared" si="197"/>
        <v>0</v>
      </c>
      <c r="CS139" s="1">
        <f t="shared" si="162"/>
        <v>0</v>
      </c>
      <c r="DO139" s="1">
        <f t="shared" si="198"/>
        <v>0</v>
      </c>
      <c r="DX139" s="1">
        <f t="shared" si="199"/>
        <v>0</v>
      </c>
      <c r="EE139" s="1">
        <f t="shared" si="200"/>
        <v>0</v>
      </c>
      <c r="EH139" s="1">
        <f t="shared" si="201"/>
        <v>0</v>
      </c>
      <c r="FF139" s="116"/>
      <c r="GP139" s="1">
        <f t="shared" si="163"/>
        <v>0</v>
      </c>
      <c r="GY139" s="1">
        <f t="shared" si="202"/>
        <v>0</v>
      </c>
      <c r="HC139" s="1">
        <f t="shared" si="203"/>
        <v>0</v>
      </c>
      <c r="HS139" s="1">
        <f t="shared" si="204"/>
        <v>0</v>
      </c>
      <c r="HX139" s="1">
        <f t="shared" si="164"/>
        <v>0</v>
      </c>
      <c r="ID139" s="1">
        <f t="shared" si="165"/>
        <v>0</v>
      </c>
      <c r="IN139" s="1">
        <f t="shared" si="205"/>
        <v>0</v>
      </c>
      <c r="IW139" s="1">
        <f t="shared" si="206"/>
        <v>0</v>
      </c>
      <c r="IZ139" s="1">
        <f t="shared" si="166"/>
        <v>0</v>
      </c>
      <c r="JJ139" s="1">
        <f t="shared" si="167"/>
        <v>0</v>
      </c>
      <c r="JV139" s="1">
        <f t="shared" si="207"/>
        <v>0</v>
      </c>
      <c r="KB139" s="1">
        <f t="shared" si="208"/>
        <v>0</v>
      </c>
      <c r="LG139" s="1">
        <f t="shared" si="168"/>
        <v>0</v>
      </c>
      <c r="LT139" s="1">
        <f t="shared" si="209"/>
        <v>0</v>
      </c>
      <c r="MA139" s="1">
        <f t="shared" si="210"/>
        <v>0</v>
      </c>
      <c r="MF139" s="1">
        <f t="shared" si="211"/>
        <v>0</v>
      </c>
      <c r="MM139" s="1">
        <f t="shared" si="212"/>
        <v>0</v>
      </c>
      <c r="MS139" s="1">
        <f t="shared" si="213"/>
        <v>0</v>
      </c>
      <c r="MU139" s="115"/>
      <c r="OI139" s="120"/>
      <c r="PD139" s="1">
        <f t="shared" si="169"/>
        <v>0</v>
      </c>
      <c r="QF139" s="1">
        <f t="shared" si="214"/>
        <v>0</v>
      </c>
      <c r="QY139" s="1">
        <f t="shared" si="215"/>
        <v>0</v>
      </c>
      <c r="RK139" s="1">
        <f t="shared" si="216"/>
        <v>0</v>
      </c>
      <c r="SA139" s="1">
        <f t="shared" si="217"/>
        <v>0</v>
      </c>
      <c r="SG139" s="1">
        <f t="shared" si="218"/>
        <v>0</v>
      </c>
      <c r="SO139" s="1">
        <f t="shared" si="219"/>
        <v>0</v>
      </c>
      <c r="TB139" s="1">
        <f t="shared" si="220"/>
        <v>0</v>
      </c>
      <c r="TS139" s="1">
        <f t="shared" si="170"/>
        <v>0</v>
      </c>
      <c r="UD139" s="1">
        <f t="shared" si="171"/>
        <v>0</v>
      </c>
      <c r="UG139" s="1">
        <f t="shared" si="172"/>
        <v>0</v>
      </c>
      <c r="UQ139" s="1">
        <f t="shared" si="221"/>
        <v>0</v>
      </c>
      <c r="VA139" s="1">
        <f t="shared" si="222"/>
        <v>0</v>
      </c>
      <c r="VG139" s="1">
        <f t="shared" si="223"/>
        <v>0</v>
      </c>
      <c r="WY139" s="1">
        <f t="shared" si="173"/>
        <v>0</v>
      </c>
      <c r="XB139" s="1">
        <f t="shared" si="224"/>
        <v>0</v>
      </c>
      <c r="XG139" s="1">
        <f t="shared" si="174"/>
        <v>0</v>
      </c>
      <c r="XI139" s="1">
        <v>1</v>
      </c>
      <c r="XK139" s="108"/>
      <c r="XL139" s="1">
        <f t="shared" si="175"/>
        <v>0</v>
      </c>
      <c r="XM139" s="1">
        <f t="shared" si="176"/>
        <v>0</v>
      </c>
      <c r="XN139" s="1">
        <f t="shared" si="225"/>
        <v>0</v>
      </c>
      <c r="XO139" s="1">
        <f t="shared" si="177"/>
        <v>0</v>
      </c>
      <c r="XP139" s="1">
        <f t="shared" si="226"/>
        <v>0</v>
      </c>
      <c r="XQ139" s="1">
        <f t="shared" si="178"/>
        <v>0</v>
      </c>
      <c r="XR139" s="1">
        <f t="shared" si="179"/>
        <v>0</v>
      </c>
      <c r="XS139" s="1">
        <f t="shared" si="234"/>
        <v>0</v>
      </c>
      <c r="XT139" s="1">
        <f t="shared" si="227"/>
        <v>0</v>
      </c>
      <c r="XU139" s="1">
        <f t="shared" si="180"/>
        <v>0</v>
      </c>
      <c r="XV139" s="1">
        <f t="shared" si="181"/>
        <v>0</v>
      </c>
      <c r="XW139" s="1">
        <f t="shared" si="182"/>
        <v>0</v>
      </c>
      <c r="XX139" s="1">
        <f t="shared" si="183"/>
        <v>0</v>
      </c>
      <c r="XY139" s="1">
        <f t="shared" si="184"/>
        <v>0</v>
      </c>
      <c r="XZ139" s="1">
        <f t="shared" si="185"/>
        <v>0</v>
      </c>
      <c r="YA139" s="1">
        <f t="shared" si="186"/>
        <v>0</v>
      </c>
      <c r="YB139" s="1">
        <f t="shared" si="187"/>
        <v>0</v>
      </c>
      <c r="YC139" s="1">
        <f t="shared" si="188"/>
        <v>1</v>
      </c>
      <c r="YD139" s="132"/>
      <c r="YE139" s="133">
        <f>SUM(XL139:YC139)</f>
        <v>1</v>
      </c>
      <c r="YF139" s="133">
        <f t="shared" si="189"/>
        <v>26000</v>
      </c>
      <c r="YG139" s="130">
        <v>1</v>
      </c>
      <c r="YH139" s="130">
        <f t="shared" si="190"/>
        <v>26000</v>
      </c>
      <c r="YI139" s="129">
        <v>1</v>
      </c>
      <c r="YJ139" s="128">
        <f t="shared" si="191"/>
        <v>26000</v>
      </c>
      <c r="YK139" s="177"/>
      <c r="YL139">
        <v>1</v>
      </c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>
        <f t="shared" si="228"/>
        <v>0</v>
      </c>
      <c r="ACD139" s="25" t="e">
        <f t="shared" si="158"/>
        <v>#DIV/0!</v>
      </c>
      <c r="ACE139" s="11">
        <f t="shared" si="192"/>
        <v>1</v>
      </c>
      <c r="ACF139" s="11">
        <f t="shared" si="193"/>
        <v>26000</v>
      </c>
      <c r="ACG139" s="1">
        <v>5</v>
      </c>
      <c r="ACH139" s="1">
        <v>1</v>
      </c>
      <c r="ACI139" s="11">
        <f t="shared" si="194"/>
        <v>26000</v>
      </c>
      <c r="ACJ139" s="45">
        <v>1</v>
      </c>
      <c r="ACK139" s="13">
        <f t="shared" si="195"/>
        <v>26000</v>
      </c>
      <c r="ACL139">
        <v>1</v>
      </c>
      <c r="ACM139" s="25">
        <f t="shared" si="229"/>
        <v>26000</v>
      </c>
      <c r="ACN139" s="11">
        <f t="shared" si="230"/>
        <v>26000</v>
      </c>
      <c r="ACO139" s="65"/>
      <c r="ACR139" s="1" t="s">
        <v>812</v>
      </c>
      <c r="ACZ139" s="1" t="s">
        <v>259</v>
      </c>
      <c r="ADD139" s="1" t="s">
        <v>189</v>
      </c>
      <c r="AFL139" s="1">
        <v>1</v>
      </c>
      <c r="AGJ139" s="1">
        <v>26000</v>
      </c>
      <c r="AGK139" s="11">
        <f t="shared" si="235"/>
        <v>0</v>
      </c>
      <c r="AHH139" s="1">
        <v>26000</v>
      </c>
      <c r="AII139" s="1">
        <v>1</v>
      </c>
      <c r="AIJ139" s="1">
        <v>1</v>
      </c>
      <c r="AIW139" s="11"/>
      <c r="AIX139" s="11"/>
      <c r="AIZ139" s="11"/>
      <c r="AJA139" s="1">
        <v>26000</v>
      </c>
      <c r="AJB139" s="1">
        <v>1</v>
      </c>
      <c r="AJC139" s="1">
        <v>1</v>
      </c>
      <c r="AJD139" s="1">
        <v>100</v>
      </c>
      <c r="AJE139" s="45"/>
      <c r="AJF139" s="381">
        <v>26000</v>
      </c>
      <c r="AJG139" s="11">
        <f t="shared" si="196"/>
        <v>26000</v>
      </c>
      <c r="AJH139" s="60"/>
      <c r="AJI139" s="12"/>
      <c r="AJU139" s="1">
        <f t="shared" si="231"/>
        <v>0</v>
      </c>
      <c r="AJX139" s="1">
        <f t="shared" si="232"/>
        <v>0</v>
      </c>
      <c r="AJY139" s="60"/>
      <c r="AJZ139" s="1" t="s">
        <v>260</v>
      </c>
      <c r="AKA139" s="1" t="s">
        <v>260</v>
      </c>
      <c r="AKB139" s="1" t="s">
        <v>261</v>
      </c>
      <c r="AKC139" s="1" t="s">
        <v>260</v>
      </c>
      <c r="AKD139" s="1" t="s">
        <v>260</v>
      </c>
      <c r="AKE139" s="1" t="s">
        <v>260</v>
      </c>
      <c r="AKF139" s="1" t="s">
        <v>260</v>
      </c>
      <c r="AKG139" s="1" t="s">
        <v>260</v>
      </c>
      <c r="AKH139" s="1" t="s">
        <v>262</v>
      </c>
      <c r="AKI139" s="1" t="s">
        <v>260</v>
      </c>
      <c r="AKJ139" s="1" t="s">
        <v>260</v>
      </c>
      <c r="AKK139" s="1" t="s">
        <v>260</v>
      </c>
      <c r="AKL139" s="1" t="s">
        <v>260</v>
      </c>
      <c r="AKM139" s="1" t="s">
        <v>260</v>
      </c>
      <c r="AKN139" s="1" t="s">
        <v>260</v>
      </c>
      <c r="AKO139" s="1" t="s">
        <v>260</v>
      </c>
      <c r="AKP139" s="1" t="s">
        <v>263</v>
      </c>
      <c r="AKQ139" s="1" t="s">
        <v>260</v>
      </c>
      <c r="AKR139" s="1" t="s">
        <v>260</v>
      </c>
      <c r="AKS139" s="1" t="s">
        <v>260</v>
      </c>
      <c r="AKT139" s="1" t="s">
        <v>260</v>
      </c>
      <c r="AKU139" s="1" t="s">
        <v>260</v>
      </c>
      <c r="AKV139" s="1" t="s">
        <v>260</v>
      </c>
      <c r="AKW139" s="1" t="s">
        <v>260</v>
      </c>
      <c r="AKX139" s="1" t="s">
        <v>260</v>
      </c>
      <c r="AKY139" s="1" t="s">
        <v>260</v>
      </c>
      <c r="AKZ139" s="1" t="s">
        <v>260</v>
      </c>
      <c r="ALA139" s="1" t="s">
        <v>260</v>
      </c>
      <c r="ALB139" s="1" t="s">
        <v>260</v>
      </c>
      <c r="ALC139" s="1" t="s">
        <v>260</v>
      </c>
      <c r="ALD139" s="1" t="s">
        <v>260</v>
      </c>
      <c r="ALE139" s="1" t="s">
        <v>260</v>
      </c>
      <c r="ALF139" s="1" t="s">
        <v>260</v>
      </c>
      <c r="ALG139" s="1" t="s">
        <v>260</v>
      </c>
      <c r="ALH139" s="1" t="s">
        <v>260</v>
      </c>
      <c r="ALI139" s="1" t="s">
        <v>260</v>
      </c>
      <c r="ALJ139" s="1" t="s">
        <v>260</v>
      </c>
      <c r="ALL139" s="11" t="e">
        <f t="shared" si="233"/>
        <v>#DIV/0!</v>
      </c>
      <c r="ALM139" s="28">
        <v>26000</v>
      </c>
      <c r="ALS139" s="60"/>
      <c r="ALT139" s="1">
        <v>1</v>
      </c>
      <c r="AMB139" s="1">
        <v>1</v>
      </c>
      <c r="AMH139" s="403"/>
    </row>
    <row r="140" spans="1:1022" s="1" customFormat="1" ht="15" customHeight="1" x14ac:dyDescent="0.25">
      <c r="A140" s="268"/>
      <c r="B140" s="113">
        <v>138</v>
      </c>
      <c r="C140" s="304" t="s">
        <v>810</v>
      </c>
      <c r="D140" s="304" t="s">
        <v>815</v>
      </c>
      <c r="E140" s="1">
        <v>2003</v>
      </c>
      <c r="F140" s="1">
        <v>1</v>
      </c>
      <c r="G140" s="1">
        <v>1</v>
      </c>
      <c r="J140" s="1">
        <v>1</v>
      </c>
      <c r="K140" s="1">
        <v>1997</v>
      </c>
      <c r="L140" s="1">
        <v>2000</v>
      </c>
      <c r="M140" s="1">
        <v>1</v>
      </c>
      <c r="AA140" s="1">
        <v>1</v>
      </c>
      <c r="AB140" s="1">
        <v>1</v>
      </c>
      <c r="AC140" s="1">
        <v>1</v>
      </c>
      <c r="AD140" s="1">
        <v>1</v>
      </c>
      <c r="AW140" s="1">
        <v>1</v>
      </c>
      <c r="AY140" s="1">
        <v>1</v>
      </c>
      <c r="BA140" s="1">
        <v>1</v>
      </c>
      <c r="BB140" s="1">
        <v>13</v>
      </c>
      <c r="BE140" s="1">
        <v>1</v>
      </c>
      <c r="CF140" s="1">
        <v>1</v>
      </c>
      <c r="CG140" s="1">
        <v>1</v>
      </c>
      <c r="CH140" s="246"/>
      <c r="CP140" s="1">
        <f t="shared" si="197"/>
        <v>0</v>
      </c>
      <c r="CS140" s="1">
        <f t="shared" si="162"/>
        <v>0</v>
      </c>
      <c r="DO140" s="1">
        <f t="shared" si="198"/>
        <v>0</v>
      </c>
      <c r="DX140" s="1">
        <f t="shared" si="199"/>
        <v>0</v>
      </c>
      <c r="EE140" s="1">
        <f t="shared" si="200"/>
        <v>0</v>
      </c>
      <c r="EH140" s="1">
        <f t="shared" si="201"/>
        <v>0</v>
      </c>
      <c r="FF140" s="116"/>
      <c r="GP140" s="1">
        <f t="shared" si="163"/>
        <v>0</v>
      </c>
      <c r="GY140" s="1">
        <f t="shared" si="202"/>
        <v>0</v>
      </c>
      <c r="HC140" s="1">
        <f t="shared" si="203"/>
        <v>0</v>
      </c>
      <c r="HS140" s="1">
        <f t="shared" si="204"/>
        <v>0</v>
      </c>
      <c r="HX140" s="1">
        <f t="shared" si="164"/>
        <v>0</v>
      </c>
      <c r="ID140" s="1">
        <f t="shared" si="165"/>
        <v>0</v>
      </c>
      <c r="IN140" s="1">
        <f t="shared" si="205"/>
        <v>0</v>
      </c>
      <c r="IW140" s="1">
        <f t="shared" si="206"/>
        <v>0</v>
      </c>
      <c r="IZ140" s="1">
        <f t="shared" si="166"/>
        <v>0</v>
      </c>
      <c r="JJ140" s="1">
        <f t="shared" si="167"/>
        <v>0</v>
      </c>
      <c r="JV140" s="1">
        <f t="shared" si="207"/>
        <v>0</v>
      </c>
      <c r="KB140" s="1">
        <f t="shared" si="208"/>
        <v>0</v>
      </c>
      <c r="LG140" s="1">
        <f t="shared" si="168"/>
        <v>0</v>
      </c>
      <c r="LT140" s="1">
        <f t="shared" si="209"/>
        <v>0</v>
      </c>
      <c r="MA140" s="1">
        <f t="shared" si="210"/>
        <v>0</v>
      </c>
      <c r="MF140" s="1">
        <f t="shared" si="211"/>
        <v>0</v>
      </c>
      <c r="MM140" s="1">
        <f t="shared" si="212"/>
        <v>0</v>
      </c>
      <c r="MS140" s="1">
        <f t="shared" si="213"/>
        <v>0</v>
      </c>
      <c r="MU140" s="115"/>
      <c r="OI140" s="120"/>
      <c r="PD140" s="1">
        <f t="shared" si="169"/>
        <v>0</v>
      </c>
      <c r="QF140" s="1">
        <f t="shared" si="214"/>
        <v>0</v>
      </c>
      <c r="QY140" s="1">
        <f t="shared" si="215"/>
        <v>0</v>
      </c>
      <c r="RK140" s="1">
        <f t="shared" si="216"/>
        <v>0</v>
      </c>
      <c r="SA140" s="1">
        <f t="shared" si="217"/>
        <v>0</v>
      </c>
      <c r="SG140" s="1">
        <f t="shared" si="218"/>
        <v>0</v>
      </c>
      <c r="SO140" s="1">
        <f t="shared" si="219"/>
        <v>0</v>
      </c>
      <c r="TB140" s="1">
        <f t="shared" si="220"/>
        <v>0</v>
      </c>
      <c r="TS140" s="1">
        <f t="shared" si="170"/>
        <v>0</v>
      </c>
      <c r="UD140" s="1">
        <f t="shared" si="171"/>
        <v>0</v>
      </c>
      <c r="UG140" s="1">
        <f t="shared" si="172"/>
        <v>0</v>
      </c>
      <c r="UQ140" s="1">
        <f t="shared" si="221"/>
        <v>0</v>
      </c>
      <c r="VA140" s="1">
        <f t="shared" si="222"/>
        <v>0</v>
      </c>
      <c r="VG140" s="1">
        <f t="shared" si="223"/>
        <v>0</v>
      </c>
      <c r="WY140" s="1">
        <f t="shared" si="173"/>
        <v>0</v>
      </c>
      <c r="XB140" s="1">
        <f t="shared" si="224"/>
        <v>0</v>
      </c>
      <c r="XG140" s="1">
        <f t="shared" si="174"/>
        <v>0</v>
      </c>
      <c r="XI140" s="1">
        <v>1</v>
      </c>
      <c r="XK140" s="108"/>
      <c r="XL140" s="1">
        <f t="shared" si="175"/>
        <v>0</v>
      </c>
      <c r="XM140" s="1">
        <f t="shared" si="176"/>
        <v>0</v>
      </c>
      <c r="XN140" s="1">
        <f t="shared" si="225"/>
        <v>0</v>
      </c>
      <c r="XO140" s="1">
        <f t="shared" si="177"/>
        <v>0</v>
      </c>
      <c r="XP140" s="1">
        <f t="shared" si="226"/>
        <v>0</v>
      </c>
      <c r="XQ140" s="1">
        <f t="shared" si="178"/>
        <v>0</v>
      </c>
      <c r="XR140" s="1">
        <f t="shared" si="179"/>
        <v>0</v>
      </c>
      <c r="XS140" s="1">
        <f t="shared" si="234"/>
        <v>0</v>
      </c>
      <c r="XT140" s="1">
        <f t="shared" si="227"/>
        <v>0</v>
      </c>
      <c r="XU140" s="1">
        <f t="shared" si="180"/>
        <v>0</v>
      </c>
      <c r="XV140" s="1">
        <f t="shared" si="181"/>
        <v>0</v>
      </c>
      <c r="XW140" s="1">
        <f t="shared" si="182"/>
        <v>0</v>
      </c>
      <c r="XX140" s="1">
        <f t="shared" si="183"/>
        <v>0</v>
      </c>
      <c r="XY140" s="1">
        <f t="shared" si="184"/>
        <v>0</v>
      </c>
      <c r="XZ140" s="1">
        <f t="shared" si="185"/>
        <v>0</v>
      </c>
      <c r="YA140" s="1">
        <f t="shared" si="186"/>
        <v>0</v>
      </c>
      <c r="YB140" s="1">
        <f t="shared" si="187"/>
        <v>0</v>
      </c>
      <c r="YC140" s="1">
        <f t="shared" si="188"/>
        <v>1</v>
      </c>
      <c r="YD140" s="132"/>
      <c r="YE140" s="133">
        <f>SUM(XL140:YC140)</f>
        <v>1</v>
      </c>
      <c r="YF140" s="133">
        <f t="shared" si="189"/>
        <v>58000</v>
      </c>
      <c r="YG140" s="130">
        <v>1</v>
      </c>
      <c r="YH140" s="130">
        <f t="shared" si="190"/>
        <v>58000</v>
      </c>
      <c r="YI140" s="129">
        <v>1</v>
      </c>
      <c r="YJ140" s="128">
        <f t="shared" si="191"/>
        <v>58000</v>
      </c>
      <c r="YK140" s="177"/>
      <c r="YL140">
        <v>1</v>
      </c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>
        <f t="shared" si="228"/>
        <v>0</v>
      </c>
      <c r="ACD140" s="25" t="e">
        <f t="shared" si="158"/>
        <v>#DIV/0!</v>
      </c>
      <c r="ACE140" s="11">
        <f t="shared" si="192"/>
        <v>1</v>
      </c>
      <c r="ACF140" s="11">
        <f t="shared" si="193"/>
        <v>58000</v>
      </c>
      <c r="ACG140" s="1">
        <v>5</v>
      </c>
      <c r="ACH140" s="1">
        <v>1</v>
      </c>
      <c r="ACI140" s="11">
        <f t="shared" si="194"/>
        <v>58000</v>
      </c>
      <c r="ACJ140" s="45">
        <v>1</v>
      </c>
      <c r="ACK140" s="13">
        <f t="shared" si="195"/>
        <v>58000</v>
      </c>
      <c r="ACL140">
        <v>1</v>
      </c>
      <c r="ACM140" s="25">
        <f t="shared" si="229"/>
        <v>58000</v>
      </c>
      <c r="ACN140" s="11">
        <f t="shared" si="230"/>
        <v>58000</v>
      </c>
      <c r="ACO140" s="65"/>
      <c r="ACP140" s="1">
        <v>1</v>
      </c>
      <c r="ACQ140" s="1">
        <v>1</v>
      </c>
      <c r="ACR140" s="39" t="s">
        <v>407</v>
      </c>
      <c r="ACZ140" s="1" t="s">
        <v>259</v>
      </c>
      <c r="ADD140" s="1" t="s">
        <v>189</v>
      </c>
      <c r="ADU140" s="1">
        <v>2</v>
      </c>
      <c r="AFL140" s="1">
        <v>1</v>
      </c>
      <c r="AGJ140" s="1">
        <v>58000</v>
      </c>
      <c r="AGK140" s="11">
        <f t="shared" si="235"/>
        <v>0</v>
      </c>
      <c r="AHH140" s="1">
        <v>58000</v>
      </c>
      <c r="AII140" s="1">
        <v>2</v>
      </c>
      <c r="AIJ140" s="1">
        <v>1</v>
      </c>
      <c r="AIW140" s="11"/>
      <c r="AIX140" s="11"/>
      <c r="AIZ140" s="11"/>
      <c r="AJA140" s="1">
        <v>58000</v>
      </c>
      <c r="AJB140" s="1">
        <v>1</v>
      </c>
      <c r="AJC140" s="1">
        <v>1</v>
      </c>
      <c r="AJD140" s="1">
        <v>100</v>
      </c>
      <c r="AJE140" s="45"/>
      <c r="AJF140" s="381">
        <v>58000</v>
      </c>
      <c r="AJG140" s="11">
        <f t="shared" si="196"/>
        <v>58000</v>
      </c>
      <c r="AJH140" s="60"/>
      <c r="AJI140" s="12"/>
      <c r="AJU140" s="1">
        <f t="shared" si="231"/>
        <v>0</v>
      </c>
      <c r="AJX140" s="1">
        <f t="shared" si="232"/>
        <v>0</v>
      </c>
      <c r="AJY140" s="60"/>
      <c r="AJZ140" s="1" t="s">
        <v>260</v>
      </c>
      <c r="AKA140" s="1" t="s">
        <v>260</v>
      </c>
      <c r="AKB140" s="1" t="s">
        <v>261</v>
      </c>
      <c r="AKC140" s="1" t="s">
        <v>260</v>
      </c>
      <c r="AKD140" s="1" t="s">
        <v>260</v>
      </c>
      <c r="AKE140" s="1" t="s">
        <v>260</v>
      </c>
      <c r="AKF140" s="1" t="s">
        <v>260</v>
      </c>
      <c r="AKG140" s="1" t="s">
        <v>260</v>
      </c>
      <c r="AKH140" s="1" t="s">
        <v>262</v>
      </c>
      <c r="AKI140" s="1" t="s">
        <v>260</v>
      </c>
      <c r="AKJ140" s="1" t="s">
        <v>260</v>
      </c>
      <c r="AKK140" s="1" t="s">
        <v>260</v>
      </c>
      <c r="AKL140" s="1" t="s">
        <v>260</v>
      </c>
      <c r="AKM140" s="1" t="s">
        <v>260</v>
      </c>
      <c r="AKN140" s="1" t="s">
        <v>260</v>
      </c>
      <c r="AKO140" s="1" t="s">
        <v>260</v>
      </c>
      <c r="AKP140" s="1" t="s">
        <v>263</v>
      </c>
      <c r="AKQ140" s="1" t="s">
        <v>260</v>
      </c>
      <c r="AKR140" s="1" t="s">
        <v>260</v>
      </c>
      <c r="AKS140" s="1" t="s">
        <v>260</v>
      </c>
      <c r="AKT140" s="1" t="s">
        <v>260</v>
      </c>
      <c r="AKU140" s="1" t="s">
        <v>260</v>
      </c>
      <c r="AKV140" s="1" t="s">
        <v>260</v>
      </c>
      <c r="AKW140" s="1" t="s">
        <v>260</v>
      </c>
      <c r="AKX140" s="1" t="s">
        <v>260</v>
      </c>
      <c r="AKY140" s="1" t="s">
        <v>260</v>
      </c>
      <c r="AKZ140" s="1" t="s">
        <v>260</v>
      </c>
      <c r="ALA140" s="1" t="s">
        <v>260</v>
      </c>
      <c r="ALB140" s="1" t="s">
        <v>260</v>
      </c>
      <c r="ALC140" s="1" t="s">
        <v>260</v>
      </c>
      <c r="ALD140" s="1" t="s">
        <v>260</v>
      </c>
      <c r="ALE140" s="1" t="s">
        <v>260</v>
      </c>
      <c r="ALF140" s="1" t="s">
        <v>260</v>
      </c>
      <c r="ALG140" s="1" t="s">
        <v>260</v>
      </c>
      <c r="ALH140" s="1" t="s">
        <v>260</v>
      </c>
      <c r="ALI140" s="1" t="s">
        <v>260</v>
      </c>
      <c r="ALJ140" s="1" t="s">
        <v>260</v>
      </c>
      <c r="ALL140" s="11" t="e">
        <f t="shared" si="233"/>
        <v>#DIV/0!</v>
      </c>
      <c r="ALM140" s="28">
        <v>58000</v>
      </c>
      <c r="ALS140" s="60"/>
      <c r="ALT140" s="1">
        <v>1</v>
      </c>
      <c r="AMB140" s="1">
        <v>1</v>
      </c>
      <c r="AMH140" s="403"/>
    </row>
    <row r="141" spans="1:1022" s="1" customFormat="1" ht="15" customHeight="1" x14ac:dyDescent="0.25">
      <c r="A141" s="268"/>
      <c r="B141" s="113">
        <v>139</v>
      </c>
      <c r="C141" s="304" t="s">
        <v>810</v>
      </c>
      <c r="D141" s="304" t="s">
        <v>816</v>
      </c>
      <c r="E141" s="1">
        <v>2003</v>
      </c>
      <c r="K141" s="1">
        <v>1997</v>
      </c>
      <c r="L141" s="1">
        <v>2001</v>
      </c>
      <c r="M141" s="1">
        <v>1</v>
      </c>
      <c r="AA141" s="1">
        <v>1</v>
      </c>
      <c r="AB141" s="1">
        <v>1</v>
      </c>
      <c r="AC141" s="1">
        <v>1</v>
      </c>
      <c r="AD141" s="1">
        <v>1</v>
      </c>
      <c r="AE141" s="1">
        <v>1</v>
      </c>
      <c r="AW141" s="1">
        <v>1</v>
      </c>
      <c r="AY141" s="1">
        <v>1</v>
      </c>
      <c r="BA141" s="1">
        <v>1</v>
      </c>
      <c r="BB141" s="1">
        <v>13</v>
      </c>
      <c r="BE141" s="1">
        <v>1</v>
      </c>
      <c r="BG141" s="1">
        <v>2</v>
      </c>
      <c r="CG141" s="1">
        <v>1</v>
      </c>
      <c r="CH141" s="246"/>
      <c r="CP141" s="1">
        <f t="shared" si="197"/>
        <v>0</v>
      </c>
      <c r="CS141" s="1">
        <f t="shared" si="162"/>
        <v>0</v>
      </c>
      <c r="DO141" s="1">
        <f t="shared" si="198"/>
        <v>0</v>
      </c>
      <c r="DX141" s="1">
        <f t="shared" si="199"/>
        <v>0</v>
      </c>
      <c r="EE141" s="1">
        <f t="shared" si="200"/>
        <v>0</v>
      </c>
      <c r="EH141" s="1">
        <f t="shared" si="201"/>
        <v>0</v>
      </c>
      <c r="FF141" s="116"/>
      <c r="GP141" s="1">
        <f t="shared" si="163"/>
        <v>0</v>
      </c>
      <c r="GY141" s="1">
        <f t="shared" si="202"/>
        <v>0</v>
      </c>
      <c r="HC141" s="1">
        <f t="shared" si="203"/>
        <v>0</v>
      </c>
      <c r="HS141" s="1">
        <f t="shared" si="204"/>
        <v>0</v>
      </c>
      <c r="HX141" s="1">
        <f t="shared" si="164"/>
        <v>0</v>
      </c>
      <c r="ID141" s="1">
        <f t="shared" si="165"/>
        <v>0</v>
      </c>
      <c r="IN141" s="1">
        <f t="shared" si="205"/>
        <v>0</v>
      </c>
      <c r="IW141" s="1">
        <f t="shared" si="206"/>
        <v>0</v>
      </c>
      <c r="IZ141" s="1">
        <f t="shared" si="166"/>
        <v>0</v>
      </c>
      <c r="JJ141" s="1">
        <f t="shared" si="167"/>
        <v>0</v>
      </c>
      <c r="JV141" s="1">
        <f t="shared" si="207"/>
        <v>0</v>
      </c>
      <c r="KB141" s="1">
        <f t="shared" si="208"/>
        <v>0</v>
      </c>
      <c r="LG141" s="1">
        <f t="shared" si="168"/>
        <v>0</v>
      </c>
      <c r="LT141" s="1">
        <f t="shared" si="209"/>
        <v>0</v>
      </c>
      <c r="MA141" s="1">
        <f t="shared" si="210"/>
        <v>0</v>
      </c>
      <c r="MF141" s="1">
        <f t="shared" si="211"/>
        <v>0</v>
      </c>
      <c r="MM141" s="1">
        <f t="shared" si="212"/>
        <v>0</v>
      </c>
      <c r="MS141" s="1">
        <f t="shared" si="213"/>
        <v>0</v>
      </c>
      <c r="MU141" s="115"/>
      <c r="OI141" s="120"/>
      <c r="PD141" s="1">
        <f t="shared" si="169"/>
        <v>0</v>
      </c>
      <c r="QF141" s="1">
        <f t="shared" si="214"/>
        <v>0</v>
      </c>
      <c r="QY141" s="1">
        <f t="shared" si="215"/>
        <v>0</v>
      </c>
      <c r="RK141" s="1">
        <f t="shared" si="216"/>
        <v>0</v>
      </c>
      <c r="SA141" s="1">
        <f t="shared" si="217"/>
        <v>0</v>
      </c>
      <c r="SG141" s="1">
        <f t="shared" si="218"/>
        <v>0</v>
      </c>
      <c r="SO141" s="1">
        <f t="shared" si="219"/>
        <v>0</v>
      </c>
      <c r="TB141" s="1">
        <f t="shared" si="220"/>
        <v>0</v>
      </c>
      <c r="TS141" s="1">
        <f t="shared" si="170"/>
        <v>0</v>
      </c>
      <c r="UD141" s="1">
        <f t="shared" si="171"/>
        <v>0</v>
      </c>
      <c r="UG141" s="1">
        <f t="shared" si="172"/>
        <v>0</v>
      </c>
      <c r="UQ141" s="1">
        <f t="shared" si="221"/>
        <v>0</v>
      </c>
      <c r="VA141" s="1">
        <f t="shared" si="222"/>
        <v>0</v>
      </c>
      <c r="VG141" s="1">
        <f t="shared" si="223"/>
        <v>0</v>
      </c>
      <c r="WY141" s="1">
        <f t="shared" si="173"/>
        <v>0</v>
      </c>
      <c r="XB141" s="1">
        <f t="shared" si="224"/>
        <v>0</v>
      </c>
      <c r="XG141" s="1">
        <f t="shared" si="174"/>
        <v>0</v>
      </c>
      <c r="XK141" s="108"/>
      <c r="XL141" s="1">
        <f t="shared" si="175"/>
        <v>0</v>
      </c>
      <c r="XM141" s="1">
        <f t="shared" si="176"/>
        <v>0</v>
      </c>
      <c r="XN141" s="1">
        <f t="shared" si="225"/>
        <v>0</v>
      </c>
      <c r="XO141" s="1">
        <f t="shared" si="177"/>
        <v>0</v>
      </c>
      <c r="XP141" s="1">
        <f t="shared" si="226"/>
        <v>0</v>
      </c>
      <c r="XQ141" s="1">
        <f t="shared" si="178"/>
        <v>0</v>
      </c>
      <c r="XR141" s="1">
        <f t="shared" si="179"/>
        <v>0</v>
      </c>
      <c r="XS141" s="1">
        <f t="shared" si="234"/>
        <v>0</v>
      </c>
      <c r="XT141" s="1">
        <f t="shared" si="227"/>
        <v>0</v>
      </c>
      <c r="XU141" s="1">
        <f t="shared" si="180"/>
        <v>0</v>
      </c>
      <c r="XV141" s="1">
        <f t="shared" si="181"/>
        <v>0</v>
      </c>
      <c r="XW141" s="1">
        <f t="shared" si="182"/>
        <v>0</v>
      </c>
      <c r="XX141" s="1">
        <f t="shared" si="183"/>
        <v>0</v>
      </c>
      <c r="XY141" s="1">
        <f t="shared" si="184"/>
        <v>0</v>
      </c>
      <c r="XZ141" s="1">
        <f t="shared" si="185"/>
        <v>0</v>
      </c>
      <c r="YA141" s="1">
        <f t="shared" si="186"/>
        <v>0</v>
      </c>
      <c r="YB141" s="1">
        <f t="shared" si="187"/>
        <v>0</v>
      </c>
      <c r="YC141" s="1">
        <f t="shared" si="188"/>
        <v>0</v>
      </c>
      <c r="YD141" s="132"/>
      <c r="YE141" s="133"/>
      <c r="YF141" s="133" t="e">
        <f t="shared" si="189"/>
        <v>#DIV/0!</v>
      </c>
      <c r="YG141" s="130"/>
      <c r="YH141" s="130" t="e">
        <f t="shared" si="190"/>
        <v>#DIV/0!</v>
      </c>
      <c r="YI141" s="129"/>
      <c r="YJ141" s="128" t="e">
        <f t="shared" si="191"/>
        <v>#DIV/0!</v>
      </c>
      <c r="YK141" s="177"/>
      <c r="YL141">
        <v>1</v>
      </c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>
        <f t="shared" si="228"/>
        <v>0</v>
      </c>
      <c r="ACD141" s="25" t="e">
        <f t="shared" si="158"/>
        <v>#DIV/0!</v>
      </c>
      <c r="ACE141" s="11">
        <f t="shared" si="192"/>
        <v>0</v>
      </c>
      <c r="ACF141" s="11" t="e">
        <f t="shared" si="193"/>
        <v>#DIV/0!</v>
      </c>
      <c r="ACG141" s="1">
        <v>5</v>
      </c>
      <c r="ACH141" s="1">
        <v>1</v>
      </c>
      <c r="ACI141" s="11">
        <f t="shared" si="194"/>
        <v>36000</v>
      </c>
      <c r="ACJ141" s="45">
        <v>1</v>
      </c>
      <c r="ACK141" s="13">
        <f t="shared" si="195"/>
        <v>36000</v>
      </c>
      <c r="ACL141">
        <v>1</v>
      </c>
      <c r="ACM141" s="25">
        <f t="shared" si="229"/>
        <v>36000</v>
      </c>
      <c r="ACN141" s="11">
        <f t="shared" si="230"/>
        <v>36000</v>
      </c>
      <c r="ACO141" s="65"/>
      <c r="ACP141" s="1">
        <v>1</v>
      </c>
      <c r="ACQ141" s="1">
        <v>1</v>
      </c>
      <c r="ACR141" s="39" t="s">
        <v>407</v>
      </c>
      <c r="ACZ141" s="1" t="s">
        <v>259</v>
      </c>
      <c r="ADD141" s="1" t="s">
        <v>185</v>
      </c>
      <c r="AFL141" s="1">
        <v>1</v>
      </c>
      <c r="AGJ141" s="1">
        <v>36000</v>
      </c>
      <c r="AGK141" s="11">
        <f t="shared" si="235"/>
        <v>0</v>
      </c>
      <c r="AHH141" s="1">
        <v>36000</v>
      </c>
      <c r="AII141" s="1">
        <v>1</v>
      </c>
      <c r="AIJ141" s="1">
        <v>1</v>
      </c>
      <c r="AIW141" s="11"/>
      <c r="AIX141" s="11"/>
      <c r="AIZ141" s="11"/>
      <c r="AJA141" s="1">
        <v>36000</v>
      </c>
      <c r="AJB141" s="1">
        <v>1</v>
      </c>
      <c r="AJC141" s="1">
        <v>1</v>
      </c>
      <c r="AJD141" s="1">
        <v>100</v>
      </c>
      <c r="AJE141" s="45"/>
      <c r="AJF141" s="381">
        <v>36000</v>
      </c>
      <c r="AJG141" s="11" t="e">
        <f t="shared" si="196"/>
        <v>#DIV/0!</v>
      </c>
      <c r="AJH141" s="60"/>
      <c r="AJI141" s="12"/>
      <c r="AJU141" s="1">
        <f t="shared" si="231"/>
        <v>0</v>
      </c>
      <c r="AJX141" s="1">
        <f t="shared" si="232"/>
        <v>0</v>
      </c>
      <c r="AJY141" s="60"/>
      <c r="AJZ141" s="1" t="s">
        <v>260</v>
      </c>
      <c r="AKA141" s="1" t="s">
        <v>260</v>
      </c>
      <c r="AKB141" s="1" t="s">
        <v>261</v>
      </c>
      <c r="AKC141" s="1" t="s">
        <v>260</v>
      </c>
      <c r="AKD141" s="1" t="s">
        <v>260</v>
      </c>
      <c r="AKE141" s="1" t="s">
        <v>260</v>
      </c>
      <c r="AKF141" s="1" t="s">
        <v>260</v>
      </c>
      <c r="AKG141" s="1" t="s">
        <v>260</v>
      </c>
      <c r="AKH141" s="1" t="s">
        <v>262</v>
      </c>
      <c r="AKI141" s="1" t="s">
        <v>260</v>
      </c>
      <c r="AKJ141" s="1" t="s">
        <v>260</v>
      </c>
      <c r="AKK141" s="1" t="s">
        <v>260</v>
      </c>
      <c r="AKL141" s="1" t="s">
        <v>260</v>
      </c>
      <c r="AKM141" s="1" t="s">
        <v>260</v>
      </c>
      <c r="AKN141" s="1" t="s">
        <v>260</v>
      </c>
      <c r="AKO141" s="1" t="s">
        <v>260</v>
      </c>
      <c r="AKP141" s="1" t="s">
        <v>263</v>
      </c>
      <c r="AKQ141" s="1" t="s">
        <v>260</v>
      </c>
      <c r="AKR141" s="1" t="s">
        <v>260</v>
      </c>
      <c r="AKS141" s="1" t="s">
        <v>260</v>
      </c>
      <c r="AKT141" s="1" t="s">
        <v>260</v>
      </c>
      <c r="AKU141" s="1" t="s">
        <v>260</v>
      </c>
      <c r="AKV141" s="1" t="s">
        <v>260</v>
      </c>
      <c r="AKW141" s="1" t="s">
        <v>260</v>
      </c>
      <c r="AKX141" s="1" t="s">
        <v>260</v>
      </c>
      <c r="AKY141" s="1" t="s">
        <v>260</v>
      </c>
      <c r="AKZ141" s="1" t="s">
        <v>260</v>
      </c>
      <c r="ALA141" s="1" t="s">
        <v>260</v>
      </c>
      <c r="ALB141" s="1" t="s">
        <v>260</v>
      </c>
      <c r="ALC141" s="1" t="s">
        <v>260</v>
      </c>
      <c r="ALD141" s="1" t="s">
        <v>260</v>
      </c>
      <c r="ALE141" s="1" t="s">
        <v>260</v>
      </c>
      <c r="ALF141" s="1" t="s">
        <v>260</v>
      </c>
      <c r="ALG141" s="1" t="s">
        <v>260</v>
      </c>
      <c r="ALH141" s="1" t="s">
        <v>260</v>
      </c>
      <c r="ALI141" s="1" t="s">
        <v>260</v>
      </c>
      <c r="ALJ141" s="1" t="s">
        <v>260</v>
      </c>
      <c r="ALL141" s="11" t="e">
        <f t="shared" si="233"/>
        <v>#DIV/0!</v>
      </c>
      <c r="ALM141" s="28">
        <v>36000</v>
      </c>
      <c r="ALS141" s="60"/>
      <c r="ALT141" s="1">
        <v>1</v>
      </c>
      <c r="AMB141" s="1">
        <v>1</v>
      </c>
      <c r="AMH141" s="403"/>
    </row>
    <row r="142" spans="1:1022" s="1" customFormat="1" ht="15" customHeight="1" x14ac:dyDescent="0.25">
      <c r="A142" s="268"/>
      <c r="B142" s="113">
        <v>140</v>
      </c>
      <c r="C142" s="304" t="s">
        <v>810</v>
      </c>
      <c r="D142" s="304" t="s">
        <v>817</v>
      </c>
      <c r="E142" s="1">
        <v>2003</v>
      </c>
      <c r="F142" s="1">
        <v>1</v>
      </c>
      <c r="G142" s="1">
        <v>1</v>
      </c>
      <c r="J142" s="1">
        <v>1</v>
      </c>
      <c r="K142" s="1">
        <v>1999</v>
      </c>
      <c r="L142" s="1">
        <v>2001</v>
      </c>
      <c r="AC142" s="1">
        <v>1</v>
      </c>
      <c r="AD142" s="1">
        <v>1</v>
      </c>
      <c r="AE142" s="1">
        <v>1</v>
      </c>
      <c r="AW142" s="1">
        <v>1</v>
      </c>
      <c r="AY142" s="1">
        <v>1</v>
      </c>
      <c r="BA142" s="1">
        <v>1</v>
      </c>
      <c r="BB142" s="1">
        <v>13</v>
      </c>
      <c r="BE142" s="1">
        <v>1</v>
      </c>
      <c r="CF142" s="1">
        <v>1</v>
      </c>
      <c r="CG142" s="1">
        <v>1</v>
      </c>
      <c r="CH142" s="246"/>
      <c r="CP142" s="1">
        <f t="shared" si="197"/>
        <v>0</v>
      </c>
      <c r="CS142" s="1">
        <f t="shared" si="162"/>
        <v>0</v>
      </c>
      <c r="DO142" s="1">
        <f t="shared" si="198"/>
        <v>0</v>
      </c>
      <c r="DX142" s="1">
        <f t="shared" si="199"/>
        <v>0</v>
      </c>
      <c r="EE142" s="1">
        <f t="shared" si="200"/>
        <v>0</v>
      </c>
      <c r="EH142" s="1">
        <f t="shared" si="201"/>
        <v>0</v>
      </c>
      <c r="FF142" s="116"/>
      <c r="GP142" s="1">
        <f t="shared" si="163"/>
        <v>0</v>
      </c>
      <c r="GY142" s="1">
        <f t="shared" si="202"/>
        <v>0</v>
      </c>
      <c r="HC142" s="1">
        <f t="shared" si="203"/>
        <v>0</v>
      </c>
      <c r="HS142" s="1">
        <f t="shared" si="204"/>
        <v>0</v>
      </c>
      <c r="HX142" s="1">
        <f t="shared" si="164"/>
        <v>0</v>
      </c>
      <c r="ID142" s="1">
        <f t="shared" si="165"/>
        <v>0</v>
      </c>
      <c r="IN142" s="1">
        <f t="shared" si="205"/>
        <v>0</v>
      </c>
      <c r="IW142" s="1">
        <f t="shared" si="206"/>
        <v>0</v>
      </c>
      <c r="IZ142" s="1">
        <f t="shared" si="166"/>
        <v>0</v>
      </c>
      <c r="JJ142" s="1">
        <f t="shared" si="167"/>
        <v>0</v>
      </c>
      <c r="JV142" s="1">
        <f t="shared" si="207"/>
        <v>0</v>
      </c>
      <c r="KB142" s="1">
        <f t="shared" si="208"/>
        <v>0</v>
      </c>
      <c r="LG142" s="1">
        <f t="shared" si="168"/>
        <v>0</v>
      </c>
      <c r="LT142" s="1">
        <f t="shared" si="209"/>
        <v>0</v>
      </c>
      <c r="MA142" s="1">
        <f t="shared" si="210"/>
        <v>0</v>
      </c>
      <c r="MF142" s="1">
        <f t="shared" si="211"/>
        <v>0</v>
      </c>
      <c r="MM142" s="1">
        <f t="shared" si="212"/>
        <v>0</v>
      </c>
      <c r="MS142" s="1">
        <f t="shared" si="213"/>
        <v>0</v>
      </c>
      <c r="MU142" s="115"/>
      <c r="OI142" s="120"/>
      <c r="PD142" s="1">
        <f t="shared" si="169"/>
        <v>0</v>
      </c>
      <c r="QF142" s="1">
        <f t="shared" si="214"/>
        <v>0</v>
      </c>
      <c r="QY142" s="1">
        <f t="shared" si="215"/>
        <v>0</v>
      </c>
      <c r="RK142" s="1">
        <f t="shared" si="216"/>
        <v>0</v>
      </c>
      <c r="SA142" s="1">
        <f t="shared" si="217"/>
        <v>0</v>
      </c>
      <c r="SG142" s="1">
        <f t="shared" si="218"/>
        <v>0</v>
      </c>
      <c r="SO142" s="1">
        <f t="shared" si="219"/>
        <v>0</v>
      </c>
      <c r="TB142" s="1">
        <f t="shared" si="220"/>
        <v>0</v>
      </c>
      <c r="TS142" s="1">
        <f t="shared" si="170"/>
        <v>0</v>
      </c>
      <c r="UD142" s="1">
        <f t="shared" si="171"/>
        <v>0</v>
      </c>
      <c r="UG142" s="1">
        <f t="shared" si="172"/>
        <v>0</v>
      </c>
      <c r="UQ142" s="1">
        <f t="shared" si="221"/>
        <v>0</v>
      </c>
      <c r="VA142" s="1">
        <f t="shared" si="222"/>
        <v>0</v>
      </c>
      <c r="VG142" s="1">
        <f t="shared" si="223"/>
        <v>0</v>
      </c>
      <c r="WY142" s="1">
        <f t="shared" si="173"/>
        <v>0</v>
      </c>
      <c r="XB142" s="1">
        <f t="shared" si="224"/>
        <v>0</v>
      </c>
      <c r="XG142" s="1">
        <f t="shared" si="174"/>
        <v>0</v>
      </c>
      <c r="XK142" s="108"/>
      <c r="XL142" s="1">
        <f t="shared" si="175"/>
        <v>0</v>
      </c>
      <c r="XM142" s="1">
        <f t="shared" si="176"/>
        <v>0</v>
      </c>
      <c r="XN142" s="1">
        <f t="shared" si="225"/>
        <v>0</v>
      </c>
      <c r="XO142" s="1">
        <f t="shared" si="177"/>
        <v>0</v>
      </c>
      <c r="XP142" s="1">
        <f t="shared" si="226"/>
        <v>0</v>
      </c>
      <c r="XQ142" s="1">
        <f t="shared" si="178"/>
        <v>0</v>
      </c>
      <c r="XR142" s="1">
        <f t="shared" si="179"/>
        <v>0</v>
      </c>
      <c r="XS142" s="1">
        <f t="shared" si="234"/>
        <v>0</v>
      </c>
      <c r="XT142" s="1">
        <f t="shared" si="227"/>
        <v>0</v>
      </c>
      <c r="XU142" s="1">
        <f t="shared" si="180"/>
        <v>0</v>
      </c>
      <c r="XV142" s="1">
        <f t="shared" si="181"/>
        <v>0</v>
      </c>
      <c r="XW142" s="1">
        <f t="shared" si="182"/>
        <v>0</v>
      </c>
      <c r="XX142" s="1">
        <f t="shared" si="183"/>
        <v>0</v>
      </c>
      <c r="XY142" s="1">
        <f t="shared" si="184"/>
        <v>0</v>
      </c>
      <c r="XZ142" s="1">
        <f t="shared" si="185"/>
        <v>0</v>
      </c>
      <c r="YA142" s="1">
        <f t="shared" si="186"/>
        <v>0</v>
      </c>
      <c r="YB142" s="1">
        <f t="shared" si="187"/>
        <v>0</v>
      </c>
      <c r="YC142" s="1">
        <f t="shared" si="188"/>
        <v>0</v>
      </c>
      <c r="YD142" s="132"/>
      <c r="YE142" s="133"/>
      <c r="YF142" s="133" t="e">
        <f t="shared" si="189"/>
        <v>#DIV/0!</v>
      </c>
      <c r="YG142" s="130"/>
      <c r="YH142" s="130" t="e">
        <f t="shared" si="190"/>
        <v>#DIV/0!</v>
      </c>
      <c r="YI142" s="129"/>
      <c r="YJ142" s="128" t="e">
        <f t="shared" si="191"/>
        <v>#DIV/0!</v>
      </c>
      <c r="YK142" s="177"/>
      <c r="YL142">
        <v>1</v>
      </c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>
        <f t="shared" si="228"/>
        <v>0</v>
      </c>
      <c r="ACD142" s="25" t="e">
        <f t="shared" si="158"/>
        <v>#DIV/0!</v>
      </c>
      <c r="ACE142" s="11">
        <f t="shared" si="192"/>
        <v>0</v>
      </c>
      <c r="ACF142" s="11" t="e">
        <f t="shared" si="193"/>
        <v>#DIV/0!</v>
      </c>
      <c r="ACG142" s="1">
        <v>5</v>
      </c>
      <c r="ACH142" s="1">
        <v>1</v>
      </c>
      <c r="ACI142" s="11">
        <f t="shared" si="194"/>
        <v>34000</v>
      </c>
      <c r="ACJ142" s="45">
        <v>1</v>
      </c>
      <c r="ACK142" s="13">
        <f t="shared" si="195"/>
        <v>34000</v>
      </c>
      <c r="ACL142">
        <v>1</v>
      </c>
      <c r="ACM142" s="25">
        <f t="shared" si="229"/>
        <v>34000</v>
      </c>
      <c r="ACN142" s="11">
        <f t="shared" si="230"/>
        <v>34000</v>
      </c>
      <c r="ACO142" s="65"/>
      <c r="ACR142" s="1" t="s">
        <v>258</v>
      </c>
      <c r="ACZ142" s="1" t="s">
        <v>259</v>
      </c>
      <c r="ADD142" s="1" t="s">
        <v>189</v>
      </c>
      <c r="ADU142" s="1">
        <v>2</v>
      </c>
      <c r="AFL142" s="1">
        <v>1</v>
      </c>
      <c r="AGJ142" s="1">
        <v>34000</v>
      </c>
      <c r="AGK142" s="11">
        <f t="shared" si="235"/>
        <v>0</v>
      </c>
      <c r="AHH142" s="1">
        <v>34000</v>
      </c>
      <c r="AHW142" s="1">
        <v>1</v>
      </c>
      <c r="AHX142" s="1">
        <v>1</v>
      </c>
      <c r="AIH142" s="1">
        <v>1</v>
      </c>
      <c r="AII142" s="1">
        <v>3</v>
      </c>
      <c r="AIJ142" s="1">
        <v>1</v>
      </c>
      <c r="AIW142" s="11"/>
      <c r="AIX142" s="11"/>
      <c r="AIZ142" s="11"/>
      <c r="AJA142" s="1">
        <v>34000</v>
      </c>
      <c r="AJB142" s="1">
        <v>1</v>
      </c>
      <c r="AJC142" s="1">
        <v>1</v>
      </c>
      <c r="AJD142" s="1">
        <v>100</v>
      </c>
      <c r="AJE142" s="45"/>
      <c r="AJF142" s="381">
        <v>34000</v>
      </c>
      <c r="AJG142" s="11" t="e">
        <f t="shared" si="196"/>
        <v>#DIV/0!</v>
      </c>
      <c r="AJH142" s="60"/>
      <c r="AJI142" s="12"/>
      <c r="AJU142" s="1">
        <f t="shared" si="231"/>
        <v>0</v>
      </c>
      <c r="AJX142" s="1">
        <f t="shared" si="232"/>
        <v>0</v>
      </c>
      <c r="AJY142" s="60"/>
      <c r="AJZ142" s="1" t="s">
        <v>260</v>
      </c>
      <c r="AKA142" s="1" t="s">
        <v>260</v>
      </c>
      <c r="AKB142" s="1" t="s">
        <v>261</v>
      </c>
      <c r="AKC142" s="1" t="s">
        <v>260</v>
      </c>
      <c r="AKD142" s="1" t="s">
        <v>260</v>
      </c>
      <c r="AKE142" s="1" t="s">
        <v>260</v>
      </c>
      <c r="AKF142" s="1" t="s">
        <v>260</v>
      </c>
      <c r="AKG142" s="1" t="s">
        <v>260</v>
      </c>
      <c r="AKH142" s="1" t="s">
        <v>262</v>
      </c>
      <c r="AKI142" s="1" t="s">
        <v>260</v>
      </c>
      <c r="AKJ142" s="1" t="s">
        <v>260</v>
      </c>
      <c r="AKK142" s="1" t="s">
        <v>260</v>
      </c>
      <c r="AKL142" s="1" t="s">
        <v>260</v>
      </c>
      <c r="AKM142" s="1" t="s">
        <v>260</v>
      </c>
      <c r="AKN142" s="1" t="s">
        <v>260</v>
      </c>
      <c r="AKO142" s="1" t="s">
        <v>260</v>
      </c>
      <c r="AKP142" s="1" t="s">
        <v>263</v>
      </c>
      <c r="AKQ142" s="1" t="s">
        <v>260</v>
      </c>
      <c r="AKR142" s="1" t="s">
        <v>260</v>
      </c>
      <c r="AKS142" s="1" t="s">
        <v>260</v>
      </c>
      <c r="AKT142" s="1" t="s">
        <v>260</v>
      </c>
      <c r="AKU142" s="1" t="s">
        <v>260</v>
      </c>
      <c r="AKV142" s="1" t="s">
        <v>260</v>
      </c>
      <c r="AKW142" s="1" t="s">
        <v>260</v>
      </c>
      <c r="AKX142" s="1" t="s">
        <v>260</v>
      </c>
      <c r="AKY142" s="1" t="s">
        <v>260</v>
      </c>
      <c r="AKZ142" s="1" t="s">
        <v>260</v>
      </c>
      <c r="ALA142" s="1" t="s">
        <v>260</v>
      </c>
      <c r="ALB142" s="1" t="s">
        <v>260</v>
      </c>
      <c r="ALC142" s="1" t="s">
        <v>260</v>
      </c>
      <c r="ALD142" s="1" t="s">
        <v>260</v>
      </c>
      <c r="ALE142" s="1" t="s">
        <v>260</v>
      </c>
      <c r="ALF142" s="1" t="s">
        <v>260</v>
      </c>
      <c r="ALG142" s="1" t="s">
        <v>260</v>
      </c>
      <c r="ALH142" s="1" t="s">
        <v>260</v>
      </c>
      <c r="ALI142" s="1" t="s">
        <v>260</v>
      </c>
      <c r="ALJ142" s="1" t="s">
        <v>260</v>
      </c>
      <c r="ALL142" s="11" t="e">
        <f t="shared" si="233"/>
        <v>#DIV/0!</v>
      </c>
      <c r="ALM142" s="28">
        <v>34000</v>
      </c>
      <c r="ALS142" s="60"/>
      <c r="AMB142" s="1">
        <v>1</v>
      </c>
      <c r="AMH142" s="403"/>
    </row>
    <row r="143" spans="1:1022" s="20" customFormat="1" ht="15" customHeight="1" x14ac:dyDescent="0.25">
      <c r="A143" s="269"/>
      <c r="B143" s="113">
        <v>141</v>
      </c>
      <c r="C143" s="304" t="s">
        <v>810</v>
      </c>
      <c r="D143" s="304" t="s">
        <v>818</v>
      </c>
      <c r="E143" s="20">
        <v>2003</v>
      </c>
      <c r="H143" s="20">
        <v>1</v>
      </c>
      <c r="I143" s="20">
        <v>1</v>
      </c>
      <c r="J143" s="20">
        <v>1</v>
      </c>
      <c r="K143" s="20">
        <v>1997</v>
      </c>
      <c r="L143" s="20">
        <v>2000</v>
      </c>
      <c r="AA143" s="20">
        <v>1</v>
      </c>
      <c r="AB143" s="20">
        <v>1</v>
      </c>
      <c r="AC143" s="20">
        <v>1</v>
      </c>
      <c r="AD143" s="20">
        <v>1</v>
      </c>
      <c r="AW143" s="20">
        <v>1</v>
      </c>
      <c r="CF143" s="20">
        <v>1</v>
      </c>
      <c r="CH143" s="247"/>
      <c r="CP143" s="20">
        <f t="shared" si="197"/>
        <v>0</v>
      </c>
      <c r="CS143" s="20">
        <f t="shared" si="162"/>
        <v>0</v>
      </c>
      <c r="DO143" s="20">
        <f t="shared" si="198"/>
        <v>0</v>
      </c>
      <c r="DX143" s="20">
        <f t="shared" si="199"/>
        <v>0</v>
      </c>
      <c r="EE143" s="20">
        <f t="shared" si="200"/>
        <v>0</v>
      </c>
      <c r="EH143" s="20">
        <f t="shared" si="201"/>
        <v>0</v>
      </c>
      <c r="GP143" s="20">
        <f t="shared" si="163"/>
        <v>0</v>
      </c>
      <c r="GY143" s="20">
        <f t="shared" si="202"/>
        <v>0</v>
      </c>
      <c r="HC143" s="20">
        <f t="shared" si="203"/>
        <v>0</v>
      </c>
      <c r="HS143" s="20">
        <f t="shared" si="204"/>
        <v>0</v>
      </c>
      <c r="HX143" s="20">
        <f t="shared" si="164"/>
        <v>0</v>
      </c>
      <c r="ID143" s="20">
        <f t="shared" si="165"/>
        <v>0</v>
      </c>
      <c r="IN143" s="20">
        <f t="shared" si="205"/>
        <v>0</v>
      </c>
      <c r="IW143" s="20">
        <f t="shared" si="206"/>
        <v>0</v>
      </c>
      <c r="IZ143" s="20">
        <f t="shared" si="166"/>
        <v>0</v>
      </c>
      <c r="JJ143" s="20">
        <f t="shared" si="167"/>
        <v>0</v>
      </c>
      <c r="JV143" s="20">
        <f t="shared" si="207"/>
        <v>0</v>
      </c>
      <c r="KB143" s="20">
        <f t="shared" si="208"/>
        <v>0</v>
      </c>
      <c r="LG143" s="20">
        <f t="shared" si="168"/>
        <v>0</v>
      </c>
      <c r="LT143" s="20">
        <f t="shared" si="209"/>
        <v>0</v>
      </c>
      <c r="MA143" s="20">
        <f t="shared" si="210"/>
        <v>0</v>
      </c>
      <c r="MF143" s="20">
        <f t="shared" si="211"/>
        <v>0</v>
      </c>
      <c r="MM143" s="20">
        <f t="shared" si="212"/>
        <v>0</v>
      </c>
      <c r="MS143" s="20">
        <f t="shared" si="213"/>
        <v>0</v>
      </c>
      <c r="MU143" s="19"/>
      <c r="PD143" s="20">
        <f t="shared" si="169"/>
        <v>0</v>
      </c>
      <c r="QF143" s="20">
        <f t="shared" si="214"/>
        <v>0</v>
      </c>
      <c r="QY143" s="20">
        <f t="shared" si="215"/>
        <v>0</v>
      </c>
      <c r="RK143" s="20">
        <f t="shared" si="216"/>
        <v>0</v>
      </c>
      <c r="SA143" s="20">
        <f t="shared" si="217"/>
        <v>0</v>
      </c>
      <c r="SG143" s="20">
        <f t="shared" si="218"/>
        <v>0</v>
      </c>
      <c r="SO143" s="20">
        <f t="shared" si="219"/>
        <v>0</v>
      </c>
      <c r="TB143" s="20">
        <f t="shared" si="220"/>
        <v>0</v>
      </c>
      <c r="TS143" s="20">
        <f t="shared" si="170"/>
        <v>0</v>
      </c>
      <c r="UD143" s="20">
        <f t="shared" si="171"/>
        <v>0</v>
      </c>
      <c r="UG143" s="20">
        <f t="shared" si="172"/>
        <v>0</v>
      </c>
      <c r="UQ143" s="20">
        <f t="shared" si="221"/>
        <v>0</v>
      </c>
      <c r="VA143" s="20">
        <f t="shared" si="222"/>
        <v>0</v>
      </c>
      <c r="VG143" s="20">
        <f t="shared" si="223"/>
        <v>0</v>
      </c>
      <c r="WY143" s="20">
        <f t="shared" si="173"/>
        <v>0</v>
      </c>
      <c r="XB143" s="20">
        <f t="shared" si="224"/>
        <v>0</v>
      </c>
      <c r="XG143" s="20">
        <f t="shared" si="174"/>
        <v>0</v>
      </c>
      <c r="XK143" s="194"/>
      <c r="XL143" s="20">
        <f t="shared" si="175"/>
        <v>0</v>
      </c>
      <c r="XM143" s="20">
        <f t="shared" si="176"/>
        <v>0</v>
      </c>
      <c r="XN143" s="20">
        <f t="shared" si="225"/>
        <v>0</v>
      </c>
      <c r="XO143" s="20">
        <f t="shared" si="177"/>
        <v>0</v>
      </c>
      <c r="XP143" s="20">
        <f t="shared" si="226"/>
        <v>0</v>
      </c>
      <c r="XQ143" s="20">
        <f t="shared" si="178"/>
        <v>0</v>
      </c>
      <c r="XR143" s="20">
        <f t="shared" si="179"/>
        <v>0</v>
      </c>
      <c r="XS143" s="20">
        <f t="shared" si="234"/>
        <v>0</v>
      </c>
      <c r="XT143" s="20">
        <f t="shared" si="227"/>
        <v>0</v>
      </c>
      <c r="XU143" s="20">
        <f t="shared" si="180"/>
        <v>0</v>
      </c>
      <c r="XV143" s="20">
        <f t="shared" si="181"/>
        <v>0</v>
      </c>
      <c r="XW143" s="20">
        <f t="shared" si="182"/>
        <v>0</v>
      </c>
      <c r="XX143" s="20">
        <f t="shared" si="183"/>
        <v>0</v>
      </c>
      <c r="XY143" s="20">
        <f t="shared" si="184"/>
        <v>0</v>
      </c>
      <c r="XZ143" s="20">
        <f t="shared" si="185"/>
        <v>0</v>
      </c>
      <c r="YA143" s="20">
        <f t="shared" si="186"/>
        <v>0</v>
      </c>
      <c r="YB143" s="20">
        <f t="shared" si="187"/>
        <v>0</v>
      </c>
      <c r="YC143" s="20">
        <f t="shared" si="188"/>
        <v>0</v>
      </c>
      <c r="YD143" s="195"/>
      <c r="YE143" s="21"/>
      <c r="YF143" s="133" t="e">
        <f t="shared" si="189"/>
        <v>#DIV/0!</v>
      </c>
      <c r="YG143" s="21"/>
      <c r="YH143" s="130" t="e">
        <f t="shared" si="190"/>
        <v>#DIV/0!</v>
      </c>
      <c r="YJ143" s="128" t="e">
        <f t="shared" si="191"/>
        <v>#DIV/0!</v>
      </c>
      <c r="YK143" s="195"/>
      <c r="YL143" s="20">
        <v>1</v>
      </c>
      <c r="ACC143" s="20">
        <f t="shared" si="228"/>
        <v>0</v>
      </c>
      <c r="ACD143" s="25" t="e">
        <f t="shared" si="158"/>
        <v>#DIV/0!</v>
      </c>
      <c r="ACE143" s="21">
        <f t="shared" si="192"/>
        <v>0</v>
      </c>
      <c r="ACF143" s="11" t="e">
        <f t="shared" si="193"/>
        <v>#DIV/0!</v>
      </c>
      <c r="ACG143" s="20">
        <v>5</v>
      </c>
      <c r="ACH143" s="20">
        <v>1</v>
      </c>
      <c r="ACI143" s="11">
        <f t="shared" si="194"/>
        <v>114000</v>
      </c>
      <c r="ACJ143" s="50">
        <v>1</v>
      </c>
      <c r="ACK143" s="13">
        <f t="shared" si="195"/>
        <v>114000</v>
      </c>
      <c r="ACL143" s="20">
        <v>1</v>
      </c>
      <c r="ACM143" s="25">
        <f t="shared" si="229"/>
        <v>114000</v>
      </c>
      <c r="ACN143" s="11">
        <f t="shared" si="230"/>
        <v>114000</v>
      </c>
      <c r="ACO143" s="194"/>
      <c r="ACR143" s="73" t="s">
        <v>407</v>
      </c>
      <c r="ACZ143" s="20" t="s">
        <v>259</v>
      </c>
      <c r="ADD143" s="20" t="s">
        <v>189</v>
      </c>
      <c r="ADN143" s="20">
        <v>1</v>
      </c>
      <c r="ADU143" s="20">
        <v>2</v>
      </c>
      <c r="AFL143" s="20">
        <v>1</v>
      </c>
      <c r="AFQ143" s="20">
        <v>1</v>
      </c>
      <c r="AGJ143" s="20">
        <v>114000</v>
      </c>
      <c r="AGK143" s="21">
        <f t="shared" si="235"/>
        <v>0</v>
      </c>
      <c r="AHH143" s="20">
        <v>114000</v>
      </c>
      <c r="AII143" s="20">
        <v>3</v>
      </c>
      <c r="AIJ143" s="20">
        <v>1</v>
      </c>
      <c r="AIW143" s="21"/>
      <c r="AIX143" s="21"/>
      <c r="AIZ143" s="21"/>
      <c r="AJA143" s="20">
        <v>114000</v>
      </c>
      <c r="AJB143" s="20">
        <v>1</v>
      </c>
      <c r="AJC143" s="20">
        <v>1</v>
      </c>
      <c r="AJD143" s="20">
        <v>100</v>
      </c>
      <c r="AJE143" s="50"/>
      <c r="AJF143" s="387">
        <v>114000</v>
      </c>
      <c r="AJG143" s="11" t="e">
        <f t="shared" si="196"/>
        <v>#DIV/0!</v>
      </c>
      <c r="AJH143" s="196"/>
      <c r="AJI143" s="22"/>
      <c r="AJU143" s="20">
        <f t="shared" si="231"/>
        <v>0</v>
      </c>
      <c r="AJX143" s="20">
        <f t="shared" si="232"/>
        <v>0</v>
      </c>
      <c r="AJY143" s="196"/>
      <c r="AJZ143" s="20" t="s">
        <v>260</v>
      </c>
      <c r="AKA143" s="20" t="s">
        <v>260</v>
      </c>
      <c r="AKB143" s="20" t="s">
        <v>261</v>
      </c>
      <c r="AKC143" s="20" t="s">
        <v>260</v>
      </c>
      <c r="AKD143" s="20" t="s">
        <v>260</v>
      </c>
      <c r="AKE143" s="20" t="s">
        <v>260</v>
      </c>
      <c r="AKF143" s="20" t="s">
        <v>260</v>
      </c>
      <c r="AKG143" s="20" t="s">
        <v>260</v>
      </c>
      <c r="AKH143" s="20" t="s">
        <v>262</v>
      </c>
      <c r="AKI143" s="20" t="s">
        <v>260</v>
      </c>
      <c r="AKJ143" s="20" t="s">
        <v>260</v>
      </c>
      <c r="AKK143" s="20" t="s">
        <v>260</v>
      </c>
      <c r="AKL143" s="20" t="s">
        <v>260</v>
      </c>
      <c r="AKM143" s="20" t="s">
        <v>260</v>
      </c>
      <c r="AKN143" s="20" t="s">
        <v>260</v>
      </c>
      <c r="AKO143" s="20" t="s">
        <v>260</v>
      </c>
      <c r="AKP143" s="20" t="s">
        <v>263</v>
      </c>
      <c r="AKQ143" s="20" t="s">
        <v>260</v>
      </c>
      <c r="AKR143" s="20" t="s">
        <v>260</v>
      </c>
      <c r="AKS143" s="20" t="s">
        <v>260</v>
      </c>
      <c r="AKT143" s="20" t="s">
        <v>260</v>
      </c>
      <c r="AKU143" s="20" t="s">
        <v>260</v>
      </c>
      <c r="AKV143" s="20" t="s">
        <v>260</v>
      </c>
      <c r="AKW143" s="20" t="s">
        <v>260</v>
      </c>
      <c r="AKX143" s="20" t="s">
        <v>260</v>
      </c>
      <c r="AKY143" s="20" t="s">
        <v>260</v>
      </c>
      <c r="AKZ143" s="20" t="s">
        <v>260</v>
      </c>
      <c r="ALA143" s="20" t="s">
        <v>260</v>
      </c>
      <c r="ALB143" s="20" t="s">
        <v>260</v>
      </c>
      <c r="ALC143" s="20" t="s">
        <v>260</v>
      </c>
      <c r="ALD143" s="20" t="s">
        <v>260</v>
      </c>
      <c r="ALE143" s="20" t="s">
        <v>260</v>
      </c>
      <c r="ALF143" s="20" t="s">
        <v>260</v>
      </c>
      <c r="ALG143" s="20" t="s">
        <v>260</v>
      </c>
      <c r="ALH143" s="20" t="s">
        <v>260</v>
      </c>
      <c r="ALI143" s="20" t="s">
        <v>260</v>
      </c>
      <c r="ALJ143" s="20" t="s">
        <v>260</v>
      </c>
      <c r="ALL143" s="21" t="e">
        <f t="shared" si="233"/>
        <v>#DIV/0!</v>
      </c>
      <c r="ALM143" s="21">
        <v>114000</v>
      </c>
      <c r="ALS143" s="196"/>
      <c r="ALT143" s="20">
        <v>1</v>
      </c>
      <c r="AMB143" s="20">
        <v>1</v>
      </c>
      <c r="AMH143" s="403"/>
    </row>
    <row r="144" spans="1:1022" s="1" customFormat="1" ht="15" customHeight="1" x14ac:dyDescent="0.25">
      <c r="A144" s="268"/>
      <c r="B144" s="113">
        <v>142</v>
      </c>
      <c r="C144" s="304" t="s">
        <v>810</v>
      </c>
      <c r="D144" s="304" t="s">
        <v>819</v>
      </c>
      <c r="E144" s="1">
        <v>2003</v>
      </c>
      <c r="F144" s="1">
        <v>1</v>
      </c>
      <c r="G144" s="1">
        <v>1</v>
      </c>
      <c r="J144" s="1">
        <v>1</v>
      </c>
      <c r="K144" s="1">
        <v>2000</v>
      </c>
      <c r="L144" s="1">
        <v>2000</v>
      </c>
      <c r="M144" s="1">
        <v>1</v>
      </c>
      <c r="AD144" s="1">
        <v>1</v>
      </c>
      <c r="AW144" s="1">
        <v>1</v>
      </c>
      <c r="AY144" s="1">
        <v>1</v>
      </c>
      <c r="BA144" s="1">
        <v>1</v>
      </c>
      <c r="BB144" s="1">
        <v>13</v>
      </c>
      <c r="BE144" s="1">
        <v>1</v>
      </c>
      <c r="CG144" s="1">
        <v>1</v>
      </c>
      <c r="CH144" s="246"/>
      <c r="CP144" s="1">
        <f t="shared" si="197"/>
        <v>0</v>
      </c>
      <c r="CS144" s="1">
        <f t="shared" si="162"/>
        <v>0</v>
      </c>
      <c r="DO144" s="1">
        <f t="shared" si="198"/>
        <v>0</v>
      </c>
      <c r="DX144" s="1">
        <f t="shared" si="199"/>
        <v>0</v>
      </c>
      <c r="EE144" s="1">
        <f t="shared" si="200"/>
        <v>0</v>
      </c>
      <c r="EH144" s="1">
        <f t="shared" si="201"/>
        <v>0</v>
      </c>
      <c r="FF144" s="116"/>
      <c r="GP144" s="1">
        <f t="shared" si="163"/>
        <v>0</v>
      </c>
      <c r="GY144" s="1">
        <f t="shared" si="202"/>
        <v>0</v>
      </c>
      <c r="HC144" s="1">
        <f t="shared" si="203"/>
        <v>0</v>
      </c>
      <c r="HS144" s="1">
        <f t="shared" si="204"/>
        <v>0</v>
      </c>
      <c r="HX144" s="1">
        <f t="shared" si="164"/>
        <v>0</v>
      </c>
      <c r="ID144" s="1">
        <f t="shared" si="165"/>
        <v>0</v>
      </c>
      <c r="IN144" s="1">
        <f t="shared" si="205"/>
        <v>0</v>
      </c>
      <c r="IW144" s="1">
        <f t="shared" si="206"/>
        <v>0</v>
      </c>
      <c r="IZ144" s="1">
        <f t="shared" si="166"/>
        <v>0</v>
      </c>
      <c r="JJ144" s="1">
        <f t="shared" si="167"/>
        <v>0</v>
      </c>
      <c r="JV144" s="1">
        <f t="shared" si="207"/>
        <v>0</v>
      </c>
      <c r="KB144" s="1">
        <f t="shared" si="208"/>
        <v>0</v>
      </c>
      <c r="LG144" s="1">
        <f t="shared" si="168"/>
        <v>0</v>
      </c>
      <c r="LT144" s="1">
        <f t="shared" si="209"/>
        <v>0</v>
      </c>
      <c r="MA144" s="1">
        <f t="shared" si="210"/>
        <v>0</v>
      </c>
      <c r="MF144" s="1">
        <f t="shared" si="211"/>
        <v>0</v>
      </c>
      <c r="MM144" s="1">
        <f t="shared" si="212"/>
        <v>0</v>
      </c>
      <c r="MS144" s="1">
        <f t="shared" si="213"/>
        <v>0</v>
      </c>
      <c r="MU144" s="115"/>
      <c r="OI144" s="120"/>
      <c r="PD144" s="1">
        <f t="shared" si="169"/>
        <v>0</v>
      </c>
      <c r="QF144" s="1">
        <f t="shared" si="214"/>
        <v>0</v>
      </c>
      <c r="QY144" s="1">
        <f t="shared" si="215"/>
        <v>0</v>
      </c>
      <c r="RK144" s="1">
        <f t="shared" si="216"/>
        <v>0</v>
      </c>
      <c r="SA144" s="1">
        <f t="shared" si="217"/>
        <v>0</v>
      </c>
      <c r="SG144" s="1">
        <f t="shared" si="218"/>
        <v>0</v>
      </c>
      <c r="SO144" s="1">
        <f t="shared" si="219"/>
        <v>0</v>
      </c>
      <c r="TB144" s="1">
        <f t="shared" si="220"/>
        <v>0</v>
      </c>
      <c r="TS144" s="1">
        <f t="shared" si="170"/>
        <v>0</v>
      </c>
      <c r="UD144" s="1">
        <f t="shared" si="171"/>
        <v>0</v>
      </c>
      <c r="UG144" s="1">
        <f t="shared" si="172"/>
        <v>0</v>
      </c>
      <c r="UQ144" s="1">
        <f t="shared" si="221"/>
        <v>0</v>
      </c>
      <c r="VA144" s="1">
        <f t="shared" si="222"/>
        <v>0</v>
      </c>
      <c r="VG144" s="1">
        <f t="shared" si="223"/>
        <v>0</v>
      </c>
      <c r="WY144" s="1">
        <f t="shared" si="173"/>
        <v>0</v>
      </c>
      <c r="XB144" s="1">
        <f t="shared" si="224"/>
        <v>0</v>
      </c>
      <c r="XG144" s="1">
        <f t="shared" si="174"/>
        <v>0</v>
      </c>
      <c r="XI144" s="1">
        <v>1</v>
      </c>
      <c r="XK144" s="108"/>
      <c r="XL144" s="1">
        <f t="shared" si="175"/>
        <v>0</v>
      </c>
      <c r="XM144" s="1">
        <f t="shared" si="176"/>
        <v>0</v>
      </c>
      <c r="XN144" s="1">
        <f t="shared" si="225"/>
        <v>0</v>
      </c>
      <c r="XO144" s="1">
        <f t="shared" si="177"/>
        <v>0</v>
      </c>
      <c r="XP144" s="1">
        <f t="shared" si="226"/>
        <v>0</v>
      </c>
      <c r="XQ144" s="1">
        <f t="shared" si="178"/>
        <v>0</v>
      </c>
      <c r="XR144" s="1">
        <f t="shared" si="179"/>
        <v>0</v>
      </c>
      <c r="XS144" s="1">
        <f t="shared" si="234"/>
        <v>0</v>
      </c>
      <c r="XT144" s="1">
        <f t="shared" si="227"/>
        <v>0</v>
      </c>
      <c r="XU144" s="1">
        <f t="shared" si="180"/>
        <v>0</v>
      </c>
      <c r="XV144" s="1">
        <f t="shared" si="181"/>
        <v>0</v>
      </c>
      <c r="XW144" s="1">
        <f t="shared" si="182"/>
        <v>0</v>
      </c>
      <c r="XX144" s="1">
        <f t="shared" si="183"/>
        <v>0</v>
      </c>
      <c r="XY144" s="1">
        <f t="shared" si="184"/>
        <v>0</v>
      </c>
      <c r="XZ144" s="1">
        <f t="shared" si="185"/>
        <v>0</v>
      </c>
      <c r="YA144" s="1">
        <f t="shared" si="186"/>
        <v>0</v>
      </c>
      <c r="YB144" s="1">
        <f t="shared" si="187"/>
        <v>0</v>
      </c>
      <c r="YC144" s="1">
        <f t="shared" si="188"/>
        <v>1</v>
      </c>
      <c r="YD144" s="132"/>
      <c r="YE144" s="133">
        <f>SUM(XL144:YC144)</f>
        <v>1</v>
      </c>
      <c r="YF144" s="133">
        <f t="shared" si="189"/>
        <v>72000</v>
      </c>
      <c r="YG144" s="130">
        <v>1</v>
      </c>
      <c r="YH144" s="130">
        <f t="shared" si="190"/>
        <v>72000</v>
      </c>
      <c r="YI144" s="129">
        <v>1</v>
      </c>
      <c r="YJ144" s="128">
        <f t="shared" si="191"/>
        <v>72000</v>
      </c>
      <c r="YK144" s="177"/>
      <c r="YL144">
        <v>1</v>
      </c>
      <c r="YM144"/>
      <c r="YN144"/>
      <c r="YO144"/>
      <c r="YP144"/>
      <c r="YQ144"/>
      <c r="YR144"/>
      <c r="YS144"/>
      <c r="YT144"/>
      <c r="YU144"/>
      <c r="YV144"/>
      <c r="YW144"/>
      <c r="YX144"/>
      <c r="YY144"/>
      <c r="YZ144"/>
      <c r="ZA144"/>
      <c r="ZB144"/>
      <c r="ZC144"/>
      <c r="ZD144"/>
      <c r="ZE144"/>
      <c r="ZF144"/>
      <c r="ZG144"/>
      <c r="ZH144"/>
      <c r="ZI144"/>
      <c r="ZJ144"/>
      <c r="ZK144"/>
      <c r="ZL144"/>
      <c r="ZM144"/>
      <c r="ZN144"/>
      <c r="ZO144"/>
      <c r="ZP144"/>
      <c r="ZQ144"/>
      <c r="ZR144"/>
      <c r="ZS144"/>
      <c r="ZT144"/>
      <c r="ZU144"/>
      <c r="ZV144"/>
      <c r="ZW144"/>
      <c r="ZX144"/>
      <c r="ZY144"/>
      <c r="ZZ144"/>
      <c r="AAA144"/>
      <c r="AAB144"/>
      <c r="AAC144"/>
      <c r="AAD144"/>
      <c r="AAE144"/>
      <c r="AAF144"/>
      <c r="AAG144"/>
      <c r="AAH144"/>
      <c r="AAI144"/>
      <c r="AAJ144"/>
      <c r="AAK144"/>
      <c r="AAL144"/>
      <c r="AAM144"/>
      <c r="AAN144"/>
      <c r="AAO144"/>
      <c r="AAP144"/>
      <c r="AAQ144"/>
      <c r="AAR144"/>
      <c r="AAS144"/>
      <c r="AAT144"/>
      <c r="AAU144"/>
      <c r="AAV144"/>
      <c r="AAW144"/>
      <c r="AAX144"/>
      <c r="AAY144"/>
      <c r="AAZ144"/>
      <c r="ABA144"/>
      <c r="ABB144"/>
      <c r="ABC144"/>
      <c r="ABD144"/>
      <c r="ABE144"/>
      <c r="ABF144"/>
      <c r="ABG144"/>
      <c r="ABH144"/>
      <c r="ABI144"/>
      <c r="ABJ144"/>
      <c r="ABK144"/>
      <c r="ABL144"/>
      <c r="ABM144"/>
      <c r="ABN144"/>
      <c r="ABO144"/>
      <c r="ABP144"/>
      <c r="ABQ144"/>
      <c r="ABR144"/>
      <c r="ABS144"/>
      <c r="ABT144"/>
      <c r="ABU144"/>
      <c r="ABV144"/>
      <c r="ABW144"/>
      <c r="ABX144"/>
      <c r="ABY144"/>
      <c r="ABZ144"/>
      <c r="ACA144"/>
      <c r="ACB144"/>
      <c r="ACC144">
        <f t="shared" si="228"/>
        <v>0</v>
      </c>
      <c r="ACD144" s="25" t="e">
        <f t="shared" si="158"/>
        <v>#DIV/0!</v>
      </c>
      <c r="ACE144" s="11">
        <f t="shared" si="192"/>
        <v>1</v>
      </c>
      <c r="ACF144" s="11">
        <f t="shared" si="193"/>
        <v>72000</v>
      </c>
      <c r="ACG144" s="1">
        <v>5</v>
      </c>
      <c r="ACH144" s="1">
        <v>1</v>
      </c>
      <c r="ACI144" s="11">
        <f t="shared" si="194"/>
        <v>72000</v>
      </c>
      <c r="ACJ144" s="45">
        <v>1</v>
      </c>
      <c r="ACK144" s="13">
        <f t="shared" si="195"/>
        <v>72000</v>
      </c>
      <c r="ACL144">
        <v>1</v>
      </c>
      <c r="ACM144" s="25">
        <f t="shared" si="229"/>
        <v>72000</v>
      </c>
      <c r="ACN144" s="11">
        <f t="shared" si="230"/>
        <v>72000</v>
      </c>
      <c r="ACO144" s="65"/>
      <c r="ACR144" s="1" t="s">
        <v>258</v>
      </c>
      <c r="ACZ144" s="1" t="s">
        <v>259</v>
      </c>
      <c r="ADD144" s="1" t="s">
        <v>185</v>
      </c>
      <c r="ADU144" s="1">
        <v>2</v>
      </c>
      <c r="AFK144" s="1">
        <v>1</v>
      </c>
      <c r="AGJ144" s="1">
        <v>72000</v>
      </c>
      <c r="AGK144" s="11">
        <f t="shared" si="235"/>
        <v>0</v>
      </c>
      <c r="AHH144" s="1">
        <v>72000</v>
      </c>
      <c r="AII144" s="1">
        <v>1</v>
      </c>
      <c r="AIJ144" s="1">
        <v>1</v>
      </c>
      <c r="AIV144" s="1">
        <v>1</v>
      </c>
      <c r="AIW144" s="11"/>
      <c r="AIX144" s="11"/>
      <c r="AIZ144" s="11"/>
      <c r="AJA144" s="1">
        <v>72000</v>
      </c>
      <c r="AJB144" s="1">
        <v>1</v>
      </c>
      <c r="AJC144" s="1">
        <v>1</v>
      </c>
      <c r="AJD144" s="1">
        <v>100</v>
      </c>
      <c r="AJE144" s="45"/>
      <c r="AJF144" s="381">
        <v>72000</v>
      </c>
      <c r="AJG144" s="11">
        <f t="shared" si="196"/>
        <v>72000</v>
      </c>
      <c r="AJH144" s="60"/>
      <c r="AJI144" s="12"/>
      <c r="AJU144" s="1">
        <f t="shared" si="231"/>
        <v>0</v>
      </c>
      <c r="AJX144" s="1">
        <f t="shared" si="232"/>
        <v>0</v>
      </c>
      <c r="AJY144" s="60"/>
      <c r="AJZ144" s="1" t="s">
        <v>260</v>
      </c>
      <c r="AKA144" s="1" t="s">
        <v>260</v>
      </c>
      <c r="AKB144" s="1" t="s">
        <v>261</v>
      </c>
      <c r="AKC144" s="1" t="s">
        <v>260</v>
      </c>
      <c r="AKD144" s="1" t="s">
        <v>260</v>
      </c>
      <c r="AKE144" s="1" t="s">
        <v>260</v>
      </c>
      <c r="AKF144" s="1" t="s">
        <v>260</v>
      </c>
      <c r="AKG144" s="1" t="s">
        <v>260</v>
      </c>
      <c r="AKH144" s="1" t="s">
        <v>262</v>
      </c>
      <c r="AKI144" s="1" t="s">
        <v>260</v>
      </c>
      <c r="AKJ144" s="1" t="s">
        <v>260</v>
      </c>
      <c r="AKK144" s="1" t="s">
        <v>260</v>
      </c>
      <c r="AKL144" s="1" t="s">
        <v>260</v>
      </c>
      <c r="AKM144" s="1" t="s">
        <v>260</v>
      </c>
      <c r="AKN144" s="1" t="s">
        <v>260</v>
      </c>
      <c r="AKO144" s="1" t="s">
        <v>260</v>
      </c>
      <c r="AKP144" s="1" t="s">
        <v>263</v>
      </c>
      <c r="AKQ144" s="1" t="s">
        <v>260</v>
      </c>
      <c r="AKR144" s="1" t="s">
        <v>260</v>
      </c>
      <c r="AKS144" s="1" t="s">
        <v>260</v>
      </c>
      <c r="AKT144" s="1" t="s">
        <v>260</v>
      </c>
      <c r="AKU144" s="1" t="s">
        <v>260</v>
      </c>
      <c r="AKV144" s="1" t="s">
        <v>260</v>
      </c>
      <c r="AKW144" s="1" t="s">
        <v>260</v>
      </c>
      <c r="AKX144" s="1" t="s">
        <v>260</v>
      </c>
      <c r="AKY144" s="1" t="s">
        <v>260</v>
      </c>
      <c r="AKZ144" s="1" t="s">
        <v>260</v>
      </c>
      <c r="ALA144" s="1" t="s">
        <v>260</v>
      </c>
      <c r="ALB144" s="1" t="s">
        <v>260</v>
      </c>
      <c r="ALC144" s="1" t="s">
        <v>260</v>
      </c>
      <c r="ALD144" s="1" t="s">
        <v>260</v>
      </c>
      <c r="ALE144" s="1" t="s">
        <v>260</v>
      </c>
      <c r="ALF144" s="1" t="s">
        <v>260</v>
      </c>
      <c r="ALG144" s="1" t="s">
        <v>260</v>
      </c>
      <c r="ALH144" s="1" t="s">
        <v>260</v>
      </c>
      <c r="ALI144" s="1" t="s">
        <v>260</v>
      </c>
      <c r="ALJ144" s="1" t="s">
        <v>260</v>
      </c>
      <c r="ALL144" s="11" t="e">
        <f t="shared" si="233"/>
        <v>#DIV/0!</v>
      </c>
      <c r="ALM144" s="28">
        <v>72000</v>
      </c>
      <c r="ALS144" s="60"/>
      <c r="ALT144" s="1">
        <v>1</v>
      </c>
      <c r="AMB144" s="1">
        <v>1</v>
      </c>
      <c r="AMH144" s="403"/>
    </row>
    <row r="145" spans="1:1022" s="1" customFormat="1" ht="15" customHeight="1" x14ac:dyDescent="0.25">
      <c r="A145" s="268"/>
      <c r="B145" s="113">
        <v>143</v>
      </c>
      <c r="C145" s="304" t="s">
        <v>810</v>
      </c>
      <c r="D145" s="304" t="s">
        <v>820</v>
      </c>
      <c r="E145" s="1">
        <v>2003</v>
      </c>
      <c r="F145" s="1">
        <v>1</v>
      </c>
      <c r="G145" s="1">
        <v>1</v>
      </c>
      <c r="J145" s="1">
        <v>1</v>
      </c>
      <c r="K145" s="1">
        <v>2000</v>
      </c>
      <c r="L145" s="1">
        <v>2000</v>
      </c>
      <c r="M145" s="1">
        <v>1</v>
      </c>
      <c r="AD145" s="1">
        <v>1</v>
      </c>
      <c r="AW145" s="1">
        <v>1</v>
      </c>
      <c r="AY145" s="1">
        <v>1</v>
      </c>
      <c r="BA145" s="1">
        <v>1</v>
      </c>
      <c r="BB145" s="1">
        <v>13</v>
      </c>
      <c r="BE145" s="1">
        <v>1</v>
      </c>
      <c r="BG145" s="1">
        <v>3</v>
      </c>
      <c r="CG145" s="1">
        <v>1</v>
      </c>
      <c r="CH145" s="246"/>
      <c r="CP145" s="1">
        <f t="shared" si="197"/>
        <v>0</v>
      </c>
      <c r="CS145" s="1">
        <f t="shared" si="162"/>
        <v>0</v>
      </c>
      <c r="DO145" s="1">
        <f t="shared" si="198"/>
        <v>0</v>
      </c>
      <c r="DX145" s="1">
        <f t="shared" si="199"/>
        <v>0</v>
      </c>
      <c r="EE145" s="1">
        <f t="shared" si="200"/>
        <v>0</v>
      </c>
      <c r="EH145" s="1">
        <f t="shared" si="201"/>
        <v>0</v>
      </c>
      <c r="FF145" s="116"/>
      <c r="GP145" s="1">
        <f t="shared" si="163"/>
        <v>0</v>
      </c>
      <c r="GY145" s="1">
        <f t="shared" si="202"/>
        <v>0</v>
      </c>
      <c r="HC145" s="1">
        <f t="shared" si="203"/>
        <v>0</v>
      </c>
      <c r="HS145" s="1">
        <f t="shared" si="204"/>
        <v>0</v>
      </c>
      <c r="HX145" s="1">
        <f t="shared" si="164"/>
        <v>0</v>
      </c>
      <c r="ID145" s="1">
        <f t="shared" si="165"/>
        <v>0</v>
      </c>
      <c r="IN145" s="1">
        <f t="shared" si="205"/>
        <v>0</v>
      </c>
      <c r="IW145" s="1">
        <f t="shared" si="206"/>
        <v>0</v>
      </c>
      <c r="IZ145" s="1">
        <f t="shared" si="166"/>
        <v>0</v>
      </c>
      <c r="JJ145" s="1">
        <f t="shared" si="167"/>
        <v>0</v>
      </c>
      <c r="JV145" s="1">
        <f t="shared" si="207"/>
        <v>0</v>
      </c>
      <c r="KB145" s="1">
        <f t="shared" si="208"/>
        <v>0</v>
      </c>
      <c r="LG145" s="1">
        <f t="shared" si="168"/>
        <v>0</v>
      </c>
      <c r="LT145" s="1">
        <f t="shared" si="209"/>
        <v>0</v>
      </c>
      <c r="MA145" s="1">
        <f t="shared" si="210"/>
        <v>0</v>
      </c>
      <c r="MF145" s="1">
        <f t="shared" si="211"/>
        <v>0</v>
      </c>
      <c r="MM145" s="1">
        <f t="shared" si="212"/>
        <v>0</v>
      </c>
      <c r="MS145" s="1">
        <f t="shared" si="213"/>
        <v>0</v>
      </c>
      <c r="MU145" s="115"/>
      <c r="OI145" s="120"/>
      <c r="PD145" s="1">
        <f t="shared" si="169"/>
        <v>0</v>
      </c>
      <c r="QF145" s="1">
        <f t="shared" si="214"/>
        <v>0</v>
      </c>
      <c r="QY145" s="1">
        <f t="shared" si="215"/>
        <v>0</v>
      </c>
      <c r="RK145" s="1">
        <f t="shared" si="216"/>
        <v>0</v>
      </c>
      <c r="SA145" s="1">
        <f t="shared" si="217"/>
        <v>0</v>
      </c>
      <c r="SG145" s="1">
        <f t="shared" si="218"/>
        <v>0</v>
      </c>
      <c r="SO145" s="1">
        <f t="shared" si="219"/>
        <v>0</v>
      </c>
      <c r="TB145" s="1">
        <f t="shared" si="220"/>
        <v>0</v>
      </c>
      <c r="TS145" s="1">
        <f t="shared" si="170"/>
        <v>0</v>
      </c>
      <c r="UD145" s="1">
        <f t="shared" si="171"/>
        <v>0</v>
      </c>
      <c r="UG145" s="1">
        <f t="shared" si="172"/>
        <v>0</v>
      </c>
      <c r="UQ145" s="1">
        <f t="shared" si="221"/>
        <v>0</v>
      </c>
      <c r="VA145" s="1">
        <f t="shared" si="222"/>
        <v>0</v>
      </c>
      <c r="VG145" s="1">
        <f t="shared" si="223"/>
        <v>0</v>
      </c>
      <c r="WY145" s="1">
        <f t="shared" si="173"/>
        <v>0</v>
      </c>
      <c r="XB145" s="1">
        <f t="shared" si="224"/>
        <v>0</v>
      </c>
      <c r="XG145" s="1">
        <f t="shared" si="174"/>
        <v>0</v>
      </c>
      <c r="XI145" s="1">
        <v>1</v>
      </c>
      <c r="XK145" s="108"/>
      <c r="XL145" s="1">
        <f t="shared" si="175"/>
        <v>0</v>
      </c>
      <c r="XM145" s="1">
        <f t="shared" si="176"/>
        <v>0</v>
      </c>
      <c r="XN145" s="1">
        <f t="shared" si="225"/>
        <v>0</v>
      </c>
      <c r="XO145" s="1">
        <f t="shared" si="177"/>
        <v>0</v>
      </c>
      <c r="XP145" s="1">
        <f t="shared" si="226"/>
        <v>0</v>
      </c>
      <c r="XQ145" s="1">
        <f t="shared" si="178"/>
        <v>0</v>
      </c>
      <c r="XR145" s="1">
        <f t="shared" si="179"/>
        <v>0</v>
      </c>
      <c r="XS145" s="1">
        <f t="shared" si="234"/>
        <v>0</v>
      </c>
      <c r="XT145" s="1">
        <f t="shared" si="227"/>
        <v>0</v>
      </c>
      <c r="XU145" s="1">
        <f t="shared" si="180"/>
        <v>0</v>
      </c>
      <c r="XV145" s="1">
        <f t="shared" si="181"/>
        <v>0</v>
      </c>
      <c r="XW145" s="1">
        <f t="shared" si="182"/>
        <v>0</v>
      </c>
      <c r="XX145" s="1">
        <f t="shared" si="183"/>
        <v>0</v>
      </c>
      <c r="XY145" s="1">
        <f t="shared" si="184"/>
        <v>0</v>
      </c>
      <c r="XZ145" s="1">
        <f t="shared" si="185"/>
        <v>0</v>
      </c>
      <c r="YA145" s="1">
        <f t="shared" si="186"/>
        <v>0</v>
      </c>
      <c r="YB145" s="1">
        <f t="shared" si="187"/>
        <v>0</v>
      </c>
      <c r="YC145" s="1">
        <f t="shared" si="188"/>
        <v>1</v>
      </c>
      <c r="YD145" s="132"/>
      <c r="YE145" s="133">
        <f>SUM(XL145:YC145)</f>
        <v>1</v>
      </c>
      <c r="YF145" s="133">
        <f t="shared" si="189"/>
        <v>50000</v>
      </c>
      <c r="YG145" s="130">
        <v>1</v>
      </c>
      <c r="YH145" s="130">
        <f t="shared" si="190"/>
        <v>50000</v>
      </c>
      <c r="YI145" s="129">
        <v>1</v>
      </c>
      <c r="YJ145" s="128">
        <f t="shared" si="191"/>
        <v>50000</v>
      </c>
      <c r="YK145" s="177"/>
      <c r="YL145">
        <v>1</v>
      </c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>
        <f t="shared" si="228"/>
        <v>0</v>
      </c>
      <c r="ACD145" s="25" t="e">
        <f t="shared" si="158"/>
        <v>#DIV/0!</v>
      </c>
      <c r="ACE145" s="11">
        <f t="shared" si="192"/>
        <v>1</v>
      </c>
      <c r="ACF145" s="11">
        <f t="shared" si="193"/>
        <v>50000</v>
      </c>
      <c r="ACG145" s="1">
        <v>5</v>
      </c>
      <c r="ACH145" s="1">
        <v>1</v>
      </c>
      <c r="ACI145" s="11">
        <f t="shared" si="194"/>
        <v>50000</v>
      </c>
      <c r="ACJ145" s="45">
        <v>1</v>
      </c>
      <c r="ACK145" s="13">
        <f t="shared" si="195"/>
        <v>50000</v>
      </c>
      <c r="ACL145">
        <v>1</v>
      </c>
      <c r="ACM145" s="25">
        <f t="shared" si="229"/>
        <v>50000</v>
      </c>
      <c r="ACN145" s="11">
        <f t="shared" si="230"/>
        <v>50000</v>
      </c>
      <c r="ACO145" s="65"/>
      <c r="ACR145" s="39" t="s">
        <v>407</v>
      </c>
      <c r="ACZ145" s="1" t="s">
        <v>259</v>
      </c>
      <c r="ADD145" s="1" t="s">
        <v>189</v>
      </c>
      <c r="ADU145" s="1">
        <v>2</v>
      </c>
      <c r="AFK145" s="1">
        <v>1</v>
      </c>
      <c r="AGJ145" s="1">
        <v>50000</v>
      </c>
      <c r="AGK145" s="11">
        <f t="shared" si="235"/>
        <v>0</v>
      </c>
      <c r="AHH145" s="1">
        <v>50000</v>
      </c>
      <c r="AII145" s="1">
        <v>1</v>
      </c>
      <c r="AIJ145" s="1">
        <v>1</v>
      </c>
      <c r="AIW145" s="11"/>
      <c r="AIX145" s="11"/>
      <c r="AIZ145" s="11"/>
      <c r="AJA145" s="1">
        <v>50000</v>
      </c>
      <c r="AJB145" s="1">
        <v>1</v>
      </c>
      <c r="AJC145" s="1">
        <v>1</v>
      </c>
      <c r="AJD145" s="1">
        <v>100</v>
      </c>
      <c r="AJE145" s="45"/>
      <c r="AJF145" s="381">
        <v>50000</v>
      </c>
      <c r="AJG145" s="11">
        <f t="shared" si="196"/>
        <v>50000</v>
      </c>
      <c r="AJH145" s="60"/>
      <c r="AJI145" s="12"/>
      <c r="AJU145" s="1">
        <f t="shared" si="231"/>
        <v>0</v>
      </c>
      <c r="AJX145" s="1">
        <f t="shared" si="232"/>
        <v>0</v>
      </c>
      <c r="AJY145" s="60"/>
      <c r="AJZ145" s="1" t="s">
        <v>260</v>
      </c>
      <c r="AKA145" s="1" t="s">
        <v>260</v>
      </c>
      <c r="AKB145" s="1" t="s">
        <v>261</v>
      </c>
      <c r="AKC145" s="1" t="s">
        <v>260</v>
      </c>
      <c r="AKD145" s="1" t="s">
        <v>260</v>
      </c>
      <c r="AKE145" s="1" t="s">
        <v>260</v>
      </c>
      <c r="AKF145" s="1" t="s">
        <v>260</v>
      </c>
      <c r="AKG145" s="1" t="s">
        <v>260</v>
      </c>
      <c r="AKH145" s="1" t="s">
        <v>262</v>
      </c>
      <c r="AKI145" s="1" t="s">
        <v>260</v>
      </c>
      <c r="AKJ145" s="1" t="s">
        <v>260</v>
      </c>
      <c r="AKK145" s="1" t="s">
        <v>260</v>
      </c>
      <c r="AKL145" s="1" t="s">
        <v>260</v>
      </c>
      <c r="AKM145" s="1" t="s">
        <v>260</v>
      </c>
      <c r="AKN145" s="1" t="s">
        <v>260</v>
      </c>
      <c r="AKO145" s="1" t="s">
        <v>260</v>
      </c>
      <c r="AKP145" s="1" t="s">
        <v>263</v>
      </c>
      <c r="AKQ145" s="1" t="s">
        <v>260</v>
      </c>
      <c r="AKR145" s="1" t="s">
        <v>260</v>
      </c>
      <c r="AKS145" s="1" t="s">
        <v>260</v>
      </c>
      <c r="AKT145" s="1" t="s">
        <v>260</v>
      </c>
      <c r="AKU145" s="1" t="s">
        <v>260</v>
      </c>
      <c r="AKV145" s="1" t="s">
        <v>260</v>
      </c>
      <c r="AKW145" s="1" t="s">
        <v>260</v>
      </c>
      <c r="AKX145" s="1" t="s">
        <v>260</v>
      </c>
      <c r="AKY145" s="1" t="s">
        <v>260</v>
      </c>
      <c r="AKZ145" s="1" t="s">
        <v>260</v>
      </c>
      <c r="ALA145" s="1" t="s">
        <v>260</v>
      </c>
      <c r="ALB145" s="1" t="s">
        <v>260</v>
      </c>
      <c r="ALC145" s="1" t="s">
        <v>260</v>
      </c>
      <c r="ALD145" s="1" t="s">
        <v>260</v>
      </c>
      <c r="ALE145" s="1" t="s">
        <v>260</v>
      </c>
      <c r="ALF145" s="1" t="s">
        <v>260</v>
      </c>
      <c r="ALG145" s="1" t="s">
        <v>260</v>
      </c>
      <c r="ALH145" s="1" t="s">
        <v>260</v>
      </c>
      <c r="ALI145" s="1" t="s">
        <v>260</v>
      </c>
      <c r="ALJ145" s="1" t="s">
        <v>260</v>
      </c>
      <c r="ALL145" s="11" t="e">
        <f t="shared" si="233"/>
        <v>#DIV/0!</v>
      </c>
      <c r="ALM145" s="28">
        <v>50000</v>
      </c>
      <c r="ALS145" s="60"/>
      <c r="ALT145" s="1">
        <v>1</v>
      </c>
      <c r="AMA145" s="1">
        <v>1</v>
      </c>
      <c r="AMB145" s="1">
        <v>1</v>
      </c>
      <c r="AMH145" s="403"/>
    </row>
    <row r="146" spans="1:1022" s="20" customFormat="1" ht="15" customHeight="1" x14ac:dyDescent="0.25">
      <c r="A146" s="269"/>
      <c r="B146" s="113">
        <v>144</v>
      </c>
      <c r="C146" s="304" t="s">
        <v>810</v>
      </c>
      <c r="D146" s="304" t="s">
        <v>821</v>
      </c>
      <c r="E146" s="20">
        <v>2003</v>
      </c>
      <c r="H146" s="20">
        <v>1</v>
      </c>
      <c r="I146" s="20">
        <v>1</v>
      </c>
      <c r="J146" s="20">
        <v>1</v>
      </c>
      <c r="K146" s="20">
        <v>1997</v>
      </c>
      <c r="L146" s="20">
        <v>2001</v>
      </c>
      <c r="AA146" s="20">
        <v>1</v>
      </c>
      <c r="AB146" s="20">
        <v>1</v>
      </c>
      <c r="AC146" s="20">
        <v>1</v>
      </c>
      <c r="AD146" s="20">
        <v>1</v>
      </c>
      <c r="AE146" s="20">
        <v>1</v>
      </c>
      <c r="AW146" s="20">
        <v>1</v>
      </c>
      <c r="CH146" s="247"/>
      <c r="CP146" s="20">
        <f t="shared" si="197"/>
        <v>0</v>
      </c>
      <c r="CS146" s="20">
        <f t="shared" si="162"/>
        <v>0</v>
      </c>
      <c r="DO146" s="20">
        <f t="shared" si="198"/>
        <v>0</v>
      </c>
      <c r="DX146" s="20">
        <f t="shared" si="199"/>
        <v>0</v>
      </c>
      <c r="EE146" s="20">
        <f t="shared" si="200"/>
        <v>0</v>
      </c>
      <c r="EH146" s="20">
        <f t="shared" si="201"/>
        <v>0</v>
      </c>
      <c r="GP146" s="20">
        <f t="shared" si="163"/>
        <v>0</v>
      </c>
      <c r="GY146" s="20">
        <f t="shared" si="202"/>
        <v>0</v>
      </c>
      <c r="HC146" s="20">
        <f t="shared" si="203"/>
        <v>0</v>
      </c>
      <c r="HS146" s="20">
        <f t="shared" si="204"/>
        <v>0</v>
      </c>
      <c r="HX146" s="20">
        <f t="shared" si="164"/>
        <v>0</v>
      </c>
      <c r="ID146" s="20">
        <f t="shared" si="165"/>
        <v>0</v>
      </c>
      <c r="IN146" s="20">
        <f t="shared" si="205"/>
        <v>0</v>
      </c>
      <c r="IW146" s="20">
        <f t="shared" si="206"/>
        <v>0</v>
      </c>
      <c r="IZ146" s="20">
        <f t="shared" si="166"/>
        <v>0</v>
      </c>
      <c r="JJ146" s="20">
        <f t="shared" si="167"/>
        <v>0</v>
      </c>
      <c r="JV146" s="20">
        <f t="shared" si="207"/>
        <v>0</v>
      </c>
      <c r="KB146" s="20">
        <f t="shared" si="208"/>
        <v>0</v>
      </c>
      <c r="LG146" s="20">
        <f t="shared" si="168"/>
        <v>0</v>
      </c>
      <c r="LT146" s="20">
        <f t="shared" si="209"/>
        <v>0</v>
      </c>
      <c r="MA146" s="20">
        <f t="shared" si="210"/>
        <v>0</v>
      </c>
      <c r="MF146" s="20">
        <f t="shared" si="211"/>
        <v>0</v>
      </c>
      <c r="MM146" s="20">
        <f t="shared" si="212"/>
        <v>0</v>
      </c>
      <c r="MS146" s="20">
        <f t="shared" si="213"/>
        <v>0</v>
      </c>
      <c r="MU146" s="19"/>
      <c r="PD146" s="20">
        <f t="shared" si="169"/>
        <v>0</v>
      </c>
      <c r="QF146" s="20">
        <f t="shared" si="214"/>
        <v>0</v>
      </c>
      <c r="QY146" s="20">
        <f t="shared" si="215"/>
        <v>0</v>
      </c>
      <c r="RK146" s="20">
        <f t="shared" si="216"/>
        <v>0</v>
      </c>
      <c r="SA146" s="20">
        <f t="shared" si="217"/>
        <v>0</v>
      </c>
      <c r="SG146" s="20">
        <f t="shared" si="218"/>
        <v>0</v>
      </c>
      <c r="SO146" s="20">
        <f t="shared" si="219"/>
        <v>0</v>
      </c>
      <c r="TB146" s="20">
        <f t="shared" si="220"/>
        <v>0</v>
      </c>
      <c r="TS146" s="20">
        <f t="shared" si="170"/>
        <v>0</v>
      </c>
      <c r="UD146" s="20">
        <f t="shared" si="171"/>
        <v>0</v>
      </c>
      <c r="UG146" s="20">
        <f t="shared" si="172"/>
        <v>0</v>
      </c>
      <c r="UQ146" s="20">
        <f t="shared" si="221"/>
        <v>0</v>
      </c>
      <c r="VA146" s="20">
        <f t="shared" si="222"/>
        <v>0</v>
      </c>
      <c r="VG146" s="20">
        <f t="shared" si="223"/>
        <v>0</v>
      </c>
      <c r="WY146" s="20">
        <f t="shared" si="173"/>
        <v>0</v>
      </c>
      <c r="XB146" s="20">
        <f t="shared" si="224"/>
        <v>0</v>
      </c>
      <c r="XG146" s="20">
        <f t="shared" si="174"/>
        <v>0</v>
      </c>
      <c r="XK146" s="194"/>
      <c r="XL146" s="20">
        <f t="shared" si="175"/>
        <v>0</v>
      </c>
      <c r="XM146" s="20">
        <f t="shared" si="176"/>
        <v>0</v>
      </c>
      <c r="XN146" s="20">
        <f t="shared" si="225"/>
        <v>0</v>
      </c>
      <c r="XO146" s="20">
        <f t="shared" si="177"/>
        <v>0</v>
      </c>
      <c r="XP146" s="20">
        <f t="shared" si="226"/>
        <v>0</v>
      </c>
      <c r="XQ146" s="20">
        <f t="shared" si="178"/>
        <v>0</v>
      </c>
      <c r="XR146" s="20">
        <f t="shared" si="179"/>
        <v>0</v>
      </c>
      <c r="XS146" s="20">
        <f t="shared" si="234"/>
        <v>0</v>
      </c>
      <c r="XT146" s="20">
        <f t="shared" si="227"/>
        <v>0</v>
      </c>
      <c r="XU146" s="20">
        <f t="shared" si="180"/>
        <v>0</v>
      </c>
      <c r="XV146" s="20">
        <f t="shared" si="181"/>
        <v>0</v>
      </c>
      <c r="XW146" s="20">
        <f t="shared" si="182"/>
        <v>0</v>
      </c>
      <c r="XX146" s="20">
        <f t="shared" si="183"/>
        <v>0</v>
      </c>
      <c r="XY146" s="20">
        <f t="shared" si="184"/>
        <v>0</v>
      </c>
      <c r="XZ146" s="20">
        <f t="shared" si="185"/>
        <v>0</v>
      </c>
      <c r="YA146" s="20">
        <f t="shared" si="186"/>
        <v>0</v>
      </c>
      <c r="YB146" s="20">
        <f t="shared" si="187"/>
        <v>0</v>
      </c>
      <c r="YC146" s="20">
        <f t="shared" si="188"/>
        <v>0</v>
      </c>
      <c r="YD146" s="195"/>
      <c r="YE146" s="21"/>
      <c r="YF146" s="133" t="e">
        <f t="shared" si="189"/>
        <v>#DIV/0!</v>
      </c>
      <c r="YG146" s="21"/>
      <c r="YH146" s="130" t="e">
        <f t="shared" si="190"/>
        <v>#DIV/0!</v>
      </c>
      <c r="YJ146" s="128" t="e">
        <f t="shared" si="191"/>
        <v>#DIV/0!</v>
      </c>
      <c r="YK146" s="195"/>
      <c r="YL146" s="20">
        <v>1</v>
      </c>
      <c r="ACC146" s="20">
        <f t="shared" si="228"/>
        <v>0</v>
      </c>
      <c r="ACD146" s="25" t="e">
        <f t="shared" si="158"/>
        <v>#DIV/0!</v>
      </c>
      <c r="ACE146" s="21">
        <f t="shared" si="192"/>
        <v>0</v>
      </c>
      <c r="ACF146" s="11" t="e">
        <f t="shared" si="193"/>
        <v>#DIV/0!</v>
      </c>
      <c r="ACG146" s="20">
        <v>5</v>
      </c>
      <c r="ACH146" s="20">
        <v>1</v>
      </c>
      <c r="ACI146" s="11">
        <f t="shared" si="194"/>
        <v>58000</v>
      </c>
      <c r="ACJ146" s="50">
        <v>1</v>
      </c>
      <c r="ACK146" s="13">
        <f t="shared" si="195"/>
        <v>58000</v>
      </c>
      <c r="ACL146" s="20">
        <v>1</v>
      </c>
      <c r="ACM146" s="25">
        <f t="shared" si="229"/>
        <v>58000</v>
      </c>
      <c r="ACN146" s="11">
        <f t="shared" si="230"/>
        <v>58000</v>
      </c>
      <c r="ACO146" s="194"/>
      <c r="ACR146" s="73" t="s">
        <v>407</v>
      </c>
      <c r="ACZ146" s="20" t="s">
        <v>259</v>
      </c>
      <c r="ADD146" s="20" t="s">
        <v>189</v>
      </c>
      <c r="ADU146" s="20">
        <v>3</v>
      </c>
      <c r="AFL146" s="20">
        <v>1</v>
      </c>
      <c r="AGJ146" s="20">
        <v>58000</v>
      </c>
      <c r="AGK146" s="21">
        <f t="shared" si="235"/>
        <v>0</v>
      </c>
      <c r="AHH146" s="20">
        <v>58000</v>
      </c>
      <c r="AHL146" s="20">
        <v>1</v>
      </c>
      <c r="AHM146" s="20">
        <v>1</v>
      </c>
      <c r="AHV146" s="20">
        <v>1</v>
      </c>
      <c r="AHW146" s="20">
        <v>1</v>
      </c>
      <c r="AHX146" s="20">
        <v>1</v>
      </c>
      <c r="AIA146" s="20">
        <v>1</v>
      </c>
      <c r="AIB146" s="20">
        <v>1</v>
      </c>
      <c r="AIH146" s="20">
        <v>1</v>
      </c>
      <c r="AII146" s="20">
        <v>3</v>
      </c>
      <c r="AIJ146" s="20">
        <v>1</v>
      </c>
      <c r="AIW146" s="21"/>
      <c r="AIX146" s="21"/>
      <c r="AIZ146" s="21"/>
      <c r="AJA146" s="20">
        <v>58000</v>
      </c>
      <c r="AJB146" s="20">
        <v>1</v>
      </c>
      <c r="AJC146" s="20">
        <v>1</v>
      </c>
      <c r="AJD146" s="20">
        <v>100</v>
      </c>
      <c r="AJE146" s="50"/>
      <c r="AJF146" s="387">
        <v>58000</v>
      </c>
      <c r="AJG146" s="11" t="e">
        <f t="shared" si="196"/>
        <v>#DIV/0!</v>
      </c>
      <c r="AJH146" s="196"/>
      <c r="AJI146" s="22"/>
      <c r="AJU146" s="20">
        <f t="shared" si="231"/>
        <v>0</v>
      </c>
      <c r="AJX146" s="20">
        <f t="shared" si="232"/>
        <v>0</v>
      </c>
      <c r="AJY146" s="196"/>
      <c r="AJZ146" s="20" t="s">
        <v>260</v>
      </c>
      <c r="AKA146" s="20" t="s">
        <v>260</v>
      </c>
      <c r="AKB146" s="20" t="s">
        <v>261</v>
      </c>
      <c r="AKC146" s="20" t="s">
        <v>260</v>
      </c>
      <c r="AKD146" s="20" t="s">
        <v>260</v>
      </c>
      <c r="AKE146" s="20" t="s">
        <v>260</v>
      </c>
      <c r="AKF146" s="20" t="s">
        <v>260</v>
      </c>
      <c r="AKG146" s="20" t="s">
        <v>260</v>
      </c>
      <c r="AKH146" s="20" t="s">
        <v>262</v>
      </c>
      <c r="AKI146" s="20" t="s">
        <v>260</v>
      </c>
      <c r="AKJ146" s="20" t="s">
        <v>260</v>
      </c>
      <c r="AKK146" s="20" t="s">
        <v>260</v>
      </c>
      <c r="AKL146" s="20" t="s">
        <v>260</v>
      </c>
      <c r="AKM146" s="20" t="s">
        <v>260</v>
      </c>
      <c r="AKN146" s="20" t="s">
        <v>260</v>
      </c>
      <c r="AKO146" s="20" t="s">
        <v>260</v>
      </c>
      <c r="AKP146" s="20" t="s">
        <v>263</v>
      </c>
      <c r="AKQ146" s="20" t="s">
        <v>260</v>
      </c>
      <c r="AKR146" s="20" t="s">
        <v>260</v>
      </c>
      <c r="AKS146" s="20" t="s">
        <v>260</v>
      </c>
      <c r="AKT146" s="20" t="s">
        <v>260</v>
      </c>
      <c r="AKU146" s="20" t="s">
        <v>260</v>
      </c>
      <c r="AKV146" s="20" t="s">
        <v>260</v>
      </c>
      <c r="AKW146" s="20" t="s">
        <v>260</v>
      </c>
      <c r="AKX146" s="20" t="s">
        <v>260</v>
      </c>
      <c r="AKY146" s="20" t="s">
        <v>260</v>
      </c>
      <c r="AKZ146" s="20" t="s">
        <v>260</v>
      </c>
      <c r="ALA146" s="20" t="s">
        <v>260</v>
      </c>
      <c r="ALB146" s="20" t="s">
        <v>260</v>
      </c>
      <c r="ALC146" s="20" t="s">
        <v>260</v>
      </c>
      <c r="ALD146" s="20" t="s">
        <v>260</v>
      </c>
      <c r="ALE146" s="20" t="s">
        <v>260</v>
      </c>
      <c r="ALF146" s="20" t="s">
        <v>260</v>
      </c>
      <c r="ALG146" s="20" t="s">
        <v>260</v>
      </c>
      <c r="ALH146" s="20" t="s">
        <v>260</v>
      </c>
      <c r="ALI146" s="20" t="s">
        <v>260</v>
      </c>
      <c r="ALJ146" s="20" t="s">
        <v>260</v>
      </c>
      <c r="ALL146" s="21" t="e">
        <f t="shared" si="233"/>
        <v>#DIV/0!</v>
      </c>
      <c r="ALM146" s="21">
        <v>58000</v>
      </c>
      <c r="ALS146" s="196"/>
      <c r="ALT146" s="20">
        <v>1</v>
      </c>
      <c r="ALW146" s="20">
        <v>1</v>
      </c>
      <c r="AMB146" s="20">
        <v>1</v>
      </c>
      <c r="AMH146" s="403"/>
    </row>
    <row r="147" spans="1:1022" s="1" customFormat="1" ht="15" customHeight="1" x14ac:dyDescent="0.25">
      <c r="A147" s="268"/>
      <c r="B147" s="113">
        <v>145</v>
      </c>
      <c r="C147" s="304" t="s">
        <v>810</v>
      </c>
      <c r="D147" s="304" t="s">
        <v>822</v>
      </c>
      <c r="E147" s="1">
        <v>2003</v>
      </c>
      <c r="F147" s="1">
        <v>1</v>
      </c>
      <c r="G147" s="1">
        <v>1</v>
      </c>
      <c r="J147" s="1">
        <v>1</v>
      </c>
      <c r="K147" s="1">
        <v>1997</v>
      </c>
      <c r="L147" s="1">
        <v>2001</v>
      </c>
      <c r="AA147" s="1">
        <v>1</v>
      </c>
      <c r="AB147" s="1">
        <v>1</v>
      </c>
      <c r="AC147" s="1">
        <v>1</v>
      </c>
      <c r="AD147" s="1">
        <v>1</v>
      </c>
      <c r="AE147" s="1">
        <v>1</v>
      </c>
      <c r="AW147" s="1">
        <v>1</v>
      </c>
      <c r="AY147" s="1">
        <v>1</v>
      </c>
      <c r="BA147" s="1">
        <v>1</v>
      </c>
      <c r="BB147" s="1">
        <v>13</v>
      </c>
      <c r="BE147" s="1">
        <v>1</v>
      </c>
      <c r="BG147" s="1">
        <v>3</v>
      </c>
      <c r="CG147" s="1">
        <v>1</v>
      </c>
      <c r="CH147" s="246"/>
      <c r="CP147" s="1">
        <f t="shared" si="197"/>
        <v>0</v>
      </c>
      <c r="CS147" s="1">
        <f t="shared" si="162"/>
        <v>0</v>
      </c>
      <c r="DO147" s="1">
        <f t="shared" si="198"/>
        <v>0</v>
      </c>
      <c r="DX147" s="1">
        <f t="shared" si="199"/>
        <v>0</v>
      </c>
      <c r="EE147" s="1">
        <f t="shared" si="200"/>
        <v>0</v>
      </c>
      <c r="EH147" s="1">
        <f t="shared" si="201"/>
        <v>0</v>
      </c>
      <c r="FF147" s="116"/>
      <c r="GP147" s="1">
        <f t="shared" si="163"/>
        <v>0</v>
      </c>
      <c r="GY147" s="1">
        <f t="shared" si="202"/>
        <v>0</v>
      </c>
      <c r="HC147" s="1">
        <f t="shared" si="203"/>
        <v>0</v>
      </c>
      <c r="HS147" s="1">
        <f t="shared" si="204"/>
        <v>0</v>
      </c>
      <c r="HX147" s="1">
        <f t="shared" si="164"/>
        <v>0</v>
      </c>
      <c r="ID147" s="1">
        <f t="shared" si="165"/>
        <v>0</v>
      </c>
      <c r="IN147" s="1">
        <f t="shared" si="205"/>
        <v>0</v>
      </c>
      <c r="IW147" s="1">
        <f t="shared" si="206"/>
        <v>0</v>
      </c>
      <c r="IZ147" s="1">
        <f t="shared" si="166"/>
        <v>0</v>
      </c>
      <c r="JJ147" s="1">
        <f t="shared" si="167"/>
        <v>0</v>
      </c>
      <c r="JV147" s="1">
        <f t="shared" si="207"/>
        <v>0</v>
      </c>
      <c r="KB147" s="1">
        <f t="shared" si="208"/>
        <v>0</v>
      </c>
      <c r="LG147" s="1">
        <f t="shared" si="168"/>
        <v>0</v>
      </c>
      <c r="LT147" s="1">
        <f t="shared" si="209"/>
        <v>0</v>
      </c>
      <c r="MA147" s="1">
        <f t="shared" si="210"/>
        <v>0</v>
      </c>
      <c r="MF147" s="1">
        <f t="shared" si="211"/>
        <v>0</v>
      </c>
      <c r="MM147" s="1">
        <f t="shared" si="212"/>
        <v>0</v>
      </c>
      <c r="MS147" s="1">
        <f t="shared" si="213"/>
        <v>0</v>
      </c>
      <c r="MU147" s="115"/>
      <c r="OI147" s="120"/>
      <c r="PD147" s="1">
        <f t="shared" si="169"/>
        <v>0</v>
      </c>
      <c r="QF147" s="1">
        <f t="shared" si="214"/>
        <v>0</v>
      </c>
      <c r="QY147" s="1">
        <f t="shared" si="215"/>
        <v>0</v>
      </c>
      <c r="RK147" s="1">
        <f t="shared" si="216"/>
        <v>0</v>
      </c>
      <c r="SA147" s="1">
        <f t="shared" si="217"/>
        <v>0</v>
      </c>
      <c r="SG147" s="1">
        <f t="shared" si="218"/>
        <v>0</v>
      </c>
      <c r="SO147" s="1">
        <f t="shared" si="219"/>
        <v>0</v>
      </c>
      <c r="TB147" s="1">
        <f t="shared" si="220"/>
        <v>0</v>
      </c>
      <c r="TS147" s="1">
        <f t="shared" si="170"/>
        <v>0</v>
      </c>
      <c r="UD147" s="1">
        <f t="shared" si="171"/>
        <v>0</v>
      </c>
      <c r="UG147" s="1">
        <f t="shared" si="172"/>
        <v>0</v>
      </c>
      <c r="UQ147" s="1">
        <f t="shared" si="221"/>
        <v>0</v>
      </c>
      <c r="VA147" s="1">
        <f t="shared" si="222"/>
        <v>0</v>
      </c>
      <c r="VG147" s="1">
        <f t="shared" si="223"/>
        <v>0</v>
      </c>
      <c r="WY147" s="1">
        <f t="shared" si="173"/>
        <v>0</v>
      </c>
      <c r="XB147" s="1">
        <f t="shared" si="224"/>
        <v>0</v>
      </c>
      <c r="XG147" s="1">
        <f t="shared" si="174"/>
        <v>0</v>
      </c>
      <c r="XK147" s="108"/>
      <c r="XL147" s="1">
        <f t="shared" si="175"/>
        <v>0</v>
      </c>
      <c r="XM147" s="1">
        <f t="shared" si="176"/>
        <v>0</v>
      </c>
      <c r="XN147" s="1">
        <f t="shared" si="225"/>
        <v>0</v>
      </c>
      <c r="XO147" s="1">
        <f t="shared" si="177"/>
        <v>0</v>
      </c>
      <c r="XP147" s="1">
        <f t="shared" si="226"/>
        <v>0</v>
      </c>
      <c r="XQ147" s="1">
        <f t="shared" si="178"/>
        <v>0</v>
      </c>
      <c r="XR147" s="1">
        <f t="shared" si="179"/>
        <v>0</v>
      </c>
      <c r="XS147" s="1">
        <f t="shared" si="234"/>
        <v>0</v>
      </c>
      <c r="XT147" s="1">
        <f t="shared" si="227"/>
        <v>0</v>
      </c>
      <c r="XU147" s="1">
        <f t="shared" si="180"/>
        <v>0</v>
      </c>
      <c r="XV147" s="1">
        <f t="shared" si="181"/>
        <v>0</v>
      </c>
      <c r="XW147" s="1">
        <f t="shared" si="182"/>
        <v>0</v>
      </c>
      <c r="XX147" s="1">
        <f t="shared" si="183"/>
        <v>0</v>
      </c>
      <c r="XY147" s="1">
        <f t="shared" si="184"/>
        <v>0</v>
      </c>
      <c r="XZ147" s="1">
        <f t="shared" si="185"/>
        <v>0</v>
      </c>
      <c r="YA147" s="1">
        <f t="shared" si="186"/>
        <v>0</v>
      </c>
      <c r="YB147" s="1">
        <f t="shared" si="187"/>
        <v>0</v>
      </c>
      <c r="YC147" s="1">
        <f t="shared" si="188"/>
        <v>0</v>
      </c>
      <c r="YD147" s="132"/>
      <c r="YE147" s="133"/>
      <c r="YF147" s="133" t="e">
        <f t="shared" si="189"/>
        <v>#DIV/0!</v>
      </c>
      <c r="YG147" s="130"/>
      <c r="YH147" s="130" t="e">
        <f t="shared" si="190"/>
        <v>#DIV/0!</v>
      </c>
      <c r="YI147" s="129"/>
      <c r="YJ147" s="128" t="e">
        <f t="shared" si="191"/>
        <v>#DIV/0!</v>
      </c>
      <c r="YK147" s="177"/>
      <c r="YL147">
        <v>1</v>
      </c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>
        <f t="shared" si="228"/>
        <v>0</v>
      </c>
      <c r="ACD147" s="25" t="e">
        <f t="shared" si="158"/>
        <v>#DIV/0!</v>
      </c>
      <c r="ACE147" s="11">
        <f t="shared" si="192"/>
        <v>0</v>
      </c>
      <c r="ACF147" s="11" t="e">
        <f t="shared" si="193"/>
        <v>#DIV/0!</v>
      </c>
      <c r="ACG147" s="1">
        <v>5</v>
      </c>
      <c r="ACH147" s="1">
        <v>1</v>
      </c>
      <c r="ACI147" s="11">
        <f t="shared" si="194"/>
        <v>69000</v>
      </c>
      <c r="ACJ147" s="45">
        <v>1</v>
      </c>
      <c r="ACK147" s="13">
        <f t="shared" si="195"/>
        <v>69000</v>
      </c>
      <c r="ACL147">
        <v>1</v>
      </c>
      <c r="ACM147" s="25">
        <f t="shared" si="229"/>
        <v>69000</v>
      </c>
      <c r="ACN147" s="11">
        <f t="shared" si="230"/>
        <v>69000</v>
      </c>
      <c r="ACO147" s="65"/>
      <c r="ACP147" s="1">
        <v>1</v>
      </c>
      <c r="ACQ147" s="1">
        <v>1</v>
      </c>
      <c r="ACR147" s="1" t="s">
        <v>258</v>
      </c>
      <c r="ACZ147" s="1" t="s">
        <v>259</v>
      </c>
      <c r="ADD147" s="1" t="s">
        <v>185</v>
      </c>
      <c r="ADU147" s="1">
        <v>2</v>
      </c>
      <c r="AFL147" s="1">
        <v>1</v>
      </c>
      <c r="AGJ147" s="1">
        <v>69000</v>
      </c>
      <c r="AGK147" s="11">
        <f t="shared" si="235"/>
        <v>0</v>
      </c>
      <c r="AHH147" s="1">
        <v>69000</v>
      </c>
      <c r="AHY147" s="1">
        <v>1</v>
      </c>
      <c r="AHZ147" s="1">
        <v>1</v>
      </c>
      <c r="AIE147" s="1">
        <v>1</v>
      </c>
      <c r="AIF147" s="1">
        <v>1</v>
      </c>
      <c r="AIH147" s="1">
        <v>1</v>
      </c>
      <c r="AII147" s="1">
        <v>1</v>
      </c>
      <c r="AIJ147" s="1">
        <v>1</v>
      </c>
      <c r="AIW147" s="11"/>
      <c r="AIX147" s="11"/>
      <c r="AIZ147" s="11"/>
      <c r="AJA147" s="1">
        <v>69000</v>
      </c>
      <c r="AJB147" s="1">
        <v>1</v>
      </c>
      <c r="AJC147" s="1">
        <v>1</v>
      </c>
      <c r="AJD147" s="1">
        <v>100</v>
      </c>
      <c r="AJE147" s="45"/>
      <c r="AJF147" s="381">
        <v>69000</v>
      </c>
      <c r="AJG147" s="11" t="e">
        <f t="shared" si="196"/>
        <v>#DIV/0!</v>
      </c>
      <c r="AJH147" s="60"/>
      <c r="AJI147" s="12"/>
      <c r="AJU147" s="1">
        <f t="shared" si="231"/>
        <v>0</v>
      </c>
      <c r="AJX147" s="1">
        <f t="shared" si="232"/>
        <v>0</v>
      </c>
      <c r="AJY147" s="60"/>
      <c r="AJZ147" s="1" t="s">
        <v>260</v>
      </c>
      <c r="AKA147" s="1" t="s">
        <v>260</v>
      </c>
      <c r="AKB147" s="1" t="s">
        <v>261</v>
      </c>
      <c r="AKC147" s="1" t="s">
        <v>260</v>
      </c>
      <c r="AKD147" s="1" t="s">
        <v>260</v>
      </c>
      <c r="AKE147" s="1" t="s">
        <v>260</v>
      </c>
      <c r="AKF147" s="1" t="s">
        <v>260</v>
      </c>
      <c r="AKG147" s="1" t="s">
        <v>260</v>
      </c>
      <c r="AKH147" s="1" t="s">
        <v>262</v>
      </c>
      <c r="AKI147" s="1" t="s">
        <v>260</v>
      </c>
      <c r="AKJ147" s="1" t="s">
        <v>260</v>
      </c>
      <c r="AKK147" s="1" t="s">
        <v>260</v>
      </c>
      <c r="AKL147" s="1" t="s">
        <v>260</v>
      </c>
      <c r="AKM147" s="1" t="s">
        <v>260</v>
      </c>
      <c r="AKN147" s="1" t="s">
        <v>260</v>
      </c>
      <c r="AKO147" s="1" t="s">
        <v>260</v>
      </c>
      <c r="AKP147" s="1" t="s">
        <v>263</v>
      </c>
      <c r="AKQ147" s="1" t="s">
        <v>260</v>
      </c>
      <c r="AKR147" s="1" t="s">
        <v>260</v>
      </c>
      <c r="AKS147" s="1" t="s">
        <v>260</v>
      </c>
      <c r="AKT147" s="1" t="s">
        <v>260</v>
      </c>
      <c r="AKU147" s="1" t="s">
        <v>260</v>
      </c>
      <c r="AKV147" s="1" t="s">
        <v>260</v>
      </c>
      <c r="AKW147" s="1" t="s">
        <v>260</v>
      </c>
      <c r="AKX147" s="1" t="s">
        <v>260</v>
      </c>
      <c r="AKY147" s="1" t="s">
        <v>260</v>
      </c>
      <c r="AKZ147" s="1" t="s">
        <v>260</v>
      </c>
      <c r="ALA147" s="1" t="s">
        <v>260</v>
      </c>
      <c r="ALB147" s="1" t="s">
        <v>260</v>
      </c>
      <c r="ALC147" s="1" t="s">
        <v>260</v>
      </c>
      <c r="ALD147" s="1" t="s">
        <v>260</v>
      </c>
      <c r="ALE147" s="1" t="s">
        <v>260</v>
      </c>
      <c r="ALF147" s="1" t="s">
        <v>260</v>
      </c>
      <c r="ALG147" s="1" t="s">
        <v>260</v>
      </c>
      <c r="ALH147" s="1" t="s">
        <v>260</v>
      </c>
      <c r="ALI147" s="1" t="s">
        <v>260</v>
      </c>
      <c r="ALJ147" s="1" t="s">
        <v>260</v>
      </c>
      <c r="ALL147" s="11" t="e">
        <f t="shared" si="233"/>
        <v>#DIV/0!</v>
      </c>
      <c r="ALM147" s="28">
        <v>69000</v>
      </c>
      <c r="ALS147" s="60"/>
      <c r="ALT147" s="1">
        <v>1</v>
      </c>
      <c r="ALX147" s="1">
        <v>1</v>
      </c>
      <c r="AMB147" s="1">
        <v>1</v>
      </c>
      <c r="AMH147" s="403"/>
    </row>
    <row r="148" spans="1:1022" s="1" customFormat="1" ht="15" customHeight="1" x14ac:dyDescent="0.25">
      <c r="A148" s="268"/>
      <c r="B148" s="113">
        <v>146</v>
      </c>
      <c r="C148" s="304" t="s">
        <v>810</v>
      </c>
      <c r="D148" s="304" t="s">
        <v>823</v>
      </c>
      <c r="E148" s="1">
        <v>2003</v>
      </c>
      <c r="F148" s="1">
        <v>1</v>
      </c>
      <c r="G148" s="1">
        <v>1</v>
      </c>
      <c r="J148" s="1">
        <v>1</v>
      </c>
      <c r="K148" s="1">
        <v>1998</v>
      </c>
      <c r="L148" s="1">
        <v>2000</v>
      </c>
      <c r="AB148" s="1">
        <v>1</v>
      </c>
      <c r="AC148" s="1">
        <v>1</v>
      </c>
      <c r="AD148" s="1">
        <v>1</v>
      </c>
      <c r="AW148" s="1">
        <v>1</v>
      </c>
      <c r="AY148" s="1">
        <v>1</v>
      </c>
      <c r="BA148" s="1">
        <v>1</v>
      </c>
      <c r="BB148" s="1">
        <v>13</v>
      </c>
      <c r="BE148" s="1">
        <v>1</v>
      </c>
      <c r="BG148" s="1">
        <v>3</v>
      </c>
      <c r="CG148" s="1">
        <v>1</v>
      </c>
      <c r="CH148" s="246"/>
      <c r="CP148" s="1">
        <f t="shared" si="197"/>
        <v>0</v>
      </c>
      <c r="CS148" s="1">
        <f t="shared" si="162"/>
        <v>0</v>
      </c>
      <c r="DO148" s="1">
        <f t="shared" si="198"/>
        <v>0</v>
      </c>
      <c r="DX148" s="1">
        <f t="shared" si="199"/>
        <v>0</v>
      </c>
      <c r="EE148" s="1">
        <f t="shared" si="200"/>
        <v>0</v>
      </c>
      <c r="EH148" s="1">
        <f t="shared" si="201"/>
        <v>0</v>
      </c>
      <c r="FF148" s="116"/>
      <c r="GP148" s="1">
        <f t="shared" si="163"/>
        <v>0</v>
      </c>
      <c r="GY148" s="1">
        <f t="shared" si="202"/>
        <v>0</v>
      </c>
      <c r="HC148" s="1">
        <f t="shared" si="203"/>
        <v>0</v>
      </c>
      <c r="HS148" s="1">
        <f t="shared" si="204"/>
        <v>0</v>
      </c>
      <c r="HX148" s="1">
        <f t="shared" si="164"/>
        <v>0</v>
      </c>
      <c r="ID148" s="1">
        <f t="shared" si="165"/>
        <v>0</v>
      </c>
      <c r="IN148" s="1">
        <f t="shared" si="205"/>
        <v>0</v>
      </c>
      <c r="IW148" s="1">
        <f t="shared" si="206"/>
        <v>0</v>
      </c>
      <c r="IZ148" s="1">
        <f t="shared" si="166"/>
        <v>0</v>
      </c>
      <c r="JJ148" s="1">
        <f t="shared" si="167"/>
        <v>0</v>
      </c>
      <c r="JV148" s="1">
        <f t="shared" si="207"/>
        <v>0</v>
      </c>
      <c r="KB148" s="1">
        <f t="shared" si="208"/>
        <v>0</v>
      </c>
      <c r="LG148" s="1">
        <f t="shared" si="168"/>
        <v>0</v>
      </c>
      <c r="LT148" s="1">
        <f t="shared" si="209"/>
        <v>0</v>
      </c>
      <c r="MA148" s="1">
        <f t="shared" si="210"/>
        <v>0</v>
      </c>
      <c r="MF148" s="1">
        <f t="shared" si="211"/>
        <v>0</v>
      </c>
      <c r="MM148" s="1">
        <f t="shared" si="212"/>
        <v>0</v>
      </c>
      <c r="MS148" s="1">
        <f t="shared" si="213"/>
        <v>0</v>
      </c>
      <c r="MU148" s="115"/>
      <c r="OI148" s="120"/>
      <c r="PD148" s="1">
        <f t="shared" si="169"/>
        <v>0</v>
      </c>
      <c r="QF148" s="1">
        <f t="shared" si="214"/>
        <v>0</v>
      </c>
      <c r="QY148" s="1">
        <f t="shared" si="215"/>
        <v>0</v>
      </c>
      <c r="RK148" s="1">
        <f t="shared" si="216"/>
        <v>0</v>
      </c>
      <c r="SA148" s="1">
        <f t="shared" si="217"/>
        <v>0</v>
      </c>
      <c r="SG148" s="1">
        <f t="shared" si="218"/>
        <v>0</v>
      </c>
      <c r="SO148" s="1">
        <f t="shared" si="219"/>
        <v>0</v>
      </c>
      <c r="TB148" s="1">
        <f t="shared" si="220"/>
        <v>0</v>
      </c>
      <c r="TS148" s="1">
        <f t="shared" si="170"/>
        <v>0</v>
      </c>
      <c r="UD148" s="1">
        <f t="shared" si="171"/>
        <v>0</v>
      </c>
      <c r="UG148" s="1">
        <f t="shared" si="172"/>
        <v>0</v>
      </c>
      <c r="UQ148" s="1">
        <f t="shared" si="221"/>
        <v>0</v>
      </c>
      <c r="VA148" s="1">
        <f t="shared" si="222"/>
        <v>0</v>
      </c>
      <c r="VG148" s="1">
        <f t="shared" si="223"/>
        <v>0</v>
      </c>
      <c r="WY148" s="1">
        <f t="shared" si="173"/>
        <v>0</v>
      </c>
      <c r="XB148" s="1">
        <f t="shared" si="224"/>
        <v>0</v>
      </c>
      <c r="XG148" s="1">
        <f t="shared" si="174"/>
        <v>0</v>
      </c>
      <c r="XI148" s="1">
        <v>1</v>
      </c>
      <c r="XK148" s="108"/>
      <c r="XL148" s="1">
        <f t="shared" si="175"/>
        <v>0</v>
      </c>
      <c r="XM148" s="1">
        <f t="shared" si="176"/>
        <v>0</v>
      </c>
      <c r="XN148" s="1">
        <f t="shared" si="225"/>
        <v>0</v>
      </c>
      <c r="XO148" s="1">
        <f t="shared" si="177"/>
        <v>0</v>
      </c>
      <c r="XP148" s="1">
        <f t="shared" si="226"/>
        <v>0</v>
      </c>
      <c r="XQ148" s="1">
        <f t="shared" si="178"/>
        <v>0</v>
      </c>
      <c r="XR148" s="1">
        <f t="shared" si="179"/>
        <v>0</v>
      </c>
      <c r="XS148" s="1">
        <f t="shared" si="234"/>
        <v>0</v>
      </c>
      <c r="XT148" s="1">
        <f t="shared" si="227"/>
        <v>0</v>
      </c>
      <c r="XU148" s="1">
        <f t="shared" si="180"/>
        <v>0</v>
      </c>
      <c r="XV148" s="1">
        <f t="shared" si="181"/>
        <v>0</v>
      </c>
      <c r="XW148" s="1">
        <f t="shared" si="182"/>
        <v>0</v>
      </c>
      <c r="XX148" s="1">
        <f t="shared" si="183"/>
        <v>0</v>
      </c>
      <c r="XY148" s="1">
        <f t="shared" si="184"/>
        <v>0</v>
      </c>
      <c r="XZ148" s="1">
        <f t="shared" si="185"/>
        <v>0</v>
      </c>
      <c r="YA148" s="1">
        <f t="shared" si="186"/>
        <v>0</v>
      </c>
      <c r="YB148" s="1">
        <f t="shared" si="187"/>
        <v>0</v>
      </c>
      <c r="YC148" s="1">
        <f t="shared" si="188"/>
        <v>1</v>
      </c>
      <c r="YD148" s="132"/>
      <c r="YE148" s="133">
        <f>SUM(XL148:YC148)</f>
        <v>1</v>
      </c>
      <c r="YF148" s="133">
        <f t="shared" si="189"/>
        <v>77000</v>
      </c>
      <c r="YG148" s="130">
        <v>1</v>
      </c>
      <c r="YH148" s="130">
        <f t="shared" si="190"/>
        <v>77000</v>
      </c>
      <c r="YI148" s="129">
        <v>1</v>
      </c>
      <c r="YJ148" s="128">
        <f t="shared" si="191"/>
        <v>77000</v>
      </c>
      <c r="YK148" s="177"/>
      <c r="YL148">
        <v>1</v>
      </c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>
        <f t="shared" si="228"/>
        <v>0</v>
      </c>
      <c r="ACD148" s="25" t="e">
        <f t="shared" si="158"/>
        <v>#DIV/0!</v>
      </c>
      <c r="ACE148" s="11">
        <f t="shared" si="192"/>
        <v>1</v>
      </c>
      <c r="ACF148" s="11">
        <f t="shared" si="193"/>
        <v>77000</v>
      </c>
      <c r="ACG148" s="1">
        <v>5</v>
      </c>
      <c r="ACH148" s="1">
        <v>1</v>
      </c>
      <c r="ACI148" s="11">
        <f t="shared" si="194"/>
        <v>77000</v>
      </c>
      <c r="ACJ148" s="45">
        <v>1</v>
      </c>
      <c r="ACK148" s="13">
        <f t="shared" si="195"/>
        <v>77000</v>
      </c>
      <c r="ACL148">
        <v>1</v>
      </c>
      <c r="ACM148" s="25">
        <f t="shared" si="229"/>
        <v>77000</v>
      </c>
      <c r="ACN148" s="11">
        <f t="shared" si="230"/>
        <v>77000</v>
      </c>
      <c r="ACO148" s="65"/>
      <c r="ACP148" s="1">
        <v>1</v>
      </c>
      <c r="ACQ148" s="1">
        <v>1</v>
      </c>
      <c r="ACR148" s="1" t="s">
        <v>258</v>
      </c>
      <c r="ACZ148" s="1" t="s">
        <v>259</v>
      </c>
      <c r="ADD148" s="1" t="s">
        <v>189</v>
      </c>
      <c r="ADU148" s="1">
        <v>2</v>
      </c>
      <c r="AFL148" s="1">
        <v>1</v>
      </c>
      <c r="AGJ148" s="1">
        <v>77000</v>
      </c>
      <c r="AGK148" s="11">
        <f t="shared" si="235"/>
        <v>0</v>
      </c>
      <c r="AHH148" s="1">
        <v>77000</v>
      </c>
      <c r="AIE148" s="1">
        <v>1</v>
      </c>
      <c r="AIF148" s="1">
        <v>1</v>
      </c>
      <c r="AIH148" s="1">
        <v>1</v>
      </c>
      <c r="AII148" s="1">
        <v>2</v>
      </c>
      <c r="AIJ148" s="1">
        <v>1</v>
      </c>
      <c r="AIW148" s="11"/>
      <c r="AIX148" s="11"/>
      <c r="AIZ148" s="11"/>
      <c r="AJA148" s="1">
        <v>77000</v>
      </c>
      <c r="AJB148" s="1">
        <v>1</v>
      </c>
      <c r="AJC148" s="1">
        <v>1</v>
      </c>
      <c r="AJD148" s="1">
        <v>100</v>
      </c>
      <c r="AJE148" s="45"/>
      <c r="AJF148" s="381">
        <v>77000</v>
      </c>
      <c r="AJG148" s="11">
        <f t="shared" si="196"/>
        <v>77000</v>
      </c>
      <c r="AJH148" s="60"/>
      <c r="AJI148" s="12"/>
      <c r="AJU148" s="1">
        <f t="shared" si="231"/>
        <v>0</v>
      </c>
      <c r="AJX148" s="1">
        <f t="shared" si="232"/>
        <v>0</v>
      </c>
      <c r="AJY148" s="60"/>
      <c r="AJZ148" s="1" t="s">
        <v>260</v>
      </c>
      <c r="AKA148" s="1" t="s">
        <v>260</v>
      </c>
      <c r="AKB148" s="1" t="s">
        <v>261</v>
      </c>
      <c r="AKC148" s="1" t="s">
        <v>260</v>
      </c>
      <c r="AKD148" s="1" t="s">
        <v>260</v>
      </c>
      <c r="AKE148" s="1" t="s">
        <v>260</v>
      </c>
      <c r="AKF148" s="1" t="s">
        <v>260</v>
      </c>
      <c r="AKG148" s="1" t="s">
        <v>260</v>
      </c>
      <c r="AKH148" s="1" t="s">
        <v>262</v>
      </c>
      <c r="AKI148" s="1" t="s">
        <v>260</v>
      </c>
      <c r="AKJ148" s="1" t="s">
        <v>260</v>
      </c>
      <c r="AKK148" s="1" t="s">
        <v>260</v>
      </c>
      <c r="AKL148" s="1" t="s">
        <v>260</v>
      </c>
      <c r="AKM148" s="1" t="s">
        <v>260</v>
      </c>
      <c r="AKN148" s="1" t="s">
        <v>260</v>
      </c>
      <c r="AKO148" s="1" t="s">
        <v>260</v>
      </c>
      <c r="AKP148" s="1" t="s">
        <v>263</v>
      </c>
      <c r="AKQ148" s="1" t="s">
        <v>260</v>
      </c>
      <c r="AKR148" s="1" t="s">
        <v>260</v>
      </c>
      <c r="AKS148" s="1" t="s">
        <v>260</v>
      </c>
      <c r="AKT148" s="1" t="s">
        <v>260</v>
      </c>
      <c r="AKU148" s="1" t="s">
        <v>260</v>
      </c>
      <c r="AKV148" s="1" t="s">
        <v>260</v>
      </c>
      <c r="AKW148" s="1" t="s">
        <v>260</v>
      </c>
      <c r="AKX148" s="1" t="s">
        <v>260</v>
      </c>
      <c r="AKY148" s="1" t="s">
        <v>260</v>
      </c>
      <c r="AKZ148" s="1" t="s">
        <v>260</v>
      </c>
      <c r="ALA148" s="1" t="s">
        <v>260</v>
      </c>
      <c r="ALB148" s="1" t="s">
        <v>260</v>
      </c>
      <c r="ALC148" s="1" t="s">
        <v>260</v>
      </c>
      <c r="ALD148" s="1" t="s">
        <v>260</v>
      </c>
      <c r="ALE148" s="1" t="s">
        <v>260</v>
      </c>
      <c r="ALF148" s="1" t="s">
        <v>260</v>
      </c>
      <c r="ALG148" s="1" t="s">
        <v>260</v>
      </c>
      <c r="ALH148" s="1" t="s">
        <v>260</v>
      </c>
      <c r="ALI148" s="1" t="s">
        <v>260</v>
      </c>
      <c r="ALJ148" s="1" t="s">
        <v>260</v>
      </c>
      <c r="ALL148" s="11" t="e">
        <f t="shared" si="233"/>
        <v>#DIV/0!</v>
      </c>
      <c r="ALM148" s="28">
        <v>77000</v>
      </c>
      <c r="ALS148" s="60"/>
      <c r="ALT148" s="1">
        <v>1</v>
      </c>
      <c r="ALW148" s="1">
        <v>1</v>
      </c>
      <c r="AMB148" s="1">
        <v>1</v>
      </c>
      <c r="AMH148" s="403"/>
    </row>
    <row r="149" spans="1:1022" s="1" customFormat="1" ht="15" customHeight="1" x14ac:dyDescent="0.25">
      <c r="A149" s="268"/>
      <c r="B149" s="113">
        <v>147</v>
      </c>
      <c r="C149" s="304" t="s">
        <v>810</v>
      </c>
      <c r="D149" s="304" t="s">
        <v>824</v>
      </c>
      <c r="E149" s="1">
        <v>2003</v>
      </c>
      <c r="F149" s="1">
        <v>1</v>
      </c>
      <c r="G149" s="1">
        <v>1</v>
      </c>
      <c r="J149" s="1">
        <v>1</v>
      </c>
      <c r="K149" s="1">
        <v>1994</v>
      </c>
      <c r="L149" s="1">
        <v>1994</v>
      </c>
      <c r="M149" s="1">
        <v>1</v>
      </c>
      <c r="X149" s="1">
        <v>1</v>
      </c>
      <c r="AW149" s="1">
        <v>1</v>
      </c>
      <c r="AY149" s="1">
        <v>1</v>
      </c>
      <c r="BA149" s="1">
        <v>1</v>
      </c>
      <c r="BB149" s="1">
        <v>13</v>
      </c>
      <c r="BE149" s="1">
        <v>1</v>
      </c>
      <c r="BG149" s="1">
        <v>2</v>
      </c>
      <c r="CG149" s="1">
        <v>1</v>
      </c>
      <c r="CH149" s="246"/>
      <c r="CP149" s="1">
        <f t="shared" si="197"/>
        <v>0</v>
      </c>
      <c r="CS149" s="1">
        <f t="shared" si="162"/>
        <v>0</v>
      </c>
      <c r="DO149" s="1">
        <f t="shared" si="198"/>
        <v>0</v>
      </c>
      <c r="DX149" s="1">
        <f t="shared" si="199"/>
        <v>0</v>
      </c>
      <c r="EE149" s="1">
        <f t="shared" si="200"/>
        <v>0</v>
      </c>
      <c r="EH149" s="1">
        <f t="shared" si="201"/>
        <v>0</v>
      </c>
      <c r="FF149" s="116"/>
      <c r="GP149" s="1">
        <f t="shared" si="163"/>
        <v>0</v>
      </c>
      <c r="GY149" s="1">
        <f t="shared" si="202"/>
        <v>0</v>
      </c>
      <c r="HC149" s="1">
        <f t="shared" si="203"/>
        <v>0</v>
      </c>
      <c r="HJ149" s="1">
        <v>1</v>
      </c>
      <c r="HS149" s="1">
        <f t="shared" si="204"/>
        <v>1</v>
      </c>
      <c r="HT149" s="1">
        <v>1</v>
      </c>
      <c r="HX149" s="1">
        <f t="shared" si="164"/>
        <v>0</v>
      </c>
      <c r="ID149" s="1">
        <f t="shared" si="165"/>
        <v>0</v>
      </c>
      <c r="IN149" s="1">
        <f t="shared" si="205"/>
        <v>0</v>
      </c>
      <c r="IW149" s="1">
        <f t="shared" si="206"/>
        <v>0</v>
      </c>
      <c r="IZ149" s="1">
        <f t="shared" si="166"/>
        <v>0</v>
      </c>
      <c r="JJ149" s="1">
        <f t="shared" si="167"/>
        <v>0</v>
      </c>
      <c r="JV149" s="1">
        <f t="shared" si="207"/>
        <v>0</v>
      </c>
      <c r="KB149" s="1">
        <f t="shared" si="208"/>
        <v>0</v>
      </c>
      <c r="LG149" s="1">
        <f t="shared" si="168"/>
        <v>0</v>
      </c>
      <c r="LT149" s="1">
        <f t="shared" si="209"/>
        <v>0</v>
      </c>
      <c r="MA149" s="1">
        <f t="shared" si="210"/>
        <v>0</v>
      </c>
      <c r="MF149" s="1">
        <f t="shared" si="211"/>
        <v>0</v>
      </c>
      <c r="MM149" s="1">
        <f t="shared" si="212"/>
        <v>0</v>
      </c>
      <c r="MS149" s="1">
        <f t="shared" si="213"/>
        <v>0</v>
      </c>
      <c r="MU149" s="115"/>
      <c r="OI149" s="120"/>
      <c r="PD149" s="1">
        <f t="shared" si="169"/>
        <v>0</v>
      </c>
      <c r="QF149" s="1">
        <f t="shared" si="214"/>
        <v>0</v>
      </c>
      <c r="QY149" s="1">
        <f t="shared" si="215"/>
        <v>0</v>
      </c>
      <c r="RK149" s="1">
        <f t="shared" si="216"/>
        <v>0</v>
      </c>
      <c r="SA149" s="1">
        <f t="shared" si="217"/>
        <v>0</v>
      </c>
      <c r="SG149" s="1">
        <f t="shared" si="218"/>
        <v>0</v>
      </c>
      <c r="SO149" s="1">
        <f t="shared" si="219"/>
        <v>0</v>
      </c>
      <c r="TB149" s="1">
        <f t="shared" si="220"/>
        <v>0</v>
      </c>
      <c r="TS149" s="1">
        <f t="shared" si="170"/>
        <v>0</v>
      </c>
      <c r="UD149" s="1">
        <f t="shared" si="171"/>
        <v>0</v>
      </c>
      <c r="UG149" s="1">
        <f t="shared" si="172"/>
        <v>0</v>
      </c>
      <c r="UQ149" s="1">
        <f t="shared" si="221"/>
        <v>0</v>
      </c>
      <c r="VA149" s="1">
        <f t="shared" si="222"/>
        <v>0</v>
      </c>
      <c r="VG149" s="1">
        <f t="shared" si="223"/>
        <v>0</v>
      </c>
      <c r="WY149" s="1">
        <f t="shared" si="173"/>
        <v>0</v>
      </c>
      <c r="XB149" s="1">
        <f t="shared" si="224"/>
        <v>0</v>
      </c>
      <c r="XG149" s="1">
        <f t="shared" si="174"/>
        <v>0</v>
      </c>
      <c r="XK149" s="108"/>
      <c r="XL149" s="1">
        <f t="shared" si="175"/>
        <v>1</v>
      </c>
      <c r="XM149" s="1">
        <f t="shared" si="176"/>
        <v>0</v>
      </c>
      <c r="XN149" s="1">
        <f t="shared" si="225"/>
        <v>0</v>
      </c>
      <c r="XO149" s="1">
        <f t="shared" si="177"/>
        <v>0</v>
      </c>
      <c r="XP149" s="1">
        <f t="shared" si="226"/>
        <v>0</v>
      </c>
      <c r="XQ149" s="1">
        <f t="shared" si="178"/>
        <v>0</v>
      </c>
      <c r="XR149" s="1">
        <f t="shared" si="179"/>
        <v>0</v>
      </c>
      <c r="XS149" s="1">
        <f t="shared" si="234"/>
        <v>0</v>
      </c>
      <c r="XT149" s="1">
        <f t="shared" si="227"/>
        <v>0</v>
      </c>
      <c r="XU149" s="1">
        <f t="shared" si="180"/>
        <v>0</v>
      </c>
      <c r="XV149" s="1">
        <f t="shared" si="181"/>
        <v>0</v>
      </c>
      <c r="XW149" s="1">
        <f t="shared" si="182"/>
        <v>0</v>
      </c>
      <c r="XX149" s="1">
        <f t="shared" si="183"/>
        <v>0</v>
      </c>
      <c r="XY149" s="1">
        <f t="shared" si="184"/>
        <v>0</v>
      </c>
      <c r="XZ149" s="1">
        <f t="shared" si="185"/>
        <v>0</v>
      </c>
      <c r="YA149" s="1">
        <f t="shared" si="186"/>
        <v>0</v>
      </c>
      <c r="YB149" s="1">
        <f t="shared" si="187"/>
        <v>0</v>
      </c>
      <c r="YC149" s="1">
        <f t="shared" si="188"/>
        <v>0</v>
      </c>
      <c r="YD149" s="132"/>
      <c r="YE149" s="133">
        <f>SUM(XL149:YC149)</f>
        <v>1</v>
      </c>
      <c r="YF149" s="133">
        <f t="shared" si="189"/>
        <v>27000</v>
      </c>
      <c r="YG149" s="130">
        <v>1</v>
      </c>
      <c r="YH149" s="130">
        <f t="shared" si="190"/>
        <v>27000</v>
      </c>
      <c r="YI149" s="129">
        <v>1</v>
      </c>
      <c r="YJ149" s="128">
        <f t="shared" si="191"/>
        <v>27000</v>
      </c>
      <c r="YK149" s="177"/>
      <c r="YL149">
        <v>1</v>
      </c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>
        <f t="shared" si="228"/>
        <v>0</v>
      </c>
      <c r="ACD149" s="25" t="e">
        <f t="shared" si="158"/>
        <v>#DIV/0!</v>
      </c>
      <c r="ACE149" s="11">
        <f t="shared" si="192"/>
        <v>1</v>
      </c>
      <c r="ACF149" s="11">
        <f t="shared" si="193"/>
        <v>27000</v>
      </c>
      <c r="ACG149" s="1">
        <v>5</v>
      </c>
      <c r="ACH149" s="1">
        <v>1</v>
      </c>
      <c r="ACI149" s="11">
        <f t="shared" si="194"/>
        <v>27000</v>
      </c>
      <c r="ACJ149" s="45">
        <v>1</v>
      </c>
      <c r="ACK149" s="13">
        <f t="shared" si="195"/>
        <v>27000</v>
      </c>
      <c r="ACL149">
        <v>1</v>
      </c>
      <c r="ACM149" s="25">
        <f t="shared" si="229"/>
        <v>27000</v>
      </c>
      <c r="ACN149" s="11">
        <f t="shared" si="230"/>
        <v>27000</v>
      </c>
      <c r="ACO149" s="65"/>
      <c r="ACR149" s="1" t="s">
        <v>258</v>
      </c>
      <c r="ACS149" s="1">
        <v>1</v>
      </c>
      <c r="ACT149" s="1">
        <v>1</v>
      </c>
      <c r="ACU149" s="1">
        <v>1</v>
      </c>
      <c r="ACZ149" s="1" t="s">
        <v>259</v>
      </c>
      <c r="ADD149" s="1" t="s">
        <v>185</v>
      </c>
      <c r="AEY149" s="1">
        <v>1</v>
      </c>
      <c r="AFA149" s="1">
        <v>1</v>
      </c>
      <c r="AGK149" s="11">
        <f t="shared" si="235"/>
        <v>0</v>
      </c>
      <c r="AIW149" s="11"/>
      <c r="AIX149" s="11"/>
      <c r="AIZ149" s="11">
        <v>27000</v>
      </c>
      <c r="AJE149" s="45"/>
      <c r="AJF149" s="381">
        <v>27000</v>
      </c>
      <c r="AJG149" s="11">
        <f t="shared" si="196"/>
        <v>27000</v>
      </c>
      <c r="AJH149" s="60"/>
      <c r="AJI149" s="12"/>
      <c r="AJU149" s="1">
        <f t="shared" si="231"/>
        <v>0</v>
      </c>
      <c r="AJX149" s="1">
        <f t="shared" si="232"/>
        <v>0</v>
      </c>
      <c r="AJY149" s="60"/>
      <c r="AJZ149" s="1" t="s">
        <v>825</v>
      </c>
      <c r="AKA149" s="1" t="s">
        <v>260</v>
      </c>
      <c r="AKB149" s="1" t="s">
        <v>261</v>
      </c>
      <c r="AKC149" s="1" t="s">
        <v>260</v>
      </c>
      <c r="AKD149" s="1" t="s">
        <v>260</v>
      </c>
      <c r="AKE149" s="1" t="s">
        <v>260</v>
      </c>
      <c r="AKF149" s="1" t="s">
        <v>260</v>
      </c>
      <c r="AKG149" s="1" t="s">
        <v>260</v>
      </c>
      <c r="AKH149" s="1" t="s">
        <v>262</v>
      </c>
      <c r="AKI149" s="1" t="s">
        <v>260</v>
      </c>
      <c r="AKJ149" s="1" t="s">
        <v>260</v>
      </c>
      <c r="AKK149" s="1" t="s">
        <v>260</v>
      </c>
      <c r="AKL149" s="1" t="s">
        <v>260</v>
      </c>
      <c r="AKM149" s="1" t="s">
        <v>260</v>
      </c>
      <c r="AKN149" s="1" t="s">
        <v>260</v>
      </c>
      <c r="AKO149" s="1" t="s">
        <v>260</v>
      </c>
      <c r="AKP149" s="1" t="s">
        <v>263</v>
      </c>
      <c r="AKQ149" s="1" t="s">
        <v>260</v>
      </c>
      <c r="AKR149" s="1" t="s">
        <v>260</v>
      </c>
      <c r="AKS149" s="1" t="s">
        <v>260</v>
      </c>
      <c r="AKT149" s="1" t="s">
        <v>260</v>
      </c>
      <c r="AKU149" s="1" t="s">
        <v>260</v>
      </c>
      <c r="AKV149" s="1" t="s">
        <v>260</v>
      </c>
      <c r="AKW149" s="1" t="s">
        <v>260</v>
      </c>
      <c r="AKX149" s="1" t="s">
        <v>260</v>
      </c>
      <c r="AKY149" s="1" t="s">
        <v>260</v>
      </c>
      <c r="AKZ149" s="1" t="s">
        <v>260</v>
      </c>
      <c r="ALA149" s="1" t="s">
        <v>260</v>
      </c>
      <c r="ALB149" s="1" t="s">
        <v>260</v>
      </c>
      <c r="ALC149" s="1" t="s">
        <v>260</v>
      </c>
      <c r="ALD149" s="1" t="s">
        <v>260</v>
      </c>
      <c r="ALE149" s="1" t="s">
        <v>260</v>
      </c>
      <c r="ALF149" s="1" t="s">
        <v>260</v>
      </c>
      <c r="ALG149" s="1" t="s">
        <v>260</v>
      </c>
      <c r="ALH149" s="1" t="s">
        <v>260</v>
      </c>
      <c r="ALI149" s="1" t="s">
        <v>260</v>
      </c>
      <c r="ALJ149" s="1" t="s">
        <v>260</v>
      </c>
      <c r="ALK149" s="1">
        <v>1</v>
      </c>
      <c r="ALL149" s="11">
        <f t="shared" si="233"/>
        <v>27000</v>
      </c>
      <c r="ALM149" s="28">
        <v>27000</v>
      </c>
      <c r="ALO149" s="1">
        <v>1</v>
      </c>
      <c r="ALS149" s="60"/>
      <c r="AMH149" s="403"/>
    </row>
    <row r="150" spans="1:1022" s="1" customFormat="1" ht="15" customHeight="1" x14ac:dyDescent="0.25">
      <c r="A150" s="268"/>
      <c r="B150" s="113">
        <v>148</v>
      </c>
      <c r="C150" s="304" t="s">
        <v>810</v>
      </c>
      <c r="D150" s="304" t="s">
        <v>826</v>
      </c>
      <c r="E150" s="1">
        <v>2003</v>
      </c>
      <c r="H150" s="1">
        <v>1</v>
      </c>
      <c r="I150" s="1">
        <v>1</v>
      </c>
      <c r="J150" s="1">
        <v>1</v>
      </c>
      <c r="K150" s="1">
        <v>2001</v>
      </c>
      <c r="L150" s="1">
        <v>2001</v>
      </c>
      <c r="M150" s="1">
        <v>1</v>
      </c>
      <c r="AE150" s="1">
        <v>1</v>
      </c>
      <c r="AW150" s="1">
        <v>1</v>
      </c>
      <c r="AY150" s="1">
        <v>1</v>
      </c>
      <c r="BA150" s="1">
        <v>1</v>
      </c>
      <c r="BB150" s="1">
        <v>13</v>
      </c>
      <c r="BE150" s="1">
        <v>1</v>
      </c>
      <c r="CF150" s="1">
        <v>1</v>
      </c>
      <c r="CG150" s="1">
        <v>1</v>
      </c>
      <c r="CH150" s="246"/>
      <c r="CP150" s="1">
        <f t="shared" si="197"/>
        <v>0</v>
      </c>
      <c r="CS150" s="1">
        <f t="shared" si="162"/>
        <v>0</v>
      </c>
      <c r="DO150" s="1">
        <f t="shared" si="198"/>
        <v>0</v>
      </c>
      <c r="DX150" s="1">
        <f t="shared" si="199"/>
        <v>0</v>
      </c>
      <c r="EE150" s="1">
        <f t="shared" si="200"/>
        <v>0</v>
      </c>
      <c r="EH150" s="1">
        <f t="shared" si="201"/>
        <v>0</v>
      </c>
      <c r="FF150" s="116"/>
      <c r="GP150" s="1">
        <f t="shared" si="163"/>
        <v>0</v>
      </c>
      <c r="GY150" s="1">
        <f t="shared" si="202"/>
        <v>0</v>
      </c>
      <c r="HC150" s="1">
        <f t="shared" si="203"/>
        <v>0</v>
      </c>
      <c r="HS150" s="1">
        <f t="shared" si="204"/>
        <v>0</v>
      </c>
      <c r="HX150" s="1">
        <f t="shared" si="164"/>
        <v>0</v>
      </c>
      <c r="ID150" s="1">
        <f t="shared" si="165"/>
        <v>0</v>
      </c>
      <c r="IN150" s="1">
        <f t="shared" si="205"/>
        <v>0</v>
      </c>
      <c r="IW150" s="1">
        <f t="shared" si="206"/>
        <v>0</v>
      </c>
      <c r="IZ150" s="1">
        <f t="shared" si="166"/>
        <v>0</v>
      </c>
      <c r="JJ150" s="1">
        <f t="shared" si="167"/>
        <v>0</v>
      </c>
      <c r="JV150" s="1">
        <f t="shared" si="207"/>
        <v>0</v>
      </c>
      <c r="KB150" s="1">
        <f t="shared" si="208"/>
        <v>0</v>
      </c>
      <c r="LG150" s="1">
        <f t="shared" si="168"/>
        <v>0</v>
      </c>
      <c r="LT150" s="1">
        <f t="shared" si="209"/>
        <v>0</v>
      </c>
      <c r="MA150" s="1">
        <f t="shared" si="210"/>
        <v>0</v>
      </c>
      <c r="MF150" s="1">
        <f t="shared" si="211"/>
        <v>0</v>
      </c>
      <c r="MM150" s="1">
        <f t="shared" si="212"/>
        <v>0</v>
      </c>
      <c r="MS150" s="1">
        <f t="shared" si="213"/>
        <v>0</v>
      </c>
      <c r="MU150" s="115"/>
      <c r="OI150" s="120"/>
      <c r="PD150" s="1">
        <f t="shared" si="169"/>
        <v>0</v>
      </c>
      <c r="QF150" s="1">
        <f t="shared" si="214"/>
        <v>0</v>
      </c>
      <c r="QY150" s="1">
        <f t="shared" si="215"/>
        <v>0</v>
      </c>
      <c r="RK150" s="1">
        <f t="shared" si="216"/>
        <v>0</v>
      </c>
      <c r="SA150" s="1">
        <f t="shared" si="217"/>
        <v>0</v>
      </c>
      <c r="SG150" s="1">
        <f t="shared" si="218"/>
        <v>0</v>
      </c>
      <c r="SO150" s="1">
        <f t="shared" si="219"/>
        <v>0</v>
      </c>
      <c r="TB150" s="1">
        <f t="shared" si="220"/>
        <v>0</v>
      </c>
      <c r="TS150" s="1">
        <f t="shared" si="170"/>
        <v>0</v>
      </c>
      <c r="UD150" s="1">
        <f t="shared" si="171"/>
        <v>0</v>
      </c>
      <c r="UG150" s="1">
        <f t="shared" si="172"/>
        <v>0</v>
      </c>
      <c r="UQ150" s="1">
        <f t="shared" si="221"/>
        <v>0</v>
      </c>
      <c r="VA150" s="1">
        <f t="shared" si="222"/>
        <v>0</v>
      </c>
      <c r="VG150" s="1">
        <f t="shared" si="223"/>
        <v>0</v>
      </c>
      <c r="WY150" s="1">
        <f t="shared" si="173"/>
        <v>0</v>
      </c>
      <c r="XB150" s="1">
        <f t="shared" si="224"/>
        <v>0</v>
      </c>
      <c r="XG150" s="1">
        <f t="shared" si="174"/>
        <v>0</v>
      </c>
      <c r="XI150" s="1">
        <v>1</v>
      </c>
      <c r="XK150" s="108"/>
      <c r="XL150" s="1">
        <f t="shared" si="175"/>
        <v>0</v>
      </c>
      <c r="XM150" s="1">
        <f t="shared" si="176"/>
        <v>0</v>
      </c>
      <c r="XN150" s="1">
        <f t="shared" si="225"/>
        <v>0</v>
      </c>
      <c r="XO150" s="1">
        <f t="shared" si="177"/>
        <v>0</v>
      </c>
      <c r="XP150" s="1">
        <f t="shared" si="226"/>
        <v>0</v>
      </c>
      <c r="XQ150" s="1">
        <f t="shared" si="178"/>
        <v>0</v>
      </c>
      <c r="XR150" s="1">
        <f t="shared" si="179"/>
        <v>0</v>
      </c>
      <c r="XS150" s="1">
        <f t="shared" si="234"/>
        <v>0</v>
      </c>
      <c r="XT150" s="1">
        <f t="shared" si="227"/>
        <v>0</v>
      </c>
      <c r="XU150" s="1">
        <f t="shared" si="180"/>
        <v>0</v>
      </c>
      <c r="XV150" s="1">
        <f t="shared" si="181"/>
        <v>0</v>
      </c>
      <c r="XW150" s="1">
        <f t="shared" si="182"/>
        <v>0</v>
      </c>
      <c r="XX150" s="1">
        <f t="shared" si="183"/>
        <v>0</v>
      </c>
      <c r="XY150" s="1">
        <f t="shared" si="184"/>
        <v>0</v>
      </c>
      <c r="XZ150" s="1">
        <f t="shared" si="185"/>
        <v>0</v>
      </c>
      <c r="YA150" s="1">
        <f t="shared" si="186"/>
        <v>0</v>
      </c>
      <c r="YB150" s="1">
        <f t="shared" si="187"/>
        <v>0</v>
      </c>
      <c r="YC150" s="1">
        <f t="shared" si="188"/>
        <v>1</v>
      </c>
      <c r="YD150" s="132"/>
      <c r="YE150" s="133">
        <f>SUM(XL150:YC150)</f>
        <v>1</v>
      </c>
      <c r="YF150" s="133">
        <f t="shared" si="189"/>
        <v>97000</v>
      </c>
      <c r="YG150" s="130">
        <v>1</v>
      </c>
      <c r="YH150" s="130">
        <f t="shared" si="190"/>
        <v>97000</v>
      </c>
      <c r="YI150" s="129">
        <v>1</v>
      </c>
      <c r="YJ150" s="128">
        <f t="shared" si="191"/>
        <v>97000</v>
      </c>
      <c r="YK150" s="177"/>
      <c r="YL150">
        <v>1</v>
      </c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>
        <f t="shared" si="228"/>
        <v>0</v>
      </c>
      <c r="ACD150" s="25" t="e">
        <f t="shared" si="158"/>
        <v>#DIV/0!</v>
      </c>
      <c r="ACE150" s="11">
        <f t="shared" si="192"/>
        <v>1</v>
      </c>
      <c r="ACF150" s="11">
        <f t="shared" si="193"/>
        <v>97000</v>
      </c>
      <c r="ACG150" s="1">
        <v>5</v>
      </c>
      <c r="ACH150" s="1">
        <v>1</v>
      </c>
      <c r="ACI150" s="11">
        <f t="shared" si="194"/>
        <v>97000</v>
      </c>
      <c r="ACJ150" s="45">
        <v>1</v>
      </c>
      <c r="ACK150" s="13">
        <f t="shared" si="195"/>
        <v>97000</v>
      </c>
      <c r="ACL150">
        <v>1</v>
      </c>
      <c r="ACM150" s="25">
        <f t="shared" si="229"/>
        <v>97000</v>
      </c>
      <c r="ACN150" s="11">
        <f t="shared" si="230"/>
        <v>97000</v>
      </c>
      <c r="ACO150" s="65"/>
      <c r="ACR150" s="39" t="s">
        <v>407</v>
      </c>
      <c r="ACZ150" s="1" t="s">
        <v>259</v>
      </c>
      <c r="ADD150" s="1" t="s">
        <v>189</v>
      </c>
      <c r="AET150" s="1">
        <v>1</v>
      </c>
      <c r="AGK150" s="11">
        <f t="shared" si="235"/>
        <v>0</v>
      </c>
      <c r="AIW150" s="11">
        <v>97000</v>
      </c>
      <c r="AIX150" s="11"/>
      <c r="AIY150" s="1">
        <v>1</v>
      </c>
      <c r="AIZ150" s="11"/>
      <c r="AJC150" s="1">
        <v>1</v>
      </c>
      <c r="AJE150" s="45"/>
      <c r="AJF150" s="381">
        <v>97000</v>
      </c>
      <c r="AJG150" s="11">
        <f t="shared" si="196"/>
        <v>97000</v>
      </c>
      <c r="AJH150" s="60"/>
      <c r="AJI150" s="12"/>
      <c r="AJU150" s="1">
        <f t="shared" si="231"/>
        <v>0</v>
      </c>
      <c r="AJX150" s="1">
        <f t="shared" si="232"/>
        <v>0</v>
      </c>
      <c r="AJY150" s="60"/>
      <c r="AJZ150" s="1" t="s">
        <v>260</v>
      </c>
      <c r="AKA150" s="1" t="s">
        <v>260</v>
      </c>
      <c r="AKB150" s="1" t="s">
        <v>261</v>
      </c>
      <c r="AKC150" s="1" t="s">
        <v>260</v>
      </c>
      <c r="AKD150" s="1" t="s">
        <v>260</v>
      </c>
      <c r="AKE150" s="1" t="s">
        <v>260</v>
      </c>
      <c r="AKF150" s="1" t="s">
        <v>260</v>
      </c>
      <c r="AKG150" s="1" t="s">
        <v>260</v>
      </c>
      <c r="AKH150" s="1" t="s">
        <v>262</v>
      </c>
      <c r="AKI150" s="1" t="s">
        <v>260</v>
      </c>
      <c r="AKJ150" s="1" t="s">
        <v>260</v>
      </c>
      <c r="AKK150" s="1" t="s">
        <v>260</v>
      </c>
      <c r="AKL150" s="1" t="s">
        <v>260</v>
      </c>
      <c r="AKM150" s="1" t="s">
        <v>260</v>
      </c>
      <c r="AKN150" s="1" t="s">
        <v>260</v>
      </c>
      <c r="AKO150" s="1" t="s">
        <v>260</v>
      </c>
      <c r="AKP150" s="1" t="s">
        <v>263</v>
      </c>
      <c r="AKQ150" s="1" t="s">
        <v>260</v>
      </c>
      <c r="AKR150" s="1" t="s">
        <v>260</v>
      </c>
      <c r="AKS150" s="1" t="s">
        <v>260</v>
      </c>
      <c r="AKT150" s="1" t="s">
        <v>260</v>
      </c>
      <c r="AKU150" s="1" t="s">
        <v>260</v>
      </c>
      <c r="AKV150" s="1" t="s">
        <v>260</v>
      </c>
      <c r="AKW150" s="1" t="s">
        <v>260</v>
      </c>
      <c r="AKX150" s="1" t="s">
        <v>260</v>
      </c>
      <c r="AKY150" s="1" t="s">
        <v>260</v>
      </c>
      <c r="AKZ150" s="1" t="s">
        <v>260</v>
      </c>
      <c r="ALA150" s="1" t="s">
        <v>260</v>
      </c>
      <c r="ALB150" s="1" t="s">
        <v>260</v>
      </c>
      <c r="ALC150" s="1" t="s">
        <v>260</v>
      </c>
      <c r="ALD150" s="1" t="s">
        <v>260</v>
      </c>
      <c r="ALE150" s="1" t="s">
        <v>260</v>
      </c>
      <c r="ALF150" s="1" t="s">
        <v>260</v>
      </c>
      <c r="ALG150" s="1" t="s">
        <v>260</v>
      </c>
      <c r="ALH150" s="1" t="s">
        <v>260</v>
      </c>
      <c r="ALI150" s="1" t="s">
        <v>260</v>
      </c>
      <c r="ALJ150" s="1" t="s">
        <v>260</v>
      </c>
      <c r="ALL150" s="11" t="e">
        <f t="shared" si="233"/>
        <v>#DIV/0!</v>
      </c>
      <c r="ALM150" s="28">
        <v>97000</v>
      </c>
      <c r="ALS150" s="60"/>
      <c r="ALT150" s="1">
        <v>1</v>
      </c>
      <c r="ALV150" s="1">
        <v>1</v>
      </c>
      <c r="AMH150" s="403"/>
    </row>
    <row r="151" spans="1:1022" s="1" customFormat="1" ht="15" customHeight="1" x14ac:dyDescent="0.25">
      <c r="A151" s="268"/>
      <c r="B151" s="113">
        <v>149</v>
      </c>
      <c r="C151" s="304" t="s">
        <v>810</v>
      </c>
      <c r="D151" s="304" t="s">
        <v>827</v>
      </c>
      <c r="E151" s="1">
        <v>2004</v>
      </c>
      <c r="F151" s="1">
        <v>1</v>
      </c>
      <c r="G151" s="1">
        <v>1</v>
      </c>
      <c r="J151" s="1">
        <v>1</v>
      </c>
      <c r="K151" s="1">
        <v>1998</v>
      </c>
      <c r="L151" s="1">
        <v>2001</v>
      </c>
      <c r="AB151" s="1">
        <v>1</v>
      </c>
      <c r="AC151" s="1">
        <v>1</v>
      </c>
      <c r="AD151" s="1">
        <v>1</v>
      </c>
      <c r="AE151" s="1">
        <v>1</v>
      </c>
      <c r="AW151" s="1">
        <v>1</v>
      </c>
      <c r="AY151" s="1">
        <v>1</v>
      </c>
      <c r="BA151" s="1">
        <v>1</v>
      </c>
      <c r="BB151" s="1">
        <v>13</v>
      </c>
      <c r="BE151" s="1">
        <v>1</v>
      </c>
      <c r="BG151" s="1">
        <v>3</v>
      </c>
      <c r="CG151" s="1">
        <v>1</v>
      </c>
      <c r="CH151" s="246"/>
      <c r="CP151" s="1">
        <f t="shared" si="197"/>
        <v>0</v>
      </c>
      <c r="CS151" s="1">
        <f t="shared" si="162"/>
        <v>0</v>
      </c>
      <c r="DO151" s="1">
        <f t="shared" si="198"/>
        <v>0</v>
      </c>
      <c r="DX151" s="1">
        <f t="shared" si="199"/>
        <v>0</v>
      </c>
      <c r="EE151" s="1">
        <f t="shared" si="200"/>
        <v>0</v>
      </c>
      <c r="EH151" s="1">
        <f t="shared" si="201"/>
        <v>0</v>
      </c>
      <c r="FF151" s="116"/>
      <c r="GP151" s="1">
        <f t="shared" si="163"/>
        <v>0</v>
      </c>
      <c r="GY151" s="1">
        <f t="shared" si="202"/>
        <v>0</v>
      </c>
      <c r="HC151" s="1">
        <f t="shared" si="203"/>
        <v>0</v>
      </c>
      <c r="HS151" s="1">
        <f t="shared" si="204"/>
        <v>0</v>
      </c>
      <c r="HX151" s="1">
        <f t="shared" si="164"/>
        <v>0</v>
      </c>
      <c r="ID151" s="1">
        <f t="shared" si="165"/>
        <v>0</v>
      </c>
      <c r="IN151" s="1">
        <f t="shared" si="205"/>
        <v>0</v>
      </c>
      <c r="IW151" s="1">
        <f t="shared" si="206"/>
        <v>0</v>
      </c>
      <c r="IZ151" s="1">
        <f t="shared" si="166"/>
        <v>0</v>
      </c>
      <c r="JJ151" s="1">
        <f t="shared" si="167"/>
        <v>0</v>
      </c>
      <c r="JV151" s="1">
        <f t="shared" si="207"/>
        <v>0</v>
      </c>
      <c r="KB151" s="1">
        <f t="shared" si="208"/>
        <v>0</v>
      </c>
      <c r="LG151" s="1">
        <f t="shared" si="168"/>
        <v>0</v>
      </c>
      <c r="LT151" s="1">
        <f t="shared" si="209"/>
        <v>0</v>
      </c>
      <c r="MA151" s="1">
        <f t="shared" si="210"/>
        <v>0</v>
      </c>
      <c r="MF151" s="1">
        <f t="shared" si="211"/>
        <v>0</v>
      </c>
      <c r="MM151" s="1">
        <f t="shared" si="212"/>
        <v>0</v>
      </c>
      <c r="MS151" s="1">
        <f t="shared" si="213"/>
        <v>0</v>
      </c>
      <c r="MU151" s="115"/>
      <c r="OI151" s="120"/>
      <c r="PD151" s="1">
        <f t="shared" si="169"/>
        <v>0</v>
      </c>
      <c r="QF151" s="1">
        <f t="shared" si="214"/>
        <v>0</v>
      </c>
      <c r="QY151" s="1">
        <f t="shared" si="215"/>
        <v>0</v>
      </c>
      <c r="RK151" s="1">
        <f t="shared" si="216"/>
        <v>0</v>
      </c>
      <c r="SA151" s="1">
        <f t="shared" si="217"/>
        <v>0</v>
      </c>
      <c r="SG151" s="1">
        <f t="shared" si="218"/>
        <v>0</v>
      </c>
      <c r="SO151" s="1">
        <f t="shared" si="219"/>
        <v>0</v>
      </c>
      <c r="TB151" s="1">
        <f t="shared" si="220"/>
        <v>0</v>
      </c>
      <c r="TS151" s="1">
        <f t="shared" si="170"/>
        <v>0</v>
      </c>
      <c r="UD151" s="1">
        <f t="shared" si="171"/>
        <v>0</v>
      </c>
      <c r="UG151" s="1">
        <f t="shared" si="172"/>
        <v>0</v>
      </c>
      <c r="UQ151" s="1">
        <f t="shared" si="221"/>
        <v>0</v>
      </c>
      <c r="VA151" s="1">
        <f t="shared" si="222"/>
        <v>0</v>
      </c>
      <c r="VG151" s="1">
        <f t="shared" si="223"/>
        <v>0</v>
      </c>
      <c r="WY151" s="1">
        <f t="shared" si="173"/>
        <v>0</v>
      </c>
      <c r="XB151" s="1">
        <f t="shared" si="224"/>
        <v>0</v>
      </c>
      <c r="XG151" s="1">
        <f t="shared" si="174"/>
        <v>0</v>
      </c>
      <c r="XK151" s="108"/>
      <c r="XL151" s="1">
        <f t="shared" si="175"/>
        <v>0</v>
      </c>
      <c r="XM151" s="1">
        <f t="shared" si="176"/>
        <v>0</v>
      </c>
      <c r="XN151" s="1">
        <f t="shared" si="225"/>
        <v>0</v>
      </c>
      <c r="XO151" s="1">
        <f t="shared" si="177"/>
        <v>0</v>
      </c>
      <c r="XP151" s="1">
        <f t="shared" si="226"/>
        <v>0</v>
      </c>
      <c r="XQ151" s="1">
        <f t="shared" si="178"/>
        <v>0</v>
      </c>
      <c r="XR151" s="1">
        <f t="shared" si="179"/>
        <v>0</v>
      </c>
      <c r="XS151" s="1">
        <f t="shared" si="234"/>
        <v>0</v>
      </c>
      <c r="XT151" s="1">
        <f t="shared" si="227"/>
        <v>0</v>
      </c>
      <c r="XU151" s="1">
        <f t="shared" si="180"/>
        <v>0</v>
      </c>
      <c r="XV151" s="1">
        <f t="shared" si="181"/>
        <v>0</v>
      </c>
      <c r="XW151" s="1">
        <f t="shared" si="182"/>
        <v>0</v>
      </c>
      <c r="XX151" s="1">
        <f t="shared" si="183"/>
        <v>0</v>
      </c>
      <c r="XY151" s="1">
        <f t="shared" si="184"/>
        <v>0</v>
      </c>
      <c r="XZ151" s="1">
        <f t="shared" si="185"/>
        <v>0</v>
      </c>
      <c r="YA151" s="1">
        <f t="shared" si="186"/>
        <v>0</v>
      </c>
      <c r="YB151" s="1">
        <f t="shared" si="187"/>
        <v>0</v>
      </c>
      <c r="YC151" s="1">
        <f t="shared" si="188"/>
        <v>0</v>
      </c>
      <c r="YD151" s="132"/>
      <c r="YE151" s="133"/>
      <c r="YF151" s="133" t="e">
        <f t="shared" si="189"/>
        <v>#DIV/0!</v>
      </c>
      <c r="YG151" s="130"/>
      <c r="YH151" s="130" t="e">
        <f t="shared" si="190"/>
        <v>#DIV/0!</v>
      </c>
      <c r="YI151" s="129"/>
      <c r="YJ151" s="128" t="e">
        <f t="shared" si="191"/>
        <v>#DIV/0!</v>
      </c>
      <c r="YK151" s="177"/>
      <c r="YL151">
        <v>1</v>
      </c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>
        <f t="shared" si="228"/>
        <v>0</v>
      </c>
      <c r="ACD151" s="25" t="e">
        <f t="shared" si="158"/>
        <v>#DIV/0!</v>
      </c>
      <c r="ACE151" s="11">
        <f t="shared" si="192"/>
        <v>0</v>
      </c>
      <c r="ACF151" s="11" t="e">
        <f t="shared" si="193"/>
        <v>#DIV/0!</v>
      </c>
      <c r="ACG151" s="1">
        <v>5</v>
      </c>
      <c r="ACH151" s="1">
        <v>1</v>
      </c>
      <c r="ACI151" s="11">
        <f t="shared" si="194"/>
        <v>78000</v>
      </c>
      <c r="ACJ151" s="45">
        <v>1</v>
      </c>
      <c r="ACK151" s="13">
        <f t="shared" si="195"/>
        <v>78000</v>
      </c>
      <c r="ACL151">
        <v>1</v>
      </c>
      <c r="ACM151" s="25">
        <f t="shared" si="229"/>
        <v>78000</v>
      </c>
      <c r="ACN151" s="11">
        <f t="shared" si="230"/>
        <v>78000</v>
      </c>
      <c r="ACO151" s="65"/>
      <c r="ACP151" s="1">
        <v>1</v>
      </c>
      <c r="ACQ151" s="1">
        <v>1</v>
      </c>
      <c r="ACR151" s="1" t="s">
        <v>258</v>
      </c>
      <c r="ACZ151" s="1" t="s">
        <v>259</v>
      </c>
      <c r="ADD151" s="1" t="s">
        <v>189</v>
      </c>
      <c r="ADU151" s="1">
        <v>2</v>
      </c>
      <c r="AFL151" s="1">
        <v>1</v>
      </c>
      <c r="AGJ151" s="1">
        <v>78000</v>
      </c>
      <c r="AGK151" s="11">
        <f t="shared" si="235"/>
        <v>0</v>
      </c>
      <c r="AHH151" s="1">
        <v>78000</v>
      </c>
      <c r="AHW151" s="1">
        <v>1</v>
      </c>
      <c r="AHX151" s="1">
        <v>1</v>
      </c>
      <c r="AIA151" s="1">
        <v>1</v>
      </c>
      <c r="AIB151" s="1">
        <v>1</v>
      </c>
      <c r="AIE151" s="1">
        <v>1</v>
      </c>
      <c r="AIF151" s="1">
        <v>1</v>
      </c>
      <c r="AIH151" s="1">
        <v>1</v>
      </c>
      <c r="AII151" s="1">
        <v>1</v>
      </c>
      <c r="AIJ151" s="1">
        <v>1</v>
      </c>
      <c r="AIV151" s="1">
        <v>1</v>
      </c>
      <c r="AIW151" s="11"/>
      <c r="AIX151" s="11"/>
      <c r="AIZ151" s="11"/>
      <c r="AJA151" s="1">
        <v>78000</v>
      </c>
      <c r="AJB151" s="1">
        <v>1</v>
      </c>
      <c r="AJC151" s="1">
        <v>1</v>
      </c>
      <c r="AJD151" s="1">
        <v>100</v>
      </c>
      <c r="AJE151" s="45"/>
      <c r="AJF151" s="381">
        <v>78000</v>
      </c>
      <c r="AJG151" s="11" t="e">
        <f t="shared" si="196"/>
        <v>#DIV/0!</v>
      </c>
      <c r="AJH151" s="60"/>
      <c r="AJI151" s="12"/>
      <c r="AJU151" s="1">
        <f t="shared" si="231"/>
        <v>0</v>
      </c>
      <c r="AJX151" s="1">
        <f t="shared" si="232"/>
        <v>0</v>
      </c>
      <c r="AJY151" s="60"/>
      <c r="AJZ151" s="1" t="s">
        <v>260</v>
      </c>
      <c r="AKA151" s="1" t="s">
        <v>260</v>
      </c>
      <c r="AKB151" s="1" t="s">
        <v>261</v>
      </c>
      <c r="AKC151" s="1" t="s">
        <v>260</v>
      </c>
      <c r="AKD151" s="1" t="s">
        <v>260</v>
      </c>
      <c r="AKE151" s="1" t="s">
        <v>260</v>
      </c>
      <c r="AKF151" s="1" t="s">
        <v>260</v>
      </c>
      <c r="AKG151" s="1" t="s">
        <v>260</v>
      </c>
      <c r="AKH151" s="1" t="s">
        <v>262</v>
      </c>
      <c r="AKI151" s="1" t="s">
        <v>260</v>
      </c>
      <c r="AKJ151" s="1" t="s">
        <v>260</v>
      </c>
      <c r="AKK151" s="1" t="s">
        <v>260</v>
      </c>
      <c r="AKL151" s="1" t="s">
        <v>260</v>
      </c>
      <c r="AKM151" s="1" t="s">
        <v>260</v>
      </c>
      <c r="AKN151" s="1" t="s">
        <v>260</v>
      </c>
      <c r="AKO151" s="1" t="s">
        <v>260</v>
      </c>
      <c r="AKP151" s="1" t="s">
        <v>263</v>
      </c>
      <c r="AKQ151" s="1" t="s">
        <v>260</v>
      </c>
      <c r="AKR151" s="1" t="s">
        <v>260</v>
      </c>
      <c r="AKS151" s="1" t="s">
        <v>260</v>
      </c>
      <c r="AKT151" s="1" t="s">
        <v>260</v>
      </c>
      <c r="AKU151" s="1" t="s">
        <v>260</v>
      </c>
      <c r="AKV151" s="1" t="s">
        <v>260</v>
      </c>
      <c r="AKW151" s="1" t="s">
        <v>260</v>
      </c>
      <c r="AKX151" s="1" t="s">
        <v>260</v>
      </c>
      <c r="AKY151" s="1" t="s">
        <v>260</v>
      </c>
      <c r="AKZ151" s="1" t="s">
        <v>260</v>
      </c>
      <c r="ALA151" s="1" t="s">
        <v>260</v>
      </c>
      <c r="ALB151" s="1" t="s">
        <v>260</v>
      </c>
      <c r="ALC151" s="1" t="s">
        <v>260</v>
      </c>
      <c r="ALD151" s="1" t="s">
        <v>260</v>
      </c>
      <c r="ALE151" s="1" t="s">
        <v>260</v>
      </c>
      <c r="ALF151" s="1" t="s">
        <v>260</v>
      </c>
      <c r="ALG151" s="1" t="s">
        <v>260</v>
      </c>
      <c r="ALH151" s="1" t="s">
        <v>260</v>
      </c>
      <c r="ALI151" s="1" t="s">
        <v>260</v>
      </c>
      <c r="ALJ151" s="1" t="s">
        <v>260</v>
      </c>
      <c r="ALL151" s="11" t="e">
        <f t="shared" si="233"/>
        <v>#DIV/0!</v>
      </c>
      <c r="ALM151" s="28">
        <v>78000</v>
      </c>
      <c r="ALS151" s="60"/>
      <c r="ALT151" s="1">
        <v>1</v>
      </c>
      <c r="ALW151" s="1">
        <v>1</v>
      </c>
      <c r="ALY151" s="1">
        <v>1</v>
      </c>
      <c r="AMB151" s="1">
        <v>1</v>
      </c>
      <c r="AMH151" s="403"/>
    </row>
    <row r="152" spans="1:1022" s="1" customFormat="1" ht="15" customHeight="1" x14ac:dyDescent="0.25">
      <c r="A152" s="268"/>
      <c r="B152" s="113">
        <v>150</v>
      </c>
      <c r="C152" s="304" t="s">
        <v>810</v>
      </c>
      <c r="D152" s="304" t="s">
        <v>828</v>
      </c>
      <c r="E152" s="1">
        <v>2004</v>
      </c>
      <c r="F152" s="1">
        <v>1</v>
      </c>
      <c r="G152" s="1">
        <v>1</v>
      </c>
      <c r="J152" s="1">
        <v>1</v>
      </c>
      <c r="K152" s="1">
        <v>1998</v>
      </c>
      <c r="L152" s="1">
        <v>2001</v>
      </c>
      <c r="AB152" s="1">
        <v>1</v>
      </c>
      <c r="AC152" s="1">
        <v>1</v>
      </c>
      <c r="AD152" s="1">
        <v>1</v>
      </c>
      <c r="AE152" s="1">
        <v>1</v>
      </c>
      <c r="AW152" s="1">
        <v>1</v>
      </c>
      <c r="AY152" s="1">
        <v>1</v>
      </c>
      <c r="BA152" s="1">
        <v>1</v>
      </c>
      <c r="BB152" s="1">
        <v>13</v>
      </c>
      <c r="BE152" s="1">
        <v>1</v>
      </c>
      <c r="BG152" s="1">
        <v>3</v>
      </c>
      <c r="CG152" s="1">
        <v>1</v>
      </c>
      <c r="CH152" s="246"/>
      <c r="CP152" s="1">
        <f t="shared" si="197"/>
        <v>0</v>
      </c>
      <c r="CS152" s="1">
        <f t="shared" si="162"/>
        <v>0</v>
      </c>
      <c r="DO152" s="1">
        <f t="shared" si="198"/>
        <v>0</v>
      </c>
      <c r="DX152" s="1">
        <f t="shared" si="199"/>
        <v>0</v>
      </c>
      <c r="EE152" s="1">
        <f t="shared" si="200"/>
        <v>0</v>
      </c>
      <c r="EH152" s="1">
        <f t="shared" si="201"/>
        <v>0</v>
      </c>
      <c r="FF152" s="116"/>
      <c r="GP152" s="1">
        <f t="shared" si="163"/>
        <v>0</v>
      </c>
      <c r="GY152" s="1">
        <f t="shared" si="202"/>
        <v>0</v>
      </c>
      <c r="HC152" s="1">
        <f t="shared" si="203"/>
        <v>0</v>
      </c>
      <c r="HS152" s="1">
        <f t="shared" si="204"/>
        <v>0</v>
      </c>
      <c r="HX152" s="1">
        <f t="shared" si="164"/>
        <v>0</v>
      </c>
      <c r="ID152" s="1">
        <f t="shared" si="165"/>
        <v>0</v>
      </c>
      <c r="IN152" s="1">
        <f t="shared" si="205"/>
        <v>0</v>
      </c>
      <c r="IW152" s="1">
        <f t="shared" si="206"/>
        <v>0</v>
      </c>
      <c r="IZ152" s="1">
        <f t="shared" si="166"/>
        <v>0</v>
      </c>
      <c r="JJ152" s="1">
        <f t="shared" si="167"/>
        <v>0</v>
      </c>
      <c r="JV152" s="1">
        <f t="shared" si="207"/>
        <v>0</v>
      </c>
      <c r="KB152" s="1">
        <f t="shared" si="208"/>
        <v>0</v>
      </c>
      <c r="LG152" s="1">
        <f t="shared" si="168"/>
        <v>0</v>
      </c>
      <c r="LT152" s="1">
        <f t="shared" si="209"/>
        <v>0</v>
      </c>
      <c r="MA152" s="1">
        <f t="shared" si="210"/>
        <v>0</v>
      </c>
      <c r="MF152" s="1">
        <f t="shared" si="211"/>
        <v>0</v>
      </c>
      <c r="MM152" s="1">
        <f t="shared" si="212"/>
        <v>0</v>
      </c>
      <c r="MS152" s="1">
        <f t="shared" si="213"/>
        <v>0</v>
      </c>
      <c r="MU152" s="115"/>
      <c r="OI152" s="120"/>
      <c r="PD152" s="1">
        <f t="shared" si="169"/>
        <v>0</v>
      </c>
      <c r="QF152" s="1">
        <f t="shared" si="214"/>
        <v>0</v>
      </c>
      <c r="QY152" s="1">
        <f t="shared" si="215"/>
        <v>0</v>
      </c>
      <c r="RK152" s="1">
        <f t="shared" si="216"/>
        <v>0</v>
      </c>
      <c r="SA152" s="1">
        <f t="shared" si="217"/>
        <v>0</v>
      </c>
      <c r="SG152" s="1">
        <f t="shared" si="218"/>
        <v>0</v>
      </c>
      <c r="SO152" s="1">
        <f t="shared" si="219"/>
        <v>0</v>
      </c>
      <c r="TB152" s="1">
        <f t="shared" si="220"/>
        <v>0</v>
      </c>
      <c r="TS152" s="1">
        <f t="shared" si="170"/>
        <v>0</v>
      </c>
      <c r="UD152" s="1">
        <f t="shared" si="171"/>
        <v>0</v>
      </c>
      <c r="UG152" s="1">
        <f t="shared" si="172"/>
        <v>0</v>
      </c>
      <c r="UQ152" s="1">
        <f t="shared" si="221"/>
        <v>0</v>
      </c>
      <c r="VA152" s="1">
        <f t="shared" si="222"/>
        <v>0</v>
      </c>
      <c r="VG152" s="1">
        <f t="shared" si="223"/>
        <v>0</v>
      </c>
      <c r="WY152" s="1">
        <f t="shared" si="173"/>
        <v>0</v>
      </c>
      <c r="XB152" s="1">
        <f t="shared" si="224"/>
        <v>0</v>
      </c>
      <c r="XG152" s="1">
        <f t="shared" si="174"/>
        <v>0</v>
      </c>
      <c r="XK152" s="108"/>
      <c r="XL152" s="1">
        <f t="shared" si="175"/>
        <v>0</v>
      </c>
      <c r="XM152" s="1">
        <f t="shared" si="176"/>
        <v>0</v>
      </c>
      <c r="XN152" s="1">
        <f t="shared" si="225"/>
        <v>0</v>
      </c>
      <c r="XO152" s="1">
        <f t="shared" si="177"/>
        <v>0</v>
      </c>
      <c r="XP152" s="1">
        <f t="shared" si="226"/>
        <v>0</v>
      </c>
      <c r="XQ152" s="1">
        <f t="shared" si="178"/>
        <v>0</v>
      </c>
      <c r="XR152" s="1">
        <f t="shared" si="179"/>
        <v>0</v>
      </c>
      <c r="XS152" s="1">
        <f t="shared" si="234"/>
        <v>0</v>
      </c>
      <c r="XT152" s="1">
        <f t="shared" si="227"/>
        <v>0</v>
      </c>
      <c r="XU152" s="1">
        <f t="shared" si="180"/>
        <v>0</v>
      </c>
      <c r="XV152" s="1">
        <f t="shared" si="181"/>
        <v>0</v>
      </c>
      <c r="XW152" s="1">
        <f t="shared" si="182"/>
        <v>0</v>
      </c>
      <c r="XX152" s="1">
        <f t="shared" si="183"/>
        <v>0</v>
      </c>
      <c r="XY152" s="1">
        <f t="shared" si="184"/>
        <v>0</v>
      </c>
      <c r="XZ152" s="1">
        <f t="shared" si="185"/>
        <v>0</v>
      </c>
      <c r="YA152" s="1">
        <f t="shared" si="186"/>
        <v>0</v>
      </c>
      <c r="YB152" s="1">
        <f t="shared" si="187"/>
        <v>0</v>
      </c>
      <c r="YC152" s="1">
        <f t="shared" si="188"/>
        <v>0</v>
      </c>
      <c r="YD152" s="132"/>
      <c r="YE152" s="133"/>
      <c r="YF152" s="133" t="e">
        <f t="shared" si="189"/>
        <v>#DIV/0!</v>
      </c>
      <c r="YG152" s="130"/>
      <c r="YH152" s="130" t="e">
        <f t="shared" si="190"/>
        <v>#DIV/0!</v>
      </c>
      <c r="YI152" s="129"/>
      <c r="YJ152" s="128" t="e">
        <f t="shared" si="191"/>
        <v>#DIV/0!</v>
      </c>
      <c r="YK152" s="177"/>
      <c r="YL152">
        <v>1</v>
      </c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>
        <f t="shared" si="228"/>
        <v>0</v>
      </c>
      <c r="ACD152" s="25" t="e">
        <f t="shared" si="158"/>
        <v>#DIV/0!</v>
      </c>
      <c r="ACE152" s="11">
        <f t="shared" si="192"/>
        <v>0</v>
      </c>
      <c r="ACF152" s="11" t="e">
        <f t="shared" si="193"/>
        <v>#DIV/0!</v>
      </c>
      <c r="ACG152" s="1">
        <v>5</v>
      </c>
      <c r="ACH152" s="1">
        <v>1</v>
      </c>
      <c r="ACI152" s="11">
        <f t="shared" si="194"/>
        <v>86000</v>
      </c>
      <c r="ACJ152" s="45">
        <v>1</v>
      </c>
      <c r="ACK152" s="13">
        <f t="shared" si="195"/>
        <v>86000</v>
      </c>
      <c r="ACL152">
        <v>1</v>
      </c>
      <c r="ACM152" s="25">
        <f t="shared" si="229"/>
        <v>86000</v>
      </c>
      <c r="ACN152" s="11">
        <f t="shared" si="230"/>
        <v>86000</v>
      </c>
      <c r="ACO152" s="65"/>
      <c r="ACP152" s="1">
        <v>1</v>
      </c>
      <c r="ACQ152" s="1">
        <v>1</v>
      </c>
      <c r="ACR152" s="1" t="s">
        <v>258</v>
      </c>
      <c r="ACS152" s="1">
        <v>1</v>
      </c>
      <c r="ACU152" s="1">
        <v>1</v>
      </c>
      <c r="ACZ152" s="1" t="s">
        <v>259</v>
      </c>
      <c r="ADD152" s="1" t="s">
        <v>185</v>
      </c>
      <c r="ADU152" s="1">
        <v>2</v>
      </c>
      <c r="AFL152" s="1">
        <v>1</v>
      </c>
      <c r="AGJ152" s="1">
        <v>86000</v>
      </c>
      <c r="AGK152" s="11">
        <f t="shared" si="235"/>
        <v>0</v>
      </c>
      <c r="AHH152" s="1">
        <v>86000</v>
      </c>
      <c r="AHX152" s="1">
        <v>1</v>
      </c>
      <c r="AHY152" s="1">
        <v>1</v>
      </c>
      <c r="AIH152" s="1">
        <v>1</v>
      </c>
      <c r="AII152" s="1">
        <v>2</v>
      </c>
      <c r="AIJ152" s="1">
        <v>1</v>
      </c>
      <c r="AIV152" s="1">
        <v>1</v>
      </c>
      <c r="AIW152" s="11"/>
      <c r="AIX152" s="11"/>
      <c r="AIZ152" s="11"/>
      <c r="AJA152" s="1">
        <v>86000</v>
      </c>
      <c r="AJB152" s="1">
        <v>1</v>
      </c>
      <c r="AJC152" s="1">
        <v>1</v>
      </c>
      <c r="AJD152" s="1">
        <v>100</v>
      </c>
      <c r="AJE152" s="45"/>
      <c r="AJF152" s="381">
        <v>86000</v>
      </c>
      <c r="AJG152" s="11" t="e">
        <f t="shared" si="196"/>
        <v>#DIV/0!</v>
      </c>
      <c r="AJH152" s="60"/>
      <c r="AJI152" s="12"/>
      <c r="AJU152" s="1">
        <f t="shared" si="231"/>
        <v>0</v>
      </c>
      <c r="AJX152" s="1">
        <f t="shared" si="232"/>
        <v>0</v>
      </c>
      <c r="AJY152" s="60"/>
      <c r="AJZ152" s="1" t="s">
        <v>260</v>
      </c>
      <c r="AKA152" s="1" t="s">
        <v>260</v>
      </c>
      <c r="AKB152" s="1" t="s">
        <v>261</v>
      </c>
      <c r="AKC152" s="1" t="s">
        <v>260</v>
      </c>
      <c r="AKD152" s="1" t="s">
        <v>260</v>
      </c>
      <c r="AKE152" s="1" t="s">
        <v>260</v>
      </c>
      <c r="AKF152" s="1" t="s">
        <v>260</v>
      </c>
      <c r="AKG152" s="1" t="s">
        <v>260</v>
      </c>
      <c r="AKH152" s="1" t="s">
        <v>262</v>
      </c>
      <c r="AKI152" s="1" t="s">
        <v>260</v>
      </c>
      <c r="AKJ152" s="1" t="s">
        <v>260</v>
      </c>
      <c r="AKK152" s="1" t="s">
        <v>260</v>
      </c>
      <c r="AKL152" s="1" t="s">
        <v>260</v>
      </c>
      <c r="AKM152" s="1" t="s">
        <v>260</v>
      </c>
      <c r="AKN152" s="1" t="s">
        <v>260</v>
      </c>
      <c r="AKO152" s="1" t="s">
        <v>260</v>
      </c>
      <c r="AKP152" s="1" t="s">
        <v>263</v>
      </c>
      <c r="AKQ152" s="1" t="s">
        <v>260</v>
      </c>
      <c r="AKR152" s="1" t="s">
        <v>260</v>
      </c>
      <c r="AKS152" s="1" t="s">
        <v>260</v>
      </c>
      <c r="AKT152" s="1" t="s">
        <v>260</v>
      </c>
      <c r="AKU152" s="1" t="s">
        <v>260</v>
      </c>
      <c r="AKV152" s="1" t="s">
        <v>260</v>
      </c>
      <c r="AKW152" s="1" t="s">
        <v>260</v>
      </c>
      <c r="AKX152" s="1" t="s">
        <v>260</v>
      </c>
      <c r="AKY152" s="1" t="s">
        <v>260</v>
      </c>
      <c r="AKZ152" s="1" t="s">
        <v>260</v>
      </c>
      <c r="ALA152" s="1" t="s">
        <v>260</v>
      </c>
      <c r="ALB152" s="1" t="s">
        <v>260</v>
      </c>
      <c r="ALC152" s="1" t="s">
        <v>260</v>
      </c>
      <c r="ALD152" s="1" t="s">
        <v>260</v>
      </c>
      <c r="ALE152" s="1" t="s">
        <v>260</v>
      </c>
      <c r="ALF152" s="1" t="s">
        <v>260</v>
      </c>
      <c r="ALG152" s="1" t="s">
        <v>260</v>
      </c>
      <c r="ALH152" s="1" t="s">
        <v>260</v>
      </c>
      <c r="ALI152" s="1" t="s">
        <v>260</v>
      </c>
      <c r="ALJ152" s="1" t="s">
        <v>260</v>
      </c>
      <c r="ALL152" s="11" t="e">
        <f t="shared" si="233"/>
        <v>#DIV/0!</v>
      </c>
      <c r="ALM152" s="28">
        <v>86000</v>
      </c>
      <c r="ALS152" s="60"/>
      <c r="ALT152" s="1">
        <v>1</v>
      </c>
      <c r="ALW152" s="1">
        <v>1</v>
      </c>
      <c r="ALX152" s="1">
        <v>1</v>
      </c>
      <c r="AMB152" s="1">
        <v>1</v>
      </c>
      <c r="AMH152" s="403"/>
    </row>
    <row r="153" spans="1:1022" s="1" customFormat="1" ht="15" customHeight="1" x14ac:dyDescent="0.25">
      <c r="A153" s="268"/>
      <c r="B153" s="113">
        <v>151</v>
      </c>
      <c r="C153" s="304" t="s">
        <v>810</v>
      </c>
      <c r="D153" s="304" t="s">
        <v>829</v>
      </c>
      <c r="E153" s="1">
        <v>2004</v>
      </c>
      <c r="F153" s="1">
        <v>1</v>
      </c>
      <c r="G153" s="1">
        <v>1</v>
      </c>
      <c r="J153" s="1">
        <v>1</v>
      </c>
      <c r="K153" s="1">
        <v>1999</v>
      </c>
      <c r="L153" s="1">
        <v>1999</v>
      </c>
      <c r="M153" s="1">
        <v>1</v>
      </c>
      <c r="AC153" s="1">
        <v>1</v>
      </c>
      <c r="AW153" s="1">
        <v>1</v>
      </c>
      <c r="AY153" s="1">
        <v>1</v>
      </c>
      <c r="BA153" s="1">
        <v>1</v>
      </c>
      <c r="BB153" s="1">
        <v>13</v>
      </c>
      <c r="BE153" s="1">
        <v>1</v>
      </c>
      <c r="CF153" s="1">
        <v>1</v>
      </c>
      <c r="CG153" s="1">
        <v>1</v>
      </c>
      <c r="CH153" s="246"/>
      <c r="CP153" s="1">
        <f t="shared" si="197"/>
        <v>0</v>
      </c>
      <c r="CS153" s="1">
        <f t="shared" si="162"/>
        <v>0</v>
      </c>
      <c r="DO153" s="1">
        <f t="shared" si="198"/>
        <v>0</v>
      </c>
      <c r="DX153" s="1">
        <f t="shared" si="199"/>
        <v>0</v>
      </c>
      <c r="EE153" s="1">
        <f t="shared" si="200"/>
        <v>0</v>
      </c>
      <c r="EH153" s="1">
        <f t="shared" si="201"/>
        <v>0</v>
      </c>
      <c r="FF153" s="116"/>
      <c r="GP153" s="1">
        <f t="shared" si="163"/>
        <v>0</v>
      </c>
      <c r="GY153" s="1">
        <f t="shared" si="202"/>
        <v>0</v>
      </c>
      <c r="HC153" s="1">
        <f t="shared" si="203"/>
        <v>0</v>
      </c>
      <c r="HS153" s="1">
        <f t="shared" si="204"/>
        <v>0</v>
      </c>
      <c r="HX153" s="1">
        <f t="shared" si="164"/>
        <v>0</v>
      </c>
      <c r="ID153" s="1">
        <f t="shared" si="165"/>
        <v>0</v>
      </c>
      <c r="IN153" s="1">
        <f t="shared" si="205"/>
        <v>0</v>
      </c>
      <c r="IW153" s="1">
        <f t="shared" si="206"/>
        <v>0</v>
      </c>
      <c r="IZ153" s="1">
        <f t="shared" si="166"/>
        <v>0</v>
      </c>
      <c r="JJ153" s="1">
        <f t="shared" si="167"/>
        <v>0</v>
      </c>
      <c r="JV153" s="1">
        <f t="shared" si="207"/>
        <v>0</v>
      </c>
      <c r="KB153" s="1">
        <f t="shared" si="208"/>
        <v>0</v>
      </c>
      <c r="LG153" s="1">
        <f t="shared" si="168"/>
        <v>0</v>
      </c>
      <c r="LT153" s="1">
        <f t="shared" si="209"/>
        <v>0</v>
      </c>
      <c r="MA153" s="1">
        <f t="shared" si="210"/>
        <v>0</v>
      </c>
      <c r="MF153" s="1">
        <f t="shared" si="211"/>
        <v>0</v>
      </c>
      <c r="MM153" s="1">
        <f t="shared" si="212"/>
        <v>0</v>
      </c>
      <c r="MS153" s="1">
        <f t="shared" si="213"/>
        <v>0</v>
      </c>
      <c r="MU153" s="115"/>
      <c r="OI153" s="120"/>
      <c r="PD153" s="1">
        <f t="shared" si="169"/>
        <v>0</v>
      </c>
      <c r="QF153" s="1">
        <f t="shared" si="214"/>
        <v>0</v>
      </c>
      <c r="QY153" s="1">
        <f t="shared" si="215"/>
        <v>0</v>
      </c>
      <c r="RK153" s="1">
        <f t="shared" si="216"/>
        <v>0</v>
      </c>
      <c r="SA153" s="1">
        <f t="shared" si="217"/>
        <v>0</v>
      </c>
      <c r="SG153" s="1">
        <f t="shared" si="218"/>
        <v>0</v>
      </c>
      <c r="SO153" s="1">
        <f t="shared" si="219"/>
        <v>0</v>
      </c>
      <c r="TB153" s="1">
        <f t="shared" si="220"/>
        <v>0</v>
      </c>
      <c r="TS153" s="1">
        <f t="shared" si="170"/>
        <v>0</v>
      </c>
      <c r="UD153" s="1">
        <f t="shared" si="171"/>
        <v>0</v>
      </c>
      <c r="UG153" s="1">
        <f t="shared" si="172"/>
        <v>0</v>
      </c>
      <c r="UQ153" s="1">
        <f t="shared" si="221"/>
        <v>0</v>
      </c>
      <c r="VA153" s="1">
        <f t="shared" si="222"/>
        <v>0</v>
      </c>
      <c r="VG153" s="1">
        <f t="shared" si="223"/>
        <v>0</v>
      </c>
      <c r="WY153" s="1">
        <f t="shared" si="173"/>
        <v>0</v>
      </c>
      <c r="XB153" s="1">
        <f t="shared" si="224"/>
        <v>0</v>
      </c>
      <c r="XG153" s="1">
        <f t="shared" si="174"/>
        <v>0</v>
      </c>
      <c r="XK153" s="108"/>
      <c r="XL153" s="1">
        <f t="shared" si="175"/>
        <v>0</v>
      </c>
      <c r="XM153" s="1">
        <f t="shared" si="176"/>
        <v>0</v>
      </c>
      <c r="XN153" s="1">
        <f t="shared" si="225"/>
        <v>0</v>
      </c>
      <c r="XO153" s="1">
        <f t="shared" si="177"/>
        <v>0</v>
      </c>
      <c r="XP153" s="1">
        <f t="shared" si="226"/>
        <v>0</v>
      </c>
      <c r="XQ153" s="1">
        <f t="shared" si="178"/>
        <v>0</v>
      </c>
      <c r="XR153" s="1">
        <f t="shared" si="179"/>
        <v>0</v>
      </c>
      <c r="XS153" s="1">
        <f t="shared" si="234"/>
        <v>0</v>
      </c>
      <c r="XT153" s="1">
        <f t="shared" si="227"/>
        <v>0</v>
      </c>
      <c r="XU153" s="1">
        <f t="shared" si="180"/>
        <v>0</v>
      </c>
      <c r="XV153" s="1">
        <f t="shared" si="181"/>
        <v>0</v>
      </c>
      <c r="XW153" s="1">
        <f t="shared" si="182"/>
        <v>0</v>
      </c>
      <c r="XX153" s="1">
        <f t="shared" si="183"/>
        <v>0</v>
      </c>
      <c r="XY153" s="1">
        <f t="shared" si="184"/>
        <v>0</v>
      </c>
      <c r="XZ153" s="1">
        <f t="shared" si="185"/>
        <v>0</v>
      </c>
      <c r="YA153" s="1">
        <f t="shared" si="186"/>
        <v>0</v>
      </c>
      <c r="YB153" s="1">
        <f t="shared" si="187"/>
        <v>0</v>
      </c>
      <c r="YC153" s="1">
        <f t="shared" si="188"/>
        <v>0</v>
      </c>
      <c r="YD153" s="132"/>
      <c r="YE153" s="133"/>
      <c r="YF153" s="133" t="e">
        <f t="shared" si="189"/>
        <v>#DIV/0!</v>
      </c>
      <c r="YG153" s="130"/>
      <c r="YH153" s="130" t="e">
        <f t="shared" si="190"/>
        <v>#DIV/0!</v>
      </c>
      <c r="YI153" s="129"/>
      <c r="YJ153" s="128" t="e">
        <f t="shared" si="191"/>
        <v>#DIV/0!</v>
      </c>
      <c r="YK153" s="177"/>
      <c r="YL153">
        <v>1</v>
      </c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>
        <f t="shared" si="228"/>
        <v>0</v>
      </c>
      <c r="ACD153" s="25" t="e">
        <f t="shared" si="158"/>
        <v>#DIV/0!</v>
      </c>
      <c r="ACE153" s="11">
        <f t="shared" si="192"/>
        <v>0</v>
      </c>
      <c r="ACF153" s="11" t="e">
        <f t="shared" si="193"/>
        <v>#DIV/0!</v>
      </c>
      <c r="ACG153" s="1">
        <v>5</v>
      </c>
      <c r="ACH153" s="1">
        <v>1</v>
      </c>
      <c r="ACI153" s="11">
        <f t="shared" si="194"/>
        <v>23000</v>
      </c>
      <c r="ACJ153" s="45">
        <v>1</v>
      </c>
      <c r="ACK153" s="13">
        <f t="shared" si="195"/>
        <v>23000</v>
      </c>
      <c r="ACL153">
        <v>1</v>
      </c>
      <c r="ACM153" s="25">
        <f t="shared" si="229"/>
        <v>23000</v>
      </c>
      <c r="ACN153" s="11">
        <f t="shared" si="230"/>
        <v>23000</v>
      </c>
      <c r="ACO153" s="65"/>
      <c r="ACR153" s="1" t="s">
        <v>812</v>
      </c>
      <c r="ACZ153" s="1" t="s">
        <v>259</v>
      </c>
      <c r="ADD153" s="1" t="s">
        <v>185</v>
      </c>
      <c r="ADU153" s="1">
        <v>2</v>
      </c>
      <c r="AFL153" s="1">
        <v>1</v>
      </c>
      <c r="AGJ153" s="1">
        <v>23000</v>
      </c>
      <c r="AGK153" s="11">
        <f t="shared" si="235"/>
        <v>0</v>
      </c>
      <c r="AHH153" s="1">
        <v>23000</v>
      </c>
      <c r="AHW153" s="1">
        <v>1</v>
      </c>
      <c r="AHX153" s="1">
        <v>1</v>
      </c>
      <c r="AIE153" s="1">
        <v>1</v>
      </c>
      <c r="AIF153" s="1">
        <v>1</v>
      </c>
      <c r="AIH153" s="1">
        <v>1</v>
      </c>
      <c r="AII153" s="1">
        <v>1</v>
      </c>
      <c r="AIJ153" s="1">
        <v>1</v>
      </c>
      <c r="AIW153" s="11"/>
      <c r="AIX153" s="11"/>
      <c r="AIZ153" s="11"/>
      <c r="AJA153" s="1">
        <v>23000</v>
      </c>
      <c r="AJB153" s="1">
        <v>1</v>
      </c>
      <c r="AJC153" s="1">
        <v>1</v>
      </c>
      <c r="AJD153" s="1">
        <v>100</v>
      </c>
      <c r="AJE153" s="45"/>
      <c r="AJF153" s="381">
        <v>23000</v>
      </c>
      <c r="AJG153" s="11" t="e">
        <f t="shared" si="196"/>
        <v>#DIV/0!</v>
      </c>
      <c r="AJH153" s="60"/>
      <c r="AJI153" s="12"/>
      <c r="AJU153" s="1">
        <f t="shared" si="231"/>
        <v>0</v>
      </c>
      <c r="AJX153" s="1">
        <f t="shared" si="232"/>
        <v>0</v>
      </c>
      <c r="AJY153" s="60"/>
      <c r="AJZ153" s="1" t="s">
        <v>260</v>
      </c>
      <c r="AKA153" s="1" t="s">
        <v>260</v>
      </c>
      <c r="AKB153" s="1" t="s">
        <v>261</v>
      </c>
      <c r="AKC153" s="1" t="s">
        <v>260</v>
      </c>
      <c r="AKD153" s="1" t="s">
        <v>260</v>
      </c>
      <c r="AKE153" s="1" t="s">
        <v>260</v>
      </c>
      <c r="AKF153" s="1" t="s">
        <v>260</v>
      </c>
      <c r="AKG153" s="1" t="s">
        <v>260</v>
      </c>
      <c r="AKH153" s="1" t="s">
        <v>262</v>
      </c>
      <c r="AKI153" s="1" t="s">
        <v>260</v>
      </c>
      <c r="AKJ153" s="1" t="s">
        <v>260</v>
      </c>
      <c r="AKK153" s="1" t="s">
        <v>260</v>
      </c>
      <c r="AKL153" s="1" t="s">
        <v>260</v>
      </c>
      <c r="AKM153" s="1" t="s">
        <v>260</v>
      </c>
      <c r="AKN153" s="1" t="s">
        <v>260</v>
      </c>
      <c r="AKO153" s="1" t="s">
        <v>260</v>
      </c>
      <c r="AKP153" s="1" t="s">
        <v>263</v>
      </c>
      <c r="AKQ153" s="1" t="s">
        <v>260</v>
      </c>
      <c r="AKR153" s="1" t="s">
        <v>260</v>
      </c>
      <c r="AKS153" s="1" t="s">
        <v>260</v>
      </c>
      <c r="AKT153" s="1" t="s">
        <v>260</v>
      </c>
      <c r="AKU153" s="1" t="s">
        <v>260</v>
      </c>
      <c r="AKV153" s="1" t="s">
        <v>260</v>
      </c>
      <c r="AKW153" s="1" t="s">
        <v>260</v>
      </c>
      <c r="AKX153" s="1" t="s">
        <v>260</v>
      </c>
      <c r="AKY153" s="1" t="s">
        <v>260</v>
      </c>
      <c r="AKZ153" s="1" t="s">
        <v>260</v>
      </c>
      <c r="ALA153" s="1" t="s">
        <v>260</v>
      </c>
      <c r="ALB153" s="1" t="s">
        <v>260</v>
      </c>
      <c r="ALC153" s="1" t="s">
        <v>260</v>
      </c>
      <c r="ALD153" s="1" t="s">
        <v>260</v>
      </c>
      <c r="ALE153" s="1" t="s">
        <v>260</v>
      </c>
      <c r="ALF153" s="1" t="s">
        <v>260</v>
      </c>
      <c r="ALG153" s="1" t="s">
        <v>260</v>
      </c>
      <c r="ALH153" s="1" t="s">
        <v>260</v>
      </c>
      <c r="ALI153" s="1" t="s">
        <v>260</v>
      </c>
      <c r="ALJ153" s="1" t="s">
        <v>260</v>
      </c>
      <c r="ALL153" s="11" t="e">
        <f t="shared" si="233"/>
        <v>#DIV/0!</v>
      </c>
      <c r="ALM153" s="28">
        <v>23000</v>
      </c>
      <c r="ALS153" s="60"/>
      <c r="ALT153" s="1">
        <v>1</v>
      </c>
      <c r="ALW153" s="1">
        <v>1</v>
      </c>
      <c r="ALX153" s="1">
        <v>1</v>
      </c>
      <c r="AMB153" s="1">
        <v>1</v>
      </c>
      <c r="AMH153" s="403"/>
    </row>
    <row r="154" spans="1:1022" s="1" customFormat="1" ht="15" customHeight="1" x14ac:dyDescent="0.25">
      <c r="A154" s="268"/>
      <c r="B154" s="113">
        <v>152</v>
      </c>
      <c r="C154" s="304" t="s">
        <v>810</v>
      </c>
      <c r="D154" s="304" t="s">
        <v>830</v>
      </c>
      <c r="E154" s="1">
        <v>2004</v>
      </c>
      <c r="F154" s="1">
        <v>1</v>
      </c>
      <c r="G154" s="1">
        <v>1</v>
      </c>
      <c r="J154" s="1">
        <v>1</v>
      </c>
      <c r="K154" s="1">
        <v>1997</v>
      </c>
      <c r="L154" s="1">
        <v>2001</v>
      </c>
      <c r="M154" s="1">
        <v>1</v>
      </c>
      <c r="AA154" s="1">
        <v>1</v>
      </c>
      <c r="AB154" s="1">
        <v>1</v>
      </c>
      <c r="AC154" s="1">
        <v>1</v>
      </c>
      <c r="AD154" s="1">
        <v>1</v>
      </c>
      <c r="AE154" s="1">
        <v>1</v>
      </c>
      <c r="AW154" s="1">
        <v>1</v>
      </c>
      <c r="AY154" s="1">
        <v>1</v>
      </c>
      <c r="BA154" s="1">
        <v>1</v>
      </c>
      <c r="BB154" s="1">
        <v>13</v>
      </c>
      <c r="BE154" s="1">
        <v>1</v>
      </c>
      <c r="CG154" s="1">
        <v>1</v>
      </c>
      <c r="CH154" s="246"/>
      <c r="CP154" s="1">
        <f t="shared" si="197"/>
        <v>0</v>
      </c>
      <c r="CS154" s="1">
        <f t="shared" si="162"/>
        <v>0</v>
      </c>
      <c r="DO154" s="1">
        <f t="shared" si="198"/>
        <v>0</v>
      </c>
      <c r="DX154" s="1">
        <f t="shared" si="199"/>
        <v>0</v>
      </c>
      <c r="EE154" s="1">
        <f t="shared" si="200"/>
        <v>0</v>
      </c>
      <c r="EH154" s="1">
        <f t="shared" si="201"/>
        <v>0</v>
      </c>
      <c r="FF154" s="116"/>
      <c r="GP154" s="1">
        <f t="shared" si="163"/>
        <v>0</v>
      </c>
      <c r="GY154" s="1">
        <f t="shared" si="202"/>
        <v>0</v>
      </c>
      <c r="HC154" s="1">
        <f t="shared" si="203"/>
        <v>0</v>
      </c>
      <c r="HS154" s="1">
        <f t="shared" si="204"/>
        <v>0</v>
      </c>
      <c r="HX154" s="1">
        <f t="shared" si="164"/>
        <v>0</v>
      </c>
      <c r="ID154" s="1">
        <f t="shared" si="165"/>
        <v>0</v>
      </c>
      <c r="IN154" s="1">
        <f t="shared" si="205"/>
        <v>0</v>
      </c>
      <c r="IW154" s="1">
        <f t="shared" si="206"/>
        <v>0</v>
      </c>
      <c r="IZ154" s="1">
        <f t="shared" si="166"/>
        <v>0</v>
      </c>
      <c r="JJ154" s="1">
        <f t="shared" si="167"/>
        <v>0</v>
      </c>
      <c r="JV154" s="1">
        <f t="shared" si="207"/>
        <v>0</v>
      </c>
      <c r="KB154" s="1">
        <f t="shared" si="208"/>
        <v>0</v>
      </c>
      <c r="LG154" s="1">
        <f t="shared" si="168"/>
        <v>0</v>
      </c>
      <c r="LT154" s="1">
        <f t="shared" si="209"/>
        <v>0</v>
      </c>
      <c r="MA154" s="1">
        <f t="shared" si="210"/>
        <v>0</v>
      </c>
      <c r="MF154" s="1">
        <f t="shared" si="211"/>
        <v>0</v>
      </c>
      <c r="MM154" s="1">
        <f t="shared" si="212"/>
        <v>0</v>
      </c>
      <c r="MS154" s="1">
        <f t="shared" si="213"/>
        <v>0</v>
      </c>
      <c r="MU154" s="115"/>
      <c r="OI154" s="120"/>
      <c r="PD154" s="1">
        <f t="shared" si="169"/>
        <v>0</v>
      </c>
      <c r="QF154" s="1">
        <f t="shared" si="214"/>
        <v>0</v>
      </c>
      <c r="QY154" s="1">
        <f t="shared" si="215"/>
        <v>0</v>
      </c>
      <c r="RK154" s="1">
        <f t="shared" si="216"/>
        <v>0</v>
      </c>
      <c r="SA154" s="1">
        <f t="shared" si="217"/>
        <v>0</v>
      </c>
      <c r="SG154" s="1">
        <f t="shared" si="218"/>
        <v>0</v>
      </c>
      <c r="SO154" s="1">
        <f t="shared" si="219"/>
        <v>0</v>
      </c>
      <c r="TB154" s="1">
        <f t="shared" si="220"/>
        <v>0</v>
      </c>
      <c r="TS154" s="1">
        <f t="shared" si="170"/>
        <v>0</v>
      </c>
      <c r="UD154" s="1">
        <f t="shared" si="171"/>
        <v>0</v>
      </c>
      <c r="UG154" s="1">
        <f t="shared" si="172"/>
        <v>0</v>
      </c>
      <c r="UQ154" s="1">
        <f t="shared" si="221"/>
        <v>0</v>
      </c>
      <c r="VA154" s="1">
        <f t="shared" si="222"/>
        <v>0</v>
      </c>
      <c r="VG154" s="1">
        <f t="shared" si="223"/>
        <v>0</v>
      </c>
      <c r="WY154" s="1">
        <f t="shared" si="173"/>
        <v>0</v>
      </c>
      <c r="XB154" s="1">
        <f t="shared" si="224"/>
        <v>0</v>
      </c>
      <c r="XG154" s="1">
        <f t="shared" si="174"/>
        <v>0</v>
      </c>
      <c r="XI154" s="1">
        <v>1</v>
      </c>
      <c r="XK154" s="108"/>
      <c r="XL154" s="1">
        <f t="shared" si="175"/>
        <v>0</v>
      </c>
      <c r="XM154" s="1">
        <f t="shared" si="176"/>
        <v>0</v>
      </c>
      <c r="XN154" s="1">
        <f t="shared" si="225"/>
        <v>0</v>
      </c>
      <c r="XO154" s="1">
        <f t="shared" si="177"/>
        <v>0</v>
      </c>
      <c r="XP154" s="1">
        <f t="shared" si="226"/>
        <v>0</v>
      </c>
      <c r="XQ154" s="1">
        <f t="shared" si="178"/>
        <v>0</v>
      </c>
      <c r="XR154" s="1">
        <f t="shared" si="179"/>
        <v>0</v>
      </c>
      <c r="XS154" s="1">
        <f t="shared" si="234"/>
        <v>0</v>
      </c>
      <c r="XT154" s="1">
        <f t="shared" si="227"/>
        <v>0</v>
      </c>
      <c r="XU154" s="1">
        <f t="shared" si="180"/>
        <v>0</v>
      </c>
      <c r="XV154" s="1">
        <f t="shared" si="181"/>
        <v>0</v>
      </c>
      <c r="XW154" s="1">
        <f t="shared" si="182"/>
        <v>0</v>
      </c>
      <c r="XX154" s="1">
        <f t="shared" si="183"/>
        <v>0</v>
      </c>
      <c r="XY154" s="1">
        <f t="shared" si="184"/>
        <v>0</v>
      </c>
      <c r="XZ154" s="1">
        <f t="shared" si="185"/>
        <v>0</v>
      </c>
      <c r="YA154" s="1">
        <f t="shared" si="186"/>
        <v>0</v>
      </c>
      <c r="YB154" s="1">
        <f t="shared" si="187"/>
        <v>0</v>
      </c>
      <c r="YC154" s="1">
        <f t="shared" si="188"/>
        <v>1</v>
      </c>
      <c r="YD154" s="132"/>
      <c r="YE154" s="133">
        <f>SUM(XL154:YC154)</f>
        <v>1</v>
      </c>
      <c r="YF154" s="133">
        <f t="shared" si="189"/>
        <v>38000</v>
      </c>
      <c r="YG154" s="130">
        <v>1</v>
      </c>
      <c r="YH154" s="130">
        <f t="shared" si="190"/>
        <v>38000</v>
      </c>
      <c r="YI154" s="129">
        <v>1</v>
      </c>
      <c r="YJ154" s="128">
        <f t="shared" si="191"/>
        <v>38000</v>
      </c>
      <c r="YK154" s="177"/>
      <c r="YL154">
        <v>1</v>
      </c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>
        <f t="shared" si="228"/>
        <v>0</v>
      </c>
      <c r="ACD154" s="25" t="e">
        <f t="shared" si="158"/>
        <v>#DIV/0!</v>
      </c>
      <c r="ACE154" s="11">
        <f t="shared" si="192"/>
        <v>1</v>
      </c>
      <c r="ACF154" s="11">
        <f t="shared" si="193"/>
        <v>38000</v>
      </c>
      <c r="ACG154" s="1">
        <v>5</v>
      </c>
      <c r="ACH154" s="1">
        <v>1</v>
      </c>
      <c r="ACI154" s="11">
        <f t="shared" si="194"/>
        <v>38000</v>
      </c>
      <c r="ACJ154" s="45">
        <v>1</v>
      </c>
      <c r="ACK154" s="13">
        <f t="shared" si="195"/>
        <v>38000</v>
      </c>
      <c r="ACL154">
        <v>1</v>
      </c>
      <c r="ACM154" s="25">
        <f t="shared" si="229"/>
        <v>38000</v>
      </c>
      <c r="ACN154" s="11">
        <f t="shared" si="230"/>
        <v>38000</v>
      </c>
      <c r="ACO154" s="65"/>
      <c r="ACP154" s="1">
        <v>1</v>
      </c>
      <c r="ACQ154" s="1">
        <v>1</v>
      </c>
      <c r="ACR154" s="1" t="s">
        <v>258</v>
      </c>
      <c r="ACZ154" s="1" t="s">
        <v>259</v>
      </c>
      <c r="ADD154" s="1" t="s">
        <v>185</v>
      </c>
      <c r="ADU154" s="1">
        <v>2</v>
      </c>
      <c r="AFL154" s="1">
        <v>1</v>
      </c>
      <c r="AGJ154" s="1">
        <v>38000</v>
      </c>
      <c r="AGK154" s="11">
        <f t="shared" si="235"/>
        <v>0</v>
      </c>
      <c r="AHH154" s="1">
        <v>38000</v>
      </c>
      <c r="AII154" s="1">
        <v>1</v>
      </c>
      <c r="AIJ154" s="1">
        <v>1</v>
      </c>
      <c r="AIW154" s="11"/>
      <c r="AIX154" s="11"/>
      <c r="AIZ154" s="11"/>
      <c r="AJA154" s="1">
        <v>38000</v>
      </c>
      <c r="AJB154" s="1">
        <v>1</v>
      </c>
      <c r="AJC154" s="1">
        <v>1</v>
      </c>
      <c r="AJD154" s="1">
        <v>100</v>
      </c>
      <c r="AJE154" s="45"/>
      <c r="AJF154" s="381">
        <v>38000</v>
      </c>
      <c r="AJG154" s="11">
        <f t="shared" si="196"/>
        <v>38000</v>
      </c>
      <c r="AJH154" s="60"/>
      <c r="AJI154" s="12"/>
      <c r="AJU154" s="1">
        <f t="shared" si="231"/>
        <v>0</v>
      </c>
      <c r="AJX154" s="1">
        <f t="shared" si="232"/>
        <v>0</v>
      </c>
      <c r="AJY154" s="60"/>
      <c r="AJZ154" s="1" t="s">
        <v>260</v>
      </c>
      <c r="AKA154" s="1" t="s">
        <v>260</v>
      </c>
      <c r="AKB154" s="1" t="s">
        <v>261</v>
      </c>
      <c r="AKC154" s="1" t="s">
        <v>260</v>
      </c>
      <c r="AKD154" s="1" t="s">
        <v>260</v>
      </c>
      <c r="AKE154" s="1" t="s">
        <v>260</v>
      </c>
      <c r="AKF154" s="1" t="s">
        <v>260</v>
      </c>
      <c r="AKG154" s="1" t="s">
        <v>260</v>
      </c>
      <c r="AKH154" s="1" t="s">
        <v>262</v>
      </c>
      <c r="AKI154" s="1" t="s">
        <v>260</v>
      </c>
      <c r="AKJ154" s="1" t="s">
        <v>260</v>
      </c>
      <c r="AKK154" s="1" t="s">
        <v>260</v>
      </c>
      <c r="AKL154" s="1" t="s">
        <v>260</v>
      </c>
      <c r="AKM154" s="1" t="s">
        <v>260</v>
      </c>
      <c r="AKN154" s="1" t="s">
        <v>260</v>
      </c>
      <c r="AKO154" s="1" t="s">
        <v>260</v>
      </c>
      <c r="AKP154" s="1" t="s">
        <v>263</v>
      </c>
      <c r="AKQ154" s="1" t="s">
        <v>260</v>
      </c>
      <c r="AKR154" s="1" t="s">
        <v>260</v>
      </c>
      <c r="AKS154" s="1" t="s">
        <v>260</v>
      </c>
      <c r="AKT154" s="1" t="s">
        <v>260</v>
      </c>
      <c r="AKU154" s="1" t="s">
        <v>260</v>
      </c>
      <c r="AKV154" s="1" t="s">
        <v>260</v>
      </c>
      <c r="AKW154" s="1" t="s">
        <v>260</v>
      </c>
      <c r="AKX154" s="1" t="s">
        <v>260</v>
      </c>
      <c r="AKY154" s="1" t="s">
        <v>260</v>
      </c>
      <c r="AKZ154" s="1" t="s">
        <v>260</v>
      </c>
      <c r="ALA154" s="1" t="s">
        <v>260</v>
      </c>
      <c r="ALB154" s="1" t="s">
        <v>260</v>
      </c>
      <c r="ALC154" s="1" t="s">
        <v>260</v>
      </c>
      <c r="ALD154" s="1" t="s">
        <v>260</v>
      </c>
      <c r="ALE154" s="1" t="s">
        <v>260</v>
      </c>
      <c r="ALF154" s="1" t="s">
        <v>260</v>
      </c>
      <c r="ALG154" s="1" t="s">
        <v>260</v>
      </c>
      <c r="ALH154" s="1" t="s">
        <v>260</v>
      </c>
      <c r="ALI154" s="1" t="s">
        <v>260</v>
      </c>
      <c r="ALJ154" s="1" t="s">
        <v>260</v>
      </c>
      <c r="ALL154" s="11" t="e">
        <f t="shared" si="233"/>
        <v>#DIV/0!</v>
      </c>
      <c r="ALM154" s="28">
        <v>38000</v>
      </c>
      <c r="ALS154" s="60"/>
      <c r="ALT154" s="1">
        <v>1</v>
      </c>
      <c r="AMB154" s="1">
        <v>1</v>
      </c>
      <c r="AMH154" s="403"/>
    </row>
    <row r="155" spans="1:1022" s="1" customFormat="1" ht="15" customHeight="1" x14ac:dyDescent="0.25">
      <c r="A155" s="268"/>
      <c r="B155" s="113">
        <v>153</v>
      </c>
      <c r="C155" s="304" t="s">
        <v>810</v>
      </c>
      <c r="D155" s="304" t="s">
        <v>730</v>
      </c>
      <c r="E155" s="1">
        <v>2004</v>
      </c>
      <c r="F155" s="1">
        <v>1</v>
      </c>
      <c r="G155" s="1">
        <v>1</v>
      </c>
      <c r="J155" s="1">
        <v>1</v>
      </c>
      <c r="K155" s="1">
        <v>1997</v>
      </c>
      <c r="L155" s="1">
        <v>2000</v>
      </c>
      <c r="AA155" s="1">
        <v>1</v>
      </c>
      <c r="AB155" s="1">
        <v>1</v>
      </c>
      <c r="AC155" s="1">
        <v>1</v>
      </c>
      <c r="AD155" s="1">
        <v>1</v>
      </c>
      <c r="AW155" s="1">
        <v>1</v>
      </c>
      <c r="AY155" s="1">
        <v>1</v>
      </c>
      <c r="BA155" s="1">
        <v>1</v>
      </c>
      <c r="BB155" s="1">
        <v>13</v>
      </c>
      <c r="BE155" s="1">
        <v>1</v>
      </c>
      <c r="BG155" s="1">
        <v>3</v>
      </c>
      <c r="CG155" s="1">
        <v>1</v>
      </c>
      <c r="CH155" s="246"/>
      <c r="CP155" s="1">
        <f t="shared" si="197"/>
        <v>0</v>
      </c>
      <c r="CS155" s="1">
        <f t="shared" si="162"/>
        <v>0</v>
      </c>
      <c r="DO155" s="1">
        <f t="shared" si="198"/>
        <v>0</v>
      </c>
      <c r="DX155" s="1">
        <f t="shared" si="199"/>
        <v>0</v>
      </c>
      <c r="EE155" s="1">
        <f t="shared" si="200"/>
        <v>0</v>
      </c>
      <c r="EH155" s="1">
        <f t="shared" si="201"/>
        <v>0</v>
      </c>
      <c r="FF155" s="116"/>
      <c r="GP155" s="1">
        <f t="shared" si="163"/>
        <v>0</v>
      </c>
      <c r="GY155" s="1">
        <f t="shared" si="202"/>
        <v>0</v>
      </c>
      <c r="HC155" s="1">
        <f t="shared" si="203"/>
        <v>0</v>
      </c>
      <c r="HS155" s="1">
        <f t="shared" si="204"/>
        <v>0</v>
      </c>
      <c r="HX155" s="1">
        <f t="shared" si="164"/>
        <v>0</v>
      </c>
      <c r="ID155" s="1">
        <f t="shared" si="165"/>
        <v>0</v>
      </c>
      <c r="IN155" s="1">
        <f t="shared" si="205"/>
        <v>0</v>
      </c>
      <c r="IW155" s="1">
        <f t="shared" si="206"/>
        <v>0</v>
      </c>
      <c r="IZ155" s="1">
        <f t="shared" si="166"/>
        <v>0</v>
      </c>
      <c r="JJ155" s="1">
        <f t="shared" si="167"/>
        <v>0</v>
      </c>
      <c r="JV155" s="1">
        <f t="shared" si="207"/>
        <v>0</v>
      </c>
      <c r="KB155" s="1">
        <f t="shared" si="208"/>
        <v>0</v>
      </c>
      <c r="LG155" s="1">
        <f t="shared" si="168"/>
        <v>0</v>
      </c>
      <c r="LT155" s="1">
        <f t="shared" si="209"/>
        <v>0</v>
      </c>
      <c r="MA155" s="1">
        <f t="shared" si="210"/>
        <v>0</v>
      </c>
      <c r="MF155" s="1">
        <f t="shared" si="211"/>
        <v>0</v>
      </c>
      <c r="MM155" s="1">
        <f t="shared" si="212"/>
        <v>0</v>
      </c>
      <c r="MS155" s="1">
        <f t="shared" si="213"/>
        <v>0</v>
      </c>
      <c r="MU155" s="115"/>
      <c r="OI155" s="120"/>
      <c r="PD155" s="1">
        <f t="shared" si="169"/>
        <v>0</v>
      </c>
      <c r="QF155" s="1">
        <f t="shared" si="214"/>
        <v>0</v>
      </c>
      <c r="QY155" s="1">
        <f t="shared" si="215"/>
        <v>0</v>
      </c>
      <c r="RK155" s="1">
        <f t="shared" si="216"/>
        <v>0</v>
      </c>
      <c r="SA155" s="1">
        <f t="shared" si="217"/>
        <v>0</v>
      </c>
      <c r="SG155" s="1">
        <f t="shared" si="218"/>
        <v>0</v>
      </c>
      <c r="SO155" s="1">
        <f t="shared" si="219"/>
        <v>0</v>
      </c>
      <c r="TB155" s="1">
        <f t="shared" si="220"/>
        <v>0</v>
      </c>
      <c r="TS155" s="1">
        <f t="shared" si="170"/>
        <v>0</v>
      </c>
      <c r="UD155" s="1">
        <f t="shared" si="171"/>
        <v>0</v>
      </c>
      <c r="UG155" s="1">
        <f t="shared" si="172"/>
        <v>0</v>
      </c>
      <c r="UQ155" s="1">
        <f t="shared" si="221"/>
        <v>0</v>
      </c>
      <c r="VA155" s="1">
        <f t="shared" si="222"/>
        <v>0</v>
      </c>
      <c r="VG155" s="1">
        <f t="shared" si="223"/>
        <v>0</v>
      </c>
      <c r="WY155" s="1">
        <f t="shared" si="173"/>
        <v>0</v>
      </c>
      <c r="XB155" s="1">
        <f t="shared" si="224"/>
        <v>0</v>
      </c>
      <c r="XG155" s="1">
        <f t="shared" si="174"/>
        <v>0</v>
      </c>
      <c r="XK155" s="108"/>
      <c r="XL155" s="1">
        <f t="shared" si="175"/>
        <v>0</v>
      </c>
      <c r="XM155" s="1">
        <f t="shared" si="176"/>
        <v>0</v>
      </c>
      <c r="XN155" s="1">
        <f t="shared" si="225"/>
        <v>0</v>
      </c>
      <c r="XO155" s="1">
        <f t="shared" si="177"/>
        <v>0</v>
      </c>
      <c r="XP155" s="1">
        <f t="shared" si="226"/>
        <v>0</v>
      </c>
      <c r="XQ155" s="1">
        <f t="shared" si="178"/>
        <v>0</v>
      </c>
      <c r="XR155" s="1">
        <f t="shared" si="179"/>
        <v>0</v>
      </c>
      <c r="XS155" s="1">
        <f t="shared" si="234"/>
        <v>0</v>
      </c>
      <c r="XT155" s="1">
        <f t="shared" si="227"/>
        <v>0</v>
      </c>
      <c r="XU155" s="1">
        <f t="shared" si="180"/>
        <v>0</v>
      </c>
      <c r="XV155" s="1">
        <f t="shared" si="181"/>
        <v>0</v>
      </c>
      <c r="XW155" s="1">
        <f t="shared" si="182"/>
        <v>0</v>
      </c>
      <c r="XX155" s="1">
        <f t="shared" si="183"/>
        <v>0</v>
      </c>
      <c r="XY155" s="1">
        <f t="shared" si="184"/>
        <v>0</v>
      </c>
      <c r="XZ155" s="1">
        <f t="shared" si="185"/>
        <v>0</v>
      </c>
      <c r="YA155" s="1">
        <f t="shared" si="186"/>
        <v>0</v>
      </c>
      <c r="YB155" s="1">
        <f t="shared" si="187"/>
        <v>0</v>
      </c>
      <c r="YC155" s="1">
        <f t="shared" si="188"/>
        <v>0</v>
      </c>
      <c r="YD155" s="132"/>
      <c r="YE155" s="133"/>
      <c r="YF155" s="133" t="e">
        <f t="shared" si="189"/>
        <v>#DIV/0!</v>
      </c>
      <c r="YG155" s="130"/>
      <c r="YH155" s="130" t="e">
        <f t="shared" si="190"/>
        <v>#DIV/0!</v>
      </c>
      <c r="YI155" s="129"/>
      <c r="YJ155" s="128" t="e">
        <f t="shared" si="191"/>
        <v>#DIV/0!</v>
      </c>
      <c r="YK155" s="177"/>
      <c r="YL155">
        <v>1</v>
      </c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>
        <f t="shared" si="228"/>
        <v>0</v>
      </c>
      <c r="ACD155" s="25" t="e">
        <f t="shared" si="158"/>
        <v>#DIV/0!</v>
      </c>
      <c r="ACE155" s="11">
        <f t="shared" si="192"/>
        <v>0</v>
      </c>
      <c r="ACF155" s="11" t="e">
        <f t="shared" si="193"/>
        <v>#DIV/0!</v>
      </c>
      <c r="ACG155" s="1">
        <v>5</v>
      </c>
      <c r="ACH155" s="1">
        <v>1</v>
      </c>
      <c r="ACI155" s="11">
        <f t="shared" si="194"/>
        <v>57000</v>
      </c>
      <c r="ACJ155" s="45">
        <v>1</v>
      </c>
      <c r="ACK155" s="13">
        <f t="shared" si="195"/>
        <v>57000</v>
      </c>
      <c r="ACL155">
        <v>1</v>
      </c>
      <c r="ACM155" s="25">
        <f t="shared" si="229"/>
        <v>57000</v>
      </c>
      <c r="ACN155" s="11">
        <f t="shared" si="230"/>
        <v>57000</v>
      </c>
      <c r="ACO155" s="65"/>
      <c r="ACP155" s="1">
        <v>1</v>
      </c>
      <c r="ACQ155" s="1">
        <v>1</v>
      </c>
      <c r="ACR155" s="1" t="s">
        <v>258</v>
      </c>
      <c r="ACZ155" s="1" t="s">
        <v>259</v>
      </c>
      <c r="ADD155" s="1" t="s">
        <v>189</v>
      </c>
      <c r="ADU155" s="1">
        <v>2</v>
      </c>
      <c r="AFL155" s="1">
        <v>1</v>
      </c>
      <c r="AGJ155" s="1">
        <v>57000</v>
      </c>
      <c r="AGK155" s="11">
        <f t="shared" si="235"/>
        <v>0</v>
      </c>
      <c r="AHH155" s="1">
        <v>57000</v>
      </c>
      <c r="AHW155" s="1">
        <v>2</v>
      </c>
      <c r="AHX155" s="1">
        <v>1</v>
      </c>
      <c r="AIC155" s="1">
        <v>3</v>
      </c>
      <c r="AID155" s="1">
        <v>1</v>
      </c>
      <c r="AIH155" s="1">
        <v>1</v>
      </c>
      <c r="AII155" s="1">
        <v>1</v>
      </c>
      <c r="AIJ155" s="1">
        <v>1</v>
      </c>
      <c r="AIW155" s="11"/>
      <c r="AIX155" s="11"/>
      <c r="AIZ155" s="11"/>
      <c r="AJA155" s="1">
        <v>57000</v>
      </c>
      <c r="AJB155" s="1">
        <v>1</v>
      </c>
      <c r="AJC155" s="1">
        <v>1</v>
      </c>
      <c r="AJD155" s="1">
        <v>100</v>
      </c>
      <c r="AJE155" s="45"/>
      <c r="AJF155" s="381">
        <v>57000</v>
      </c>
      <c r="AJG155" s="11" t="e">
        <f t="shared" si="196"/>
        <v>#DIV/0!</v>
      </c>
      <c r="AJH155" s="60"/>
      <c r="AJI155" s="12"/>
      <c r="AJU155" s="1">
        <f t="shared" si="231"/>
        <v>0</v>
      </c>
      <c r="AJX155" s="1">
        <f t="shared" si="232"/>
        <v>0</v>
      </c>
      <c r="AJY155" s="60"/>
      <c r="AJZ155" s="1" t="s">
        <v>260</v>
      </c>
      <c r="AKA155" s="1" t="s">
        <v>260</v>
      </c>
      <c r="AKB155" s="1" t="s">
        <v>261</v>
      </c>
      <c r="AKC155" s="1" t="s">
        <v>260</v>
      </c>
      <c r="AKD155" s="1" t="s">
        <v>260</v>
      </c>
      <c r="AKE155" s="1" t="s">
        <v>260</v>
      </c>
      <c r="AKF155" s="1" t="s">
        <v>260</v>
      </c>
      <c r="AKG155" s="1" t="s">
        <v>260</v>
      </c>
      <c r="AKH155" s="1" t="s">
        <v>262</v>
      </c>
      <c r="AKI155" s="1" t="s">
        <v>260</v>
      </c>
      <c r="AKJ155" s="1" t="s">
        <v>260</v>
      </c>
      <c r="AKK155" s="1" t="s">
        <v>260</v>
      </c>
      <c r="AKL155" s="1" t="s">
        <v>260</v>
      </c>
      <c r="AKM155" s="1" t="s">
        <v>260</v>
      </c>
      <c r="AKN155" s="1" t="s">
        <v>260</v>
      </c>
      <c r="AKO155" s="1" t="s">
        <v>260</v>
      </c>
      <c r="AKP155" s="1" t="s">
        <v>263</v>
      </c>
      <c r="AKQ155" s="1" t="s">
        <v>260</v>
      </c>
      <c r="AKR155" s="1" t="s">
        <v>260</v>
      </c>
      <c r="AKS155" s="1" t="s">
        <v>260</v>
      </c>
      <c r="AKT155" s="1" t="s">
        <v>260</v>
      </c>
      <c r="AKU155" s="1" t="s">
        <v>260</v>
      </c>
      <c r="AKV155" s="1" t="s">
        <v>260</v>
      </c>
      <c r="AKW155" s="1" t="s">
        <v>260</v>
      </c>
      <c r="AKX155" s="1" t="s">
        <v>260</v>
      </c>
      <c r="AKY155" s="1" t="s">
        <v>260</v>
      </c>
      <c r="AKZ155" s="1" t="s">
        <v>260</v>
      </c>
      <c r="ALA155" s="1" t="s">
        <v>260</v>
      </c>
      <c r="ALB155" s="1" t="s">
        <v>260</v>
      </c>
      <c r="ALC155" s="1" t="s">
        <v>260</v>
      </c>
      <c r="ALD155" s="1" t="s">
        <v>260</v>
      </c>
      <c r="ALE155" s="1" t="s">
        <v>260</v>
      </c>
      <c r="ALF155" s="1" t="s">
        <v>260</v>
      </c>
      <c r="ALG155" s="1" t="s">
        <v>260</v>
      </c>
      <c r="ALH155" s="1" t="s">
        <v>260</v>
      </c>
      <c r="ALI155" s="1" t="s">
        <v>260</v>
      </c>
      <c r="ALJ155" s="1" t="s">
        <v>260</v>
      </c>
      <c r="ALL155" s="11" t="e">
        <f t="shared" si="233"/>
        <v>#DIV/0!</v>
      </c>
      <c r="ALM155" s="28">
        <v>57000</v>
      </c>
      <c r="ALS155" s="60"/>
      <c r="ALT155" s="1">
        <v>1</v>
      </c>
      <c r="ALW155" s="1">
        <v>1</v>
      </c>
      <c r="AMB155" s="1">
        <v>1</v>
      </c>
      <c r="AMH155" s="403"/>
    </row>
    <row r="156" spans="1:1022" s="1" customFormat="1" ht="15" customHeight="1" x14ac:dyDescent="0.25">
      <c r="A156" s="268"/>
      <c r="B156" s="113">
        <v>154</v>
      </c>
      <c r="C156" s="304" t="s">
        <v>810</v>
      </c>
      <c r="D156" s="304" t="s">
        <v>731</v>
      </c>
      <c r="E156" s="1">
        <v>2004</v>
      </c>
      <c r="F156" s="1">
        <v>1</v>
      </c>
      <c r="G156" s="1">
        <v>1</v>
      </c>
      <c r="J156" s="1">
        <v>1</v>
      </c>
      <c r="K156" s="1">
        <v>2001</v>
      </c>
      <c r="L156" s="1">
        <v>2001</v>
      </c>
      <c r="M156" s="1">
        <v>1</v>
      </c>
      <c r="AE156" s="1">
        <v>1</v>
      </c>
      <c r="AW156" s="1">
        <v>1</v>
      </c>
      <c r="AY156" s="1">
        <v>1</v>
      </c>
      <c r="BA156" s="1">
        <v>1</v>
      </c>
      <c r="BB156" s="1">
        <v>13</v>
      </c>
      <c r="BE156" s="1">
        <v>1</v>
      </c>
      <c r="BG156" s="1">
        <v>3</v>
      </c>
      <c r="CG156" s="1">
        <v>1</v>
      </c>
      <c r="CH156" s="246"/>
      <c r="CP156" s="1">
        <f t="shared" si="197"/>
        <v>0</v>
      </c>
      <c r="CS156" s="1">
        <f t="shared" si="162"/>
        <v>0</v>
      </c>
      <c r="DO156" s="1">
        <f t="shared" si="198"/>
        <v>0</v>
      </c>
      <c r="DX156" s="1">
        <f t="shared" si="199"/>
        <v>0</v>
      </c>
      <c r="EE156" s="1">
        <f t="shared" si="200"/>
        <v>0</v>
      </c>
      <c r="EH156" s="1">
        <f t="shared" si="201"/>
        <v>0</v>
      </c>
      <c r="FF156" s="116"/>
      <c r="GP156" s="1">
        <f t="shared" si="163"/>
        <v>0</v>
      </c>
      <c r="GY156" s="1">
        <f t="shared" si="202"/>
        <v>0</v>
      </c>
      <c r="HC156" s="1">
        <f t="shared" si="203"/>
        <v>0</v>
      </c>
      <c r="HS156" s="1">
        <f t="shared" si="204"/>
        <v>0</v>
      </c>
      <c r="HX156" s="1">
        <f t="shared" si="164"/>
        <v>0</v>
      </c>
      <c r="ID156" s="1">
        <f t="shared" si="165"/>
        <v>0</v>
      </c>
      <c r="IN156" s="1">
        <f t="shared" si="205"/>
        <v>0</v>
      </c>
      <c r="IW156" s="1">
        <f t="shared" si="206"/>
        <v>0</v>
      </c>
      <c r="IZ156" s="1">
        <f t="shared" si="166"/>
        <v>0</v>
      </c>
      <c r="JJ156" s="1">
        <f t="shared" si="167"/>
        <v>0</v>
      </c>
      <c r="JV156" s="1">
        <f t="shared" si="207"/>
        <v>0</v>
      </c>
      <c r="KB156" s="1">
        <f t="shared" si="208"/>
        <v>0</v>
      </c>
      <c r="LG156" s="1">
        <f t="shared" si="168"/>
        <v>0</v>
      </c>
      <c r="LT156" s="1">
        <f t="shared" si="209"/>
        <v>0</v>
      </c>
      <c r="MA156" s="1">
        <f t="shared" si="210"/>
        <v>0</v>
      </c>
      <c r="MF156" s="1">
        <f t="shared" si="211"/>
        <v>0</v>
      </c>
      <c r="MM156" s="1">
        <f t="shared" si="212"/>
        <v>0</v>
      </c>
      <c r="MS156" s="1">
        <f t="shared" si="213"/>
        <v>0</v>
      </c>
      <c r="MU156" s="115"/>
      <c r="OI156" s="120"/>
      <c r="PD156" s="1">
        <f t="shared" si="169"/>
        <v>0</v>
      </c>
      <c r="QF156" s="1">
        <f t="shared" si="214"/>
        <v>0</v>
      </c>
      <c r="QY156" s="1">
        <f t="shared" si="215"/>
        <v>0</v>
      </c>
      <c r="RK156" s="1">
        <f t="shared" si="216"/>
        <v>0</v>
      </c>
      <c r="SA156" s="1">
        <f t="shared" si="217"/>
        <v>0</v>
      </c>
      <c r="SG156" s="1">
        <f t="shared" si="218"/>
        <v>0</v>
      </c>
      <c r="SO156" s="1">
        <f t="shared" si="219"/>
        <v>0</v>
      </c>
      <c r="TB156" s="1">
        <f t="shared" si="220"/>
        <v>0</v>
      </c>
      <c r="TS156" s="1">
        <f t="shared" si="170"/>
        <v>0</v>
      </c>
      <c r="UD156" s="1">
        <f t="shared" si="171"/>
        <v>0</v>
      </c>
      <c r="UG156" s="1">
        <f t="shared" si="172"/>
        <v>0</v>
      </c>
      <c r="UQ156" s="1">
        <f t="shared" si="221"/>
        <v>0</v>
      </c>
      <c r="VA156" s="1">
        <f t="shared" si="222"/>
        <v>0</v>
      </c>
      <c r="VG156" s="1">
        <f t="shared" si="223"/>
        <v>0</v>
      </c>
      <c r="WY156" s="1">
        <f t="shared" si="173"/>
        <v>0</v>
      </c>
      <c r="XB156" s="1">
        <f t="shared" si="224"/>
        <v>0</v>
      </c>
      <c r="XG156" s="1">
        <f t="shared" si="174"/>
        <v>0</v>
      </c>
      <c r="XK156" s="108"/>
      <c r="XL156" s="1">
        <f t="shared" si="175"/>
        <v>0</v>
      </c>
      <c r="XM156" s="1">
        <f t="shared" si="176"/>
        <v>0</v>
      </c>
      <c r="XN156" s="1">
        <f t="shared" si="225"/>
        <v>0</v>
      </c>
      <c r="XO156" s="1">
        <f t="shared" si="177"/>
        <v>0</v>
      </c>
      <c r="XP156" s="1">
        <f t="shared" si="226"/>
        <v>0</v>
      </c>
      <c r="XQ156" s="1">
        <f t="shared" si="178"/>
        <v>0</v>
      </c>
      <c r="XR156" s="1">
        <f t="shared" si="179"/>
        <v>0</v>
      </c>
      <c r="XS156" s="1">
        <f t="shared" si="234"/>
        <v>0</v>
      </c>
      <c r="XT156" s="1">
        <f t="shared" si="227"/>
        <v>0</v>
      </c>
      <c r="XU156" s="1">
        <f t="shared" si="180"/>
        <v>0</v>
      </c>
      <c r="XV156" s="1">
        <f t="shared" si="181"/>
        <v>0</v>
      </c>
      <c r="XW156" s="1">
        <f t="shared" si="182"/>
        <v>0</v>
      </c>
      <c r="XX156" s="1">
        <f t="shared" si="183"/>
        <v>0</v>
      </c>
      <c r="XY156" s="1">
        <f t="shared" si="184"/>
        <v>0</v>
      </c>
      <c r="XZ156" s="1">
        <f t="shared" si="185"/>
        <v>0</v>
      </c>
      <c r="YA156" s="1">
        <f t="shared" si="186"/>
        <v>0</v>
      </c>
      <c r="YB156" s="1">
        <f t="shared" si="187"/>
        <v>0</v>
      </c>
      <c r="YC156" s="1">
        <f t="shared" si="188"/>
        <v>0</v>
      </c>
      <c r="YD156" s="132"/>
      <c r="YE156" s="133"/>
      <c r="YF156" s="133" t="e">
        <f t="shared" si="189"/>
        <v>#DIV/0!</v>
      </c>
      <c r="YG156" s="130"/>
      <c r="YH156" s="130" t="e">
        <f t="shared" si="190"/>
        <v>#DIV/0!</v>
      </c>
      <c r="YI156" s="129"/>
      <c r="YJ156" s="128" t="e">
        <f t="shared" si="191"/>
        <v>#DIV/0!</v>
      </c>
      <c r="YK156" s="177"/>
      <c r="YL156">
        <v>1</v>
      </c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>
        <f t="shared" si="228"/>
        <v>0</v>
      </c>
      <c r="ACD156" s="25" t="e">
        <f t="shared" si="158"/>
        <v>#DIV/0!</v>
      </c>
      <c r="ACE156" s="11">
        <f t="shared" si="192"/>
        <v>0</v>
      </c>
      <c r="ACF156" s="11" t="e">
        <f t="shared" si="193"/>
        <v>#DIV/0!</v>
      </c>
      <c r="ACG156" s="1">
        <v>5</v>
      </c>
      <c r="ACH156" s="1">
        <v>1</v>
      </c>
      <c r="ACI156" s="11">
        <f t="shared" si="194"/>
        <v>50000</v>
      </c>
      <c r="ACJ156" s="45">
        <v>1</v>
      </c>
      <c r="ACK156" s="13">
        <f t="shared" si="195"/>
        <v>50000</v>
      </c>
      <c r="ACL156">
        <v>1</v>
      </c>
      <c r="ACM156" s="25">
        <f t="shared" si="229"/>
        <v>50000</v>
      </c>
      <c r="ACN156" s="11">
        <f t="shared" si="230"/>
        <v>50000</v>
      </c>
      <c r="ACO156" s="65"/>
      <c r="ACR156" s="1" t="s">
        <v>812</v>
      </c>
      <c r="ACZ156" s="1" t="s">
        <v>259</v>
      </c>
      <c r="ADD156" s="1" t="s">
        <v>185</v>
      </c>
      <c r="ADU156" s="1">
        <v>2</v>
      </c>
      <c r="AFL156" s="1">
        <v>1</v>
      </c>
      <c r="AGJ156" s="1">
        <v>50000</v>
      </c>
      <c r="AGK156" s="11">
        <f t="shared" si="235"/>
        <v>0</v>
      </c>
      <c r="AHH156" s="1">
        <v>50000</v>
      </c>
      <c r="AII156" s="1">
        <v>1</v>
      </c>
      <c r="AIJ156" s="1">
        <v>1</v>
      </c>
      <c r="AIW156" s="11"/>
      <c r="AIX156" s="11"/>
      <c r="AIZ156" s="11"/>
      <c r="AJA156" s="1">
        <v>50000</v>
      </c>
      <c r="AJB156" s="1">
        <v>1</v>
      </c>
      <c r="AJC156" s="1">
        <v>1</v>
      </c>
      <c r="AJD156" s="1">
        <v>100</v>
      </c>
      <c r="AJE156" s="45"/>
      <c r="AJF156" s="381">
        <v>50000</v>
      </c>
      <c r="AJG156" s="11" t="e">
        <f t="shared" si="196"/>
        <v>#DIV/0!</v>
      </c>
      <c r="AJH156" s="60"/>
      <c r="AJI156" s="12"/>
      <c r="AJU156" s="1">
        <f t="shared" si="231"/>
        <v>0</v>
      </c>
      <c r="AJX156" s="1">
        <f t="shared" si="232"/>
        <v>0</v>
      </c>
      <c r="AJY156" s="60"/>
      <c r="AJZ156" s="1" t="s">
        <v>260</v>
      </c>
      <c r="AKA156" s="1" t="s">
        <v>260</v>
      </c>
      <c r="AKB156" s="1" t="s">
        <v>261</v>
      </c>
      <c r="AKC156" s="1" t="s">
        <v>260</v>
      </c>
      <c r="AKD156" s="1" t="s">
        <v>260</v>
      </c>
      <c r="AKE156" s="1" t="s">
        <v>260</v>
      </c>
      <c r="AKF156" s="1" t="s">
        <v>260</v>
      </c>
      <c r="AKG156" s="1" t="s">
        <v>260</v>
      </c>
      <c r="AKH156" s="1" t="s">
        <v>262</v>
      </c>
      <c r="AKI156" s="1" t="s">
        <v>260</v>
      </c>
      <c r="AKJ156" s="1" t="s">
        <v>260</v>
      </c>
      <c r="AKK156" s="1" t="s">
        <v>260</v>
      </c>
      <c r="AKL156" s="1" t="s">
        <v>260</v>
      </c>
      <c r="AKM156" s="1" t="s">
        <v>260</v>
      </c>
      <c r="AKN156" s="1" t="s">
        <v>260</v>
      </c>
      <c r="AKO156" s="1" t="s">
        <v>260</v>
      </c>
      <c r="AKP156" s="1" t="s">
        <v>263</v>
      </c>
      <c r="AKQ156" s="1" t="s">
        <v>260</v>
      </c>
      <c r="AKR156" s="1" t="s">
        <v>260</v>
      </c>
      <c r="AKS156" s="1" t="s">
        <v>260</v>
      </c>
      <c r="AKT156" s="1" t="s">
        <v>260</v>
      </c>
      <c r="AKU156" s="1" t="s">
        <v>260</v>
      </c>
      <c r="AKV156" s="1" t="s">
        <v>260</v>
      </c>
      <c r="AKW156" s="1" t="s">
        <v>260</v>
      </c>
      <c r="AKX156" s="1" t="s">
        <v>260</v>
      </c>
      <c r="AKY156" s="1" t="s">
        <v>260</v>
      </c>
      <c r="AKZ156" s="1" t="s">
        <v>260</v>
      </c>
      <c r="ALA156" s="1" t="s">
        <v>260</v>
      </c>
      <c r="ALB156" s="1" t="s">
        <v>260</v>
      </c>
      <c r="ALC156" s="1" t="s">
        <v>260</v>
      </c>
      <c r="ALD156" s="1" t="s">
        <v>260</v>
      </c>
      <c r="ALE156" s="1" t="s">
        <v>260</v>
      </c>
      <c r="ALF156" s="1" t="s">
        <v>260</v>
      </c>
      <c r="ALG156" s="1" t="s">
        <v>260</v>
      </c>
      <c r="ALH156" s="1" t="s">
        <v>260</v>
      </c>
      <c r="ALI156" s="1" t="s">
        <v>260</v>
      </c>
      <c r="ALJ156" s="1" t="s">
        <v>260</v>
      </c>
      <c r="ALL156" s="11" t="e">
        <f t="shared" si="233"/>
        <v>#DIV/0!</v>
      </c>
      <c r="ALM156" s="28">
        <v>50000</v>
      </c>
      <c r="ALS156" s="60"/>
      <c r="ALT156" s="1">
        <v>1</v>
      </c>
      <c r="AMB156" s="1">
        <v>1</v>
      </c>
      <c r="AMH156" s="403"/>
    </row>
    <row r="157" spans="1:1022" s="20" customFormat="1" ht="15" customHeight="1" x14ac:dyDescent="0.25">
      <c r="A157" s="269"/>
      <c r="B157" s="113">
        <v>155</v>
      </c>
      <c r="C157" s="304" t="s">
        <v>810</v>
      </c>
      <c r="D157" s="304" t="s">
        <v>732</v>
      </c>
      <c r="E157" s="20">
        <v>2004</v>
      </c>
      <c r="F157" s="20">
        <v>2</v>
      </c>
      <c r="G157" s="20">
        <v>1</v>
      </c>
      <c r="J157" s="20">
        <v>2</v>
      </c>
      <c r="K157" s="20">
        <v>2004</v>
      </c>
      <c r="L157" s="20">
        <v>2004</v>
      </c>
      <c r="M157" s="20">
        <v>1</v>
      </c>
      <c r="AH157" s="20">
        <v>1</v>
      </c>
      <c r="AW157" s="20">
        <v>1</v>
      </c>
      <c r="CF157" s="20">
        <v>1</v>
      </c>
      <c r="CH157" s="247"/>
      <c r="CP157" s="20">
        <f t="shared" si="197"/>
        <v>0</v>
      </c>
      <c r="CS157" s="20">
        <f t="shared" si="162"/>
        <v>0</v>
      </c>
      <c r="DO157" s="20">
        <f t="shared" si="198"/>
        <v>0</v>
      </c>
      <c r="DX157" s="20">
        <f t="shared" si="199"/>
        <v>0</v>
      </c>
      <c r="EE157" s="20">
        <f t="shared" si="200"/>
        <v>0</v>
      </c>
      <c r="EH157" s="20">
        <f t="shared" si="201"/>
        <v>0</v>
      </c>
      <c r="GP157" s="20">
        <f t="shared" si="163"/>
        <v>0</v>
      </c>
      <c r="GY157" s="20">
        <f t="shared" si="202"/>
        <v>0</v>
      </c>
      <c r="HC157" s="20">
        <f t="shared" si="203"/>
        <v>0</v>
      </c>
      <c r="HS157" s="20">
        <f t="shared" si="204"/>
        <v>0</v>
      </c>
      <c r="HX157" s="20">
        <f t="shared" si="164"/>
        <v>0</v>
      </c>
      <c r="ID157" s="20">
        <f t="shared" si="165"/>
        <v>0</v>
      </c>
      <c r="IN157" s="20">
        <f t="shared" si="205"/>
        <v>0</v>
      </c>
      <c r="IW157" s="20">
        <f t="shared" si="206"/>
        <v>0</v>
      </c>
      <c r="IZ157" s="20">
        <f t="shared" si="166"/>
        <v>0</v>
      </c>
      <c r="JJ157" s="20">
        <f t="shared" si="167"/>
        <v>0</v>
      </c>
      <c r="JV157" s="20">
        <f t="shared" si="207"/>
        <v>0</v>
      </c>
      <c r="KB157" s="20">
        <f t="shared" si="208"/>
        <v>0</v>
      </c>
      <c r="LG157" s="20">
        <f t="shared" si="168"/>
        <v>0</v>
      </c>
      <c r="LT157" s="20">
        <f t="shared" si="209"/>
        <v>0</v>
      </c>
      <c r="MA157" s="20">
        <f t="shared" si="210"/>
        <v>0</v>
      </c>
      <c r="MF157" s="20">
        <f t="shared" si="211"/>
        <v>0</v>
      </c>
      <c r="MM157" s="20">
        <f t="shared" si="212"/>
        <v>0</v>
      </c>
      <c r="MS157" s="20">
        <f t="shared" si="213"/>
        <v>0</v>
      </c>
      <c r="MU157" s="19"/>
      <c r="PD157" s="20">
        <f t="shared" si="169"/>
        <v>0</v>
      </c>
      <c r="QF157" s="20">
        <f t="shared" si="214"/>
        <v>0</v>
      </c>
      <c r="QY157" s="20">
        <f t="shared" si="215"/>
        <v>0</v>
      </c>
      <c r="RK157" s="20">
        <f t="shared" si="216"/>
        <v>0</v>
      </c>
      <c r="SA157" s="20">
        <f t="shared" si="217"/>
        <v>0</v>
      </c>
      <c r="SG157" s="20">
        <f t="shared" si="218"/>
        <v>0</v>
      </c>
      <c r="SO157" s="20">
        <f t="shared" si="219"/>
        <v>0</v>
      </c>
      <c r="TB157" s="20">
        <f t="shared" si="220"/>
        <v>0</v>
      </c>
      <c r="TS157" s="20">
        <f t="shared" si="170"/>
        <v>0</v>
      </c>
      <c r="UD157" s="20">
        <f t="shared" si="171"/>
        <v>0</v>
      </c>
      <c r="UG157" s="20">
        <f t="shared" si="172"/>
        <v>0</v>
      </c>
      <c r="UQ157" s="20">
        <f t="shared" si="221"/>
        <v>0</v>
      </c>
      <c r="VA157" s="20">
        <f t="shared" si="222"/>
        <v>0</v>
      </c>
      <c r="VG157" s="20">
        <f t="shared" si="223"/>
        <v>0</v>
      </c>
      <c r="WY157" s="20">
        <f t="shared" si="173"/>
        <v>0</v>
      </c>
      <c r="XB157" s="20">
        <f t="shared" si="224"/>
        <v>0</v>
      </c>
      <c r="XG157" s="20">
        <f t="shared" si="174"/>
        <v>0</v>
      </c>
      <c r="XI157" s="20">
        <v>1</v>
      </c>
      <c r="XK157" s="194"/>
      <c r="XL157" s="20">
        <f t="shared" si="175"/>
        <v>0</v>
      </c>
      <c r="XM157" s="20">
        <f t="shared" si="176"/>
        <v>0</v>
      </c>
      <c r="XN157" s="20">
        <f t="shared" si="225"/>
        <v>0</v>
      </c>
      <c r="XO157" s="20">
        <f t="shared" si="177"/>
        <v>0</v>
      </c>
      <c r="XP157" s="20">
        <f t="shared" si="226"/>
        <v>0</v>
      </c>
      <c r="XQ157" s="20">
        <f t="shared" si="178"/>
        <v>0</v>
      </c>
      <c r="XR157" s="20">
        <f t="shared" si="179"/>
        <v>0</v>
      </c>
      <c r="XS157" s="20">
        <f t="shared" si="234"/>
        <v>0</v>
      </c>
      <c r="XT157" s="20">
        <f t="shared" si="227"/>
        <v>0</v>
      </c>
      <c r="XU157" s="20">
        <f t="shared" si="180"/>
        <v>0</v>
      </c>
      <c r="XV157" s="20">
        <f t="shared" si="181"/>
        <v>0</v>
      </c>
      <c r="XW157" s="20">
        <f t="shared" si="182"/>
        <v>0</v>
      </c>
      <c r="XX157" s="20">
        <f t="shared" si="183"/>
        <v>0</v>
      </c>
      <c r="XY157" s="20">
        <f t="shared" si="184"/>
        <v>0</v>
      </c>
      <c r="XZ157" s="20">
        <f t="shared" si="185"/>
        <v>0</v>
      </c>
      <c r="YA157" s="20">
        <f t="shared" si="186"/>
        <v>0</v>
      </c>
      <c r="YB157" s="20">
        <f t="shared" si="187"/>
        <v>0</v>
      </c>
      <c r="YC157" s="20">
        <f t="shared" si="188"/>
        <v>1</v>
      </c>
      <c r="YD157" s="195"/>
      <c r="YE157" s="21">
        <f>SUM(XL157:YC157)</f>
        <v>1</v>
      </c>
      <c r="YF157" s="133">
        <f t="shared" si="189"/>
        <v>1200000</v>
      </c>
      <c r="YG157" s="21">
        <v>1</v>
      </c>
      <c r="YH157" s="130">
        <f t="shared" si="190"/>
        <v>1200000</v>
      </c>
      <c r="YJ157" s="128" t="e">
        <f t="shared" si="191"/>
        <v>#DIV/0!</v>
      </c>
      <c r="YK157" s="195"/>
      <c r="YL157" s="20">
        <v>1</v>
      </c>
      <c r="ACC157" s="20">
        <f t="shared" si="228"/>
        <v>0</v>
      </c>
      <c r="ACD157" s="25" t="e">
        <f t="shared" si="158"/>
        <v>#DIV/0!</v>
      </c>
      <c r="ACE157" s="21">
        <f t="shared" si="192"/>
        <v>1</v>
      </c>
      <c r="ACF157" s="11">
        <f t="shared" si="193"/>
        <v>1200000</v>
      </c>
      <c r="ACG157" s="20">
        <v>5</v>
      </c>
      <c r="ACH157" s="20">
        <v>1</v>
      </c>
      <c r="ACI157" s="11">
        <f t="shared" si="194"/>
        <v>1200000</v>
      </c>
      <c r="ACJ157" s="50">
        <v>1</v>
      </c>
      <c r="ACK157" s="13">
        <f t="shared" si="195"/>
        <v>1200000</v>
      </c>
      <c r="ACL157" s="20">
        <v>1</v>
      </c>
      <c r="ACM157" s="25">
        <f t="shared" si="229"/>
        <v>1200000</v>
      </c>
      <c r="ACN157" s="11">
        <f t="shared" si="230"/>
        <v>1200000</v>
      </c>
      <c r="ACO157" s="194"/>
      <c r="ACR157" s="20" t="s">
        <v>812</v>
      </c>
      <c r="ACS157" s="20">
        <v>1</v>
      </c>
      <c r="ACU157" s="20">
        <v>1</v>
      </c>
      <c r="ACZ157" s="20" t="s">
        <v>259</v>
      </c>
      <c r="ADD157" s="20" t="s">
        <v>185</v>
      </c>
      <c r="ADU157" s="20">
        <v>2</v>
      </c>
      <c r="AET157" s="20">
        <v>1</v>
      </c>
      <c r="AGK157" s="21">
        <f t="shared" si="235"/>
        <v>0</v>
      </c>
      <c r="AIW157" s="21">
        <v>1200000</v>
      </c>
      <c r="AIX157" s="21"/>
      <c r="AIZ157" s="21"/>
      <c r="AJC157" s="20">
        <v>1</v>
      </c>
      <c r="AJE157" s="50"/>
      <c r="AJF157" s="387">
        <v>1200000</v>
      </c>
      <c r="AJG157" s="11">
        <f t="shared" si="196"/>
        <v>1200000</v>
      </c>
      <c r="AJH157" s="196"/>
      <c r="AJI157" s="22"/>
      <c r="AJU157" s="20">
        <f t="shared" si="231"/>
        <v>0</v>
      </c>
      <c r="AJX157" s="20">
        <f t="shared" si="232"/>
        <v>0</v>
      </c>
      <c r="AJY157" s="196"/>
      <c r="AJZ157" s="20" t="s">
        <v>260</v>
      </c>
      <c r="AKA157" s="20" t="s">
        <v>260</v>
      </c>
      <c r="AKB157" s="20" t="s">
        <v>261</v>
      </c>
      <c r="AKC157" s="20" t="s">
        <v>260</v>
      </c>
      <c r="AKD157" s="20" t="s">
        <v>260</v>
      </c>
      <c r="AKE157" s="20" t="s">
        <v>260</v>
      </c>
      <c r="AKF157" s="20" t="s">
        <v>260</v>
      </c>
      <c r="AKG157" s="20" t="s">
        <v>260</v>
      </c>
      <c r="AKH157" s="20" t="s">
        <v>262</v>
      </c>
      <c r="AKI157" s="20" t="s">
        <v>260</v>
      </c>
      <c r="AKJ157" s="20" t="s">
        <v>260</v>
      </c>
      <c r="AKK157" s="20" t="s">
        <v>260</v>
      </c>
      <c r="AKL157" s="20" t="s">
        <v>260</v>
      </c>
      <c r="AKM157" s="20" t="s">
        <v>260</v>
      </c>
      <c r="AKN157" s="20" t="s">
        <v>260</v>
      </c>
      <c r="AKO157" s="20" t="s">
        <v>260</v>
      </c>
      <c r="AKP157" s="20" t="s">
        <v>263</v>
      </c>
      <c r="AKQ157" s="20" t="s">
        <v>260</v>
      </c>
      <c r="AKR157" s="20" t="s">
        <v>260</v>
      </c>
      <c r="AKS157" s="20" t="s">
        <v>260</v>
      </c>
      <c r="AKT157" s="20" t="s">
        <v>260</v>
      </c>
      <c r="AKU157" s="20" t="s">
        <v>260</v>
      </c>
      <c r="AKV157" s="20" t="s">
        <v>260</v>
      </c>
      <c r="AKW157" s="20" t="s">
        <v>260</v>
      </c>
      <c r="AKX157" s="20" t="s">
        <v>260</v>
      </c>
      <c r="AKY157" s="20" t="s">
        <v>260</v>
      </c>
      <c r="AKZ157" s="20" t="s">
        <v>260</v>
      </c>
      <c r="ALA157" s="20" t="s">
        <v>260</v>
      </c>
      <c r="ALB157" s="20" t="s">
        <v>260</v>
      </c>
      <c r="ALC157" s="20" t="s">
        <v>260</v>
      </c>
      <c r="ALD157" s="20" t="s">
        <v>260</v>
      </c>
      <c r="ALE157" s="20" t="s">
        <v>260</v>
      </c>
      <c r="ALF157" s="20" t="s">
        <v>260</v>
      </c>
      <c r="ALG157" s="20" t="s">
        <v>260</v>
      </c>
      <c r="ALH157" s="20" t="s">
        <v>260</v>
      </c>
      <c r="ALI157" s="20" t="s">
        <v>260</v>
      </c>
      <c r="ALJ157" s="20" t="s">
        <v>260</v>
      </c>
      <c r="ALL157" s="21" t="e">
        <f t="shared" si="233"/>
        <v>#DIV/0!</v>
      </c>
      <c r="ALM157" s="21">
        <v>1200000</v>
      </c>
      <c r="ALS157" s="196"/>
      <c r="ALT157" s="20">
        <v>1</v>
      </c>
      <c r="ALU157" s="20">
        <v>1</v>
      </c>
      <c r="AMH157" s="403"/>
    </row>
    <row r="158" spans="1:1022" s="20" customFormat="1" ht="15" customHeight="1" x14ac:dyDescent="0.25">
      <c r="A158" s="269"/>
      <c r="B158" s="113">
        <v>156</v>
      </c>
      <c r="C158" s="304" t="s">
        <v>810</v>
      </c>
      <c r="D158" s="304" t="s">
        <v>733</v>
      </c>
      <c r="E158" s="20">
        <v>2004</v>
      </c>
      <c r="H158" s="20">
        <v>1</v>
      </c>
      <c r="I158" s="20">
        <v>1</v>
      </c>
      <c r="J158" s="20">
        <v>1</v>
      </c>
      <c r="K158" s="20">
        <v>2001</v>
      </c>
      <c r="L158" s="20">
        <v>2001</v>
      </c>
      <c r="M158" s="20">
        <v>1</v>
      </c>
      <c r="AE158" s="20">
        <v>1</v>
      </c>
      <c r="AW158" s="20">
        <v>1</v>
      </c>
      <c r="CF158" s="20">
        <v>1</v>
      </c>
      <c r="CH158" s="247"/>
      <c r="CP158" s="20">
        <f t="shared" si="197"/>
        <v>0</v>
      </c>
      <c r="CS158" s="20">
        <f t="shared" si="162"/>
        <v>0</v>
      </c>
      <c r="DO158" s="20">
        <f t="shared" si="198"/>
        <v>0</v>
      </c>
      <c r="DX158" s="20">
        <f t="shared" si="199"/>
        <v>0</v>
      </c>
      <c r="EE158" s="20">
        <f t="shared" si="200"/>
        <v>0</v>
      </c>
      <c r="EH158" s="20">
        <f t="shared" si="201"/>
        <v>0</v>
      </c>
      <c r="GP158" s="20">
        <f t="shared" si="163"/>
        <v>0</v>
      </c>
      <c r="GY158" s="20">
        <f t="shared" si="202"/>
        <v>0</v>
      </c>
      <c r="HC158" s="20">
        <f t="shared" si="203"/>
        <v>0</v>
      </c>
      <c r="HS158" s="20">
        <f t="shared" si="204"/>
        <v>0</v>
      </c>
      <c r="HX158" s="20">
        <f t="shared" si="164"/>
        <v>0</v>
      </c>
      <c r="ID158" s="20">
        <f t="shared" si="165"/>
        <v>0</v>
      </c>
      <c r="IN158" s="20">
        <f t="shared" si="205"/>
        <v>0</v>
      </c>
      <c r="IW158" s="20">
        <f t="shared" si="206"/>
        <v>0</v>
      </c>
      <c r="IZ158" s="20">
        <f t="shared" si="166"/>
        <v>0</v>
      </c>
      <c r="JJ158" s="20">
        <f t="shared" si="167"/>
        <v>0</v>
      </c>
      <c r="JV158" s="20">
        <f t="shared" si="207"/>
        <v>0</v>
      </c>
      <c r="KB158" s="20">
        <f t="shared" si="208"/>
        <v>0</v>
      </c>
      <c r="LG158" s="20">
        <f t="shared" si="168"/>
        <v>0</v>
      </c>
      <c r="LT158" s="20">
        <f t="shared" si="209"/>
        <v>0</v>
      </c>
      <c r="MA158" s="20">
        <f t="shared" si="210"/>
        <v>0</v>
      </c>
      <c r="MF158" s="20">
        <f t="shared" si="211"/>
        <v>0</v>
      </c>
      <c r="MM158" s="20">
        <f t="shared" si="212"/>
        <v>0</v>
      </c>
      <c r="MS158" s="20">
        <f t="shared" si="213"/>
        <v>0</v>
      </c>
      <c r="MU158" s="19"/>
      <c r="PD158" s="20">
        <f t="shared" si="169"/>
        <v>0</v>
      </c>
      <c r="QF158" s="20">
        <f t="shared" si="214"/>
        <v>0</v>
      </c>
      <c r="QY158" s="20">
        <f t="shared" si="215"/>
        <v>0</v>
      </c>
      <c r="RK158" s="20">
        <f t="shared" si="216"/>
        <v>0</v>
      </c>
      <c r="SA158" s="20">
        <f t="shared" si="217"/>
        <v>0</v>
      </c>
      <c r="SG158" s="20">
        <f t="shared" si="218"/>
        <v>0</v>
      </c>
      <c r="SO158" s="20">
        <f t="shared" si="219"/>
        <v>0</v>
      </c>
      <c r="TB158" s="20">
        <f t="shared" si="220"/>
        <v>0</v>
      </c>
      <c r="TS158" s="20">
        <f t="shared" si="170"/>
        <v>0</v>
      </c>
      <c r="UD158" s="20">
        <f t="shared" si="171"/>
        <v>0</v>
      </c>
      <c r="UG158" s="20">
        <f t="shared" si="172"/>
        <v>0</v>
      </c>
      <c r="UQ158" s="20">
        <f t="shared" si="221"/>
        <v>0</v>
      </c>
      <c r="VA158" s="20">
        <f t="shared" si="222"/>
        <v>0</v>
      </c>
      <c r="VG158" s="20">
        <f t="shared" si="223"/>
        <v>0</v>
      </c>
      <c r="WY158" s="20">
        <f t="shared" si="173"/>
        <v>0</v>
      </c>
      <c r="XB158" s="20">
        <f t="shared" si="224"/>
        <v>0</v>
      </c>
      <c r="XG158" s="20">
        <f t="shared" si="174"/>
        <v>0</v>
      </c>
      <c r="XI158" s="20">
        <v>1</v>
      </c>
      <c r="XK158" s="194"/>
      <c r="XL158" s="20">
        <f t="shared" si="175"/>
        <v>0</v>
      </c>
      <c r="XM158" s="20">
        <f t="shared" si="176"/>
        <v>0</v>
      </c>
      <c r="XN158" s="20">
        <f t="shared" si="225"/>
        <v>0</v>
      </c>
      <c r="XO158" s="20">
        <f t="shared" si="177"/>
        <v>0</v>
      </c>
      <c r="XP158" s="20">
        <f t="shared" si="226"/>
        <v>0</v>
      </c>
      <c r="XQ158" s="20">
        <f t="shared" si="178"/>
        <v>0</v>
      </c>
      <c r="XR158" s="20">
        <f t="shared" si="179"/>
        <v>0</v>
      </c>
      <c r="XS158" s="20">
        <f t="shared" si="234"/>
        <v>0</v>
      </c>
      <c r="XT158" s="20">
        <f t="shared" si="227"/>
        <v>0</v>
      </c>
      <c r="XU158" s="20">
        <f t="shared" si="180"/>
        <v>0</v>
      </c>
      <c r="XV158" s="20">
        <f t="shared" si="181"/>
        <v>0</v>
      </c>
      <c r="XW158" s="20">
        <f t="shared" si="182"/>
        <v>0</v>
      </c>
      <c r="XX158" s="20">
        <f t="shared" si="183"/>
        <v>0</v>
      </c>
      <c r="XY158" s="20">
        <f t="shared" si="184"/>
        <v>0</v>
      </c>
      <c r="XZ158" s="20">
        <f t="shared" si="185"/>
        <v>0</v>
      </c>
      <c r="YA158" s="20">
        <f t="shared" si="186"/>
        <v>0</v>
      </c>
      <c r="YB158" s="20">
        <f t="shared" si="187"/>
        <v>0</v>
      </c>
      <c r="YC158" s="20">
        <f t="shared" si="188"/>
        <v>1</v>
      </c>
      <c r="YD158" s="195"/>
      <c r="YE158" s="21">
        <f>SUM(XL158:YC158)</f>
        <v>1</v>
      </c>
      <c r="YF158" s="133">
        <f t="shared" si="189"/>
        <v>16000</v>
      </c>
      <c r="YG158" s="21">
        <v>1</v>
      </c>
      <c r="YH158" s="130">
        <f t="shared" si="190"/>
        <v>16000</v>
      </c>
      <c r="YI158" s="20">
        <v>1</v>
      </c>
      <c r="YJ158" s="128">
        <f t="shared" si="191"/>
        <v>16000</v>
      </c>
      <c r="YK158" s="195"/>
      <c r="YL158" s="20">
        <v>1</v>
      </c>
      <c r="ACC158" s="20">
        <f t="shared" si="228"/>
        <v>0</v>
      </c>
      <c r="ACD158" s="25" t="e">
        <f t="shared" ref="ACD158:ACD221" si="236">(AJF158/ACC158)*YL158</f>
        <v>#DIV/0!</v>
      </c>
      <c r="ACE158" s="21">
        <f t="shared" si="192"/>
        <v>1</v>
      </c>
      <c r="ACF158" s="11">
        <f t="shared" si="193"/>
        <v>16000</v>
      </c>
      <c r="ACG158" s="20">
        <v>5</v>
      </c>
      <c r="ACH158" s="20">
        <v>1</v>
      </c>
      <c r="ACI158" s="11">
        <f t="shared" si="194"/>
        <v>16000</v>
      </c>
      <c r="ACJ158" s="50">
        <v>1</v>
      </c>
      <c r="ACK158" s="13">
        <f t="shared" si="195"/>
        <v>16000</v>
      </c>
      <c r="ACL158" s="20">
        <v>1</v>
      </c>
      <c r="ACM158" s="25">
        <f t="shared" si="229"/>
        <v>16000</v>
      </c>
      <c r="ACN158" s="11">
        <f t="shared" si="230"/>
        <v>16000</v>
      </c>
      <c r="ACO158" s="194"/>
      <c r="ACR158" s="73" t="s">
        <v>407</v>
      </c>
      <c r="ACZ158" s="20" t="s">
        <v>259</v>
      </c>
      <c r="ADD158" s="20" t="s">
        <v>189</v>
      </c>
      <c r="ADL158" s="20">
        <v>1</v>
      </c>
      <c r="ADU158" s="20">
        <v>4</v>
      </c>
      <c r="AFK158" s="20">
        <v>1</v>
      </c>
      <c r="AGJ158" s="20">
        <v>16000</v>
      </c>
      <c r="AGK158" s="21">
        <f t="shared" si="235"/>
        <v>0</v>
      </c>
      <c r="AHH158" s="20">
        <v>16000</v>
      </c>
      <c r="AII158" s="20">
        <v>1</v>
      </c>
      <c r="AIJ158" s="20">
        <v>1</v>
      </c>
      <c r="AIW158" s="21"/>
      <c r="AIX158" s="21"/>
      <c r="AIZ158" s="21"/>
      <c r="AJA158" s="20">
        <v>16000</v>
      </c>
      <c r="AJB158" s="20">
        <v>1</v>
      </c>
      <c r="AJC158" s="20">
        <v>1</v>
      </c>
      <c r="AJD158" s="20">
        <v>100</v>
      </c>
      <c r="AJE158" s="50"/>
      <c r="AJF158" s="387">
        <v>16000</v>
      </c>
      <c r="AJG158" s="11">
        <f t="shared" si="196"/>
        <v>16000</v>
      </c>
      <c r="AJH158" s="196"/>
      <c r="AJI158" s="22"/>
      <c r="AJU158" s="20">
        <f t="shared" si="231"/>
        <v>0</v>
      </c>
      <c r="AJX158" s="20">
        <f t="shared" si="232"/>
        <v>0</v>
      </c>
      <c r="AJY158" s="196"/>
      <c r="AJZ158" s="20" t="s">
        <v>260</v>
      </c>
      <c r="AKA158" s="20" t="s">
        <v>260</v>
      </c>
      <c r="AKB158" s="20" t="s">
        <v>261</v>
      </c>
      <c r="AKC158" s="20" t="s">
        <v>260</v>
      </c>
      <c r="AKD158" s="20" t="s">
        <v>260</v>
      </c>
      <c r="AKE158" s="20" t="s">
        <v>260</v>
      </c>
      <c r="AKF158" s="20" t="s">
        <v>260</v>
      </c>
      <c r="AKG158" s="20" t="s">
        <v>260</v>
      </c>
      <c r="AKH158" s="20" t="s">
        <v>262</v>
      </c>
      <c r="AKI158" s="20" t="s">
        <v>260</v>
      </c>
      <c r="AKJ158" s="20" t="s">
        <v>260</v>
      </c>
      <c r="AKK158" s="20" t="s">
        <v>260</v>
      </c>
      <c r="AKL158" s="20" t="s">
        <v>260</v>
      </c>
      <c r="AKM158" s="20" t="s">
        <v>260</v>
      </c>
      <c r="AKN158" s="20" t="s">
        <v>260</v>
      </c>
      <c r="AKO158" s="20" t="s">
        <v>260</v>
      </c>
      <c r="AKP158" s="20" t="s">
        <v>263</v>
      </c>
      <c r="AKQ158" s="20" t="s">
        <v>260</v>
      </c>
      <c r="AKR158" s="20" t="s">
        <v>260</v>
      </c>
      <c r="AKS158" s="20" t="s">
        <v>260</v>
      </c>
      <c r="AKT158" s="20" t="s">
        <v>260</v>
      </c>
      <c r="AKU158" s="20" t="s">
        <v>260</v>
      </c>
      <c r="AKV158" s="20" t="s">
        <v>260</v>
      </c>
      <c r="AKW158" s="20" t="s">
        <v>260</v>
      </c>
      <c r="AKX158" s="20" t="s">
        <v>260</v>
      </c>
      <c r="AKY158" s="20" t="s">
        <v>260</v>
      </c>
      <c r="AKZ158" s="20" t="s">
        <v>260</v>
      </c>
      <c r="ALA158" s="20" t="s">
        <v>260</v>
      </c>
      <c r="ALB158" s="20" t="s">
        <v>260</v>
      </c>
      <c r="ALC158" s="20" t="s">
        <v>260</v>
      </c>
      <c r="ALD158" s="20" t="s">
        <v>260</v>
      </c>
      <c r="ALE158" s="20" t="s">
        <v>260</v>
      </c>
      <c r="ALF158" s="20" t="s">
        <v>260</v>
      </c>
      <c r="ALG158" s="20" t="s">
        <v>260</v>
      </c>
      <c r="ALH158" s="20" t="s">
        <v>260</v>
      </c>
      <c r="ALI158" s="20" t="s">
        <v>260</v>
      </c>
      <c r="ALJ158" s="20" t="s">
        <v>260</v>
      </c>
      <c r="ALL158" s="21" t="e">
        <f t="shared" si="233"/>
        <v>#DIV/0!</v>
      </c>
      <c r="ALM158" s="21">
        <v>16000</v>
      </c>
      <c r="ALS158" s="196"/>
      <c r="ALT158" s="20">
        <v>1</v>
      </c>
      <c r="AMB158" s="20">
        <v>1</v>
      </c>
      <c r="AMH158" s="403"/>
    </row>
    <row r="159" spans="1:1022" s="1" customFormat="1" ht="15" customHeight="1" x14ac:dyDescent="0.25">
      <c r="A159" s="268"/>
      <c r="B159" s="113">
        <v>157</v>
      </c>
      <c r="C159" s="304" t="s">
        <v>810</v>
      </c>
      <c r="D159" s="304" t="s">
        <v>734</v>
      </c>
      <c r="E159" s="1">
        <v>2004</v>
      </c>
      <c r="F159" s="1">
        <v>1</v>
      </c>
      <c r="G159" s="1">
        <v>1</v>
      </c>
      <c r="J159" s="1">
        <v>1</v>
      </c>
      <c r="K159" s="1">
        <v>1998</v>
      </c>
      <c r="L159" s="1">
        <v>1999</v>
      </c>
      <c r="AB159" s="1">
        <v>1</v>
      </c>
      <c r="AC159" s="1">
        <v>1</v>
      </c>
      <c r="AW159" s="1">
        <v>1</v>
      </c>
      <c r="AY159" s="1">
        <v>1</v>
      </c>
      <c r="BA159" s="1">
        <v>1</v>
      </c>
      <c r="BB159" s="1">
        <v>13</v>
      </c>
      <c r="BE159" s="1">
        <v>1</v>
      </c>
      <c r="BG159" s="1">
        <v>3</v>
      </c>
      <c r="CG159" s="1">
        <v>1</v>
      </c>
      <c r="CH159" s="246"/>
      <c r="CP159" s="1">
        <f t="shared" si="197"/>
        <v>0</v>
      </c>
      <c r="CS159" s="1">
        <f t="shared" si="162"/>
        <v>0</v>
      </c>
      <c r="DO159" s="1">
        <f t="shared" si="198"/>
        <v>0</v>
      </c>
      <c r="DX159" s="1">
        <f t="shared" si="199"/>
        <v>0</v>
      </c>
      <c r="EE159" s="1">
        <f t="shared" si="200"/>
        <v>0</v>
      </c>
      <c r="EH159" s="1">
        <f t="shared" si="201"/>
        <v>0</v>
      </c>
      <c r="FF159" s="116"/>
      <c r="GP159" s="1">
        <f t="shared" si="163"/>
        <v>0</v>
      </c>
      <c r="GY159" s="1">
        <f t="shared" si="202"/>
        <v>0</v>
      </c>
      <c r="HC159" s="1">
        <f t="shared" si="203"/>
        <v>0</v>
      </c>
      <c r="HS159" s="1">
        <f t="shared" si="204"/>
        <v>0</v>
      </c>
      <c r="HX159" s="1">
        <f t="shared" si="164"/>
        <v>0</v>
      </c>
      <c r="ID159" s="1">
        <f t="shared" si="165"/>
        <v>0</v>
      </c>
      <c r="IN159" s="1">
        <f t="shared" si="205"/>
        <v>0</v>
      </c>
      <c r="IW159" s="1">
        <f t="shared" si="206"/>
        <v>0</v>
      </c>
      <c r="IZ159" s="1">
        <f t="shared" si="166"/>
        <v>0</v>
      </c>
      <c r="JJ159" s="1">
        <f t="shared" si="167"/>
        <v>0</v>
      </c>
      <c r="JV159" s="1">
        <f t="shared" si="207"/>
        <v>0</v>
      </c>
      <c r="KB159" s="1">
        <f t="shared" si="208"/>
        <v>0</v>
      </c>
      <c r="LG159" s="1">
        <f t="shared" si="168"/>
        <v>0</v>
      </c>
      <c r="LT159" s="1">
        <f t="shared" si="209"/>
        <v>0</v>
      </c>
      <c r="MA159" s="1">
        <f t="shared" si="210"/>
        <v>0</v>
      </c>
      <c r="MF159" s="1">
        <f t="shared" si="211"/>
        <v>0</v>
      </c>
      <c r="MM159" s="1">
        <f t="shared" si="212"/>
        <v>0</v>
      </c>
      <c r="MS159" s="1">
        <f t="shared" si="213"/>
        <v>0</v>
      </c>
      <c r="MU159" s="115"/>
      <c r="OI159" s="120"/>
      <c r="PD159" s="1">
        <f t="shared" si="169"/>
        <v>0</v>
      </c>
      <c r="QF159" s="1">
        <f t="shared" si="214"/>
        <v>0</v>
      </c>
      <c r="QY159" s="1">
        <f t="shared" si="215"/>
        <v>0</v>
      </c>
      <c r="RK159" s="1">
        <f t="shared" si="216"/>
        <v>0</v>
      </c>
      <c r="SA159" s="1">
        <f t="shared" si="217"/>
        <v>0</v>
      </c>
      <c r="SG159" s="1">
        <f t="shared" si="218"/>
        <v>0</v>
      </c>
      <c r="SO159" s="1">
        <f t="shared" si="219"/>
        <v>0</v>
      </c>
      <c r="TB159" s="1">
        <f t="shared" si="220"/>
        <v>0</v>
      </c>
      <c r="TS159" s="1">
        <f t="shared" si="170"/>
        <v>0</v>
      </c>
      <c r="UD159" s="1">
        <f t="shared" si="171"/>
        <v>0</v>
      </c>
      <c r="UG159" s="1">
        <f t="shared" si="172"/>
        <v>0</v>
      </c>
      <c r="UQ159" s="1">
        <f t="shared" si="221"/>
        <v>0</v>
      </c>
      <c r="VA159" s="1">
        <f t="shared" si="222"/>
        <v>0</v>
      </c>
      <c r="VG159" s="1">
        <f t="shared" si="223"/>
        <v>0</v>
      </c>
      <c r="WY159" s="1">
        <f t="shared" si="173"/>
        <v>0</v>
      </c>
      <c r="XB159" s="1">
        <f t="shared" si="224"/>
        <v>0</v>
      </c>
      <c r="XG159" s="1">
        <f t="shared" si="174"/>
        <v>0</v>
      </c>
      <c r="XK159" s="108"/>
      <c r="XL159" s="1">
        <f t="shared" si="175"/>
        <v>0</v>
      </c>
      <c r="XM159" s="1">
        <f t="shared" si="176"/>
        <v>0</v>
      </c>
      <c r="XN159" s="1">
        <f t="shared" si="225"/>
        <v>0</v>
      </c>
      <c r="XO159" s="1">
        <f t="shared" si="177"/>
        <v>0</v>
      </c>
      <c r="XP159" s="1">
        <f t="shared" si="226"/>
        <v>0</v>
      </c>
      <c r="XQ159" s="1">
        <f t="shared" si="178"/>
        <v>0</v>
      </c>
      <c r="XR159" s="1">
        <f t="shared" si="179"/>
        <v>0</v>
      </c>
      <c r="XS159" s="1">
        <f t="shared" si="234"/>
        <v>0</v>
      </c>
      <c r="XT159" s="1">
        <f t="shared" si="227"/>
        <v>0</v>
      </c>
      <c r="XU159" s="1">
        <f t="shared" si="180"/>
        <v>0</v>
      </c>
      <c r="XV159" s="1">
        <f t="shared" si="181"/>
        <v>0</v>
      </c>
      <c r="XW159" s="1">
        <f t="shared" si="182"/>
        <v>0</v>
      </c>
      <c r="XX159" s="1">
        <f t="shared" si="183"/>
        <v>0</v>
      </c>
      <c r="XY159" s="1">
        <f t="shared" si="184"/>
        <v>0</v>
      </c>
      <c r="XZ159" s="1">
        <f t="shared" si="185"/>
        <v>0</v>
      </c>
      <c r="YA159" s="1">
        <f t="shared" si="186"/>
        <v>0</v>
      </c>
      <c r="YB159" s="1">
        <f t="shared" si="187"/>
        <v>0</v>
      </c>
      <c r="YC159" s="1">
        <f t="shared" si="188"/>
        <v>0</v>
      </c>
      <c r="YD159" s="132"/>
      <c r="YE159" s="133"/>
      <c r="YF159" s="133" t="e">
        <f t="shared" si="189"/>
        <v>#DIV/0!</v>
      </c>
      <c r="YG159" s="130"/>
      <c r="YH159" s="130" t="e">
        <f t="shared" si="190"/>
        <v>#DIV/0!</v>
      </c>
      <c r="YI159" s="129"/>
      <c r="YJ159" s="128" t="e">
        <f t="shared" si="191"/>
        <v>#DIV/0!</v>
      </c>
      <c r="YK159" s="177"/>
      <c r="YL159">
        <v>1</v>
      </c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>
        <f t="shared" si="228"/>
        <v>0</v>
      </c>
      <c r="ACD159" s="25" t="e">
        <f t="shared" si="236"/>
        <v>#DIV/0!</v>
      </c>
      <c r="ACE159" s="11">
        <f t="shared" si="192"/>
        <v>0</v>
      </c>
      <c r="ACF159" s="11" t="e">
        <f t="shared" si="193"/>
        <v>#DIV/0!</v>
      </c>
      <c r="ACG159" s="1">
        <v>5</v>
      </c>
      <c r="ACH159" s="1">
        <v>1</v>
      </c>
      <c r="ACI159" s="11">
        <f t="shared" si="194"/>
        <v>301000</v>
      </c>
      <c r="ACJ159" s="45">
        <v>1</v>
      </c>
      <c r="ACK159" s="13">
        <f t="shared" si="195"/>
        <v>301000</v>
      </c>
      <c r="ACL159">
        <v>1</v>
      </c>
      <c r="ACM159" s="25">
        <f t="shared" si="229"/>
        <v>301000</v>
      </c>
      <c r="ACN159" s="11">
        <f t="shared" si="230"/>
        <v>301000</v>
      </c>
      <c r="ACO159" s="65"/>
      <c r="ACP159" s="1">
        <v>1</v>
      </c>
      <c r="ACQ159" s="1">
        <v>1</v>
      </c>
      <c r="ACR159" s="39" t="s">
        <v>407</v>
      </c>
      <c r="ACZ159" s="1" t="s">
        <v>259</v>
      </c>
      <c r="ADD159" s="1" t="s">
        <v>189</v>
      </c>
      <c r="ADL159" s="1">
        <v>1</v>
      </c>
      <c r="ADU159" s="1">
        <v>2</v>
      </c>
      <c r="AFK159" s="1">
        <v>1</v>
      </c>
      <c r="AGJ159" s="1">
        <v>301000</v>
      </c>
      <c r="AGK159" s="11">
        <f t="shared" si="235"/>
        <v>0</v>
      </c>
      <c r="AHH159" s="1">
        <v>301000</v>
      </c>
      <c r="AIC159" s="1">
        <v>1</v>
      </c>
      <c r="AID159" s="1">
        <v>1</v>
      </c>
      <c r="AIH159" s="1">
        <v>1</v>
      </c>
      <c r="AII159" s="1">
        <v>2</v>
      </c>
      <c r="AIJ159" s="1">
        <v>1</v>
      </c>
      <c r="AIW159" s="11"/>
      <c r="AIX159" s="11"/>
      <c r="AIZ159" s="11"/>
      <c r="AJA159" s="1">
        <v>301000</v>
      </c>
      <c r="AJB159" s="1">
        <v>1</v>
      </c>
      <c r="AJC159" s="1">
        <v>1</v>
      </c>
      <c r="AJD159" s="1">
        <v>100</v>
      </c>
      <c r="AJE159" s="45"/>
      <c r="AJF159" s="381">
        <v>301000</v>
      </c>
      <c r="AJG159" s="11" t="e">
        <f t="shared" si="196"/>
        <v>#DIV/0!</v>
      </c>
      <c r="AJH159" s="60"/>
      <c r="AJI159" s="12"/>
      <c r="AJU159" s="1">
        <f t="shared" si="231"/>
        <v>0</v>
      </c>
      <c r="AJX159" s="1">
        <f t="shared" si="232"/>
        <v>0</v>
      </c>
      <c r="AJY159" s="60"/>
      <c r="AJZ159" s="1" t="s">
        <v>260</v>
      </c>
      <c r="AKA159" s="1" t="s">
        <v>260</v>
      </c>
      <c r="AKB159" s="1" t="s">
        <v>261</v>
      </c>
      <c r="AKC159" s="1" t="s">
        <v>260</v>
      </c>
      <c r="AKD159" s="1" t="s">
        <v>260</v>
      </c>
      <c r="AKE159" s="1" t="s">
        <v>260</v>
      </c>
      <c r="AKF159" s="1" t="s">
        <v>260</v>
      </c>
      <c r="AKG159" s="1" t="s">
        <v>260</v>
      </c>
      <c r="AKH159" s="1" t="s">
        <v>262</v>
      </c>
      <c r="AKI159" s="1" t="s">
        <v>260</v>
      </c>
      <c r="AKJ159" s="1" t="s">
        <v>260</v>
      </c>
      <c r="AKK159" s="1" t="s">
        <v>260</v>
      </c>
      <c r="AKL159" s="1" t="s">
        <v>260</v>
      </c>
      <c r="AKM159" s="1" t="s">
        <v>260</v>
      </c>
      <c r="AKN159" s="1" t="s">
        <v>260</v>
      </c>
      <c r="AKO159" s="1" t="s">
        <v>260</v>
      </c>
      <c r="AKP159" s="1" t="s">
        <v>263</v>
      </c>
      <c r="AKQ159" s="1" t="s">
        <v>260</v>
      </c>
      <c r="AKR159" s="1" t="s">
        <v>260</v>
      </c>
      <c r="AKS159" s="1" t="s">
        <v>260</v>
      </c>
      <c r="AKT159" s="1" t="s">
        <v>260</v>
      </c>
      <c r="AKU159" s="1" t="s">
        <v>260</v>
      </c>
      <c r="AKV159" s="1" t="s">
        <v>260</v>
      </c>
      <c r="AKW159" s="1" t="s">
        <v>260</v>
      </c>
      <c r="AKX159" s="1" t="s">
        <v>260</v>
      </c>
      <c r="AKY159" s="1" t="s">
        <v>260</v>
      </c>
      <c r="AKZ159" s="1" t="s">
        <v>260</v>
      </c>
      <c r="ALA159" s="1" t="s">
        <v>260</v>
      </c>
      <c r="ALB159" s="1" t="s">
        <v>260</v>
      </c>
      <c r="ALC159" s="1" t="s">
        <v>260</v>
      </c>
      <c r="ALD159" s="1" t="s">
        <v>260</v>
      </c>
      <c r="ALE159" s="1" t="s">
        <v>260</v>
      </c>
      <c r="ALF159" s="1" t="s">
        <v>260</v>
      </c>
      <c r="ALG159" s="1" t="s">
        <v>260</v>
      </c>
      <c r="ALH159" s="1" t="s">
        <v>260</v>
      </c>
      <c r="ALI159" s="1" t="s">
        <v>260</v>
      </c>
      <c r="ALJ159" s="1" t="s">
        <v>260</v>
      </c>
      <c r="ALL159" s="11" t="e">
        <f t="shared" si="233"/>
        <v>#DIV/0!</v>
      </c>
      <c r="ALM159" s="28">
        <v>301000</v>
      </c>
      <c r="ALS159" s="60"/>
      <c r="ALT159" s="1">
        <v>1</v>
      </c>
      <c r="ALW159" s="1">
        <v>1</v>
      </c>
      <c r="AMB159" s="1">
        <v>1</v>
      </c>
      <c r="AMH159" s="403"/>
    </row>
    <row r="160" spans="1:1022" s="1" customFormat="1" ht="15" customHeight="1" x14ac:dyDescent="0.25">
      <c r="A160" s="268"/>
      <c r="B160" s="113">
        <v>158</v>
      </c>
      <c r="C160" s="304" t="s">
        <v>810</v>
      </c>
      <c r="D160" s="304" t="s">
        <v>735</v>
      </c>
      <c r="E160" s="1">
        <v>2004</v>
      </c>
      <c r="F160" s="1">
        <v>1</v>
      </c>
      <c r="G160" s="1">
        <v>1</v>
      </c>
      <c r="J160" s="1">
        <v>1</v>
      </c>
      <c r="K160" s="1">
        <v>1999</v>
      </c>
      <c r="L160" s="1">
        <v>2001</v>
      </c>
      <c r="AC160" s="1">
        <v>1</v>
      </c>
      <c r="AD160" s="1">
        <v>1</v>
      </c>
      <c r="AE160" s="1">
        <v>1</v>
      </c>
      <c r="AW160" s="1">
        <v>1</v>
      </c>
      <c r="AY160" s="1">
        <v>1</v>
      </c>
      <c r="BA160" s="1">
        <v>1</v>
      </c>
      <c r="BB160" s="1">
        <v>13</v>
      </c>
      <c r="BE160" s="1">
        <v>1</v>
      </c>
      <c r="BG160" s="1">
        <v>3</v>
      </c>
      <c r="CG160" s="1">
        <v>1</v>
      </c>
      <c r="CH160" s="246"/>
      <c r="CP160" s="1">
        <f t="shared" si="197"/>
        <v>0</v>
      </c>
      <c r="CS160" s="1">
        <f t="shared" si="162"/>
        <v>0</v>
      </c>
      <c r="DO160" s="1">
        <f t="shared" si="198"/>
        <v>0</v>
      </c>
      <c r="DX160" s="1">
        <f t="shared" si="199"/>
        <v>0</v>
      </c>
      <c r="EE160" s="1">
        <f t="shared" si="200"/>
        <v>0</v>
      </c>
      <c r="EH160" s="1">
        <f t="shared" si="201"/>
        <v>0</v>
      </c>
      <c r="FF160" s="116"/>
      <c r="GP160" s="1">
        <f t="shared" si="163"/>
        <v>0</v>
      </c>
      <c r="GY160" s="1">
        <f t="shared" si="202"/>
        <v>0</v>
      </c>
      <c r="HC160" s="1">
        <f t="shared" si="203"/>
        <v>0</v>
      </c>
      <c r="HS160" s="1">
        <f t="shared" si="204"/>
        <v>0</v>
      </c>
      <c r="HX160" s="1">
        <f t="shared" si="164"/>
        <v>0</v>
      </c>
      <c r="ID160" s="1">
        <f t="shared" si="165"/>
        <v>0</v>
      </c>
      <c r="IN160" s="1">
        <f t="shared" si="205"/>
        <v>0</v>
      </c>
      <c r="IW160" s="1">
        <f t="shared" si="206"/>
        <v>0</v>
      </c>
      <c r="IZ160" s="1">
        <f t="shared" si="166"/>
        <v>0</v>
      </c>
      <c r="JJ160" s="1">
        <f t="shared" si="167"/>
        <v>0</v>
      </c>
      <c r="JV160" s="1">
        <f t="shared" si="207"/>
        <v>0</v>
      </c>
      <c r="KB160" s="1">
        <f t="shared" si="208"/>
        <v>0</v>
      </c>
      <c r="LG160" s="1">
        <f t="shared" si="168"/>
        <v>0</v>
      </c>
      <c r="LT160" s="1">
        <f t="shared" si="209"/>
        <v>0</v>
      </c>
      <c r="MA160" s="1">
        <f t="shared" si="210"/>
        <v>0</v>
      </c>
      <c r="MF160" s="1">
        <f t="shared" si="211"/>
        <v>0</v>
      </c>
      <c r="MM160" s="1">
        <f t="shared" si="212"/>
        <v>0</v>
      </c>
      <c r="MS160" s="1">
        <f t="shared" si="213"/>
        <v>0</v>
      </c>
      <c r="MU160" s="115"/>
      <c r="OI160" s="120"/>
      <c r="PD160" s="1">
        <f t="shared" si="169"/>
        <v>0</v>
      </c>
      <c r="QF160" s="1">
        <f t="shared" si="214"/>
        <v>0</v>
      </c>
      <c r="QY160" s="1">
        <f t="shared" si="215"/>
        <v>0</v>
      </c>
      <c r="RK160" s="1">
        <f t="shared" si="216"/>
        <v>0</v>
      </c>
      <c r="SA160" s="1">
        <f t="shared" si="217"/>
        <v>0</v>
      </c>
      <c r="SG160" s="1">
        <f t="shared" si="218"/>
        <v>0</v>
      </c>
      <c r="SO160" s="1">
        <f t="shared" si="219"/>
        <v>0</v>
      </c>
      <c r="TB160" s="1">
        <f t="shared" si="220"/>
        <v>0</v>
      </c>
      <c r="TS160" s="1">
        <f t="shared" si="170"/>
        <v>0</v>
      </c>
      <c r="UD160" s="1">
        <f t="shared" si="171"/>
        <v>0</v>
      </c>
      <c r="UG160" s="1">
        <f t="shared" si="172"/>
        <v>0</v>
      </c>
      <c r="UQ160" s="1">
        <f t="shared" si="221"/>
        <v>0</v>
      </c>
      <c r="VA160" s="1">
        <f t="shared" si="222"/>
        <v>0</v>
      </c>
      <c r="VG160" s="1">
        <f t="shared" si="223"/>
        <v>0</v>
      </c>
      <c r="WY160" s="1">
        <f t="shared" si="173"/>
        <v>0</v>
      </c>
      <c r="XB160" s="1">
        <f t="shared" si="224"/>
        <v>0</v>
      </c>
      <c r="XG160" s="1">
        <f t="shared" si="174"/>
        <v>0</v>
      </c>
      <c r="XK160" s="108"/>
      <c r="XL160" s="1">
        <f t="shared" si="175"/>
        <v>0</v>
      </c>
      <c r="XM160" s="1">
        <f t="shared" si="176"/>
        <v>0</v>
      </c>
      <c r="XN160" s="1">
        <f t="shared" si="225"/>
        <v>0</v>
      </c>
      <c r="XO160" s="1">
        <f t="shared" si="177"/>
        <v>0</v>
      </c>
      <c r="XP160" s="1">
        <f t="shared" si="226"/>
        <v>0</v>
      </c>
      <c r="XQ160" s="1">
        <f t="shared" si="178"/>
        <v>0</v>
      </c>
      <c r="XR160" s="1">
        <f t="shared" si="179"/>
        <v>0</v>
      </c>
      <c r="XS160" s="1">
        <f t="shared" si="234"/>
        <v>0</v>
      </c>
      <c r="XT160" s="1">
        <f t="shared" si="227"/>
        <v>0</v>
      </c>
      <c r="XU160" s="1">
        <f t="shared" si="180"/>
        <v>0</v>
      </c>
      <c r="XV160" s="1">
        <f t="shared" si="181"/>
        <v>0</v>
      </c>
      <c r="XW160" s="1">
        <f t="shared" si="182"/>
        <v>0</v>
      </c>
      <c r="XX160" s="1">
        <f t="shared" si="183"/>
        <v>0</v>
      </c>
      <c r="XY160" s="1">
        <f t="shared" si="184"/>
        <v>0</v>
      </c>
      <c r="XZ160" s="1">
        <f t="shared" si="185"/>
        <v>0</v>
      </c>
      <c r="YA160" s="1">
        <f t="shared" si="186"/>
        <v>0</v>
      </c>
      <c r="YB160" s="1">
        <f t="shared" si="187"/>
        <v>0</v>
      </c>
      <c r="YC160" s="1">
        <f t="shared" si="188"/>
        <v>0</v>
      </c>
      <c r="YD160" s="132"/>
      <c r="YE160" s="133"/>
      <c r="YF160" s="133" t="e">
        <f t="shared" si="189"/>
        <v>#DIV/0!</v>
      </c>
      <c r="YG160" s="130"/>
      <c r="YH160" s="130" t="e">
        <f t="shared" si="190"/>
        <v>#DIV/0!</v>
      </c>
      <c r="YI160" s="129"/>
      <c r="YJ160" s="128" t="e">
        <f t="shared" si="191"/>
        <v>#DIV/0!</v>
      </c>
      <c r="YK160" s="177"/>
      <c r="YL160">
        <v>1</v>
      </c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>
        <f t="shared" si="228"/>
        <v>0</v>
      </c>
      <c r="ACD160" s="25" t="e">
        <f t="shared" si="236"/>
        <v>#DIV/0!</v>
      </c>
      <c r="ACE160" s="11">
        <f t="shared" si="192"/>
        <v>0</v>
      </c>
      <c r="ACF160" s="11" t="e">
        <f t="shared" si="193"/>
        <v>#DIV/0!</v>
      </c>
      <c r="ACG160" s="1">
        <v>5</v>
      </c>
      <c r="ACH160" s="1">
        <v>1</v>
      </c>
      <c r="ACI160" s="11">
        <f t="shared" si="194"/>
        <v>95000</v>
      </c>
      <c r="ACJ160" s="45">
        <v>1</v>
      </c>
      <c r="ACK160" s="13">
        <f t="shared" si="195"/>
        <v>95000</v>
      </c>
      <c r="ACL160">
        <v>1</v>
      </c>
      <c r="ACM160" s="25">
        <f t="shared" si="229"/>
        <v>95000</v>
      </c>
      <c r="ACN160" s="11">
        <f t="shared" si="230"/>
        <v>95000</v>
      </c>
      <c r="ACO160" s="65"/>
      <c r="ACP160" s="1">
        <v>1</v>
      </c>
      <c r="ACQ160" s="1">
        <v>1</v>
      </c>
      <c r="ACR160" s="1" t="s">
        <v>258</v>
      </c>
      <c r="ACZ160" s="1" t="s">
        <v>259</v>
      </c>
      <c r="ADD160" s="1" t="s">
        <v>189</v>
      </c>
      <c r="ADU160" s="1">
        <v>2</v>
      </c>
      <c r="AFK160" s="1">
        <v>1</v>
      </c>
      <c r="AGJ160" s="1">
        <v>95000</v>
      </c>
      <c r="AGK160" s="11">
        <f t="shared" si="235"/>
        <v>0</v>
      </c>
      <c r="AHH160" s="1">
        <v>95000</v>
      </c>
      <c r="AHW160" s="1">
        <v>2</v>
      </c>
      <c r="AHX160" s="1">
        <v>1</v>
      </c>
      <c r="AIC160" s="1">
        <v>3</v>
      </c>
      <c r="AID160" s="1">
        <v>1</v>
      </c>
      <c r="AIH160" s="1">
        <v>1</v>
      </c>
      <c r="AIV160" s="1">
        <v>1</v>
      </c>
      <c r="AIW160" s="11"/>
      <c r="AIX160" s="11"/>
      <c r="AIZ160" s="11"/>
      <c r="AJA160" s="1">
        <v>95000</v>
      </c>
      <c r="AJB160" s="1">
        <v>1</v>
      </c>
      <c r="AJC160" s="1">
        <v>1</v>
      </c>
      <c r="AJD160" s="1">
        <v>100</v>
      </c>
      <c r="AJE160" s="45"/>
      <c r="AJF160" s="381">
        <v>95000</v>
      </c>
      <c r="AJG160" s="11" t="e">
        <f t="shared" si="196"/>
        <v>#DIV/0!</v>
      </c>
      <c r="AJH160" s="60"/>
      <c r="AJI160" s="12"/>
      <c r="AJU160" s="1">
        <f t="shared" si="231"/>
        <v>0</v>
      </c>
      <c r="AJX160" s="1">
        <f t="shared" si="232"/>
        <v>0</v>
      </c>
      <c r="AJY160" s="60"/>
      <c r="AJZ160" s="1" t="s">
        <v>260</v>
      </c>
      <c r="AKA160" s="1" t="s">
        <v>260</v>
      </c>
      <c r="AKB160" s="1" t="s">
        <v>261</v>
      </c>
      <c r="AKC160" s="1" t="s">
        <v>260</v>
      </c>
      <c r="AKD160" s="1" t="s">
        <v>260</v>
      </c>
      <c r="AKE160" s="1" t="s">
        <v>260</v>
      </c>
      <c r="AKF160" s="1" t="s">
        <v>260</v>
      </c>
      <c r="AKG160" s="1" t="s">
        <v>260</v>
      </c>
      <c r="AKH160" s="1" t="s">
        <v>262</v>
      </c>
      <c r="AKI160" s="1" t="s">
        <v>260</v>
      </c>
      <c r="AKJ160" s="1" t="s">
        <v>260</v>
      </c>
      <c r="AKK160" s="1" t="s">
        <v>260</v>
      </c>
      <c r="AKL160" s="1" t="s">
        <v>260</v>
      </c>
      <c r="AKM160" s="1" t="s">
        <v>260</v>
      </c>
      <c r="AKN160" s="1" t="s">
        <v>260</v>
      </c>
      <c r="AKO160" s="1" t="s">
        <v>260</v>
      </c>
      <c r="AKP160" s="1" t="s">
        <v>263</v>
      </c>
      <c r="AKQ160" s="1" t="s">
        <v>260</v>
      </c>
      <c r="AKR160" s="1" t="s">
        <v>260</v>
      </c>
      <c r="AKS160" s="1" t="s">
        <v>260</v>
      </c>
      <c r="AKT160" s="1" t="s">
        <v>260</v>
      </c>
      <c r="AKU160" s="1" t="s">
        <v>260</v>
      </c>
      <c r="AKV160" s="1" t="s">
        <v>260</v>
      </c>
      <c r="AKW160" s="1" t="s">
        <v>260</v>
      </c>
      <c r="AKX160" s="1" t="s">
        <v>260</v>
      </c>
      <c r="AKY160" s="1" t="s">
        <v>260</v>
      </c>
      <c r="AKZ160" s="1" t="s">
        <v>260</v>
      </c>
      <c r="ALA160" s="1" t="s">
        <v>260</v>
      </c>
      <c r="ALB160" s="1" t="s">
        <v>260</v>
      </c>
      <c r="ALC160" s="1" t="s">
        <v>260</v>
      </c>
      <c r="ALD160" s="1" t="s">
        <v>260</v>
      </c>
      <c r="ALE160" s="1" t="s">
        <v>260</v>
      </c>
      <c r="ALF160" s="1" t="s">
        <v>260</v>
      </c>
      <c r="ALG160" s="1" t="s">
        <v>260</v>
      </c>
      <c r="ALH160" s="1" t="s">
        <v>260</v>
      </c>
      <c r="ALI160" s="1" t="s">
        <v>260</v>
      </c>
      <c r="ALJ160" s="1" t="s">
        <v>260</v>
      </c>
      <c r="ALL160" s="11" t="e">
        <f t="shared" si="233"/>
        <v>#DIV/0!</v>
      </c>
      <c r="ALM160" s="28">
        <v>95000</v>
      </c>
      <c r="ALS160" s="60"/>
      <c r="ALT160" s="1">
        <v>1</v>
      </c>
      <c r="ALW160" s="1">
        <v>1</v>
      </c>
      <c r="AMB160" s="1">
        <v>1</v>
      </c>
      <c r="AMH160" s="403"/>
    </row>
    <row r="161" spans="1:1022" s="1" customFormat="1" ht="15" customHeight="1" x14ac:dyDescent="0.25">
      <c r="A161" s="268"/>
      <c r="B161" s="113">
        <v>159</v>
      </c>
      <c r="C161" s="304" t="s">
        <v>810</v>
      </c>
      <c r="D161" s="304" t="s">
        <v>736</v>
      </c>
      <c r="E161" s="1">
        <v>2004</v>
      </c>
      <c r="H161" s="1">
        <v>5</v>
      </c>
      <c r="I161" s="1">
        <v>1</v>
      </c>
      <c r="J161" s="1">
        <v>5</v>
      </c>
      <c r="K161" s="1">
        <v>1998</v>
      </c>
      <c r="L161" s="1">
        <v>2001</v>
      </c>
      <c r="AB161" s="1">
        <v>1</v>
      </c>
      <c r="AC161" s="1">
        <v>1</v>
      </c>
      <c r="AD161" s="1">
        <v>1</v>
      </c>
      <c r="AE161" s="1">
        <v>1</v>
      </c>
      <c r="AW161" s="1">
        <v>1</v>
      </c>
      <c r="AY161" s="1">
        <v>1</v>
      </c>
      <c r="BA161" s="1">
        <v>1</v>
      </c>
      <c r="BB161" s="1">
        <v>13</v>
      </c>
      <c r="BE161" s="1">
        <v>1</v>
      </c>
      <c r="BG161" s="1">
        <v>1</v>
      </c>
      <c r="CG161" s="1">
        <v>1</v>
      </c>
      <c r="CH161" s="246"/>
      <c r="CP161" s="1">
        <f t="shared" si="197"/>
        <v>0</v>
      </c>
      <c r="CS161" s="1">
        <f t="shared" si="162"/>
        <v>0</v>
      </c>
      <c r="DO161" s="1">
        <f t="shared" si="198"/>
        <v>0</v>
      </c>
      <c r="DX161" s="1">
        <f t="shared" si="199"/>
        <v>0</v>
      </c>
      <c r="EE161" s="1">
        <f t="shared" si="200"/>
        <v>0</v>
      </c>
      <c r="EH161" s="1">
        <f t="shared" si="201"/>
        <v>0</v>
      </c>
      <c r="FF161" s="116"/>
      <c r="GP161" s="1">
        <f t="shared" si="163"/>
        <v>0</v>
      </c>
      <c r="GY161" s="1">
        <f t="shared" si="202"/>
        <v>0</v>
      </c>
      <c r="HC161" s="1">
        <f t="shared" si="203"/>
        <v>0</v>
      </c>
      <c r="HE161" s="1">
        <v>1</v>
      </c>
      <c r="HF161" s="1">
        <v>1</v>
      </c>
      <c r="HP161" s="1">
        <v>1</v>
      </c>
      <c r="HS161" s="1">
        <f t="shared" si="204"/>
        <v>3</v>
      </c>
      <c r="HT161" s="1">
        <v>1</v>
      </c>
      <c r="HX161" s="1">
        <f t="shared" si="164"/>
        <v>0</v>
      </c>
      <c r="ID161" s="1">
        <f t="shared" si="165"/>
        <v>0</v>
      </c>
      <c r="IN161" s="1">
        <f t="shared" si="205"/>
        <v>0</v>
      </c>
      <c r="IW161" s="1">
        <f t="shared" si="206"/>
        <v>0</v>
      </c>
      <c r="IZ161" s="1">
        <f t="shared" si="166"/>
        <v>0</v>
      </c>
      <c r="JJ161" s="1">
        <f t="shared" si="167"/>
        <v>0</v>
      </c>
      <c r="JV161" s="1">
        <f t="shared" si="207"/>
        <v>0</v>
      </c>
      <c r="KB161" s="1">
        <f t="shared" si="208"/>
        <v>0</v>
      </c>
      <c r="LG161" s="1">
        <f t="shared" si="168"/>
        <v>0</v>
      </c>
      <c r="LT161" s="1">
        <f t="shared" si="209"/>
        <v>0</v>
      </c>
      <c r="MA161" s="1">
        <f t="shared" si="210"/>
        <v>0</v>
      </c>
      <c r="MF161" s="1">
        <f t="shared" si="211"/>
        <v>0</v>
      </c>
      <c r="MM161" s="1">
        <f t="shared" si="212"/>
        <v>0</v>
      </c>
      <c r="MS161" s="1">
        <f t="shared" si="213"/>
        <v>0</v>
      </c>
      <c r="MU161" s="115"/>
      <c r="OI161" s="120"/>
      <c r="OR161" s="1">
        <v>1</v>
      </c>
      <c r="PD161" s="1">
        <f t="shared" si="169"/>
        <v>1</v>
      </c>
      <c r="PE161" s="1">
        <v>1</v>
      </c>
      <c r="QF161" s="1">
        <f t="shared" si="214"/>
        <v>0</v>
      </c>
      <c r="QY161" s="1">
        <f t="shared" si="215"/>
        <v>0</v>
      </c>
      <c r="RK161" s="1">
        <f t="shared" si="216"/>
        <v>0</v>
      </c>
      <c r="SA161" s="1">
        <f t="shared" si="217"/>
        <v>0</v>
      </c>
      <c r="SG161" s="1">
        <f t="shared" si="218"/>
        <v>0</v>
      </c>
      <c r="SO161" s="1">
        <f t="shared" si="219"/>
        <v>0</v>
      </c>
      <c r="TB161" s="1">
        <f t="shared" si="220"/>
        <v>0</v>
      </c>
      <c r="TS161" s="1">
        <f t="shared" si="170"/>
        <v>0</v>
      </c>
      <c r="UD161" s="1">
        <f t="shared" si="171"/>
        <v>0</v>
      </c>
      <c r="UG161" s="1">
        <f t="shared" si="172"/>
        <v>0</v>
      </c>
      <c r="UQ161" s="1">
        <f t="shared" si="221"/>
        <v>0</v>
      </c>
      <c r="VA161" s="1">
        <f t="shared" si="222"/>
        <v>0</v>
      </c>
      <c r="VG161" s="1">
        <f t="shared" si="223"/>
        <v>0</v>
      </c>
      <c r="WY161" s="1">
        <f t="shared" si="173"/>
        <v>0</v>
      </c>
      <c r="XB161" s="1">
        <f t="shared" si="224"/>
        <v>0</v>
      </c>
      <c r="XG161" s="1">
        <f t="shared" si="174"/>
        <v>0</v>
      </c>
      <c r="XK161" s="108"/>
      <c r="XL161" s="1">
        <f t="shared" si="175"/>
        <v>4</v>
      </c>
      <c r="XM161" s="1">
        <f t="shared" si="176"/>
        <v>0</v>
      </c>
      <c r="XN161" s="1">
        <f t="shared" si="225"/>
        <v>0</v>
      </c>
      <c r="XO161" s="1">
        <f t="shared" si="177"/>
        <v>0</v>
      </c>
      <c r="XP161" s="1">
        <f t="shared" si="226"/>
        <v>0</v>
      </c>
      <c r="XQ161" s="1">
        <f t="shared" si="178"/>
        <v>0</v>
      </c>
      <c r="XR161" s="1">
        <f t="shared" si="179"/>
        <v>0</v>
      </c>
      <c r="XS161" s="1">
        <f t="shared" si="234"/>
        <v>0</v>
      </c>
      <c r="XT161" s="1">
        <f t="shared" si="227"/>
        <v>0</v>
      </c>
      <c r="XU161" s="1">
        <f t="shared" si="180"/>
        <v>0</v>
      </c>
      <c r="XV161" s="1">
        <f t="shared" si="181"/>
        <v>0</v>
      </c>
      <c r="XW161" s="1">
        <f t="shared" si="182"/>
        <v>0</v>
      </c>
      <c r="XX161" s="1">
        <f t="shared" si="183"/>
        <v>0</v>
      </c>
      <c r="XY161" s="1">
        <f t="shared" si="184"/>
        <v>0</v>
      </c>
      <c r="XZ161" s="1">
        <f t="shared" si="185"/>
        <v>0</v>
      </c>
      <c r="YA161" s="1">
        <f t="shared" si="186"/>
        <v>0</v>
      </c>
      <c r="YB161" s="1">
        <f t="shared" si="187"/>
        <v>0</v>
      </c>
      <c r="YC161" s="1">
        <f t="shared" si="188"/>
        <v>0</v>
      </c>
      <c r="YD161" s="132"/>
      <c r="YE161" s="133">
        <f>SUM(XL161:YC161)</f>
        <v>4</v>
      </c>
      <c r="YF161" s="133">
        <f t="shared" si="189"/>
        <v>49750</v>
      </c>
      <c r="YG161" s="130">
        <v>2</v>
      </c>
      <c r="YH161" s="130">
        <f t="shared" si="190"/>
        <v>99500</v>
      </c>
      <c r="YI161" s="129">
        <v>1</v>
      </c>
      <c r="YJ161" s="128">
        <f t="shared" si="191"/>
        <v>199000</v>
      </c>
      <c r="YK161" s="177"/>
      <c r="YL161">
        <v>1</v>
      </c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>
        <f t="shared" si="228"/>
        <v>0</v>
      </c>
      <c r="ACD161" s="25" t="e">
        <f t="shared" si="236"/>
        <v>#DIV/0!</v>
      </c>
      <c r="ACE161" s="11">
        <f t="shared" si="192"/>
        <v>4</v>
      </c>
      <c r="ACF161" s="11">
        <f t="shared" si="193"/>
        <v>49750</v>
      </c>
      <c r="ACG161" s="1">
        <v>4</v>
      </c>
      <c r="ACH161" s="1">
        <v>1</v>
      </c>
      <c r="ACI161" s="11">
        <f t="shared" si="194"/>
        <v>199000</v>
      </c>
      <c r="ACJ161" s="45">
        <v>1</v>
      </c>
      <c r="ACK161" s="13">
        <f t="shared" si="195"/>
        <v>199000</v>
      </c>
      <c r="ACL161">
        <v>1</v>
      </c>
      <c r="ACM161" s="25">
        <f t="shared" si="229"/>
        <v>199000</v>
      </c>
      <c r="ACN161" s="11">
        <f t="shared" si="230"/>
        <v>199000</v>
      </c>
      <c r="ACO161" s="65"/>
      <c r="ACR161" s="1" t="s">
        <v>258</v>
      </c>
      <c r="ACZ161" s="1" t="s">
        <v>259</v>
      </c>
      <c r="ADD161" s="1" t="s">
        <v>189</v>
      </c>
      <c r="ADU161" s="1">
        <v>4</v>
      </c>
      <c r="AFL161" s="1">
        <v>1</v>
      </c>
      <c r="AGJ161" s="1">
        <v>121000</v>
      </c>
      <c r="AGK161" s="11">
        <f t="shared" si="235"/>
        <v>0</v>
      </c>
      <c r="AHH161" s="1">
        <v>121000</v>
      </c>
      <c r="AHW161" s="1">
        <v>3</v>
      </c>
      <c r="AHX161" s="1">
        <v>1</v>
      </c>
      <c r="AHY161" s="1">
        <v>1</v>
      </c>
      <c r="AHZ161" s="1">
        <v>1</v>
      </c>
      <c r="AIE161" s="1">
        <v>1</v>
      </c>
      <c r="AIF161" s="1">
        <v>1</v>
      </c>
      <c r="AIH161" s="1">
        <v>1</v>
      </c>
      <c r="AIW161" s="11">
        <v>78000</v>
      </c>
      <c r="AIX161" s="11"/>
      <c r="AIY161" s="1">
        <v>64.459999999999994</v>
      </c>
      <c r="AIZ161" s="11"/>
      <c r="AJA161" s="1">
        <v>121000</v>
      </c>
      <c r="AJB161" s="1">
        <v>1</v>
      </c>
      <c r="AJC161" s="1">
        <v>1</v>
      </c>
      <c r="AJD161" s="1">
        <v>60.804020100502512</v>
      </c>
      <c r="AJE161" s="45"/>
      <c r="AJF161" s="381">
        <v>199000</v>
      </c>
      <c r="AJG161" s="11">
        <f t="shared" si="196"/>
        <v>49750</v>
      </c>
      <c r="AJH161" s="60"/>
      <c r="AJI161" s="12"/>
      <c r="AJU161" s="1">
        <f t="shared" si="231"/>
        <v>0</v>
      </c>
      <c r="AJX161" s="1">
        <f t="shared" si="232"/>
        <v>0</v>
      </c>
      <c r="AJY161" s="60"/>
      <c r="AJZ161" s="1" t="s">
        <v>682</v>
      </c>
      <c r="AKA161" s="1" t="s">
        <v>195</v>
      </c>
      <c r="AKB161" s="1" t="s">
        <v>666</v>
      </c>
      <c r="AKC161" s="1" t="s">
        <v>260</v>
      </c>
      <c r="AKD161" s="1" t="s">
        <v>260</v>
      </c>
      <c r="AKE161" s="1" t="s">
        <v>260</v>
      </c>
      <c r="AKF161" s="1" t="s">
        <v>260</v>
      </c>
      <c r="AKG161" s="1" t="s">
        <v>260</v>
      </c>
      <c r="AKH161" s="1" t="s">
        <v>262</v>
      </c>
      <c r="AKI161" s="1" t="s">
        <v>260</v>
      </c>
      <c r="AKJ161" s="1" t="s">
        <v>260</v>
      </c>
      <c r="AKK161" s="1" t="s">
        <v>260</v>
      </c>
      <c r="AKL161" s="1" t="s">
        <v>260</v>
      </c>
      <c r="AKM161" s="1" t="s">
        <v>260</v>
      </c>
      <c r="AKN161" s="1" t="s">
        <v>260</v>
      </c>
      <c r="AKO161" s="1" t="s">
        <v>260</v>
      </c>
      <c r="AKP161" s="1" t="s">
        <v>263</v>
      </c>
      <c r="AKQ161" s="1" t="s">
        <v>260</v>
      </c>
      <c r="AKR161" s="1" t="s">
        <v>260</v>
      </c>
      <c r="AKS161" s="1" t="s">
        <v>260</v>
      </c>
      <c r="AKT161" s="1" t="s">
        <v>260</v>
      </c>
      <c r="AKU161" s="1" t="s">
        <v>260</v>
      </c>
      <c r="AKV161" s="1" t="s">
        <v>260</v>
      </c>
      <c r="AKW161" s="1" t="s">
        <v>260</v>
      </c>
      <c r="AKX161" s="1" t="s">
        <v>260</v>
      </c>
      <c r="AKY161" s="1" t="s">
        <v>260</v>
      </c>
      <c r="AKZ161" s="1" t="s">
        <v>260</v>
      </c>
      <c r="ALA161" s="1" t="s">
        <v>260</v>
      </c>
      <c r="ALB161" s="1" t="s">
        <v>260</v>
      </c>
      <c r="ALC161" s="1" t="s">
        <v>260</v>
      </c>
      <c r="ALD161" s="1" t="s">
        <v>260</v>
      </c>
      <c r="ALE161" s="1" t="s">
        <v>260</v>
      </c>
      <c r="ALF161" s="1" t="s">
        <v>260</v>
      </c>
      <c r="ALG161" s="1" t="s">
        <v>260</v>
      </c>
      <c r="ALH161" s="1" t="s">
        <v>260</v>
      </c>
      <c r="ALI161" s="1" t="s">
        <v>260</v>
      </c>
      <c r="ALJ161" s="1" t="s">
        <v>260</v>
      </c>
      <c r="ALK161" s="1">
        <v>3</v>
      </c>
      <c r="ALL161" s="11">
        <f t="shared" si="233"/>
        <v>66333.333333333328</v>
      </c>
      <c r="ALM161" s="28">
        <v>199000</v>
      </c>
      <c r="ALN161" s="1">
        <v>1</v>
      </c>
      <c r="ALO161" s="1">
        <v>1</v>
      </c>
      <c r="ALP161" s="1">
        <v>1</v>
      </c>
      <c r="ALS161" s="60"/>
      <c r="ALT161" s="1">
        <v>1</v>
      </c>
      <c r="ALW161" s="1">
        <v>1</v>
      </c>
      <c r="ALX161" s="1">
        <v>1</v>
      </c>
      <c r="AMB161" s="1">
        <v>1</v>
      </c>
      <c r="AMH161" s="403"/>
    </row>
    <row r="162" spans="1:1022" s="1" customFormat="1" ht="15" customHeight="1" x14ac:dyDescent="0.25">
      <c r="A162" s="268"/>
      <c r="B162" s="113">
        <v>160</v>
      </c>
      <c r="C162" s="304" t="s">
        <v>810</v>
      </c>
      <c r="D162" s="304" t="s">
        <v>737</v>
      </c>
      <c r="E162" s="1">
        <v>2004</v>
      </c>
      <c r="F162" s="1">
        <v>1</v>
      </c>
      <c r="G162" s="1">
        <v>1</v>
      </c>
      <c r="J162" s="1">
        <v>1</v>
      </c>
      <c r="K162" s="1">
        <v>1998</v>
      </c>
      <c r="L162" s="1">
        <v>2001</v>
      </c>
      <c r="AB162" s="1">
        <v>1</v>
      </c>
      <c r="AC162" s="1">
        <v>1</v>
      </c>
      <c r="AD162" s="1">
        <v>1</v>
      </c>
      <c r="AE162" s="1">
        <v>1</v>
      </c>
      <c r="AW162" s="1">
        <v>1</v>
      </c>
      <c r="AY162" s="1">
        <v>1</v>
      </c>
      <c r="BA162" s="1">
        <v>1</v>
      </c>
      <c r="BB162" s="1">
        <v>13</v>
      </c>
      <c r="BE162" s="1">
        <v>1</v>
      </c>
      <c r="BG162" s="1">
        <v>3</v>
      </c>
      <c r="CG162" s="1">
        <v>1</v>
      </c>
      <c r="CH162" s="246"/>
      <c r="CP162" s="1">
        <f t="shared" si="197"/>
        <v>0</v>
      </c>
      <c r="CS162" s="1">
        <f t="shared" si="162"/>
        <v>0</v>
      </c>
      <c r="DO162" s="1">
        <f t="shared" si="198"/>
        <v>0</v>
      </c>
      <c r="DX162" s="1">
        <f t="shared" si="199"/>
        <v>0</v>
      </c>
      <c r="EE162" s="1">
        <f t="shared" si="200"/>
        <v>0</v>
      </c>
      <c r="EH162" s="1">
        <f t="shared" si="201"/>
        <v>0</v>
      </c>
      <c r="FF162" s="116"/>
      <c r="GP162" s="1">
        <f t="shared" si="163"/>
        <v>0</v>
      </c>
      <c r="GY162" s="1">
        <f t="shared" si="202"/>
        <v>0</v>
      </c>
      <c r="HC162" s="1">
        <f t="shared" si="203"/>
        <v>0</v>
      </c>
      <c r="HS162" s="1">
        <f t="shared" si="204"/>
        <v>0</v>
      </c>
      <c r="HX162" s="1">
        <f t="shared" si="164"/>
        <v>0</v>
      </c>
      <c r="ID162" s="1">
        <f t="shared" si="165"/>
        <v>0</v>
      </c>
      <c r="IN162" s="1">
        <f t="shared" si="205"/>
        <v>0</v>
      </c>
      <c r="IW162" s="1">
        <f t="shared" si="206"/>
        <v>0</v>
      </c>
      <c r="IZ162" s="1">
        <f t="shared" si="166"/>
        <v>0</v>
      </c>
      <c r="JJ162" s="1">
        <f t="shared" si="167"/>
        <v>0</v>
      </c>
      <c r="JV162" s="1">
        <f t="shared" si="207"/>
        <v>0</v>
      </c>
      <c r="KB162" s="1">
        <f t="shared" si="208"/>
        <v>0</v>
      </c>
      <c r="LG162" s="1">
        <f t="shared" si="168"/>
        <v>0</v>
      </c>
      <c r="LT162" s="1">
        <f t="shared" si="209"/>
        <v>0</v>
      </c>
      <c r="MA162" s="1">
        <f t="shared" si="210"/>
        <v>0</v>
      </c>
      <c r="MF162" s="1">
        <f t="shared" si="211"/>
        <v>0</v>
      </c>
      <c r="MM162" s="1">
        <f t="shared" si="212"/>
        <v>0</v>
      </c>
      <c r="MS162" s="1">
        <f t="shared" si="213"/>
        <v>0</v>
      </c>
      <c r="MU162" s="115"/>
      <c r="OI162" s="120"/>
      <c r="PD162" s="1">
        <f t="shared" si="169"/>
        <v>0</v>
      </c>
      <c r="QF162" s="1">
        <f t="shared" si="214"/>
        <v>0</v>
      </c>
      <c r="QY162" s="1">
        <f t="shared" si="215"/>
        <v>0</v>
      </c>
      <c r="RK162" s="1">
        <f t="shared" si="216"/>
        <v>0</v>
      </c>
      <c r="SA162" s="1">
        <f t="shared" si="217"/>
        <v>0</v>
      </c>
      <c r="SG162" s="1">
        <f t="shared" si="218"/>
        <v>0</v>
      </c>
      <c r="SO162" s="1">
        <f t="shared" si="219"/>
        <v>0</v>
      </c>
      <c r="TB162" s="1">
        <f t="shared" si="220"/>
        <v>0</v>
      </c>
      <c r="TS162" s="1">
        <f t="shared" si="170"/>
        <v>0</v>
      </c>
      <c r="UD162" s="1">
        <f t="shared" si="171"/>
        <v>0</v>
      </c>
      <c r="UG162" s="1">
        <f t="shared" si="172"/>
        <v>0</v>
      </c>
      <c r="UQ162" s="1">
        <f t="shared" si="221"/>
        <v>0</v>
      </c>
      <c r="VA162" s="1">
        <f t="shared" si="222"/>
        <v>0</v>
      </c>
      <c r="VG162" s="1">
        <f t="shared" si="223"/>
        <v>0</v>
      </c>
      <c r="WY162" s="1">
        <f t="shared" si="173"/>
        <v>0</v>
      </c>
      <c r="XB162" s="1">
        <f t="shared" si="224"/>
        <v>0</v>
      </c>
      <c r="XG162" s="1">
        <f t="shared" si="174"/>
        <v>0</v>
      </c>
      <c r="XI162" s="1">
        <v>1</v>
      </c>
      <c r="XK162" s="108"/>
      <c r="XL162" s="1">
        <f t="shared" si="175"/>
        <v>0</v>
      </c>
      <c r="XM162" s="1">
        <f t="shared" si="176"/>
        <v>0</v>
      </c>
      <c r="XN162" s="1">
        <f t="shared" si="225"/>
        <v>0</v>
      </c>
      <c r="XO162" s="1">
        <f t="shared" si="177"/>
        <v>0</v>
      </c>
      <c r="XP162" s="1">
        <f t="shared" si="226"/>
        <v>0</v>
      </c>
      <c r="XQ162" s="1">
        <f t="shared" si="178"/>
        <v>0</v>
      </c>
      <c r="XR162" s="1">
        <f t="shared" si="179"/>
        <v>0</v>
      </c>
      <c r="XS162" s="1">
        <f t="shared" si="234"/>
        <v>0</v>
      </c>
      <c r="XT162" s="1">
        <f t="shared" si="227"/>
        <v>0</v>
      </c>
      <c r="XU162" s="1">
        <f t="shared" si="180"/>
        <v>0</v>
      </c>
      <c r="XV162" s="1">
        <f t="shared" si="181"/>
        <v>0</v>
      </c>
      <c r="XW162" s="1">
        <f t="shared" si="182"/>
        <v>0</v>
      </c>
      <c r="XX162" s="1">
        <f t="shared" si="183"/>
        <v>0</v>
      </c>
      <c r="XY162" s="1">
        <f t="shared" si="184"/>
        <v>0</v>
      </c>
      <c r="XZ162" s="1">
        <f t="shared" si="185"/>
        <v>0</v>
      </c>
      <c r="YA162" s="1">
        <f t="shared" si="186"/>
        <v>0</v>
      </c>
      <c r="YB162" s="1">
        <f t="shared" si="187"/>
        <v>0</v>
      </c>
      <c r="YC162" s="1">
        <f t="shared" si="188"/>
        <v>1</v>
      </c>
      <c r="YD162" s="132"/>
      <c r="YE162" s="133">
        <f>SUM(XL162:YC162)</f>
        <v>1</v>
      </c>
      <c r="YF162" s="133">
        <f t="shared" si="189"/>
        <v>64000</v>
      </c>
      <c r="YG162" s="130">
        <v>1</v>
      </c>
      <c r="YH162" s="130">
        <f t="shared" si="190"/>
        <v>64000</v>
      </c>
      <c r="YI162" s="129">
        <v>1</v>
      </c>
      <c r="YJ162" s="128">
        <f t="shared" si="191"/>
        <v>64000</v>
      </c>
      <c r="YK162" s="177"/>
      <c r="YL162">
        <v>1</v>
      </c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>
        <f t="shared" si="228"/>
        <v>0</v>
      </c>
      <c r="ACD162" s="25" t="e">
        <f t="shared" si="236"/>
        <v>#DIV/0!</v>
      </c>
      <c r="ACE162" s="11">
        <f t="shared" si="192"/>
        <v>1</v>
      </c>
      <c r="ACF162" s="11">
        <f t="shared" si="193"/>
        <v>64000</v>
      </c>
      <c r="ACG162" s="1">
        <v>5</v>
      </c>
      <c r="ACH162" s="1">
        <v>1</v>
      </c>
      <c r="ACI162" s="11">
        <f t="shared" si="194"/>
        <v>64000</v>
      </c>
      <c r="ACJ162" s="45">
        <v>1</v>
      </c>
      <c r="ACK162" s="13">
        <f t="shared" si="195"/>
        <v>64000</v>
      </c>
      <c r="ACL162">
        <v>1</v>
      </c>
      <c r="ACM162" s="25">
        <f t="shared" si="229"/>
        <v>64000</v>
      </c>
      <c r="ACN162" s="11">
        <f t="shared" si="230"/>
        <v>64000</v>
      </c>
      <c r="ACO162" s="65"/>
      <c r="ACR162" s="39" t="s">
        <v>407</v>
      </c>
      <c r="ACS162" s="1">
        <v>1</v>
      </c>
      <c r="ACU162" s="1">
        <v>1</v>
      </c>
      <c r="ACZ162" s="1" t="s">
        <v>738</v>
      </c>
      <c r="ADA162" s="1">
        <v>1</v>
      </c>
      <c r="ADD162" s="1" t="s">
        <v>189</v>
      </c>
      <c r="ADU162" s="1">
        <v>2</v>
      </c>
      <c r="AFK162" s="1">
        <v>1</v>
      </c>
      <c r="AGJ162" s="1">
        <v>64000</v>
      </c>
      <c r="AGK162" s="11">
        <f t="shared" si="235"/>
        <v>0</v>
      </c>
      <c r="AHH162" s="1">
        <v>64000</v>
      </c>
      <c r="AHW162" s="1">
        <v>1</v>
      </c>
      <c r="AHX162" s="1">
        <v>1</v>
      </c>
      <c r="AIE162" s="1">
        <v>1</v>
      </c>
      <c r="AIF162" s="1">
        <v>1</v>
      </c>
      <c r="AIH162" s="1">
        <v>1</v>
      </c>
      <c r="AII162" s="1">
        <v>1</v>
      </c>
      <c r="AIJ162" s="1">
        <v>1</v>
      </c>
      <c r="AIW162" s="11"/>
      <c r="AIX162" s="11"/>
      <c r="AIZ162" s="11"/>
      <c r="AJA162" s="1">
        <v>64000</v>
      </c>
      <c r="AJB162" s="1">
        <v>1</v>
      </c>
      <c r="AJC162" s="1">
        <v>1</v>
      </c>
      <c r="AJD162" s="1">
        <v>100</v>
      </c>
      <c r="AJE162" s="45"/>
      <c r="AJF162" s="381">
        <v>64000</v>
      </c>
      <c r="AJG162" s="11">
        <f t="shared" si="196"/>
        <v>64000</v>
      </c>
      <c r="AJH162" s="60"/>
      <c r="AJI162" s="12"/>
      <c r="AJU162" s="1">
        <f t="shared" si="231"/>
        <v>0</v>
      </c>
      <c r="AJX162" s="1">
        <f t="shared" si="232"/>
        <v>0</v>
      </c>
      <c r="AJY162" s="60"/>
      <c r="AJZ162" s="1" t="s">
        <v>260</v>
      </c>
      <c r="AKA162" s="1" t="s">
        <v>260</v>
      </c>
      <c r="AKB162" s="1" t="s">
        <v>261</v>
      </c>
      <c r="AKC162" s="1" t="s">
        <v>260</v>
      </c>
      <c r="AKD162" s="1" t="s">
        <v>260</v>
      </c>
      <c r="AKE162" s="1" t="s">
        <v>260</v>
      </c>
      <c r="AKF162" s="1" t="s">
        <v>260</v>
      </c>
      <c r="AKG162" s="1" t="s">
        <v>260</v>
      </c>
      <c r="AKH162" s="1" t="s">
        <v>262</v>
      </c>
      <c r="AKI162" s="1" t="s">
        <v>260</v>
      </c>
      <c r="AKJ162" s="1" t="s">
        <v>260</v>
      </c>
      <c r="AKK162" s="1" t="s">
        <v>260</v>
      </c>
      <c r="AKL162" s="1" t="s">
        <v>260</v>
      </c>
      <c r="AKM162" s="1" t="s">
        <v>260</v>
      </c>
      <c r="AKN162" s="1" t="s">
        <v>260</v>
      </c>
      <c r="AKO162" s="1" t="s">
        <v>260</v>
      </c>
      <c r="AKP162" s="1" t="s">
        <v>263</v>
      </c>
      <c r="AKQ162" s="1" t="s">
        <v>260</v>
      </c>
      <c r="AKR162" s="1" t="s">
        <v>260</v>
      </c>
      <c r="AKS162" s="1" t="s">
        <v>260</v>
      </c>
      <c r="AKT162" s="1" t="s">
        <v>260</v>
      </c>
      <c r="AKU162" s="1" t="s">
        <v>260</v>
      </c>
      <c r="AKV162" s="1" t="s">
        <v>260</v>
      </c>
      <c r="AKW162" s="1" t="s">
        <v>260</v>
      </c>
      <c r="AKX162" s="1" t="s">
        <v>260</v>
      </c>
      <c r="AKY162" s="1" t="s">
        <v>260</v>
      </c>
      <c r="AKZ162" s="1" t="s">
        <v>260</v>
      </c>
      <c r="ALA162" s="1" t="s">
        <v>260</v>
      </c>
      <c r="ALB162" s="1" t="s">
        <v>260</v>
      </c>
      <c r="ALC162" s="1" t="s">
        <v>260</v>
      </c>
      <c r="ALD162" s="1" t="s">
        <v>260</v>
      </c>
      <c r="ALE162" s="1" t="s">
        <v>260</v>
      </c>
      <c r="ALF162" s="1" t="s">
        <v>260</v>
      </c>
      <c r="ALG162" s="1" t="s">
        <v>260</v>
      </c>
      <c r="ALH162" s="1" t="s">
        <v>260</v>
      </c>
      <c r="ALI162" s="1" t="s">
        <v>260</v>
      </c>
      <c r="ALJ162" s="1" t="s">
        <v>260</v>
      </c>
      <c r="ALL162" s="11" t="e">
        <f t="shared" si="233"/>
        <v>#DIV/0!</v>
      </c>
      <c r="ALM162" s="28">
        <v>64000</v>
      </c>
      <c r="ALS162" s="60"/>
      <c r="ALT162" s="1">
        <v>1</v>
      </c>
      <c r="ALW162" s="1">
        <v>1</v>
      </c>
      <c r="AMB162" s="1">
        <v>1</v>
      </c>
      <c r="AMH162" s="403"/>
    </row>
    <row r="163" spans="1:1022" s="1" customFormat="1" ht="15" customHeight="1" x14ac:dyDescent="0.25">
      <c r="A163" s="268"/>
      <c r="B163" s="113">
        <v>161</v>
      </c>
      <c r="C163" s="304" t="s">
        <v>810</v>
      </c>
      <c r="D163" s="304" t="s">
        <v>739</v>
      </c>
      <c r="E163" s="1">
        <v>2004</v>
      </c>
      <c r="F163" s="1">
        <v>1</v>
      </c>
      <c r="G163" s="1">
        <v>1</v>
      </c>
      <c r="J163" s="1">
        <v>1</v>
      </c>
      <c r="K163" s="1">
        <v>2001</v>
      </c>
      <c r="L163" s="1">
        <v>2001</v>
      </c>
      <c r="M163" s="1">
        <v>1</v>
      </c>
      <c r="AE163" s="1">
        <v>1</v>
      </c>
      <c r="AW163" s="1">
        <v>1</v>
      </c>
      <c r="AY163" s="1">
        <v>1</v>
      </c>
      <c r="BA163" s="1">
        <v>1</v>
      </c>
      <c r="BB163" s="1">
        <v>13</v>
      </c>
      <c r="BE163" s="1">
        <v>1</v>
      </c>
      <c r="BG163" s="1">
        <v>3</v>
      </c>
      <c r="CG163" s="1">
        <v>1</v>
      </c>
      <c r="CH163" s="246"/>
      <c r="CP163" s="1">
        <f t="shared" si="197"/>
        <v>0</v>
      </c>
      <c r="CS163" s="1">
        <f t="shared" si="162"/>
        <v>0</v>
      </c>
      <c r="DO163" s="1">
        <f t="shared" si="198"/>
        <v>0</v>
      </c>
      <c r="DX163" s="1">
        <f t="shared" si="199"/>
        <v>0</v>
      </c>
      <c r="EE163" s="1">
        <f t="shared" si="200"/>
        <v>0</v>
      </c>
      <c r="EH163" s="1">
        <f t="shared" si="201"/>
        <v>0</v>
      </c>
      <c r="FF163" s="116"/>
      <c r="GP163" s="1">
        <f t="shared" si="163"/>
        <v>0</v>
      </c>
      <c r="GY163" s="1">
        <f t="shared" si="202"/>
        <v>0</v>
      </c>
      <c r="HC163" s="1">
        <f t="shared" si="203"/>
        <v>0</v>
      </c>
      <c r="HS163" s="1">
        <f t="shared" si="204"/>
        <v>0</v>
      </c>
      <c r="HX163" s="1">
        <f t="shared" si="164"/>
        <v>0</v>
      </c>
      <c r="ID163" s="1">
        <f t="shared" si="165"/>
        <v>0</v>
      </c>
      <c r="IN163" s="1">
        <f t="shared" si="205"/>
        <v>0</v>
      </c>
      <c r="IW163" s="1">
        <f t="shared" si="206"/>
        <v>0</v>
      </c>
      <c r="IZ163" s="1">
        <f t="shared" si="166"/>
        <v>0</v>
      </c>
      <c r="JJ163" s="1">
        <f t="shared" si="167"/>
        <v>0</v>
      </c>
      <c r="JV163" s="1">
        <f t="shared" si="207"/>
        <v>0</v>
      </c>
      <c r="KB163" s="1">
        <f t="shared" si="208"/>
        <v>0</v>
      </c>
      <c r="LG163" s="1">
        <f t="shared" si="168"/>
        <v>0</v>
      </c>
      <c r="LT163" s="1">
        <f t="shared" si="209"/>
        <v>0</v>
      </c>
      <c r="MA163" s="1">
        <f t="shared" si="210"/>
        <v>0</v>
      </c>
      <c r="MF163" s="1">
        <f t="shared" si="211"/>
        <v>0</v>
      </c>
      <c r="MM163" s="1">
        <f t="shared" si="212"/>
        <v>0</v>
      </c>
      <c r="MS163" s="1">
        <f t="shared" si="213"/>
        <v>0</v>
      </c>
      <c r="MU163" s="115"/>
      <c r="OI163" s="120"/>
      <c r="PD163" s="1">
        <f t="shared" si="169"/>
        <v>0</v>
      </c>
      <c r="QF163" s="1">
        <f t="shared" si="214"/>
        <v>0</v>
      </c>
      <c r="QY163" s="1">
        <f t="shared" si="215"/>
        <v>0</v>
      </c>
      <c r="RK163" s="1">
        <f t="shared" si="216"/>
        <v>0</v>
      </c>
      <c r="SA163" s="1">
        <f t="shared" si="217"/>
        <v>0</v>
      </c>
      <c r="SG163" s="1">
        <f t="shared" si="218"/>
        <v>0</v>
      </c>
      <c r="SO163" s="1">
        <f t="shared" si="219"/>
        <v>0</v>
      </c>
      <c r="TB163" s="1">
        <f t="shared" si="220"/>
        <v>0</v>
      </c>
      <c r="TS163" s="1">
        <f t="shared" si="170"/>
        <v>0</v>
      </c>
      <c r="UD163" s="1">
        <f t="shared" si="171"/>
        <v>0</v>
      </c>
      <c r="UG163" s="1">
        <f t="shared" si="172"/>
        <v>0</v>
      </c>
      <c r="UQ163" s="1">
        <f t="shared" si="221"/>
        <v>0</v>
      </c>
      <c r="VA163" s="1">
        <f t="shared" si="222"/>
        <v>0</v>
      </c>
      <c r="VG163" s="1">
        <f t="shared" si="223"/>
        <v>0</v>
      </c>
      <c r="WY163" s="1">
        <f t="shared" si="173"/>
        <v>0</v>
      </c>
      <c r="XB163" s="1">
        <f t="shared" si="224"/>
        <v>0</v>
      </c>
      <c r="XG163" s="1">
        <f t="shared" si="174"/>
        <v>0</v>
      </c>
      <c r="XK163" s="108"/>
      <c r="XL163" s="1">
        <f t="shared" si="175"/>
        <v>0</v>
      </c>
      <c r="XM163" s="1">
        <f t="shared" si="176"/>
        <v>0</v>
      </c>
      <c r="XN163" s="1">
        <f t="shared" si="225"/>
        <v>0</v>
      </c>
      <c r="XO163" s="1">
        <f t="shared" si="177"/>
        <v>0</v>
      </c>
      <c r="XP163" s="1">
        <f t="shared" si="226"/>
        <v>0</v>
      </c>
      <c r="XQ163" s="1">
        <f t="shared" si="178"/>
        <v>0</v>
      </c>
      <c r="XR163" s="1">
        <f t="shared" si="179"/>
        <v>0</v>
      </c>
      <c r="XS163" s="1">
        <f t="shared" si="234"/>
        <v>0</v>
      </c>
      <c r="XT163" s="1">
        <f t="shared" si="227"/>
        <v>0</v>
      </c>
      <c r="XU163" s="1">
        <f t="shared" si="180"/>
        <v>0</v>
      </c>
      <c r="XV163" s="1">
        <f t="shared" si="181"/>
        <v>0</v>
      </c>
      <c r="XW163" s="1">
        <f t="shared" si="182"/>
        <v>0</v>
      </c>
      <c r="XX163" s="1">
        <f t="shared" si="183"/>
        <v>0</v>
      </c>
      <c r="XY163" s="1">
        <f t="shared" si="184"/>
        <v>0</v>
      </c>
      <c r="XZ163" s="1">
        <f t="shared" si="185"/>
        <v>0</v>
      </c>
      <c r="YA163" s="1">
        <f t="shared" si="186"/>
        <v>0</v>
      </c>
      <c r="YB163" s="1">
        <f t="shared" si="187"/>
        <v>0</v>
      </c>
      <c r="YC163" s="1">
        <f t="shared" si="188"/>
        <v>0</v>
      </c>
      <c r="YD163" s="132"/>
      <c r="YE163" s="133"/>
      <c r="YF163" s="133" t="e">
        <f t="shared" si="189"/>
        <v>#DIV/0!</v>
      </c>
      <c r="YG163" s="130"/>
      <c r="YH163" s="130" t="e">
        <f t="shared" si="190"/>
        <v>#DIV/0!</v>
      </c>
      <c r="YI163" s="129"/>
      <c r="YJ163" s="128" t="e">
        <f t="shared" si="191"/>
        <v>#DIV/0!</v>
      </c>
      <c r="YK163" s="177"/>
      <c r="YL163">
        <v>1</v>
      </c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>
        <f t="shared" si="228"/>
        <v>0</v>
      </c>
      <c r="ACD163" s="25" t="e">
        <f t="shared" si="236"/>
        <v>#DIV/0!</v>
      </c>
      <c r="ACE163" s="11">
        <f t="shared" si="192"/>
        <v>0</v>
      </c>
      <c r="ACF163" s="11" t="e">
        <f t="shared" si="193"/>
        <v>#DIV/0!</v>
      </c>
      <c r="ACG163" s="1">
        <v>5</v>
      </c>
      <c r="ACH163" s="1">
        <v>1</v>
      </c>
      <c r="ACI163" s="11">
        <f t="shared" si="194"/>
        <v>67000</v>
      </c>
      <c r="ACJ163" s="45">
        <v>1</v>
      </c>
      <c r="ACK163" s="13">
        <f t="shared" si="195"/>
        <v>67000</v>
      </c>
      <c r="ACL163">
        <v>1</v>
      </c>
      <c r="ACM163" s="25">
        <f t="shared" si="229"/>
        <v>67000</v>
      </c>
      <c r="ACN163" s="11">
        <f t="shared" si="230"/>
        <v>67000</v>
      </c>
      <c r="ACO163" s="65"/>
      <c r="ACP163" s="1">
        <v>1</v>
      </c>
      <c r="ACQ163" s="1">
        <v>1</v>
      </c>
      <c r="ACR163" s="39" t="s">
        <v>407</v>
      </c>
      <c r="ACZ163" s="1" t="s">
        <v>259</v>
      </c>
      <c r="ADD163" s="1" t="s">
        <v>189</v>
      </c>
      <c r="ADU163" s="1">
        <v>2</v>
      </c>
      <c r="AFK163" s="1">
        <v>1</v>
      </c>
      <c r="AGJ163" s="1">
        <v>67000</v>
      </c>
      <c r="AGK163" s="11">
        <f t="shared" si="235"/>
        <v>0</v>
      </c>
      <c r="AHH163" s="1">
        <v>67000</v>
      </c>
      <c r="AII163" s="1">
        <v>3</v>
      </c>
      <c r="AIJ163" s="1">
        <v>1</v>
      </c>
      <c r="AIW163" s="11"/>
      <c r="AIX163" s="11"/>
      <c r="AIZ163" s="11"/>
      <c r="AJA163" s="1">
        <v>67000</v>
      </c>
      <c r="AJB163" s="1">
        <v>1</v>
      </c>
      <c r="AJC163" s="1">
        <v>1</v>
      </c>
      <c r="AJD163" s="1">
        <v>100</v>
      </c>
      <c r="AJE163" s="45"/>
      <c r="AJF163" s="381">
        <v>67000</v>
      </c>
      <c r="AJG163" s="11" t="e">
        <f t="shared" si="196"/>
        <v>#DIV/0!</v>
      </c>
      <c r="AJH163" s="60"/>
      <c r="AJI163" s="12"/>
      <c r="AJU163" s="1">
        <f t="shared" si="231"/>
        <v>0</v>
      </c>
      <c r="AJX163" s="1">
        <f t="shared" si="232"/>
        <v>0</v>
      </c>
      <c r="AJY163" s="60"/>
      <c r="AJZ163" s="1" t="s">
        <v>260</v>
      </c>
      <c r="AKA163" s="1" t="s">
        <v>260</v>
      </c>
      <c r="AKB163" s="1" t="s">
        <v>261</v>
      </c>
      <c r="AKC163" s="1" t="s">
        <v>260</v>
      </c>
      <c r="AKD163" s="1" t="s">
        <v>260</v>
      </c>
      <c r="AKE163" s="1" t="s">
        <v>260</v>
      </c>
      <c r="AKF163" s="1" t="s">
        <v>260</v>
      </c>
      <c r="AKG163" s="1" t="s">
        <v>260</v>
      </c>
      <c r="AKH163" s="1" t="s">
        <v>262</v>
      </c>
      <c r="AKI163" s="1" t="s">
        <v>260</v>
      </c>
      <c r="AKJ163" s="1" t="s">
        <v>260</v>
      </c>
      <c r="AKK163" s="1" t="s">
        <v>260</v>
      </c>
      <c r="AKL163" s="1" t="s">
        <v>260</v>
      </c>
      <c r="AKM163" s="1" t="s">
        <v>260</v>
      </c>
      <c r="AKN163" s="1" t="s">
        <v>260</v>
      </c>
      <c r="AKO163" s="1" t="s">
        <v>260</v>
      </c>
      <c r="AKP163" s="1" t="s">
        <v>263</v>
      </c>
      <c r="AKQ163" s="1" t="s">
        <v>260</v>
      </c>
      <c r="AKR163" s="1" t="s">
        <v>260</v>
      </c>
      <c r="AKS163" s="1" t="s">
        <v>260</v>
      </c>
      <c r="AKT163" s="1" t="s">
        <v>260</v>
      </c>
      <c r="AKU163" s="1" t="s">
        <v>260</v>
      </c>
      <c r="AKV163" s="1" t="s">
        <v>260</v>
      </c>
      <c r="AKW163" s="1" t="s">
        <v>260</v>
      </c>
      <c r="AKX163" s="1" t="s">
        <v>260</v>
      </c>
      <c r="AKY163" s="1" t="s">
        <v>260</v>
      </c>
      <c r="AKZ163" s="1" t="s">
        <v>260</v>
      </c>
      <c r="ALA163" s="1" t="s">
        <v>260</v>
      </c>
      <c r="ALB163" s="1" t="s">
        <v>260</v>
      </c>
      <c r="ALC163" s="1" t="s">
        <v>260</v>
      </c>
      <c r="ALD163" s="1" t="s">
        <v>260</v>
      </c>
      <c r="ALE163" s="1" t="s">
        <v>260</v>
      </c>
      <c r="ALF163" s="1" t="s">
        <v>260</v>
      </c>
      <c r="ALG163" s="1" t="s">
        <v>260</v>
      </c>
      <c r="ALH163" s="1" t="s">
        <v>260</v>
      </c>
      <c r="ALI163" s="1" t="s">
        <v>260</v>
      </c>
      <c r="ALJ163" s="1" t="s">
        <v>260</v>
      </c>
      <c r="ALL163" s="11" t="e">
        <f t="shared" si="233"/>
        <v>#DIV/0!</v>
      </c>
      <c r="ALM163" s="28">
        <v>67000</v>
      </c>
      <c r="ALS163" s="60"/>
      <c r="ALT163" s="1">
        <v>1</v>
      </c>
      <c r="AMB163" s="1">
        <v>1</v>
      </c>
      <c r="AMH163" s="403"/>
    </row>
    <row r="164" spans="1:1022" s="1" customFormat="1" ht="15" customHeight="1" x14ac:dyDescent="0.25">
      <c r="A164" s="268"/>
      <c r="B164" s="113">
        <v>162</v>
      </c>
      <c r="C164" s="304" t="s">
        <v>810</v>
      </c>
      <c r="D164" s="304" t="s">
        <v>740</v>
      </c>
      <c r="E164" s="1">
        <v>2004</v>
      </c>
      <c r="F164" s="1">
        <v>1</v>
      </c>
      <c r="G164" s="1">
        <v>1</v>
      </c>
      <c r="J164" s="1">
        <v>1</v>
      </c>
      <c r="K164" s="1">
        <v>2000</v>
      </c>
      <c r="L164" s="1">
        <v>2001</v>
      </c>
      <c r="AD164" s="1">
        <v>1</v>
      </c>
      <c r="AE164" s="1">
        <v>1</v>
      </c>
      <c r="AW164" s="1">
        <v>1</v>
      </c>
      <c r="AY164" s="1">
        <v>1</v>
      </c>
      <c r="BA164" s="1">
        <v>1</v>
      </c>
      <c r="BB164" s="1">
        <v>13</v>
      </c>
      <c r="BE164" s="1">
        <v>1</v>
      </c>
      <c r="BG164" s="1">
        <v>3</v>
      </c>
      <c r="CG164" s="1">
        <v>1</v>
      </c>
      <c r="CH164" s="246"/>
      <c r="CP164" s="1">
        <f t="shared" si="197"/>
        <v>0</v>
      </c>
      <c r="CS164" s="1">
        <f t="shared" si="162"/>
        <v>0</v>
      </c>
      <c r="DO164" s="1">
        <f t="shared" si="198"/>
        <v>0</v>
      </c>
      <c r="DX164" s="1">
        <f t="shared" si="199"/>
        <v>0</v>
      </c>
      <c r="EE164" s="1">
        <f t="shared" si="200"/>
        <v>0</v>
      </c>
      <c r="EH164" s="1">
        <f t="shared" si="201"/>
        <v>0</v>
      </c>
      <c r="FF164" s="116"/>
      <c r="GP164" s="1">
        <f t="shared" si="163"/>
        <v>0</v>
      </c>
      <c r="GY164" s="1">
        <f t="shared" si="202"/>
        <v>0</v>
      </c>
      <c r="HC164" s="1">
        <f t="shared" si="203"/>
        <v>0</v>
      </c>
      <c r="HS164" s="1">
        <f t="shared" si="204"/>
        <v>0</v>
      </c>
      <c r="HX164" s="1">
        <f t="shared" si="164"/>
        <v>0</v>
      </c>
      <c r="ID164" s="1">
        <f t="shared" si="165"/>
        <v>0</v>
      </c>
      <c r="IN164" s="1">
        <f t="shared" si="205"/>
        <v>0</v>
      </c>
      <c r="IW164" s="1">
        <f t="shared" si="206"/>
        <v>0</v>
      </c>
      <c r="IZ164" s="1">
        <f t="shared" si="166"/>
        <v>0</v>
      </c>
      <c r="JJ164" s="1">
        <f t="shared" si="167"/>
        <v>0</v>
      </c>
      <c r="JV164" s="1">
        <f t="shared" si="207"/>
        <v>0</v>
      </c>
      <c r="KB164" s="1">
        <f t="shared" si="208"/>
        <v>0</v>
      </c>
      <c r="LG164" s="1">
        <f t="shared" si="168"/>
        <v>0</v>
      </c>
      <c r="LT164" s="1">
        <f t="shared" si="209"/>
        <v>0</v>
      </c>
      <c r="MA164" s="1">
        <f t="shared" si="210"/>
        <v>0</v>
      </c>
      <c r="MF164" s="1">
        <f t="shared" si="211"/>
        <v>0</v>
      </c>
      <c r="MM164" s="1">
        <f t="shared" si="212"/>
        <v>0</v>
      </c>
      <c r="MS164" s="1">
        <f t="shared" si="213"/>
        <v>0</v>
      </c>
      <c r="MU164" s="115"/>
      <c r="OI164" s="120"/>
      <c r="PD164" s="1">
        <f t="shared" si="169"/>
        <v>0</v>
      </c>
      <c r="QF164" s="1">
        <f t="shared" si="214"/>
        <v>0</v>
      </c>
      <c r="QY164" s="1">
        <f t="shared" si="215"/>
        <v>0</v>
      </c>
      <c r="RK164" s="1">
        <f t="shared" si="216"/>
        <v>0</v>
      </c>
      <c r="SA164" s="1">
        <f t="shared" si="217"/>
        <v>0</v>
      </c>
      <c r="SG164" s="1">
        <f t="shared" si="218"/>
        <v>0</v>
      </c>
      <c r="SO164" s="1">
        <f t="shared" si="219"/>
        <v>0</v>
      </c>
      <c r="TB164" s="1">
        <f t="shared" si="220"/>
        <v>0</v>
      </c>
      <c r="TS164" s="1">
        <f t="shared" si="170"/>
        <v>0</v>
      </c>
      <c r="UD164" s="1">
        <f t="shared" si="171"/>
        <v>0</v>
      </c>
      <c r="UG164" s="1">
        <f t="shared" si="172"/>
        <v>0</v>
      </c>
      <c r="UQ164" s="1">
        <f t="shared" si="221"/>
        <v>0</v>
      </c>
      <c r="VA164" s="1">
        <f t="shared" si="222"/>
        <v>0</v>
      </c>
      <c r="VG164" s="1">
        <f t="shared" si="223"/>
        <v>0</v>
      </c>
      <c r="WY164" s="1">
        <f t="shared" si="173"/>
        <v>0</v>
      </c>
      <c r="XB164" s="1">
        <f t="shared" si="224"/>
        <v>0</v>
      </c>
      <c r="XG164" s="1">
        <f t="shared" si="174"/>
        <v>0</v>
      </c>
      <c r="XI164" s="1">
        <v>1</v>
      </c>
      <c r="XK164" s="108"/>
      <c r="XL164" s="1">
        <f t="shared" si="175"/>
        <v>0</v>
      </c>
      <c r="XM164" s="1">
        <f t="shared" si="176"/>
        <v>0</v>
      </c>
      <c r="XN164" s="1">
        <f t="shared" si="225"/>
        <v>0</v>
      </c>
      <c r="XO164" s="1">
        <f t="shared" si="177"/>
        <v>0</v>
      </c>
      <c r="XP164" s="1">
        <f t="shared" si="226"/>
        <v>0</v>
      </c>
      <c r="XQ164" s="1">
        <f t="shared" si="178"/>
        <v>0</v>
      </c>
      <c r="XR164" s="1">
        <f t="shared" si="179"/>
        <v>0</v>
      </c>
      <c r="XS164" s="1">
        <f t="shared" si="234"/>
        <v>0</v>
      </c>
      <c r="XT164" s="1">
        <f t="shared" si="227"/>
        <v>0</v>
      </c>
      <c r="XU164" s="1">
        <f t="shared" si="180"/>
        <v>0</v>
      </c>
      <c r="XV164" s="1">
        <f t="shared" si="181"/>
        <v>0</v>
      </c>
      <c r="XW164" s="1">
        <f t="shared" si="182"/>
        <v>0</v>
      </c>
      <c r="XX164" s="1">
        <f t="shared" si="183"/>
        <v>0</v>
      </c>
      <c r="XY164" s="1">
        <f t="shared" si="184"/>
        <v>0</v>
      </c>
      <c r="XZ164" s="1">
        <f t="shared" si="185"/>
        <v>0</v>
      </c>
      <c r="YA164" s="1">
        <f t="shared" si="186"/>
        <v>0</v>
      </c>
      <c r="YB164" s="1">
        <f t="shared" si="187"/>
        <v>0</v>
      </c>
      <c r="YC164" s="1">
        <f t="shared" si="188"/>
        <v>1</v>
      </c>
      <c r="YD164" s="132"/>
      <c r="YE164" s="133">
        <f>SUM(XL164:YC164)</f>
        <v>1</v>
      </c>
      <c r="YF164" s="133">
        <f t="shared" si="189"/>
        <v>91000</v>
      </c>
      <c r="YG164" s="130">
        <v>1</v>
      </c>
      <c r="YH164" s="130">
        <f t="shared" si="190"/>
        <v>91000</v>
      </c>
      <c r="YI164" s="129">
        <v>1</v>
      </c>
      <c r="YJ164" s="128">
        <f t="shared" si="191"/>
        <v>91000</v>
      </c>
      <c r="YK164" s="177"/>
      <c r="YL164">
        <v>1</v>
      </c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>
        <f t="shared" si="228"/>
        <v>0</v>
      </c>
      <c r="ACD164" s="25" t="e">
        <f t="shared" si="236"/>
        <v>#DIV/0!</v>
      </c>
      <c r="ACE164" s="11">
        <f t="shared" si="192"/>
        <v>1</v>
      </c>
      <c r="ACF164" s="11">
        <f t="shared" si="193"/>
        <v>91000</v>
      </c>
      <c r="ACG164" s="1">
        <v>5</v>
      </c>
      <c r="ACH164" s="1">
        <v>1</v>
      </c>
      <c r="ACI164" s="11">
        <f t="shared" si="194"/>
        <v>91000</v>
      </c>
      <c r="ACJ164" s="45">
        <v>1</v>
      </c>
      <c r="ACK164" s="13">
        <f t="shared" si="195"/>
        <v>91000</v>
      </c>
      <c r="ACL164">
        <v>1</v>
      </c>
      <c r="ACM164" s="25">
        <f t="shared" si="229"/>
        <v>91000</v>
      </c>
      <c r="ACN164" s="11">
        <f t="shared" si="230"/>
        <v>91000</v>
      </c>
      <c r="ACO164" s="65"/>
      <c r="ACP164" s="1">
        <v>1</v>
      </c>
      <c r="ACQ164" s="1">
        <v>1</v>
      </c>
      <c r="ACR164" s="1" t="s">
        <v>258</v>
      </c>
      <c r="ACZ164" s="1" t="s">
        <v>259</v>
      </c>
      <c r="ADD164" s="1" t="s">
        <v>189</v>
      </c>
      <c r="ADU164" s="1">
        <v>2</v>
      </c>
      <c r="AFL164" s="1">
        <v>1</v>
      </c>
      <c r="AGJ164" s="1">
        <v>91000</v>
      </c>
      <c r="AGK164" s="11">
        <f t="shared" si="235"/>
        <v>0</v>
      </c>
      <c r="AHH164" s="1">
        <v>91000</v>
      </c>
      <c r="AII164" s="1">
        <v>2</v>
      </c>
      <c r="AIJ164" s="1">
        <v>1</v>
      </c>
      <c r="AIW164" s="11"/>
      <c r="AIX164" s="11"/>
      <c r="AIZ164" s="11"/>
      <c r="AJA164" s="1">
        <v>91000</v>
      </c>
      <c r="AJB164" s="1">
        <v>1</v>
      </c>
      <c r="AJC164" s="1">
        <v>1</v>
      </c>
      <c r="AJD164" s="1">
        <v>100</v>
      </c>
      <c r="AJE164" s="45"/>
      <c r="AJF164" s="381">
        <v>91000</v>
      </c>
      <c r="AJG164" s="11">
        <f t="shared" si="196"/>
        <v>91000</v>
      </c>
      <c r="AJH164" s="60"/>
      <c r="AJI164" s="12"/>
      <c r="AJU164" s="1">
        <f t="shared" si="231"/>
        <v>0</v>
      </c>
      <c r="AJX164" s="1">
        <f t="shared" si="232"/>
        <v>0</v>
      </c>
      <c r="AJY164" s="60"/>
      <c r="AJZ164" s="1" t="s">
        <v>260</v>
      </c>
      <c r="AKA164" s="1" t="s">
        <v>260</v>
      </c>
      <c r="AKB164" s="1" t="s">
        <v>261</v>
      </c>
      <c r="AKC164" s="1" t="s">
        <v>260</v>
      </c>
      <c r="AKD164" s="1" t="s">
        <v>260</v>
      </c>
      <c r="AKE164" s="1" t="s">
        <v>260</v>
      </c>
      <c r="AKF164" s="1" t="s">
        <v>260</v>
      </c>
      <c r="AKG164" s="1" t="s">
        <v>260</v>
      </c>
      <c r="AKH164" s="1" t="s">
        <v>262</v>
      </c>
      <c r="AKI164" s="1" t="s">
        <v>260</v>
      </c>
      <c r="AKJ164" s="1" t="s">
        <v>260</v>
      </c>
      <c r="AKK164" s="1" t="s">
        <v>260</v>
      </c>
      <c r="AKL164" s="1" t="s">
        <v>260</v>
      </c>
      <c r="AKM164" s="1" t="s">
        <v>260</v>
      </c>
      <c r="AKN164" s="1" t="s">
        <v>260</v>
      </c>
      <c r="AKO164" s="1" t="s">
        <v>260</v>
      </c>
      <c r="AKP164" s="1" t="s">
        <v>263</v>
      </c>
      <c r="AKQ164" s="1" t="s">
        <v>260</v>
      </c>
      <c r="AKR164" s="1" t="s">
        <v>260</v>
      </c>
      <c r="AKS164" s="1" t="s">
        <v>260</v>
      </c>
      <c r="AKT164" s="1" t="s">
        <v>260</v>
      </c>
      <c r="AKU164" s="1" t="s">
        <v>260</v>
      </c>
      <c r="AKV164" s="1" t="s">
        <v>260</v>
      </c>
      <c r="AKW164" s="1" t="s">
        <v>260</v>
      </c>
      <c r="AKX164" s="1" t="s">
        <v>260</v>
      </c>
      <c r="AKY164" s="1" t="s">
        <v>260</v>
      </c>
      <c r="AKZ164" s="1" t="s">
        <v>260</v>
      </c>
      <c r="ALA164" s="1" t="s">
        <v>260</v>
      </c>
      <c r="ALB164" s="1" t="s">
        <v>260</v>
      </c>
      <c r="ALC164" s="1" t="s">
        <v>260</v>
      </c>
      <c r="ALD164" s="1" t="s">
        <v>260</v>
      </c>
      <c r="ALE164" s="1" t="s">
        <v>260</v>
      </c>
      <c r="ALF164" s="1" t="s">
        <v>260</v>
      </c>
      <c r="ALG164" s="1" t="s">
        <v>260</v>
      </c>
      <c r="ALH164" s="1" t="s">
        <v>260</v>
      </c>
      <c r="ALI164" s="1" t="s">
        <v>260</v>
      </c>
      <c r="ALJ164" s="1" t="s">
        <v>260</v>
      </c>
      <c r="ALL164" s="11" t="e">
        <f t="shared" si="233"/>
        <v>#DIV/0!</v>
      </c>
      <c r="ALM164" s="28">
        <v>91000</v>
      </c>
      <c r="ALS164" s="60"/>
      <c r="ALT164" s="1">
        <v>1</v>
      </c>
      <c r="AMB164" s="1">
        <v>1</v>
      </c>
      <c r="AMH164" s="403"/>
    </row>
    <row r="165" spans="1:1022" s="1" customFormat="1" ht="15" customHeight="1" x14ac:dyDescent="0.25">
      <c r="A165" s="268"/>
      <c r="B165" s="113">
        <v>163</v>
      </c>
      <c r="C165" s="304" t="s">
        <v>810</v>
      </c>
      <c r="D165" s="304" t="s">
        <v>741</v>
      </c>
      <c r="E165" s="1">
        <v>2004</v>
      </c>
      <c r="F165" s="1">
        <v>1</v>
      </c>
      <c r="G165" s="1">
        <v>1</v>
      </c>
      <c r="J165" s="1">
        <v>1</v>
      </c>
      <c r="K165" s="1">
        <v>2001</v>
      </c>
      <c r="L165" s="1">
        <v>2001</v>
      </c>
      <c r="M165" s="1">
        <v>1</v>
      </c>
      <c r="AE165" s="1">
        <v>1</v>
      </c>
      <c r="AW165" s="1">
        <v>1</v>
      </c>
      <c r="AY165" s="1">
        <v>1</v>
      </c>
      <c r="BA165" s="1">
        <v>1</v>
      </c>
      <c r="BB165" s="1">
        <v>13</v>
      </c>
      <c r="BE165" s="1">
        <v>1</v>
      </c>
      <c r="BG165" s="1">
        <v>3</v>
      </c>
      <c r="CG165" s="1">
        <v>1</v>
      </c>
      <c r="CH165" s="246"/>
      <c r="CP165" s="1">
        <f t="shared" si="197"/>
        <v>0</v>
      </c>
      <c r="CS165" s="1">
        <f t="shared" si="162"/>
        <v>0</v>
      </c>
      <c r="DO165" s="1">
        <f t="shared" si="198"/>
        <v>0</v>
      </c>
      <c r="DX165" s="1">
        <f t="shared" si="199"/>
        <v>0</v>
      </c>
      <c r="EE165" s="1">
        <f t="shared" si="200"/>
        <v>0</v>
      </c>
      <c r="EH165" s="1">
        <f t="shared" si="201"/>
        <v>0</v>
      </c>
      <c r="FF165" s="116"/>
      <c r="GP165" s="1">
        <f t="shared" si="163"/>
        <v>0</v>
      </c>
      <c r="GY165" s="1">
        <f t="shared" si="202"/>
        <v>0</v>
      </c>
      <c r="HC165" s="1">
        <f t="shared" si="203"/>
        <v>0</v>
      </c>
      <c r="HS165" s="1">
        <f t="shared" si="204"/>
        <v>0</v>
      </c>
      <c r="HX165" s="1">
        <f t="shared" si="164"/>
        <v>0</v>
      </c>
      <c r="ID165" s="1">
        <f t="shared" si="165"/>
        <v>0</v>
      </c>
      <c r="IN165" s="1">
        <f t="shared" si="205"/>
        <v>0</v>
      </c>
      <c r="IW165" s="1">
        <f t="shared" si="206"/>
        <v>0</v>
      </c>
      <c r="IZ165" s="1">
        <f t="shared" si="166"/>
        <v>0</v>
      </c>
      <c r="JJ165" s="1">
        <f t="shared" si="167"/>
        <v>0</v>
      </c>
      <c r="JV165" s="1">
        <f t="shared" si="207"/>
        <v>0</v>
      </c>
      <c r="KB165" s="1">
        <f t="shared" si="208"/>
        <v>0</v>
      </c>
      <c r="LG165" s="1">
        <f t="shared" si="168"/>
        <v>0</v>
      </c>
      <c r="LT165" s="1">
        <f t="shared" si="209"/>
        <v>0</v>
      </c>
      <c r="MA165" s="1">
        <f t="shared" si="210"/>
        <v>0</v>
      </c>
      <c r="MF165" s="1">
        <f t="shared" si="211"/>
        <v>0</v>
      </c>
      <c r="MM165" s="1">
        <f t="shared" si="212"/>
        <v>0</v>
      </c>
      <c r="MS165" s="1">
        <f t="shared" si="213"/>
        <v>0</v>
      </c>
      <c r="MU165" s="115"/>
      <c r="OI165" s="120"/>
      <c r="PD165" s="1">
        <f t="shared" si="169"/>
        <v>0</v>
      </c>
      <c r="QF165" s="1">
        <f t="shared" si="214"/>
        <v>0</v>
      </c>
      <c r="QY165" s="1">
        <f t="shared" si="215"/>
        <v>0</v>
      </c>
      <c r="RK165" s="1">
        <f t="shared" si="216"/>
        <v>0</v>
      </c>
      <c r="SA165" s="1">
        <f t="shared" si="217"/>
        <v>0</v>
      </c>
      <c r="SG165" s="1">
        <f t="shared" si="218"/>
        <v>0</v>
      </c>
      <c r="SO165" s="1">
        <f t="shared" si="219"/>
        <v>0</v>
      </c>
      <c r="TB165" s="1">
        <f t="shared" si="220"/>
        <v>0</v>
      </c>
      <c r="TS165" s="1">
        <f t="shared" si="170"/>
        <v>0</v>
      </c>
      <c r="UD165" s="1">
        <f t="shared" si="171"/>
        <v>0</v>
      </c>
      <c r="UG165" s="1">
        <f t="shared" si="172"/>
        <v>0</v>
      </c>
      <c r="UQ165" s="1">
        <f t="shared" si="221"/>
        <v>0</v>
      </c>
      <c r="VA165" s="1">
        <f t="shared" si="222"/>
        <v>0</v>
      </c>
      <c r="VG165" s="1">
        <f t="shared" si="223"/>
        <v>0</v>
      </c>
      <c r="WY165" s="1">
        <f t="shared" si="173"/>
        <v>0</v>
      </c>
      <c r="XB165" s="1">
        <f t="shared" si="224"/>
        <v>0</v>
      </c>
      <c r="XG165" s="1">
        <f t="shared" si="174"/>
        <v>0</v>
      </c>
      <c r="XK165" s="108"/>
      <c r="XL165" s="1">
        <f t="shared" si="175"/>
        <v>0</v>
      </c>
      <c r="XM165" s="1">
        <f t="shared" si="176"/>
        <v>0</v>
      </c>
      <c r="XN165" s="1">
        <f t="shared" si="225"/>
        <v>0</v>
      </c>
      <c r="XO165" s="1">
        <f t="shared" si="177"/>
        <v>0</v>
      </c>
      <c r="XP165" s="1">
        <f t="shared" si="226"/>
        <v>0</v>
      </c>
      <c r="XQ165" s="1">
        <f t="shared" si="178"/>
        <v>0</v>
      </c>
      <c r="XR165" s="1">
        <f t="shared" si="179"/>
        <v>0</v>
      </c>
      <c r="XS165" s="1">
        <f t="shared" si="234"/>
        <v>0</v>
      </c>
      <c r="XT165" s="1">
        <f t="shared" si="227"/>
        <v>0</v>
      </c>
      <c r="XU165" s="1">
        <f t="shared" si="180"/>
        <v>0</v>
      </c>
      <c r="XV165" s="1">
        <f t="shared" si="181"/>
        <v>0</v>
      </c>
      <c r="XW165" s="1">
        <f t="shared" si="182"/>
        <v>0</v>
      </c>
      <c r="XX165" s="1">
        <f t="shared" si="183"/>
        <v>0</v>
      </c>
      <c r="XY165" s="1">
        <f t="shared" si="184"/>
        <v>0</v>
      </c>
      <c r="XZ165" s="1">
        <f t="shared" si="185"/>
        <v>0</v>
      </c>
      <c r="YA165" s="1">
        <f t="shared" si="186"/>
        <v>0</v>
      </c>
      <c r="YB165" s="1">
        <f t="shared" si="187"/>
        <v>0</v>
      </c>
      <c r="YC165" s="1">
        <f t="shared" si="188"/>
        <v>0</v>
      </c>
      <c r="YD165" s="132"/>
      <c r="YE165" s="133"/>
      <c r="YF165" s="133" t="e">
        <f t="shared" si="189"/>
        <v>#DIV/0!</v>
      </c>
      <c r="YG165" s="130"/>
      <c r="YH165" s="130" t="e">
        <f t="shared" si="190"/>
        <v>#DIV/0!</v>
      </c>
      <c r="YI165" s="129"/>
      <c r="YJ165" s="128" t="e">
        <f t="shared" si="191"/>
        <v>#DIV/0!</v>
      </c>
      <c r="YK165" s="177"/>
      <c r="YL165">
        <v>1</v>
      </c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>
        <f t="shared" si="228"/>
        <v>0</v>
      </c>
      <c r="ACD165" s="25" t="e">
        <f t="shared" si="236"/>
        <v>#DIV/0!</v>
      </c>
      <c r="ACE165" s="11">
        <f t="shared" si="192"/>
        <v>0</v>
      </c>
      <c r="ACF165" s="11" t="e">
        <f t="shared" si="193"/>
        <v>#DIV/0!</v>
      </c>
      <c r="ACG165" s="1">
        <v>5</v>
      </c>
      <c r="ACH165" s="1">
        <v>1</v>
      </c>
      <c r="ACI165" s="11">
        <f t="shared" si="194"/>
        <v>57000</v>
      </c>
      <c r="ACJ165" s="45">
        <v>1</v>
      </c>
      <c r="ACK165" s="13">
        <f t="shared" si="195"/>
        <v>57000</v>
      </c>
      <c r="ACL165">
        <v>1</v>
      </c>
      <c r="ACM165" s="25">
        <f t="shared" si="229"/>
        <v>57000</v>
      </c>
      <c r="ACN165" s="11">
        <f t="shared" si="230"/>
        <v>57000</v>
      </c>
      <c r="ACO165" s="65"/>
      <c r="ACP165" s="1">
        <v>1</v>
      </c>
      <c r="ACQ165" s="1">
        <v>1</v>
      </c>
      <c r="ACR165" s="1" t="s">
        <v>258</v>
      </c>
      <c r="ACZ165" s="1" t="s">
        <v>259</v>
      </c>
      <c r="ADD165" s="1" t="s">
        <v>189</v>
      </c>
      <c r="ADU165" s="1">
        <v>4</v>
      </c>
      <c r="AFL165" s="1">
        <v>1</v>
      </c>
      <c r="AGJ165" s="1">
        <v>57000</v>
      </c>
      <c r="AGK165" s="11">
        <f t="shared" si="235"/>
        <v>0</v>
      </c>
      <c r="AHH165" s="1">
        <v>57000</v>
      </c>
      <c r="AII165" s="1">
        <v>1</v>
      </c>
      <c r="AIJ165" s="1">
        <v>1</v>
      </c>
      <c r="AIW165" s="11"/>
      <c r="AIX165" s="11"/>
      <c r="AIZ165" s="11"/>
      <c r="AJA165" s="1">
        <v>57000</v>
      </c>
      <c r="AJB165" s="1">
        <v>1</v>
      </c>
      <c r="AJC165" s="1">
        <v>1</v>
      </c>
      <c r="AJD165" s="1">
        <v>100</v>
      </c>
      <c r="AJE165" s="45"/>
      <c r="AJF165" s="381">
        <v>57000</v>
      </c>
      <c r="AJG165" s="11" t="e">
        <f t="shared" si="196"/>
        <v>#DIV/0!</v>
      </c>
      <c r="AJH165" s="60"/>
      <c r="AJI165" s="12"/>
      <c r="AJU165" s="1">
        <f t="shared" si="231"/>
        <v>0</v>
      </c>
      <c r="AJX165" s="1">
        <f t="shared" si="232"/>
        <v>0</v>
      </c>
      <c r="AJY165" s="60"/>
      <c r="AJZ165" s="1" t="s">
        <v>260</v>
      </c>
      <c r="AKA165" s="1" t="s">
        <v>260</v>
      </c>
      <c r="AKB165" s="1" t="s">
        <v>261</v>
      </c>
      <c r="AKC165" s="1" t="s">
        <v>260</v>
      </c>
      <c r="AKD165" s="1" t="s">
        <v>260</v>
      </c>
      <c r="AKE165" s="1" t="s">
        <v>260</v>
      </c>
      <c r="AKF165" s="1" t="s">
        <v>260</v>
      </c>
      <c r="AKG165" s="1" t="s">
        <v>260</v>
      </c>
      <c r="AKH165" s="1" t="s">
        <v>262</v>
      </c>
      <c r="AKI165" s="1" t="s">
        <v>260</v>
      </c>
      <c r="AKJ165" s="1" t="s">
        <v>260</v>
      </c>
      <c r="AKK165" s="1" t="s">
        <v>260</v>
      </c>
      <c r="AKL165" s="1" t="s">
        <v>260</v>
      </c>
      <c r="AKM165" s="1" t="s">
        <v>260</v>
      </c>
      <c r="AKN165" s="1" t="s">
        <v>260</v>
      </c>
      <c r="AKO165" s="1" t="s">
        <v>260</v>
      </c>
      <c r="AKP165" s="1" t="s">
        <v>263</v>
      </c>
      <c r="AKQ165" s="1" t="s">
        <v>260</v>
      </c>
      <c r="AKR165" s="1" t="s">
        <v>260</v>
      </c>
      <c r="AKS165" s="1" t="s">
        <v>260</v>
      </c>
      <c r="AKT165" s="1" t="s">
        <v>260</v>
      </c>
      <c r="AKU165" s="1" t="s">
        <v>260</v>
      </c>
      <c r="AKV165" s="1" t="s">
        <v>260</v>
      </c>
      <c r="AKW165" s="1" t="s">
        <v>260</v>
      </c>
      <c r="AKX165" s="1" t="s">
        <v>260</v>
      </c>
      <c r="AKY165" s="1" t="s">
        <v>260</v>
      </c>
      <c r="AKZ165" s="1" t="s">
        <v>260</v>
      </c>
      <c r="ALA165" s="1" t="s">
        <v>260</v>
      </c>
      <c r="ALB165" s="1" t="s">
        <v>260</v>
      </c>
      <c r="ALC165" s="1" t="s">
        <v>260</v>
      </c>
      <c r="ALD165" s="1" t="s">
        <v>260</v>
      </c>
      <c r="ALE165" s="1" t="s">
        <v>260</v>
      </c>
      <c r="ALF165" s="1" t="s">
        <v>260</v>
      </c>
      <c r="ALG165" s="1" t="s">
        <v>260</v>
      </c>
      <c r="ALH165" s="1" t="s">
        <v>260</v>
      </c>
      <c r="ALI165" s="1" t="s">
        <v>260</v>
      </c>
      <c r="ALJ165" s="1" t="s">
        <v>260</v>
      </c>
      <c r="ALL165" s="11" t="e">
        <f t="shared" si="233"/>
        <v>#DIV/0!</v>
      </c>
      <c r="ALM165" s="28">
        <v>57000</v>
      </c>
      <c r="ALS165" s="60"/>
      <c r="ALT165" s="1">
        <v>1</v>
      </c>
      <c r="AMB165" s="1">
        <v>1</v>
      </c>
      <c r="AMH165" s="403"/>
    </row>
    <row r="166" spans="1:1022" s="1" customFormat="1" ht="15" customHeight="1" x14ac:dyDescent="0.25">
      <c r="A166" s="268"/>
      <c r="B166" s="113">
        <v>164</v>
      </c>
      <c r="C166" s="304" t="s">
        <v>810</v>
      </c>
      <c r="D166" s="304" t="s">
        <v>742</v>
      </c>
      <c r="E166" s="1">
        <v>2004</v>
      </c>
      <c r="F166" s="1">
        <v>1</v>
      </c>
      <c r="G166" s="1">
        <v>1</v>
      </c>
      <c r="J166" s="1">
        <v>1</v>
      </c>
      <c r="K166" s="1">
        <v>1997</v>
      </c>
      <c r="L166" s="1">
        <v>2001</v>
      </c>
      <c r="AA166" s="1">
        <v>1</v>
      </c>
      <c r="AB166" s="1">
        <v>1</v>
      </c>
      <c r="AC166" s="1">
        <v>1</v>
      </c>
      <c r="AD166" s="1">
        <v>1</v>
      </c>
      <c r="AE166" s="1">
        <v>1</v>
      </c>
      <c r="AW166" s="1">
        <v>1</v>
      </c>
      <c r="AY166" s="1">
        <v>1</v>
      </c>
      <c r="BA166" s="1">
        <v>1</v>
      </c>
      <c r="BB166" s="1">
        <v>13</v>
      </c>
      <c r="BE166" s="1">
        <v>1</v>
      </c>
      <c r="BG166" s="1">
        <v>3</v>
      </c>
      <c r="CG166" s="1">
        <v>1</v>
      </c>
      <c r="CH166" s="246"/>
      <c r="CP166" s="1">
        <f t="shared" si="197"/>
        <v>0</v>
      </c>
      <c r="CS166" s="1">
        <f t="shared" si="162"/>
        <v>0</v>
      </c>
      <c r="DO166" s="1">
        <f t="shared" si="198"/>
        <v>0</v>
      </c>
      <c r="DX166" s="1">
        <f t="shared" si="199"/>
        <v>0</v>
      </c>
      <c r="EE166" s="1">
        <f t="shared" si="200"/>
        <v>0</v>
      </c>
      <c r="EH166" s="1">
        <f t="shared" si="201"/>
        <v>0</v>
      </c>
      <c r="FF166" s="116"/>
      <c r="GP166" s="1">
        <f t="shared" si="163"/>
        <v>0</v>
      </c>
      <c r="GY166" s="1">
        <f t="shared" si="202"/>
        <v>0</v>
      </c>
      <c r="HC166" s="1">
        <f t="shared" si="203"/>
        <v>0</v>
      </c>
      <c r="HS166" s="1">
        <f t="shared" si="204"/>
        <v>0</v>
      </c>
      <c r="HX166" s="1">
        <f t="shared" si="164"/>
        <v>0</v>
      </c>
      <c r="ID166" s="1">
        <f t="shared" si="165"/>
        <v>0</v>
      </c>
      <c r="IN166" s="1">
        <f t="shared" si="205"/>
        <v>0</v>
      </c>
      <c r="IW166" s="1">
        <f t="shared" si="206"/>
        <v>0</v>
      </c>
      <c r="IZ166" s="1">
        <f t="shared" si="166"/>
        <v>0</v>
      </c>
      <c r="JJ166" s="1">
        <f t="shared" si="167"/>
        <v>0</v>
      </c>
      <c r="JV166" s="1">
        <f t="shared" si="207"/>
        <v>0</v>
      </c>
      <c r="KB166" s="1">
        <f t="shared" si="208"/>
        <v>0</v>
      </c>
      <c r="LG166" s="1">
        <f t="shared" si="168"/>
        <v>0</v>
      </c>
      <c r="LT166" s="1">
        <f t="shared" si="209"/>
        <v>0</v>
      </c>
      <c r="MA166" s="1">
        <f t="shared" si="210"/>
        <v>0</v>
      </c>
      <c r="MF166" s="1">
        <f t="shared" si="211"/>
        <v>0</v>
      </c>
      <c r="MM166" s="1">
        <f t="shared" si="212"/>
        <v>0</v>
      </c>
      <c r="MS166" s="1">
        <f t="shared" si="213"/>
        <v>0</v>
      </c>
      <c r="MU166" s="115"/>
      <c r="OI166" s="120"/>
      <c r="PD166" s="1">
        <f t="shared" si="169"/>
        <v>0</v>
      </c>
      <c r="QF166" s="1">
        <f t="shared" si="214"/>
        <v>0</v>
      </c>
      <c r="QY166" s="1">
        <f t="shared" si="215"/>
        <v>0</v>
      </c>
      <c r="RK166" s="1">
        <f t="shared" si="216"/>
        <v>0</v>
      </c>
      <c r="SA166" s="1">
        <f t="shared" si="217"/>
        <v>0</v>
      </c>
      <c r="SG166" s="1">
        <f t="shared" si="218"/>
        <v>0</v>
      </c>
      <c r="SO166" s="1">
        <f t="shared" si="219"/>
        <v>0</v>
      </c>
      <c r="TB166" s="1">
        <f t="shared" si="220"/>
        <v>0</v>
      </c>
      <c r="TS166" s="1">
        <f t="shared" si="170"/>
        <v>0</v>
      </c>
      <c r="UD166" s="1">
        <f t="shared" si="171"/>
        <v>0</v>
      </c>
      <c r="UG166" s="1">
        <f t="shared" si="172"/>
        <v>0</v>
      </c>
      <c r="UQ166" s="1">
        <f t="shared" si="221"/>
        <v>0</v>
      </c>
      <c r="VA166" s="1">
        <f t="shared" si="222"/>
        <v>0</v>
      </c>
      <c r="VG166" s="1">
        <f t="shared" si="223"/>
        <v>0</v>
      </c>
      <c r="WY166" s="1">
        <f t="shared" si="173"/>
        <v>0</v>
      </c>
      <c r="XB166" s="1">
        <f t="shared" si="224"/>
        <v>0</v>
      </c>
      <c r="XG166" s="1">
        <f t="shared" si="174"/>
        <v>0</v>
      </c>
      <c r="XI166" s="1">
        <v>1</v>
      </c>
      <c r="XK166" s="108"/>
      <c r="XL166" s="1">
        <f t="shared" si="175"/>
        <v>0</v>
      </c>
      <c r="XM166" s="1">
        <f t="shared" si="176"/>
        <v>0</v>
      </c>
      <c r="XN166" s="1">
        <f t="shared" si="225"/>
        <v>0</v>
      </c>
      <c r="XO166" s="1">
        <f t="shared" si="177"/>
        <v>0</v>
      </c>
      <c r="XP166" s="1">
        <f t="shared" si="226"/>
        <v>0</v>
      </c>
      <c r="XQ166" s="1">
        <f t="shared" si="178"/>
        <v>0</v>
      </c>
      <c r="XR166" s="1">
        <f t="shared" si="179"/>
        <v>0</v>
      </c>
      <c r="XS166" s="1">
        <f t="shared" si="234"/>
        <v>0</v>
      </c>
      <c r="XT166" s="1">
        <f t="shared" si="227"/>
        <v>0</v>
      </c>
      <c r="XU166" s="1">
        <f t="shared" si="180"/>
        <v>0</v>
      </c>
      <c r="XV166" s="1">
        <f t="shared" si="181"/>
        <v>0</v>
      </c>
      <c r="XW166" s="1">
        <f t="shared" si="182"/>
        <v>0</v>
      </c>
      <c r="XX166" s="1">
        <f t="shared" si="183"/>
        <v>0</v>
      </c>
      <c r="XY166" s="1">
        <f t="shared" si="184"/>
        <v>0</v>
      </c>
      <c r="XZ166" s="1">
        <f t="shared" si="185"/>
        <v>0</v>
      </c>
      <c r="YA166" s="1">
        <f t="shared" si="186"/>
        <v>0</v>
      </c>
      <c r="YB166" s="1">
        <f t="shared" si="187"/>
        <v>0</v>
      </c>
      <c r="YC166" s="1">
        <f t="shared" si="188"/>
        <v>1</v>
      </c>
      <c r="YD166" s="132"/>
      <c r="YE166" s="133">
        <f>SUM(XL166:YC166)</f>
        <v>1</v>
      </c>
      <c r="YF166" s="133">
        <f t="shared" si="189"/>
        <v>98000</v>
      </c>
      <c r="YG166" s="130"/>
      <c r="YH166" s="130" t="e">
        <f t="shared" si="190"/>
        <v>#DIV/0!</v>
      </c>
      <c r="YI166" s="129">
        <v>1</v>
      </c>
      <c r="YJ166" s="128">
        <f t="shared" si="191"/>
        <v>98000</v>
      </c>
      <c r="YK166" s="177"/>
      <c r="YL166">
        <v>1</v>
      </c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>
        <f t="shared" si="228"/>
        <v>0</v>
      </c>
      <c r="ACD166" s="25" t="e">
        <f t="shared" si="236"/>
        <v>#DIV/0!</v>
      </c>
      <c r="ACE166" s="11">
        <f t="shared" si="192"/>
        <v>1</v>
      </c>
      <c r="ACF166" s="11">
        <f t="shared" si="193"/>
        <v>98000</v>
      </c>
      <c r="ACG166" s="1">
        <v>5</v>
      </c>
      <c r="ACH166" s="1">
        <v>1</v>
      </c>
      <c r="ACI166" s="11">
        <f t="shared" si="194"/>
        <v>98000</v>
      </c>
      <c r="ACJ166" s="45">
        <v>1</v>
      </c>
      <c r="ACK166" s="13">
        <f t="shared" si="195"/>
        <v>98000</v>
      </c>
      <c r="ACL166">
        <v>1</v>
      </c>
      <c r="ACM166" s="25">
        <f t="shared" si="229"/>
        <v>98000</v>
      </c>
      <c r="ACN166" s="11">
        <f t="shared" si="230"/>
        <v>98000</v>
      </c>
      <c r="ACO166" s="65"/>
      <c r="ACP166" s="1">
        <v>1</v>
      </c>
      <c r="ACQ166" s="1">
        <v>1</v>
      </c>
      <c r="ACR166" s="1" t="s">
        <v>258</v>
      </c>
      <c r="ACZ166" s="1" t="s">
        <v>259</v>
      </c>
      <c r="ADD166" s="1" t="s">
        <v>189</v>
      </c>
      <c r="ADU166" s="1">
        <v>2</v>
      </c>
      <c r="AFL166" s="1">
        <v>1</v>
      </c>
      <c r="AGJ166" s="1">
        <v>98000</v>
      </c>
      <c r="AGK166" s="11">
        <f t="shared" si="235"/>
        <v>0</v>
      </c>
      <c r="AHH166" s="1">
        <v>98000</v>
      </c>
      <c r="AHW166" s="1">
        <v>3</v>
      </c>
      <c r="AHX166" s="1">
        <v>1</v>
      </c>
      <c r="AIH166" s="1">
        <v>1</v>
      </c>
      <c r="AII166" s="1">
        <v>1</v>
      </c>
      <c r="AIJ166" s="1">
        <v>1</v>
      </c>
      <c r="AIW166" s="11"/>
      <c r="AIX166" s="11"/>
      <c r="AIZ166" s="11"/>
      <c r="AJA166" s="1">
        <v>98000</v>
      </c>
      <c r="AJB166" s="1">
        <v>1</v>
      </c>
      <c r="AJC166" s="1">
        <v>1</v>
      </c>
      <c r="AJD166" s="1">
        <v>100</v>
      </c>
      <c r="AJE166" s="45"/>
      <c r="AJF166" s="381">
        <v>98000</v>
      </c>
      <c r="AJG166" s="11">
        <f t="shared" si="196"/>
        <v>98000</v>
      </c>
      <c r="AJH166" s="60"/>
      <c r="AJI166" s="12"/>
      <c r="AJU166" s="1">
        <f t="shared" si="231"/>
        <v>0</v>
      </c>
      <c r="AJX166" s="1">
        <f t="shared" si="232"/>
        <v>0</v>
      </c>
      <c r="AJY166" s="60"/>
      <c r="AJZ166" s="1" t="s">
        <v>260</v>
      </c>
      <c r="AKA166" s="1" t="s">
        <v>260</v>
      </c>
      <c r="AKB166" s="1" t="s">
        <v>261</v>
      </c>
      <c r="AKC166" s="1" t="s">
        <v>260</v>
      </c>
      <c r="AKD166" s="1" t="s">
        <v>260</v>
      </c>
      <c r="AKE166" s="1" t="s">
        <v>260</v>
      </c>
      <c r="AKF166" s="1" t="s">
        <v>260</v>
      </c>
      <c r="AKG166" s="1" t="s">
        <v>260</v>
      </c>
      <c r="AKH166" s="1" t="s">
        <v>262</v>
      </c>
      <c r="AKI166" s="1" t="s">
        <v>260</v>
      </c>
      <c r="AKJ166" s="1" t="s">
        <v>260</v>
      </c>
      <c r="AKK166" s="1" t="s">
        <v>260</v>
      </c>
      <c r="AKL166" s="1" t="s">
        <v>260</v>
      </c>
      <c r="AKM166" s="1" t="s">
        <v>260</v>
      </c>
      <c r="AKN166" s="1" t="s">
        <v>260</v>
      </c>
      <c r="AKO166" s="1" t="s">
        <v>260</v>
      </c>
      <c r="AKP166" s="1" t="s">
        <v>263</v>
      </c>
      <c r="AKQ166" s="1" t="s">
        <v>260</v>
      </c>
      <c r="AKR166" s="1" t="s">
        <v>260</v>
      </c>
      <c r="AKS166" s="1" t="s">
        <v>260</v>
      </c>
      <c r="AKT166" s="1" t="s">
        <v>260</v>
      </c>
      <c r="AKU166" s="1" t="s">
        <v>260</v>
      </c>
      <c r="AKV166" s="1" t="s">
        <v>260</v>
      </c>
      <c r="AKW166" s="1" t="s">
        <v>260</v>
      </c>
      <c r="AKX166" s="1" t="s">
        <v>260</v>
      </c>
      <c r="AKY166" s="1" t="s">
        <v>260</v>
      </c>
      <c r="AKZ166" s="1" t="s">
        <v>260</v>
      </c>
      <c r="ALA166" s="1" t="s">
        <v>260</v>
      </c>
      <c r="ALB166" s="1" t="s">
        <v>260</v>
      </c>
      <c r="ALC166" s="1" t="s">
        <v>260</v>
      </c>
      <c r="ALD166" s="1" t="s">
        <v>260</v>
      </c>
      <c r="ALE166" s="1" t="s">
        <v>260</v>
      </c>
      <c r="ALF166" s="1" t="s">
        <v>260</v>
      </c>
      <c r="ALG166" s="1" t="s">
        <v>260</v>
      </c>
      <c r="ALH166" s="1" t="s">
        <v>260</v>
      </c>
      <c r="ALI166" s="1" t="s">
        <v>260</v>
      </c>
      <c r="ALJ166" s="1" t="s">
        <v>260</v>
      </c>
      <c r="ALL166" s="11" t="e">
        <f t="shared" si="233"/>
        <v>#DIV/0!</v>
      </c>
      <c r="ALM166" s="28">
        <v>98000</v>
      </c>
      <c r="ALS166" s="60"/>
      <c r="ALT166" s="1">
        <v>1</v>
      </c>
      <c r="ALW166" s="1">
        <v>1</v>
      </c>
      <c r="AMB166" s="1">
        <v>1</v>
      </c>
      <c r="AMH166" s="403"/>
    </row>
    <row r="167" spans="1:1022" s="1" customFormat="1" ht="15" customHeight="1" x14ac:dyDescent="0.25">
      <c r="A167" s="268"/>
      <c r="B167" s="113">
        <v>165</v>
      </c>
      <c r="C167" s="304" t="s">
        <v>810</v>
      </c>
      <c r="D167" s="304" t="s">
        <v>844</v>
      </c>
      <c r="E167" s="1">
        <v>2004</v>
      </c>
      <c r="F167" s="1">
        <v>1</v>
      </c>
      <c r="G167" s="1">
        <v>1</v>
      </c>
      <c r="J167" s="1">
        <v>1</v>
      </c>
      <c r="K167" s="1">
        <v>2000</v>
      </c>
      <c r="L167" s="1">
        <v>2001</v>
      </c>
      <c r="AD167" s="1">
        <v>1</v>
      </c>
      <c r="AE167" s="1">
        <v>1</v>
      </c>
      <c r="AW167" s="1">
        <v>1</v>
      </c>
      <c r="AY167" s="1">
        <v>1</v>
      </c>
      <c r="BA167" s="1">
        <v>1</v>
      </c>
      <c r="BB167" s="1">
        <v>13</v>
      </c>
      <c r="BE167" s="1">
        <v>1</v>
      </c>
      <c r="BG167" s="1">
        <v>3</v>
      </c>
      <c r="CG167" s="1">
        <v>1</v>
      </c>
      <c r="CH167" s="246"/>
      <c r="CP167" s="1">
        <f t="shared" si="197"/>
        <v>0</v>
      </c>
      <c r="CS167" s="1">
        <f t="shared" si="162"/>
        <v>0</v>
      </c>
      <c r="DO167" s="1">
        <f t="shared" si="198"/>
        <v>0</v>
      </c>
      <c r="DX167" s="1">
        <f t="shared" si="199"/>
        <v>0</v>
      </c>
      <c r="EE167" s="1">
        <f t="shared" si="200"/>
        <v>0</v>
      </c>
      <c r="EH167" s="1">
        <f t="shared" si="201"/>
        <v>0</v>
      </c>
      <c r="FF167" s="116"/>
      <c r="GP167" s="1">
        <f t="shared" si="163"/>
        <v>0</v>
      </c>
      <c r="GY167" s="1">
        <f t="shared" si="202"/>
        <v>0</v>
      </c>
      <c r="HC167" s="1">
        <f t="shared" si="203"/>
        <v>0</v>
      </c>
      <c r="HS167" s="1">
        <f t="shared" si="204"/>
        <v>0</v>
      </c>
      <c r="HX167" s="1">
        <f t="shared" si="164"/>
        <v>0</v>
      </c>
      <c r="ID167" s="1">
        <f t="shared" si="165"/>
        <v>0</v>
      </c>
      <c r="IN167" s="1">
        <f t="shared" si="205"/>
        <v>0</v>
      </c>
      <c r="IW167" s="1">
        <f t="shared" si="206"/>
        <v>0</v>
      </c>
      <c r="IZ167" s="1">
        <f t="shared" si="166"/>
        <v>0</v>
      </c>
      <c r="JJ167" s="1">
        <f t="shared" si="167"/>
        <v>0</v>
      </c>
      <c r="JV167" s="1">
        <f t="shared" si="207"/>
        <v>0</v>
      </c>
      <c r="KB167" s="1">
        <f t="shared" si="208"/>
        <v>0</v>
      </c>
      <c r="LG167" s="1">
        <f t="shared" si="168"/>
        <v>0</v>
      </c>
      <c r="LT167" s="1">
        <f t="shared" si="209"/>
        <v>0</v>
      </c>
      <c r="MA167" s="1">
        <f t="shared" si="210"/>
        <v>0</v>
      </c>
      <c r="MF167" s="1">
        <f t="shared" si="211"/>
        <v>0</v>
      </c>
      <c r="MM167" s="1">
        <f t="shared" si="212"/>
        <v>0</v>
      </c>
      <c r="MS167" s="1">
        <f t="shared" si="213"/>
        <v>0</v>
      </c>
      <c r="MU167" s="115"/>
      <c r="OI167" s="120"/>
      <c r="PD167" s="1">
        <f t="shared" si="169"/>
        <v>0</v>
      </c>
      <c r="QF167" s="1">
        <f t="shared" si="214"/>
        <v>0</v>
      </c>
      <c r="QY167" s="1">
        <f t="shared" si="215"/>
        <v>0</v>
      </c>
      <c r="RK167" s="1">
        <f t="shared" si="216"/>
        <v>0</v>
      </c>
      <c r="SA167" s="1">
        <f t="shared" si="217"/>
        <v>0</v>
      </c>
      <c r="SG167" s="1">
        <f t="shared" si="218"/>
        <v>0</v>
      </c>
      <c r="SO167" s="1">
        <f t="shared" si="219"/>
        <v>0</v>
      </c>
      <c r="TB167" s="1">
        <f t="shared" si="220"/>
        <v>0</v>
      </c>
      <c r="TS167" s="1">
        <f t="shared" si="170"/>
        <v>0</v>
      </c>
      <c r="UD167" s="1">
        <f t="shared" si="171"/>
        <v>0</v>
      </c>
      <c r="UG167" s="1">
        <f t="shared" si="172"/>
        <v>0</v>
      </c>
      <c r="UQ167" s="1">
        <f t="shared" si="221"/>
        <v>0</v>
      </c>
      <c r="VA167" s="1">
        <f t="shared" si="222"/>
        <v>0</v>
      </c>
      <c r="VG167" s="1">
        <f t="shared" si="223"/>
        <v>0</v>
      </c>
      <c r="WY167" s="1">
        <f t="shared" si="173"/>
        <v>0</v>
      </c>
      <c r="XB167" s="1">
        <f t="shared" si="224"/>
        <v>0</v>
      </c>
      <c r="XG167" s="1">
        <f t="shared" si="174"/>
        <v>0</v>
      </c>
      <c r="XI167" s="1">
        <v>1</v>
      </c>
      <c r="XK167" s="108"/>
      <c r="XL167" s="1">
        <f t="shared" si="175"/>
        <v>0</v>
      </c>
      <c r="XM167" s="1">
        <f t="shared" si="176"/>
        <v>0</v>
      </c>
      <c r="XN167" s="1">
        <f t="shared" si="225"/>
        <v>0</v>
      </c>
      <c r="XO167" s="1">
        <f t="shared" si="177"/>
        <v>0</v>
      </c>
      <c r="XP167" s="1">
        <f t="shared" si="226"/>
        <v>0</v>
      </c>
      <c r="XQ167" s="1">
        <f t="shared" si="178"/>
        <v>0</v>
      </c>
      <c r="XR167" s="1">
        <f t="shared" si="179"/>
        <v>0</v>
      </c>
      <c r="XS167" s="1">
        <f t="shared" si="234"/>
        <v>0</v>
      </c>
      <c r="XT167" s="1">
        <f t="shared" si="227"/>
        <v>0</v>
      </c>
      <c r="XU167" s="1">
        <f t="shared" si="180"/>
        <v>0</v>
      </c>
      <c r="XV167" s="1">
        <f t="shared" si="181"/>
        <v>0</v>
      </c>
      <c r="XW167" s="1">
        <f t="shared" si="182"/>
        <v>0</v>
      </c>
      <c r="XX167" s="1">
        <f t="shared" si="183"/>
        <v>0</v>
      </c>
      <c r="XY167" s="1">
        <f t="shared" si="184"/>
        <v>0</v>
      </c>
      <c r="XZ167" s="1">
        <f t="shared" si="185"/>
        <v>0</v>
      </c>
      <c r="YA167" s="1">
        <f t="shared" si="186"/>
        <v>0</v>
      </c>
      <c r="YB167" s="1">
        <f t="shared" si="187"/>
        <v>0</v>
      </c>
      <c r="YC167" s="1">
        <f t="shared" si="188"/>
        <v>1</v>
      </c>
      <c r="YD167" s="132"/>
      <c r="YE167" s="133">
        <f>SUM(XL167:YC167)</f>
        <v>1</v>
      </c>
      <c r="YF167" s="133">
        <f t="shared" si="189"/>
        <v>52000</v>
      </c>
      <c r="YG167" s="130">
        <v>1</v>
      </c>
      <c r="YH167" s="130">
        <f t="shared" si="190"/>
        <v>52000</v>
      </c>
      <c r="YI167" s="129">
        <v>1</v>
      </c>
      <c r="YJ167" s="128">
        <f t="shared" si="191"/>
        <v>52000</v>
      </c>
      <c r="YK167" s="177"/>
      <c r="YL167">
        <v>1</v>
      </c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>
        <f t="shared" si="228"/>
        <v>0</v>
      </c>
      <c r="ACD167" s="25" t="e">
        <f t="shared" si="236"/>
        <v>#DIV/0!</v>
      </c>
      <c r="ACE167" s="11">
        <f t="shared" si="192"/>
        <v>1</v>
      </c>
      <c r="ACF167" s="11">
        <f t="shared" si="193"/>
        <v>52000</v>
      </c>
      <c r="ACG167" s="1">
        <v>5</v>
      </c>
      <c r="ACH167" s="1">
        <v>1</v>
      </c>
      <c r="ACI167" s="11">
        <f t="shared" si="194"/>
        <v>52000</v>
      </c>
      <c r="ACJ167" s="45">
        <v>1</v>
      </c>
      <c r="ACK167" s="13">
        <f t="shared" si="195"/>
        <v>52000</v>
      </c>
      <c r="ACL167">
        <v>1</v>
      </c>
      <c r="ACM167" s="25">
        <f t="shared" si="229"/>
        <v>52000</v>
      </c>
      <c r="ACN167" s="11">
        <f t="shared" si="230"/>
        <v>52000</v>
      </c>
      <c r="ACO167" s="65"/>
      <c r="ACP167" s="1">
        <v>1</v>
      </c>
      <c r="ACQ167" s="1">
        <v>1</v>
      </c>
      <c r="ACR167" s="1" t="s">
        <v>258</v>
      </c>
      <c r="ACZ167" s="1" t="s">
        <v>259</v>
      </c>
      <c r="ADD167" s="1" t="s">
        <v>189</v>
      </c>
      <c r="ADU167" s="1">
        <v>2</v>
      </c>
      <c r="AFL167" s="1">
        <v>1</v>
      </c>
      <c r="AGJ167" s="1">
        <v>52000</v>
      </c>
      <c r="AGK167" s="11">
        <f t="shared" si="235"/>
        <v>0</v>
      </c>
      <c r="AHH167" s="1">
        <v>52000</v>
      </c>
      <c r="AII167" s="1">
        <v>2</v>
      </c>
      <c r="AIJ167" s="1">
        <v>1</v>
      </c>
      <c r="AIW167" s="11"/>
      <c r="AIX167" s="11"/>
      <c r="AIZ167" s="11"/>
      <c r="AJA167" s="1">
        <v>52000</v>
      </c>
      <c r="AJB167" s="1">
        <v>1</v>
      </c>
      <c r="AJC167" s="1">
        <v>1</v>
      </c>
      <c r="AJD167" s="1">
        <v>100</v>
      </c>
      <c r="AJE167" s="45"/>
      <c r="AJF167" s="381">
        <v>52000</v>
      </c>
      <c r="AJG167" s="11">
        <f t="shared" si="196"/>
        <v>52000</v>
      </c>
      <c r="AJH167" s="60"/>
      <c r="AJI167" s="12"/>
      <c r="AJU167" s="1">
        <f t="shared" si="231"/>
        <v>0</v>
      </c>
      <c r="AJX167" s="1">
        <f t="shared" si="232"/>
        <v>0</v>
      </c>
      <c r="AJY167" s="60"/>
      <c r="AJZ167" s="1" t="s">
        <v>260</v>
      </c>
      <c r="AKA167" s="1" t="s">
        <v>260</v>
      </c>
      <c r="AKB167" s="1" t="s">
        <v>261</v>
      </c>
      <c r="AKC167" s="1" t="s">
        <v>260</v>
      </c>
      <c r="AKD167" s="1" t="s">
        <v>260</v>
      </c>
      <c r="AKE167" s="1" t="s">
        <v>260</v>
      </c>
      <c r="AKF167" s="1" t="s">
        <v>260</v>
      </c>
      <c r="AKG167" s="1" t="s">
        <v>260</v>
      </c>
      <c r="AKH167" s="1" t="s">
        <v>262</v>
      </c>
      <c r="AKI167" s="1" t="s">
        <v>260</v>
      </c>
      <c r="AKJ167" s="1" t="s">
        <v>260</v>
      </c>
      <c r="AKK167" s="1" t="s">
        <v>260</v>
      </c>
      <c r="AKL167" s="1" t="s">
        <v>260</v>
      </c>
      <c r="AKM167" s="1" t="s">
        <v>260</v>
      </c>
      <c r="AKN167" s="1" t="s">
        <v>260</v>
      </c>
      <c r="AKO167" s="1" t="s">
        <v>260</v>
      </c>
      <c r="AKP167" s="1" t="s">
        <v>263</v>
      </c>
      <c r="AKQ167" s="1" t="s">
        <v>260</v>
      </c>
      <c r="AKR167" s="1" t="s">
        <v>260</v>
      </c>
      <c r="AKS167" s="1" t="s">
        <v>260</v>
      </c>
      <c r="AKT167" s="1" t="s">
        <v>260</v>
      </c>
      <c r="AKU167" s="1" t="s">
        <v>260</v>
      </c>
      <c r="AKV167" s="1" t="s">
        <v>260</v>
      </c>
      <c r="AKW167" s="1" t="s">
        <v>260</v>
      </c>
      <c r="AKX167" s="1" t="s">
        <v>260</v>
      </c>
      <c r="AKY167" s="1" t="s">
        <v>260</v>
      </c>
      <c r="AKZ167" s="1" t="s">
        <v>260</v>
      </c>
      <c r="ALA167" s="1" t="s">
        <v>260</v>
      </c>
      <c r="ALB167" s="1" t="s">
        <v>260</v>
      </c>
      <c r="ALC167" s="1" t="s">
        <v>260</v>
      </c>
      <c r="ALD167" s="1" t="s">
        <v>260</v>
      </c>
      <c r="ALE167" s="1" t="s">
        <v>260</v>
      </c>
      <c r="ALF167" s="1" t="s">
        <v>260</v>
      </c>
      <c r="ALG167" s="1" t="s">
        <v>260</v>
      </c>
      <c r="ALH167" s="1" t="s">
        <v>260</v>
      </c>
      <c r="ALI167" s="1" t="s">
        <v>260</v>
      </c>
      <c r="ALJ167" s="1" t="s">
        <v>260</v>
      </c>
      <c r="ALL167" s="11" t="e">
        <f t="shared" si="233"/>
        <v>#DIV/0!</v>
      </c>
      <c r="ALM167" s="28">
        <v>52000</v>
      </c>
      <c r="ALS167" s="60"/>
      <c r="ALT167" s="1">
        <v>1</v>
      </c>
      <c r="AMB167" s="1">
        <v>1</v>
      </c>
      <c r="AMH167" s="403"/>
    </row>
    <row r="168" spans="1:1022" s="1" customFormat="1" ht="15" customHeight="1" x14ac:dyDescent="0.25">
      <c r="A168" s="268"/>
      <c r="B168" s="113">
        <v>166</v>
      </c>
      <c r="C168" s="304" t="s">
        <v>810</v>
      </c>
      <c r="D168" s="304" t="s">
        <v>744</v>
      </c>
      <c r="E168" s="1">
        <v>2004</v>
      </c>
      <c r="F168" s="1">
        <v>1</v>
      </c>
      <c r="G168" s="1">
        <v>1</v>
      </c>
      <c r="J168" s="1">
        <v>1</v>
      </c>
      <c r="K168" s="1">
        <v>1997</v>
      </c>
      <c r="L168" s="1">
        <v>2001</v>
      </c>
      <c r="AA168" s="1">
        <v>1</v>
      </c>
      <c r="AB168" s="1">
        <v>1</v>
      </c>
      <c r="AC168" s="1">
        <v>1</v>
      </c>
      <c r="AD168" s="1">
        <v>1</v>
      </c>
      <c r="AE168" s="1">
        <v>1</v>
      </c>
      <c r="AW168" s="1">
        <v>1</v>
      </c>
      <c r="AY168" s="1">
        <v>1</v>
      </c>
      <c r="BA168" s="1">
        <v>1</v>
      </c>
      <c r="BB168" s="1">
        <v>13</v>
      </c>
      <c r="BE168" s="1">
        <v>1</v>
      </c>
      <c r="BG168" s="1">
        <v>3</v>
      </c>
      <c r="CG168" s="1">
        <v>1</v>
      </c>
      <c r="CH168" s="246"/>
      <c r="CP168" s="1">
        <f t="shared" si="197"/>
        <v>0</v>
      </c>
      <c r="CS168" s="1">
        <f t="shared" si="162"/>
        <v>0</v>
      </c>
      <c r="DO168" s="1">
        <f t="shared" si="198"/>
        <v>0</v>
      </c>
      <c r="DX168" s="1">
        <f t="shared" si="199"/>
        <v>0</v>
      </c>
      <c r="EE168" s="1">
        <f t="shared" si="200"/>
        <v>0</v>
      </c>
      <c r="EH168" s="1">
        <f t="shared" si="201"/>
        <v>0</v>
      </c>
      <c r="FF168" s="116"/>
      <c r="GP168" s="1">
        <f t="shared" si="163"/>
        <v>0</v>
      </c>
      <c r="GY168" s="1">
        <f t="shared" si="202"/>
        <v>0</v>
      </c>
      <c r="HC168" s="1">
        <f t="shared" si="203"/>
        <v>0</v>
      </c>
      <c r="HS168" s="1">
        <f t="shared" si="204"/>
        <v>0</v>
      </c>
      <c r="HX168" s="1">
        <f t="shared" si="164"/>
        <v>0</v>
      </c>
      <c r="ID168" s="1">
        <f t="shared" si="165"/>
        <v>0</v>
      </c>
      <c r="IN168" s="1">
        <f t="shared" si="205"/>
        <v>0</v>
      </c>
      <c r="IW168" s="1">
        <f t="shared" si="206"/>
        <v>0</v>
      </c>
      <c r="IZ168" s="1">
        <f t="shared" si="166"/>
        <v>0</v>
      </c>
      <c r="JJ168" s="1">
        <f t="shared" si="167"/>
        <v>0</v>
      </c>
      <c r="JV168" s="1">
        <f t="shared" si="207"/>
        <v>0</v>
      </c>
      <c r="KB168" s="1">
        <f t="shared" si="208"/>
        <v>0</v>
      </c>
      <c r="LG168" s="1">
        <f t="shared" si="168"/>
        <v>0</v>
      </c>
      <c r="LT168" s="1">
        <f t="shared" si="209"/>
        <v>0</v>
      </c>
      <c r="MA168" s="1">
        <f t="shared" si="210"/>
        <v>0</v>
      </c>
      <c r="MF168" s="1">
        <f t="shared" si="211"/>
        <v>0</v>
      </c>
      <c r="MM168" s="1">
        <f t="shared" si="212"/>
        <v>0</v>
      </c>
      <c r="MS168" s="1">
        <f t="shared" si="213"/>
        <v>0</v>
      </c>
      <c r="MU168" s="115"/>
      <c r="OI168" s="120"/>
      <c r="PD168" s="1">
        <f t="shared" si="169"/>
        <v>0</v>
      </c>
      <c r="QF168" s="1">
        <f t="shared" si="214"/>
        <v>0</v>
      </c>
      <c r="QY168" s="1">
        <f t="shared" si="215"/>
        <v>0</v>
      </c>
      <c r="RK168" s="1">
        <f t="shared" si="216"/>
        <v>0</v>
      </c>
      <c r="SA168" s="1">
        <f t="shared" si="217"/>
        <v>0</v>
      </c>
      <c r="SG168" s="1">
        <f t="shared" si="218"/>
        <v>0</v>
      </c>
      <c r="SO168" s="1">
        <f t="shared" si="219"/>
        <v>0</v>
      </c>
      <c r="TB168" s="1">
        <f t="shared" si="220"/>
        <v>0</v>
      </c>
      <c r="TS168" s="1">
        <f t="shared" si="170"/>
        <v>0</v>
      </c>
      <c r="UD168" s="1">
        <f t="shared" si="171"/>
        <v>0</v>
      </c>
      <c r="UG168" s="1">
        <f t="shared" si="172"/>
        <v>0</v>
      </c>
      <c r="UQ168" s="1">
        <f t="shared" si="221"/>
        <v>0</v>
      </c>
      <c r="VA168" s="1">
        <f t="shared" si="222"/>
        <v>0</v>
      </c>
      <c r="VG168" s="1">
        <f t="shared" si="223"/>
        <v>0</v>
      </c>
      <c r="WY168" s="1">
        <f t="shared" si="173"/>
        <v>0</v>
      </c>
      <c r="XB168" s="1">
        <f t="shared" si="224"/>
        <v>0</v>
      </c>
      <c r="XG168" s="1">
        <f t="shared" si="174"/>
        <v>0</v>
      </c>
      <c r="XK168" s="108"/>
      <c r="XL168" s="1">
        <f t="shared" si="175"/>
        <v>0</v>
      </c>
      <c r="XM168" s="1">
        <f t="shared" si="176"/>
        <v>0</v>
      </c>
      <c r="XN168" s="1">
        <f t="shared" si="225"/>
        <v>0</v>
      </c>
      <c r="XO168" s="1">
        <f t="shared" si="177"/>
        <v>0</v>
      </c>
      <c r="XP168" s="1">
        <f t="shared" si="226"/>
        <v>0</v>
      </c>
      <c r="XQ168" s="1">
        <f t="shared" si="178"/>
        <v>0</v>
      </c>
      <c r="XR168" s="1">
        <f t="shared" si="179"/>
        <v>0</v>
      </c>
      <c r="XS168" s="1">
        <f t="shared" si="234"/>
        <v>0</v>
      </c>
      <c r="XT168" s="1">
        <f t="shared" si="227"/>
        <v>0</v>
      </c>
      <c r="XU168" s="1">
        <f t="shared" si="180"/>
        <v>0</v>
      </c>
      <c r="XV168" s="1">
        <f t="shared" si="181"/>
        <v>0</v>
      </c>
      <c r="XW168" s="1">
        <f t="shared" si="182"/>
        <v>0</v>
      </c>
      <c r="XX168" s="1">
        <f t="shared" si="183"/>
        <v>0</v>
      </c>
      <c r="XY168" s="1">
        <f t="shared" si="184"/>
        <v>0</v>
      </c>
      <c r="XZ168" s="1">
        <f t="shared" si="185"/>
        <v>0</v>
      </c>
      <c r="YA168" s="1">
        <f t="shared" si="186"/>
        <v>0</v>
      </c>
      <c r="YB168" s="1">
        <f t="shared" si="187"/>
        <v>0</v>
      </c>
      <c r="YC168" s="1">
        <f t="shared" si="188"/>
        <v>0</v>
      </c>
      <c r="YD168" s="132"/>
      <c r="YE168" s="133"/>
      <c r="YF168" s="133" t="e">
        <f t="shared" si="189"/>
        <v>#DIV/0!</v>
      </c>
      <c r="YG168" s="130"/>
      <c r="YH168" s="130" t="e">
        <f t="shared" si="190"/>
        <v>#DIV/0!</v>
      </c>
      <c r="YI168" s="129"/>
      <c r="YJ168" s="128" t="e">
        <f t="shared" si="191"/>
        <v>#DIV/0!</v>
      </c>
      <c r="YK168" s="177"/>
      <c r="YL168">
        <v>1</v>
      </c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>
        <f t="shared" si="228"/>
        <v>0</v>
      </c>
      <c r="ACD168" s="25" t="e">
        <f t="shared" si="236"/>
        <v>#DIV/0!</v>
      </c>
      <c r="ACE168" s="11">
        <f t="shared" si="192"/>
        <v>0</v>
      </c>
      <c r="ACF168" s="11" t="e">
        <f t="shared" si="193"/>
        <v>#DIV/0!</v>
      </c>
      <c r="ACG168" s="1">
        <v>5</v>
      </c>
      <c r="ACH168" s="1">
        <v>1</v>
      </c>
      <c r="ACI168" s="11">
        <f t="shared" si="194"/>
        <v>206000</v>
      </c>
      <c r="ACJ168" s="45">
        <v>1</v>
      </c>
      <c r="ACK168" s="13">
        <f t="shared" si="195"/>
        <v>206000</v>
      </c>
      <c r="ACL168">
        <v>1</v>
      </c>
      <c r="ACM168" s="25">
        <f t="shared" si="229"/>
        <v>206000</v>
      </c>
      <c r="ACN168" s="11">
        <f t="shared" si="230"/>
        <v>206000</v>
      </c>
      <c r="ACO168" s="65"/>
      <c r="ACP168" s="1">
        <v>1</v>
      </c>
      <c r="ACQ168" s="1">
        <v>1</v>
      </c>
      <c r="ACR168" s="1" t="s">
        <v>258</v>
      </c>
      <c r="ACZ168" s="1" t="s">
        <v>259</v>
      </c>
      <c r="ADD168" s="1" t="s">
        <v>189</v>
      </c>
      <c r="ADU168" s="1">
        <v>2</v>
      </c>
      <c r="AFL168" s="1">
        <v>1</v>
      </c>
      <c r="AGJ168" s="1">
        <v>206000</v>
      </c>
      <c r="AGK168" s="11">
        <f t="shared" si="235"/>
        <v>0</v>
      </c>
      <c r="AHH168" s="1">
        <v>206000</v>
      </c>
      <c r="AHW168" s="1">
        <v>1</v>
      </c>
      <c r="AHX168" s="1">
        <v>1</v>
      </c>
      <c r="AHY168" s="1">
        <v>3</v>
      </c>
      <c r="AHZ168" s="1">
        <v>1</v>
      </c>
      <c r="AIE168" s="1">
        <v>1</v>
      </c>
      <c r="AIF168" s="1">
        <v>1</v>
      </c>
      <c r="AIH168" s="1">
        <v>1</v>
      </c>
      <c r="AII168" s="1">
        <v>1</v>
      </c>
      <c r="AIJ168" s="1">
        <v>1</v>
      </c>
      <c r="AIW168" s="11"/>
      <c r="AIX168" s="11"/>
      <c r="AIZ168" s="11"/>
      <c r="AJA168" s="1">
        <v>206000</v>
      </c>
      <c r="AJB168" s="1">
        <v>1</v>
      </c>
      <c r="AJC168" s="1">
        <v>1</v>
      </c>
      <c r="AJD168" s="1">
        <v>100</v>
      </c>
      <c r="AJE168" s="45"/>
      <c r="AJF168" s="381">
        <v>206000</v>
      </c>
      <c r="AJG168" s="11" t="e">
        <f t="shared" si="196"/>
        <v>#DIV/0!</v>
      </c>
      <c r="AJH168" s="60"/>
      <c r="AJI168" s="12"/>
      <c r="AJU168" s="1">
        <f t="shared" si="231"/>
        <v>0</v>
      </c>
      <c r="AJX168" s="1">
        <f t="shared" si="232"/>
        <v>0</v>
      </c>
      <c r="AJY168" s="60"/>
      <c r="AJZ168" s="1" t="s">
        <v>260</v>
      </c>
      <c r="AKA168" s="1" t="s">
        <v>260</v>
      </c>
      <c r="AKB168" s="1" t="s">
        <v>261</v>
      </c>
      <c r="AKC168" s="1" t="s">
        <v>260</v>
      </c>
      <c r="AKD168" s="1" t="s">
        <v>260</v>
      </c>
      <c r="AKE168" s="1" t="s">
        <v>260</v>
      </c>
      <c r="AKF168" s="1" t="s">
        <v>260</v>
      </c>
      <c r="AKG168" s="1" t="s">
        <v>260</v>
      </c>
      <c r="AKH168" s="1" t="s">
        <v>262</v>
      </c>
      <c r="AKI168" s="1" t="s">
        <v>260</v>
      </c>
      <c r="AKJ168" s="1" t="s">
        <v>260</v>
      </c>
      <c r="AKK168" s="1" t="s">
        <v>260</v>
      </c>
      <c r="AKL168" s="1" t="s">
        <v>260</v>
      </c>
      <c r="AKM168" s="1" t="s">
        <v>260</v>
      </c>
      <c r="AKN168" s="1" t="s">
        <v>260</v>
      </c>
      <c r="AKO168" s="1" t="s">
        <v>260</v>
      </c>
      <c r="AKP168" s="1" t="s">
        <v>263</v>
      </c>
      <c r="AKQ168" s="1" t="s">
        <v>260</v>
      </c>
      <c r="AKR168" s="1" t="s">
        <v>260</v>
      </c>
      <c r="AKS168" s="1" t="s">
        <v>260</v>
      </c>
      <c r="AKT168" s="1" t="s">
        <v>260</v>
      </c>
      <c r="AKU168" s="1" t="s">
        <v>260</v>
      </c>
      <c r="AKV168" s="1" t="s">
        <v>260</v>
      </c>
      <c r="AKW168" s="1" t="s">
        <v>260</v>
      </c>
      <c r="AKX168" s="1" t="s">
        <v>260</v>
      </c>
      <c r="AKY168" s="1" t="s">
        <v>260</v>
      </c>
      <c r="AKZ168" s="1" t="s">
        <v>260</v>
      </c>
      <c r="ALA168" s="1" t="s">
        <v>260</v>
      </c>
      <c r="ALB168" s="1" t="s">
        <v>260</v>
      </c>
      <c r="ALC168" s="1" t="s">
        <v>260</v>
      </c>
      <c r="ALD168" s="1" t="s">
        <v>260</v>
      </c>
      <c r="ALE168" s="1" t="s">
        <v>260</v>
      </c>
      <c r="ALF168" s="1" t="s">
        <v>260</v>
      </c>
      <c r="ALG168" s="1" t="s">
        <v>260</v>
      </c>
      <c r="ALH168" s="1" t="s">
        <v>260</v>
      </c>
      <c r="ALI168" s="1" t="s">
        <v>260</v>
      </c>
      <c r="ALJ168" s="1" t="s">
        <v>260</v>
      </c>
      <c r="ALL168" s="11" t="e">
        <f t="shared" si="233"/>
        <v>#DIV/0!</v>
      </c>
      <c r="ALM168" s="28">
        <v>206000</v>
      </c>
      <c r="ALS168" s="60"/>
      <c r="ALT168" s="1">
        <v>1</v>
      </c>
      <c r="ALX168" s="1">
        <v>1</v>
      </c>
      <c r="AMB168" s="1">
        <v>1</v>
      </c>
      <c r="AMH168" s="403"/>
    </row>
    <row r="169" spans="1:1022" s="1" customFormat="1" ht="15" customHeight="1" x14ac:dyDescent="0.25">
      <c r="A169" s="268"/>
      <c r="B169" s="113">
        <v>167</v>
      </c>
      <c r="C169" s="304" t="s">
        <v>810</v>
      </c>
      <c r="D169" s="304" t="s">
        <v>745</v>
      </c>
      <c r="E169" s="1">
        <v>2004</v>
      </c>
      <c r="F169" s="1">
        <v>1</v>
      </c>
      <c r="G169" s="1">
        <v>1</v>
      </c>
      <c r="J169" s="1">
        <v>1</v>
      </c>
      <c r="K169" s="1">
        <v>1997</v>
      </c>
      <c r="L169" s="1">
        <v>2000</v>
      </c>
      <c r="AA169" s="1">
        <v>1</v>
      </c>
      <c r="AB169" s="1">
        <v>1</v>
      </c>
      <c r="AC169" s="1">
        <v>1</v>
      </c>
      <c r="AD169" s="1">
        <v>1</v>
      </c>
      <c r="AW169" s="1">
        <v>1</v>
      </c>
      <c r="AY169" s="1">
        <v>1</v>
      </c>
      <c r="BA169" s="1">
        <v>1</v>
      </c>
      <c r="BB169" s="1">
        <v>13</v>
      </c>
      <c r="BE169" s="1">
        <v>1</v>
      </c>
      <c r="BG169" s="1">
        <v>3</v>
      </c>
      <c r="CG169" s="1">
        <v>1</v>
      </c>
      <c r="CH169" s="246"/>
      <c r="CP169" s="1">
        <f t="shared" si="197"/>
        <v>0</v>
      </c>
      <c r="CS169" s="1">
        <f t="shared" si="162"/>
        <v>0</v>
      </c>
      <c r="DO169" s="1">
        <f t="shared" si="198"/>
        <v>0</v>
      </c>
      <c r="DX169" s="1">
        <f t="shared" si="199"/>
        <v>0</v>
      </c>
      <c r="EE169" s="1">
        <f t="shared" si="200"/>
        <v>0</v>
      </c>
      <c r="EH169" s="1">
        <f t="shared" si="201"/>
        <v>0</v>
      </c>
      <c r="FF169" s="116"/>
      <c r="GP169" s="1">
        <f t="shared" si="163"/>
        <v>0</v>
      </c>
      <c r="GY169" s="1">
        <f t="shared" si="202"/>
        <v>0</v>
      </c>
      <c r="HC169" s="1">
        <f t="shared" si="203"/>
        <v>0</v>
      </c>
      <c r="HS169" s="1">
        <f t="shared" si="204"/>
        <v>0</v>
      </c>
      <c r="HX169" s="1">
        <f t="shared" si="164"/>
        <v>0</v>
      </c>
      <c r="ID169" s="1">
        <f t="shared" si="165"/>
        <v>0</v>
      </c>
      <c r="IN169" s="1">
        <f t="shared" si="205"/>
        <v>0</v>
      </c>
      <c r="IW169" s="1">
        <f t="shared" si="206"/>
        <v>0</v>
      </c>
      <c r="IZ169" s="1">
        <f t="shared" si="166"/>
        <v>0</v>
      </c>
      <c r="JJ169" s="1">
        <f t="shared" si="167"/>
        <v>0</v>
      </c>
      <c r="JV169" s="1">
        <f t="shared" si="207"/>
        <v>0</v>
      </c>
      <c r="KB169" s="1">
        <f t="shared" si="208"/>
        <v>0</v>
      </c>
      <c r="LG169" s="1">
        <f t="shared" si="168"/>
        <v>0</v>
      </c>
      <c r="LT169" s="1">
        <f t="shared" si="209"/>
        <v>0</v>
      </c>
      <c r="MA169" s="1">
        <f t="shared" si="210"/>
        <v>0</v>
      </c>
      <c r="MF169" s="1">
        <f t="shared" si="211"/>
        <v>0</v>
      </c>
      <c r="MM169" s="1">
        <f t="shared" si="212"/>
        <v>0</v>
      </c>
      <c r="MS169" s="1">
        <f t="shared" si="213"/>
        <v>0</v>
      </c>
      <c r="MU169" s="115"/>
      <c r="OI169" s="120"/>
      <c r="PD169" s="1">
        <f t="shared" si="169"/>
        <v>0</v>
      </c>
      <c r="QF169" s="1">
        <f t="shared" si="214"/>
        <v>0</v>
      </c>
      <c r="QY169" s="1">
        <f t="shared" si="215"/>
        <v>0</v>
      </c>
      <c r="RK169" s="1">
        <f t="shared" si="216"/>
        <v>0</v>
      </c>
      <c r="SA169" s="1">
        <f t="shared" si="217"/>
        <v>0</v>
      </c>
      <c r="SG169" s="1">
        <f t="shared" si="218"/>
        <v>0</v>
      </c>
      <c r="SO169" s="1">
        <f t="shared" si="219"/>
        <v>0</v>
      </c>
      <c r="TB169" s="1">
        <f t="shared" si="220"/>
        <v>0</v>
      </c>
      <c r="TS169" s="1">
        <f t="shared" si="170"/>
        <v>0</v>
      </c>
      <c r="UD169" s="1">
        <f t="shared" si="171"/>
        <v>0</v>
      </c>
      <c r="UG169" s="1">
        <f t="shared" si="172"/>
        <v>0</v>
      </c>
      <c r="UQ169" s="1">
        <f t="shared" si="221"/>
        <v>0</v>
      </c>
      <c r="VA169" s="1">
        <f t="shared" si="222"/>
        <v>0</v>
      </c>
      <c r="VG169" s="1">
        <f t="shared" si="223"/>
        <v>0</v>
      </c>
      <c r="WY169" s="1">
        <f t="shared" si="173"/>
        <v>0</v>
      </c>
      <c r="XB169" s="1">
        <f t="shared" si="224"/>
        <v>0</v>
      </c>
      <c r="XG169" s="1">
        <f t="shared" si="174"/>
        <v>0</v>
      </c>
      <c r="XI169" s="1">
        <v>1</v>
      </c>
      <c r="XK169" s="108"/>
      <c r="XL169" s="1">
        <f t="shared" si="175"/>
        <v>0</v>
      </c>
      <c r="XM169" s="1">
        <f t="shared" si="176"/>
        <v>0</v>
      </c>
      <c r="XN169" s="1">
        <f t="shared" si="225"/>
        <v>0</v>
      </c>
      <c r="XO169" s="1">
        <f t="shared" si="177"/>
        <v>0</v>
      </c>
      <c r="XP169" s="1">
        <f t="shared" si="226"/>
        <v>0</v>
      </c>
      <c r="XQ169" s="1">
        <f t="shared" si="178"/>
        <v>0</v>
      </c>
      <c r="XR169" s="1">
        <f t="shared" si="179"/>
        <v>0</v>
      </c>
      <c r="XS169" s="1">
        <f t="shared" si="234"/>
        <v>0</v>
      </c>
      <c r="XT169" s="1">
        <f t="shared" si="227"/>
        <v>0</v>
      </c>
      <c r="XU169" s="1">
        <f t="shared" si="180"/>
        <v>0</v>
      </c>
      <c r="XV169" s="1">
        <f t="shared" si="181"/>
        <v>0</v>
      </c>
      <c r="XW169" s="1">
        <f t="shared" si="182"/>
        <v>0</v>
      </c>
      <c r="XX169" s="1">
        <f t="shared" si="183"/>
        <v>0</v>
      </c>
      <c r="XY169" s="1">
        <f t="shared" si="184"/>
        <v>0</v>
      </c>
      <c r="XZ169" s="1">
        <f t="shared" si="185"/>
        <v>0</v>
      </c>
      <c r="YA169" s="1">
        <f t="shared" si="186"/>
        <v>0</v>
      </c>
      <c r="YB169" s="1">
        <f t="shared" si="187"/>
        <v>0</v>
      </c>
      <c r="YC169" s="1">
        <f t="shared" si="188"/>
        <v>1</v>
      </c>
      <c r="YD169" s="132"/>
      <c r="YE169" s="133">
        <f>SUM(XL169:YC169)</f>
        <v>1</v>
      </c>
      <c r="YF169" s="133">
        <f t="shared" si="189"/>
        <v>73000</v>
      </c>
      <c r="YG169" s="130">
        <v>1</v>
      </c>
      <c r="YH169" s="130">
        <f t="shared" si="190"/>
        <v>73000</v>
      </c>
      <c r="YI169" s="129">
        <v>1</v>
      </c>
      <c r="YJ169" s="128">
        <f t="shared" si="191"/>
        <v>73000</v>
      </c>
      <c r="YK169" s="177"/>
      <c r="YL169">
        <v>1</v>
      </c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>
        <f t="shared" si="228"/>
        <v>0</v>
      </c>
      <c r="ACD169" s="25" t="e">
        <f t="shared" si="236"/>
        <v>#DIV/0!</v>
      </c>
      <c r="ACE169" s="11">
        <f t="shared" si="192"/>
        <v>1</v>
      </c>
      <c r="ACF169" s="11">
        <f t="shared" si="193"/>
        <v>73000</v>
      </c>
      <c r="ACG169" s="1">
        <v>5</v>
      </c>
      <c r="ACH169" s="1">
        <v>1</v>
      </c>
      <c r="ACI169" s="11">
        <f t="shared" si="194"/>
        <v>73000</v>
      </c>
      <c r="ACJ169" s="45">
        <v>1</v>
      </c>
      <c r="ACK169" s="13">
        <f t="shared" si="195"/>
        <v>73000</v>
      </c>
      <c r="ACL169">
        <v>1</v>
      </c>
      <c r="ACM169" s="25">
        <f t="shared" si="229"/>
        <v>73000</v>
      </c>
      <c r="ACN169" s="11">
        <f t="shared" si="230"/>
        <v>73000</v>
      </c>
      <c r="ACO169" s="65"/>
      <c r="ACP169" s="1">
        <v>1</v>
      </c>
      <c r="ACQ169" s="1">
        <v>1</v>
      </c>
      <c r="ACR169" s="1" t="s">
        <v>258</v>
      </c>
      <c r="ACZ169" s="1" t="s">
        <v>259</v>
      </c>
      <c r="ADD169" s="1" t="s">
        <v>189</v>
      </c>
      <c r="ADU169" s="1">
        <v>2</v>
      </c>
      <c r="AFL169" s="1">
        <v>1</v>
      </c>
      <c r="AGJ169" s="1">
        <v>73000</v>
      </c>
      <c r="AGK169" s="11">
        <f t="shared" si="235"/>
        <v>0</v>
      </c>
      <c r="AHH169" s="1">
        <v>73000</v>
      </c>
      <c r="AIC169" s="1">
        <v>6</v>
      </c>
      <c r="AID169" s="1">
        <v>1</v>
      </c>
      <c r="AIH169" s="1">
        <v>1</v>
      </c>
      <c r="AII169" s="1">
        <v>3</v>
      </c>
      <c r="AIJ169" s="1">
        <v>1</v>
      </c>
      <c r="AIW169" s="11"/>
      <c r="AIX169" s="11"/>
      <c r="AIZ169" s="11"/>
      <c r="AJA169" s="1">
        <v>73000</v>
      </c>
      <c r="AJB169" s="1">
        <v>1</v>
      </c>
      <c r="AJC169" s="1">
        <v>1</v>
      </c>
      <c r="AJD169" s="1">
        <v>100</v>
      </c>
      <c r="AJE169" s="45"/>
      <c r="AJF169" s="381">
        <v>73000</v>
      </c>
      <c r="AJG169" s="11">
        <f t="shared" si="196"/>
        <v>73000</v>
      </c>
      <c r="AJH169" s="60"/>
      <c r="AJI169" s="12"/>
      <c r="AJU169" s="1">
        <f t="shared" si="231"/>
        <v>0</v>
      </c>
      <c r="AJX169" s="1">
        <f t="shared" si="232"/>
        <v>0</v>
      </c>
      <c r="AJY169" s="60"/>
      <c r="AJZ169" s="1" t="s">
        <v>260</v>
      </c>
      <c r="AKA169" s="1" t="s">
        <v>260</v>
      </c>
      <c r="AKB169" s="1" t="s">
        <v>261</v>
      </c>
      <c r="AKC169" s="1" t="s">
        <v>260</v>
      </c>
      <c r="AKD169" s="1" t="s">
        <v>260</v>
      </c>
      <c r="AKE169" s="1" t="s">
        <v>260</v>
      </c>
      <c r="AKF169" s="1" t="s">
        <v>260</v>
      </c>
      <c r="AKG169" s="1" t="s">
        <v>260</v>
      </c>
      <c r="AKH169" s="1" t="s">
        <v>262</v>
      </c>
      <c r="AKI169" s="1" t="s">
        <v>260</v>
      </c>
      <c r="AKJ169" s="1" t="s">
        <v>260</v>
      </c>
      <c r="AKK169" s="1" t="s">
        <v>260</v>
      </c>
      <c r="AKL169" s="1" t="s">
        <v>260</v>
      </c>
      <c r="AKM169" s="1" t="s">
        <v>260</v>
      </c>
      <c r="AKN169" s="1" t="s">
        <v>260</v>
      </c>
      <c r="AKO169" s="1" t="s">
        <v>260</v>
      </c>
      <c r="AKP169" s="1" t="s">
        <v>263</v>
      </c>
      <c r="AKQ169" s="1" t="s">
        <v>260</v>
      </c>
      <c r="AKR169" s="1" t="s">
        <v>260</v>
      </c>
      <c r="AKS169" s="1" t="s">
        <v>260</v>
      </c>
      <c r="AKT169" s="1" t="s">
        <v>260</v>
      </c>
      <c r="AKU169" s="1" t="s">
        <v>260</v>
      </c>
      <c r="AKV169" s="1" t="s">
        <v>260</v>
      </c>
      <c r="AKW169" s="1" t="s">
        <v>260</v>
      </c>
      <c r="AKX169" s="1" t="s">
        <v>260</v>
      </c>
      <c r="AKY169" s="1" t="s">
        <v>260</v>
      </c>
      <c r="AKZ169" s="1" t="s">
        <v>260</v>
      </c>
      <c r="ALA169" s="1" t="s">
        <v>260</v>
      </c>
      <c r="ALB169" s="1" t="s">
        <v>260</v>
      </c>
      <c r="ALC169" s="1" t="s">
        <v>260</v>
      </c>
      <c r="ALD169" s="1" t="s">
        <v>260</v>
      </c>
      <c r="ALE169" s="1" t="s">
        <v>260</v>
      </c>
      <c r="ALF169" s="1" t="s">
        <v>260</v>
      </c>
      <c r="ALG169" s="1" t="s">
        <v>260</v>
      </c>
      <c r="ALH169" s="1" t="s">
        <v>260</v>
      </c>
      <c r="ALI169" s="1" t="s">
        <v>260</v>
      </c>
      <c r="ALJ169" s="1" t="s">
        <v>260</v>
      </c>
      <c r="ALL169" s="11" t="e">
        <f t="shared" si="233"/>
        <v>#DIV/0!</v>
      </c>
      <c r="ALM169" s="28">
        <v>73000</v>
      </c>
      <c r="ALS169" s="60"/>
      <c r="ALT169" s="1">
        <v>1</v>
      </c>
      <c r="ALX169" s="1">
        <v>1</v>
      </c>
      <c r="AMB169" s="1">
        <v>1</v>
      </c>
      <c r="AMH169" s="403"/>
    </row>
    <row r="170" spans="1:1022" s="1" customFormat="1" ht="15" customHeight="1" x14ac:dyDescent="0.25">
      <c r="A170" s="268"/>
      <c r="B170" s="113">
        <v>168</v>
      </c>
      <c r="C170" s="304" t="s">
        <v>810</v>
      </c>
      <c r="D170" s="304" t="s">
        <v>746</v>
      </c>
      <c r="E170" s="1">
        <v>2004</v>
      </c>
      <c r="F170" s="1">
        <v>1</v>
      </c>
      <c r="G170" s="1">
        <v>1</v>
      </c>
      <c r="J170" s="1">
        <v>1</v>
      </c>
      <c r="K170" s="1">
        <v>1998</v>
      </c>
      <c r="L170" s="1">
        <v>2001</v>
      </c>
      <c r="M170" s="1">
        <v>1</v>
      </c>
      <c r="AB170" s="1">
        <v>1</v>
      </c>
      <c r="AC170" s="1">
        <v>1</v>
      </c>
      <c r="AD170" s="1">
        <v>1</v>
      </c>
      <c r="AE170" s="1">
        <v>1</v>
      </c>
      <c r="AW170" s="1">
        <v>1</v>
      </c>
      <c r="AY170" s="1">
        <v>1</v>
      </c>
      <c r="BA170" s="1">
        <v>1</v>
      </c>
      <c r="BB170" s="1">
        <v>13</v>
      </c>
      <c r="BE170" s="1">
        <v>1</v>
      </c>
      <c r="BG170" s="1">
        <v>3</v>
      </c>
      <c r="CG170" s="1">
        <v>1</v>
      </c>
      <c r="CH170" s="246"/>
      <c r="CP170" s="1">
        <f t="shared" si="197"/>
        <v>0</v>
      </c>
      <c r="CS170" s="1">
        <f t="shared" si="162"/>
        <v>0</v>
      </c>
      <c r="DO170" s="1">
        <f t="shared" si="198"/>
        <v>0</v>
      </c>
      <c r="DX170" s="1">
        <f t="shared" si="199"/>
        <v>0</v>
      </c>
      <c r="EE170" s="1">
        <f t="shared" si="200"/>
        <v>0</v>
      </c>
      <c r="EH170" s="1">
        <f t="shared" si="201"/>
        <v>0</v>
      </c>
      <c r="FF170" s="116"/>
      <c r="GP170" s="1">
        <f t="shared" si="163"/>
        <v>0</v>
      </c>
      <c r="GY170" s="1">
        <f t="shared" si="202"/>
        <v>0</v>
      </c>
      <c r="HC170" s="1">
        <f t="shared" si="203"/>
        <v>0</v>
      </c>
      <c r="HS170" s="1">
        <f t="shared" si="204"/>
        <v>0</v>
      </c>
      <c r="HX170" s="1">
        <f t="shared" si="164"/>
        <v>0</v>
      </c>
      <c r="ID170" s="1">
        <f t="shared" si="165"/>
        <v>0</v>
      </c>
      <c r="IN170" s="1">
        <f t="shared" si="205"/>
        <v>0</v>
      </c>
      <c r="IW170" s="1">
        <f t="shared" si="206"/>
        <v>0</v>
      </c>
      <c r="IZ170" s="1">
        <f t="shared" si="166"/>
        <v>0</v>
      </c>
      <c r="JJ170" s="1">
        <f t="shared" si="167"/>
        <v>0</v>
      </c>
      <c r="JV170" s="1">
        <f t="shared" si="207"/>
        <v>0</v>
      </c>
      <c r="KB170" s="1">
        <f t="shared" si="208"/>
        <v>0</v>
      </c>
      <c r="LG170" s="1">
        <f t="shared" si="168"/>
        <v>0</v>
      </c>
      <c r="LT170" s="1">
        <f t="shared" si="209"/>
        <v>0</v>
      </c>
      <c r="MA170" s="1">
        <f t="shared" si="210"/>
        <v>0</v>
      </c>
      <c r="MF170" s="1">
        <f t="shared" si="211"/>
        <v>0</v>
      </c>
      <c r="MM170" s="1">
        <f t="shared" si="212"/>
        <v>0</v>
      </c>
      <c r="MS170" s="1">
        <f t="shared" si="213"/>
        <v>0</v>
      </c>
      <c r="MU170" s="115"/>
      <c r="OI170" s="120"/>
      <c r="PD170" s="1">
        <f t="shared" si="169"/>
        <v>0</v>
      </c>
      <c r="QF170" s="1">
        <f t="shared" si="214"/>
        <v>0</v>
      </c>
      <c r="QY170" s="1">
        <f t="shared" si="215"/>
        <v>0</v>
      </c>
      <c r="RK170" s="1">
        <f t="shared" si="216"/>
        <v>0</v>
      </c>
      <c r="SA170" s="1">
        <f t="shared" si="217"/>
        <v>0</v>
      </c>
      <c r="SG170" s="1">
        <f t="shared" si="218"/>
        <v>0</v>
      </c>
      <c r="SO170" s="1">
        <f t="shared" si="219"/>
        <v>0</v>
      </c>
      <c r="TB170" s="1">
        <f t="shared" si="220"/>
        <v>0</v>
      </c>
      <c r="TS170" s="1">
        <f t="shared" si="170"/>
        <v>0</v>
      </c>
      <c r="UD170" s="1">
        <f t="shared" si="171"/>
        <v>0</v>
      </c>
      <c r="UG170" s="1">
        <f t="shared" si="172"/>
        <v>0</v>
      </c>
      <c r="UQ170" s="1">
        <f t="shared" si="221"/>
        <v>0</v>
      </c>
      <c r="VA170" s="1">
        <f t="shared" si="222"/>
        <v>0</v>
      </c>
      <c r="VG170" s="1">
        <f t="shared" si="223"/>
        <v>0</v>
      </c>
      <c r="WY170" s="1">
        <f t="shared" si="173"/>
        <v>0</v>
      </c>
      <c r="XB170" s="1">
        <f t="shared" si="224"/>
        <v>0</v>
      </c>
      <c r="XG170" s="1">
        <f t="shared" si="174"/>
        <v>0</v>
      </c>
      <c r="XK170" s="108"/>
      <c r="XL170" s="1">
        <f t="shared" si="175"/>
        <v>0</v>
      </c>
      <c r="XM170" s="1">
        <f t="shared" si="176"/>
        <v>0</v>
      </c>
      <c r="XN170" s="1">
        <f t="shared" si="225"/>
        <v>0</v>
      </c>
      <c r="XO170" s="1">
        <f t="shared" si="177"/>
        <v>0</v>
      </c>
      <c r="XP170" s="1">
        <f t="shared" si="226"/>
        <v>0</v>
      </c>
      <c r="XQ170" s="1">
        <f t="shared" si="178"/>
        <v>0</v>
      </c>
      <c r="XR170" s="1">
        <f t="shared" si="179"/>
        <v>0</v>
      </c>
      <c r="XS170" s="1">
        <f t="shared" si="234"/>
        <v>0</v>
      </c>
      <c r="XT170" s="1">
        <f t="shared" si="227"/>
        <v>0</v>
      </c>
      <c r="XU170" s="1">
        <f t="shared" si="180"/>
        <v>0</v>
      </c>
      <c r="XV170" s="1">
        <f t="shared" si="181"/>
        <v>0</v>
      </c>
      <c r="XW170" s="1">
        <f t="shared" si="182"/>
        <v>0</v>
      </c>
      <c r="XX170" s="1">
        <f t="shared" si="183"/>
        <v>0</v>
      </c>
      <c r="XY170" s="1">
        <f t="shared" si="184"/>
        <v>0</v>
      </c>
      <c r="XZ170" s="1">
        <f t="shared" si="185"/>
        <v>0</v>
      </c>
      <c r="YA170" s="1">
        <f t="shared" si="186"/>
        <v>0</v>
      </c>
      <c r="YB170" s="1">
        <f t="shared" si="187"/>
        <v>0</v>
      </c>
      <c r="YC170" s="1">
        <f t="shared" si="188"/>
        <v>0</v>
      </c>
      <c r="YD170" s="132"/>
      <c r="YE170" s="133"/>
      <c r="YF170" s="133" t="e">
        <f t="shared" si="189"/>
        <v>#DIV/0!</v>
      </c>
      <c r="YG170" s="130"/>
      <c r="YH170" s="130" t="e">
        <f t="shared" si="190"/>
        <v>#DIV/0!</v>
      </c>
      <c r="YI170" s="129"/>
      <c r="YJ170" s="128" t="e">
        <f t="shared" si="191"/>
        <v>#DIV/0!</v>
      </c>
      <c r="YK170" s="177"/>
      <c r="YL170">
        <v>1</v>
      </c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>
        <f t="shared" si="228"/>
        <v>0</v>
      </c>
      <c r="ACD170" s="25" t="e">
        <f t="shared" si="236"/>
        <v>#DIV/0!</v>
      </c>
      <c r="ACE170" s="11">
        <f t="shared" si="192"/>
        <v>0</v>
      </c>
      <c r="ACF170" s="11" t="e">
        <f t="shared" si="193"/>
        <v>#DIV/0!</v>
      </c>
      <c r="ACG170" s="1">
        <v>5</v>
      </c>
      <c r="ACH170" s="1">
        <v>1</v>
      </c>
      <c r="ACI170" s="11">
        <f t="shared" si="194"/>
        <v>43000</v>
      </c>
      <c r="ACJ170" s="45">
        <v>1</v>
      </c>
      <c r="ACK170" s="13">
        <f t="shared" si="195"/>
        <v>43000</v>
      </c>
      <c r="ACL170">
        <v>1</v>
      </c>
      <c r="ACM170" s="25">
        <f t="shared" si="229"/>
        <v>43000</v>
      </c>
      <c r="ACN170" s="11">
        <f t="shared" si="230"/>
        <v>43000</v>
      </c>
      <c r="ACO170" s="65"/>
      <c r="ACP170" s="1">
        <v>1</v>
      </c>
      <c r="ACQ170" s="1">
        <v>1</v>
      </c>
      <c r="ACR170" s="1" t="s">
        <v>258</v>
      </c>
      <c r="ACZ170" s="1" t="s">
        <v>259</v>
      </c>
      <c r="ADD170" s="1" t="s">
        <v>189</v>
      </c>
      <c r="ADU170" s="1">
        <v>4</v>
      </c>
      <c r="AFL170" s="1">
        <v>1</v>
      </c>
      <c r="AGJ170" s="1">
        <v>43000</v>
      </c>
      <c r="AGK170" s="11">
        <f t="shared" si="235"/>
        <v>0</v>
      </c>
      <c r="AHH170" s="1">
        <v>43000</v>
      </c>
      <c r="AII170" s="1">
        <v>1</v>
      </c>
      <c r="AIJ170" s="1">
        <v>1</v>
      </c>
      <c r="AIW170" s="11"/>
      <c r="AIX170" s="11"/>
      <c r="AIZ170" s="11"/>
      <c r="AJA170" s="1">
        <v>43000</v>
      </c>
      <c r="AJB170" s="1">
        <v>1</v>
      </c>
      <c r="AJC170" s="1">
        <v>1</v>
      </c>
      <c r="AJD170" s="1">
        <v>100</v>
      </c>
      <c r="AJE170" s="45"/>
      <c r="AJF170" s="381">
        <v>43000</v>
      </c>
      <c r="AJG170" s="11" t="e">
        <f t="shared" si="196"/>
        <v>#DIV/0!</v>
      </c>
      <c r="AJH170" s="60"/>
      <c r="AJI170" s="12"/>
      <c r="AJU170" s="1">
        <f t="shared" si="231"/>
        <v>0</v>
      </c>
      <c r="AJX170" s="1">
        <f t="shared" si="232"/>
        <v>0</v>
      </c>
      <c r="AJY170" s="60"/>
      <c r="AJZ170" s="1" t="s">
        <v>260</v>
      </c>
      <c r="AKA170" s="1" t="s">
        <v>260</v>
      </c>
      <c r="AKB170" s="1" t="s">
        <v>261</v>
      </c>
      <c r="AKC170" s="1" t="s">
        <v>260</v>
      </c>
      <c r="AKD170" s="1" t="s">
        <v>260</v>
      </c>
      <c r="AKE170" s="1" t="s">
        <v>260</v>
      </c>
      <c r="AKF170" s="1" t="s">
        <v>260</v>
      </c>
      <c r="AKG170" s="1" t="s">
        <v>260</v>
      </c>
      <c r="AKH170" s="1" t="s">
        <v>262</v>
      </c>
      <c r="AKI170" s="1" t="s">
        <v>260</v>
      </c>
      <c r="AKJ170" s="1" t="s">
        <v>260</v>
      </c>
      <c r="AKK170" s="1" t="s">
        <v>260</v>
      </c>
      <c r="AKL170" s="1" t="s">
        <v>260</v>
      </c>
      <c r="AKM170" s="1" t="s">
        <v>260</v>
      </c>
      <c r="AKN170" s="1" t="s">
        <v>260</v>
      </c>
      <c r="AKO170" s="1" t="s">
        <v>260</v>
      </c>
      <c r="AKP170" s="1" t="s">
        <v>263</v>
      </c>
      <c r="AKQ170" s="1" t="s">
        <v>260</v>
      </c>
      <c r="AKR170" s="1" t="s">
        <v>260</v>
      </c>
      <c r="AKS170" s="1" t="s">
        <v>260</v>
      </c>
      <c r="AKT170" s="1" t="s">
        <v>260</v>
      </c>
      <c r="AKU170" s="1" t="s">
        <v>260</v>
      </c>
      <c r="AKV170" s="1" t="s">
        <v>260</v>
      </c>
      <c r="AKW170" s="1" t="s">
        <v>260</v>
      </c>
      <c r="AKX170" s="1" t="s">
        <v>260</v>
      </c>
      <c r="AKY170" s="1" t="s">
        <v>260</v>
      </c>
      <c r="AKZ170" s="1" t="s">
        <v>260</v>
      </c>
      <c r="ALA170" s="1" t="s">
        <v>260</v>
      </c>
      <c r="ALB170" s="1" t="s">
        <v>260</v>
      </c>
      <c r="ALC170" s="1" t="s">
        <v>260</v>
      </c>
      <c r="ALD170" s="1" t="s">
        <v>260</v>
      </c>
      <c r="ALE170" s="1" t="s">
        <v>260</v>
      </c>
      <c r="ALF170" s="1" t="s">
        <v>260</v>
      </c>
      <c r="ALG170" s="1" t="s">
        <v>260</v>
      </c>
      <c r="ALH170" s="1" t="s">
        <v>260</v>
      </c>
      <c r="ALI170" s="1" t="s">
        <v>260</v>
      </c>
      <c r="ALJ170" s="1" t="s">
        <v>260</v>
      </c>
      <c r="ALL170" s="11" t="e">
        <f t="shared" si="233"/>
        <v>#DIV/0!</v>
      </c>
      <c r="ALM170" s="28">
        <v>43000</v>
      </c>
      <c r="ALS170" s="60"/>
      <c r="ALT170" s="1">
        <v>1</v>
      </c>
      <c r="AMB170" s="1">
        <v>1</v>
      </c>
      <c r="AMH170" s="403"/>
    </row>
    <row r="171" spans="1:1022" s="1" customFormat="1" ht="15" customHeight="1" x14ac:dyDescent="0.25">
      <c r="A171" s="268"/>
      <c r="B171" s="113">
        <v>169</v>
      </c>
      <c r="C171" s="304" t="s">
        <v>810</v>
      </c>
      <c r="D171" s="304" t="s">
        <v>849</v>
      </c>
      <c r="E171" s="1">
        <v>2004</v>
      </c>
      <c r="F171" s="1">
        <v>1</v>
      </c>
      <c r="G171" s="1">
        <v>1</v>
      </c>
      <c r="J171" s="1">
        <v>1</v>
      </c>
      <c r="K171" s="1">
        <v>1997</v>
      </c>
      <c r="L171" s="1">
        <v>2000</v>
      </c>
      <c r="AA171" s="1">
        <v>1</v>
      </c>
      <c r="AB171" s="1">
        <v>1</v>
      </c>
      <c r="AC171" s="1">
        <v>1</v>
      </c>
      <c r="AD171" s="1">
        <v>1</v>
      </c>
      <c r="AW171" s="1">
        <v>1</v>
      </c>
      <c r="AY171" s="1">
        <v>1</v>
      </c>
      <c r="BA171" s="1">
        <v>1</v>
      </c>
      <c r="BB171" s="1">
        <v>13</v>
      </c>
      <c r="BE171" s="1">
        <v>1</v>
      </c>
      <c r="BG171" s="1">
        <v>3</v>
      </c>
      <c r="CG171" s="1">
        <v>1</v>
      </c>
      <c r="CH171" s="246"/>
      <c r="CP171" s="1">
        <f t="shared" si="197"/>
        <v>0</v>
      </c>
      <c r="CS171" s="1">
        <f t="shared" si="162"/>
        <v>0</v>
      </c>
      <c r="DO171" s="1">
        <f t="shared" si="198"/>
        <v>0</v>
      </c>
      <c r="DX171" s="1">
        <f t="shared" si="199"/>
        <v>0</v>
      </c>
      <c r="EE171" s="1">
        <f t="shared" si="200"/>
        <v>0</v>
      </c>
      <c r="EH171" s="1">
        <f t="shared" si="201"/>
        <v>0</v>
      </c>
      <c r="FF171" s="116"/>
      <c r="GP171" s="1">
        <f t="shared" si="163"/>
        <v>0</v>
      </c>
      <c r="GY171" s="1">
        <f t="shared" si="202"/>
        <v>0</v>
      </c>
      <c r="HC171" s="1">
        <f t="shared" si="203"/>
        <v>0</v>
      </c>
      <c r="HS171" s="1">
        <f t="shared" si="204"/>
        <v>0</v>
      </c>
      <c r="HX171" s="1">
        <f t="shared" si="164"/>
        <v>0</v>
      </c>
      <c r="ID171" s="1">
        <f t="shared" si="165"/>
        <v>0</v>
      </c>
      <c r="IN171" s="1">
        <f t="shared" si="205"/>
        <v>0</v>
      </c>
      <c r="IW171" s="1">
        <f t="shared" si="206"/>
        <v>0</v>
      </c>
      <c r="IZ171" s="1">
        <f t="shared" si="166"/>
        <v>0</v>
      </c>
      <c r="JJ171" s="1">
        <f t="shared" si="167"/>
        <v>0</v>
      </c>
      <c r="JV171" s="1">
        <f t="shared" si="207"/>
        <v>0</v>
      </c>
      <c r="KB171" s="1">
        <f t="shared" si="208"/>
        <v>0</v>
      </c>
      <c r="LG171" s="1">
        <f t="shared" si="168"/>
        <v>0</v>
      </c>
      <c r="LT171" s="1">
        <f t="shared" si="209"/>
        <v>0</v>
      </c>
      <c r="MA171" s="1">
        <f t="shared" si="210"/>
        <v>0</v>
      </c>
      <c r="MF171" s="1">
        <f t="shared" si="211"/>
        <v>0</v>
      </c>
      <c r="MM171" s="1">
        <f t="shared" si="212"/>
        <v>0</v>
      </c>
      <c r="MS171" s="1">
        <f t="shared" si="213"/>
        <v>0</v>
      </c>
      <c r="MU171" s="115"/>
      <c r="OI171" s="120"/>
      <c r="PD171" s="1">
        <f t="shared" si="169"/>
        <v>0</v>
      </c>
      <c r="QF171" s="1">
        <f t="shared" si="214"/>
        <v>0</v>
      </c>
      <c r="QY171" s="1">
        <f t="shared" si="215"/>
        <v>0</v>
      </c>
      <c r="RK171" s="1">
        <f t="shared" si="216"/>
        <v>0</v>
      </c>
      <c r="SA171" s="1">
        <f t="shared" si="217"/>
        <v>0</v>
      </c>
      <c r="SG171" s="1">
        <f t="shared" si="218"/>
        <v>0</v>
      </c>
      <c r="SO171" s="1">
        <f t="shared" si="219"/>
        <v>0</v>
      </c>
      <c r="TB171" s="1">
        <f t="shared" si="220"/>
        <v>0</v>
      </c>
      <c r="TS171" s="1">
        <f t="shared" si="170"/>
        <v>0</v>
      </c>
      <c r="UD171" s="1">
        <f t="shared" si="171"/>
        <v>0</v>
      </c>
      <c r="UG171" s="1">
        <f t="shared" si="172"/>
        <v>0</v>
      </c>
      <c r="UQ171" s="1">
        <f t="shared" si="221"/>
        <v>0</v>
      </c>
      <c r="VA171" s="1">
        <f t="shared" si="222"/>
        <v>0</v>
      </c>
      <c r="VG171" s="1">
        <f t="shared" si="223"/>
        <v>0</v>
      </c>
      <c r="WY171" s="1">
        <f t="shared" si="173"/>
        <v>0</v>
      </c>
      <c r="XB171" s="1">
        <f t="shared" si="224"/>
        <v>0</v>
      </c>
      <c r="XG171" s="1">
        <f t="shared" si="174"/>
        <v>0</v>
      </c>
      <c r="XI171" s="1">
        <v>1</v>
      </c>
      <c r="XK171" s="108"/>
      <c r="XL171" s="1">
        <f t="shared" si="175"/>
        <v>0</v>
      </c>
      <c r="XM171" s="1">
        <f t="shared" si="176"/>
        <v>0</v>
      </c>
      <c r="XN171" s="1">
        <f t="shared" si="225"/>
        <v>0</v>
      </c>
      <c r="XO171" s="1">
        <f t="shared" si="177"/>
        <v>0</v>
      </c>
      <c r="XP171" s="1">
        <f t="shared" si="226"/>
        <v>0</v>
      </c>
      <c r="XQ171" s="1">
        <f t="shared" si="178"/>
        <v>0</v>
      </c>
      <c r="XR171" s="1">
        <f t="shared" si="179"/>
        <v>0</v>
      </c>
      <c r="XS171" s="1">
        <f t="shared" si="234"/>
        <v>0</v>
      </c>
      <c r="XT171" s="1">
        <f t="shared" si="227"/>
        <v>0</v>
      </c>
      <c r="XU171" s="1">
        <f t="shared" si="180"/>
        <v>0</v>
      </c>
      <c r="XV171" s="1">
        <f t="shared" si="181"/>
        <v>0</v>
      </c>
      <c r="XW171" s="1">
        <f t="shared" si="182"/>
        <v>0</v>
      </c>
      <c r="XX171" s="1">
        <f t="shared" si="183"/>
        <v>0</v>
      </c>
      <c r="XY171" s="1">
        <f t="shared" si="184"/>
        <v>0</v>
      </c>
      <c r="XZ171" s="1">
        <f t="shared" si="185"/>
        <v>0</v>
      </c>
      <c r="YA171" s="1">
        <f t="shared" si="186"/>
        <v>0</v>
      </c>
      <c r="YB171" s="1">
        <f t="shared" si="187"/>
        <v>0</v>
      </c>
      <c r="YC171" s="1">
        <f t="shared" si="188"/>
        <v>1</v>
      </c>
      <c r="YD171" s="132"/>
      <c r="YE171" s="133">
        <f>SUM(XL171:YC171)</f>
        <v>1</v>
      </c>
      <c r="YF171" s="133">
        <f t="shared" si="189"/>
        <v>637000</v>
      </c>
      <c r="YG171" s="130">
        <v>1</v>
      </c>
      <c r="YH171" s="130">
        <f t="shared" si="190"/>
        <v>637000</v>
      </c>
      <c r="YI171" s="129">
        <v>1</v>
      </c>
      <c r="YJ171" s="128">
        <f t="shared" si="191"/>
        <v>637000</v>
      </c>
      <c r="YK171" s="177"/>
      <c r="YL171">
        <v>1</v>
      </c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>
        <f t="shared" si="228"/>
        <v>0</v>
      </c>
      <c r="ACD171" s="25" t="e">
        <f t="shared" si="236"/>
        <v>#DIV/0!</v>
      </c>
      <c r="ACE171" s="11">
        <f t="shared" si="192"/>
        <v>1</v>
      </c>
      <c r="ACF171" s="11">
        <f t="shared" si="193"/>
        <v>637000</v>
      </c>
      <c r="ACG171" s="1">
        <v>5</v>
      </c>
      <c r="ACH171" s="1">
        <v>1</v>
      </c>
      <c r="ACI171" s="11">
        <f t="shared" si="194"/>
        <v>637000</v>
      </c>
      <c r="ACJ171" s="45">
        <v>1</v>
      </c>
      <c r="ACK171" s="13">
        <f t="shared" si="195"/>
        <v>637000</v>
      </c>
      <c r="ACL171">
        <v>1</v>
      </c>
      <c r="ACM171" s="25">
        <f t="shared" si="229"/>
        <v>637000</v>
      </c>
      <c r="ACN171" s="11">
        <f t="shared" si="230"/>
        <v>637000</v>
      </c>
      <c r="ACO171" s="65"/>
      <c r="ACR171" s="1" t="s">
        <v>258</v>
      </c>
      <c r="ACZ171" s="1" t="s">
        <v>259</v>
      </c>
      <c r="ADD171" s="1" t="s">
        <v>189</v>
      </c>
      <c r="ADU171" s="1">
        <v>4</v>
      </c>
      <c r="AFL171" s="1">
        <v>1</v>
      </c>
      <c r="AGJ171" s="1">
        <v>186000</v>
      </c>
      <c r="AGK171" s="11">
        <f t="shared" si="235"/>
        <v>0</v>
      </c>
      <c r="AHH171" s="1">
        <v>186000</v>
      </c>
      <c r="AHW171" s="1">
        <v>1</v>
      </c>
      <c r="AHX171" s="1">
        <v>1</v>
      </c>
      <c r="AIC171" s="1">
        <v>2</v>
      </c>
      <c r="AID171" s="1">
        <v>1</v>
      </c>
      <c r="AIH171" s="1">
        <v>1</v>
      </c>
      <c r="AII171" s="1">
        <v>3</v>
      </c>
      <c r="AIJ171" s="1">
        <v>1</v>
      </c>
      <c r="AIW171" s="11">
        <v>451000</v>
      </c>
      <c r="AIX171" s="11"/>
      <c r="AIY171" s="1">
        <v>242.47</v>
      </c>
      <c r="AIZ171" s="11"/>
      <c r="AJA171" s="1">
        <v>186000</v>
      </c>
      <c r="AJB171" s="1">
        <v>1</v>
      </c>
      <c r="AJC171" s="1">
        <v>1</v>
      </c>
      <c r="AJD171" s="1">
        <v>29.199372056514918</v>
      </c>
      <c r="AJE171" s="45"/>
      <c r="AJF171" s="381">
        <v>637000</v>
      </c>
      <c r="AJG171" s="11">
        <f t="shared" si="196"/>
        <v>637000</v>
      </c>
      <c r="AJH171" s="60"/>
      <c r="AJI171" s="12"/>
      <c r="AJU171" s="1">
        <f t="shared" si="231"/>
        <v>0</v>
      </c>
      <c r="AJX171" s="1">
        <f t="shared" si="232"/>
        <v>0</v>
      </c>
      <c r="AJY171" s="60"/>
      <c r="AJZ171" s="1" t="s">
        <v>260</v>
      </c>
      <c r="AKA171" s="1" t="s">
        <v>260</v>
      </c>
      <c r="AKB171" s="1" t="s">
        <v>261</v>
      </c>
      <c r="AKC171" s="1" t="s">
        <v>260</v>
      </c>
      <c r="AKD171" s="1" t="s">
        <v>260</v>
      </c>
      <c r="AKE171" s="1" t="s">
        <v>260</v>
      </c>
      <c r="AKF171" s="1" t="s">
        <v>260</v>
      </c>
      <c r="AKG171" s="1" t="s">
        <v>260</v>
      </c>
      <c r="AKH171" s="1" t="s">
        <v>262</v>
      </c>
      <c r="AKI171" s="1" t="s">
        <v>260</v>
      </c>
      <c r="AKJ171" s="1" t="s">
        <v>260</v>
      </c>
      <c r="AKK171" s="1" t="s">
        <v>260</v>
      </c>
      <c r="AKL171" s="1" t="s">
        <v>260</v>
      </c>
      <c r="AKM171" s="1" t="s">
        <v>260</v>
      </c>
      <c r="AKN171" s="1" t="s">
        <v>260</v>
      </c>
      <c r="AKO171" s="1" t="s">
        <v>260</v>
      </c>
      <c r="AKP171" s="1" t="s">
        <v>263</v>
      </c>
      <c r="AKQ171" s="1" t="s">
        <v>260</v>
      </c>
      <c r="AKR171" s="1" t="s">
        <v>260</v>
      </c>
      <c r="AKS171" s="1" t="s">
        <v>260</v>
      </c>
      <c r="AKT171" s="1" t="s">
        <v>260</v>
      </c>
      <c r="AKU171" s="1" t="s">
        <v>260</v>
      </c>
      <c r="AKV171" s="1" t="s">
        <v>260</v>
      </c>
      <c r="AKW171" s="1" t="s">
        <v>260</v>
      </c>
      <c r="AKX171" s="1" t="s">
        <v>260</v>
      </c>
      <c r="AKY171" s="1" t="s">
        <v>260</v>
      </c>
      <c r="AKZ171" s="1" t="s">
        <v>260</v>
      </c>
      <c r="ALA171" s="1" t="s">
        <v>260</v>
      </c>
      <c r="ALB171" s="1" t="s">
        <v>260</v>
      </c>
      <c r="ALC171" s="1" t="s">
        <v>260</v>
      </c>
      <c r="ALD171" s="1" t="s">
        <v>260</v>
      </c>
      <c r="ALE171" s="1" t="s">
        <v>260</v>
      </c>
      <c r="ALF171" s="1" t="s">
        <v>260</v>
      </c>
      <c r="ALG171" s="1" t="s">
        <v>260</v>
      </c>
      <c r="ALH171" s="1" t="s">
        <v>260</v>
      </c>
      <c r="ALI171" s="1" t="s">
        <v>260</v>
      </c>
      <c r="ALJ171" s="1" t="s">
        <v>260</v>
      </c>
      <c r="ALL171" s="11" t="e">
        <f t="shared" si="233"/>
        <v>#DIV/0!</v>
      </c>
      <c r="ALM171" s="28">
        <v>637000</v>
      </c>
      <c r="ALS171" s="60"/>
      <c r="ALT171" s="1">
        <v>1</v>
      </c>
      <c r="ALW171" s="1">
        <v>1</v>
      </c>
      <c r="AMB171" s="1">
        <v>1</v>
      </c>
      <c r="AMH171" s="403"/>
    </row>
    <row r="172" spans="1:1022" s="1" customFormat="1" ht="15" customHeight="1" x14ac:dyDescent="0.25">
      <c r="A172" s="268"/>
      <c r="B172" s="113">
        <v>170</v>
      </c>
      <c r="C172" s="304" t="s">
        <v>810</v>
      </c>
      <c r="D172" s="304" t="s">
        <v>850</v>
      </c>
      <c r="E172" s="1">
        <v>2004</v>
      </c>
      <c r="F172" s="1">
        <v>1</v>
      </c>
      <c r="G172" s="1">
        <v>1</v>
      </c>
      <c r="J172" s="1">
        <v>1</v>
      </c>
      <c r="K172" s="1">
        <v>2000</v>
      </c>
      <c r="L172" s="1">
        <v>2001</v>
      </c>
      <c r="AD172" s="1">
        <v>1</v>
      </c>
      <c r="AE172" s="1">
        <v>1</v>
      </c>
      <c r="AW172" s="1">
        <v>1</v>
      </c>
      <c r="AY172" s="1">
        <v>1</v>
      </c>
      <c r="BA172" s="1">
        <v>1</v>
      </c>
      <c r="BB172" s="1">
        <v>13</v>
      </c>
      <c r="BE172" s="1">
        <v>1</v>
      </c>
      <c r="BG172" s="1">
        <v>3</v>
      </c>
      <c r="CG172" s="1">
        <v>1</v>
      </c>
      <c r="CH172" s="246"/>
      <c r="CP172" s="1">
        <f t="shared" si="197"/>
        <v>0</v>
      </c>
      <c r="CS172" s="1">
        <f t="shared" si="162"/>
        <v>0</v>
      </c>
      <c r="DO172" s="1">
        <f t="shared" si="198"/>
        <v>0</v>
      </c>
      <c r="DX172" s="1">
        <f t="shared" si="199"/>
        <v>0</v>
      </c>
      <c r="EE172" s="1">
        <f t="shared" si="200"/>
        <v>0</v>
      </c>
      <c r="EH172" s="1">
        <f t="shared" si="201"/>
        <v>0</v>
      </c>
      <c r="FF172" s="116"/>
      <c r="GP172" s="1">
        <f t="shared" si="163"/>
        <v>0</v>
      </c>
      <c r="GY172" s="1">
        <f t="shared" si="202"/>
        <v>0</v>
      </c>
      <c r="HC172" s="1">
        <f t="shared" si="203"/>
        <v>0</v>
      </c>
      <c r="HS172" s="1">
        <f t="shared" si="204"/>
        <v>0</v>
      </c>
      <c r="HX172" s="1">
        <f t="shared" si="164"/>
        <v>0</v>
      </c>
      <c r="ID172" s="1">
        <f t="shared" si="165"/>
        <v>0</v>
      </c>
      <c r="IN172" s="1">
        <f t="shared" si="205"/>
        <v>0</v>
      </c>
      <c r="IW172" s="1">
        <f t="shared" si="206"/>
        <v>0</v>
      </c>
      <c r="IZ172" s="1">
        <f t="shared" si="166"/>
        <v>0</v>
      </c>
      <c r="JJ172" s="1">
        <f t="shared" si="167"/>
        <v>0</v>
      </c>
      <c r="JV172" s="1">
        <f t="shared" si="207"/>
        <v>0</v>
      </c>
      <c r="KB172" s="1">
        <f t="shared" si="208"/>
        <v>0</v>
      </c>
      <c r="LG172" s="1">
        <f t="shared" si="168"/>
        <v>0</v>
      </c>
      <c r="LT172" s="1">
        <f t="shared" si="209"/>
        <v>0</v>
      </c>
      <c r="MA172" s="1">
        <f t="shared" si="210"/>
        <v>0</v>
      </c>
      <c r="MF172" s="1">
        <f t="shared" si="211"/>
        <v>0</v>
      </c>
      <c r="MM172" s="1">
        <f t="shared" si="212"/>
        <v>0</v>
      </c>
      <c r="MS172" s="1">
        <f t="shared" si="213"/>
        <v>0</v>
      </c>
      <c r="MU172" s="115"/>
      <c r="OI172" s="120"/>
      <c r="PD172" s="1">
        <f t="shared" si="169"/>
        <v>0</v>
      </c>
      <c r="QF172" s="1">
        <f t="shared" si="214"/>
        <v>0</v>
      </c>
      <c r="QY172" s="1">
        <f t="shared" si="215"/>
        <v>0</v>
      </c>
      <c r="RK172" s="1">
        <f t="shared" si="216"/>
        <v>0</v>
      </c>
      <c r="SA172" s="1">
        <f t="shared" si="217"/>
        <v>0</v>
      </c>
      <c r="SG172" s="1">
        <f t="shared" si="218"/>
        <v>0</v>
      </c>
      <c r="SO172" s="1">
        <f t="shared" si="219"/>
        <v>0</v>
      </c>
      <c r="TB172" s="1">
        <f t="shared" si="220"/>
        <v>0</v>
      </c>
      <c r="TS172" s="1">
        <f t="shared" si="170"/>
        <v>0</v>
      </c>
      <c r="UD172" s="1">
        <f t="shared" si="171"/>
        <v>0</v>
      </c>
      <c r="UG172" s="1">
        <f t="shared" si="172"/>
        <v>0</v>
      </c>
      <c r="UQ172" s="1">
        <f t="shared" si="221"/>
        <v>0</v>
      </c>
      <c r="VA172" s="1">
        <f t="shared" si="222"/>
        <v>0</v>
      </c>
      <c r="VG172" s="1">
        <f t="shared" si="223"/>
        <v>0</v>
      </c>
      <c r="WY172" s="1">
        <f t="shared" si="173"/>
        <v>0</v>
      </c>
      <c r="XB172" s="1">
        <f t="shared" si="224"/>
        <v>0</v>
      </c>
      <c r="XG172" s="1">
        <f t="shared" si="174"/>
        <v>0</v>
      </c>
      <c r="XI172" s="1">
        <v>1</v>
      </c>
      <c r="XK172" s="108"/>
      <c r="XL172" s="1">
        <f t="shared" si="175"/>
        <v>0</v>
      </c>
      <c r="XM172" s="1">
        <f t="shared" si="176"/>
        <v>0</v>
      </c>
      <c r="XN172" s="1">
        <f t="shared" si="225"/>
        <v>0</v>
      </c>
      <c r="XO172" s="1">
        <f t="shared" si="177"/>
        <v>0</v>
      </c>
      <c r="XP172" s="1">
        <f t="shared" si="226"/>
        <v>0</v>
      </c>
      <c r="XQ172" s="1">
        <f t="shared" si="178"/>
        <v>0</v>
      </c>
      <c r="XR172" s="1">
        <f t="shared" si="179"/>
        <v>0</v>
      </c>
      <c r="XS172" s="1">
        <f t="shared" si="234"/>
        <v>0</v>
      </c>
      <c r="XT172" s="1">
        <f t="shared" si="227"/>
        <v>0</v>
      </c>
      <c r="XU172" s="1">
        <f t="shared" si="180"/>
        <v>0</v>
      </c>
      <c r="XV172" s="1">
        <f t="shared" si="181"/>
        <v>0</v>
      </c>
      <c r="XW172" s="1">
        <f t="shared" si="182"/>
        <v>0</v>
      </c>
      <c r="XX172" s="1">
        <f t="shared" si="183"/>
        <v>0</v>
      </c>
      <c r="XY172" s="1">
        <f t="shared" si="184"/>
        <v>0</v>
      </c>
      <c r="XZ172" s="1">
        <f t="shared" si="185"/>
        <v>0</v>
      </c>
      <c r="YA172" s="1">
        <f t="shared" si="186"/>
        <v>0</v>
      </c>
      <c r="YB172" s="1">
        <f t="shared" si="187"/>
        <v>0</v>
      </c>
      <c r="YC172" s="1">
        <f t="shared" si="188"/>
        <v>1</v>
      </c>
      <c r="YD172" s="132"/>
      <c r="YE172" s="133">
        <f>SUM(XL172:YC172)</f>
        <v>1</v>
      </c>
      <c r="YF172" s="133">
        <f t="shared" si="189"/>
        <v>101000</v>
      </c>
      <c r="YG172" s="130">
        <v>1</v>
      </c>
      <c r="YH172" s="130">
        <f t="shared" si="190"/>
        <v>101000</v>
      </c>
      <c r="YI172" s="129">
        <v>1</v>
      </c>
      <c r="YJ172" s="128">
        <f t="shared" si="191"/>
        <v>101000</v>
      </c>
      <c r="YK172" s="177"/>
      <c r="YL172">
        <v>1</v>
      </c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>
        <f t="shared" si="228"/>
        <v>0</v>
      </c>
      <c r="ACD172" s="25" t="e">
        <f t="shared" si="236"/>
        <v>#DIV/0!</v>
      </c>
      <c r="ACE172" s="11">
        <f t="shared" si="192"/>
        <v>1</v>
      </c>
      <c r="ACF172" s="11">
        <f t="shared" si="193"/>
        <v>101000</v>
      </c>
      <c r="ACG172" s="1">
        <v>5</v>
      </c>
      <c r="ACH172" s="1">
        <v>1</v>
      </c>
      <c r="ACI172" s="11">
        <f t="shared" si="194"/>
        <v>101000</v>
      </c>
      <c r="ACJ172" s="45">
        <v>1</v>
      </c>
      <c r="ACK172" s="13">
        <f t="shared" si="195"/>
        <v>101000</v>
      </c>
      <c r="ACL172">
        <v>1</v>
      </c>
      <c r="ACM172" s="25">
        <f t="shared" si="229"/>
        <v>101000</v>
      </c>
      <c r="ACN172" s="11">
        <f t="shared" si="230"/>
        <v>101000</v>
      </c>
      <c r="ACO172" s="65"/>
      <c r="ACR172" s="1" t="s">
        <v>812</v>
      </c>
      <c r="ACZ172" s="1" t="s">
        <v>259</v>
      </c>
      <c r="ADD172" s="1" t="s">
        <v>189</v>
      </c>
      <c r="ADU172" s="1">
        <v>2</v>
      </c>
      <c r="AFL172" s="1">
        <v>1</v>
      </c>
      <c r="AGJ172" s="1">
        <v>101000</v>
      </c>
      <c r="AGK172" s="11">
        <f t="shared" si="235"/>
        <v>0</v>
      </c>
      <c r="AHH172" s="1">
        <v>101000</v>
      </c>
      <c r="AHW172" s="1">
        <v>3</v>
      </c>
      <c r="AHX172" s="1">
        <v>1</v>
      </c>
      <c r="AHY172" s="1">
        <v>1</v>
      </c>
      <c r="AHZ172" s="1">
        <v>1</v>
      </c>
      <c r="AIH172" s="1">
        <v>1</v>
      </c>
      <c r="AII172" s="1">
        <v>1</v>
      </c>
      <c r="AIJ172" s="1">
        <v>1</v>
      </c>
      <c r="AIW172" s="11"/>
      <c r="AIX172" s="11"/>
      <c r="AIZ172" s="11"/>
      <c r="AJA172" s="1">
        <v>101000</v>
      </c>
      <c r="AJB172" s="1">
        <v>1</v>
      </c>
      <c r="AJC172" s="1">
        <v>1</v>
      </c>
      <c r="AJD172" s="1">
        <v>100</v>
      </c>
      <c r="AJE172" s="45"/>
      <c r="AJF172" s="381">
        <v>101000</v>
      </c>
      <c r="AJG172" s="11">
        <f t="shared" si="196"/>
        <v>101000</v>
      </c>
      <c r="AJH172" s="60"/>
      <c r="AJI172" s="12"/>
      <c r="AJU172" s="1">
        <f t="shared" si="231"/>
        <v>0</v>
      </c>
      <c r="AJX172" s="1">
        <f t="shared" si="232"/>
        <v>0</v>
      </c>
      <c r="AJY172" s="60"/>
      <c r="AJZ172" s="1" t="s">
        <v>260</v>
      </c>
      <c r="AKA172" s="1" t="s">
        <v>260</v>
      </c>
      <c r="AKB172" s="1" t="s">
        <v>261</v>
      </c>
      <c r="AKC172" s="1" t="s">
        <v>260</v>
      </c>
      <c r="AKD172" s="1" t="s">
        <v>260</v>
      </c>
      <c r="AKE172" s="1" t="s">
        <v>260</v>
      </c>
      <c r="AKF172" s="1" t="s">
        <v>260</v>
      </c>
      <c r="AKG172" s="1" t="s">
        <v>260</v>
      </c>
      <c r="AKH172" s="1" t="s">
        <v>262</v>
      </c>
      <c r="AKI172" s="1" t="s">
        <v>260</v>
      </c>
      <c r="AKJ172" s="1" t="s">
        <v>260</v>
      </c>
      <c r="AKK172" s="1" t="s">
        <v>260</v>
      </c>
      <c r="AKL172" s="1" t="s">
        <v>260</v>
      </c>
      <c r="AKM172" s="1" t="s">
        <v>260</v>
      </c>
      <c r="AKN172" s="1" t="s">
        <v>260</v>
      </c>
      <c r="AKO172" s="1" t="s">
        <v>260</v>
      </c>
      <c r="AKP172" s="1" t="s">
        <v>263</v>
      </c>
      <c r="AKQ172" s="1" t="s">
        <v>260</v>
      </c>
      <c r="AKR172" s="1" t="s">
        <v>260</v>
      </c>
      <c r="AKS172" s="1" t="s">
        <v>260</v>
      </c>
      <c r="AKT172" s="1" t="s">
        <v>260</v>
      </c>
      <c r="AKU172" s="1" t="s">
        <v>260</v>
      </c>
      <c r="AKV172" s="1" t="s">
        <v>260</v>
      </c>
      <c r="AKW172" s="1" t="s">
        <v>260</v>
      </c>
      <c r="AKX172" s="1" t="s">
        <v>260</v>
      </c>
      <c r="AKY172" s="1" t="s">
        <v>260</v>
      </c>
      <c r="AKZ172" s="1" t="s">
        <v>260</v>
      </c>
      <c r="ALA172" s="1" t="s">
        <v>260</v>
      </c>
      <c r="ALB172" s="1" t="s">
        <v>260</v>
      </c>
      <c r="ALC172" s="1" t="s">
        <v>260</v>
      </c>
      <c r="ALD172" s="1" t="s">
        <v>260</v>
      </c>
      <c r="ALE172" s="1" t="s">
        <v>260</v>
      </c>
      <c r="ALF172" s="1" t="s">
        <v>260</v>
      </c>
      <c r="ALG172" s="1" t="s">
        <v>260</v>
      </c>
      <c r="ALH172" s="1" t="s">
        <v>260</v>
      </c>
      <c r="ALI172" s="1" t="s">
        <v>260</v>
      </c>
      <c r="ALJ172" s="1" t="s">
        <v>260</v>
      </c>
      <c r="ALL172" s="11" t="e">
        <f t="shared" si="233"/>
        <v>#DIV/0!</v>
      </c>
      <c r="ALM172" s="28">
        <v>101000</v>
      </c>
      <c r="ALS172" s="60"/>
      <c r="ALT172" s="1">
        <v>1</v>
      </c>
      <c r="ALX172" s="1">
        <v>1</v>
      </c>
      <c r="AMB172" s="1">
        <v>1</v>
      </c>
      <c r="AMH172" s="403"/>
    </row>
    <row r="173" spans="1:1022" ht="15" customHeight="1" x14ac:dyDescent="0.25">
      <c r="B173" s="113">
        <v>171</v>
      </c>
      <c r="C173" s="306" t="s">
        <v>810</v>
      </c>
      <c r="D173" s="306" t="s">
        <v>954</v>
      </c>
      <c r="E173">
        <v>2004</v>
      </c>
      <c r="F173">
        <v>1</v>
      </c>
      <c r="G173">
        <v>1</v>
      </c>
      <c r="J173">
        <v>1</v>
      </c>
      <c r="K173">
        <v>2000</v>
      </c>
      <c r="L173">
        <v>2001</v>
      </c>
      <c r="AD173">
        <v>1</v>
      </c>
      <c r="AE173">
        <v>1</v>
      </c>
      <c r="CP173" s="1">
        <f t="shared" si="197"/>
        <v>0</v>
      </c>
      <c r="CQ173" s="1"/>
      <c r="CS173" s="1">
        <f t="shared" si="162"/>
        <v>0</v>
      </c>
      <c r="CT173" s="1"/>
      <c r="DO173" s="1">
        <f t="shared" si="198"/>
        <v>0</v>
      </c>
      <c r="DP173" s="1"/>
      <c r="DX173" s="1">
        <f t="shared" si="199"/>
        <v>0</v>
      </c>
      <c r="DY173" s="1"/>
      <c r="EE173" s="1">
        <f t="shared" si="200"/>
        <v>0</v>
      </c>
      <c r="EF173" s="1"/>
      <c r="EH173" s="1">
        <f t="shared" si="201"/>
        <v>0</v>
      </c>
      <c r="EI173" s="1"/>
      <c r="GP173" s="1">
        <f t="shared" si="163"/>
        <v>0</v>
      </c>
      <c r="GQ173" s="1"/>
      <c r="GY173" s="1">
        <f t="shared" si="202"/>
        <v>0</v>
      </c>
      <c r="GZ173" s="1"/>
      <c r="HC173" s="1">
        <f t="shared" si="203"/>
        <v>0</v>
      </c>
      <c r="HD173" s="1"/>
      <c r="HS173" s="1">
        <f t="shared" si="204"/>
        <v>0</v>
      </c>
      <c r="HT173" s="1"/>
      <c r="HX173" s="1">
        <f t="shared" si="164"/>
        <v>0</v>
      </c>
      <c r="HY173" s="1"/>
      <c r="ID173" s="1">
        <f t="shared" si="165"/>
        <v>0</v>
      </c>
      <c r="IE173" s="1"/>
      <c r="IN173" s="1">
        <f t="shared" si="205"/>
        <v>0</v>
      </c>
      <c r="IW173" s="1">
        <f t="shared" si="206"/>
        <v>0</v>
      </c>
      <c r="IX173" s="1"/>
      <c r="IZ173" s="1">
        <f t="shared" si="166"/>
        <v>0</v>
      </c>
      <c r="JA173" s="1"/>
      <c r="JJ173" s="1">
        <f t="shared" si="167"/>
        <v>0</v>
      </c>
      <c r="JK173" s="1"/>
      <c r="JV173" s="1">
        <f t="shared" si="207"/>
        <v>0</v>
      </c>
      <c r="JW173" s="1"/>
      <c r="KB173" s="1">
        <f t="shared" si="208"/>
        <v>0</v>
      </c>
      <c r="KC173" s="1"/>
      <c r="LG173" s="1">
        <f t="shared" si="168"/>
        <v>0</v>
      </c>
      <c r="LH173" s="1"/>
      <c r="LT173" s="1">
        <f t="shared" si="209"/>
        <v>0</v>
      </c>
      <c r="LU173" s="1"/>
      <c r="MA173" s="1">
        <f t="shared" si="210"/>
        <v>0</v>
      </c>
      <c r="MB173" s="1"/>
      <c r="MF173" s="1">
        <f t="shared" si="211"/>
        <v>0</v>
      </c>
      <c r="MG173" s="1"/>
      <c r="MM173" s="1">
        <f t="shared" si="212"/>
        <v>0</v>
      </c>
      <c r="MN173" s="1"/>
      <c r="MS173" s="1">
        <f t="shared" si="213"/>
        <v>0</v>
      </c>
      <c r="MT173" s="1"/>
      <c r="PD173" s="1">
        <f t="shared" si="169"/>
        <v>0</v>
      </c>
      <c r="PE173" s="1"/>
      <c r="QF173" s="1">
        <f t="shared" si="214"/>
        <v>0</v>
      </c>
      <c r="QG173" s="1"/>
      <c r="QY173" s="1">
        <f t="shared" si="215"/>
        <v>0</v>
      </c>
      <c r="RK173" s="1">
        <f t="shared" si="216"/>
        <v>0</v>
      </c>
      <c r="RL173" s="1"/>
      <c r="SA173" s="1">
        <f t="shared" si="217"/>
        <v>0</v>
      </c>
      <c r="SG173" s="1">
        <f t="shared" si="218"/>
        <v>0</v>
      </c>
      <c r="SO173" s="1">
        <f t="shared" si="219"/>
        <v>0</v>
      </c>
      <c r="TB173" s="1">
        <f t="shared" si="220"/>
        <v>0</v>
      </c>
      <c r="TS173" s="1">
        <f t="shared" si="170"/>
        <v>0</v>
      </c>
      <c r="TT173" s="1"/>
      <c r="UD173" s="1">
        <f t="shared" si="171"/>
        <v>0</v>
      </c>
      <c r="UE173" s="1"/>
      <c r="UG173" s="1">
        <f t="shared" si="172"/>
        <v>0</v>
      </c>
      <c r="UH173" s="1"/>
      <c r="UQ173" s="1">
        <f t="shared" si="221"/>
        <v>0</v>
      </c>
      <c r="UR173" s="1"/>
      <c r="VA173" s="1">
        <f t="shared" si="222"/>
        <v>0</v>
      </c>
      <c r="VB173" s="1"/>
      <c r="VG173" s="1">
        <f t="shared" si="223"/>
        <v>0</v>
      </c>
      <c r="VH173" s="1"/>
      <c r="WY173" s="1">
        <f t="shared" si="173"/>
        <v>0</v>
      </c>
      <c r="WZ173" s="1"/>
      <c r="XB173" s="1">
        <f t="shared" si="224"/>
        <v>0</v>
      </c>
      <c r="XC173" s="1"/>
      <c r="XG173" s="1">
        <f t="shared" si="174"/>
        <v>0</v>
      </c>
      <c r="XH173" s="1"/>
      <c r="XI173" s="1"/>
      <c r="XL173" s="1">
        <f t="shared" si="175"/>
        <v>0</v>
      </c>
      <c r="XM173" s="1">
        <f t="shared" si="176"/>
        <v>0</v>
      </c>
      <c r="XN173" s="1">
        <f t="shared" si="225"/>
        <v>0</v>
      </c>
      <c r="XO173" s="1">
        <f t="shared" si="177"/>
        <v>0</v>
      </c>
      <c r="XP173" s="1">
        <f t="shared" si="226"/>
        <v>0</v>
      </c>
      <c r="XQ173" s="1">
        <f t="shared" si="178"/>
        <v>0</v>
      </c>
      <c r="XR173" s="1">
        <f t="shared" si="179"/>
        <v>0</v>
      </c>
      <c r="XS173" s="1">
        <f t="shared" si="234"/>
        <v>0</v>
      </c>
      <c r="XT173" s="1">
        <f t="shared" si="227"/>
        <v>0</v>
      </c>
      <c r="XU173" s="1">
        <f t="shared" si="180"/>
        <v>0</v>
      </c>
      <c r="XV173" s="1">
        <f t="shared" si="181"/>
        <v>0</v>
      </c>
      <c r="XW173" s="1">
        <f t="shared" si="182"/>
        <v>0</v>
      </c>
      <c r="XX173" s="1">
        <f t="shared" si="183"/>
        <v>0</v>
      </c>
      <c r="XY173" s="1">
        <f t="shared" si="184"/>
        <v>0</v>
      </c>
      <c r="XZ173" s="1">
        <f t="shared" si="185"/>
        <v>0</v>
      </c>
      <c r="YA173" s="1">
        <f t="shared" si="186"/>
        <v>0</v>
      </c>
      <c r="YB173" s="1">
        <f t="shared" si="187"/>
        <v>0</v>
      </c>
      <c r="YC173" s="1">
        <f t="shared" si="188"/>
        <v>0</v>
      </c>
      <c r="YE173" s="133"/>
      <c r="YF173" s="133" t="e">
        <f t="shared" si="189"/>
        <v>#DIV/0!</v>
      </c>
      <c r="YG173" s="130"/>
      <c r="YH173" s="130" t="e">
        <f t="shared" si="190"/>
        <v>#DIV/0!</v>
      </c>
      <c r="YJ173" s="128" t="e">
        <f t="shared" si="191"/>
        <v>#DIV/0!</v>
      </c>
      <c r="YL173">
        <v>1</v>
      </c>
      <c r="ACC173">
        <f t="shared" si="228"/>
        <v>0</v>
      </c>
      <c r="ACD173" s="25" t="e">
        <f t="shared" si="236"/>
        <v>#DIV/0!</v>
      </c>
      <c r="ACE173" s="11">
        <f t="shared" si="192"/>
        <v>0</v>
      </c>
      <c r="ACF173" s="11" t="e">
        <f t="shared" si="193"/>
        <v>#DIV/0!</v>
      </c>
      <c r="ACG173">
        <v>5</v>
      </c>
      <c r="ACH173">
        <v>1</v>
      </c>
      <c r="ACI173" s="11">
        <f t="shared" si="194"/>
        <v>42000</v>
      </c>
      <c r="ACJ173" s="45">
        <v>1</v>
      </c>
      <c r="ACK173" s="13">
        <f t="shared" si="195"/>
        <v>42000</v>
      </c>
      <c r="ACL173">
        <v>1</v>
      </c>
      <c r="ACM173" s="25">
        <f t="shared" si="229"/>
        <v>42000</v>
      </c>
      <c r="ACN173" s="11">
        <f t="shared" si="230"/>
        <v>42000</v>
      </c>
      <c r="ACR173" s="70" t="s">
        <v>407</v>
      </c>
      <c r="ACZ173" t="s">
        <v>259</v>
      </c>
      <c r="ADD173" t="s">
        <v>185</v>
      </c>
      <c r="ADU173">
        <v>2</v>
      </c>
      <c r="AFL173">
        <v>1</v>
      </c>
      <c r="AGJ173">
        <v>42000</v>
      </c>
      <c r="AGK173" s="38">
        <f t="shared" si="235"/>
        <v>0</v>
      </c>
      <c r="AHH173">
        <v>42000</v>
      </c>
      <c r="AII173">
        <v>1</v>
      </c>
      <c r="AIJ173">
        <v>1</v>
      </c>
      <c r="AJA173">
        <v>42000</v>
      </c>
      <c r="AJB173">
        <v>1</v>
      </c>
      <c r="AJC173">
        <v>1</v>
      </c>
      <c r="AJD173">
        <v>100</v>
      </c>
      <c r="AJF173" s="384">
        <v>42000</v>
      </c>
      <c r="AJG173" s="11" t="e">
        <f t="shared" si="196"/>
        <v>#DIV/0!</v>
      </c>
      <c r="AJT173" s="1"/>
      <c r="AJU173" s="1">
        <f t="shared" si="231"/>
        <v>0</v>
      </c>
      <c r="AJX173" s="1">
        <f t="shared" si="232"/>
        <v>0</v>
      </c>
      <c r="AJZ173" t="s">
        <v>260</v>
      </c>
      <c r="AKA173" t="s">
        <v>260</v>
      </c>
      <c r="AKB173" t="s">
        <v>261</v>
      </c>
      <c r="AKC173" t="s">
        <v>260</v>
      </c>
      <c r="AKD173" t="s">
        <v>260</v>
      </c>
      <c r="AKE173" t="s">
        <v>260</v>
      </c>
      <c r="AKF173" t="s">
        <v>260</v>
      </c>
      <c r="AKG173" t="s">
        <v>260</v>
      </c>
      <c r="AKH173" t="s">
        <v>262</v>
      </c>
      <c r="AKI173" t="s">
        <v>260</v>
      </c>
      <c r="AKJ173" t="s">
        <v>260</v>
      </c>
      <c r="AKK173" t="s">
        <v>260</v>
      </c>
      <c r="AKL173" t="s">
        <v>260</v>
      </c>
      <c r="AKM173" t="s">
        <v>260</v>
      </c>
      <c r="AKN173" t="s">
        <v>260</v>
      </c>
      <c r="AKO173" t="s">
        <v>260</v>
      </c>
      <c r="AKP173" t="s">
        <v>263</v>
      </c>
      <c r="AKQ173" t="s">
        <v>260</v>
      </c>
      <c r="AKR173" t="s">
        <v>260</v>
      </c>
      <c r="AKS173" t="s">
        <v>260</v>
      </c>
      <c r="AKT173" t="s">
        <v>260</v>
      </c>
      <c r="AKU173" t="s">
        <v>260</v>
      </c>
      <c r="AKV173" t="s">
        <v>260</v>
      </c>
      <c r="AKW173" t="s">
        <v>260</v>
      </c>
      <c r="AKX173" t="s">
        <v>260</v>
      </c>
      <c r="AKY173" t="s">
        <v>260</v>
      </c>
      <c r="AKZ173" t="s">
        <v>260</v>
      </c>
      <c r="ALA173" t="s">
        <v>260</v>
      </c>
      <c r="ALB173" t="s">
        <v>260</v>
      </c>
      <c r="ALC173" t="s">
        <v>260</v>
      </c>
      <c r="ALD173" t="s">
        <v>260</v>
      </c>
      <c r="ALE173" t="s">
        <v>260</v>
      </c>
      <c r="ALF173" t="s">
        <v>260</v>
      </c>
      <c r="ALG173" t="s">
        <v>260</v>
      </c>
      <c r="ALH173" t="s">
        <v>260</v>
      </c>
      <c r="ALI173" t="s">
        <v>260</v>
      </c>
      <c r="ALJ173" t="s">
        <v>260</v>
      </c>
      <c r="ALL173" s="11" t="e">
        <f t="shared" si="233"/>
        <v>#DIV/0!</v>
      </c>
      <c r="ALM173" s="25">
        <v>42000</v>
      </c>
      <c r="ALT173">
        <v>1</v>
      </c>
      <c r="AMB173">
        <v>1</v>
      </c>
    </row>
    <row r="174" spans="1:1022" s="1" customFormat="1" ht="15" customHeight="1" x14ac:dyDescent="0.25">
      <c r="A174" s="268"/>
      <c r="B174" s="113">
        <v>172</v>
      </c>
      <c r="C174" s="304" t="s">
        <v>810</v>
      </c>
      <c r="D174" s="304" t="s">
        <v>853</v>
      </c>
      <c r="E174" s="1">
        <v>2004</v>
      </c>
      <c r="F174" s="1">
        <v>1</v>
      </c>
      <c r="G174" s="1">
        <v>1</v>
      </c>
      <c r="J174" s="1">
        <v>1</v>
      </c>
      <c r="K174" s="1">
        <v>1997</v>
      </c>
      <c r="L174" s="1">
        <v>2000</v>
      </c>
      <c r="AA174" s="1">
        <v>1</v>
      </c>
      <c r="AB174" s="1">
        <v>1</v>
      </c>
      <c r="AC174" s="1">
        <v>1</v>
      </c>
      <c r="AD174" s="1">
        <v>1</v>
      </c>
      <c r="AW174" s="1">
        <v>1</v>
      </c>
      <c r="AY174" s="1">
        <v>1</v>
      </c>
      <c r="BA174" s="1">
        <v>1</v>
      </c>
      <c r="BB174" s="1">
        <v>13</v>
      </c>
      <c r="BE174" s="1">
        <v>1</v>
      </c>
      <c r="BG174" s="1">
        <v>3</v>
      </c>
      <c r="CG174" s="1">
        <v>1</v>
      </c>
      <c r="CH174" s="246"/>
      <c r="CP174" s="1">
        <f t="shared" si="197"/>
        <v>0</v>
      </c>
      <c r="CS174" s="1">
        <f t="shared" si="162"/>
        <v>0</v>
      </c>
      <c r="DO174" s="1">
        <f t="shared" si="198"/>
        <v>0</v>
      </c>
      <c r="DX174" s="1">
        <f t="shared" si="199"/>
        <v>0</v>
      </c>
      <c r="EE174" s="1">
        <f t="shared" si="200"/>
        <v>0</v>
      </c>
      <c r="EH174" s="1">
        <f t="shared" si="201"/>
        <v>0</v>
      </c>
      <c r="FF174" s="116"/>
      <c r="GP174" s="1">
        <f t="shared" si="163"/>
        <v>0</v>
      </c>
      <c r="GY174" s="1">
        <f t="shared" si="202"/>
        <v>0</v>
      </c>
      <c r="HC174" s="1">
        <f t="shared" si="203"/>
        <v>0</v>
      </c>
      <c r="HS174" s="1">
        <f t="shared" si="204"/>
        <v>0</v>
      </c>
      <c r="HX174" s="1">
        <f t="shared" si="164"/>
        <v>0</v>
      </c>
      <c r="ID174" s="1">
        <f t="shared" si="165"/>
        <v>0</v>
      </c>
      <c r="IN174" s="1">
        <f t="shared" si="205"/>
        <v>0</v>
      </c>
      <c r="IW174" s="1">
        <f t="shared" si="206"/>
        <v>0</v>
      </c>
      <c r="IZ174" s="1">
        <f t="shared" si="166"/>
        <v>0</v>
      </c>
      <c r="JJ174" s="1">
        <f t="shared" si="167"/>
        <v>0</v>
      </c>
      <c r="JV174" s="1">
        <f t="shared" si="207"/>
        <v>0</v>
      </c>
      <c r="KB174" s="1">
        <f t="shared" si="208"/>
        <v>0</v>
      </c>
      <c r="LG174" s="1">
        <f t="shared" si="168"/>
        <v>0</v>
      </c>
      <c r="LT174" s="1">
        <f t="shared" si="209"/>
        <v>0</v>
      </c>
      <c r="MA174" s="1">
        <f t="shared" si="210"/>
        <v>0</v>
      </c>
      <c r="MF174" s="1">
        <f t="shared" si="211"/>
        <v>0</v>
      </c>
      <c r="MM174" s="1">
        <f t="shared" si="212"/>
        <v>0</v>
      </c>
      <c r="MS174" s="1">
        <f t="shared" si="213"/>
        <v>0</v>
      </c>
      <c r="MU174" s="115"/>
      <c r="OI174" s="120"/>
      <c r="PD174" s="1">
        <f t="shared" si="169"/>
        <v>0</v>
      </c>
      <c r="QF174" s="1">
        <f t="shared" si="214"/>
        <v>0</v>
      </c>
      <c r="QY174" s="1">
        <f t="shared" si="215"/>
        <v>0</v>
      </c>
      <c r="RK174" s="1">
        <f t="shared" si="216"/>
        <v>0</v>
      </c>
      <c r="SA174" s="1">
        <f t="shared" si="217"/>
        <v>0</v>
      </c>
      <c r="SG174" s="1">
        <f t="shared" si="218"/>
        <v>0</v>
      </c>
      <c r="SO174" s="1">
        <f t="shared" si="219"/>
        <v>0</v>
      </c>
      <c r="TB174" s="1">
        <f t="shared" si="220"/>
        <v>0</v>
      </c>
      <c r="TS174" s="1">
        <f t="shared" si="170"/>
        <v>0</v>
      </c>
      <c r="UD174" s="1">
        <f t="shared" si="171"/>
        <v>0</v>
      </c>
      <c r="UG174" s="1">
        <f t="shared" si="172"/>
        <v>0</v>
      </c>
      <c r="UQ174" s="1">
        <f t="shared" si="221"/>
        <v>0</v>
      </c>
      <c r="VA174" s="1">
        <f t="shared" si="222"/>
        <v>0</v>
      </c>
      <c r="VG174" s="1">
        <f t="shared" si="223"/>
        <v>0</v>
      </c>
      <c r="WY174" s="1">
        <f t="shared" si="173"/>
        <v>0</v>
      </c>
      <c r="XB174" s="1">
        <f t="shared" si="224"/>
        <v>0</v>
      </c>
      <c r="XG174" s="1">
        <f t="shared" si="174"/>
        <v>0</v>
      </c>
      <c r="XK174" s="108"/>
      <c r="XL174" s="1">
        <f t="shared" si="175"/>
        <v>0</v>
      </c>
      <c r="XM174" s="1">
        <f t="shared" si="176"/>
        <v>0</v>
      </c>
      <c r="XN174" s="1">
        <f t="shared" si="225"/>
        <v>0</v>
      </c>
      <c r="XO174" s="1">
        <f t="shared" si="177"/>
        <v>0</v>
      </c>
      <c r="XP174" s="1">
        <f t="shared" si="226"/>
        <v>0</v>
      </c>
      <c r="XQ174" s="1">
        <f t="shared" si="178"/>
        <v>0</v>
      </c>
      <c r="XR174" s="1">
        <f t="shared" si="179"/>
        <v>0</v>
      </c>
      <c r="XS174" s="1">
        <f t="shared" si="234"/>
        <v>0</v>
      </c>
      <c r="XT174" s="1">
        <f t="shared" si="227"/>
        <v>0</v>
      </c>
      <c r="XU174" s="1">
        <f t="shared" si="180"/>
        <v>0</v>
      </c>
      <c r="XV174" s="1">
        <f t="shared" si="181"/>
        <v>0</v>
      </c>
      <c r="XW174" s="1">
        <f t="shared" si="182"/>
        <v>0</v>
      </c>
      <c r="XX174" s="1">
        <f t="shared" si="183"/>
        <v>0</v>
      </c>
      <c r="XY174" s="1">
        <f t="shared" si="184"/>
        <v>0</v>
      </c>
      <c r="XZ174" s="1">
        <f t="shared" si="185"/>
        <v>0</v>
      </c>
      <c r="YA174" s="1">
        <f t="shared" si="186"/>
        <v>0</v>
      </c>
      <c r="YB174" s="1">
        <f t="shared" si="187"/>
        <v>0</v>
      </c>
      <c r="YC174" s="1">
        <f t="shared" si="188"/>
        <v>0</v>
      </c>
      <c r="YD174" s="132"/>
      <c r="YE174" s="133"/>
      <c r="YF174" s="133" t="e">
        <f t="shared" si="189"/>
        <v>#DIV/0!</v>
      </c>
      <c r="YG174" s="130"/>
      <c r="YH174" s="130" t="e">
        <f t="shared" si="190"/>
        <v>#DIV/0!</v>
      </c>
      <c r="YI174" s="129"/>
      <c r="YJ174" s="128" t="e">
        <f t="shared" si="191"/>
        <v>#DIV/0!</v>
      </c>
      <c r="YK174" s="177"/>
      <c r="YL174">
        <v>1</v>
      </c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>
        <f t="shared" si="228"/>
        <v>0</v>
      </c>
      <c r="ACD174" s="25" t="e">
        <f t="shared" si="236"/>
        <v>#DIV/0!</v>
      </c>
      <c r="ACE174" s="11">
        <f t="shared" si="192"/>
        <v>0</v>
      </c>
      <c r="ACF174" s="11" t="e">
        <f t="shared" si="193"/>
        <v>#DIV/0!</v>
      </c>
      <c r="ACG174" s="1">
        <v>5</v>
      </c>
      <c r="ACH174" s="1">
        <v>1</v>
      </c>
      <c r="ACI174" s="11">
        <f t="shared" si="194"/>
        <v>43000</v>
      </c>
      <c r="ACJ174" s="45">
        <v>1</v>
      </c>
      <c r="ACK174" s="13">
        <f t="shared" si="195"/>
        <v>43000</v>
      </c>
      <c r="ACL174">
        <v>1</v>
      </c>
      <c r="ACM174" s="25">
        <f t="shared" si="229"/>
        <v>43000</v>
      </c>
      <c r="ACN174" s="11">
        <f t="shared" si="230"/>
        <v>43000</v>
      </c>
      <c r="ACO174" s="65"/>
      <c r="ACP174" s="1">
        <v>1</v>
      </c>
      <c r="ACQ174" s="1">
        <v>1</v>
      </c>
      <c r="ACR174" s="1" t="s">
        <v>258</v>
      </c>
      <c r="ACZ174" s="1" t="s">
        <v>259</v>
      </c>
      <c r="ADD174" s="1" t="s">
        <v>189</v>
      </c>
      <c r="ADU174" s="1">
        <v>2</v>
      </c>
      <c r="AFL174" s="1">
        <v>1</v>
      </c>
      <c r="AGJ174" s="1">
        <v>43000</v>
      </c>
      <c r="AGK174" s="11">
        <f t="shared" si="235"/>
        <v>0</v>
      </c>
      <c r="AHH174" s="1">
        <v>43000</v>
      </c>
      <c r="AII174" s="1">
        <v>1</v>
      </c>
      <c r="AIJ174" s="1">
        <v>1</v>
      </c>
      <c r="AIW174" s="11"/>
      <c r="AIX174" s="11"/>
      <c r="AIZ174" s="11"/>
      <c r="AJA174" s="1">
        <v>43000</v>
      </c>
      <c r="AJB174" s="1">
        <v>1</v>
      </c>
      <c r="AJC174" s="1">
        <v>1</v>
      </c>
      <c r="AJD174" s="1">
        <v>100</v>
      </c>
      <c r="AJE174" s="45"/>
      <c r="AJF174" s="381">
        <v>43000</v>
      </c>
      <c r="AJG174" s="11" t="e">
        <f t="shared" si="196"/>
        <v>#DIV/0!</v>
      </c>
      <c r="AJH174" s="60"/>
      <c r="AJI174" s="12"/>
      <c r="AJU174" s="1">
        <f t="shared" si="231"/>
        <v>0</v>
      </c>
      <c r="AJX174" s="1">
        <f t="shared" si="232"/>
        <v>0</v>
      </c>
      <c r="AJY174" s="60"/>
      <c r="AJZ174" s="1" t="s">
        <v>260</v>
      </c>
      <c r="AKA174" s="1" t="s">
        <v>260</v>
      </c>
      <c r="AKB174" s="1" t="s">
        <v>261</v>
      </c>
      <c r="AKC174" s="1" t="s">
        <v>260</v>
      </c>
      <c r="AKD174" s="1" t="s">
        <v>260</v>
      </c>
      <c r="AKE174" s="1" t="s">
        <v>260</v>
      </c>
      <c r="AKF174" s="1" t="s">
        <v>260</v>
      </c>
      <c r="AKG174" s="1" t="s">
        <v>260</v>
      </c>
      <c r="AKH174" s="1" t="s">
        <v>262</v>
      </c>
      <c r="AKI174" s="1" t="s">
        <v>260</v>
      </c>
      <c r="AKJ174" s="1" t="s">
        <v>260</v>
      </c>
      <c r="AKK174" s="1" t="s">
        <v>260</v>
      </c>
      <c r="AKL174" s="1" t="s">
        <v>260</v>
      </c>
      <c r="AKM174" s="1" t="s">
        <v>260</v>
      </c>
      <c r="AKN174" s="1" t="s">
        <v>260</v>
      </c>
      <c r="AKO174" s="1" t="s">
        <v>260</v>
      </c>
      <c r="AKP174" s="1" t="s">
        <v>263</v>
      </c>
      <c r="AKQ174" s="1" t="s">
        <v>260</v>
      </c>
      <c r="AKR174" s="1" t="s">
        <v>260</v>
      </c>
      <c r="AKS174" s="1" t="s">
        <v>260</v>
      </c>
      <c r="AKT174" s="1" t="s">
        <v>260</v>
      </c>
      <c r="AKU174" s="1" t="s">
        <v>260</v>
      </c>
      <c r="AKV174" s="1" t="s">
        <v>260</v>
      </c>
      <c r="AKW174" s="1" t="s">
        <v>260</v>
      </c>
      <c r="AKX174" s="1" t="s">
        <v>260</v>
      </c>
      <c r="AKY174" s="1" t="s">
        <v>260</v>
      </c>
      <c r="AKZ174" s="1" t="s">
        <v>260</v>
      </c>
      <c r="ALA174" s="1" t="s">
        <v>260</v>
      </c>
      <c r="ALB174" s="1" t="s">
        <v>260</v>
      </c>
      <c r="ALC174" s="1" t="s">
        <v>260</v>
      </c>
      <c r="ALD174" s="1" t="s">
        <v>260</v>
      </c>
      <c r="ALE174" s="1" t="s">
        <v>260</v>
      </c>
      <c r="ALF174" s="1" t="s">
        <v>260</v>
      </c>
      <c r="ALG174" s="1" t="s">
        <v>260</v>
      </c>
      <c r="ALH174" s="1" t="s">
        <v>260</v>
      </c>
      <c r="ALI174" s="1" t="s">
        <v>260</v>
      </c>
      <c r="ALJ174" s="1" t="s">
        <v>260</v>
      </c>
      <c r="ALL174" s="11" t="e">
        <f t="shared" si="233"/>
        <v>#DIV/0!</v>
      </c>
      <c r="ALM174" s="28">
        <v>43000</v>
      </c>
      <c r="ALS174" s="60"/>
      <c r="ALT174" s="1">
        <v>1</v>
      </c>
      <c r="AMB174" s="1">
        <v>1</v>
      </c>
      <c r="AMH174" s="403"/>
    </row>
    <row r="175" spans="1:1022" s="1" customFormat="1" ht="15" customHeight="1" x14ac:dyDescent="0.25">
      <c r="A175" s="268"/>
      <c r="B175" s="113">
        <v>173</v>
      </c>
      <c r="C175" s="304" t="s">
        <v>17</v>
      </c>
      <c r="D175" s="304" t="s">
        <v>1179</v>
      </c>
      <c r="E175" s="1">
        <v>2004</v>
      </c>
      <c r="F175" s="1">
        <v>1</v>
      </c>
      <c r="G175" s="1">
        <v>1</v>
      </c>
      <c r="J175" s="1">
        <v>1</v>
      </c>
      <c r="K175" s="1">
        <v>1999</v>
      </c>
      <c r="L175" s="1">
        <v>2001</v>
      </c>
      <c r="AC175" s="1">
        <v>1</v>
      </c>
      <c r="AD175" s="1">
        <v>1</v>
      </c>
      <c r="AE175" s="1">
        <v>1</v>
      </c>
      <c r="AW175" s="1">
        <v>1</v>
      </c>
      <c r="AY175" s="1">
        <v>1</v>
      </c>
      <c r="BA175" s="1">
        <v>1</v>
      </c>
      <c r="BB175" s="1">
        <v>13</v>
      </c>
      <c r="BE175" s="1">
        <v>1</v>
      </c>
      <c r="CG175" s="1">
        <v>1</v>
      </c>
      <c r="CH175" s="246"/>
      <c r="CP175" s="1">
        <f t="shared" si="197"/>
        <v>0</v>
      </c>
      <c r="CS175" s="1">
        <f t="shared" si="162"/>
        <v>0</v>
      </c>
      <c r="DO175" s="1">
        <f t="shared" si="198"/>
        <v>0</v>
      </c>
      <c r="DX175" s="1">
        <f t="shared" si="199"/>
        <v>0</v>
      </c>
      <c r="EE175" s="1">
        <f t="shared" si="200"/>
        <v>0</v>
      </c>
      <c r="EH175" s="1">
        <f t="shared" si="201"/>
        <v>0</v>
      </c>
      <c r="FF175" s="116"/>
      <c r="GP175" s="1">
        <f t="shared" si="163"/>
        <v>0</v>
      </c>
      <c r="GY175" s="1">
        <f t="shared" si="202"/>
        <v>0</v>
      </c>
      <c r="HC175" s="1">
        <f t="shared" si="203"/>
        <v>0</v>
      </c>
      <c r="HS175" s="1">
        <f t="shared" si="204"/>
        <v>0</v>
      </c>
      <c r="HX175" s="1">
        <f t="shared" si="164"/>
        <v>0</v>
      </c>
      <c r="ID175" s="1">
        <f t="shared" si="165"/>
        <v>0</v>
      </c>
      <c r="IN175" s="1">
        <f t="shared" si="205"/>
        <v>0</v>
      </c>
      <c r="IW175" s="1">
        <f t="shared" si="206"/>
        <v>0</v>
      </c>
      <c r="IZ175" s="1">
        <f t="shared" si="166"/>
        <v>0</v>
      </c>
      <c r="JJ175" s="1">
        <f t="shared" si="167"/>
        <v>0</v>
      </c>
      <c r="JV175" s="1">
        <f t="shared" si="207"/>
        <v>0</v>
      </c>
      <c r="KB175" s="1">
        <f t="shared" si="208"/>
        <v>0</v>
      </c>
      <c r="LG175" s="1">
        <f t="shared" si="168"/>
        <v>0</v>
      </c>
      <c r="LT175" s="1">
        <f t="shared" si="209"/>
        <v>0</v>
      </c>
      <c r="MA175" s="1">
        <f t="shared" si="210"/>
        <v>0</v>
      </c>
      <c r="MF175" s="1">
        <f t="shared" si="211"/>
        <v>0</v>
      </c>
      <c r="MM175" s="1">
        <f t="shared" si="212"/>
        <v>0</v>
      </c>
      <c r="MS175" s="1">
        <f t="shared" si="213"/>
        <v>0</v>
      </c>
      <c r="MU175" s="115"/>
      <c r="OI175" s="120"/>
      <c r="PD175" s="1">
        <f t="shared" si="169"/>
        <v>0</v>
      </c>
      <c r="QF175" s="1">
        <f t="shared" si="214"/>
        <v>0</v>
      </c>
      <c r="QY175" s="1">
        <f t="shared" si="215"/>
        <v>0</v>
      </c>
      <c r="RK175" s="1">
        <f t="shared" si="216"/>
        <v>0</v>
      </c>
      <c r="SA175" s="1">
        <f t="shared" si="217"/>
        <v>0</v>
      </c>
      <c r="SG175" s="1">
        <f t="shared" si="218"/>
        <v>0</v>
      </c>
      <c r="SO175" s="1">
        <f t="shared" si="219"/>
        <v>0</v>
      </c>
      <c r="TB175" s="1">
        <f t="shared" si="220"/>
        <v>0</v>
      </c>
      <c r="TS175" s="1">
        <f t="shared" si="170"/>
        <v>0</v>
      </c>
      <c r="UD175" s="1">
        <f t="shared" si="171"/>
        <v>0</v>
      </c>
      <c r="UG175" s="1">
        <f t="shared" si="172"/>
        <v>0</v>
      </c>
      <c r="UQ175" s="1">
        <f t="shared" si="221"/>
        <v>0</v>
      </c>
      <c r="VA175" s="1">
        <f t="shared" si="222"/>
        <v>0</v>
      </c>
      <c r="VG175" s="1">
        <f t="shared" si="223"/>
        <v>0</v>
      </c>
      <c r="WY175" s="1">
        <f t="shared" si="173"/>
        <v>0</v>
      </c>
      <c r="XB175" s="1">
        <f t="shared" si="224"/>
        <v>0</v>
      </c>
      <c r="XG175" s="1">
        <f t="shared" si="174"/>
        <v>0</v>
      </c>
      <c r="XK175" s="108"/>
      <c r="XL175" s="1">
        <f t="shared" si="175"/>
        <v>0</v>
      </c>
      <c r="XM175" s="1">
        <f t="shared" si="176"/>
        <v>0</v>
      </c>
      <c r="XN175" s="1">
        <f t="shared" si="225"/>
        <v>0</v>
      </c>
      <c r="XO175" s="1">
        <f t="shared" si="177"/>
        <v>0</v>
      </c>
      <c r="XP175" s="1">
        <f t="shared" si="226"/>
        <v>0</v>
      </c>
      <c r="XQ175" s="1">
        <f t="shared" si="178"/>
        <v>0</v>
      </c>
      <c r="XR175" s="1">
        <f t="shared" si="179"/>
        <v>0</v>
      </c>
      <c r="XS175" s="1">
        <f t="shared" si="234"/>
        <v>0</v>
      </c>
      <c r="XT175" s="1">
        <f t="shared" si="227"/>
        <v>0</v>
      </c>
      <c r="XU175" s="1">
        <f t="shared" si="180"/>
        <v>0</v>
      </c>
      <c r="XV175" s="1">
        <f t="shared" si="181"/>
        <v>0</v>
      </c>
      <c r="XW175" s="1">
        <f t="shared" si="182"/>
        <v>0</v>
      </c>
      <c r="XX175" s="1">
        <f t="shared" si="183"/>
        <v>0</v>
      </c>
      <c r="XY175" s="1">
        <f t="shared" si="184"/>
        <v>0</v>
      </c>
      <c r="XZ175" s="1">
        <f t="shared" si="185"/>
        <v>0</v>
      </c>
      <c r="YA175" s="1">
        <f t="shared" si="186"/>
        <v>0</v>
      </c>
      <c r="YB175" s="1">
        <f t="shared" si="187"/>
        <v>0</v>
      </c>
      <c r="YC175" s="1">
        <f t="shared" si="188"/>
        <v>0</v>
      </c>
      <c r="YD175" s="132"/>
      <c r="YE175" s="133"/>
      <c r="YF175" s="133" t="e">
        <f t="shared" si="189"/>
        <v>#DIV/0!</v>
      </c>
      <c r="YG175" s="130"/>
      <c r="YH175" s="130" t="e">
        <f t="shared" si="190"/>
        <v>#DIV/0!</v>
      </c>
      <c r="YI175" s="129"/>
      <c r="YJ175" s="128" t="e">
        <f t="shared" si="191"/>
        <v>#DIV/0!</v>
      </c>
      <c r="YK175" s="177"/>
      <c r="YL175">
        <v>1</v>
      </c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>
        <f t="shared" si="228"/>
        <v>0</v>
      </c>
      <c r="ACD175" s="25" t="e">
        <f t="shared" si="236"/>
        <v>#DIV/0!</v>
      </c>
      <c r="ACE175" s="11">
        <f t="shared" si="192"/>
        <v>0</v>
      </c>
      <c r="ACF175" s="11" t="e">
        <f t="shared" si="193"/>
        <v>#DIV/0!</v>
      </c>
      <c r="ACG175" s="1">
        <v>5</v>
      </c>
      <c r="ACH175" s="1">
        <v>1</v>
      </c>
      <c r="ACI175" s="11">
        <f t="shared" si="194"/>
        <v>139000</v>
      </c>
      <c r="ACJ175" s="45">
        <v>1</v>
      </c>
      <c r="ACK175" s="13">
        <f t="shared" si="195"/>
        <v>139000</v>
      </c>
      <c r="ACL175">
        <v>1</v>
      </c>
      <c r="ACM175" s="25">
        <f t="shared" si="229"/>
        <v>139000</v>
      </c>
      <c r="ACN175" s="11">
        <f t="shared" si="230"/>
        <v>139000</v>
      </c>
      <c r="ACO175" s="65"/>
      <c r="ACP175" s="1">
        <v>1</v>
      </c>
      <c r="ACQ175" s="1">
        <v>1</v>
      </c>
      <c r="ACR175" s="1" t="s">
        <v>258</v>
      </c>
      <c r="ACZ175" s="1" t="s">
        <v>259</v>
      </c>
      <c r="ADD175" s="1" t="s">
        <v>185</v>
      </c>
      <c r="ADU175" s="1">
        <v>2</v>
      </c>
      <c r="AFL175" s="1">
        <v>1</v>
      </c>
      <c r="AGJ175" s="1">
        <v>139000</v>
      </c>
      <c r="AGK175" s="11">
        <f t="shared" si="235"/>
        <v>0</v>
      </c>
      <c r="AHH175" s="1">
        <v>139000</v>
      </c>
      <c r="AIE175" s="1">
        <v>1</v>
      </c>
      <c r="AIF175" s="1">
        <v>1</v>
      </c>
      <c r="AIH175" s="1">
        <v>1</v>
      </c>
      <c r="AII175" s="1">
        <v>2</v>
      </c>
      <c r="AIJ175" s="1">
        <v>1</v>
      </c>
      <c r="AIV175" s="1">
        <v>1</v>
      </c>
      <c r="AIW175" s="11"/>
      <c r="AIX175" s="11"/>
      <c r="AIZ175" s="11"/>
      <c r="AJA175" s="1">
        <v>139000</v>
      </c>
      <c r="AJB175" s="1">
        <v>1</v>
      </c>
      <c r="AJC175" s="1">
        <v>1</v>
      </c>
      <c r="AJD175" s="1">
        <v>100</v>
      </c>
      <c r="AJE175" s="45"/>
      <c r="AJF175" s="381">
        <v>139000</v>
      </c>
      <c r="AJG175" s="11" t="e">
        <f t="shared" si="196"/>
        <v>#DIV/0!</v>
      </c>
      <c r="AJH175" s="60"/>
      <c r="AJI175" s="12"/>
      <c r="AJU175" s="1">
        <f t="shared" si="231"/>
        <v>0</v>
      </c>
      <c r="AJX175" s="1">
        <f t="shared" si="232"/>
        <v>0</v>
      </c>
      <c r="AJY175" s="60"/>
      <c r="AJZ175" s="1" t="s">
        <v>260</v>
      </c>
      <c r="AKA175" s="1" t="s">
        <v>260</v>
      </c>
      <c r="AKB175" s="1" t="s">
        <v>261</v>
      </c>
      <c r="AKC175" s="1" t="s">
        <v>260</v>
      </c>
      <c r="AKD175" s="1" t="s">
        <v>260</v>
      </c>
      <c r="AKE175" s="1" t="s">
        <v>260</v>
      </c>
      <c r="AKF175" s="1" t="s">
        <v>260</v>
      </c>
      <c r="AKG175" s="1" t="s">
        <v>260</v>
      </c>
      <c r="AKH175" s="1" t="s">
        <v>262</v>
      </c>
      <c r="AKI175" s="1" t="s">
        <v>260</v>
      </c>
      <c r="AKJ175" s="1" t="s">
        <v>260</v>
      </c>
      <c r="AKK175" s="1" t="s">
        <v>260</v>
      </c>
      <c r="AKL175" s="1" t="s">
        <v>260</v>
      </c>
      <c r="AKM175" s="1" t="s">
        <v>260</v>
      </c>
      <c r="AKN175" s="1" t="s">
        <v>260</v>
      </c>
      <c r="AKO175" s="1" t="s">
        <v>260</v>
      </c>
      <c r="AKP175" s="1" t="s">
        <v>263</v>
      </c>
      <c r="AKQ175" s="1" t="s">
        <v>260</v>
      </c>
      <c r="AKR175" s="1" t="s">
        <v>260</v>
      </c>
      <c r="AKS175" s="1" t="s">
        <v>260</v>
      </c>
      <c r="AKT175" s="1" t="s">
        <v>260</v>
      </c>
      <c r="AKU175" s="1" t="s">
        <v>260</v>
      </c>
      <c r="AKV175" s="1" t="s">
        <v>260</v>
      </c>
      <c r="AKW175" s="1" t="s">
        <v>260</v>
      </c>
      <c r="AKX175" s="1" t="s">
        <v>260</v>
      </c>
      <c r="AKY175" s="1" t="s">
        <v>260</v>
      </c>
      <c r="AKZ175" s="1" t="s">
        <v>260</v>
      </c>
      <c r="ALA175" s="1" t="s">
        <v>260</v>
      </c>
      <c r="ALB175" s="1" t="s">
        <v>260</v>
      </c>
      <c r="ALC175" s="1" t="s">
        <v>260</v>
      </c>
      <c r="ALD175" s="1" t="s">
        <v>260</v>
      </c>
      <c r="ALE175" s="1" t="s">
        <v>260</v>
      </c>
      <c r="ALF175" s="1" t="s">
        <v>260</v>
      </c>
      <c r="ALG175" s="1" t="s">
        <v>260</v>
      </c>
      <c r="ALH175" s="1" t="s">
        <v>260</v>
      </c>
      <c r="ALI175" s="1" t="s">
        <v>260</v>
      </c>
      <c r="ALJ175" s="1" t="s">
        <v>260</v>
      </c>
      <c r="ALL175" s="11" t="e">
        <f t="shared" si="233"/>
        <v>#DIV/0!</v>
      </c>
      <c r="ALM175" s="28">
        <v>139000</v>
      </c>
      <c r="ALS175" s="60"/>
      <c r="ALT175" s="1">
        <v>1</v>
      </c>
      <c r="ALW175" s="1">
        <v>1</v>
      </c>
      <c r="AMB175" s="1">
        <v>1</v>
      </c>
      <c r="AMH175" s="403"/>
    </row>
    <row r="176" spans="1:1022" s="1" customFormat="1" ht="15" customHeight="1" x14ac:dyDescent="0.25">
      <c r="A176" s="268"/>
      <c r="B176" s="113">
        <v>174</v>
      </c>
      <c r="C176" s="304" t="s">
        <v>810</v>
      </c>
      <c r="D176" s="304" t="s">
        <v>957</v>
      </c>
      <c r="E176" s="1">
        <v>2004</v>
      </c>
      <c r="F176" s="1">
        <v>1</v>
      </c>
      <c r="G176" s="1">
        <v>1</v>
      </c>
      <c r="J176" s="1">
        <v>1</v>
      </c>
      <c r="K176" s="1">
        <v>1999</v>
      </c>
      <c r="L176" s="1">
        <v>2001</v>
      </c>
      <c r="AC176" s="1">
        <v>1</v>
      </c>
      <c r="AD176" s="1">
        <v>1</v>
      </c>
      <c r="AE176" s="1">
        <v>1</v>
      </c>
      <c r="AW176" s="1">
        <v>1</v>
      </c>
      <c r="AY176" s="1">
        <v>1</v>
      </c>
      <c r="BA176" s="1">
        <v>1</v>
      </c>
      <c r="BB176" s="1">
        <v>13</v>
      </c>
      <c r="BE176" s="1">
        <v>1</v>
      </c>
      <c r="CF176" s="1">
        <v>1</v>
      </c>
      <c r="CG176" s="1">
        <v>1</v>
      </c>
      <c r="CH176" s="246"/>
      <c r="CP176" s="1">
        <f t="shared" si="197"/>
        <v>0</v>
      </c>
      <c r="CS176" s="1">
        <f t="shared" si="162"/>
        <v>0</v>
      </c>
      <c r="DO176" s="1">
        <f t="shared" si="198"/>
        <v>0</v>
      </c>
      <c r="DX176" s="1">
        <f t="shared" si="199"/>
        <v>0</v>
      </c>
      <c r="EE176" s="1">
        <f t="shared" si="200"/>
        <v>0</v>
      </c>
      <c r="EH176" s="1">
        <f t="shared" si="201"/>
        <v>0</v>
      </c>
      <c r="FF176" s="116"/>
      <c r="GP176" s="1">
        <f t="shared" si="163"/>
        <v>0</v>
      </c>
      <c r="GY176" s="1">
        <f t="shared" si="202"/>
        <v>0</v>
      </c>
      <c r="HC176" s="1">
        <f t="shared" si="203"/>
        <v>0</v>
      </c>
      <c r="HS176" s="1">
        <f t="shared" si="204"/>
        <v>0</v>
      </c>
      <c r="HX176" s="1">
        <f t="shared" si="164"/>
        <v>0</v>
      </c>
      <c r="ID176" s="1">
        <f t="shared" si="165"/>
        <v>0</v>
      </c>
      <c r="IN176" s="1">
        <f t="shared" si="205"/>
        <v>0</v>
      </c>
      <c r="IW176" s="1">
        <f t="shared" si="206"/>
        <v>0</v>
      </c>
      <c r="IZ176" s="1">
        <f t="shared" si="166"/>
        <v>0</v>
      </c>
      <c r="JJ176" s="1">
        <f t="shared" si="167"/>
        <v>0</v>
      </c>
      <c r="JV176" s="1">
        <f t="shared" si="207"/>
        <v>0</v>
      </c>
      <c r="KB176" s="1">
        <f t="shared" si="208"/>
        <v>0</v>
      </c>
      <c r="LG176" s="1">
        <f t="shared" si="168"/>
        <v>0</v>
      </c>
      <c r="LT176" s="1">
        <f t="shared" si="209"/>
        <v>0</v>
      </c>
      <c r="MA176" s="1">
        <f t="shared" si="210"/>
        <v>0</v>
      </c>
      <c r="MF176" s="1">
        <f t="shared" si="211"/>
        <v>0</v>
      </c>
      <c r="MM176" s="1">
        <f t="shared" si="212"/>
        <v>0</v>
      </c>
      <c r="MS176" s="1">
        <f t="shared" si="213"/>
        <v>0</v>
      </c>
      <c r="MU176" s="115"/>
      <c r="OI176" s="120"/>
      <c r="PD176" s="1">
        <f t="shared" si="169"/>
        <v>0</v>
      </c>
      <c r="QF176" s="1">
        <f t="shared" si="214"/>
        <v>0</v>
      </c>
      <c r="QY176" s="1">
        <f t="shared" si="215"/>
        <v>0</v>
      </c>
      <c r="RK176" s="1">
        <f t="shared" si="216"/>
        <v>0</v>
      </c>
      <c r="SA176" s="1">
        <f t="shared" si="217"/>
        <v>0</v>
      </c>
      <c r="SG176" s="1">
        <f t="shared" si="218"/>
        <v>0</v>
      </c>
      <c r="SO176" s="1">
        <f t="shared" si="219"/>
        <v>0</v>
      </c>
      <c r="TB176" s="1">
        <f t="shared" si="220"/>
        <v>0</v>
      </c>
      <c r="TS176" s="1">
        <f t="shared" si="170"/>
        <v>0</v>
      </c>
      <c r="UD176" s="1">
        <f t="shared" si="171"/>
        <v>0</v>
      </c>
      <c r="UG176" s="1">
        <f t="shared" si="172"/>
        <v>0</v>
      </c>
      <c r="UQ176" s="1">
        <f t="shared" si="221"/>
        <v>0</v>
      </c>
      <c r="VA176" s="1">
        <f t="shared" si="222"/>
        <v>0</v>
      </c>
      <c r="VG176" s="1">
        <f t="shared" si="223"/>
        <v>0</v>
      </c>
      <c r="WY176" s="1">
        <f t="shared" si="173"/>
        <v>0</v>
      </c>
      <c r="XB176" s="1">
        <f t="shared" si="224"/>
        <v>0</v>
      </c>
      <c r="XG176" s="1">
        <f t="shared" si="174"/>
        <v>0</v>
      </c>
      <c r="XI176" s="1">
        <v>1</v>
      </c>
      <c r="XK176" s="108"/>
      <c r="XL176" s="1">
        <f t="shared" si="175"/>
        <v>0</v>
      </c>
      <c r="XM176" s="1">
        <f t="shared" si="176"/>
        <v>0</v>
      </c>
      <c r="XN176" s="1">
        <f t="shared" si="225"/>
        <v>0</v>
      </c>
      <c r="XO176" s="1">
        <f t="shared" si="177"/>
        <v>0</v>
      </c>
      <c r="XP176" s="1">
        <f t="shared" si="226"/>
        <v>0</v>
      </c>
      <c r="XQ176" s="1">
        <f t="shared" si="178"/>
        <v>0</v>
      </c>
      <c r="XR176" s="1">
        <f t="shared" si="179"/>
        <v>0</v>
      </c>
      <c r="XS176" s="1">
        <f t="shared" si="234"/>
        <v>0</v>
      </c>
      <c r="XT176" s="1">
        <f t="shared" si="227"/>
        <v>0</v>
      </c>
      <c r="XU176" s="1">
        <f t="shared" si="180"/>
        <v>0</v>
      </c>
      <c r="XV176" s="1">
        <f t="shared" si="181"/>
        <v>0</v>
      </c>
      <c r="XW176" s="1">
        <f t="shared" si="182"/>
        <v>0</v>
      </c>
      <c r="XX176" s="1">
        <f t="shared" si="183"/>
        <v>0</v>
      </c>
      <c r="XY176" s="1">
        <f t="shared" si="184"/>
        <v>0</v>
      </c>
      <c r="XZ176" s="1">
        <f t="shared" si="185"/>
        <v>0</v>
      </c>
      <c r="YA176" s="1">
        <f t="shared" si="186"/>
        <v>0</v>
      </c>
      <c r="YB176" s="1">
        <f t="shared" si="187"/>
        <v>0</v>
      </c>
      <c r="YC176" s="1">
        <f t="shared" si="188"/>
        <v>1</v>
      </c>
      <c r="YD176" s="132"/>
      <c r="YE176" s="133">
        <f>SUM(XL176:YC176)</f>
        <v>1</v>
      </c>
      <c r="YF176" s="133">
        <f t="shared" si="189"/>
        <v>38000</v>
      </c>
      <c r="YG176" s="130">
        <v>1</v>
      </c>
      <c r="YH176" s="130">
        <f t="shared" si="190"/>
        <v>38000</v>
      </c>
      <c r="YI176" s="129">
        <v>1</v>
      </c>
      <c r="YJ176" s="128">
        <f t="shared" si="191"/>
        <v>38000</v>
      </c>
      <c r="YK176" s="177"/>
      <c r="YL176">
        <v>1</v>
      </c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>
        <f t="shared" si="228"/>
        <v>0</v>
      </c>
      <c r="ACD176" s="25" t="e">
        <f t="shared" si="236"/>
        <v>#DIV/0!</v>
      </c>
      <c r="ACE176" s="11">
        <f t="shared" si="192"/>
        <v>1</v>
      </c>
      <c r="ACF176" s="11">
        <f t="shared" si="193"/>
        <v>38000</v>
      </c>
      <c r="ACG176" s="1">
        <v>5</v>
      </c>
      <c r="ACH176" s="1">
        <v>1</v>
      </c>
      <c r="ACI176" s="11">
        <f t="shared" si="194"/>
        <v>38000</v>
      </c>
      <c r="ACJ176" s="45">
        <v>1</v>
      </c>
      <c r="ACK176" s="13">
        <f t="shared" si="195"/>
        <v>38000</v>
      </c>
      <c r="ACL176">
        <v>1</v>
      </c>
      <c r="ACM176" s="25">
        <f t="shared" si="229"/>
        <v>38000</v>
      </c>
      <c r="ACN176" s="11">
        <f t="shared" si="230"/>
        <v>38000</v>
      </c>
      <c r="ACO176" s="65"/>
      <c r="ACR176" s="1" t="s">
        <v>812</v>
      </c>
      <c r="ACZ176" s="1" t="s">
        <v>259</v>
      </c>
      <c r="ADD176" s="1" t="s">
        <v>185</v>
      </c>
      <c r="ADU176" s="1">
        <v>2</v>
      </c>
      <c r="AGJ176" s="1">
        <v>38000</v>
      </c>
      <c r="AGK176" s="11">
        <f t="shared" si="235"/>
        <v>0</v>
      </c>
      <c r="AHH176" s="1">
        <v>38000</v>
      </c>
      <c r="AIC176" s="1">
        <v>1</v>
      </c>
      <c r="AID176" s="1">
        <v>1</v>
      </c>
      <c r="AIH176" s="1">
        <v>1</v>
      </c>
      <c r="AII176" s="1">
        <v>1</v>
      </c>
      <c r="AIJ176" s="1">
        <v>1</v>
      </c>
      <c r="AIW176" s="11"/>
      <c r="AIX176" s="11"/>
      <c r="AIZ176" s="11"/>
      <c r="AJA176" s="1">
        <v>38000</v>
      </c>
      <c r="AJB176" s="1">
        <v>1</v>
      </c>
      <c r="AJC176" s="1">
        <v>1</v>
      </c>
      <c r="AJD176" s="1">
        <v>100</v>
      </c>
      <c r="AJE176" s="45"/>
      <c r="AJF176" s="381">
        <v>38000</v>
      </c>
      <c r="AJG176" s="11">
        <f t="shared" si="196"/>
        <v>38000</v>
      </c>
      <c r="AJH176" s="60"/>
      <c r="AJI176" s="12"/>
      <c r="AJU176" s="1">
        <f t="shared" si="231"/>
        <v>0</v>
      </c>
      <c r="AJX176" s="1">
        <f t="shared" si="232"/>
        <v>0</v>
      </c>
      <c r="AJY176" s="60"/>
      <c r="AJZ176" s="1" t="s">
        <v>260</v>
      </c>
      <c r="AKA176" s="1" t="s">
        <v>260</v>
      </c>
      <c r="AKB176" s="1" t="s">
        <v>261</v>
      </c>
      <c r="AKC176" s="1" t="s">
        <v>260</v>
      </c>
      <c r="AKD176" s="1" t="s">
        <v>260</v>
      </c>
      <c r="AKE176" s="1" t="s">
        <v>260</v>
      </c>
      <c r="AKF176" s="1" t="s">
        <v>260</v>
      </c>
      <c r="AKG176" s="1" t="s">
        <v>260</v>
      </c>
      <c r="AKH176" s="1" t="s">
        <v>262</v>
      </c>
      <c r="AKI176" s="1" t="s">
        <v>260</v>
      </c>
      <c r="AKJ176" s="1" t="s">
        <v>260</v>
      </c>
      <c r="AKK176" s="1" t="s">
        <v>260</v>
      </c>
      <c r="AKL176" s="1" t="s">
        <v>260</v>
      </c>
      <c r="AKM176" s="1" t="s">
        <v>260</v>
      </c>
      <c r="AKN176" s="1" t="s">
        <v>260</v>
      </c>
      <c r="AKO176" s="1" t="s">
        <v>260</v>
      </c>
      <c r="AKP176" s="1" t="s">
        <v>263</v>
      </c>
      <c r="AKQ176" s="1" t="s">
        <v>260</v>
      </c>
      <c r="AKR176" s="1" t="s">
        <v>260</v>
      </c>
      <c r="AKS176" s="1" t="s">
        <v>260</v>
      </c>
      <c r="AKT176" s="1" t="s">
        <v>260</v>
      </c>
      <c r="AKU176" s="1" t="s">
        <v>260</v>
      </c>
      <c r="AKV176" s="1" t="s">
        <v>260</v>
      </c>
      <c r="AKW176" s="1" t="s">
        <v>260</v>
      </c>
      <c r="AKX176" s="1" t="s">
        <v>260</v>
      </c>
      <c r="AKY176" s="1" t="s">
        <v>260</v>
      </c>
      <c r="AKZ176" s="1" t="s">
        <v>260</v>
      </c>
      <c r="ALA176" s="1" t="s">
        <v>260</v>
      </c>
      <c r="ALB176" s="1" t="s">
        <v>260</v>
      </c>
      <c r="ALC176" s="1" t="s">
        <v>260</v>
      </c>
      <c r="ALD176" s="1" t="s">
        <v>260</v>
      </c>
      <c r="ALE176" s="1" t="s">
        <v>260</v>
      </c>
      <c r="ALF176" s="1" t="s">
        <v>260</v>
      </c>
      <c r="ALG176" s="1" t="s">
        <v>260</v>
      </c>
      <c r="ALH176" s="1" t="s">
        <v>260</v>
      </c>
      <c r="ALI176" s="1" t="s">
        <v>260</v>
      </c>
      <c r="ALJ176" s="1" t="s">
        <v>260</v>
      </c>
      <c r="ALL176" s="11" t="e">
        <f t="shared" si="233"/>
        <v>#DIV/0!</v>
      </c>
      <c r="ALM176" s="28">
        <v>38000</v>
      </c>
      <c r="ALS176" s="60"/>
      <c r="ALT176" s="1">
        <v>1</v>
      </c>
      <c r="ALW176" s="1">
        <v>1</v>
      </c>
      <c r="AMB176" s="1">
        <v>1</v>
      </c>
      <c r="AMH176" s="403"/>
    </row>
    <row r="177" spans="1:1022" s="1" customFormat="1" ht="15" customHeight="1" x14ac:dyDescent="0.25">
      <c r="A177" s="268"/>
      <c r="B177" s="113">
        <v>175</v>
      </c>
      <c r="C177" s="304" t="s">
        <v>810</v>
      </c>
      <c r="D177" s="304" t="s">
        <v>958</v>
      </c>
      <c r="E177" s="1">
        <v>2004</v>
      </c>
      <c r="F177" s="1">
        <v>1</v>
      </c>
      <c r="G177" s="1">
        <v>1</v>
      </c>
      <c r="J177" s="1">
        <v>1</v>
      </c>
      <c r="K177" s="1">
        <v>1997</v>
      </c>
      <c r="L177" s="1">
        <v>2000</v>
      </c>
      <c r="AA177" s="1">
        <v>1</v>
      </c>
      <c r="AB177" s="1">
        <v>1</v>
      </c>
      <c r="AC177" s="1">
        <v>1</v>
      </c>
      <c r="AD177" s="1">
        <v>1</v>
      </c>
      <c r="AW177" s="1">
        <v>1</v>
      </c>
      <c r="AY177" s="1">
        <v>1</v>
      </c>
      <c r="BA177" s="1">
        <v>1</v>
      </c>
      <c r="BB177" s="1">
        <v>13</v>
      </c>
      <c r="BE177" s="1">
        <v>1</v>
      </c>
      <c r="BG177" s="1">
        <v>3</v>
      </c>
      <c r="CG177" s="1">
        <v>1</v>
      </c>
      <c r="CH177" s="246"/>
      <c r="CP177" s="1">
        <f t="shared" si="197"/>
        <v>0</v>
      </c>
      <c r="CS177" s="1">
        <f t="shared" si="162"/>
        <v>0</v>
      </c>
      <c r="DO177" s="1">
        <f t="shared" si="198"/>
        <v>0</v>
      </c>
      <c r="DX177" s="1">
        <f t="shared" si="199"/>
        <v>0</v>
      </c>
      <c r="EE177" s="1">
        <f t="shared" si="200"/>
        <v>0</v>
      </c>
      <c r="EH177" s="1">
        <f t="shared" si="201"/>
        <v>0</v>
      </c>
      <c r="FF177" s="116"/>
      <c r="GP177" s="1">
        <f t="shared" si="163"/>
        <v>0</v>
      </c>
      <c r="GY177" s="1">
        <f t="shared" si="202"/>
        <v>0</v>
      </c>
      <c r="HC177" s="1">
        <f t="shared" si="203"/>
        <v>0</v>
      </c>
      <c r="HS177" s="1">
        <f t="shared" si="204"/>
        <v>0</v>
      </c>
      <c r="HX177" s="1">
        <f t="shared" si="164"/>
        <v>0</v>
      </c>
      <c r="ID177" s="1">
        <f t="shared" si="165"/>
        <v>0</v>
      </c>
      <c r="IN177" s="1">
        <f t="shared" si="205"/>
        <v>0</v>
      </c>
      <c r="IW177" s="1">
        <f t="shared" si="206"/>
        <v>0</v>
      </c>
      <c r="IZ177" s="1">
        <f t="shared" si="166"/>
        <v>0</v>
      </c>
      <c r="JJ177" s="1">
        <f t="shared" si="167"/>
        <v>0</v>
      </c>
      <c r="JV177" s="1">
        <f t="shared" si="207"/>
        <v>0</v>
      </c>
      <c r="KB177" s="1">
        <f t="shared" si="208"/>
        <v>0</v>
      </c>
      <c r="LG177" s="1">
        <f t="shared" si="168"/>
        <v>0</v>
      </c>
      <c r="LT177" s="1">
        <f t="shared" si="209"/>
        <v>0</v>
      </c>
      <c r="MA177" s="1">
        <f t="shared" si="210"/>
        <v>0</v>
      </c>
      <c r="MF177" s="1">
        <f t="shared" si="211"/>
        <v>0</v>
      </c>
      <c r="MM177" s="1">
        <f t="shared" si="212"/>
        <v>0</v>
      </c>
      <c r="MS177" s="1">
        <f t="shared" si="213"/>
        <v>0</v>
      </c>
      <c r="MU177" s="115"/>
      <c r="OI177" s="120"/>
      <c r="PD177" s="1">
        <f t="shared" si="169"/>
        <v>0</v>
      </c>
      <c r="QF177" s="1">
        <f t="shared" si="214"/>
        <v>0</v>
      </c>
      <c r="QY177" s="1">
        <f t="shared" si="215"/>
        <v>0</v>
      </c>
      <c r="RK177" s="1">
        <f t="shared" si="216"/>
        <v>0</v>
      </c>
      <c r="SA177" s="1">
        <f t="shared" si="217"/>
        <v>0</v>
      </c>
      <c r="SG177" s="1">
        <f t="shared" si="218"/>
        <v>0</v>
      </c>
      <c r="SO177" s="1">
        <f t="shared" si="219"/>
        <v>0</v>
      </c>
      <c r="TB177" s="1">
        <f t="shared" si="220"/>
        <v>0</v>
      </c>
      <c r="TS177" s="1">
        <f t="shared" si="170"/>
        <v>0</v>
      </c>
      <c r="UD177" s="1">
        <f t="shared" si="171"/>
        <v>0</v>
      </c>
      <c r="UG177" s="1">
        <f t="shared" si="172"/>
        <v>0</v>
      </c>
      <c r="UQ177" s="1">
        <f t="shared" si="221"/>
        <v>0</v>
      </c>
      <c r="VA177" s="1">
        <f t="shared" si="222"/>
        <v>0</v>
      </c>
      <c r="VG177" s="1">
        <f t="shared" si="223"/>
        <v>0</v>
      </c>
      <c r="WY177" s="1">
        <f t="shared" si="173"/>
        <v>0</v>
      </c>
      <c r="XB177" s="1">
        <f t="shared" si="224"/>
        <v>0</v>
      </c>
      <c r="XG177" s="1">
        <f t="shared" si="174"/>
        <v>0</v>
      </c>
      <c r="XI177" s="1">
        <v>1</v>
      </c>
      <c r="XK177" s="108"/>
      <c r="XL177" s="1">
        <f t="shared" si="175"/>
        <v>0</v>
      </c>
      <c r="XM177" s="1">
        <f t="shared" si="176"/>
        <v>0</v>
      </c>
      <c r="XN177" s="1">
        <f t="shared" si="225"/>
        <v>0</v>
      </c>
      <c r="XO177" s="1">
        <f t="shared" si="177"/>
        <v>0</v>
      </c>
      <c r="XP177" s="1">
        <f t="shared" si="226"/>
        <v>0</v>
      </c>
      <c r="XQ177" s="1">
        <f t="shared" si="178"/>
        <v>0</v>
      </c>
      <c r="XR177" s="1">
        <f t="shared" si="179"/>
        <v>0</v>
      </c>
      <c r="XS177" s="1">
        <f t="shared" si="234"/>
        <v>0</v>
      </c>
      <c r="XT177" s="1">
        <f t="shared" si="227"/>
        <v>0</v>
      </c>
      <c r="XU177" s="1">
        <f t="shared" si="180"/>
        <v>0</v>
      </c>
      <c r="XV177" s="1">
        <f t="shared" si="181"/>
        <v>0</v>
      </c>
      <c r="XW177" s="1">
        <f t="shared" si="182"/>
        <v>0</v>
      </c>
      <c r="XX177" s="1">
        <f t="shared" si="183"/>
        <v>0</v>
      </c>
      <c r="XY177" s="1">
        <f t="shared" si="184"/>
        <v>0</v>
      </c>
      <c r="XZ177" s="1">
        <f t="shared" si="185"/>
        <v>0</v>
      </c>
      <c r="YA177" s="1">
        <f t="shared" si="186"/>
        <v>0</v>
      </c>
      <c r="YB177" s="1">
        <f t="shared" si="187"/>
        <v>0</v>
      </c>
      <c r="YC177" s="1">
        <f t="shared" si="188"/>
        <v>1</v>
      </c>
      <c r="YD177" s="132"/>
      <c r="YE177" s="133">
        <f>SUM(XL177:YC177)</f>
        <v>1</v>
      </c>
      <c r="YF177" s="133">
        <f t="shared" si="189"/>
        <v>72000</v>
      </c>
      <c r="YG177" s="130">
        <v>1</v>
      </c>
      <c r="YH177" s="130">
        <f t="shared" si="190"/>
        <v>72000</v>
      </c>
      <c r="YI177" s="129">
        <v>1</v>
      </c>
      <c r="YJ177" s="128">
        <f t="shared" si="191"/>
        <v>72000</v>
      </c>
      <c r="YK177" s="177"/>
      <c r="YL177">
        <v>1</v>
      </c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>
        <f t="shared" si="228"/>
        <v>0</v>
      </c>
      <c r="ACD177" s="25" t="e">
        <f t="shared" si="236"/>
        <v>#DIV/0!</v>
      </c>
      <c r="ACE177" s="11">
        <f t="shared" si="192"/>
        <v>1</v>
      </c>
      <c r="ACF177" s="11">
        <f t="shared" si="193"/>
        <v>72000</v>
      </c>
      <c r="ACG177" s="1">
        <v>5</v>
      </c>
      <c r="ACH177" s="1">
        <v>1</v>
      </c>
      <c r="ACI177" s="11">
        <f t="shared" si="194"/>
        <v>72000</v>
      </c>
      <c r="ACJ177" s="45">
        <v>1</v>
      </c>
      <c r="ACK177" s="13">
        <f t="shared" si="195"/>
        <v>72000</v>
      </c>
      <c r="ACL177">
        <v>1</v>
      </c>
      <c r="ACM177" s="25">
        <f t="shared" si="229"/>
        <v>72000</v>
      </c>
      <c r="ACN177" s="11">
        <f t="shared" si="230"/>
        <v>72000</v>
      </c>
      <c r="ACO177" s="65"/>
      <c r="ACR177" s="1" t="s">
        <v>812</v>
      </c>
      <c r="ACZ177" s="1" t="s">
        <v>259</v>
      </c>
      <c r="ADD177" s="1" t="s">
        <v>189</v>
      </c>
      <c r="ADU177" s="1">
        <v>2</v>
      </c>
      <c r="AFL177" s="1">
        <v>1</v>
      </c>
      <c r="AGJ177" s="1">
        <v>72000</v>
      </c>
      <c r="AGK177" s="11">
        <f t="shared" si="235"/>
        <v>0</v>
      </c>
      <c r="AHH177" s="1">
        <v>72000</v>
      </c>
      <c r="AIC177" s="1">
        <v>1</v>
      </c>
      <c r="AID177" s="1">
        <v>1</v>
      </c>
      <c r="AIH177" s="1">
        <v>1</v>
      </c>
      <c r="AII177" s="1">
        <v>1</v>
      </c>
      <c r="AIJ177" s="1">
        <v>1</v>
      </c>
      <c r="AIW177" s="11"/>
      <c r="AIX177" s="11"/>
      <c r="AIZ177" s="11"/>
      <c r="AJA177" s="1">
        <v>72000</v>
      </c>
      <c r="AJB177" s="1">
        <v>1</v>
      </c>
      <c r="AJC177" s="1">
        <v>1</v>
      </c>
      <c r="AJD177" s="1">
        <v>100</v>
      </c>
      <c r="AJE177" s="45"/>
      <c r="AJF177" s="381">
        <v>72000</v>
      </c>
      <c r="AJG177" s="11">
        <f t="shared" si="196"/>
        <v>72000</v>
      </c>
      <c r="AJH177" s="60"/>
      <c r="AJI177" s="12"/>
      <c r="AJU177" s="1">
        <f t="shared" si="231"/>
        <v>0</v>
      </c>
      <c r="AJX177" s="1">
        <f t="shared" si="232"/>
        <v>0</v>
      </c>
      <c r="AJY177" s="60"/>
      <c r="AJZ177" s="1" t="s">
        <v>260</v>
      </c>
      <c r="AKA177" s="1" t="s">
        <v>260</v>
      </c>
      <c r="AKB177" s="1" t="s">
        <v>261</v>
      </c>
      <c r="AKC177" s="1" t="s">
        <v>260</v>
      </c>
      <c r="AKD177" s="1" t="s">
        <v>260</v>
      </c>
      <c r="AKE177" s="1" t="s">
        <v>260</v>
      </c>
      <c r="AKF177" s="1" t="s">
        <v>260</v>
      </c>
      <c r="AKG177" s="1" t="s">
        <v>260</v>
      </c>
      <c r="AKH177" s="1" t="s">
        <v>262</v>
      </c>
      <c r="AKI177" s="1" t="s">
        <v>260</v>
      </c>
      <c r="AKJ177" s="1" t="s">
        <v>260</v>
      </c>
      <c r="AKK177" s="1" t="s">
        <v>260</v>
      </c>
      <c r="AKL177" s="1" t="s">
        <v>260</v>
      </c>
      <c r="AKM177" s="1" t="s">
        <v>260</v>
      </c>
      <c r="AKN177" s="1" t="s">
        <v>260</v>
      </c>
      <c r="AKO177" s="1" t="s">
        <v>260</v>
      </c>
      <c r="AKP177" s="1" t="s">
        <v>263</v>
      </c>
      <c r="AKQ177" s="1" t="s">
        <v>260</v>
      </c>
      <c r="AKR177" s="1" t="s">
        <v>260</v>
      </c>
      <c r="AKS177" s="1" t="s">
        <v>260</v>
      </c>
      <c r="AKT177" s="1" t="s">
        <v>260</v>
      </c>
      <c r="AKU177" s="1" t="s">
        <v>260</v>
      </c>
      <c r="AKV177" s="1" t="s">
        <v>260</v>
      </c>
      <c r="AKW177" s="1" t="s">
        <v>260</v>
      </c>
      <c r="AKX177" s="1" t="s">
        <v>260</v>
      </c>
      <c r="AKY177" s="1" t="s">
        <v>260</v>
      </c>
      <c r="AKZ177" s="1" t="s">
        <v>260</v>
      </c>
      <c r="ALA177" s="1" t="s">
        <v>260</v>
      </c>
      <c r="ALB177" s="1" t="s">
        <v>260</v>
      </c>
      <c r="ALC177" s="1" t="s">
        <v>260</v>
      </c>
      <c r="ALD177" s="1" t="s">
        <v>260</v>
      </c>
      <c r="ALE177" s="1" t="s">
        <v>260</v>
      </c>
      <c r="ALF177" s="1" t="s">
        <v>260</v>
      </c>
      <c r="ALG177" s="1" t="s">
        <v>260</v>
      </c>
      <c r="ALH177" s="1" t="s">
        <v>260</v>
      </c>
      <c r="ALI177" s="1" t="s">
        <v>260</v>
      </c>
      <c r="ALJ177" s="1" t="s">
        <v>260</v>
      </c>
      <c r="ALL177" s="11" t="e">
        <f t="shared" si="233"/>
        <v>#DIV/0!</v>
      </c>
      <c r="ALM177" s="28">
        <v>72000</v>
      </c>
      <c r="ALS177" s="60"/>
      <c r="ALT177" s="1">
        <v>1</v>
      </c>
      <c r="AMB177" s="1">
        <v>1</v>
      </c>
      <c r="AMH177" s="403"/>
    </row>
    <row r="178" spans="1:1022" s="1" customFormat="1" ht="15" customHeight="1" x14ac:dyDescent="0.25">
      <c r="A178" s="268"/>
      <c r="B178" s="113">
        <v>176</v>
      </c>
      <c r="C178" s="304" t="s">
        <v>810</v>
      </c>
      <c r="D178" s="304" t="s">
        <v>855</v>
      </c>
      <c r="E178" s="1">
        <v>2004</v>
      </c>
      <c r="F178" s="1">
        <v>2</v>
      </c>
      <c r="G178" s="1">
        <v>1</v>
      </c>
      <c r="J178" s="1">
        <v>2</v>
      </c>
      <c r="K178" s="1">
        <v>2001</v>
      </c>
      <c r="L178" s="1">
        <v>2001</v>
      </c>
      <c r="M178" s="1">
        <v>1</v>
      </c>
      <c r="AE178" s="1">
        <v>1</v>
      </c>
      <c r="AW178" s="1">
        <v>1</v>
      </c>
      <c r="AY178" s="1">
        <v>1</v>
      </c>
      <c r="BA178" s="1">
        <v>1</v>
      </c>
      <c r="BB178" s="1">
        <v>13</v>
      </c>
      <c r="BE178" s="1">
        <v>1</v>
      </c>
      <c r="BG178" s="1">
        <v>3</v>
      </c>
      <c r="CG178" s="1">
        <v>1</v>
      </c>
      <c r="CH178" s="246"/>
      <c r="CP178" s="1">
        <f t="shared" si="197"/>
        <v>0</v>
      </c>
      <c r="CS178" s="1">
        <f t="shared" si="162"/>
        <v>0</v>
      </c>
      <c r="DO178" s="1">
        <f t="shared" si="198"/>
        <v>0</v>
      </c>
      <c r="DX178" s="1">
        <f t="shared" si="199"/>
        <v>0</v>
      </c>
      <c r="EE178" s="1">
        <f t="shared" si="200"/>
        <v>0</v>
      </c>
      <c r="EH178" s="1">
        <f t="shared" si="201"/>
        <v>0</v>
      </c>
      <c r="FF178" s="116"/>
      <c r="GP178" s="1">
        <f t="shared" si="163"/>
        <v>0</v>
      </c>
      <c r="GY178" s="1">
        <f t="shared" si="202"/>
        <v>0</v>
      </c>
      <c r="HC178" s="1">
        <f t="shared" si="203"/>
        <v>0</v>
      </c>
      <c r="HS178" s="1">
        <f t="shared" si="204"/>
        <v>0</v>
      </c>
      <c r="HX178" s="1">
        <f t="shared" si="164"/>
        <v>0</v>
      </c>
      <c r="ID178" s="1">
        <f t="shared" si="165"/>
        <v>0</v>
      </c>
      <c r="IN178" s="1">
        <f t="shared" si="205"/>
        <v>0</v>
      </c>
      <c r="IW178" s="1">
        <f t="shared" si="206"/>
        <v>0</v>
      </c>
      <c r="IZ178" s="1">
        <f t="shared" si="166"/>
        <v>0</v>
      </c>
      <c r="JJ178" s="1">
        <f t="shared" si="167"/>
        <v>0</v>
      </c>
      <c r="JV178" s="1">
        <f t="shared" si="207"/>
        <v>0</v>
      </c>
      <c r="KB178" s="1">
        <f t="shared" si="208"/>
        <v>0</v>
      </c>
      <c r="LG178" s="1">
        <f t="shared" si="168"/>
        <v>0</v>
      </c>
      <c r="LT178" s="1">
        <f t="shared" si="209"/>
        <v>0</v>
      </c>
      <c r="MA178" s="1">
        <f t="shared" si="210"/>
        <v>0</v>
      </c>
      <c r="MF178" s="1">
        <f t="shared" si="211"/>
        <v>0</v>
      </c>
      <c r="MM178" s="1">
        <f t="shared" si="212"/>
        <v>0</v>
      </c>
      <c r="MS178" s="1">
        <f t="shared" si="213"/>
        <v>0</v>
      </c>
      <c r="MU178" s="115"/>
      <c r="OI178" s="120"/>
      <c r="PD178" s="1">
        <f t="shared" si="169"/>
        <v>0</v>
      </c>
      <c r="QF178" s="1">
        <f t="shared" si="214"/>
        <v>0</v>
      </c>
      <c r="QY178" s="1">
        <f t="shared" si="215"/>
        <v>0</v>
      </c>
      <c r="RK178" s="1">
        <f t="shared" si="216"/>
        <v>0</v>
      </c>
      <c r="SA178" s="1">
        <f t="shared" si="217"/>
        <v>0</v>
      </c>
      <c r="SG178" s="1">
        <f t="shared" si="218"/>
        <v>0</v>
      </c>
      <c r="SO178" s="1">
        <f t="shared" si="219"/>
        <v>0</v>
      </c>
      <c r="TB178" s="1">
        <f t="shared" si="220"/>
        <v>0</v>
      </c>
      <c r="TS178" s="1">
        <f t="shared" si="170"/>
        <v>0</v>
      </c>
      <c r="UD178" s="1">
        <f t="shared" si="171"/>
        <v>0</v>
      </c>
      <c r="UG178" s="1">
        <f t="shared" si="172"/>
        <v>0</v>
      </c>
      <c r="UQ178" s="1">
        <f t="shared" si="221"/>
        <v>0</v>
      </c>
      <c r="VA178" s="1">
        <f t="shared" si="222"/>
        <v>0</v>
      </c>
      <c r="VG178" s="1">
        <f t="shared" si="223"/>
        <v>0</v>
      </c>
      <c r="WY178" s="1">
        <f t="shared" si="173"/>
        <v>0</v>
      </c>
      <c r="XB178" s="1">
        <f t="shared" si="224"/>
        <v>0</v>
      </c>
      <c r="XG178" s="1">
        <f t="shared" si="174"/>
        <v>0</v>
      </c>
      <c r="XK178" s="108"/>
      <c r="XL178" s="1">
        <f t="shared" si="175"/>
        <v>0</v>
      </c>
      <c r="XM178" s="1">
        <f t="shared" si="176"/>
        <v>0</v>
      </c>
      <c r="XN178" s="1">
        <f t="shared" si="225"/>
        <v>0</v>
      </c>
      <c r="XO178" s="1">
        <f t="shared" si="177"/>
        <v>0</v>
      </c>
      <c r="XP178" s="1">
        <f t="shared" si="226"/>
        <v>0</v>
      </c>
      <c r="XQ178" s="1">
        <f t="shared" si="178"/>
        <v>0</v>
      </c>
      <c r="XR178" s="1">
        <f t="shared" si="179"/>
        <v>0</v>
      </c>
      <c r="XS178" s="1">
        <f t="shared" si="234"/>
        <v>0</v>
      </c>
      <c r="XT178" s="1">
        <f t="shared" si="227"/>
        <v>0</v>
      </c>
      <c r="XU178" s="1">
        <f t="shared" si="180"/>
        <v>0</v>
      </c>
      <c r="XV178" s="1">
        <f t="shared" si="181"/>
        <v>0</v>
      </c>
      <c r="XW178" s="1">
        <f t="shared" si="182"/>
        <v>0</v>
      </c>
      <c r="XX178" s="1">
        <f t="shared" si="183"/>
        <v>0</v>
      </c>
      <c r="XY178" s="1">
        <f t="shared" si="184"/>
        <v>0</v>
      </c>
      <c r="XZ178" s="1">
        <f t="shared" si="185"/>
        <v>0</v>
      </c>
      <c r="YA178" s="1">
        <f t="shared" si="186"/>
        <v>0</v>
      </c>
      <c r="YB178" s="1">
        <f t="shared" si="187"/>
        <v>0</v>
      </c>
      <c r="YC178" s="1">
        <f t="shared" si="188"/>
        <v>0</v>
      </c>
      <c r="YD178" s="132"/>
      <c r="YE178" s="133"/>
      <c r="YF178" s="133" t="e">
        <f t="shared" si="189"/>
        <v>#DIV/0!</v>
      </c>
      <c r="YG178" s="130"/>
      <c r="YH178" s="130" t="e">
        <f t="shared" si="190"/>
        <v>#DIV/0!</v>
      </c>
      <c r="YI178" s="129"/>
      <c r="YJ178" s="128" t="e">
        <f t="shared" si="191"/>
        <v>#DIV/0!</v>
      </c>
      <c r="YK178" s="177"/>
      <c r="YL178">
        <v>1</v>
      </c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>
        <f t="shared" si="228"/>
        <v>0</v>
      </c>
      <c r="ACD178" s="25" t="e">
        <f t="shared" si="236"/>
        <v>#DIV/0!</v>
      </c>
      <c r="ACE178" s="11">
        <f t="shared" si="192"/>
        <v>0</v>
      </c>
      <c r="ACF178" s="11" t="e">
        <f t="shared" si="193"/>
        <v>#DIV/0!</v>
      </c>
      <c r="ACG178" s="1">
        <v>5</v>
      </c>
      <c r="ACH178" s="1">
        <v>1</v>
      </c>
      <c r="ACI178" s="11">
        <f t="shared" si="194"/>
        <v>45000</v>
      </c>
      <c r="ACJ178" s="45">
        <v>1</v>
      </c>
      <c r="ACK178" s="13">
        <f t="shared" si="195"/>
        <v>45000</v>
      </c>
      <c r="ACL178">
        <v>1</v>
      </c>
      <c r="ACM178" s="25">
        <f t="shared" si="229"/>
        <v>45000</v>
      </c>
      <c r="ACN178" s="11">
        <f t="shared" si="230"/>
        <v>45000</v>
      </c>
      <c r="ACO178" s="65"/>
      <c r="ACP178" s="1">
        <v>1</v>
      </c>
      <c r="ACQ178" s="1">
        <v>2</v>
      </c>
      <c r="ACR178" s="39" t="s">
        <v>407</v>
      </c>
      <c r="ACZ178" s="1" t="s">
        <v>259</v>
      </c>
      <c r="ADD178" s="1" t="s">
        <v>189</v>
      </c>
      <c r="ADU178" s="1">
        <v>4</v>
      </c>
      <c r="AFL178" s="1">
        <v>1</v>
      </c>
      <c r="AGJ178" s="1">
        <v>45000</v>
      </c>
      <c r="AGK178" s="11">
        <f t="shared" si="235"/>
        <v>0</v>
      </c>
      <c r="AHH178" s="1">
        <v>45000</v>
      </c>
      <c r="AIC178" s="1">
        <v>3</v>
      </c>
      <c r="AID178" s="1">
        <v>1</v>
      </c>
      <c r="AIH178" s="1">
        <v>1</v>
      </c>
      <c r="AII178" s="1">
        <v>1</v>
      </c>
      <c r="AIJ178" s="1">
        <v>1</v>
      </c>
      <c r="AIW178" s="11"/>
      <c r="AIX178" s="11"/>
      <c r="AIZ178" s="11"/>
      <c r="AJA178" s="1">
        <v>45000</v>
      </c>
      <c r="AJB178" s="1">
        <v>1</v>
      </c>
      <c r="AJC178" s="1">
        <v>1</v>
      </c>
      <c r="AJD178" s="1">
        <v>100</v>
      </c>
      <c r="AJE178" s="45"/>
      <c r="AJF178" s="381">
        <v>45000</v>
      </c>
      <c r="AJG178" s="11" t="e">
        <f t="shared" si="196"/>
        <v>#DIV/0!</v>
      </c>
      <c r="AJH178" s="60"/>
      <c r="AJI178" s="12"/>
      <c r="AJU178" s="1">
        <f t="shared" si="231"/>
        <v>0</v>
      </c>
      <c r="AJX178" s="1">
        <f t="shared" si="232"/>
        <v>0</v>
      </c>
      <c r="AJY178" s="60"/>
      <c r="AJZ178" s="1" t="s">
        <v>260</v>
      </c>
      <c r="AKA178" s="1" t="s">
        <v>260</v>
      </c>
      <c r="AKB178" s="1" t="s">
        <v>261</v>
      </c>
      <c r="AKC178" s="1" t="s">
        <v>260</v>
      </c>
      <c r="AKD178" s="1" t="s">
        <v>260</v>
      </c>
      <c r="AKE178" s="1" t="s">
        <v>260</v>
      </c>
      <c r="AKF178" s="1" t="s">
        <v>260</v>
      </c>
      <c r="AKG178" s="1" t="s">
        <v>260</v>
      </c>
      <c r="AKH178" s="1" t="s">
        <v>262</v>
      </c>
      <c r="AKI178" s="1" t="s">
        <v>260</v>
      </c>
      <c r="AKJ178" s="1" t="s">
        <v>260</v>
      </c>
      <c r="AKK178" s="1" t="s">
        <v>260</v>
      </c>
      <c r="AKL178" s="1" t="s">
        <v>260</v>
      </c>
      <c r="AKM178" s="1" t="s">
        <v>260</v>
      </c>
      <c r="AKN178" s="1" t="s">
        <v>260</v>
      </c>
      <c r="AKO178" s="1" t="s">
        <v>260</v>
      </c>
      <c r="AKP178" s="1" t="s">
        <v>263</v>
      </c>
      <c r="AKQ178" s="1" t="s">
        <v>260</v>
      </c>
      <c r="AKR178" s="1" t="s">
        <v>260</v>
      </c>
      <c r="AKS178" s="1" t="s">
        <v>260</v>
      </c>
      <c r="AKT178" s="1" t="s">
        <v>260</v>
      </c>
      <c r="AKU178" s="1" t="s">
        <v>260</v>
      </c>
      <c r="AKV178" s="1" t="s">
        <v>260</v>
      </c>
      <c r="AKW178" s="1" t="s">
        <v>260</v>
      </c>
      <c r="AKX178" s="1" t="s">
        <v>260</v>
      </c>
      <c r="AKY178" s="1" t="s">
        <v>260</v>
      </c>
      <c r="AKZ178" s="1" t="s">
        <v>260</v>
      </c>
      <c r="ALA178" s="1" t="s">
        <v>260</v>
      </c>
      <c r="ALB178" s="1" t="s">
        <v>260</v>
      </c>
      <c r="ALC178" s="1" t="s">
        <v>260</v>
      </c>
      <c r="ALD178" s="1" t="s">
        <v>260</v>
      </c>
      <c r="ALE178" s="1" t="s">
        <v>260</v>
      </c>
      <c r="ALF178" s="1" t="s">
        <v>260</v>
      </c>
      <c r="ALG178" s="1" t="s">
        <v>260</v>
      </c>
      <c r="ALH178" s="1" t="s">
        <v>260</v>
      </c>
      <c r="ALI178" s="1" t="s">
        <v>260</v>
      </c>
      <c r="ALJ178" s="1" t="s">
        <v>260</v>
      </c>
      <c r="ALL178" s="11" t="e">
        <f t="shared" si="233"/>
        <v>#DIV/0!</v>
      </c>
      <c r="ALM178" s="28">
        <v>45000</v>
      </c>
      <c r="ALS178" s="60"/>
      <c r="ALT178" s="1">
        <v>1</v>
      </c>
      <c r="ALX178" s="1">
        <v>1</v>
      </c>
      <c r="AMB178" s="1">
        <v>1</v>
      </c>
      <c r="AMH178" s="403"/>
    </row>
    <row r="179" spans="1:1022" s="1" customFormat="1" ht="15" customHeight="1" x14ac:dyDescent="0.25">
      <c r="A179" s="268"/>
      <c r="B179" s="113">
        <v>177</v>
      </c>
      <c r="C179" s="304" t="s">
        <v>810</v>
      </c>
      <c r="D179" s="304" t="s">
        <v>959</v>
      </c>
      <c r="E179" s="1">
        <v>2004</v>
      </c>
      <c r="F179" s="1">
        <v>1</v>
      </c>
      <c r="G179" s="1">
        <v>1</v>
      </c>
      <c r="J179" s="1">
        <v>1</v>
      </c>
      <c r="K179" s="1">
        <v>1997</v>
      </c>
      <c r="L179" s="1">
        <v>2000</v>
      </c>
      <c r="AA179" s="1">
        <v>1</v>
      </c>
      <c r="AB179" s="1">
        <v>1</v>
      </c>
      <c r="AC179" s="1">
        <v>1</v>
      </c>
      <c r="AD179" s="1">
        <v>1</v>
      </c>
      <c r="AW179" s="1">
        <v>1</v>
      </c>
      <c r="AY179" s="1">
        <v>1</v>
      </c>
      <c r="BA179" s="1">
        <v>1</v>
      </c>
      <c r="BB179" s="1">
        <v>13</v>
      </c>
      <c r="BE179" s="1">
        <v>1</v>
      </c>
      <c r="BG179" s="1">
        <v>3</v>
      </c>
      <c r="CG179" s="1">
        <v>1</v>
      </c>
      <c r="CH179" s="246"/>
      <c r="CP179" s="1">
        <f t="shared" si="197"/>
        <v>0</v>
      </c>
      <c r="CS179" s="1">
        <f t="shared" si="162"/>
        <v>0</v>
      </c>
      <c r="DO179" s="1">
        <f t="shared" si="198"/>
        <v>0</v>
      </c>
      <c r="DX179" s="1">
        <f t="shared" si="199"/>
        <v>0</v>
      </c>
      <c r="EE179" s="1">
        <f t="shared" si="200"/>
        <v>0</v>
      </c>
      <c r="EH179" s="1">
        <f t="shared" si="201"/>
        <v>0</v>
      </c>
      <c r="FF179" s="116"/>
      <c r="GP179" s="1">
        <f t="shared" si="163"/>
        <v>0</v>
      </c>
      <c r="GY179" s="1">
        <f t="shared" si="202"/>
        <v>0</v>
      </c>
      <c r="HC179" s="1">
        <f t="shared" si="203"/>
        <v>0</v>
      </c>
      <c r="HS179" s="1">
        <f t="shared" si="204"/>
        <v>0</v>
      </c>
      <c r="HX179" s="1">
        <f t="shared" si="164"/>
        <v>0</v>
      </c>
      <c r="ID179" s="1">
        <f t="shared" si="165"/>
        <v>0</v>
      </c>
      <c r="IN179" s="1">
        <f t="shared" si="205"/>
        <v>0</v>
      </c>
      <c r="IW179" s="1">
        <f t="shared" si="206"/>
        <v>0</v>
      </c>
      <c r="IZ179" s="1">
        <f t="shared" si="166"/>
        <v>0</v>
      </c>
      <c r="JJ179" s="1">
        <f t="shared" si="167"/>
        <v>0</v>
      </c>
      <c r="JV179" s="1">
        <f t="shared" si="207"/>
        <v>0</v>
      </c>
      <c r="KB179" s="1">
        <f t="shared" si="208"/>
        <v>0</v>
      </c>
      <c r="LG179" s="1">
        <f t="shared" si="168"/>
        <v>0</v>
      </c>
      <c r="LT179" s="1">
        <f t="shared" si="209"/>
        <v>0</v>
      </c>
      <c r="MA179" s="1">
        <f t="shared" si="210"/>
        <v>0</v>
      </c>
      <c r="MF179" s="1">
        <f t="shared" si="211"/>
        <v>0</v>
      </c>
      <c r="MM179" s="1">
        <f t="shared" si="212"/>
        <v>0</v>
      </c>
      <c r="MS179" s="1">
        <f t="shared" si="213"/>
        <v>0</v>
      </c>
      <c r="MU179" s="115"/>
      <c r="OI179" s="120"/>
      <c r="PD179" s="1">
        <f t="shared" si="169"/>
        <v>0</v>
      </c>
      <c r="QF179" s="1">
        <f t="shared" si="214"/>
        <v>0</v>
      </c>
      <c r="QY179" s="1">
        <f t="shared" si="215"/>
        <v>0</v>
      </c>
      <c r="RK179" s="1">
        <f t="shared" si="216"/>
        <v>0</v>
      </c>
      <c r="SA179" s="1">
        <f t="shared" si="217"/>
        <v>0</v>
      </c>
      <c r="SG179" s="1">
        <f t="shared" si="218"/>
        <v>0</v>
      </c>
      <c r="SO179" s="1">
        <f t="shared" si="219"/>
        <v>0</v>
      </c>
      <c r="TB179" s="1">
        <f t="shared" si="220"/>
        <v>0</v>
      </c>
      <c r="TS179" s="1">
        <f t="shared" si="170"/>
        <v>0</v>
      </c>
      <c r="UD179" s="1">
        <f t="shared" si="171"/>
        <v>0</v>
      </c>
      <c r="UG179" s="1">
        <f t="shared" si="172"/>
        <v>0</v>
      </c>
      <c r="UQ179" s="1">
        <f t="shared" si="221"/>
        <v>0</v>
      </c>
      <c r="VA179" s="1">
        <f t="shared" si="222"/>
        <v>0</v>
      </c>
      <c r="VG179" s="1">
        <f t="shared" si="223"/>
        <v>0</v>
      </c>
      <c r="WY179" s="1">
        <f t="shared" si="173"/>
        <v>0</v>
      </c>
      <c r="XB179" s="1">
        <f t="shared" si="224"/>
        <v>0</v>
      </c>
      <c r="XG179" s="1">
        <f t="shared" si="174"/>
        <v>0</v>
      </c>
      <c r="XI179" s="1">
        <v>1</v>
      </c>
      <c r="XK179" s="108"/>
      <c r="XL179" s="1">
        <f t="shared" si="175"/>
        <v>0</v>
      </c>
      <c r="XM179" s="1">
        <f t="shared" si="176"/>
        <v>0</v>
      </c>
      <c r="XN179" s="1">
        <f t="shared" si="225"/>
        <v>0</v>
      </c>
      <c r="XO179" s="1">
        <f t="shared" si="177"/>
        <v>0</v>
      </c>
      <c r="XP179" s="1">
        <f t="shared" si="226"/>
        <v>0</v>
      </c>
      <c r="XQ179" s="1">
        <f t="shared" si="178"/>
        <v>0</v>
      </c>
      <c r="XR179" s="1">
        <f t="shared" si="179"/>
        <v>0</v>
      </c>
      <c r="XS179" s="1">
        <f t="shared" si="234"/>
        <v>0</v>
      </c>
      <c r="XT179" s="1">
        <f t="shared" si="227"/>
        <v>0</v>
      </c>
      <c r="XU179" s="1">
        <f t="shared" si="180"/>
        <v>0</v>
      </c>
      <c r="XV179" s="1">
        <f t="shared" si="181"/>
        <v>0</v>
      </c>
      <c r="XW179" s="1">
        <f t="shared" si="182"/>
        <v>0</v>
      </c>
      <c r="XX179" s="1">
        <f t="shared" si="183"/>
        <v>0</v>
      </c>
      <c r="XY179" s="1">
        <f t="shared" si="184"/>
        <v>0</v>
      </c>
      <c r="XZ179" s="1">
        <f t="shared" si="185"/>
        <v>0</v>
      </c>
      <c r="YA179" s="1">
        <f t="shared" si="186"/>
        <v>0</v>
      </c>
      <c r="YB179" s="1">
        <f t="shared" si="187"/>
        <v>0</v>
      </c>
      <c r="YC179" s="1">
        <f t="shared" si="188"/>
        <v>1</v>
      </c>
      <c r="YD179" s="132"/>
      <c r="YE179" s="133">
        <f>SUM(XL179:YC179)</f>
        <v>1</v>
      </c>
      <c r="YF179" s="133">
        <f t="shared" si="189"/>
        <v>98000</v>
      </c>
      <c r="YG179" s="130">
        <v>1</v>
      </c>
      <c r="YH179" s="130">
        <f t="shared" si="190"/>
        <v>98000</v>
      </c>
      <c r="YI179" s="129">
        <v>1</v>
      </c>
      <c r="YJ179" s="128">
        <f t="shared" si="191"/>
        <v>98000</v>
      </c>
      <c r="YK179" s="177"/>
      <c r="YL179">
        <v>1</v>
      </c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>
        <f t="shared" si="228"/>
        <v>0</v>
      </c>
      <c r="ACD179" s="25" t="e">
        <f t="shared" si="236"/>
        <v>#DIV/0!</v>
      </c>
      <c r="ACE179" s="11">
        <f t="shared" si="192"/>
        <v>1</v>
      </c>
      <c r="ACF179" s="11">
        <f t="shared" si="193"/>
        <v>98000</v>
      </c>
      <c r="ACG179" s="1">
        <v>5</v>
      </c>
      <c r="ACH179" s="1">
        <v>1</v>
      </c>
      <c r="ACI179" s="11">
        <f t="shared" si="194"/>
        <v>98000</v>
      </c>
      <c r="ACJ179" s="45">
        <v>1</v>
      </c>
      <c r="ACK179" s="13">
        <f t="shared" si="195"/>
        <v>98000</v>
      </c>
      <c r="ACL179">
        <v>1</v>
      </c>
      <c r="ACM179" s="25">
        <f t="shared" si="229"/>
        <v>98000</v>
      </c>
      <c r="ACN179" s="11">
        <f t="shared" si="230"/>
        <v>98000</v>
      </c>
      <c r="ACO179" s="65"/>
      <c r="ACP179" s="1">
        <v>1</v>
      </c>
      <c r="ACQ179" s="1">
        <v>1</v>
      </c>
      <c r="ACR179" s="1" t="s">
        <v>258</v>
      </c>
      <c r="ACZ179" s="1" t="s">
        <v>259</v>
      </c>
      <c r="ADD179" s="1" t="s">
        <v>189</v>
      </c>
      <c r="ADU179" s="1">
        <v>2</v>
      </c>
      <c r="AFL179" s="1">
        <v>1</v>
      </c>
      <c r="AGJ179" s="1">
        <v>98000</v>
      </c>
      <c r="AGK179" s="11">
        <f t="shared" si="235"/>
        <v>0</v>
      </c>
      <c r="AHH179" s="1">
        <v>98000</v>
      </c>
      <c r="AHW179" s="1">
        <v>2</v>
      </c>
      <c r="AHX179" s="1">
        <v>1</v>
      </c>
      <c r="AIC179" s="1">
        <v>3</v>
      </c>
      <c r="AID179" s="1">
        <v>1</v>
      </c>
      <c r="AIH179" s="1">
        <v>1</v>
      </c>
      <c r="AII179" s="1">
        <v>1</v>
      </c>
      <c r="AIJ179" s="1">
        <v>1</v>
      </c>
      <c r="AIW179" s="11"/>
      <c r="AIX179" s="11"/>
      <c r="AIZ179" s="11"/>
      <c r="AJA179" s="1">
        <v>98000</v>
      </c>
      <c r="AJB179" s="1">
        <v>1</v>
      </c>
      <c r="AJC179" s="1">
        <v>1</v>
      </c>
      <c r="AJD179" s="1">
        <v>100</v>
      </c>
      <c r="AJE179" s="45"/>
      <c r="AJF179" s="381">
        <v>98000</v>
      </c>
      <c r="AJG179" s="11">
        <f t="shared" si="196"/>
        <v>98000</v>
      </c>
      <c r="AJH179" s="60"/>
      <c r="AJI179" s="12"/>
      <c r="AJU179" s="1">
        <f t="shared" si="231"/>
        <v>0</v>
      </c>
      <c r="AJX179" s="1">
        <f t="shared" si="232"/>
        <v>0</v>
      </c>
      <c r="AJY179" s="60"/>
      <c r="AJZ179" s="1" t="s">
        <v>260</v>
      </c>
      <c r="AKA179" s="1" t="s">
        <v>260</v>
      </c>
      <c r="AKB179" s="1" t="s">
        <v>261</v>
      </c>
      <c r="AKC179" s="1" t="s">
        <v>260</v>
      </c>
      <c r="AKD179" s="1" t="s">
        <v>260</v>
      </c>
      <c r="AKE179" s="1" t="s">
        <v>260</v>
      </c>
      <c r="AKF179" s="1" t="s">
        <v>260</v>
      </c>
      <c r="AKG179" s="1" t="s">
        <v>260</v>
      </c>
      <c r="AKH179" s="1" t="s">
        <v>262</v>
      </c>
      <c r="AKI179" s="1" t="s">
        <v>260</v>
      </c>
      <c r="AKJ179" s="1" t="s">
        <v>260</v>
      </c>
      <c r="AKK179" s="1" t="s">
        <v>260</v>
      </c>
      <c r="AKL179" s="1" t="s">
        <v>260</v>
      </c>
      <c r="AKM179" s="1" t="s">
        <v>260</v>
      </c>
      <c r="AKN179" s="1" t="s">
        <v>260</v>
      </c>
      <c r="AKO179" s="1" t="s">
        <v>260</v>
      </c>
      <c r="AKP179" s="1" t="s">
        <v>263</v>
      </c>
      <c r="AKQ179" s="1" t="s">
        <v>260</v>
      </c>
      <c r="AKR179" s="1" t="s">
        <v>260</v>
      </c>
      <c r="AKS179" s="1" t="s">
        <v>260</v>
      </c>
      <c r="AKT179" s="1" t="s">
        <v>260</v>
      </c>
      <c r="AKU179" s="1" t="s">
        <v>260</v>
      </c>
      <c r="AKV179" s="1" t="s">
        <v>260</v>
      </c>
      <c r="AKW179" s="1" t="s">
        <v>260</v>
      </c>
      <c r="AKX179" s="1" t="s">
        <v>260</v>
      </c>
      <c r="AKY179" s="1" t="s">
        <v>260</v>
      </c>
      <c r="AKZ179" s="1" t="s">
        <v>260</v>
      </c>
      <c r="ALA179" s="1" t="s">
        <v>260</v>
      </c>
      <c r="ALB179" s="1" t="s">
        <v>260</v>
      </c>
      <c r="ALC179" s="1" t="s">
        <v>260</v>
      </c>
      <c r="ALD179" s="1" t="s">
        <v>260</v>
      </c>
      <c r="ALE179" s="1" t="s">
        <v>260</v>
      </c>
      <c r="ALF179" s="1" t="s">
        <v>260</v>
      </c>
      <c r="ALG179" s="1" t="s">
        <v>260</v>
      </c>
      <c r="ALH179" s="1" t="s">
        <v>260</v>
      </c>
      <c r="ALI179" s="1" t="s">
        <v>260</v>
      </c>
      <c r="ALJ179" s="1" t="s">
        <v>260</v>
      </c>
      <c r="ALL179" s="11" t="e">
        <f t="shared" si="233"/>
        <v>#DIV/0!</v>
      </c>
      <c r="ALM179" s="28">
        <v>98000</v>
      </c>
      <c r="ALS179" s="60"/>
      <c r="ALT179" s="1">
        <v>1</v>
      </c>
      <c r="ALW179" s="1">
        <v>1</v>
      </c>
      <c r="AMB179" s="1">
        <v>1</v>
      </c>
      <c r="AMH179" s="403"/>
    </row>
    <row r="180" spans="1:1022" s="1" customFormat="1" ht="15" customHeight="1" x14ac:dyDescent="0.25">
      <c r="A180" s="268"/>
      <c r="B180" s="113">
        <v>178</v>
      </c>
      <c r="C180" s="304" t="s">
        <v>810</v>
      </c>
      <c r="D180" s="304" t="s">
        <v>856</v>
      </c>
      <c r="E180" s="1">
        <v>2004</v>
      </c>
      <c r="F180" s="1">
        <v>1</v>
      </c>
      <c r="G180" s="1">
        <v>1</v>
      </c>
      <c r="J180" s="1">
        <v>1</v>
      </c>
      <c r="K180" s="1">
        <v>1999</v>
      </c>
      <c r="L180" s="1">
        <v>1999</v>
      </c>
      <c r="M180" s="1">
        <v>1</v>
      </c>
      <c r="AC180" s="1">
        <v>1</v>
      </c>
      <c r="AW180" s="1">
        <v>1</v>
      </c>
      <c r="AY180" s="1">
        <v>1</v>
      </c>
      <c r="BA180" s="1">
        <v>1</v>
      </c>
      <c r="BB180" s="1">
        <v>13</v>
      </c>
      <c r="BE180" s="1">
        <v>1</v>
      </c>
      <c r="CF180" s="1">
        <v>1</v>
      </c>
      <c r="CG180" s="1">
        <v>1</v>
      </c>
      <c r="CH180" s="246"/>
      <c r="CP180" s="1">
        <f t="shared" si="197"/>
        <v>0</v>
      </c>
      <c r="CS180" s="1">
        <f t="shared" si="162"/>
        <v>0</v>
      </c>
      <c r="DO180" s="1">
        <f t="shared" si="198"/>
        <v>0</v>
      </c>
      <c r="DX180" s="1">
        <f t="shared" si="199"/>
        <v>0</v>
      </c>
      <c r="EE180" s="1">
        <f t="shared" si="200"/>
        <v>0</v>
      </c>
      <c r="EH180" s="1">
        <f t="shared" si="201"/>
        <v>0</v>
      </c>
      <c r="FF180" s="116"/>
      <c r="GP180" s="1">
        <f t="shared" si="163"/>
        <v>0</v>
      </c>
      <c r="GY180" s="1">
        <f t="shared" si="202"/>
        <v>0</v>
      </c>
      <c r="HC180" s="1">
        <f t="shared" si="203"/>
        <v>0</v>
      </c>
      <c r="HS180" s="1">
        <f t="shared" si="204"/>
        <v>0</v>
      </c>
      <c r="HX180" s="1">
        <f t="shared" si="164"/>
        <v>0</v>
      </c>
      <c r="ID180" s="1">
        <f t="shared" si="165"/>
        <v>0</v>
      </c>
      <c r="IN180" s="1">
        <f t="shared" si="205"/>
        <v>0</v>
      </c>
      <c r="IW180" s="1">
        <f t="shared" si="206"/>
        <v>0</v>
      </c>
      <c r="IZ180" s="1">
        <f t="shared" si="166"/>
        <v>0</v>
      </c>
      <c r="JJ180" s="1">
        <f t="shared" si="167"/>
        <v>0</v>
      </c>
      <c r="JV180" s="1">
        <f t="shared" si="207"/>
        <v>0</v>
      </c>
      <c r="KB180" s="1">
        <f t="shared" si="208"/>
        <v>0</v>
      </c>
      <c r="LG180" s="1">
        <f t="shared" si="168"/>
        <v>0</v>
      </c>
      <c r="LT180" s="1">
        <f t="shared" si="209"/>
        <v>0</v>
      </c>
      <c r="MA180" s="1">
        <f t="shared" si="210"/>
        <v>0</v>
      </c>
      <c r="MF180" s="1">
        <f t="shared" si="211"/>
        <v>0</v>
      </c>
      <c r="MM180" s="1">
        <f t="shared" si="212"/>
        <v>0</v>
      </c>
      <c r="MS180" s="1">
        <f t="shared" si="213"/>
        <v>0</v>
      </c>
      <c r="MU180" s="115"/>
      <c r="OI180" s="120"/>
      <c r="PD180" s="1">
        <f t="shared" si="169"/>
        <v>0</v>
      </c>
      <c r="QF180" s="1">
        <f t="shared" si="214"/>
        <v>0</v>
      </c>
      <c r="QY180" s="1">
        <f t="shared" si="215"/>
        <v>0</v>
      </c>
      <c r="RK180" s="1">
        <f t="shared" si="216"/>
        <v>0</v>
      </c>
      <c r="SA180" s="1">
        <f t="shared" si="217"/>
        <v>0</v>
      </c>
      <c r="SG180" s="1">
        <f t="shared" si="218"/>
        <v>0</v>
      </c>
      <c r="SO180" s="1">
        <f t="shared" si="219"/>
        <v>0</v>
      </c>
      <c r="TB180" s="1">
        <f t="shared" si="220"/>
        <v>0</v>
      </c>
      <c r="TS180" s="1">
        <f t="shared" si="170"/>
        <v>0</v>
      </c>
      <c r="UD180" s="1">
        <f t="shared" si="171"/>
        <v>0</v>
      </c>
      <c r="UG180" s="1">
        <f t="shared" si="172"/>
        <v>0</v>
      </c>
      <c r="UQ180" s="1">
        <f t="shared" si="221"/>
        <v>0</v>
      </c>
      <c r="VA180" s="1">
        <f t="shared" si="222"/>
        <v>0</v>
      </c>
      <c r="VG180" s="1">
        <f t="shared" si="223"/>
        <v>0</v>
      </c>
      <c r="WY180" s="1">
        <f t="shared" si="173"/>
        <v>0</v>
      </c>
      <c r="XB180" s="1">
        <f t="shared" si="224"/>
        <v>0</v>
      </c>
      <c r="XG180" s="1">
        <f t="shared" si="174"/>
        <v>0</v>
      </c>
      <c r="XI180" s="1">
        <v>1</v>
      </c>
      <c r="XK180" s="108"/>
      <c r="XL180" s="1">
        <f t="shared" si="175"/>
        <v>0</v>
      </c>
      <c r="XM180" s="1">
        <f t="shared" si="176"/>
        <v>0</v>
      </c>
      <c r="XN180" s="1">
        <f t="shared" si="225"/>
        <v>0</v>
      </c>
      <c r="XO180" s="1">
        <f t="shared" si="177"/>
        <v>0</v>
      </c>
      <c r="XP180" s="1">
        <f t="shared" si="226"/>
        <v>0</v>
      </c>
      <c r="XQ180" s="1">
        <f t="shared" si="178"/>
        <v>0</v>
      </c>
      <c r="XR180" s="1">
        <f t="shared" si="179"/>
        <v>0</v>
      </c>
      <c r="XS180" s="1">
        <f t="shared" si="234"/>
        <v>0</v>
      </c>
      <c r="XT180" s="1">
        <f t="shared" si="227"/>
        <v>0</v>
      </c>
      <c r="XU180" s="1">
        <f t="shared" si="180"/>
        <v>0</v>
      </c>
      <c r="XV180" s="1">
        <f t="shared" si="181"/>
        <v>0</v>
      </c>
      <c r="XW180" s="1">
        <f t="shared" si="182"/>
        <v>0</v>
      </c>
      <c r="XX180" s="1">
        <f t="shared" si="183"/>
        <v>0</v>
      </c>
      <c r="XY180" s="1">
        <f t="shared" si="184"/>
        <v>0</v>
      </c>
      <c r="XZ180" s="1">
        <f t="shared" si="185"/>
        <v>0</v>
      </c>
      <c r="YA180" s="1">
        <f t="shared" si="186"/>
        <v>0</v>
      </c>
      <c r="YB180" s="1">
        <f t="shared" si="187"/>
        <v>0</v>
      </c>
      <c r="YC180" s="1">
        <f t="shared" si="188"/>
        <v>1</v>
      </c>
      <c r="YD180" s="132"/>
      <c r="YE180" s="133">
        <f>SUM(XL180:YC180)</f>
        <v>1</v>
      </c>
      <c r="YF180" s="133">
        <f t="shared" si="189"/>
        <v>23000</v>
      </c>
      <c r="YG180" s="130">
        <v>1</v>
      </c>
      <c r="YH180" s="130">
        <f t="shared" si="190"/>
        <v>23000</v>
      </c>
      <c r="YI180" s="129">
        <v>1</v>
      </c>
      <c r="YJ180" s="128">
        <f t="shared" si="191"/>
        <v>23000</v>
      </c>
      <c r="YK180" s="177"/>
      <c r="YL180">
        <v>1</v>
      </c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>
        <f t="shared" si="228"/>
        <v>0</v>
      </c>
      <c r="ACD180" s="25" t="e">
        <f t="shared" si="236"/>
        <v>#DIV/0!</v>
      </c>
      <c r="ACE180" s="11">
        <f t="shared" si="192"/>
        <v>1</v>
      </c>
      <c r="ACF180" s="11">
        <f t="shared" si="193"/>
        <v>23000</v>
      </c>
      <c r="ACG180" s="1">
        <v>5</v>
      </c>
      <c r="ACH180" s="1">
        <v>1</v>
      </c>
      <c r="ACI180" s="11">
        <f t="shared" si="194"/>
        <v>23000</v>
      </c>
      <c r="ACJ180" s="45">
        <v>1</v>
      </c>
      <c r="ACK180" s="13">
        <f t="shared" si="195"/>
        <v>23000</v>
      </c>
      <c r="ACL180">
        <v>1</v>
      </c>
      <c r="ACM180" s="25">
        <f t="shared" si="229"/>
        <v>23000</v>
      </c>
      <c r="ACN180" s="11">
        <f t="shared" si="230"/>
        <v>23000</v>
      </c>
      <c r="ACO180" s="65"/>
      <c r="ACR180" s="1" t="s">
        <v>812</v>
      </c>
      <c r="ACZ180" s="1" t="s">
        <v>259</v>
      </c>
      <c r="ADD180" s="1" t="s">
        <v>189</v>
      </c>
      <c r="ADU180" s="1">
        <v>2</v>
      </c>
      <c r="AFL180" s="1">
        <v>1</v>
      </c>
      <c r="AGJ180" s="1">
        <v>23000</v>
      </c>
      <c r="AGK180" s="11">
        <f t="shared" si="235"/>
        <v>0</v>
      </c>
      <c r="AHH180" s="1">
        <v>23000</v>
      </c>
      <c r="AII180" s="1">
        <v>1</v>
      </c>
      <c r="AIJ180" s="1">
        <v>1</v>
      </c>
      <c r="AIW180" s="11"/>
      <c r="AIX180" s="11"/>
      <c r="AIZ180" s="11"/>
      <c r="AJA180" s="1">
        <v>23000</v>
      </c>
      <c r="AJB180" s="1">
        <v>1</v>
      </c>
      <c r="AJC180" s="1">
        <v>1</v>
      </c>
      <c r="AJD180" s="1">
        <v>100</v>
      </c>
      <c r="AJE180" s="45"/>
      <c r="AJF180" s="381">
        <v>23000</v>
      </c>
      <c r="AJG180" s="11">
        <f t="shared" si="196"/>
        <v>23000</v>
      </c>
      <c r="AJH180" s="60"/>
      <c r="AJI180" s="12"/>
      <c r="AJU180" s="1">
        <f t="shared" si="231"/>
        <v>0</v>
      </c>
      <c r="AJX180" s="1">
        <f t="shared" si="232"/>
        <v>0</v>
      </c>
      <c r="AJY180" s="60"/>
      <c r="AJZ180" s="1" t="s">
        <v>260</v>
      </c>
      <c r="AKA180" s="1" t="s">
        <v>260</v>
      </c>
      <c r="AKB180" s="1" t="s">
        <v>261</v>
      </c>
      <c r="AKC180" s="1" t="s">
        <v>260</v>
      </c>
      <c r="AKD180" s="1" t="s">
        <v>260</v>
      </c>
      <c r="AKE180" s="1" t="s">
        <v>260</v>
      </c>
      <c r="AKF180" s="1" t="s">
        <v>260</v>
      </c>
      <c r="AKG180" s="1" t="s">
        <v>260</v>
      </c>
      <c r="AKH180" s="1" t="s">
        <v>262</v>
      </c>
      <c r="AKI180" s="1" t="s">
        <v>260</v>
      </c>
      <c r="AKJ180" s="1" t="s">
        <v>260</v>
      </c>
      <c r="AKK180" s="1" t="s">
        <v>260</v>
      </c>
      <c r="AKL180" s="1" t="s">
        <v>260</v>
      </c>
      <c r="AKM180" s="1" t="s">
        <v>260</v>
      </c>
      <c r="AKN180" s="1" t="s">
        <v>260</v>
      </c>
      <c r="AKO180" s="1" t="s">
        <v>260</v>
      </c>
      <c r="AKP180" s="1" t="s">
        <v>263</v>
      </c>
      <c r="AKQ180" s="1" t="s">
        <v>260</v>
      </c>
      <c r="AKR180" s="1" t="s">
        <v>260</v>
      </c>
      <c r="AKS180" s="1" t="s">
        <v>260</v>
      </c>
      <c r="AKT180" s="1" t="s">
        <v>260</v>
      </c>
      <c r="AKU180" s="1" t="s">
        <v>260</v>
      </c>
      <c r="AKV180" s="1" t="s">
        <v>260</v>
      </c>
      <c r="AKW180" s="1" t="s">
        <v>260</v>
      </c>
      <c r="AKX180" s="1" t="s">
        <v>260</v>
      </c>
      <c r="AKY180" s="1" t="s">
        <v>260</v>
      </c>
      <c r="AKZ180" s="1" t="s">
        <v>260</v>
      </c>
      <c r="ALA180" s="1" t="s">
        <v>260</v>
      </c>
      <c r="ALB180" s="1" t="s">
        <v>260</v>
      </c>
      <c r="ALC180" s="1" t="s">
        <v>260</v>
      </c>
      <c r="ALD180" s="1" t="s">
        <v>260</v>
      </c>
      <c r="ALE180" s="1" t="s">
        <v>260</v>
      </c>
      <c r="ALF180" s="1" t="s">
        <v>260</v>
      </c>
      <c r="ALG180" s="1" t="s">
        <v>260</v>
      </c>
      <c r="ALH180" s="1" t="s">
        <v>260</v>
      </c>
      <c r="ALI180" s="1" t="s">
        <v>260</v>
      </c>
      <c r="ALJ180" s="1" t="s">
        <v>260</v>
      </c>
      <c r="ALL180" s="11" t="e">
        <f t="shared" si="233"/>
        <v>#DIV/0!</v>
      </c>
      <c r="ALM180" s="28">
        <v>23000</v>
      </c>
      <c r="ALS180" s="60"/>
      <c r="ALT180" s="1">
        <v>1</v>
      </c>
      <c r="AMB180" s="1">
        <v>1</v>
      </c>
      <c r="AMH180" s="403"/>
    </row>
    <row r="181" spans="1:1022" s="1" customFormat="1" ht="15" customHeight="1" x14ac:dyDescent="0.25">
      <c r="A181" s="268"/>
      <c r="B181" s="113">
        <v>179</v>
      </c>
      <c r="C181" s="304" t="s">
        <v>810</v>
      </c>
      <c r="D181" s="304" t="s">
        <v>857</v>
      </c>
      <c r="E181" s="1">
        <v>2004</v>
      </c>
      <c r="F181" s="1">
        <v>1</v>
      </c>
      <c r="G181" s="1">
        <v>1</v>
      </c>
      <c r="J181" s="1">
        <v>1</v>
      </c>
      <c r="K181" s="1">
        <v>2000</v>
      </c>
      <c r="L181" s="1">
        <v>2001</v>
      </c>
      <c r="AD181" s="1">
        <v>1</v>
      </c>
      <c r="AE181" s="1">
        <v>1</v>
      </c>
      <c r="AW181" s="1">
        <v>1</v>
      </c>
      <c r="AY181" s="1">
        <v>1</v>
      </c>
      <c r="BA181" s="1">
        <v>1</v>
      </c>
      <c r="BB181" s="1">
        <v>13</v>
      </c>
      <c r="BE181" s="1">
        <v>1</v>
      </c>
      <c r="CF181" s="1">
        <v>1</v>
      </c>
      <c r="CG181" s="1">
        <v>1</v>
      </c>
      <c r="CH181" s="246"/>
      <c r="CP181" s="1">
        <f t="shared" si="197"/>
        <v>0</v>
      </c>
      <c r="CS181" s="1">
        <f t="shared" si="162"/>
        <v>0</v>
      </c>
      <c r="DO181" s="1">
        <f t="shared" si="198"/>
        <v>0</v>
      </c>
      <c r="DX181" s="1">
        <f t="shared" si="199"/>
        <v>0</v>
      </c>
      <c r="EE181" s="1">
        <f t="shared" si="200"/>
        <v>0</v>
      </c>
      <c r="EH181" s="1">
        <f t="shared" si="201"/>
        <v>0</v>
      </c>
      <c r="FF181" s="116"/>
      <c r="GP181" s="1">
        <f t="shared" si="163"/>
        <v>0</v>
      </c>
      <c r="GY181" s="1">
        <f t="shared" si="202"/>
        <v>0</v>
      </c>
      <c r="HC181" s="1">
        <f t="shared" si="203"/>
        <v>0</v>
      </c>
      <c r="HS181" s="1">
        <f t="shared" si="204"/>
        <v>0</v>
      </c>
      <c r="HX181" s="1">
        <f t="shared" si="164"/>
        <v>0</v>
      </c>
      <c r="ID181" s="1">
        <f t="shared" si="165"/>
        <v>0</v>
      </c>
      <c r="IN181" s="1">
        <f t="shared" si="205"/>
        <v>0</v>
      </c>
      <c r="IW181" s="1">
        <f t="shared" si="206"/>
        <v>0</v>
      </c>
      <c r="IZ181" s="1">
        <f t="shared" si="166"/>
        <v>0</v>
      </c>
      <c r="JJ181" s="1">
        <f t="shared" si="167"/>
        <v>0</v>
      </c>
      <c r="JV181" s="1">
        <f t="shared" si="207"/>
        <v>0</v>
      </c>
      <c r="KB181" s="1">
        <f t="shared" si="208"/>
        <v>0</v>
      </c>
      <c r="LG181" s="1">
        <f t="shared" si="168"/>
        <v>0</v>
      </c>
      <c r="LT181" s="1">
        <f t="shared" si="209"/>
        <v>0</v>
      </c>
      <c r="MA181" s="1">
        <f t="shared" si="210"/>
        <v>0</v>
      </c>
      <c r="MF181" s="1">
        <f t="shared" si="211"/>
        <v>0</v>
      </c>
      <c r="MM181" s="1">
        <f t="shared" si="212"/>
        <v>0</v>
      </c>
      <c r="MS181" s="1">
        <f t="shared" si="213"/>
        <v>0</v>
      </c>
      <c r="MU181" s="115"/>
      <c r="OI181" s="120"/>
      <c r="PD181" s="1">
        <f t="shared" si="169"/>
        <v>0</v>
      </c>
      <c r="QF181" s="1">
        <f t="shared" si="214"/>
        <v>0</v>
      </c>
      <c r="QY181" s="1">
        <f t="shared" si="215"/>
        <v>0</v>
      </c>
      <c r="RK181" s="1">
        <f t="shared" si="216"/>
        <v>0</v>
      </c>
      <c r="SA181" s="1">
        <f t="shared" si="217"/>
        <v>0</v>
      </c>
      <c r="SG181" s="1">
        <f t="shared" si="218"/>
        <v>0</v>
      </c>
      <c r="SO181" s="1">
        <f t="shared" si="219"/>
        <v>0</v>
      </c>
      <c r="TB181" s="1">
        <f t="shared" si="220"/>
        <v>0</v>
      </c>
      <c r="TS181" s="1">
        <f t="shared" si="170"/>
        <v>0</v>
      </c>
      <c r="UD181" s="1">
        <f t="shared" si="171"/>
        <v>0</v>
      </c>
      <c r="UG181" s="1">
        <f t="shared" si="172"/>
        <v>0</v>
      </c>
      <c r="UQ181" s="1">
        <f t="shared" si="221"/>
        <v>0</v>
      </c>
      <c r="VA181" s="1">
        <f t="shared" si="222"/>
        <v>0</v>
      </c>
      <c r="VG181" s="1">
        <f t="shared" si="223"/>
        <v>0</v>
      </c>
      <c r="WY181" s="1">
        <f t="shared" si="173"/>
        <v>0</v>
      </c>
      <c r="XB181" s="1">
        <f t="shared" si="224"/>
        <v>0</v>
      </c>
      <c r="XG181" s="1">
        <f t="shared" si="174"/>
        <v>0</v>
      </c>
      <c r="XK181" s="108"/>
      <c r="XL181" s="1">
        <f t="shared" si="175"/>
        <v>0</v>
      </c>
      <c r="XM181" s="1">
        <f t="shared" si="176"/>
        <v>0</v>
      </c>
      <c r="XN181" s="1">
        <f t="shared" si="225"/>
        <v>0</v>
      </c>
      <c r="XO181" s="1">
        <f t="shared" si="177"/>
        <v>0</v>
      </c>
      <c r="XP181" s="1">
        <f t="shared" si="226"/>
        <v>0</v>
      </c>
      <c r="XQ181" s="1">
        <f t="shared" si="178"/>
        <v>0</v>
      </c>
      <c r="XR181" s="1">
        <f t="shared" si="179"/>
        <v>0</v>
      </c>
      <c r="XS181" s="1">
        <f t="shared" si="234"/>
        <v>0</v>
      </c>
      <c r="XT181" s="1">
        <f t="shared" si="227"/>
        <v>0</v>
      </c>
      <c r="XU181" s="1">
        <f t="shared" si="180"/>
        <v>0</v>
      </c>
      <c r="XV181" s="1">
        <f t="shared" si="181"/>
        <v>0</v>
      </c>
      <c r="XW181" s="1">
        <f t="shared" si="182"/>
        <v>0</v>
      </c>
      <c r="XX181" s="1">
        <f t="shared" si="183"/>
        <v>0</v>
      </c>
      <c r="XY181" s="1">
        <f t="shared" si="184"/>
        <v>0</v>
      </c>
      <c r="XZ181" s="1">
        <f t="shared" si="185"/>
        <v>0</v>
      </c>
      <c r="YA181" s="1">
        <f t="shared" si="186"/>
        <v>0</v>
      </c>
      <c r="YB181" s="1">
        <f t="shared" si="187"/>
        <v>0</v>
      </c>
      <c r="YC181" s="1">
        <f t="shared" si="188"/>
        <v>0</v>
      </c>
      <c r="YD181" s="132"/>
      <c r="YE181" s="133"/>
      <c r="YF181" s="133" t="e">
        <f t="shared" si="189"/>
        <v>#DIV/0!</v>
      </c>
      <c r="YG181" s="130"/>
      <c r="YH181" s="130" t="e">
        <f t="shared" si="190"/>
        <v>#DIV/0!</v>
      </c>
      <c r="YI181" s="129"/>
      <c r="YJ181" s="128" t="e">
        <f t="shared" si="191"/>
        <v>#DIV/0!</v>
      </c>
      <c r="YK181" s="177"/>
      <c r="YL181">
        <v>1</v>
      </c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>
        <f t="shared" si="228"/>
        <v>0</v>
      </c>
      <c r="ACD181" s="25" t="e">
        <f t="shared" si="236"/>
        <v>#DIV/0!</v>
      </c>
      <c r="ACE181" s="11">
        <f t="shared" si="192"/>
        <v>0</v>
      </c>
      <c r="ACF181" s="11" t="e">
        <f t="shared" si="193"/>
        <v>#DIV/0!</v>
      </c>
      <c r="ACG181" s="1">
        <v>5</v>
      </c>
      <c r="ACH181" s="1">
        <v>1</v>
      </c>
      <c r="ACI181" s="11">
        <f t="shared" si="194"/>
        <v>66000</v>
      </c>
      <c r="ACJ181" s="45">
        <v>1</v>
      </c>
      <c r="ACK181" s="13">
        <f t="shared" si="195"/>
        <v>66000</v>
      </c>
      <c r="ACL181">
        <v>1</v>
      </c>
      <c r="ACM181" s="25">
        <f t="shared" si="229"/>
        <v>66000</v>
      </c>
      <c r="ACN181" s="11">
        <f t="shared" si="230"/>
        <v>66000</v>
      </c>
      <c r="ACO181" s="65"/>
      <c r="ACR181" s="39" t="s">
        <v>407</v>
      </c>
      <c r="ACZ181" s="1" t="s">
        <v>259</v>
      </c>
      <c r="ADD181" s="1" t="s">
        <v>189</v>
      </c>
      <c r="ADU181" s="1">
        <v>2</v>
      </c>
      <c r="AFK181" s="1">
        <v>1</v>
      </c>
      <c r="AGJ181" s="1">
        <v>66000</v>
      </c>
      <c r="AGK181" s="11">
        <f t="shared" si="235"/>
        <v>0</v>
      </c>
      <c r="AHH181" s="1">
        <v>66000</v>
      </c>
      <c r="AHW181" s="1">
        <v>1</v>
      </c>
      <c r="AHX181" s="1">
        <v>1</v>
      </c>
      <c r="AIH181" s="1">
        <v>1</v>
      </c>
      <c r="AII181" s="1">
        <v>1</v>
      </c>
      <c r="AIJ181" s="1">
        <v>1</v>
      </c>
      <c r="AIW181" s="11"/>
      <c r="AIX181" s="11"/>
      <c r="AIZ181" s="11"/>
      <c r="AJA181" s="1">
        <v>66000</v>
      </c>
      <c r="AJB181" s="1">
        <v>1</v>
      </c>
      <c r="AJC181" s="1">
        <v>1</v>
      </c>
      <c r="AJD181" s="1">
        <v>100</v>
      </c>
      <c r="AJE181" s="45"/>
      <c r="AJF181" s="381">
        <v>66000</v>
      </c>
      <c r="AJG181" s="11" t="e">
        <f t="shared" si="196"/>
        <v>#DIV/0!</v>
      </c>
      <c r="AJH181" s="60"/>
      <c r="AJI181" s="12"/>
      <c r="AJU181" s="1">
        <f t="shared" si="231"/>
        <v>0</v>
      </c>
      <c r="AJX181" s="1">
        <f t="shared" si="232"/>
        <v>0</v>
      </c>
      <c r="AJY181" s="60"/>
      <c r="AJZ181" s="1" t="s">
        <v>260</v>
      </c>
      <c r="AKA181" s="1" t="s">
        <v>260</v>
      </c>
      <c r="AKB181" s="1" t="s">
        <v>261</v>
      </c>
      <c r="AKC181" s="1" t="s">
        <v>260</v>
      </c>
      <c r="AKD181" s="1" t="s">
        <v>260</v>
      </c>
      <c r="AKE181" s="1" t="s">
        <v>260</v>
      </c>
      <c r="AKF181" s="1" t="s">
        <v>260</v>
      </c>
      <c r="AKG181" s="1" t="s">
        <v>260</v>
      </c>
      <c r="AKH181" s="1" t="s">
        <v>262</v>
      </c>
      <c r="AKI181" s="1" t="s">
        <v>260</v>
      </c>
      <c r="AKJ181" s="1" t="s">
        <v>260</v>
      </c>
      <c r="AKK181" s="1" t="s">
        <v>260</v>
      </c>
      <c r="AKL181" s="1" t="s">
        <v>260</v>
      </c>
      <c r="AKM181" s="1" t="s">
        <v>260</v>
      </c>
      <c r="AKN181" s="1" t="s">
        <v>260</v>
      </c>
      <c r="AKO181" s="1" t="s">
        <v>260</v>
      </c>
      <c r="AKP181" s="1" t="s">
        <v>263</v>
      </c>
      <c r="AKQ181" s="1" t="s">
        <v>260</v>
      </c>
      <c r="AKR181" s="1" t="s">
        <v>260</v>
      </c>
      <c r="AKS181" s="1" t="s">
        <v>260</v>
      </c>
      <c r="AKT181" s="1" t="s">
        <v>260</v>
      </c>
      <c r="AKU181" s="1" t="s">
        <v>260</v>
      </c>
      <c r="AKV181" s="1" t="s">
        <v>260</v>
      </c>
      <c r="AKW181" s="1" t="s">
        <v>260</v>
      </c>
      <c r="AKX181" s="1" t="s">
        <v>260</v>
      </c>
      <c r="AKY181" s="1" t="s">
        <v>260</v>
      </c>
      <c r="AKZ181" s="1" t="s">
        <v>260</v>
      </c>
      <c r="ALA181" s="1" t="s">
        <v>260</v>
      </c>
      <c r="ALB181" s="1" t="s">
        <v>260</v>
      </c>
      <c r="ALC181" s="1" t="s">
        <v>260</v>
      </c>
      <c r="ALD181" s="1" t="s">
        <v>260</v>
      </c>
      <c r="ALE181" s="1" t="s">
        <v>260</v>
      </c>
      <c r="ALF181" s="1" t="s">
        <v>260</v>
      </c>
      <c r="ALG181" s="1" t="s">
        <v>260</v>
      </c>
      <c r="ALH181" s="1" t="s">
        <v>260</v>
      </c>
      <c r="ALI181" s="1" t="s">
        <v>260</v>
      </c>
      <c r="ALJ181" s="1" t="s">
        <v>260</v>
      </c>
      <c r="ALL181" s="11" t="e">
        <f t="shared" si="233"/>
        <v>#DIV/0!</v>
      </c>
      <c r="ALM181" s="28">
        <v>66000</v>
      </c>
      <c r="ALS181" s="60"/>
      <c r="ALT181" s="1">
        <v>1</v>
      </c>
      <c r="ALW181" s="1">
        <v>1</v>
      </c>
      <c r="AMB181" s="1">
        <v>1</v>
      </c>
      <c r="AMH181" s="403"/>
    </row>
    <row r="182" spans="1:1022" s="1" customFormat="1" ht="15" customHeight="1" x14ac:dyDescent="0.25">
      <c r="A182" s="268"/>
      <c r="B182" s="113">
        <v>180</v>
      </c>
      <c r="C182" s="304" t="s">
        <v>810</v>
      </c>
      <c r="D182" s="304" t="s">
        <v>858</v>
      </c>
      <c r="E182" s="1">
        <v>2004</v>
      </c>
      <c r="H182" s="1">
        <v>1</v>
      </c>
      <c r="I182" s="1">
        <v>1</v>
      </c>
      <c r="J182" s="1">
        <v>1</v>
      </c>
      <c r="K182" s="1">
        <v>2000</v>
      </c>
      <c r="L182" s="1">
        <v>2000</v>
      </c>
      <c r="M182" s="1">
        <v>1</v>
      </c>
      <c r="AD182" s="1">
        <v>1</v>
      </c>
      <c r="AW182" s="1">
        <v>1</v>
      </c>
      <c r="AY182" s="1">
        <v>1</v>
      </c>
      <c r="BA182" s="1">
        <v>1</v>
      </c>
      <c r="BB182" s="1">
        <v>13</v>
      </c>
      <c r="BE182" s="1">
        <v>1</v>
      </c>
      <c r="BG182" s="1">
        <v>3</v>
      </c>
      <c r="CG182" s="1">
        <v>1</v>
      </c>
      <c r="CH182" s="246"/>
      <c r="CP182" s="1">
        <f t="shared" si="197"/>
        <v>0</v>
      </c>
      <c r="CS182" s="1">
        <f t="shared" si="162"/>
        <v>0</v>
      </c>
      <c r="DO182" s="1">
        <f t="shared" si="198"/>
        <v>0</v>
      </c>
      <c r="DX182" s="1">
        <f t="shared" si="199"/>
        <v>0</v>
      </c>
      <c r="EE182" s="1">
        <f t="shared" si="200"/>
        <v>0</v>
      </c>
      <c r="EH182" s="1">
        <f t="shared" si="201"/>
        <v>0</v>
      </c>
      <c r="FF182" s="116"/>
      <c r="GP182" s="1">
        <f t="shared" si="163"/>
        <v>0</v>
      </c>
      <c r="GY182" s="1">
        <f t="shared" si="202"/>
        <v>0</v>
      </c>
      <c r="HC182" s="1">
        <f t="shared" si="203"/>
        <v>0</v>
      </c>
      <c r="HS182" s="1">
        <f t="shared" si="204"/>
        <v>0</v>
      </c>
      <c r="HX182" s="1">
        <f t="shared" si="164"/>
        <v>0</v>
      </c>
      <c r="ID182" s="1">
        <f t="shared" si="165"/>
        <v>0</v>
      </c>
      <c r="IN182" s="1">
        <f t="shared" si="205"/>
        <v>0</v>
      </c>
      <c r="IW182" s="1">
        <f t="shared" si="206"/>
        <v>0</v>
      </c>
      <c r="IZ182" s="1">
        <f t="shared" si="166"/>
        <v>0</v>
      </c>
      <c r="JJ182" s="1">
        <f t="shared" si="167"/>
        <v>0</v>
      </c>
      <c r="JV182" s="1">
        <f t="shared" si="207"/>
        <v>0</v>
      </c>
      <c r="KB182" s="1">
        <f t="shared" si="208"/>
        <v>0</v>
      </c>
      <c r="LG182" s="1">
        <f t="shared" si="168"/>
        <v>0</v>
      </c>
      <c r="LT182" s="1">
        <f t="shared" si="209"/>
        <v>0</v>
      </c>
      <c r="MA182" s="1">
        <f t="shared" si="210"/>
        <v>0</v>
      </c>
      <c r="MF182" s="1">
        <f t="shared" si="211"/>
        <v>0</v>
      </c>
      <c r="MM182" s="1">
        <f t="shared" si="212"/>
        <v>0</v>
      </c>
      <c r="MS182" s="1">
        <f t="shared" si="213"/>
        <v>0</v>
      </c>
      <c r="MU182" s="115"/>
      <c r="OI182" s="120"/>
      <c r="PD182" s="1">
        <f t="shared" si="169"/>
        <v>0</v>
      </c>
      <c r="QF182" s="1">
        <f t="shared" si="214"/>
        <v>0</v>
      </c>
      <c r="QY182" s="1">
        <f t="shared" si="215"/>
        <v>0</v>
      </c>
      <c r="RK182" s="1">
        <f t="shared" si="216"/>
        <v>0</v>
      </c>
      <c r="SA182" s="1">
        <f t="shared" si="217"/>
        <v>0</v>
      </c>
      <c r="SG182" s="1">
        <f t="shared" si="218"/>
        <v>0</v>
      </c>
      <c r="SO182" s="1">
        <f t="shared" si="219"/>
        <v>0</v>
      </c>
      <c r="TB182" s="1">
        <f t="shared" si="220"/>
        <v>0</v>
      </c>
      <c r="TS182" s="1">
        <f t="shared" si="170"/>
        <v>0</v>
      </c>
      <c r="UD182" s="1">
        <f t="shared" si="171"/>
        <v>0</v>
      </c>
      <c r="UG182" s="1">
        <f t="shared" si="172"/>
        <v>0</v>
      </c>
      <c r="UQ182" s="1">
        <f t="shared" si="221"/>
        <v>0</v>
      </c>
      <c r="VA182" s="1">
        <f t="shared" si="222"/>
        <v>0</v>
      </c>
      <c r="VG182" s="1">
        <f t="shared" si="223"/>
        <v>0</v>
      </c>
      <c r="WY182" s="1">
        <f t="shared" si="173"/>
        <v>0</v>
      </c>
      <c r="XB182" s="1">
        <f t="shared" si="224"/>
        <v>0</v>
      </c>
      <c r="XG182" s="1">
        <f t="shared" si="174"/>
        <v>0</v>
      </c>
      <c r="XI182" s="1">
        <v>1</v>
      </c>
      <c r="XK182" s="108"/>
      <c r="XL182" s="1">
        <f t="shared" si="175"/>
        <v>0</v>
      </c>
      <c r="XM182" s="1">
        <f t="shared" si="176"/>
        <v>0</v>
      </c>
      <c r="XN182" s="1">
        <f t="shared" si="225"/>
        <v>0</v>
      </c>
      <c r="XO182" s="1">
        <f t="shared" si="177"/>
        <v>0</v>
      </c>
      <c r="XP182" s="1">
        <f t="shared" si="226"/>
        <v>0</v>
      </c>
      <c r="XQ182" s="1">
        <f t="shared" si="178"/>
        <v>0</v>
      </c>
      <c r="XR182" s="1">
        <f t="shared" si="179"/>
        <v>0</v>
      </c>
      <c r="XS182" s="1">
        <f t="shared" si="234"/>
        <v>0</v>
      </c>
      <c r="XT182" s="1">
        <f t="shared" si="227"/>
        <v>0</v>
      </c>
      <c r="XU182" s="1">
        <f t="shared" si="180"/>
        <v>0</v>
      </c>
      <c r="XV182" s="1">
        <f t="shared" si="181"/>
        <v>0</v>
      </c>
      <c r="XW182" s="1">
        <f t="shared" si="182"/>
        <v>0</v>
      </c>
      <c r="XX182" s="1">
        <f t="shared" si="183"/>
        <v>0</v>
      </c>
      <c r="XY182" s="1">
        <f t="shared" si="184"/>
        <v>0</v>
      </c>
      <c r="XZ182" s="1">
        <f t="shared" si="185"/>
        <v>0</v>
      </c>
      <c r="YA182" s="1">
        <f t="shared" si="186"/>
        <v>0</v>
      </c>
      <c r="YB182" s="1">
        <f t="shared" si="187"/>
        <v>0</v>
      </c>
      <c r="YC182" s="1">
        <f t="shared" si="188"/>
        <v>1</v>
      </c>
      <c r="YD182" s="132"/>
      <c r="YE182" s="133">
        <f>SUM(XL182:YC182)</f>
        <v>1</v>
      </c>
      <c r="YF182" s="133">
        <f t="shared" si="189"/>
        <v>55000</v>
      </c>
      <c r="YG182" s="130">
        <v>1</v>
      </c>
      <c r="YH182" s="130">
        <f t="shared" si="190"/>
        <v>55000</v>
      </c>
      <c r="YI182" s="129">
        <v>1</v>
      </c>
      <c r="YJ182" s="128">
        <f t="shared" si="191"/>
        <v>55000</v>
      </c>
      <c r="YK182" s="177"/>
      <c r="YL182">
        <v>1</v>
      </c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>
        <f t="shared" si="228"/>
        <v>0</v>
      </c>
      <c r="ACD182" s="25" t="e">
        <f t="shared" si="236"/>
        <v>#DIV/0!</v>
      </c>
      <c r="ACE182" s="11">
        <f t="shared" si="192"/>
        <v>1</v>
      </c>
      <c r="ACF182" s="11">
        <f t="shared" si="193"/>
        <v>55000</v>
      </c>
      <c r="ACG182" s="1">
        <v>5</v>
      </c>
      <c r="ACH182" s="1">
        <v>1</v>
      </c>
      <c r="ACI182" s="11">
        <f t="shared" si="194"/>
        <v>55000</v>
      </c>
      <c r="ACJ182" s="45">
        <v>1</v>
      </c>
      <c r="ACK182" s="13">
        <f t="shared" si="195"/>
        <v>55000</v>
      </c>
      <c r="ACL182">
        <v>1</v>
      </c>
      <c r="ACM182" s="25">
        <f t="shared" si="229"/>
        <v>55000</v>
      </c>
      <c r="ACN182" s="11">
        <f t="shared" si="230"/>
        <v>55000</v>
      </c>
      <c r="ACO182" s="65"/>
      <c r="ACR182" s="39" t="s">
        <v>407</v>
      </c>
      <c r="ACZ182" s="1" t="s">
        <v>259</v>
      </c>
      <c r="ADD182" s="1" t="s">
        <v>189</v>
      </c>
      <c r="ADU182" s="1">
        <v>5</v>
      </c>
      <c r="AFL182" s="1">
        <v>1</v>
      </c>
      <c r="AGJ182" s="1">
        <v>55000</v>
      </c>
      <c r="AGK182" s="11">
        <f t="shared" si="235"/>
        <v>0</v>
      </c>
      <c r="AHH182" s="1">
        <v>55000</v>
      </c>
      <c r="AII182" s="1">
        <v>1</v>
      </c>
      <c r="AIJ182" s="1">
        <v>1</v>
      </c>
      <c r="AIW182" s="11"/>
      <c r="AIX182" s="11"/>
      <c r="AIZ182" s="11"/>
      <c r="AJA182" s="1">
        <v>55000</v>
      </c>
      <c r="AJB182" s="1">
        <v>1</v>
      </c>
      <c r="AJC182" s="1">
        <v>1</v>
      </c>
      <c r="AJD182" s="1">
        <v>100</v>
      </c>
      <c r="AJE182" s="45"/>
      <c r="AJF182" s="381">
        <v>55000</v>
      </c>
      <c r="AJG182" s="11">
        <f t="shared" si="196"/>
        <v>55000</v>
      </c>
      <c r="AJH182" s="60"/>
      <c r="AJI182" s="12"/>
      <c r="AJU182" s="1">
        <f t="shared" si="231"/>
        <v>0</v>
      </c>
      <c r="AJX182" s="1">
        <f t="shared" si="232"/>
        <v>0</v>
      </c>
      <c r="AJY182" s="60"/>
      <c r="AJZ182" s="1" t="s">
        <v>260</v>
      </c>
      <c r="AKA182" s="1" t="s">
        <v>260</v>
      </c>
      <c r="AKB182" s="1" t="s">
        <v>261</v>
      </c>
      <c r="AKC182" s="1" t="s">
        <v>260</v>
      </c>
      <c r="AKD182" s="1" t="s">
        <v>260</v>
      </c>
      <c r="AKE182" s="1" t="s">
        <v>260</v>
      </c>
      <c r="AKF182" s="1" t="s">
        <v>260</v>
      </c>
      <c r="AKG182" s="1" t="s">
        <v>260</v>
      </c>
      <c r="AKH182" s="1" t="s">
        <v>262</v>
      </c>
      <c r="AKI182" s="1" t="s">
        <v>260</v>
      </c>
      <c r="AKJ182" s="1" t="s">
        <v>260</v>
      </c>
      <c r="AKK182" s="1" t="s">
        <v>260</v>
      </c>
      <c r="AKL182" s="1" t="s">
        <v>260</v>
      </c>
      <c r="AKM182" s="1" t="s">
        <v>260</v>
      </c>
      <c r="AKN182" s="1" t="s">
        <v>260</v>
      </c>
      <c r="AKO182" s="1" t="s">
        <v>260</v>
      </c>
      <c r="AKP182" s="1" t="s">
        <v>263</v>
      </c>
      <c r="AKQ182" s="1" t="s">
        <v>260</v>
      </c>
      <c r="AKR182" s="1" t="s">
        <v>260</v>
      </c>
      <c r="AKS182" s="1" t="s">
        <v>260</v>
      </c>
      <c r="AKT182" s="1" t="s">
        <v>260</v>
      </c>
      <c r="AKU182" s="1" t="s">
        <v>260</v>
      </c>
      <c r="AKV182" s="1" t="s">
        <v>260</v>
      </c>
      <c r="AKW182" s="1" t="s">
        <v>260</v>
      </c>
      <c r="AKX182" s="1" t="s">
        <v>260</v>
      </c>
      <c r="AKY182" s="1" t="s">
        <v>260</v>
      </c>
      <c r="AKZ182" s="1" t="s">
        <v>260</v>
      </c>
      <c r="ALA182" s="1" t="s">
        <v>260</v>
      </c>
      <c r="ALB182" s="1" t="s">
        <v>260</v>
      </c>
      <c r="ALC182" s="1" t="s">
        <v>260</v>
      </c>
      <c r="ALD182" s="1" t="s">
        <v>260</v>
      </c>
      <c r="ALE182" s="1" t="s">
        <v>260</v>
      </c>
      <c r="ALF182" s="1" t="s">
        <v>260</v>
      </c>
      <c r="ALG182" s="1" t="s">
        <v>260</v>
      </c>
      <c r="ALH182" s="1" t="s">
        <v>260</v>
      </c>
      <c r="ALI182" s="1" t="s">
        <v>260</v>
      </c>
      <c r="ALJ182" s="1" t="s">
        <v>260</v>
      </c>
      <c r="ALL182" s="11" t="e">
        <f t="shared" si="233"/>
        <v>#DIV/0!</v>
      </c>
      <c r="ALM182" s="28">
        <v>55000</v>
      </c>
      <c r="ALS182" s="60"/>
      <c r="ALT182" s="1">
        <v>1</v>
      </c>
      <c r="AMB182" s="1">
        <v>1</v>
      </c>
      <c r="AMH182" s="403"/>
    </row>
    <row r="183" spans="1:1022" s="1" customFormat="1" ht="15" customHeight="1" x14ac:dyDescent="0.25">
      <c r="A183" s="268"/>
      <c r="B183" s="113">
        <v>181</v>
      </c>
      <c r="C183" s="304" t="s">
        <v>810</v>
      </c>
      <c r="D183" s="304" t="s">
        <v>859</v>
      </c>
      <c r="E183" s="1">
        <v>2004</v>
      </c>
      <c r="F183" s="1">
        <v>1</v>
      </c>
      <c r="G183" s="1">
        <v>1</v>
      </c>
      <c r="J183" s="1">
        <v>1</v>
      </c>
      <c r="K183" s="1">
        <v>1998</v>
      </c>
      <c r="L183" s="1">
        <v>2001</v>
      </c>
      <c r="AB183" s="1">
        <v>1</v>
      </c>
      <c r="AC183" s="1">
        <v>1</v>
      </c>
      <c r="AD183" s="1">
        <v>1</v>
      </c>
      <c r="AE183" s="1">
        <v>1</v>
      </c>
      <c r="AW183" s="1">
        <v>1</v>
      </c>
      <c r="AY183" s="1">
        <v>1</v>
      </c>
      <c r="BA183" s="1">
        <v>1</v>
      </c>
      <c r="BB183" s="1">
        <v>13</v>
      </c>
      <c r="BE183" s="1">
        <v>1</v>
      </c>
      <c r="BG183" s="1">
        <v>3</v>
      </c>
      <c r="CG183" s="1">
        <v>1</v>
      </c>
      <c r="CH183" s="246"/>
      <c r="CP183" s="1">
        <f t="shared" si="197"/>
        <v>0</v>
      </c>
      <c r="CS183" s="1">
        <f t="shared" si="162"/>
        <v>0</v>
      </c>
      <c r="DO183" s="1">
        <f t="shared" si="198"/>
        <v>0</v>
      </c>
      <c r="DX183" s="1">
        <f t="shared" si="199"/>
        <v>0</v>
      </c>
      <c r="EE183" s="1">
        <f t="shared" si="200"/>
        <v>0</v>
      </c>
      <c r="EH183" s="1">
        <f t="shared" si="201"/>
        <v>0</v>
      </c>
      <c r="FF183" s="116"/>
      <c r="GP183" s="1">
        <f t="shared" si="163"/>
        <v>0</v>
      </c>
      <c r="GY183" s="1">
        <f t="shared" si="202"/>
        <v>0</v>
      </c>
      <c r="HC183" s="1">
        <f t="shared" si="203"/>
        <v>0</v>
      </c>
      <c r="HS183" s="1">
        <f t="shared" si="204"/>
        <v>0</v>
      </c>
      <c r="HX183" s="1">
        <f t="shared" si="164"/>
        <v>0</v>
      </c>
      <c r="ID183" s="1">
        <f t="shared" si="165"/>
        <v>0</v>
      </c>
      <c r="IN183" s="1">
        <f t="shared" si="205"/>
        <v>0</v>
      </c>
      <c r="IW183" s="1">
        <f t="shared" si="206"/>
        <v>0</v>
      </c>
      <c r="IZ183" s="1">
        <f t="shared" si="166"/>
        <v>0</v>
      </c>
      <c r="JJ183" s="1">
        <f t="shared" si="167"/>
        <v>0</v>
      </c>
      <c r="JV183" s="1">
        <f t="shared" si="207"/>
        <v>0</v>
      </c>
      <c r="KB183" s="1">
        <f t="shared" si="208"/>
        <v>0</v>
      </c>
      <c r="LG183" s="1">
        <f t="shared" si="168"/>
        <v>0</v>
      </c>
      <c r="LT183" s="1">
        <f t="shared" si="209"/>
        <v>0</v>
      </c>
      <c r="MA183" s="1">
        <f t="shared" si="210"/>
        <v>0</v>
      </c>
      <c r="MF183" s="1">
        <f t="shared" si="211"/>
        <v>0</v>
      </c>
      <c r="MM183" s="1">
        <f t="shared" si="212"/>
        <v>0</v>
      </c>
      <c r="MS183" s="1">
        <f t="shared" si="213"/>
        <v>0</v>
      </c>
      <c r="MU183" s="115"/>
      <c r="OI183" s="120"/>
      <c r="PD183" s="1">
        <f t="shared" si="169"/>
        <v>0</v>
      </c>
      <c r="QF183" s="1">
        <f t="shared" si="214"/>
        <v>0</v>
      </c>
      <c r="QY183" s="1">
        <f t="shared" si="215"/>
        <v>0</v>
      </c>
      <c r="RK183" s="1">
        <f t="shared" si="216"/>
        <v>0</v>
      </c>
      <c r="SA183" s="1">
        <f t="shared" si="217"/>
        <v>0</v>
      </c>
      <c r="SG183" s="1">
        <f t="shared" si="218"/>
        <v>0</v>
      </c>
      <c r="SO183" s="1">
        <f t="shared" si="219"/>
        <v>0</v>
      </c>
      <c r="TB183" s="1">
        <f t="shared" si="220"/>
        <v>0</v>
      </c>
      <c r="TS183" s="1">
        <f t="shared" si="170"/>
        <v>0</v>
      </c>
      <c r="UD183" s="1">
        <f t="shared" si="171"/>
        <v>0</v>
      </c>
      <c r="UG183" s="1">
        <f t="shared" si="172"/>
        <v>0</v>
      </c>
      <c r="UQ183" s="1">
        <f t="shared" si="221"/>
        <v>0</v>
      </c>
      <c r="VA183" s="1">
        <f t="shared" si="222"/>
        <v>0</v>
      </c>
      <c r="VG183" s="1">
        <f t="shared" si="223"/>
        <v>0</v>
      </c>
      <c r="WY183" s="1">
        <f t="shared" si="173"/>
        <v>0</v>
      </c>
      <c r="XB183" s="1">
        <f t="shared" si="224"/>
        <v>0</v>
      </c>
      <c r="XG183" s="1">
        <f t="shared" si="174"/>
        <v>0</v>
      </c>
      <c r="XI183" s="1">
        <v>1</v>
      </c>
      <c r="XK183" s="108"/>
      <c r="XL183" s="1">
        <f t="shared" si="175"/>
        <v>0</v>
      </c>
      <c r="XM183" s="1">
        <f t="shared" si="176"/>
        <v>0</v>
      </c>
      <c r="XN183" s="1">
        <f t="shared" si="225"/>
        <v>0</v>
      </c>
      <c r="XO183" s="1">
        <f t="shared" si="177"/>
        <v>0</v>
      </c>
      <c r="XP183" s="1">
        <f t="shared" si="226"/>
        <v>0</v>
      </c>
      <c r="XQ183" s="1">
        <f t="shared" si="178"/>
        <v>0</v>
      </c>
      <c r="XR183" s="1">
        <f t="shared" si="179"/>
        <v>0</v>
      </c>
      <c r="XS183" s="1">
        <f t="shared" si="234"/>
        <v>0</v>
      </c>
      <c r="XT183" s="1">
        <f t="shared" si="227"/>
        <v>0</v>
      </c>
      <c r="XU183" s="1">
        <f t="shared" si="180"/>
        <v>0</v>
      </c>
      <c r="XV183" s="1">
        <f t="shared" si="181"/>
        <v>0</v>
      </c>
      <c r="XW183" s="1">
        <f t="shared" si="182"/>
        <v>0</v>
      </c>
      <c r="XX183" s="1">
        <f t="shared" si="183"/>
        <v>0</v>
      </c>
      <c r="XY183" s="1">
        <f t="shared" si="184"/>
        <v>0</v>
      </c>
      <c r="XZ183" s="1">
        <f t="shared" si="185"/>
        <v>0</v>
      </c>
      <c r="YA183" s="1">
        <f t="shared" si="186"/>
        <v>0</v>
      </c>
      <c r="YB183" s="1">
        <f t="shared" si="187"/>
        <v>0</v>
      </c>
      <c r="YC183" s="1">
        <f t="shared" si="188"/>
        <v>1</v>
      </c>
      <c r="YD183" s="132"/>
      <c r="YE183" s="133">
        <f>SUM(XL183:YC183)</f>
        <v>1</v>
      </c>
      <c r="YF183" s="133">
        <f t="shared" si="189"/>
        <v>135000</v>
      </c>
      <c r="YG183" s="130">
        <v>1</v>
      </c>
      <c r="YH183" s="130">
        <f t="shared" si="190"/>
        <v>135000</v>
      </c>
      <c r="YI183" s="129">
        <v>1</v>
      </c>
      <c r="YJ183" s="128">
        <f t="shared" si="191"/>
        <v>135000</v>
      </c>
      <c r="YK183" s="177"/>
      <c r="YL183">
        <v>1</v>
      </c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>
        <f t="shared" si="228"/>
        <v>0</v>
      </c>
      <c r="ACD183" s="25" t="e">
        <f t="shared" si="236"/>
        <v>#DIV/0!</v>
      </c>
      <c r="ACE183" s="11">
        <f t="shared" si="192"/>
        <v>1</v>
      </c>
      <c r="ACF183" s="11">
        <f t="shared" si="193"/>
        <v>135000</v>
      </c>
      <c r="ACG183" s="1">
        <v>5</v>
      </c>
      <c r="ACH183" s="1">
        <v>1</v>
      </c>
      <c r="ACI183" s="11">
        <f t="shared" si="194"/>
        <v>135000</v>
      </c>
      <c r="ACJ183" s="45">
        <v>1</v>
      </c>
      <c r="ACK183" s="13">
        <f t="shared" si="195"/>
        <v>135000</v>
      </c>
      <c r="ACL183">
        <v>1</v>
      </c>
      <c r="ACM183" s="25">
        <f t="shared" si="229"/>
        <v>135000</v>
      </c>
      <c r="ACN183" s="11">
        <f t="shared" si="230"/>
        <v>135000</v>
      </c>
      <c r="ACO183" s="65"/>
      <c r="ACP183" s="1">
        <v>1</v>
      </c>
      <c r="ACQ183" s="1">
        <v>1</v>
      </c>
      <c r="ACR183" s="39" t="s">
        <v>407</v>
      </c>
      <c r="ACZ183" s="1" t="s">
        <v>259</v>
      </c>
      <c r="ADD183" s="1" t="s">
        <v>189</v>
      </c>
      <c r="ADU183" s="1">
        <v>2</v>
      </c>
      <c r="AFK183" s="1">
        <v>1</v>
      </c>
      <c r="AGJ183" s="1">
        <v>135000</v>
      </c>
      <c r="AGK183" s="11">
        <f t="shared" si="235"/>
        <v>0</v>
      </c>
      <c r="AHH183" s="1">
        <v>135000</v>
      </c>
      <c r="AHW183" s="1">
        <v>2</v>
      </c>
      <c r="AHX183" s="1">
        <v>1</v>
      </c>
      <c r="AHY183" s="1">
        <v>1</v>
      </c>
      <c r="AHZ183" s="1">
        <v>1</v>
      </c>
      <c r="AIH183" s="1">
        <v>1</v>
      </c>
      <c r="AII183" s="1">
        <v>3</v>
      </c>
      <c r="AIJ183" s="1">
        <v>1</v>
      </c>
      <c r="AIW183" s="11"/>
      <c r="AIX183" s="11"/>
      <c r="AIZ183" s="11"/>
      <c r="AJA183" s="1">
        <v>135000</v>
      </c>
      <c r="AJB183" s="1">
        <v>1</v>
      </c>
      <c r="AJC183" s="1">
        <v>1</v>
      </c>
      <c r="AJD183" s="1">
        <v>100</v>
      </c>
      <c r="AJE183" s="45"/>
      <c r="AJF183" s="381">
        <v>135000</v>
      </c>
      <c r="AJG183" s="11">
        <f t="shared" si="196"/>
        <v>135000</v>
      </c>
      <c r="AJH183" s="60"/>
      <c r="AJI183" s="12"/>
      <c r="AJU183" s="1">
        <f t="shared" si="231"/>
        <v>0</v>
      </c>
      <c r="AJX183" s="1">
        <f t="shared" si="232"/>
        <v>0</v>
      </c>
      <c r="AJY183" s="60"/>
      <c r="AJZ183" s="1" t="s">
        <v>260</v>
      </c>
      <c r="AKA183" s="1" t="s">
        <v>260</v>
      </c>
      <c r="AKB183" s="1" t="s">
        <v>261</v>
      </c>
      <c r="AKC183" s="1" t="s">
        <v>260</v>
      </c>
      <c r="AKD183" s="1" t="s">
        <v>260</v>
      </c>
      <c r="AKE183" s="1" t="s">
        <v>260</v>
      </c>
      <c r="AKF183" s="1" t="s">
        <v>260</v>
      </c>
      <c r="AKG183" s="1" t="s">
        <v>260</v>
      </c>
      <c r="AKH183" s="1" t="s">
        <v>262</v>
      </c>
      <c r="AKI183" s="1" t="s">
        <v>260</v>
      </c>
      <c r="AKJ183" s="1" t="s">
        <v>260</v>
      </c>
      <c r="AKK183" s="1" t="s">
        <v>260</v>
      </c>
      <c r="AKL183" s="1" t="s">
        <v>260</v>
      </c>
      <c r="AKM183" s="1" t="s">
        <v>260</v>
      </c>
      <c r="AKN183" s="1" t="s">
        <v>260</v>
      </c>
      <c r="AKO183" s="1" t="s">
        <v>260</v>
      </c>
      <c r="AKP183" s="1" t="s">
        <v>263</v>
      </c>
      <c r="AKQ183" s="1" t="s">
        <v>260</v>
      </c>
      <c r="AKR183" s="1" t="s">
        <v>260</v>
      </c>
      <c r="AKS183" s="1" t="s">
        <v>260</v>
      </c>
      <c r="AKT183" s="1" t="s">
        <v>260</v>
      </c>
      <c r="AKU183" s="1" t="s">
        <v>260</v>
      </c>
      <c r="AKV183" s="1" t="s">
        <v>260</v>
      </c>
      <c r="AKW183" s="1" t="s">
        <v>260</v>
      </c>
      <c r="AKX183" s="1" t="s">
        <v>260</v>
      </c>
      <c r="AKY183" s="1" t="s">
        <v>260</v>
      </c>
      <c r="AKZ183" s="1" t="s">
        <v>260</v>
      </c>
      <c r="ALA183" s="1" t="s">
        <v>260</v>
      </c>
      <c r="ALB183" s="1" t="s">
        <v>260</v>
      </c>
      <c r="ALC183" s="1" t="s">
        <v>260</v>
      </c>
      <c r="ALD183" s="1" t="s">
        <v>260</v>
      </c>
      <c r="ALE183" s="1" t="s">
        <v>260</v>
      </c>
      <c r="ALF183" s="1" t="s">
        <v>260</v>
      </c>
      <c r="ALG183" s="1" t="s">
        <v>260</v>
      </c>
      <c r="ALH183" s="1" t="s">
        <v>260</v>
      </c>
      <c r="ALI183" s="1" t="s">
        <v>260</v>
      </c>
      <c r="ALJ183" s="1" t="s">
        <v>260</v>
      </c>
      <c r="ALL183" s="11" t="e">
        <f t="shared" si="233"/>
        <v>#DIV/0!</v>
      </c>
      <c r="ALM183" s="28">
        <v>135000</v>
      </c>
      <c r="ALS183" s="60"/>
      <c r="ALT183" s="1">
        <v>1</v>
      </c>
      <c r="ALX183" s="1">
        <v>1</v>
      </c>
      <c r="AMB183" s="1">
        <v>1</v>
      </c>
      <c r="AMH183" s="403"/>
    </row>
    <row r="184" spans="1:1022" s="1" customFormat="1" ht="15" customHeight="1" x14ac:dyDescent="0.25">
      <c r="A184" s="268"/>
      <c r="B184" s="113">
        <v>182</v>
      </c>
      <c r="C184" s="304" t="s">
        <v>810</v>
      </c>
      <c r="D184" s="304" t="s">
        <v>860</v>
      </c>
      <c r="E184" s="1">
        <v>2004</v>
      </c>
      <c r="F184" s="1">
        <v>1</v>
      </c>
      <c r="G184" s="1">
        <v>1</v>
      </c>
      <c r="J184" s="1">
        <v>1</v>
      </c>
      <c r="K184" s="1">
        <v>1997</v>
      </c>
      <c r="L184" s="1">
        <v>2000</v>
      </c>
      <c r="AA184" s="1">
        <v>1</v>
      </c>
      <c r="AB184" s="1">
        <v>1</v>
      </c>
      <c r="AC184" s="1">
        <v>1</v>
      </c>
      <c r="AD184" s="1">
        <v>1</v>
      </c>
      <c r="AW184" s="1">
        <v>1</v>
      </c>
      <c r="AY184" s="1">
        <v>1</v>
      </c>
      <c r="BA184" s="1">
        <v>1</v>
      </c>
      <c r="BB184" s="1">
        <v>13</v>
      </c>
      <c r="BE184" s="1">
        <v>1</v>
      </c>
      <c r="BG184" s="1">
        <v>3</v>
      </c>
      <c r="CG184" s="1">
        <v>1</v>
      </c>
      <c r="CH184" s="246"/>
      <c r="CP184" s="1">
        <f t="shared" si="197"/>
        <v>0</v>
      </c>
      <c r="CS184" s="1">
        <f t="shared" si="162"/>
        <v>0</v>
      </c>
      <c r="DO184" s="1">
        <f t="shared" si="198"/>
        <v>0</v>
      </c>
      <c r="DX184" s="1">
        <f t="shared" si="199"/>
        <v>0</v>
      </c>
      <c r="EE184" s="1">
        <f t="shared" si="200"/>
        <v>0</v>
      </c>
      <c r="EH184" s="1">
        <f t="shared" si="201"/>
        <v>0</v>
      </c>
      <c r="FF184" s="116"/>
      <c r="GP184" s="1">
        <f t="shared" si="163"/>
        <v>0</v>
      </c>
      <c r="GY184" s="1">
        <f t="shared" si="202"/>
        <v>0</v>
      </c>
      <c r="HC184" s="1">
        <f t="shared" si="203"/>
        <v>0</v>
      </c>
      <c r="HS184" s="1">
        <f t="shared" si="204"/>
        <v>0</v>
      </c>
      <c r="HX184" s="1">
        <f t="shared" si="164"/>
        <v>0</v>
      </c>
      <c r="ID184" s="1">
        <f t="shared" si="165"/>
        <v>0</v>
      </c>
      <c r="IN184" s="1">
        <f t="shared" si="205"/>
        <v>0</v>
      </c>
      <c r="IW184" s="1">
        <f t="shared" si="206"/>
        <v>0</v>
      </c>
      <c r="IZ184" s="1">
        <f t="shared" si="166"/>
        <v>0</v>
      </c>
      <c r="JJ184" s="1">
        <f t="shared" si="167"/>
        <v>0</v>
      </c>
      <c r="JV184" s="1">
        <f t="shared" si="207"/>
        <v>0</v>
      </c>
      <c r="KB184" s="1">
        <f t="shared" si="208"/>
        <v>0</v>
      </c>
      <c r="LG184" s="1">
        <f t="shared" si="168"/>
        <v>0</v>
      </c>
      <c r="LT184" s="1">
        <f t="shared" si="209"/>
        <v>0</v>
      </c>
      <c r="MA184" s="1">
        <f t="shared" si="210"/>
        <v>0</v>
      </c>
      <c r="MF184" s="1">
        <f t="shared" si="211"/>
        <v>0</v>
      </c>
      <c r="MM184" s="1">
        <f t="shared" si="212"/>
        <v>0</v>
      </c>
      <c r="MS184" s="1">
        <f t="shared" si="213"/>
        <v>0</v>
      </c>
      <c r="MU184" s="115"/>
      <c r="OI184" s="120"/>
      <c r="PD184" s="1">
        <f t="shared" si="169"/>
        <v>0</v>
      </c>
      <c r="QF184" s="1">
        <f t="shared" si="214"/>
        <v>0</v>
      </c>
      <c r="QY184" s="1">
        <f t="shared" si="215"/>
        <v>0</v>
      </c>
      <c r="RK184" s="1">
        <f t="shared" si="216"/>
        <v>0</v>
      </c>
      <c r="SA184" s="1">
        <f t="shared" si="217"/>
        <v>0</v>
      </c>
      <c r="SG184" s="1">
        <f t="shared" si="218"/>
        <v>0</v>
      </c>
      <c r="SO184" s="1">
        <f t="shared" si="219"/>
        <v>0</v>
      </c>
      <c r="TB184" s="1">
        <f t="shared" si="220"/>
        <v>0</v>
      </c>
      <c r="TS184" s="1">
        <f t="shared" si="170"/>
        <v>0</v>
      </c>
      <c r="UD184" s="1">
        <f t="shared" si="171"/>
        <v>0</v>
      </c>
      <c r="UG184" s="1">
        <f t="shared" si="172"/>
        <v>0</v>
      </c>
      <c r="UQ184" s="1">
        <f t="shared" si="221"/>
        <v>0</v>
      </c>
      <c r="VA184" s="1">
        <f t="shared" si="222"/>
        <v>0</v>
      </c>
      <c r="VG184" s="1">
        <f t="shared" si="223"/>
        <v>0</v>
      </c>
      <c r="WY184" s="1">
        <f t="shared" si="173"/>
        <v>0</v>
      </c>
      <c r="XB184" s="1">
        <f t="shared" si="224"/>
        <v>0</v>
      </c>
      <c r="XG184" s="1">
        <f t="shared" si="174"/>
        <v>0</v>
      </c>
      <c r="XK184" s="108"/>
      <c r="XL184" s="1">
        <f t="shared" si="175"/>
        <v>0</v>
      </c>
      <c r="XM184" s="1">
        <f t="shared" si="176"/>
        <v>0</v>
      </c>
      <c r="XN184" s="1">
        <f t="shared" si="225"/>
        <v>0</v>
      </c>
      <c r="XO184" s="1">
        <f t="shared" si="177"/>
        <v>0</v>
      </c>
      <c r="XP184" s="1">
        <f t="shared" si="226"/>
        <v>0</v>
      </c>
      <c r="XQ184" s="1">
        <f t="shared" si="178"/>
        <v>0</v>
      </c>
      <c r="XR184" s="1">
        <f t="shared" si="179"/>
        <v>0</v>
      </c>
      <c r="XS184" s="1">
        <f t="shared" si="234"/>
        <v>0</v>
      </c>
      <c r="XT184" s="1">
        <f t="shared" si="227"/>
        <v>0</v>
      </c>
      <c r="XU184" s="1">
        <f t="shared" si="180"/>
        <v>0</v>
      </c>
      <c r="XV184" s="1">
        <f t="shared" si="181"/>
        <v>0</v>
      </c>
      <c r="XW184" s="1">
        <f t="shared" si="182"/>
        <v>0</v>
      </c>
      <c r="XX184" s="1">
        <f t="shared" si="183"/>
        <v>0</v>
      </c>
      <c r="XY184" s="1">
        <f t="shared" si="184"/>
        <v>0</v>
      </c>
      <c r="XZ184" s="1">
        <f t="shared" si="185"/>
        <v>0</v>
      </c>
      <c r="YA184" s="1">
        <f t="shared" si="186"/>
        <v>0</v>
      </c>
      <c r="YB184" s="1">
        <f t="shared" si="187"/>
        <v>0</v>
      </c>
      <c r="YC184" s="1">
        <f t="shared" si="188"/>
        <v>0</v>
      </c>
      <c r="YD184" s="132"/>
      <c r="YE184" s="133"/>
      <c r="YF184" s="133" t="e">
        <f t="shared" si="189"/>
        <v>#DIV/0!</v>
      </c>
      <c r="YG184" s="130"/>
      <c r="YH184" s="130" t="e">
        <f t="shared" si="190"/>
        <v>#DIV/0!</v>
      </c>
      <c r="YI184" s="129"/>
      <c r="YJ184" s="128" t="e">
        <f t="shared" si="191"/>
        <v>#DIV/0!</v>
      </c>
      <c r="YK184" s="177"/>
      <c r="YL184">
        <v>1</v>
      </c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>
        <f t="shared" si="228"/>
        <v>0</v>
      </c>
      <c r="ACD184" s="25" t="e">
        <f t="shared" si="236"/>
        <v>#DIV/0!</v>
      </c>
      <c r="ACE184" s="11">
        <f t="shared" si="192"/>
        <v>0</v>
      </c>
      <c r="ACF184" s="11" t="e">
        <f t="shared" si="193"/>
        <v>#DIV/0!</v>
      </c>
      <c r="ACG184" s="1">
        <v>5</v>
      </c>
      <c r="ACH184" s="1">
        <v>1</v>
      </c>
      <c r="ACI184" s="11">
        <f t="shared" si="194"/>
        <v>48000</v>
      </c>
      <c r="ACJ184" s="45">
        <v>1</v>
      </c>
      <c r="ACK184" s="13">
        <f t="shared" si="195"/>
        <v>48000</v>
      </c>
      <c r="ACL184">
        <v>1</v>
      </c>
      <c r="ACM184" s="25">
        <f t="shared" si="229"/>
        <v>48000</v>
      </c>
      <c r="ACN184" s="11">
        <f t="shared" si="230"/>
        <v>48000</v>
      </c>
      <c r="ACO184" s="65"/>
      <c r="ACP184" s="1">
        <v>1</v>
      </c>
      <c r="ACQ184" s="1">
        <v>1</v>
      </c>
      <c r="ACR184" s="1" t="s">
        <v>258</v>
      </c>
      <c r="ACZ184" s="1" t="s">
        <v>259</v>
      </c>
      <c r="ADD184" s="1" t="s">
        <v>189</v>
      </c>
      <c r="ADU184" s="1">
        <v>2</v>
      </c>
      <c r="AFL184" s="1">
        <v>1</v>
      </c>
      <c r="AGJ184" s="1">
        <v>48000</v>
      </c>
      <c r="AGK184" s="11">
        <f t="shared" si="235"/>
        <v>0</v>
      </c>
      <c r="AHH184" s="1">
        <v>48000</v>
      </c>
      <c r="AII184" s="1">
        <v>2</v>
      </c>
      <c r="AIJ184" s="1">
        <v>1</v>
      </c>
      <c r="AIW184" s="11"/>
      <c r="AIX184" s="11"/>
      <c r="AIZ184" s="11"/>
      <c r="AJA184" s="1">
        <v>48000</v>
      </c>
      <c r="AJB184" s="1">
        <v>1</v>
      </c>
      <c r="AJC184" s="1">
        <v>1</v>
      </c>
      <c r="AJD184" s="1">
        <v>100</v>
      </c>
      <c r="AJE184" s="45"/>
      <c r="AJF184" s="381">
        <v>48000</v>
      </c>
      <c r="AJG184" s="11" t="e">
        <f t="shared" si="196"/>
        <v>#DIV/0!</v>
      </c>
      <c r="AJH184" s="60"/>
      <c r="AJI184" s="12"/>
      <c r="AJU184" s="1">
        <f t="shared" si="231"/>
        <v>0</v>
      </c>
      <c r="AJX184" s="1">
        <f t="shared" si="232"/>
        <v>0</v>
      </c>
      <c r="AJY184" s="60"/>
      <c r="AJZ184" s="1" t="s">
        <v>260</v>
      </c>
      <c r="AKA184" s="1" t="s">
        <v>260</v>
      </c>
      <c r="AKB184" s="1" t="s">
        <v>261</v>
      </c>
      <c r="AKC184" s="1" t="s">
        <v>260</v>
      </c>
      <c r="AKD184" s="1" t="s">
        <v>260</v>
      </c>
      <c r="AKE184" s="1" t="s">
        <v>260</v>
      </c>
      <c r="AKF184" s="1" t="s">
        <v>260</v>
      </c>
      <c r="AKG184" s="1" t="s">
        <v>260</v>
      </c>
      <c r="AKH184" s="1" t="s">
        <v>262</v>
      </c>
      <c r="AKI184" s="1" t="s">
        <v>260</v>
      </c>
      <c r="AKJ184" s="1" t="s">
        <v>260</v>
      </c>
      <c r="AKK184" s="1" t="s">
        <v>260</v>
      </c>
      <c r="AKL184" s="1" t="s">
        <v>260</v>
      </c>
      <c r="AKM184" s="1" t="s">
        <v>260</v>
      </c>
      <c r="AKN184" s="1" t="s">
        <v>260</v>
      </c>
      <c r="AKO184" s="1" t="s">
        <v>260</v>
      </c>
      <c r="AKP184" s="1" t="s">
        <v>263</v>
      </c>
      <c r="AKQ184" s="1" t="s">
        <v>260</v>
      </c>
      <c r="AKR184" s="1" t="s">
        <v>260</v>
      </c>
      <c r="AKS184" s="1" t="s">
        <v>260</v>
      </c>
      <c r="AKT184" s="1" t="s">
        <v>260</v>
      </c>
      <c r="AKU184" s="1" t="s">
        <v>260</v>
      </c>
      <c r="AKV184" s="1" t="s">
        <v>260</v>
      </c>
      <c r="AKW184" s="1" t="s">
        <v>260</v>
      </c>
      <c r="AKX184" s="1" t="s">
        <v>260</v>
      </c>
      <c r="AKY184" s="1" t="s">
        <v>260</v>
      </c>
      <c r="AKZ184" s="1" t="s">
        <v>260</v>
      </c>
      <c r="ALA184" s="1" t="s">
        <v>260</v>
      </c>
      <c r="ALB184" s="1" t="s">
        <v>260</v>
      </c>
      <c r="ALC184" s="1" t="s">
        <v>260</v>
      </c>
      <c r="ALD184" s="1" t="s">
        <v>260</v>
      </c>
      <c r="ALE184" s="1" t="s">
        <v>260</v>
      </c>
      <c r="ALF184" s="1" t="s">
        <v>260</v>
      </c>
      <c r="ALG184" s="1" t="s">
        <v>260</v>
      </c>
      <c r="ALH184" s="1" t="s">
        <v>260</v>
      </c>
      <c r="ALI184" s="1" t="s">
        <v>260</v>
      </c>
      <c r="ALJ184" s="1" t="s">
        <v>260</v>
      </c>
      <c r="ALL184" s="11" t="e">
        <f t="shared" si="233"/>
        <v>#DIV/0!</v>
      </c>
      <c r="ALM184" s="28">
        <v>48000</v>
      </c>
      <c r="ALS184" s="60"/>
      <c r="ALT184" s="1">
        <v>1</v>
      </c>
      <c r="AMB184" s="1">
        <v>1</v>
      </c>
      <c r="AMH184" s="403"/>
    </row>
    <row r="185" spans="1:1022" s="1" customFormat="1" ht="15" customHeight="1" x14ac:dyDescent="0.25">
      <c r="A185" s="268"/>
      <c r="B185" s="113">
        <v>183</v>
      </c>
      <c r="C185" s="304" t="s">
        <v>810</v>
      </c>
      <c r="D185" s="304" t="s">
        <v>861</v>
      </c>
      <c r="E185" s="1">
        <v>2004</v>
      </c>
      <c r="F185" s="1">
        <v>1</v>
      </c>
      <c r="G185" s="1">
        <v>1</v>
      </c>
      <c r="J185" s="1">
        <v>1</v>
      </c>
      <c r="K185" s="1">
        <v>2001</v>
      </c>
      <c r="L185" s="1">
        <v>2001</v>
      </c>
      <c r="M185" s="1">
        <v>1</v>
      </c>
      <c r="AE185" s="1">
        <v>1</v>
      </c>
      <c r="AW185" s="1">
        <v>1</v>
      </c>
      <c r="AY185" s="1">
        <v>1</v>
      </c>
      <c r="BA185" s="1">
        <v>1</v>
      </c>
      <c r="BB185" s="1">
        <v>13</v>
      </c>
      <c r="BE185" s="1">
        <v>1</v>
      </c>
      <c r="BG185" s="1">
        <v>3</v>
      </c>
      <c r="CG185" s="1">
        <v>1</v>
      </c>
      <c r="CH185" s="246"/>
      <c r="CP185" s="1">
        <f t="shared" si="197"/>
        <v>0</v>
      </c>
      <c r="CS185" s="1">
        <f t="shared" si="162"/>
        <v>0</v>
      </c>
      <c r="DO185" s="1">
        <f t="shared" si="198"/>
        <v>0</v>
      </c>
      <c r="DX185" s="1">
        <f t="shared" si="199"/>
        <v>0</v>
      </c>
      <c r="EE185" s="1">
        <f t="shared" si="200"/>
        <v>0</v>
      </c>
      <c r="EH185" s="1">
        <f t="shared" si="201"/>
        <v>0</v>
      </c>
      <c r="FF185" s="116"/>
      <c r="GP185" s="1">
        <f t="shared" si="163"/>
        <v>0</v>
      </c>
      <c r="GY185" s="1">
        <f t="shared" si="202"/>
        <v>0</v>
      </c>
      <c r="HC185" s="1">
        <f t="shared" si="203"/>
        <v>0</v>
      </c>
      <c r="HS185" s="1">
        <f t="shared" si="204"/>
        <v>0</v>
      </c>
      <c r="HX185" s="1">
        <f t="shared" si="164"/>
        <v>0</v>
      </c>
      <c r="ID185" s="1">
        <f t="shared" si="165"/>
        <v>0</v>
      </c>
      <c r="IN185" s="1">
        <f t="shared" si="205"/>
        <v>0</v>
      </c>
      <c r="IW185" s="1">
        <f t="shared" si="206"/>
        <v>0</v>
      </c>
      <c r="IZ185" s="1">
        <f t="shared" si="166"/>
        <v>0</v>
      </c>
      <c r="JJ185" s="1">
        <f t="shared" si="167"/>
        <v>0</v>
      </c>
      <c r="JV185" s="1">
        <f t="shared" si="207"/>
        <v>0</v>
      </c>
      <c r="KB185" s="1">
        <f t="shared" si="208"/>
        <v>0</v>
      </c>
      <c r="LG185" s="1">
        <f t="shared" si="168"/>
        <v>0</v>
      </c>
      <c r="LT185" s="1">
        <f t="shared" si="209"/>
        <v>0</v>
      </c>
      <c r="MA185" s="1">
        <f t="shared" si="210"/>
        <v>0</v>
      </c>
      <c r="MF185" s="1">
        <f t="shared" si="211"/>
        <v>0</v>
      </c>
      <c r="MM185" s="1">
        <f t="shared" si="212"/>
        <v>0</v>
      </c>
      <c r="MS185" s="1">
        <f t="shared" si="213"/>
        <v>0</v>
      </c>
      <c r="MU185" s="115"/>
      <c r="OI185" s="120"/>
      <c r="PD185" s="1">
        <f t="shared" si="169"/>
        <v>0</v>
      </c>
      <c r="QF185" s="1">
        <f t="shared" si="214"/>
        <v>0</v>
      </c>
      <c r="QY185" s="1">
        <f t="shared" si="215"/>
        <v>0</v>
      </c>
      <c r="RK185" s="1">
        <f t="shared" si="216"/>
        <v>0</v>
      </c>
      <c r="SA185" s="1">
        <f t="shared" si="217"/>
        <v>0</v>
      </c>
      <c r="SG185" s="1">
        <f t="shared" si="218"/>
        <v>0</v>
      </c>
      <c r="SO185" s="1">
        <f t="shared" si="219"/>
        <v>0</v>
      </c>
      <c r="TB185" s="1">
        <f t="shared" si="220"/>
        <v>0</v>
      </c>
      <c r="TS185" s="1">
        <f t="shared" si="170"/>
        <v>0</v>
      </c>
      <c r="UD185" s="1">
        <f t="shared" si="171"/>
        <v>0</v>
      </c>
      <c r="UG185" s="1">
        <f t="shared" si="172"/>
        <v>0</v>
      </c>
      <c r="UQ185" s="1">
        <f t="shared" si="221"/>
        <v>0</v>
      </c>
      <c r="VA185" s="1">
        <f t="shared" si="222"/>
        <v>0</v>
      </c>
      <c r="VG185" s="1">
        <f t="shared" si="223"/>
        <v>0</v>
      </c>
      <c r="WY185" s="1">
        <f t="shared" si="173"/>
        <v>0</v>
      </c>
      <c r="XB185" s="1">
        <f t="shared" si="224"/>
        <v>0</v>
      </c>
      <c r="XG185" s="1">
        <f t="shared" si="174"/>
        <v>0</v>
      </c>
      <c r="XK185" s="108"/>
      <c r="XL185" s="1">
        <f t="shared" si="175"/>
        <v>0</v>
      </c>
      <c r="XM185" s="1">
        <f t="shared" si="176"/>
        <v>0</v>
      </c>
      <c r="XN185" s="1">
        <f t="shared" si="225"/>
        <v>0</v>
      </c>
      <c r="XO185" s="1">
        <f t="shared" si="177"/>
        <v>0</v>
      </c>
      <c r="XP185" s="1">
        <f t="shared" si="226"/>
        <v>0</v>
      </c>
      <c r="XQ185" s="1">
        <f t="shared" si="178"/>
        <v>0</v>
      </c>
      <c r="XR185" s="1">
        <f t="shared" si="179"/>
        <v>0</v>
      </c>
      <c r="XS185" s="1">
        <f t="shared" si="234"/>
        <v>0</v>
      </c>
      <c r="XT185" s="1">
        <f t="shared" si="227"/>
        <v>0</v>
      </c>
      <c r="XU185" s="1">
        <f t="shared" si="180"/>
        <v>0</v>
      </c>
      <c r="XV185" s="1">
        <f t="shared" si="181"/>
        <v>0</v>
      </c>
      <c r="XW185" s="1">
        <f t="shared" si="182"/>
        <v>0</v>
      </c>
      <c r="XX185" s="1">
        <f t="shared" si="183"/>
        <v>0</v>
      </c>
      <c r="XY185" s="1">
        <f t="shared" si="184"/>
        <v>0</v>
      </c>
      <c r="XZ185" s="1">
        <f t="shared" si="185"/>
        <v>0</v>
      </c>
      <c r="YA185" s="1">
        <f t="shared" si="186"/>
        <v>0</v>
      </c>
      <c r="YB185" s="1">
        <f t="shared" si="187"/>
        <v>0</v>
      </c>
      <c r="YC185" s="1">
        <f t="shared" si="188"/>
        <v>0</v>
      </c>
      <c r="YD185" s="132"/>
      <c r="YE185" s="133"/>
      <c r="YF185" s="133" t="e">
        <f t="shared" si="189"/>
        <v>#DIV/0!</v>
      </c>
      <c r="YG185" s="130"/>
      <c r="YH185" s="130" t="e">
        <f t="shared" si="190"/>
        <v>#DIV/0!</v>
      </c>
      <c r="YI185" s="129"/>
      <c r="YJ185" s="128" t="e">
        <f t="shared" si="191"/>
        <v>#DIV/0!</v>
      </c>
      <c r="YK185" s="177"/>
      <c r="YL185">
        <v>1</v>
      </c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>
        <f t="shared" si="228"/>
        <v>0</v>
      </c>
      <c r="ACD185" s="25" t="e">
        <f t="shared" si="236"/>
        <v>#DIV/0!</v>
      </c>
      <c r="ACE185" s="11">
        <f t="shared" si="192"/>
        <v>0</v>
      </c>
      <c r="ACF185" s="11" t="e">
        <f t="shared" si="193"/>
        <v>#DIV/0!</v>
      </c>
      <c r="ACG185" s="1">
        <v>5</v>
      </c>
      <c r="ACH185" s="1">
        <v>1</v>
      </c>
      <c r="ACI185" s="11">
        <f t="shared" si="194"/>
        <v>92000</v>
      </c>
      <c r="ACJ185" s="45">
        <v>1</v>
      </c>
      <c r="ACK185" s="13">
        <f t="shared" si="195"/>
        <v>92000</v>
      </c>
      <c r="ACL185">
        <v>1</v>
      </c>
      <c r="ACM185" s="25">
        <f t="shared" si="229"/>
        <v>92000</v>
      </c>
      <c r="ACN185" s="11">
        <f t="shared" si="230"/>
        <v>92000</v>
      </c>
      <c r="ACO185" s="65"/>
      <c r="ACP185" s="1">
        <v>1</v>
      </c>
      <c r="ACQ185" s="1">
        <v>1</v>
      </c>
      <c r="ACR185" s="1" t="s">
        <v>258</v>
      </c>
      <c r="ACZ185" s="1" t="s">
        <v>259</v>
      </c>
      <c r="ADD185" s="1" t="s">
        <v>189</v>
      </c>
      <c r="ADU185" s="1">
        <v>2</v>
      </c>
      <c r="AFL185" s="1">
        <v>1</v>
      </c>
      <c r="AGJ185" s="1">
        <v>92000</v>
      </c>
      <c r="AGK185" s="11">
        <f t="shared" si="235"/>
        <v>0</v>
      </c>
      <c r="AHH185" s="1">
        <v>92000</v>
      </c>
      <c r="AII185" s="1">
        <v>2</v>
      </c>
      <c r="AIJ185" s="1">
        <v>1</v>
      </c>
      <c r="AIW185" s="11"/>
      <c r="AIX185" s="11"/>
      <c r="AIZ185" s="11"/>
      <c r="AJA185" s="1">
        <v>92000</v>
      </c>
      <c r="AJB185" s="1">
        <v>1</v>
      </c>
      <c r="AJC185" s="1">
        <v>1</v>
      </c>
      <c r="AJD185" s="1">
        <v>100</v>
      </c>
      <c r="AJE185" s="45"/>
      <c r="AJF185" s="381">
        <v>92000</v>
      </c>
      <c r="AJG185" s="11" t="e">
        <f t="shared" si="196"/>
        <v>#DIV/0!</v>
      </c>
      <c r="AJH185" s="60"/>
      <c r="AJI185" s="12"/>
      <c r="AJU185" s="1">
        <f t="shared" si="231"/>
        <v>0</v>
      </c>
      <c r="AJX185" s="1">
        <f t="shared" si="232"/>
        <v>0</v>
      </c>
      <c r="AJY185" s="60"/>
      <c r="AJZ185" s="1" t="s">
        <v>260</v>
      </c>
      <c r="AKA185" s="1" t="s">
        <v>260</v>
      </c>
      <c r="AKB185" s="1" t="s">
        <v>261</v>
      </c>
      <c r="AKC185" s="1" t="s">
        <v>260</v>
      </c>
      <c r="AKD185" s="1" t="s">
        <v>260</v>
      </c>
      <c r="AKE185" s="1" t="s">
        <v>260</v>
      </c>
      <c r="AKF185" s="1" t="s">
        <v>260</v>
      </c>
      <c r="AKG185" s="1" t="s">
        <v>260</v>
      </c>
      <c r="AKH185" s="1" t="s">
        <v>262</v>
      </c>
      <c r="AKI185" s="1" t="s">
        <v>260</v>
      </c>
      <c r="AKJ185" s="1" t="s">
        <v>260</v>
      </c>
      <c r="AKK185" s="1" t="s">
        <v>260</v>
      </c>
      <c r="AKL185" s="1" t="s">
        <v>260</v>
      </c>
      <c r="AKM185" s="1" t="s">
        <v>260</v>
      </c>
      <c r="AKN185" s="1" t="s">
        <v>260</v>
      </c>
      <c r="AKO185" s="1" t="s">
        <v>260</v>
      </c>
      <c r="AKP185" s="1" t="s">
        <v>263</v>
      </c>
      <c r="AKQ185" s="1" t="s">
        <v>260</v>
      </c>
      <c r="AKR185" s="1" t="s">
        <v>260</v>
      </c>
      <c r="AKS185" s="1" t="s">
        <v>260</v>
      </c>
      <c r="AKT185" s="1" t="s">
        <v>260</v>
      </c>
      <c r="AKU185" s="1" t="s">
        <v>260</v>
      </c>
      <c r="AKV185" s="1" t="s">
        <v>260</v>
      </c>
      <c r="AKW185" s="1" t="s">
        <v>260</v>
      </c>
      <c r="AKX185" s="1" t="s">
        <v>260</v>
      </c>
      <c r="AKY185" s="1" t="s">
        <v>260</v>
      </c>
      <c r="AKZ185" s="1" t="s">
        <v>260</v>
      </c>
      <c r="ALA185" s="1" t="s">
        <v>260</v>
      </c>
      <c r="ALB185" s="1" t="s">
        <v>260</v>
      </c>
      <c r="ALC185" s="1" t="s">
        <v>260</v>
      </c>
      <c r="ALD185" s="1" t="s">
        <v>260</v>
      </c>
      <c r="ALE185" s="1" t="s">
        <v>260</v>
      </c>
      <c r="ALF185" s="1" t="s">
        <v>260</v>
      </c>
      <c r="ALG185" s="1" t="s">
        <v>260</v>
      </c>
      <c r="ALH185" s="1" t="s">
        <v>260</v>
      </c>
      <c r="ALI185" s="1" t="s">
        <v>260</v>
      </c>
      <c r="ALJ185" s="1" t="s">
        <v>260</v>
      </c>
      <c r="ALL185" s="11" t="e">
        <f t="shared" si="233"/>
        <v>#DIV/0!</v>
      </c>
      <c r="ALM185" s="28">
        <v>92000</v>
      </c>
      <c r="ALS185" s="60"/>
      <c r="ALT185" s="1">
        <v>1</v>
      </c>
      <c r="AMB185" s="1">
        <v>1</v>
      </c>
      <c r="AMH185" s="403"/>
    </row>
    <row r="186" spans="1:1022" s="1" customFormat="1" ht="15" customHeight="1" x14ac:dyDescent="0.25">
      <c r="A186" s="268"/>
      <c r="B186" s="113">
        <v>184</v>
      </c>
      <c r="C186" s="304" t="s">
        <v>810</v>
      </c>
      <c r="D186" s="304" t="s">
        <v>862</v>
      </c>
      <c r="E186" s="1">
        <v>2004</v>
      </c>
      <c r="F186" s="1">
        <v>1</v>
      </c>
      <c r="G186" s="1">
        <v>1</v>
      </c>
      <c r="J186" s="1">
        <v>1</v>
      </c>
      <c r="K186" s="1">
        <v>2001</v>
      </c>
      <c r="L186" s="1">
        <v>2001</v>
      </c>
      <c r="M186" s="1">
        <v>1</v>
      </c>
      <c r="AE186" s="1">
        <v>1</v>
      </c>
      <c r="AW186" s="1">
        <v>1</v>
      </c>
      <c r="AY186" s="1">
        <v>1</v>
      </c>
      <c r="BA186" s="1">
        <v>1</v>
      </c>
      <c r="BB186" s="1">
        <v>13</v>
      </c>
      <c r="BE186" s="1">
        <v>1</v>
      </c>
      <c r="BG186" s="1">
        <v>3</v>
      </c>
      <c r="CG186" s="1">
        <v>1</v>
      </c>
      <c r="CH186" s="246"/>
      <c r="CP186" s="1">
        <f t="shared" si="197"/>
        <v>0</v>
      </c>
      <c r="CS186" s="1">
        <f t="shared" si="162"/>
        <v>0</v>
      </c>
      <c r="DO186" s="1">
        <f t="shared" si="198"/>
        <v>0</v>
      </c>
      <c r="DX186" s="1">
        <f t="shared" si="199"/>
        <v>0</v>
      </c>
      <c r="EE186" s="1">
        <f t="shared" si="200"/>
        <v>0</v>
      </c>
      <c r="EH186" s="1">
        <f t="shared" si="201"/>
        <v>0</v>
      </c>
      <c r="FF186" s="116"/>
      <c r="GP186" s="1">
        <f t="shared" si="163"/>
        <v>0</v>
      </c>
      <c r="GY186" s="1">
        <f t="shared" si="202"/>
        <v>0</v>
      </c>
      <c r="HC186" s="1">
        <f t="shared" si="203"/>
        <v>0</v>
      </c>
      <c r="HS186" s="1">
        <f t="shared" si="204"/>
        <v>0</v>
      </c>
      <c r="HX186" s="1">
        <f t="shared" si="164"/>
        <v>0</v>
      </c>
      <c r="ID186" s="1">
        <f t="shared" si="165"/>
        <v>0</v>
      </c>
      <c r="IN186" s="1">
        <f t="shared" si="205"/>
        <v>0</v>
      </c>
      <c r="IW186" s="1">
        <f t="shared" si="206"/>
        <v>0</v>
      </c>
      <c r="IZ186" s="1">
        <f t="shared" si="166"/>
        <v>0</v>
      </c>
      <c r="JJ186" s="1">
        <f t="shared" si="167"/>
        <v>0</v>
      </c>
      <c r="JV186" s="1">
        <f t="shared" si="207"/>
        <v>0</v>
      </c>
      <c r="KB186" s="1">
        <f t="shared" si="208"/>
        <v>0</v>
      </c>
      <c r="LG186" s="1">
        <f t="shared" si="168"/>
        <v>0</v>
      </c>
      <c r="LT186" s="1">
        <f t="shared" si="209"/>
        <v>0</v>
      </c>
      <c r="MA186" s="1">
        <f t="shared" si="210"/>
        <v>0</v>
      </c>
      <c r="MF186" s="1">
        <f t="shared" si="211"/>
        <v>0</v>
      </c>
      <c r="MM186" s="1">
        <f t="shared" si="212"/>
        <v>0</v>
      </c>
      <c r="MS186" s="1">
        <f t="shared" si="213"/>
        <v>0</v>
      </c>
      <c r="MU186" s="115"/>
      <c r="OI186" s="120"/>
      <c r="PD186" s="1">
        <f t="shared" si="169"/>
        <v>0</v>
      </c>
      <c r="QF186" s="1">
        <f t="shared" si="214"/>
        <v>0</v>
      </c>
      <c r="QY186" s="1">
        <f t="shared" si="215"/>
        <v>0</v>
      </c>
      <c r="RK186" s="1">
        <f t="shared" si="216"/>
        <v>0</v>
      </c>
      <c r="SA186" s="1">
        <f t="shared" si="217"/>
        <v>0</v>
      </c>
      <c r="SG186" s="1">
        <f t="shared" si="218"/>
        <v>0</v>
      </c>
      <c r="SO186" s="1">
        <f t="shared" si="219"/>
        <v>0</v>
      </c>
      <c r="TB186" s="1">
        <f t="shared" si="220"/>
        <v>0</v>
      </c>
      <c r="TS186" s="1">
        <f t="shared" si="170"/>
        <v>0</v>
      </c>
      <c r="UD186" s="1">
        <f t="shared" si="171"/>
        <v>0</v>
      </c>
      <c r="UG186" s="1">
        <f t="shared" si="172"/>
        <v>0</v>
      </c>
      <c r="UQ186" s="1">
        <f t="shared" si="221"/>
        <v>0</v>
      </c>
      <c r="VA186" s="1">
        <f t="shared" si="222"/>
        <v>0</v>
      </c>
      <c r="VG186" s="1">
        <f t="shared" si="223"/>
        <v>0</v>
      </c>
      <c r="WY186" s="1">
        <f t="shared" si="173"/>
        <v>0</v>
      </c>
      <c r="XB186" s="1">
        <f t="shared" si="224"/>
        <v>0</v>
      </c>
      <c r="XG186" s="1">
        <f t="shared" si="174"/>
        <v>0</v>
      </c>
      <c r="XK186" s="108"/>
      <c r="XL186" s="1">
        <f t="shared" si="175"/>
        <v>0</v>
      </c>
      <c r="XM186" s="1">
        <f t="shared" si="176"/>
        <v>0</v>
      </c>
      <c r="XN186" s="1">
        <f t="shared" si="225"/>
        <v>0</v>
      </c>
      <c r="XO186" s="1">
        <f t="shared" si="177"/>
        <v>0</v>
      </c>
      <c r="XP186" s="1">
        <f t="shared" si="226"/>
        <v>0</v>
      </c>
      <c r="XQ186" s="1">
        <f t="shared" si="178"/>
        <v>0</v>
      </c>
      <c r="XR186" s="1">
        <f t="shared" si="179"/>
        <v>0</v>
      </c>
      <c r="XS186" s="1">
        <f t="shared" si="234"/>
        <v>0</v>
      </c>
      <c r="XT186" s="1">
        <f t="shared" si="227"/>
        <v>0</v>
      </c>
      <c r="XU186" s="1">
        <f t="shared" si="180"/>
        <v>0</v>
      </c>
      <c r="XV186" s="1">
        <f t="shared" si="181"/>
        <v>0</v>
      </c>
      <c r="XW186" s="1">
        <f t="shared" si="182"/>
        <v>0</v>
      </c>
      <c r="XX186" s="1">
        <f t="shared" si="183"/>
        <v>0</v>
      </c>
      <c r="XY186" s="1">
        <f t="shared" si="184"/>
        <v>0</v>
      </c>
      <c r="XZ186" s="1">
        <f t="shared" si="185"/>
        <v>0</v>
      </c>
      <c r="YA186" s="1">
        <f t="shared" si="186"/>
        <v>0</v>
      </c>
      <c r="YB186" s="1">
        <f t="shared" si="187"/>
        <v>0</v>
      </c>
      <c r="YC186" s="1">
        <f t="shared" si="188"/>
        <v>0</v>
      </c>
      <c r="YD186" s="132"/>
      <c r="YE186" s="133"/>
      <c r="YF186" s="133" t="e">
        <f t="shared" si="189"/>
        <v>#DIV/0!</v>
      </c>
      <c r="YG186" s="130"/>
      <c r="YH186" s="130" t="e">
        <f t="shared" si="190"/>
        <v>#DIV/0!</v>
      </c>
      <c r="YI186" s="129"/>
      <c r="YJ186" s="128" t="e">
        <f t="shared" si="191"/>
        <v>#DIV/0!</v>
      </c>
      <c r="YK186" s="177"/>
      <c r="YL186">
        <v>1</v>
      </c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>
        <f t="shared" si="228"/>
        <v>0</v>
      </c>
      <c r="ACD186" s="25" t="e">
        <f t="shared" si="236"/>
        <v>#DIV/0!</v>
      </c>
      <c r="ACE186" s="11">
        <f t="shared" si="192"/>
        <v>0</v>
      </c>
      <c r="ACF186" s="11" t="e">
        <f t="shared" si="193"/>
        <v>#DIV/0!</v>
      </c>
      <c r="ACG186" s="1">
        <v>5</v>
      </c>
      <c r="ACH186" s="1">
        <v>1</v>
      </c>
      <c r="ACI186" s="11">
        <f t="shared" si="194"/>
        <v>98000</v>
      </c>
      <c r="ACJ186" s="45">
        <v>1</v>
      </c>
      <c r="ACK186" s="13">
        <f t="shared" si="195"/>
        <v>98000</v>
      </c>
      <c r="ACL186">
        <v>1</v>
      </c>
      <c r="ACM186" s="25">
        <f t="shared" si="229"/>
        <v>98000</v>
      </c>
      <c r="ACN186" s="11">
        <f t="shared" si="230"/>
        <v>98000</v>
      </c>
      <c r="ACO186" s="65"/>
      <c r="ACR186" s="1" t="s">
        <v>812</v>
      </c>
      <c r="ACZ186" s="1" t="s">
        <v>259</v>
      </c>
      <c r="ADD186" s="1" t="s">
        <v>185</v>
      </c>
      <c r="ADU186" s="1">
        <v>4</v>
      </c>
      <c r="AFL186" s="1">
        <v>1</v>
      </c>
      <c r="AGJ186" s="1">
        <v>98000</v>
      </c>
      <c r="AGK186" s="11">
        <f t="shared" si="235"/>
        <v>0</v>
      </c>
      <c r="AHH186" s="1">
        <v>98000</v>
      </c>
      <c r="AII186" s="1">
        <v>2</v>
      </c>
      <c r="AIJ186" s="1">
        <v>1</v>
      </c>
      <c r="AIW186" s="11"/>
      <c r="AIX186" s="11"/>
      <c r="AIZ186" s="11"/>
      <c r="AJA186" s="1">
        <v>98000</v>
      </c>
      <c r="AJB186" s="1">
        <v>1</v>
      </c>
      <c r="AJC186" s="1">
        <v>1</v>
      </c>
      <c r="AJD186" s="1">
        <v>100</v>
      </c>
      <c r="AJE186" s="45"/>
      <c r="AJF186" s="381">
        <v>98000</v>
      </c>
      <c r="AJG186" s="11" t="e">
        <f t="shared" si="196"/>
        <v>#DIV/0!</v>
      </c>
      <c r="AJH186" s="60"/>
      <c r="AJI186" s="12"/>
      <c r="AJU186" s="1">
        <f t="shared" si="231"/>
        <v>0</v>
      </c>
      <c r="AJX186" s="1">
        <f t="shared" si="232"/>
        <v>0</v>
      </c>
      <c r="AJY186" s="60"/>
      <c r="AJZ186" s="1" t="s">
        <v>260</v>
      </c>
      <c r="AKA186" s="1" t="s">
        <v>260</v>
      </c>
      <c r="AKB186" s="1" t="s">
        <v>261</v>
      </c>
      <c r="AKC186" s="1" t="s">
        <v>260</v>
      </c>
      <c r="AKD186" s="1" t="s">
        <v>260</v>
      </c>
      <c r="AKE186" s="1" t="s">
        <v>260</v>
      </c>
      <c r="AKF186" s="1" t="s">
        <v>260</v>
      </c>
      <c r="AKG186" s="1" t="s">
        <v>260</v>
      </c>
      <c r="AKH186" s="1" t="s">
        <v>262</v>
      </c>
      <c r="AKI186" s="1" t="s">
        <v>260</v>
      </c>
      <c r="AKJ186" s="1" t="s">
        <v>260</v>
      </c>
      <c r="AKK186" s="1" t="s">
        <v>260</v>
      </c>
      <c r="AKL186" s="1" t="s">
        <v>260</v>
      </c>
      <c r="AKM186" s="1" t="s">
        <v>260</v>
      </c>
      <c r="AKN186" s="1" t="s">
        <v>260</v>
      </c>
      <c r="AKO186" s="1" t="s">
        <v>260</v>
      </c>
      <c r="AKP186" s="1" t="s">
        <v>263</v>
      </c>
      <c r="AKQ186" s="1" t="s">
        <v>260</v>
      </c>
      <c r="AKR186" s="1" t="s">
        <v>260</v>
      </c>
      <c r="AKS186" s="1" t="s">
        <v>260</v>
      </c>
      <c r="AKT186" s="1" t="s">
        <v>260</v>
      </c>
      <c r="AKU186" s="1" t="s">
        <v>260</v>
      </c>
      <c r="AKV186" s="1" t="s">
        <v>260</v>
      </c>
      <c r="AKW186" s="1" t="s">
        <v>260</v>
      </c>
      <c r="AKX186" s="1" t="s">
        <v>260</v>
      </c>
      <c r="AKY186" s="1" t="s">
        <v>260</v>
      </c>
      <c r="AKZ186" s="1" t="s">
        <v>260</v>
      </c>
      <c r="ALA186" s="1" t="s">
        <v>260</v>
      </c>
      <c r="ALB186" s="1" t="s">
        <v>260</v>
      </c>
      <c r="ALC186" s="1" t="s">
        <v>260</v>
      </c>
      <c r="ALD186" s="1" t="s">
        <v>260</v>
      </c>
      <c r="ALE186" s="1" t="s">
        <v>260</v>
      </c>
      <c r="ALF186" s="1" t="s">
        <v>260</v>
      </c>
      <c r="ALG186" s="1" t="s">
        <v>260</v>
      </c>
      <c r="ALH186" s="1" t="s">
        <v>260</v>
      </c>
      <c r="ALI186" s="1" t="s">
        <v>260</v>
      </c>
      <c r="ALJ186" s="1" t="s">
        <v>260</v>
      </c>
      <c r="ALL186" s="11" t="e">
        <f t="shared" si="233"/>
        <v>#DIV/0!</v>
      </c>
      <c r="ALM186" s="28">
        <v>98000</v>
      </c>
      <c r="ALS186" s="60"/>
      <c r="ALT186" s="1">
        <v>1</v>
      </c>
      <c r="AMB186" s="1">
        <v>1</v>
      </c>
      <c r="AMH186" s="403"/>
    </row>
    <row r="187" spans="1:1022" s="1" customFormat="1" ht="15" customHeight="1" x14ac:dyDescent="0.25">
      <c r="A187" s="268"/>
      <c r="B187" s="113">
        <v>185</v>
      </c>
      <c r="C187" s="304" t="s">
        <v>810</v>
      </c>
      <c r="D187" s="304" t="s">
        <v>863</v>
      </c>
      <c r="E187" s="1">
        <v>2004</v>
      </c>
      <c r="F187" s="1">
        <v>1</v>
      </c>
      <c r="G187" s="1">
        <v>1</v>
      </c>
      <c r="J187" s="1">
        <v>1</v>
      </c>
      <c r="K187" s="1">
        <v>1998</v>
      </c>
      <c r="L187" s="1">
        <v>2002</v>
      </c>
      <c r="AB187" s="1">
        <v>1</v>
      </c>
      <c r="AC187" s="1">
        <v>1</v>
      </c>
      <c r="AD187" s="1">
        <v>1</v>
      </c>
      <c r="AE187" s="1">
        <v>1</v>
      </c>
      <c r="AF187" s="1">
        <v>1</v>
      </c>
      <c r="AW187" s="1">
        <v>1</v>
      </c>
      <c r="AY187" s="1">
        <v>1</v>
      </c>
      <c r="BA187" s="1">
        <v>1</v>
      </c>
      <c r="BB187" s="1">
        <v>13</v>
      </c>
      <c r="BE187" s="1">
        <v>1</v>
      </c>
      <c r="BG187" s="1">
        <v>3</v>
      </c>
      <c r="CG187" s="1">
        <v>1</v>
      </c>
      <c r="CH187" s="246"/>
      <c r="CP187" s="1">
        <f t="shared" si="197"/>
        <v>0</v>
      </c>
      <c r="CS187" s="1">
        <f t="shared" si="162"/>
        <v>0</v>
      </c>
      <c r="DO187" s="1">
        <f t="shared" si="198"/>
        <v>0</v>
      </c>
      <c r="DX187" s="1">
        <f t="shared" si="199"/>
        <v>0</v>
      </c>
      <c r="EE187" s="1">
        <f t="shared" si="200"/>
        <v>0</v>
      </c>
      <c r="EH187" s="1">
        <f t="shared" si="201"/>
        <v>0</v>
      </c>
      <c r="FF187" s="116"/>
      <c r="GP187" s="1">
        <f t="shared" si="163"/>
        <v>0</v>
      </c>
      <c r="GY187" s="1">
        <f t="shared" si="202"/>
        <v>0</v>
      </c>
      <c r="HC187" s="1">
        <f t="shared" si="203"/>
        <v>0</v>
      </c>
      <c r="HF187" s="1">
        <v>1</v>
      </c>
      <c r="HS187" s="1">
        <f t="shared" si="204"/>
        <v>1</v>
      </c>
      <c r="HT187" s="1">
        <v>1</v>
      </c>
      <c r="HX187" s="1">
        <f t="shared" si="164"/>
        <v>0</v>
      </c>
      <c r="ID187" s="1">
        <f t="shared" si="165"/>
        <v>0</v>
      </c>
      <c r="IN187" s="1">
        <f t="shared" si="205"/>
        <v>0</v>
      </c>
      <c r="IW187" s="1">
        <f t="shared" si="206"/>
        <v>0</v>
      </c>
      <c r="IZ187" s="1">
        <f t="shared" si="166"/>
        <v>0</v>
      </c>
      <c r="JJ187" s="1">
        <f t="shared" si="167"/>
        <v>0</v>
      </c>
      <c r="JV187" s="1">
        <f t="shared" si="207"/>
        <v>0</v>
      </c>
      <c r="KB187" s="1">
        <f t="shared" si="208"/>
        <v>0</v>
      </c>
      <c r="LG187" s="1">
        <f t="shared" si="168"/>
        <v>0</v>
      </c>
      <c r="LT187" s="1">
        <f t="shared" si="209"/>
        <v>0</v>
      </c>
      <c r="MA187" s="1">
        <f t="shared" si="210"/>
        <v>0</v>
      </c>
      <c r="MF187" s="1">
        <f t="shared" si="211"/>
        <v>0</v>
      </c>
      <c r="MM187" s="1">
        <f t="shared" si="212"/>
        <v>0</v>
      </c>
      <c r="MS187" s="1">
        <f t="shared" si="213"/>
        <v>0</v>
      </c>
      <c r="MU187" s="115"/>
      <c r="OI187" s="120"/>
      <c r="PD187" s="1">
        <f t="shared" si="169"/>
        <v>0</v>
      </c>
      <c r="QF187" s="1">
        <f t="shared" si="214"/>
        <v>0</v>
      </c>
      <c r="QY187" s="1">
        <f t="shared" si="215"/>
        <v>0</v>
      </c>
      <c r="RK187" s="1">
        <f t="shared" si="216"/>
        <v>0</v>
      </c>
      <c r="SA187" s="1">
        <f t="shared" si="217"/>
        <v>0</v>
      </c>
      <c r="SG187" s="1">
        <f t="shared" si="218"/>
        <v>0</v>
      </c>
      <c r="SO187" s="1">
        <f t="shared" si="219"/>
        <v>0</v>
      </c>
      <c r="TB187" s="1">
        <f t="shared" si="220"/>
        <v>0</v>
      </c>
      <c r="TS187" s="1">
        <f t="shared" si="170"/>
        <v>0</v>
      </c>
      <c r="UD187" s="1">
        <f t="shared" si="171"/>
        <v>0</v>
      </c>
      <c r="UG187" s="1">
        <f t="shared" si="172"/>
        <v>0</v>
      </c>
      <c r="UQ187" s="1">
        <f t="shared" si="221"/>
        <v>0</v>
      </c>
      <c r="VA187" s="1">
        <f t="shared" si="222"/>
        <v>0</v>
      </c>
      <c r="VG187" s="1">
        <f t="shared" si="223"/>
        <v>0</v>
      </c>
      <c r="WY187" s="1">
        <f t="shared" si="173"/>
        <v>0</v>
      </c>
      <c r="XB187" s="1">
        <f t="shared" si="224"/>
        <v>0</v>
      </c>
      <c r="XG187" s="1">
        <f t="shared" si="174"/>
        <v>0</v>
      </c>
      <c r="XK187" s="108"/>
      <c r="XL187" s="1">
        <f t="shared" si="175"/>
        <v>1</v>
      </c>
      <c r="XM187" s="1">
        <f t="shared" si="176"/>
        <v>0</v>
      </c>
      <c r="XN187" s="1">
        <f t="shared" si="225"/>
        <v>0</v>
      </c>
      <c r="XO187" s="1">
        <f t="shared" si="177"/>
        <v>0</v>
      </c>
      <c r="XP187" s="1">
        <f t="shared" si="226"/>
        <v>0</v>
      </c>
      <c r="XQ187" s="1">
        <f t="shared" si="178"/>
        <v>0</v>
      </c>
      <c r="XR187" s="1">
        <f t="shared" si="179"/>
        <v>0</v>
      </c>
      <c r="XS187" s="1">
        <f t="shared" si="234"/>
        <v>0</v>
      </c>
      <c r="XT187" s="1">
        <f t="shared" si="227"/>
        <v>0</v>
      </c>
      <c r="XU187" s="1">
        <f t="shared" si="180"/>
        <v>0</v>
      </c>
      <c r="XV187" s="1">
        <f t="shared" si="181"/>
        <v>0</v>
      </c>
      <c r="XW187" s="1">
        <f t="shared" si="182"/>
        <v>0</v>
      </c>
      <c r="XX187" s="1">
        <f t="shared" si="183"/>
        <v>0</v>
      </c>
      <c r="XY187" s="1">
        <f t="shared" si="184"/>
        <v>0</v>
      </c>
      <c r="XZ187" s="1">
        <f t="shared" si="185"/>
        <v>0</v>
      </c>
      <c r="YA187" s="1">
        <f t="shared" si="186"/>
        <v>0</v>
      </c>
      <c r="YB187" s="1">
        <f t="shared" si="187"/>
        <v>0</v>
      </c>
      <c r="YC187" s="1">
        <f t="shared" si="188"/>
        <v>0</v>
      </c>
      <c r="YD187" s="132"/>
      <c r="YE187" s="133">
        <f>SUM(XL187:YC187)</f>
        <v>1</v>
      </c>
      <c r="YF187" s="133">
        <f t="shared" si="189"/>
        <v>226000</v>
      </c>
      <c r="YG187" s="130">
        <v>1</v>
      </c>
      <c r="YH187" s="130">
        <f t="shared" si="190"/>
        <v>226000</v>
      </c>
      <c r="YI187" s="129">
        <v>1</v>
      </c>
      <c r="YJ187" s="128">
        <f t="shared" si="191"/>
        <v>226000</v>
      </c>
      <c r="YK187" s="177"/>
      <c r="YL187">
        <v>1</v>
      </c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>
        <f t="shared" si="228"/>
        <v>0</v>
      </c>
      <c r="ACD187" s="25" t="e">
        <f t="shared" si="236"/>
        <v>#DIV/0!</v>
      </c>
      <c r="ACE187" s="11">
        <f t="shared" si="192"/>
        <v>1</v>
      </c>
      <c r="ACF187" s="11">
        <f t="shared" si="193"/>
        <v>226000</v>
      </c>
      <c r="ACG187" s="1">
        <v>5</v>
      </c>
      <c r="ACH187" s="1">
        <v>1</v>
      </c>
      <c r="ACI187" s="11">
        <f t="shared" si="194"/>
        <v>226000</v>
      </c>
      <c r="ACJ187" s="45">
        <v>1</v>
      </c>
      <c r="ACK187" s="13">
        <f t="shared" si="195"/>
        <v>226000</v>
      </c>
      <c r="ACL187">
        <v>1</v>
      </c>
      <c r="ACM187" s="25">
        <f t="shared" si="229"/>
        <v>226000</v>
      </c>
      <c r="ACN187" s="11">
        <f t="shared" si="230"/>
        <v>226000</v>
      </c>
      <c r="ACO187" s="65"/>
      <c r="ACP187" s="1">
        <v>1</v>
      </c>
      <c r="ACQ187" s="1">
        <v>1</v>
      </c>
      <c r="ACR187" s="1" t="s">
        <v>258</v>
      </c>
      <c r="ACZ187" s="1" t="s">
        <v>259</v>
      </c>
      <c r="ADD187" s="1" t="s">
        <v>189</v>
      </c>
      <c r="ADU187" s="1">
        <v>4</v>
      </c>
      <c r="AFL187" s="1">
        <v>1</v>
      </c>
      <c r="AGJ187" s="1">
        <v>226000</v>
      </c>
      <c r="AGK187" s="11">
        <f t="shared" si="235"/>
        <v>0</v>
      </c>
      <c r="AHH187" s="1">
        <v>226000</v>
      </c>
      <c r="AHW187" s="1">
        <v>1</v>
      </c>
      <c r="AHX187" s="1">
        <v>1</v>
      </c>
      <c r="AHY187" s="1">
        <v>2</v>
      </c>
      <c r="AHZ187" s="1">
        <v>1</v>
      </c>
      <c r="AIH187" s="1">
        <v>1</v>
      </c>
      <c r="AII187" s="1">
        <v>2</v>
      </c>
      <c r="AIJ187" s="1">
        <v>1</v>
      </c>
      <c r="AIW187" s="11"/>
      <c r="AIX187" s="11"/>
      <c r="AIZ187" s="11"/>
      <c r="AJA187" s="1">
        <v>226000</v>
      </c>
      <c r="AJB187" s="1">
        <v>1</v>
      </c>
      <c r="AJC187" s="1">
        <v>1</v>
      </c>
      <c r="AJD187" s="1">
        <v>100</v>
      </c>
      <c r="AJE187" s="45"/>
      <c r="AJF187" s="381">
        <v>226000</v>
      </c>
      <c r="AJG187" s="11">
        <f t="shared" si="196"/>
        <v>226000</v>
      </c>
      <c r="AJH187" s="60"/>
      <c r="AJI187" s="12"/>
      <c r="AJU187" s="1">
        <f t="shared" si="231"/>
        <v>0</v>
      </c>
      <c r="AJX187" s="1">
        <f t="shared" si="232"/>
        <v>0</v>
      </c>
      <c r="AJY187" s="60"/>
      <c r="AJZ187" s="1" t="s">
        <v>260</v>
      </c>
      <c r="AKA187" s="1" t="s">
        <v>260</v>
      </c>
      <c r="AKB187" s="1" t="s">
        <v>261</v>
      </c>
      <c r="AKC187" s="1" t="s">
        <v>260</v>
      </c>
      <c r="AKD187" s="1" t="s">
        <v>260</v>
      </c>
      <c r="AKE187" s="1" t="s">
        <v>260</v>
      </c>
      <c r="AKF187" s="1" t="s">
        <v>260</v>
      </c>
      <c r="AKG187" s="1" t="s">
        <v>260</v>
      </c>
      <c r="AKH187" s="1" t="s">
        <v>262</v>
      </c>
      <c r="AKI187" s="1" t="s">
        <v>260</v>
      </c>
      <c r="AKJ187" s="1" t="s">
        <v>260</v>
      </c>
      <c r="AKK187" s="1" t="s">
        <v>260</v>
      </c>
      <c r="AKL187" s="1" t="s">
        <v>260</v>
      </c>
      <c r="AKM187" s="1" t="s">
        <v>260</v>
      </c>
      <c r="AKN187" s="1" t="s">
        <v>260</v>
      </c>
      <c r="AKO187" s="1" t="s">
        <v>260</v>
      </c>
      <c r="AKP187" s="1" t="s">
        <v>263</v>
      </c>
      <c r="AKQ187" s="1" t="s">
        <v>260</v>
      </c>
      <c r="AKR187" s="1" t="s">
        <v>260</v>
      </c>
      <c r="AKS187" s="1" t="s">
        <v>260</v>
      </c>
      <c r="AKT187" s="1" t="s">
        <v>260</v>
      </c>
      <c r="AKU187" s="1" t="s">
        <v>260</v>
      </c>
      <c r="AKV187" s="1" t="s">
        <v>260</v>
      </c>
      <c r="AKW187" s="1" t="s">
        <v>260</v>
      </c>
      <c r="AKX187" s="1" t="s">
        <v>260</v>
      </c>
      <c r="AKY187" s="1" t="s">
        <v>260</v>
      </c>
      <c r="AKZ187" s="1" t="s">
        <v>260</v>
      </c>
      <c r="ALA187" s="1" t="s">
        <v>260</v>
      </c>
      <c r="ALB187" s="1" t="s">
        <v>260</v>
      </c>
      <c r="ALC187" s="1" t="s">
        <v>260</v>
      </c>
      <c r="ALD187" s="1" t="s">
        <v>260</v>
      </c>
      <c r="ALE187" s="1" t="s">
        <v>260</v>
      </c>
      <c r="ALF187" s="1" t="s">
        <v>260</v>
      </c>
      <c r="ALG187" s="1" t="s">
        <v>260</v>
      </c>
      <c r="ALH187" s="1" t="s">
        <v>260</v>
      </c>
      <c r="ALI187" s="1" t="s">
        <v>260</v>
      </c>
      <c r="ALJ187" s="1" t="s">
        <v>260</v>
      </c>
      <c r="ALL187" s="11" t="e">
        <f t="shared" si="233"/>
        <v>#DIV/0!</v>
      </c>
      <c r="ALM187" s="28">
        <v>226000</v>
      </c>
      <c r="ALS187" s="60"/>
      <c r="ALT187" s="1">
        <v>1</v>
      </c>
      <c r="ALW187" s="1">
        <v>1</v>
      </c>
      <c r="ALX187" s="1">
        <v>1</v>
      </c>
      <c r="AMB187" s="1">
        <v>1</v>
      </c>
      <c r="AMH187" s="403"/>
    </row>
    <row r="188" spans="1:1022" s="1" customFormat="1" ht="15" customHeight="1" x14ac:dyDescent="0.25">
      <c r="A188" s="268"/>
      <c r="B188" s="113">
        <v>186</v>
      </c>
      <c r="C188" s="304" t="s">
        <v>810</v>
      </c>
      <c r="D188" s="304" t="s">
        <v>864</v>
      </c>
      <c r="E188" s="1">
        <v>2005</v>
      </c>
      <c r="F188" s="1">
        <v>1</v>
      </c>
      <c r="G188" s="1">
        <v>1</v>
      </c>
      <c r="J188" s="1">
        <v>1</v>
      </c>
      <c r="K188" s="1">
        <v>1997</v>
      </c>
      <c r="L188" s="1">
        <v>2000</v>
      </c>
      <c r="AA188" s="1">
        <v>1</v>
      </c>
      <c r="AB188" s="1">
        <v>1</v>
      </c>
      <c r="AC188" s="1">
        <v>1</v>
      </c>
      <c r="AD188" s="1">
        <v>1</v>
      </c>
      <c r="AW188" s="1">
        <v>1</v>
      </c>
      <c r="AY188" s="1">
        <v>1</v>
      </c>
      <c r="BA188" s="1">
        <v>1</v>
      </c>
      <c r="BB188" s="1">
        <v>13</v>
      </c>
      <c r="BE188" s="1">
        <v>1</v>
      </c>
      <c r="CF188" s="1">
        <v>1</v>
      </c>
      <c r="CG188" s="1">
        <v>1</v>
      </c>
      <c r="CH188" s="246"/>
      <c r="CP188" s="1">
        <f t="shared" si="197"/>
        <v>0</v>
      </c>
      <c r="CS188" s="1">
        <f t="shared" si="162"/>
        <v>0</v>
      </c>
      <c r="DO188" s="1">
        <f t="shared" si="198"/>
        <v>0</v>
      </c>
      <c r="DX188" s="1">
        <f t="shared" si="199"/>
        <v>0</v>
      </c>
      <c r="EE188" s="1">
        <f t="shared" si="200"/>
        <v>0</v>
      </c>
      <c r="EH188" s="1">
        <f t="shared" si="201"/>
        <v>0</v>
      </c>
      <c r="FF188" s="116"/>
      <c r="GP188" s="1">
        <f t="shared" si="163"/>
        <v>0</v>
      </c>
      <c r="GY188" s="1">
        <f t="shared" si="202"/>
        <v>0</v>
      </c>
      <c r="HC188" s="1">
        <f t="shared" si="203"/>
        <v>0</v>
      </c>
      <c r="HS188" s="1">
        <f t="shared" si="204"/>
        <v>0</v>
      </c>
      <c r="HX188" s="1">
        <f t="shared" si="164"/>
        <v>0</v>
      </c>
      <c r="ID188" s="1">
        <f t="shared" si="165"/>
        <v>0</v>
      </c>
      <c r="IN188" s="1">
        <f t="shared" si="205"/>
        <v>0</v>
      </c>
      <c r="IW188" s="1">
        <f t="shared" si="206"/>
        <v>0</v>
      </c>
      <c r="IZ188" s="1">
        <f t="shared" si="166"/>
        <v>0</v>
      </c>
      <c r="JJ188" s="1">
        <f t="shared" si="167"/>
        <v>0</v>
      </c>
      <c r="JV188" s="1">
        <f t="shared" si="207"/>
        <v>0</v>
      </c>
      <c r="KB188" s="1">
        <f t="shared" si="208"/>
        <v>0</v>
      </c>
      <c r="LG188" s="1">
        <f t="shared" si="168"/>
        <v>0</v>
      </c>
      <c r="LT188" s="1">
        <f t="shared" si="209"/>
        <v>0</v>
      </c>
      <c r="MA188" s="1">
        <f t="shared" si="210"/>
        <v>0</v>
      </c>
      <c r="MF188" s="1">
        <f t="shared" si="211"/>
        <v>0</v>
      </c>
      <c r="MM188" s="1">
        <f t="shared" si="212"/>
        <v>0</v>
      </c>
      <c r="MS188" s="1">
        <f t="shared" si="213"/>
        <v>0</v>
      </c>
      <c r="MU188" s="115"/>
      <c r="OI188" s="120"/>
      <c r="PD188" s="1">
        <f t="shared" si="169"/>
        <v>0</v>
      </c>
      <c r="QF188" s="1">
        <f t="shared" si="214"/>
        <v>0</v>
      </c>
      <c r="QY188" s="1">
        <f t="shared" si="215"/>
        <v>0</v>
      </c>
      <c r="RK188" s="1">
        <f t="shared" si="216"/>
        <v>0</v>
      </c>
      <c r="SA188" s="1">
        <f t="shared" si="217"/>
        <v>0</v>
      </c>
      <c r="SG188" s="1">
        <f t="shared" si="218"/>
        <v>0</v>
      </c>
      <c r="SO188" s="1">
        <f t="shared" si="219"/>
        <v>0</v>
      </c>
      <c r="TB188" s="1">
        <f t="shared" si="220"/>
        <v>0</v>
      </c>
      <c r="TS188" s="1">
        <f t="shared" si="170"/>
        <v>0</v>
      </c>
      <c r="UD188" s="1">
        <f t="shared" si="171"/>
        <v>0</v>
      </c>
      <c r="UG188" s="1">
        <f t="shared" si="172"/>
        <v>0</v>
      </c>
      <c r="UQ188" s="1">
        <f t="shared" si="221"/>
        <v>0</v>
      </c>
      <c r="VA188" s="1">
        <f t="shared" si="222"/>
        <v>0</v>
      </c>
      <c r="VG188" s="1">
        <f t="shared" si="223"/>
        <v>0</v>
      </c>
      <c r="WY188" s="1">
        <f t="shared" si="173"/>
        <v>0</v>
      </c>
      <c r="XB188" s="1">
        <f t="shared" si="224"/>
        <v>0</v>
      </c>
      <c r="XG188" s="1">
        <f t="shared" si="174"/>
        <v>0</v>
      </c>
      <c r="XI188" s="1">
        <v>1</v>
      </c>
      <c r="XK188" s="108"/>
      <c r="XL188" s="1">
        <f t="shared" si="175"/>
        <v>0</v>
      </c>
      <c r="XM188" s="1">
        <f t="shared" si="176"/>
        <v>0</v>
      </c>
      <c r="XN188" s="1">
        <f t="shared" si="225"/>
        <v>0</v>
      </c>
      <c r="XO188" s="1">
        <f t="shared" si="177"/>
        <v>0</v>
      </c>
      <c r="XP188" s="1">
        <f t="shared" si="226"/>
        <v>0</v>
      </c>
      <c r="XQ188" s="1">
        <f t="shared" si="178"/>
        <v>0</v>
      </c>
      <c r="XR188" s="1">
        <f t="shared" si="179"/>
        <v>0</v>
      </c>
      <c r="XS188" s="1">
        <f t="shared" si="234"/>
        <v>0</v>
      </c>
      <c r="XT188" s="1">
        <f t="shared" si="227"/>
        <v>0</v>
      </c>
      <c r="XU188" s="1">
        <f t="shared" si="180"/>
        <v>0</v>
      </c>
      <c r="XV188" s="1">
        <f t="shared" si="181"/>
        <v>0</v>
      </c>
      <c r="XW188" s="1">
        <f t="shared" si="182"/>
        <v>0</v>
      </c>
      <c r="XX188" s="1">
        <f t="shared" si="183"/>
        <v>0</v>
      </c>
      <c r="XY188" s="1">
        <f t="shared" si="184"/>
        <v>0</v>
      </c>
      <c r="XZ188" s="1">
        <f t="shared" si="185"/>
        <v>0</v>
      </c>
      <c r="YA188" s="1">
        <f t="shared" si="186"/>
        <v>0</v>
      </c>
      <c r="YB188" s="1">
        <f t="shared" si="187"/>
        <v>0</v>
      </c>
      <c r="YC188" s="1">
        <f t="shared" si="188"/>
        <v>1</v>
      </c>
      <c r="YD188" s="132"/>
      <c r="YE188" s="133">
        <f>SUM(XL188:YC188)</f>
        <v>1</v>
      </c>
      <c r="YF188" s="133">
        <f t="shared" si="189"/>
        <v>240000</v>
      </c>
      <c r="YG188" s="130">
        <v>1</v>
      </c>
      <c r="YH188" s="130">
        <f t="shared" si="190"/>
        <v>240000</v>
      </c>
      <c r="YI188" s="129">
        <v>1</v>
      </c>
      <c r="YJ188" s="128">
        <f t="shared" si="191"/>
        <v>240000</v>
      </c>
      <c r="YK188" s="177"/>
      <c r="YL188">
        <v>1</v>
      </c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>
        <f t="shared" si="228"/>
        <v>0</v>
      </c>
      <c r="ACD188" s="25" t="e">
        <f t="shared" si="236"/>
        <v>#DIV/0!</v>
      </c>
      <c r="ACE188" s="11">
        <f t="shared" si="192"/>
        <v>1</v>
      </c>
      <c r="ACF188" s="11">
        <f t="shared" si="193"/>
        <v>240000</v>
      </c>
      <c r="ACG188" s="1">
        <v>5</v>
      </c>
      <c r="ACH188" s="1">
        <v>1</v>
      </c>
      <c r="ACI188" s="11">
        <f t="shared" si="194"/>
        <v>240000</v>
      </c>
      <c r="ACJ188" s="45">
        <v>1</v>
      </c>
      <c r="ACK188" s="13">
        <f t="shared" si="195"/>
        <v>240000</v>
      </c>
      <c r="ACL188">
        <v>1</v>
      </c>
      <c r="ACM188" s="25">
        <f t="shared" si="229"/>
        <v>240000</v>
      </c>
      <c r="ACN188" s="11">
        <f t="shared" si="230"/>
        <v>240000</v>
      </c>
      <c r="ACO188" s="65"/>
      <c r="ACR188" s="1" t="s">
        <v>812</v>
      </c>
      <c r="ACZ188" s="1" t="s">
        <v>259</v>
      </c>
      <c r="ADD188" s="1" t="s">
        <v>189</v>
      </c>
      <c r="ADU188" s="1">
        <v>4</v>
      </c>
      <c r="AFL188" s="1">
        <v>1</v>
      </c>
      <c r="AGJ188" s="1">
        <v>240000</v>
      </c>
      <c r="AGK188" s="11">
        <f t="shared" si="235"/>
        <v>0</v>
      </c>
      <c r="AHH188" s="1">
        <v>240000</v>
      </c>
      <c r="AHW188" s="1">
        <v>7</v>
      </c>
      <c r="AHX188" s="1">
        <v>1</v>
      </c>
      <c r="AIE188" s="1">
        <v>4</v>
      </c>
      <c r="AIF188" s="1">
        <v>1</v>
      </c>
      <c r="AIH188" s="1">
        <v>1</v>
      </c>
      <c r="AII188" s="1">
        <v>2</v>
      </c>
      <c r="AIJ188" s="1">
        <v>1</v>
      </c>
      <c r="AIW188" s="11"/>
      <c r="AIX188" s="11"/>
      <c r="AIZ188" s="11"/>
      <c r="AJA188" s="1">
        <v>240000</v>
      </c>
      <c r="AJB188" s="1">
        <v>1</v>
      </c>
      <c r="AJC188" s="1">
        <v>1</v>
      </c>
      <c r="AJD188" s="1">
        <v>100</v>
      </c>
      <c r="AJE188" s="45"/>
      <c r="AJF188" s="381">
        <v>240000</v>
      </c>
      <c r="AJG188" s="11">
        <f t="shared" si="196"/>
        <v>240000</v>
      </c>
      <c r="AJH188" s="60"/>
      <c r="AJI188" s="12"/>
      <c r="AJU188" s="1">
        <f t="shared" si="231"/>
        <v>0</v>
      </c>
      <c r="AJX188" s="1">
        <f t="shared" si="232"/>
        <v>0</v>
      </c>
      <c r="AJY188" s="60"/>
      <c r="AJZ188" s="1" t="s">
        <v>260</v>
      </c>
      <c r="AKA188" s="1" t="s">
        <v>260</v>
      </c>
      <c r="AKB188" s="1" t="s">
        <v>261</v>
      </c>
      <c r="AKC188" s="1" t="s">
        <v>260</v>
      </c>
      <c r="AKD188" s="1" t="s">
        <v>260</v>
      </c>
      <c r="AKE188" s="1" t="s">
        <v>260</v>
      </c>
      <c r="AKF188" s="1" t="s">
        <v>260</v>
      </c>
      <c r="AKG188" s="1" t="s">
        <v>260</v>
      </c>
      <c r="AKH188" s="1" t="s">
        <v>262</v>
      </c>
      <c r="AKI188" s="1" t="s">
        <v>260</v>
      </c>
      <c r="AKJ188" s="1" t="s">
        <v>260</v>
      </c>
      <c r="AKK188" s="1" t="s">
        <v>260</v>
      </c>
      <c r="AKL188" s="1" t="s">
        <v>260</v>
      </c>
      <c r="AKM188" s="1" t="s">
        <v>260</v>
      </c>
      <c r="AKN188" s="1" t="s">
        <v>260</v>
      </c>
      <c r="AKO188" s="1" t="s">
        <v>260</v>
      </c>
      <c r="AKP188" s="1" t="s">
        <v>263</v>
      </c>
      <c r="AKQ188" s="1" t="s">
        <v>260</v>
      </c>
      <c r="AKR188" s="1" t="s">
        <v>260</v>
      </c>
      <c r="AKS188" s="1" t="s">
        <v>260</v>
      </c>
      <c r="AKT188" s="1" t="s">
        <v>260</v>
      </c>
      <c r="AKU188" s="1" t="s">
        <v>260</v>
      </c>
      <c r="AKV188" s="1" t="s">
        <v>260</v>
      </c>
      <c r="AKW188" s="1" t="s">
        <v>260</v>
      </c>
      <c r="AKX188" s="1" t="s">
        <v>260</v>
      </c>
      <c r="AKY188" s="1" t="s">
        <v>260</v>
      </c>
      <c r="AKZ188" s="1" t="s">
        <v>260</v>
      </c>
      <c r="ALA188" s="1" t="s">
        <v>260</v>
      </c>
      <c r="ALB188" s="1" t="s">
        <v>260</v>
      </c>
      <c r="ALC188" s="1" t="s">
        <v>260</v>
      </c>
      <c r="ALD188" s="1" t="s">
        <v>260</v>
      </c>
      <c r="ALE188" s="1" t="s">
        <v>260</v>
      </c>
      <c r="ALF188" s="1" t="s">
        <v>260</v>
      </c>
      <c r="ALG188" s="1" t="s">
        <v>260</v>
      </c>
      <c r="ALH188" s="1" t="s">
        <v>260</v>
      </c>
      <c r="ALI188" s="1" t="s">
        <v>260</v>
      </c>
      <c r="ALJ188" s="1" t="s">
        <v>260</v>
      </c>
      <c r="ALL188" s="11" t="e">
        <f t="shared" si="233"/>
        <v>#DIV/0!</v>
      </c>
      <c r="ALM188" s="28">
        <v>240000</v>
      </c>
      <c r="ALS188" s="60"/>
      <c r="ALT188" s="1">
        <v>1</v>
      </c>
      <c r="ALW188" s="1">
        <v>1</v>
      </c>
      <c r="AMB188" s="1">
        <v>1</v>
      </c>
      <c r="AMH188" s="403"/>
    </row>
    <row r="189" spans="1:1022" s="1" customFormat="1" ht="15" customHeight="1" x14ac:dyDescent="0.25">
      <c r="A189" s="268"/>
      <c r="B189" s="113">
        <v>187</v>
      </c>
      <c r="C189" s="304" t="s">
        <v>810</v>
      </c>
      <c r="D189" s="304" t="s">
        <v>865</v>
      </c>
      <c r="E189" s="1">
        <v>2005</v>
      </c>
      <c r="F189" s="1">
        <v>3</v>
      </c>
      <c r="G189" s="1">
        <v>1</v>
      </c>
      <c r="H189" s="1">
        <v>5</v>
      </c>
      <c r="I189" s="1">
        <v>1</v>
      </c>
      <c r="J189" s="1">
        <v>8</v>
      </c>
      <c r="K189" s="1">
        <v>1998</v>
      </c>
      <c r="L189" s="1">
        <v>2000</v>
      </c>
      <c r="AB189" s="1">
        <v>1</v>
      </c>
      <c r="AC189" s="1">
        <v>1</v>
      </c>
      <c r="AD189" s="1">
        <v>1</v>
      </c>
      <c r="AW189" s="1">
        <v>1</v>
      </c>
      <c r="AY189" s="1">
        <v>1</v>
      </c>
      <c r="BA189" s="1">
        <v>1</v>
      </c>
      <c r="BB189" s="1">
        <v>13</v>
      </c>
      <c r="BE189" s="1">
        <v>1</v>
      </c>
      <c r="BG189" s="1">
        <v>3</v>
      </c>
      <c r="CG189" s="1">
        <v>1</v>
      </c>
      <c r="CH189" s="246"/>
      <c r="CP189" s="1">
        <f t="shared" si="197"/>
        <v>0</v>
      </c>
      <c r="CS189" s="1">
        <f t="shared" si="162"/>
        <v>0</v>
      </c>
      <c r="DO189" s="1">
        <f t="shared" si="198"/>
        <v>0</v>
      </c>
      <c r="DX189" s="1">
        <f t="shared" si="199"/>
        <v>0</v>
      </c>
      <c r="EE189" s="1">
        <f t="shared" si="200"/>
        <v>0</v>
      </c>
      <c r="EH189" s="1">
        <f t="shared" si="201"/>
        <v>0</v>
      </c>
      <c r="FF189" s="116"/>
      <c r="GP189" s="1">
        <f t="shared" si="163"/>
        <v>0</v>
      </c>
      <c r="GY189" s="1">
        <f t="shared" si="202"/>
        <v>0</v>
      </c>
      <c r="HC189" s="1">
        <f t="shared" si="203"/>
        <v>0</v>
      </c>
      <c r="HS189" s="1">
        <f t="shared" si="204"/>
        <v>0</v>
      </c>
      <c r="HX189" s="1">
        <f t="shared" si="164"/>
        <v>0</v>
      </c>
      <c r="ID189" s="1">
        <f t="shared" si="165"/>
        <v>0</v>
      </c>
      <c r="IN189" s="1">
        <f t="shared" si="205"/>
        <v>0</v>
      </c>
      <c r="IW189" s="1">
        <f t="shared" si="206"/>
        <v>0</v>
      </c>
      <c r="IZ189" s="1">
        <f t="shared" si="166"/>
        <v>0</v>
      </c>
      <c r="JJ189" s="1">
        <f t="shared" si="167"/>
        <v>0</v>
      </c>
      <c r="JV189" s="1">
        <f t="shared" si="207"/>
        <v>0</v>
      </c>
      <c r="KB189" s="1">
        <f t="shared" si="208"/>
        <v>0</v>
      </c>
      <c r="LG189" s="1">
        <f t="shared" si="168"/>
        <v>0</v>
      </c>
      <c r="LT189" s="1">
        <f t="shared" si="209"/>
        <v>0</v>
      </c>
      <c r="MA189" s="1">
        <f t="shared" si="210"/>
        <v>0</v>
      </c>
      <c r="MF189" s="1">
        <f t="shared" si="211"/>
        <v>0</v>
      </c>
      <c r="MM189" s="1">
        <f t="shared" si="212"/>
        <v>0</v>
      </c>
      <c r="MS189" s="1">
        <f t="shared" si="213"/>
        <v>0</v>
      </c>
      <c r="MU189" s="115"/>
      <c r="OI189" s="120"/>
      <c r="PD189" s="1">
        <f t="shared" si="169"/>
        <v>0</v>
      </c>
      <c r="QF189" s="1">
        <f t="shared" si="214"/>
        <v>0</v>
      </c>
      <c r="QY189" s="1">
        <f t="shared" si="215"/>
        <v>0</v>
      </c>
      <c r="RK189" s="1">
        <f t="shared" si="216"/>
        <v>0</v>
      </c>
      <c r="SA189" s="1">
        <f t="shared" si="217"/>
        <v>0</v>
      </c>
      <c r="SG189" s="1">
        <f t="shared" si="218"/>
        <v>0</v>
      </c>
      <c r="SO189" s="1">
        <f t="shared" si="219"/>
        <v>0</v>
      </c>
      <c r="TB189" s="1">
        <f t="shared" si="220"/>
        <v>0</v>
      </c>
      <c r="TS189" s="1">
        <f t="shared" si="170"/>
        <v>0</v>
      </c>
      <c r="UD189" s="1">
        <f t="shared" si="171"/>
        <v>0</v>
      </c>
      <c r="UG189" s="1">
        <f t="shared" si="172"/>
        <v>0</v>
      </c>
      <c r="UQ189" s="1">
        <f t="shared" si="221"/>
        <v>0</v>
      </c>
      <c r="VA189" s="1">
        <f t="shared" si="222"/>
        <v>0</v>
      </c>
      <c r="VG189" s="1">
        <f t="shared" si="223"/>
        <v>0</v>
      </c>
      <c r="WY189" s="1">
        <f t="shared" si="173"/>
        <v>0</v>
      </c>
      <c r="XB189" s="1">
        <f t="shared" si="224"/>
        <v>0</v>
      </c>
      <c r="XG189" s="1">
        <f t="shared" si="174"/>
        <v>0</v>
      </c>
      <c r="XK189" s="108"/>
      <c r="XL189" s="1">
        <f t="shared" si="175"/>
        <v>0</v>
      </c>
      <c r="XM189" s="1">
        <f t="shared" si="176"/>
        <v>0</v>
      </c>
      <c r="XN189" s="1">
        <f t="shared" si="225"/>
        <v>0</v>
      </c>
      <c r="XO189" s="1">
        <f t="shared" si="177"/>
        <v>0</v>
      </c>
      <c r="XP189" s="1">
        <f t="shared" si="226"/>
        <v>0</v>
      </c>
      <c r="XQ189" s="1">
        <f t="shared" si="178"/>
        <v>0</v>
      </c>
      <c r="XR189" s="1">
        <f t="shared" si="179"/>
        <v>0</v>
      </c>
      <c r="XS189" s="1">
        <f t="shared" si="234"/>
        <v>0</v>
      </c>
      <c r="XT189" s="1">
        <f t="shared" si="227"/>
        <v>0</v>
      </c>
      <c r="XU189" s="1">
        <f t="shared" si="180"/>
        <v>0</v>
      </c>
      <c r="XV189" s="1">
        <f t="shared" si="181"/>
        <v>0</v>
      </c>
      <c r="XW189" s="1">
        <f t="shared" si="182"/>
        <v>0</v>
      </c>
      <c r="XX189" s="1">
        <f t="shared" si="183"/>
        <v>0</v>
      </c>
      <c r="XY189" s="1">
        <f t="shared" si="184"/>
        <v>0</v>
      </c>
      <c r="XZ189" s="1">
        <f t="shared" si="185"/>
        <v>0</v>
      </c>
      <c r="YA189" s="1">
        <f t="shared" si="186"/>
        <v>0</v>
      </c>
      <c r="YB189" s="1">
        <f t="shared" si="187"/>
        <v>0</v>
      </c>
      <c r="YC189" s="1">
        <f t="shared" si="188"/>
        <v>0</v>
      </c>
      <c r="YD189" s="132"/>
      <c r="YE189" s="133"/>
      <c r="YF189" s="133" t="e">
        <f t="shared" si="189"/>
        <v>#DIV/0!</v>
      </c>
      <c r="YG189" s="130"/>
      <c r="YH189" s="130" t="e">
        <f t="shared" si="190"/>
        <v>#DIV/0!</v>
      </c>
      <c r="YI189" s="129"/>
      <c r="YJ189" s="128" t="e">
        <f t="shared" si="191"/>
        <v>#DIV/0!</v>
      </c>
      <c r="YK189" s="177"/>
      <c r="YL189">
        <v>1</v>
      </c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>
        <f t="shared" si="228"/>
        <v>0</v>
      </c>
      <c r="ACD189" s="25" t="e">
        <f t="shared" si="236"/>
        <v>#DIV/0!</v>
      </c>
      <c r="ACE189" s="11">
        <f t="shared" si="192"/>
        <v>0</v>
      </c>
      <c r="ACF189" s="11" t="e">
        <f t="shared" si="193"/>
        <v>#DIV/0!</v>
      </c>
      <c r="ACG189" s="1">
        <v>5</v>
      </c>
      <c r="ACH189" s="1">
        <v>1</v>
      </c>
      <c r="ACI189" s="11">
        <f t="shared" si="194"/>
        <v>272000</v>
      </c>
      <c r="ACJ189" s="45">
        <v>1</v>
      </c>
      <c r="ACK189" s="13">
        <f t="shared" si="195"/>
        <v>272000</v>
      </c>
      <c r="ACL189">
        <v>1</v>
      </c>
      <c r="ACM189" s="25">
        <f t="shared" si="229"/>
        <v>272000</v>
      </c>
      <c r="ACN189" s="11">
        <f t="shared" si="230"/>
        <v>272000</v>
      </c>
      <c r="ACO189" s="65"/>
      <c r="ACR189" s="39" t="s">
        <v>407</v>
      </c>
      <c r="ACS189" s="1">
        <v>1</v>
      </c>
      <c r="ACT189" s="1">
        <v>1</v>
      </c>
      <c r="ACZ189" s="1" t="s">
        <v>259</v>
      </c>
      <c r="ADD189" s="1" t="s">
        <v>189</v>
      </c>
      <c r="ADU189" s="1">
        <v>3</v>
      </c>
      <c r="AFK189" s="1">
        <v>1</v>
      </c>
      <c r="AGJ189" s="1">
        <v>272000</v>
      </c>
      <c r="AGK189" s="11">
        <f t="shared" si="235"/>
        <v>0</v>
      </c>
      <c r="AHH189" s="1">
        <v>272000</v>
      </c>
      <c r="AIE189" s="1">
        <v>1</v>
      </c>
      <c r="AIF189" s="1">
        <v>1</v>
      </c>
      <c r="AIH189" s="1">
        <v>1</v>
      </c>
      <c r="AII189" s="1">
        <v>7</v>
      </c>
      <c r="AIJ189" s="1">
        <v>1</v>
      </c>
      <c r="AIW189" s="11"/>
      <c r="AIX189" s="11"/>
      <c r="AIZ189" s="11"/>
      <c r="AJA189" s="1">
        <v>272000</v>
      </c>
      <c r="AJB189" s="1">
        <v>1</v>
      </c>
      <c r="AJC189" s="1">
        <v>1</v>
      </c>
      <c r="AJD189" s="1">
        <v>100</v>
      </c>
      <c r="AJE189" s="45"/>
      <c r="AJF189" s="381">
        <v>272000</v>
      </c>
      <c r="AJG189" s="11" t="e">
        <f t="shared" si="196"/>
        <v>#DIV/0!</v>
      </c>
      <c r="AJH189" s="60"/>
      <c r="AJI189" s="12"/>
      <c r="AJU189" s="1">
        <f t="shared" si="231"/>
        <v>0</v>
      </c>
      <c r="AJX189" s="1">
        <f t="shared" si="232"/>
        <v>0</v>
      </c>
      <c r="AJY189" s="60"/>
      <c r="AJZ189" s="1" t="s">
        <v>260</v>
      </c>
      <c r="AKA189" s="1" t="s">
        <v>260</v>
      </c>
      <c r="AKB189" s="1" t="s">
        <v>261</v>
      </c>
      <c r="AKC189" s="1" t="s">
        <v>260</v>
      </c>
      <c r="AKD189" s="1" t="s">
        <v>260</v>
      </c>
      <c r="AKE189" s="1" t="s">
        <v>260</v>
      </c>
      <c r="AKF189" s="1" t="s">
        <v>260</v>
      </c>
      <c r="AKG189" s="1" t="s">
        <v>260</v>
      </c>
      <c r="AKH189" s="1" t="s">
        <v>262</v>
      </c>
      <c r="AKI189" s="1" t="s">
        <v>260</v>
      </c>
      <c r="AKJ189" s="1" t="s">
        <v>260</v>
      </c>
      <c r="AKK189" s="1" t="s">
        <v>260</v>
      </c>
      <c r="AKL189" s="1" t="s">
        <v>260</v>
      </c>
      <c r="AKM189" s="1" t="s">
        <v>260</v>
      </c>
      <c r="AKN189" s="1" t="s">
        <v>260</v>
      </c>
      <c r="AKO189" s="1" t="s">
        <v>260</v>
      </c>
      <c r="AKP189" s="1" t="s">
        <v>263</v>
      </c>
      <c r="AKQ189" s="1" t="s">
        <v>260</v>
      </c>
      <c r="AKR189" s="1" t="s">
        <v>260</v>
      </c>
      <c r="AKS189" s="1" t="s">
        <v>260</v>
      </c>
      <c r="AKT189" s="1" t="s">
        <v>260</v>
      </c>
      <c r="AKU189" s="1" t="s">
        <v>260</v>
      </c>
      <c r="AKV189" s="1" t="s">
        <v>260</v>
      </c>
      <c r="AKW189" s="1" t="s">
        <v>260</v>
      </c>
      <c r="AKX189" s="1" t="s">
        <v>260</v>
      </c>
      <c r="AKY189" s="1" t="s">
        <v>260</v>
      </c>
      <c r="AKZ189" s="1" t="s">
        <v>260</v>
      </c>
      <c r="ALA189" s="1" t="s">
        <v>260</v>
      </c>
      <c r="ALB189" s="1" t="s">
        <v>260</v>
      </c>
      <c r="ALC189" s="1" t="s">
        <v>260</v>
      </c>
      <c r="ALD189" s="1" t="s">
        <v>260</v>
      </c>
      <c r="ALE189" s="1" t="s">
        <v>260</v>
      </c>
      <c r="ALF189" s="1" t="s">
        <v>260</v>
      </c>
      <c r="ALG189" s="1" t="s">
        <v>260</v>
      </c>
      <c r="ALH189" s="1" t="s">
        <v>260</v>
      </c>
      <c r="ALI189" s="1" t="s">
        <v>260</v>
      </c>
      <c r="ALJ189" s="1" t="s">
        <v>260</v>
      </c>
      <c r="ALL189" s="11" t="e">
        <f t="shared" si="233"/>
        <v>#DIV/0!</v>
      </c>
      <c r="ALM189" s="28">
        <v>272000</v>
      </c>
      <c r="ALS189" s="60"/>
      <c r="ALT189" s="1">
        <v>1</v>
      </c>
      <c r="ALW189" s="1">
        <v>1</v>
      </c>
      <c r="AMB189" s="1">
        <v>1</v>
      </c>
      <c r="AMH189" s="403"/>
    </row>
    <row r="190" spans="1:1022" s="1" customFormat="1" ht="15" customHeight="1" x14ac:dyDescent="0.25">
      <c r="A190" s="268"/>
      <c r="B190" s="113">
        <v>188</v>
      </c>
      <c r="C190" s="304" t="s">
        <v>810</v>
      </c>
      <c r="D190" s="304" t="s">
        <v>866</v>
      </c>
      <c r="E190" s="1">
        <v>2005</v>
      </c>
      <c r="F190" s="1">
        <v>1</v>
      </c>
      <c r="G190" s="1">
        <v>1</v>
      </c>
      <c r="J190" s="1">
        <v>1</v>
      </c>
      <c r="K190" s="1">
        <v>1998</v>
      </c>
      <c r="L190" s="1">
        <v>2001</v>
      </c>
      <c r="M190" s="1">
        <v>1</v>
      </c>
      <c r="AB190" s="1">
        <v>1</v>
      </c>
      <c r="AC190" s="1">
        <v>1</v>
      </c>
      <c r="AD190" s="1">
        <v>1</v>
      </c>
      <c r="AE190" s="1">
        <v>1</v>
      </c>
      <c r="AW190" s="1">
        <v>1</v>
      </c>
      <c r="AY190" s="1">
        <v>1</v>
      </c>
      <c r="BA190" s="1">
        <v>1</v>
      </c>
      <c r="BB190" s="1">
        <v>13</v>
      </c>
      <c r="BE190" s="1">
        <v>1</v>
      </c>
      <c r="BG190" s="1">
        <v>3</v>
      </c>
      <c r="CG190" s="1">
        <v>1</v>
      </c>
      <c r="CH190" s="246"/>
      <c r="CP190" s="1">
        <f t="shared" si="197"/>
        <v>0</v>
      </c>
      <c r="CS190" s="1">
        <f t="shared" si="162"/>
        <v>0</v>
      </c>
      <c r="DO190" s="1">
        <f t="shared" si="198"/>
        <v>0</v>
      </c>
      <c r="DX190" s="1">
        <f t="shared" si="199"/>
        <v>0</v>
      </c>
      <c r="EE190" s="1">
        <f t="shared" si="200"/>
        <v>0</v>
      </c>
      <c r="EH190" s="1">
        <f t="shared" si="201"/>
        <v>0</v>
      </c>
      <c r="FF190" s="116"/>
      <c r="GP190" s="1">
        <f t="shared" si="163"/>
        <v>0</v>
      </c>
      <c r="GY190" s="1">
        <f t="shared" si="202"/>
        <v>0</v>
      </c>
      <c r="HC190" s="1">
        <f t="shared" si="203"/>
        <v>0</v>
      </c>
      <c r="HS190" s="1">
        <f t="shared" si="204"/>
        <v>0</v>
      </c>
      <c r="HX190" s="1">
        <f t="shared" si="164"/>
        <v>0</v>
      </c>
      <c r="ID190" s="1">
        <f t="shared" si="165"/>
        <v>0</v>
      </c>
      <c r="IN190" s="1">
        <f t="shared" si="205"/>
        <v>0</v>
      </c>
      <c r="IW190" s="1">
        <f t="shared" si="206"/>
        <v>0</v>
      </c>
      <c r="IZ190" s="1">
        <f t="shared" si="166"/>
        <v>0</v>
      </c>
      <c r="JJ190" s="1">
        <f t="shared" si="167"/>
        <v>0</v>
      </c>
      <c r="JV190" s="1">
        <f t="shared" si="207"/>
        <v>0</v>
      </c>
      <c r="KB190" s="1">
        <f t="shared" si="208"/>
        <v>0</v>
      </c>
      <c r="LG190" s="1">
        <f t="shared" si="168"/>
        <v>0</v>
      </c>
      <c r="LT190" s="1">
        <f t="shared" si="209"/>
        <v>0</v>
      </c>
      <c r="MA190" s="1">
        <f t="shared" si="210"/>
        <v>0</v>
      </c>
      <c r="MF190" s="1">
        <f t="shared" si="211"/>
        <v>0</v>
      </c>
      <c r="MM190" s="1">
        <f t="shared" si="212"/>
        <v>0</v>
      </c>
      <c r="MS190" s="1">
        <f t="shared" si="213"/>
        <v>0</v>
      </c>
      <c r="MU190" s="115"/>
      <c r="OI190" s="120"/>
      <c r="PD190" s="1">
        <f t="shared" si="169"/>
        <v>0</v>
      </c>
      <c r="QF190" s="1">
        <f t="shared" si="214"/>
        <v>0</v>
      </c>
      <c r="QY190" s="1">
        <f t="shared" si="215"/>
        <v>0</v>
      </c>
      <c r="RK190" s="1">
        <f t="shared" si="216"/>
        <v>0</v>
      </c>
      <c r="SA190" s="1">
        <f t="shared" si="217"/>
        <v>0</v>
      </c>
      <c r="SG190" s="1">
        <f t="shared" si="218"/>
        <v>0</v>
      </c>
      <c r="SO190" s="1">
        <f t="shared" si="219"/>
        <v>0</v>
      </c>
      <c r="TB190" s="1">
        <f t="shared" si="220"/>
        <v>0</v>
      </c>
      <c r="TS190" s="1">
        <f t="shared" si="170"/>
        <v>0</v>
      </c>
      <c r="UD190" s="1">
        <f t="shared" si="171"/>
        <v>0</v>
      </c>
      <c r="UG190" s="1">
        <f t="shared" si="172"/>
        <v>0</v>
      </c>
      <c r="UQ190" s="1">
        <f t="shared" si="221"/>
        <v>0</v>
      </c>
      <c r="VA190" s="1">
        <f t="shared" si="222"/>
        <v>0</v>
      </c>
      <c r="VG190" s="1">
        <f t="shared" si="223"/>
        <v>0</v>
      </c>
      <c r="WY190" s="1">
        <f t="shared" si="173"/>
        <v>0</v>
      </c>
      <c r="XB190" s="1">
        <f t="shared" si="224"/>
        <v>0</v>
      </c>
      <c r="XG190" s="1">
        <f t="shared" si="174"/>
        <v>0</v>
      </c>
      <c r="XK190" s="108"/>
      <c r="XL190" s="1">
        <f t="shared" si="175"/>
        <v>0</v>
      </c>
      <c r="XM190" s="1">
        <f t="shared" si="176"/>
        <v>0</v>
      </c>
      <c r="XN190" s="1">
        <f t="shared" si="225"/>
        <v>0</v>
      </c>
      <c r="XO190" s="1">
        <f t="shared" si="177"/>
        <v>0</v>
      </c>
      <c r="XP190" s="1">
        <f t="shared" si="226"/>
        <v>0</v>
      </c>
      <c r="XQ190" s="1">
        <f t="shared" si="178"/>
        <v>0</v>
      </c>
      <c r="XR190" s="1">
        <f t="shared" si="179"/>
        <v>0</v>
      </c>
      <c r="XS190" s="1">
        <f t="shared" si="234"/>
        <v>0</v>
      </c>
      <c r="XT190" s="1">
        <f t="shared" si="227"/>
        <v>0</v>
      </c>
      <c r="XU190" s="1">
        <f t="shared" si="180"/>
        <v>0</v>
      </c>
      <c r="XV190" s="1">
        <f t="shared" si="181"/>
        <v>0</v>
      </c>
      <c r="XW190" s="1">
        <f t="shared" si="182"/>
        <v>0</v>
      </c>
      <c r="XX190" s="1">
        <f t="shared" si="183"/>
        <v>0</v>
      </c>
      <c r="XY190" s="1">
        <f t="shared" si="184"/>
        <v>0</v>
      </c>
      <c r="XZ190" s="1">
        <f t="shared" si="185"/>
        <v>0</v>
      </c>
      <c r="YA190" s="1">
        <f t="shared" si="186"/>
        <v>0</v>
      </c>
      <c r="YB190" s="1">
        <f t="shared" si="187"/>
        <v>0</v>
      </c>
      <c r="YC190" s="1">
        <f t="shared" si="188"/>
        <v>0</v>
      </c>
      <c r="YD190" s="132"/>
      <c r="YE190" s="133"/>
      <c r="YF190" s="133" t="e">
        <f t="shared" si="189"/>
        <v>#DIV/0!</v>
      </c>
      <c r="YG190" s="130"/>
      <c r="YH190" s="130" t="e">
        <f t="shared" si="190"/>
        <v>#DIV/0!</v>
      </c>
      <c r="YI190" s="129"/>
      <c r="YJ190" s="128" t="e">
        <f t="shared" si="191"/>
        <v>#DIV/0!</v>
      </c>
      <c r="YK190" s="177"/>
      <c r="YL190">
        <v>1</v>
      </c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>
        <f t="shared" si="228"/>
        <v>0</v>
      </c>
      <c r="ACD190" s="25" t="e">
        <f t="shared" si="236"/>
        <v>#DIV/0!</v>
      </c>
      <c r="ACE190" s="11">
        <f t="shared" si="192"/>
        <v>0</v>
      </c>
      <c r="ACF190" s="11" t="e">
        <f t="shared" si="193"/>
        <v>#DIV/0!</v>
      </c>
      <c r="ACG190" s="1">
        <v>5</v>
      </c>
      <c r="ACH190" s="1">
        <v>1</v>
      </c>
      <c r="ACI190" s="11">
        <f t="shared" si="194"/>
        <v>83000</v>
      </c>
      <c r="ACJ190" s="45">
        <v>1</v>
      </c>
      <c r="ACK190" s="13">
        <f t="shared" si="195"/>
        <v>83000</v>
      </c>
      <c r="ACL190">
        <v>1</v>
      </c>
      <c r="ACM190" s="25">
        <f t="shared" si="229"/>
        <v>83000</v>
      </c>
      <c r="ACN190" s="11">
        <f t="shared" si="230"/>
        <v>83000</v>
      </c>
      <c r="ACO190" s="65"/>
      <c r="ACR190" s="39" t="s">
        <v>407</v>
      </c>
      <c r="ACZ190" s="1" t="s">
        <v>259</v>
      </c>
      <c r="ADD190" s="1" t="s">
        <v>189</v>
      </c>
      <c r="ADL190" s="1">
        <v>1</v>
      </c>
      <c r="ADU190" s="1">
        <v>4</v>
      </c>
      <c r="AFL190" s="1">
        <v>1</v>
      </c>
      <c r="AGJ190" s="1">
        <v>83000</v>
      </c>
      <c r="AGK190" s="11">
        <f t="shared" si="235"/>
        <v>0</v>
      </c>
      <c r="AHH190" s="1">
        <v>83000</v>
      </c>
      <c r="AII190" s="1">
        <v>1</v>
      </c>
      <c r="AIJ190" s="1">
        <v>1</v>
      </c>
      <c r="AIW190" s="11"/>
      <c r="AIX190" s="11"/>
      <c r="AIZ190" s="11"/>
      <c r="AJA190" s="1">
        <v>83000</v>
      </c>
      <c r="AJB190" s="1">
        <v>1</v>
      </c>
      <c r="AJC190" s="1">
        <v>1</v>
      </c>
      <c r="AJD190" s="1">
        <v>100</v>
      </c>
      <c r="AJE190" s="45"/>
      <c r="AJF190" s="381">
        <v>83000</v>
      </c>
      <c r="AJG190" s="11" t="e">
        <f t="shared" si="196"/>
        <v>#DIV/0!</v>
      </c>
      <c r="AJH190" s="60"/>
      <c r="AJI190" s="12"/>
      <c r="AJU190" s="1">
        <f t="shared" si="231"/>
        <v>0</v>
      </c>
      <c r="AJX190" s="1">
        <f t="shared" si="232"/>
        <v>0</v>
      </c>
      <c r="AJY190" s="60"/>
      <c r="AJZ190" s="1" t="s">
        <v>308</v>
      </c>
      <c r="AKA190" s="1" t="s">
        <v>342</v>
      </c>
      <c r="AKB190" s="1" t="s">
        <v>181</v>
      </c>
      <c r="AKC190" s="1" t="s">
        <v>260</v>
      </c>
      <c r="AKD190" s="1" t="s">
        <v>260</v>
      </c>
      <c r="AKE190" s="1" t="s">
        <v>260</v>
      </c>
      <c r="AKF190" s="1" t="s">
        <v>260</v>
      </c>
      <c r="AKG190" s="1" t="s">
        <v>260</v>
      </c>
      <c r="AKH190" s="1" t="s">
        <v>262</v>
      </c>
      <c r="AKI190" s="1" t="s">
        <v>260</v>
      </c>
      <c r="AKJ190" s="1" t="s">
        <v>260</v>
      </c>
      <c r="AKK190" s="1" t="s">
        <v>260</v>
      </c>
      <c r="AKL190" s="1" t="s">
        <v>260</v>
      </c>
      <c r="AKM190" s="1" t="s">
        <v>260</v>
      </c>
      <c r="AKN190" s="1" t="s">
        <v>260</v>
      </c>
      <c r="AKO190" s="1" t="s">
        <v>260</v>
      </c>
      <c r="AKP190" s="1" t="s">
        <v>263</v>
      </c>
      <c r="AKQ190" s="1" t="s">
        <v>260</v>
      </c>
      <c r="AKR190" s="1" t="s">
        <v>260</v>
      </c>
      <c r="AKS190" s="1" t="s">
        <v>260</v>
      </c>
      <c r="AKT190" s="1" t="s">
        <v>260</v>
      </c>
      <c r="AKU190" s="1" t="s">
        <v>260</v>
      </c>
      <c r="AKV190" s="1" t="s">
        <v>260</v>
      </c>
      <c r="AKW190" s="1" t="s">
        <v>260</v>
      </c>
      <c r="AKX190" s="1" t="s">
        <v>260</v>
      </c>
      <c r="AKY190" s="1" t="s">
        <v>260</v>
      </c>
      <c r="AKZ190" s="1" t="s">
        <v>260</v>
      </c>
      <c r="ALA190" s="1" t="s">
        <v>260</v>
      </c>
      <c r="ALB190" s="1" t="s">
        <v>260</v>
      </c>
      <c r="ALC190" s="1" t="s">
        <v>260</v>
      </c>
      <c r="ALD190" s="1" t="s">
        <v>260</v>
      </c>
      <c r="ALE190" s="1" t="s">
        <v>260</v>
      </c>
      <c r="ALF190" s="1" t="s">
        <v>260</v>
      </c>
      <c r="ALG190" s="1" t="s">
        <v>260</v>
      </c>
      <c r="ALH190" s="1" t="s">
        <v>260</v>
      </c>
      <c r="ALI190" s="1" t="s">
        <v>260</v>
      </c>
      <c r="ALJ190" s="1" t="s">
        <v>260</v>
      </c>
      <c r="ALK190" s="1">
        <v>3</v>
      </c>
      <c r="ALL190" s="11">
        <f t="shared" si="233"/>
        <v>27666.666666666668</v>
      </c>
      <c r="ALM190" s="28">
        <v>83000</v>
      </c>
      <c r="ALN190" s="1">
        <v>1</v>
      </c>
      <c r="ALO190" s="1">
        <v>2</v>
      </c>
      <c r="ALS190" s="60"/>
      <c r="ALT190" s="1">
        <v>1</v>
      </c>
      <c r="AMB190" s="1">
        <v>1</v>
      </c>
      <c r="AMH190" s="403"/>
    </row>
    <row r="191" spans="1:1022" s="1" customFormat="1" ht="15" customHeight="1" x14ac:dyDescent="0.25">
      <c r="A191" s="268"/>
      <c r="B191" s="113">
        <v>189</v>
      </c>
      <c r="C191" s="304" t="s">
        <v>810</v>
      </c>
      <c r="D191" s="304" t="s">
        <v>867</v>
      </c>
      <c r="E191" s="1">
        <v>2005</v>
      </c>
      <c r="F191" s="1">
        <v>9</v>
      </c>
      <c r="G191" s="1">
        <v>1</v>
      </c>
      <c r="H191" s="1">
        <v>1</v>
      </c>
      <c r="I191" s="1">
        <v>1</v>
      </c>
      <c r="J191" s="1">
        <v>10</v>
      </c>
      <c r="K191" s="1">
        <v>1996</v>
      </c>
      <c r="L191" s="1">
        <v>2002</v>
      </c>
      <c r="Z191" s="1">
        <v>1</v>
      </c>
      <c r="AA191" s="1">
        <v>1</v>
      </c>
      <c r="AB191" s="1">
        <v>1</v>
      </c>
      <c r="AC191" s="1">
        <v>1</v>
      </c>
      <c r="AD191" s="1">
        <v>1</v>
      </c>
      <c r="AE191" s="1">
        <v>1</v>
      </c>
      <c r="AF191" s="1">
        <v>1</v>
      </c>
      <c r="AW191" s="1">
        <v>1</v>
      </c>
      <c r="AY191" s="1">
        <v>1</v>
      </c>
      <c r="BA191" s="1">
        <v>1</v>
      </c>
      <c r="BB191" s="1">
        <v>13</v>
      </c>
      <c r="BE191" s="1">
        <v>1</v>
      </c>
      <c r="BG191" s="1">
        <v>3</v>
      </c>
      <c r="CG191" s="1">
        <v>1</v>
      </c>
      <c r="CH191" s="246"/>
      <c r="CP191" s="1">
        <f t="shared" si="197"/>
        <v>0</v>
      </c>
      <c r="CS191" s="1">
        <f t="shared" si="162"/>
        <v>0</v>
      </c>
      <c r="DO191" s="1">
        <f t="shared" si="198"/>
        <v>0</v>
      </c>
      <c r="DX191" s="1">
        <f t="shared" si="199"/>
        <v>0</v>
      </c>
      <c r="EE191" s="1">
        <f t="shared" si="200"/>
        <v>0</v>
      </c>
      <c r="EH191" s="1">
        <f t="shared" si="201"/>
        <v>0</v>
      </c>
      <c r="FF191" s="116"/>
      <c r="GP191" s="1">
        <f t="shared" si="163"/>
        <v>0</v>
      </c>
      <c r="GY191" s="1">
        <f t="shared" si="202"/>
        <v>0</v>
      </c>
      <c r="HC191" s="1">
        <f t="shared" si="203"/>
        <v>0</v>
      </c>
      <c r="HS191" s="1">
        <f t="shared" si="204"/>
        <v>0</v>
      </c>
      <c r="HX191" s="1">
        <f t="shared" si="164"/>
        <v>0</v>
      </c>
      <c r="ID191" s="1">
        <f t="shared" si="165"/>
        <v>0</v>
      </c>
      <c r="IN191" s="1">
        <f t="shared" si="205"/>
        <v>0</v>
      </c>
      <c r="IW191" s="1">
        <f t="shared" si="206"/>
        <v>0</v>
      </c>
      <c r="IZ191" s="1">
        <f t="shared" si="166"/>
        <v>0</v>
      </c>
      <c r="JJ191" s="1">
        <f t="shared" si="167"/>
        <v>0</v>
      </c>
      <c r="JV191" s="1">
        <f t="shared" si="207"/>
        <v>0</v>
      </c>
      <c r="KB191" s="1">
        <f t="shared" si="208"/>
        <v>0</v>
      </c>
      <c r="LG191" s="1">
        <f t="shared" si="168"/>
        <v>0</v>
      </c>
      <c r="LT191" s="1">
        <f t="shared" si="209"/>
        <v>0</v>
      </c>
      <c r="MA191" s="1">
        <f t="shared" si="210"/>
        <v>0</v>
      </c>
      <c r="MF191" s="1">
        <f t="shared" si="211"/>
        <v>0</v>
      </c>
      <c r="MM191" s="1">
        <f t="shared" si="212"/>
        <v>0</v>
      </c>
      <c r="MS191" s="1">
        <f t="shared" si="213"/>
        <v>0</v>
      </c>
      <c r="MU191" s="115"/>
      <c r="OI191" s="120"/>
      <c r="PD191" s="1">
        <f t="shared" si="169"/>
        <v>0</v>
      </c>
      <c r="QF191" s="1">
        <f t="shared" si="214"/>
        <v>0</v>
      </c>
      <c r="QY191" s="1">
        <f t="shared" si="215"/>
        <v>0</v>
      </c>
      <c r="RK191" s="1">
        <f t="shared" si="216"/>
        <v>0</v>
      </c>
      <c r="SA191" s="1">
        <f t="shared" si="217"/>
        <v>0</v>
      </c>
      <c r="SG191" s="1">
        <f t="shared" si="218"/>
        <v>0</v>
      </c>
      <c r="SO191" s="1">
        <f t="shared" si="219"/>
        <v>0</v>
      </c>
      <c r="TB191" s="1">
        <f t="shared" si="220"/>
        <v>0</v>
      </c>
      <c r="TS191" s="1">
        <f t="shared" si="170"/>
        <v>0</v>
      </c>
      <c r="UD191" s="1">
        <f t="shared" si="171"/>
        <v>0</v>
      </c>
      <c r="UG191" s="1">
        <f t="shared" si="172"/>
        <v>0</v>
      </c>
      <c r="UQ191" s="1">
        <f t="shared" si="221"/>
        <v>0</v>
      </c>
      <c r="VA191" s="1">
        <f t="shared" si="222"/>
        <v>0</v>
      </c>
      <c r="VG191" s="1">
        <f t="shared" si="223"/>
        <v>0</v>
      </c>
      <c r="WY191" s="1">
        <f t="shared" si="173"/>
        <v>0</v>
      </c>
      <c r="XB191" s="1">
        <f t="shared" si="224"/>
        <v>0</v>
      </c>
      <c r="XG191" s="1">
        <f t="shared" si="174"/>
        <v>0</v>
      </c>
      <c r="XI191" s="1">
        <v>1</v>
      </c>
      <c r="XK191" s="108"/>
      <c r="XL191" s="1">
        <f t="shared" si="175"/>
        <v>0</v>
      </c>
      <c r="XM191" s="1">
        <f t="shared" si="176"/>
        <v>0</v>
      </c>
      <c r="XN191" s="1">
        <f t="shared" si="225"/>
        <v>0</v>
      </c>
      <c r="XO191" s="1">
        <f t="shared" si="177"/>
        <v>0</v>
      </c>
      <c r="XP191" s="1">
        <f t="shared" si="226"/>
        <v>0</v>
      </c>
      <c r="XQ191" s="1">
        <f t="shared" si="178"/>
        <v>0</v>
      </c>
      <c r="XR191" s="1">
        <f t="shared" si="179"/>
        <v>0</v>
      </c>
      <c r="XS191" s="1">
        <f t="shared" si="234"/>
        <v>0</v>
      </c>
      <c r="XT191" s="1">
        <f t="shared" si="227"/>
        <v>0</v>
      </c>
      <c r="XU191" s="1">
        <f t="shared" si="180"/>
        <v>0</v>
      </c>
      <c r="XV191" s="1">
        <f t="shared" si="181"/>
        <v>0</v>
      </c>
      <c r="XW191" s="1">
        <f t="shared" si="182"/>
        <v>0</v>
      </c>
      <c r="XX191" s="1">
        <f t="shared" si="183"/>
        <v>0</v>
      </c>
      <c r="XY191" s="1">
        <f t="shared" si="184"/>
        <v>0</v>
      </c>
      <c r="XZ191" s="1">
        <f t="shared" si="185"/>
        <v>0</v>
      </c>
      <c r="YA191" s="1">
        <f t="shared" si="186"/>
        <v>0</v>
      </c>
      <c r="YB191" s="1">
        <f t="shared" si="187"/>
        <v>0</v>
      </c>
      <c r="YC191" s="1">
        <f t="shared" si="188"/>
        <v>1</v>
      </c>
      <c r="YD191" s="132"/>
      <c r="YE191" s="133">
        <f>SUM(XL191:YC191)</f>
        <v>1</v>
      </c>
      <c r="YF191" s="133">
        <f t="shared" si="189"/>
        <v>2480000</v>
      </c>
      <c r="YG191" s="130">
        <v>1</v>
      </c>
      <c r="YH191" s="130">
        <f t="shared" si="190"/>
        <v>2480000</v>
      </c>
      <c r="YI191" s="129">
        <v>1</v>
      </c>
      <c r="YJ191" s="128">
        <f t="shared" si="191"/>
        <v>2480000</v>
      </c>
      <c r="YK191" s="177"/>
      <c r="YL191">
        <v>1</v>
      </c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>
        <f t="shared" si="228"/>
        <v>0</v>
      </c>
      <c r="ACD191" s="25" t="e">
        <f t="shared" si="236"/>
        <v>#DIV/0!</v>
      </c>
      <c r="ACE191" s="11">
        <f t="shared" si="192"/>
        <v>1</v>
      </c>
      <c r="ACF191" s="11">
        <f t="shared" si="193"/>
        <v>2480000</v>
      </c>
      <c r="ACG191" s="1">
        <v>2</v>
      </c>
      <c r="ACH191" s="1">
        <v>1</v>
      </c>
      <c r="ACI191" s="11">
        <f t="shared" si="194"/>
        <v>2480000</v>
      </c>
      <c r="ACJ191" s="11"/>
      <c r="ACK191" s="13">
        <f t="shared" si="195"/>
        <v>0</v>
      </c>
      <c r="ACL191">
        <v>1</v>
      </c>
      <c r="ACM191" s="25">
        <f t="shared" si="229"/>
        <v>2480000</v>
      </c>
      <c r="ACN191" s="11">
        <f t="shared" si="230"/>
        <v>2480000</v>
      </c>
      <c r="ACO191" s="65"/>
      <c r="ACP191" s="1">
        <v>1</v>
      </c>
      <c r="ACQ191" s="1">
        <v>7</v>
      </c>
      <c r="ACR191" s="1" t="s">
        <v>292</v>
      </c>
      <c r="ACS191" s="1">
        <v>1</v>
      </c>
      <c r="ACT191" s="1">
        <v>1</v>
      </c>
      <c r="ACU191" s="1">
        <v>1</v>
      </c>
      <c r="ACV191" s="1">
        <v>1</v>
      </c>
      <c r="ACY191" s="1">
        <v>1</v>
      </c>
      <c r="ACZ191" s="1" t="s">
        <v>868</v>
      </c>
      <c r="ADA191" s="1">
        <v>1</v>
      </c>
      <c r="ADB191" s="1">
        <v>21</v>
      </c>
      <c r="ADC191" s="1">
        <v>1</v>
      </c>
      <c r="ADD191" s="1" t="s">
        <v>189</v>
      </c>
      <c r="ADE191" s="1">
        <v>1</v>
      </c>
      <c r="ADL191" s="1">
        <v>1</v>
      </c>
      <c r="ADN191" s="1">
        <v>1</v>
      </c>
      <c r="ADP191" s="1">
        <v>1</v>
      </c>
      <c r="ADU191" s="1">
        <v>6</v>
      </c>
      <c r="ADX191" s="1">
        <v>1</v>
      </c>
      <c r="AEA191" s="1">
        <v>1</v>
      </c>
      <c r="AEY191" s="1">
        <v>1</v>
      </c>
      <c r="AFA191" s="1">
        <v>1</v>
      </c>
      <c r="AFL191" s="1">
        <v>1</v>
      </c>
      <c r="AFM191" s="1">
        <v>1</v>
      </c>
      <c r="AFU191" s="1">
        <v>1</v>
      </c>
      <c r="AFV191" s="1">
        <v>1</v>
      </c>
      <c r="AGJ191" s="11">
        <v>1400000</v>
      </c>
      <c r="AGK191" s="11">
        <f t="shared" si="235"/>
        <v>1080000</v>
      </c>
      <c r="AGR191" s="1">
        <v>1020000</v>
      </c>
      <c r="AGS191" s="1">
        <v>1</v>
      </c>
      <c r="AGX191" s="1">
        <v>60000</v>
      </c>
      <c r="AGY191" s="1">
        <v>1</v>
      </c>
      <c r="AHG191" s="1">
        <v>1</v>
      </c>
      <c r="AHH191" s="1">
        <v>2480000</v>
      </c>
      <c r="AHI191" s="1">
        <v>77.143000000000001</v>
      </c>
      <c r="AHJ191" s="1">
        <v>9</v>
      </c>
      <c r="AHL191" s="1">
        <v>9</v>
      </c>
      <c r="AHO191" s="1">
        <v>2</v>
      </c>
      <c r="AHP191" s="1">
        <v>3</v>
      </c>
      <c r="AHQ191" s="1">
        <v>1</v>
      </c>
      <c r="AHV191" s="1">
        <v>1</v>
      </c>
      <c r="AHW191" s="1">
        <v>2</v>
      </c>
      <c r="AHX191" s="1">
        <v>1</v>
      </c>
      <c r="AHY191" s="1">
        <v>5</v>
      </c>
      <c r="AHZ191" s="1">
        <v>1</v>
      </c>
      <c r="AIH191" s="1">
        <v>1</v>
      </c>
      <c r="AIW191" s="11"/>
      <c r="AIX191" s="11"/>
      <c r="AIZ191" s="11">
        <v>489000</v>
      </c>
      <c r="AJA191" s="1">
        <v>1991000</v>
      </c>
      <c r="AJB191" s="1">
        <v>1</v>
      </c>
      <c r="AJD191" s="1">
        <v>80.282258064516128</v>
      </c>
      <c r="AJE191" s="45">
        <v>407.15746421267892</v>
      </c>
      <c r="AJF191" s="381">
        <v>2480000</v>
      </c>
      <c r="AJG191" s="11">
        <f t="shared" si="196"/>
        <v>2480000</v>
      </c>
      <c r="AJH191" s="60"/>
      <c r="AJI191" s="12"/>
      <c r="AJU191" s="1">
        <f t="shared" si="231"/>
        <v>0</v>
      </c>
      <c r="AJX191" s="1">
        <f t="shared" si="232"/>
        <v>0</v>
      </c>
      <c r="AJY191" s="60"/>
      <c r="AJZ191" s="1" t="s">
        <v>260</v>
      </c>
      <c r="AKA191" s="1" t="s">
        <v>260</v>
      </c>
      <c r="AKB191" s="1" t="s">
        <v>261</v>
      </c>
      <c r="AKC191" s="1" t="s">
        <v>260</v>
      </c>
      <c r="AKD191" s="1" t="s">
        <v>260</v>
      </c>
      <c r="AKE191" s="1" t="s">
        <v>260</v>
      </c>
      <c r="AKF191" s="1" t="s">
        <v>260</v>
      </c>
      <c r="AKG191" s="1" t="s">
        <v>260</v>
      </c>
      <c r="AKH191" s="1" t="s">
        <v>262</v>
      </c>
      <c r="AKI191" s="1" t="s">
        <v>260</v>
      </c>
      <c r="AKJ191" s="1" t="s">
        <v>260</v>
      </c>
      <c r="AKK191" s="1" t="s">
        <v>260</v>
      </c>
      <c r="AKL191" s="1" t="s">
        <v>260</v>
      </c>
      <c r="AKM191" s="1" t="s">
        <v>260</v>
      </c>
      <c r="AKN191" s="1" t="s">
        <v>260</v>
      </c>
      <c r="AKO191" s="1" t="s">
        <v>260</v>
      </c>
      <c r="AKP191" s="1" t="s">
        <v>263</v>
      </c>
      <c r="AKQ191" s="1" t="s">
        <v>260</v>
      </c>
      <c r="AKR191" s="1" t="s">
        <v>260</v>
      </c>
      <c r="AKS191" s="1" t="s">
        <v>260</v>
      </c>
      <c r="AKT191" s="1" t="s">
        <v>260</v>
      </c>
      <c r="AKU191" s="1" t="s">
        <v>260</v>
      </c>
      <c r="AKV191" s="1" t="s">
        <v>260</v>
      </c>
      <c r="AKW191" s="1" t="s">
        <v>260</v>
      </c>
      <c r="AKX191" s="1" t="s">
        <v>260</v>
      </c>
      <c r="AKY191" s="1" t="s">
        <v>260</v>
      </c>
      <c r="AKZ191" s="1" t="s">
        <v>260</v>
      </c>
      <c r="ALA191" s="1" t="s">
        <v>260</v>
      </c>
      <c r="ALB191" s="1" t="s">
        <v>260</v>
      </c>
      <c r="ALC191" s="1" t="s">
        <v>260</v>
      </c>
      <c r="ALD191" s="1" t="s">
        <v>260</v>
      </c>
      <c r="ALE191" s="1" t="s">
        <v>260</v>
      </c>
      <c r="ALF191" s="1" t="s">
        <v>260</v>
      </c>
      <c r="ALG191" s="1" t="s">
        <v>260</v>
      </c>
      <c r="ALH191" s="1" t="s">
        <v>260</v>
      </c>
      <c r="ALI191" s="1" t="s">
        <v>260</v>
      </c>
      <c r="ALJ191" s="1" t="s">
        <v>260</v>
      </c>
      <c r="ALL191" s="11" t="e">
        <f t="shared" si="233"/>
        <v>#DIV/0!</v>
      </c>
      <c r="ALM191" s="28">
        <v>2480000</v>
      </c>
      <c r="ALS191" s="60"/>
      <c r="ALT191" s="1">
        <v>1</v>
      </c>
      <c r="ALV191" s="1">
        <v>1</v>
      </c>
      <c r="ALW191" s="1">
        <v>1</v>
      </c>
      <c r="ALX191" s="1">
        <v>1</v>
      </c>
      <c r="ALZ191" s="1">
        <v>1</v>
      </c>
      <c r="AMB191" s="1">
        <v>1</v>
      </c>
      <c r="AMH191" s="403"/>
    </row>
    <row r="192" spans="1:1022" s="1" customFormat="1" ht="15" customHeight="1" x14ac:dyDescent="0.25">
      <c r="A192" s="268"/>
      <c r="B192" s="113">
        <v>190</v>
      </c>
      <c r="C192" s="304" t="s">
        <v>810</v>
      </c>
      <c r="D192" s="304" t="s">
        <v>869</v>
      </c>
      <c r="E192" s="1">
        <v>2005</v>
      </c>
      <c r="H192" s="1">
        <v>1</v>
      </c>
      <c r="I192" s="1">
        <v>1</v>
      </c>
      <c r="J192" s="1">
        <v>1</v>
      </c>
      <c r="K192" s="1">
        <v>1997</v>
      </c>
      <c r="L192" s="1">
        <v>2001</v>
      </c>
      <c r="AA192" s="1">
        <v>1</v>
      </c>
      <c r="AB192" s="1">
        <v>1</v>
      </c>
      <c r="AC192" s="1">
        <v>1</v>
      </c>
      <c r="AD192" s="1">
        <v>1</v>
      </c>
      <c r="AE192" s="1">
        <v>1</v>
      </c>
      <c r="AW192" s="1">
        <v>1</v>
      </c>
      <c r="AY192" s="1">
        <v>1</v>
      </c>
      <c r="BA192" s="1">
        <v>1</v>
      </c>
      <c r="BB192" s="1">
        <v>13</v>
      </c>
      <c r="BE192" s="1">
        <v>1</v>
      </c>
      <c r="CG192" s="1">
        <v>1</v>
      </c>
      <c r="CH192" s="246"/>
      <c r="CP192" s="1">
        <f t="shared" si="197"/>
        <v>0</v>
      </c>
      <c r="CS192" s="1">
        <f t="shared" si="162"/>
        <v>0</v>
      </c>
      <c r="DO192" s="1">
        <f t="shared" si="198"/>
        <v>0</v>
      </c>
      <c r="DX192" s="1">
        <f t="shared" si="199"/>
        <v>0</v>
      </c>
      <c r="EE192" s="1">
        <f t="shared" si="200"/>
        <v>0</v>
      </c>
      <c r="EH192" s="1">
        <f t="shared" si="201"/>
        <v>0</v>
      </c>
      <c r="FF192" s="116"/>
      <c r="GP192" s="1">
        <f t="shared" si="163"/>
        <v>0</v>
      </c>
      <c r="GY192" s="1">
        <f t="shared" si="202"/>
        <v>0</v>
      </c>
      <c r="HC192" s="1">
        <f t="shared" si="203"/>
        <v>0</v>
      </c>
      <c r="HS192" s="1">
        <f t="shared" si="204"/>
        <v>0</v>
      </c>
      <c r="HX192" s="1">
        <f t="shared" si="164"/>
        <v>0</v>
      </c>
      <c r="ID192" s="1">
        <f t="shared" si="165"/>
        <v>0</v>
      </c>
      <c r="IN192" s="1">
        <f t="shared" si="205"/>
        <v>0</v>
      </c>
      <c r="IW192" s="1">
        <f t="shared" si="206"/>
        <v>0</v>
      </c>
      <c r="IZ192" s="1">
        <f t="shared" si="166"/>
        <v>0</v>
      </c>
      <c r="JJ192" s="1">
        <f t="shared" si="167"/>
        <v>0</v>
      </c>
      <c r="JV192" s="1">
        <f t="shared" si="207"/>
        <v>0</v>
      </c>
      <c r="KB192" s="1">
        <f t="shared" si="208"/>
        <v>0</v>
      </c>
      <c r="LG192" s="1">
        <f t="shared" si="168"/>
        <v>0</v>
      </c>
      <c r="LT192" s="1">
        <f t="shared" si="209"/>
        <v>0</v>
      </c>
      <c r="MA192" s="1">
        <f t="shared" si="210"/>
        <v>0</v>
      </c>
      <c r="MF192" s="1">
        <f t="shared" si="211"/>
        <v>0</v>
      </c>
      <c r="MM192" s="1">
        <f t="shared" si="212"/>
        <v>0</v>
      </c>
      <c r="MS192" s="1">
        <f t="shared" si="213"/>
        <v>0</v>
      </c>
      <c r="MU192" s="115"/>
      <c r="OI192" s="120"/>
      <c r="PD192" s="1">
        <f t="shared" si="169"/>
        <v>0</v>
      </c>
      <c r="QF192" s="1">
        <f t="shared" si="214"/>
        <v>0</v>
      </c>
      <c r="QY192" s="1">
        <f t="shared" si="215"/>
        <v>0</v>
      </c>
      <c r="RK192" s="1">
        <f t="shared" si="216"/>
        <v>0</v>
      </c>
      <c r="SA192" s="1">
        <f t="shared" si="217"/>
        <v>0</v>
      </c>
      <c r="SG192" s="1">
        <f t="shared" si="218"/>
        <v>0</v>
      </c>
      <c r="SO192" s="1">
        <f t="shared" si="219"/>
        <v>0</v>
      </c>
      <c r="TB192" s="1">
        <f t="shared" si="220"/>
        <v>0</v>
      </c>
      <c r="TS192" s="1">
        <f t="shared" si="170"/>
        <v>0</v>
      </c>
      <c r="UD192" s="1">
        <f t="shared" si="171"/>
        <v>0</v>
      </c>
      <c r="UG192" s="1">
        <f t="shared" si="172"/>
        <v>0</v>
      </c>
      <c r="UQ192" s="1">
        <f t="shared" si="221"/>
        <v>0</v>
      </c>
      <c r="VA192" s="1">
        <f t="shared" si="222"/>
        <v>0</v>
      </c>
      <c r="VG192" s="1">
        <f t="shared" si="223"/>
        <v>0</v>
      </c>
      <c r="WY192" s="1">
        <f t="shared" si="173"/>
        <v>0</v>
      </c>
      <c r="XB192" s="1">
        <f t="shared" si="224"/>
        <v>0</v>
      </c>
      <c r="XG192" s="1">
        <f t="shared" si="174"/>
        <v>0</v>
      </c>
      <c r="XK192" s="108"/>
      <c r="XL192" s="1">
        <f t="shared" si="175"/>
        <v>0</v>
      </c>
      <c r="XM192" s="1">
        <f t="shared" si="176"/>
        <v>0</v>
      </c>
      <c r="XN192" s="1">
        <f t="shared" si="225"/>
        <v>0</v>
      </c>
      <c r="XO192" s="1">
        <f t="shared" si="177"/>
        <v>0</v>
      </c>
      <c r="XP192" s="1">
        <f t="shared" si="226"/>
        <v>0</v>
      </c>
      <c r="XQ192" s="1">
        <f t="shared" si="178"/>
        <v>0</v>
      </c>
      <c r="XR192" s="1">
        <f t="shared" si="179"/>
        <v>0</v>
      </c>
      <c r="XS192" s="1">
        <f t="shared" si="234"/>
        <v>0</v>
      </c>
      <c r="XT192" s="1">
        <f t="shared" si="227"/>
        <v>0</v>
      </c>
      <c r="XU192" s="1">
        <f t="shared" si="180"/>
        <v>0</v>
      </c>
      <c r="XV192" s="1">
        <f t="shared" si="181"/>
        <v>0</v>
      </c>
      <c r="XW192" s="1">
        <f t="shared" si="182"/>
        <v>0</v>
      </c>
      <c r="XX192" s="1">
        <f t="shared" si="183"/>
        <v>0</v>
      </c>
      <c r="XY192" s="1">
        <f t="shared" si="184"/>
        <v>0</v>
      </c>
      <c r="XZ192" s="1">
        <f t="shared" si="185"/>
        <v>0</v>
      </c>
      <c r="YA192" s="1">
        <f t="shared" si="186"/>
        <v>0</v>
      </c>
      <c r="YB192" s="1">
        <f t="shared" si="187"/>
        <v>0</v>
      </c>
      <c r="YC192" s="1">
        <f t="shared" si="188"/>
        <v>0</v>
      </c>
      <c r="YD192" s="132"/>
      <c r="YE192" s="133"/>
      <c r="YF192" s="133" t="e">
        <f t="shared" si="189"/>
        <v>#DIV/0!</v>
      </c>
      <c r="YG192" s="130"/>
      <c r="YH192" s="130" t="e">
        <f t="shared" si="190"/>
        <v>#DIV/0!</v>
      </c>
      <c r="YI192" s="129"/>
      <c r="YJ192" s="128" t="e">
        <f t="shared" si="191"/>
        <v>#DIV/0!</v>
      </c>
      <c r="YK192" s="177"/>
      <c r="YL192">
        <v>1</v>
      </c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>
        <f t="shared" si="228"/>
        <v>0</v>
      </c>
      <c r="ACD192" s="25" t="e">
        <f t="shared" si="236"/>
        <v>#DIV/0!</v>
      </c>
      <c r="ACE192" s="11">
        <f t="shared" si="192"/>
        <v>0</v>
      </c>
      <c r="ACF192" s="11" t="e">
        <f t="shared" si="193"/>
        <v>#DIV/0!</v>
      </c>
      <c r="ACG192" s="1">
        <v>5</v>
      </c>
      <c r="ACH192" s="1">
        <v>1</v>
      </c>
      <c r="ACI192" s="11">
        <f t="shared" si="194"/>
        <v>226000</v>
      </c>
      <c r="ACJ192" s="45">
        <v>1</v>
      </c>
      <c r="ACK192" s="13">
        <f t="shared" si="195"/>
        <v>226000</v>
      </c>
      <c r="ACL192">
        <v>1</v>
      </c>
      <c r="ACM192" s="25">
        <f t="shared" si="229"/>
        <v>226000</v>
      </c>
      <c r="ACN192" s="11">
        <f t="shared" si="230"/>
        <v>226000</v>
      </c>
      <c r="ACO192" s="65"/>
      <c r="ACR192" s="39" t="s">
        <v>407</v>
      </c>
      <c r="ACZ192" s="1" t="s">
        <v>259</v>
      </c>
      <c r="ADD192" s="1" t="s">
        <v>189</v>
      </c>
      <c r="ADU192" s="1">
        <v>2</v>
      </c>
      <c r="AFL192" s="1">
        <v>1</v>
      </c>
      <c r="AGJ192" s="1">
        <v>226000</v>
      </c>
      <c r="AGK192" s="11">
        <f t="shared" si="235"/>
        <v>0</v>
      </c>
      <c r="AHH192" s="1">
        <v>226000</v>
      </c>
      <c r="AHO192" s="1">
        <v>1</v>
      </c>
      <c r="AHW192" s="1">
        <v>1</v>
      </c>
      <c r="AHX192" s="1">
        <v>1</v>
      </c>
      <c r="AIH192" s="1">
        <v>1</v>
      </c>
      <c r="AII192" s="1">
        <v>1</v>
      </c>
      <c r="AIJ192" s="1">
        <v>1</v>
      </c>
      <c r="AIW192" s="11"/>
      <c r="AIX192" s="11"/>
      <c r="AIZ192" s="11"/>
      <c r="AJA192" s="1">
        <v>226000</v>
      </c>
      <c r="AJB192" s="1">
        <v>1</v>
      </c>
      <c r="AJC192" s="1">
        <v>1</v>
      </c>
      <c r="AJD192" s="1">
        <v>100</v>
      </c>
      <c r="AJE192" s="45"/>
      <c r="AJF192" s="381">
        <v>226000</v>
      </c>
      <c r="AJG192" s="11" t="e">
        <f t="shared" si="196"/>
        <v>#DIV/0!</v>
      </c>
      <c r="AJH192" s="60"/>
      <c r="AJI192" s="12"/>
      <c r="AJU192" s="1">
        <f t="shared" si="231"/>
        <v>0</v>
      </c>
      <c r="AJX192" s="1">
        <f t="shared" si="232"/>
        <v>0</v>
      </c>
      <c r="AJY192" s="60"/>
      <c r="AJZ192" s="1" t="s">
        <v>260</v>
      </c>
      <c r="AKA192" s="1" t="s">
        <v>260</v>
      </c>
      <c r="AKB192" s="1" t="s">
        <v>261</v>
      </c>
      <c r="AKC192" s="1" t="s">
        <v>260</v>
      </c>
      <c r="AKD192" s="1" t="s">
        <v>260</v>
      </c>
      <c r="AKE192" s="1" t="s">
        <v>260</v>
      </c>
      <c r="AKF192" s="1" t="s">
        <v>260</v>
      </c>
      <c r="AKG192" s="1" t="s">
        <v>260</v>
      </c>
      <c r="AKH192" s="1" t="s">
        <v>262</v>
      </c>
      <c r="AKI192" s="1" t="s">
        <v>260</v>
      </c>
      <c r="AKJ192" s="1" t="s">
        <v>260</v>
      </c>
      <c r="AKK192" s="1" t="s">
        <v>260</v>
      </c>
      <c r="AKL192" s="1" t="s">
        <v>260</v>
      </c>
      <c r="AKM192" s="1" t="s">
        <v>260</v>
      </c>
      <c r="AKN192" s="1" t="s">
        <v>260</v>
      </c>
      <c r="AKO192" s="1" t="s">
        <v>260</v>
      </c>
      <c r="AKP192" s="1" t="s">
        <v>263</v>
      </c>
      <c r="AKQ192" s="1" t="s">
        <v>260</v>
      </c>
      <c r="AKR192" s="1" t="s">
        <v>260</v>
      </c>
      <c r="AKS192" s="1" t="s">
        <v>260</v>
      </c>
      <c r="AKT192" s="1" t="s">
        <v>260</v>
      </c>
      <c r="AKU192" s="1" t="s">
        <v>260</v>
      </c>
      <c r="AKV192" s="1" t="s">
        <v>260</v>
      </c>
      <c r="AKW192" s="1" t="s">
        <v>260</v>
      </c>
      <c r="AKX192" s="1" t="s">
        <v>260</v>
      </c>
      <c r="AKY192" s="1" t="s">
        <v>260</v>
      </c>
      <c r="AKZ192" s="1" t="s">
        <v>260</v>
      </c>
      <c r="ALA192" s="1" t="s">
        <v>260</v>
      </c>
      <c r="ALB192" s="1" t="s">
        <v>260</v>
      </c>
      <c r="ALC192" s="1" t="s">
        <v>260</v>
      </c>
      <c r="ALD192" s="1" t="s">
        <v>260</v>
      </c>
      <c r="ALE192" s="1" t="s">
        <v>260</v>
      </c>
      <c r="ALF192" s="1" t="s">
        <v>260</v>
      </c>
      <c r="ALG192" s="1" t="s">
        <v>260</v>
      </c>
      <c r="ALH192" s="1" t="s">
        <v>260</v>
      </c>
      <c r="ALI192" s="1" t="s">
        <v>260</v>
      </c>
      <c r="ALJ192" s="1" t="s">
        <v>260</v>
      </c>
      <c r="ALL192" s="11" t="e">
        <f t="shared" si="233"/>
        <v>#DIV/0!</v>
      </c>
      <c r="ALM192" s="28">
        <v>226000</v>
      </c>
      <c r="ALS192" s="60"/>
      <c r="ALT192" s="1">
        <v>1</v>
      </c>
      <c r="ALW192" s="1">
        <v>1</v>
      </c>
      <c r="AMB192" s="1">
        <v>1</v>
      </c>
      <c r="AMH192" s="403"/>
    </row>
    <row r="193" spans="1:1022" s="1" customFormat="1" ht="15" customHeight="1" x14ac:dyDescent="0.25">
      <c r="A193" s="268"/>
      <c r="B193" s="113">
        <v>191</v>
      </c>
      <c r="C193" s="304" t="s">
        <v>810</v>
      </c>
      <c r="D193" s="304" t="s">
        <v>870</v>
      </c>
      <c r="E193" s="1">
        <v>2005</v>
      </c>
      <c r="F193" s="1">
        <v>1</v>
      </c>
      <c r="G193" s="1">
        <v>1</v>
      </c>
      <c r="J193" s="1">
        <v>1</v>
      </c>
      <c r="K193" s="1">
        <v>2001</v>
      </c>
      <c r="L193" s="1">
        <v>2001</v>
      </c>
      <c r="M193" s="1">
        <v>1</v>
      </c>
      <c r="AE193" s="1">
        <v>1</v>
      </c>
      <c r="AW193" s="1">
        <v>1</v>
      </c>
      <c r="AY193" s="1">
        <v>1</v>
      </c>
      <c r="BA193" s="1">
        <v>1</v>
      </c>
      <c r="BB193" s="1">
        <v>13</v>
      </c>
      <c r="BE193" s="1">
        <v>1</v>
      </c>
      <c r="BG193" s="1">
        <v>3</v>
      </c>
      <c r="CG193" s="1">
        <v>1</v>
      </c>
      <c r="CH193" s="246"/>
      <c r="CP193" s="1">
        <f t="shared" si="197"/>
        <v>0</v>
      </c>
      <c r="CS193" s="1">
        <f t="shared" si="162"/>
        <v>0</v>
      </c>
      <c r="DO193" s="1">
        <f t="shared" si="198"/>
        <v>0</v>
      </c>
      <c r="DX193" s="1">
        <f t="shared" si="199"/>
        <v>0</v>
      </c>
      <c r="EE193" s="1">
        <f t="shared" si="200"/>
        <v>0</v>
      </c>
      <c r="EH193" s="1">
        <f t="shared" si="201"/>
        <v>0</v>
      </c>
      <c r="FF193" s="116"/>
      <c r="GP193" s="1">
        <f t="shared" si="163"/>
        <v>0</v>
      </c>
      <c r="GY193" s="1">
        <f t="shared" si="202"/>
        <v>0</v>
      </c>
      <c r="HC193" s="1">
        <f t="shared" si="203"/>
        <v>0</v>
      </c>
      <c r="HI193" s="1">
        <v>1</v>
      </c>
      <c r="HS193" s="1">
        <f t="shared" si="204"/>
        <v>1</v>
      </c>
      <c r="HT193" s="1">
        <v>1</v>
      </c>
      <c r="HX193" s="1">
        <f t="shared" si="164"/>
        <v>0</v>
      </c>
      <c r="ID193" s="1">
        <f t="shared" si="165"/>
        <v>0</v>
      </c>
      <c r="IN193" s="1">
        <f t="shared" si="205"/>
        <v>0</v>
      </c>
      <c r="IW193" s="1">
        <f t="shared" si="206"/>
        <v>0</v>
      </c>
      <c r="IZ193" s="1">
        <f t="shared" si="166"/>
        <v>0</v>
      </c>
      <c r="JJ193" s="1">
        <f t="shared" si="167"/>
        <v>0</v>
      </c>
      <c r="JV193" s="1">
        <f t="shared" si="207"/>
        <v>0</v>
      </c>
      <c r="KB193" s="1">
        <f t="shared" si="208"/>
        <v>0</v>
      </c>
      <c r="LG193" s="1">
        <f t="shared" si="168"/>
        <v>0</v>
      </c>
      <c r="LT193" s="1">
        <f t="shared" si="209"/>
        <v>0</v>
      </c>
      <c r="MA193" s="1">
        <f t="shared" si="210"/>
        <v>0</v>
      </c>
      <c r="MF193" s="1">
        <f t="shared" si="211"/>
        <v>0</v>
      </c>
      <c r="MM193" s="1">
        <f t="shared" si="212"/>
        <v>0</v>
      </c>
      <c r="MS193" s="1">
        <f t="shared" si="213"/>
        <v>0</v>
      </c>
      <c r="MU193" s="115"/>
      <c r="OI193" s="120"/>
      <c r="PD193" s="1">
        <f t="shared" si="169"/>
        <v>0</v>
      </c>
      <c r="QF193" s="1">
        <f t="shared" si="214"/>
        <v>0</v>
      </c>
      <c r="QY193" s="1">
        <f t="shared" si="215"/>
        <v>0</v>
      </c>
      <c r="RK193" s="1">
        <f t="shared" si="216"/>
        <v>0</v>
      </c>
      <c r="SA193" s="1">
        <f t="shared" si="217"/>
        <v>0</v>
      </c>
      <c r="SG193" s="1">
        <f t="shared" si="218"/>
        <v>0</v>
      </c>
      <c r="SO193" s="1">
        <f t="shared" si="219"/>
        <v>0</v>
      </c>
      <c r="TB193" s="1">
        <f t="shared" si="220"/>
        <v>0</v>
      </c>
      <c r="TS193" s="1">
        <f t="shared" si="170"/>
        <v>0</v>
      </c>
      <c r="UD193" s="1">
        <f t="shared" si="171"/>
        <v>0</v>
      </c>
      <c r="UG193" s="1">
        <f t="shared" si="172"/>
        <v>0</v>
      </c>
      <c r="UQ193" s="1">
        <f t="shared" si="221"/>
        <v>0</v>
      </c>
      <c r="VA193" s="1">
        <f t="shared" si="222"/>
        <v>0</v>
      </c>
      <c r="VG193" s="1">
        <f t="shared" si="223"/>
        <v>0</v>
      </c>
      <c r="WY193" s="1">
        <f t="shared" si="173"/>
        <v>0</v>
      </c>
      <c r="XB193" s="1">
        <f t="shared" si="224"/>
        <v>0</v>
      </c>
      <c r="XG193" s="1">
        <f t="shared" si="174"/>
        <v>0</v>
      </c>
      <c r="XI193" s="1">
        <v>1</v>
      </c>
      <c r="XK193" s="108"/>
      <c r="XL193" s="1">
        <f t="shared" si="175"/>
        <v>1</v>
      </c>
      <c r="XM193" s="1">
        <f t="shared" si="176"/>
        <v>0</v>
      </c>
      <c r="XN193" s="1">
        <f t="shared" si="225"/>
        <v>0</v>
      </c>
      <c r="XO193" s="1">
        <f t="shared" si="177"/>
        <v>0</v>
      </c>
      <c r="XP193" s="1">
        <f t="shared" si="226"/>
        <v>0</v>
      </c>
      <c r="XQ193" s="1">
        <f t="shared" si="178"/>
        <v>0</v>
      </c>
      <c r="XR193" s="1">
        <f t="shared" si="179"/>
        <v>0</v>
      </c>
      <c r="XS193" s="1">
        <f t="shared" si="234"/>
        <v>0</v>
      </c>
      <c r="XT193" s="1">
        <f t="shared" si="227"/>
        <v>0</v>
      </c>
      <c r="XU193" s="1">
        <f t="shared" si="180"/>
        <v>0</v>
      </c>
      <c r="XV193" s="1">
        <f t="shared" si="181"/>
        <v>0</v>
      </c>
      <c r="XW193" s="1">
        <f t="shared" si="182"/>
        <v>0</v>
      </c>
      <c r="XX193" s="1">
        <f t="shared" si="183"/>
        <v>0</v>
      </c>
      <c r="XY193" s="1">
        <f t="shared" si="184"/>
        <v>0</v>
      </c>
      <c r="XZ193" s="1">
        <f t="shared" si="185"/>
        <v>0</v>
      </c>
      <c r="YA193" s="1">
        <f t="shared" si="186"/>
        <v>0</v>
      </c>
      <c r="YB193" s="1">
        <f t="shared" si="187"/>
        <v>0</v>
      </c>
      <c r="YC193" s="1">
        <f t="shared" si="188"/>
        <v>1</v>
      </c>
      <c r="YD193" s="132"/>
      <c r="YE193" s="133">
        <f t="shared" ref="YE193:YE201" si="237">SUM(XL193:YC193)</f>
        <v>2</v>
      </c>
      <c r="YF193" s="133">
        <f t="shared" si="189"/>
        <v>8000</v>
      </c>
      <c r="YG193" s="130">
        <v>1</v>
      </c>
      <c r="YH193" s="130">
        <f t="shared" si="190"/>
        <v>16000</v>
      </c>
      <c r="YI193" s="129">
        <v>2</v>
      </c>
      <c r="YJ193" s="128">
        <f t="shared" si="191"/>
        <v>8000</v>
      </c>
      <c r="YK193" s="177"/>
      <c r="YL193">
        <v>1</v>
      </c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>
        <f t="shared" si="228"/>
        <v>0</v>
      </c>
      <c r="ACD193" s="25" t="e">
        <f t="shared" si="236"/>
        <v>#DIV/0!</v>
      </c>
      <c r="ACE193" s="11">
        <f t="shared" si="192"/>
        <v>2</v>
      </c>
      <c r="ACF193" s="11">
        <f t="shared" si="193"/>
        <v>8000</v>
      </c>
      <c r="ACG193" s="1">
        <v>5</v>
      </c>
      <c r="ACH193" s="1">
        <v>1</v>
      </c>
      <c r="ACI193" s="11">
        <f t="shared" si="194"/>
        <v>16000</v>
      </c>
      <c r="ACJ193" s="45">
        <v>1</v>
      </c>
      <c r="ACK193" s="13">
        <f t="shared" si="195"/>
        <v>16000</v>
      </c>
      <c r="ACL193">
        <v>1</v>
      </c>
      <c r="ACM193" s="25">
        <f t="shared" si="229"/>
        <v>16000</v>
      </c>
      <c r="ACN193" s="11">
        <f t="shared" si="230"/>
        <v>16000</v>
      </c>
      <c r="ACO193" s="65"/>
      <c r="ACR193" s="39" t="s">
        <v>407</v>
      </c>
      <c r="ACZ193" s="1" t="s">
        <v>259</v>
      </c>
      <c r="ADD193" s="1" t="s">
        <v>189</v>
      </c>
      <c r="ADU193" s="1">
        <v>2</v>
      </c>
      <c r="AFL193" s="1">
        <v>1</v>
      </c>
      <c r="AGJ193" s="1">
        <v>16000</v>
      </c>
      <c r="AGK193" s="11">
        <f t="shared" si="235"/>
        <v>0</v>
      </c>
      <c r="AHH193" s="1">
        <v>16000</v>
      </c>
      <c r="AII193" s="1">
        <v>1</v>
      </c>
      <c r="AIJ193" s="1">
        <v>1</v>
      </c>
      <c r="AIW193" s="11"/>
      <c r="AIX193" s="11"/>
      <c r="AIZ193" s="11"/>
      <c r="AJA193" s="1">
        <v>16000</v>
      </c>
      <c r="AJB193" s="1">
        <v>1</v>
      </c>
      <c r="AJC193" s="1">
        <v>1</v>
      </c>
      <c r="AJD193" s="1">
        <v>100</v>
      </c>
      <c r="AJE193" s="45"/>
      <c r="AJF193" s="381">
        <v>16000</v>
      </c>
      <c r="AJG193" s="11">
        <f t="shared" si="196"/>
        <v>8000</v>
      </c>
      <c r="AJH193" s="60"/>
      <c r="AJI193" s="12"/>
      <c r="AJU193" s="1">
        <f t="shared" si="231"/>
        <v>0</v>
      </c>
      <c r="AJX193" s="1">
        <f t="shared" si="232"/>
        <v>0</v>
      </c>
      <c r="AJY193" s="60"/>
      <c r="AJZ193" s="1" t="s">
        <v>260</v>
      </c>
      <c r="AKA193" s="1" t="s">
        <v>260</v>
      </c>
      <c r="AKB193" s="1" t="s">
        <v>261</v>
      </c>
      <c r="AKC193" s="1" t="s">
        <v>260</v>
      </c>
      <c r="AKD193" s="1" t="s">
        <v>260</v>
      </c>
      <c r="AKE193" s="1" t="s">
        <v>260</v>
      </c>
      <c r="AKF193" s="1" t="s">
        <v>260</v>
      </c>
      <c r="AKG193" s="1" t="s">
        <v>260</v>
      </c>
      <c r="AKH193" s="1" t="s">
        <v>262</v>
      </c>
      <c r="AKI193" s="1" t="s">
        <v>260</v>
      </c>
      <c r="AKJ193" s="1" t="s">
        <v>260</v>
      </c>
      <c r="AKK193" s="1" t="s">
        <v>260</v>
      </c>
      <c r="AKL193" s="1" t="s">
        <v>260</v>
      </c>
      <c r="AKM193" s="1" t="s">
        <v>260</v>
      </c>
      <c r="AKN193" s="1" t="s">
        <v>260</v>
      </c>
      <c r="AKO193" s="1" t="s">
        <v>260</v>
      </c>
      <c r="AKP193" s="1" t="s">
        <v>263</v>
      </c>
      <c r="AKQ193" s="1" t="s">
        <v>260</v>
      </c>
      <c r="AKR193" s="1" t="s">
        <v>260</v>
      </c>
      <c r="AKS193" s="1" t="s">
        <v>260</v>
      </c>
      <c r="AKT193" s="1" t="s">
        <v>260</v>
      </c>
      <c r="AKU193" s="1" t="s">
        <v>260</v>
      </c>
      <c r="AKV193" s="1" t="s">
        <v>260</v>
      </c>
      <c r="AKW193" s="1" t="s">
        <v>260</v>
      </c>
      <c r="AKX193" s="1" t="s">
        <v>260</v>
      </c>
      <c r="AKY193" s="1" t="s">
        <v>260</v>
      </c>
      <c r="AKZ193" s="1" t="s">
        <v>260</v>
      </c>
      <c r="ALA193" s="1" t="s">
        <v>260</v>
      </c>
      <c r="ALB193" s="1" t="s">
        <v>260</v>
      </c>
      <c r="ALC193" s="1" t="s">
        <v>260</v>
      </c>
      <c r="ALD193" s="1" t="s">
        <v>260</v>
      </c>
      <c r="ALE193" s="1" t="s">
        <v>260</v>
      </c>
      <c r="ALF193" s="1" t="s">
        <v>260</v>
      </c>
      <c r="ALG193" s="1" t="s">
        <v>260</v>
      </c>
      <c r="ALH193" s="1" t="s">
        <v>260</v>
      </c>
      <c r="ALI193" s="1" t="s">
        <v>260</v>
      </c>
      <c r="ALJ193" s="1" t="s">
        <v>260</v>
      </c>
      <c r="ALL193" s="11" t="e">
        <f t="shared" si="233"/>
        <v>#DIV/0!</v>
      </c>
      <c r="ALM193" s="28">
        <v>16000</v>
      </c>
      <c r="ALS193" s="60"/>
      <c r="ALT193" s="1">
        <v>1</v>
      </c>
      <c r="AMB193" s="1">
        <v>1</v>
      </c>
      <c r="AMH193" s="403"/>
    </row>
    <row r="194" spans="1:1022" s="1" customFormat="1" ht="15" customHeight="1" x14ac:dyDescent="0.25">
      <c r="A194" s="268"/>
      <c r="B194" s="113">
        <v>192</v>
      </c>
      <c r="C194" s="304" t="s">
        <v>810</v>
      </c>
      <c r="D194" s="304" t="s">
        <v>871</v>
      </c>
      <c r="E194" s="1">
        <v>2005</v>
      </c>
      <c r="F194" s="1">
        <v>1</v>
      </c>
      <c r="G194" s="1">
        <v>1</v>
      </c>
      <c r="J194" s="1">
        <v>1</v>
      </c>
      <c r="K194" s="1">
        <v>1997</v>
      </c>
      <c r="L194" s="1">
        <v>2001</v>
      </c>
      <c r="M194" s="1">
        <v>1</v>
      </c>
      <c r="AA194" s="1">
        <v>1</v>
      </c>
      <c r="AB194" s="1">
        <v>1</v>
      </c>
      <c r="AC194" s="1">
        <v>1</v>
      </c>
      <c r="AD194" s="1">
        <v>1</v>
      </c>
      <c r="AE194" s="1">
        <v>1</v>
      </c>
      <c r="AW194" s="1">
        <v>1</v>
      </c>
      <c r="AY194" s="1">
        <v>1</v>
      </c>
      <c r="BA194" s="1">
        <v>1</v>
      </c>
      <c r="BB194" s="1">
        <v>13</v>
      </c>
      <c r="BE194" s="1">
        <v>1</v>
      </c>
      <c r="BG194" s="1">
        <v>3</v>
      </c>
      <c r="CG194" s="1">
        <v>1</v>
      </c>
      <c r="CH194" s="246"/>
      <c r="CP194" s="1">
        <f t="shared" si="197"/>
        <v>0</v>
      </c>
      <c r="CS194" s="1">
        <f t="shared" si="162"/>
        <v>0</v>
      </c>
      <c r="DO194" s="1">
        <f t="shared" si="198"/>
        <v>0</v>
      </c>
      <c r="DX194" s="1">
        <f t="shared" si="199"/>
        <v>0</v>
      </c>
      <c r="EE194" s="1">
        <f t="shared" si="200"/>
        <v>0</v>
      </c>
      <c r="EH194" s="1">
        <f t="shared" si="201"/>
        <v>0</v>
      </c>
      <c r="FF194" s="116"/>
      <c r="GP194" s="1">
        <f t="shared" si="163"/>
        <v>0</v>
      </c>
      <c r="GY194" s="1">
        <f t="shared" si="202"/>
        <v>0</v>
      </c>
      <c r="HC194" s="1">
        <f t="shared" si="203"/>
        <v>0</v>
      </c>
      <c r="HS194" s="1">
        <f t="shared" si="204"/>
        <v>0</v>
      </c>
      <c r="HX194" s="1">
        <f t="shared" si="164"/>
        <v>0</v>
      </c>
      <c r="ID194" s="1">
        <f t="shared" si="165"/>
        <v>0</v>
      </c>
      <c r="IN194" s="1">
        <f t="shared" si="205"/>
        <v>0</v>
      </c>
      <c r="IW194" s="1">
        <f t="shared" si="206"/>
        <v>0</v>
      </c>
      <c r="IZ194" s="1">
        <f t="shared" si="166"/>
        <v>0</v>
      </c>
      <c r="JJ194" s="1">
        <f t="shared" si="167"/>
        <v>0</v>
      </c>
      <c r="JV194" s="1">
        <f t="shared" si="207"/>
        <v>0</v>
      </c>
      <c r="KB194" s="1">
        <f t="shared" si="208"/>
        <v>0</v>
      </c>
      <c r="LG194" s="1">
        <f t="shared" si="168"/>
        <v>0</v>
      </c>
      <c r="LT194" s="1">
        <f t="shared" si="209"/>
        <v>0</v>
      </c>
      <c r="MA194" s="1">
        <f t="shared" si="210"/>
        <v>0</v>
      </c>
      <c r="MF194" s="1">
        <f t="shared" si="211"/>
        <v>0</v>
      </c>
      <c r="MM194" s="1">
        <f t="shared" si="212"/>
        <v>0</v>
      </c>
      <c r="MS194" s="1">
        <f t="shared" si="213"/>
        <v>0</v>
      </c>
      <c r="MU194" s="115"/>
      <c r="OI194" s="120"/>
      <c r="PD194" s="1">
        <f t="shared" si="169"/>
        <v>0</v>
      </c>
      <c r="QF194" s="1">
        <f t="shared" si="214"/>
        <v>0</v>
      </c>
      <c r="QY194" s="1">
        <f t="shared" si="215"/>
        <v>0</v>
      </c>
      <c r="RK194" s="1">
        <f t="shared" si="216"/>
        <v>0</v>
      </c>
      <c r="SA194" s="1">
        <f t="shared" si="217"/>
        <v>0</v>
      </c>
      <c r="SG194" s="1">
        <f t="shared" si="218"/>
        <v>0</v>
      </c>
      <c r="SO194" s="1">
        <f t="shared" si="219"/>
        <v>0</v>
      </c>
      <c r="TB194" s="1">
        <f t="shared" si="220"/>
        <v>0</v>
      </c>
      <c r="TS194" s="1">
        <f t="shared" si="170"/>
        <v>0</v>
      </c>
      <c r="UD194" s="1">
        <f t="shared" si="171"/>
        <v>0</v>
      </c>
      <c r="UG194" s="1">
        <f t="shared" si="172"/>
        <v>0</v>
      </c>
      <c r="UQ194" s="1">
        <f t="shared" si="221"/>
        <v>0</v>
      </c>
      <c r="VA194" s="1">
        <f t="shared" si="222"/>
        <v>0</v>
      </c>
      <c r="VG194" s="1">
        <f t="shared" si="223"/>
        <v>0</v>
      </c>
      <c r="WY194" s="1">
        <f t="shared" si="173"/>
        <v>0</v>
      </c>
      <c r="XB194" s="1">
        <f t="shared" si="224"/>
        <v>0</v>
      </c>
      <c r="XG194" s="1">
        <f t="shared" si="174"/>
        <v>0</v>
      </c>
      <c r="XI194" s="1">
        <v>1</v>
      </c>
      <c r="XK194" s="108"/>
      <c r="XL194" s="1">
        <f t="shared" si="175"/>
        <v>0</v>
      </c>
      <c r="XM194" s="1">
        <f t="shared" si="176"/>
        <v>0</v>
      </c>
      <c r="XN194" s="1">
        <f t="shared" si="225"/>
        <v>0</v>
      </c>
      <c r="XO194" s="1">
        <f t="shared" si="177"/>
        <v>0</v>
      </c>
      <c r="XP194" s="1">
        <f t="shared" si="226"/>
        <v>0</v>
      </c>
      <c r="XQ194" s="1">
        <f t="shared" si="178"/>
        <v>0</v>
      </c>
      <c r="XR194" s="1">
        <f t="shared" si="179"/>
        <v>0</v>
      </c>
      <c r="XS194" s="1">
        <f t="shared" si="234"/>
        <v>0</v>
      </c>
      <c r="XT194" s="1">
        <f t="shared" si="227"/>
        <v>0</v>
      </c>
      <c r="XU194" s="1">
        <f t="shared" si="180"/>
        <v>0</v>
      </c>
      <c r="XV194" s="1">
        <f t="shared" si="181"/>
        <v>0</v>
      </c>
      <c r="XW194" s="1">
        <f t="shared" si="182"/>
        <v>0</v>
      </c>
      <c r="XX194" s="1">
        <f t="shared" si="183"/>
        <v>0</v>
      </c>
      <c r="XY194" s="1">
        <f t="shared" si="184"/>
        <v>0</v>
      </c>
      <c r="XZ194" s="1">
        <f t="shared" si="185"/>
        <v>0</v>
      </c>
      <c r="YA194" s="1">
        <f t="shared" si="186"/>
        <v>0</v>
      </c>
      <c r="YB194" s="1">
        <f t="shared" si="187"/>
        <v>0</v>
      </c>
      <c r="YC194" s="1">
        <f t="shared" si="188"/>
        <v>1</v>
      </c>
      <c r="YD194" s="132"/>
      <c r="YE194" s="133">
        <f t="shared" si="237"/>
        <v>1</v>
      </c>
      <c r="YF194" s="133">
        <f t="shared" si="189"/>
        <v>27000</v>
      </c>
      <c r="YG194" s="130">
        <v>1</v>
      </c>
      <c r="YH194" s="130">
        <f t="shared" si="190"/>
        <v>27000</v>
      </c>
      <c r="YI194" s="129">
        <v>1</v>
      </c>
      <c r="YJ194" s="128">
        <f t="shared" si="191"/>
        <v>27000</v>
      </c>
      <c r="YK194" s="177"/>
      <c r="YL194">
        <v>1</v>
      </c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>
        <f t="shared" si="228"/>
        <v>0</v>
      </c>
      <c r="ACD194" s="25" t="e">
        <f t="shared" si="236"/>
        <v>#DIV/0!</v>
      </c>
      <c r="ACE194" s="11">
        <f t="shared" si="192"/>
        <v>1</v>
      </c>
      <c r="ACF194" s="11">
        <f t="shared" si="193"/>
        <v>27000</v>
      </c>
      <c r="ACG194" s="1">
        <v>5</v>
      </c>
      <c r="ACH194" s="1">
        <v>1</v>
      </c>
      <c r="ACI194" s="11">
        <f t="shared" si="194"/>
        <v>27000</v>
      </c>
      <c r="ACJ194" s="45">
        <v>1</v>
      </c>
      <c r="ACK194" s="13">
        <f t="shared" si="195"/>
        <v>27000</v>
      </c>
      <c r="ACL194">
        <v>1</v>
      </c>
      <c r="ACM194" s="25">
        <f t="shared" si="229"/>
        <v>27000</v>
      </c>
      <c r="ACN194" s="11">
        <f t="shared" si="230"/>
        <v>27000</v>
      </c>
      <c r="ACO194" s="65"/>
      <c r="ACR194" s="39" t="s">
        <v>407</v>
      </c>
      <c r="ACZ194" s="1" t="s">
        <v>259</v>
      </c>
      <c r="ADD194" s="1" t="s">
        <v>189</v>
      </c>
      <c r="ADU194" s="1">
        <v>2</v>
      </c>
      <c r="AFL194" s="1">
        <v>1</v>
      </c>
      <c r="AGJ194" s="1">
        <v>27000</v>
      </c>
      <c r="AGK194" s="11">
        <f t="shared" si="235"/>
        <v>0</v>
      </c>
      <c r="AHH194" s="1">
        <v>27000</v>
      </c>
      <c r="AII194" s="1">
        <v>1</v>
      </c>
      <c r="AIJ194" s="1">
        <v>1</v>
      </c>
      <c r="AIW194" s="11"/>
      <c r="AIX194" s="11"/>
      <c r="AIZ194" s="11"/>
      <c r="AJA194" s="1">
        <v>27000</v>
      </c>
      <c r="AJB194" s="1">
        <v>1</v>
      </c>
      <c r="AJC194" s="1">
        <v>1</v>
      </c>
      <c r="AJD194" s="1">
        <v>100</v>
      </c>
      <c r="AJE194" s="45"/>
      <c r="AJF194" s="381">
        <v>27000</v>
      </c>
      <c r="AJG194" s="11">
        <f t="shared" si="196"/>
        <v>27000</v>
      </c>
      <c r="AJH194" s="60"/>
      <c r="AJI194" s="12"/>
      <c r="AJU194" s="1">
        <f t="shared" si="231"/>
        <v>0</v>
      </c>
      <c r="AJX194" s="1">
        <f t="shared" si="232"/>
        <v>0</v>
      </c>
      <c r="AJY194" s="60"/>
      <c r="AJZ194" s="1" t="s">
        <v>260</v>
      </c>
      <c r="AKA194" s="1" t="s">
        <v>260</v>
      </c>
      <c r="AKB194" s="1" t="s">
        <v>261</v>
      </c>
      <c r="AKC194" s="1" t="s">
        <v>260</v>
      </c>
      <c r="AKD194" s="1" t="s">
        <v>260</v>
      </c>
      <c r="AKE194" s="1" t="s">
        <v>260</v>
      </c>
      <c r="AKF194" s="1" t="s">
        <v>260</v>
      </c>
      <c r="AKG194" s="1" t="s">
        <v>260</v>
      </c>
      <c r="AKH194" s="1" t="s">
        <v>262</v>
      </c>
      <c r="AKI194" s="1" t="s">
        <v>260</v>
      </c>
      <c r="AKJ194" s="1" t="s">
        <v>260</v>
      </c>
      <c r="AKK194" s="1" t="s">
        <v>260</v>
      </c>
      <c r="AKL194" s="1" t="s">
        <v>260</v>
      </c>
      <c r="AKM194" s="1" t="s">
        <v>260</v>
      </c>
      <c r="AKN194" s="1" t="s">
        <v>260</v>
      </c>
      <c r="AKO194" s="1" t="s">
        <v>260</v>
      </c>
      <c r="AKP194" s="1" t="s">
        <v>263</v>
      </c>
      <c r="AKQ194" s="1" t="s">
        <v>260</v>
      </c>
      <c r="AKR194" s="1" t="s">
        <v>260</v>
      </c>
      <c r="AKS194" s="1" t="s">
        <v>260</v>
      </c>
      <c r="AKT194" s="1" t="s">
        <v>260</v>
      </c>
      <c r="AKU194" s="1" t="s">
        <v>260</v>
      </c>
      <c r="AKV194" s="1" t="s">
        <v>260</v>
      </c>
      <c r="AKW194" s="1" t="s">
        <v>260</v>
      </c>
      <c r="AKX194" s="1" t="s">
        <v>260</v>
      </c>
      <c r="AKY194" s="1" t="s">
        <v>260</v>
      </c>
      <c r="AKZ194" s="1" t="s">
        <v>260</v>
      </c>
      <c r="ALA194" s="1" t="s">
        <v>260</v>
      </c>
      <c r="ALB194" s="1" t="s">
        <v>260</v>
      </c>
      <c r="ALC194" s="1" t="s">
        <v>260</v>
      </c>
      <c r="ALD194" s="1" t="s">
        <v>260</v>
      </c>
      <c r="ALE194" s="1" t="s">
        <v>260</v>
      </c>
      <c r="ALF194" s="1" t="s">
        <v>260</v>
      </c>
      <c r="ALG194" s="1" t="s">
        <v>260</v>
      </c>
      <c r="ALH194" s="1" t="s">
        <v>260</v>
      </c>
      <c r="ALI194" s="1" t="s">
        <v>260</v>
      </c>
      <c r="ALJ194" s="1" t="s">
        <v>260</v>
      </c>
      <c r="ALL194" s="11" t="e">
        <f t="shared" si="233"/>
        <v>#DIV/0!</v>
      </c>
      <c r="ALM194" s="28">
        <v>27000</v>
      </c>
      <c r="ALS194" s="60"/>
      <c r="ALT194" s="1">
        <v>1</v>
      </c>
      <c r="AMB194" s="1">
        <v>1</v>
      </c>
      <c r="AMH194" s="403"/>
    </row>
    <row r="195" spans="1:1022" s="1" customFormat="1" ht="15" customHeight="1" x14ac:dyDescent="0.25">
      <c r="A195" s="268"/>
      <c r="B195" s="113">
        <v>193</v>
      </c>
      <c r="C195" s="304" t="s">
        <v>810</v>
      </c>
      <c r="D195" s="304" t="s">
        <v>872</v>
      </c>
      <c r="E195" s="1">
        <v>2005</v>
      </c>
      <c r="F195" s="1">
        <v>1</v>
      </c>
      <c r="G195" s="1">
        <v>1</v>
      </c>
      <c r="J195" s="1">
        <v>1</v>
      </c>
      <c r="K195" s="1">
        <v>1999</v>
      </c>
      <c r="L195" s="1">
        <v>2002</v>
      </c>
      <c r="M195" s="1">
        <v>1</v>
      </c>
      <c r="AC195" s="1">
        <v>1</v>
      </c>
      <c r="AD195" s="1">
        <v>1</v>
      </c>
      <c r="AE195" s="1">
        <v>1</v>
      </c>
      <c r="AF195" s="1">
        <v>1</v>
      </c>
      <c r="AW195" s="1">
        <v>1</v>
      </c>
      <c r="AY195" s="1">
        <v>1</v>
      </c>
      <c r="BA195" s="1">
        <v>1</v>
      </c>
      <c r="BB195" s="1">
        <v>13</v>
      </c>
      <c r="BE195" s="1">
        <v>1</v>
      </c>
      <c r="BG195" s="1">
        <v>3</v>
      </c>
      <c r="CG195" s="1">
        <v>1</v>
      </c>
      <c r="CH195" s="246"/>
      <c r="CP195" s="1">
        <f t="shared" si="197"/>
        <v>0</v>
      </c>
      <c r="CS195" s="1">
        <f t="shared" ref="CS195:CS258" si="238">SUM(CR195:CR195)</f>
        <v>0</v>
      </c>
      <c r="DO195" s="1">
        <f t="shared" si="198"/>
        <v>0</v>
      </c>
      <c r="DX195" s="1">
        <f t="shared" si="199"/>
        <v>0</v>
      </c>
      <c r="EE195" s="1">
        <f t="shared" si="200"/>
        <v>0</v>
      </c>
      <c r="EH195" s="1">
        <f t="shared" si="201"/>
        <v>0</v>
      </c>
      <c r="FF195" s="116"/>
      <c r="GP195" s="1">
        <f t="shared" ref="GP195:GP258" si="239">SUM(FF195:GO195)</f>
        <v>0</v>
      </c>
      <c r="GY195" s="1">
        <f t="shared" si="202"/>
        <v>0</v>
      </c>
      <c r="HC195" s="1">
        <f t="shared" si="203"/>
        <v>0</v>
      </c>
      <c r="HS195" s="1">
        <f t="shared" si="204"/>
        <v>0</v>
      </c>
      <c r="HX195" s="1">
        <f t="shared" ref="HX195:HX258" si="240">SUM(HU195:HW195)</f>
        <v>0</v>
      </c>
      <c r="ID195" s="1">
        <f t="shared" ref="ID195:ID258" si="241">SUM(HZ195:IC195)</f>
        <v>0</v>
      </c>
      <c r="IN195" s="1">
        <f t="shared" si="205"/>
        <v>0</v>
      </c>
      <c r="IW195" s="1">
        <f t="shared" si="206"/>
        <v>0</v>
      </c>
      <c r="IZ195" s="1">
        <f t="shared" ref="IZ195:IZ258" si="242">SUM(IY195)</f>
        <v>0</v>
      </c>
      <c r="JJ195" s="1">
        <f t="shared" ref="JJ195:JJ258" si="243">SUM(JB195:JI195)</f>
        <v>0</v>
      </c>
      <c r="JV195" s="1">
        <f t="shared" si="207"/>
        <v>0</v>
      </c>
      <c r="KB195" s="1">
        <f t="shared" si="208"/>
        <v>0</v>
      </c>
      <c r="LG195" s="1">
        <f t="shared" ref="LG195:LG258" si="244">SUM(KD195:LF195)</f>
        <v>0</v>
      </c>
      <c r="LT195" s="1">
        <f t="shared" si="209"/>
        <v>0</v>
      </c>
      <c r="MA195" s="1">
        <f t="shared" si="210"/>
        <v>0</v>
      </c>
      <c r="MF195" s="1">
        <f t="shared" si="211"/>
        <v>0</v>
      </c>
      <c r="MM195" s="1">
        <f t="shared" si="212"/>
        <v>0</v>
      </c>
      <c r="MS195" s="1">
        <f t="shared" si="213"/>
        <v>0</v>
      </c>
      <c r="MU195" s="115"/>
      <c r="OI195" s="120"/>
      <c r="PD195" s="1">
        <f t="shared" ref="PD195:PD258" si="245">SUM(OI195:PC195)</f>
        <v>0</v>
      </c>
      <c r="QF195" s="1">
        <f t="shared" si="214"/>
        <v>0</v>
      </c>
      <c r="QY195" s="1">
        <f t="shared" si="215"/>
        <v>0</v>
      </c>
      <c r="RK195" s="1">
        <f t="shared" si="216"/>
        <v>0</v>
      </c>
      <c r="SA195" s="1">
        <f t="shared" si="217"/>
        <v>0</v>
      </c>
      <c r="SG195" s="1">
        <f t="shared" si="218"/>
        <v>0</v>
      </c>
      <c r="SO195" s="1">
        <f t="shared" si="219"/>
        <v>0</v>
      </c>
      <c r="TB195" s="1">
        <f t="shared" si="220"/>
        <v>0</v>
      </c>
      <c r="TS195" s="1">
        <f t="shared" ref="TS195:TS258" si="246">SUM(TD195:TR195)</f>
        <v>0</v>
      </c>
      <c r="UD195" s="1">
        <f t="shared" ref="UD195:UD258" si="247">SUM(TU195:UC195)</f>
        <v>0</v>
      </c>
      <c r="UG195" s="1">
        <f t="shared" ref="UG195:UG258" si="248">SUM(UF195)</f>
        <v>0</v>
      </c>
      <c r="UQ195" s="1">
        <f t="shared" si="221"/>
        <v>0</v>
      </c>
      <c r="VA195" s="1">
        <f t="shared" si="222"/>
        <v>0</v>
      </c>
      <c r="VG195" s="1">
        <f t="shared" si="223"/>
        <v>0</v>
      </c>
      <c r="WY195" s="1">
        <f t="shared" ref="WY195:WY258" si="249">SUM(VI195:WX195)</f>
        <v>0</v>
      </c>
      <c r="XB195" s="1">
        <f t="shared" si="224"/>
        <v>0</v>
      </c>
      <c r="XG195" s="1">
        <f t="shared" ref="XG195:XG258" si="250">SUM(XD195:XF195)</f>
        <v>0</v>
      </c>
      <c r="XI195" s="1">
        <v>1</v>
      </c>
      <c r="XK195" s="108"/>
      <c r="XL195" s="1">
        <f t="shared" ref="XL195:XL258" si="251">SUM(TS195+PD195+MA195+LT195+JV195+IN195+HS195+DX195)</f>
        <v>0</v>
      </c>
      <c r="XM195" s="1">
        <f t="shared" ref="XM195:XM258" si="252">SUM(XG195+UG195)</f>
        <v>0</v>
      </c>
      <c r="XN195" s="1">
        <f t="shared" si="225"/>
        <v>0</v>
      </c>
      <c r="XO195" s="1">
        <f t="shared" ref="XO195:XO258" si="253">SUM(EJ195:FE195)</f>
        <v>0</v>
      </c>
      <c r="XP195" s="1">
        <f t="shared" si="226"/>
        <v>0</v>
      </c>
      <c r="XQ195" s="1">
        <f t="shared" ref="XQ195:XQ258" si="254">SUM(SQ195:SY195)</f>
        <v>0</v>
      </c>
      <c r="XR195" s="1">
        <f t="shared" ref="XR195:XR258" si="255">SUM(UQ195+ID195+CS195)</f>
        <v>0</v>
      </c>
      <c r="XS195" s="1">
        <f t="shared" si="234"/>
        <v>0</v>
      </c>
      <c r="XT195" s="1">
        <f t="shared" si="227"/>
        <v>0</v>
      </c>
      <c r="XU195" s="1">
        <f t="shared" ref="XU195:XU258" si="256">VA195+HX195+DO195</f>
        <v>0</v>
      </c>
      <c r="XV195" s="1">
        <f t="shared" ref="XV195:XV258" si="257">SUM(HC195+EH195)</f>
        <v>0</v>
      </c>
      <c r="XW195" s="1">
        <f t="shared" ref="XW195:XW258" si="258">SUM(SA195+QF195+MS195+IW195)</f>
        <v>0</v>
      </c>
      <c r="XX195" s="1">
        <f t="shared" ref="XX195:XX258" si="259">SUM(MO195:MP195)</f>
        <v>0</v>
      </c>
      <c r="XY195" s="1">
        <f t="shared" ref="XY195:XY258" si="260">SUM(MU195:OH195)</f>
        <v>0</v>
      </c>
      <c r="XZ195" s="1">
        <f t="shared" ref="XZ195:XZ258" si="261">SUM(PF195:QE195)</f>
        <v>0</v>
      </c>
      <c r="YA195" s="1">
        <f t="shared" ref="YA195:YA258" si="262">SUM(WY195+LG195+CP195)</f>
        <v>0</v>
      </c>
      <c r="YB195" s="1">
        <f t="shared" ref="YB195:YB258" si="263">SUM(PX195:QB195)</f>
        <v>0</v>
      </c>
      <c r="YC195" s="1">
        <f t="shared" ref="YC195:YC258" si="264">SUM(XI195:XJ195)</f>
        <v>1</v>
      </c>
      <c r="YD195" s="132"/>
      <c r="YE195" s="133">
        <f t="shared" si="237"/>
        <v>1</v>
      </c>
      <c r="YF195" s="133">
        <f t="shared" ref="YF195:YF258" si="265">(AJF195/YE195)*YL195</f>
        <v>55000</v>
      </c>
      <c r="YG195" s="130">
        <v>1</v>
      </c>
      <c r="YH195" s="130">
        <f t="shared" ref="YH195:YH258" si="266">(AJF195/YG195)*YL195</f>
        <v>55000</v>
      </c>
      <c r="YI195" s="129">
        <v>1</v>
      </c>
      <c r="YJ195" s="128">
        <f t="shared" ref="YJ195:YJ258" si="267">(AJF195/YI195)*YL195</f>
        <v>55000</v>
      </c>
      <c r="YK195" s="177"/>
      <c r="YL195">
        <v>1</v>
      </c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>
        <f t="shared" si="228"/>
        <v>0</v>
      </c>
      <c r="ACD195" s="25" t="e">
        <f t="shared" si="236"/>
        <v>#DIV/0!</v>
      </c>
      <c r="ACE195" s="11">
        <f t="shared" ref="ACE195:ACE258" si="268">SUM(YE195+ACC195)</f>
        <v>1</v>
      </c>
      <c r="ACF195" s="11">
        <f t="shared" ref="ACF195:ACF258" si="269">(AJF195/ACE195)</f>
        <v>55000</v>
      </c>
      <c r="ACG195" s="1">
        <v>5</v>
      </c>
      <c r="ACH195" s="1">
        <v>1</v>
      </c>
      <c r="ACI195" s="11">
        <f t="shared" ref="ACI195:ACI258" si="270">AJF195/ACH195</f>
        <v>55000</v>
      </c>
      <c r="ACJ195" s="45">
        <v>1</v>
      </c>
      <c r="ACK195" s="13">
        <f t="shared" ref="ACK195:ACK258" si="271">AJF195*ACJ195</f>
        <v>55000</v>
      </c>
      <c r="ACL195">
        <v>1</v>
      </c>
      <c r="ACM195" s="25">
        <f t="shared" si="229"/>
        <v>55000</v>
      </c>
      <c r="ACN195" s="11">
        <f t="shared" si="230"/>
        <v>55000</v>
      </c>
      <c r="ACO195" s="65"/>
      <c r="ACR195" s="39" t="s">
        <v>407</v>
      </c>
      <c r="ACZ195" s="1" t="s">
        <v>259</v>
      </c>
      <c r="ADD195" s="1" t="s">
        <v>189</v>
      </c>
      <c r="ADU195" s="1">
        <v>2</v>
      </c>
      <c r="AFL195" s="1">
        <v>1</v>
      </c>
      <c r="AGJ195" s="1">
        <v>55000</v>
      </c>
      <c r="AGK195" s="11">
        <f t="shared" si="235"/>
        <v>0</v>
      </c>
      <c r="AHH195" s="1">
        <v>55000</v>
      </c>
      <c r="AII195" s="1">
        <v>1</v>
      </c>
      <c r="AIJ195" s="1">
        <v>1</v>
      </c>
      <c r="AIW195" s="11"/>
      <c r="AIX195" s="11"/>
      <c r="AIZ195" s="11"/>
      <c r="AJA195" s="1">
        <v>55000</v>
      </c>
      <c r="AJB195" s="1">
        <v>1</v>
      </c>
      <c r="AJC195" s="1">
        <v>1</v>
      </c>
      <c r="AJD195" s="1">
        <v>100</v>
      </c>
      <c r="AJE195" s="45"/>
      <c r="AJF195" s="381">
        <v>55000</v>
      </c>
      <c r="AJG195" s="11">
        <f t="shared" ref="AJG195:AJG258" si="272">(AJF195/ACE195)</f>
        <v>55000</v>
      </c>
      <c r="AJH195" s="60"/>
      <c r="AJI195" s="12"/>
      <c r="AJU195" s="1">
        <f t="shared" si="231"/>
        <v>0</v>
      </c>
      <c r="AJX195" s="1">
        <f t="shared" si="232"/>
        <v>0</v>
      </c>
      <c r="AJY195" s="60"/>
      <c r="AJZ195" s="1" t="s">
        <v>260</v>
      </c>
      <c r="AKA195" s="1" t="s">
        <v>260</v>
      </c>
      <c r="AKB195" s="1" t="s">
        <v>261</v>
      </c>
      <c r="AKC195" s="1" t="s">
        <v>260</v>
      </c>
      <c r="AKD195" s="1" t="s">
        <v>260</v>
      </c>
      <c r="AKE195" s="1" t="s">
        <v>260</v>
      </c>
      <c r="AKF195" s="1" t="s">
        <v>260</v>
      </c>
      <c r="AKG195" s="1" t="s">
        <v>260</v>
      </c>
      <c r="AKH195" s="1" t="s">
        <v>262</v>
      </c>
      <c r="AKI195" s="1" t="s">
        <v>260</v>
      </c>
      <c r="AKJ195" s="1" t="s">
        <v>260</v>
      </c>
      <c r="AKK195" s="1" t="s">
        <v>260</v>
      </c>
      <c r="AKL195" s="1" t="s">
        <v>260</v>
      </c>
      <c r="AKM195" s="1" t="s">
        <v>260</v>
      </c>
      <c r="AKN195" s="1" t="s">
        <v>260</v>
      </c>
      <c r="AKO195" s="1" t="s">
        <v>260</v>
      </c>
      <c r="AKP195" s="1" t="s">
        <v>263</v>
      </c>
      <c r="AKQ195" s="1" t="s">
        <v>260</v>
      </c>
      <c r="AKR195" s="1" t="s">
        <v>260</v>
      </c>
      <c r="AKS195" s="1" t="s">
        <v>260</v>
      </c>
      <c r="AKT195" s="1" t="s">
        <v>260</v>
      </c>
      <c r="AKU195" s="1" t="s">
        <v>260</v>
      </c>
      <c r="AKV195" s="1" t="s">
        <v>260</v>
      </c>
      <c r="AKW195" s="1" t="s">
        <v>260</v>
      </c>
      <c r="AKX195" s="1" t="s">
        <v>260</v>
      </c>
      <c r="AKY195" s="1" t="s">
        <v>260</v>
      </c>
      <c r="AKZ195" s="1" t="s">
        <v>260</v>
      </c>
      <c r="ALA195" s="1" t="s">
        <v>260</v>
      </c>
      <c r="ALB195" s="1" t="s">
        <v>260</v>
      </c>
      <c r="ALC195" s="1" t="s">
        <v>260</v>
      </c>
      <c r="ALD195" s="1" t="s">
        <v>260</v>
      </c>
      <c r="ALE195" s="1" t="s">
        <v>260</v>
      </c>
      <c r="ALF195" s="1" t="s">
        <v>260</v>
      </c>
      <c r="ALG195" s="1" t="s">
        <v>260</v>
      </c>
      <c r="ALH195" s="1" t="s">
        <v>260</v>
      </c>
      <c r="ALI195" s="1" t="s">
        <v>260</v>
      </c>
      <c r="ALJ195" s="1" t="s">
        <v>260</v>
      </c>
      <c r="ALL195" s="11" t="e">
        <f t="shared" si="233"/>
        <v>#DIV/0!</v>
      </c>
      <c r="ALM195" s="28">
        <v>55000</v>
      </c>
      <c r="ALS195" s="60"/>
      <c r="ALT195" s="1">
        <v>1</v>
      </c>
      <c r="AMB195" s="1">
        <v>1</v>
      </c>
      <c r="AMH195" s="403"/>
    </row>
    <row r="196" spans="1:1022" s="1" customFormat="1" ht="15" customHeight="1" x14ac:dyDescent="0.25">
      <c r="A196" s="268"/>
      <c r="B196" s="113">
        <v>194</v>
      </c>
      <c r="C196" s="304" t="s">
        <v>810</v>
      </c>
      <c r="D196" s="304" t="s">
        <v>873</v>
      </c>
      <c r="E196" s="1">
        <v>2005</v>
      </c>
      <c r="F196" s="1">
        <v>1</v>
      </c>
      <c r="G196" s="1">
        <v>1</v>
      </c>
      <c r="J196" s="1">
        <v>1</v>
      </c>
      <c r="K196" s="1">
        <v>1997</v>
      </c>
      <c r="L196" s="1">
        <v>2000</v>
      </c>
      <c r="M196" s="1">
        <v>1</v>
      </c>
      <c r="AA196" s="1">
        <v>1</v>
      </c>
      <c r="AB196" s="1">
        <v>1</v>
      </c>
      <c r="AC196" s="1">
        <v>1</v>
      </c>
      <c r="AD196" s="1">
        <v>1</v>
      </c>
      <c r="AW196" s="1">
        <v>1</v>
      </c>
      <c r="AY196" s="1">
        <v>1</v>
      </c>
      <c r="BA196" s="1">
        <v>1</v>
      </c>
      <c r="BB196" s="1">
        <v>13</v>
      </c>
      <c r="BE196" s="1">
        <v>1</v>
      </c>
      <c r="CF196" s="1">
        <v>1</v>
      </c>
      <c r="CG196" s="1">
        <v>1</v>
      </c>
      <c r="CH196" s="246"/>
      <c r="CP196" s="1">
        <f t="shared" ref="CP196:CP259" si="273">SUM(CI196:CO196)</f>
        <v>0</v>
      </c>
      <c r="CS196" s="1">
        <f t="shared" si="238"/>
        <v>0</v>
      </c>
      <c r="DO196" s="1">
        <f t="shared" ref="DO196:DO259" si="274">SUM(CU196:DN196)</f>
        <v>0</v>
      </c>
      <c r="DX196" s="1">
        <f t="shared" ref="DX196:DX259" si="275">SUM(DQ196:DW196)</f>
        <v>0</v>
      </c>
      <c r="EE196" s="1">
        <f t="shared" ref="EE196:EE259" si="276">SUM(DZ196:ED196)</f>
        <v>0</v>
      </c>
      <c r="EH196" s="1">
        <f t="shared" ref="EH196:EH259" si="277">SUM(EG196)</f>
        <v>0</v>
      </c>
      <c r="FF196" s="116"/>
      <c r="GP196" s="1">
        <f t="shared" si="239"/>
        <v>0</v>
      </c>
      <c r="GY196" s="1">
        <f t="shared" ref="GY196:GY259" si="278">SUM(GR196:GX196)</f>
        <v>0</v>
      </c>
      <c r="HC196" s="1">
        <f t="shared" ref="HC196:HC259" si="279">SUM(HA196:HB196)</f>
        <v>0</v>
      </c>
      <c r="HS196" s="1">
        <f t="shared" ref="HS196:HS259" si="280">SUM(HE196:HR196)</f>
        <v>0</v>
      </c>
      <c r="HX196" s="1">
        <f t="shared" si="240"/>
        <v>0</v>
      </c>
      <c r="ID196" s="1">
        <f t="shared" si="241"/>
        <v>0</v>
      </c>
      <c r="IN196" s="1">
        <f t="shared" ref="IN196:IN259" si="281">SUM(IF196:IM196)</f>
        <v>0</v>
      </c>
      <c r="IW196" s="1">
        <f t="shared" ref="IW196:IW259" si="282">SUM(IP196:IV196)</f>
        <v>0</v>
      </c>
      <c r="IZ196" s="1">
        <f t="shared" si="242"/>
        <v>0</v>
      </c>
      <c r="JJ196" s="1">
        <f t="shared" si="243"/>
        <v>0</v>
      </c>
      <c r="JV196" s="1">
        <f t="shared" ref="JV196:JV259" si="283">SUM(JL196:JU196)</f>
        <v>0</v>
      </c>
      <c r="KB196" s="1">
        <f t="shared" ref="KB196:KB259" si="284">SUM(JX196:KA196)</f>
        <v>0</v>
      </c>
      <c r="LG196" s="1">
        <f t="shared" si="244"/>
        <v>0</v>
      </c>
      <c r="LT196" s="1">
        <f t="shared" ref="LT196:LT259" si="285">SUM(LI196:LS196)</f>
        <v>0</v>
      </c>
      <c r="MA196" s="1">
        <f t="shared" ref="MA196:MA259" si="286">SUM(LV196:LZ196)</f>
        <v>0</v>
      </c>
      <c r="MF196" s="1">
        <f t="shared" ref="MF196:MF259" si="287">SUM(MC196:ME196)</f>
        <v>0</v>
      </c>
      <c r="MM196" s="1">
        <f t="shared" ref="MM196:MM259" si="288">SUM(MH196:ML196)</f>
        <v>0</v>
      </c>
      <c r="MS196" s="1">
        <f t="shared" ref="MS196:MS259" si="289">SUM(MO196:MR196)</f>
        <v>0</v>
      </c>
      <c r="MU196" s="115"/>
      <c r="OI196" s="120"/>
      <c r="PD196" s="1">
        <f t="shared" si="245"/>
        <v>0</v>
      </c>
      <c r="QF196" s="1">
        <f t="shared" ref="QF196:QF259" si="290">SUM(QC196:QE196)</f>
        <v>0</v>
      </c>
      <c r="QY196" s="1">
        <f t="shared" ref="QY196:QY259" si="291">SUM(QU196:QX196)</f>
        <v>0</v>
      </c>
      <c r="RK196" s="1">
        <f t="shared" ref="RK196:RK259" si="292">SUM(RA196:RJ196)</f>
        <v>0</v>
      </c>
      <c r="SA196" s="1">
        <f t="shared" ref="SA196:SA259" si="293">SUM(RM196:RZ196)</f>
        <v>0</v>
      </c>
      <c r="SG196" s="1">
        <f t="shared" ref="SG196:SG259" si="294">SUM(SC196:SF196)</f>
        <v>0</v>
      </c>
      <c r="SO196" s="1">
        <f t="shared" ref="SO196:SO259" si="295">SUM(SI196:SN196)</f>
        <v>0</v>
      </c>
      <c r="TB196" s="1">
        <f t="shared" ref="TB196:TB259" si="296">SUM(TA196)</f>
        <v>0</v>
      </c>
      <c r="TS196" s="1">
        <f t="shared" si="246"/>
        <v>0</v>
      </c>
      <c r="UD196" s="1">
        <f t="shared" si="247"/>
        <v>0</v>
      </c>
      <c r="UG196" s="1">
        <f t="shared" si="248"/>
        <v>0</v>
      </c>
      <c r="UQ196" s="1">
        <f t="shared" ref="UQ196:UQ259" si="297">SUM(UI196:UP196)</f>
        <v>0</v>
      </c>
      <c r="VA196" s="1">
        <f t="shared" ref="VA196:VA259" si="298">SUM(US196:UZ196)</f>
        <v>0</v>
      </c>
      <c r="VG196" s="1">
        <f t="shared" ref="VG196:VG259" si="299">SUM(VC196:VF196)</f>
        <v>0</v>
      </c>
      <c r="WY196" s="1">
        <f t="shared" si="249"/>
        <v>0</v>
      </c>
      <c r="XB196" s="1">
        <f t="shared" ref="XB196:XB259" si="300">SUM(XA196)</f>
        <v>0</v>
      </c>
      <c r="XG196" s="1">
        <f t="shared" si="250"/>
        <v>0</v>
      </c>
      <c r="XI196" s="1">
        <v>1</v>
      </c>
      <c r="XK196" s="108"/>
      <c r="XL196" s="1">
        <f t="shared" si="251"/>
        <v>0</v>
      </c>
      <c r="XM196" s="1">
        <f t="shared" si="252"/>
        <v>0</v>
      </c>
      <c r="XN196" s="1">
        <f t="shared" ref="XN196:XN259" si="301">SUM(QH196:QX196)</f>
        <v>0</v>
      </c>
      <c r="XO196" s="1">
        <f t="shared" si="253"/>
        <v>0</v>
      </c>
      <c r="XP196" s="1">
        <f t="shared" ref="XP196:XP259" si="302">SUM(SO196+RK196)</f>
        <v>0</v>
      </c>
      <c r="XQ196" s="1">
        <f t="shared" si="254"/>
        <v>0</v>
      </c>
      <c r="XR196" s="1">
        <f t="shared" si="255"/>
        <v>0</v>
      </c>
      <c r="XS196" s="1">
        <f t="shared" si="234"/>
        <v>0</v>
      </c>
      <c r="XT196" s="1">
        <f t="shared" ref="XT196:XT259" si="303">SUM(UD196+MM196+GP196+JJ196)</f>
        <v>0</v>
      </c>
      <c r="XU196" s="1">
        <f t="shared" si="256"/>
        <v>0</v>
      </c>
      <c r="XV196" s="1">
        <f t="shared" si="257"/>
        <v>0</v>
      </c>
      <c r="XW196" s="1">
        <f t="shared" si="258"/>
        <v>0</v>
      </c>
      <c r="XX196" s="1">
        <f t="shared" si="259"/>
        <v>0</v>
      </c>
      <c r="XY196" s="1">
        <f t="shared" si="260"/>
        <v>0</v>
      </c>
      <c r="XZ196" s="1">
        <f t="shared" si="261"/>
        <v>0</v>
      </c>
      <c r="YA196" s="1">
        <f t="shared" si="262"/>
        <v>0</v>
      </c>
      <c r="YB196" s="1">
        <f t="shared" si="263"/>
        <v>0</v>
      </c>
      <c r="YC196" s="1">
        <f t="shared" si="264"/>
        <v>1</v>
      </c>
      <c r="YD196" s="132"/>
      <c r="YE196" s="133">
        <f t="shared" si="237"/>
        <v>1</v>
      </c>
      <c r="YF196" s="133">
        <f t="shared" si="265"/>
        <v>72000</v>
      </c>
      <c r="YG196" s="130">
        <v>1</v>
      </c>
      <c r="YH196" s="130">
        <f t="shared" si="266"/>
        <v>72000</v>
      </c>
      <c r="YI196" s="129">
        <v>1</v>
      </c>
      <c r="YJ196" s="128">
        <f t="shared" si="267"/>
        <v>72000</v>
      </c>
      <c r="YK196" s="177"/>
      <c r="YL196">
        <v>1</v>
      </c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>
        <f t="shared" ref="ACC196:ACC259" si="304">SUM(YM196:ACB196)</f>
        <v>0</v>
      </c>
      <c r="ACD196" s="25" t="e">
        <f t="shared" si="236"/>
        <v>#DIV/0!</v>
      </c>
      <c r="ACE196" s="11">
        <f t="shared" si="268"/>
        <v>1</v>
      </c>
      <c r="ACF196" s="11">
        <f t="shared" si="269"/>
        <v>72000</v>
      </c>
      <c r="ACG196" s="1">
        <v>5</v>
      </c>
      <c r="ACH196" s="1">
        <v>1</v>
      </c>
      <c r="ACI196" s="11">
        <f t="shared" si="270"/>
        <v>72000</v>
      </c>
      <c r="ACJ196" s="45">
        <v>1</v>
      </c>
      <c r="ACK196" s="13">
        <f t="shared" si="271"/>
        <v>72000</v>
      </c>
      <c r="ACL196">
        <v>1</v>
      </c>
      <c r="ACM196" s="25">
        <f t="shared" ref="ACM196:ACM259" si="305">AJF196*ACL196</f>
        <v>72000</v>
      </c>
      <c r="ACN196" s="11">
        <f t="shared" ref="ACN196:ACN259" si="306">AJF196/ACH196</f>
        <v>72000</v>
      </c>
      <c r="ACO196" s="65"/>
      <c r="ACR196" s="39" t="s">
        <v>407</v>
      </c>
      <c r="ACZ196" s="1" t="s">
        <v>259</v>
      </c>
      <c r="ADD196" s="1" t="s">
        <v>189</v>
      </c>
      <c r="ADU196" s="1">
        <v>2</v>
      </c>
      <c r="AFL196" s="1">
        <v>1</v>
      </c>
      <c r="AGJ196" s="1">
        <v>72000</v>
      </c>
      <c r="AGK196" s="11">
        <f t="shared" si="235"/>
        <v>0</v>
      </c>
      <c r="AHH196" s="1">
        <v>72000</v>
      </c>
      <c r="AII196" s="1">
        <v>1</v>
      </c>
      <c r="AIJ196" s="1">
        <v>1</v>
      </c>
      <c r="AIW196" s="11"/>
      <c r="AIX196" s="11"/>
      <c r="AIZ196" s="11"/>
      <c r="AJA196" s="1">
        <v>72000</v>
      </c>
      <c r="AJB196" s="1">
        <v>1</v>
      </c>
      <c r="AJC196" s="1">
        <v>1</v>
      </c>
      <c r="AJD196" s="1">
        <v>100</v>
      </c>
      <c r="AJE196" s="45"/>
      <c r="AJF196" s="381">
        <v>72000</v>
      </c>
      <c r="AJG196" s="11">
        <f t="shared" si="272"/>
        <v>72000</v>
      </c>
      <c r="AJH196" s="60"/>
      <c r="AJI196" s="12"/>
      <c r="AJU196" s="1">
        <f t="shared" si="231"/>
        <v>0</v>
      </c>
      <c r="AJX196" s="1">
        <f t="shared" si="232"/>
        <v>0</v>
      </c>
      <c r="AJY196" s="60"/>
      <c r="AJZ196" s="1" t="s">
        <v>260</v>
      </c>
      <c r="AKA196" s="1" t="s">
        <v>260</v>
      </c>
      <c r="AKB196" s="1" t="s">
        <v>261</v>
      </c>
      <c r="AKC196" s="1" t="s">
        <v>260</v>
      </c>
      <c r="AKD196" s="1" t="s">
        <v>260</v>
      </c>
      <c r="AKE196" s="1" t="s">
        <v>260</v>
      </c>
      <c r="AKF196" s="1" t="s">
        <v>260</v>
      </c>
      <c r="AKG196" s="1" t="s">
        <v>260</v>
      </c>
      <c r="AKH196" s="1" t="s">
        <v>262</v>
      </c>
      <c r="AKI196" s="1" t="s">
        <v>260</v>
      </c>
      <c r="AKJ196" s="1" t="s">
        <v>260</v>
      </c>
      <c r="AKK196" s="1" t="s">
        <v>260</v>
      </c>
      <c r="AKL196" s="1" t="s">
        <v>260</v>
      </c>
      <c r="AKM196" s="1" t="s">
        <v>260</v>
      </c>
      <c r="AKN196" s="1" t="s">
        <v>260</v>
      </c>
      <c r="AKO196" s="1" t="s">
        <v>260</v>
      </c>
      <c r="AKP196" s="1" t="s">
        <v>263</v>
      </c>
      <c r="AKQ196" s="1" t="s">
        <v>260</v>
      </c>
      <c r="AKR196" s="1" t="s">
        <v>260</v>
      </c>
      <c r="AKS196" s="1" t="s">
        <v>260</v>
      </c>
      <c r="AKT196" s="1" t="s">
        <v>260</v>
      </c>
      <c r="AKU196" s="1" t="s">
        <v>260</v>
      </c>
      <c r="AKV196" s="1" t="s">
        <v>260</v>
      </c>
      <c r="AKW196" s="1" t="s">
        <v>260</v>
      </c>
      <c r="AKX196" s="1" t="s">
        <v>260</v>
      </c>
      <c r="AKY196" s="1" t="s">
        <v>260</v>
      </c>
      <c r="AKZ196" s="1" t="s">
        <v>260</v>
      </c>
      <c r="ALA196" s="1" t="s">
        <v>260</v>
      </c>
      <c r="ALB196" s="1" t="s">
        <v>260</v>
      </c>
      <c r="ALC196" s="1" t="s">
        <v>260</v>
      </c>
      <c r="ALD196" s="1" t="s">
        <v>260</v>
      </c>
      <c r="ALE196" s="1" t="s">
        <v>260</v>
      </c>
      <c r="ALF196" s="1" t="s">
        <v>260</v>
      </c>
      <c r="ALG196" s="1" t="s">
        <v>260</v>
      </c>
      <c r="ALH196" s="1" t="s">
        <v>260</v>
      </c>
      <c r="ALI196" s="1" t="s">
        <v>260</v>
      </c>
      <c r="ALJ196" s="1" t="s">
        <v>260</v>
      </c>
      <c r="ALL196" s="11" t="e">
        <f t="shared" si="233"/>
        <v>#DIV/0!</v>
      </c>
      <c r="ALM196" s="28">
        <v>72000</v>
      </c>
      <c r="ALS196" s="60"/>
      <c r="ALT196" s="1">
        <v>1</v>
      </c>
      <c r="AMB196" s="1">
        <v>1</v>
      </c>
      <c r="AMH196" s="403"/>
    </row>
    <row r="197" spans="1:1022" s="1" customFormat="1" ht="15" customHeight="1" x14ac:dyDescent="0.25">
      <c r="A197" s="268"/>
      <c r="B197" s="113">
        <v>195</v>
      </c>
      <c r="C197" s="304" t="s">
        <v>810</v>
      </c>
      <c r="D197" s="304" t="s">
        <v>874</v>
      </c>
      <c r="E197" s="1">
        <v>2005</v>
      </c>
      <c r="H197" s="1">
        <v>1</v>
      </c>
      <c r="I197" s="1">
        <v>1</v>
      </c>
      <c r="J197" s="1">
        <v>1</v>
      </c>
      <c r="K197" s="1">
        <v>2000</v>
      </c>
      <c r="L197" s="1">
        <v>2000</v>
      </c>
      <c r="M197" s="1">
        <v>1</v>
      </c>
      <c r="AD197" s="1">
        <v>1</v>
      </c>
      <c r="AW197" s="1">
        <v>1</v>
      </c>
      <c r="AY197" s="1">
        <v>1</v>
      </c>
      <c r="BA197" s="1">
        <v>1</v>
      </c>
      <c r="BB197" s="1">
        <v>10</v>
      </c>
      <c r="CG197" s="1">
        <v>1</v>
      </c>
      <c r="CH197" s="246"/>
      <c r="CP197" s="1">
        <f t="shared" si="273"/>
        <v>0</v>
      </c>
      <c r="CS197" s="1">
        <f t="shared" si="238"/>
        <v>0</v>
      </c>
      <c r="DO197" s="1">
        <f t="shared" si="274"/>
        <v>0</v>
      </c>
      <c r="DX197" s="1">
        <f t="shared" si="275"/>
        <v>0</v>
      </c>
      <c r="EE197" s="1">
        <f t="shared" si="276"/>
        <v>0</v>
      </c>
      <c r="EH197" s="1">
        <f t="shared" si="277"/>
        <v>0</v>
      </c>
      <c r="FF197" s="116"/>
      <c r="GP197" s="1">
        <f t="shared" si="239"/>
        <v>0</v>
      </c>
      <c r="GY197" s="1">
        <f t="shared" si="278"/>
        <v>0</v>
      </c>
      <c r="HC197" s="1">
        <f t="shared" si="279"/>
        <v>0</v>
      </c>
      <c r="HS197" s="1">
        <f t="shared" si="280"/>
        <v>0</v>
      </c>
      <c r="HX197" s="1">
        <f t="shared" si="240"/>
        <v>0</v>
      </c>
      <c r="ID197" s="1">
        <f t="shared" si="241"/>
        <v>0</v>
      </c>
      <c r="IN197" s="1">
        <f t="shared" si="281"/>
        <v>0</v>
      </c>
      <c r="IW197" s="1">
        <f t="shared" si="282"/>
        <v>0</v>
      </c>
      <c r="IZ197" s="1">
        <f t="shared" si="242"/>
        <v>0</v>
      </c>
      <c r="JJ197" s="1">
        <f t="shared" si="243"/>
        <v>0</v>
      </c>
      <c r="JV197" s="1">
        <f t="shared" si="283"/>
        <v>0</v>
      </c>
      <c r="KB197" s="1">
        <f t="shared" si="284"/>
        <v>0</v>
      </c>
      <c r="LG197" s="1">
        <f t="shared" si="244"/>
        <v>0</v>
      </c>
      <c r="LT197" s="1">
        <f t="shared" si="285"/>
        <v>0</v>
      </c>
      <c r="MA197" s="1">
        <f t="shared" si="286"/>
        <v>0</v>
      </c>
      <c r="MF197" s="1">
        <f t="shared" si="287"/>
        <v>0</v>
      </c>
      <c r="MM197" s="1">
        <f t="shared" si="288"/>
        <v>0</v>
      </c>
      <c r="MS197" s="1">
        <f t="shared" si="289"/>
        <v>0</v>
      </c>
      <c r="MU197" s="115"/>
      <c r="OI197" s="120"/>
      <c r="PD197" s="1">
        <f t="shared" si="245"/>
        <v>0</v>
      </c>
      <c r="QF197" s="1">
        <f t="shared" si="290"/>
        <v>0</v>
      </c>
      <c r="QY197" s="1">
        <f t="shared" si="291"/>
        <v>0</v>
      </c>
      <c r="RK197" s="1">
        <f t="shared" si="292"/>
        <v>0</v>
      </c>
      <c r="SA197" s="1">
        <f t="shared" si="293"/>
        <v>0</v>
      </c>
      <c r="SG197" s="1">
        <f t="shared" si="294"/>
        <v>0</v>
      </c>
      <c r="SO197" s="1">
        <f t="shared" si="295"/>
        <v>0</v>
      </c>
      <c r="TB197" s="1">
        <f t="shared" si="296"/>
        <v>0</v>
      </c>
      <c r="TS197" s="1">
        <f t="shared" si="246"/>
        <v>0</v>
      </c>
      <c r="UD197" s="1">
        <f t="shared" si="247"/>
        <v>0</v>
      </c>
      <c r="UG197" s="1">
        <f t="shared" si="248"/>
        <v>0</v>
      </c>
      <c r="UQ197" s="1">
        <f t="shared" si="297"/>
        <v>0</v>
      </c>
      <c r="VA197" s="1">
        <f t="shared" si="298"/>
        <v>0</v>
      </c>
      <c r="VG197" s="1">
        <f t="shared" si="299"/>
        <v>0</v>
      </c>
      <c r="WY197" s="1">
        <f t="shared" si="249"/>
        <v>0</v>
      </c>
      <c r="XB197" s="1">
        <f t="shared" si="300"/>
        <v>0</v>
      </c>
      <c r="XG197" s="1">
        <f t="shared" si="250"/>
        <v>0</v>
      </c>
      <c r="XI197" s="1">
        <v>1</v>
      </c>
      <c r="XK197" s="108"/>
      <c r="XL197" s="1">
        <f t="shared" si="251"/>
        <v>0</v>
      </c>
      <c r="XM197" s="1">
        <f t="shared" si="252"/>
        <v>0</v>
      </c>
      <c r="XN197" s="1">
        <f t="shared" si="301"/>
        <v>0</v>
      </c>
      <c r="XO197" s="1">
        <f t="shared" si="253"/>
        <v>0</v>
      </c>
      <c r="XP197" s="1">
        <f t="shared" si="302"/>
        <v>0</v>
      </c>
      <c r="XQ197" s="1">
        <f t="shared" si="254"/>
        <v>0</v>
      </c>
      <c r="XR197" s="1">
        <f t="shared" si="255"/>
        <v>0</v>
      </c>
      <c r="XS197" s="1">
        <f t="shared" si="234"/>
        <v>0</v>
      </c>
      <c r="XT197" s="1">
        <f t="shared" si="303"/>
        <v>0</v>
      </c>
      <c r="XU197" s="1">
        <f t="shared" si="256"/>
        <v>0</v>
      </c>
      <c r="XV197" s="1">
        <f t="shared" si="257"/>
        <v>0</v>
      </c>
      <c r="XW197" s="1">
        <f t="shared" si="258"/>
        <v>0</v>
      </c>
      <c r="XX197" s="1">
        <f t="shared" si="259"/>
        <v>0</v>
      </c>
      <c r="XY197" s="1">
        <f t="shared" si="260"/>
        <v>0</v>
      </c>
      <c r="XZ197" s="1">
        <f t="shared" si="261"/>
        <v>0</v>
      </c>
      <c r="YA197" s="1">
        <f t="shared" si="262"/>
        <v>0</v>
      </c>
      <c r="YB197" s="1">
        <f t="shared" si="263"/>
        <v>0</v>
      </c>
      <c r="YC197" s="1">
        <f t="shared" si="264"/>
        <v>1</v>
      </c>
      <c r="YD197" s="132"/>
      <c r="YE197" s="133">
        <f t="shared" si="237"/>
        <v>1</v>
      </c>
      <c r="YF197" s="133">
        <f t="shared" si="265"/>
        <v>30000</v>
      </c>
      <c r="YG197" s="130">
        <v>1</v>
      </c>
      <c r="YH197" s="130">
        <f t="shared" si="266"/>
        <v>30000</v>
      </c>
      <c r="YI197" s="129">
        <v>1</v>
      </c>
      <c r="YJ197" s="128">
        <f t="shared" si="267"/>
        <v>30000</v>
      </c>
      <c r="YK197" s="177"/>
      <c r="YL197">
        <v>1</v>
      </c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>
        <f t="shared" si="304"/>
        <v>0</v>
      </c>
      <c r="ACD197" s="25" t="e">
        <f t="shared" si="236"/>
        <v>#DIV/0!</v>
      </c>
      <c r="ACE197" s="11">
        <f t="shared" si="268"/>
        <v>1</v>
      </c>
      <c r="ACF197" s="11">
        <f t="shared" si="269"/>
        <v>30000</v>
      </c>
      <c r="ACG197" s="1">
        <v>4</v>
      </c>
      <c r="ACH197" s="1">
        <v>1</v>
      </c>
      <c r="ACI197" s="11">
        <f t="shared" si="270"/>
        <v>30000</v>
      </c>
      <c r="ACJ197" s="45">
        <v>1</v>
      </c>
      <c r="ACK197" s="13">
        <f t="shared" si="271"/>
        <v>30000</v>
      </c>
      <c r="ACL197">
        <v>1</v>
      </c>
      <c r="ACM197" s="25">
        <f t="shared" si="305"/>
        <v>30000</v>
      </c>
      <c r="ACN197" s="11">
        <f t="shared" si="306"/>
        <v>30000</v>
      </c>
      <c r="ACO197" s="65"/>
      <c r="ACR197" s="39" t="s">
        <v>407</v>
      </c>
      <c r="ACZ197" s="1" t="s">
        <v>259</v>
      </c>
      <c r="ADD197" s="1" t="s">
        <v>189</v>
      </c>
      <c r="ADU197" s="1">
        <v>4</v>
      </c>
      <c r="AFL197" s="1">
        <v>1</v>
      </c>
      <c r="AGJ197" s="1">
        <v>30000</v>
      </c>
      <c r="AGK197" s="11">
        <f t="shared" si="235"/>
        <v>0</v>
      </c>
      <c r="AHH197" s="1">
        <v>30000</v>
      </c>
      <c r="AII197" s="1">
        <v>1</v>
      </c>
      <c r="AIJ197" s="1">
        <v>1</v>
      </c>
      <c r="AIW197" s="11"/>
      <c r="AIX197" s="11"/>
      <c r="AIZ197" s="11"/>
      <c r="AJA197" s="1">
        <v>30000</v>
      </c>
      <c r="AJB197" s="1">
        <v>1</v>
      </c>
      <c r="AJC197" s="1">
        <v>1</v>
      </c>
      <c r="AJD197" s="1">
        <v>100</v>
      </c>
      <c r="AJE197" s="45"/>
      <c r="AJF197" s="381">
        <v>30000</v>
      </c>
      <c r="AJG197" s="11">
        <f t="shared" si="272"/>
        <v>30000</v>
      </c>
      <c r="AJH197" s="60"/>
      <c r="AJI197" s="12"/>
      <c r="AJU197" s="1">
        <f t="shared" ref="AJU197:AJU260" si="307">SUM(AJJ197+AJK197+AJL197+AJM197+AJN197+AJO197+AJP197+AJQ197+AJR197+AJS197)</f>
        <v>0</v>
      </c>
      <c r="AJX197" s="1">
        <f t="shared" ref="AJX197:AJX260" si="308">SUM(AJU197+AJV197+AJW197)</f>
        <v>0</v>
      </c>
      <c r="AJY197" s="60"/>
      <c r="AJZ197" s="1" t="s">
        <v>875</v>
      </c>
      <c r="AKA197" s="1" t="s">
        <v>260</v>
      </c>
      <c r="AKB197" s="1" t="s">
        <v>261</v>
      </c>
      <c r="AKC197" s="1" t="s">
        <v>260</v>
      </c>
      <c r="AKD197" s="1" t="s">
        <v>260</v>
      </c>
      <c r="AKE197" s="1" t="s">
        <v>260</v>
      </c>
      <c r="AKF197" s="1" t="s">
        <v>260</v>
      </c>
      <c r="AKG197" s="1" t="s">
        <v>260</v>
      </c>
      <c r="AKH197" s="1" t="s">
        <v>262</v>
      </c>
      <c r="AKI197" s="1" t="s">
        <v>260</v>
      </c>
      <c r="AKJ197" s="1" t="s">
        <v>260</v>
      </c>
      <c r="AKK197" s="1" t="s">
        <v>260</v>
      </c>
      <c r="AKL197" s="1" t="s">
        <v>260</v>
      </c>
      <c r="AKM197" s="1" t="s">
        <v>260</v>
      </c>
      <c r="AKN197" s="1" t="s">
        <v>260</v>
      </c>
      <c r="AKO197" s="1" t="s">
        <v>260</v>
      </c>
      <c r="AKP197" s="1" t="s">
        <v>263</v>
      </c>
      <c r="AKQ197" s="1" t="s">
        <v>260</v>
      </c>
      <c r="AKR197" s="1" t="s">
        <v>260</v>
      </c>
      <c r="AKS197" s="1" t="s">
        <v>260</v>
      </c>
      <c r="AKT197" s="1" t="s">
        <v>260</v>
      </c>
      <c r="AKU197" s="1" t="s">
        <v>260</v>
      </c>
      <c r="AKV197" s="1" t="s">
        <v>260</v>
      </c>
      <c r="AKW197" s="1" t="s">
        <v>260</v>
      </c>
      <c r="AKX197" s="1" t="s">
        <v>260</v>
      </c>
      <c r="AKY197" s="1" t="s">
        <v>260</v>
      </c>
      <c r="AKZ197" s="1" t="s">
        <v>260</v>
      </c>
      <c r="ALA197" s="1" t="s">
        <v>260</v>
      </c>
      <c r="ALB197" s="1" t="s">
        <v>260</v>
      </c>
      <c r="ALC197" s="1" t="s">
        <v>260</v>
      </c>
      <c r="ALD197" s="1" t="s">
        <v>260</v>
      </c>
      <c r="ALE197" s="1" t="s">
        <v>260</v>
      </c>
      <c r="ALF197" s="1" t="s">
        <v>260</v>
      </c>
      <c r="ALG197" s="1" t="s">
        <v>260</v>
      </c>
      <c r="ALH197" s="1" t="s">
        <v>260</v>
      </c>
      <c r="ALI197" s="1" t="s">
        <v>260</v>
      </c>
      <c r="ALJ197" s="1" t="s">
        <v>260</v>
      </c>
      <c r="ALK197" s="1">
        <v>1</v>
      </c>
      <c r="ALL197" s="11">
        <f t="shared" ref="ALL197:ALL260" si="309">ALM197/ALK197</f>
        <v>30000</v>
      </c>
      <c r="ALM197" s="28">
        <v>30000</v>
      </c>
      <c r="ALO197" s="1">
        <v>1</v>
      </c>
      <c r="ALS197" s="60"/>
      <c r="ALT197" s="1">
        <v>1</v>
      </c>
      <c r="AMB197" s="1">
        <v>1</v>
      </c>
      <c r="AMH197" s="403"/>
    </row>
    <row r="198" spans="1:1022" s="1" customFormat="1" ht="15" customHeight="1" x14ac:dyDescent="0.25">
      <c r="A198" s="268"/>
      <c r="B198" s="113">
        <v>196</v>
      </c>
      <c r="C198" s="304" t="s">
        <v>810</v>
      </c>
      <c r="D198" s="304" t="s">
        <v>876</v>
      </c>
      <c r="E198" s="1">
        <v>2005</v>
      </c>
      <c r="F198" s="1">
        <v>1</v>
      </c>
      <c r="G198" s="1">
        <v>1</v>
      </c>
      <c r="H198" s="1">
        <v>1</v>
      </c>
      <c r="I198" s="1">
        <v>1</v>
      </c>
      <c r="J198" s="1">
        <v>2</v>
      </c>
      <c r="K198" s="1">
        <v>2001</v>
      </c>
      <c r="L198" s="1">
        <v>2001</v>
      </c>
      <c r="M198" s="1">
        <v>1</v>
      </c>
      <c r="AE198" s="1">
        <v>1</v>
      </c>
      <c r="AW198" s="1">
        <v>1</v>
      </c>
      <c r="AY198" s="1">
        <v>1</v>
      </c>
      <c r="BA198" s="1">
        <v>1</v>
      </c>
      <c r="BB198" s="1">
        <v>13</v>
      </c>
      <c r="BE198" s="1">
        <v>1</v>
      </c>
      <c r="BG198" s="1">
        <v>3</v>
      </c>
      <c r="CG198" s="1">
        <v>1</v>
      </c>
      <c r="CH198" s="246"/>
      <c r="CP198" s="1">
        <f t="shared" si="273"/>
        <v>0</v>
      </c>
      <c r="CS198" s="1">
        <f t="shared" si="238"/>
        <v>0</v>
      </c>
      <c r="DO198" s="1">
        <f t="shared" si="274"/>
        <v>0</v>
      </c>
      <c r="DX198" s="1">
        <f t="shared" si="275"/>
        <v>0</v>
      </c>
      <c r="EE198" s="1">
        <f t="shared" si="276"/>
        <v>0</v>
      </c>
      <c r="EH198" s="1">
        <f t="shared" si="277"/>
        <v>0</v>
      </c>
      <c r="FF198" s="116"/>
      <c r="GP198" s="1">
        <f t="shared" si="239"/>
        <v>0</v>
      </c>
      <c r="GY198" s="1">
        <f t="shared" si="278"/>
        <v>0</v>
      </c>
      <c r="HC198" s="1">
        <f t="shared" si="279"/>
        <v>0</v>
      </c>
      <c r="HI198" s="1">
        <v>1</v>
      </c>
      <c r="HJ198" s="1">
        <v>1</v>
      </c>
      <c r="HS198" s="1">
        <f t="shared" si="280"/>
        <v>2</v>
      </c>
      <c r="HT198" s="1">
        <v>1</v>
      </c>
      <c r="HX198" s="1">
        <f t="shared" si="240"/>
        <v>0</v>
      </c>
      <c r="ID198" s="1">
        <f t="shared" si="241"/>
        <v>0</v>
      </c>
      <c r="IN198" s="1">
        <f t="shared" si="281"/>
        <v>0</v>
      </c>
      <c r="IW198" s="1">
        <f t="shared" si="282"/>
        <v>0</v>
      </c>
      <c r="IZ198" s="1">
        <f t="shared" si="242"/>
        <v>0</v>
      </c>
      <c r="JJ198" s="1">
        <f t="shared" si="243"/>
        <v>0</v>
      </c>
      <c r="JV198" s="1">
        <f t="shared" si="283"/>
        <v>0</v>
      </c>
      <c r="KB198" s="1">
        <f t="shared" si="284"/>
        <v>0</v>
      </c>
      <c r="LG198" s="1">
        <f t="shared" si="244"/>
        <v>0</v>
      </c>
      <c r="LT198" s="1">
        <f t="shared" si="285"/>
        <v>0</v>
      </c>
      <c r="MA198" s="1">
        <f t="shared" si="286"/>
        <v>0</v>
      </c>
      <c r="MF198" s="1">
        <f t="shared" si="287"/>
        <v>0</v>
      </c>
      <c r="MM198" s="1">
        <f t="shared" si="288"/>
        <v>0</v>
      </c>
      <c r="MS198" s="1">
        <f t="shared" si="289"/>
        <v>0</v>
      </c>
      <c r="MU198" s="115"/>
      <c r="OI198" s="120"/>
      <c r="OO198" s="1">
        <v>1</v>
      </c>
      <c r="OR198" s="1">
        <v>1</v>
      </c>
      <c r="OT198" s="1">
        <v>1</v>
      </c>
      <c r="PD198" s="1">
        <f t="shared" si="245"/>
        <v>3</v>
      </c>
      <c r="PE198" s="1">
        <v>1</v>
      </c>
      <c r="QF198" s="1">
        <f t="shared" si="290"/>
        <v>0</v>
      </c>
      <c r="QY198" s="1">
        <f t="shared" si="291"/>
        <v>0</v>
      </c>
      <c r="RK198" s="1">
        <f t="shared" si="292"/>
        <v>0</v>
      </c>
      <c r="SA198" s="1">
        <f t="shared" si="293"/>
        <v>0</v>
      </c>
      <c r="SG198" s="1">
        <f t="shared" si="294"/>
        <v>0</v>
      </c>
      <c r="SO198" s="1">
        <f t="shared" si="295"/>
        <v>0</v>
      </c>
      <c r="TB198" s="1">
        <f t="shared" si="296"/>
        <v>0</v>
      </c>
      <c r="TS198" s="1">
        <f t="shared" si="246"/>
        <v>0</v>
      </c>
      <c r="UD198" s="1">
        <f t="shared" si="247"/>
        <v>0</v>
      </c>
      <c r="UG198" s="1">
        <f t="shared" si="248"/>
        <v>0</v>
      </c>
      <c r="UQ198" s="1">
        <f t="shared" si="297"/>
        <v>0</v>
      </c>
      <c r="VA198" s="1">
        <f t="shared" si="298"/>
        <v>0</v>
      </c>
      <c r="VG198" s="1">
        <f t="shared" si="299"/>
        <v>0</v>
      </c>
      <c r="WY198" s="1">
        <f t="shared" si="249"/>
        <v>0</v>
      </c>
      <c r="XB198" s="1">
        <f t="shared" si="300"/>
        <v>0</v>
      </c>
      <c r="XG198" s="1">
        <f t="shared" si="250"/>
        <v>0</v>
      </c>
      <c r="XI198" s="1">
        <v>1</v>
      </c>
      <c r="XK198" s="108"/>
      <c r="XL198" s="1">
        <f t="shared" si="251"/>
        <v>5</v>
      </c>
      <c r="XM198" s="1">
        <f t="shared" si="252"/>
        <v>0</v>
      </c>
      <c r="XN198" s="1">
        <f t="shared" si="301"/>
        <v>0</v>
      </c>
      <c r="XO198" s="1">
        <f t="shared" si="253"/>
        <v>0</v>
      </c>
      <c r="XP198" s="1">
        <f t="shared" si="302"/>
        <v>0</v>
      </c>
      <c r="XQ198" s="1">
        <f t="shared" si="254"/>
        <v>0</v>
      </c>
      <c r="XR198" s="1">
        <f t="shared" si="255"/>
        <v>0</v>
      </c>
      <c r="XS198" s="1">
        <f t="shared" si="234"/>
        <v>0</v>
      </c>
      <c r="XT198" s="1">
        <f t="shared" si="303"/>
        <v>0</v>
      </c>
      <c r="XU198" s="1">
        <f t="shared" si="256"/>
        <v>0</v>
      </c>
      <c r="XV198" s="1">
        <f t="shared" si="257"/>
        <v>0</v>
      </c>
      <c r="XW198" s="1">
        <f t="shared" si="258"/>
        <v>0</v>
      </c>
      <c r="XX198" s="1">
        <f t="shared" si="259"/>
        <v>0</v>
      </c>
      <c r="XY198" s="1">
        <f t="shared" si="260"/>
        <v>0</v>
      </c>
      <c r="XZ198" s="1">
        <f t="shared" si="261"/>
        <v>0</v>
      </c>
      <c r="YA198" s="1">
        <f t="shared" si="262"/>
        <v>0</v>
      </c>
      <c r="YB198" s="1">
        <f t="shared" si="263"/>
        <v>0</v>
      </c>
      <c r="YC198" s="1">
        <f t="shared" si="264"/>
        <v>1</v>
      </c>
      <c r="YD198" s="132"/>
      <c r="YE198" s="133">
        <f t="shared" si="237"/>
        <v>6</v>
      </c>
      <c r="YF198" s="133">
        <f t="shared" si="265"/>
        <v>43333.333333333336</v>
      </c>
      <c r="YG198" s="130">
        <v>1</v>
      </c>
      <c r="YH198" s="130">
        <f t="shared" si="266"/>
        <v>260000</v>
      </c>
      <c r="YI198" s="129">
        <v>2</v>
      </c>
      <c r="YJ198" s="128">
        <f t="shared" si="267"/>
        <v>130000</v>
      </c>
      <c r="YK198" s="177"/>
      <c r="YL198">
        <v>1</v>
      </c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>
        <f t="shared" si="304"/>
        <v>0</v>
      </c>
      <c r="ACD198" s="25" t="e">
        <f t="shared" si="236"/>
        <v>#DIV/0!</v>
      </c>
      <c r="ACE198" s="11">
        <f t="shared" si="268"/>
        <v>6</v>
      </c>
      <c r="ACF198" s="11">
        <f t="shared" si="269"/>
        <v>43333.333333333336</v>
      </c>
      <c r="ACG198" s="1">
        <v>4</v>
      </c>
      <c r="ACH198" s="1">
        <v>1</v>
      </c>
      <c r="ACI198" s="11">
        <f t="shared" si="270"/>
        <v>260000</v>
      </c>
      <c r="ACJ198" s="45">
        <v>1</v>
      </c>
      <c r="ACK198" s="13">
        <f t="shared" si="271"/>
        <v>260000</v>
      </c>
      <c r="ACL198">
        <v>1</v>
      </c>
      <c r="ACM198" s="25">
        <f t="shared" si="305"/>
        <v>260000</v>
      </c>
      <c r="ACN198" s="11">
        <f t="shared" si="306"/>
        <v>260000</v>
      </c>
      <c r="ACO198" s="65"/>
      <c r="ACR198" s="1" t="s">
        <v>258</v>
      </c>
      <c r="ACZ198" s="1" t="s">
        <v>259</v>
      </c>
      <c r="ADD198" s="1" t="s">
        <v>189</v>
      </c>
      <c r="ADU198" s="1">
        <v>7</v>
      </c>
      <c r="AEF198" s="1">
        <v>1</v>
      </c>
      <c r="AET198" s="1">
        <v>1</v>
      </c>
      <c r="AFN198" s="1">
        <v>1</v>
      </c>
      <c r="AGK198" s="11">
        <f t="shared" si="235"/>
        <v>0</v>
      </c>
      <c r="AIW198" s="11">
        <v>260000</v>
      </c>
      <c r="AIX198" s="11"/>
      <c r="AIY198" s="1">
        <v>1</v>
      </c>
      <c r="AIZ198" s="11"/>
      <c r="AJC198" s="1">
        <v>1</v>
      </c>
      <c r="AJE198" s="45"/>
      <c r="AJF198" s="381">
        <v>260000</v>
      </c>
      <c r="AJG198" s="11">
        <f t="shared" si="272"/>
        <v>43333.333333333336</v>
      </c>
      <c r="AJH198" s="60"/>
      <c r="AJI198" s="12">
        <v>2</v>
      </c>
      <c r="AJJ198" s="1">
        <v>1</v>
      </c>
      <c r="AJU198" s="1">
        <f t="shared" si="307"/>
        <v>1</v>
      </c>
      <c r="AJX198" s="1">
        <f t="shared" si="308"/>
        <v>1</v>
      </c>
      <c r="AJY198" s="60"/>
      <c r="AJZ198" s="1" t="s">
        <v>260</v>
      </c>
      <c r="AKA198" s="1" t="s">
        <v>260</v>
      </c>
      <c r="AKB198" s="1" t="s">
        <v>261</v>
      </c>
      <c r="AKC198" s="1" t="s">
        <v>260</v>
      </c>
      <c r="AKD198" s="1" t="s">
        <v>260</v>
      </c>
      <c r="AKE198" s="1" t="s">
        <v>260</v>
      </c>
      <c r="AKF198" s="1" t="s">
        <v>260</v>
      </c>
      <c r="AKG198" s="1" t="s">
        <v>260</v>
      </c>
      <c r="AKH198" s="1" t="s">
        <v>262</v>
      </c>
      <c r="AKI198" s="1" t="s">
        <v>260</v>
      </c>
      <c r="AKJ198" s="1" t="s">
        <v>260</v>
      </c>
      <c r="AKK198" s="1" t="s">
        <v>260</v>
      </c>
      <c r="AKL198" s="1" t="s">
        <v>260</v>
      </c>
      <c r="AKM198" s="1" t="s">
        <v>260</v>
      </c>
      <c r="AKN198" s="1" t="s">
        <v>260</v>
      </c>
      <c r="AKO198" s="1" t="s">
        <v>260</v>
      </c>
      <c r="AKP198" s="1" t="s">
        <v>263</v>
      </c>
      <c r="AKQ198" s="1" t="s">
        <v>260</v>
      </c>
      <c r="AKR198" s="1" t="s">
        <v>260</v>
      </c>
      <c r="AKS198" s="1" t="s">
        <v>260</v>
      </c>
      <c r="AKT198" s="1" t="s">
        <v>260</v>
      </c>
      <c r="AKU198" s="1" t="s">
        <v>260</v>
      </c>
      <c r="AKV198" s="1" t="s">
        <v>260</v>
      </c>
      <c r="AKW198" s="1" t="s">
        <v>260</v>
      </c>
      <c r="AKX198" s="1" t="s">
        <v>260</v>
      </c>
      <c r="AKY198" s="1" t="s">
        <v>260</v>
      </c>
      <c r="AKZ198" s="1" t="s">
        <v>260</v>
      </c>
      <c r="ALA198" s="1" t="s">
        <v>260</v>
      </c>
      <c r="ALB198" s="1" t="s">
        <v>260</v>
      </c>
      <c r="ALC198" s="1" t="s">
        <v>260</v>
      </c>
      <c r="ALD198" s="1" t="s">
        <v>260</v>
      </c>
      <c r="ALE198" s="1" t="s">
        <v>260</v>
      </c>
      <c r="ALF198" s="1" t="s">
        <v>260</v>
      </c>
      <c r="ALG198" s="1" t="s">
        <v>260</v>
      </c>
      <c r="ALH198" s="1" t="s">
        <v>260</v>
      </c>
      <c r="ALI198" s="1" t="s">
        <v>260</v>
      </c>
      <c r="ALJ198" s="1" t="s">
        <v>260</v>
      </c>
      <c r="ALL198" s="11" t="e">
        <f t="shared" si="309"/>
        <v>#DIV/0!</v>
      </c>
      <c r="ALM198" s="28">
        <v>260000</v>
      </c>
      <c r="ALS198" s="60"/>
      <c r="ALT198" s="1">
        <v>1</v>
      </c>
      <c r="ALV198" s="1">
        <v>1</v>
      </c>
      <c r="AMB198" s="1">
        <v>1</v>
      </c>
      <c r="AMH198" s="403"/>
    </row>
    <row r="199" spans="1:1022" s="1" customFormat="1" ht="15" customHeight="1" x14ac:dyDescent="0.25">
      <c r="A199" s="268"/>
      <c r="B199" s="113">
        <v>197</v>
      </c>
      <c r="C199" s="304" t="s">
        <v>810</v>
      </c>
      <c r="D199" s="304" t="s">
        <v>877</v>
      </c>
      <c r="E199" s="1">
        <v>2005</v>
      </c>
      <c r="F199" s="1">
        <v>1</v>
      </c>
      <c r="G199" s="1">
        <v>1</v>
      </c>
      <c r="J199" s="1">
        <v>1</v>
      </c>
      <c r="K199" s="1">
        <v>2001</v>
      </c>
      <c r="L199" s="1">
        <v>2002</v>
      </c>
      <c r="M199" s="1">
        <v>1</v>
      </c>
      <c r="AE199" s="1">
        <v>1</v>
      </c>
      <c r="AF199" s="1">
        <v>1</v>
      </c>
      <c r="AW199" s="1">
        <v>1</v>
      </c>
      <c r="AY199" s="1">
        <v>1</v>
      </c>
      <c r="BA199" s="1">
        <v>1</v>
      </c>
      <c r="BB199" s="1">
        <v>13</v>
      </c>
      <c r="BE199" s="1">
        <v>1</v>
      </c>
      <c r="BG199" s="1">
        <v>3</v>
      </c>
      <c r="CG199" s="1">
        <v>1</v>
      </c>
      <c r="CH199" s="246"/>
      <c r="CP199" s="1">
        <f t="shared" si="273"/>
        <v>0</v>
      </c>
      <c r="CS199" s="1">
        <f t="shared" si="238"/>
        <v>0</v>
      </c>
      <c r="DO199" s="1">
        <f t="shared" si="274"/>
        <v>0</v>
      </c>
      <c r="DX199" s="1">
        <f t="shared" si="275"/>
        <v>0</v>
      </c>
      <c r="EE199" s="1">
        <f t="shared" si="276"/>
        <v>0</v>
      </c>
      <c r="EH199" s="1">
        <f t="shared" si="277"/>
        <v>0</v>
      </c>
      <c r="FF199" s="116"/>
      <c r="GP199" s="1">
        <f t="shared" si="239"/>
        <v>0</v>
      </c>
      <c r="GY199" s="1">
        <f t="shared" si="278"/>
        <v>0</v>
      </c>
      <c r="HC199" s="1">
        <f t="shared" si="279"/>
        <v>0</v>
      </c>
      <c r="HS199" s="1">
        <f t="shared" si="280"/>
        <v>0</v>
      </c>
      <c r="HX199" s="1">
        <f t="shared" si="240"/>
        <v>0</v>
      </c>
      <c r="ID199" s="1">
        <f t="shared" si="241"/>
        <v>0</v>
      </c>
      <c r="IN199" s="1">
        <f t="shared" si="281"/>
        <v>0</v>
      </c>
      <c r="IW199" s="1">
        <f t="shared" si="282"/>
        <v>0</v>
      </c>
      <c r="IZ199" s="1">
        <f t="shared" si="242"/>
        <v>0</v>
      </c>
      <c r="JJ199" s="1">
        <f t="shared" si="243"/>
        <v>0</v>
      </c>
      <c r="JV199" s="1">
        <f t="shared" si="283"/>
        <v>0</v>
      </c>
      <c r="KB199" s="1">
        <f t="shared" si="284"/>
        <v>0</v>
      </c>
      <c r="LG199" s="1">
        <f t="shared" si="244"/>
        <v>0</v>
      </c>
      <c r="LT199" s="1">
        <f t="shared" si="285"/>
        <v>0</v>
      </c>
      <c r="MA199" s="1">
        <f t="shared" si="286"/>
        <v>0</v>
      </c>
      <c r="MF199" s="1">
        <f t="shared" si="287"/>
        <v>0</v>
      </c>
      <c r="MM199" s="1">
        <f t="shared" si="288"/>
        <v>0</v>
      </c>
      <c r="MS199" s="1">
        <f t="shared" si="289"/>
        <v>0</v>
      </c>
      <c r="MU199" s="115"/>
      <c r="OI199" s="120"/>
      <c r="PD199" s="1">
        <f t="shared" si="245"/>
        <v>0</v>
      </c>
      <c r="QF199" s="1">
        <f t="shared" si="290"/>
        <v>0</v>
      </c>
      <c r="QY199" s="1">
        <f t="shared" si="291"/>
        <v>0</v>
      </c>
      <c r="RK199" s="1">
        <f t="shared" si="292"/>
        <v>0</v>
      </c>
      <c r="SA199" s="1">
        <f t="shared" si="293"/>
        <v>0</v>
      </c>
      <c r="SG199" s="1">
        <f t="shared" si="294"/>
        <v>0</v>
      </c>
      <c r="SO199" s="1">
        <f t="shared" si="295"/>
        <v>0</v>
      </c>
      <c r="TB199" s="1">
        <f t="shared" si="296"/>
        <v>0</v>
      </c>
      <c r="TS199" s="1">
        <f t="shared" si="246"/>
        <v>0</v>
      </c>
      <c r="UD199" s="1">
        <f t="shared" si="247"/>
        <v>0</v>
      </c>
      <c r="UG199" s="1">
        <f t="shared" si="248"/>
        <v>0</v>
      </c>
      <c r="UQ199" s="1">
        <f t="shared" si="297"/>
        <v>0</v>
      </c>
      <c r="VA199" s="1">
        <f t="shared" si="298"/>
        <v>0</v>
      </c>
      <c r="VG199" s="1">
        <f t="shared" si="299"/>
        <v>0</v>
      </c>
      <c r="WY199" s="1">
        <f t="shared" si="249"/>
        <v>0</v>
      </c>
      <c r="XB199" s="1">
        <f t="shared" si="300"/>
        <v>0</v>
      </c>
      <c r="XG199" s="1">
        <f t="shared" si="250"/>
        <v>0</v>
      </c>
      <c r="XI199" s="1">
        <v>1</v>
      </c>
      <c r="XK199" s="108"/>
      <c r="XL199" s="1">
        <f t="shared" si="251"/>
        <v>0</v>
      </c>
      <c r="XM199" s="1">
        <f t="shared" si="252"/>
        <v>0</v>
      </c>
      <c r="XN199" s="1">
        <f t="shared" si="301"/>
        <v>0</v>
      </c>
      <c r="XO199" s="1">
        <f t="shared" si="253"/>
        <v>0</v>
      </c>
      <c r="XP199" s="1">
        <f t="shared" si="302"/>
        <v>0</v>
      </c>
      <c r="XQ199" s="1">
        <f t="shared" si="254"/>
        <v>0</v>
      </c>
      <c r="XR199" s="1">
        <f t="shared" si="255"/>
        <v>0</v>
      </c>
      <c r="XS199" s="1">
        <f t="shared" si="234"/>
        <v>0</v>
      </c>
      <c r="XT199" s="1">
        <f t="shared" si="303"/>
        <v>0</v>
      </c>
      <c r="XU199" s="1">
        <f t="shared" si="256"/>
        <v>0</v>
      </c>
      <c r="XV199" s="1">
        <f t="shared" si="257"/>
        <v>0</v>
      </c>
      <c r="XW199" s="1">
        <f t="shared" si="258"/>
        <v>0</v>
      </c>
      <c r="XX199" s="1">
        <f t="shared" si="259"/>
        <v>0</v>
      </c>
      <c r="XY199" s="1">
        <f t="shared" si="260"/>
        <v>0</v>
      </c>
      <c r="XZ199" s="1">
        <f t="shared" si="261"/>
        <v>0</v>
      </c>
      <c r="YA199" s="1">
        <f t="shared" si="262"/>
        <v>0</v>
      </c>
      <c r="YB199" s="1">
        <f t="shared" si="263"/>
        <v>0</v>
      </c>
      <c r="YC199" s="1">
        <f t="shared" si="264"/>
        <v>1</v>
      </c>
      <c r="YD199" s="132"/>
      <c r="YE199" s="133">
        <f t="shared" si="237"/>
        <v>1</v>
      </c>
      <c r="YF199" s="133">
        <f t="shared" si="265"/>
        <v>85000</v>
      </c>
      <c r="YG199" s="130">
        <v>1</v>
      </c>
      <c r="YH199" s="130">
        <f t="shared" si="266"/>
        <v>85000</v>
      </c>
      <c r="YI199" s="129">
        <v>1</v>
      </c>
      <c r="YJ199" s="128">
        <f t="shared" si="267"/>
        <v>85000</v>
      </c>
      <c r="YK199" s="177"/>
      <c r="YL199">
        <v>1</v>
      </c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>
        <f t="shared" si="304"/>
        <v>0</v>
      </c>
      <c r="ACD199" s="25" t="e">
        <f t="shared" si="236"/>
        <v>#DIV/0!</v>
      </c>
      <c r="ACE199" s="11">
        <f t="shared" si="268"/>
        <v>1</v>
      </c>
      <c r="ACF199" s="11">
        <f t="shared" si="269"/>
        <v>85000</v>
      </c>
      <c r="ACG199" s="1">
        <v>5</v>
      </c>
      <c r="ACH199" s="1">
        <v>1</v>
      </c>
      <c r="ACI199" s="11">
        <f t="shared" si="270"/>
        <v>85000</v>
      </c>
      <c r="ACJ199" s="45">
        <v>1</v>
      </c>
      <c r="ACK199" s="13">
        <f t="shared" si="271"/>
        <v>85000</v>
      </c>
      <c r="ACL199">
        <v>1</v>
      </c>
      <c r="ACM199" s="25">
        <f t="shared" si="305"/>
        <v>85000</v>
      </c>
      <c r="ACN199" s="11">
        <f t="shared" si="306"/>
        <v>85000</v>
      </c>
      <c r="ACO199" s="65"/>
      <c r="ACR199" s="39" t="s">
        <v>407</v>
      </c>
      <c r="ACZ199" s="1" t="s">
        <v>259</v>
      </c>
      <c r="ADD199" s="1" t="s">
        <v>189</v>
      </c>
      <c r="ADU199" s="1">
        <v>2</v>
      </c>
      <c r="AFL199" s="1">
        <v>1</v>
      </c>
      <c r="AGJ199" s="1">
        <v>85000</v>
      </c>
      <c r="AGK199" s="11">
        <f t="shared" si="235"/>
        <v>0</v>
      </c>
      <c r="AHH199" s="1">
        <v>85000</v>
      </c>
      <c r="AII199" s="1">
        <v>1</v>
      </c>
      <c r="AIJ199" s="1">
        <v>1</v>
      </c>
      <c r="AIW199" s="11"/>
      <c r="AIX199" s="11"/>
      <c r="AIZ199" s="11"/>
      <c r="AJA199" s="1">
        <v>85000</v>
      </c>
      <c r="AJB199" s="1">
        <v>1</v>
      </c>
      <c r="AJC199" s="1">
        <v>1</v>
      </c>
      <c r="AJD199" s="1">
        <v>100</v>
      </c>
      <c r="AJE199" s="45"/>
      <c r="AJF199" s="381">
        <v>85000</v>
      </c>
      <c r="AJG199" s="11">
        <f t="shared" si="272"/>
        <v>85000</v>
      </c>
      <c r="AJH199" s="60"/>
      <c r="AJI199" s="12"/>
      <c r="AJU199" s="1">
        <f t="shared" si="307"/>
        <v>0</v>
      </c>
      <c r="AJX199" s="1">
        <f t="shared" si="308"/>
        <v>0</v>
      </c>
      <c r="AJY199" s="60"/>
      <c r="AJZ199" s="1" t="s">
        <v>260</v>
      </c>
      <c r="AKA199" s="1" t="s">
        <v>260</v>
      </c>
      <c r="AKB199" s="1" t="s">
        <v>261</v>
      </c>
      <c r="AKC199" s="1" t="s">
        <v>260</v>
      </c>
      <c r="AKD199" s="1" t="s">
        <v>260</v>
      </c>
      <c r="AKE199" s="1" t="s">
        <v>260</v>
      </c>
      <c r="AKF199" s="1" t="s">
        <v>260</v>
      </c>
      <c r="AKG199" s="1" t="s">
        <v>260</v>
      </c>
      <c r="AKH199" s="1" t="s">
        <v>262</v>
      </c>
      <c r="AKI199" s="1" t="s">
        <v>260</v>
      </c>
      <c r="AKJ199" s="1" t="s">
        <v>260</v>
      </c>
      <c r="AKK199" s="1" t="s">
        <v>260</v>
      </c>
      <c r="AKL199" s="1" t="s">
        <v>260</v>
      </c>
      <c r="AKM199" s="1" t="s">
        <v>260</v>
      </c>
      <c r="AKN199" s="1" t="s">
        <v>260</v>
      </c>
      <c r="AKO199" s="1" t="s">
        <v>260</v>
      </c>
      <c r="AKP199" s="1" t="s">
        <v>263</v>
      </c>
      <c r="AKQ199" s="1" t="s">
        <v>260</v>
      </c>
      <c r="AKR199" s="1" t="s">
        <v>260</v>
      </c>
      <c r="AKS199" s="1" t="s">
        <v>260</v>
      </c>
      <c r="AKT199" s="1" t="s">
        <v>260</v>
      </c>
      <c r="AKU199" s="1" t="s">
        <v>260</v>
      </c>
      <c r="AKV199" s="1" t="s">
        <v>260</v>
      </c>
      <c r="AKW199" s="1" t="s">
        <v>260</v>
      </c>
      <c r="AKX199" s="1" t="s">
        <v>260</v>
      </c>
      <c r="AKY199" s="1" t="s">
        <v>260</v>
      </c>
      <c r="AKZ199" s="1" t="s">
        <v>260</v>
      </c>
      <c r="ALA199" s="1" t="s">
        <v>260</v>
      </c>
      <c r="ALB199" s="1" t="s">
        <v>260</v>
      </c>
      <c r="ALC199" s="1" t="s">
        <v>260</v>
      </c>
      <c r="ALD199" s="1" t="s">
        <v>260</v>
      </c>
      <c r="ALE199" s="1" t="s">
        <v>260</v>
      </c>
      <c r="ALF199" s="1" t="s">
        <v>260</v>
      </c>
      <c r="ALG199" s="1" t="s">
        <v>260</v>
      </c>
      <c r="ALH199" s="1" t="s">
        <v>260</v>
      </c>
      <c r="ALI199" s="1" t="s">
        <v>260</v>
      </c>
      <c r="ALJ199" s="1" t="s">
        <v>260</v>
      </c>
      <c r="ALL199" s="11" t="e">
        <f t="shared" si="309"/>
        <v>#DIV/0!</v>
      </c>
      <c r="ALM199" s="28">
        <v>85000</v>
      </c>
      <c r="ALS199" s="60"/>
      <c r="ALT199" s="1">
        <v>1</v>
      </c>
      <c r="AMB199" s="1">
        <v>1</v>
      </c>
      <c r="AMH199" s="403"/>
    </row>
    <row r="200" spans="1:1022" s="1" customFormat="1" ht="15" customHeight="1" x14ac:dyDescent="0.25">
      <c r="A200" s="268"/>
      <c r="B200" s="113">
        <v>198</v>
      </c>
      <c r="C200" s="304" t="s">
        <v>810</v>
      </c>
      <c r="D200" s="304" t="s">
        <v>878</v>
      </c>
      <c r="E200" s="1">
        <v>2005</v>
      </c>
      <c r="F200" s="1">
        <v>1</v>
      </c>
      <c r="G200" s="1">
        <v>1</v>
      </c>
      <c r="J200" s="1">
        <v>1</v>
      </c>
      <c r="K200" s="1">
        <v>1997</v>
      </c>
      <c r="L200" s="1">
        <v>2002</v>
      </c>
      <c r="M200" s="1">
        <v>1</v>
      </c>
      <c r="AA200" s="1">
        <v>1</v>
      </c>
      <c r="AB200" s="1">
        <v>1</v>
      </c>
      <c r="AC200" s="1">
        <v>1</v>
      </c>
      <c r="AD200" s="1">
        <v>1</v>
      </c>
      <c r="AE200" s="1">
        <v>1</v>
      </c>
      <c r="AF200" s="1">
        <v>1</v>
      </c>
      <c r="AW200" s="1">
        <v>1</v>
      </c>
      <c r="AY200" s="1">
        <v>1</v>
      </c>
      <c r="BA200" s="1">
        <v>1</v>
      </c>
      <c r="BB200" s="1">
        <v>13</v>
      </c>
      <c r="BE200" s="1">
        <v>1</v>
      </c>
      <c r="BG200" s="1">
        <v>3</v>
      </c>
      <c r="CG200" s="1">
        <v>1</v>
      </c>
      <c r="CH200" s="246"/>
      <c r="CP200" s="1">
        <f t="shared" si="273"/>
        <v>0</v>
      </c>
      <c r="CS200" s="1">
        <f t="shared" si="238"/>
        <v>0</v>
      </c>
      <c r="DO200" s="1">
        <f t="shared" si="274"/>
        <v>0</v>
      </c>
      <c r="DX200" s="1">
        <f t="shared" si="275"/>
        <v>0</v>
      </c>
      <c r="EE200" s="1">
        <f t="shared" si="276"/>
        <v>0</v>
      </c>
      <c r="EH200" s="1">
        <f t="shared" si="277"/>
        <v>0</v>
      </c>
      <c r="FF200" s="116"/>
      <c r="GP200" s="1">
        <f t="shared" si="239"/>
        <v>0</v>
      </c>
      <c r="GY200" s="1">
        <f t="shared" si="278"/>
        <v>0</v>
      </c>
      <c r="HC200" s="1">
        <f t="shared" si="279"/>
        <v>0</v>
      </c>
      <c r="HS200" s="1">
        <f t="shared" si="280"/>
        <v>0</v>
      </c>
      <c r="HX200" s="1">
        <f t="shared" si="240"/>
        <v>0</v>
      </c>
      <c r="ID200" s="1">
        <f t="shared" si="241"/>
        <v>0</v>
      </c>
      <c r="IN200" s="1">
        <f t="shared" si="281"/>
        <v>0</v>
      </c>
      <c r="IW200" s="1">
        <f t="shared" si="282"/>
        <v>0</v>
      </c>
      <c r="IZ200" s="1">
        <f t="shared" si="242"/>
        <v>0</v>
      </c>
      <c r="JJ200" s="1">
        <f t="shared" si="243"/>
        <v>0</v>
      </c>
      <c r="JV200" s="1">
        <f t="shared" si="283"/>
        <v>0</v>
      </c>
      <c r="KB200" s="1">
        <f t="shared" si="284"/>
        <v>0</v>
      </c>
      <c r="LG200" s="1">
        <f t="shared" si="244"/>
        <v>0</v>
      </c>
      <c r="LT200" s="1">
        <f t="shared" si="285"/>
        <v>0</v>
      </c>
      <c r="MA200" s="1">
        <f t="shared" si="286"/>
        <v>0</v>
      </c>
      <c r="MF200" s="1">
        <f t="shared" si="287"/>
        <v>0</v>
      </c>
      <c r="MM200" s="1">
        <f t="shared" si="288"/>
        <v>0</v>
      </c>
      <c r="MS200" s="1">
        <f t="shared" si="289"/>
        <v>0</v>
      </c>
      <c r="MU200" s="115"/>
      <c r="OI200" s="120"/>
      <c r="PD200" s="1">
        <f t="shared" si="245"/>
        <v>0</v>
      </c>
      <c r="QF200" s="1">
        <f t="shared" si="290"/>
        <v>0</v>
      </c>
      <c r="QY200" s="1">
        <f t="shared" si="291"/>
        <v>0</v>
      </c>
      <c r="RK200" s="1">
        <f t="shared" si="292"/>
        <v>0</v>
      </c>
      <c r="SA200" s="1">
        <f t="shared" si="293"/>
        <v>0</v>
      </c>
      <c r="SG200" s="1">
        <f t="shared" si="294"/>
        <v>0</v>
      </c>
      <c r="SO200" s="1">
        <f t="shared" si="295"/>
        <v>0</v>
      </c>
      <c r="TB200" s="1">
        <f t="shared" si="296"/>
        <v>0</v>
      </c>
      <c r="TS200" s="1">
        <f t="shared" si="246"/>
        <v>0</v>
      </c>
      <c r="UD200" s="1">
        <f t="shared" si="247"/>
        <v>0</v>
      </c>
      <c r="UG200" s="1">
        <f t="shared" si="248"/>
        <v>0</v>
      </c>
      <c r="UQ200" s="1">
        <f t="shared" si="297"/>
        <v>0</v>
      </c>
      <c r="VA200" s="1">
        <f t="shared" si="298"/>
        <v>0</v>
      </c>
      <c r="VG200" s="1">
        <f t="shared" si="299"/>
        <v>0</v>
      </c>
      <c r="WY200" s="1">
        <f t="shared" si="249"/>
        <v>0</v>
      </c>
      <c r="XB200" s="1">
        <f t="shared" si="300"/>
        <v>0</v>
      </c>
      <c r="XG200" s="1">
        <f t="shared" si="250"/>
        <v>0</v>
      </c>
      <c r="XI200" s="1">
        <v>1</v>
      </c>
      <c r="XK200" s="108"/>
      <c r="XL200" s="1">
        <f t="shared" si="251"/>
        <v>0</v>
      </c>
      <c r="XM200" s="1">
        <f t="shared" si="252"/>
        <v>0</v>
      </c>
      <c r="XN200" s="1">
        <f t="shared" si="301"/>
        <v>0</v>
      </c>
      <c r="XO200" s="1">
        <f t="shared" si="253"/>
        <v>0</v>
      </c>
      <c r="XP200" s="1">
        <f t="shared" si="302"/>
        <v>0</v>
      </c>
      <c r="XQ200" s="1">
        <f t="shared" si="254"/>
        <v>0</v>
      </c>
      <c r="XR200" s="1">
        <f t="shared" si="255"/>
        <v>0</v>
      </c>
      <c r="XS200" s="1">
        <f t="shared" si="234"/>
        <v>0</v>
      </c>
      <c r="XT200" s="1">
        <f t="shared" si="303"/>
        <v>0</v>
      </c>
      <c r="XU200" s="1">
        <f t="shared" si="256"/>
        <v>0</v>
      </c>
      <c r="XV200" s="1">
        <f t="shared" si="257"/>
        <v>0</v>
      </c>
      <c r="XW200" s="1">
        <f t="shared" si="258"/>
        <v>0</v>
      </c>
      <c r="XX200" s="1">
        <f t="shared" si="259"/>
        <v>0</v>
      </c>
      <c r="XY200" s="1">
        <f t="shared" si="260"/>
        <v>0</v>
      </c>
      <c r="XZ200" s="1">
        <f t="shared" si="261"/>
        <v>0</v>
      </c>
      <c r="YA200" s="1">
        <f t="shared" si="262"/>
        <v>0</v>
      </c>
      <c r="YB200" s="1">
        <f t="shared" si="263"/>
        <v>0</v>
      </c>
      <c r="YC200" s="1">
        <f t="shared" si="264"/>
        <v>1</v>
      </c>
      <c r="YD200" s="132"/>
      <c r="YE200" s="133">
        <f t="shared" si="237"/>
        <v>1</v>
      </c>
      <c r="YF200" s="133">
        <f t="shared" si="265"/>
        <v>120000</v>
      </c>
      <c r="YG200" s="130">
        <v>1</v>
      </c>
      <c r="YH200" s="130">
        <f t="shared" si="266"/>
        <v>120000</v>
      </c>
      <c r="YI200" s="129">
        <v>1</v>
      </c>
      <c r="YJ200" s="128">
        <f t="shared" si="267"/>
        <v>120000</v>
      </c>
      <c r="YK200" s="177"/>
      <c r="YL200">
        <v>1</v>
      </c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>
        <f t="shared" si="304"/>
        <v>0</v>
      </c>
      <c r="ACD200" s="25" t="e">
        <f t="shared" si="236"/>
        <v>#DIV/0!</v>
      </c>
      <c r="ACE200" s="11">
        <f t="shared" si="268"/>
        <v>1</v>
      </c>
      <c r="ACF200" s="11">
        <f t="shared" si="269"/>
        <v>120000</v>
      </c>
      <c r="ACG200" s="1">
        <v>5</v>
      </c>
      <c r="ACH200" s="1">
        <v>1</v>
      </c>
      <c r="ACI200" s="11">
        <f t="shared" si="270"/>
        <v>120000</v>
      </c>
      <c r="ACJ200" s="45">
        <v>1</v>
      </c>
      <c r="ACK200" s="13">
        <f t="shared" si="271"/>
        <v>120000</v>
      </c>
      <c r="ACL200">
        <v>1</v>
      </c>
      <c r="ACM200" s="25">
        <f t="shared" si="305"/>
        <v>120000</v>
      </c>
      <c r="ACN200" s="11">
        <f t="shared" si="306"/>
        <v>120000</v>
      </c>
      <c r="ACO200" s="65"/>
      <c r="ACR200" s="39" t="s">
        <v>407</v>
      </c>
      <c r="ACZ200" s="1" t="s">
        <v>259</v>
      </c>
      <c r="ADD200" s="1" t="s">
        <v>189</v>
      </c>
      <c r="ADU200" s="1">
        <v>2</v>
      </c>
      <c r="AFL200" s="1">
        <v>1</v>
      </c>
      <c r="AGJ200" s="1">
        <v>120000</v>
      </c>
      <c r="AGK200" s="11">
        <f t="shared" si="235"/>
        <v>0</v>
      </c>
      <c r="AHH200" s="1">
        <v>120000</v>
      </c>
      <c r="AII200" s="1">
        <v>2</v>
      </c>
      <c r="AIJ200" s="1">
        <v>1</v>
      </c>
      <c r="AIW200" s="11"/>
      <c r="AIX200" s="11"/>
      <c r="AIZ200" s="11"/>
      <c r="AJA200" s="1">
        <v>120000</v>
      </c>
      <c r="AJB200" s="1">
        <v>1</v>
      </c>
      <c r="AJC200" s="1">
        <v>1</v>
      </c>
      <c r="AJD200" s="1">
        <v>100</v>
      </c>
      <c r="AJE200" s="45"/>
      <c r="AJF200" s="381">
        <v>120000</v>
      </c>
      <c r="AJG200" s="11">
        <f t="shared" si="272"/>
        <v>120000</v>
      </c>
      <c r="AJH200" s="60"/>
      <c r="AJI200" s="12"/>
      <c r="AJU200" s="1">
        <f t="shared" si="307"/>
        <v>0</v>
      </c>
      <c r="AJX200" s="1">
        <f t="shared" si="308"/>
        <v>0</v>
      </c>
      <c r="AJY200" s="60"/>
      <c r="AJZ200" s="1" t="s">
        <v>260</v>
      </c>
      <c r="AKA200" s="1" t="s">
        <v>260</v>
      </c>
      <c r="AKB200" s="1" t="s">
        <v>261</v>
      </c>
      <c r="AKC200" s="1" t="s">
        <v>260</v>
      </c>
      <c r="AKD200" s="1" t="s">
        <v>260</v>
      </c>
      <c r="AKE200" s="1" t="s">
        <v>260</v>
      </c>
      <c r="AKF200" s="1" t="s">
        <v>260</v>
      </c>
      <c r="AKG200" s="1" t="s">
        <v>260</v>
      </c>
      <c r="AKH200" s="1" t="s">
        <v>262</v>
      </c>
      <c r="AKI200" s="1" t="s">
        <v>260</v>
      </c>
      <c r="AKJ200" s="1" t="s">
        <v>260</v>
      </c>
      <c r="AKK200" s="1" t="s">
        <v>260</v>
      </c>
      <c r="AKL200" s="1" t="s">
        <v>260</v>
      </c>
      <c r="AKM200" s="1" t="s">
        <v>260</v>
      </c>
      <c r="AKN200" s="1" t="s">
        <v>260</v>
      </c>
      <c r="AKO200" s="1" t="s">
        <v>260</v>
      </c>
      <c r="AKP200" s="1" t="s">
        <v>263</v>
      </c>
      <c r="AKQ200" s="1" t="s">
        <v>260</v>
      </c>
      <c r="AKR200" s="1" t="s">
        <v>260</v>
      </c>
      <c r="AKS200" s="1" t="s">
        <v>260</v>
      </c>
      <c r="AKT200" s="1" t="s">
        <v>260</v>
      </c>
      <c r="AKU200" s="1" t="s">
        <v>260</v>
      </c>
      <c r="AKV200" s="1" t="s">
        <v>260</v>
      </c>
      <c r="AKW200" s="1" t="s">
        <v>260</v>
      </c>
      <c r="AKX200" s="1" t="s">
        <v>260</v>
      </c>
      <c r="AKY200" s="1" t="s">
        <v>260</v>
      </c>
      <c r="AKZ200" s="1" t="s">
        <v>260</v>
      </c>
      <c r="ALA200" s="1" t="s">
        <v>260</v>
      </c>
      <c r="ALB200" s="1" t="s">
        <v>260</v>
      </c>
      <c r="ALC200" s="1" t="s">
        <v>260</v>
      </c>
      <c r="ALD200" s="1" t="s">
        <v>260</v>
      </c>
      <c r="ALE200" s="1" t="s">
        <v>260</v>
      </c>
      <c r="ALF200" s="1" t="s">
        <v>260</v>
      </c>
      <c r="ALG200" s="1" t="s">
        <v>260</v>
      </c>
      <c r="ALH200" s="1" t="s">
        <v>260</v>
      </c>
      <c r="ALI200" s="1" t="s">
        <v>260</v>
      </c>
      <c r="ALJ200" s="1" t="s">
        <v>260</v>
      </c>
      <c r="ALL200" s="11" t="e">
        <f t="shared" si="309"/>
        <v>#DIV/0!</v>
      </c>
      <c r="ALM200" s="28">
        <v>120000</v>
      </c>
      <c r="ALS200" s="60"/>
      <c r="ALT200" s="1">
        <v>1</v>
      </c>
      <c r="AMB200" s="1">
        <v>1</v>
      </c>
      <c r="AMH200" s="403"/>
    </row>
    <row r="201" spans="1:1022" s="1" customFormat="1" ht="15" customHeight="1" x14ac:dyDescent="0.25">
      <c r="A201" s="268"/>
      <c r="B201" s="113">
        <v>199</v>
      </c>
      <c r="C201" s="304" t="s">
        <v>810</v>
      </c>
      <c r="D201" s="304" t="s">
        <v>879</v>
      </c>
      <c r="E201" s="1">
        <v>2005</v>
      </c>
      <c r="F201" s="1">
        <v>1</v>
      </c>
      <c r="G201" s="1">
        <v>1</v>
      </c>
      <c r="J201" s="1">
        <v>1</v>
      </c>
      <c r="K201" s="1">
        <v>1997</v>
      </c>
      <c r="L201" s="1">
        <v>2000</v>
      </c>
      <c r="M201" s="1">
        <v>1</v>
      </c>
      <c r="AA201" s="1">
        <v>1</v>
      </c>
      <c r="AB201" s="1">
        <v>1</v>
      </c>
      <c r="AC201" s="1">
        <v>1</v>
      </c>
      <c r="AD201" s="1">
        <v>1</v>
      </c>
      <c r="AW201" s="1">
        <v>1</v>
      </c>
      <c r="AY201" s="1">
        <v>1</v>
      </c>
      <c r="BA201" s="1">
        <v>1</v>
      </c>
      <c r="BB201" s="1">
        <v>13</v>
      </c>
      <c r="BE201" s="1">
        <v>1</v>
      </c>
      <c r="CF201" s="1">
        <v>1</v>
      </c>
      <c r="CG201" s="1">
        <v>1</v>
      </c>
      <c r="CH201" s="246"/>
      <c r="CP201" s="1">
        <f t="shared" si="273"/>
        <v>0</v>
      </c>
      <c r="CS201" s="1">
        <f t="shared" si="238"/>
        <v>0</v>
      </c>
      <c r="DO201" s="1">
        <f t="shared" si="274"/>
        <v>0</v>
      </c>
      <c r="DX201" s="1">
        <f t="shared" si="275"/>
        <v>0</v>
      </c>
      <c r="EE201" s="1">
        <f t="shared" si="276"/>
        <v>0</v>
      </c>
      <c r="EH201" s="1">
        <f t="shared" si="277"/>
        <v>0</v>
      </c>
      <c r="FF201" s="116"/>
      <c r="GP201" s="1">
        <f t="shared" si="239"/>
        <v>0</v>
      </c>
      <c r="GY201" s="1">
        <f t="shared" si="278"/>
        <v>0</v>
      </c>
      <c r="HC201" s="1">
        <f t="shared" si="279"/>
        <v>0</v>
      </c>
      <c r="HS201" s="1">
        <f t="shared" si="280"/>
        <v>0</v>
      </c>
      <c r="HX201" s="1">
        <f t="shared" si="240"/>
        <v>0</v>
      </c>
      <c r="ID201" s="1">
        <f t="shared" si="241"/>
        <v>0</v>
      </c>
      <c r="IN201" s="1">
        <f t="shared" si="281"/>
        <v>0</v>
      </c>
      <c r="IW201" s="1">
        <f t="shared" si="282"/>
        <v>0</v>
      </c>
      <c r="IZ201" s="1">
        <f t="shared" si="242"/>
        <v>0</v>
      </c>
      <c r="JJ201" s="1">
        <f t="shared" si="243"/>
        <v>0</v>
      </c>
      <c r="JV201" s="1">
        <f t="shared" si="283"/>
        <v>0</v>
      </c>
      <c r="KB201" s="1">
        <f t="shared" si="284"/>
        <v>0</v>
      </c>
      <c r="LG201" s="1">
        <f t="shared" si="244"/>
        <v>0</v>
      </c>
      <c r="LT201" s="1">
        <f t="shared" si="285"/>
        <v>0</v>
      </c>
      <c r="MA201" s="1">
        <f t="shared" si="286"/>
        <v>0</v>
      </c>
      <c r="MF201" s="1">
        <f t="shared" si="287"/>
        <v>0</v>
      </c>
      <c r="MM201" s="1">
        <f t="shared" si="288"/>
        <v>0</v>
      </c>
      <c r="MS201" s="1">
        <f t="shared" si="289"/>
        <v>0</v>
      </c>
      <c r="MU201" s="115"/>
      <c r="OI201" s="120"/>
      <c r="PD201" s="1">
        <f t="shared" si="245"/>
        <v>0</v>
      </c>
      <c r="QF201" s="1">
        <f t="shared" si="290"/>
        <v>0</v>
      </c>
      <c r="QY201" s="1">
        <f t="shared" si="291"/>
        <v>0</v>
      </c>
      <c r="RK201" s="1">
        <f t="shared" si="292"/>
        <v>0</v>
      </c>
      <c r="SA201" s="1">
        <f t="shared" si="293"/>
        <v>0</v>
      </c>
      <c r="SG201" s="1">
        <f t="shared" si="294"/>
        <v>0</v>
      </c>
      <c r="SO201" s="1">
        <f t="shared" si="295"/>
        <v>0</v>
      </c>
      <c r="TB201" s="1">
        <f t="shared" si="296"/>
        <v>0</v>
      </c>
      <c r="TS201" s="1">
        <f t="shared" si="246"/>
        <v>0</v>
      </c>
      <c r="UD201" s="1">
        <f t="shared" si="247"/>
        <v>0</v>
      </c>
      <c r="UG201" s="1">
        <f t="shared" si="248"/>
        <v>0</v>
      </c>
      <c r="UQ201" s="1">
        <f t="shared" si="297"/>
        <v>0</v>
      </c>
      <c r="VA201" s="1">
        <f t="shared" si="298"/>
        <v>0</v>
      </c>
      <c r="VG201" s="1">
        <f t="shared" si="299"/>
        <v>0</v>
      </c>
      <c r="WY201" s="1">
        <f t="shared" si="249"/>
        <v>0</v>
      </c>
      <c r="XB201" s="1">
        <f t="shared" si="300"/>
        <v>0</v>
      </c>
      <c r="XG201" s="1">
        <f t="shared" si="250"/>
        <v>0</v>
      </c>
      <c r="XI201" s="1">
        <v>1</v>
      </c>
      <c r="XK201" s="108"/>
      <c r="XL201" s="1">
        <f t="shared" si="251"/>
        <v>0</v>
      </c>
      <c r="XM201" s="1">
        <f t="shared" si="252"/>
        <v>0</v>
      </c>
      <c r="XN201" s="1">
        <f t="shared" si="301"/>
        <v>0</v>
      </c>
      <c r="XO201" s="1">
        <f t="shared" si="253"/>
        <v>0</v>
      </c>
      <c r="XP201" s="1">
        <f t="shared" si="302"/>
        <v>0</v>
      </c>
      <c r="XQ201" s="1">
        <f t="shared" si="254"/>
        <v>0</v>
      </c>
      <c r="XR201" s="1">
        <f t="shared" si="255"/>
        <v>0</v>
      </c>
      <c r="XS201" s="1">
        <f t="shared" ref="XS201:XS264" si="310">SUM(XB201+VG201+UQ201+SZ201+SG201+QY201+KB201+GY201+EE201)</f>
        <v>0</v>
      </c>
      <c r="XT201" s="1">
        <f t="shared" si="303"/>
        <v>0</v>
      </c>
      <c r="XU201" s="1">
        <f t="shared" si="256"/>
        <v>0</v>
      </c>
      <c r="XV201" s="1">
        <f t="shared" si="257"/>
        <v>0</v>
      </c>
      <c r="XW201" s="1">
        <f t="shared" si="258"/>
        <v>0</v>
      </c>
      <c r="XX201" s="1">
        <f t="shared" si="259"/>
        <v>0</v>
      </c>
      <c r="XY201" s="1">
        <f t="shared" si="260"/>
        <v>0</v>
      </c>
      <c r="XZ201" s="1">
        <f t="shared" si="261"/>
        <v>0</v>
      </c>
      <c r="YA201" s="1">
        <f t="shared" si="262"/>
        <v>0</v>
      </c>
      <c r="YB201" s="1">
        <f t="shared" si="263"/>
        <v>0</v>
      </c>
      <c r="YC201" s="1">
        <f t="shared" si="264"/>
        <v>1</v>
      </c>
      <c r="YD201" s="132"/>
      <c r="YE201" s="133">
        <f t="shared" si="237"/>
        <v>1</v>
      </c>
      <c r="YF201" s="133">
        <f t="shared" si="265"/>
        <v>53000</v>
      </c>
      <c r="YG201" s="130">
        <v>1</v>
      </c>
      <c r="YH201" s="130">
        <f t="shared" si="266"/>
        <v>53000</v>
      </c>
      <c r="YI201" s="129">
        <v>1</v>
      </c>
      <c r="YJ201" s="128">
        <f t="shared" si="267"/>
        <v>53000</v>
      </c>
      <c r="YK201" s="177"/>
      <c r="YL201">
        <v>1</v>
      </c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>
        <f t="shared" si="304"/>
        <v>0</v>
      </c>
      <c r="ACD201" s="25" t="e">
        <f t="shared" si="236"/>
        <v>#DIV/0!</v>
      </c>
      <c r="ACE201" s="11">
        <f t="shared" si="268"/>
        <v>1</v>
      </c>
      <c r="ACF201" s="11">
        <f t="shared" si="269"/>
        <v>53000</v>
      </c>
      <c r="ACG201" s="1">
        <v>5</v>
      </c>
      <c r="ACH201" s="1">
        <v>1</v>
      </c>
      <c r="ACI201" s="11">
        <f t="shared" si="270"/>
        <v>53000</v>
      </c>
      <c r="ACJ201" s="45">
        <v>1</v>
      </c>
      <c r="ACK201" s="13">
        <f t="shared" si="271"/>
        <v>53000</v>
      </c>
      <c r="ACL201">
        <v>1</v>
      </c>
      <c r="ACM201" s="25">
        <f t="shared" si="305"/>
        <v>53000</v>
      </c>
      <c r="ACN201" s="11">
        <f t="shared" si="306"/>
        <v>53000</v>
      </c>
      <c r="ACO201" s="65"/>
      <c r="ACR201" s="39" t="s">
        <v>407</v>
      </c>
      <c r="ACZ201" s="1" t="s">
        <v>259</v>
      </c>
      <c r="ADD201" s="1" t="s">
        <v>189</v>
      </c>
      <c r="ADU201" s="1">
        <v>2</v>
      </c>
      <c r="AFL201" s="1">
        <v>1</v>
      </c>
      <c r="AGJ201" s="1">
        <v>53000</v>
      </c>
      <c r="AGK201" s="11">
        <f t="shared" si="235"/>
        <v>0</v>
      </c>
      <c r="AHH201" s="1">
        <v>53000</v>
      </c>
      <c r="AII201" s="1">
        <v>1</v>
      </c>
      <c r="AIJ201" s="1">
        <v>1</v>
      </c>
      <c r="AIW201" s="11"/>
      <c r="AIX201" s="11"/>
      <c r="AIZ201" s="11"/>
      <c r="AJA201" s="1">
        <v>53000</v>
      </c>
      <c r="AJB201" s="1">
        <v>1</v>
      </c>
      <c r="AJC201" s="1">
        <v>1</v>
      </c>
      <c r="AJD201" s="1">
        <v>100</v>
      </c>
      <c r="AJE201" s="45"/>
      <c r="AJF201" s="381">
        <v>53000</v>
      </c>
      <c r="AJG201" s="11">
        <f t="shared" si="272"/>
        <v>53000</v>
      </c>
      <c r="AJH201" s="60"/>
      <c r="AJI201" s="12"/>
      <c r="AJU201" s="1">
        <f t="shared" si="307"/>
        <v>0</v>
      </c>
      <c r="AJX201" s="1">
        <f t="shared" si="308"/>
        <v>0</v>
      </c>
      <c r="AJY201" s="60"/>
      <c r="AJZ201" s="1" t="s">
        <v>260</v>
      </c>
      <c r="AKA201" s="1" t="s">
        <v>260</v>
      </c>
      <c r="AKB201" s="1" t="s">
        <v>261</v>
      </c>
      <c r="AKC201" s="1" t="s">
        <v>260</v>
      </c>
      <c r="AKD201" s="1" t="s">
        <v>260</v>
      </c>
      <c r="AKE201" s="1" t="s">
        <v>260</v>
      </c>
      <c r="AKF201" s="1" t="s">
        <v>260</v>
      </c>
      <c r="AKG201" s="1" t="s">
        <v>260</v>
      </c>
      <c r="AKH201" s="1" t="s">
        <v>262</v>
      </c>
      <c r="AKI201" s="1" t="s">
        <v>260</v>
      </c>
      <c r="AKJ201" s="1" t="s">
        <v>260</v>
      </c>
      <c r="AKK201" s="1" t="s">
        <v>260</v>
      </c>
      <c r="AKL201" s="1" t="s">
        <v>260</v>
      </c>
      <c r="AKM201" s="1" t="s">
        <v>260</v>
      </c>
      <c r="AKN201" s="1" t="s">
        <v>260</v>
      </c>
      <c r="AKO201" s="1" t="s">
        <v>260</v>
      </c>
      <c r="AKP201" s="1" t="s">
        <v>263</v>
      </c>
      <c r="AKQ201" s="1" t="s">
        <v>260</v>
      </c>
      <c r="AKR201" s="1" t="s">
        <v>260</v>
      </c>
      <c r="AKS201" s="1" t="s">
        <v>260</v>
      </c>
      <c r="AKT201" s="1" t="s">
        <v>260</v>
      </c>
      <c r="AKU201" s="1" t="s">
        <v>260</v>
      </c>
      <c r="AKV201" s="1" t="s">
        <v>260</v>
      </c>
      <c r="AKW201" s="1" t="s">
        <v>260</v>
      </c>
      <c r="AKX201" s="1" t="s">
        <v>260</v>
      </c>
      <c r="AKY201" s="1" t="s">
        <v>260</v>
      </c>
      <c r="AKZ201" s="1" t="s">
        <v>260</v>
      </c>
      <c r="ALA201" s="1" t="s">
        <v>260</v>
      </c>
      <c r="ALB201" s="1" t="s">
        <v>260</v>
      </c>
      <c r="ALC201" s="1" t="s">
        <v>260</v>
      </c>
      <c r="ALD201" s="1" t="s">
        <v>260</v>
      </c>
      <c r="ALE201" s="1" t="s">
        <v>260</v>
      </c>
      <c r="ALF201" s="1" t="s">
        <v>260</v>
      </c>
      <c r="ALG201" s="1" t="s">
        <v>260</v>
      </c>
      <c r="ALH201" s="1" t="s">
        <v>260</v>
      </c>
      <c r="ALI201" s="1" t="s">
        <v>260</v>
      </c>
      <c r="ALJ201" s="1" t="s">
        <v>260</v>
      </c>
      <c r="ALL201" s="11" t="e">
        <f t="shared" si="309"/>
        <v>#DIV/0!</v>
      </c>
      <c r="ALM201" s="28">
        <v>53000</v>
      </c>
      <c r="ALS201" s="60"/>
      <c r="ALT201" s="1">
        <v>1</v>
      </c>
      <c r="AMB201" s="1">
        <v>1</v>
      </c>
      <c r="AMH201" s="403"/>
    </row>
    <row r="202" spans="1:1022" s="1" customFormat="1" ht="15" customHeight="1" x14ac:dyDescent="0.25">
      <c r="A202" s="268"/>
      <c r="B202" s="113">
        <v>200</v>
      </c>
      <c r="C202" s="304" t="s">
        <v>810</v>
      </c>
      <c r="D202" s="304" t="s">
        <v>880</v>
      </c>
      <c r="E202" s="1">
        <v>2005</v>
      </c>
      <c r="F202" s="1">
        <v>1</v>
      </c>
      <c r="G202" s="1">
        <v>1</v>
      </c>
      <c r="J202" s="1">
        <v>1</v>
      </c>
      <c r="K202" s="1">
        <v>2000</v>
      </c>
      <c r="L202" s="1">
        <v>2000</v>
      </c>
      <c r="M202" s="1">
        <v>1</v>
      </c>
      <c r="AD202" s="1">
        <v>1</v>
      </c>
      <c r="AW202" s="1">
        <v>1</v>
      </c>
      <c r="AY202" s="1">
        <v>1</v>
      </c>
      <c r="BA202" s="1">
        <v>1</v>
      </c>
      <c r="BB202" s="1">
        <v>13</v>
      </c>
      <c r="BE202" s="1">
        <v>1</v>
      </c>
      <c r="CF202" s="1">
        <v>1</v>
      </c>
      <c r="CG202" s="1">
        <v>1</v>
      </c>
      <c r="CH202" s="246"/>
      <c r="CP202" s="1">
        <f t="shared" si="273"/>
        <v>0</v>
      </c>
      <c r="CS202" s="1">
        <f t="shared" si="238"/>
        <v>0</v>
      </c>
      <c r="DO202" s="1">
        <f t="shared" si="274"/>
        <v>0</v>
      </c>
      <c r="DX202" s="1">
        <f t="shared" si="275"/>
        <v>0</v>
      </c>
      <c r="EE202" s="1">
        <f t="shared" si="276"/>
        <v>0</v>
      </c>
      <c r="EH202" s="1">
        <f t="shared" si="277"/>
        <v>0</v>
      </c>
      <c r="FF202" s="116"/>
      <c r="GP202" s="1">
        <f t="shared" si="239"/>
        <v>0</v>
      </c>
      <c r="GY202" s="1">
        <f t="shared" si="278"/>
        <v>0</v>
      </c>
      <c r="HC202" s="1">
        <f t="shared" si="279"/>
        <v>0</v>
      </c>
      <c r="HS202" s="1">
        <f t="shared" si="280"/>
        <v>0</v>
      </c>
      <c r="HX202" s="1">
        <f t="shared" si="240"/>
        <v>0</v>
      </c>
      <c r="ID202" s="1">
        <f t="shared" si="241"/>
        <v>0</v>
      </c>
      <c r="IN202" s="1">
        <f t="shared" si="281"/>
        <v>0</v>
      </c>
      <c r="IW202" s="1">
        <f t="shared" si="282"/>
        <v>0</v>
      </c>
      <c r="IZ202" s="1">
        <f t="shared" si="242"/>
        <v>0</v>
      </c>
      <c r="JJ202" s="1">
        <f t="shared" si="243"/>
        <v>0</v>
      </c>
      <c r="JV202" s="1">
        <f t="shared" si="283"/>
        <v>0</v>
      </c>
      <c r="KB202" s="1">
        <f t="shared" si="284"/>
        <v>0</v>
      </c>
      <c r="LG202" s="1">
        <f t="shared" si="244"/>
        <v>0</v>
      </c>
      <c r="LT202" s="1">
        <f t="shared" si="285"/>
        <v>0</v>
      </c>
      <c r="MA202" s="1">
        <f t="shared" si="286"/>
        <v>0</v>
      </c>
      <c r="MF202" s="1">
        <f t="shared" si="287"/>
        <v>0</v>
      </c>
      <c r="MM202" s="1">
        <f t="shared" si="288"/>
        <v>0</v>
      </c>
      <c r="MS202" s="1">
        <f t="shared" si="289"/>
        <v>0</v>
      </c>
      <c r="MU202" s="115"/>
      <c r="OI202" s="120"/>
      <c r="PD202" s="1">
        <f t="shared" si="245"/>
        <v>0</v>
      </c>
      <c r="QF202" s="1">
        <f t="shared" si="290"/>
        <v>0</v>
      </c>
      <c r="QY202" s="1">
        <f t="shared" si="291"/>
        <v>0</v>
      </c>
      <c r="RK202" s="1">
        <f t="shared" si="292"/>
        <v>0</v>
      </c>
      <c r="SA202" s="1">
        <f t="shared" si="293"/>
        <v>0</v>
      </c>
      <c r="SG202" s="1">
        <f t="shared" si="294"/>
        <v>0</v>
      </c>
      <c r="SO202" s="1">
        <f t="shared" si="295"/>
        <v>0</v>
      </c>
      <c r="TB202" s="1">
        <f t="shared" si="296"/>
        <v>0</v>
      </c>
      <c r="TS202" s="1">
        <f t="shared" si="246"/>
        <v>0</v>
      </c>
      <c r="UD202" s="1">
        <f t="shared" si="247"/>
        <v>0</v>
      </c>
      <c r="UG202" s="1">
        <f t="shared" si="248"/>
        <v>0</v>
      </c>
      <c r="UQ202" s="1">
        <f t="shared" si="297"/>
        <v>0</v>
      </c>
      <c r="VA202" s="1">
        <f t="shared" si="298"/>
        <v>0</v>
      </c>
      <c r="VG202" s="1">
        <f t="shared" si="299"/>
        <v>0</v>
      </c>
      <c r="WY202" s="1">
        <f t="shared" si="249"/>
        <v>0</v>
      </c>
      <c r="XB202" s="1">
        <f t="shared" si="300"/>
        <v>0</v>
      </c>
      <c r="XG202" s="1">
        <f t="shared" si="250"/>
        <v>0</v>
      </c>
      <c r="XK202" s="108"/>
      <c r="XL202" s="1">
        <f t="shared" si="251"/>
        <v>0</v>
      </c>
      <c r="XM202" s="1">
        <f t="shared" si="252"/>
        <v>0</v>
      </c>
      <c r="XN202" s="1">
        <f t="shared" si="301"/>
        <v>0</v>
      </c>
      <c r="XO202" s="1">
        <f t="shared" si="253"/>
        <v>0</v>
      </c>
      <c r="XP202" s="1">
        <f t="shared" si="302"/>
        <v>0</v>
      </c>
      <c r="XQ202" s="1">
        <f t="shared" si="254"/>
        <v>0</v>
      </c>
      <c r="XR202" s="1">
        <f t="shared" si="255"/>
        <v>0</v>
      </c>
      <c r="XS202" s="1">
        <f t="shared" si="310"/>
        <v>0</v>
      </c>
      <c r="XT202" s="1">
        <f t="shared" si="303"/>
        <v>0</v>
      </c>
      <c r="XU202" s="1">
        <f t="shared" si="256"/>
        <v>0</v>
      </c>
      <c r="XV202" s="1">
        <f t="shared" si="257"/>
        <v>0</v>
      </c>
      <c r="XW202" s="1">
        <f t="shared" si="258"/>
        <v>0</v>
      </c>
      <c r="XX202" s="1">
        <f t="shared" si="259"/>
        <v>0</v>
      </c>
      <c r="XY202" s="1">
        <f t="shared" si="260"/>
        <v>0</v>
      </c>
      <c r="XZ202" s="1">
        <f t="shared" si="261"/>
        <v>0</v>
      </c>
      <c r="YA202" s="1">
        <f t="shared" si="262"/>
        <v>0</v>
      </c>
      <c r="YB202" s="1">
        <f t="shared" si="263"/>
        <v>0</v>
      </c>
      <c r="YC202" s="1">
        <f t="shared" si="264"/>
        <v>0</v>
      </c>
      <c r="YD202" s="132"/>
      <c r="YE202" s="133"/>
      <c r="YF202" s="133" t="e">
        <f t="shared" si="265"/>
        <v>#DIV/0!</v>
      </c>
      <c r="YG202" s="130"/>
      <c r="YH202" s="130" t="e">
        <f t="shared" si="266"/>
        <v>#DIV/0!</v>
      </c>
      <c r="YI202" s="129"/>
      <c r="YJ202" s="128" t="e">
        <f t="shared" si="267"/>
        <v>#DIV/0!</v>
      </c>
      <c r="YK202" s="177"/>
      <c r="YL202">
        <v>1</v>
      </c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>
        <f t="shared" si="304"/>
        <v>0</v>
      </c>
      <c r="ACD202" s="25" t="e">
        <f t="shared" si="236"/>
        <v>#DIV/0!</v>
      </c>
      <c r="ACE202" s="11">
        <f t="shared" si="268"/>
        <v>0</v>
      </c>
      <c r="ACF202" s="11" t="e">
        <f t="shared" si="269"/>
        <v>#DIV/0!</v>
      </c>
      <c r="ACG202" s="1">
        <v>5</v>
      </c>
      <c r="ACH202" s="1">
        <v>1</v>
      </c>
      <c r="ACI202" s="11">
        <f t="shared" si="270"/>
        <v>82000</v>
      </c>
      <c r="ACJ202" s="45">
        <v>1</v>
      </c>
      <c r="ACK202" s="13">
        <f t="shared" si="271"/>
        <v>82000</v>
      </c>
      <c r="ACL202">
        <v>1</v>
      </c>
      <c r="ACM202" s="25">
        <f t="shared" si="305"/>
        <v>82000</v>
      </c>
      <c r="ACN202" s="11">
        <f t="shared" si="306"/>
        <v>82000</v>
      </c>
      <c r="ACO202" s="65"/>
      <c r="ACR202" s="39" t="s">
        <v>407</v>
      </c>
      <c r="ACZ202" s="1" t="s">
        <v>259</v>
      </c>
      <c r="ADD202" s="1" t="s">
        <v>189</v>
      </c>
      <c r="ADU202" s="1">
        <v>2</v>
      </c>
      <c r="AFL202" s="1">
        <v>1</v>
      </c>
      <c r="AGJ202" s="1">
        <v>82000</v>
      </c>
      <c r="AGK202" s="11">
        <f t="shared" ref="AGK202:AGK265" si="311">AGL202+AGN202+AGP202+AGR202+AGT202+AGV202+AGX202+AGZ202+AHB202</f>
        <v>0</v>
      </c>
      <c r="AHH202" s="1">
        <v>82000</v>
      </c>
      <c r="AII202" s="1">
        <v>1</v>
      </c>
      <c r="AIJ202" s="1">
        <v>1</v>
      </c>
      <c r="AIW202" s="11"/>
      <c r="AIX202" s="11"/>
      <c r="AIZ202" s="11"/>
      <c r="AJA202" s="1">
        <v>82000</v>
      </c>
      <c r="AJB202" s="1">
        <v>1</v>
      </c>
      <c r="AJC202" s="1">
        <v>1</v>
      </c>
      <c r="AJD202" s="1">
        <v>100</v>
      </c>
      <c r="AJE202" s="45"/>
      <c r="AJF202" s="381">
        <v>82000</v>
      </c>
      <c r="AJG202" s="11" t="e">
        <f t="shared" si="272"/>
        <v>#DIV/0!</v>
      </c>
      <c r="AJH202" s="60"/>
      <c r="AJI202" s="12"/>
      <c r="AJU202" s="1">
        <f t="shared" si="307"/>
        <v>0</v>
      </c>
      <c r="AJX202" s="1">
        <f t="shared" si="308"/>
        <v>0</v>
      </c>
      <c r="AJY202" s="60"/>
      <c r="AJZ202" s="1" t="s">
        <v>260</v>
      </c>
      <c r="AKA202" s="1" t="s">
        <v>260</v>
      </c>
      <c r="AKB202" s="1" t="s">
        <v>261</v>
      </c>
      <c r="AKC202" s="1" t="s">
        <v>260</v>
      </c>
      <c r="AKD202" s="1" t="s">
        <v>260</v>
      </c>
      <c r="AKE202" s="1" t="s">
        <v>260</v>
      </c>
      <c r="AKF202" s="1" t="s">
        <v>260</v>
      </c>
      <c r="AKG202" s="1" t="s">
        <v>260</v>
      </c>
      <c r="AKH202" s="1" t="s">
        <v>262</v>
      </c>
      <c r="AKI202" s="1" t="s">
        <v>260</v>
      </c>
      <c r="AKJ202" s="1" t="s">
        <v>260</v>
      </c>
      <c r="AKK202" s="1" t="s">
        <v>260</v>
      </c>
      <c r="AKL202" s="1" t="s">
        <v>260</v>
      </c>
      <c r="AKM202" s="1" t="s">
        <v>260</v>
      </c>
      <c r="AKN202" s="1" t="s">
        <v>260</v>
      </c>
      <c r="AKO202" s="1" t="s">
        <v>260</v>
      </c>
      <c r="AKP202" s="1" t="s">
        <v>263</v>
      </c>
      <c r="AKQ202" s="1" t="s">
        <v>260</v>
      </c>
      <c r="AKR202" s="1" t="s">
        <v>260</v>
      </c>
      <c r="AKS202" s="1" t="s">
        <v>260</v>
      </c>
      <c r="AKT202" s="1" t="s">
        <v>260</v>
      </c>
      <c r="AKU202" s="1" t="s">
        <v>260</v>
      </c>
      <c r="AKV202" s="1" t="s">
        <v>260</v>
      </c>
      <c r="AKW202" s="1" t="s">
        <v>260</v>
      </c>
      <c r="AKX202" s="1" t="s">
        <v>260</v>
      </c>
      <c r="AKY202" s="1" t="s">
        <v>260</v>
      </c>
      <c r="AKZ202" s="1" t="s">
        <v>260</v>
      </c>
      <c r="ALA202" s="1" t="s">
        <v>260</v>
      </c>
      <c r="ALB202" s="1" t="s">
        <v>260</v>
      </c>
      <c r="ALC202" s="1" t="s">
        <v>260</v>
      </c>
      <c r="ALD202" s="1" t="s">
        <v>260</v>
      </c>
      <c r="ALE202" s="1" t="s">
        <v>260</v>
      </c>
      <c r="ALF202" s="1" t="s">
        <v>260</v>
      </c>
      <c r="ALG202" s="1" t="s">
        <v>260</v>
      </c>
      <c r="ALH202" s="1" t="s">
        <v>260</v>
      </c>
      <c r="ALI202" s="1" t="s">
        <v>260</v>
      </c>
      <c r="ALJ202" s="1" t="s">
        <v>260</v>
      </c>
      <c r="ALL202" s="11" t="e">
        <f t="shared" si="309"/>
        <v>#DIV/0!</v>
      </c>
      <c r="ALM202" s="28">
        <v>82000</v>
      </c>
      <c r="ALS202" s="60"/>
      <c r="ALT202" s="1">
        <v>1</v>
      </c>
      <c r="AMB202" s="1">
        <v>1</v>
      </c>
      <c r="AMH202" s="403"/>
    </row>
    <row r="203" spans="1:1022" s="1" customFormat="1" ht="15" customHeight="1" x14ac:dyDescent="0.25">
      <c r="A203" s="268"/>
      <c r="B203" s="113">
        <v>201</v>
      </c>
      <c r="C203" s="304" t="s">
        <v>810</v>
      </c>
      <c r="D203" s="304" t="s">
        <v>881</v>
      </c>
      <c r="E203" s="1">
        <v>2005</v>
      </c>
      <c r="F203" s="1">
        <v>1</v>
      </c>
      <c r="G203" s="1">
        <v>1</v>
      </c>
      <c r="J203" s="1">
        <v>1</v>
      </c>
      <c r="K203" s="1">
        <v>1997</v>
      </c>
      <c r="L203" s="1">
        <v>2000</v>
      </c>
      <c r="AA203" s="1">
        <v>1</v>
      </c>
      <c r="AB203" s="1">
        <v>1</v>
      </c>
      <c r="AC203" s="1">
        <v>1</v>
      </c>
      <c r="AD203" s="1">
        <v>1</v>
      </c>
      <c r="AW203" s="1">
        <v>1</v>
      </c>
      <c r="AY203" s="1">
        <v>1</v>
      </c>
      <c r="BA203" s="1">
        <v>1</v>
      </c>
      <c r="BB203" s="1">
        <v>13</v>
      </c>
      <c r="BE203" s="1">
        <v>1</v>
      </c>
      <c r="CF203" s="1">
        <v>1</v>
      </c>
      <c r="CG203" s="1">
        <v>1</v>
      </c>
      <c r="CH203" s="246"/>
      <c r="CP203" s="1">
        <f t="shared" si="273"/>
        <v>0</v>
      </c>
      <c r="CS203" s="1">
        <f t="shared" si="238"/>
        <v>0</v>
      </c>
      <c r="DO203" s="1">
        <f t="shared" si="274"/>
        <v>0</v>
      </c>
      <c r="DX203" s="1">
        <f t="shared" si="275"/>
        <v>0</v>
      </c>
      <c r="EE203" s="1">
        <f t="shared" si="276"/>
        <v>0</v>
      </c>
      <c r="EH203" s="1">
        <f t="shared" si="277"/>
        <v>0</v>
      </c>
      <c r="FF203" s="116"/>
      <c r="GP203" s="1">
        <f t="shared" si="239"/>
        <v>0</v>
      </c>
      <c r="GY203" s="1">
        <f t="shared" si="278"/>
        <v>0</v>
      </c>
      <c r="HC203" s="1">
        <f t="shared" si="279"/>
        <v>0</v>
      </c>
      <c r="HS203" s="1">
        <f t="shared" si="280"/>
        <v>0</v>
      </c>
      <c r="HX203" s="1">
        <f t="shared" si="240"/>
        <v>0</v>
      </c>
      <c r="ID203" s="1">
        <f t="shared" si="241"/>
        <v>0</v>
      </c>
      <c r="IN203" s="1">
        <f t="shared" si="281"/>
        <v>0</v>
      </c>
      <c r="IW203" s="1">
        <f t="shared" si="282"/>
        <v>0</v>
      </c>
      <c r="IZ203" s="1">
        <f t="shared" si="242"/>
        <v>0</v>
      </c>
      <c r="JJ203" s="1">
        <f t="shared" si="243"/>
        <v>0</v>
      </c>
      <c r="JV203" s="1">
        <f t="shared" si="283"/>
        <v>0</v>
      </c>
      <c r="KB203" s="1">
        <f t="shared" si="284"/>
        <v>0</v>
      </c>
      <c r="LG203" s="1">
        <f t="shared" si="244"/>
        <v>0</v>
      </c>
      <c r="LT203" s="1">
        <f t="shared" si="285"/>
        <v>0</v>
      </c>
      <c r="MA203" s="1">
        <f t="shared" si="286"/>
        <v>0</v>
      </c>
      <c r="MF203" s="1">
        <f t="shared" si="287"/>
        <v>0</v>
      </c>
      <c r="MM203" s="1">
        <f t="shared" si="288"/>
        <v>0</v>
      </c>
      <c r="MS203" s="1">
        <f t="shared" si="289"/>
        <v>0</v>
      </c>
      <c r="MU203" s="115"/>
      <c r="OI203" s="120"/>
      <c r="PD203" s="1">
        <f t="shared" si="245"/>
        <v>0</v>
      </c>
      <c r="QF203" s="1">
        <f t="shared" si="290"/>
        <v>0</v>
      </c>
      <c r="QY203" s="1">
        <f t="shared" si="291"/>
        <v>0</v>
      </c>
      <c r="RK203" s="1">
        <f t="shared" si="292"/>
        <v>0</v>
      </c>
      <c r="SA203" s="1">
        <f t="shared" si="293"/>
        <v>0</v>
      </c>
      <c r="SG203" s="1">
        <f t="shared" si="294"/>
        <v>0</v>
      </c>
      <c r="SO203" s="1">
        <f t="shared" si="295"/>
        <v>0</v>
      </c>
      <c r="TB203" s="1">
        <f t="shared" si="296"/>
        <v>0</v>
      </c>
      <c r="TS203" s="1">
        <f t="shared" si="246"/>
        <v>0</v>
      </c>
      <c r="UD203" s="1">
        <f t="shared" si="247"/>
        <v>0</v>
      </c>
      <c r="UG203" s="1">
        <f t="shared" si="248"/>
        <v>0</v>
      </c>
      <c r="UQ203" s="1">
        <f t="shared" si="297"/>
        <v>0</v>
      </c>
      <c r="VA203" s="1">
        <f t="shared" si="298"/>
        <v>0</v>
      </c>
      <c r="VG203" s="1">
        <f t="shared" si="299"/>
        <v>0</v>
      </c>
      <c r="WY203" s="1">
        <f t="shared" si="249"/>
        <v>0</v>
      </c>
      <c r="XB203" s="1">
        <f t="shared" si="300"/>
        <v>0</v>
      </c>
      <c r="XG203" s="1">
        <f t="shared" si="250"/>
        <v>0</v>
      </c>
      <c r="XI203" s="1">
        <v>1</v>
      </c>
      <c r="XK203" s="108"/>
      <c r="XL203" s="1">
        <f t="shared" si="251"/>
        <v>0</v>
      </c>
      <c r="XM203" s="1">
        <f t="shared" si="252"/>
        <v>0</v>
      </c>
      <c r="XN203" s="1">
        <f t="shared" si="301"/>
        <v>0</v>
      </c>
      <c r="XO203" s="1">
        <f t="shared" si="253"/>
        <v>0</v>
      </c>
      <c r="XP203" s="1">
        <f t="shared" si="302"/>
        <v>0</v>
      </c>
      <c r="XQ203" s="1">
        <f t="shared" si="254"/>
        <v>0</v>
      </c>
      <c r="XR203" s="1">
        <f t="shared" si="255"/>
        <v>0</v>
      </c>
      <c r="XS203" s="1">
        <f t="shared" si="310"/>
        <v>0</v>
      </c>
      <c r="XT203" s="1">
        <f t="shared" si="303"/>
        <v>0</v>
      </c>
      <c r="XU203" s="1">
        <f t="shared" si="256"/>
        <v>0</v>
      </c>
      <c r="XV203" s="1">
        <f t="shared" si="257"/>
        <v>0</v>
      </c>
      <c r="XW203" s="1">
        <f t="shared" si="258"/>
        <v>0</v>
      </c>
      <c r="XX203" s="1">
        <f t="shared" si="259"/>
        <v>0</v>
      </c>
      <c r="XY203" s="1">
        <f t="shared" si="260"/>
        <v>0</v>
      </c>
      <c r="XZ203" s="1">
        <f t="shared" si="261"/>
        <v>0</v>
      </c>
      <c r="YA203" s="1">
        <f t="shared" si="262"/>
        <v>0</v>
      </c>
      <c r="YB203" s="1">
        <f t="shared" si="263"/>
        <v>0</v>
      </c>
      <c r="YC203" s="1">
        <f t="shared" si="264"/>
        <v>1</v>
      </c>
      <c r="YD203" s="132"/>
      <c r="YE203" s="133">
        <f>SUM(XL203:YC203)</f>
        <v>1</v>
      </c>
      <c r="YF203" s="133">
        <f t="shared" si="265"/>
        <v>34000</v>
      </c>
      <c r="YG203" s="130">
        <v>1</v>
      </c>
      <c r="YH203" s="130">
        <f t="shared" si="266"/>
        <v>34000</v>
      </c>
      <c r="YI203" s="129">
        <v>1</v>
      </c>
      <c r="YJ203" s="128">
        <f t="shared" si="267"/>
        <v>34000</v>
      </c>
      <c r="YK203" s="177"/>
      <c r="YL203">
        <v>1</v>
      </c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>
        <f t="shared" si="304"/>
        <v>0</v>
      </c>
      <c r="ACD203" s="25" t="e">
        <f t="shared" si="236"/>
        <v>#DIV/0!</v>
      </c>
      <c r="ACE203" s="11">
        <f t="shared" si="268"/>
        <v>1</v>
      </c>
      <c r="ACF203" s="11">
        <f t="shared" si="269"/>
        <v>34000</v>
      </c>
      <c r="ACG203" s="1">
        <v>5</v>
      </c>
      <c r="ACH203" s="1">
        <v>1</v>
      </c>
      <c r="ACI203" s="11">
        <f t="shared" si="270"/>
        <v>34000</v>
      </c>
      <c r="ACJ203" s="45">
        <v>1</v>
      </c>
      <c r="ACK203" s="13">
        <f t="shared" si="271"/>
        <v>34000</v>
      </c>
      <c r="ACL203">
        <v>1</v>
      </c>
      <c r="ACM203" s="25">
        <f t="shared" si="305"/>
        <v>34000</v>
      </c>
      <c r="ACN203" s="11">
        <f t="shared" si="306"/>
        <v>34000</v>
      </c>
      <c r="ACO203" s="65"/>
      <c r="ACR203" s="39" t="s">
        <v>407</v>
      </c>
      <c r="ACZ203" s="1" t="s">
        <v>259</v>
      </c>
      <c r="ADD203" s="1" t="s">
        <v>189</v>
      </c>
      <c r="ADU203" s="1">
        <v>2</v>
      </c>
      <c r="AFL203" s="1">
        <v>1</v>
      </c>
      <c r="AGJ203" s="1">
        <v>34000</v>
      </c>
      <c r="AGK203" s="11">
        <f t="shared" si="311"/>
        <v>0</v>
      </c>
      <c r="AHH203" s="1">
        <v>34000</v>
      </c>
      <c r="AII203" s="1">
        <v>3</v>
      </c>
      <c r="AIJ203" s="1">
        <v>1</v>
      </c>
      <c r="AIW203" s="11"/>
      <c r="AIX203" s="11"/>
      <c r="AIZ203" s="11"/>
      <c r="AJA203" s="1">
        <v>34000</v>
      </c>
      <c r="AJB203" s="1">
        <v>1</v>
      </c>
      <c r="AJC203" s="1">
        <v>1</v>
      </c>
      <c r="AJD203" s="1">
        <v>100</v>
      </c>
      <c r="AJE203" s="45"/>
      <c r="AJF203" s="381">
        <v>34000</v>
      </c>
      <c r="AJG203" s="11">
        <f t="shared" si="272"/>
        <v>34000</v>
      </c>
      <c r="AJH203" s="60"/>
      <c r="AJI203" s="12"/>
      <c r="AJU203" s="1">
        <f t="shared" si="307"/>
        <v>0</v>
      </c>
      <c r="AJX203" s="1">
        <f t="shared" si="308"/>
        <v>0</v>
      </c>
      <c r="AJY203" s="60"/>
      <c r="AJZ203" s="1" t="s">
        <v>260</v>
      </c>
      <c r="AKA203" s="1" t="s">
        <v>260</v>
      </c>
      <c r="AKB203" s="1" t="s">
        <v>261</v>
      </c>
      <c r="AKC203" s="1" t="s">
        <v>260</v>
      </c>
      <c r="AKD203" s="1" t="s">
        <v>260</v>
      </c>
      <c r="AKE203" s="1" t="s">
        <v>260</v>
      </c>
      <c r="AKF203" s="1" t="s">
        <v>260</v>
      </c>
      <c r="AKG203" s="1" t="s">
        <v>260</v>
      </c>
      <c r="AKH203" s="1" t="s">
        <v>262</v>
      </c>
      <c r="AKI203" s="1" t="s">
        <v>260</v>
      </c>
      <c r="AKJ203" s="1" t="s">
        <v>260</v>
      </c>
      <c r="AKK203" s="1" t="s">
        <v>260</v>
      </c>
      <c r="AKL203" s="1" t="s">
        <v>260</v>
      </c>
      <c r="AKM203" s="1" t="s">
        <v>260</v>
      </c>
      <c r="AKN203" s="1" t="s">
        <v>260</v>
      </c>
      <c r="AKO203" s="1" t="s">
        <v>260</v>
      </c>
      <c r="AKP203" s="1" t="s">
        <v>263</v>
      </c>
      <c r="AKQ203" s="1" t="s">
        <v>260</v>
      </c>
      <c r="AKR203" s="1" t="s">
        <v>260</v>
      </c>
      <c r="AKS203" s="1" t="s">
        <v>260</v>
      </c>
      <c r="AKT203" s="1" t="s">
        <v>260</v>
      </c>
      <c r="AKU203" s="1" t="s">
        <v>260</v>
      </c>
      <c r="AKV203" s="1" t="s">
        <v>260</v>
      </c>
      <c r="AKW203" s="1" t="s">
        <v>260</v>
      </c>
      <c r="AKX203" s="1" t="s">
        <v>260</v>
      </c>
      <c r="AKY203" s="1" t="s">
        <v>260</v>
      </c>
      <c r="AKZ203" s="1" t="s">
        <v>260</v>
      </c>
      <c r="ALA203" s="1" t="s">
        <v>260</v>
      </c>
      <c r="ALB203" s="1" t="s">
        <v>260</v>
      </c>
      <c r="ALC203" s="1" t="s">
        <v>260</v>
      </c>
      <c r="ALD203" s="1" t="s">
        <v>260</v>
      </c>
      <c r="ALE203" s="1" t="s">
        <v>260</v>
      </c>
      <c r="ALF203" s="1" t="s">
        <v>260</v>
      </c>
      <c r="ALG203" s="1" t="s">
        <v>260</v>
      </c>
      <c r="ALH203" s="1" t="s">
        <v>260</v>
      </c>
      <c r="ALI203" s="1" t="s">
        <v>260</v>
      </c>
      <c r="ALJ203" s="1" t="s">
        <v>260</v>
      </c>
      <c r="ALL203" s="11" t="e">
        <f t="shared" si="309"/>
        <v>#DIV/0!</v>
      </c>
      <c r="ALM203" s="28">
        <v>34000</v>
      </c>
      <c r="ALS203" s="60"/>
      <c r="ALT203" s="1">
        <v>1</v>
      </c>
      <c r="AMB203" s="1">
        <v>1</v>
      </c>
      <c r="AMH203" s="403"/>
    </row>
    <row r="204" spans="1:1022" s="1" customFormat="1" ht="15" customHeight="1" x14ac:dyDescent="0.25">
      <c r="A204" s="268"/>
      <c r="B204" s="113">
        <v>202</v>
      </c>
      <c r="C204" s="304" t="s">
        <v>810</v>
      </c>
      <c r="D204" s="304" t="s">
        <v>882</v>
      </c>
      <c r="E204" s="1">
        <v>2005</v>
      </c>
      <c r="F204" s="1">
        <v>1</v>
      </c>
      <c r="G204" s="1">
        <v>1</v>
      </c>
      <c r="J204" s="1">
        <v>1</v>
      </c>
      <c r="K204" s="1">
        <v>1997</v>
      </c>
      <c r="L204" s="1">
        <v>2001</v>
      </c>
      <c r="AA204" s="1">
        <v>1</v>
      </c>
      <c r="AB204" s="1">
        <v>1</v>
      </c>
      <c r="AC204" s="1">
        <v>1</v>
      </c>
      <c r="AD204" s="1">
        <v>1</v>
      </c>
      <c r="AE204" s="1">
        <v>1</v>
      </c>
      <c r="AW204" s="1">
        <v>1</v>
      </c>
      <c r="AY204" s="1">
        <v>1</v>
      </c>
      <c r="BA204" s="1">
        <v>1</v>
      </c>
      <c r="BB204" s="1">
        <v>13</v>
      </c>
      <c r="BE204" s="1">
        <v>1</v>
      </c>
      <c r="CF204" s="1">
        <v>1</v>
      </c>
      <c r="CG204" s="1">
        <v>1</v>
      </c>
      <c r="CH204" s="246"/>
      <c r="CP204" s="1">
        <f t="shared" si="273"/>
        <v>0</v>
      </c>
      <c r="CS204" s="1">
        <f t="shared" si="238"/>
        <v>0</v>
      </c>
      <c r="DO204" s="1">
        <f t="shared" si="274"/>
        <v>0</v>
      </c>
      <c r="DX204" s="1">
        <f t="shared" si="275"/>
        <v>0</v>
      </c>
      <c r="EE204" s="1">
        <f t="shared" si="276"/>
        <v>0</v>
      </c>
      <c r="EH204" s="1">
        <f t="shared" si="277"/>
        <v>0</v>
      </c>
      <c r="FF204" s="116"/>
      <c r="GP204" s="1">
        <f t="shared" si="239"/>
        <v>0</v>
      </c>
      <c r="GY204" s="1">
        <f t="shared" si="278"/>
        <v>0</v>
      </c>
      <c r="HC204" s="1">
        <f t="shared" si="279"/>
        <v>0</v>
      </c>
      <c r="HS204" s="1">
        <f t="shared" si="280"/>
        <v>0</v>
      </c>
      <c r="HX204" s="1">
        <f t="shared" si="240"/>
        <v>0</v>
      </c>
      <c r="ID204" s="1">
        <f t="shared" si="241"/>
        <v>0</v>
      </c>
      <c r="IN204" s="1">
        <f t="shared" si="281"/>
        <v>0</v>
      </c>
      <c r="IW204" s="1">
        <f t="shared" si="282"/>
        <v>0</v>
      </c>
      <c r="IZ204" s="1">
        <f t="shared" si="242"/>
        <v>0</v>
      </c>
      <c r="JJ204" s="1">
        <f t="shared" si="243"/>
        <v>0</v>
      </c>
      <c r="JV204" s="1">
        <f t="shared" si="283"/>
        <v>0</v>
      </c>
      <c r="KB204" s="1">
        <f t="shared" si="284"/>
        <v>0</v>
      </c>
      <c r="LG204" s="1">
        <f t="shared" si="244"/>
        <v>0</v>
      </c>
      <c r="LT204" s="1">
        <f t="shared" si="285"/>
        <v>0</v>
      </c>
      <c r="MA204" s="1">
        <f t="shared" si="286"/>
        <v>0</v>
      </c>
      <c r="MF204" s="1">
        <f t="shared" si="287"/>
        <v>0</v>
      </c>
      <c r="MM204" s="1">
        <f t="shared" si="288"/>
        <v>0</v>
      </c>
      <c r="MS204" s="1">
        <f t="shared" si="289"/>
        <v>0</v>
      </c>
      <c r="MU204" s="115"/>
      <c r="OI204" s="120"/>
      <c r="PD204" s="1">
        <f t="shared" si="245"/>
        <v>0</v>
      </c>
      <c r="QF204" s="1">
        <f t="shared" si="290"/>
        <v>0</v>
      </c>
      <c r="QY204" s="1">
        <f t="shared" si="291"/>
        <v>0</v>
      </c>
      <c r="RK204" s="1">
        <f t="shared" si="292"/>
        <v>0</v>
      </c>
      <c r="SA204" s="1">
        <f t="shared" si="293"/>
        <v>0</v>
      </c>
      <c r="SG204" s="1">
        <f t="shared" si="294"/>
        <v>0</v>
      </c>
      <c r="SO204" s="1">
        <f t="shared" si="295"/>
        <v>0</v>
      </c>
      <c r="TB204" s="1">
        <f t="shared" si="296"/>
        <v>0</v>
      </c>
      <c r="TS204" s="1">
        <f t="shared" si="246"/>
        <v>0</v>
      </c>
      <c r="UD204" s="1">
        <f t="shared" si="247"/>
        <v>0</v>
      </c>
      <c r="UG204" s="1">
        <f t="shared" si="248"/>
        <v>0</v>
      </c>
      <c r="UQ204" s="1">
        <f t="shared" si="297"/>
        <v>0</v>
      </c>
      <c r="VA204" s="1">
        <f t="shared" si="298"/>
        <v>0</v>
      </c>
      <c r="VG204" s="1">
        <f t="shared" si="299"/>
        <v>0</v>
      </c>
      <c r="WY204" s="1">
        <f t="shared" si="249"/>
        <v>0</v>
      </c>
      <c r="XB204" s="1">
        <f t="shared" si="300"/>
        <v>0</v>
      </c>
      <c r="XG204" s="1">
        <f t="shared" si="250"/>
        <v>0</v>
      </c>
      <c r="XK204" s="108"/>
      <c r="XL204" s="1">
        <f t="shared" si="251"/>
        <v>0</v>
      </c>
      <c r="XM204" s="1">
        <f t="shared" si="252"/>
        <v>0</v>
      </c>
      <c r="XN204" s="1">
        <f t="shared" si="301"/>
        <v>0</v>
      </c>
      <c r="XO204" s="1">
        <f t="shared" si="253"/>
        <v>0</v>
      </c>
      <c r="XP204" s="1">
        <f t="shared" si="302"/>
        <v>0</v>
      </c>
      <c r="XQ204" s="1">
        <f t="shared" si="254"/>
        <v>0</v>
      </c>
      <c r="XR204" s="1">
        <f t="shared" si="255"/>
        <v>0</v>
      </c>
      <c r="XS204" s="1">
        <f t="shared" si="310"/>
        <v>0</v>
      </c>
      <c r="XT204" s="1">
        <f t="shared" si="303"/>
        <v>0</v>
      </c>
      <c r="XU204" s="1">
        <f t="shared" si="256"/>
        <v>0</v>
      </c>
      <c r="XV204" s="1">
        <f t="shared" si="257"/>
        <v>0</v>
      </c>
      <c r="XW204" s="1">
        <f t="shared" si="258"/>
        <v>0</v>
      </c>
      <c r="XX204" s="1">
        <f t="shared" si="259"/>
        <v>0</v>
      </c>
      <c r="XY204" s="1">
        <f t="shared" si="260"/>
        <v>0</v>
      </c>
      <c r="XZ204" s="1">
        <f t="shared" si="261"/>
        <v>0</v>
      </c>
      <c r="YA204" s="1">
        <f t="shared" si="262"/>
        <v>0</v>
      </c>
      <c r="YB204" s="1">
        <f t="shared" si="263"/>
        <v>0</v>
      </c>
      <c r="YC204" s="1">
        <f t="shared" si="264"/>
        <v>0</v>
      </c>
      <c r="YD204" s="132"/>
      <c r="YE204" s="133"/>
      <c r="YF204" s="133" t="e">
        <f t="shared" si="265"/>
        <v>#DIV/0!</v>
      </c>
      <c r="YG204" s="130"/>
      <c r="YH204" s="130" t="e">
        <f t="shared" si="266"/>
        <v>#DIV/0!</v>
      </c>
      <c r="YI204" s="129"/>
      <c r="YJ204" s="128" t="e">
        <f t="shared" si="267"/>
        <v>#DIV/0!</v>
      </c>
      <c r="YK204" s="177"/>
      <c r="YL204">
        <v>1</v>
      </c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>
        <f t="shared" si="304"/>
        <v>0</v>
      </c>
      <c r="ACD204" s="25" t="e">
        <f t="shared" si="236"/>
        <v>#DIV/0!</v>
      </c>
      <c r="ACE204" s="11">
        <f t="shared" si="268"/>
        <v>0</v>
      </c>
      <c r="ACF204" s="11" t="e">
        <f t="shared" si="269"/>
        <v>#DIV/0!</v>
      </c>
      <c r="ACG204" s="1">
        <v>5</v>
      </c>
      <c r="ACH204" s="1">
        <v>1</v>
      </c>
      <c r="ACI204" s="11">
        <f t="shared" si="270"/>
        <v>10000</v>
      </c>
      <c r="ACJ204" s="45">
        <v>1</v>
      </c>
      <c r="ACK204" s="13">
        <f t="shared" si="271"/>
        <v>10000</v>
      </c>
      <c r="ACL204">
        <v>1</v>
      </c>
      <c r="ACM204" s="25">
        <f t="shared" si="305"/>
        <v>10000</v>
      </c>
      <c r="ACN204" s="11">
        <f t="shared" si="306"/>
        <v>10000</v>
      </c>
      <c r="ACO204" s="65"/>
      <c r="ACR204" s="39" t="s">
        <v>407</v>
      </c>
      <c r="ACZ204" s="1" t="s">
        <v>259</v>
      </c>
      <c r="ADD204" s="1" t="s">
        <v>185</v>
      </c>
      <c r="ADU204" s="1">
        <v>2</v>
      </c>
      <c r="AFL204" s="1">
        <v>1</v>
      </c>
      <c r="AGJ204" s="1">
        <v>10000</v>
      </c>
      <c r="AGK204" s="11">
        <f t="shared" si="311"/>
        <v>0</v>
      </c>
      <c r="AHH204" s="1">
        <v>10000</v>
      </c>
      <c r="AIV204" s="1">
        <v>1</v>
      </c>
      <c r="AIW204" s="11"/>
      <c r="AIX204" s="11"/>
      <c r="AIZ204" s="11"/>
      <c r="AJA204" s="1">
        <v>10000</v>
      </c>
      <c r="AJB204" s="1">
        <v>1</v>
      </c>
      <c r="AJC204" s="1">
        <v>1</v>
      </c>
      <c r="AJD204" s="1">
        <v>100</v>
      </c>
      <c r="AJE204" s="45"/>
      <c r="AJF204" s="381">
        <v>10000</v>
      </c>
      <c r="AJG204" s="11" t="e">
        <f t="shared" si="272"/>
        <v>#DIV/0!</v>
      </c>
      <c r="AJH204" s="60"/>
      <c r="AJI204" s="12"/>
      <c r="AJU204" s="1">
        <f t="shared" si="307"/>
        <v>0</v>
      </c>
      <c r="AJX204" s="1">
        <f t="shared" si="308"/>
        <v>0</v>
      </c>
      <c r="AJY204" s="60"/>
      <c r="AJZ204" s="1" t="s">
        <v>260</v>
      </c>
      <c r="AKA204" s="1" t="s">
        <v>260</v>
      </c>
      <c r="AKB204" s="1" t="s">
        <v>261</v>
      </c>
      <c r="AKC204" s="1" t="s">
        <v>260</v>
      </c>
      <c r="AKD204" s="1" t="s">
        <v>260</v>
      </c>
      <c r="AKE204" s="1" t="s">
        <v>260</v>
      </c>
      <c r="AKF204" s="1" t="s">
        <v>260</v>
      </c>
      <c r="AKG204" s="1" t="s">
        <v>260</v>
      </c>
      <c r="AKH204" s="1" t="s">
        <v>262</v>
      </c>
      <c r="AKI204" s="1" t="s">
        <v>260</v>
      </c>
      <c r="AKJ204" s="1" t="s">
        <v>260</v>
      </c>
      <c r="AKK204" s="1" t="s">
        <v>260</v>
      </c>
      <c r="AKL204" s="1" t="s">
        <v>260</v>
      </c>
      <c r="AKM204" s="1" t="s">
        <v>260</v>
      </c>
      <c r="AKN204" s="1" t="s">
        <v>260</v>
      </c>
      <c r="AKO204" s="1" t="s">
        <v>260</v>
      </c>
      <c r="AKP204" s="1" t="s">
        <v>263</v>
      </c>
      <c r="AKQ204" s="1" t="s">
        <v>260</v>
      </c>
      <c r="AKR204" s="1" t="s">
        <v>260</v>
      </c>
      <c r="AKS204" s="1" t="s">
        <v>260</v>
      </c>
      <c r="AKT204" s="1" t="s">
        <v>260</v>
      </c>
      <c r="AKU204" s="1" t="s">
        <v>260</v>
      </c>
      <c r="AKV204" s="1" t="s">
        <v>260</v>
      </c>
      <c r="AKW204" s="1" t="s">
        <v>260</v>
      </c>
      <c r="AKX204" s="1" t="s">
        <v>260</v>
      </c>
      <c r="AKY204" s="1" t="s">
        <v>260</v>
      </c>
      <c r="AKZ204" s="1" t="s">
        <v>260</v>
      </c>
      <c r="ALA204" s="1" t="s">
        <v>260</v>
      </c>
      <c r="ALB204" s="1" t="s">
        <v>260</v>
      </c>
      <c r="ALC204" s="1" t="s">
        <v>260</v>
      </c>
      <c r="ALD204" s="1" t="s">
        <v>260</v>
      </c>
      <c r="ALE204" s="1" t="s">
        <v>260</v>
      </c>
      <c r="ALF204" s="1" t="s">
        <v>260</v>
      </c>
      <c r="ALG204" s="1" t="s">
        <v>260</v>
      </c>
      <c r="ALH204" s="1" t="s">
        <v>260</v>
      </c>
      <c r="ALI204" s="1" t="s">
        <v>260</v>
      </c>
      <c r="ALJ204" s="1" t="s">
        <v>260</v>
      </c>
      <c r="ALL204" s="11" t="e">
        <f t="shared" si="309"/>
        <v>#DIV/0!</v>
      </c>
      <c r="ALM204" s="28">
        <v>10000</v>
      </c>
      <c r="ALS204" s="60"/>
      <c r="ALT204" s="1">
        <v>1</v>
      </c>
      <c r="AMB204" s="1">
        <v>1</v>
      </c>
      <c r="AMH204" s="403"/>
    </row>
    <row r="205" spans="1:1022" s="1" customFormat="1" ht="15" customHeight="1" x14ac:dyDescent="0.25">
      <c r="A205" s="268"/>
      <c r="B205" s="113">
        <v>203</v>
      </c>
      <c r="C205" s="304" t="s">
        <v>810</v>
      </c>
      <c r="D205" s="304" t="s">
        <v>883</v>
      </c>
      <c r="E205" s="1">
        <v>2005</v>
      </c>
      <c r="F205" s="1">
        <v>1</v>
      </c>
      <c r="G205" s="1">
        <v>1</v>
      </c>
      <c r="J205" s="1">
        <v>1</v>
      </c>
      <c r="K205" s="1">
        <v>1999</v>
      </c>
      <c r="L205" s="1">
        <v>2001</v>
      </c>
      <c r="M205" s="1">
        <v>1</v>
      </c>
      <c r="AC205" s="1">
        <v>1</v>
      </c>
      <c r="AD205" s="1">
        <v>1</v>
      </c>
      <c r="AE205" s="1">
        <v>1</v>
      </c>
      <c r="AW205" s="1">
        <v>1</v>
      </c>
      <c r="AY205" s="1">
        <v>1</v>
      </c>
      <c r="BA205" s="1">
        <v>1</v>
      </c>
      <c r="BB205" s="1">
        <v>13</v>
      </c>
      <c r="BE205" s="1">
        <v>1</v>
      </c>
      <c r="CF205" s="1">
        <v>1</v>
      </c>
      <c r="CG205" s="1">
        <v>1</v>
      </c>
      <c r="CH205" s="246"/>
      <c r="CP205" s="1">
        <f t="shared" si="273"/>
        <v>0</v>
      </c>
      <c r="CS205" s="1">
        <f t="shared" si="238"/>
        <v>0</v>
      </c>
      <c r="DO205" s="1">
        <f t="shared" si="274"/>
        <v>0</v>
      </c>
      <c r="DX205" s="1">
        <f t="shared" si="275"/>
        <v>0</v>
      </c>
      <c r="EE205" s="1">
        <f t="shared" si="276"/>
        <v>0</v>
      </c>
      <c r="EH205" s="1">
        <f t="shared" si="277"/>
        <v>0</v>
      </c>
      <c r="FF205" s="116"/>
      <c r="GP205" s="1">
        <f t="shared" si="239"/>
        <v>0</v>
      </c>
      <c r="GY205" s="1">
        <f t="shared" si="278"/>
        <v>0</v>
      </c>
      <c r="HC205" s="1">
        <f t="shared" si="279"/>
        <v>0</v>
      </c>
      <c r="HS205" s="1">
        <f t="shared" si="280"/>
        <v>0</v>
      </c>
      <c r="HX205" s="1">
        <f t="shared" si="240"/>
        <v>0</v>
      </c>
      <c r="ID205" s="1">
        <f t="shared" si="241"/>
        <v>0</v>
      </c>
      <c r="IN205" s="1">
        <f t="shared" si="281"/>
        <v>0</v>
      </c>
      <c r="IW205" s="1">
        <f t="shared" si="282"/>
        <v>0</v>
      </c>
      <c r="IZ205" s="1">
        <f t="shared" si="242"/>
        <v>0</v>
      </c>
      <c r="JJ205" s="1">
        <f t="shared" si="243"/>
        <v>0</v>
      </c>
      <c r="JV205" s="1">
        <f t="shared" si="283"/>
        <v>0</v>
      </c>
      <c r="KB205" s="1">
        <f t="shared" si="284"/>
        <v>0</v>
      </c>
      <c r="LG205" s="1">
        <f t="shared" si="244"/>
        <v>0</v>
      </c>
      <c r="LT205" s="1">
        <f t="shared" si="285"/>
        <v>0</v>
      </c>
      <c r="MA205" s="1">
        <f t="shared" si="286"/>
        <v>0</v>
      </c>
      <c r="MF205" s="1">
        <f t="shared" si="287"/>
        <v>0</v>
      </c>
      <c r="MM205" s="1">
        <f t="shared" si="288"/>
        <v>0</v>
      </c>
      <c r="MS205" s="1">
        <f t="shared" si="289"/>
        <v>0</v>
      </c>
      <c r="MU205" s="115"/>
      <c r="OI205" s="120"/>
      <c r="PD205" s="1">
        <f t="shared" si="245"/>
        <v>0</v>
      </c>
      <c r="QF205" s="1">
        <f t="shared" si="290"/>
        <v>0</v>
      </c>
      <c r="QY205" s="1">
        <f t="shared" si="291"/>
        <v>0</v>
      </c>
      <c r="RK205" s="1">
        <f t="shared" si="292"/>
        <v>0</v>
      </c>
      <c r="SA205" s="1">
        <f t="shared" si="293"/>
        <v>0</v>
      </c>
      <c r="SG205" s="1">
        <f t="shared" si="294"/>
        <v>0</v>
      </c>
      <c r="SO205" s="1">
        <f t="shared" si="295"/>
        <v>0</v>
      </c>
      <c r="TB205" s="1">
        <f t="shared" si="296"/>
        <v>0</v>
      </c>
      <c r="TS205" s="1">
        <f t="shared" si="246"/>
        <v>0</v>
      </c>
      <c r="UD205" s="1">
        <f t="shared" si="247"/>
        <v>0</v>
      </c>
      <c r="UG205" s="1">
        <f t="shared" si="248"/>
        <v>0</v>
      </c>
      <c r="UQ205" s="1">
        <f t="shared" si="297"/>
        <v>0</v>
      </c>
      <c r="VA205" s="1">
        <f t="shared" si="298"/>
        <v>0</v>
      </c>
      <c r="VG205" s="1">
        <f t="shared" si="299"/>
        <v>0</v>
      </c>
      <c r="WY205" s="1">
        <f t="shared" si="249"/>
        <v>0</v>
      </c>
      <c r="XB205" s="1">
        <f t="shared" si="300"/>
        <v>0</v>
      </c>
      <c r="XG205" s="1">
        <f t="shared" si="250"/>
        <v>0</v>
      </c>
      <c r="XI205" s="1">
        <v>1</v>
      </c>
      <c r="XK205" s="108"/>
      <c r="XL205" s="1">
        <f t="shared" si="251"/>
        <v>0</v>
      </c>
      <c r="XM205" s="1">
        <f t="shared" si="252"/>
        <v>0</v>
      </c>
      <c r="XN205" s="1">
        <f t="shared" si="301"/>
        <v>0</v>
      </c>
      <c r="XO205" s="1">
        <f t="shared" si="253"/>
        <v>0</v>
      </c>
      <c r="XP205" s="1">
        <f t="shared" si="302"/>
        <v>0</v>
      </c>
      <c r="XQ205" s="1">
        <f t="shared" si="254"/>
        <v>0</v>
      </c>
      <c r="XR205" s="1">
        <f t="shared" si="255"/>
        <v>0</v>
      </c>
      <c r="XS205" s="1">
        <f t="shared" si="310"/>
        <v>0</v>
      </c>
      <c r="XT205" s="1">
        <f t="shared" si="303"/>
        <v>0</v>
      </c>
      <c r="XU205" s="1">
        <f t="shared" si="256"/>
        <v>0</v>
      </c>
      <c r="XV205" s="1">
        <f t="shared" si="257"/>
        <v>0</v>
      </c>
      <c r="XW205" s="1">
        <f t="shared" si="258"/>
        <v>0</v>
      </c>
      <c r="XX205" s="1">
        <f t="shared" si="259"/>
        <v>0</v>
      </c>
      <c r="XY205" s="1">
        <f t="shared" si="260"/>
        <v>0</v>
      </c>
      <c r="XZ205" s="1">
        <f t="shared" si="261"/>
        <v>0</v>
      </c>
      <c r="YA205" s="1">
        <f t="shared" si="262"/>
        <v>0</v>
      </c>
      <c r="YB205" s="1">
        <f t="shared" si="263"/>
        <v>0</v>
      </c>
      <c r="YC205" s="1">
        <f t="shared" si="264"/>
        <v>1</v>
      </c>
      <c r="YD205" s="132"/>
      <c r="YE205" s="133">
        <f>SUM(XL205:YC205)</f>
        <v>1</v>
      </c>
      <c r="YF205" s="133">
        <f t="shared" si="265"/>
        <v>11000</v>
      </c>
      <c r="YG205" s="130">
        <v>1</v>
      </c>
      <c r="YH205" s="130">
        <f t="shared" si="266"/>
        <v>11000</v>
      </c>
      <c r="YI205" s="129">
        <v>1</v>
      </c>
      <c r="YJ205" s="128">
        <f t="shared" si="267"/>
        <v>11000</v>
      </c>
      <c r="YK205" s="177"/>
      <c r="YL205">
        <v>1</v>
      </c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>
        <f t="shared" si="304"/>
        <v>0</v>
      </c>
      <c r="ACD205" s="25" t="e">
        <f t="shared" si="236"/>
        <v>#DIV/0!</v>
      </c>
      <c r="ACE205" s="11">
        <f t="shared" si="268"/>
        <v>1</v>
      </c>
      <c r="ACF205" s="11">
        <f t="shared" si="269"/>
        <v>11000</v>
      </c>
      <c r="ACG205" s="1">
        <v>5</v>
      </c>
      <c r="ACH205" s="1">
        <v>1</v>
      </c>
      <c r="ACI205" s="11">
        <f t="shared" si="270"/>
        <v>11000</v>
      </c>
      <c r="ACJ205" s="45">
        <v>1</v>
      </c>
      <c r="ACK205" s="13">
        <f t="shared" si="271"/>
        <v>11000</v>
      </c>
      <c r="ACL205">
        <v>1</v>
      </c>
      <c r="ACM205" s="25">
        <f t="shared" si="305"/>
        <v>11000</v>
      </c>
      <c r="ACN205" s="11">
        <f t="shared" si="306"/>
        <v>11000</v>
      </c>
      <c r="ACO205" s="65"/>
      <c r="ACR205" s="39" t="s">
        <v>407</v>
      </c>
      <c r="ACZ205" s="1" t="s">
        <v>259</v>
      </c>
      <c r="ADD205" s="1" t="s">
        <v>185</v>
      </c>
      <c r="ADU205" s="1">
        <v>2</v>
      </c>
      <c r="AFL205" s="1">
        <v>1</v>
      </c>
      <c r="AGJ205" s="1">
        <v>11000</v>
      </c>
      <c r="AGK205" s="11">
        <f t="shared" si="311"/>
        <v>0</v>
      </c>
      <c r="AHH205" s="1">
        <v>11000</v>
      </c>
      <c r="AII205" s="1">
        <v>1</v>
      </c>
      <c r="AIJ205" s="1">
        <v>1</v>
      </c>
      <c r="AIW205" s="11"/>
      <c r="AIX205" s="11"/>
      <c r="AIZ205" s="11"/>
      <c r="AJA205" s="1">
        <v>11000</v>
      </c>
      <c r="AJB205" s="1">
        <v>1</v>
      </c>
      <c r="AJC205" s="1">
        <v>1</v>
      </c>
      <c r="AJD205" s="1">
        <v>100</v>
      </c>
      <c r="AJE205" s="45"/>
      <c r="AJF205" s="381">
        <v>11000</v>
      </c>
      <c r="AJG205" s="11">
        <f t="shared" si="272"/>
        <v>11000</v>
      </c>
      <c r="AJH205" s="60"/>
      <c r="AJI205" s="12"/>
      <c r="AJU205" s="1">
        <f t="shared" si="307"/>
        <v>0</v>
      </c>
      <c r="AJX205" s="1">
        <f t="shared" si="308"/>
        <v>0</v>
      </c>
      <c r="AJY205" s="60"/>
      <c r="AJZ205" s="1" t="s">
        <v>260</v>
      </c>
      <c r="AKA205" s="1" t="s">
        <v>260</v>
      </c>
      <c r="AKB205" s="1" t="s">
        <v>261</v>
      </c>
      <c r="AKC205" s="1" t="s">
        <v>260</v>
      </c>
      <c r="AKD205" s="1" t="s">
        <v>260</v>
      </c>
      <c r="AKE205" s="1" t="s">
        <v>260</v>
      </c>
      <c r="AKF205" s="1" t="s">
        <v>260</v>
      </c>
      <c r="AKG205" s="1" t="s">
        <v>260</v>
      </c>
      <c r="AKH205" s="1" t="s">
        <v>262</v>
      </c>
      <c r="AKI205" s="1" t="s">
        <v>260</v>
      </c>
      <c r="AKJ205" s="1" t="s">
        <v>260</v>
      </c>
      <c r="AKK205" s="1" t="s">
        <v>260</v>
      </c>
      <c r="AKL205" s="1" t="s">
        <v>260</v>
      </c>
      <c r="AKM205" s="1" t="s">
        <v>260</v>
      </c>
      <c r="AKN205" s="1" t="s">
        <v>260</v>
      </c>
      <c r="AKO205" s="1" t="s">
        <v>260</v>
      </c>
      <c r="AKP205" s="1" t="s">
        <v>263</v>
      </c>
      <c r="AKQ205" s="1" t="s">
        <v>260</v>
      </c>
      <c r="AKR205" s="1" t="s">
        <v>260</v>
      </c>
      <c r="AKS205" s="1" t="s">
        <v>260</v>
      </c>
      <c r="AKT205" s="1" t="s">
        <v>260</v>
      </c>
      <c r="AKU205" s="1" t="s">
        <v>260</v>
      </c>
      <c r="AKV205" s="1" t="s">
        <v>260</v>
      </c>
      <c r="AKW205" s="1" t="s">
        <v>260</v>
      </c>
      <c r="AKX205" s="1" t="s">
        <v>260</v>
      </c>
      <c r="AKY205" s="1" t="s">
        <v>260</v>
      </c>
      <c r="AKZ205" s="1" t="s">
        <v>260</v>
      </c>
      <c r="ALA205" s="1" t="s">
        <v>260</v>
      </c>
      <c r="ALB205" s="1" t="s">
        <v>260</v>
      </c>
      <c r="ALC205" s="1" t="s">
        <v>260</v>
      </c>
      <c r="ALD205" s="1" t="s">
        <v>260</v>
      </c>
      <c r="ALE205" s="1" t="s">
        <v>260</v>
      </c>
      <c r="ALF205" s="1" t="s">
        <v>260</v>
      </c>
      <c r="ALG205" s="1" t="s">
        <v>260</v>
      </c>
      <c r="ALH205" s="1" t="s">
        <v>260</v>
      </c>
      <c r="ALI205" s="1" t="s">
        <v>260</v>
      </c>
      <c r="ALJ205" s="1" t="s">
        <v>260</v>
      </c>
      <c r="ALL205" s="11" t="e">
        <f t="shared" si="309"/>
        <v>#DIV/0!</v>
      </c>
      <c r="ALM205" s="28">
        <v>11000</v>
      </c>
      <c r="ALS205" s="60"/>
      <c r="ALT205" s="1">
        <v>1</v>
      </c>
      <c r="AMB205" s="1">
        <v>1</v>
      </c>
      <c r="AMH205" s="403"/>
    </row>
    <row r="206" spans="1:1022" s="1" customFormat="1" ht="15" customHeight="1" x14ac:dyDescent="0.25">
      <c r="A206" s="268"/>
      <c r="B206" s="113">
        <v>204</v>
      </c>
      <c r="C206" s="304" t="s">
        <v>810</v>
      </c>
      <c r="D206" s="304" t="s">
        <v>884</v>
      </c>
      <c r="E206" s="1">
        <v>2005</v>
      </c>
      <c r="F206" s="1">
        <v>1</v>
      </c>
      <c r="G206" s="1">
        <v>1</v>
      </c>
      <c r="J206" s="1">
        <v>1</v>
      </c>
      <c r="K206" s="1">
        <v>1997</v>
      </c>
      <c r="L206" s="1">
        <v>2000</v>
      </c>
      <c r="AA206" s="1">
        <v>1</v>
      </c>
      <c r="AB206" s="1">
        <v>1</v>
      </c>
      <c r="AC206" s="1">
        <v>1</v>
      </c>
      <c r="AD206" s="1">
        <v>1</v>
      </c>
      <c r="AW206" s="1">
        <v>1</v>
      </c>
      <c r="AY206" s="1">
        <v>1</v>
      </c>
      <c r="BA206" s="1">
        <v>1</v>
      </c>
      <c r="BB206" s="1">
        <v>13</v>
      </c>
      <c r="BE206" s="1">
        <v>1</v>
      </c>
      <c r="CF206" s="1">
        <v>1</v>
      </c>
      <c r="CG206" s="1">
        <v>1</v>
      </c>
      <c r="CH206" s="246"/>
      <c r="CP206" s="1">
        <f t="shared" si="273"/>
        <v>0</v>
      </c>
      <c r="CS206" s="1">
        <f t="shared" si="238"/>
        <v>0</v>
      </c>
      <c r="DO206" s="1">
        <f t="shared" si="274"/>
        <v>0</v>
      </c>
      <c r="DX206" s="1">
        <f t="shared" si="275"/>
        <v>0</v>
      </c>
      <c r="EE206" s="1">
        <f t="shared" si="276"/>
        <v>0</v>
      </c>
      <c r="EH206" s="1">
        <f t="shared" si="277"/>
        <v>0</v>
      </c>
      <c r="FF206" s="116"/>
      <c r="GP206" s="1">
        <f t="shared" si="239"/>
        <v>0</v>
      </c>
      <c r="GY206" s="1">
        <f t="shared" si="278"/>
        <v>0</v>
      </c>
      <c r="HC206" s="1">
        <f t="shared" si="279"/>
        <v>0</v>
      </c>
      <c r="HS206" s="1">
        <f t="shared" si="280"/>
        <v>0</v>
      </c>
      <c r="HX206" s="1">
        <f t="shared" si="240"/>
        <v>0</v>
      </c>
      <c r="ID206" s="1">
        <f t="shared" si="241"/>
        <v>0</v>
      </c>
      <c r="IN206" s="1">
        <f t="shared" si="281"/>
        <v>0</v>
      </c>
      <c r="IW206" s="1">
        <f t="shared" si="282"/>
        <v>0</v>
      </c>
      <c r="IZ206" s="1">
        <f t="shared" si="242"/>
        <v>0</v>
      </c>
      <c r="JJ206" s="1">
        <f t="shared" si="243"/>
        <v>0</v>
      </c>
      <c r="JV206" s="1">
        <f t="shared" si="283"/>
        <v>0</v>
      </c>
      <c r="KB206" s="1">
        <f t="shared" si="284"/>
        <v>0</v>
      </c>
      <c r="LG206" s="1">
        <f t="shared" si="244"/>
        <v>0</v>
      </c>
      <c r="LT206" s="1">
        <f t="shared" si="285"/>
        <v>0</v>
      </c>
      <c r="MA206" s="1">
        <f t="shared" si="286"/>
        <v>0</v>
      </c>
      <c r="MF206" s="1">
        <f t="shared" si="287"/>
        <v>0</v>
      </c>
      <c r="MM206" s="1">
        <f t="shared" si="288"/>
        <v>0</v>
      </c>
      <c r="MS206" s="1">
        <f t="shared" si="289"/>
        <v>0</v>
      </c>
      <c r="MU206" s="115"/>
      <c r="OI206" s="120"/>
      <c r="PD206" s="1">
        <f t="shared" si="245"/>
        <v>0</v>
      </c>
      <c r="QF206" s="1">
        <f t="shared" si="290"/>
        <v>0</v>
      </c>
      <c r="QY206" s="1">
        <f t="shared" si="291"/>
        <v>0</v>
      </c>
      <c r="RK206" s="1">
        <f t="shared" si="292"/>
        <v>0</v>
      </c>
      <c r="SA206" s="1">
        <f t="shared" si="293"/>
        <v>0</v>
      </c>
      <c r="SG206" s="1">
        <f t="shared" si="294"/>
        <v>0</v>
      </c>
      <c r="SO206" s="1">
        <f t="shared" si="295"/>
        <v>0</v>
      </c>
      <c r="TB206" s="1">
        <f t="shared" si="296"/>
        <v>0</v>
      </c>
      <c r="TS206" s="1">
        <f t="shared" si="246"/>
        <v>0</v>
      </c>
      <c r="UD206" s="1">
        <f t="shared" si="247"/>
        <v>0</v>
      </c>
      <c r="UG206" s="1">
        <f t="shared" si="248"/>
        <v>0</v>
      </c>
      <c r="UQ206" s="1">
        <f t="shared" si="297"/>
        <v>0</v>
      </c>
      <c r="VA206" s="1">
        <f t="shared" si="298"/>
        <v>0</v>
      </c>
      <c r="VG206" s="1">
        <f t="shared" si="299"/>
        <v>0</v>
      </c>
      <c r="WY206" s="1">
        <f t="shared" si="249"/>
        <v>0</v>
      </c>
      <c r="XB206" s="1">
        <f t="shared" si="300"/>
        <v>0</v>
      </c>
      <c r="XG206" s="1">
        <f t="shared" si="250"/>
        <v>0</v>
      </c>
      <c r="XI206" s="1">
        <v>1</v>
      </c>
      <c r="XK206" s="108"/>
      <c r="XL206" s="1">
        <f t="shared" si="251"/>
        <v>0</v>
      </c>
      <c r="XM206" s="1">
        <f t="shared" si="252"/>
        <v>0</v>
      </c>
      <c r="XN206" s="1">
        <f t="shared" si="301"/>
        <v>0</v>
      </c>
      <c r="XO206" s="1">
        <f t="shared" si="253"/>
        <v>0</v>
      </c>
      <c r="XP206" s="1">
        <f t="shared" si="302"/>
        <v>0</v>
      </c>
      <c r="XQ206" s="1">
        <f t="shared" si="254"/>
        <v>0</v>
      </c>
      <c r="XR206" s="1">
        <f t="shared" si="255"/>
        <v>0</v>
      </c>
      <c r="XS206" s="1">
        <f t="shared" si="310"/>
        <v>0</v>
      </c>
      <c r="XT206" s="1">
        <f t="shared" si="303"/>
        <v>0</v>
      </c>
      <c r="XU206" s="1">
        <f t="shared" si="256"/>
        <v>0</v>
      </c>
      <c r="XV206" s="1">
        <f t="shared" si="257"/>
        <v>0</v>
      </c>
      <c r="XW206" s="1">
        <f t="shared" si="258"/>
        <v>0</v>
      </c>
      <c r="XX206" s="1">
        <f t="shared" si="259"/>
        <v>0</v>
      </c>
      <c r="XY206" s="1">
        <f t="shared" si="260"/>
        <v>0</v>
      </c>
      <c r="XZ206" s="1">
        <f t="shared" si="261"/>
        <v>0</v>
      </c>
      <c r="YA206" s="1">
        <f t="shared" si="262"/>
        <v>0</v>
      </c>
      <c r="YB206" s="1">
        <f t="shared" si="263"/>
        <v>0</v>
      </c>
      <c r="YC206" s="1">
        <f t="shared" si="264"/>
        <v>1</v>
      </c>
      <c r="YD206" s="132"/>
      <c r="YE206" s="133">
        <f>SUM(XL206:YC206)</f>
        <v>1</v>
      </c>
      <c r="YF206" s="133">
        <f t="shared" si="265"/>
        <v>61000</v>
      </c>
      <c r="YG206" s="130">
        <v>1</v>
      </c>
      <c r="YH206" s="130">
        <f t="shared" si="266"/>
        <v>61000</v>
      </c>
      <c r="YI206" s="129">
        <v>1</v>
      </c>
      <c r="YJ206" s="128">
        <f t="shared" si="267"/>
        <v>61000</v>
      </c>
      <c r="YK206" s="177"/>
      <c r="YL206">
        <v>1</v>
      </c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>
        <f t="shared" si="304"/>
        <v>0</v>
      </c>
      <c r="ACD206" s="25" t="e">
        <f t="shared" si="236"/>
        <v>#DIV/0!</v>
      </c>
      <c r="ACE206" s="11">
        <f t="shared" si="268"/>
        <v>1</v>
      </c>
      <c r="ACF206" s="11">
        <f t="shared" si="269"/>
        <v>61000</v>
      </c>
      <c r="ACG206" s="1">
        <v>5</v>
      </c>
      <c r="ACH206" s="1">
        <v>1</v>
      </c>
      <c r="ACI206" s="11">
        <f t="shared" si="270"/>
        <v>61000</v>
      </c>
      <c r="ACJ206" s="45">
        <v>1</v>
      </c>
      <c r="ACK206" s="13">
        <f t="shared" si="271"/>
        <v>61000</v>
      </c>
      <c r="ACL206">
        <v>1</v>
      </c>
      <c r="ACM206" s="25">
        <f t="shared" si="305"/>
        <v>61000</v>
      </c>
      <c r="ACN206" s="11">
        <f t="shared" si="306"/>
        <v>61000</v>
      </c>
      <c r="ACO206" s="65"/>
      <c r="ACR206" s="39" t="s">
        <v>407</v>
      </c>
      <c r="ACZ206" s="1" t="s">
        <v>259</v>
      </c>
      <c r="ADD206" s="1" t="s">
        <v>185</v>
      </c>
      <c r="ADU206" s="1">
        <v>2</v>
      </c>
      <c r="AFL206" s="1">
        <v>1</v>
      </c>
      <c r="AGJ206" s="1">
        <v>61000</v>
      </c>
      <c r="AGK206" s="11">
        <f t="shared" si="311"/>
        <v>0</v>
      </c>
      <c r="AHH206" s="1">
        <v>61000</v>
      </c>
      <c r="AIV206" s="1">
        <v>1</v>
      </c>
      <c r="AIW206" s="11"/>
      <c r="AIX206" s="11"/>
      <c r="AIZ206" s="11"/>
      <c r="AJA206" s="1">
        <v>61000</v>
      </c>
      <c r="AJB206" s="1">
        <v>1</v>
      </c>
      <c r="AJC206" s="1">
        <v>1</v>
      </c>
      <c r="AJD206" s="1">
        <v>100</v>
      </c>
      <c r="AJE206" s="45"/>
      <c r="AJF206" s="381">
        <v>61000</v>
      </c>
      <c r="AJG206" s="11">
        <f t="shared" si="272"/>
        <v>61000</v>
      </c>
      <c r="AJH206" s="60"/>
      <c r="AJI206" s="12"/>
      <c r="AJU206" s="1">
        <f t="shared" si="307"/>
        <v>0</v>
      </c>
      <c r="AJX206" s="1">
        <f t="shared" si="308"/>
        <v>0</v>
      </c>
      <c r="AJY206" s="60"/>
      <c r="AJZ206" s="1" t="s">
        <v>260</v>
      </c>
      <c r="AKA206" s="1" t="s">
        <v>260</v>
      </c>
      <c r="AKB206" s="1" t="s">
        <v>261</v>
      </c>
      <c r="AKC206" s="1" t="s">
        <v>260</v>
      </c>
      <c r="AKD206" s="1" t="s">
        <v>260</v>
      </c>
      <c r="AKE206" s="1" t="s">
        <v>260</v>
      </c>
      <c r="AKF206" s="1" t="s">
        <v>260</v>
      </c>
      <c r="AKG206" s="1" t="s">
        <v>260</v>
      </c>
      <c r="AKH206" s="1" t="s">
        <v>262</v>
      </c>
      <c r="AKI206" s="1" t="s">
        <v>260</v>
      </c>
      <c r="AKJ206" s="1" t="s">
        <v>260</v>
      </c>
      <c r="AKK206" s="1" t="s">
        <v>260</v>
      </c>
      <c r="AKL206" s="1" t="s">
        <v>260</v>
      </c>
      <c r="AKM206" s="1" t="s">
        <v>260</v>
      </c>
      <c r="AKN206" s="1" t="s">
        <v>260</v>
      </c>
      <c r="AKO206" s="1" t="s">
        <v>260</v>
      </c>
      <c r="AKP206" s="1" t="s">
        <v>263</v>
      </c>
      <c r="AKQ206" s="1" t="s">
        <v>260</v>
      </c>
      <c r="AKR206" s="1" t="s">
        <v>260</v>
      </c>
      <c r="AKS206" s="1" t="s">
        <v>260</v>
      </c>
      <c r="AKT206" s="1" t="s">
        <v>260</v>
      </c>
      <c r="AKU206" s="1" t="s">
        <v>260</v>
      </c>
      <c r="AKV206" s="1" t="s">
        <v>260</v>
      </c>
      <c r="AKW206" s="1" t="s">
        <v>260</v>
      </c>
      <c r="AKX206" s="1" t="s">
        <v>260</v>
      </c>
      <c r="AKY206" s="1" t="s">
        <v>260</v>
      </c>
      <c r="AKZ206" s="1" t="s">
        <v>260</v>
      </c>
      <c r="ALA206" s="1" t="s">
        <v>260</v>
      </c>
      <c r="ALB206" s="1" t="s">
        <v>260</v>
      </c>
      <c r="ALC206" s="1" t="s">
        <v>260</v>
      </c>
      <c r="ALD206" s="1" t="s">
        <v>260</v>
      </c>
      <c r="ALE206" s="1" t="s">
        <v>260</v>
      </c>
      <c r="ALF206" s="1" t="s">
        <v>260</v>
      </c>
      <c r="ALG206" s="1" t="s">
        <v>260</v>
      </c>
      <c r="ALH206" s="1" t="s">
        <v>260</v>
      </c>
      <c r="ALI206" s="1" t="s">
        <v>260</v>
      </c>
      <c r="ALJ206" s="1" t="s">
        <v>260</v>
      </c>
      <c r="ALL206" s="11" t="e">
        <f t="shared" si="309"/>
        <v>#DIV/0!</v>
      </c>
      <c r="ALM206" s="28">
        <v>61000</v>
      </c>
      <c r="ALS206" s="60"/>
      <c r="ALT206" s="1">
        <v>1</v>
      </c>
      <c r="AMB206" s="1">
        <v>1</v>
      </c>
      <c r="AMH206" s="403"/>
    </row>
    <row r="207" spans="1:1022" s="1" customFormat="1" ht="15" customHeight="1" x14ac:dyDescent="0.25">
      <c r="A207" s="268"/>
      <c r="B207" s="113">
        <v>205</v>
      </c>
      <c r="C207" s="304" t="s">
        <v>810</v>
      </c>
      <c r="D207" s="304" t="s">
        <v>779</v>
      </c>
      <c r="E207" s="1">
        <v>2005</v>
      </c>
      <c r="F207" s="1">
        <v>1</v>
      </c>
      <c r="G207" s="1">
        <v>1</v>
      </c>
      <c r="J207" s="1">
        <v>1</v>
      </c>
      <c r="K207" s="1">
        <v>1997</v>
      </c>
      <c r="L207" s="1">
        <v>2000</v>
      </c>
      <c r="AA207" s="1">
        <v>1</v>
      </c>
      <c r="AB207" s="1">
        <v>1</v>
      </c>
      <c r="AC207" s="1">
        <v>1</v>
      </c>
      <c r="AD207" s="1">
        <v>1</v>
      </c>
      <c r="AW207" s="1">
        <v>1</v>
      </c>
      <c r="AY207" s="1">
        <v>1</v>
      </c>
      <c r="BA207" s="1">
        <v>1</v>
      </c>
      <c r="BB207" s="1">
        <v>13</v>
      </c>
      <c r="BE207" s="1">
        <v>1</v>
      </c>
      <c r="BG207" s="1">
        <v>3</v>
      </c>
      <c r="CG207" s="1">
        <v>1</v>
      </c>
      <c r="CH207" s="246"/>
      <c r="CP207" s="1">
        <f t="shared" si="273"/>
        <v>0</v>
      </c>
      <c r="CS207" s="1">
        <f t="shared" si="238"/>
        <v>0</v>
      </c>
      <c r="DO207" s="1">
        <f t="shared" si="274"/>
        <v>0</v>
      </c>
      <c r="DX207" s="1">
        <f t="shared" si="275"/>
        <v>0</v>
      </c>
      <c r="EE207" s="1">
        <f t="shared" si="276"/>
        <v>0</v>
      </c>
      <c r="EH207" s="1">
        <f t="shared" si="277"/>
        <v>0</v>
      </c>
      <c r="FF207" s="116"/>
      <c r="GP207" s="1">
        <f t="shared" si="239"/>
        <v>0</v>
      </c>
      <c r="GY207" s="1">
        <f t="shared" si="278"/>
        <v>0</v>
      </c>
      <c r="HC207" s="1">
        <f t="shared" si="279"/>
        <v>0</v>
      </c>
      <c r="HS207" s="1">
        <f t="shared" si="280"/>
        <v>0</v>
      </c>
      <c r="HX207" s="1">
        <f t="shared" si="240"/>
        <v>0</v>
      </c>
      <c r="ID207" s="1">
        <f t="shared" si="241"/>
        <v>0</v>
      </c>
      <c r="IN207" s="1">
        <f t="shared" si="281"/>
        <v>0</v>
      </c>
      <c r="IW207" s="1">
        <f t="shared" si="282"/>
        <v>0</v>
      </c>
      <c r="IZ207" s="1">
        <f t="shared" si="242"/>
        <v>0</v>
      </c>
      <c r="JJ207" s="1">
        <f t="shared" si="243"/>
        <v>0</v>
      </c>
      <c r="JV207" s="1">
        <f t="shared" si="283"/>
        <v>0</v>
      </c>
      <c r="KB207" s="1">
        <f t="shared" si="284"/>
        <v>0</v>
      </c>
      <c r="LG207" s="1">
        <f t="shared" si="244"/>
        <v>0</v>
      </c>
      <c r="LT207" s="1">
        <f t="shared" si="285"/>
        <v>0</v>
      </c>
      <c r="MA207" s="1">
        <f t="shared" si="286"/>
        <v>0</v>
      </c>
      <c r="MF207" s="1">
        <f t="shared" si="287"/>
        <v>0</v>
      </c>
      <c r="MM207" s="1">
        <f t="shared" si="288"/>
        <v>0</v>
      </c>
      <c r="MS207" s="1">
        <f t="shared" si="289"/>
        <v>0</v>
      </c>
      <c r="MU207" s="115"/>
      <c r="OI207" s="120"/>
      <c r="PD207" s="1">
        <f t="shared" si="245"/>
        <v>0</v>
      </c>
      <c r="QF207" s="1">
        <f t="shared" si="290"/>
        <v>0</v>
      </c>
      <c r="QY207" s="1">
        <f t="shared" si="291"/>
        <v>0</v>
      </c>
      <c r="RK207" s="1">
        <f t="shared" si="292"/>
        <v>0</v>
      </c>
      <c r="SA207" s="1">
        <f t="shared" si="293"/>
        <v>0</v>
      </c>
      <c r="SG207" s="1">
        <f t="shared" si="294"/>
        <v>0</v>
      </c>
      <c r="SO207" s="1">
        <f t="shared" si="295"/>
        <v>0</v>
      </c>
      <c r="TB207" s="1">
        <f t="shared" si="296"/>
        <v>0</v>
      </c>
      <c r="TS207" s="1">
        <f t="shared" si="246"/>
        <v>0</v>
      </c>
      <c r="UD207" s="1">
        <f t="shared" si="247"/>
        <v>0</v>
      </c>
      <c r="UG207" s="1">
        <f t="shared" si="248"/>
        <v>0</v>
      </c>
      <c r="UQ207" s="1">
        <f t="shared" si="297"/>
        <v>0</v>
      </c>
      <c r="VA207" s="1">
        <f t="shared" si="298"/>
        <v>0</v>
      </c>
      <c r="VG207" s="1">
        <f t="shared" si="299"/>
        <v>0</v>
      </c>
      <c r="WY207" s="1">
        <f t="shared" si="249"/>
        <v>0</v>
      </c>
      <c r="XB207" s="1">
        <f t="shared" si="300"/>
        <v>0</v>
      </c>
      <c r="XG207" s="1">
        <f t="shared" si="250"/>
        <v>0</v>
      </c>
      <c r="XK207" s="108"/>
      <c r="XL207" s="1">
        <f t="shared" si="251"/>
        <v>0</v>
      </c>
      <c r="XM207" s="1">
        <f t="shared" si="252"/>
        <v>0</v>
      </c>
      <c r="XN207" s="1">
        <f t="shared" si="301"/>
        <v>0</v>
      </c>
      <c r="XO207" s="1">
        <f t="shared" si="253"/>
        <v>0</v>
      </c>
      <c r="XP207" s="1">
        <f t="shared" si="302"/>
        <v>0</v>
      </c>
      <c r="XQ207" s="1">
        <f t="shared" si="254"/>
        <v>0</v>
      </c>
      <c r="XR207" s="1">
        <f t="shared" si="255"/>
        <v>0</v>
      </c>
      <c r="XS207" s="1">
        <f t="shared" si="310"/>
        <v>0</v>
      </c>
      <c r="XT207" s="1">
        <f t="shared" si="303"/>
        <v>0</v>
      </c>
      <c r="XU207" s="1">
        <f t="shared" si="256"/>
        <v>0</v>
      </c>
      <c r="XV207" s="1">
        <f t="shared" si="257"/>
        <v>0</v>
      </c>
      <c r="XW207" s="1">
        <f t="shared" si="258"/>
        <v>0</v>
      </c>
      <c r="XX207" s="1">
        <f t="shared" si="259"/>
        <v>0</v>
      </c>
      <c r="XY207" s="1">
        <f t="shared" si="260"/>
        <v>0</v>
      </c>
      <c r="XZ207" s="1">
        <f t="shared" si="261"/>
        <v>0</v>
      </c>
      <c r="YA207" s="1">
        <f t="shared" si="262"/>
        <v>0</v>
      </c>
      <c r="YB207" s="1">
        <f t="shared" si="263"/>
        <v>0</v>
      </c>
      <c r="YC207" s="1">
        <f t="shared" si="264"/>
        <v>0</v>
      </c>
      <c r="YD207" s="132"/>
      <c r="YE207" s="133"/>
      <c r="YF207" s="133" t="e">
        <f t="shared" si="265"/>
        <v>#DIV/0!</v>
      </c>
      <c r="YG207" s="130"/>
      <c r="YH207" s="130" t="e">
        <f t="shared" si="266"/>
        <v>#DIV/0!</v>
      </c>
      <c r="YI207" s="129"/>
      <c r="YJ207" s="128" t="e">
        <f t="shared" si="267"/>
        <v>#DIV/0!</v>
      </c>
      <c r="YK207" s="177"/>
      <c r="YL207">
        <v>1</v>
      </c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>
        <f t="shared" si="304"/>
        <v>0</v>
      </c>
      <c r="ACD207" s="25" t="e">
        <f t="shared" si="236"/>
        <v>#DIV/0!</v>
      </c>
      <c r="ACE207" s="11">
        <f t="shared" si="268"/>
        <v>0</v>
      </c>
      <c r="ACF207" s="11" t="e">
        <f t="shared" si="269"/>
        <v>#DIV/0!</v>
      </c>
      <c r="ACG207" s="1">
        <v>5</v>
      </c>
      <c r="ACH207" s="1">
        <v>1</v>
      </c>
      <c r="ACI207" s="11">
        <f t="shared" si="270"/>
        <v>53000</v>
      </c>
      <c r="ACJ207" s="45">
        <v>1</v>
      </c>
      <c r="ACK207" s="13">
        <f t="shared" si="271"/>
        <v>53000</v>
      </c>
      <c r="ACL207">
        <v>1</v>
      </c>
      <c r="ACM207" s="25">
        <f t="shared" si="305"/>
        <v>53000</v>
      </c>
      <c r="ACN207" s="11">
        <f t="shared" si="306"/>
        <v>53000</v>
      </c>
      <c r="ACO207" s="65"/>
      <c r="ACR207" s="1" t="s">
        <v>258</v>
      </c>
      <c r="ACZ207" s="1" t="s">
        <v>259</v>
      </c>
      <c r="ADD207" s="1" t="s">
        <v>189</v>
      </c>
      <c r="ADU207" s="1">
        <v>2</v>
      </c>
      <c r="AFL207" s="1">
        <v>1</v>
      </c>
      <c r="AGJ207" s="1">
        <v>53000</v>
      </c>
      <c r="AGK207" s="11">
        <f t="shared" si="311"/>
        <v>0</v>
      </c>
      <c r="AHH207" s="1">
        <v>53000</v>
      </c>
      <c r="AII207" s="1">
        <v>2</v>
      </c>
      <c r="AIJ207" s="1">
        <v>1</v>
      </c>
      <c r="AIW207" s="11"/>
      <c r="AIX207" s="11"/>
      <c r="AIZ207" s="11"/>
      <c r="AJA207" s="1">
        <v>53000</v>
      </c>
      <c r="AJB207" s="1">
        <v>1</v>
      </c>
      <c r="AJC207" s="1">
        <v>1</v>
      </c>
      <c r="AJD207" s="1">
        <v>100</v>
      </c>
      <c r="AJE207" s="45"/>
      <c r="AJF207" s="381">
        <v>53000</v>
      </c>
      <c r="AJG207" s="11" t="e">
        <f t="shared" si="272"/>
        <v>#DIV/0!</v>
      </c>
      <c r="AJH207" s="60"/>
      <c r="AJI207" s="12"/>
      <c r="AJU207" s="1">
        <f t="shared" si="307"/>
        <v>0</v>
      </c>
      <c r="AJX207" s="1">
        <f t="shared" si="308"/>
        <v>0</v>
      </c>
      <c r="AJY207" s="60"/>
      <c r="AJZ207" s="1" t="s">
        <v>260</v>
      </c>
      <c r="AKA207" s="1" t="s">
        <v>260</v>
      </c>
      <c r="AKB207" s="1" t="s">
        <v>261</v>
      </c>
      <c r="AKC207" s="1" t="s">
        <v>260</v>
      </c>
      <c r="AKD207" s="1" t="s">
        <v>260</v>
      </c>
      <c r="AKE207" s="1" t="s">
        <v>260</v>
      </c>
      <c r="AKF207" s="1" t="s">
        <v>260</v>
      </c>
      <c r="AKG207" s="1" t="s">
        <v>260</v>
      </c>
      <c r="AKH207" s="1" t="s">
        <v>262</v>
      </c>
      <c r="AKI207" s="1" t="s">
        <v>260</v>
      </c>
      <c r="AKJ207" s="1" t="s">
        <v>260</v>
      </c>
      <c r="AKK207" s="1" t="s">
        <v>260</v>
      </c>
      <c r="AKL207" s="1" t="s">
        <v>260</v>
      </c>
      <c r="AKM207" s="1" t="s">
        <v>260</v>
      </c>
      <c r="AKN207" s="1" t="s">
        <v>260</v>
      </c>
      <c r="AKO207" s="1" t="s">
        <v>260</v>
      </c>
      <c r="AKP207" s="1" t="s">
        <v>263</v>
      </c>
      <c r="AKQ207" s="1" t="s">
        <v>260</v>
      </c>
      <c r="AKR207" s="1" t="s">
        <v>260</v>
      </c>
      <c r="AKS207" s="1" t="s">
        <v>260</v>
      </c>
      <c r="AKT207" s="1" t="s">
        <v>260</v>
      </c>
      <c r="AKU207" s="1" t="s">
        <v>260</v>
      </c>
      <c r="AKV207" s="1" t="s">
        <v>260</v>
      </c>
      <c r="AKW207" s="1" t="s">
        <v>260</v>
      </c>
      <c r="AKX207" s="1" t="s">
        <v>260</v>
      </c>
      <c r="AKY207" s="1" t="s">
        <v>260</v>
      </c>
      <c r="AKZ207" s="1" t="s">
        <v>260</v>
      </c>
      <c r="ALA207" s="1" t="s">
        <v>260</v>
      </c>
      <c r="ALB207" s="1" t="s">
        <v>260</v>
      </c>
      <c r="ALC207" s="1" t="s">
        <v>260</v>
      </c>
      <c r="ALD207" s="1" t="s">
        <v>260</v>
      </c>
      <c r="ALE207" s="1" t="s">
        <v>260</v>
      </c>
      <c r="ALF207" s="1" t="s">
        <v>260</v>
      </c>
      <c r="ALG207" s="1" t="s">
        <v>260</v>
      </c>
      <c r="ALH207" s="1" t="s">
        <v>260</v>
      </c>
      <c r="ALI207" s="1" t="s">
        <v>260</v>
      </c>
      <c r="ALJ207" s="1" t="s">
        <v>260</v>
      </c>
      <c r="ALL207" s="11" t="e">
        <f t="shared" si="309"/>
        <v>#DIV/0!</v>
      </c>
      <c r="ALM207" s="28">
        <v>53000</v>
      </c>
      <c r="ALS207" s="60"/>
      <c r="ALT207" s="1">
        <v>1</v>
      </c>
      <c r="AMB207" s="1">
        <v>1</v>
      </c>
      <c r="AMH207" s="403"/>
    </row>
    <row r="208" spans="1:1022" s="1" customFormat="1" ht="15" customHeight="1" x14ac:dyDescent="0.25">
      <c r="A208" s="268"/>
      <c r="B208" s="113">
        <v>206</v>
      </c>
      <c r="C208" s="304" t="s">
        <v>810</v>
      </c>
      <c r="D208" s="304" t="s">
        <v>780</v>
      </c>
      <c r="E208" s="1">
        <v>2005</v>
      </c>
      <c r="F208" s="1">
        <v>1</v>
      </c>
      <c r="G208" s="1">
        <v>1</v>
      </c>
      <c r="J208" s="1">
        <v>1</v>
      </c>
      <c r="K208" s="1">
        <v>2001</v>
      </c>
      <c r="L208" s="1">
        <v>2001</v>
      </c>
      <c r="M208" s="1">
        <v>1</v>
      </c>
      <c r="AE208" s="1">
        <v>1</v>
      </c>
      <c r="AW208" s="1">
        <v>1</v>
      </c>
      <c r="AY208" s="1">
        <v>1</v>
      </c>
      <c r="BA208" s="1">
        <v>1</v>
      </c>
      <c r="BB208" s="1">
        <v>13</v>
      </c>
      <c r="BE208" s="1">
        <v>1</v>
      </c>
      <c r="BG208" s="1">
        <v>3</v>
      </c>
      <c r="CG208" s="1">
        <v>1</v>
      </c>
      <c r="CH208" s="246"/>
      <c r="CP208" s="1">
        <f t="shared" si="273"/>
        <v>0</v>
      </c>
      <c r="CS208" s="1">
        <f t="shared" si="238"/>
        <v>0</v>
      </c>
      <c r="DO208" s="1">
        <f t="shared" si="274"/>
        <v>0</v>
      </c>
      <c r="DX208" s="1">
        <f t="shared" si="275"/>
        <v>0</v>
      </c>
      <c r="EE208" s="1">
        <f t="shared" si="276"/>
        <v>0</v>
      </c>
      <c r="EH208" s="1">
        <f t="shared" si="277"/>
        <v>0</v>
      </c>
      <c r="FF208" s="116"/>
      <c r="GP208" s="1">
        <f t="shared" si="239"/>
        <v>0</v>
      </c>
      <c r="GY208" s="1">
        <f t="shared" si="278"/>
        <v>0</v>
      </c>
      <c r="HC208" s="1">
        <f t="shared" si="279"/>
        <v>0</v>
      </c>
      <c r="HS208" s="1">
        <f t="shared" si="280"/>
        <v>0</v>
      </c>
      <c r="HX208" s="1">
        <f t="shared" si="240"/>
        <v>0</v>
      </c>
      <c r="ID208" s="1">
        <f t="shared" si="241"/>
        <v>0</v>
      </c>
      <c r="IN208" s="1">
        <f t="shared" si="281"/>
        <v>0</v>
      </c>
      <c r="IW208" s="1">
        <f t="shared" si="282"/>
        <v>0</v>
      </c>
      <c r="IZ208" s="1">
        <f t="shared" si="242"/>
        <v>0</v>
      </c>
      <c r="JJ208" s="1">
        <f t="shared" si="243"/>
        <v>0</v>
      </c>
      <c r="JV208" s="1">
        <f t="shared" si="283"/>
        <v>0</v>
      </c>
      <c r="KB208" s="1">
        <f t="shared" si="284"/>
        <v>0</v>
      </c>
      <c r="LG208" s="1">
        <f t="shared" si="244"/>
        <v>0</v>
      </c>
      <c r="LT208" s="1">
        <f t="shared" si="285"/>
        <v>0</v>
      </c>
      <c r="MA208" s="1">
        <f t="shared" si="286"/>
        <v>0</v>
      </c>
      <c r="MF208" s="1">
        <f t="shared" si="287"/>
        <v>0</v>
      </c>
      <c r="MM208" s="1">
        <f t="shared" si="288"/>
        <v>0</v>
      </c>
      <c r="MS208" s="1">
        <f t="shared" si="289"/>
        <v>0</v>
      </c>
      <c r="MU208" s="115"/>
      <c r="OI208" s="120"/>
      <c r="PD208" s="1">
        <f t="shared" si="245"/>
        <v>0</v>
      </c>
      <c r="QF208" s="1">
        <f t="shared" si="290"/>
        <v>0</v>
      </c>
      <c r="QY208" s="1">
        <f t="shared" si="291"/>
        <v>0</v>
      </c>
      <c r="RK208" s="1">
        <f t="shared" si="292"/>
        <v>0</v>
      </c>
      <c r="SA208" s="1">
        <f t="shared" si="293"/>
        <v>0</v>
      </c>
      <c r="SG208" s="1">
        <f t="shared" si="294"/>
        <v>0</v>
      </c>
      <c r="SO208" s="1">
        <f t="shared" si="295"/>
        <v>0</v>
      </c>
      <c r="TB208" s="1">
        <f t="shared" si="296"/>
        <v>0</v>
      </c>
      <c r="TS208" s="1">
        <f t="shared" si="246"/>
        <v>0</v>
      </c>
      <c r="UD208" s="1">
        <f t="shared" si="247"/>
        <v>0</v>
      </c>
      <c r="UG208" s="1">
        <f t="shared" si="248"/>
        <v>0</v>
      </c>
      <c r="UQ208" s="1">
        <f t="shared" si="297"/>
        <v>0</v>
      </c>
      <c r="VA208" s="1">
        <f t="shared" si="298"/>
        <v>0</v>
      </c>
      <c r="VG208" s="1">
        <f t="shared" si="299"/>
        <v>0</v>
      </c>
      <c r="WY208" s="1">
        <f t="shared" si="249"/>
        <v>0</v>
      </c>
      <c r="XB208" s="1">
        <f t="shared" si="300"/>
        <v>0</v>
      </c>
      <c r="XG208" s="1">
        <f t="shared" si="250"/>
        <v>0</v>
      </c>
      <c r="XK208" s="108"/>
      <c r="XL208" s="1">
        <f t="shared" si="251"/>
        <v>0</v>
      </c>
      <c r="XM208" s="1">
        <f t="shared" si="252"/>
        <v>0</v>
      </c>
      <c r="XN208" s="1">
        <f t="shared" si="301"/>
        <v>0</v>
      </c>
      <c r="XO208" s="1">
        <f t="shared" si="253"/>
        <v>0</v>
      </c>
      <c r="XP208" s="1">
        <f t="shared" si="302"/>
        <v>0</v>
      </c>
      <c r="XQ208" s="1">
        <f t="shared" si="254"/>
        <v>0</v>
      </c>
      <c r="XR208" s="1">
        <f t="shared" si="255"/>
        <v>0</v>
      </c>
      <c r="XS208" s="1">
        <f t="shared" si="310"/>
        <v>0</v>
      </c>
      <c r="XT208" s="1">
        <f t="shared" si="303"/>
        <v>0</v>
      </c>
      <c r="XU208" s="1">
        <f t="shared" si="256"/>
        <v>0</v>
      </c>
      <c r="XV208" s="1">
        <f t="shared" si="257"/>
        <v>0</v>
      </c>
      <c r="XW208" s="1">
        <f t="shared" si="258"/>
        <v>0</v>
      </c>
      <c r="XX208" s="1">
        <f t="shared" si="259"/>
        <v>0</v>
      </c>
      <c r="XY208" s="1">
        <f t="shared" si="260"/>
        <v>0</v>
      </c>
      <c r="XZ208" s="1">
        <f t="shared" si="261"/>
        <v>0</v>
      </c>
      <c r="YA208" s="1">
        <f t="shared" si="262"/>
        <v>0</v>
      </c>
      <c r="YB208" s="1">
        <f t="shared" si="263"/>
        <v>0</v>
      </c>
      <c r="YC208" s="1">
        <f t="shared" si="264"/>
        <v>0</v>
      </c>
      <c r="YD208" s="132"/>
      <c r="YE208" s="133"/>
      <c r="YF208" s="133" t="e">
        <f t="shared" si="265"/>
        <v>#DIV/0!</v>
      </c>
      <c r="YG208" s="130"/>
      <c r="YH208" s="130" t="e">
        <f t="shared" si="266"/>
        <v>#DIV/0!</v>
      </c>
      <c r="YI208" s="129"/>
      <c r="YJ208" s="128" t="e">
        <f t="shared" si="267"/>
        <v>#DIV/0!</v>
      </c>
      <c r="YK208" s="177"/>
      <c r="YL208">
        <v>1</v>
      </c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>
        <f t="shared" si="304"/>
        <v>0</v>
      </c>
      <c r="ACD208" s="25" t="e">
        <f t="shared" si="236"/>
        <v>#DIV/0!</v>
      </c>
      <c r="ACE208" s="11">
        <f t="shared" si="268"/>
        <v>0</v>
      </c>
      <c r="ACF208" s="11" t="e">
        <f t="shared" si="269"/>
        <v>#DIV/0!</v>
      </c>
      <c r="ACG208" s="1">
        <v>5</v>
      </c>
      <c r="ACH208" s="1">
        <v>1</v>
      </c>
      <c r="ACI208" s="11">
        <f t="shared" si="270"/>
        <v>6600000</v>
      </c>
      <c r="ACJ208" s="45">
        <v>1</v>
      </c>
      <c r="ACK208" s="13">
        <f t="shared" si="271"/>
        <v>6600000</v>
      </c>
      <c r="ACL208">
        <v>1</v>
      </c>
      <c r="ACM208" s="25">
        <f t="shared" si="305"/>
        <v>6600000</v>
      </c>
      <c r="ACN208" s="11">
        <f t="shared" si="306"/>
        <v>6600000</v>
      </c>
      <c r="ACO208" s="65"/>
      <c r="ACP208" s="1">
        <v>1</v>
      </c>
      <c r="ACQ208" s="1">
        <v>1</v>
      </c>
      <c r="ACR208" s="1" t="s">
        <v>258</v>
      </c>
      <c r="ACZ208" s="1" t="s">
        <v>259</v>
      </c>
      <c r="ADD208" s="1" t="s">
        <v>189</v>
      </c>
      <c r="ADU208" s="1">
        <v>2</v>
      </c>
      <c r="AFL208" s="1">
        <v>1</v>
      </c>
      <c r="AGJ208" s="1">
        <v>6600000</v>
      </c>
      <c r="AGK208" s="11">
        <f t="shared" si="311"/>
        <v>0</v>
      </c>
      <c r="AHH208" s="1">
        <v>6600000</v>
      </c>
      <c r="AII208" s="1">
        <v>1</v>
      </c>
      <c r="AIJ208" s="1">
        <v>1</v>
      </c>
      <c r="AIW208" s="11"/>
      <c r="AIX208" s="11"/>
      <c r="AIZ208" s="11"/>
      <c r="AJA208" s="1">
        <v>6600000</v>
      </c>
      <c r="AJB208" s="1">
        <v>1</v>
      </c>
      <c r="AJC208" s="1">
        <v>1</v>
      </c>
      <c r="AJD208" s="1">
        <v>100</v>
      </c>
      <c r="AJE208" s="45"/>
      <c r="AJF208" s="381">
        <v>6600000</v>
      </c>
      <c r="AJG208" s="11" t="e">
        <f t="shared" si="272"/>
        <v>#DIV/0!</v>
      </c>
      <c r="AJH208" s="60"/>
      <c r="AJI208" s="12"/>
      <c r="AJU208" s="1">
        <f t="shared" si="307"/>
        <v>0</v>
      </c>
      <c r="AJX208" s="1">
        <f t="shared" si="308"/>
        <v>0</v>
      </c>
      <c r="AJY208" s="60"/>
      <c r="AJZ208" s="1" t="s">
        <v>260</v>
      </c>
      <c r="AKA208" s="1" t="s">
        <v>260</v>
      </c>
      <c r="AKB208" s="1" t="s">
        <v>261</v>
      </c>
      <c r="AKC208" s="1" t="s">
        <v>260</v>
      </c>
      <c r="AKD208" s="1" t="s">
        <v>260</v>
      </c>
      <c r="AKE208" s="1" t="s">
        <v>260</v>
      </c>
      <c r="AKF208" s="1" t="s">
        <v>260</v>
      </c>
      <c r="AKG208" s="1" t="s">
        <v>260</v>
      </c>
      <c r="AKH208" s="1" t="s">
        <v>262</v>
      </c>
      <c r="AKI208" s="1" t="s">
        <v>260</v>
      </c>
      <c r="AKJ208" s="1" t="s">
        <v>260</v>
      </c>
      <c r="AKK208" s="1" t="s">
        <v>260</v>
      </c>
      <c r="AKL208" s="1" t="s">
        <v>260</v>
      </c>
      <c r="AKM208" s="1" t="s">
        <v>260</v>
      </c>
      <c r="AKN208" s="1" t="s">
        <v>260</v>
      </c>
      <c r="AKO208" s="1" t="s">
        <v>260</v>
      </c>
      <c r="AKP208" s="1" t="s">
        <v>263</v>
      </c>
      <c r="AKQ208" s="1" t="s">
        <v>260</v>
      </c>
      <c r="AKR208" s="1" t="s">
        <v>260</v>
      </c>
      <c r="AKS208" s="1" t="s">
        <v>260</v>
      </c>
      <c r="AKT208" s="1" t="s">
        <v>260</v>
      </c>
      <c r="AKU208" s="1" t="s">
        <v>260</v>
      </c>
      <c r="AKV208" s="1" t="s">
        <v>260</v>
      </c>
      <c r="AKW208" s="1" t="s">
        <v>260</v>
      </c>
      <c r="AKX208" s="1" t="s">
        <v>260</v>
      </c>
      <c r="AKY208" s="1" t="s">
        <v>260</v>
      </c>
      <c r="AKZ208" s="1" t="s">
        <v>260</v>
      </c>
      <c r="ALA208" s="1" t="s">
        <v>260</v>
      </c>
      <c r="ALB208" s="1" t="s">
        <v>260</v>
      </c>
      <c r="ALC208" s="1" t="s">
        <v>260</v>
      </c>
      <c r="ALD208" s="1" t="s">
        <v>260</v>
      </c>
      <c r="ALE208" s="1" t="s">
        <v>260</v>
      </c>
      <c r="ALF208" s="1" t="s">
        <v>260</v>
      </c>
      <c r="ALG208" s="1" t="s">
        <v>260</v>
      </c>
      <c r="ALH208" s="1" t="s">
        <v>260</v>
      </c>
      <c r="ALI208" s="1" t="s">
        <v>260</v>
      </c>
      <c r="ALJ208" s="1" t="s">
        <v>260</v>
      </c>
      <c r="ALL208" s="11" t="e">
        <f t="shared" si="309"/>
        <v>#DIV/0!</v>
      </c>
      <c r="ALM208" s="28">
        <v>6600000</v>
      </c>
      <c r="ALS208" s="60"/>
      <c r="ALT208" s="1">
        <v>1</v>
      </c>
      <c r="AMB208" s="1">
        <v>1</v>
      </c>
      <c r="AMH208" s="403"/>
    </row>
    <row r="209" spans="1:1022" s="1" customFormat="1" ht="15" customHeight="1" x14ac:dyDescent="0.25">
      <c r="A209" s="268"/>
      <c r="B209" s="113">
        <v>207</v>
      </c>
      <c r="C209" s="304" t="s">
        <v>810</v>
      </c>
      <c r="D209" s="304" t="s">
        <v>781</v>
      </c>
      <c r="E209" s="1">
        <v>2005</v>
      </c>
      <c r="F209" s="1">
        <v>1</v>
      </c>
      <c r="G209" s="1">
        <v>1</v>
      </c>
      <c r="J209" s="1">
        <v>1</v>
      </c>
      <c r="K209" s="1">
        <v>1997</v>
      </c>
      <c r="L209" s="1">
        <v>2000</v>
      </c>
      <c r="M209" s="1">
        <v>1</v>
      </c>
      <c r="AD209" s="1">
        <v>1</v>
      </c>
      <c r="AW209" s="1">
        <v>1</v>
      </c>
      <c r="AY209" s="1">
        <v>1</v>
      </c>
      <c r="BA209" s="1">
        <v>1</v>
      </c>
      <c r="BB209" s="1">
        <v>13</v>
      </c>
      <c r="BE209" s="1">
        <v>1</v>
      </c>
      <c r="CG209" s="1">
        <v>1</v>
      </c>
      <c r="CH209" s="246"/>
      <c r="CP209" s="1">
        <f t="shared" si="273"/>
        <v>0</v>
      </c>
      <c r="CS209" s="1">
        <f t="shared" si="238"/>
        <v>0</v>
      </c>
      <c r="DO209" s="1">
        <f t="shared" si="274"/>
        <v>0</v>
      </c>
      <c r="DX209" s="1">
        <f t="shared" si="275"/>
        <v>0</v>
      </c>
      <c r="EE209" s="1">
        <f t="shared" si="276"/>
        <v>0</v>
      </c>
      <c r="EH209" s="1">
        <f t="shared" si="277"/>
        <v>0</v>
      </c>
      <c r="FF209" s="116"/>
      <c r="GP209" s="1">
        <f t="shared" si="239"/>
        <v>0</v>
      </c>
      <c r="GY209" s="1">
        <f t="shared" si="278"/>
        <v>0</v>
      </c>
      <c r="HC209" s="1">
        <f t="shared" si="279"/>
        <v>0</v>
      </c>
      <c r="HS209" s="1">
        <f t="shared" si="280"/>
        <v>0</v>
      </c>
      <c r="HX209" s="1">
        <f t="shared" si="240"/>
        <v>0</v>
      </c>
      <c r="ID209" s="1">
        <f t="shared" si="241"/>
        <v>0</v>
      </c>
      <c r="IN209" s="1">
        <f t="shared" si="281"/>
        <v>0</v>
      </c>
      <c r="IW209" s="1">
        <f t="shared" si="282"/>
        <v>0</v>
      </c>
      <c r="IZ209" s="1">
        <f t="shared" si="242"/>
        <v>0</v>
      </c>
      <c r="JJ209" s="1">
        <f t="shared" si="243"/>
        <v>0</v>
      </c>
      <c r="JV209" s="1">
        <f t="shared" si="283"/>
        <v>0</v>
      </c>
      <c r="KB209" s="1">
        <f t="shared" si="284"/>
        <v>0</v>
      </c>
      <c r="LG209" s="1">
        <f t="shared" si="244"/>
        <v>0</v>
      </c>
      <c r="LT209" s="1">
        <f t="shared" si="285"/>
        <v>0</v>
      </c>
      <c r="MA209" s="1">
        <f t="shared" si="286"/>
        <v>0</v>
      </c>
      <c r="MF209" s="1">
        <f t="shared" si="287"/>
        <v>0</v>
      </c>
      <c r="MM209" s="1">
        <f t="shared" si="288"/>
        <v>0</v>
      </c>
      <c r="MS209" s="1">
        <f t="shared" si="289"/>
        <v>0</v>
      </c>
      <c r="MU209" s="115"/>
      <c r="OI209" s="120"/>
      <c r="PD209" s="1">
        <f t="shared" si="245"/>
        <v>0</v>
      </c>
      <c r="QF209" s="1">
        <f t="shared" si="290"/>
        <v>0</v>
      </c>
      <c r="QY209" s="1">
        <f t="shared" si="291"/>
        <v>0</v>
      </c>
      <c r="RK209" s="1">
        <f t="shared" si="292"/>
        <v>0</v>
      </c>
      <c r="SA209" s="1">
        <f t="shared" si="293"/>
        <v>0</v>
      </c>
      <c r="SG209" s="1">
        <f t="shared" si="294"/>
        <v>0</v>
      </c>
      <c r="SO209" s="1">
        <f t="shared" si="295"/>
        <v>0</v>
      </c>
      <c r="TB209" s="1">
        <f t="shared" si="296"/>
        <v>0</v>
      </c>
      <c r="TS209" s="1">
        <f t="shared" si="246"/>
        <v>0</v>
      </c>
      <c r="UD209" s="1">
        <f t="shared" si="247"/>
        <v>0</v>
      </c>
      <c r="UG209" s="1">
        <f t="shared" si="248"/>
        <v>0</v>
      </c>
      <c r="UQ209" s="1">
        <f t="shared" si="297"/>
        <v>0</v>
      </c>
      <c r="VA209" s="1">
        <f t="shared" si="298"/>
        <v>0</v>
      </c>
      <c r="VG209" s="1">
        <f t="shared" si="299"/>
        <v>0</v>
      </c>
      <c r="WY209" s="1">
        <f t="shared" si="249"/>
        <v>0</v>
      </c>
      <c r="XB209" s="1">
        <f t="shared" si="300"/>
        <v>0</v>
      </c>
      <c r="XG209" s="1">
        <f t="shared" si="250"/>
        <v>0</v>
      </c>
      <c r="XK209" s="108"/>
      <c r="XL209" s="1">
        <f t="shared" si="251"/>
        <v>0</v>
      </c>
      <c r="XM209" s="1">
        <f t="shared" si="252"/>
        <v>0</v>
      </c>
      <c r="XN209" s="1">
        <f t="shared" si="301"/>
        <v>0</v>
      </c>
      <c r="XO209" s="1">
        <f t="shared" si="253"/>
        <v>0</v>
      </c>
      <c r="XP209" s="1">
        <f t="shared" si="302"/>
        <v>0</v>
      </c>
      <c r="XQ209" s="1">
        <f t="shared" si="254"/>
        <v>0</v>
      </c>
      <c r="XR209" s="1">
        <f t="shared" si="255"/>
        <v>0</v>
      </c>
      <c r="XS209" s="1">
        <f t="shared" si="310"/>
        <v>0</v>
      </c>
      <c r="XT209" s="1">
        <f t="shared" si="303"/>
        <v>0</v>
      </c>
      <c r="XU209" s="1">
        <f t="shared" si="256"/>
        <v>0</v>
      </c>
      <c r="XV209" s="1">
        <f t="shared" si="257"/>
        <v>0</v>
      </c>
      <c r="XW209" s="1">
        <f t="shared" si="258"/>
        <v>0</v>
      </c>
      <c r="XX209" s="1">
        <f t="shared" si="259"/>
        <v>0</v>
      </c>
      <c r="XY209" s="1">
        <f t="shared" si="260"/>
        <v>0</v>
      </c>
      <c r="XZ209" s="1">
        <f t="shared" si="261"/>
        <v>0</v>
      </c>
      <c r="YA209" s="1">
        <f t="shared" si="262"/>
        <v>0</v>
      </c>
      <c r="YB209" s="1">
        <f t="shared" si="263"/>
        <v>0</v>
      </c>
      <c r="YC209" s="1">
        <f t="shared" si="264"/>
        <v>0</v>
      </c>
      <c r="YD209" s="132"/>
      <c r="YE209" s="133"/>
      <c r="YF209" s="133" t="e">
        <f t="shared" si="265"/>
        <v>#DIV/0!</v>
      </c>
      <c r="YG209" s="130"/>
      <c r="YH209" s="130" t="e">
        <f t="shared" si="266"/>
        <v>#DIV/0!</v>
      </c>
      <c r="YI209" s="129"/>
      <c r="YJ209" s="128" t="e">
        <f t="shared" si="267"/>
        <v>#DIV/0!</v>
      </c>
      <c r="YK209" s="177"/>
      <c r="YL209">
        <v>1</v>
      </c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>
        <f t="shared" si="304"/>
        <v>0</v>
      </c>
      <c r="ACD209" s="25" t="e">
        <f t="shared" si="236"/>
        <v>#DIV/0!</v>
      </c>
      <c r="ACE209" s="11">
        <f t="shared" si="268"/>
        <v>0</v>
      </c>
      <c r="ACF209" s="11" t="e">
        <f t="shared" si="269"/>
        <v>#DIV/0!</v>
      </c>
      <c r="ACG209" s="1">
        <v>5</v>
      </c>
      <c r="ACH209" s="1">
        <v>1</v>
      </c>
      <c r="ACI209" s="11">
        <f t="shared" si="270"/>
        <v>39000</v>
      </c>
      <c r="ACJ209" s="45">
        <v>1</v>
      </c>
      <c r="ACK209" s="13">
        <f t="shared" si="271"/>
        <v>39000</v>
      </c>
      <c r="ACL209">
        <v>1</v>
      </c>
      <c r="ACM209" s="25">
        <f t="shared" si="305"/>
        <v>39000</v>
      </c>
      <c r="ACN209" s="11">
        <f t="shared" si="306"/>
        <v>39000</v>
      </c>
      <c r="ACO209" s="65"/>
      <c r="ACR209" s="39" t="s">
        <v>407</v>
      </c>
      <c r="ACZ209" s="1" t="s">
        <v>259</v>
      </c>
      <c r="ADD209" s="1" t="s">
        <v>185</v>
      </c>
      <c r="ADU209" s="1">
        <v>2</v>
      </c>
      <c r="AFL209" s="1">
        <v>1</v>
      </c>
      <c r="AGJ209" s="1">
        <v>39000</v>
      </c>
      <c r="AGK209" s="11">
        <f t="shared" si="311"/>
        <v>0</v>
      </c>
      <c r="AHH209" s="1">
        <v>39000</v>
      </c>
      <c r="AII209" s="1">
        <v>1</v>
      </c>
      <c r="AIJ209" s="1">
        <v>1</v>
      </c>
      <c r="AIW209" s="11"/>
      <c r="AIX209" s="11"/>
      <c r="AIZ209" s="11"/>
      <c r="AJA209" s="1">
        <v>39000</v>
      </c>
      <c r="AJB209" s="1">
        <v>1</v>
      </c>
      <c r="AJC209" s="1">
        <v>1</v>
      </c>
      <c r="AJD209" s="1">
        <v>100</v>
      </c>
      <c r="AJE209" s="45"/>
      <c r="AJF209" s="381">
        <v>39000</v>
      </c>
      <c r="AJG209" s="11" t="e">
        <f t="shared" si="272"/>
        <v>#DIV/0!</v>
      </c>
      <c r="AJH209" s="60"/>
      <c r="AJI209" s="12"/>
      <c r="AJU209" s="1">
        <f t="shared" si="307"/>
        <v>0</v>
      </c>
      <c r="AJX209" s="1">
        <f t="shared" si="308"/>
        <v>0</v>
      </c>
      <c r="AJY209" s="60"/>
      <c r="AJZ209" s="1" t="s">
        <v>260</v>
      </c>
      <c r="AKA209" s="1" t="s">
        <v>260</v>
      </c>
      <c r="AKB209" s="1" t="s">
        <v>261</v>
      </c>
      <c r="AKC209" s="1" t="s">
        <v>260</v>
      </c>
      <c r="AKD209" s="1" t="s">
        <v>260</v>
      </c>
      <c r="AKE209" s="1" t="s">
        <v>260</v>
      </c>
      <c r="AKF209" s="1" t="s">
        <v>260</v>
      </c>
      <c r="AKG209" s="1" t="s">
        <v>260</v>
      </c>
      <c r="AKH209" s="1" t="s">
        <v>262</v>
      </c>
      <c r="AKI209" s="1" t="s">
        <v>260</v>
      </c>
      <c r="AKJ209" s="1" t="s">
        <v>260</v>
      </c>
      <c r="AKK209" s="1" t="s">
        <v>260</v>
      </c>
      <c r="AKL209" s="1" t="s">
        <v>260</v>
      </c>
      <c r="AKM209" s="1" t="s">
        <v>260</v>
      </c>
      <c r="AKN209" s="1" t="s">
        <v>260</v>
      </c>
      <c r="AKO209" s="1" t="s">
        <v>260</v>
      </c>
      <c r="AKP209" s="1" t="s">
        <v>263</v>
      </c>
      <c r="AKQ209" s="1" t="s">
        <v>260</v>
      </c>
      <c r="AKR209" s="1" t="s">
        <v>260</v>
      </c>
      <c r="AKS209" s="1" t="s">
        <v>260</v>
      </c>
      <c r="AKT209" s="1" t="s">
        <v>260</v>
      </c>
      <c r="AKU209" s="1" t="s">
        <v>260</v>
      </c>
      <c r="AKV209" s="1" t="s">
        <v>260</v>
      </c>
      <c r="AKW209" s="1" t="s">
        <v>260</v>
      </c>
      <c r="AKX209" s="1" t="s">
        <v>260</v>
      </c>
      <c r="AKY209" s="1" t="s">
        <v>260</v>
      </c>
      <c r="AKZ209" s="1" t="s">
        <v>260</v>
      </c>
      <c r="ALA209" s="1" t="s">
        <v>260</v>
      </c>
      <c r="ALB209" s="1" t="s">
        <v>260</v>
      </c>
      <c r="ALC209" s="1" t="s">
        <v>260</v>
      </c>
      <c r="ALD209" s="1" t="s">
        <v>260</v>
      </c>
      <c r="ALE209" s="1" t="s">
        <v>260</v>
      </c>
      <c r="ALF209" s="1" t="s">
        <v>260</v>
      </c>
      <c r="ALG209" s="1" t="s">
        <v>260</v>
      </c>
      <c r="ALH209" s="1" t="s">
        <v>260</v>
      </c>
      <c r="ALI209" s="1" t="s">
        <v>260</v>
      </c>
      <c r="ALJ209" s="1" t="s">
        <v>260</v>
      </c>
      <c r="ALL209" s="11" t="e">
        <f t="shared" si="309"/>
        <v>#DIV/0!</v>
      </c>
      <c r="ALM209" s="28">
        <v>39000</v>
      </c>
      <c r="ALS209" s="60"/>
      <c r="ALT209" s="1">
        <v>1</v>
      </c>
      <c r="AMB209" s="1">
        <v>1</v>
      </c>
      <c r="AMH209" s="403"/>
    </row>
    <row r="210" spans="1:1022" s="1" customFormat="1" ht="15" customHeight="1" x14ac:dyDescent="0.25">
      <c r="A210" s="268"/>
      <c r="B210" s="113">
        <v>208</v>
      </c>
      <c r="C210" s="304" t="s">
        <v>810</v>
      </c>
      <c r="D210" s="304" t="s">
        <v>782</v>
      </c>
      <c r="E210" s="1">
        <v>2005</v>
      </c>
      <c r="F210" s="1">
        <v>1</v>
      </c>
      <c r="G210" s="1">
        <v>1</v>
      </c>
      <c r="J210" s="1">
        <v>1</v>
      </c>
      <c r="K210" s="1">
        <v>1997</v>
      </c>
      <c r="L210" s="1">
        <v>2000</v>
      </c>
      <c r="M210" s="1">
        <v>1</v>
      </c>
      <c r="AA210" s="1">
        <v>1</v>
      </c>
      <c r="AB210" s="1">
        <v>1</v>
      </c>
      <c r="AC210" s="1">
        <v>1</v>
      </c>
      <c r="AD210" s="1">
        <v>1</v>
      </c>
      <c r="AW210" s="1">
        <v>1</v>
      </c>
      <c r="AY210" s="1">
        <v>1</v>
      </c>
      <c r="BA210" s="1">
        <v>1</v>
      </c>
      <c r="BB210" s="1">
        <v>13</v>
      </c>
      <c r="BE210" s="1">
        <v>1</v>
      </c>
      <c r="BG210" s="1">
        <v>3</v>
      </c>
      <c r="CG210" s="1">
        <v>1</v>
      </c>
      <c r="CH210" s="246"/>
      <c r="CP210" s="1">
        <f t="shared" si="273"/>
        <v>0</v>
      </c>
      <c r="CS210" s="1">
        <f t="shared" si="238"/>
        <v>0</v>
      </c>
      <c r="DO210" s="1">
        <f t="shared" si="274"/>
        <v>0</v>
      </c>
      <c r="DX210" s="1">
        <f t="shared" si="275"/>
        <v>0</v>
      </c>
      <c r="EE210" s="1">
        <f t="shared" si="276"/>
        <v>0</v>
      </c>
      <c r="EH210" s="1">
        <f t="shared" si="277"/>
        <v>0</v>
      </c>
      <c r="FF210" s="116"/>
      <c r="GP210" s="1">
        <f t="shared" si="239"/>
        <v>0</v>
      </c>
      <c r="GY210" s="1">
        <f t="shared" si="278"/>
        <v>0</v>
      </c>
      <c r="HC210" s="1">
        <f t="shared" si="279"/>
        <v>0</v>
      </c>
      <c r="HS210" s="1">
        <f t="shared" si="280"/>
        <v>0</v>
      </c>
      <c r="HX210" s="1">
        <f t="shared" si="240"/>
        <v>0</v>
      </c>
      <c r="ID210" s="1">
        <f t="shared" si="241"/>
        <v>0</v>
      </c>
      <c r="IN210" s="1">
        <f t="shared" si="281"/>
        <v>0</v>
      </c>
      <c r="IW210" s="1">
        <f t="shared" si="282"/>
        <v>0</v>
      </c>
      <c r="IZ210" s="1">
        <f t="shared" si="242"/>
        <v>0</v>
      </c>
      <c r="JJ210" s="1">
        <f t="shared" si="243"/>
        <v>0</v>
      </c>
      <c r="JV210" s="1">
        <f t="shared" si="283"/>
        <v>0</v>
      </c>
      <c r="KB210" s="1">
        <f t="shared" si="284"/>
        <v>0</v>
      </c>
      <c r="LG210" s="1">
        <f t="shared" si="244"/>
        <v>0</v>
      </c>
      <c r="LT210" s="1">
        <f t="shared" si="285"/>
        <v>0</v>
      </c>
      <c r="MA210" s="1">
        <f t="shared" si="286"/>
        <v>0</v>
      </c>
      <c r="MF210" s="1">
        <f t="shared" si="287"/>
        <v>0</v>
      </c>
      <c r="MM210" s="1">
        <f t="shared" si="288"/>
        <v>0</v>
      </c>
      <c r="MS210" s="1">
        <f t="shared" si="289"/>
        <v>0</v>
      </c>
      <c r="MU210" s="115"/>
      <c r="OI210" s="120"/>
      <c r="PD210" s="1">
        <f t="shared" si="245"/>
        <v>0</v>
      </c>
      <c r="QF210" s="1">
        <f t="shared" si="290"/>
        <v>0</v>
      </c>
      <c r="QY210" s="1">
        <f t="shared" si="291"/>
        <v>0</v>
      </c>
      <c r="RK210" s="1">
        <f t="shared" si="292"/>
        <v>0</v>
      </c>
      <c r="SA210" s="1">
        <f t="shared" si="293"/>
        <v>0</v>
      </c>
      <c r="SG210" s="1">
        <f t="shared" si="294"/>
        <v>0</v>
      </c>
      <c r="SO210" s="1">
        <f t="shared" si="295"/>
        <v>0</v>
      </c>
      <c r="TB210" s="1">
        <f t="shared" si="296"/>
        <v>0</v>
      </c>
      <c r="TS210" s="1">
        <f t="shared" si="246"/>
        <v>0</v>
      </c>
      <c r="UD210" s="1">
        <f t="shared" si="247"/>
        <v>0</v>
      </c>
      <c r="UG210" s="1">
        <f t="shared" si="248"/>
        <v>0</v>
      </c>
      <c r="UQ210" s="1">
        <f t="shared" si="297"/>
        <v>0</v>
      </c>
      <c r="VA210" s="1">
        <f t="shared" si="298"/>
        <v>0</v>
      </c>
      <c r="VG210" s="1">
        <f t="shared" si="299"/>
        <v>0</v>
      </c>
      <c r="WY210" s="1">
        <f t="shared" si="249"/>
        <v>0</v>
      </c>
      <c r="XB210" s="1">
        <f t="shared" si="300"/>
        <v>0</v>
      </c>
      <c r="XG210" s="1">
        <f t="shared" si="250"/>
        <v>0</v>
      </c>
      <c r="XK210" s="108"/>
      <c r="XL210" s="1">
        <f t="shared" si="251"/>
        <v>0</v>
      </c>
      <c r="XM210" s="1">
        <f t="shared" si="252"/>
        <v>0</v>
      </c>
      <c r="XN210" s="1">
        <f t="shared" si="301"/>
        <v>0</v>
      </c>
      <c r="XO210" s="1">
        <f t="shared" si="253"/>
        <v>0</v>
      </c>
      <c r="XP210" s="1">
        <f t="shared" si="302"/>
        <v>0</v>
      </c>
      <c r="XQ210" s="1">
        <f t="shared" si="254"/>
        <v>0</v>
      </c>
      <c r="XR210" s="1">
        <f t="shared" si="255"/>
        <v>0</v>
      </c>
      <c r="XS210" s="1">
        <f t="shared" si="310"/>
        <v>0</v>
      </c>
      <c r="XT210" s="1">
        <f t="shared" si="303"/>
        <v>0</v>
      </c>
      <c r="XU210" s="1">
        <f t="shared" si="256"/>
        <v>0</v>
      </c>
      <c r="XV210" s="1">
        <f t="shared" si="257"/>
        <v>0</v>
      </c>
      <c r="XW210" s="1">
        <f t="shared" si="258"/>
        <v>0</v>
      </c>
      <c r="XX210" s="1">
        <f t="shared" si="259"/>
        <v>0</v>
      </c>
      <c r="XY210" s="1">
        <f t="shared" si="260"/>
        <v>0</v>
      </c>
      <c r="XZ210" s="1">
        <f t="shared" si="261"/>
        <v>0</v>
      </c>
      <c r="YA210" s="1">
        <f t="shared" si="262"/>
        <v>0</v>
      </c>
      <c r="YB210" s="1">
        <f t="shared" si="263"/>
        <v>0</v>
      </c>
      <c r="YC210" s="1">
        <f t="shared" si="264"/>
        <v>0</v>
      </c>
      <c r="YD210" s="132"/>
      <c r="YE210" s="133"/>
      <c r="YF210" s="133" t="e">
        <f t="shared" si="265"/>
        <v>#DIV/0!</v>
      </c>
      <c r="YG210" s="130"/>
      <c r="YH210" s="130" t="e">
        <f t="shared" si="266"/>
        <v>#DIV/0!</v>
      </c>
      <c r="YI210" s="129"/>
      <c r="YJ210" s="128" t="e">
        <f t="shared" si="267"/>
        <v>#DIV/0!</v>
      </c>
      <c r="YK210" s="177"/>
      <c r="YL210">
        <v>1</v>
      </c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>
        <f t="shared" si="304"/>
        <v>0</v>
      </c>
      <c r="ACD210" s="25" t="e">
        <f t="shared" si="236"/>
        <v>#DIV/0!</v>
      </c>
      <c r="ACE210" s="11">
        <f t="shared" si="268"/>
        <v>0</v>
      </c>
      <c r="ACF210" s="11" t="e">
        <f t="shared" si="269"/>
        <v>#DIV/0!</v>
      </c>
      <c r="ACG210" s="1">
        <v>5</v>
      </c>
      <c r="ACH210" s="1">
        <v>1</v>
      </c>
      <c r="ACI210" s="11">
        <f t="shared" si="270"/>
        <v>36000</v>
      </c>
      <c r="ACJ210" s="45">
        <v>1</v>
      </c>
      <c r="ACK210" s="13">
        <f t="shared" si="271"/>
        <v>36000</v>
      </c>
      <c r="ACL210">
        <v>1</v>
      </c>
      <c r="ACM210" s="25">
        <f t="shared" si="305"/>
        <v>36000</v>
      </c>
      <c r="ACN210" s="11">
        <f t="shared" si="306"/>
        <v>36000</v>
      </c>
      <c r="ACO210" s="65"/>
      <c r="ACR210" s="39" t="s">
        <v>407</v>
      </c>
      <c r="ACZ210" s="1" t="s">
        <v>259</v>
      </c>
      <c r="ADD210" s="1" t="s">
        <v>189</v>
      </c>
      <c r="ADU210" s="1">
        <v>2</v>
      </c>
      <c r="AFL210" s="1">
        <v>1</v>
      </c>
      <c r="AGJ210" s="1">
        <v>36000</v>
      </c>
      <c r="AGK210" s="11">
        <f t="shared" si="311"/>
        <v>0</v>
      </c>
      <c r="AHH210" s="1">
        <v>36000</v>
      </c>
      <c r="AII210" s="1">
        <v>1</v>
      </c>
      <c r="AIJ210" s="1">
        <v>1</v>
      </c>
      <c r="AIW210" s="11"/>
      <c r="AIX210" s="11"/>
      <c r="AIZ210" s="11"/>
      <c r="AJA210" s="1">
        <v>36000</v>
      </c>
      <c r="AJB210" s="1">
        <v>1</v>
      </c>
      <c r="AJC210" s="1">
        <v>1</v>
      </c>
      <c r="AJD210" s="1">
        <v>100</v>
      </c>
      <c r="AJE210" s="45"/>
      <c r="AJF210" s="381">
        <v>36000</v>
      </c>
      <c r="AJG210" s="11" t="e">
        <f t="shared" si="272"/>
        <v>#DIV/0!</v>
      </c>
      <c r="AJH210" s="60"/>
      <c r="AJI210" s="12"/>
      <c r="AJU210" s="1">
        <f t="shared" si="307"/>
        <v>0</v>
      </c>
      <c r="AJX210" s="1">
        <f t="shared" si="308"/>
        <v>0</v>
      </c>
      <c r="AJY210" s="60"/>
      <c r="AJZ210" s="1" t="s">
        <v>260</v>
      </c>
      <c r="AKA210" s="1" t="s">
        <v>260</v>
      </c>
      <c r="AKB210" s="1" t="s">
        <v>261</v>
      </c>
      <c r="AKC210" s="1" t="s">
        <v>260</v>
      </c>
      <c r="AKD210" s="1" t="s">
        <v>260</v>
      </c>
      <c r="AKE210" s="1" t="s">
        <v>260</v>
      </c>
      <c r="AKF210" s="1" t="s">
        <v>260</v>
      </c>
      <c r="AKG210" s="1" t="s">
        <v>260</v>
      </c>
      <c r="AKH210" s="1" t="s">
        <v>262</v>
      </c>
      <c r="AKI210" s="1" t="s">
        <v>260</v>
      </c>
      <c r="AKJ210" s="1" t="s">
        <v>260</v>
      </c>
      <c r="AKK210" s="1" t="s">
        <v>260</v>
      </c>
      <c r="AKL210" s="1" t="s">
        <v>260</v>
      </c>
      <c r="AKM210" s="1" t="s">
        <v>260</v>
      </c>
      <c r="AKN210" s="1" t="s">
        <v>260</v>
      </c>
      <c r="AKO210" s="1" t="s">
        <v>260</v>
      </c>
      <c r="AKP210" s="1" t="s">
        <v>263</v>
      </c>
      <c r="AKQ210" s="1" t="s">
        <v>260</v>
      </c>
      <c r="AKR210" s="1" t="s">
        <v>260</v>
      </c>
      <c r="AKS210" s="1" t="s">
        <v>260</v>
      </c>
      <c r="AKT210" s="1" t="s">
        <v>260</v>
      </c>
      <c r="AKU210" s="1" t="s">
        <v>260</v>
      </c>
      <c r="AKV210" s="1" t="s">
        <v>260</v>
      </c>
      <c r="AKW210" s="1" t="s">
        <v>260</v>
      </c>
      <c r="AKX210" s="1" t="s">
        <v>260</v>
      </c>
      <c r="AKY210" s="1" t="s">
        <v>260</v>
      </c>
      <c r="AKZ210" s="1" t="s">
        <v>260</v>
      </c>
      <c r="ALA210" s="1" t="s">
        <v>260</v>
      </c>
      <c r="ALB210" s="1" t="s">
        <v>260</v>
      </c>
      <c r="ALC210" s="1" t="s">
        <v>260</v>
      </c>
      <c r="ALD210" s="1" t="s">
        <v>260</v>
      </c>
      <c r="ALE210" s="1" t="s">
        <v>260</v>
      </c>
      <c r="ALF210" s="1" t="s">
        <v>260</v>
      </c>
      <c r="ALG210" s="1" t="s">
        <v>260</v>
      </c>
      <c r="ALH210" s="1" t="s">
        <v>260</v>
      </c>
      <c r="ALI210" s="1" t="s">
        <v>260</v>
      </c>
      <c r="ALJ210" s="1" t="s">
        <v>260</v>
      </c>
      <c r="ALL210" s="11" t="e">
        <f t="shared" si="309"/>
        <v>#DIV/0!</v>
      </c>
      <c r="ALM210" s="28">
        <v>36000</v>
      </c>
      <c r="ALS210" s="60"/>
      <c r="ALT210" s="1">
        <v>1</v>
      </c>
      <c r="AMB210" s="1">
        <v>1</v>
      </c>
      <c r="AMH210" s="403"/>
    </row>
    <row r="211" spans="1:1022" s="1" customFormat="1" ht="15" customHeight="1" x14ac:dyDescent="0.25">
      <c r="A211" s="268"/>
      <c r="B211" s="113">
        <v>209</v>
      </c>
      <c r="C211" s="304" t="s">
        <v>810</v>
      </c>
      <c r="D211" s="304" t="s">
        <v>783</v>
      </c>
      <c r="E211" s="1">
        <v>2005</v>
      </c>
      <c r="F211" s="1">
        <v>1</v>
      </c>
      <c r="G211" s="1">
        <v>1</v>
      </c>
      <c r="J211" s="1">
        <v>1</v>
      </c>
      <c r="K211" s="1">
        <v>2000</v>
      </c>
      <c r="L211" s="1">
        <v>2001</v>
      </c>
      <c r="M211" s="1">
        <v>1</v>
      </c>
      <c r="AD211" s="1">
        <v>1</v>
      </c>
      <c r="AE211" s="1">
        <v>1</v>
      </c>
      <c r="AW211" s="1">
        <v>1</v>
      </c>
      <c r="AY211" s="1">
        <v>1</v>
      </c>
      <c r="BA211" s="1">
        <v>1</v>
      </c>
      <c r="BB211" s="1">
        <v>13</v>
      </c>
      <c r="BE211" s="1">
        <v>1</v>
      </c>
      <c r="BG211" s="1">
        <v>3</v>
      </c>
      <c r="CG211" s="1">
        <v>1</v>
      </c>
      <c r="CH211" s="246"/>
      <c r="CP211" s="1">
        <f t="shared" si="273"/>
        <v>0</v>
      </c>
      <c r="CS211" s="1">
        <f t="shared" si="238"/>
        <v>0</v>
      </c>
      <c r="DO211" s="1">
        <f t="shared" si="274"/>
        <v>0</v>
      </c>
      <c r="DX211" s="1">
        <f t="shared" si="275"/>
        <v>0</v>
      </c>
      <c r="EE211" s="1">
        <f t="shared" si="276"/>
        <v>0</v>
      </c>
      <c r="EH211" s="1">
        <f t="shared" si="277"/>
        <v>0</v>
      </c>
      <c r="FF211" s="116"/>
      <c r="GP211" s="1">
        <f t="shared" si="239"/>
        <v>0</v>
      </c>
      <c r="GY211" s="1">
        <f t="shared" si="278"/>
        <v>0</v>
      </c>
      <c r="HC211" s="1">
        <f t="shared" si="279"/>
        <v>0</v>
      </c>
      <c r="HS211" s="1">
        <f t="shared" si="280"/>
        <v>0</v>
      </c>
      <c r="HX211" s="1">
        <f t="shared" si="240"/>
        <v>0</v>
      </c>
      <c r="ID211" s="1">
        <f t="shared" si="241"/>
        <v>0</v>
      </c>
      <c r="IN211" s="1">
        <f t="shared" si="281"/>
        <v>0</v>
      </c>
      <c r="IW211" s="1">
        <f t="shared" si="282"/>
        <v>0</v>
      </c>
      <c r="IZ211" s="1">
        <f t="shared" si="242"/>
        <v>0</v>
      </c>
      <c r="JJ211" s="1">
        <f t="shared" si="243"/>
        <v>0</v>
      </c>
      <c r="JV211" s="1">
        <f t="shared" si="283"/>
        <v>0</v>
      </c>
      <c r="KB211" s="1">
        <f t="shared" si="284"/>
        <v>0</v>
      </c>
      <c r="LG211" s="1">
        <f t="shared" si="244"/>
        <v>0</v>
      </c>
      <c r="LT211" s="1">
        <f t="shared" si="285"/>
        <v>0</v>
      </c>
      <c r="MA211" s="1">
        <f t="shared" si="286"/>
        <v>0</v>
      </c>
      <c r="MF211" s="1">
        <f t="shared" si="287"/>
        <v>0</v>
      </c>
      <c r="MM211" s="1">
        <f t="shared" si="288"/>
        <v>0</v>
      </c>
      <c r="MS211" s="1">
        <f t="shared" si="289"/>
        <v>0</v>
      </c>
      <c r="MU211" s="115"/>
      <c r="OI211" s="120"/>
      <c r="PD211" s="1">
        <f t="shared" si="245"/>
        <v>0</v>
      </c>
      <c r="QF211" s="1">
        <f t="shared" si="290"/>
        <v>0</v>
      </c>
      <c r="QY211" s="1">
        <f t="shared" si="291"/>
        <v>0</v>
      </c>
      <c r="RK211" s="1">
        <f t="shared" si="292"/>
        <v>0</v>
      </c>
      <c r="SA211" s="1">
        <f t="shared" si="293"/>
        <v>0</v>
      </c>
      <c r="SG211" s="1">
        <f t="shared" si="294"/>
        <v>0</v>
      </c>
      <c r="SO211" s="1">
        <f t="shared" si="295"/>
        <v>0</v>
      </c>
      <c r="TB211" s="1">
        <f t="shared" si="296"/>
        <v>0</v>
      </c>
      <c r="TS211" s="1">
        <f t="shared" si="246"/>
        <v>0</v>
      </c>
      <c r="UD211" s="1">
        <f t="shared" si="247"/>
        <v>0</v>
      </c>
      <c r="UG211" s="1">
        <f t="shared" si="248"/>
        <v>0</v>
      </c>
      <c r="UQ211" s="1">
        <f t="shared" si="297"/>
        <v>0</v>
      </c>
      <c r="VA211" s="1">
        <f t="shared" si="298"/>
        <v>0</v>
      </c>
      <c r="VG211" s="1">
        <f t="shared" si="299"/>
        <v>0</v>
      </c>
      <c r="WY211" s="1">
        <f t="shared" si="249"/>
        <v>0</v>
      </c>
      <c r="XB211" s="1">
        <f t="shared" si="300"/>
        <v>0</v>
      </c>
      <c r="XG211" s="1">
        <f t="shared" si="250"/>
        <v>0</v>
      </c>
      <c r="XI211" s="1">
        <v>1</v>
      </c>
      <c r="XK211" s="108"/>
      <c r="XL211" s="1">
        <f t="shared" si="251"/>
        <v>0</v>
      </c>
      <c r="XM211" s="1">
        <f t="shared" si="252"/>
        <v>0</v>
      </c>
      <c r="XN211" s="1">
        <f t="shared" si="301"/>
        <v>0</v>
      </c>
      <c r="XO211" s="1">
        <f t="shared" si="253"/>
        <v>0</v>
      </c>
      <c r="XP211" s="1">
        <f t="shared" si="302"/>
        <v>0</v>
      </c>
      <c r="XQ211" s="1">
        <f t="shared" si="254"/>
        <v>0</v>
      </c>
      <c r="XR211" s="1">
        <f t="shared" si="255"/>
        <v>0</v>
      </c>
      <c r="XS211" s="1">
        <f t="shared" si="310"/>
        <v>0</v>
      </c>
      <c r="XT211" s="1">
        <f t="shared" si="303"/>
        <v>0</v>
      </c>
      <c r="XU211" s="1">
        <f t="shared" si="256"/>
        <v>0</v>
      </c>
      <c r="XV211" s="1">
        <f t="shared" si="257"/>
        <v>0</v>
      </c>
      <c r="XW211" s="1">
        <f t="shared" si="258"/>
        <v>0</v>
      </c>
      <c r="XX211" s="1">
        <f t="shared" si="259"/>
        <v>0</v>
      </c>
      <c r="XY211" s="1">
        <f t="shared" si="260"/>
        <v>0</v>
      </c>
      <c r="XZ211" s="1">
        <f t="shared" si="261"/>
        <v>0</v>
      </c>
      <c r="YA211" s="1">
        <f t="shared" si="262"/>
        <v>0</v>
      </c>
      <c r="YB211" s="1">
        <f t="shared" si="263"/>
        <v>0</v>
      </c>
      <c r="YC211" s="1">
        <f t="shared" si="264"/>
        <v>1</v>
      </c>
      <c r="YD211" s="132"/>
      <c r="YE211" s="133">
        <f>SUM(XL211:YC211)</f>
        <v>1</v>
      </c>
      <c r="YF211" s="133">
        <f t="shared" si="265"/>
        <v>45000</v>
      </c>
      <c r="YG211" s="130">
        <v>1</v>
      </c>
      <c r="YH211" s="130">
        <f t="shared" si="266"/>
        <v>45000</v>
      </c>
      <c r="YI211" s="129">
        <v>1</v>
      </c>
      <c r="YJ211" s="128">
        <f t="shared" si="267"/>
        <v>45000</v>
      </c>
      <c r="YK211" s="177"/>
      <c r="YL211">
        <v>1</v>
      </c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>
        <f t="shared" si="304"/>
        <v>0</v>
      </c>
      <c r="ACD211" s="25" t="e">
        <f t="shared" si="236"/>
        <v>#DIV/0!</v>
      </c>
      <c r="ACE211" s="11">
        <f t="shared" si="268"/>
        <v>1</v>
      </c>
      <c r="ACF211" s="11">
        <f t="shared" si="269"/>
        <v>45000</v>
      </c>
      <c r="ACG211" s="1">
        <v>5</v>
      </c>
      <c r="ACH211" s="1">
        <v>1</v>
      </c>
      <c r="ACI211" s="11">
        <f t="shared" si="270"/>
        <v>45000</v>
      </c>
      <c r="ACJ211" s="45">
        <v>1</v>
      </c>
      <c r="ACK211" s="13">
        <f t="shared" si="271"/>
        <v>45000</v>
      </c>
      <c r="ACL211">
        <v>1</v>
      </c>
      <c r="ACM211" s="25">
        <f t="shared" si="305"/>
        <v>45000</v>
      </c>
      <c r="ACN211" s="11">
        <f t="shared" si="306"/>
        <v>45000</v>
      </c>
      <c r="ACO211" s="65"/>
      <c r="ACR211" s="39" t="s">
        <v>407</v>
      </c>
      <c r="ACZ211" s="1" t="s">
        <v>259</v>
      </c>
      <c r="ADD211" s="1" t="s">
        <v>189</v>
      </c>
      <c r="ADU211" s="1">
        <v>2</v>
      </c>
      <c r="AFL211" s="1">
        <v>1</v>
      </c>
      <c r="AGJ211" s="1">
        <v>45000</v>
      </c>
      <c r="AGK211" s="11">
        <f t="shared" si="311"/>
        <v>0</v>
      </c>
      <c r="AHH211" s="1">
        <v>45000</v>
      </c>
      <c r="AII211" s="1">
        <v>1</v>
      </c>
      <c r="AIJ211" s="1">
        <v>1</v>
      </c>
      <c r="AIW211" s="11"/>
      <c r="AIX211" s="11"/>
      <c r="AIZ211" s="11"/>
      <c r="AJA211" s="1">
        <v>45000</v>
      </c>
      <c r="AJB211" s="1">
        <v>1</v>
      </c>
      <c r="AJC211" s="1">
        <v>1</v>
      </c>
      <c r="AJD211" s="1">
        <v>100</v>
      </c>
      <c r="AJE211" s="45"/>
      <c r="AJF211" s="381">
        <v>45000</v>
      </c>
      <c r="AJG211" s="11">
        <f t="shared" si="272"/>
        <v>45000</v>
      </c>
      <c r="AJH211" s="60"/>
      <c r="AJI211" s="12"/>
      <c r="AJU211" s="1">
        <f t="shared" si="307"/>
        <v>0</v>
      </c>
      <c r="AJX211" s="1">
        <f t="shared" si="308"/>
        <v>0</v>
      </c>
      <c r="AJY211" s="60"/>
      <c r="AJZ211" s="1" t="s">
        <v>260</v>
      </c>
      <c r="AKA211" s="1" t="s">
        <v>260</v>
      </c>
      <c r="AKB211" s="1" t="s">
        <v>261</v>
      </c>
      <c r="AKC211" s="1" t="s">
        <v>260</v>
      </c>
      <c r="AKD211" s="1" t="s">
        <v>260</v>
      </c>
      <c r="AKE211" s="1" t="s">
        <v>260</v>
      </c>
      <c r="AKF211" s="1" t="s">
        <v>260</v>
      </c>
      <c r="AKG211" s="1" t="s">
        <v>260</v>
      </c>
      <c r="AKH211" s="1" t="s">
        <v>262</v>
      </c>
      <c r="AKI211" s="1" t="s">
        <v>260</v>
      </c>
      <c r="AKJ211" s="1" t="s">
        <v>260</v>
      </c>
      <c r="AKK211" s="1" t="s">
        <v>260</v>
      </c>
      <c r="AKL211" s="1" t="s">
        <v>260</v>
      </c>
      <c r="AKM211" s="1" t="s">
        <v>260</v>
      </c>
      <c r="AKN211" s="1" t="s">
        <v>260</v>
      </c>
      <c r="AKO211" s="1" t="s">
        <v>260</v>
      </c>
      <c r="AKP211" s="1" t="s">
        <v>263</v>
      </c>
      <c r="AKQ211" s="1" t="s">
        <v>260</v>
      </c>
      <c r="AKR211" s="1" t="s">
        <v>260</v>
      </c>
      <c r="AKS211" s="1" t="s">
        <v>260</v>
      </c>
      <c r="AKT211" s="1" t="s">
        <v>260</v>
      </c>
      <c r="AKU211" s="1" t="s">
        <v>260</v>
      </c>
      <c r="AKV211" s="1" t="s">
        <v>260</v>
      </c>
      <c r="AKW211" s="1" t="s">
        <v>260</v>
      </c>
      <c r="AKX211" s="1" t="s">
        <v>260</v>
      </c>
      <c r="AKY211" s="1" t="s">
        <v>260</v>
      </c>
      <c r="AKZ211" s="1" t="s">
        <v>260</v>
      </c>
      <c r="ALA211" s="1" t="s">
        <v>260</v>
      </c>
      <c r="ALB211" s="1" t="s">
        <v>260</v>
      </c>
      <c r="ALC211" s="1" t="s">
        <v>260</v>
      </c>
      <c r="ALD211" s="1" t="s">
        <v>260</v>
      </c>
      <c r="ALE211" s="1" t="s">
        <v>260</v>
      </c>
      <c r="ALF211" s="1" t="s">
        <v>260</v>
      </c>
      <c r="ALG211" s="1" t="s">
        <v>260</v>
      </c>
      <c r="ALH211" s="1" t="s">
        <v>260</v>
      </c>
      <c r="ALI211" s="1" t="s">
        <v>260</v>
      </c>
      <c r="ALJ211" s="1" t="s">
        <v>260</v>
      </c>
      <c r="ALL211" s="11" t="e">
        <f t="shared" si="309"/>
        <v>#DIV/0!</v>
      </c>
      <c r="ALM211" s="28">
        <v>45000</v>
      </c>
      <c r="ALS211" s="60"/>
      <c r="ALT211" s="1">
        <v>1</v>
      </c>
      <c r="AMB211" s="1">
        <v>1</v>
      </c>
      <c r="AMH211" s="403"/>
    </row>
    <row r="212" spans="1:1022" s="1" customFormat="1" ht="15" customHeight="1" x14ac:dyDescent="0.25">
      <c r="A212" s="268"/>
      <c r="B212" s="113">
        <v>210</v>
      </c>
      <c r="C212" s="304" t="s">
        <v>810</v>
      </c>
      <c r="D212" s="304" t="s">
        <v>778</v>
      </c>
      <c r="E212" s="1">
        <v>2005</v>
      </c>
      <c r="F212" s="1">
        <v>1</v>
      </c>
      <c r="G212" s="1">
        <v>1</v>
      </c>
      <c r="J212" s="1">
        <v>1</v>
      </c>
      <c r="K212" s="1">
        <v>1997</v>
      </c>
      <c r="L212" s="1">
        <v>1997</v>
      </c>
      <c r="M212" s="1">
        <v>1</v>
      </c>
      <c r="AA212" s="1">
        <v>1</v>
      </c>
      <c r="AW212" s="1">
        <v>1</v>
      </c>
      <c r="AY212" s="1">
        <v>1</v>
      </c>
      <c r="BA212" s="1">
        <v>1</v>
      </c>
      <c r="BB212" s="1">
        <v>13</v>
      </c>
      <c r="BE212" s="1">
        <v>1</v>
      </c>
      <c r="CF212" s="1">
        <v>1</v>
      </c>
      <c r="CG212" s="1">
        <v>1</v>
      </c>
      <c r="CH212" s="246"/>
      <c r="CP212" s="1">
        <f t="shared" si="273"/>
        <v>0</v>
      </c>
      <c r="CS212" s="1">
        <f t="shared" si="238"/>
        <v>0</v>
      </c>
      <c r="DO212" s="1">
        <f t="shared" si="274"/>
        <v>0</v>
      </c>
      <c r="DX212" s="1">
        <f t="shared" si="275"/>
        <v>0</v>
      </c>
      <c r="EE212" s="1">
        <f t="shared" si="276"/>
        <v>0</v>
      </c>
      <c r="EH212" s="1">
        <f t="shared" si="277"/>
        <v>0</v>
      </c>
      <c r="FF212" s="116"/>
      <c r="GP212" s="1">
        <f t="shared" si="239"/>
        <v>0</v>
      </c>
      <c r="GY212" s="1">
        <f t="shared" si="278"/>
        <v>0</v>
      </c>
      <c r="HC212" s="1">
        <f t="shared" si="279"/>
        <v>0</v>
      </c>
      <c r="HS212" s="1">
        <f t="shared" si="280"/>
        <v>0</v>
      </c>
      <c r="HX212" s="1">
        <f t="shared" si="240"/>
        <v>0</v>
      </c>
      <c r="ID212" s="1">
        <f t="shared" si="241"/>
        <v>0</v>
      </c>
      <c r="IN212" s="1">
        <f t="shared" si="281"/>
        <v>0</v>
      </c>
      <c r="IW212" s="1">
        <f t="shared" si="282"/>
        <v>0</v>
      </c>
      <c r="IZ212" s="1">
        <f t="shared" si="242"/>
        <v>0</v>
      </c>
      <c r="JJ212" s="1">
        <f t="shared" si="243"/>
        <v>0</v>
      </c>
      <c r="JV212" s="1">
        <f t="shared" si="283"/>
        <v>0</v>
      </c>
      <c r="KB212" s="1">
        <f t="shared" si="284"/>
        <v>0</v>
      </c>
      <c r="LG212" s="1">
        <f t="shared" si="244"/>
        <v>0</v>
      </c>
      <c r="LT212" s="1">
        <f t="shared" si="285"/>
        <v>0</v>
      </c>
      <c r="MA212" s="1">
        <f t="shared" si="286"/>
        <v>0</v>
      </c>
      <c r="MF212" s="1">
        <f t="shared" si="287"/>
        <v>0</v>
      </c>
      <c r="MM212" s="1">
        <f t="shared" si="288"/>
        <v>0</v>
      </c>
      <c r="MS212" s="1">
        <f t="shared" si="289"/>
        <v>0</v>
      </c>
      <c r="MU212" s="115"/>
      <c r="OI212" s="120"/>
      <c r="PD212" s="1">
        <f t="shared" si="245"/>
        <v>0</v>
      </c>
      <c r="QF212" s="1">
        <f t="shared" si="290"/>
        <v>0</v>
      </c>
      <c r="QY212" s="1">
        <f t="shared" si="291"/>
        <v>0</v>
      </c>
      <c r="RK212" s="1">
        <f t="shared" si="292"/>
        <v>0</v>
      </c>
      <c r="SA212" s="1">
        <f t="shared" si="293"/>
        <v>0</v>
      </c>
      <c r="SG212" s="1">
        <f t="shared" si="294"/>
        <v>0</v>
      </c>
      <c r="SO212" s="1">
        <f t="shared" si="295"/>
        <v>0</v>
      </c>
      <c r="TB212" s="1">
        <f t="shared" si="296"/>
        <v>0</v>
      </c>
      <c r="TS212" s="1">
        <f t="shared" si="246"/>
        <v>0</v>
      </c>
      <c r="UD212" s="1">
        <f t="shared" si="247"/>
        <v>0</v>
      </c>
      <c r="UG212" s="1">
        <f t="shared" si="248"/>
        <v>0</v>
      </c>
      <c r="UQ212" s="1">
        <f t="shared" si="297"/>
        <v>0</v>
      </c>
      <c r="VA212" s="1">
        <f t="shared" si="298"/>
        <v>0</v>
      </c>
      <c r="VG212" s="1">
        <f t="shared" si="299"/>
        <v>0</v>
      </c>
      <c r="WY212" s="1">
        <f t="shared" si="249"/>
        <v>0</v>
      </c>
      <c r="XB212" s="1">
        <f t="shared" si="300"/>
        <v>0</v>
      </c>
      <c r="XG212" s="1">
        <f t="shared" si="250"/>
        <v>0</v>
      </c>
      <c r="XI212" s="1">
        <v>1</v>
      </c>
      <c r="XK212" s="108"/>
      <c r="XL212" s="1">
        <f t="shared" si="251"/>
        <v>0</v>
      </c>
      <c r="XM212" s="1">
        <f t="shared" si="252"/>
        <v>0</v>
      </c>
      <c r="XN212" s="1">
        <f t="shared" si="301"/>
        <v>0</v>
      </c>
      <c r="XO212" s="1">
        <f t="shared" si="253"/>
        <v>0</v>
      </c>
      <c r="XP212" s="1">
        <f t="shared" si="302"/>
        <v>0</v>
      </c>
      <c r="XQ212" s="1">
        <f t="shared" si="254"/>
        <v>0</v>
      </c>
      <c r="XR212" s="1">
        <f t="shared" si="255"/>
        <v>0</v>
      </c>
      <c r="XS212" s="1">
        <f t="shared" si="310"/>
        <v>0</v>
      </c>
      <c r="XT212" s="1">
        <f t="shared" si="303"/>
        <v>0</v>
      </c>
      <c r="XU212" s="1">
        <f t="shared" si="256"/>
        <v>0</v>
      </c>
      <c r="XV212" s="1">
        <f t="shared" si="257"/>
        <v>0</v>
      </c>
      <c r="XW212" s="1">
        <f t="shared" si="258"/>
        <v>0</v>
      </c>
      <c r="XX212" s="1">
        <f t="shared" si="259"/>
        <v>0</v>
      </c>
      <c r="XY212" s="1">
        <f t="shared" si="260"/>
        <v>0</v>
      </c>
      <c r="XZ212" s="1">
        <f t="shared" si="261"/>
        <v>0</v>
      </c>
      <c r="YA212" s="1">
        <f t="shared" si="262"/>
        <v>0</v>
      </c>
      <c r="YB212" s="1">
        <f t="shared" si="263"/>
        <v>0</v>
      </c>
      <c r="YC212" s="1">
        <f t="shared" si="264"/>
        <v>1</v>
      </c>
      <c r="YD212" s="132"/>
      <c r="YE212" s="133">
        <f>SUM(XL212:YC212)</f>
        <v>1</v>
      </c>
      <c r="YF212" s="133">
        <f t="shared" si="265"/>
        <v>46000</v>
      </c>
      <c r="YG212" s="130">
        <v>1</v>
      </c>
      <c r="YH212" s="130">
        <f t="shared" si="266"/>
        <v>46000</v>
      </c>
      <c r="YI212" s="129">
        <v>1</v>
      </c>
      <c r="YJ212" s="128">
        <f t="shared" si="267"/>
        <v>46000</v>
      </c>
      <c r="YK212" s="177"/>
      <c r="YL212">
        <v>1</v>
      </c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>
        <f t="shared" si="304"/>
        <v>0</v>
      </c>
      <c r="ACD212" s="25" t="e">
        <f t="shared" si="236"/>
        <v>#DIV/0!</v>
      </c>
      <c r="ACE212" s="11">
        <f t="shared" si="268"/>
        <v>1</v>
      </c>
      <c r="ACF212" s="11">
        <f t="shared" si="269"/>
        <v>46000</v>
      </c>
      <c r="ACG212" s="1">
        <v>5</v>
      </c>
      <c r="ACH212" s="1">
        <v>1</v>
      </c>
      <c r="ACI212" s="11">
        <f t="shared" si="270"/>
        <v>46000</v>
      </c>
      <c r="ACJ212" s="45">
        <v>1</v>
      </c>
      <c r="ACK212" s="13">
        <f t="shared" si="271"/>
        <v>46000</v>
      </c>
      <c r="ACL212">
        <v>1</v>
      </c>
      <c r="ACM212" s="25">
        <f t="shared" si="305"/>
        <v>46000</v>
      </c>
      <c r="ACN212" s="11">
        <f t="shared" si="306"/>
        <v>46000</v>
      </c>
      <c r="ACO212" s="65"/>
      <c r="ACR212" s="39" t="s">
        <v>407</v>
      </c>
      <c r="ACZ212" s="1" t="s">
        <v>259</v>
      </c>
      <c r="ADD212" s="1" t="s">
        <v>189</v>
      </c>
      <c r="ADU212" s="1">
        <v>2</v>
      </c>
      <c r="AFL212" s="1">
        <v>1</v>
      </c>
      <c r="AGJ212" s="1">
        <v>46000</v>
      </c>
      <c r="AGK212" s="11">
        <f t="shared" si="311"/>
        <v>0</v>
      </c>
      <c r="AHH212" s="1">
        <v>46000</v>
      </c>
      <c r="AII212" s="1">
        <v>1</v>
      </c>
      <c r="AIJ212" s="1">
        <v>1</v>
      </c>
      <c r="AIW212" s="11"/>
      <c r="AIX212" s="11"/>
      <c r="AIZ212" s="11"/>
      <c r="AJA212" s="1">
        <v>46000</v>
      </c>
      <c r="AJB212" s="1">
        <v>1</v>
      </c>
      <c r="AJC212" s="1">
        <v>1</v>
      </c>
      <c r="AJD212" s="1">
        <v>100</v>
      </c>
      <c r="AJE212" s="45"/>
      <c r="AJF212" s="381">
        <v>46000</v>
      </c>
      <c r="AJG212" s="11">
        <f t="shared" si="272"/>
        <v>46000</v>
      </c>
      <c r="AJH212" s="60"/>
      <c r="AJI212" s="12"/>
      <c r="AJU212" s="1">
        <f t="shared" si="307"/>
        <v>0</v>
      </c>
      <c r="AJX212" s="1">
        <f t="shared" si="308"/>
        <v>0</v>
      </c>
      <c r="AJY212" s="60"/>
      <c r="AJZ212" s="1" t="s">
        <v>260</v>
      </c>
      <c r="AKA212" s="1" t="s">
        <v>260</v>
      </c>
      <c r="AKB212" s="1" t="s">
        <v>261</v>
      </c>
      <c r="AKC212" s="1" t="s">
        <v>260</v>
      </c>
      <c r="AKD212" s="1" t="s">
        <v>260</v>
      </c>
      <c r="AKE212" s="1" t="s">
        <v>260</v>
      </c>
      <c r="AKF212" s="1" t="s">
        <v>260</v>
      </c>
      <c r="AKG212" s="1" t="s">
        <v>260</v>
      </c>
      <c r="AKH212" s="1" t="s">
        <v>262</v>
      </c>
      <c r="AKI212" s="1" t="s">
        <v>260</v>
      </c>
      <c r="AKJ212" s="1" t="s">
        <v>260</v>
      </c>
      <c r="AKK212" s="1" t="s">
        <v>260</v>
      </c>
      <c r="AKL212" s="1" t="s">
        <v>260</v>
      </c>
      <c r="AKM212" s="1" t="s">
        <v>260</v>
      </c>
      <c r="AKN212" s="1" t="s">
        <v>260</v>
      </c>
      <c r="AKO212" s="1" t="s">
        <v>260</v>
      </c>
      <c r="AKP212" s="1" t="s">
        <v>263</v>
      </c>
      <c r="AKQ212" s="1" t="s">
        <v>260</v>
      </c>
      <c r="AKR212" s="1" t="s">
        <v>260</v>
      </c>
      <c r="AKS212" s="1" t="s">
        <v>260</v>
      </c>
      <c r="AKT212" s="1" t="s">
        <v>260</v>
      </c>
      <c r="AKU212" s="1" t="s">
        <v>260</v>
      </c>
      <c r="AKV212" s="1" t="s">
        <v>260</v>
      </c>
      <c r="AKW212" s="1" t="s">
        <v>260</v>
      </c>
      <c r="AKX212" s="1" t="s">
        <v>260</v>
      </c>
      <c r="AKY212" s="1" t="s">
        <v>260</v>
      </c>
      <c r="AKZ212" s="1" t="s">
        <v>260</v>
      </c>
      <c r="ALA212" s="1" t="s">
        <v>260</v>
      </c>
      <c r="ALB212" s="1" t="s">
        <v>260</v>
      </c>
      <c r="ALC212" s="1" t="s">
        <v>260</v>
      </c>
      <c r="ALD212" s="1" t="s">
        <v>260</v>
      </c>
      <c r="ALE212" s="1" t="s">
        <v>260</v>
      </c>
      <c r="ALF212" s="1" t="s">
        <v>260</v>
      </c>
      <c r="ALG212" s="1" t="s">
        <v>260</v>
      </c>
      <c r="ALH212" s="1" t="s">
        <v>260</v>
      </c>
      <c r="ALI212" s="1" t="s">
        <v>260</v>
      </c>
      <c r="ALJ212" s="1" t="s">
        <v>260</v>
      </c>
      <c r="ALL212" s="11" t="e">
        <f t="shared" si="309"/>
        <v>#DIV/0!</v>
      </c>
      <c r="ALM212" s="28">
        <v>46000</v>
      </c>
      <c r="ALS212" s="60"/>
      <c r="ALT212" s="1">
        <v>1</v>
      </c>
      <c r="AMB212" s="1">
        <v>1</v>
      </c>
      <c r="AMH212" s="403"/>
    </row>
    <row r="213" spans="1:1022" s="1" customFormat="1" ht="15" customHeight="1" x14ac:dyDescent="0.25">
      <c r="A213" s="268"/>
      <c r="B213" s="113">
        <v>211</v>
      </c>
      <c r="C213" s="304" t="s">
        <v>810</v>
      </c>
      <c r="D213" s="304" t="s">
        <v>784</v>
      </c>
      <c r="E213" s="1">
        <v>2005</v>
      </c>
      <c r="F213" s="1">
        <v>1</v>
      </c>
      <c r="G213" s="1">
        <v>1</v>
      </c>
      <c r="J213" s="1">
        <v>1</v>
      </c>
      <c r="K213" s="1">
        <v>1997</v>
      </c>
      <c r="L213" s="1">
        <v>2000</v>
      </c>
      <c r="AA213" s="1">
        <v>1</v>
      </c>
      <c r="AB213" s="1">
        <v>1</v>
      </c>
      <c r="AC213" s="1">
        <v>1</v>
      </c>
      <c r="AD213" s="1">
        <v>1</v>
      </c>
      <c r="AW213" s="1">
        <v>1</v>
      </c>
      <c r="AY213" s="1">
        <v>1</v>
      </c>
      <c r="BA213" s="1">
        <v>1</v>
      </c>
      <c r="BB213" s="1">
        <v>13</v>
      </c>
      <c r="BE213" s="1">
        <v>1</v>
      </c>
      <c r="CF213" s="1">
        <v>1</v>
      </c>
      <c r="CG213" s="1">
        <v>1</v>
      </c>
      <c r="CH213" s="246"/>
      <c r="CP213" s="1">
        <f t="shared" si="273"/>
        <v>0</v>
      </c>
      <c r="CS213" s="1">
        <f t="shared" si="238"/>
        <v>0</v>
      </c>
      <c r="DO213" s="1">
        <f t="shared" si="274"/>
        <v>0</v>
      </c>
      <c r="DX213" s="1">
        <f t="shared" si="275"/>
        <v>0</v>
      </c>
      <c r="EE213" s="1">
        <f t="shared" si="276"/>
        <v>0</v>
      </c>
      <c r="EH213" s="1">
        <f t="shared" si="277"/>
        <v>0</v>
      </c>
      <c r="FF213" s="116"/>
      <c r="GP213" s="1">
        <f t="shared" si="239"/>
        <v>0</v>
      </c>
      <c r="GY213" s="1">
        <f t="shared" si="278"/>
        <v>0</v>
      </c>
      <c r="HC213" s="1">
        <f t="shared" si="279"/>
        <v>0</v>
      </c>
      <c r="HS213" s="1">
        <f t="shared" si="280"/>
        <v>0</v>
      </c>
      <c r="HX213" s="1">
        <f t="shared" si="240"/>
        <v>0</v>
      </c>
      <c r="ID213" s="1">
        <f t="shared" si="241"/>
        <v>0</v>
      </c>
      <c r="IN213" s="1">
        <f t="shared" si="281"/>
        <v>0</v>
      </c>
      <c r="IW213" s="1">
        <f t="shared" si="282"/>
        <v>0</v>
      </c>
      <c r="IZ213" s="1">
        <f t="shared" si="242"/>
        <v>0</v>
      </c>
      <c r="JJ213" s="1">
        <f t="shared" si="243"/>
        <v>0</v>
      </c>
      <c r="JV213" s="1">
        <f t="shared" si="283"/>
        <v>0</v>
      </c>
      <c r="KB213" s="1">
        <f t="shared" si="284"/>
        <v>0</v>
      </c>
      <c r="LG213" s="1">
        <f t="shared" si="244"/>
        <v>0</v>
      </c>
      <c r="LT213" s="1">
        <f t="shared" si="285"/>
        <v>0</v>
      </c>
      <c r="MA213" s="1">
        <f t="shared" si="286"/>
        <v>0</v>
      </c>
      <c r="MF213" s="1">
        <f t="shared" si="287"/>
        <v>0</v>
      </c>
      <c r="MM213" s="1">
        <f t="shared" si="288"/>
        <v>0</v>
      </c>
      <c r="MS213" s="1">
        <f t="shared" si="289"/>
        <v>0</v>
      </c>
      <c r="MU213" s="115"/>
      <c r="OI213" s="120"/>
      <c r="PD213" s="1">
        <f t="shared" si="245"/>
        <v>0</v>
      </c>
      <c r="QF213" s="1">
        <f t="shared" si="290"/>
        <v>0</v>
      </c>
      <c r="QY213" s="1">
        <f t="shared" si="291"/>
        <v>0</v>
      </c>
      <c r="RK213" s="1">
        <f t="shared" si="292"/>
        <v>0</v>
      </c>
      <c r="SA213" s="1">
        <f t="shared" si="293"/>
        <v>0</v>
      </c>
      <c r="SG213" s="1">
        <f t="shared" si="294"/>
        <v>0</v>
      </c>
      <c r="SO213" s="1">
        <f t="shared" si="295"/>
        <v>0</v>
      </c>
      <c r="TB213" s="1">
        <f t="shared" si="296"/>
        <v>0</v>
      </c>
      <c r="TS213" s="1">
        <f t="shared" si="246"/>
        <v>0</v>
      </c>
      <c r="UD213" s="1">
        <f t="shared" si="247"/>
        <v>0</v>
      </c>
      <c r="UG213" s="1">
        <f t="shared" si="248"/>
        <v>0</v>
      </c>
      <c r="UQ213" s="1">
        <f t="shared" si="297"/>
        <v>0</v>
      </c>
      <c r="VA213" s="1">
        <f t="shared" si="298"/>
        <v>0</v>
      </c>
      <c r="VG213" s="1">
        <f t="shared" si="299"/>
        <v>0</v>
      </c>
      <c r="WY213" s="1">
        <f t="shared" si="249"/>
        <v>0</v>
      </c>
      <c r="XB213" s="1">
        <f t="shared" si="300"/>
        <v>0</v>
      </c>
      <c r="XG213" s="1">
        <f t="shared" si="250"/>
        <v>0</v>
      </c>
      <c r="XI213" s="1">
        <v>1</v>
      </c>
      <c r="XK213" s="108"/>
      <c r="XL213" s="1">
        <f t="shared" si="251"/>
        <v>0</v>
      </c>
      <c r="XM213" s="1">
        <f t="shared" si="252"/>
        <v>0</v>
      </c>
      <c r="XN213" s="1">
        <f t="shared" si="301"/>
        <v>0</v>
      </c>
      <c r="XO213" s="1">
        <f t="shared" si="253"/>
        <v>0</v>
      </c>
      <c r="XP213" s="1">
        <f t="shared" si="302"/>
        <v>0</v>
      </c>
      <c r="XQ213" s="1">
        <f t="shared" si="254"/>
        <v>0</v>
      </c>
      <c r="XR213" s="1">
        <f t="shared" si="255"/>
        <v>0</v>
      </c>
      <c r="XS213" s="1">
        <f t="shared" si="310"/>
        <v>0</v>
      </c>
      <c r="XT213" s="1">
        <f t="shared" si="303"/>
        <v>0</v>
      </c>
      <c r="XU213" s="1">
        <f t="shared" si="256"/>
        <v>0</v>
      </c>
      <c r="XV213" s="1">
        <f t="shared" si="257"/>
        <v>0</v>
      </c>
      <c r="XW213" s="1">
        <f t="shared" si="258"/>
        <v>0</v>
      </c>
      <c r="XX213" s="1">
        <f t="shared" si="259"/>
        <v>0</v>
      </c>
      <c r="XY213" s="1">
        <f t="shared" si="260"/>
        <v>0</v>
      </c>
      <c r="XZ213" s="1">
        <f t="shared" si="261"/>
        <v>0</v>
      </c>
      <c r="YA213" s="1">
        <f t="shared" si="262"/>
        <v>0</v>
      </c>
      <c r="YB213" s="1">
        <f t="shared" si="263"/>
        <v>0</v>
      </c>
      <c r="YC213" s="1">
        <f t="shared" si="264"/>
        <v>1</v>
      </c>
      <c r="YD213" s="132"/>
      <c r="YE213" s="133">
        <f>SUM(XL213:YC213)</f>
        <v>1</v>
      </c>
      <c r="YF213" s="133">
        <f t="shared" si="265"/>
        <v>96000</v>
      </c>
      <c r="YG213" s="130">
        <v>1</v>
      </c>
      <c r="YH213" s="130">
        <f t="shared" si="266"/>
        <v>96000</v>
      </c>
      <c r="YI213" s="129">
        <v>1</v>
      </c>
      <c r="YJ213" s="128">
        <f t="shared" si="267"/>
        <v>96000</v>
      </c>
      <c r="YK213" s="177"/>
      <c r="YL213">
        <v>1</v>
      </c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>
        <f t="shared" si="304"/>
        <v>0</v>
      </c>
      <c r="ACD213" s="25" t="e">
        <f t="shared" si="236"/>
        <v>#DIV/0!</v>
      </c>
      <c r="ACE213" s="11">
        <f t="shared" si="268"/>
        <v>1</v>
      </c>
      <c r="ACF213" s="11">
        <f t="shared" si="269"/>
        <v>96000</v>
      </c>
      <c r="ACG213" s="1">
        <v>5</v>
      </c>
      <c r="ACH213" s="1">
        <v>1</v>
      </c>
      <c r="ACI213" s="11">
        <f t="shared" si="270"/>
        <v>96000</v>
      </c>
      <c r="ACJ213" s="45">
        <v>1</v>
      </c>
      <c r="ACK213" s="13">
        <f t="shared" si="271"/>
        <v>96000</v>
      </c>
      <c r="ACL213">
        <v>1</v>
      </c>
      <c r="ACM213" s="25">
        <f t="shared" si="305"/>
        <v>96000</v>
      </c>
      <c r="ACN213" s="11">
        <f t="shared" si="306"/>
        <v>96000</v>
      </c>
      <c r="ACO213" s="65"/>
      <c r="ACR213" s="39" t="s">
        <v>407</v>
      </c>
      <c r="ACZ213" s="1" t="s">
        <v>259</v>
      </c>
      <c r="ADD213" s="1" t="s">
        <v>189</v>
      </c>
      <c r="ADU213" s="1">
        <v>2</v>
      </c>
      <c r="AFL213" s="1">
        <v>1</v>
      </c>
      <c r="AGJ213" s="1">
        <v>96000</v>
      </c>
      <c r="AGK213" s="11">
        <f t="shared" si="311"/>
        <v>0</v>
      </c>
      <c r="AHH213" s="1">
        <v>96000</v>
      </c>
      <c r="AII213" s="1">
        <v>2</v>
      </c>
      <c r="AIJ213" s="1">
        <v>1</v>
      </c>
      <c r="AIW213" s="11"/>
      <c r="AIX213" s="11"/>
      <c r="AIZ213" s="11"/>
      <c r="AJA213" s="1">
        <v>96000</v>
      </c>
      <c r="AJB213" s="1">
        <v>1</v>
      </c>
      <c r="AJC213" s="1">
        <v>1</v>
      </c>
      <c r="AJD213" s="1">
        <v>100</v>
      </c>
      <c r="AJE213" s="45"/>
      <c r="AJF213" s="381">
        <v>96000</v>
      </c>
      <c r="AJG213" s="11">
        <f t="shared" si="272"/>
        <v>96000</v>
      </c>
      <c r="AJH213" s="60"/>
      <c r="AJI213" s="12"/>
      <c r="AJU213" s="1">
        <f t="shared" si="307"/>
        <v>0</v>
      </c>
      <c r="AJX213" s="1">
        <f t="shared" si="308"/>
        <v>0</v>
      </c>
      <c r="AJY213" s="60"/>
      <c r="AJZ213" s="1" t="s">
        <v>260</v>
      </c>
      <c r="AKA213" s="1" t="s">
        <v>260</v>
      </c>
      <c r="AKB213" s="1" t="s">
        <v>261</v>
      </c>
      <c r="AKC213" s="1" t="s">
        <v>260</v>
      </c>
      <c r="AKD213" s="1" t="s">
        <v>260</v>
      </c>
      <c r="AKE213" s="1" t="s">
        <v>260</v>
      </c>
      <c r="AKF213" s="1" t="s">
        <v>260</v>
      </c>
      <c r="AKG213" s="1" t="s">
        <v>260</v>
      </c>
      <c r="AKH213" s="1" t="s">
        <v>262</v>
      </c>
      <c r="AKI213" s="1" t="s">
        <v>260</v>
      </c>
      <c r="AKJ213" s="1" t="s">
        <v>260</v>
      </c>
      <c r="AKK213" s="1" t="s">
        <v>260</v>
      </c>
      <c r="AKL213" s="1" t="s">
        <v>260</v>
      </c>
      <c r="AKM213" s="1" t="s">
        <v>260</v>
      </c>
      <c r="AKN213" s="1" t="s">
        <v>260</v>
      </c>
      <c r="AKO213" s="1" t="s">
        <v>260</v>
      </c>
      <c r="AKP213" s="1" t="s">
        <v>263</v>
      </c>
      <c r="AKQ213" s="1" t="s">
        <v>260</v>
      </c>
      <c r="AKR213" s="1" t="s">
        <v>260</v>
      </c>
      <c r="AKS213" s="1" t="s">
        <v>260</v>
      </c>
      <c r="AKT213" s="1" t="s">
        <v>260</v>
      </c>
      <c r="AKU213" s="1" t="s">
        <v>260</v>
      </c>
      <c r="AKV213" s="1" t="s">
        <v>260</v>
      </c>
      <c r="AKW213" s="1" t="s">
        <v>260</v>
      </c>
      <c r="AKX213" s="1" t="s">
        <v>260</v>
      </c>
      <c r="AKY213" s="1" t="s">
        <v>260</v>
      </c>
      <c r="AKZ213" s="1" t="s">
        <v>260</v>
      </c>
      <c r="ALA213" s="1" t="s">
        <v>260</v>
      </c>
      <c r="ALB213" s="1" t="s">
        <v>260</v>
      </c>
      <c r="ALC213" s="1" t="s">
        <v>260</v>
      </c>
      <c r="ALD213" s="1" t="s">
        <v>260</v>
      </c>
      <c r="ALE213" s="1" t="s">
        <v>260</v>
      </c>
      <c r="ALF213" s="1" t="s">
        <v>260</v>
      </c>
      <c r="ALG213" s="1" t="s">
        <v>260</v>
      </c>
      <c r="ALH213" s="1" t="s">
        <v>260</v>
      </c>
      <c r="ALI213" s="1" t="s">
        <v>260</v>
      </c>
      <c r="ALJ213" s="1" t="s">
        <v>260</v>
      </c>
      <c r="ALL213" s="11" t="e">
        <f t="shared" si="309"/>
        <v>#DIV/0!</v>
      </c>
      <c r="ALM213" s="28">
        <v>96000</v>
      </c>
      <c r="ALS213" s="60"/>
      <c r="ALT213" s="1">
        <v>1</v>
      </c>
      <c r="AMB213" s="1">
        <v>1</v>
      </c>
      <c r="AMH213" s="403"/>
    </row>
    <row r="214" spans="1:1022" s="1" customFormat="1" ht="15" customHeight="1" x14ac:dyDescent="0.25">
      <c r="A214" s="268"/>
      <c r="B214" s="113">
        <v>212</v>
      </c>
      <c r="C214" s="304" t="s">
        <v>810</v>
      </c>
      <c r="D214" s="304" t="s">
        <v>785</v>
      </c>
      <c r="E214" s="1">
        <v>2005</v>
      </c>
      <c r="F214" s="1">
        <v>1</v>
      </c>
      <c r="G214" s="1">
        <v>1</v>
      </c>
      <c r="J214" s="1">
        <v>1</v>
      </c>
      <c r="K214" s="1">
        <v>2001</v>
      </c>
      <c r="L214" s="1">
        <v>2001</v>
      </c>
      <c r="M214" s="1">
        <v>1</v>
      </c>
      <c r="AE214" s="1">
        <v>1</v>
      </c>
      <c r="AW214" s="1">
        <v>1</v>
      </c>
      <c r="AY214" s="1">
        <v>1</v>
      </c>
      <c r="BA214" s="1">
        <v>1</v>
      </c>
      <c r="BB214" s="1">
        <v>13</v>
      </c>
      <c r="BE214" s="1">
        <v>1</v>
      </c>
      <c r="BG214" s="1">
        <v>3</v>
      </c>
      <c r="CG214" s="1">
        <v>1</v>
      </c>
      <c r="CH214" s="246"/>
      <c r="CP214" s="1">
        <f t="shared" si="273"/>
        <v>0</v>
      </c>
      <c r="CS214" s="1">
        <f t="shared" si="238"/>
        <v>0</v>
      </c>
      <c r="DO214" s="1">
        <f t="shared" si="274"/>
        <v>0</v>
      </c>
      <c r="DX214" s="1">
        <f t="shared" si="275"/>
        <v>0</v>
      </c>
      <c r="EE214" s="1">
        <f t="shared" si="276"/>
        <v>0</v>
      </c>
      <c r="EH214" s="1">
        <f t="shared" si="277"/>
        <v>0</v>
      </c>
      <c r="FF214" s="116"/>
      <c r="GP214" s="1">
        <f t="shared" si="239"/>
        <v>0</v>
      </c>
      <c r="GY214" s="1">
        <f t="shared" si="278"/>
        <v>0</v>
      </c>
      <c r="HC214" s="1">
        <f t="shared" si="279"/>
        <v>0</v>
      </c>
      <c r="HS214" s="1">
        <f t="shared" si="280"/>
        <v>0</v>
      </c>
      <c r="HX214" s="1">
        <f t="shared" si="240"/>
        <v>0</v>
      </c>
      <c r="ID214" s="1">
        <f t="shared" si="241"/>
        <v>0</v>
      </c>
      <c r="IN214" s="1">
        <f t="shared" si="281"/>
        <v>0</v>
      </c>
      <c r="IW214" s="1">
        <f t="shared" si="282"/>
        <v>0</v>
      </c>
      <c r="IZ214" s="1">
        <f t="shared" si="242"/>
        <v>0</v>
      </c>
      <c r="JJ214" s="1">
        <f t="shared" si="243"/>
        <v>0</v>
      </c>
      <c r="JV214" s="1">
        <f t="shared" si="283"/>
        <v>0</v>
      </c>
      <c r="KB214" s="1">
        <f t="shared" si="284"/>
        <v>0</v>
      </c>
      <c r="LG214" s="1">
        <f t="shared" si="244"/>
        <v>0</v>
      </c>
      <c r="LT214" s="1">
        <f t="shared" si="285"/>
        <v>0</v>
      </c>
      <c r="MA214" s="1">
        <f t="shared" si="286"/>
        <v>0</v>
      </c>
      <c r="MF214" s="1">
        <f t="shared" si="287"/>
        <v>0</v>
      </c>
      <c r="MM214" s="1">
        <f t="shared" si="288"/>
        <v>0</v>
      </c>
      <c r="MS214" s="1">
        <f t="shared" si="289"/>
        <v>0</v>
      </c>
      <c r="MU214" s="115"/>
      <c r="OI214" s="120"/>
      <c r="PD214" s="1">
        <f t="shared" si="245"/>
        <v>0</v>
      </c>
      <c r="QF214" s="1">
        <f t="shared" si="290"/>
        <v>0</v>
      </c>
      <c r="QY214" s="1">
        <f t="shared" si="291"/>
        <v>0</v>
      </c>
      <c r="RK214" s="1">
        <f t="shared" si="292"/>
        <v>0</v>
      </c>
      <c r="SA214" s="1">
        <f t="shared" si="293"/>
        <v>0</v>
      </c>
      <c r="SG214" s="1">
        <f t="shared" si="294"/>
        <v>0</v>
      </c>
      <c r="SO214" s="1">
        <f t="shared" si="295"/>
        <v>0</v>
      </c>
      <c r="TB214" s="1">
        <f t="shared" si="296"/>
        <v>0</v>
      </c>
      <c r="TS214" s="1">
        <f t="shared" si="246"/>
        <v>0</v>
      </c>
      <c r="UD214" s="1">
        <f t="shared" si="247"/>
        <v>0</v>
      </c>
      <c r="UG214" s="1">
        <f t="shared" si="248"/>
        <v>0</v>
      </c>
      <c r="UQ214" s="1">
        <f t="shared" si="297"/>
        <v>0</v>
      </c>
      <c r="VA214" s="1">
        <f t="shared" si="298"/>
        <v>0</v>
      </c>
      <c r="VG214" s="1">
        <f t="shared" si="299"/>
        <v>0</v>
      </c>
      <c r="WY214" s="1">
        <f t="shared" si="249"/>
        <v>0</v>
      </c>
      <c r="XB214" s="1">
        <f t="shared" si="300"/>
        <v>0</v>
      </c>
      <c r="XG214" s="1">
        <f t="shared" si="250"/>
        <v>0</v>
      </c>
      <c r="XK214" s="108"/>
      <c r="XL214" s="1">
        <f t="shared" si="251"/>
        <v>0</v>
      </c>
      <c r="XM214" s="1">
        <f t="shared" si="252"/>
        <v>0</v>
      </c>
      <c r="XN214" s="1">
        <f t="shared" si="301"/>
        <v>0</v>
      </c>
      <c r="XO214" s="1">
        <f t="shared" si="253"/>
        <v>0</v>
      </c>
      <c r="XP214" s="1">
        <f t="shared" si="302"/>
        <v>0</v>
      </c>
      <c r="XQ214" s="1">
        <f t="shared" si="254"/>
        <v>0</v>
      </c>
      <c r="XR214" s="1">
        <f t="shared" si="255"/>
        <v>0</v>
      </c>
      <c r="XS214" s="1">
        <f t="shared" si="310"/>
        <v>0</v>
      </c>
      <c r="XT214" s="1">
        <f t="shared" si="303"/>
        <v>0</v>
      </c>
      <c r="XU214" s="1">
        <f t="shared" si="256"/>
        <v>0</v>
      </c>
      <c r="XV214" s="1">
        <f t="shared" si="257"/>
        <v>0</v>
      </c>
      <c r="XW214" s="1">
        <f t="shared" si="258"/>
        <v>0</v>
      </c>
      <c r="XX214" s="1">
        <f t="shared" si="259"/>
        <v>0</v>
      </c>
      <c r="XY214" s="1">
        <f t="shared" si="260"/>
        <v>0</v>
      </c>
      <c r="XZ214" s="1">
        <f t="shared" si="261"/>
        <v>0</v>
      </c>
      <c r="YA214" s="1">
        <f t="shared" si="262"/>
        <v>0</v>
      </c>
      <c r="YB214" s="1">
        <f t="shared" si="263"/>
        <v>0</v>
      </c>
      <c r="YC214" s="1">
        <f t="shared" si="264"/>
        <v>0</v>
      </c>
      <c r="YD214" s="132"/>
      <c r="YE214" s="133"/>
      <c r="YF214" s="133" t="e">
        <f t="shared" si="265"/>
        <v>#DIV/0!</v>
      </c>
      <c r="YG214" s="130"/>
      <c r="YH214" s="130" t="e">
        <f t="shared" si="266"/>
        <v>#DIV/0!</v>
      </c>
      <c r="YI214" s="129"/>
      <c r="YJ214" s="128" t="e">
        <f t="shared" si="267"/>
        <v>#DIV/0!</v>
      </c>
      <c r="YK214" s="177"/>
      <c r="YL214">
        <v>1</v>
      </c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>
        <f t="shared" si="304"/>
        <v>0</v>
      </c>
      <c r="ACD214" s="25" t="e">
        <f t="shared" si="236"/>
        <v>#DIV/0!</v>
      </c>
      <c r="ACE214" s="11">
        <f t="shared" si="268"/>
        <v>0</v>
      </c>
      <c r="ACF214" s="11" t="e">
        <f t="shared" si="269"/>
        <v>#DIV/0!</v>
      </c>
      <c r="ACG214" s="1">
        <v>5</v>
      </c>
      <c r="ACH214" s="1">
        <v>1</v>
      </c>
      <c r="ACI214" s="11">
        <f t="shared" si="270"/>
        <v>1700000</v>
      </c>
      <c r="ACJ214" s="45">
        <v>1</v>
      </c>
      <c r="ACK214" s="13">
        <f t="shared" si="271"/>
        <v>1700000</v>
      </c>
      <c r="ACL214">
        <v>1</v>
      </c>
      <c r="ACM214" s="25">
        <f t="shared" si="305"/>
        <v>1700000</v>
      </c>
      <c r="ACN214" s="11">
        <f t="shared" si="306"/>
        <v>1700000</v>
      </c>
      <c r="ACO214" s="65"/>
      <c r="ACR214" s="39" t="s">
        <v>407</v>
      </c>
      <c r="ACZ214" s="1" t="s">
        <v>259</v>
      </c>
      <c r="ADD214" s="1" t="s">
        <v>189</v>
      </c>
      <c r="ADU214" s="1">
        <v>2</v>
      </c>
      <c r="AET214" s="1">
        <v>1</v>
      </c>
      <c r="AGK214" s="11">
        <f t="shared" si="311"/>
        <v>0</v>
      </c>
      <c r="AIW214" s="11">
        <v>1700000</v>
      </c>
      <c r="AIX214" s="11"/>
      <c r="AIY214" s="1">
        <v>1</v>
      </c>
      <c r="AIZ214" s="11"/>
      <c r="AJC214" s="1">
        <v>1</v>
      </c>
      <c r="AJE214" s="45"/>
      <c r="AJF214" s="381">
        <v>1700000</v>
      </c>
      <c r="AJG214" s="11" t="e">
        <f t="shared" si="272"/>
        <v>#DIV/0!</v>
      </c>
      <c r="AJH214" s="60"/>
      <c r="AJI214" s="12"/>
      <c r="AJU214" s="1">
        <f t="shared" si="307"/>
        <v>0</v>
      </c>
      <c r="AJX214" s="1">
        <f t="shared" si="308"/>
        <v>0</v>
      </c>
      <c r="AJY214" s="60"/>
      <c r="AJZ214" s="1" t="s">
        <v>260</v>
      </c>
      <c r="AKA214" s="1" t="s">
        <v>260</v>
      </c>
      <c r="AKB214" s="1" t="s">
        <v>261</v>
      </c>
      <c r="AKC214" s="1" t="s">
        <v>260</v>
      </c>
      <c r="AKD214" s="1" t="s">
        <v>260</v>
      </c>
      <c r="AKE214" s="1" t="s">
        <v>260</v>
      </c>
      <c r="AKF214" s="1" t="s">
        <v>260</v>
      </c>
      <c r="AKG214" s="1" t="s">
        <v>260</v>
      </c>
      <c r="AKH214" s="1" t="s">
        <v>262</v>
      </c>
      <c r="AKI214" s="1" t="s">
        <v>260</v>
      </c>
      <c r="AKJ214" s="1" t="s">
        <v>260</v>
      </c>
      <c r="AKK214" s="1" t="s">
        <v>260</v>
      </c>
      <c r="AKL214" s="1" t="s">
        <v>260</v>
      </c>
      <c r="AKM214" s="1" t="s">
        <v>260</v>
      </c>
      <c r="AKN214" s="1" t="s">
        <v>260</v>
      </c>
      <c r="AKO214" s="1" t="s">
        <v>260</v>
      </c>
      <c r="AKP214" s="1" t="s">
        <v>263</v>
      </c>
      <c r="AKQ214" s="1" t="s">
        <v>260</v>
      </c>
      <c r="AKR214" s="1" t="s">
        <v>260</v>
      </c>
      <c r="AKS214" s="1" t="s">
        <v>260</v>
      </c>
      <c r="AKT214" s="1" t="s">
        <v>260</v>
      </c>
      <c r="AKU214" s="1" t="s">
        <v>260</v>
      </c>
      <c r="AKV214" s="1" t="s">
        <v>260</v>
      </c>
      <c r="AKW214" s="1" t="s">
        <v>260</v>
      </c>
      <c r="AKX214" s="1" t="s">
        <v>260</v>
      </c>
      <c r="AKY214" s="1" t="s">
        <v>260</v>
      </c>
      <c r="AKZ214" s="1" t="s">
        <v>260</v>
      </c>
      <c r="ALA214" s="1" t="s">
        <v>260</v>
      </c>
      <c r="ALB214" s="1" t="s">
        <v>260</v>
      </c>
      <c r="ALC214" s="1" t="s">
        <v>260</v>
      </c>
      <c r="ALD214" s="1" t="s">
        <v>260</v>
      </c>
      <c r="ALE214" s="1" t="s">
        <v>260</v>
      </c>
      <c r="ALF214" s="1" t="s">
        <v>260</v>
      </c>
      <c r="ALG214" s="1" t="s">
        <v>260</v>
      </c>
      <c r="ALH214" s="1" t="s">
        <v>260</v>
      </c>
      <c r="ALI214" s="1" t="s">
        <v>260</v>
      </c>
      <c r="ALJ214" s="1" t="s">
        <v>260</v>
      </c>
      <c r="ALL214" s="11" t="e">
        <f t="shared" si="309"/>
        <v>#DIV/0!</v>
      </c>
      <c r="ALM214" s="28">
        <v>1700000</v>
      </c>
      <c r="ALS214" s="60"/>
      <c r="ALT214" s="1">
        <v>1</v>
      </c>
      <c r="ALV214" s="1">
        <v>1</v>
      </c>
      <c r="AMH214" s="403"/>
    </row>
    <row r="215" spans="1:1022" s="1" customFormat="1" ht="15" customHeight="1" x14ac:dyDescent="0.25">
      <c r="A215" s="268"/>
      <c r="B215" s="113">
        <v>213</v>
      </c>
      <c r="C215" s="304" t="s">
        <v>810</v>
      </c>
      <c r="D215" s="304" t="s">
        <v>786</v>
      </c>
      <c r="E215" s="1">
        <v>2005</v>
      </c>
      <c r="H215" s="1">
        <v>1</v>
      </c>
      <c r="I215" s="1">
        <v>1</v>
      </c>
      <c r="J215" s="1">
        <v>1</v>
      </c>
      <c r="K215" s="1">
        <v>1998</v>
      </c>
      <c r="L215" s="1">
        <v>2001</v>
      </c>
      <c r="AB215" s="1">
        <v>1</v>
      </c>
      <c r="AC215" s="1">
        <v>1</v>
      </c>
      <c r="AD215" s="1">
        <v>1</v>
      </c>
      <c r="AE215" s="1">
        <v>1</v>
      </c>
      <c r="AW215" s="1">
        <v>1</v>
      </c>
      <c r="AY215" s="1">
        <v>1</v>
      </c>
      <c r="BA215" s="1">
        <v>1</v>
      </c>
      <c r="BB215" s="1">
        <v>13</v>
      </c>
      <c r="BE215" s="1">
        <v>1</v>
      </c>
      <c r="CF215" s="1">
        <v>1</v>
      </c>
      <c r="CG215" s="1">
        <v>1</v>
      </c>
      <c r="CH215" s="246"/>
      <c r="CP215" s="1">
        <f t="shared" si="273"/>
        <v>0</v>
      </c>
      <c r="CS215" s="1">
        <f t="shared" si="238"/>
        <v>0</v>
      </c>
      <c r="DO215" s="1">
        <f t="shared" si="274"/>
        <v>0</v>
      </c>
      <c r="DX215" s="1">
        <f t="shared" si="275"/>
        <v>0</v>
      </c>
      <c r="EE215" s="1">
        <f t="shared" si="276"/>
        <v>0</v>
      </c>
      <c r="EH215" s="1">
        <f t="shared" si="277"/>
        <v>0</v>
      </c>
      <c r="FF215" s="116"/>
      <c r="GP215" s="1">
        <f t="shared" si="239"/>
        <v>0</v>
      </c>
      <c r="GY215" s="1">
        <f t="shared" si="278"/>
        <v>0</v>
      </c>
      <c r="HC215" s="1">
        <f t="shared" si="279"/>
        <v>0</v>
      </c>
      <c r="HS215" s="1">
        <f t="shared" si="280"/>
        <v>0</v>
      </c>
      <c r="HX215" s="1">
        <f t="shared" si="240"/>
        <v>0</v>
      </c>
      <c r="ID215" s="1">
        <f t="shared" si="241"/>
        <v>0</v>
      </c>
      <c r="IN215" s="1">
        <f t="shared" si="281"/>
        <v>0</v>
      </c>
      <c r="IW215" s="1">
        <f t="shared" si="282"/>
        <v>0</v>
      </c>
      <c r="IZ215" s="1">
        <f t="shared" si="242"/>
        <v>0</v>
      </c>
      <c r="JJ215" s="1">
        <f t="shared" si="243"/>
        <v>0</v>
      </c>
      <c r="JV215" s="1">
        <f t="shared" si="283"/>
        <v>0</v>
      </c>
      <c r="KB215" s="1">
        <f t="shared" si="284"/>
        <v>0</v>
      </c>
      <c r="LG215" s="1">
        <f t="shared" si="244"/>
        <v>0</v>
      </c>
      <c r="LT215" s="1">
        <f t="shared" si="285"/>
        <v>0</v>
      </c>
      <c r="MA215" s="1">
        <f t="shared" si="286"/>
        <v>0</v>
      </c>
      <c r="MF215" s="1">
        <f t="shared" si="287"/>
        <v>0</v>
      </c>
      <c r="MM215" s="1">
        <f t="shared" si="288"/>
        <v>0</v>
      </c>
      <c r="MS215" s="1">
        <f t="shared" si="289"/>
        <v>0</v>
      </c>
      <c r="MU215" s="115"/>
      <c r="OI215" s="120"/>
      <c r="PD215" s="1">
        <f t="shared" si="245"/>
        <v>0</v>
      </c>
      <c r="QF215" s="1">
        <f t="shared" si="290"/>
        <v>0</v>
      </c>
      <c r="QY215" s="1">
        <f t="shared" si="291"/>
        <v>0</v>
      </c>
      <c r="RK215" s="1">
        <f t="shared" si="292"/>
        <v>0</v>
      </c>
      <c r="SA215" s="1">
        <f t="shared" si="293"/>
        <v>0</v>
      </c>
      <c r="SG215" s="1">
        <f t="shared" si="294"/>
        <v>0</v>
      </c>
      <c r="SO215" s="1">
        <f t="shared" si="295"/>
        <v>0</v>
      </c>
      <c r="TB215" s="1">
        <f t="shared" si="296"/>
        <v>0</v>
      </c>
      <c r="TS215" s="1">
        <f t="shared" si="246"/>
        <v>0</v>
      </c>
      <c r="UD215" s="1">
        <f t="shared" si="247"/>
        <v>0</v>
      </c>
      <c r="UG215" s="1">
        <f t="shared" si="248"/>
        <v>0</v>
      </c>
      <c r="UQ215" s="1">
        <f t="shared" si="297"/>
        <v>0</v>
      </c>
      <c r="VA215" s="1">
        <f t="shared" si="298"/>
        <v>0</v>
      </c>
      <c r="VG215" s="1">
        <f t="shared" si="299"/>
        <v>0</v>
      </c>
      <c r="WY215" s="1">
        <f t="shared" si="249"/>
        <v>0</v>
      </c>
      <c r="XB215" s="1">
        <f t="shared" si="300"/>
        <v>0</v>
      </c>
      <c r="XG215" s="1">
        <f t="shared" si="250"/>
        <v>0</v>
      </c>
      <c r="XK215" s="108"/>
      <c r="XL215" s="1">
        <f t="shared" si="251"/>
        <v>0</v>
      </c>
      <c r="XM215" s="1">
        <f t="shared" si="252"/>
        <v>0</v>
      </c>
      <c r="XN215" s="1">
        <f t="shared" si="301"/>
        <v>0</v>
      </c>
      <c r="XO215" s="1">
        <f t="shared" si="253"/>
        <v>0</v>
      </c>
      <c r="XP215" s="1">
        <f t="shared" si="302"/>
        <v>0</v>
      </c>
      <c r="XQ215" s="1">
        <f t="shared" si="254"/>
        <v>0</v>
      </c>
      <c r="XR215" s="1">
        <f t="shared" si="255"/>
        <v>0</v>
      </c>
      <c r="XS215" s="1">
        <f t="shared" si="310"/>
        <v>0</v>
      </c>
      <c r="XT215" s="1">
        <f t="shared" si="303"/>
        <v>0</v>
      </c>
      <c r="XU215" s="1">
        <f t="shared" si="256"/>
        <v>0</v>
      </c>
      <c r="XV215" s="1">
        <f t="shared" si="257"/>
        <v>0</v>
      </c>
      <c r="XW215" s="1">
        <f t="shared" si="258"/>
        <v>0</v>
      </c>
      <c r="XX215" s="1">
        <f t="shared" si="259"/>
        <v>0</v>
      </c>
      <c r="XY215" s="1">
        <f t="shared" si="260"/>
        <v>0</v>
      </c>
      <c r="XZ215" s="1">
        <f t="shared" si="261"/>
        <v>0</v>
      </c>
      <c r="YA215" s="1">
        <f t="shared" si="262"/>
        <v>0</v>
      </c>
      <c r="YB215" s="1">
        <f t="shared" si="263"/>
        <v>0</v>
      </c>
      <c r="YC215" s="1">
        <f t="shared" si="264"/>
        <v>0</v>
      </c>
      <c r="YD215" s="132"/>
      <c r="YE215" s="133"/>
      <c r="YF215" s="133" t="e">
        <f t="shared" si="265"/>
        <v>#DIV/0!</v>
      </c>
      <c r="YG215" s="130"/>
      <c r="YH215" s="130" t="e">
        <f t="shared" si="266"/>
        <v>#DIV/0!</v>
      </c>
      <c r="YI215" s="129"/>
      <c r="YJ215" s="128" t="e">
        <f t="shared" si="267"/>
        <v>#DIV/0!</v>
      </c>
      <c r="YK215" s="177"/>
      <c r="YL215">
        <v>1</v>
      </c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>
        <f t="shared" si="304"/>
        <v>0</v>
      </c>
      <c r="ACD215" s="25" t="e">
        <f t="shared" si="236"/>
        <v>#DIV/0!</v>
      </c>
      <c r="ACE215" s="11">
        <f t="shared" si="268"/>
        <v>0</v>
      </c>
      <c r="ACF215" s="11" t="e">
        <f t="shared" si="269"/>
        <v>#DIV/0!</v>
      </c>
      <c r="ACG215" s="1">
        <v>5</v>
      </c>
      <c r="ACH215" s="1">
        <v>1</v>
      </c>
      <c r="ACI215" s="11">
        <f t="shared" si="270"/>
        <v>78000</v>
      </c>
      <c r="ACJ215" s="45">
        <v>1</v>
      </c>
      <c r="ACK215" s="13">
        <f t="shared" si="271"/>
        <v>78000</v>
      </c>
      <c r="ACL215">
        <v>1</v>
      </c>
      <c r="ACM215" s="25">
        <f t="shared" si="305"/>
        <v>78000</v>
      </c>
      <c r="ACN215" s="11">
        <f t="shared" si="306"/>
        <v>78000</v>
      </c>
      <c r="ACO215" s="65"/>
      <c r="ACR215" s="39" t="s">
        <v>407</v>
      </c>
      <c r="ACZ215" s="1" t="s">
        <v>259</v>
      </c>
      <c r="ADD215" s="1" t="s">
        <v>189</v>
      </c>
      <c r="ADL215" s="1">
        <v>1</v>
      </c>
      <c r="ADU215" s="1">
        <v>5</v>
      </c>
      <c r="AFL215" s="1">
        <v>1</v>
      </c>
      <c r="AGJ215" s="1">
        <v>78000</v>
      </c>
      <c r="AGK215" s="11">
        <f t="shared" si="311"/>
        <v>0</v>
      </c>
      <c r="AHH215" s="1">
        <v>78000</v>
      </c>
      <c r="AHW215" s="1">
        <v>1</v>
      </c>
      <c r="AHX215" s="1">
        <v>1</v>
      </c>
      <c r="AIC215" s="1">
        <v>3</v>
      </c>
      <c r="AID215" s="1">
        <v>1</v>
      </c>
      <c r="AIH215" s="1">
        <v>1</v>
      </c>
      <c r="AII215" s="1">
        <v>1</v>
      </c>
      <c r="AIJ215" s="1">
        <v>1</v>
      </c>
      <c r="AIW215" s="11"/>
      <c r="AIX215" s="11"/>
      <c r="AIZ215" s="11"/>
      <c r="AJA215" s="1">
        <v>78000</v>
      </c>
      <c r="AJB215" s="1">
        <v>1</v>
      </c>
      <c r="AJC215" s="1">
        <v>1</v>
      </c>
      <c r="AJD215" s="1">
        <v>100</v>
      </c>
      <c r="AJE215" s="45"/>
      <c r="AJF215" s="381">
        <v>78000</v>
      </c>
      <c r="AJG215" s="11" t="e">
        <f t="shared" si="272"/>
        <v>#DIV/0!</v>
      </c>
      <c r="AJH215" s="60"/>
      <c r="AJI215" s="12"/>
      <c r="AJU215" s="1">
        <f t="shared" si="307"/>
        <v>0</v>
      </c>
      <c r="AJX215" s="1">
        <f t="shared" si="308"/>
        <v>0</v>
      </c>
      <c r="AJY215" s="60"/>
      <c r="AJZ215" s="1" t="s">
        <v>260</v>
      </c>
      <c r="AKA215" s="1" t="s">
        <v>260</v>
      </c>
      <c r="AKB215" s="1" t="s">
        <v>261</v>
      </c>
      <c r="AKC215" s="1" t="s">
        <v>260</v>
      </c>
      <c r="AKD215" s="1" t="s">
        <v>260</v>
      </c>
      <c r="AKE215" s="1" t="s">
        <v>260</v>
      </c>
      <c r="AKF215" s="1" t="s">
        <v>260</v>
      </c>
      <c r="AKG215" s="1" t="s">
        <v>260</v>
      </c>
      <c r="AKH215" s="1" t="s">
        <v>262</v>
      </c>
      <c r="AKI215" s="1" t="s">
        <v>260</v>
      </c>
      <c r="AKJ215" s="1" t="s">
        <v>260</v>
      </c>
      <c r="AKK215" s="1" t="s">
        <v>260</v>
      </c>
      <c r="AKL215" s="1" t="s">
        <v>260</v>
      </c>
      <c r="AKM215" s="1" t="s">
        <v>260</v>
      </c>
      <c r="AKN215" s="1" t="s">
        <v>260</v>
      </c>
      <c r="AKO215" s="1" t="s">
        <v>260</v>
      </c>
      <c r="AKP215" s="1" t="s">
        <v>263</v>
      </c>
      <c r="AKQ215" s="1" t="s">
        <v>260</v>
      </c>
      <c r="AKR215" s="1" t="s">
        <v>260</v>
      </c>
      <c r="AKS215" s="1" t="s">
        <v>260</v>
      </c>
      <c r="AKT215" s="1" t="s">
        <v>260</v>
      </c>
      <c r="AKU215" s="1" t="s">
        <v>260</v>
      </c>
      <c r="AKV215" s="1" t="s">
        <v>260</v>
      </c>
      <c r="AKW215" s="1" t="s">
        <v>260</v>
      </c>
      <c r="AKX215" s="1" t="s">
        <v>260</v>
      </c>
      <c r="AKY215" s="1" t="s">
        <v>260</v>
      </c>
      <c r="AKZ215" s="1" t="s">
        <v>260</v>
      </c>
      <c r="ALA215" s="1" t="s">
        <v>260</v>
      </c>
      <c r="ALB215" s="1" t="s">
        <v>260</v>
      </c>
      <c r="ALC215" s="1" t="s">
        <v>260</v>
      </c>
      <c r="ALD215" s="1" t="s">
        <v>260</v>
      </c>
      <c r="ALE215" s="1" t="s">
        <v>260</v>
      </c>
      <c r="ALF215" s="1" t="s">
        <v>260</v>
      </c>
      <c r="ALG215" s="1" t="s">
        <v>260</v>
      </c>
      <c r="ALH215" s="1" t="s">
        <v>260</v>
      </c>
      <c r="ALI215" s="1" t="s">
        <v>260</v>
      </c>
      <c r="ALJ215" s="1" t="s">
        <v>260</v>
      </c>
      <c r="ALL215" s="11" t="e">
        <f t="shared" si="309"/>
        <v>#DIV/0!</v>
      </c>
      <c r="ALM215" s="28">
        <v>78000</v>
      </c>
      <c r="ALS215" s="60"/>
      <c r="ALT215" s="1">
        <v>1</v>
      </c>
      <c r="ALX215" s="1">
        <v>1</v>
      </c>
      <c r="AMA215" s="1">
        <v>1</v>
      </c>
      <c r="AMH215" s="403"/>
    </row>
    <row r="216" spans="1:1022" s="1" customFormat="1" ht="15" customHeight="1" x14ac:dyDescent="0.25">
      <c r="A216" s="268"/>
      <c r="B216" s="113">
        <v>214</v>
      </c>
      <c r="C216" s="304" t="s">
        <v>810</v>
      </c>
      <c r="D216" s="304" t="s">
        <v>787</v>
      </c>
      <c r="E216" s="1">
        <v>2005</v>
      </c>
      <c r="F216" s="1">
        <v>1</v>
      </c>
      <c r="G216" s="1">
        <v>1</v>
      </c>
      <c r="J216" s="1">
        <v>1</v>
      </c>
      <c r="K216" s="1">
        <v>2000</v>
      </c>
      <c r="L216" s="1">
        <v>2000</v>
      </c>
      <c r="M216" s="1">
        <v>1</v>
      </c>
      <c r="AD216" s="1">
        <v>1</v>
      </c>
      <c r="AW216" s="1">
        <v>1</v>
      </c>
      <c r="AY216" s="1">
        <v>1</v>
      </c>
      <c r="BA216" s="1">
        <v>1</v>
      </c>
      <c r="BB216" s="1">
        <v>13</v>
      </c>
      <c r="BE216" s="1">
        <v>1</v>
      </c>
      <c r="CF216" s="1">
        <v>1</v>
      </c>
      <c r="CG216" s="1">
        <v>1</v>
      </c>
      <c r="CH216" s="246"/>
      <c r="CP216" s="1">
        <f t="shared" si="273"/>
        <v>0</v>
      </c>
      <c r="CS216" s="1">
        <f t="shared" si="238"/>
        <v>0</v>
      </c>
      <c r="DO216" s="1">
        <f t="shared" si="274"/>
        <v>0</v>
      </c>
      <c r="DX216" s="1">
        <f t="shared" si="275"/>
        <v>0</v>
      </c>
      <c r="EE216" s="1">
        <f t="shared" si="276"/>
        <v>0</v>
      </c>
      <c r="EH216" s="1">
        <f t="shared" si="277"/>
        <v>0</v>
      </c>
      <c r="FF216" s="116"/>
      <c r="GP216" s="1">
        <f t="shared" si="239"/>
        <v>0</v>
      </c>
      <c r="GY216" s="1">
        <f t="shared" si="278"/>
        <v>0</v>
      </c>
      <c r="HC216" s="1">
        <f t="shared" si="279"/>
        <v>0</v>
      </c>
      <c r="HS216" s="1">
        <f t="shared" si="280"/>
        <v>0</v>
      </c>
      <c r="HX216" s="1">
        <f t="shared" si="240"/>
        <v>0</v>
      </c>
      <c r="ID216" s="1">
        <f t="shared" si="241"/>
        <v>0</v>
      </c>
      <c r="IN216" s="1">
        <f t="shared" si="281"/>
        <v>0</v>
      </c>
      <c r="IW216" s="1">
        <f t="shared" si="282"/>
        <v>0</v>
      </c>
      <c r="IZ216" s="1">
        <f t="shared" si="242"/>
        <v>0</v>
      </c>
      <c r="JJ216" s="1">
        <f t="shared" si="243"/>
        <v>0</v>
      </c>
      <c r="JV216" s="1">
        <f t="shared" si="283"/>
        <v>0</v>
      </c>
      <c r="KB216" s="1">
        <f t="shared" si="284"/>
        <v>0</v>
      </c>
      <c r="LG216" s="1">
        <f t="shared" si="244"/>
        <v>0</v>
      </c>
      <c r="LT216" s="1">
        <f t="shared" si="285"/>
        <v>0</v>
      </c>
      <c r="MA216" s="1">
        <f t="shared" si="286"/>
        <v>0</v>
      </c>
      <c r="MF216" s="1">
        <f t="shared" si="287"/>
        <v>0</v>
      </c>
      <c r="MM216" s="1">
        <f t="shared" si="288"/>
        <v>0</v>
      </c>
      <c r="MS216" s="1">
        <f t="shared" si="289"/>
        <v>0</v>
      </c>
      <c r="MU216" s="115"/>
      <c r="OI216" s="120"/>
      <c r="PD216" s="1">
        <f t="shared" si="245"/>
        <v>0</v>
      </c>
      <c r="QF216" s="1">
        <f t="shared" si="290"/>
        <v>0</v>
      </c>
      <c r="QY216" s="1">
        <f t="shared" si="291"/>
        <v>0</v>
      </c>
      <c r="RK216" s="1">
        <f t="shared" si="292"/>
        <v>0</v>
      </c>
      <c r="SA216" s="1">
        <f t="shared" si="293"/>
        <v>0</v>
      </c>
      <c r="SG216" s="1">
        <f t="shared" si="294"/>
        <v>0</v>
      </c>
      <c r="SO216" s="1">
        <f t="shared" si="295"/>
        <v>0</v>
      </c>
      <c r="TB216" s="1">
        <f t="shared" si="296"/>
        <v>0</v>
      </c>
      <c r="TS216" s="1">
        <f t="shared" si="246"/>
        <v>0</v>
      </c>
      <c r="UD216" s="1">
        <f t="shared" si="247"/>
        <v>0</v>
      </c>
      <c r="UG216" s="1">
        <f t="shared" si="248"/>
        <v>0</v>
      </c>
      <c r="UQ216" s="1">
        <f t="shared" si="297"/>
        <v>0</v>
      </c>
      <c r="VA216" s="1">
        <f t="shared" si="298"/>
        <v>0</v>
      </c>
      <c r="VG216" s="1">
        <f t="shared" si="299"/>
        <v>0</v>
      </c>
      <c r="WY216" s="1">
        <f t="shared" si="249"/>
        <v>0</v>
      </c>
      <c r="XB216" s="1">
        <f t="shared" si="300"/>
        <v>0</v>
      </c>
      <c r="XG216" s="1">
        <f t="shared" si="250"/>
        <v>0</v>
      </c>
      <c r="XI216" s="1">
        <v>1</v>
      </c>
      <c r="XK216" s="108"/>
      <c r="XL216" s="1">
        <f t="shared" si="251"/>
        <v>0</v>
      </c>
      <c r="XM216" s="1">
        <f t="shared" si="252"/>
        <v>0</v>
      </c>
      <c r="XN216" s="1">
        <f t="shared" si="301"/>
        <v>0</v>
      </c>
      <c r="XO216" s="1">
        <f t="shared" si="253"/>
        <v>0</v>
      </c>
      <c r="XP216" s="1">
        <f t="shared" si="302"/>
        <v>0</v>
      </c>
      <c r="XQ216" s="1">
        <f t="shared" si="254"/>
        <v>0</v>
      </c>
      <c r="XR216" s="1">
        <f t="shared" si="255"/>
        <v>0</v>
      </c>
      <c r="XS216" s="1">
        <f t="shared" si="310"/>
        <v>0</v>
      </c>
      <c r="XT216" s="1">
        <f t="shared" si="303"/>
        <v>0</v>
      </c>
      <c r="XU216" s="1">
        <f t="shared" si="256"/>
        <v>0</v>
      </c>
      <c r="XV216" s="1">
        <f t="shared" si="257"/>
        <v>0</v>
      </c>
      <c r="XW216" s="1">
        <f t="shared" si="258"/>
        <v>0</v>
      </c>
      <c r="XX216" s="1">
        <f t="shared" si="259"/>
        <v>0</v>
      </c>
      <c r="XY216" s="1">
        <f t="shared" si="260"/>
        <v>0</v>
      </c>
      <c r="XZ216" s="1">
        <f t="shared" si="261"/>
        <v>0</v>
      </c>
      <c r="YA216" s="1">
        <f t="shared" si="262"/>
        <v>0</v>
      </c>
      <c r="YB216" s="1">
        <f t="shared" si="263"/>
        <v>0</v>
      </c>
      <c r="YC216" s="1">
        <f t="shared" si="264"/>
        <v>1</v>
      </c>
      <c r="YD216" s="132"/>
      <c r="YE216" s="133">
        <f>SUM(XL216:YC216)</f>
        <v>1</v>
      </c>
      <c r="YF216" s="133">
        <f t="shared" si="265"/>
        <v>46000</v>
      </c>
      <c r="YG216" s="130">
        <v>1</v>
      </c>
      <c r="YH216" s="130">
        <f t="shared" si="266"/>
        <v>46000</v>
      </c>
      <c r="YI216" s="129">
        <v>1</v>
      </c>
      <c r="YJ216" s="128">
        <f t="shared" si="267"/>
        <v>46000</v>
      </c>
      <c r="YK216" s="177"/>
      <c r="YL216">
        <v>1</v>
      </c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>
        <f t="shared" si="304"/>
        <v>0</v>
      </c>
      <c r="ACD216" s="25" t="e">
        <f t="shared" si="236"/>
        <v>#DIV/0!</v>
      </c>
      <c r="ACE216" s="11">
        <f t="shared" si="268"/>
        <v>1</v>
      </c>
      <c r="ACF216" s="11">
        <f t="shared" si="269"/>
        <v>46000</v>
      </c>
      <c r="ACG216" s="1">
        <v>5</v>
      </c>
      <c r="ACH216" s="1">
        <v>1</v>
      </c>
      <c r="ACI216" s="11">
        <f t="shared" si="270"/>
        <v>46000</v>
      </c>
      <c r="ACJ216" s="45">
        <v>1</v>
      </c>
      <c r="ACK216" s="13">
        <f t="shared" si="271"/>
        <v>46000</v>
      </c>
      <c r="ACL216">
        <v>1</v>
      </c>
      <c r="ACM216" s="25">
        <f t="shared" si="305"/>
        <v>46000</v>
      </c>
      <c r="ACN216" s="11">
        <f t="shared" si="306"/>
        <v>46000</v>
      </c>
      <c r="ACO216" s="65"/>
      <c r="ACR216" s="39" t="s">
        <v>407</v>
      </c>
      <c r="ACZ216" s="1" t="s">
        <v>259</v>
      </c>
      <c r="ADD216" s="1" t="s">
        <v>189</v>
      </c>
      <c r="ADU216" s="1">
        <v>2</v>
      </c>
      <c r="AFL216" s="1">
        <v>1</v>
      </c>
      <c r="AGJ216" s="1">
        <v>46000</v>
      </c>
      <c r="AGK216" s="11">
        <f t="shared" si="311"/>
        <v>0</v>
      </c>
      <c r="AHH216" s="1">
        <v>46000</v>
      </c>
      <c r="AII216" s="1">
        <v>1</v>
      </c>
      <c r="AIJ216" s="1">
        <v>1</v>
      </c>
      <c r="AIW216" s="11"/>
      <c r="AIX216" s="11"/>
      <c r="AIZ216" s="11"/>
      <c r="AJA216" s="1">
        <v>46000</v>
      </c>
      <c r="AJB216" s="1">
        <v>1</v>
      </c>
      <c r="AJC216" s="1">
        <v>1</v>
      </c>
      <c r="AJD216" s="1">
        <v>100</v>
      </c>
      <c r="AJE216" s="45"/>
      <c r="AJF216" s="381">
        <v>46000</v>
      </c>
      <c r="AJG216" s="11">
        <f t="shared" si="272"/>
        <v>46000</v>
      </c>
      <c r="AJH216" s="60"/>
      <c r="AJI216" s="12"/>
      <c r="AJU216" s="1">
        <f t="shared" si="307"/>
        <v>0</v>
      </c>
      <c r="AJX216" s="1">
        <f t="shared" si="308"/>
        <v>0</v>
      </c>
      <c r="AJY216" s="60"/>
      <c r="AJZ216" s="1" t="s">
        <v>260</v>
      </c>
      <c r="AKA216" s="1" t="s">
        <v>260</v>
      </c>
      <c r="AKB216" s="1" t="s">
        <v>261</v>
      </c>
      <c r="AKC216" s="1" t="s">
        <v>260</v>
      </c>
      <c r="AKD216" s="1" t="s">
        <v>260</v>
      </c>
      <c r="AKE216" s="1" t="s">
        <v>260</v>
      </c>
      <c r="AKF216" s="1" t="s">
        <v>260</v>
      </c>
      <c r="AKG216" s="1" t="s">
        <v>260</v>
      </c>
      <c r="AKH216" s="1" t="s">
        <v>262</v>
      </c>
      <c r="AKI216" s="1" t="s">
        <v>260</v>
      </c>
      <c r="AKJ216" s="1" t="s">
        <v>260</v>
      </c>
      <c r="AKK216" s="1" t="s">
        <v>260</v>
      </c>
      <c r="AKL216" s="1" t="s">
        <v>260</v>
      </c>
      <c r="AKM216" s="1" t="s">
        <v>260</v>
      </c>
      <c r="AKN216" s="1" t="s">
        <v>260</v>
      </c>
      <c r="AKO216" s="1" t="s">
        <v>260</v>
      </c>
      <c r="AKP216" s="1" t="s">
        <v>263</v>
      </c>
      <c r="AKQ216" s="1" t="s">
        <v>260</v>
      </c>
      <c r="AKR216" s="1" t="s">
        <v>260</v>
      </c>
      <c r="AKS216" s="1" t="s">
        <v>260</v>
      </c>
      <c r="AKT216" s="1" t="s">
        <v>260</v>
      </c>
      <c r="AKU216" s="1" t="s">
        <v>260</v>
      </c>
      <c r="AKV216" s="1" t="s">
        <v>260</v>
      </c>
      <c r="AKW216" s="1" t="s">
        <v>260</v>
      </c>
      <c r="AKX216" s="1" t="s">
        <v>260</v>
      </c>
      <c r="AKY216" s="1" t="s">
        <v>260</v>
      </c>
      <c r="AKZ216" s="1" t="s">
        <v>260</v>
      </c>
      <c r="ALA216" s="1" t="s">
        <v>260</v>
      </c>
      <c r="ALB216" s="1" t="s">
        <v>260</v>
      </c>
      <c r="ALC216" s="1" t="s">
        <v>260</v>
      </c>
      <c r="ALD216" s="1" t="s">
        <v>260</v>
      </c>
      <c r="ALE216" s="1" t="s">
        <v>260</v>
      </c>
      <c r="ALF216" s="1" t="s">
        <v>260</v>
      </c>
      <c r="ALG216" s="1" t="s">
        <v>260</v>
      </c>
      <c r="ALH216" s="1" t="s">
        <v>260</v>
      </c>
      <c r="ALI216" s="1" t="s">
        <v>260</v>
      </c>
      <c r="ALJ216" s="1" t="s">
        <v>260</v>
      </c>
      <c r="ALL216" s="11" t="e">
        <f t="shared" si="309"/>
        <v>#DIV/0!</v>
      </c>
      <c r="ALM216" s="28">
        <v>46000</v>
      </c>
      <c r="ALS216" s="60"/>
      <c r="ALT216" s="1">
        <v>1</v>
      </c>
      <c r="AMB216" s="1">
        <v>1</v>
      </c>
      <c r="AMH216" s="403"/>
    </row>
    <row r="217" spans="1:1022" s="1" customFormat="1" ht="15" customHeight="1" x14ac:dyDescent="0.25">
      <c r="A217" s="268"/>
      <c r="B217" s="113">
        <v>215</v>
      </c>
      <c r="C217" s="304" t="s">
        <v>810</v>
      </c>
      <c r="D217" s="304" t="s">
        <v>788</v>
      </c>
      <c r="E217" s="1">
        <v>2005</v>
      </c>
      <c r="F217" s="1">
        <v>1</v>
      </c>
      <c r="G217" s="1">
        <v>1</v>
      </c>
      <c r="J217" s="1">
        <v>1</v>
      </c>
      <c r="K217" s="1">
        <v>2004</v>
      </c>
      <c r="L217" s="1">
        <v>2004</v>
      </c>
      <c r="M217" s="1">
        <v>1</v>
      </c>
      <c r="AH217" s="1">
        <v>1</v>
      </c>
      <c r="AW217" s="1">
        <v>1</v>
      </c>
      <c r="AY217" s="1">
        <v>1</v>
      </c>
      <c r="BA217" s="1">
        <v>1</v>
      </c>
      <c r="BB217" s="1">
        <v>10</v>
      </c>
      <c r="CG217" s="1">
        <v>1</v>
      </c>
      <c r="CH217" s="246"/>
      <c r="CP217" s="1">
        <f t="shared" si="273"/>
        <v>0</v>
      </c>
      <c r="CS217" s="1">
        <f t="shared" si="238"/>
        <v>0</v>
      </c>
      <c r="DO217" s="1">
        <f t="shared" si="274"/>
        <v>0</v>
      </c>
      <c r="DX217" s="1">
        <f t="shared" si="275"/>
        <v>0</v>
      </c>
      <c r="EE217" s="1">
        <f t="shared" si="276"/>
        <v>0</v>
      </c>
      <c r="EH217" s="1">
        <f t="shared" si="277"/>
        <v>0</v>
      </c>
      <c r="FF217" s="116"/>
      <c r="GP217" s="1">
        <f t="shared" si="239"/>
        <v>0</v>
      </c>
      <c r="GY217" s="1">
        <f t="shared" si="278"/>
        <v>0</v>
      </c>
      <c r="HC217" s="1">
        <f t="shared" si="279"/>
        <v>0</v>
      </c>
      <c r="HE217" s="1">
        <v>1</v>
      </c>
      <c r="HS217" s="1">
        <f t="shared" si="280"/>
        <v>1</v>
      </c>
      <c r="HT217" s="1">
        <v>1</v>
      </c>
      <c r="HX217" s="1">
        <f t="shared" si="240"/>
        <v>0</v>
      </c>
      <c r="ID217" s="1">
        <f t="shared" si="241"/>
        <v>0</v>
      </c>
      <c r="IN217" s="1">
        <f t="shared" si="281"/>
        <v>0</v>
      </c>
      <c r="IW217" s="1">
        <f t="shared" si="282"/>
        <v>0</v>
      </c>
      <c r="IZ217" s="1">
        <f t="shared" si="242"/>
        <v>0</v>
      </c>
      <c r="JJ217" s="1">
        <f t="shared" si="243"/>
        <v>0</v>
      </c>
      <c r="JV217" s="1">
        <f t="shared" si="283"/>
        <v>0</v>
      </c>
      <c r="KB217" s="1">
        <f t="shared" si="284"/>
        <v>0</v>
      </c>
      <c r="LG217" s="1">
        <f t="shared" si="244"/>
        <v>0</v>
      </c>
      <c r="LT217" s="1">
        <f t="shared" si="285"/>
        <v>0</v>
      </c>
      <c r="MA217" s="1">
        <f t="shared" si="286"/>
        <v>0</v>
      </c>
      <c r="MF217" s="1">
        <f t="shared" si="287"/>
        <v>0</v>
      </c>
      <c r="MM217" s="1">
        <f t="shared" si="288"/>
        <v>0</v>
      </c>
      <c r="MS217" s="1">
        <f t="shared" si="289"/>
        <v>0</v>
      </c>
      <c r="MU217" s="115"/>
      <c r="NC217" s="1">
        <v>1</v>
      </c>
      <c r="OI217" s="120"/>
      <c r="PD217" s="1">
        <f t="shared" si="245"/>
        <v>0</v>
      </c>
      <c r="QF217" s="1">
        <f t="shared" si="290"/>
        <v>0</v>
      </c>
      <c r="QY217" s="1">
        <f t="shared" si="291"/>
        <v>0</v>
      </c>
      <c r="RA217" s="1">
        <v>1</v>
      </c>
      <c r="RK217" s="1">
        <f t="shared" si="292"/>
        <v>1</v>
      </c>
      <c r="RL217" s="1">
        <v>1</v>
      </c>
      <c r="SA217" s="1">
        <f t="shared" si="293"/>
        <v>0</v>
      </c>
      <c r="SG217" s="1">
        <f t="shared" si="294"/>
        <v>0</v>
      </c>
      <c r="SO217" s="1">
        <f t="shared" si="295"/>
        <v>0</v>
      </c>
      <c r="TB217" s="1">
        <f t="shared" si="296"/>
        <v>0</v>
      </c>
      <c r="TS217" s="1">
        <f t="shared" si="246"/>
        <v>0</v>
      </c>
      <c r="UD217" s="1">
        <f t="shared" si="247"/>
        <v>0</v>
      </c>
      <c r="UG217" s="1">
        <f t="shared" si="248"/>
        <v>0</v>
      </c>
      <c r="UQ217" s="1">
        <f t="shared" si="297"/>
        <v>0</v>
      </c>
      <c r="VA217" s="1">
        <f t="shared" si="298"/>
        <v>0</v>
      </c>
      <c r="VG217" s="1">
        <f t="shared" si="299"/>
        <v>0</v>
      </c>
      <c r="WY217" s="1">
        <f t="shared" si="249"/>
        <v>0</v>
      </c>
      <c r="XB217" s="1">
        <f t="shared" si="300"/>
        <v>0</v>
      </c>
      <c r="XG217" s="1">
        <f t="shared" si="250"/>
        <v>0</v>
      </c>
      <c r="XK217" s="108"/>
      <c r="XL217" s="1">
        <f t="shared" si="251"/>
        <v>1</v>
      </c>
      <c r="XM217" s="1">
        <f t="shared" si="252"/>
        <v>0</v>
      </c>
      <c r="XN217" s="1">
        <f t="shared" si="301"/>
        <v>0</v>
      </c>
      <c r="XO217" s="1">
        <f t="shared" si="253"/>
        <v>0</v>
      </c>
      <c r="XP217" s="1">
        <f t="shared" si="302"/>
        <v>1</v>
      </c>
      <c r="XQ217" s="1">
        <f t="shared" si="254"/>
        <v>0</v>
      </c>
      <c r="XR217" s="1">
        <f t="shared" si="255"/>
        <v>0</v>
      </c>
      <c r="XS217" s="1">
        <f t="shared" si="310"/>
        <v>0</v>
      </c>
      <c r="XT217" s="1">
        <f t="shared" si="303"/>
        <v>0</v>
      </c>
      <c r="XU217" s="1">
        <f t="shared" si="256"/>
        <v>0</v>
      </c>
      <c r="XV217" s="1">
        <f t="shared" si="257"/>
        <v>0</v>
      </c>
      <c r="XW217" s="1">
        <f t="shared" si="258"/>
        <v>0</v>
      </c>
      <c r="XX217" s="1">
        <f t="shared" si="259"/>
        <v>0</v>
      </c>
      <c r="XY217" s="1">
        <f t="shared" si="260"/>
        <v>1</v>
      </c>
      <c r="XZ217" s="1">
        <f t="shared" si="261"/>
        <v>0</v>
      </c>
      <c r="YA217" s="1">
        <f t="shared" si="262"/>
        <v>0</v>
      </c>
      <c r="YB217" s="1">
        <f t="shared" si="263"/>
        <v>0</v>
      </c>
      <c r="YC217" s="1">
        <f t="shared" si="264"/>
        <v>0</v>
      </c>
      <c r="YD217" s="132"/>
      <c r="YE217" s="133">
        <f>SUM(XL217:YC217)</f>
        <v>3</v>
      </c>
      <c r="YF217" s="133">
        <f t="shared" si="265"/>
        <v>119500</v>
      </c>
      <c r="YG217" s="130">
        <v>3</v>
      </c>
      <c r="YH217" s="130">
        <f t="shared" si="266"/>
        <v>119500</v>
      </c>
      <c r="YI217" s="129">
        <v>3</v>
      </c>
      <c r="YJ217" s="128">
        <f t="shared" si="267"/>
        <v>119500</v>
      </c>
      <c r="YK217" s="177"/>
      <c r="YL217">
        <v>0.5</v>
      </c>
      <c r="YM217"/>
      <c r="YN217"/>
      <c r="YO217"/>
      <c r="YP217"/>
      <c r="YQ217"/>
      <c r="YR217"/>
      <c r="YS217"/>
      <c r="YT217"/>
      <c r="YU217"/>
      <c r="YV217">
        <v>1</v>
      </c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>
        <f t="shared" si="304"/>
        <v>1</v>
      </c>
      <c r="ACD217" s="25">
        <f t="shared" si="236"/>
        <v>358500</v>
      </c>
      <c r="ACE217" s="11">
        <f t="shared" si="268"/>
        <v>4</v>
      </c>
      <c r="ACF217" s="11">
        <f t="shared" si="269"/>
        <v>179250</v>
      </c>
      <c r="ACG217" s="1">
        <v>34</v>
      </c>
      <c r="ACH217" s="1">
        <v>2</v>
      </c>
      <c r="ACI217" s="11">
        <f t="shared" si="270"/>
        <v>358500</v>
      </c>
      <c r="ACJ217" s="11"/>
      <c r="ACK217" s="13">
        <f t="shared" si="271"/>
        <v>0</v>
      </c>
      <c r="ACL217">
        <v>0.5</v>
      </c>
      <c r="ACM217" s="25">
        <f t="shared" si="305"/>
        <v>358500</v>
      </c>
      <c r="ACN217" s="11">
        <f t="shared" si="306"/>
        <v>358500</v>
      </c>
      <c r="ACO217" s="65"/>
      <c r="ACR217" s="1" t="s">
        <v>258</v>
      </c>
      <c r="ACS217" s="1">
        <v>1</v>
      </c>
      <c r="ACZ217" s="1" t="s">
        <v>259</v>
      </c>
      <c r="ADD217" s="1" t="s">
        <v>189</v>
      </c>
      <c r="ADU217" s="1">
        <v>7</v>
      </c>
      <c r="ADV217" s="1">
        <v>5</v>
      </c>
      <c r="AEF217" s="1">
        <v>1</v>
      </c>
      <c r="AFL217" s="1">
        <v>1</v>
      </c>
      <c r="AGJ217" s="1">
        <v>140000</v>
      </c>
      <c r="AGK217" s="11">
        <f t="shared" si="311"/>
        <v>0</v>
      </c>
      <c r="AHH217" s="1">
        <v>140000</v>
      </c>
      <c r="AHW217" s="1">
        <v>2</v>
      </c>
      <c r="AHX217" s="1">
        <v>1</v>
      </c>
      <c r="AHY217" s="1">
        <v>2</v>
      </c>
      <c r="AHZ217" s="1">
        <v>1</v>
      </c>
      <c r="AIH217" s="1">
        <v>1</v>
      </c>
      <c r="AIW217" s="11">
        <v>577000</v>
      </c>
      <c r="AIX217" s="11"/>
      <c r="AIY217" s="1">
        <v>412.14</v>
      </c>
      <c r="AIZ217" s="11"/>
      <c r="AJA217" s="1">
        <v>140000</v>
      </c>
      <c r="AJB217" s="1">
        <v>1</v>
      </c>
      <c r="AJC217" s="1">
        <v>1</v>
      </c>
      <c r="AJD217" s="1">
        <v>19.525801952580196</v>
      </c>
      <c r="AJE217" s="45"/>
      <c r="AJF217" s="381">
        <v>717000</v>
      </c>
      <c r="AJG217" s="11">
        <f t="shared" si="272"/>
        <v>179250</v>
      </c>
      <c r="AJH217" s="60"/>
      <c r="AJI217" s="12"/>
      <c r="AJU217" s="1">
        <f t="shared" si="307"/>
        <v>0</v>
      </c>
      <c r="AJX217" s="1">
        <f t="shared" si="308"/>
        <v>0</v>
      </c>
      <c r="AJY217" s="60"/>
      <c r="AJZ217" s="1" t="s">
        <v>192</v>
      </c>
      <c r="AKA217" s="1" t="s">
        <v>636</v>
      </c>
      <c r="AKB217" s="1" t="s">
        <v>774</v>
      </c>
      <c r="AKC217" s="1" t="s">
        <v>789</v>
      </c>
      <c r="AKD217" s="1" t="s">
        <v>790</v>
      </c>
      <c r="AKE217" s="1" t="s">
        <v>190</v>
      </c>
      <c r="AKF217" s="1" t="s">
        <v>186</v>
      </c>
      <c r="AKG217" s="1" t="s">
        <v>260</v>
      </c>
      <c r="AKH217" s="1" t="s">
        <v>262</v>
      </c>
      <c r="AKI217" s="1" t="s">
        <v>260</v>
      </c>
      <c r="AKJ217" s="1" t="s">
        <v>260</v>
      </c>
      <c r="AKK217" s="1" t="s">
        <v>260</v>
      </c>
      <c r="AKL217" s="1" t="s">
        <v>260</v>
      </c>
      <c r="AKM217" s="1" t="s">
        <v>260</v>
      </c>
      <c r="AKN217" s="1" t="s">
        <v>260</v>
      </c>
      <c r="AKO217" s="1" t="s">
        <v>260</v>
      </c>
      <c r="AKP217" s="1" t="s">
        <v>263</v>
      </c>
      <c r="AKQ217" s="1" t="s">
        <v>260</v>
      </c>
      <c r="AKR217" s="1" t="s">
        <v>260</v>
      </c>
      <c r="AKS217" s="1" t="s">
        <v>260</v>
      </c>
      <c r="AKT217" s="1" t="s">
        <v>260</v>
      </c>
      <c r="AKU217" s="1" t="s">
        <v>260</v>
      </c>
      <c r="AKV217" s="1" t="s">
        <v>260</v>
      </c>
      <c r="AKW217" s="1" t="s">
        <v>260</v>
      </c>
      <c r="AKX217" s="1" t="s">
        <v>260</v>
      </c>
      <c r="AKY217" s="1" t="s">
        <v>260</v>
      </c>
      <c r="AKZ217" s="1" t="s">
        <v>260</v>
      </c>
      <c r="ALA217" s="1" t="s">
        <v>260</v>
      </c>
      <c r="ALB217" s="1" t="s">
        <v>260</v>
      </c>
      <c r="ALC217" s="1" t="s">
        <v>260</v>
      </c>
      <c r="ALD217" s="1" t="s">
        <v>260</v>
      </c>
      <c r="ALE217" s="1" t="s">
        <v>260</v>
      </c>
      <c r="ALF217" s="1" t="s">
        <v>260</v>
      </c>
      <c r="ALG217" s="1" t="s">
        <v>260</v>
      </c>
      <c r="ALH217" s="1" t="s">
        <v>260</v>
      </c>
      <c r="ALI217" s="1" t="s">
        <v>260</v>
      </c>
      <c r="ALJ217" s="1" t="s">
        <v>260</v>
      </c>
      <c r="ALK217" s="1">
        <v>7</v>
      </c>
      <c r="ALL217" s="11">
        <f t="shared" si="309"/>
        <v>102428.57142857143</v>
      </c>
      <c r="ALM217" s="28">
        <v>717000</v>
      </c>
      <c r="ALN217" s="1">
        <v>1</v>
      </c>
      <c r="ALO217" s="1">
        <v>6</v>
      </c>
      <c r="ALS217" s="60"/>
      <c r="ALT217" s="1">
        <v>1</v>
      </c>
      <c r="ALV217" s="1">
        <v>1</v>
      </c>
      <c r="ALW217" s="1">
        <v>1</v>
      </c>
      <c r="ALX217" s="1">
        <v>1</v>
      </c>
      <c r="AMA217" s="1">
        <v>1</v>
      </c>
      <c r="AMB217" s="1">
        <v>1</v>
      </c>
      <c r="AMH217" s="403"/>
    </row>
    <row r="218" spans="1:1022" s="1" customFormat="1" ht="15" customHeight="1" x14ac:dyDescent="0.25">
      <c r="A218" s="268"/>
      <c r="B218" s="113">
        <v>216</v>
      </c>
      <c r="C218" s="304" t="s">
        <v>810</v>
      </c>
      <c r="D218" s="304" t="s">
        <v>895</v>
      </c>
      <c r="E218" s="1">
        <v>2005</v>
      </c>
      <c r="F218" s="1">
        <v>1</v>
      </c>
      <c r="G218" s="1">
        <v>1</v>
      </c>
      <c r="J218" s="1">
        <v>1</v>
      </c>
      <c r="K218" s="1">
        <v>1998</v>
      </c>
      <c r="L218" s="1">
        <v>2001</v>
      </c>
      <c r="M218" s="1">
        <v>1</v>
      </c>
      <c r="AB218" s="1">
        <v>1</v>
      </c>
      <c r="AC218" s="1">
        <v>1</v>
      </c>
      <c r="AD218" s="1">
        <v>1</v>
      </c>
      <c r="AE218" s="1">
        <v>1</v>
      </c>
      <c r="AW218" s="1">
        <v>1</v>
      </c>
      <c r="AY218" s="1">
        <v>1</v>
      </c>
      <c r="BA218" s="1">
        <v>1</v>
      </c>
      <c r="BB218" s="1">
        <v>13</v>
      </c>
      <c r="BE218" s="1">
        <v>1</v>
      </c>
      <c r="CF218" s="1">
        <v>1</v>
      </c>
      <c r="CG218" s="1">
        <v>1</v>
      </c>
      <c r="CH218" s="246"/>
      <c r="CP218" s="1">
        <f t="shared" si="273"/>
        <v>0</v>
      </c>
      <c r="CS218" s="1">
        <f t="shared" si="238"/>
        <v>0</v>
      </c>
      <c r="DO218" s="1">
        <f t="shared" si="274"/>
        <v>0</v>
      </c>
      <c r="DX218" s="1">
        <f t="shared" si="275"/>
        <v>0</v>
      </c>
      <c r="EE218" s="1">
        <f t="shared" si="276"/>
        <v>0</v>
      </c>
      <c r="EH218" s="1">
        <f t="shared" si="277"/>
        <v>0</v>
      </c>
      <c r="FF218" s="116"/>
      <c r="GP218" s="1">
        <f t="shared" si="239"/>
        <v>0</v>
      </c>
      <c r="GY218" s="1">
        <f t="shared" si="278"/>
        <v>0</v>
      </c>
      <c r="HC218" s="1">
        <f t="shared" si="279"/>
        <v>0</v>
      </c>
      <c r="HS218" s="1">
        <f t="shared" si="280"/>
        <v>0</v>
      </c>
      <c r="HX218" s="1">
        <f t="shared" si="240"/>
        <v>0</v>
      </c>
      <c r="ID218" s="1">
        <f t="shared" si="241"/>
        <v>0</v>
      </c>
      <c r="IN218" s="1">
        <f t="shared" si="281"/>
        <v>0</v>
      </c>
      <c r="IW218" s="1">
        <f t="shared" si="282"/>
        <v>0</v>
      </c>
      <c r="IZ218" s="1">
        <f t="shared" si="242"/>
        <v>0</v>
      </c>
      <c r="JJ218" s="1">
        <f t="shared" si="243"/>
        <v>0</v>
      </c>
      <c r="JV218" s="1">
        <f t="shared" si="283"/>
        <v>0</v>
      </c>
      <c r="KB218" s="1">
        <f t="shared" si="284"/>
        <v>0</v>
      </c>
      <c r="LG218" s="1">
        <f t="shared" si="244"/>
        <v>0</v>
      </c>
      <c r="LT218" s="1">
        <f t="shared" si="285"/>
        <v>0</v>
      </c>
      <c r="MA218" s="1">
        <f t="shared" si="286"/>
        <v>0</v>
      </c>
      <c r="MF218" s="1">
        <f t="shared" si="287"/>
        <v>0</v>
      </c>
      <c r="MM218" s="1">
        <f t="shared" si="288"/>
        <v>0</v>
      </c>
      <c r="MS218" s="1">
        <f t="shared" si="289"/>
        <v>0</v>
      </c>
      <c r="MU218" s="115"/>
      <c r="OI218" s="120"/>
      <c r="PD218" s="1">
        <f t="shared" si="245"/>
        <v>0</v>
      </c>
      <c r="QF218" s="1">
        <f t="shared" si="290"/>
        <v>0</v>
      </c>
      <c r="QY218" s="1">
        <f t="shared" si="291"/>
        <v>0</v>
      </c>
      <c r="RK218" s="1">
        <f t="shared" si="292"/>
        <v>0</v>
      </c>
      <c r="SA218" s="1">
        <f t="shared" si="293"/>
        <v>0</v>
      </c>
      <c r="SG218" s="1">
        <f t="shared" si="294"/>
        <v>0</v>
      </c>
      <c r="SO218" s="1">
        <f t="shared" si="295"/>
        <v>0</v>
      </c>
      <c r="TB218" s="1">
        <f t="shared" si="296"/>
        <v>0</v>
      </c>
      <c r="TS218" s="1">
        <f t="shared" si="246"/>
        <v>0</v>
      </c>
      <c r="UD218" s="1">
        <f t="shared" si="247"/>
        <v>0</v>
      </c>
      <c r="UG218" s="1">
        <f t="shared" si="248"/>
        <v>0</v>
      </c>
      <c r="UQ218" s="1">
        <f t="shared" si="297"/>
        <v>0</v>
      </c>
      <c r="VA218" s="1">
        <f t="shared" si="298"/>
        <v>0</v>
      </c>
      <c r="VG218" s="1">
        <f t="shared" si="299"/>
        <v>0</v>
      </c>
      <c r="WY218" s="1">
        <f t="shared" si="249"/>
        <v>0</v>
      </c>
      <c r="XB218" s="1">
        <f t="shared" si="300"/>
        <v>0</v>
      </c>
      <c r="XG218" s="1">
        <f t="shared" si="250"/>
        <v>0</v>
      </c>
      <c r="XI218" s="1">
        <v>1</v>
      </c>
      <c r="XK218" s="108"/>
      <c r="XL218" s="1">
        <f t="shared" si="251"/>
        <v>0</v>
      </c>
      <c r="XM218" s="1">
        <f t="shared" si="252"/>
        <v>0</v>
      </c>
      <c r="XN218" s="1">
        <f t="shared" si="301"/>
        <v>0</v>
      </c>
      <c r="XO218" s="1">
        <f t="shared" si="253"/>
        <v>0</v>
      </c>
      <c r="XP218" s="1">
        <f t="shared" si="302"/>
        <v>0</v>
      </c>
      <c r="XQ218" s="1">
        <f t="shared" si="254"/>
        <v>0</v>
      </c>
      <c r="XR218" s="1">
        <f t="shared" si="255"/>
        <v>0</v>
      </c>
      <c r="XS218" s="1">
        <f t="shared" si="310"/>
        <v>0</v>
      </c>
      <c r="XT218" s="1">
        <f t="shared" si="303"/>
        <v>0</v>
      </c>
      <c r="XU218" s="1">
        <f t="shared" si="256"/>
        <v>0</v>
      </c>
      <c r="XV218" s="1">
        <f t="shared" si="257"/>
        <v>0</v>
      </c>
      <c r="XW218" s="1">
        <f t="shared" si="258"/>
        <v>0</v>
      </c>
      <c r="XX218" s="1">
        <f t="shared" si="259"/>
        <v>0</v>
      </c>
      <c r="XY218" s="1">
        <f t="shared" si="260"/>
        <v>0</v>
      </c>
      <c r="XZ218" s="1">
        <f t="shared" si="261"/>
        <v>0</v>
      </c>
      <c r="YA218" s="1">
        <f t="shared" si="262"/>
        <v>0</v>
      </c>
      <c r="YB218" s="1">
        <f t="shared" si="263"/>
        <v>0</v>
      </c>
      <c r="YC218" s="1">
        <f t="shared" si="264"/>
        <v>1</v>
      </c>
      <c r="YD218" s="132"/>
      <c r="YE218" s="133">
        <f>SUM(XL218:YC218)</f>
        <v>1</v>
      </c>
      <c r="YF218" s="133">
        <f t="shared" si="265"/>
        <v>42000</v>
      </c>
      <c r="YG218" s="130">
        <v>1</v>
      </c>
      <c r="YH218" s="130">
        <f t="shared" si="266"/>
        <v>42000</v>
      </c>
      <c r="YI218" s="129">
        <v>1</v>
      </c>
      <c r="YJ218" s="128">
        <f t="shared" si="267"/>
        <v>42000</v>
      </c>
      <c r="YK218" s="177"/>
      <c r="YL218">
        <v>1</v>
      </c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>
        <f t="shared" si="304"/>
        <v>0</v>
      </c>
      <c r="ACD218" s="25" t="e">
        <f t="shared" si="236"/>
        <v>#DIV/0!</v>
      </c>
      <c r="ACE218" s="11">
        <f t="shared" si="268"/>
        <v>1</v>
      </c>
      <c r="ACF218" s="11">
        <f t="shared" si="269"/>
        <v>42000</v>
      </c>
      <c r="ACG218" s="1">
        <v>5</v>
      </c>
      <c r="ACH218" s="1">
        <v>1</v>
      </c>
      <c r="ACI218" s="11">
        <f t="shared" si="270"/>
        <v>42000</v>
      </c>
      <c r="ACJ218" s="45">
        <v>1</v>
      </c>
      <c r="ACK218" s="13">
        <f t="shared" si="271"/>
        <v>42000</v>
      </c>
      <c r="ACL218">
        <v>1</v>
      </c>
      <c r="ACM218" s="25">
        <f t="shared" si="305"/>
        <v>42000</v>
      </c>
      <c r="ACN218" s="11">
        <f t="shared" si="306"/>
        <v>42000</v>
      </c>
      <c r="ACO218" s="65"/>
      <c r="ACR218" s="39" t="s">
        <v>407</v>
      </c>
      <c r="ACZ218" s="1" t="s">
        <v>259</v>
      </c>
      <c r="ADD218" s="1" t="s">
        <v>189</v>
      </c>
      <c r="ADU218" s="1">
        <v>2</v>
      </c>
      <c r="AFL218" s="1">
        <v>1</v>
      </c>
      <c r="AGJ218" s="1">
        <v>42000</v>
      </c>
      <c r="AGK218" s="11">
        <f t="shared" si="311"/>
        <v>0</v>
      </c>
      <c r="AHH218" s="1">
        <v>42000</v>
      </c>
      <c r="AII218" s="1">
        <v>1</v>
      </c>
      <c r="AIJ218" s="1">
        <v>1</v>
      </c>
      <c r="AIW218" s="11"/>
      <c r="AIX218" s="11"/>
      <c r="AIZ218" s="11"/>
      <c r="AJA218" s="1">
        <v>42000</v>
      </c>
      <c r="AJB218" s="1">
        <v>1</v>
      </c>
      <c r="AJC218" s="1">
        <v>1</v>
      </c>
      <c r="AJD218" s="1">
        <v>100</v>
      </c>
      <c r="AJE218" s="45"/>
      <c r="AJF218" s="381">
        <v>42000</v>
      </c>
      <c r="AJG218" s="11">
        <f t="shared" si="272"/>
        <v>42000</v>
      </c>
      <c r="AJH218" s="60"/>
      <c r="AJI218" s="12"/>
      <c r="AJU218" s="1">
        <f t="shared" si="307"/>
        <v>0</v>
      </c>
      <c r="AJX218" s="1">
        <f t="shared" si="308"/>
        <v>0</v>
      </c>
      <c r="AJY218" s="60"/>
      <c r="AJZ218" s="1" t="s">
        <v>260</v>
      </c>
      <c r="AKA218" s="1" t="s">
        <v>260</v>
      </c>
      <c r="AKB218" s="1" t="s">
        <v>261</v>
      </c>
      <c r="AKC218" s="1" t="s">
        <v>260</v>
      </c>
      <c r="AKD218" s="1" t="s">
        <v>260</v>
      </c>
      <c r="AKE218" s="1" t="s">
        <v>260</v>
      </c>
      <c r="AKF218" s="1" t="s">
        <v>260</v>
      </c>
      <c r="AKG218" s="1" t="s">
        <v>260</v>
      </c>
      <c r="AKH218" s="1" t="s">
        <v>262</v>
      </c>
      <c r="AKI218" s="1" t="s">
        <v>260</v>
      </c>
      <c r="AKJ218" s="1" t="s">
        <v>260</v>
      </c>
      <c r="AKK218" s="1" t="s">
        <v>260</v>
      </c>
      <c r="AKL218" s="1" t="s">
        <v>260</v>
      </c>
      <c r="AKM218" s="1" t="s">
        <v>260</v>
      </c>
      <c r="AKN218" s="1" t="s">
        <v>260</v>
      </c>
      <c r="AKO218" s="1" t="s">
        <v>260</v>
      </c>
      <c r="AKP218" s="1" t="s">
        <v>263</v>
      </c>
      <c r="AKQ218" s="1" t="s">
        <v>260</v>
      </c>
      <c r="AKR218" s="1" t="s">
        <v>260</v>
      </c>
      <c r="AKS218" s="1" t="s">
        <v>260</v>
      </c>
      <c r="AKT218" s="1" t="s">
        <v>260</v>
      </c>
      <c r="AKU218" s="1" t="s">
        <v>260</v>
      </c>
      <c r="AKV218" s="1" t="s">
        <v>260</v>
      </c>
      <c r="AKW218" s="1" t="s">
        <v>260</v>
      </c>
      <c r="AKX218" s="1" t="s">
        <v>260</v>
      </c>
      <c r="AKY218" s="1" t="s">
        <v>260</v>
      </c>
      <c r="AKZ218" s="1" t="s">
        <v>260</v>
      </c>
      <c r="ALA218" s="1" t="s">
        <v>260</v>
      </c>
      <c r="ALB218" s="1" t="s">
        <v>260</v>
      </c>
      <c r="ALC218" s="1" t="s">
        <v>260</v>
      </c>
      <c r="ALD218" s="1" t="s">
        <v>260</v>
      </c>
      <c r="ALE218" s="1" t="s">
        <v>260</v>
      </c>
      <c r="ALF218" s="1" t="s">
        <v>260</v>
      </c>
      <c r="ALG218" s="1" t="s">
        <v>260</v>
      </c>
      <c r="ALH218" s="1" t="s">
        <v>260</v>
      </c>
      <c r="ALI218" s="1" t="s">
        <v>260</v>
      </c>
      <c r="ALJ218" s="1" t="s">
        <v>260</v>
      </c>
      <c r="ALL218" s="11" t="e">
        <f t="shared" si="309"/>
        <v>#DIV/0!</v>
      </c>
      <c r="ALM218" s="28">
        <v>42000</v>
      </c>
      <c r="ALS218" s="60"/>
      <c r="ALT218" s="1">
        <v>1</v>
      </c>
      <c r="AMB218" s="1">
        <v>1</v>
      </c>
      <c r="AMH218" s="403"/>
    </row>
    <row r="219" spans="1:1022" s="1" customFormat="1" ht="15" customHeight="1" x14ac:dyDescent="0.25">
      <c r="A219" s="268"/>
      <c r="B219" s="113">
        <v>217</v>
      </c>
      <c r="C219" s="304" t="s">
        <v>810</v>
      </c>
      <c r="D219" s="304" t="s">
        <v>793</v>
      </c>
      <c r="E219" s="1">
        <v>2006</v>
      </c>
      <c r="F219" s="1">
        <v>1</v>
      </c>
      <c r="G219" s="1">
        <v>1</v>
      </c>
      <c r="J219" s="1">
        <v>1</v>
      </c>
      <c r="K219" s="1">
        <v>2000</v>
      </c>
      <c r="L219" s="1">
        <v>2001</v>
      </c>
      <c r="AD219" s="1">
        <v>1</v>
      </c>
      <c r="AE219" s="1">
        <v>1</v>
      </c>
      <c r="AW219" s="1">
        <v>1</v>
      </c>
      <c r="AY219" s="1">
        <v>1</v>
      </c>
      <c r="BA219" s="1">
        <v>1</v>
      </c>
      <c r="BB219" s="1">
        <v>13</v>
      </c>
      <c r="BE219" s="1">
        <v>1</v>
      </c>
      <c r="CF219" s="1">
        <v>1</v>
      </c>
      <c r="CG219" s="1">
        <v>1</v>
      </c>
      <c r="CH219" s="246"/>
      <c r="CP219" s="1">
        <f t="shared" si="273"/>
        <v>0</v>
      </c>
      <c r="CS219" s="1">
        <f t="shared" si="238"/>
        <v>0</v>
      </c>
      <c r="DO219" s="1">
        <f t="shared" si="274"/>
        <v>0</v>
      </c>
      <c r="DX219" s="1">
        <f t="shared" si="275"/>
        <v>0</v>
      </c>
      <c r="EE219" s="1">
        <f t="shared" si="276"/>
        <v>0</v>
      </c>
      <c r="EH219" s="1">
        <f t="shared" si="277"/>
        <v>0</v>
      </c>
      <c r="FF219" s="116"/>
      <c r="GP219" s="1">
        <f t="shared" si="239"/>
        <v>0</v>
      </c>
      <c r="GY219" s="1">
        <f t="shared" si="278"/>
        <v>0</v>
      </c>
      <c r="HC219" s="1">
        <f t="shared" si="279"/>
        <v>0</v>
      </c>
      <c r="HS219" s="1">
        <f t="shared" si="280"/>
        <v>0</v>
      </c>
      <c r="HX219" s="1">
        <f t="shared" si="240"/>
        <v>0</v>
      </c>
      <c r="ID219" s="1">
        <f t="shared" si="241"/>
        <v>0</v>
      </c>
      <c r="IN219" s="1">
        <f t="shared" si="281"/>
        <v>0</v>
      </c>
      <c r="IW219" s="1">
        <f t="shared" si="282"/>
        <v>0</v>
      </c>
      <c r="IZ219" s="1">
        <f t="shared" si="242"/>
        <v>0</v>
      </c>
      <c r="JJ219" s="1">
        <f t="shared" si="243"/>
        <v>0</v>
      </c>
      <c r="JV219" s="1">
        <f t="shared" si="283"/>
        <v>0</v>
      </c>
      <c r="KB219" s="1">
        <f t="shared" si="284"/>
        <v>0</v>
      </c>
      <c r="LG219" s="1">
        <f t="shared" si="244"/>
        <v>0</v>
      </c>
      <c r="LT219" s="1">
        <f t="shared" si="285"/>
        <v>0</v>
      </c>
      <c r="MA219" s="1">
        <f t="shared" si="286"/>
        <v>0</v>
      </c>
      <c r="MF219" s="1">
        <f t="shared" si="287"/>
        <v>0</v>
      </c>
      <c r="MM219" s="1">
        <f t="shared" si="288"/>
        <v>0</v>
      </c>
      <c r="MS219" s="1">
        <f t="shared" si="289"/>
        <v>0</v>
      </c>
      <c r="MU219" s="115"/>
      <c r="OI219" s="120"/>
      <c r="PD219" s="1">
        <f t="shared" si="245"/>
        <v>0</v>
      </c>
      <c r="QF219" s="1">
        <f t="shared" si="290"/>
        <v>0</v>
      </c>
      <c r="QY219" s="1">
        <f t="shared" si="291"/>
        <v>0</v>
      </c>
      <c r="RK219" s="1">
        <f t="shared" si="292"/>
        <v>0</v>
      </c>
      <c r="SA219" s="1">
        <f t="shared" si="293"/>
        <v>0</v>
      </c>
      <c r="SG219" s="1">
        <f t="shared" si="294"/>
        <v>0</v>
      </c>
      <c r="SO219" s="1">
        <f t="shared" si="295"/>
        <v>0</v>
      </c>
      <c r="TB219" s="1">
        <f t="shared" si="296"/>
        <v>0</v>
      </c>
      <c r="TS219" s="1">
        <f t="shared" si="246"/>
        <v>0</v>
      </c>
      <c r="UD219" s="1">
        <f t="shared" si="247"/>
        <v>0</v>
      </c>
      <c r="UG219" s="1">
        <f t="shared" si="248"/>
        <v>0</v>
      </c>
      <c r="UQ219" s="1">
        <f t="shared" si="297"/>
        <v>0</v>
      </c>
      <c r="VA219" s="1">
        <f t="shared" si="298"/>
        <v>0</v>
      </c>
      <c r="VG219" s="1">
        <f t="shared" si="299"/>
        <v>0</v>
      </c>
      <c r="WY219" s="1">
        <f t="shared" si="249"/>
        <v>0</v>
      </c>
      <c r="XB219" s="1">
        <f t="shared" si="300"/>
        <v>0</v>
      </c>
      <c r="XG219" s="1">
        <f t="shared" si="250"/>
        <v>0</v>
      </c>
      <c r="XI219" s="1">
        <v>1</v>
      </c>
      <c r="XK219" s="108"/>
      <c r="XL219" s="1">
        <f t="shared" si="251"/>
        <v>0</v>
      </c>
      <c r="XM219" s="1">
        <f t="shared" si="252"/>
        <v>0</v>
      </c>
      <c r="XN219" s="1">
        <f t="shared" si="301"/>
        <v>0</v>
      </c>
      <c r="XO219" s="1">
        <f t="shared" si="253"/>
        <v>0</v>
      </c>
      <c r="XP219" s="1">
        <f t="shared" si="302"/>
        <v>0</v>
      </c>
      <c r="XQ219" s="1">
        <f t="shared" si="254"/>
        <v>0</v>
      </c>
      <c r="XR219" s="1">
        <f t="shared" si="255"/>
        <v>0</v>
      </c>
      <c r="XS219" s="1">
        <f t="shared" si="310"/>
        <v>0</v>
      </c>
      <c r="XT219" s="1">
        <f t="shared" si="303"/>
        <v>0</v>
      </c>
      <c r="XU219" s="1">
        <f t="shared" si="256"/>
        <v>0</v>
      </c>
      <c r="XV219" s="1">
        <f t="shared" si="257"/>
        <v>0</v>
      </c>
      <c r="XW219" s="1">
        <f t="shared" si="258"/>
        <v>0</v>
      </c>
      <c r="XX219" s="1">
        <f t="shared" si="259"/>
        <v>0</v>
      </c>
      <c r="XY219" s="1">
        <f t="shared" si="260"/>
        <v>0</v>
      </c>
      <c r="XZ219" s="1">
        <f t="shared" si="261"/>
        <v>0</v>
      </c>
      <c r="YA219" s="1">
        <f t="shared" si="262"/>
        <v>0</v>
      </c>
      <c r="YB219" s="1">
        <f t="shared" si="263"/>
        <v>0</v>
      </c>
      <c r="YC219" s="1">
        <f t="shared" si="264"/>
        <v>1</v>
      </c>
      <c r="YD219" s="132"/>
      <c r="YE219" s="133">
        <f>SUM(XL219:YC219)</f>
        <v>1</v>
      </c>
      <c r="YF219" s="133">
        <f t="shared" si="265"/>
        <v>58000</v>
      </c>
      <c r="YG219" s="130">
        <v>1</v>
      </c>
      <c r="YH219" s="130">
        <f t="shared" si="266"/>
        <v>58000</v>
      </c>
      <c r="YI219" s="129">
        <v>1</v>
      </c>
      <c r="YJ219" s="128">
        <f t="shared" si="267"/>
        <v>58000</v>
      </c>
      <c r="YK219" s="177"/>
      <c r="YL219">
        <v>1</v>
      </c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>
        <f t="shared" si="304"/>
        <v>0</v>
      </c>
      <c r="ACD219" s="25" t="e">
        <f t="shared" si="236"/>
        <v>#DIV/0!</v>
      </c>
      <c r="ACE219" s="11">
        <f t="shared" si="268"/>
        <v>1</v>
      </c>
      <c r="ACF219" s="11">
        <f t="shared" si="269"/>
        <v>58000</v>
      </c>
      <c r="ACG219" s="1">
        <v>5</v>
      </c>
      <c r="ACH219" s="1">
        <v>1</v>
      </c>
      <c r="ACI219" s="11">
        <f t="shared" si="270"/>
        <v>58000</v>
      </c>
      <c r="ACJ219" s="45">
        <v>1</v>
      </c>
      <c r="ACK219" s="13">
        <f t="shared" si="271"/>
        <v>58000</v>
      </c>
      <c r="ACL219">
        <v>1</v>
      </c>
      <c r="ACM219" s="25">
        <f t="shared" si="305"/>
        <v>58000</v>
      </c>
      <c r="ACN219" s="11">
        <f t="shared" si="306"/>
        <v>58000</v>
      </c>
      <c r="ACO219" s="65"/>
      <c r="ACR219" s="39" t="s">
        <v>407</v>
      </c>
      <c r="ACZ219" s="1" t="s">
        <v>259</v>
      </c>
      <c r="ADD219" s="1" t="s">
        <v>189</v>
      </c>
      <c r="ADU219" s="1">
        <v>2</v>
      </c>
      <c r="AFL219" s="1">
        <v>1</v>
      </c>
      <c r="AGJ219" s="1">
        <v>58000</v>
      </c>
      <c r="AGK219" s="11">
        <f t="shared" si="311"/>
        <v>0</v>
      </c>
      <c r="AHH219" s="1">
        <v>58000</v>
      </c>
      <c r="AII219" s="1">
        <v>3</v>
      </c>
      <c r="AIJ219" s="1">
        <v>1</v>
      </c>
      <c r="AIW219" s="11"/>
      <c r="AIX219" s="11"/>
      <c r="AIZ219" s="11"/>
      <c r="AJA219" s="1">
        <v>58000</v>
      </c>
      <c r="AJB219" s="1">
        <v>1</v>
      </c>
      <c r="AJC219" s="1">
        <v>1</v>
      </c>
      <c r="AJD219" s="1">
        <v>100</v>
      </c>
      <c r="AJE219" s="45"/>
      <c r="AJF219" s="381">
        <v>58000</v>
      </c>
      <c r="AJG219" s="11">
        <f t="shared" si="272"/>
        <v>58000</v>
      </c>
      <c r="AJH219" s="60"/>
      <c r="AJI219" s="12"/>
      <c r="AJU219" s="1">
        <f t="shared" si="307"/>
        <v>0</v>
      </c>
      <c r="AJX219" s="1">
        <f t="shared" si="308"/>
        <v>0</v>
      </c>
      <c r="AJY219" s="60"/>
      <c r="AJZ219" s="1" t="s">
        <v>260</v>
      </c>
      <c r="AKA219" s="1" t="s">
        <v>260</v>
      </c>
      <c r="AKB219" s="1" t="s">
        <v>261</v>
      </c>
      <c r="AKC219" s="1" t="s">
        <v>260</v>
      </c>
      <c r="AKD219" s="1" t="s">
        <v>260</v>
      </c>
      <c r="AKE219" s="1" t="s">
        <v>260</v>
      </c>
      <c r="AKF219" s="1" t="s">
        <v>260</v>
      </c>
      <c r="AKG219" s="1" t="s">
        <v>260</v>
      </c>
      <c r="AKH219" s="1" t="s">
        <v>262</v>
      </c>
      <c r="AKI219" s="1" t="s">
        <v>260</v>
      </c>
      <c r="AKJ219" s="1" t="s">
        <v>260</v>
      </c>
      <c r="AKK219" s="1" t="s">
        <v>260</v>
      </c>
      <c r="AKL219" s="1" t="s">
        <v>260</v>
      </c>
      <c r="AKM219" s="1" t="s">
        <v>260</v>
      </c>
      <c r="AKN219" s="1" t="s">
        <v>260</v>
      </c>
      <c r="AKO219" s="1" t="s">
        <v>260</v>
      </c>
      <c r="AKP219" s="1" t="s">
        <v>263</v>
      </c>
      <c r="AKQ219" s="1" t="s">
        <v>260</v>
      </c>
      <c r="AKR219" s="1" t="s">
        <v>260</v>
      </c>
      <c r="AKS219" s="1" t="s">
        <v>260</v>
      </c>
      <c r="AKT219" s="1" t="s">
        <v>260</v>
      </c>
      <c r="AKU219" s="1" t="s">
        <v>260</v>
      </c>
      <c r="AKV219" s="1" t="s">
        <v>260</v>
      </c>
      <c r="AKW219" s="1" t="s">
        <v>260</v>
      </c>
      <c r="AKX219" s="1" t="s">
        <v>260</v>
      </c>
      <c r="AKY219" s="1" t="s">
        <v>260</v>
      </c>
      <c r="AKZ219" s="1" t="s">
        <v>260</v>
      </c>
      <c r="ALA219" s="1" t="s">
        <v>260</v>
      </c>
      <c r="ALB219" s="1" t="s">
        <v>260</v>
      </c>
      <c r="ALC219" s="1" t="s">
        <v>260</v>
      </c>
      <c r="ALD219" s="1" t="s">
        <v>260</v>
      </c>
      <c r="ALE219" s="1" t="s">
        <v>260</v>
      </c>
      <c r="ALF219" s="1" t="s">
        <v>260</v>
      </c>
      <c r="ALG219" s="1" t="s">
        <v>260</v>
      </c>
      <c r="ALH219" s="1" t="s">
        <v>260</v>
      </c>
      <c r="ALI219" s="1" t="s">
        <v>260</v>
      </c>
      <c r="ALJ219" s="1" t="s">
        <v>260</v>
      </c>
      <c r="ALL219" s="11" t="e">
        <f t="shared" si="309"/>
        <v>#DIV/0!</v>
      </c>
      <c r="ALM219" s="28">
        <v>58000</v>
      </c>
      <c r="ALS219" s="60"/>
      <c r="ALT219" s="1">
        <v>1</v>
      </c>
      <c r="AMB219" s="1">
        <v>1</v>
      </c>
      <c r="AMH219" s="403"/>
    </row>
    <row r="220" spans="1:1022" s="1" customFormat="1" ht="15" customHeight="1" x14ac:dyDescent="0.25">
      <c r="A220" s="268"/>
      <c r="B220" s="113">
        <v>218</v>
      </c>
      <c r="C220" s="304" t="s">
        <v>810</v>
      </c>
      <c r="D220" s="304" t="s">
        <v>687</v>
      </c>
      <c r="E220" s="1">
        <v>2006</v>
      </c>
      <c r="F220" s="1">
        <v>1</v>
      </c>
      <c r="G220" s="1">
        <v>1</v>
      </c>
      <c r="J220" s="1">
        <v>1</v>
      </c>
      <c r="K220" s="1">
        <v>1999</v>
      </c>
      <c r="L220" s="1">
        <v>2001</v>
      </c>
      <c r="AC220" s="1">
        <v>1</v>
      </c>
      <c r="AD220" s="1">
        <v>1</v>
      </c>
      <c r="AE220" s="1">
        <v>1</v>
      </c>
      <c r="AW220" s="1">
        <v>1</v>
      </c>
      <c r="AY220" s="1">
        <v>1</v>
      </c>
      <c r="BA220" s="1">
        <v>1</v>
      </c>
      <c r="BB220" s="1">
        <v>13</v>
      </c>
      <c r="BE220" s="1">
        <v>1</v>
      </c>
      <c r="CF220" s="1">
        <v>1</v>
      </c>
      <c r="CG220" s="1">
        <v>1</v>
      </c>
      <c r="CH220" s="246"/>
      <c r="CP220" s="1">
        <f t="shared" si="273"/>
        <v>0</v>
      </c>
      <c r="CS220" s="1">
        <f t="shared" si="238"/>
        <v>0</v>
      </c>
      <c r="DO220" s="1">
        <f t="shared" si="274"/>
        <v>0</v>
      </c>
      <c r="DX220" s="1">
        <f t="shared" si="275"/>
        <v>0</v>
      </c>
      <c r="EE220" s="1">
        <f t="shared" si="276"/>
        <v>0</v>
      </c>
      <c r="EH220" s="1">
        <f t="shared" si="277"/>
        <v>0</v>
      </c>
      <c r="FF220" s="116"/>
      <c r="GP220" s="1">
        <f t="shared" si="239"/>
        <v>0</v>
      </c>
      <c r="GY220" s="1">
        <f t="shared" si="278"/>
        <v>0</v>
      </c>
      <c r="HC220" s="1">
        <f t="shared" si="279"/>
        <v>0</v>
      </c>
      <c r="HS220" s="1">
        <f t="shared" si="280"/>
        <v>0</v>
      </c>
      <c r="HX220" s="1">
        <f t="shared" si="240"/>
        <v>0</v>
      </c>
      <c r="ID220" s="1">
        <f t="shared" si="241"/>
        <v>0</v>
      </c>
      <c r="IN220" s="1">
        <f t="shared" si="281"/>
        <v>0</v>
      </c>
      <c r="IW220" s="1">
        <f t="shared" si="282"/>
        <v>0</v>
      </c>
      <c r="IZ220" s="1">
        <f t="shared" si="242"/>
        <v>0</v>
      </c>
      <c r="JJ220" s="1">
        <f t="shared" si="243"/>
        <v>0</v>
      </c>
      <c r="JV220" s="1">
        <f t="shared" si="283"/>
        <v>0</v>
      </c>
      <c r="KB220" s="1">
        <f t="shared" si="284"/>
        <v>0</v>
      </c>
      <c r="LG220" s="1">
        <f t="shared" si="244"/>
        <v>0</v>
      </c>
      <c r="LT220" s="1">
        <f t="shared" si="285"/>
        <v>0</v>
      </c>
      <c r="MA220" s="1">
        <f t="shared" si="286"/>
        <v>0</v>
      </c>
      <c r="MF220" s="1">
        <f t="shared" si="287"/>
        <v>0</v>
      </c>
      <c r="MM220" s="1">
        <f t="shared" si="288"/>
        <v>0</v>
      </c>
      <c r="MS220" s="1">
        <f t="shared" si="289"/>
        <v>0</v>
      </c>
      <c r="MU220" s="115"/>
      <c r="OI220" s="120"/>
      <c r="PD220" s="1">
        <f t="shared" si="245"/>
        <v>0</v>
      </c>
      <c r="QF220" s="1">
        <f t="shared" si="290"/>
        <v>0</v>
      </c>
      <c r="QY220" s="1">
        <f t="shared" si="291"/>
        <v>0</v>
      </c>
      <c r="RK220" s="1">
        <f t="shared" si="292"/>
        <v>0</v>
      </c>
      <c r="SA220" s="1">
        <f t="shared" si="293"/>
        <v>0</v>
      </c>
      <c r="SG220" s="1">
        <f t="shared" si="294"/>
        <v>0</v>
      </c>
      <c r="SO220" s="1">
        <f t="shared" si="295"/>
        <v>0</v>
      </c>
      <c r="TB220" s="1">
        <f t="shared" si="296"/>
        <v>0</v>
      </c>
      <c r="TS220" s="1">
        <f t="shared" si="246"/>
        <v>0</v>
      </c>
      <c r="UD220" s="1">
        <f t="shared" si="247"/>
        <v>0</v>
      </c>
      <c r="UG220" s="1">
        <f t="shared" si="248"/>
        <v>0</v>
      </c>
      <c r="UQ220" s="1">
        <f t="shared" si="297"/>
        <v>0</v>
      </c>
      <c r="VA220" s="1">
        <f t="shared" si="298"/>
        <v>0</v>
      </c>
      <c r="VG220" s="1">
        <f t="shared" si="299"/>
        <v>0</v>
      </c>
      <c r="WY220" s="1">
        <f t="shared" si="249"/>
        <v>0</v>
      </c>
      <c r="XB220" s="1">
        <f t="shared" si="300"/>
        <v>0</v>
      </c>
      <c r="XG220" s="1">
        <f t="shared" si="250"/>
        <v>0</v>
      </c>
      <c r="XI220" s="1">
        <v>1</v>
      </c>
      <c r="XK220" s="108"/>
      <c r="XL220" s="1">
        <f t="shared" si="251"/>
        <v>0</v>
      </c>
      <c r="XM220" s="1">
        <f t="shared" si="252"/>
        <v>0</v>
      </c>
      <c r="XN220" s="1">
        <f t="shared" si="301"/>
        <v>0</v>
      </c>
      <c r="XO220" s="1">
        <f t="shared" si="253"/>
        <v>0</v>
      </c>
      <c r="XP220" s="1">
        <f t="shared" si="302"/>
        <v>0</v>
      </c>
      <c r="XQ220" s="1">
        <f t="shared" si="254"/>
        <v>0</v>
      </c>
      <c r="XR220" s="1">
        <f t="shared" si="255"/>
        <v>0</v>
      </c>
      <c r="XS220" s="1">
        <f t="shared" si="310"/>
        <v>0</v>
      </c>
      <c r="XT220" s="1">
        <f t="shared" si="303"/>
        <v>0</v>
      </c>
      <c r="XU220" s="1">
        <f t="shared" si="256"/>
        <v>0</v>
      </c>
      <c r="XV220" s="1">
        <f t="shared" si="257"/>
        <v>0</v>
      </c>
      <c r="XW220" s="1">
        <f t="shared" si="258"/>
        <v>0</v>
      </c>
      <c r="XX220" s="1">
        <f t="shared" si="259"/>
        <v>0</v>
      </c>
      <c r="XY220" s="1">
        <f t="shared" si="260"/>
        <v>0</v>
      </c>
      <c r="XZ220" s="1">
        <f t="shared" si="261"/>
        <v>0</v>
      </c>
      <c r="YA220" s="1">
        <f t="shared" si="262"/>
        <v>0</v>
      </c>
      <c r="YB220" s="1">
        <f t="shared" si="263"/>
        <v>0</v>
      </c>
      <c r="YC220" s="1">
        <f t="shared" si="264"/>
        <v>1</v>
      </c>
      <c r="YD220" s="132"/>
      <c r="YE220" s="133">
        <f>SUM(XL220:YC220)</f>
        <v>1</v>
      </c>
      <c r="YF220" s="133">
        <f t="shared" si="265"/>
        <v>271000</v>
      </c>
      <c r="YG220" s="130">
        <v>1</v>
      </c>
      <c r="YH220" s="130">
        <f t="shared" si="266"/>
        <v>271000</v>
      </c>
      <c r="YI220" s="129">
        <v>1</v>
      </c>
      <c r="YJ220" s="128">
        <f t="shared" si="267"/>
        <v>271000</v>
      </c>
      <c r="YK220" s="177"/>
      <c r="YL220">
        <v>1</v>
      </c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>
        <f t="shared" si="304"/>
        <v>0</v>
      </c>
      <c r="ACD220" s="25" t="e">
        <f t="shared" si="236"/>
        <v>#DIV/0!</v>
      </c>
      <c r="ACE220" s="11">
        <f t="shared" si="268"/>
        <v>1</v>
      </c>
      <c r="ACF220" s="11">
        <f t="shared" si="269"/>
        <v>271000</v>
      </c>
      <c r="ACG220" s="1">
        <v>5</v>
      </c>
      <c r="ACH220" s="1">
        <v>1</v>
      </c>
      <c r="ACI220" s="11">
        <f t="shared" si="270"/>
        <v>271000</v>
      </c>
      <c r="ACJ220" s="45">
        <v>1</v>
      </c>
      <c r="ACK220" s="13">
        <f t="shared" si="271"/>
        <v>271000</v>
      </c>
      <c r="ACL220">
        <v>1</v>
      </c>
      <c r="ACM220" s="25">
        <f t="shared" si="305"/>
        <v>271000</v>
      </c>
      <c r="ACN220" s="11">
        <f t="shared" si="306"/>
        <v>271000</v>
      </c>
      <c r="ACO220" s="65"/>
      <c r="ACR220" s="1" t="s">
        <v>258</v>
      </c>
      <c r="ACZ220" s="1" t="s">
        <v>259</v>
      </c>
      <c r="ADD220" s="1" t="s">
        <v>189</v>
      </c>
      <c r="ADU220" s="1">
        <v>2</v>
      </c>
      <c r="AFL220" s="1">
        <v>1</v>
      </c>
      <c r="AGJ220" s="1">
        <v>271000</v>
      </c>
      <c r="AGK220" s="11">
        <f t="shared" si="311"/>
        <v>0</v>
      </c>
      <c r="AHH220" s="1">
        <v>271000</v>
      </c>
      <c r="AII220" s="1">
        <v>3</v>
      </c>
      <c r="AIJ220" s="1">
        <v>1</v>
      </c>
      <c r="AIV220" s="1">
        <v>1</v>
      </c>
      <c r="AIW220" s="11"/>
      <c r="AIX220" s="11"/>
      <c r="AIZ220" s="11"/>
      <c r="AJA220" s="1">
        <v>271000</v>
      </c>
      <c r="AJB220" s="1">
        <v>1</v>
      </c>
      <c r="AJC220" s="1">
        <v>1</v>
      </c>
      <c r="AJD220" s="1">
        <v>100</v>
      </c>
      <c r="AJE220" s="45"/>
      <c r="AJF220" s="381">
        <v>271000</v>
      </c>
      <c r="AJG220" s="11">
        <f t="shared" si="272"/>
        <v>271000</v>
      </c>
      <c r="AJH220" s="60"/>
      <c r="AJI220" s="12"/>
      <c r="AJU220" s="1">
        <f t="shared" si="307"/>
        <v>0</v>
      </c>
      <c r="AJX220" s="1">
        <f t="shared" si="308"/>
        <v>0</v>
      </c>
      <c r="AJY220" s="60"/>
      <c r="AJZ220" s="1" t="s">
        <v>260</v>
      </c>
      <c r="AKA220" s="1" t="s">
        <v>260</v>
      </c>
      <c r="AKB220" s="1" t="s">
        <v>261</v>
      </c>
      <c r="AKC220" s="1" t="s">
        <v>260</v>
      </c>
      <c r="AKD220" s="1" t="s">
        <v>260</v>
      </c>
      <c r="AKE220" s="1" t="s">
        <v>260</v>
      </c>
      <c r="AKF220" s="1" t="s">
        <v>260</v>
      </c>
      <c r="AKG220" s="1" t="s">
        <v>260</v>
      </c>
      <c r="AKH220" s="1" t="s">
        <v>262</v>
      </c>
      <c r="AKI220" s="1" t="s">
        <v>260</v>
      </c>
      <c r="AKJ220" s="1" t="s">
        <v>260</v>
      </c>
      <c r="AKK220" s="1" t="s">
        <v>260</v>
      </c>
      <c r="AKL220" s="1" t="s">
        <v>260</v>
      </c>
      <c r="AKM220" s="1" t="s">
        <v>260</v>
      </c>
      <c r="AKN220" s="1" t="s">
        <v>260</v>
      </c>
      <c r="AKO220" s="1" t="s">
        <v>260</v>
      </c>
      <c r="AKP220" s="1" t="s">
        <v>263</v>
      </c>
      <c r="AKQ220" s="1" t="s">
        <v>260</v>
      </c>
      <c r="AKR220" s="1" t="s">
        <v>260</v>
      </c>
      <c r="AKS220" s="1" t="s">
        <v>260</v>
      </c>
      <c r="AKT220" s="1" t="s">
        <v>260</v>
      </c>
      <c r="AKU220" s="1" t="s">
        <v>260</v>
      </c>
      <c r="AKV220" s="1" t="s">
        <v>260</v>
      </c>
      <c r="AKW220" s="1" t="s">
        <v>260</v>
      </c>
      <c r="AKX220" s="1" t="s">
        <v>260</v>
      </c>
      <c r="AKY220" s="1" t="s">
        <v>260</v>
      </c>
      <c r="AKZ220" s="1" t="s">
        <v>260</v>
      </c>
      <c r="ALA220" s="1" t="s">
        <v>260</v>
      </c>
      <c r="ALB220" s="1" t="s">
        <v>260</v>
      </c>
      <c r="ALC220" s="1" t="s">
        <v>260</v>
      </c>
      <c r="ALD220" s="1" t="s">
        <v>260</v>
      </c>
      <c r="ALE220" s="1" t="s">
        <v>260</v>
      </c>
      <c r="ALF220" s="1" t="s">
        <v>260</v>
      </c>
      <c r="ALG220" s="1" t="s">
        <v>260</v>
      </c>
      <c r="ALH220" s="1" t="s">
        <v>260</v>
      </c>
      <c r="ALI220" s="1" t="s">
        <v>260</v>
      </c>
      <c r="ALJ220" s="1" t="s">
        <v>260</v>
      </c>
      <c r="ALL220" s="11" t="e">
        <f t="shared" si="309"/>
        <v>#DIV/0!</v>
      </c>
      <c r="ALM220" s="28">
        <v>271000</v>
      </c>
      <c r="ALS220" s="60"/>
      <c r="ALT220" s="1">
        <v>1</v>
      </c>
      <c r="AMB220" s="1">
        <v>1</v>
      </c>
      <c r="AMH220" s="403"/>
    </row>
    <row r="221" spans="1:1022" s="1" customFormat="1" ht="15" customHeight="1" x14ac:dyDescent="0.25">
      <c r="A221" s="268"/>
      <c r="B221" s="113">
        <v>219</v>
      </c>
      <c r="C221" s="304" t="s">
        <v>810</v>
      </c>
      <c r="D221" s="304" t="s">
        <v>794</v>
      </c>
      <c r="E221" s="1">
        <v>2006</v>
      </c>
      <c r="F221" s="1">
        <v>1</v>
      </c>
      <c r="G221" s="1">
        <v>1</v>
      </c>
      <c r="J221" s="1">
        <v>1</v>
      </c>
      <c r="K221" s="1">
        <v>1997</v>
      </c>
      <c r="L221" s="1">
        <v>2000</v>
      </c>
      <c r="M221" s="1">
        <v>1</v>
      </c>
      <c r="AA221" s="1">
        <v>1</v>
      </c>
      <c r="AB221" s="1">
        <v>1</v>
      </c>
      <c r="AC221" s="1">
        <v>1</v>
      </c>
      <c r="AD221" s="1">
        <v>1</v>
      </c>
      <c r="AW221" s="1">
        <v>1</v>
      </c>
      <c r="AY221" s="1">
        <v>1</v>
      </c>
      <c r="BA221" s="1">
        <v>1</v>
      </c>
      <c r="BB221" s="1">
        <v>13</v>
      </c>
      <c r="BE221" s="1">
        <v>1</v>
      </c>
      <c r="CF221" s="1">
        <v>1</v>
      </c>
      <c r="CG221" s="1">
        <v>1</v>
      </c>
      <c r="CH221" s="246"/>
      <c r="CP221" s="1">
        <f t="shared" si="273"/>
        <v>0</v>
      </c>
      <c r="CS221" s="1">
        <f t="shared" si="238"/>
        <v>0</v>
      </c>
      <c r="DO221" s="1">
        <f t="shared" si="274"/>
        <v>0</v>
      </c>
      <c r="DX221" s="1">
        <f t="shared" si="275"/>
        <v>0</v>
      </c>
      <c r="EE221" s="1">
        <f t="shared" si="276"/>
        <v>0</v>
      </c>
      <c r="EH221" s="1">
        <f t="shared" si="277"/>
        <v>0</v>
      </c>
      <c r="FF221" s="116"/>
      <c r="GP221" s="1">
        <f t="shared" si="239"/>
        <v>0</v>
      </c>
      <c r="GY221" s="1">
        <f t="shared" si="278"/>
        <v>0</v>
      </c>
      <c r="HC221" s="1">
        <f t="shared" si="279"/>
        <v>0</v>
      </c>
      <c r="HS221" s="1">
        <f t="shared" si="280"/>
        <v>0</v>
      </c>
      <c r="HX221" s="1">
        <f t="shared" si="240"/>
        <v>0</v>
      </c>
      <c r="ID221" s="1">
        <f t="shared" si="241"/>
        <v>0</v>
      </c>
      <c r="IN221" s="1">
        <f t="shared" si="281"/>
        <v>0</v>
      </c>
      <c r="IW221" s="1">
        <f t="shared" si="282"/>
        <v>0</v>
      </c>
      <c r="IZ221" s="1">
        <f t="shared" si="242"/>
        <v>0</v>
      </c>
      <c r="JJ221" s="1">
        <f t="shared" si="243"/>
        <v>0</v>
      </c>
      <c r="JV221" s="1">
        <f t="shared" si="283"/>
        <v>0</v>
      </c>
      <c r="KB221" s="1">
        <f t="shared" si="284"/>
        <v>0</v>
      </c>
      <c r="LG221" s="1">
        <f t="shared" si="244"/>
        <v>0</v>
      </c>
      <c r="LT221" s="1">
        <f t="shared" si="285"/>
        <v>0</v>
      </c>
      <c r="MA221" s="1">
        <f t="shared" si="286"/>
        <v>0</v>
      </c>
      <c r="MF221" s="1">
        <f t="shared" si="287"/>
        <v>0</v>
      </c>
      <c r="MM221" s="1">
        <f t="shared" si="288"/>
        <v>0</v>
      </c>
      <c r="MS221" s="1">
        <f t="shared" si="289"/>
        <v>0</v>
      </c>
      <c r="MU221" s="115"/>
      <c r="OI221" s="120"/>
      <c r="PD221" s="1">
        <f t="shared" si="245"/>
        <v>0</v>
      </c>
      <c r="QF221" s="1">
        <f t="shared" si="290"/>
        <v>0</v>
      </c>
      <c r="QY221" s="1">
        <f t="shared" si="291"/>
        <v>0</v>
      </c>
      <c r="RK221" s="1">
        <f t="shared" si="292"/>
        <v>0</v>
      </c>
      <c r="SA221" s="1">
        <f t="shared" si="293"/>
        <v>0</v>
      </c>
      <c r="SG221" s="1">
        <f t="shared" si="294"/>
        <v>0</v>
      </c>
      <c r="SO221" s="1">
        <f t="shared" si="295"/>
        <v>0</v>
      </c>
      <c r="TB221" s="1">
        <f t="shared" si="296"/>
        <v>0</v>
      </c>
      <c r="TS221" s="1">
        <f t="shared" si="246"/>
        <v>0</v>
      </c>
      <c r="UD221" s="1">
        <f t="shared" si="247"/>
        <v>0</v>
      </c>
      <c r="UG221" s="1">
        <f t="shared" si="248"/>
        <v>0</v>
      </c>
      <c r="UQ221" s="1">
        <f t="shared" si="297"/>
        <v>0</v>
      </c>
      <c r="VA221" s="1">
        <f t="shared" si="298"/>
        <v>0</v>
      </c>
      <c r="VG221" s="1">
        <f t="shared" si="299"/>
        <v>0</v>
      </c>
      <c r="WY221" s="1">
        <f t="shared" si="249"/>
        <v>0</v>
      </c>
      <c r="XB221" s="1">
        <f t="shared" si="300"/>
        <v>0</v>
      </c>
      <c r="XG221" s="1">
        <f t="shared" si="250"/>
        <v>0</v>
      </c>
      <c r="XK221" s="108"/>
      <c r="XL221" s="1">
        <f t="shared" si="251"/>
        <v>0</v>
      </c>
      <c r="XM221" s="1">
        <f t="shared" si="252"/>
        <v>0</v>
      </c>
      <c r="XN221" s="1">
        <f t="shared" si="301"/>
        <v>0</v>
      </c>
      <c r="XO221" s="1">
        <f t="shared" si="253"/>
        <v>0</v>
      </c>
      <c r="XP221" s="1">
        <f t="shared" si="302"/>
        <v>0</v>
      </c>
      <c r="XQ221" s="1">
        <f t="shared" si="254"/>
        <v>0</v>
      </c>
      <c r="XR221" s="1">
        <f t="shared" si="255"/>
        <v>0</v>
      </c>
      <c r="XS221" s="1">
        <f t="shared" si="310"/>
        <v>0</v>
      </c>
      <c r="XT221" s="1">
        <f t="shared" si="303"/>
        <v>0</v>
      </c>
      <c r="XU221" s="1">
        <f t="shared" si="256"/>
        <v>0</v>
      </c>
      <c r="XV221" s="1">
        <f t="shared" si="257"/>
        <v>0</v>
      </c>
      <c r="XW221" s="1">
        <f t="shared" si="258"/>
        <v>0</v>
      </c>
      <c r="XX221" s="1">
        <f t="shared" si="259"/>
        <v>0</v>
      </c>
      <c r="XY221" s="1">
        <f t="shared" si="260"/>
        <v>0</v>
      </c>
      <c r="XZ221" s="1">
        <f t="shared" si="261"/>
        <v>0</v>
      </c>
      <c r="YA221" s="1">
        <f t="shared" si="262"/>
        <v>0</v>
      </c>
      <c r="YB221" s="1">
        <f t="shared" si="263"/>
        <v>0</v>
      </c>
      <c r="YC221" s="1">
        <f t="shared" si="264"/>
        <v>0</v>
      </c>
      <c r="YD221" s="132"/>
      <c r="YE221" s="133"/>
      <c r="YF221" s="133" t="e">
        <f t="shared" si="265"/>
        <v>#DIV/0!</v>
      </c>
      <c r="YG221" s="130"/>
      <c r="YH221" s="130" t="e">
        <f t="shared" si="266"/>
        <v>#DIV/0!</v>
      </c>
      <c r="YI221" s="129"/>
      <c r="YJ221" s="128" t="e">
        <f t="shared" si="267"/>
        <v>#DIV/0!</v>
      </c>
      <c r="YK221" s="177"/>
      <c r="YL221">
        <v>1</v>
      </c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>
        <f t="shared" si="304"/>
        <v>0</v>
      </c>
      <c r="ACD221" s="25" t="e">
        <f t="shared" si="236"/>
        <v>#DIV/0!</v>
      </c>
      <c r="ACE221" s="11">
        <f t="shared" si="268"/>
        <v>0</v>
      </c>
      <c r="ACF221" s="11" t="e">
        <f t="shared" si="269"/>
        <v>#DIV/0!</v>
      </c>
      <c r="ACG221" s="1">
        <v>5</v>
      </c>
      <c r="ACH221" s="1">
        <v>1</v>
      </c>
      <c r="ACI221" s="11">
        <f t="shared" si="270"/>
        <v>60000</v>
      </c>
      <c r="ACJ221" s="45">
        <v>1</v>
      </c>
      <c r="ACK221" s="13">
        <f t="shared" si="271"/>
        <v>60000</v>
      </c>
      <c r="ACL221">
        <v>1</v>
      </c>
      <c r="ACM221" s="25">
        <f t="shared" si="305"/>
        <v>60000</v>
      </c>
      <c r="ACN221" s="11">
        <f t="shared" si="306"/>
        <v>60000</v>
      </c>
      <c r="ACO221" s="65"/>
      <c r="ACR221" s="39" t="s">
        <v>407</v>
      </c>
      <c r="ACZ221" s="1" t="s">
        <v>259</v>
      </c>
      <c r="ADD221" s="1" t="s">
        <v>189</v>
      </c>
      <c r="ADU221" s="1">
        <v>2</v>
      </c>
      <c r="AFL221" s="1">
        <v>1</v>
      </c>
      <c r="AGJ221" s="1">
        <v>60000</v>
      </c>
      <c r="AGK221" s="11">
        <f t="shared" si="311"/>
        <v>0</v>
      </c>
      <c r="AHH221" s="1">
        <v>60000</v>
      </c>
      <c r="AII221" s="1">
        <v>1</v>
      </c>
      <c r="AIJ221" s="1">
        <v>1</v>
      </c>
      <c r="AIW221" s="11"/>
      <c r="AIX221" s="11"/>
      <c r="AIZ221" s="11"/>
      <c r="AJA221" s="1">
        <v>60000</v>
      </c>
      <c r="AJB221" s="1">
        <v>1</v>
      </c>
      <c r="AJC221" s="1">
        <v>1</v>
      </c>
      <c r="AJD221" s="1">
        <v>100</v>
      </c>
      <c r="AJE221" s="45"/>
      <c r="AJF221" s="381">
        <v>60000</v>
      </c>
      <c r="AJG221" s="11" t="e">
        <f t="shared" si="272"/>
        <v>#DIV/0!</v>
      </c>
      <c r="AJH221" s="60"/>
      <c r="AJI221" s="12"/>
      <c r="AJU221" s="1">
        <f t="shared" si="307"/>
        <v>0</v>
      </c>
      <c r="AJX221" s="1">
        <f t="shared" si="308"/>
        <v>0</v>
      </c>
      <c r="AJY221" s="60"/>
      <c r="AJZ221" s="1" t="s">
        <v>260</v>
      </c>
      <c r="AKA221" s="1" t="s">
        <v>260</v>
      </c>
      <c r="AKB221" s="1" t="s">
        <v>261</v>
      </c>
      <c r="AKC221" s="1" t="s">
        <v>260</v>
      </c>
      <c r="AKD221" s="1" t="s">
        <v>260</v>
      </c>
      <c r="AKE221" s="1" t="s">
        <v>260</v>
      </c>
      <c r="AKF221" s="1" t="s">
        <v>260</v>
      </c>
      <c r="AKG221" s="1" t="s">
        <v>260</v>
      </c>
      <c r="AKH221" s="1" t="s">
        <v>262</v>
      </c>
      <c r="AKI221" s="1" t="s">
        <v>260</v>
      </c>
      <c r="AKJ221" s="1" t="s">
        <v>260</v>
      </c>
      <c r="AKK221" s="1" t="s">
        <v>260</v>
      </c>
      <c r="AKL221" s="1" t="s">
        <v>260</v>
      </c>
      <c r="AKM221" s="1" t="s">
        <v>260</v>
      </c>
      <c r="AKN221" s="1" t="s">
        <v>260</v>
      </c>
      <c r="AKO221" s="1" t="s">
        <v>260</v>
      </c>
      <c r="AKP221" s="1" t="s">
        <v>263</v>
      </c>
      <c r="AKQ221" s="1" t="s">
        <v>260</v>
      </c>
      <c r="AKR221" s="1" t="s">
        <v>260</v>
      </c>
      <c r="AKS221" s="1" t="s">
        <v>260</v>
      </c>
      <c r="AKT221" s="1" t="s">
        <v>260</v>
      </c>
      <c r="AKU221" s="1" t="s">
        <v>260</v>
      </c>
      <c r="AKV221" s="1" t="s">
        <v>260</v>
      </c>
      <c r="AKW221" s="1" t="s">
        <v>260</v>
      </c>
      <c r="AKX221" s="1" t="s">
        <v>260</v>
      </c>
      <c r="AKY221" s="1" t="s">
        <v>260</v>
      </c>
      <c r="AKZ221" s="1" t="s">
        <v>260</v>
      </c>
      <c r="ALA221" s="1" t="s">
        <v>260</v>
      </c>
      <c r="ALB221" s="1" t="s">
        <v>260</v>
      </c>
      <c r="ALC221" s="1" t="s">
        <v>260</v>
      </c>
      <c r="ALD221" s="1" t="s">
        <v>260</v>
      </c>
      <c r="ALE221" s="1" t="s">
        <v>260</v>
      </c>
      <c r="ALF221" s="1" t="s">
        <v>260</v>
      </c>
      <c r="ALG221" s="1" t="s">
        <v>260</v>
      </c>
      <c r="ALH221" s="1" t="s">
        <v>260</v>
      </c>
      <c r="ALI221" s="1" t="s">
        <v>260</v>
      </c>
      <c r="ALJ221" s="1" t="s">
        <v>260</v>
      </c>
      <c r="ALL221" s="11" t="e">
        <f t="shared" si="309"/>
        <v>#DIV/0!</v>
      </c>
      <c r="ALM221" s="28">
        <v>60000</v>
      </c>
      <c r="ALS221" s="60"/>
      <c r="ALT221" s="1">
        <v>1</v>
      </c>
      <c r="AMB221" s="1">
        <v>1</v>
      </c>
      <c r="AMH221" s="403"/>
    </row>
    <row r="222" spans="1:1022" s="1" customFormat="1" ht="15" customHeight="1" x14ac:dyDescent="0.25">
      <c r="A222" s="268"/>
      <c r="B222" s="113">
        <v>220</v>
      </c>
      <c r="C222" s="304" t="s">
        <v>810</v>
      </c>
      <c r="D222" s="304" t="s">
        <v>795</v>
      </c>
      <c r="E222" s="1">
        <v>2006</v>
      </c>
      <c r="F222" s="1">
        <v>1</v>
      </c>
      <c r="G222" s="1">
        <v>1</v>
      </c>
      <c r="J222" s="1">
        <v>1</v>
      </c>
      <c r="K222" s="1">
        <v>1996</v>
      </c>
      <c r="L222" s="1">
        <v>2002</v>
      </c>
      <c r="Z222" s="1">
        <v>1</v>
      </c>
      <c r="AA222" s="1">
        <v>1</v>
      </c>
      <c r="AB222" s="1">
        <v>1</v>
      </c>
      <c r="AC222" s="1">
        <v>1</v>
      </c>
      <c r="AD222" s="1">
        <v>1</v>
      </c>
      <c r="AE222" s="1">
        <v>1</v>
      </c>
      <c r="AF222" s="1">
        <v>1</v>
      </c>
      <c r="AW222" s="1">
        <v>1</v>
      </c>
      <c r="AY222" s="1">
        <v>1</v>
      </c>
      <c r="BA222" s="1">
        <v>1</v>
      </c>
      <c r="BB222" s="1">
        <v>13</v>
      </c>
      <c r="BE222" s="1">
        <v>1</v>
      </c>
      <c r="CF222" s="1">
        <v>1</v>
      </c>
      <c r="CG222" s="1">
        <v>1</v>
      </c>
      <c r="CH222" s="246"/>
      <c r="CP222" s="1">
        <f t="shared" si="273"/>
        <v>0</v>
      </c>
      <c r="CS222" s="1">
        <f t="shared" si="238"/>
        <v>0</v>
      </c>
      <c r="DO222" s="1">
        <f t="shared" si="274"/>
        <v>0</v>
      </c>
      <c r="DX222" s="1">
        <f t="shared" si="275"/>
        <v>0</v>
      </c>
      <c r="EE222" s="1">
        <f t="shared" si="276"/>
        <v>0</v>
      </c>
      <c r="EH222" s="1">
        <f t="shared" si="277"/>
        <v>0</v>
      </c>
      <c r="FF222" s="116"/>
      <c r="GP222" s="1">
        <f t="shared" si="239"/>
        <v>0</v>
      </c>
      <c r="GY222" s="1">
        <f t="shared" si="278"/>
        <v>0</v>
      </c>
      <c r="HC222" s="1">
        <f t="shared" si="279"/>
        <v>0</v>
      </c>
      <c r="HS222" s="1">
        <f t="shared" si="280"/>
        <v>0</v>
      </c>
      <c r="HX222" s="1">
        <f t="shared" si="240"/>
        <v>0</v>
      </c>
      <c r="ID222" s="1">
        <f t="shared" si="241"/>
        <v>0</v>
      </c>
      <c r="IN222" s="1">
        <f t="shared" si="281"/>
        <v>0</v>
      </c>
      <c r="IW222" s="1">
        <f t="shared" si="282"/>
        <v>0</v>
      </c>
      <c r="IZ222" s="1">
        <f t="shared" si="242"/>
        <v>0</v>
      </c>
      <c r="JJ222" s="1">
        <f t="shared" si="243"/>
        <v>0</v>
      </c>
      <c r="JV222" s="1">
        <f t="shared" si="283"/>
        <v>0</v>
      </c>
      <c r="KB222" s="1">
        <f t="shared" si="284"/>
        <v>0</v>
      </c>
      <c r="LG222" s="1">
        <f t="shared" si="244"/>
        <v>0</v>
      </c>
      <c r="LT222" s="1">
        <f t="shared" si="285"/>
        <v>0</v>
      </c>
      <c r="MA222" s="1">
        <f t="shared" si="286"/>
        <v>0</v>
      </c>
      <c r="MF222" s="1">
        <f t="shared" si="287"/>
        <v>0</v>
      </c>
      <c r="MM222" s="1">
        <f t="shared" si="288"/>
        <v>0</v>
      </c>
      <c r="MS222" s="1">
        <f t="shared" si="289"/>
        <v>0</v>
      </c>
      <c r="MU222" s="115"/>
      <c r="OI222" s="120"/>
      <c r="PD222" s="1">
        <f t="shared" si="245"/>
        <v>0</v>
      </c>
      <c r="QF222" s="1">
        <f t="shared" si="290"/>
        <v>0</v>
      </c>
      <c r="QY222" s="1">
        <f t="shared" si="291"/>
        <v>0</v>
      </c>
      <c r="RK222" s="1">
        <f t="shared" si="292"/>
        <v>0</v>
      </c>
      <c r="SA222" s="1">
        <f t="shared" si="293"/>
        <v>0</v>
      </c>
      <c r="SG222" s="1">
        <f t="shared" si="294"/>
        <v>0</v>
      </c>
      <c r="SO222" s="1">
        <f t="shared" si="295"/>
        <v>0</v>
      </c>
      <c r="TB222" s="1">
        <f t="shared" si="296"/>
        <v>0</v>
      </c>
      <c r="TS222" s="1">
        <f t="shared" si="246"/>
        <v>0</v>
      </c>
      <c r="UD222" s="1">
        <f t="shared" si="247"/>
        <v>0</v>
      </c>
      <c r="UG222" s="1">
        <f t="shared" si="248"/>
        <v>0</v>
      </c>
      <c r="UQ222" s="1">
        <f t="shared" si="297"/>
        <v>0</v>
      </c>
      <c r="VA222" s="1">
        <f t="shared" si="298"/>
        <v>0</v>
      </c>
      <c r="VG222" s="1">
        <f t="shared" si="299"/>
        <v>0</v>
      </c>
      <c r="WY222" s="1">
        <f t="shared" si="249"/>
        <v>0</v>
      </c>
      <c r="XB222" s="1">
        <f t="shared" si="300"/>
        <v>0</v>
      </c>
      <c r="XG222" s="1">
        <f t="shared" si="250"/>
        <v>0</v>
      </c>
      <c r="XK222" s="108"/>
      <c r="XL222" s="1">
        <f t="shared" si="251"/>
        <v>0</v>
      </c>
      <c r="XM222" s="1">
        <f t="shared" si="252"/>
        <v>0</v>
      </c>
      <c r="XN222" s="1">
        <f t="shared" si="301"/>
        <v>0</v>
      </c>
      <c r="XO222" s="1">
        <f t="shared" si="253"/>
        <v>0</v>
      </c>
      <c r="XP222" s="1">
        <f t="shared" si="302"/>
        <v>0</v>
      </c>
      <c r="XQ222" s="1">
        <f t="shared" si="254"/>
        <v>0</v>
      </c>
      <c r="XR222" s="1">
        <f t="shared" si="255"/>
        <v>0</v>
      </c>
      <c r="XS222" s="1">
        <f t="shared" si="310"/>
        <v>0</v>
      </c>
      <c r="XT222" s="1">
        <f t="shared" si="303"/>
        <v>0</v>
      </c>
      <c r="XU222" s="1">
        <f t="shared" si="256"/>
        <v>0</v>
      </c>
      <c r="XV222" s="1">
        <f t="shared" si="257"/>
        <v>0</v>
      </c>
      <c r="XW222" s="1">
        <f t="shared" si="258"/>
        <v>0</v>
      </c>
      <c r="XX222" s="1">
        <f t="shared" si="259"/>
        <v>0</v>
      </c>
      <c r="XY222" s="1">
        <f t="shared" si="260"/>
        <v>0</v>
      </c>
      <c r="XZ222" s="1">
        <f t="shared" si="261"/>
        <v>0</v>
      </c>
      <c r="YA222" s="1">
        <f t="shared" si="262"/>
        <v>0</v>
      </c>
      <c r="YB222" s="1">
        <f t="shared" si="263"/>
        <v>0</v>
      </c>
      <c r="YC222" s="1">
        <f t="shared" si="264"/>
        <v>0</v>
      </c>
      <c r="YD222" s="132"/>
      <c r="YE222" s="133"/>
      <c r="YF222" s="133" t="e">
        <f t="shared" si="265"/>
        <v>#DIV/0!</v>
      </c>
      <c r="YG222" s="130"/>
      <c r="YH222" s="130" t="e">
        <f t="shared" si="266"/>
        <v>#DIV/0!</v>
      </c>
      <c r="YI222" s="129"/>
      <c r="YJ222" s="128" t="e">
        <f t="shared" si="267"/>
        <v>#DIV/0!</v>
      </c>
      <c r="YK222" s="177"/>
      <c r="YL222">
        <v>1</v>
      </c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>
        <f t="shared" si="304"/>
        <v>0</v>
      </c>
      <c r="ACD222" s="25" t="e">
        <f t="shared" ref="ACD222:ACD285" si="312">(AJF222/ACC222)*YL222</f>
        <v>#DIV/0!</v>
      </c>
      <c r="ACE222" s="11">
        <f t="shared" si="268"/>
        <v>0</v>
      </c>
      <c r="ACF222" s="11" t="e">
        <f t="shared" si="269"/>
        <v>#DIV/0!</v>
      </c>
      <c r="ACG222" s="1">
        <v>5</v>
      </c>
      <c r="ACH222" s="1">
        <v>1</v>
      </c>
      <c r="ACI222" s="11">
        <f t="shared" si="270"/>
        <v>44000</v>
      </c>
      <c r="ACJ222" s="45">
        <v>1</v>
      </c>
      <c r="ACK222" s="13">
        <f t="shared" si="271"/>
        <v>44000</v>
      </c>
      <c r="ACL222">
        <v>1</v>
      </c>
      <c r="ACM222" s="25">
        <f t="shared" si="305"/>
        <v>44000</v>
      </c>
      <c r="ACN222" s="11">
        <f t="shared" si="306"/>
        <v>44000</v>
      </c>
      <c r="ACO222" s="65"/>
      <c r="ACR222" s="1" t="s">
        <v>258</v>
      </c>
      <c r="ACZ222" s="1" t="s">
        <v>259</v>
      </c>
      <c r="ADD222" s="1" t="s">
        <v>189</v>
      </c>
      <c r="ADU222" s="1">
        <v>2</v>
      </c>
      <c r="AFL222" s="1">
        <v>1</v>
      </c>
      <c r="AGJ222" s="1">
        <v>44000</v>
      </c>
      <c r="AGK222" s="11">
        <f t="shared" si="311"/>
        <v>0</v>
      </c>
      <c r="AHH222" s="1">
        <v>44000</v>
      </c>
      <c r="AHW222" s="1">
        <v>3</v>
      </c>
      <c r="AHX222" s="1">
        <v>1</v>
      </c>
      <c r="AIH222" s="1">
        <v>1</v>
      </c>
      <c r="AII222" s="1">
        <v>4</v>
      </c>
      <c r="AIJ222" s="1">
        <v>1</v>
      </c>
      <c r="AIW222" s="11"/>
      <c r="AIX222" s="11"/>
      <c r="AIZ222" s="11"/>
      <c r="AJA222" s="1">
        <v>44000</v>
      </c>
      <c r="AJB222" s="1">
        <v>1</v>
      </c>
      <c r="AJC222" s="1">
        <v>1</v>
      </c>
      <c r="AJD222" s="1">
        <v>100</v>
      </c>
      <c r="AJE222" s="45"/>
      <c r="AJF222" s="381">
        <v>44000</v>
      </c>
      <c r="AJG222" s="11" t="e">
        <f t="shared" si="272"/>
        <v>#DIV/0!</v>
      </c>
      <c r="AJH222" s="60"/>
      <c r="AJI222" s="12"/>
      <c r="AJU222" s="1">
        <f t="shared" si="307"/>
        <v>0</v>
      </c>
      <c r="AJX222" s="1">
        <f t="shared" si="308"/>
        <v>0</v>
      </c>
      <c r="AJY222" s="60"/>
      <c r="AJZ222" s="1" t="s">
        <v>260</v>
      </c>
      <c r="AKA222" s="1" t="s">
        <v>260</v>
      </c>
      <c r="AKB222" s="1" t="s">
        <v>261</v>
      </c>
      <c r="AKC222" s="1" t="s">
        <v>260</v>
      </c>
      <c r="AKD222" s="1" t="s">
        <v>260</v>
      </c>
      <c r="AKE222" s="1" t="s">
        <v>260</v>
      </c>
      <c r="AKF222" s="1" t="s">
        <v>260</v>
      </c>
      <c r="AKG222" s="1" t="s">
        <v>260</v>
      </c>
      <c r="AKH222" s="1" t="s">
        <v>262</v>
      </c>
      <c r="AKI222" s="1" t="s">
        <v>260</v>
      </c>
      <c r="AKJ222" s="1" t="s">
        <v>260</v>
      </c>
      <c r="AKK222" s="1" t="s">
        <v>260</v>
      </c>
      <c r="AKL222" s="1" t="s">
        <v>260</v>
      </c>
      <c r="AKM222" s="1" t="s">
        <v>260</v>
      </c>
      <c r="AKN222" s="1" t="s">
        <v>260</v>
      </c>
      <c r="AKO222" s="1" t="s">
        <v>260</v>
      </c>
      <c r="AKP222" s="1" t="s">
        <v>263</v>
      </c>
      <c r="AKQ222" s="1" t="s">
        <v>260</v>
      </c>
      <c r="AKR222" s="1" t="s">
        <v>260</v>
      </c>
      <c r="AKS222" s="1" t="s">
        <v>260</v>
      </c>
      <c r="AKT222" s="1" t="s">
        <v>260</v>
      </c>
      <c r="AKU222" s="1" t="s">
        <v>260</v>
      </c>
      <c r="AKV222" s="1" t="s">
        <v>260</v>
      </c>
      <c r="AKW222" s="1" t="s">
        <v>260</v>
      </c>
      <c r="AKX222" s="1" t="s">
        <v>260</v>
      </c>
      <c r="AKY222" s="1" t="s">
        <v>260</v>
      </c>
      <c r="AKZ222" s="1" t="s">
        <v>260</v>
      </c>
      <c r="ALA222" s="1" t="s">
        <v>260</v>
      </c>
      <c r="ALB222" s="1" t="s">
        <v>260</v>
      </c>
      <c r="ALC222" s="1" t="s">
        <v>260</v>
      </c>
      <c r="ALD222" s="1" t="s">
        <v>260</v>
      </c>
      <c r="ALE222" s="1" t="s">
        <v>260</v>
      </c>
      <c r="ALF222" s="1" t="s">
        <v>260</v>
      </c>
      <c r="ALG222" s="1" t="s">
        <v>260</v>
      </c>
      <c r="ALH222" s="1" t="s">
        <v>260</v>
      </c>
      <c r="ALI222" s="1" t="s">
        <v>260</v>
      </c>
      <c r="ALJ222" s="1" t="s">
        <v>260</v>
      </c>
      <c r="ALL222" s="11" t="e">
        <f t="shared" si="309"/>
        <v>#DIV/0!</v>
      </c>
      <c r="ALM222" s="28">
        <v>44000</v>
      </c>
      <c r="ALS222" s="60"/>
      <c r="ALT222" s="1">
        <v>1</v>
      </c>
      <c r="ALW222" s="1">
        <v>1</v>
      </c>
      <c r="AMB222" s="1">
        <v>1</v>
      </c>
      <c r="AMH222" s="403"/>
    </row>
    <row r="223" spans="1:1022" s="1" customFormat="1" ht="15" customHeight="1" x14ac:dyDescent="0.25">
      <c r="A223" s="268"/>
      <c r="B223" s="113">
        <v>221</v>
      </c>
      <c r="C223" s="304" t="s">
        <v>810</v>
      </c>
      <c r="D223" s="304" t="s">
        <v>899</v>
      </c>
      <c r="E223" s="1">
        <v>2006</v>
      </c>
      <c r="H223" s="1">
        <v>1</v>
      </c>
      <c r="I223" s="1">
        <v>1</v>
      </c>
      <c r="J223" s="1">
        <v>1</v>
      </c>
      <c r="K223" s="1">
        <v>2001</v>
      </c>
      <c r="L223" s="1">
        <v>2001</v>
      </c>
      <c r="M223" s="1">
        <v>1</v>
      </c>
      <c r="AE223" s="1">
        <v>1</v>
      </c>
      <c r="AW223" s="1">
        <v>1</v>
      </c>
      <c r="AY223" s="1">
        <v>1</v>
      </c>
      <c r="BA223" s="1">
        <v>1</v>
      </c>
      <c r="BB223" s="1">
        <v>13</v>
      </c>
      <c r="BE223" s="1">
        <v>1</v>
      </c>
      <c r="CF223" s="1">
        <v>1</v>
      </c>
      <c r="CG223" s="1">
        <v>1</v>
      </c>
      <c r="CH223" s="246"/>
      <c r="CP223" s="1">
        <f t="shared" si="273"/>
        <v>0</v>
      </c>
      <c r="CS223" s="1">
        <f t="shared" si="238"/>
        <v>0</v>
      </c>
      <c r="DO223" s="1">
        <f t="shared" si="274"/>
        <v>0</v>
      </c>
      <c r="DX223" s="1">
        <f t="shared" si="275"/>
        <v>0</v>
      </c>
      <c r="EE223" s="1">
        <f t="shared" si="276"/>
        <v>0</v>
      </c>
      <c r="EH223" s="1">
        <f t="shared" si="277"/>
        <v>0</v>
      </c>
      <c r="FF223" s="116"/>
      <c r="GP223" s="1">
        <f t="shared" si="239"/>
        <v>0</v>
      </c>
      <c r="GY223" s="1">
        <f t="shared" si="278"/>
        <v>0</v>
      </c>
      <c r="HC223" s="1">
        <f t="shared" si="279"/>
        <v>0</v>
      </c>
      <c r="HS223" s="1">
        <f t="shared" si="280"/>
        <v>0</v>
      </c>
      <c r="HX223" s="1">
        <f t="shared" si="240"/>
        <v>0</v>
      </c>
      <c r="ID223" s="1">
        <f t="shared" si="241"/>
        <v>0</v>
      </c>
      <c r="IN223" s="1">
        <f t="shared" si="281"/>
        <v>0</v>
      </c>
      <c r="IW223" s="1">
        <f t="shared" si="282"/>
        <v>0</v>
      </c>
      <c r="IZ223" s="1">
        <f t="shared" si="242"/>
        <v>0</v>
      </c>
      <c r="JJ223" s="1">
        <f t="shared" si="243"/>
        <v>0</v>
      </c>
      <c r="JV223" s="1">
        <f t="shared" si="283"/>
        <v>0</v>
      </c>
      <c r="KB223" s="1">
        <f t="shared" si="284"/>
        <v>0</v>
      </c>
      <c r="LG223" s="1">
        <f t="shared" si="244"/>
        <v>0</v>
      </c>
      <c r="LT223" s="1">
        <f t="shared" si="285"/>
        <v>0</v>
      </c>
      <c r="MA223" s="1">
        <f t="shared" si="286"/>
        <v>0</v>
      </c>
      <c r="MF223" s="1">
        <f t="shared" si="287"/>
        <v>0</v>
      </c>
      <c r="MM223" s="1">
        <f t="shared" si="288"/>
        <v>0</v>
      </c>
      <c r="MS223" s="1">
        <f t="shared" si="289"/>
        <v>0</v>
      </c>
      <c r="MU223" s="115"/>
      <c r="OI223" s="120"/>
      <c r="PD223" s="1">
        <f t="shared" si="245"/>
        <v>0</v>
      </c>
      <c r="QF223" s="1">
        <f t="shared" si="290"/>
        <v>0</v>
      </c>
      <c r="QY223" s="1">
        <f t="shared" si="291"/>
        <v>0</v>
      </c>
      <c r="RK223" s="1">
        <f t="shared" si="292"/>
        <v>0</v>
      </c>
      <c r="SA223" s="1">
        <f t="shared" si="293"/>
        <v>0</v>
      </c>
      <c r="SG223" s="1">
        <f t="shared" si="294"/>
        <v>0</v>
      </c>
      <c r="SO223" s="1">
        <f t="shared" si="295"/>
        <v>0</v>
      </c>
      <c r="TB223" s="1">
        <f t="shared" si="296"/>
        <v>0</v>
      </c>
      <c r="TS223" s="1">
        <f t="shared" si="246"/>
        <v>0</v>
      </c>
      <c r="UD223" s="1">
        <f t="shared" si="247"/>
        <v>0</v>
      </c>
      <c r="UG223" s="1">
        <f t="shared" si="248"/>
        <v>0</v>
      </c>
      <c r="UQ223" s="1">
        <f t="shared" si="297"/>
        <v>0</v>
      </c>
      <c r="VA223" s="1">
        <f t="shared" si="298"/>
        <v>0</v>
      </c>
      <c r="VG223" s="1">
        <f t="shared" si="299"/>
        <v>0</v>
      </c>
      <c r="WY223" s="1">
        <f t="shared" si="249"/>
        <v>0</v>
      </c>
      <c r="XB223" s="1">
        <f t="shared" si="300"/>
        <v>0</v>
      </c>
      <c r="XG223" s="1">
        <f t="shared" si="250"/>
        <v>0</v>
      </c>
      <c r="XK223" s="108"/>
      <c r="XL223" s="1">
        <f t="shared" si="251"/>
        <v>0</v>
      </c>
      <c r="XM223" s="1">
        <f t="shared" si="252"/>
        <v>0</v>
      </c>
      <c r="XN223" s="1">
        <f t="shared" si="301"/>
        <v>0</v>
      </c>
      <c r="XO223" s="1">
        <f t="shared" si="253"/>
        <v>0</v>
      </c>
      <c r="XP223" s="1">
        <f t="shared" si="302"/>
        <v>0</v>
      </c>
      <c r="XQ223" s="1">
        <f t="shared" si="254"/>
        <v>0</v>
      </c>
      <c r="XR223" s="1">
        <f t="shared" si="255"/>
        <v>0</v>
      </c>
      <c r="XS223" s="1">
        <f t="shared" si="310"/>
        <v>0</v>
      </c>
      <c r="XT223" s="1">
        <f t="shared" si="303"/>
        <v>0</v>
      </c>
      <c r="XU223" s="1">
        <f t="shared" si="256"/>
        <v>0</v>
      </c>
      <c r="XV223" s="1">
        <f t="shared" si="257"/>
        <v>0</v>
      </c>
      <c r="XW223" s="1">
        <f t="shared" si="258"/>
        <v>0</v>
      </c>
      <c r="XX223" s="1">
        <f t="shared" si="259"/>
        <v>0</v>
      </c>
      <c r="XY223" s="1">
        <f t="shared" si="260"/>
        <v>0</v>
      </c>
      <c r="XZ223" s="1">
        <f t="shared" si="261"/>
        <v>0</v>
      </c>
      <c r="YA223" s="1">
        <f t="shared" si="262"/>
        <v>0</v>
      </c>
      <c r="YB223" s="1">
        <f t="shared" si="263"/>
        <v>0</v>
      </c>
      <c r="YC223" s="1">
        <f t="shared" si="264"/>
        <v>0</v>
      </c>
      <c r="YD223" s="132"/>
      <c r="YE223" s="133"/>
      <c r="YF223" s="133" t="e">
        <f t="shared" si="265"/>
        <v>#DIV/0!</v>
      </c>
      <c r="YG223" s="130"/>
      <c r="YH223" s="130" t="e">
        <f t="shared" si="266"/>
        <v>#DIV/0!</v>
      </c>
      <c r="YI223" s="129"/>
      <c r="YJ223" s="128" t="e">
        <f t="shared" si="267"/>
        <v>#DIV/0!</v>
      </c>
      <c r="YK223" s="177"/>
      <c r="YL223">
        <v>1</v>
      </c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>
        <f t="shared" si="304"/>
        <v>0</v>
      </c>
      <c r="ACD223" s="25" t="e">
        <f t="shared" si="312"/>
        <v>#DIV/0!</v>
      </c>
      <c r="ACE223" s="11">
        <f t="shared" si="268"/>
        <v>0</v>
      </c>
      <c r="ACF223" s="11" t="e">
        <f t="shared" si="269"/>
        <v>#DIV/0!</v>
      </c>
      <c r="ACG223" s="1">
        <v>5</v>
      </c>
      <c r="ACH223" s="1">
        <v>1</v>
      </c>
      <c r="ACI223" s="11">
        <f t="shared" si="270"/>
        <v>63000</v>
      </c>
      <c r="ACJ223" s="45">
        <v>1</v>
      </c>
      <c r="ACK223" s="13">
        <f t="shared" si="271"/>
        <v>63000</v>
      </c>
      <c r="ACL223">
        <v>1</v>
      </c>
      <c r="ACM223" s="25">
        <f t="shared" si="305"/>
        <v>63000</v>
      </c>
      <c r="ACN223" s="11">
        <f t="shared" si="306"/>
        <v>63000</v>
      </c>
      <c r="ACO223" s="65"/>
      <c r="ACR223" s="39" t="s">
        <v>407</v>
      </c>
      <c r="ACS223" s="1">
        <v>1</v>
      </c>
      <c r="ACZ223" s="1" t="s">
        <v>259</v>
      </c>
      <c r="ADD223" s="1" t="s">
        <v>189</v>
      </c>
      <c r="AFL223" s="1">
        <v>1</v>
      </c>
      <c r="AGJ223" s="1">
        <v>63000</v>
      </c>
      <c r="AGK223" s="11">
        <f t="shared" si="311"/>
        <v>0</v>
      </c>
      <c r="AHH223" s="1">
        <v>63000</v>
      </c>
      <c r="AII223" s="1">
        <v>1</v>
      </c>
      <c r="AIJ223" s="1">
        <v>1</v>
      </c>
      <c r="AIW223" s="11"/>
      <c r="AIX223" s="11"/>
      <c r="AIZ223" s="11"/>
      <c r="AJA223" s="1">
        <v>63000</v>
      </c>
      <c r="AJB223" s="1">
        <v>1</v>
      </c>
      <c r="AJC223" s="1">
        <v>1</v>
      </c>
      <c r="AJD223" s="1">
        <v>100</v>
      </c>
      <c r="AJE223" s="45"/>
      <c r="AJF223" s="381">
        <v>63000</v>
      </c>
      <c r="AJG223" s="11" t="e">
        <f t="shared" si="272"/>
        <v>#DIV/0!</v>
      </c>
      <c r="AJH223" s="60"/>
      <c r="AJI223" s="12"/>
      <c r="AJU223" s="1">
        <f t="shared" si="307"/>
        <v>0</v>
      </c>
      <c r="AJX223" s="1">
        <f t="shared" si="308"/>
        <v>0</v>
      </c>
      <c r="AJY223" s="60"/>
      <c r="AJZ223" s="1" t="s">
        <v>260</v>
      </c>
      <c r="AKA223" s="1" t="s">
        <v>260</v>
      </c>
      <c r="AKB223" s="1" t="s">
        <v>261</v>
      </c>
      <c r="AKC223" s="1" t="s">
        <v>260</v>
      </c>
      <c r="AKD223" s="1" t="s">
        <v>260</v>
      </c>
      <c r="AKE223" s="1" t="s">
        <v>260</v>
      </c>
      <c r="AKF223" s="1" t="s">
        <v>260</v>
      </c>
      <c r="AKG223" s="1" t="s">
        <v>260</v>
      </c>
      <c r="AKH223" s="1" t="s">
        <v>262</v>
      </c>
      <c r="AKI223" s="1" t="s">
        <v>260</v>
      </c>
      <c r="AKJ223" s="1" t="s">
        <v>260</v>
      </c>
      <c r="AKK223" s="1" t="s">
        <v>260</v>
      </c>
      <c r="AKL223" s="1" t="s">
        <v>260</v>
      </c>
      <c r="AKM223" s="1" t="s">
        <v>260</v>
      </c>
      <c r="AKN223" s="1" t="s">
        <v>260</v>
      </c>
      <c r="AKO223" s="1" t="s">
        <v>260</v>
      </c>
      <c r="AKP223" s="1" t="s">
        <v>263</v>
      </c>
      <c r="AKQ223" s="1" t="s">
        <v>260</v>
      </c>
      <c r="AKR223" s="1" t="s">
        <v>260</v>
      </c>
      <c r="AKS223" s="1" t="s">
        <v>260</v>
      </c>
      <c r="AKT223" s="1" t="s">
        <v>260</v>
      </c>
      <c r="AKU223" s="1" t="s">
        <v>260</v>
      </c>
      <c r="AKV223" s="1" t="s">
        <v>260</v>
      </c>
      <c r="AKW223" s="1" t="s">
        <v>260</v>
      </c>
      <c r="AKX223" s="1" t="s">
        <v>260</v>
      </c>
      <c r="AKY223" s="1" t="s">
        <v>260</v>
      </c>
      <c r="AKZ223" s="1" t="s">
        <v>260</v>
      </c>
      <c r="ALA223" s="1" t="s">
        <v>260</v>
      </c>
      <c r="ALB223" s="1" t="s">
        <v>260</v>
      </c>
      <c r="ALC223" s="1" t="s">
        <v>260</v>
      </c>
      <c r="ALD223" s="1" t="s">
        <v>260</v>
      </c>
      <c r="ALE223" s="1" t="s">
        <v>260</v>
      </c>
      <c r="ALF223" s="1" t="s">
        <v>260</v>
      </c>
      <c r="ALG223" s="1" t="s">
        <v>260</v>
      </c>
      <c r="ALH223" s="1" t="s">
        <v>260</v>
      </c>
      <c r="ALI223" s="1" t="s">
        <v>260</v>
      </c>
      <c r="ALJ223" s="1" t="s">
        <v>260</v>
      </c>
      <c r="ALL223" s="11" t="e">
        <f t="shared" si="309"/>
        <v>#DIV/0!</v>
      </c>
      <c r="ALM223" s="28">
        <v>63000</v>
      </c>
      <c r="ALS223" s="60"/>
      <c r="ALT223" s="1">
        <v>1</v>
      </c>
      <c r="AMB223" s="1">
        <v>1</v>
      </c>
      <c r="AMH223" s="403"/>
    </row>
    <row r="224" spans="1:1022" s="1" customFormat="1" ht="15" customHeight="1" x14ac:dyDescent="0.25">
      <c r="A224" s="268"/>
      <c r="B224" s="113">
        <v>222</v>
      </c>
      <c r="C224" s="304" t="s">
        <v>810</v>
      </c>
      <c r="D224" s="304" t="s">
        <v>903</v>
      </c>
      <c r="E224" s="1">
        <v>2006</v>
      </c>
      <c r="F224" s="1">
        <v>1</v>
      </c>
      <c r="G224" s="1">
        <v>1</v>
      </c>
      <c r="J224" s="1">
        <v>1</v>
      </c>
      <c r="K224" s="1">
        <v>1999</v>
      </c>
      <c r="L224" s="1">
        <v>2001</v>
      </c>
      <c r="AC224" s="1">
        <v>1</v>
      </c>
      <c r="AD224" s="1">
        <v>1</v>
      </c>
      <c r="AE224" s="1">
        <v>1</v>
      </c>
      <c r="AW224" s="1">
        <v>1</v>
      </c>
      <c r="AY224" s="1">
        <v>1</v>
      </c>
      <c r="BA224" s="1">
        <v>1</v>
      </c>
      <c r="BB224" s="1">
        <v>13</v>
      </c>
      <c r="BE224" s="1">
        <v>1</v>
      </c>
      <c r="BG224" s="1">
        <v>3</v>
      </c>
      <c r="CG224" s="1">
        <v>1</v>
      </c>
      <c r="CH224" s="246"/>
      <c r="CP224" s="1">
        <f t="shared" si="273"/>
        <v>0</v>
      </c>
      <c r="CS224" s="1">
        <f t="shared" si="238"/>
        <v>0</v>
      </c>
      <c r="DO224" s="1">
        <f t="shared" si="274"/>
        <v>0</v>
      </c>
      <c r="DX224" s="1">
        <f t="shared" si="275"/>
        <v>0</v>
      </c>
      <c r="EE224" s="1">
        <f t="shared" si="276"/>
        <v>0</v>
      </c>
      <c r="EH224" s="1">
        <f t="shared" si="277"/>
        <v>0</v>
      </c>
      <c r="FF224" s="116"/>
      <c r="GP224" s="1">
        <f t="shared" si="239"/>
        <v>0</v>
      </c>
      <c r="GY224" s="1">
        <f t="shared" si="278"/>
        <v>0</v>
      </c>
      <c r="HC224" s="1">
        <f t="shared" si="279"/>
        <v>0</v>
      </c>
      <c r="HS224" s="1">
        <f t="shared" si="280"/>
        <v>0</v>
      </c>
      <c r="HX224" s="1">
        <f t="shared" si="240"/>
        <v>0</v>
      </c>
      <c r="ID224" s="1">
        <f t="shared" si="241"/>
        <v>0</v>
      </c>
      <c r="IN224" s="1">
        <f t="shared" si="281"/>
        <v>0</v>
      </c>
      <c r="IW224" s="1">
        <f t="shared" si="282"/>
        <v>0</v>
      </c>
      <c r="IZ224" s="1">
        <f t="shared" si="242"/>
        <v>0</v>
      </c>
      <c r="JJ224" s="1">
        <f t="shared" si="243"/>
        <v>0</v>
      </c>
      <c r="JV224" s="1">
        <f t="shared" si="283"/>
        <v>0</v>
      </c>
      <c r="KB224" s="1">
        <f t="shared" si="284"/>
        <v>0</v>
      </c>
      <c r="LG224" s="1">
        <f t="shared" si="244"/>
        <v>0</v>
      </c>
      <c r="LT224" s="1">
        <f t="shared" si="285"/>
        <v>0</v>
      </c>
      <c r="MA224" s="1">
        <f t="shared" si="286"/>
        <v>0</v>
      </c>
      <c r="MF224" s="1">
        <f t="shared" si="287"/>
        <v>0</v>
      </c>
      <c r="MM224" s="1">
        <f t="shared" si="288"/>
        <v>0</v>
      </c>
      <c r="MS224" s="1">
        <f t="shared" si="289"/>
        <v>0</v>
      </c>
      <c r="MU224" s="115"/>
      <c r="OI224" s="120"/>
      <c r="PD224" s="1">
        <f t="shared" si="245"/>
        <v>0</v>
      </c>
      <c r="QF224" s="1">
        <f t="shared" si="290"/>
        <v>0</v>
      </c>
      <c r="QY224" s="1">
        <f t="shared" si="291"/>
        <v>0</v>
      </c>
      <c r="RK224" s="1">
        <f t="shared" si="292"/>
        <v>0</v>
      </c>
      <c r="SA224" s="1">
        <f t="shared" si="293"/>
        <v>0</v>
      </c>
      <c r="SG224" s="1">
        <f t="shared" si="294"/>
        <v>0</v>
      </c>
      <c r="SO224" s="1">
        <f t="shared" si="295"/>
        <v>0</v>
      </c>
      <c r="TB224" s="1">
        <f t="shared" si="296"/>
        <v>0</v>
      </c>
      <c r="TS224" s="1">
        <f t="shared" si="246"/>
        <v>0</v>
      </c>
      <c r="UD224" s="1">
        <f t="shared" si="247"/>
        <v>0</v>
      </c>
      <c r="UG224" s="1">
        <f t="shared" si="248"/>
        <v>0</v>
      </c>
      <c r="UQ224" s="1">
        <f t="shared" si="297"/>
        <v>0</v>
      </c>
      <c r="VA224" s="1">
        <f t="shared" si="298"/>
        <v>0</v>
      </c>
      <c r="VG224" s="1">
        <f t="shared" si="299"/>
        <v>0</v>
      </c>
      <c r="WY224" s="1">
        <f t="shared" si="249"/>
        <v>0</v>
      </c>
      <c r="XB224" s="1">
        <f t="shared" si="300"/>
        <v>0</v>
      </c>
      <c r="XG224" s="1">
        <f t="shared" si="250"/>
        <v>0</v>
      </c>
      <c r="XI224" s="1">
        <v>1</v>
      </c>
      <c r="XK224" s="108"/>
      <c r="XL224" s="1">
        <f t="shared" si="251"/>
        <v>0</v>
      </c>
      <c r="XM224" s="1">
        <f t="shared" si="252"/>
        <v>0</v>
      </c>
      <c r="XN224" s="1">
        <f t="shared" si="301"/>
        <v>0</v>
      </c>
      <c r="XO224" s="1">
        <f t="shared" si="253"/>
        <v>0</v>
      </c>
      <c r="XP224" s="1">
        <f t="shared" si="302"/>
        <v>0</v>
      </c>
      <c r="XQ224" s="1">
        <f t="shared" si="254"/>
        <v>0</v>
      </c>
      <c r="XR224" s="1">
        <f t="shared" si="255"/>
        <v>0</v>
      </c>
      <c r="XS224" s="1">
        <f t="shared" si="310"/>
        <v>0</v>
      </c>
      <c r="XT224" s="1">
        <f t="shared" si="303"/>
        <v>0</v>
      </c>
      <c r="XU224" s="1">
        <f t="shared" si="256"/>
        <v>0</v>
      </c>
      <c r="XV224" s="1">
        <f t="shared" si="257"/>
        <v>0</v>
      </c>
      <c r="XW224" s="1">
        <f t="shared" si="258"/>
        <v>0</v>
      </c>
      <c r="XX224" s="1">
        <f t="shared" si="259"/>
        <v>0</v>
      </c>
      <c r="XY224" s="1">
        <f t="shared" si="260"/>
        <v>0</v>
      </c>
      <c r="XZ224" s="1">
        <f t="shared" si="261"/>
        <v>0</v>
      </c>
      <c r="YA224" s="1">
        <f t="shared" si="262"/>
        <v>0</v>
      </c>
      <c r="YB224" s="1">
        <f t="shared" si="263"/>
        <v>0</v>
      </c>
      <c r="YC224" s="1">
        <f t="shared" si="264"/>
        <v>1</v>
      </c>
      <c r="YD224" s="132"/>
      <c r="YE224" s="133">
        <f>SUM(XL224:YC224)</f>
        <v>1</v>
      </c>
      <c r="YF224" s="133">
        <f t="shared" si="265"/>
        <v>169000</v>
      </c>
      <c r="YG224" s="130">
        <v>1</v>
      </c>
      <c r="YH224" s="130">
        <f t="shared" si="266"/>
        <v>169000</v>
      </c>
      <c r="YI224" s="129">
        <v>1</v>
      </c>
      <c r="YJ224" s="128">
        <f t="shared" si="267"/>
        <v>169000</v>
      </c>
      <c r="YK224" s="177"/>
      <c r="YL224">
        <v>1</v>
      </c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>
        <f t="shared" si="304"/>
        <v>0</v>
      </c>
      <c r="ACD224" s="25" t="e">
        <f t="shared" si="312"/>
        <v>#DIV/0!</v>
      </c>
      <c r="ACE224" s="11">
        <f t="shared" si="268"/>
        <v>1</v>
      </c>
      <c r="ACF224" s="11">
        <f t="shared" si="269"/>
        <v>169000</v>
      </c>
      <c r="ACG224" s="1">
        <v>5</v>
      </c>
      <c r="ACH224" s="1">
        <v>1</v>
      </c>
      <c r="ACI224" s="11">
        <f t="shared" si="270"/>
        <v>169000</v>
      </c>
      <c r="ACJ224" s="45">
        <v>1</v>
      </c>
      <c r="ACK224" s="13">
        <f t="shared" si="271"/>
        <v>169000</v>
      </c>
      <c r="ACL224">
        <v>1</v>
      </c>
      <c r="ACM224" s="25">
        <f t="shared" si="305"/>
        <v>169000</v>
      </c>
      <c r="ACN224" s="11">
        <f t="shared" si="306"/>
        <v>169000</v>
      </c>
      <c r="ACO224" s="65"/>
      <c r="ACR224" s="39" t="s">
        <v>407</v>
      </c>
      <c r="ACZ224" s="1" t="s">
        <v>259</v>
      </c>
      <c r="ADD224" s="1" t="s">
        <v>189</v>
      </c>
      <c r="ADU224" s="1">
        <v>2</v>
      </c>
      <c r="AFL224" s="1">
        <v>1</v>
      </c>
      <c r="AGJ224" s="1">
        <v>169000</v>
      </c>
      <c r="AGK224" s="11">
        <f t="shared" si="311"/>
        <v>0</v>
      </c>
      <c r="AHH224" s="1">
        <v>169000</v>
      </c>
      <c r="AII224" s="1">
        <v>4</v>
      </c>
      <c r="AIJ224" s="1">
        <v>1</v>
      </c>
      <c r="AIW224" s="11"/>
      <c r="AIX224" s="11"/>
      <c r="AIZ224" s="11"/>
      <c r="AJA224" s="1">
        <v>169000</v>
      </c>
      <c r="AJB224" s="1">
        <v>1</v>
      </c>
      <c r="AJC224" s="1">
        <v>1</v>
      </c>
      <c r="AJD224" s="1">
        <v>100</v>
      </c>
      <c r="AJE224" s="45"/>
      <c r="AJF224" s="381">
        <v>169000</v>
      </c>
      <c r="AJG224" s="11">
        <f t="shared" si="272"/>
        <v>169000</v>
      </c>
      <c r="AJH224" s="60"/>
      <c r="AJI224" s="12"/>
      <c r="AJU224" s="1">
        <f t="shared" si="307"/>
        <v>0</v>
      </c>
      <c r="AJX224" s="1">
        <f t="shared" si="308"/>
        <v>0</v>
      </c>
      <c r="AJY224" s="60"/>
      <c r="AJZ224" s="1" t="s">
        <v>260</v>
      </c>
      <c r="AKA224" s="1" t="s">
        <v>260</v>
      </c>
      <c r="AKB224" s="1" t="s">
        <v>261</v>
      </c>
      <c r="AKC224" s="1" t="s">
        <v>260</v>
      </c>
      <c r="AKD224" s="1" t="s">
        <v>260</v>
      </c>
      <c r="AKE224" s="1" t="s">
        <v>260</v>
      </c>
      <c r="AKF224" s="1" t="s">
        <v>260</v>
      </c>
      <c r="AKG224" s="1" t="s">
        <v>260</v>
      </c>
      <c r="AKH224" s="1" t="s">
        <v>262</v>
      </c>
      <c r="AKI224" s="1" t="s">
        <v>260</v>
      </c>
      <c r="AKJ224" s="1" t="s">
        <v>260</v>
      </c>
      <c r="AKK224" s="1" t="s">
        <v>260</v>
      </c>
      <c r="AKL224" s="1" t="s">
        <v>260</v>
      </c>
      <c r="AKM224" s="1" t="s">
        <v>260</v>
      </c>
      <c r="AKN224" s="1" t="s">
        <v>260</v>
      </c>
      <c r="AKO224" s="1" t="s">
        <v>260</v>
      </c>
      <c r="AKP224" s="1" t="s">
        <v>263</v>
      </c>
      <c r="AKQ224" s="1" t="s">
        <v>260</v>
      </c>
      <c r="AKR224" s="1" t="s">
        <v>260</v>
      </c>
      <c r="AKS224" s="1" t="s">
        <v>260</v>
      </c>
      <c r="AKT224" s="1" t="s">
        <v>260</v>
      </c>
      <c r="AKU224" s="1" t="s">
        <v>260</v>
      </c>
      <c r="AKV224" s="1" t="s">
        <v>260</v>
      </c>
      <c r="AKW224" s="1" t="s">
        <v>260</v>
      </c>
      <c r="AKX224" s="1" t="s">
        <v>260</v>
      </c>
      <c r="AKY224" s="1" t="s">
        <v>260</v>
      </c>
      <c r="AKZ224" s="1" t="s">
        <v>260</v>
      </c>
      <c r="ALA224" s="1" t="s">
        <v>260</v>
      </c>
      <c r="ALB224" s="1" t="s">
        <v>260</v>
      </c>
      <c r="ALC224" s="1" t="s">
        <v>260</v>
      </c>
      <c r="ALD224" s="1" t="s">
        <v>260</v>
      </c>
      <c r="ALE224" s="1" t="s">
        <v>260</v>
      </c>
      <c r="ALF224" s="1" t="s">
        <v>260</v>
      </c>
      <c r="ALG224" s="1" t="s">
        <v>260</v>
      </c>
      <c r="ALH224" s="1" t="s">
        <v>260</v>
      </c>
      <c r="ALI224" s="1" t="s">
        <v>260</v>
      </c>
      <c r="ALJ224" s="1" t="s">
        <v>260</v>
      </c>
      <c r="ALL224" s="11" t="e">
        <f t="shared" si="309"/>
        <v>#DIV/0!</v>
      </c>
      <c r="ALM224" s="28">
        <v>169000</v>
      </c>
      <c r="ALS224" s="60"/>
      <c r="ALT224" s="1">
        <v>1</v>
      </c>
      <c r="ALW224" s="1">
        <v>1</v>
      </c>
      <c r="AMB224" s="1">
        <v>1</v>
      </c>
      <c r="AMH224" s="403"/>
    </row>
    <row r="225" spans="1:1022" s="1" customFormat="1" ht="15" customHeight="1" x14ac:dyDescent="0.25">
      <c r="A225" s="268"/>
      <c r="B225" s="113">
        <v>223</v>
      </c>
      <c r="C225" s="304" t="s">
        <v>810</v>
      </c>
      <c r="D225" s="304" t="s">
        <v>1112</v>
      </c>
      <c r="E225" s="1">
        <v>2006</v>
      </c>
      <c r="F225" s="1">
        <v>1</v>
      </c>
      <c r="G225" s="1">
        <v>1</v>
      </c>
      <c r="J225" s="1">
        <v>1</v>
      </c>
      <c r="K225" s="1">
        <v>2007</v>
      </c>
      <c r="L225" s="1">
        <v>2007</v>
      </c>
      <c r="M225" s="1">
        <v>1</v>
      </c>
      <c r="AK225" s="1">
        <v>1</v>
      </c>
      <c r="AW225" s="1">
        <v>1</v>
      </c>
      <c r="AY225" s="1">
        <v>1</v>
      </c>
      <c r="BA225" s="1">
        <v>1</v>
      </c>
      <c r="BB225" s="1">
        <v>13</v>
      </c>
      <c r="BE225" s="1">
        <v>1</v>
      </c>
      <c r="CF225" s="1">
        <v>1</v>
      </c>
      <c r="CG225" s="1">
        <v>1</v>
      </c>
      <c r="CH225" s="246"/>
      <c r="CP225" s="1">
        <f t="shared" si="273"/>
        <v>0</v>
      </c>
      <c r="CS225" s="1">
        <f t="shared" si="238"/>
        <v>0</v>
      </c>
      <c r="DO225" s="1">
        <f t="shared" si="274"/>
        <v>0</v>
      </c>
      <c r="DX225" s="1">
        <f t="shared" si="275"/>
        <v>0</v>
      </c>
      <c r="EE225" s="1">
        <f t="shared" si="276"/>
        <v>0</v>
      </c>
      <c r="EH225" s="1">
        <f t="shared" si="277"/>
        <v>0</v>
      </c>
      <c r="FF225" s="116"/>
      <c r="GP225" s="1">
        <f t="shared" si="239"/>
        <v>0</v>
      </c>
      <c r="GY225" s="1">
        <f t="shared" si="278"/>
        <v>0</v>
      </c>
      <c r="HC225" s="1">
        <f t="shared" si="279"/>
        <v>0</v>
      </c>
      <c r="HS225" s="1">
        <f t="shared" si="280"/>
        <v>0</v>
      </c>
      <c r="HX225" s="1">
        <f t="shared" si="240"/>
        <v>0</v>
      </c>
      <c r="ID225" s="1">
        <f t="shared" si="241"/>
        <v>0</v>
      </c>
      <c r="IN225" s="1">
        <f t="shared" si="281"/>
        <v>0</v>
      </c>
      <c r="IW225" s="1">
        <f t="shared" si="282"/>
        <v>0</v>
      </c>
      <c r="IZ225" s="1">
        <f t="shared" si="242"/>
        <v>0</v>
      </c>
      <c r="JJ225" s="1">
        <f t="shared" si="243"/>
        <v>0</v>
      </c>
      <c r="JV225" s="1">
        <f t="shared" si="283"/>
        <v>0</v>
      </c>
      <c r="KB225" s="1">
        <f t="shared" si="284"/>
        <v>0</v>
      </c>
      <c r="LG225" s="1">
        <f t="shared" si="244"/>
        <v>0</v>
      </c>
      <c r="LT225" s="1">
        <f t="shared" si="285"/>
        <v>0</v>
      </c>
      <c r="MA225" s="1">
        <f t="shared" si="286"/>
        <v>0</v>
      </c>
      <c r="MF225" s="1">
        <f t="shared" si="287"/>
        <v>0</v>
      </c>
      <c r="MM225" s="1">
        <f t="shared" si="288"/>
        <v>0</v>
      </c>
      <c r="MS225" s="1">
        <f t="shared" si="289"/>
        <v>0</v>
      </c>
      <c r="MU225" s="115"/>
      <c r="OI225" s="120"/>
      <c r="PD225" s="1">
        <f t="shared" si="245"/>
        <v>0</v>
      </c>
      <c r="QF225" s="1">
        <f t="shared" si="290"/>
        <v>0</v>
      </c>
      <c r="QY225" s="1">
        <f t="shared" si="291"/>
        <v>0</v>
      </c>
      <c r="RK225" s="1">
        <f t="shared" si="292"/>
        <v>0</v>
      </c>
      <c r="SA225" s="1">
        <f t="shared" si="293"/>
        <v>0</v>
      </c>
      <c r="SG225" s="1">
        <f t="shared" si="294"/>
        <v>0</v>
      </c>
      <c r="SO225" s="1">
        <f t="shared" si="295"/>
        <v>0</v>
      </c>
      <c r="TB225" s="1">
        <f t="shared" si="296"/>
        <v>0</v>
      </c>
      <c r="TS225" s="1">
        <f t="shared" si="246"/>
        <v>0</v>
      </c>
      <c r="UD225" s="1">
        <f t="shared" si="247"/>
        <v>0</v>
      </c>
      <c r="UG225" s="1">
        <f t="shared" si="248"/>
        <v>0</v>
      </c>
      <c r="UQ225" s="1">
        <f t="shared" si="297"/>
        <v>0</v>
      </c>
      <c r="VA225" s="1">
        <f t="shared" si="298"/>
        <v>0</v>
      </c>
      <c r="VG225" s="1">
        <f t="shared" si="299"/>
        <v>0</v>
      </c>
      <c r="WY225" s="1">
        <f t="shared" si="249"/>
        <v>0</v>
      </c>
      <c r="XB225" s="1">
        <f t="shared" si="300"/>
        <v>0</v>
      </c>
      <c r="XG225" s="1">
        <f t="shared" si="250"/>
        <v>0</v>
      </c>
      <c r="XK225" s="108"/>
      <c r="XL225" s="1">
        <f t="shared" si="251"/>
        <v>0</v>
      </c>
      <c r="XM225" s="1">
        <f t="shared" si="252"/>
        <v>0</v>
      </c>
      <c r="XN225" s="1">
        <f t="shared" si="301"/>
        <v>0</v>
      </c>
      <c r="XO225" s="1">
        <f t="shared" si="253"/>
        <v>0</v>
      </c>
      <c r="XP225" s="1">
        <f t="shared" si="302"/>
        <v>0</v>
      </c>
      <c r="XQ225" s="1">
        <f t="shared" si="254"/>
        <v>0</v>
      </c>
      <c r="XR225" s="1">
        <f t="shared" si="255"/>
        <v>0</v>
      </c>
      <c r="XS225" s="1">
        <f t="shared" si="310"/>
        <v>0</v>
      </c>
      <c r="XT225" s="1">
        <f t="shared" si="303"/>
        <v>0</v>
      </c>
      <c r="XU225" s="1">
        <f t="shared" si="256"/>
        <v>0</v>
      </c>
      <c r="XV225" s="1">
        <f t="shared" si="257"/>
        <v>0</v>
      </c>
      <c r="XW225" s="1">
        <f t="shared" si="258"/>
        <v>0</v>
      </c>
      <c r="XX225" s="1">
        <f t="shared" si="259"/>
        <v>0</v>
      </c>
      <c r="XY225" s="1">
        <f t="shared" si="260"/>
        <v>0</v>
      </c>
      <c r="XZ225" s="1">
        <f t="shared" si="261"/>
        <v>0</v>
      </c>
      <c r="YA225" s="1">
        <f t="shared" si="262"/>
        <v>0</v>
      </c>
      <c r="YB225" s="1">
        <f t="shared" si="263"/>
        <v>0</v>
      </c>
      <c r="YC225" s="1">
        <f t="shared" si="264"/>
        <v>0</v>
      </c>
      <c r="YD225" s="132"/>
      <c r="YE225" s="133"/>
      <c r="YF225" s="133" t="e">
        <f t="shared" si="265"/>
        <v>#DIV/0!</v>
      </c>
      <c r="YG225" s="130"/>
      <c r="YH225" s="130" t="e">
        <f t="shared" si="266"/>
        <v>#DIV/0!</v>
      </c>
      <c r="YI225" s="129"/>
      <c r="YJ225" s="128" t="e">
        <f t="shared" si="267"/>
        <v>#DIV/0!</v>
      </c>
      <c r="YK225" s="177"/>
      <c r="YL225">
        <v>1</v>
      </c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>
        <f t="shared" si="304"/>
        <v>0</v>
      </c>
      <c r="ACD225" s="25" t="e">
        <f t="shared" si="312"/>
        <v>#DIV/0!</v>
      </c>
      <c r="ACE225" s="11">
        <f t="shared" si="268"/>
        <v>0</v>
      </c>
      <c r="ACF225" s="11" t="e">
        <f t="shared" si="269"/>
        <v>#DIV/0!</v>
      </c>
      <c r="ACG225" s="1">
        <v>5</v>
      </c>
      <c r="ACH225" s="1">
        <v>1</v>
      </c>
      <c r="ACI225" s="11">
        <f t="shared" si="270"/>
        <v>93000</v>
      </c>
      <c r="ACJ225" s="45">
        <v>1</v>
      </c>
      <c r="ACK225" s="13">
        <f t="shared" si="271"/>
        <v>93000</v>
      </c>
      <c r="ACL225">
        <v>1</v>
      </c>
      <c r="ACM225" s="25">
        <f t="shared" si="305"/>
        <v>93000</v>
      </c>
      <c r="ACN225" s="11">
        <f t="shared" si="306"/>
        <v>93000</v>
      </c>
      <c r="ACO225" s="65"/>
      <c r="ACR225" s="39" t="s">
        <v>407</v>
      </c>
      <c r="ACZ225" s="1" t="s">
        <v>259</v>
      </c>
      <c r="ADD225" s="1" t="s">
        <v>185</v>
      </c>
      <c r="ADU225" s="1">
        <v>2</v>
      </c>
      <c r="AFL225" s="1">
        <v>1</v>
      </c>
      <c r="AGJ225" s="1">
        <v>93000</v>
      </c>
      <c r="AGK225" s="11">
        <f t="shared" si="311"/>
        <v>0</v>
      </c>
      <c r="AHH225" s="1">
        <v>93000</v>
      </c>
      <c r="AII225" s="1">
        <v>1</v>
      </c>
      <c r="AIJ225" s="1">
        <v>1</v>
      </c>
      <c r="AIW225" s="11"/>
      <c r="AIX225" s="11"/>
      <c r="AIZ225" s="11"/>
      <c r="AJA225" s="1">
        <v>93000</v>
      </c>
      <c r="AJB225" s="1">
        <v>1</v>
      </c>
      <c r="AJC225" s="1">
        <v>1</v>
      </c>
      <c r="AJD225" s="1">
        <v>100</v>
      </c>
      <c r="AJE225" s="45"/>
      <c r="AJF225" s="381">
        <v>93000</v>
      </c>
      <c r="AJG225" s="11" t="e">
        <f t="shared" si="272"/>
        <v>#DIV/0!</v>
      </c>
      <c r="AJH225" s="60"/>
      <c r="AJI225" s="12"/>
      <c r="AJU225" s="1">
        <f t="shared" si="307"/>
        <v>0</v>
      </c>
      <c r="AJX225" s="1">
        <f t="shared" si="308"/>
        <v>0</v>
      </c>
      <c r="AJY225" s="60"/>
      <c r="AJZ225" s="1" t="s">
        <v>260</v>
      </c>
      <c r="AKA225" s="1" t="s">
        <v>260</v>
      </c>
      <c r="AKB225" s="1" t="s">
        <v>261</v>
      </c>
      <c r="AKC225" s="1" t="s">
        <v>260</v>
      </c>
      <c r="AKD225" s="1" t="s">
        <v>260</v>
      </c>
      <c r="AKE225" s="1" t="s">
        <v>260</v>
      </c>
      <c r="AKF225" s="1" t="s">
        <v>260</v>
      </c>
      <c r="AKG225" s="1" t="s">
        <v>260</v>
      </c>
      <c r="AKH225" s="1" t="s">
        <v>262</v>
      </c>
      <c r="AKI225" s="1" t="s">
        <v>260</v>
      </c>
      <c r="AKJ225" s="1" t="s">
        <v>260</v>
      </c>
      <c r="AKK225" s="1" t="s">
        <v>260</v>
      </c>
      <c r="AKL225" s="1" t="s">
        <v>260</v>
      </c>
      <c r="AKM225" s="1" t="s">
        <v>260</v>
      </c>
      <c r="AKN225" s="1" t="s">
        <v>260</v>
      </c>
      <c r="AKO225" s="1" t="s">
        <v>260</v>
      </c>
      <c r="AKP225" s="1" t="s">
        <v>263</v>
      </c>
      <c r="AKQ225" s="1" t="s">
        <v>260</v>
      </c>
      <c r="AKR225" s="1" t="s">
        <v>260</v>
      </c>
      <c r="AKS225" s="1" t="s">
        <v>260</v>
      </c>
      <c r="AKT225" s="1" t="s">
        <v>260</v>
      </c>
      <c r="AKU225" s="1" t="s">
        <v>260</v>
      </c>
      <c r="AKV225" s="1" t="s">
        <v>260</v>
      </c>
      <c r="AKW225" s="1" t="s">
        <v>260</v>
      </c>
      <c r="AKX225" s="1" t="s">
        <v>260</v>
      </c>
      <c r="AKY225" s="1" t="s">
        <v>260</v>
      </c>
      <c r="AKZ225" s="1" t="s">
        <v>260</v>
      </c>
      <c r="ALA225" s="1" t="s">
        <v>260</v>
      </c>
      <c r="ALB225" s="1" t="s">
        <v>260</v>
      </c>
      <c r="ALC225" s="1" t="s">
        <v>260</v>
      </c>
      <c r="ALD225" s="1" t="s">
        <v>260</v>
      </c>
      <c r="ALE225" s="1" t="s">
        <v>260</v>
      </c>
      <c r="ALF225" s="1" t="s">
        <v>260</v>
      </c>
      <c r="ALG225" s="1" t="s">
        <v>260</v>
      </c>
      <c r="ALH225" s="1" t="s">
        <v>260</v>
      </c>
      <c r="ALI225" s="1" t="s">
        <v>260</v>
      </c>
      <c r="ALJ225" s="1" t="s">
        <v>260</v>
      </c>
      <c r="ALL225" s="11" t="e">
        <f t="shared" si="309"/>
        <v>#DIV/0!</v>
      </c>
      <c r="ALM225" s="28">
        <v>93000</v>
      </c>
      <c r="ALS225" s="60"/>
      <c r="ALT225" s="1">
        <v>1</v>
      </c>
      <c r="AMB225" s="1">
        <v>1</v>
      </c>
      <c r="AMH225" s="403"/>
    </row>
    <row r="226" spans="1:1022" s="1" customFormat="1" ht="15" customHeight="1" x14ac:dyDescent="0.25">
      <c r="A226" s="268"/>
      <c r="B226" s="113">
        <v>224</v>
      </c>
      <c r="C226" s="304" t="s">
        <v>810</v>
      </c>
      <c r="D226" s="304" t="s">
        <v>1000</v>
      </c>
      <c r="E226" s="1">
        <v>2006</v>
      </c>
      <c r="F226" s="1">
        <v>1</v>
      </c>
      <c r="G226" s="1">
        <v>1</v>
      </c>
      <c r="J226" s="1">
        <v>1</v>
      </c>
      <c r="K226" s="1">
        <v>2001</v>
      </c>
      <c r="L226" s="1">
        <v>2001</v>
      </c>
      <c r="M226" s="1">
        <v>1</v>
      </c>
      <c r="AE226" s="1">
        <v>1</v>
      </c>
      <c r="AW226" s="1">
        <v>1</v>
      </c>
      <c r="AY226" s="1">
        <v>1</v>
      </c>
      <c r="BA226" s="1">
        <v>1</v>
      </c>
      <c r="BB226" s="1">
        <v>13</v>
      </c>
      <c r="BE226" s="1">
        <v>1</v>
      </c>
      <c r="CF226" s="1">
        <v>1</v>
      </c>
      <c r="CG226" s="1">
        <v>1</v>
      </c>
      <c r="CH226" s="246"/>
      <c r="CP226" s="1">
        <f t="shared" si="273"/>
        <v>0</v>
      </c>
      <c r="CS226" s="1">
        <f t="shared" si="238"/>
        <v>0</v>
      </c>
      <c r="DO226" s="1">
        <f t="shared" si="274"/>
        <v>0</v>
      </c>
      <c r="DX226" s="1">
        <f t="shared" si="275"/>
        <v>0</v>
      </c>
      <c r="EE226" s="1">
        <f t="shared" si="276"/>
        <v>0</v>
      </c>
      <c r="EH226" s="1">
        <f t="shared" si="277"/>
        <v>0</v>
      </c>
      <c r="FF226" s="116"/>
      <c r="GP226" s="1">
        <f t="shared" si="239"/>
        <v>0</v>
      </c>
      <c r="GY226" s="1">
        <f t="shared" si="278"/>
        <v>0</v>
      </c>
      <c r="HC226" s="1">
        <f t="shared" si="279"/>
        <v>0</v>
      </c>
      <c r="HS226" s="1">
        <f t="shared" si="280"/>
        <v>0</v>
      </c>
      <c r="HX226" s="1">
        <f t="shared" si="240"/>
        <v>0</v>
      </c>
      <c r="ID226" s="1">
        <f t="shared" si="241"/>
        <v>0</v>
      </c>
      <c r="IN226" s="1">
        <f t="shared" si="281"/>
        <v>0</v>
      </c>
      <c r="IW226" s="1">
        <f t="shared" si="282"/>
        <v>0</v>
      </c>
      <c r="IZ226" s="1">
        <f t="shared" si="242"/>
        <v>0</v>
      </c>
      <c r="JJ226" s="1">
        <f t="shared" si="243"/>
        <v>0</v>
      </c>
      <c r="JV226" s="1">
        <f t="shared" si="283"/>
        <v>0</v>
      </c>
      <c r="KB226" s="1">
        <f t="shared" si="284"/>
        <v>0</v>
      </c>
      <c r="LG226" s="1">
        <f t="shared" si="244"/>
        <v>0</v>
      </c>
      <c r="LT226" s="1">
        <f t="shared" si="285"/>
        <v>0</v>
      </c>
      <c r="MA226" s="1">
        <f t="shared" si="286"/>
        <v>0</v>
      </c>
      <c r="MF226" s="1">
        <f t="shared" si="287"/>
        <v>0</v>
      </c>
      <c r="MM226" s="1">
        <f t="shared" si="288"/>
        <v>0</v>
      </c>
      <c r="MS226" s="1">
        <f t="shared" si="289"/>
        <v>0</v>
      </c>
      <c r="MU226" s="115"/>
      <c r="OI226" s="120"/>
      <c r="PD226" s="1">
        <f t="shared" si="245"/>
        <v>0</v>
      </c>
      <c r="QF226" s="1">
        <f t="shared" si="290"/>
        <v>0</v>
      </c>
      <c r="QY226" s="1">
        <f t="shared" si="291"/>
        <v>0</v>
      </c>
      <c r="RK226" s="1">
        <f t="shared" si="292"/>
        <v>0</v>
      </c>
      <c r="SA226" s="1">
        <f t="shared" si="293"/>
        <v>0</v>
      </c>
      <c r="SG226" s="1">
        <f t="shared" si="294"/>
        <v>0</v>
      </c>
      <c r="SO226" s="1">
        <f t="shared" si="295"/>
        <v>0</v>
      </c>
      <c r="TB226" s="1">
        <f t="shared" si="296"/>
        <v>0</v>
      </c>
      <c r="TS226" s="1">
        <f t="shared" si="246"/>
        <v>0</v>
      </c>
      <c r="UD226" s="1">
        <f t="shared" si="247"/>
        <v>0</v>
      </c>
      <c r="UG226" s="1">
        <f t="shared" si="248"/>
        <v>0</v>
      </c>
      <c r="UQ226" s="1">
        <f t="shared" si="297"/>
        <v>0</v>
      </c>
      <c r="VA226" s="1">
        <f t="shared" si="298"/>
        <v>0</v>
      </c>
      <c r="VG226" s="1">
        <f t="shared" si="299"/>
        <v>0</v>
      </c>
      <c r="WY226" s="1">
        <f t="shared" si="249"/>
        <v>0</v>
      </c>
      <c r="XB226" s="1">
        <f t="shared" si="300"/>
        <v>0</v>
      </c>
      <c r="XG226" s="1">
        <f t="shared" si="250"/>
        <v>0</v>
      </c>
      <c r="XI226" s="1">
        <v>1</v>
      </c>
      <c r="XK226" s="108"/>
      <c r="XL226" s="1">
        <f t="shared" si="251"/>
        <v>0</v>
      </c>
      <c r="XM226" s="1">
        <f t="shared" si="252"/>
        <v>0</v>
      </c>
      <c r="XN226" s="1">
        <f t="shared" si="301"/>
        <v>0</v>
      </c>
      <c r="XO226" s="1">
        <f t="shared" si="253"/>
        <v>0</v>
      </c>
      <c r="XP226" s="1">
        <f t="shared" si="302"/>
        <v>0</v>
      </c>
      <c r="XQ226" s="1">
        <f t="shared" si="254"/>
        <v>0</v>
      </c>
      <c r="XR226" s="1">
        <f t="shared" si="255"/>
        <v>0</v>
      </c>
      <c r="XS226" s="1">
        <f t="shared" si="310"/>
        <v>0</v>
      </c>
      <c r="XT226" s="1">
        <f t="shared" si="303"/>
        <v>0</v>
      </c>
      <c r="XU226" s="1">
        <f t="shared" si="256"/>
        <v>0</v>
      </c>
      <c r="XV226" s="1">
        <f t="shared" si="257"/>
        <v>0</v>
      </c>
      <c r="XW226" s="1">
        <f t="shared" si="258"/>
        <v>0</v>
      </c>
      <c r="XX226" s="1">
        <f t="shared" si="259"/>
        <v>0</v>
      </c>
      <c r="XY226" s="1">
        <f t="shared" si="260"/>
        <v>0</v>
      </c>
      <c r="XZ226" s="1">
        <f t="shared" si="261"/>
        <v>0</v>
      </c>
      <c r="YA226" s="1">
        <f t="shared" si="262"/>
        <v>0</v>
      </c>
      <c r="YB226" s="1">
        <f t="shared" si="263"/>
        <v>0</v>
      </c>
      <c r="YC226" s="1">
        <f t="shared" si="264"/>
        <v>1</v>
      </c>
      <c r="YD226" s="132"/>
      <c r="YE226" s="133">
        <f>SUM(XL226:YC226)</f>
        <v>1</v>
      </c>
      <c r="YF226" s="133">
        <f t="shared" si="265"/>
        <v>156000</v>
      </c>
      <c r="YG226" s="130">
        <v>1</v>
      </c>
      <c r="YH226" s="130">
        <f t="shared" si="266"/>
        <v>156000</v>
      </c>
      <c r="YI226" s="129">
        <v>1</v>
      </c>
      <c r="YJ226" s="128">
        <f t="shared" si="267"/>
        <v>156000</v>
      </c>
      <c r="YK226" s="177"/>
      <c r="YL226">
        <v>1</v>
      </c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>
        <f t="shared" si="304"/>
        <v>0</v>
      </c>
      <c r="ACD226" s="25" t="e">
        <f t="shared" si="312"/>
        <v>#DIV/0!</v>
      </c>
      <c r="ACE226" s="11">
        <f t="shared" si="268"/>
        <v>1</v>
      </c>
      <c r="ACF226" s="11">
        <f t="shared" si="269"/>
        <v>156000</v>
      </c>
      <c r="ACG226" s="1">
        <v>5</v>
      </c>
      <c r="ACH226" s="1">
        <v>1</v>
      </c>
      <c r="ACI226" s="11">
        <f t="shared" si="270"/>
        <v>156000</v>
      </c>
      <c r="ACJ226" s="45">
        <v>1</v>
      </c>
      <c r="ACK226" s="13">
        <f t="shared" si="271"/>
        <v>156000</v>
      </c>
      <c r="ACL226">
        <v>1</v>
      </c>
      <c r="ACM226" s="25">
        <f t="shared" si="305"/>
        <v>156000</v>
      </c>
      <c r="ACN226" s="11">
        <f t="shared" si="306"/>
        <v>156000</v>
      </c>
      <c r="ACO226" s="65"/>
      <c r="ACR226" s="39" t="s">
        <v>407</v>
      </c>
      <c r="ACZ226" s="1" t="s">
        <v>259</v>
      </c>
      <c r="ADD226" s="1" t="s">
        <v>189</v>
      </c>
      <c r="ADU226" s="1">
        <v>2</v>
      </c>
      <c r="AFL226" s="1">
        <v>1</v>
      </c>
      <c r="AGJ226" s="1">
        <v>156000</v>
      </c>
      <c r="AGK226" s="11">
        <f t="shared" si="311"/>
        <v>0</v>
      </c>
      <c r="AHH226" s="1">
        <v>156000</v>
      </c>
      <c r="AII226" s="1">
        <v>2</v>
      </c>
      <c r="AIJ226" s="1">
        <v>1</v>
      </c>
      <c r="AIW226" s="11"/>
      <c r="AIX226" s="11"/>
      <c r="AIZ226" s="11"/>
      <c r="AJA226" s="1">
        <v>156000</v>
      </c>
      <c r="AJB226" s="1">
        <v>1</v>
      </c>
      <c r="AJC226" s="1">
        <v>1</v>
      </c>
      <c r="AJD226" s="1">
        <v>100</v>
      </c>
      <c r="AJE226" s="45"/>
      <c r="AJF226" s="381">
        <v>156000</v>
      </c>
      <c r="AJG226" s="11">
        <f t="shared" si="272"/>
        <v>156000</v>
      </c>
      <c r="AJH226" s="60"/>
      <c r="AJI226" s="12"/>
      <c r="AJU226" s="1">
        <f t="shared" si="307"/>
        <v>0</v>
      </c>
      <c r="AJX226" s="1">
        <f t="shared" si="308"/>
        <v>0</v>
      </c>
      <c r="AJY226" s="60"/>
      <c r="AJZ226" s="1" t="s">
        <v>260</v>
      </c>
      <c r="AKA226" s="1" t="s">
        <v>260</v>
      </c>
      <c r="AKB226" s="1" t="s">
        <v>261</v>
      </c>
      <c r="AKC226" s="1" t="s">
        <v>260</v>
      </c>
      <c r="AKD226" s="1" t="s">
        <v>260</v>
      </c>
      <c r="AKE226" s="1" t="s">
        <v>260</v>
      </c>
      <c r="AKF226" s="1" t="s">
        <v>260</v>
      </c>
      <c r="AKG226" s="1" t="s">
        <v>260</v>
      </c>
      <c r="AKH226" s="1" t="s">
        <v>262</v>
      </c>
      <c r="AKI226" s="1" t="s">
        <v>260</v>
      </c>
      <c r="AKJ226" s="1" t="s">
        <v>260</v>
      </c>
      <c r="AKK226" s="1" t="s">
        <v>260</v>
      </c>
      <c r="AKL226" s="1" t="s">
        <v>260</v>
      </c>
      <c r="AKM226" s="1" t="s">
        <v>260</v>
      </c>
      <c r="AKN226" s="1" t="s">
        <v>260</v>
      </c>
      <c r="AKO226" s="1" t="s">
        <v>260</v>
      </c>
      <c r="AKP226" s="1" t="s">
        <v>263</v>
      </c>
      <c r="AKQ226" s="1" t="s">
        <v>260</v>
      </c>
      <c r="AKR226" s="1" t="s">
        <v>260</v>
      </c>
      <c r="AKS226" s="1" t="s">
        <v>260</v>
      </c>
      <c r="AKT226" s="1" t="s">
        <v>260</v>
      </c>
      <c r="AKU226" s="1" t="s">
        <v>260</v>
      </c>
      <c r="AKV226" s="1" t="s">
        <v>260</v>
      </c>
      <c r="AKW226" s="1" t="s">
        <v>260</v>
      </c>
      <c r="AKX226" s="1" t="s">
        <v>260</v>
      </c>
      <c r="AKY226" s="1" t="s">
        <v>260</v>
      </c>
      <c r="AKZ226" s="1" t="s">
        <v>260</v>
      </c>
      <c r="ALA226" s="1" t="s">
        <v>260</v>
      </c>
      <c r="ALB226" s="1" t="s">
        <v>260</v>
      </c>
      <c r="ALC226" s="1" t="s">
        <v>260</v>
      </c>
      <c r="ALD226" s="1" t="s">
        <v>260</v>
      </c>
      <c r="ALE226" s="1" t="s">
        <v>260</v>
      </c>
      <c r="ALF226" s="1" t="s">
        <v>260</v>
      </c>
      <c r="ALG226" s="1" t="s">
        <v>260</v>
      </c>
      <c r="ALH226" s="1" t="s">
        <v>260</v>
      </c>
      <c r="ALI226" s="1" t="s">
        <v>260</v>
      </c>
      <c r="ALJ226" s="1" t="s">
        <v>260</v>
      </c>
      <c r="ALL226" s="11" t="e">
        <f t="shared" si="309"/>
        <v>#DIV/0!</v>
      </c>
      <c r="ALM226" s="28">
        <v>156000</v>
      </c>
      <c r="ALS226" s="60"/>
      <c r="ALT226" s="1">
        <v>1</v>
      </c>
      <c r="AMB226" s="1">
        <v>1</v>
      </c>
      <c r="AMH226" s="403"/>
    </row>
    <row r="227" spans="1:1022" s="1" customFormat="1" ht="15" customHeight="1" x14ac:dyDescent="0.25">
      <c r="A227" s="268"/>
      <c r="B227" s="113">
        <v>225</v>
      </c>
      <c r="C227" s="304" t="s">
        <v>810</v>
      </c>
      <c r="D227" s="304" t="s">
        <v>999</v>
      </c>
      <c r="E227" s="1">
        <v>2006</v>
      </c>
      <c r="F227" s="1">
        <v>1</v>
      </c>
      <c r="G227" s="1">
        <v>1</v>
      </c>
      <c r="J227" s="1">
        <v>1</v>
      </c>
      <c r="K227" s="1">
        <v>1998</v>
      </c>
      <c r="L227" s="1">
        <v>2001</v>
      </c>
      <c r="AB227" s="1">
        <v>1</v>
      </c>
      <c r="AC227" s="1">
        <v>1</v>
      </c>
      <c r="AD227" s="1">
        <v>1</v>
      </c>
      <c r="AE227" s="1">
        <v>1</v>
      </c>
      <c r="AW227" s="1">
        <v>1</v>
      </c>
      <c r="AY227" s="1">
        <v>1</v>
      </c>
      <c r="BA227" s="1">
        <v>1</v>
      </c>
      <c r="BB227" s="1">
        <v>13</v>
      </c>
      <c r="BE227" s="1">
        <v>1</v>
      </c>
      <c r="CF227" s="1">
        <v>1</v>
      </c>
      <c r="CG227" s="1">
        <v>1</v>
      </c>
      <c r="CH227" s="246"/>
      <c r="CP227" s="1">
        <f t="shared" si="273"/>
        <v>0</v>
      </c>
      <c r="CS227" s="1">
        <f t="shared" si="238"/>
        <v>0</v>
      </c>
      <c r="DO227" s="1">
        <f t="shared" si="274"/>
        <v>0</v>
      </c>
      <c r="DX227" s="1">
        <f t="shared" si="275"/>
        <v>0</v>
      </c>
      <c r="EE227" s="1">
        <f t="shared" si="276"/>
        <v>0</v>
      </c>
      <c r="EH227" s="1">
        <f t="shared" si="277"/>
        <v>0</v>
      </c>
      <c r="FF227" s="116"/>
      <c r="GP227" s="1">
        <f t="shared" si="239"/>
        <v>0</v>
      </c>
      <c r="GY227" s="1">
        <f t="shared" si="278"/>
        <v>0</v>
      </c>
      <c r="HC227" s="1">
        <f t="shared" si="279"/>
        <v>0</v>
      </c>
      <c r="HS227" s="1">
        <f t="shared" si="280"/>
        <v>0</v>
      </c>
      <c r="HX227" s="1">
        <f t="shared" si="240"/>
        <v>0</v>
      </c>
      <c r="ID227" s="1">
        <f t="shared" si="241"/>
        <v>0</v>
      </c>
      <c r="IN227" s="1">
        <f t="shared" si="281"/>
        <v>0</v>
      </c>
      <c r="IW227" s="1">
        <f t="shared" si="282"/>
        <v>0</v>
      </c>
      <c r="IZ227" s="1">
        <f t="shared" si="242"/>
        <v>0</v>
      </c>
      <c r="JJ227" s="1">
        <f t="shared" si="243"/>
        <v>0</v>
      </c>
      <c r="JV227" s="1">
        <f t="shared" si="283"/>
        <v>0</v>
      </c>
      <c r="KB227" s="1">
        <f t="shared" si="284"/>
        <v>0</v>
      </c>
      <c r="LG227" s="1">
        <f t="shared" si="244"/>
        <v>0</v>
      </c>
      <c r="LT227" s="1">
        <f t="shared" si="285"/>
        <v>0</v>
      </c>
      <c r="MA227" s="1">
        <f t="shared" si="286"/>
        <v>0</v>
      </c>
      <c r="MF227" s="1">
        <f t="shared" si="287"/>
        <v>0</v>
      </c>
      <c r="MM227" s="1">
        <f t="shared" si="288"/>
        <v>0</v>
      </c>
      <c r="MS227" s="1">
        <f t="shared" si="289"/>
        <v>0</v>
      </c>
      <c r="MU227" s="115"/>
      <c r="OI227" s="120"/>
      <c r="PD227" s="1">
        <f t="shared" si="245"/>
        <v>0</v>
      </c>
      <c r="QF227" s="1">
        <f t="shared" si="290"/>
        <v>0</v>
      </c>
      <c r="QY227" s="1">
        <f t="shared" si="291"/>
        <v>0</v>
      </c>
      <c r="RK227" s="1">
        <f t="shared" si="292"/>
        <v>0</v>
      </c>
      <c r="SA227" s="1">
        <f t="shared" si="293"/>
        <v>0</v>
      </c>
      <c r="SG227" s="1">
        <f t="shared" si="294"/>
        <v>0</v>
      </c>
      <c r="SO227" s="1">
        <f t="shared" si="295"/>
        <v>0</v>
      </c>
      <c r="TB227" s="1">
        <f t="shared" si="296"/>
        <v>0</v>
      </c>
      <c r="TS227" s="1">
        <f t="shared" si="246"/>
        <v>0</v>
      </c>
      <c r="UD227" s="1">
        <f t="shared" si="247"/>
        <v>0</v>
      </c>
      <c r="UG227" s="1">
        <f t="shared" si="248"/>
        <v>0</v>
      </c>
      <c r="UQ227" s="1">
        <f t="shared" si="297"/>
        <v>0</v>
      </c>
      <c r="VA227" s="1">
        <f t="shared" si="298"/>
        <v>0</v>
      </c>
      <c r="VG227" s="1">
        <f t="shared" si="299"/>
        <v>0</v>
      </c>
      <c r="WY227" s="1">
        <f t="shared" si="249"/>
        <v>0</v>
      </c>
      <c r="XB227" s="1">
        <f t="shared" si="300"/>
        <v>0</v>
      </c>
      <c r="XG227" s="1">
        <f t="shared" si="250"/>
        <v>0</v>
      </c>
      <c r="XK227" s="108"/>
      <c r="XL227" s="1">
        <f t="shared" si="251"/>
        <v>0</v>
      </c>
      <c r="XM227" s="1">
        <f t="shared" si="252"/>
        <v>0</v>
      </c>
      <c r="XN227" s="1">
        <f t="shared" si="301"/>
        <v>0</v>
      </c>
      <c r="XO227" s="1">
        <f t="shared" si="253"/>
        <v>0</v>
      </c>
      <c r="XP227" s="1">
        <f t="shared" si="302"/>
        <v>0</v>
      </c>
      <c r="XQ227" s="1">
        <f t="shared" si="254"/>
        <v>0</v>
      </c>
      <c r="XR227" s="1">
        <f t="shared" si="255"/>
        <v>0</v>
      </c>
      <c r="XS227" s="1">
        <f t="shared" si="310"/>
        <v>0</v>
      </c>
      <c r="XT227" s="1">
        <f t="shared" si="303"/>
        <v>0</v>
      </c>
      <c r="XU227" s="1">
        <f t="shared" si="256"/>
        <v>0</v>
      </c>
      <c r="XV227" s="1">
        <f t="shared" si="257"/>
        <v>0</v>
      </c>
      <c r="XW227" s="1">
        <f t="shared" si="258"/>
        <v>0</v>
      </c>
      <c r="XX227" s="1">
        <f t="shared" si="259"/>
        <v>0</v>
      </c>
      <c r="XY227" s="1">
        <f t="shared" si="260"/>
        <v>0</v>
      </c>
      <c r="XZ227" s="1">
        <f t="shared" si="261"/>
        <v>0</v>
      </c>
      <c r="YA227" s="1">
        <f t="shared" si="262"/>
        <v>0</v>
      </c>
      <c r="YB227" s="1">
        <f t="shared" si="263"/>
        <v>0</v>
      </c>
      <c r="YC227" s="1">
        <f t="shared" si="264"/>
        <v>0</v>
      </c>
      <c r="YD227" s="132"/>
      <c r="YE227" s="133"/>
      <c r="YF227" s="133" t="e">
        <f t="shared" si="265"/>
        <v>#DIV/0!</v>
      </c>
      <c r="YG227" s="130"/>
      <c r="YH227" s="130" t="e">
        <f t="shared" si="266"/>
        <v>#DIV/0!</v>
      </c>
      <c r="YI227" s="129"/>
      <c r="YJ227" s="128" t="e">
        <f t="shared" si="267"/>
        <v>#DIV/0!</v>
      </c>
      <c r="YK227" s="177"/>
      <c r="YL227">
        <v>1</v>
      </c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>
        <f t="shared" si="304"/>
        <v>0</v>
      </c>
      <c r="ACD227" s="25" t="e">
        <f t="shared" si="312"/>
        <v>#DIV/0!</v>
      </c>
      <c r="ACE227" s="11">
        <f t="shared" si="268"/>
        <v>0</v>
      </c>
      <c r="ACF227" s="11" t="e">
        <f t="shared" si="269"/>
        <v>#DIV/0!</v>
      </c>
      <c r="ACG227" s="1">
        <v>5</v>
      </c>
      <c r="ACH227" s="1">
        <v>1</v>
      </c>
      <c r="ACI227" s="11">
        <f t="shared" si="270"/>
        <v>58000</v>
      </c>
      <c r="ACJ227" s="45">
        <v>1</v>
      </c>
      <c r="ACK227" s="13">
        <f t="shared" si="271"/>
        <v>58000</v>
      </c>
      <c r="ACL227">
        <v>1</v>
      </c>
      <c r="ACM227" s="25">
        <f t="shared" si="305"/>
        <v>58000</v>
      </c>
      <c r="ACN227" s="11">
        <f t="shared" si="306"/>
        <v>58000</v>
      </c>
      <c r="ACO227" s="65"/>
      <c r="ACR227" s="39" t="s">
        <v>407</v>
      </c>
      <c r="ACZ227" s="1" t="s">
        <v>259</v>
      </c>
      <c r="ADD227" s="1" t="s">
        <v>189</v>
      </c>
      <c r="ADU227" s="1">
        <v>2</v>
      </c>
      <c r="AFL227" s="1">
        <v>1</v>
      </c>
      <c r="AGJ227" s="1">
        <v>58000</v>
      </c>
      <c r="AGK227" s="11">
        <f t="shared" si="311"/>
        <v>0</v>
      </c>
      <c r="AHH227" s="1">
        <v>58000</v>
      </c>
      <c r="AII227" s="1">
        <v>2</v>
      </c>
      <c r="AIJ227" s="1">
        <v>1</v>
      </c>
      <c r="AIW227" s="11"/>
      <c r="AIX227" s="11"/>
      <c r="AIZ227" s="11"/>
      <c r="AJA227" s="1">
        <v>58000</v>
      </c>
      <c r="AJB227" s="1">
        <v>1</v>
      </c>
      <c r="AJC227" s="1">
        <v>1</v>
      </c>
      <c r="AJD227" s="1">
        <v>100</v>
      </c>
      <c r="AJE227" s="45"/>
      <c r="AJF227" s="381">
        <v>58000</v>
      </c>
      <c r="AJG227" s="11" t="e">
        <f t="shared" si="272"/>
        <v>#DIV/0!</v>
      </c>
      <c r="AJH227" s="60"/>
      <c r="AJI227" s="12"/>
      <c r="AJU227" s="1">
        <f t="shared" si="307"/>
        <v>0</v>
      </c>
      <c r="AJX227" s="1">
        <f t="shared" si="308"/>
        <v>0</v>
      </c>
      <c r="AJY227" s="60"/>
      <c r="AJZ227" s="1" t="s">
        <v>260</v>
      </c>
      <c r="AKA227" s="1" t="s">
        <v>260</v>
      </c>
      <c r="AKB227" s="1" t="s">
        <v>261</v>
      </c>
      <c r="AKC227" s="1" t="s">
        <v>260</v>
      </c>
      <c r="AKD227" s="1" t="s">
        <v>260</v>
      </c>
      <c r="AKE227" s="1" t="s">
        <v>260</v>
      </c>
      <c r="AKF227" s="1" t="s">
        <v>260</v>
      </c>
      <c r="AKG227" s="1" t="s">
        <v>260</v>
      </c>
      <c r="AKH227" s="1" t="s">
        <v>262</v>
      </c>
      <c r="AKI227" s="1" t="s">
        <v>260</v>
      </c>
      <c r="AKJ227" s="1" t="s">
        <v>260</v>
      </c>
      <c r="AKK227" s="1" t="s">
        <v>260</v>
      </c>
      <c r="AKL227" s="1" t="s">
        <v>260</v>
      </c>
      <c r="AKM227" s="1" t="s">
        <v>260</v>
      </c>
      <c r="AKN227" s="1" t="s">
        <v>260</v>
      </c>
      <c r="AKO227" s="1" t="s">
        <v>260</v>
      </c>
      <c r="AKP227" s="1" t="s">
        <v>263</v>
      </c>
      <c r="AKQ227" s="1" t="s">
        <v>260</v>
      </c>
      <c r="AKR227" s="1" t="s">
        <v>260</v>
      </c>
      <c r="AKS227" s="1" t="s">
        <v>260</v>
      </c>
      <c r="AKT227" s="1" t="s">
        <v>260</v>
      </c>
      <c r="AKU227" s="1" t="s">
        <v>260</v>
      </c>
      <c r="AKV227" s="1" t="s">
        <v>260</v>
      </c>
      <c r="AKW227" s="1" t="s">
        <v>260</v>
      </c>
      <c r="AKX227" s="1" t="s">
        <v>260</v>
      </c>
      <c r="AKY227" s="1" t="s">
        <v>260</v>
      </c>
      <c r="AKZ227" s="1" t="s">
        <v>260</v>
      </c>
      <c r="ALA227" s="1" t="s">
        <v>260</v>
      </c>
      <c r="ALB227" s="1" t="s">
        <v>260</v>
      </c>
      <c r="ALC227" s="1" t="s">
        <v>260</v>
      </c>
      <c r="ALD227" s="1" t="s">
        <v>260</v>
      </c>
      <c r="ALE227" s="1" t="s">
        <v>260</v>
      </c>
      <c r="ALF227" s="1" t="s">
        <v>260</v>
      </c>
      <c r="ALG227" s="1" t="s">
        <v>260</v>
      </c>
      <c r="ALH227" s="1" t="s">
        <v>260</v>
      </c>
      <c r="ALI227" s="1" t="s">
        <v>260</v>
      </c>
      <c r="ALJ227" s="1" t="s">
        <v>260</v>
      </c>
      <c r="ALL227" s="11" t="e">
        <f t="shared" si="309"/>
        <v>#DIV/0!</v>
      </c>
      <c r="ALM227" s="28">
        <v>58000</v>
      </c>
      <c r="ALS227" s="60"/>
      <c r="ALT227" s="1">
        <v>1</v>
      </c>
      <c r="AMB227" s="1">
        <v>1</v>
      </c>
      <c r="AMH227" s="403"/>
    </row>
    <row r="228" spans="1:1022" s="1" customFormat="1" ht="15" customHeight="1" x14ac:dyDescent="0.25">
      <c r="A228" s="268"/>
      <c r="B228" s="113">
        <v>226</v>
      </c>
      <c r="C228" s="304" t="s">
        <v>810</v>
      </c>
      <c r="D228" s="304" t="s">
        <v>906</v>
      </c>
      <c r="E228" s="1">
        <v>2006</v>
      </c>
      <c r="F228" s="1">
        <v>1</v>
      </c>
      <c r="G228" s="1">
        <v>1</v>
      </c>
      <c r="J228" s="1">
        <v>1</v>
      </c>
      <c r="K228" s="1">
        <v>2000</v>
      </c>
      <c r="L228" s="1">
        <v>2000</v>
      </c>
      <c r="M228" s="1">
        <v>1</v>
      </c>
      <c r="AD228" s="1">
        <v>1</v>
      </c>
      <c r="AW228" s="1">
        <v>1</v>
      </c>
      <c r="AY228" s="1">
        <v>1</v>
      </c>
      <c r="BA228" s="1">
        <v>1</v>
      </c>
      <c r="BB228" s="1">
        <v>13</v>
      </c>
      <c r="BE228" s="1">
        <v>1</v>
      </c>
      <c r="CG228" s="1">
        <v>1</v>
      </c>
      <c r="CH228" s="246"/>
      <c r="CP228" s="1">
        <f t="shared" si="273"/>
        <v>0</v>
      </c>
      <c r="CS228" s="1">
        <f t="shared" si="238"/>
        <v>0</v>
      </c>
      <c r="DO228" s="1">
        <f t="shared" si="274"/>
        <v>0</v>
      </c>
      <c r="DX228" s="1">
        <f t="shared" si="275"/>
        <v>0</v>
      </c>
      <c r="EE228" s="1">
        <f t="shared" si="276"/>
        <v>0</v>
      </c>
      <c r="EH228" s="1">
        <f t="shared" si="277"/>
        <v>0</v>
      </c>
      <c r="FF228" s="116"/>
      <c r="GP228" s="1">
        <f t="shared" si="239"/>
        <v>0</v>
      </c>
      <c r="GY228" s="1">
        <f t="shared" si="278"/>
        <v>0</v>
      </c>
      <c r="HC228" s="1">
        <f t="shared" si="279"/>
        <v>0</v>
      </c>
      <c r="HS228" s="1">
        <f t="shared" si="280"/>
        <v>0</v>
      </c>
      <c r="HX228" s="1">
        <f t="shared" si="240"/>
        <v>0</v>
      </c>
      <c r="ID228" s="1">
        <f t="shared" si="241"/>
        <v>0</v>
      </c>
      <c r="IN228" s="1">
        <f t="shared" si="281"/>
        <v>0</v>
      </c>
      <c r="IW228" s="1">
        <f t="shared" si="282"/>
        <v>0</v>
      </c>
      <c r="IZ228" s="1">
        <f t="shared" si="242"/>
        <v>0</v>
      </c>
      <c r="JJ228" s="1">
        <f t="shared" si="243"/>
        <v>0</v>
      </c>
      <c r="JV228" s="1">
        <f t="shared" si="283"/>
        <v>0</v>
      </c>
      <c r="KB228" s="1">
        <f t="shared" si="284"/>
        <v>0</v>
      </c>
      <c r="LG228" s="1">
        <f t="shared" si="244"/>
        <v>0</v>
      </c>
      <c r="LT228" s="1">
        <f t="shared" si="285"/>
        <v>0</v>
      </c>
      <c r="MA228" s="1">
        <f t="shared" si="286"/>
        <v>0</v>
      </c>
      <c r="MF228" s="1">
        <f t="shared" si="287"/>
        <v>0</v>
      </c>
      <c r="MM228" s="1">
        <f t="shared" si="288"/>
        <v>0</v>
      </c>
      <c r="MS228" s="1">
        <f t="shared" si="289"/>
        <v>0</v>
      </c>
      <c r="MU228" s="115"/>
      <c r="OI228" s="120"/>
      <c r="PD228" s="1">
        <f t="shared" si="245"/>
        <v>0</v>
      </c>
      <c r="QF228" s="1">
        <f t="shared" si="290"/>
        <v>0</v>
      </c>
      <c r="QY228" s="1">
        <f t="shared" si="291"/>
        <v>0</v>
      </c>
      <c r="RK228" s="1">
        <f t="shared" si="292"/>
        <v>0</v>
      </c>
      <c r="SA228" s="1">
        <f t="shared" si="293"/>
        <v>0</v>
      </c>
      <c r="SG228" s="1">
        <f t="shared" si="294"/>
        <v>0</v>
      </c>
      <c r="SO228" s="1">
        <f t="shared" si="295"/>
        <v>0</v>
      </c>
      <c r="TB228" s="1">
        <f t="shared" si="296"/>
        <v>0</v>
      </c>
      <c r="TS228" s="1">
        <f t="shared" si="246"/>
        <v>0</v>
      </c>
      <c r="UD228" s="1">
        <f t="shared" si="247"/>
        <v>0</v>
      </c>
      <c r="UG228" s="1">
        <f t="shared" si="248"/>
        <v>0</v>
      </c>
      <c r="UQ228" s="1">
        <f t="shared" si="297"/>
        <v>0</v>
      </c>
      <c r="VA228" s="1">
        <f t="shared" si="298"/>
        <v>0</v>
      </c>
      <c r="VG228" s="1">
        <f t="shared" si="299"/>
        <v>0</v>
      </c>
      <c r="WY228" s="1">
        <f t="shared" si="249"/>
        <v>0</v>
      </c>
      <c r="XB228" s="1">
        <f t="shared" si="300"/>
        <v>0</v>
      </c>
      <c r="XG228" s="1">
        <f t="shared" si="250"/>
        <v>0</v>
      </c>
      <c r="XI228" s="1">
        <v>1</v>
      </c>
      <c r="XK228" s="108"/>
      <c r="XL228" s="1">
        <f t="shared" si="251"/>
        <v>0</v>
      </c>
      <c r="XM228" s="1">
        <f t="shared" si="252"/>
        <v>0</v>
      </c>
      <c r="XN228" s="1">
        <f t="shared" si="301"/>
        <v>0</v>
      </c>
      <c r="XO228" s="1">
        <f t="shared" si="253"/>
        <v>0</v>
      </c>
      <c r="XP228" s="1">
        <f t="shared" si="302"/>
        <v>0</v>
      </c>
      <c r="XQ228" s="1">
        <f t="shared" si="254"/>
        <v>0</v>
      </c>
      <c r="XR228" s="1">
        <f t="shared" si="255"/>
        <v>0</v>
      </c>
      <c r="XS228" s="1">
        <f t="shared" si="310"/>
        <v>0</v>
      </c>
      <c r="XT228" s="1">
        <f t="shared" si="303"/>
        <v>0</v>
      </c>
      <c r="XU228" s="1">
        <f t="shared" si="256"/>
        <v>0</v>
      </c>
      <c r="XV228" s="1">
        <f t="shared" si="257"/>
        <v>0</v>
      </c>
      <c r="XW228" s="1">
        <f t="shared" si="258"/>
        <v>0</v>
      </c>
      <c r="XX228" s="1">
        <f t="shared" si="259"/>
        <v>0</v>
      </c>
      <c r="XY228" s="1">
        <f t="shared" si="260"/>
        <v>0</v>
      </c>
      <c r="XZ228" s="1">
        <f t="shared" si="261"/>
        <v>0</v>
      </c>
      <c r="YA228" s="1">
        <f t="shared" si="262"/>
        <v>0</v>
      </c>
      <c r="YB228" s="1">
        <f t="shared" si="263"/>
        <v>0</v>
      </c>
      <c r="YC228" s="1">
        <f t="shared" si="264"/>
        <v>1</v>
      </c>
      <c r="YD228" s="132"/>
      <c r="YE228" s="133">
        <f>SUM(XL228:YC228)</f>
        <v>1</v>
      </c>
      <c r="YF228" s="133">
        <f t="shared" si="265"/>
        <v>70000</v>
      </c>
      <c r="YG228" s="130">
        <v>1</v>
      </c>
      <c r="YH228" s="130">
        <f t="shared" si="266"/>
        <v>70000</v>
      </c>
      <c r="YI228" s="129">
        <v>1</v>
      </c>
      <c r="YJ228" s="128">
        <f t="shared" si="267"/>
        <v>70000</v>
      </c>
      <c r="YK228" s="177"/>
      <c r="YL228">
        <v>1</v>
      </c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>
        <f t="shared" si="304"/>
        <v>0</v>
      </c>
      <c r="ACD228" s="25" t="e">
        <f t="shared" si="312"/>
        <v>#DIV/0!</v>
      </c>
      <c r="ACE228" s="11">
        <f t="shared" si="268"/>
        <v>1</v>
      </c>
      <c r="ACF228" s="11">
        <f t="shared" si="269"/>
        <v>70000</v>
      </c>
      <c r="ACG228" s="1">
        <v>5</v>
      </c>
      <c r="ACH228" s="1">
        <v>1</v>
      </c>
      <c r="ACI228" s="11">
        <f t="shared" si="270"/>
        <v>70000</v>
      </c>
      <c r="ACJ228" s="45">
        <v>1</v>
      </c>
      <c r="ACK228" s="13">
        <f t="shared" si="271"/>
        <v>70000</v>
      </c>
      <c r="ACL228">
        <v>1</v>
      </c>
      <c r="ACM228" s="25">
        <f t="shared" si="305"/>
        <v>70000</v>
      </c>
      <c r="ACN228" s="11">
        <f t="shared" si="306"/>
        <v>70000</v>
      </c>
      <c r="ACO228" s="65"/>
      <c r="ACR228" s="39" t="s">
        <v>407</v>
      </c>
      <c r="ACZ228" s="1" t="s">
        <v>259</v>
      </c>
      <c r="ADD228" s="1" t="s">
        <v>189</v>
      </c>
      <c r="ADU228" s="1">
        <v>2</v>
      </c>
      <c r="AFL228" s="1">
        <v>1</v>
      </c>
      <c r="AGJ228" s="1">
        <v>70000</v>
      </c>
      <c r="AGK228" s="11">
        <f t="shared" si="311"/>
        <v>0</v>
      </c>
      <c r="AHH228" s="1">
        <v>70000</v>
      </c>
      <c r="AII228" s="1">
        <v>2</v>
      </c>
      <c r="AIJ228" s="1">
        <v>1</v>
      </c>
      <c r="AIW228" s="11"/>
      <c r="AIX228" s="11"/>
      <c r="AIZ228" s="11"/>
      <c r="AJA228" s="1">
        <v>70000</v>
      </c>
      <c r="AJB228" s="1">
        <v>1</v>
      </c>
      <c r="AJC228" s="1">
        <v>1</v>
      </c>
      <c r="AJD228" s="1">
        <v>100</v>
      </c>
      <c r="AJE228" s="45"/>
      <c r="AJF228" s="381">
        <v>70000</v>
      </c>
      <c r="AJG228" s="11">
        <f t="shared" si="272"/>
        <v>70000</v>
      </c>
      <c r="AJH228" s="60"/>
      <c r="AJI228" s="12"/>
      <c r="AJU228" s="1">
        <f t="shared" si="307"/>
        <v>0</v>
      </c>
      <c r="AJX228" s="1">
        <f t="shared" si="308"/>
        <v>0</v>
      </c>
      <c r="AJY228" s="60"/>
      <c r="AJZ228" s="1" t="s">
        <v>260</v>
      </c>
      <c r="AKA228" s="1" t="s">
        <v>260</v>
      </c>
      <c r="AKB228" s="1" t="s">
        <v>261</v>
      </c>
      <c r="AKC228" s="1" t="s">
        <v>260</v>
      </c>
      <c r="AKD228" s="1" t="s">
        <v>260</v>
      </c>
      <c r="AKE228" s="1" t="s">
        <v>260</v>
      </c>
      <c r="AKF228" s="1" t="s">
        <v>260</v>
      </c>
      <c r="AKG228" s="1" t="s">
        <v>260</v>
      </c>
      <c r="AKH228" s="1" t="s">
        <v>262</v>
      </c>
      <c r="AKI228" s="1" t="s">
        <v>260</v>
      </c>
      <c r="AKJ228" s="1" t="s">
        <v>260</v>
      </c>
      <c r="AKK228" s="1" t="s">
        <v>260</v>
      </c>
      <c r="AKL228" s="1" t="s">
        <v>260</v>
      </c>
      <c r="AKM228" s="1" t="s">
        <v>260</v>
      </c>
      <c r="AKN228" s="1" t="s">
        <v>260</v>
      </c>
      <c r="AKO228" s="1" t="s">
        <v>260</v>
      </c>
      <c r="AKP228" s="1" t="s">
        <v>263</v>
      </c>
      <c r="AKQ228" s="1" t="s">
        <v>260</v>
      </c>
      <c r="AKR228" s="1" t="s">
        <v>260</v>
      </c>
      <c r="AKS228" s="1" t="s">
        <v>260</v>
      </c>
      <c r="AKT228" s="1" t="s">
        <v>260</v>
      </c>
      <c r="AKU228" s="1" t="s">
        <v>260</v>
      </c>
      <c r="AKV228" s="1" t="s">
        <v>260</v>
      </c>
      <c r="AKW228" s="1" t="s">
        <v>260</v>
      </c>
      <c r="AKX228" s="1" t="s">
        <v>260</v>
      </c>
      <c r="AKY228" s="1" t="s">
        <v>260</v>
      </c>
      <c r="AKZ228" s="1" t="s">
        <v>260</v>
      </c>
      <c r="ALA228" s="1" t="s">
        <v>260</v>
      </c>
      <c r="ALB228" s="1" t="s">
        <v>260</v>
      </c>
      <c r="ALC228" s="1" t="s">
        <v>260</v>
      </c>
      <c r="ALD228" s="1" t="s">
        <v>260</v>
      </c>
      <c r="ALE228" s="1" t="s">
        <v>260</v>
      </c>
      <c r="ALF228" s="1" t="s">
        <v>260</v>
      </c>
      <c r="ALG228" s="1" t="s">
        <v>260</v>
      </c>
      <c r="ALH228" s="1" t="s">
        <v>260</v>
      </c>
      <c r="ALI228" s="1" t="s">
        <v>260</v>
      </c>
      <c r="ALJ228" s="1" t="s">
        <v>260</v>
      </c>
      <c r="ALL228" s="11" t="e">
        <f t="shared" si="309"/>
        <v>#DIV/0!</v>
      </c>
      <c r="ALM228" s="28">
        <v>70000</v>
      </c>
      <c r="ALS228" s="60"/>
      <c r="ALT228" s="1">
        <v>1</v>
      </c>
      <c r="AMB228" s="1">
        <v>1</v>
      </c>
      <c r="AMH228" s="403"/>
    </row>
    <row r="229" spans="1:1022" s="1" customFormat="1" ht="15" customHeight="1" x14ac:dyDescent="0.25">
      <c r="A229" s="268"/>
      <c r="B229" s="113">
        <v>227</v>
      </c>
      <c r="C229" s="304" t="s">
        <v>810</v>
      </c>
      <c r="D229" s="304" t="s">
        <v>907</v>
      </c>
      <c r="E229" s="1">
        <v>2006</v>
      </c>
      <c r="F229" s="1">
        <v>1</v>
      </c>
      <c r="G229" s="1">
        <v>1</v>
      </c>
      <c r="J229" s="1">
        <v>1</v>
      </c>
      <c r="K229" s="1">
        <v>1998</v>
      </c>
      <c r="L229" s="1">
        <v>2001</v>
      </c>
      <c r="M229" s="1">
        <v>1</v>
      </c>
      <c r="AB229" s="1">
        <v>1</v>
      </c>
      <c r="AC229" s="1">
        <v>1</v>
      </c>
      <c r="AD229" s="1">
        <v>1</v>
      </c>
      <c r="AE229" s="1">
        <v>1</v>
      </c>
      <c r="AW229" s="1">
        <v>1</v>
      </c>
      <c r="AY229" s="1">
        <v>1</v>
      </c>
      <c r="BA229" s="1">
        <v>1</v>
      </c>
      <c r="BB229" s="1">
        <v>13</v>
      </c>
      <c r="BE229" s="1">
        <v>1</v>
      </c>
      <c r="CG229" s="1">
        <v>1</v>
      </c>
      <c r="CH229" s="246"/>
      <c r="CP229" s="1">
        <f t="shared" si="273"/>
        <v>0</v>
      </c>
      <c r="CS229" s="1">
        <f t="shared" si="238"/>
        <v>0</v>
      </c>
      <c r="DO229" s="1">
        <f t="shared" si="274"/>
        <v>0</v>
      </c>
      <c r="DX229" s="1">
        <f t="shared" si="275"/>
        <v>0</v>
      </c>
      <c r="EE229" s="1">
        <f t="shared" si="276"/>
        <v>0</v>
      </c>
      <c r="EH229" s="1">
        <f t="shared" si="277"/>
        <v>0</v>
      </c>
      <c r="FF229" s="116"/>
      <c r="GP229" s="1">
        <f t="shared" si="239"/>
        <v>0</v>
      </c>
      <c r="GY229" s="1">
        <f t="shared" si="278"/>
        <v>0</v>
      </c>
      <c r="HC229" s="1">
        <f t="shared" si="279"/>
        <v>0</v>
      </c>
      <c r="HS229" s="1">
        <f t="shared" si="280"/>
        <v>0</v>
      </c>
      <c r="HX229" s="1">
        <f t="shared" si="240"/>
        <v>0</v>
      </c>
      <c r="ID229" s="1">
        <f t="shared" si="241"/>
        <v>0</v>
      </c>
      <c r="IN229" s="1">
        <f t="shared" si="281"/>
        <v>0</v>
      </c>
      <c r="IW229" s="1">
        <f t="shared" si="282"/>
        <v>0</v>
      </c>
      <c r="IZ229" s="1">
        <f t="shared" si="242"/>
        <v>0</v>
      </c>
      <c r="JJ229" s="1">
        <f t="shared" si="243"/>
        <v>0</v>
      </c>
      <c r="JV229" s="1">
        <f t="shared" si="283"/>
        <v>0</v>
      </c>
      <c r="KB229" s="1">
        <f t="shared" si="284"/>
        <v>0</v>
      </c>
      <c r="LG229" s="1">
        <f t="shared" si="244"/>
        <v>0</v>
      </c>
      <c r="LT229" s="1">
        <f t="shared" si="285"/>
        <v>0</v>
      </c>
      <c r="MA229" s="1">
        <f t="shared" si="286"/>
        <v>0</v>
      </c>
      <c r="MF229" s="1">
        <f t="shared" si="287"/>
        <v>0</v>
      </c>
      <c r="MM229" s="1">
        <f t="shared" si="288"/>
        <v>0</v>
      </c>
      <c r="MS229" s="1">
        <f t="shared" si="289"/>
        <v>0</v>
      </c>
      <c r="MU229" s="115"/>
      <c r="OI229" s="120"/>
      <c r="PD229" s="1">
        <f t="shared" si="245"/>
        <v>0</v>
      </c>
      <c r="QF229" s="1">
        <f t="shared" si="290"/>
        <v>0</v>
      </c>
      <c r="QY229" s="1">
        <f t="shared" si="291"/>
        <v>0</v>
      </c>
      <c r="RK229" s="1">
        <f t="shared" si="292"/>
        <v>0</v>
      </c>
      <c r="SA229" s="1">
        <f t="shared" si="293"/>
        <v>0</v>
      </c>
      <c r="SG229" s="1">
        <f t="shared" si="294"/>
        <v>0</v>
      </c>
      <c r="SO229" s="1">
        <f t="shared" si="295"/>
        <v>0</v>
      </c>
      <c r="TB229" s="1">
        <f t="shared" si="296"/>
        <v>0</v>
      </c>
      <c r="TS229" s="1">
        <f t="shared" si="246"/>
        <v>0</v>
      </c>
      <c r="UD229" s="1">
        <f t="shared" si="247"/>
        <v>0</v>
      </c>
      <c r="UG229" s="1">
        <f t="shared" si="248"/>
        <v>0</v>
      </c>
      <c r="UQ229" s="1">
        <f t="shared" si="297"/>
        <v>0</v>
      </c>
      <c r="VA229" s="1">
        <f t="shared" si="298"/>
        <v>0</v>
      </c>
      <c r="VG229" s="1">
        <f t="shared" si="299"/>
        <v>0</v>
      </c>
      <c r="WY229" s="1">
        <f t="shared" si="249"/>
        <v>0</v>
      </c>
      <c r="XB229" s="1">
        <f t="shared" si="300"/>
        <v>0</v>
      </c>
      <c r="XG229" s="1">
        <f t="shared" si="250"/>
        <v>0</v>
      </c>
      <c r="XK229" s="108"/>
      <c r="XL229" s="1">
        <f t="shared" si="251"/>
        <v>0</v>
      </c>
      <c r="XM229" s="1">
        <f t="shared" si="252"/>
        <v>0</v>
      </c>
      <c r="XN229" s="1">
        <f t="shared" si="301"/>
        <v>0</v>
      </c>
      <c r="XO229" s="1">
        <f t="shared" si="253"/>
        <v>0</v>
      </c>
      <c r="XP229" s="1">
        <f t="shared" si="302"/>
        <v>0</v>
      </c>
      <c r="XQ229" s="1">
        <f t="shared" si="254"/>
        <v>0</v>
      </c>
      <c r="XR229" s="1">
        <f t="shared" si="255"/>
        <v>0</v>
      </c>
      <c r="XS229" s="1">
        <f t="shared" si="310"/>
        <v>0</v>
      </c>
      <c r="XT229" s="1">
        <f t="shared" si="303"/>
        <v>0</v>
      </c>
      <c r="XU229" s="1">
        <f t="shared" si="256"/>
        <v>0</v>
      </c>
      <c r="XV229" s="1">
        <f t="shared" si="257"/>
        <v>0</v>
      </c>
      <c r="XW229" s="1">
        <f t="shared" si="258"/>
        <v>0</v>
      </c>
      <c r="XX229" s="1">
        <f t="shared" si="259"/>
        <v>0</v>
      </c>
      <c r="XY229" s="1">
        <f t="shared" si="260"/>
        <v>0</v>
      </c>
      <c r="XZ229" s="1">
        <f t="shared" si="261"/>
        <v>0</v>
      </c>
      <c r="YA229" s="1">
        <f t="shared" si="262"/>
        <v>0</v>
      </c>
      <c r="YB229" s="1">
        <f t="shared" si="263"/>
        <v>0</v>
      </c>
      <c r="YC229" s="1">
        <f t="shared" si="264"/>
        <v>0</v>
      </c>
      <c r="YD229" s="132"/>
      <c r="YE229" s="133"/>
      <c r="YF229" s="133" t="e">
        <f t="shared" si="265"/>
        <v>#DIV/0!</v>
      </c>
      <c r="YG229" s="130"/>
      <c r="YH229" s="130" t="e">
        <f t="shared" si="266"/>
        <v>#DIV/0!</v>
      </c>
      <c r="YI229" s="129"/>
      <c r="YJ229" s="128" t="e">
        <f t="shared" si="267"/>
        <v>#DIV/0!</v>
      </c>
      <c r="YK229" s="177"/>
      <c r="YL229">
        <v>1</v>
      </c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>
        <f t="shared" si="304"/>
        <v>0</v>
      </c>
      <c r="ACD229" s="25" t="e">
        <f t="shared" si="312"/>
        <v>#DIV/0!</v>
      </c>
      <c r="ACE229" s="11">
        <f t="shared" si="268"/>
        <v>0</v>
      </c>
      <c r="ACF229" s="11" t="e">
        <f t="shared" si="269"/>
        <v>#DIV/0!</v>
      </c>
      <c r="ACG229" s="1">
        <v>5</v>
      </c>
      <c r="ACH229" s="1">
        <v>1</v>
      </c>
      <c r="ACI229" s="11">
        <f t="shared" si="270"/>
        <v>48000</v>
      </c>
      <c r="ACJ229" s="45">
        <v>1</v>
      </c>
      <c r="ACK229" s="13">
        <f t="shared" si="271"/>
        <v>48000</v>
      </c>
      <c r="ACL229">
        <v>1</v>
      </c>
      <c r="ACM229" s="25">
        <f t="shared" si="305"/>
        <v>48000</v>
      </c>
      <c r="ACN229" s="11">
        <f t="shared" si="306"/>
        <v>48000</v>
      </c>
      <c r="ACO229" s="65"/>
      <c r="ACR229" s="39" t="s">
        <v>407</v>
      </c>
      <c r="ACZ229" s="1" t="s">
        <v>259</v>
      </c>
      <c r="ADD229" s="1" t="s">
        <v>189</v>
      </c>
      <c r="ADU229" s="1">
        <v>2</v>
      </c>
      <c r="AFL229" s="1">
        <v>1</v>
      </c>
      <c r="AGJ229" s="1">
        <v>48000</v>
      </c>
      <c r="AGK229" s="11">
        <f t="shared" si="311"/>
        <v>0</v>
      </c>
      <c r="AHH229" s="1">
        <v>48000</v>
      </c>
      <c r="AII229" s="1">
        <v>1</v>
      </c>
      <c r="AIJ229" s="1">
        <v>1</v>
      </c>
      <c r="AIW229" s="11"/>
      <c r="AIX229" s="11"/>
      <c r="AIZ229" s="11"/>
      <c r="AJA229" s="1">
        <v>48000</v>
      </c>
      <c r="AJB229" s="1">
        <v>1</v>
      </c>
      <c r="AJC229" s="1">
        <v>1</v>
      </c>
      <c r="AJD229" s="1">
        <v>100</v>
      </c>
      <c r="AJE229" s="45"/>
      <c r="AJF229" s="381">
        <v>48000</v>
      </c>
      <c r="AJG229" s="11" t="e">
        <f t="shared" si="272"/>
        <v>#DIV/0!</v>
      </c>
      <c r="AJH229" s="60"/>
      <c r="AJI229" s="12"/>
      <c r="AJU229" s="1">
        <f t="shared" si="307"/>
        <v>0</v>
      </c>
      <c r="AJX229" s="1">
        <f t="shared" si="308"/>
        <v>0</v>
      </c>
      <c r="AJY229" s="60"/>
      <c r="AJZ229" s="1" t="s">
        <v>260</v>
      </c>
      <c r="AKA229" s="1" t="s">
        <v>260</v>
      </c>
      <c r="AKB229" s="1" t="s">
        <v>261</v>
      </c>
      <c r="AKC229" s="1" t="s">
        <v>260</v>
      </c>
      <c r="AKD229" s="1" t="s">
        <v>260</v>
      </c>
      <c r="AKE229" s="1" t="s">
        <v>260</v>
      </c>
      <c r="AKF229" s="1" t="s">
        <v>260</v>
      </c>
      <c r="AKG229" s="1" t="s">
        <v>260</v>
      </c>
      <c r="AKH229" s="1" t="s">
        <v>262</v>
      </c>
      <c r="AKI229" s="1" t="s">
        <v>260</v>
      </c>
      <c r="AKJ229" s="1" t="s">
        <v>260</v>
      </c>
      <c r="AKK229" s="1" t="s">
        <v>260</v>
      </c>
      <c r="AKL229" s="1" t="s">
        <v>260</v>
      </c>
      <c r="AKM229" s="1" t="s">
        <v>260</v>
      </c>
      <c r="AKN229" s="1" t="s">
        <v>260</v>
      </c>
      <c r="AKO229" s="1" t="s">
        <v>260</v>
      </c>
      <c r="AKP229" s="1" t="s">
        <v>263</v>
      </c>
      <c r="AKQ229" s="1" t="s">
        <v>260</v>
      </c>
      <c r="AKR229" s="1" t="s">
        <v>260</v>
      </c>
      <c r="AKS229" s="1" t="s">
        <v>260</v>
      </c>
      <c r="AKT229" s="1" t="s">
        <v>260</v>
      </c>
      <c r="AKU229" s="1" t="s">
        <v>260</v>
      </c>
      <c r="AKV229" s="1" t="s">
        <v>260</v>
      </c>
      <c r="AKW229" s="1" t="s">
        <v>260</v>
      </c>
      <c r="AKX229" s="1" t="s">
        <v>260</v>
      </c>
      <c r="AKY229" s="1" t="s">
        <v>260</v>
      </c>
      <c r="AKZ229" s="1" t="s">
        <v>260</v>
      </c>
      <c r="ALA229" s="1" t="s">
        <v>260</v>
      </c>
      <c r="ALB229" s="1" t="s">
        <v>260</v>
      </c>
      <c r="ALC229" s="1" t="s">
        <v>260</v>
      </c>
      <c r="ALD229" s="1" t="s">
        <v>260</v>
      </c>
      <c r="ALE229" s="1" t="s">
        <v>260</v>
      </c>
      <c r="ALF229" s="1" t="s">
        <v>260</v>
      </c>
      <c r="ALG229" s="1" t="s">
        <v>260</v>
      </c>
      <c r="ALH229" s="1" t="s">
        <v>260</v>
      </c>
      <c r="ALI229" s="1" t="s">
        <v>260</v>
      </c>
      <c r="ALJ229" s="1" t="s">
        <v>260</v>
      </c>
      <c r="ALL229" s="11" t="e">
        <f t="shared" si="309"/>
        <v>#DIV/0!</v>
      </c>
      <c r="ALM229" s="28">
        <v>48000</v>
      </c>
      <c r="ALS229" s="60"/>
      <c r="ALT229" s="1">
        <v>1</v>
      </c>
      <c r="AMB229" s="1">
        <v>1</v>
      </c>
      <c r="AMH229" s="403"/>
    </row>
    <row r="230" spans="1:1022" s="1" customFormat="1" ht="15" customHeight="1" x14ac:dyDescent="0.25">
      <c r="A230" s="268"/>
      <c r="B230" s="113">
        <v>228</v>
      </c>
      <c r="C230" s="304" t="s">
        <v>810</v>
      </c>
      <c r="D230" s="304" t="s">
        <v>908</v>
      </c>
      <c r="E230" s="1">
        <v>2006</v>
      </c>
      <c r="F230" s="1">
        <v>1</v>
      </c>
      <c r="G230" s="1">
        <v>1</v>
      </c>
      <c r="J230" s="1">
        <v>1</v>
      </c>
      <c r="K230" s="1">
        <v>1997</v>
      </c>
      <c r="L230" s="1">
        <v>2001</v>
      </c>
      <c r="M230" s="1">
        <v>1</v>
      </c>
      <c r="AA230" s="1">
        <v>1</v>
      </c>
      <c r="AB230" s="1">
        <v>1</v>
      </c>
      <c r="AC230" s="1">
        <v>1</v>
      </c>
      <c r="AD230" s="1">
        <v>1</v>
      </c>
      <c r="AE230" s="1">
        <v>1</v>
      </c>
      <c r="AW230" s="1">
        <v>1</v>
      </c>
      <c r="AY230" s="1">
        <v>1</v>
      </c>
      <c r="BA230" s="1">
        <v>1</v>
      </c>
      <c r="BB230" s="1">
        <v>13</v>
      </c>
      <c r="BE230" s="1">
        <v>1</v>
      </c>
      <c r="CF230" s="1">
        <v>1</v>
      </c>
      <c r="CG230" s="1">
        <v>1</v>
      </c>
      <c r="CH230" s="246"/>
      <c r="CP230" s="1">
        <f t="shared" si="273"/>
        <v>0</v>
      </c>
      <c r="CS230" s="1">
        <f t="shared" si="238"/>
        <v>0</v>
      </c>
      <c r="DO230" s="1">
        <f t="shared" si="274"/>
        <v>0</v>
      </c>
      <c r="DX230" s="1">
        <f t="shared" si="275"/>
        <v>0</v>
      </c>
      <c r="EE230" s="1">
        <f t="shared" si="276"/>
        <v>0</v>
      </c>
      <c r="EH230" s="1">
        <f t="shared" si="277"/>
        <v>0</v>
      </c>
      <c r="FF230" s="116"/>
      <c r="GP230" s="1">
        <f t="shared" si="239"/>
        <v>0</v>
      </c>
      <c r="GY230" s="1">
        <f t="shared" si="278"/>
        <v>0</v>
      </c>
      <c r="HC230" s="1">
        <f t="shared" si="279"/>
        <v>0</v>
      </c>
      <c r="HS230" s="1">
        <f t="shared" si="280"/>
        <v>0</v>
      </c>
      <c r="HX230" s="1">
        <f t="shared" si="240"/>
        <v>0</v>
      </c>
      <c r="ID230" s="1">
        <f t="shared" si="241"/>
        <v>0</v>
      </c>
      <c r="IN230" s="1">
        <f t="shared" si="281"/>
        <v>0</v>
      </c>
      <c r="IW230" s="1">
        <f t="shared" si="282"/>
        <v>0</v>
      </c>
      <c r="IZ230" s="1">
        <f t="shared" si="242"/>
        <v>0</v>
      </c>
      <c r="JJ230" s="1">
        <f t="shared" si="243"/>
        <v>0</v>
      </c>
      <c r="JV230" s="1">
        <f t="shared" si="283"/>
        <v>0</v>
      </c>
      <c r="KB230" s="1">
        <f t="shared" si="284"/>
        <v>0</v>
      </c>
      <c r="LG230" s="1">
        <f t="shared" si="244"/>
        <v>0</v>
      </c>
      <c r="LT230" s="1">
        <f t="shared" si="285"/>
        <v>0</v>
      </c>
      <c r="MA230" s="1">
        <f t="shared" si="286"/>
        <v>0</v>
      </c>
      <c r="MF230" s="1">
        <f t="shared" si="287"/>
        <v>0</v>
      </c>
      <c r="MM230" s="1">
        <f t="shared" si="288"/>
        <v>0</v>
      </c>
      <c r="MS230" s="1">
        <f t="shared" si="289"/>
        <v>0</v>
      </c>
      <c r="MU230" s="115"/>
      <c r="OI230" s="120"/>
      <c r="PD230" s="1">
        <f t="shared" si="245"/>
        <v>0</v>
      </c>
      <c r="QF230" s="1">
        <f t="shared" si="290"/>
        <v>0</v>
      </c>
      <c r="QY230" s="1">
        <f t="shared" si="291"/>
        <v>0</v>
      </c>
      <c r="RK230" s="1">
        <f t="shared" si="292"/>
        <v>0</v>
      </c>
      <c r="SA230" s="1">
        <f t="shared" si="293"/>
        <v>0</v>
      </c>
      <c r="SG230" s="1">
        <f t="shared" si="294"/>
        <v>0</v>
      </c>
      <c r="SO230" s="1">
        <f t="shared" si="295"/>
        <v>0</v>
      </c>
      <c r="TB230" s="1">
        <f t="shared" si="296"/>
        <v>0</v>
      </c>
      <c r="TS230" s="1">
        <f t="shared" si="246"/>
        <v>0</v>
      </c>
      <c r="UD230" s="1">
        <f t="shared" si="247"/>
        <v>0</v>
      </c>
      <c r="UG230" s="1">
        <f t="shared" si="248"/>
        <v>0</v>
      </c>
      <c r="UQ230" s="1">
        <f t="shared" si="297"/>
        <v>0</v>
      </c>
      <c r="VA230" s="1">
        <f t="shared" si="298"/>
        <v>0</v>
      </c>
      <c r="VG230" s="1">
        <f t="shared" si="299"/>
        <v>0</v>
      </c>
      <c r="WY230" s="1">
        <f t="shared" si="249"/>
        <v>0</v>
      </c>
      <c r="XB230" s="1">
        <f t="shared" si="300"/>
        <v>0</v>
      </c>
      <c r="XG230" s="1">
        <f t="shared" si="250"/>
        <v>0</v>
      </c>
      <c r="XK230" s="108"/>
      <c r="XL230" s="1">
        <f t="shared" si="251"/>
        <v>0</v>
      </c>
      <c r="XM230" s="1">
        <f t="shared" si="252"/>
        <v>0</v>
      </c>
      <c r="XN230" s="1">
        <f t="shared" si="301"/>
        <v>0</v>
      </c>
      <c r="XO230" s="1">
        <f t="shared" si="253"/>
        <v>0</v>
      </c>
      <c r="XP230" s="1">
        <f t="shared" si="302"/>
        <v>0</v>
      </c>
      <c r="XQ230" s="1">
        <f t="shared" si="254"/>
        <v>0</v>
      </c>
      <c r="XR230" s="1">
        <f t="shared" si="255"/>
        <v>0</v>
      </c>
      <c r="XS230" s="1">
        <f t="shared" si="310"/>
        <v>0</v>
      </c>
      <c r="XT230" s="1">
        <f t="shared" si="303"/>
        <v>0</v>
      </c>
      <c r="XU230" s="1">
        <f t="shared" si="256"/>
        <v>0</v>
      </c>
      <c r="XV230" s="1">
        <f t="shared" si="257"/>
        <v>0</v>
      </c>
      <c r="XW230" s="1">
        <f t="shared" si="258"/>
        <v>0</v>
      </c>
      <c r="XX230" s="1">
        <f t="shared" si="259"/>
        <v>0</v>
      </c>
      <c r="XY230" s="1">
        <f t="shared" si="260"/>
        <v>0</v>
      </c>
      <c r="XZ230" s="1">
        <f t="shared" si="261"/>
        <v>0</v>
      </c>
      <c r="YA230" s="1">
        <f t="shared" si="262"/>
        <v>0</v>
      </c>
      <c r="YB230" s="1">
        <f t="shared" si="263"/>
        <v>0</v>
      </c>
      <c r="YC230" s="1">
        <f t="shared" si="264"/>
        <v>0</v>
      </c>
      <c r="YD230" s="132"/>
      <c r="YE230" s="133"/>
      <c r="YF230" s="133" t="e">
        <f t="shared" si="265"/>
        <v>#DIV/0!</v>
      </c>
      <c r="YG230" s="130"/>
      <c r="YH230" s="130" t="e">
        <f t="shared" si="266"/>
        <v>#DIV/0!</v>
      </c>
      <c r="YI230" s="129"/>
      <c r="YJ230" s="128" t="e">
        <f t="shared" si="267"/>
        <v>#DIV/0!</v>
      </c>
      <c r="YK230" s="177"/>
      <c r="YL230">
        <v>1</v>
      </c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>
        <f t="shared" si="304"/>
        <v>0</v>
      </c>
      <c r="ACD230" s="25" t="e">
        <f t="shared" si="312"/>
        <v>#DIV/0!</v>
      </c>
      <c r="ACE230" s="11">
        <f t="shared" si="268"/>
        <v>0</v>
      </c>
      <c r="ACF230" s="11" t="e">
        <f t="shared" si="269"/>
        <v>#DIV/0!</v>
      </c>
      <c r="ACG230" s="1">
        <v>5</v>
      </c>
      <c r="ACH230" s="1">
        <v>1</v>
      </c>
      <c r="ACI230" s="11">
        <f t="shared" si="270"/>
        <v>35000</v>
      </c>
      <c r="ACJ230" s="45">
        <v>1</v>
      </c>
      <c r="ACK230" s="13">
        <f t="shared" si="271"/>
        <v>35000</v>
      </c>
      <c r="ACL230">
        <v>1</v>
      </c>
      <c r="ACM230" s="25">
        <f t="shared" si="305"/>
        <v>35000</v>
      </c>
      <c r="ACN230" s="11">
        <f t="shared" si="306"/>
        <v>35000</v>
      </c>
      <c r="ACO230" s="65"/>
      <c r="ACR230" s="39" t="s">
        <v>407</v>
      </c>
      <c r="ACZ230" s="1" t="s">
        <v>259</v>
      </c>
      <c r="ADD230" s="1" t="s">
        <v>189</v>
      </c>
      <c r="ADU230" s="1">
        <v>2</v>
      </c>
      <c r="AFL230" s="1">
        <v>1</v>
      </c>
      <c r="AGJ230" s="1">
        <v>35000</v>
      </c>
      <c r="AGK230" s="11">
        <f t="shared" si="311"/>
        <v>0</v>
      </c>
      <c r="AHH230" s="1">
        <v>35000</v>
      </c>
      <c r="AII230" s="1">
        <v>1</v>
      </c>
      <c r="AIJ230" s="1">
        <v>1</v>
      </c>
      <c r="AIW230" s="11"/>
      <c r="AIX230" s="11"/>
      <c r="AIZ230" s="11"/>
      <c r="AJA230" s="1">
        <v>35000</v>
      </c>
      <c r="AJB230" s="1">
        <v>1</v>
      </c>
      <c r="AJC230" s="1">
        <v>1</v>
      </c>
      <c r="AJD230" s="1">
        <v>100</v>
      </c>
      <c r="AJE230" s="45"/>
      <c r="AJF230" s="381">
        <v>35000</v>
      </c>
      <c r="AJG230" s="11" t="e">
        <f t="shared" si="272"/>
        <v>#DIV/0!</v>
      </c>
      <c r="AJH230" s="60"/>
      <c r="AJI230" s="12"/>
      <c r="AJU230" s="1">
        <f t="shared" si="307"/>
        <v>0</v>
      </c>
      <c r="AJX230" s="1">
        <f t="shared" si="308"/>
        <v>0</v>
      </c>
      <c r="AJY230" s="60"/>
      <c r="AJZ230" s="1" t="s">
        <v>260</v>
      </c>
      <c r="AKA230" s="1" t="s">
        <v>260</v>
      </c>
      <c r="AKB230" s="1" t="s">
        <v>261</v>
      </c>
      <c r="AKC230" s="1" t="s">
        <v>260</v>
      </c>
      <c r="AKD230" s="1" t="s">
        <v>260</v>
      </c>
      <c r="AKE230" s="1" t="s">
        <v>260</v>
      </c>
      <c r="AKF230" s="1" t="s">
        <v>260</v>
      </c>
      <c r="AKG230" s="1" t="s">
        <v>260</v>
      </c>
      <c r="AKH230" s="1" t="s">
        <v>262</v>
      </c>
      <c r="AKI230" s="1" t="s">
        <v>260</v>
      </c>
      <c r="AKJ230" s="1" t="s">
        <v>260</v>
      </c>
      <c r="AKK230" s="1" t="s">
        <v>260</v>
      </c>
      <c r="AKL230" s="1" t="s">
        <v>260</v>
      </c>
      <c r="AKM230" s="1" t="s">
        <v>260</v>
      </c>
      <c r="AKN230" s="1" t="s">
        <v>260</v>
      </c>
      <c r="AKO230" s="1" t="s">
        <v>260</v>
      </c>
      <c r="AKP230" s="1" t="s">
        <v>263</v>
      </c>
      <c r="AKQ230" s="1" t="s">
        <v>260</v>
      </c>
      <c r="AKR230" s="1" t="s">
        <v>260</v>
      </c>
      <c r="AKS230" s="1" t="s">
        <v>260</v>
      </c>
      <c r="AKT230" s="1" t="s">
        <v>260</v>
      </c>
      <c r="AKU230" s="1" t="s">
        <v>260</v>
      </c>
      <c r="AKV230" s="1" t="s">
        <v>260</v>
      </c>
      <c r="AKW230" s="1" t="s">
        <v>260</v>
      </c>
      <c r="AKX230" s="1" t="s">
        <v>260</v>
      </c>
      <c r="AKY230" s="1" t="s">
        <v>260</v>
      </c>
      <c r="AKZ230" s="1" t="s">
        <v>260</v>
      </c>
      <c r="ALA230" s="1" t="s">
        <v>260</v>
      </c>
      <c r="ALB230" s="1" t="s">
        <v>260</v>
      </c>
      <c r="ALC230" s="1" t="s">
        <v>260</v>
      </c>
      <c r="ALD230" s="1" t="s">
        <v>260</v>
      </c>
      <c r="ALE230" s="1" t="s">
        <v>260</v>
      </c>
      <c r="ALF230" s="1" t="s">
        <v>260</v>
      </c>
      <c r="ALG230" s="1" t="s">
        <v>260</v>
      </c>
      <c r="ALH230" s="1" t="s">
        <v>260</v>
      </c>
      <c r="ALI230" s="1" t="s">
        <v>260</v>
      </c>
      <c r="ALJ230" s="1" t="s">
        <v>260</v>
      </c>
      <c r="ALL230" s="11" t="e">
        <f t="shared" si="309"/>
        <v>#DIV/0!</v>
      </c>
      <c r="ALM230" s="28">
        <v>35000</v>
      </c>
      <c r="ALS230" s="60"/>
      <c r="ALT230" s="1">
        <v>1</v>
      </c>
      <c r="AMB230" s="1">
        <v>1</v>
      </c>
      <c r="AMH230" s="403"/>
    </row>
    <row r="231" spans="1:1022" s="1" customFormat="1" ht="15" customHeight="1" x14ac:dyDescent="0.25">
      <c r="A231" s="268"/>
      <c r="B231" s="113">
        <v>229</v>
      </c>
      <c r="C231" s="304" t="s">
        <v>810</v>
      </c>
      <c r="D231" s="304" t="s">
        <v>909</v>
      </c>
      <c r="E231" s="1">
        <v>2006</v>
      </c>
      <c r="F231" s="1">
        <v>1</v>
      </c>
      <c r="G231" s="1">
        <v>1</v>
      </c>
      <c r="J231" s="1">
        <v>1</v>
      </c>
      <c r="K231" s="1">
        <v>1998</v>
      </c>
      <c r="L231" s="1">
        <v>2000</v>
      </c>
      <c r="M231" s="1">
        <v>1</v>
      </c>
      <c r="AB231" s="1">
        <v>1</v>
      </c>
      <c r="AC231" s="1">
        <v>1</v>
      </c>
      <c r="AD231" s="1">
        <v>1</v>
      </c>
      <c r="AW231" s="1">
        <v>1</v>
      </c>
      <c r="AY231" s="1">
        <v>1</v>
      </c>
      <c r="BA231" s="1">
        <v>1</v>
      </c>
      <c r="BB231" s="1">
        <v>13</v>
      </c>
      <c r="BE231" s="1">
        <v>1</v>
      </c>
      <c r="CF231" s="1">
        <v>1</v>
      </c>
      <c r="CG231" s="1">
        <v>1</v>
      </c>
      <c r="CH231" s="246"/>
      <c r="CP231" s="1">
        <f t="shared" si="273"/>
        <v>0</v>
      </c>
      <c r="CS231" s="1">
        <f t="shared" si="238"/>
        <v>0</v>
      </c>
      <c r="DO231" s="1">
        <f t="shared" si="274"/>
        <v>0</v>
      </c>
      <c r="DX231" s="1">
        <f t="shared" si="275"/>
        <v>0</v>
      </c>
      <c r="EE231" s="1">
        <f t="shared" si="276"/>
        <v>0</v>
      </c>
      <c r="EH231" s="1">
        <f t="shared" si="277"/>
        <v>0</v>
      </c>
      <c r="FF231" s="116"/>
      <c r="GP231" s="1">
        <f t="shared" si="239"/>
        <v>0</v>
      </c>
      <c r="GY231" s="1">
        <f t="shared" si="278"/>
        <v>0</v>
      </c>
      <c r="HC231" s="1">
        <f t="shared" si="279"/>
        <v>0</v>
      </c>
      <c r="HS231" s="1">
        <f t="shared" si="280"/>
        <v>0</v>
      </c>
      <c r="HX231" s="1">
        <f t="shared" si="240"/>
        <v>0</v>
      </c>
      <c r="ID231" s="1">
        <f t="shared" si="241"/>
        <v>0</v>
      </c>
      <c r="IN231" s="1">
        <f t="shared" si="281"/>
        <v>0</v>
      </c>
      <c r="IW231" s="1">
        <f t="shared" si="282"/>
        <v>0</v>
      </c>
      <c r="IZ231" s="1">
        <f t="shared" si="242"/>
        <v>0</v>
      </c>
      <c r="JJ231" s="1">
        <f t="shared" si="243"/>
        <v>0</v>
      </c>
      <c r="JV231" s="1">
        <f t="shared" si="283"/>
        <v>0</v>
      </c>
      <c r="KB231" s="1">
        <f t="shared" si="284"/>
        <v>0</v>
      </c>
      <c r="LG231" s="1">
        <f t="shared" si="244"/>
        <v>0</v>
      </c>
      <c r="LT231" s="1">
        <f t="shared" si="285"/>
        <v>0</v>
      </c>
      <c r="MA231" s="1">
        <f t="shared" si="286"/>
        <v>0</v>
      </c>
      <c r="MF231" s="1">
        <f t="shared" si="287"/>
        <v>0</v>
      </c>
      <c r="MM231" s="1">
        <f t="shared" si="288"/>
        <v>0</v>
      </c>
      <c r="MS231" s="1">
        <f t="shared" si="289"/>
        <v>0</v>
      </c>
      <c r="MU231" s="115"/>
      <c r="OI231" s="120"/>
      <c r="PD231" s="1">
        <f t="shared" si="245"/>
        <v>0</v>
      </c>
      <c r="QF231" s="1">
        <f t="shared" si="290"/>
        <v>0</v>
      </c>
      <c r="QY231" s="1">
        <f t="shared" si="291"/>
        <v>0</v>
      </c>
      <c r="RK231" s="1">
        <f t="shared" si="292"/>
        <v>0</v>
      </c>
      <c r="SA231" s="1">
        <f t="shared" si="293"/>
        <v>0</v>
      </c>
      <c r="SG231" s="1">
        <f t="shared" si="294"/>
        <v>0</v>
      </c>
      <c r="SO231" s="1">
        <f t="shared" si="295"/>
        <v>0</v>
      </c>
      <c r="TB231" s="1">
        <f t="shared" si="296"/>
        <v>0</v>
      </c>
      <c r="TS231" s="1">
        <f t="shared" si="246"/>
        <v>0</v>
      </c>
      <c r="UD231" s="1">
        <f t="shared" si="247"/>
        <v>0</v>
      </c>
      <c r="UG231" s="1">
        <f t="shared" si="248"/>
        <v>0</v>
      </c>
      <c r="UQ231" s="1">
        <f t="shared" si="297"/>
        <v>0</v>
      </c>
      <c r="VA231" s="1">
        <f t="shared" si="298"/>
        <v>0</v>
      </c>
      <c r="VG231" s="1">
        <f t="shared" si="299"/>
        <v>0</v>
      </c>
      <c r="WY231" s="1">
        <f t="shared" si="249"/>
        <v>0</v>
      </c>
      <c r="XB231" s="1">
        <f t="shared" si="300"/>
        <v>0</v>
      </c>
      <c r="XG231" s="1">
        <f t="shared" si="250"/>
        <v>0</v>
      </c>
      <c r="XI231" s="1">
        <v>1</v>
      </c>
      <c r="XK231" s="108"/>
      <c r="XL231" s="1">
        <f t="shared" si="251"/>
        <v>0</v>
      </c>
      <c r="XM231" s="1">
        <f t="shared" si="252"/>
        <v>0</v>
      </c>
      <c r="XN231" s="1">
        <f t="shared" si="301"/>
        <v>0</v>
      </c>
      <c r="XO231" s="1">
        <f t="shared" si="253"/>
        <v>0</v>
      </c>
      <c r="XP231" s="1">
        <f t="shared" si="302"/>
        <v>0</v>
      </c>
      <c r="XQ231" s="1">
        <f t="shared" si="254"/>
        <v>0</v>
      </c>
      <c r="XR231" s="1">
        <f t="shared" si="255"/>
        <v>0</v>
      </c>
      <c r="XS231" s="1">
        <f t="shared" si="310"/>
        <v>0</v>
      </c>
      <c r="XT231" s="1">
        <f t="shared" si="303"/>
        <v>0</v>
      </c>
      <c r="XU231" s="1">
        <f t="shared" si="256"/>
        <v>0</v>
      </c>
      <c r="XV231" s="1">
        <f t="shared" si="257"/>
        <v>0</v>
      </c>
      <c r="XW231" s="1">
        <f t="shared" si="258"/>
        <v>0</v>
      </c>
      <c r="XX231" s="1">
        <f t="shared" si="259"/>
        <v>0</v>
      </c>
      <c r="XY231" s="1">
        <f t="shared" si="260"/>
        <v>0</v>
      </c>
      <c r="XZ231" s="1">
        <f t="shared" si="261"/>
        <v>0</v>
      </c>
      <c r="YA231" s="1">
        <f t="shared" si="262"/>
        <v>0</v>
      </c>
      <c r="YB231" s="1">
        <f t="shared" si="263"/>
        <v>0</v>
      </c>
      <c r="YC231" s="1">
        <f t="shared" si="264"/>
        <v>1</v>
      </c>
      <c r="YD231" s="132"/>
      <c r="YE231" s="133">
        <f>SUM(XL231:YC231)</f>
        <v>1</v>
      </c>
      <c r="YF231" s="133">
        <f t="shared" si="265"/>
        <v>46000</v>
      </c>
      <c r="YG231" s="130">
        <v>1</v>
      </c>
      <c r="YH231" s="130">
        <f t="shared" si="266"/>
        <v>46000</v>
      </c>
      <c r="YI231" s="129">
        <v>1</v>
      </c>
      <c r="YJ231" s="128">
        <f t="shared" si="267"/>
        <v>46000</v>
      </c>
      <c r="YK231" s="177"/>
      <c r="YL231">
        <v>1</v>
      </c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>
        <f t="shared" si="304"/>
        <v>0</v>
      </c>
      <c r="ACD231" s="25" t="e">
        <f t="shared" si="312"/>
        <v>#DIV/0!</v>
      </c>
      <c r="ACE231" s="11">
        <f t="shared" si="268"/>
        <v>1</v>
      </c>
      <c r="ACF231" s="11">
        <f t="shared" si="269"/>
        <v>46000</v>
      </c>
      <c r="ACG231" s="1">
        <v>5</v>
      </c>
      <c r="ACH231" s="1">
        <v>1</v>
      </c>
      <c r="ACI231" s="11">
        <f t="shared" si="270"/>
        <v>46000</v>
      </c>
      <c r="ACJ231" s="45">
        <v>1</v>
      </c>
      <c r="ACK231" s="13">
        <f t="shared" si="271"/>
        <v>46000</v>
      </c>
      <c r="ACL231">
        <v>1</v>
      </c>
      <c r="ACM231" s="25">
        <f t="shared" si="305"/>
        <v>46000</v>
      </c>
      <c r="ACN231" s="11">
        <f t="shared" si="306"/>
        <v>46000</v>
      </c>
      <c r="ACO231" s="65"/>
      <c r="ACR231" s="39" t="s">
        <v>407</v>
      </c>
      <c r="ACZ231" s="1" t="s">
        <v>259</v>
      </c>
      <c r="ADD231" s="1" t="s">
        <v>189</v>
      </c>
      <c r="ADU231" s="1">
        <v>2</v>
      </c>
      <c r="AFL231" s="1">
        <v>1</v>
      </c>
      <c r="AGJ231" s="1">
        <v>46000</v>
      </c>
      <c r="AGK231" s="11">
        <f t="shared" si="311"/>
        <v>0</v>
      </c>
      <c r="AHH231" s="1">
        <v>46000</v>
      </c>
      <c r="AII231" s="1">
        <v>1</v>
      </c>
      <c r="AIJ231" s="1">
        <v>1</v>
      </c>
      <c r="AIW231" s="11"/>
      <c r="AIX231" s="11"/>
      <c r="AIZ231" s="11"/>
      <c r="AJA231" s="1">
        <v>46000</v>
      </c>
      <c r="AJB231" s="1">
        <v>1</v>
      </c>
      <c r="AJC231" s="1">
        <v>1</v>
      </c>
      <c r="AJD231" s="1">
        <v>100</v>
      </c>
      <c r="AJE231" s="45"/>
      <c r="AJF231" s="381">
        <v>46000</v>
      </c>
      <c r="AJG231" s="11">
        <f t="shared" si="272"/>
        <v>46000</v>
      </c>
      <c r="AJH231" s="60"/>
      <c r="AJI231" s="12"/>
      <c r="AJU231" s="1">
        <f t="shared" si="307"/>
        <v>0</v>
      </c>
      <c r="AJX231" s="1">
        <f t="shared" si="308"/>
        <v>0</v>
      </c>
      <c r="AJY231" s="60"/>
      <c r="AJZ231" s="1" t="s">
        <v>260</v>
      </c>
      <c r="AKA231" s="1" t="s">
        <v>260</v>
      </c>
      <c r="AKB231" s="1" t="s">
        <v>261</v>
      </c>
      <c r="AKC231" s="1" t="s">
        <v>260</v>
      </c>
      <c r="AKD231" s="1" t="s">
        <v>260</v>
      </c>
      <c r="AKE231" s="1" t="s">
        <v>260</v>
      </c>
      <c r="AKF231" s="1" t="s">
        <v>260</v>
      </c>
      <c r="AKG231" s="1" t="s">
        <v>260</v>
      </c>
      <c r="AKH231" s="1" t="s">
        <v>262</v>
      </c>
      <c r="AKI231" s="1" t="s">
        <v>260</v>
      </c>
      <c r="AKJ231" s="1" t="s">
        <v>260</v>
      </c>
      <c r="AKK231" s="1" t="s">
        <v>260</v>
      </c>
      <c r="AKL231" s="1" t="s">
        <v>260</v>
      </c>
      <c r="AKM231" s="1" t="s">
        <v>260</v>
      </c>
      <c r="AKN231" s="1" t="s">
        <v>260</v>
      </c>
      <c r="AKO231" s="1" t="s">
        <v>260</v>
      </c>
      <c r="AKP231" s="1" t="s">
        <v>263</v>
      </c>
      <c r="AKQ231" s="1" t="s">
        <v>260</v>
      </c>
      <c r="AKR231" s="1" t="s">
        <v>260</v>
      </c>
      <c r="AKS231" s="1" t="s">
        <v>260</v>
      </c>
      <c r="AKT231" s="1" t="s">
        <v>260</v>
      </c>
      <c r="AKU231" s="1" t="s">
        <v>260</v>
      </c>
      <c r="AKV231" s="1" t="s">
        <v>260</v>
      </c>
      <c r="AKW231" s="1" t="s">
        <v>260</v>
      </c>
      <c r="AKX231" s="1" t="s">
        <v>260</v>
      </c>
      <c r="AKY231" s="1" t="s">
        <v>260</v>
      </c>
      <c r="AKZ231" s="1" t="s">
        <v>260</v>
      </c>
      <c r="ALA231" s="1" t="s">
        <v>260</v>
      </c>
      <c r="ALB231" s="1" t="s">
        <v>260</v>
      </c>
      <c r="ALC231" s="1" t="s">
        <v>260</v>
      </c>
      <c r="ALD231" s="1" t="s">
        <v>260</v>
      </c>
      <c r="ALE231" s="1" t="s">
        <v>260</v>
      </c>
      <c r="ALF231" s="1" t="s">
        <v>260</v>
      </c>
      <c r="ALG231" s="1" t="s">
        <v>260</v>
      </c>
      <c r="ALH231" s="1" t="s">
        <v>260</v>
      </c>
      <c r="ALI231" s="1" t="s">
        <v>260</v>
      </c>
      <c r="ALJ231" s="1" t="s">
        <v>260</v>
      </c>
      <c r="ALL231" s="11" t="e">
        <f t="shared" si="309"/>
        <v>#DIV/0!</v>
      </c>
      <c r="ALM231" s="28">
        <v>46000</v>
      </c>
      <c r="ALS231" s="60"/>
      <c r="ALT231" s="1">
        <v>1</v>
      </c>
      <c r="AMB231" s="1">
        <v>1</v>
      </c>
      <c r="AMH231" s="403"/>
    </row>
    <row r="232" spans="1:1022" s="1" customFormat="1" ht="15" customHeight="1" x14ac:dyDescent="0.25">
      <c r="A232" s="268"/>
      <c r="B232" s="113">
        <v>230</v>
      </c>
      <c r="C232" s="304" t="s">
        <v>810</v>
      </c>
      <c r="D232" s="304" t="s">
        <v>910</v>
      </c>
      <c r="E232" s="1">
        <v>2006</v>
      </c>
      <c r="F232" s="1">
        <v>1</v>
      </c>
      <c r="G232" s="1">
        <v>1</v>
      </c>
      <c r="J232" s="1">
        <v>1</v>
      </c>
      <c r="K232" s="1">
        <v>1998</v>
      </c>
      <c r="L232" s="1">
        <v>2002</v>
      </c>
      <c r="M232" s="1">
        <v>1</v>
      </c>
      <c r="AB232" s="1">
        <v>1</v>
      </c>
      <c r="AC232" s="1">
        <v>1</v>
      </c>
      <c r="AD232" s="1">
        <v>1</v>
      </c>
      <c r="AE232" s="1">
        <v>1</v>
      </c>
      <c r="AF232" s="1">
        <v>1</v>
      </c>
      <c r="AW232" s="1">
        <v>1</v>
      </c>
      <c r="AY232" s="1">
        <v>1</v>
      </c>
      <c r="BA232" s="1">
        <v>1</v>
      </c>
      <c r="BB232" s="1">
        <v>13</v>
      </c>
      <c r="BE232" s="1">
        <v>1</v>
      </c>
      <c r="CF232" s="1">
        <v>1</v>
      </c>
      <c r="CG232" s="1">
        <v>1</v>
      </c>
      <c r="CH232" s="246"/>
      <c r="CP232" s="1">
        <f t="shared" si="273"/>
        <v>0</v>
      </c>
      <c r="CS232" s="1">
        <f t="shared" si="238"/>
        <v>0</v>
      </c>
      <c r="DO232" s="1">
        <f t="shared" si="274"/>
        <v>0</v>
      </c>
      <c r="DX232" s="1">
        <f t="shared" si="275"/>
        <v>0</v>
      </c>
      <c r="EE232" s="1">
        <f t="shared" si="276"/>
        <v>0</v>
      </c>
      <c r="EH232" s="1">
        <f t="shared" si="277"/>
        <v>0</v>
      </c>
      <c r="FF232" s="116"/>
      <c r="GP232" s="1">
        <f t="shared" si="239"/>
        <v>0</v>
      </c>
      <c r="GY232" s="1">
        <f t="shared" si="278"/>
        <v>0</v>
      </c>
      <c r="HC232" s="1">
        <f t="shared" si="279"/>
        <v>0</v>
      </c>
      <c r="HS232" s="1">
        <f t="shared" si="280"/>
        <v>0</v>
      </c>
      <c r="HX232" s="1">
        <f t="shared" si="240"/>
        <v>0</v>
      </c>
      <c r="ID232" s="1">
        <f t="shared" si="241"/>
        <v>0</v>
      </c>
      <c r="IN232" s="1">
        <f t="shared" si="281"/>
        <v>0</v>
      </c>
      <c r="IW232" s="1">
        <f t="shared" si="282"/>
        <v>0</v>
      </c>
      <c r="IZ232" s="1">
        <f t="shared" si="242"/>
        <v>0</v>
      </c>
      <c r="JJ232" s="1">
        <f t="shared" si="243"/>
        <v>0</v>
      </c>
      <c r="JV232" s="1">
        <f t="shared" si="283"/>
        <v>0</v>
      </c>
      <c r="KB232" s="1">
        <f t="shared" si="284"/>
        <v>0</v>
      </c>
      <c r="LG232" s="1">
        <f t="shared" si="244"/>
        <v>0</v>
      </c>
      <c r="LT232" s="1">
        <f t="shared" si="285"/>
        <v>0</v>
      </c>
      <c r="MA232" s="1">
        <f t="shared" si="286"/>
        <v>0</v>
      </c>
      <c r="MF232" s="1">
        <f t="shared" si="287"/>
        <v>0</v>
      </c>
      <c r="MM232" s="1">
        <f t="shared" si="288"/>
        <v>0</v>
      </c>
      <c r="MS232" s="1">
        <f t="shared" si="289"/>
        <v>0</v>
      </c>
      <c r="MU232" s="115"/>
      <c r="OI232" s="120"/>
      <c r="PD232" s="1">
        <f t="shared" si="245"/>
        <v>0</v>
      </c>
      <c r="QF232" s="1">
        <f t="shared" si="290"/>
        <v>0</v>
      </c>
      <c r="QY232" s="1">
        <f t="shared" si="291"/>
        <v>0</v>
      </c>
      <c r="RK232" s="1">
        <f t="shared" si="292"/>
        <v>0</v>
      </c>
      <c r="SA232" s="1">
        <f t="shared" si="293"/>
        <v>0</v>
      </c>
      <c r="SG232" s="1">
        <f t="shared" si="294"/>
        <v>0</v>
      </c>
      <c r="SO232" s="1">
        <f t="shared" si="295"/>
        <v>0</v>
      </c>
      <c r="TB232" s="1">
        <f t="shared" si="296"/>
        <v>0</v>
      </c>
      <c r="TS232" s="1">
        <f t="shared" si="246"/>
        <v>0</v>
      </c>
      <c r="UD232" s="1">
        <f t="shared" si="247"/>
        <v>0</v>
      </c>
      <c r="UG232" s="1">
        <f t="shared" si="248"/>
        <v>0</v>
      </c>
      <c r="UQ232" s="1">
        <f t="shared" si="297"/>
        <v>0</v>
      </c>
      <c r="VA232" s="1">
        <f t="shared" si="298"/>
        <v>0</v>
      </c>
      <c r="VG232" s="1">
        <f t="shared" si="299"/>
        <v>0</v>
      </c>
      <c r="WY232" s="1">
        <f t="shared" si="249"/>
        <v>0</v>
      </c>
      <c r="XB232" s="1">
        <f t="shared" si="300"/>
        <v>0</v>
      </c>
      <c r="XG232" s="1">
        <f t="shared" si="250"/>
        <v>0</v>
      </c>
      <c r="XK232" s="108"/>
      <c r="XL232" s="1">
        <f t="shared" si="251"/>
        <v>0</v>
      </c>
      <c r="XM232" s="1">
        <f t="shared" si="252"/>
        <v>0</v>
      </c>
      <c r="XN232" s="1">
        <f t="shared" si="301"/>
        <v>0</v>
      </c>
      <c r="XO232" s="1">
        <f t="shared" si="253"/>
        <v>0</v>
      </c>
      <c r="XP232" s="1">
        <f t="shared" si="302"/>
        <v>0</v>
      </c>
      <c r="XQ232" s="1">
        <f t="shared" si="254"/>
        <v>0</v>
      </c>
      <c r="XR232" s="1">
        <f t="shared" si="255"/>
        <v>0</v>
      </c>
      <c r="XS232" s="1">
        <f t="shared" si="310"/>
        <v>0</v>
      </c>
      <c r="XT232" s="1">
        <f t="shared" si="303"/>
        <v>0</v>
      </c>
      <c r="XU232" s="1">
        <f t="shared" si="256"/>
        <v>0</v>
      </c>
      <c r="XV232" s="1">
        <f t="shared" si="257"/>
        <v>0</v>
      </c>
      <c r="XW232" s="1">
        <f t="shared" si="258"/>
        <v>0</v>
      </c>
      <c r="XX232" s="1">
        <f t="shared" si="259"/>
        <v>0</v>
      </c>
      <c r="XY232" s="1">
        <f t="shared" si="260"/>
        <v>0</v>
      </c>
      <c r="XZ232" s="1">
        <f t="shared" si="261"/>
        <v>0</v>
      </c>
      <c r="YA232" s="1">
        <f t="shared" si="262"/>
        <v>0</v>
      </c>
      <c r="YB232" s="1">
        <f t="shared" si="263"/>
        <v>0</v>
      </c>
      <c r="YC232" s="1">
        <f t="shared" si="264"/>
        <v>0</v>
      </c>
      <c r="YD232" s="132"/>
      <c r="YE232" s="133"/>
      <c r="YF232" s="133" t="e">
        <f t="shared" si="265"/>
        <v>#DIV/0!</v>
      </c>
      <c r="YG232" s="130"/>
      <c r="YH232" s="130" t="e">
        <f t="shared" si="266"/>
        <v>#DIV/0!</v>
      </c>
      <c r="YI232" s="129"/>
      <c r="YJ232" s="128" t="e">
        <f t="shared" si="267"/>
        <v>#DIV/0!</v>
      </c>
      <c r="YK232" s="177"/>
      <c r="YL232">
        <v>1</v>
      </c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>
        <f t="shared" si="304"/>
        <v>0</v>
      </c>
      <c r="ACD232" s="25" t="e">
        <f t="shared" si="312"/>
        <v>#DIV/0!</v>
      </c>
      <c r="ACE232" s="11">
        <f t="shared" si="268"/>
        <v>0</v>
      </c>
      <c r="ACF232" s="11" t="e">
        <f t="shared" si="269"/>
        <v>#DIV/0!</v>
      </c>
      <c r="ACG232" s="1">
        <v>5</v>
      </c>
      <c r="ACH232" s="1">
        <v>1</v>
      </c>
      <c r="ACI232" s="11">
        <f t="shared" si="270"/>
        <v>95000</v>
      </c>
      <c r="ACJ232" s="45">
        <v>1</v>
      </c>
      <c r="ACK232" s="13">
        <f t="shared" si="271"/>
        <v>95000</v>
      </c>
      <c r="ACL232">
        <v>1</v>
      </c>
      <c r="ACM232" s="25">
        <f t="shared" si="305"/>
        <v>95000</v>
      </c>
      <c r="ACN232" s="11">
        <f t="shared" si="306"/>
        <v>95000</v>
      </c>
      <c r="ACO232" s="65"/>
      <c r="ACR232" s="39" t="s">
        <v>407</v>
      </c>
      <c r="ACZ232" s="1" t="s">
        <v>259</v>
      </c>
      <c r="ADD232" s="1" t="s">
        <v>189</v>
      </c>
      <c r="ADU232" s="1">
        <v>2</v>
      </c>
      <c r="AFL232" s="1">
        <v>1</v>
      </c>
      <c r="AGJ232" s="1">
        <v>95000</v>
      </c>
      <c r="AGK232" s="11">
        <f t="shared" si="311"/>
        <v>0</v>
      </c>
      <c r="AHH232" s="1">
        <v>95000</v>
      </c>
      <c r="AII232" s="1">
        <v>1</v>
      </c>
      <c r="AIJ232" s="1">
        <v>1</v>
      </c>
      <c r="AIW232" s="11"/>
      <c r="AIX232" s="11"/>
      <c r="AIZ232" s="11"/>
      <c r="AJA232" s="1">
        <v>95000</v>
      </c>
      <c r="AJB232" s="1">
        <v>1</v>
      </c>
      <c r="AJC232" s="1">
        <v>1</v>
      </c>
      <c r="AJD232" s="1">
        <v>100</v>
      </c>
      <c r="AJE232" s="45"/>
      <c r="AJF232" s="381">
        <v>95000</v>
      </c>
      <c r="AJG232" s="11" t="e">
        <f t="shared" si="272"/>
        <v>#DIV/0!</v>
      </c>
      <c r="AJH232" s="60"/>
      <c r="AJI232" s="12"/>
      <c r="AJU232" s="1">
        <f t="shared" si="307"/>
        <v>0</v>
      </c>
      <c r="AJX232" s="1">
        <f t="shared" si="308"/>
        <v>0</v>
      </c>
      <c r="AJY232" s="60"/>
      <c r="AJZ232" s="1" t="s">
        <v>260</v>
      </c>
      <c r="AKA232" s="1" t="s">
        <v>260</v>
      </c>
      <c r="AKB232" s="1" t="s">
        <v>261</v>
      </c>
      <c r="AKC232" s="1" t="s">
        <v>260</v>
      </c>
      <c r="AKD232" s="1" t="s">
        <v>260</v>
      </c>
      <c r="AKE232" s="1" t="s">
        <v>260</v>
      </c>
      <c r="AKF232" s="1" t="s">
        <v>260</v>
      </c>
      <c r="AKG232" s="1" t="s">
        <v>260</v>
      </c>
      <c r="AKH232" s="1" t="s">
        <v>262</v>
      </c>
      <c r="AKI232" s="1" t="s">
        <v>260</v>
      </c>
      <c r="AKJ232" s="1" t="s">
        <v>260</v>
      </c>
      <c r="AKK232" s="1" t="s">
        <v>260</v>
      </c>
      <c r="AKL232" s="1" t="s">
        <v>260</v>
      </c>
      <c r="AKM232" s="1" t="s">
        <v>260</v>
      </c>
      <c r="AKN232" s="1" t="s">
        <v>260</v>
      </c>
      <c r="AKO232" s="1" t="s">
        <v>260</v>
      </c>
      <c r="AKP232" s="1" t="s">
        <v>263</v>
      </c>
      <c r="AKQ232" s="1" t="s">
        <v>260</v>
      </c>
      <c r="AKR232" s="1" t="s">
        <v>260</v>
      </c>
      <c r="AKS232" s="1" t="s">
        <v>260</v>
      </c>
      <c r="AKT232" s="1" t="s">
        <v>260</v>
      </c>
      <c r="AKU232" s="1" t="s">
        <v>260</v>
      </c>
      <c r="AKV232" s="1" t="s">
        <v>260</v>
      </c>
      <c r="AKW232" s="1" t="s">
        <v>260</v>
      </c>
      <c r="AKX232" s="1" t="s">
        <v>260</v>
      </c>
      <c r="AKY232" s="1" t="s">
        <v>260</v>
      </c>
      <c r="AKZ232" s="1" t="s">
        <v>260</v>
      </c>
      <c r="ALA232" s="1" t="s">
        <v>260</v>
      </c>
      <c r="ALB232" s="1" t="s">
        <v>260</v>
      </c>
      <c r="ALC232" s="1" t="s">
        <v>260</v>
      </c>
      <c r="ALD232" s="1" t="s">
        <v>260</v>
      </c>
      <c r="ALE232" s="1" t="s">
        <v>260</v>
      </c>
      <c r="ALF232" s="1" t="s">
        <v>260</v>
      </c>
      <c r="ALG232" s="1" t="s">
        <v>260</v>
      </c>
      <c r="ALH232" s="1" t="s">
        <v>260</v>
      </c>
      <c r="ALI232" s="1" t="s">
        <v>260</v>
      </c>
      <c r="ALJ232" s="1" t="s">
        <v>260</v>
      </c>
      <c r="ALL232" s="11" t="e">
        <f t="shared" si="309"/>
        <v>#DIV/0!</v>
      </c>
      <c r="ALM232" s="28">
        <v>95000</v>
      </c>
      <c r="ALS232" s="60"/>
      <c r="ALT232" s="1">
        <v>1</v>
      </c>
      <c r="AMB232" s="1">
        <v>1</v>
      </c>
      <c r="AMH232" s="403"/>
    </row>
    <row r="233" spans="1:1022" s="1" customFormat="1" ht="15" customHeight="1" x14ac:dyDescent="0.25">
      <c r="A233" s="268"/>
      <c r="B233" s="113">
        <v>231</v>
      </c>
      <c r="C233" s="304" t="s">
        <v>810</v>
      </c>
      <c r="D233" s="304" t="s">
        <v>911</v>
      </c>
      <c r="E233" s="1">
        <v>2006</v>
      </c>
      <c r="F233" s="1">
        <v>1</v>
      </c>
      <c r="G233" s="1">
        <v>1</v>
      </c>
      <c r="J233" s="1">
        <v>1</v>
      </c>
      <c r="K233" s="1">
        <v>1998</v>
      </c>
      <c r="L233" s="1">
        <v>2001</v>
      </c>
      <c r="AB233" s="1">
        <v>1</v>
      </c>
      <c r="AC233" s="1">
        <v>1</v>
      </c>
      <c r="AD233" s="1">
        <v>1</v>
      </c>
      <c r="AE233" s="1">
        <v>1</v>
      </c>
      <c r="AW233" s="1">
        <v>1</v>
      </c>
      <c r="AY233" s="1">
        <v>1</v>
      </c>
      <c r="BA233" s="1">
        <v>1</v>
      </c>
      <c r="BB233" s="1">
        <v>13</v>
      </c>
      <c r="BE233" s="1">
        <v>1</v>
      </c>
      <c r="CF233" s="1">
        <v>1</v>
      </c>
      <c r="CG233" s="1">
        <v>1</v>
      </c>
      <c r="CH233" s="246"/>
      <c r="CP233" s="1">
        <f t="shared" si="273"/>
        <v>0</v>
      </c>
      <c r="CS233" s="1">
        <f t="shared" si="238"/>
        <v>0</v>
      </c>
      <c r="DO233" s="1">
        <f t="shared" si="274"/>
        <v>0</v>
      </c>
      <c r="DX233" s="1">
        <f t="shared" si="275"/>
        <v>0</v>
      </c>
      <c r="EE233" s="1">
        <f t="shared" si="276"/>
        <v>0</v>
      </c>
      <c r="EH233" s="1">
        <f t="shared" si="277"/>
        <v>0</v>
      </c>
      <c r="FF233" s="116"/>
      <c r="GP233" s="1">
        <f t="shared" si="239"/>
        <v>0</v>
      </c>
      <c r="GY233" s="1">
        <f t="shared" si="278"/>
        <v>0</v>
      </c>
      <c r="HC233" s="1">
        <f t="shared" si="279"/>
        <v>0</v>
      </c>
      <c r="HS233" s="1">
        <f t="shared" si="280"/>
        <v>0</v>
      </c>
      <c r="HX233" s="1">
        <f t="shared" si="240"/>
        <v>0</v>
      </c>
      <c r="ID233" s="1">
        <f t="shared" si="241"/>
        <v>0</v>
      </c>
      <c r="IN233" s="1">
        <f t="shared" si="281"/>
        <v>0</v>
      </c>
      <c r="IW233" s="1">
        <f t="shared" si="282"/>
        <v>0</v>
      </c>
      <c r="IZ233" s="1">
        <f t="shared" si="242"/>
        <v>0</v>
      </c>
      <c r="JJ233" s="1">
        <f t="shared" si="243"/>
        <v>0</v>
      </c>
      <c r="JV233" s="1">
        <f t="shared" si="283"/>
        <v>0</v>
      </c>
      <c r="KB233" s="1">
        <f t="shared" si="284"/>
        <v>0</v>
      </c>
      <c r="LG233" s="1">
        <f t="shared" si="244"/>
        <v>0</v>
      </c>
      <c r="LT233" s="1">
        <f t="shared" si="285"/>
        <v>0</v>
      </c>
      <c r="MA233" s="1">
        <f t="shared" si="286"/>
        <v>0</v>
      </c>
      <c r="MF233" s="1">
        <f t="shared" si="287"/>
        <v>0</v>
      </c>
      <c r="MM233" s="1">
        <f t="shared" si="288"/>
        <v>0</v>
      </c>
      <c r="MS233" s="1">
        <f t="shared" si="289"/>
        <v>0</v>
      </c>
      <c r="MU233" s="115"/>
      <c r="OI233" s="120"/>
      <c r="PD233" s="1">
        <f t="shared" si="245"/>
        <v>0</v>
      </c>
      <c r="QF233" s="1">
        <f t="shared" si="290"/>
        <v>0</v>
      </c>
      <c r="QY233" s="1">
        <f t="shared" si="291"/>
        <v>0</v>
      </c>
      <c r="RK233" s="1">
        <f t="shared" si="292"/>
        <v>0</v>
      </c>
      <c r="SA233" s="1">
        <f t="shared" si="293"/>
        <v>0</v>
      </c>
      <c r="SG233" s="1">
        <f t="shared" si="294"/>
        <v>0</v>
      </c>
      <c r="SO233" s="1">
        <f t="shared" si="295"/>
        <v>0</v>
      </c>
      <c r="TB233" s="1">
        <f t="shared" si="296"/>
        <v>0</v>
      </c>
      <c r="TS233" s="1">
        <f t="shared" si="246"/>
        <v>0</v>
      </c>
      <c r="UD233" s="1">
        <f t="shared" si="247"/>
        <v>0</v>
      </c>
      <c r="UG233" s="1">
        <f t="shared" si="248"/>
        <v>0</v>
      </c>
      <c r="UQ233" s="1">
        <f t="shared" si="297"/>
        <v>0</v>
      </c>
      <c r="VA233" s="1">
        <f t="shared" si="298"/>
        <v>0</v>
      </c>
      <c r="VG233" s="1">
        <f t="shared" si="299"/>
        <v>0</v>
      </c>
      <c r="WY233" s="1">
        <f t="shared" si="249"/>
        <v>0</v>
      </c>
      <c r="XB233" s="1">
        <f t="shared" si="300"/>
        <v>0</v>
      </c>
      <c r="XG233" s="1">
        <f t="shared" si="250"/>
        <v>0</v>
      </c>
      <c r="XK233" s="108"/>
      <c r="XL233" s="1">
        <f t="shared" si="251"/>
        <v>0</v>
      </c>
      <c r="XM233" s="1">
        <f t="shared" si="252"/>
        <v>0</v>
      </c>
      <c r="XN233" s="1">
        <f t="shared" si="301"/>
        <v>0</v>
      </c>
      <c r="XO233" s="1">
        <f t="shared" si="253"/>
        <v>0</v>
      </c>
      <c r="XP233" s="1">
        <f t="shared" si="302"/>
        <v>0</v>
      </c>
      <c r="XQ233" s="1">
        <f t="shared" si="254"/>
        <v>0</v>
      </c>
      <c r="XR233" s="1">
        <f t="shared" si="255"/>
        <v>0</v>
      </c>
      <c r="XS233" s="1">
        <f t="shared" si="310"/>
        <v>0</v>
      </c>
      <c r="XT233" s="1">
        <f t="shared" si="303"/>
        <v>0</v>
      </c>
      <c r="XU233" s="1">
        <f t="shared" si="256"/>
        <v>0</v>
      </c>
      <c r="XV233" s="1">
        <f t="shared" si="257"/>
        <v>0</v>
      </c>
      <c r="XW233" s="1">
        <f t="shared" si="258"/>
        <v>0</v>
      </c>
      <c r="XX233" s="1">
        <f t="shared" si="259"/>
        <v>0</v>
      </c>
      <c r="XY233" s="1">
        <f t="shared" si="260"/>
        <v>0</v>
      </c>
      <c r="XZ233" s="1">
        <f t="shared" si="261"/>
        <v>0</v>
      </c>
      <c r="YA233" s="1">
        <f t="shared" si="262"/>
        <v>0</v>
      </c>
      <c r="YB233" s="1">
        <f t="shared" si="263"/>
        <v>0</v>
      </c>
      <c r="YC233" s="1">
        <f t="shared" si="264"/>
        <v>0</v>
      </c>
      <c r="YD233" s="132"/>
      <c r="YE233" s="133"/>
      <c r="YF233" s="133" t="e">
        <f t="shared" si="265"/>
        <v>#DIV/0!</v>
      </c>
      <c r="YG233" s="130"/>
      <c r="YH233" s="130" t="e">
        <f t="shared" si="266"/>
        <v>#DIV/0!</v>
      </c>
      <c r="YI233" s="129"/>
      <c r="YJ233" s="128" t="e">
        <f t="shared" si="267"/>
        <v>#DIV/0!</v>
      </c>
      <c r="YK233" s="177"/>
      <c r="YL233">
        <v>1</v>
      </c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>
        <f t="shared" si="304"/>
        <v>0</v>
      </c>
      <c r="ACD233" s="25" t="e">
        <f t="shared" si="312"/>
        <v>#DIV/0!</v>
      </c>
      <c r="ACE233" s="11">
        <f t="shared" si="268"/>
        <v>0</v>
      </c>
      <c r="ACF233" s="11" t="e">
        <f t="shared" si="269"/>
        <v>#DIV/0!</v>
      </c>
      <c r="ACG233" s="1">
        <v>5</v>
      </c>
      <c r="ACH233" s="1">
        <v>1</v>
      </c>
      <c r="ACI233" s="11">
        <f t="shared" si="270"/>
        <v>103000</v>
      </c>
      <c r="ACJ233" s="45">
        <v>1</v>
      </c>
      <c r="ACK233" s="13">
        <f t="shared" si="271"/>
        <v>103000</v>
      </c>
      <c r="ACL233">
        <v>1</v>
      </c>
      <c r="ACM233" s="25">
        <f t="shared" si="305"/>
        <v>103000</v>
      </c>
      <c r="ACN233" s="11">
        <f t="shared" si="306"/>
        <v>103000</v>
      </c>
      <c r="ACO233" s="65"/>
      <c r="ACR233" s="39" t="s">
        <v>407</v>
      </c>
      <c r="ACZ233" s="1" t="s">
        <v>259</v>
      </c>
      <c r="ADD233" s="1" t="s">
        <v>189</v>
      </c>
      <c r="ADU233" s="1">
        <v>2</v>
      </c>
      <c r="AFL233" s="1">
        <v>1</v>
      </c>
      <c r="AGJ233" s="1">
        <v>103000</v>
      </c>
      <c r="AGK233" s="11">
        <f t="shared" si="311"/>
        <v>0</v>
      </c>
      <c r="AHH233" s="1">
        <v>103000</v>
      </c>
      <c r="AII233" s="1">
        <v>2</v>
      </c>
      <c r="AIJ233" s="1">
        <v>1</v>
      </c>
      <c r="AIW233" s="11"/>
      <c r="AIX233" s="11"/>
      <c r="AIZ233" s="11"/>
      <c r="AJA233" s="1">
        <v>103000</v>
      </c>
      <c r="AJB233" s="1">
        <v>1</v>
      </c>
      <c r="AJC233" s="1">
        <v>1</v>
      </c>
      <c r="AJD233" s="1">
        <v>100</v>
      </c>
      <c r="AJE233" s="45"/>
      <c r="AJF233" s="381">
        <v>103000</v>
      </c>
      <c r="AJG233" s="11" t="e">
        <f t="shared" si="272"/>
        <v>#DIV/0!</v>
      </c>
      <c r="AJH233" s="60"/>
      <c r="AJI233" s="12"/>
      <c r="AJU233" s="1">
        <f t="shared" si="307"/>
        <v>0</v>
      </c>
      <c r="AJX233" s="1">
        <f t="shared" si="308"/>
        <v>0</v>
      </c>
      <c r="AJY233" s="60"/>
      <c r="AJZ233" s="1" t="s">
        <v>260</v>
      </c>
      <c r="AKA233" s="1" t="s">
        <v>260</v>
      </c>
      <c r="AKB233" s="1" t="s">
        <v>261</v>
      </c>
      <c r="AKC233" s="1" t="s">
        <v>260</v>
      </c>
      <c r="AKD233" s="1" t="s">
        <v>260</v>
      </c>
      <c r="AKE233" s="1" t="s">
        <v>260</v>
      </c>
      <c r="AKF233" s="1" t="s">
        <v>260</v>
      </c>
      <c r="AKG233" s="1" t="s">
        <v>260</v>
      </c>
      <c r="AKH233" s="1" t="s">
        <v>262</v>
      </c>
      <c r="AKI233" s="1" t="s">
        <v>260</v>
      </c>
      <c r="AKJ233" s="1" t="s">
        <v>260</v>
      </c>
      <c r="AKK233" s="1" t="s">
        <v>260</v>
      </c>
      <c r="AKL233" s="1" t="s">
        <v>260</v>
      </c>
      <c r="AKM233" s="1" t="s">
        <v>260</v>
      </c>
      <c r="AKN233" s="1" t="s">
        <v>260</v>
      </c>
      <c r="AKO233" s="1" t="s">
        <v>260</v>
      </c>
      <c r="AKP233" s="1" t="s">
        <v>263</v>
      </c>
      <c r="AKQ233" s="1" t="s">
        <v>260</v>
      </c>
      <c r="AKR233" s="1" t="s">
        <v>260</v>
      </c>
      <c r="AKS233" s="1" t="s">
        <v>260</v>
      </c>
      <c r="AKT233" s="1" t="s">
        <v>260</v>
      </c>
      <c r="AKU233" s="1" t="s">
        <v>260</v>
      </c>
      <c r="AKV233" s="1" t="s">
        <v>260</v>
      </c>
      <c r="AKW233" s="1" t="s">
        <v>260</v>
      </c>
      <c r="AKX233" s="1" t="s">
        <v>260</v>
      </c>
      <c r="AKY233" s="1" t="s">
        <v>260</v>
      </c>
      <c r="AKZ233" s="1" t="s">
        <v>260</v>
      </c>
      <c r="ALA233" s="1" t="s">
        <v>260</v>
      </c>
      <c r="ALB233" s="1" t="s">
        <v>260</v>
      </c>
      <c r="ALC233" s="1" t="s">
        <v>260</v>
      </c>
      <c r="ALD233" s="1" t="s">
        <v>260</v>
      </c>
      <c r="ALE233" s="1" t="s">
        <v>260</v>
      </c>
      <c r="ALF233" s="1" t="s">
        <v>260</v>
      </c>
      <c r="ALG233" s="1" t="s">
        <v>260</v>
      </c>
      <c r="ALH233" s="1" t="s">
        <v>260</v>
      </c>
      <c r="ALI233" s="1" t="s">
        <v>260</v>
      </c>
      <c r="ALJ233" s="1" t="s">
        <v>260</v>
      </c>
      <c r="ALL233" s="11" t="e">
        <f t="shared" si="309"/>
        <v>#DIV/0!</v>
      </c>
      <c r="ALM233" s="28">
        <v>103000</v>
      </c>
      <c r="ALS233" s="60"/>
      <c r="ALT233" s="1">
        <v>1</v>
      </c>
      <c r="AMB233" s="1">
        <v>1</v>
      </c>
      <c r="AMH233" s="403"/>
    </row>
    <row r="234" spans="1:1022" s="1" customFormat="1" ht="15" customHeight="1" x14ac:dyDescent="0.25">
      <c r="A234" s="268"/>
      <c r="B234" s="113">
        <v>232</v>
      </c>
      <c r="C234" s="304" t="s">
        <v>810</v>
      </c>
      <c r="D234" s="304" t="s">
        <v>508</v>
      </c>
      <c r="E234" s="1">
        <v>2006</v>
      </c>
      <c r="F234" s="1">
        <v>1</v>
      </c>
      <c r="G234" s="1">
        <v>1</v>
      </c>
      <c r="J234" s="1">
        <v>1</v>
      </c>
      <c r="K234" s="1">
        <v>1997</v>
      </c>
      <c r="L234" s="1">
        <v>2000</v>
      </c>
      <c r="M234" s="1">
        <v>1</v>
      </c>
      <c r="AA234" s="1">
        <v>1</v>
      </c>
      <c r="AB234" s="1">
        <v>1</v>
      </c>
      <c r="AC234" s="1">
        <v>1</v>
      </c>
      <c r="AD234" s="1">
        <v>1</v>
      </c>
      <c r="AW234" s="1">
        <v>1</v>
      </c>
      <c r="AY234" s="1">
        <v>1</v>
      </c>
      <c r="BA234" s="1">
        <v>1</v>
      </c>
      <c r="BB234" s="1">
        <v>13</v>
      </c>
      <c r="BE234" s="1">
        <v>1</v>
      </c>
      <c r="CF234" s="1">
        <v>1</v>
      </c>
      <c r="CG234" s="1">
        <v>1</v>
      </c>
      <c r="CH234" s="246"/>
      <c r="CP234" s="1">
        <f t="shared" si="273"/>
        <v>0</v>
      </c>
      <c r="CS234" s="1">
        <f t="shared" si="238"/>
        <v>0</v>
      </c>
      <c r="DO234" s="1">
        <f t="shared" si="274"/>
        <v>0</v>
      </c>
      <c r="DX234" s="1">
        <f t="shared" si="275"/>
        <v>0</v>
      </c>
      <c r="EE234" s="1">
        <f t="shared" si="276"/>
        <v>0</v>
      </c>
      <c r="EH234" s="1">
        <f t="shared" si="277"/>
        <v>0</v>
      </c>
      <c r="FF234" s="116"/>
      <c r="GP234" s="1">
        <f t="shared" si="239"/>
        <v>0</v>
      </c>
      <c r="GY234" s="1">
        <f t="shared" si="278"/>
        <v>0</v>
      </c>
      <c r="HC234" s="1">
        <f t="shared" si="279"/>
        <v>0</v>
      </c>
      <c r="HS234" s="1">
        <f t="shared" si="280"/>
        <v>0</v>
      </c>
      <c r="HX234" s="1">
        <f t="shared" si="240"/>
        <v>0</v>
      </c>
      <c r="ID234" s="1">
        <f t="shared" si="241"/>
        <v>0</v>
      </c>
      <c r="IN234" s="1">
        <f t="shared" si="281"/>
        <v>0</v>
      </c>
      <c r="IW234" s="1">
        <f t="shared" si="282"/>
        <v>0</v>
      </c>
      <c r="IZ234" s="1">
        <f t="shared" si="242"/>
        <v>0</v>
      </c>
      <c r="JJ234" s="1">
        <f t="shared" si="243"/>
        <v>0</v>
      </c>
      <c r="JV234" s="1">
        <f t="shared" si="283"/>
        <v>0</v>
      </c>
      <c r="KB234" s="1">
        <f t="shared" si="284"/>
        <v>0</v>
      </c>
      <c r="LG234" s="1">
        <f t="shared" si="244"/>
        <v>0</v>
      </c>
      <c r="LT234" s="1">
        <f t="shared" si="285"/>
        <v>0</v>
      </c>
      <c r="MA234" s="1">
        <f t="shared" si="286"/>
        <v>0</v>
      </c>
      <c r="MF234" s="1">
        <f t="shared" si="287"/>
        <v>0</v>
      </c>
      <c r="MM234" s="1">
        <f t="shared" si="288"/>
        <v>0</v>
      </c>
      <c r="MS234" s="1">
        <f t="shared" si="289"/>
        <v>0</v>
      </c>
      <c r="MU234" s="115"/>
      <c r="OI234" s="120"/>
      <c r="PD234" s="1">
        <f t="shared" si="245"/>
        <v>0</v>
      </c>
      <c r="QF234" s="1">
        <f t="shared" si="290"/>
        <v>0</v>
      </c>
      <c r="QY234" s="1">
        <f t="shared" si="291"/>
        <v>0</v>
      </c>
      <c r="RK234" s="1">
        <f t="shared" si="292"/>
        <v>0</v>
      </c>
      <c r="SA234" s="1">
        <f t="shared" si="293"/>
        <v>0</v>
      </c>
      <c r="SG234" s="1">
        <f t="shared" si="294"/>
        <v>0</v>
      </c>
      <c r="SO234" s="1">
        <f t="shared" si="295"/>
        <v>0</v>
      </c>
      <c r="TB234" s="1">
        <f t="shared" si="296"/>
        <v>0</v>
      </c>
      <c r="TS234" s="1">
        <f t="shared" si="246"/>
        <v>0</v>
      </c>
      <c r="UD234" s="1">
        <f t="shared" si="247"/>
        <v>0</v>
      </c>
      <c r="UG234" s="1">
        <f t="shared" si="248"/>
        <v>0</v>
      </c>
      <c r="UQ234" s="1">
        <f t="shared" si="297"/>
        <v>0</v>
      </c>
      <c r="VA234" s="1">
        <f t="shared" si="298"/>
        <v>0</v>
      </c>
      <c r="VG234" s="1">
        <f t="shared" si="299"/>
        <v>0</v>
      </c>
      <c r="WY234" s="1">
        <f t="shared" si="249"/>
        <v>0</v>
      </c>
      <c r="XB234" s="1">
        <f t="shared" si="300"/>
        <v>0</v>
      </c>
      <c r="XG234" s="1">
        <f t="shared" si="250"/>
        <v>0</v>
      </c>
      <c r="XI234" s="1">
        <v>1</v>
      </c>
      <c r="XK234" s="108"/>
      <c r="XL234" s="1">
        <f t="shared" si="251"/>
        <v>0</v>
      </c>
      <c r="XM234" s="1">
        <f t="shared" si="252"/>
        <v>0</v>
      </c>
      <c r="XN234" s="1">
        <f t="shared" si="301"/>
        <v>0</v>
      </c>
      <c r="XO234" s="1">
        <f t="shared" si="253"/>
        <v>0</v>
      </c>
      <c r="XP234" s="1">
        <f t="shared" si="302"/>
        <v>0</v>
      </c>
      <c r="XQ234" s="1">
        <f t="shared" si="254"/>
        <v>0</v>
      </c>
      <c r="XR234" s="1">
        <f t="shared" si="255"/>
        <v>0</v>
      </c>
      <c r="XS234" s="1">
        <f t="shared" si="310"/>
        <v>0</v>
      </c>
      <c r="XT234" s="1">
        <f t="shared" si="303"/>
        <v>0</v>
      </c>
      <c r="XU234" s="1">
        <f t="shared" si="256"/>
        <v>0</v>
      </c>
      <c r="XV234" s="1">
        <f t="shared" si="257"/>
        <v>0</v>
      </c>
      <c r="XW234" s="1">
        <f t="shared" si="258"/>
        <v>0</v>
      </c>
      <c r="XX234" s="1">
        <f t="shared" si="259"/>
        <v>0</v>
      </c>
      <c r="XY234" s="1">
        <f t="shared" si="260"/>
        <v>0</v>
      </c>
      <c r="XZ234" s="1">
        <f t="shared" si="261"/>
        <v>0</v>
      </c>
      <c r="YA234" s="1">
        <f t="shared" si="262"/>
        <v>0</v>
      </c>
      <c r="YB234" s="1">
        <f t="shared" si="263"/>
        <v>0</v>
      </c>
      <c r="YC234" s="1">
        <f t="shared" si="264"/>
        <v>1</v>
      </c>
      <c r="YD234" s="132"/>
      <c r="YE234" s="133">
        <f>SUM(XL234:YC234)</f>
        <v>1</v>
      </c>
      <c r="YF234" s="133">
        <f t="shared" si="265"/>
        <v>71000</v>
      </c>
      <c r="YG234" s="130">
        <v>1</v>
      </c>
      <c r="YH234" s="130">
        <f t="shared" si="266"/>
        <v>71000</v>
      </c>
      <c r="YI234" s="129">
        <v>1</v>
      </c>
      <c r="YJ234" s="128">
        <f t="shared" si="267"/>
        <v>71000</v>
      </c>
      <c r="YK234" s="177"/>
      <c r="YL234">
        <v>1</v>
      </c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>
        <f t="shared" si="304"/>
        <v>0</v>
      </c>
      <c r="ACD234" s="25" t="e">
        <f t="shared" si="312"/>
        <v>#DIV/0!</v>
      </c>
      <c r="ACE234" s="11">
        <f t="shared" si="268"/>
        <v>1</v>
      </c>
      <c r="ACF234" s="11">
        <f t="shared" si="269"/>
        <v>71000</v>
      </c>
      <c r="ACG234" s="1">
        <v>5</v>
      </c>
      <c r="ACH234" s="1">
        <v>1</v>
      </c>
      <c r="ACI234" s="11">
        <f t="shared" si="270"/>
        <v>71000</v>
      </c>
      <c r="ACJ234" s="45">
        <v>1</v>
      </c>
      <c r="ACK234" s="13">
        <f t="shared" si="271"/>
        <v>71000</v>
      </c>
      <c r="ACL234">
        <v>1</v>
      </c>
      <c r="ACM234" s="25">
        <f t="shared" si="305"/>
        <v>71000</v>
      </c>
      <c r="ACN234" s="11">
        <f t="shared" si="306"/>
        <v>71000</v>
      </c>
      <c r="ACO234" s="65"/>
      <c r="ACR234" s="39" t="s">
        <v>407</v>
      </c>
      <c r="ACZ234" s="1" t="s">
        <v>259</v>
      </c>
      <c r="ADD234" s="1" t="s">
        <v>189</v>
      </c>
      <c r="ADU234" s="1">
        <v>2</v>
      </c>
      <c r="AFL234" s="1">
        <v>1</v>
      </c>
      <c r="AGJ234" s="1">
        <v>71000</v>
      </c>
      <c r="AGK234" s="11">
        <f t="shared" si="311"/>
        <v>0</v>
      </c>
      <c r="AHH234" s="1">
        <v>71000</v>
      </c>
      <c r="AII234" s="1">
        <v>1</v>
      </c>
      <c r="AIJ234" s="1">
        <v>1</v>
      </c>
      <c r="AIW234" s="11"/>
      <c r="AIX234" s="11"/>
      <c r="AIZ234" s="11"/>
      <c r="AJA234" s="1">
        <v>71000</v>
      </c>
      <c r="AJB234" s="1">
        <v>1</v>
      </c>
      <c r="AJC234" s="1">
        <v>1</v>
      </c>
      <c r="AJD234" s="1">
        <v>100</v>
      </c>
      <c r="AJE234" s="45"/>
      <c r="AJF234" s="381">
        <v>71000</v>
      </c>
      <c r="AJG234" s="11">
        <f t="shared" si="272"/>
        <v>71000</v>
      </c>
      <c r="AJH234" s="60"/>
      <c r="AJI234" s="12"/>
      <c r="AJU234" s="1">
        <f t="shared" si="307"/>
        <v>0</v>
      </c>
      <c r="AJX234" s="1">
        <f t="shared" si="308"/>
        <v>0</v>
      </c>
      <c r="AJY234" s="60"/>
      <c r="AJZ234" s="1" t="s">
        <v>260</v>
      </c>
      <c r="AKA234" s="1" t="s">
        <v>260</v>
      </c>
      <c r="AKB234" s="1" t="s">
        <v>261</v>
      </c>
      <c r="AKC234" s="1" t="s">
        <v>260</v>
      </c>
      <c r="AKD234" s="1" t="s">
        <v>260</v>
      </c>
      <c r="AKE234" s="1" t="s">
        <v>260</v>
      </c>
      <c r="AKF234" s="1" t="s">
        <v>260</v>
      </c>
      <c r="AKG234" s="1" t="s">
        <v>260</v>
      </c>
      <c r="AKH234" s="1" t="s">
        <v>262</v>
      </c>
      <c r="AKI234" s="1" t="s">
        <v>260</v>
      </c>
      <c r="AKJ234" s="1" t="s">
        <v>260</v>
      </c>
      <c r="AKK234" s="1" t="s">
        <v>260</v>
      </c>
      <c r="AKL234" s="1" t="s">
        <v>260</v>
      </c>
      <c r="AKM234" s="1" t="s">
        <v>260</v>
      </c>
      <c r="AKN234" s="1" t="s">
        <v>260</v>
      </c>
      <c r="AKO234" s="1" t="s">
        <v>260</v>
      </c>
      <c r="AKP234" s="1" t="s">
        <v>263</v>
      </c>
      <c r="AKQ234" s="1" t="s">
        <v>260</v>
      </c>
      <c r="AKR234" s="1" t="s">
        <v>260</v>
      </c>
      <c r="AKS234" s="1" t="s">
        <v>260</v>
      </c>
      <c r="AKT234" s="1" t="s">
        <v>260</v>
      </c>
      <c r="AKU234" s="1" t="s">
        <v>260</v>
      </c>
      <c r="AKV234" s="1" t="s">
        <v>260</v>
      </c>
      <c r="AKW234" s="1" t="s">
        <v>260</v>
      </c>
      <c r="AKX234" s="1" t="s">
        <v>260</v>
      </c>
      <c r="AKY234" s="1" t="s">
        <v>260</v>
      </c>
      <c r="AKZ234" s="1" t="s">
        <v>260</v>
      </c>
      <c r="ALA234" s="1" t="s">
        <v>260</v>
      </c>
      <c r="ALB234" s="1" t="s">
        <v>260</v>
      </c>
      <c r="ALC234" s="1" t="s">
        <v>260</v>
      </c>
      <c r="ALD234" s="1" t="s">
        <v>260</v>
      </c>
      <c r="ALE234" s="1" t="s">
        <v>260</v>
      </c>
      <c r="ALF234" s="1" t="s">
        <v>260</v>
      </c>
      <c r="ALG234" s="1" t="s">
        <v>260</v>
      </c>
      <c r="ALH234" s="1" t="s">
        <v>260</v>
      </c>
      <c r="ALI234" s="1" t="s">
        <v>260</v>
      </c>
      <c r="ALJ234" s="1" t="s">
        <v>260</v>
      </c>
      <c r="ALL234" s="11" t="e">
        <f t="shared" si="309"/>
        <v>#DIV/0!</v>
      </c>
      <c r="ALM234" s="28">
        <v>71000</v>
      </c>
      <c r="ALS234" s="60"/>
      <c r="ALT234" s="1">
        <v>1</v>
      </c>
      <c r="AMB234" s="1">
        <v>1</v>
      </c>
      <c r="AMH234" s="403"/>
    </row>
    <row r="235" spans="1:1022" s="1" customFormat="1" ht="15" customHeight="1" x14ac:dyDescent="0.25">
      <c r="A235" s="268"/>
      <c r="B235" s="113">
        <v>233</v>
      </c>
      <c r="C235" s="304" t="s">
        <v>810</v>
      </c>
      <c r="D235" s="304" t="s">
        <v>912</v>
      </c>
      <c r="E235" s="1">
        <v>2006</v>
      </c>
      <c r="F235" s="1">
        <v>1</v>
      </c>
      <c r="G235" s="1">
        <v>1</v>
      </c>
      <c r="J235" s="1">
        <v>1</v>
      </c>
      <c r="K235" s="1">
        <v>2000</v>
      </c>
      <c r="L235" s="1">
        <v>2000</v>
      </c>
      <c r="M235" s="1">
        <v>1</v>
      </c>
      <c r="AD235" s="1">
        <v>1</v>
      </c>
      <c r="AW235" s="1">
        <v>1</v>
      </c>
      <c r="AY235" s="1">
        <v>1</v>
      </c>
      <c r="BA235" s="1">
        <v>1</v>
      </c>
      <c r="BB235" s="1">
        <v>13</v>
      </c>
      <c r="BE235" s="1">
        <v>1</v>
      </c>
      <c r="CF235" s="1">
        <v>1</v>
      </c>
      <c r="CG235" s="1">
        <v>1</v>
      </c>
      <c r="CH235" s="246"/>
      <c r="CP235" s="1">
        <f t="shared" si="273"/>
        <v>0</v>
      </c>
      <c r="CS235" s="1">
        <f t="shared" si="238"/>
        <v>0</v>
      </c>
      <c r="DO235" s="1">
        <f t="shared" si="274"/>
        <v>0</v>
      </c>
      <c r="DX235" s="1">
        <f t="shared" si="275"/>
        <v>0</v>
      </c>
      <c r="EE235" s="1">
        <f t="shared" si="276"/>
        <v>0</v>
      </c>
      <c r="EH235" s="1">
        <f t="shared" si="277"/>
        <v>0</v>
      </c>
      <c r="FF235" s="116"/>
      <c r="GP235" s="1">
        <f t="shared" si="239"/>
        <v>0</v>
      </c>
      <c r="GY235" s="1">
        <f t="shared" si="278"/>
        <v>0</v>
      </c>
      <c r="HC235" s="1">
        <f t="shared" si="279"/>
        <v>0</v>
      </c>
      <c r="HS235" s="1">
        <f t="shared" si="280"/>
        <v>0</v>
      </c>
      <c r="HX235" s="1">
        <f t="shared" si="240"/>
        <v>0</v>
      </c>
      <c r="ID235" s="1">
        <f t="shared" si="241"/>
        <v>0</v>
      </c>
      <c r="IN235" s="1">
        <f t="shared" si="281"/>
        <v>0</v>
      </c>
      <c r="IW235" s="1">
        <f t="shared" si="282"/>
        <v>0</v>
      </c>
      <c r="IZ235" s="1">
        <f t="shared" si="242"/>
        <v>0</v>
      </c>
      <c r="JJ235" s="1">
        <f t="shared" si="243"/>
        <v>0</v>
      </c>
      <c r="JV235" s="1">
        <f t="shared" si="283"/>
        <v>0</v>
      </c>
      <c r="KB235" s="1">
        <f t="shared" si="284"/>
        <v>0</v>
      </c>
      <c r="LG235" s="1">
        <f t="shared" si="244"/>
        <v>0</v>
      </c>
      <c r="LT235" s="1">
        <f t="shared" si="285"/>
        <v>0</v>
      </c>
      <c r="MA235" s="1">
        <f t="shared" si="286"/>
        <v>0</v>
      </c>
      <c r="MF235" s="1">
        <f t="shared" si="287"/>
        <v>0</v>
      </c>
      <c r="MM235" s="1">
        <f t="shared" si="288"/>
        <v>0</v>
      </c>
      <c r="MS235" s="1">
        <f t="shared" si="289"/>
        <v>0</v>
      </c>
      <c r="MU235" s="115"/>
      <c r="OI235" s="120"/>
      <c r="PD235" s="1">
        <f t="shared" si="245"/>
        <v>0</v>
      </c>
      <c r="QF235" s="1">
        <f t="shared" si="290"/>
        <v>0</v>
      </c>
      <c r="QY235" s="1">
        <f t="shared" si="291"/>
        <v>0</v>
      </c>
      <c r="RK235" s="1">
        <f t="shared" si="292"/>
        <v>0</v>
      </c>
      <c r="SA235" s="1">
        <f t="shared" si="293"/>
        <v>0</v>
      </c>
      <c r="SG235" s="1">
        <f t="shared" si="294"/>
        <v>0</v>
      </c>
      <c r="SO235" s="1">
        <f t="shared" si="295"/>
        <v>0</v>
      </c>
      <c r="TB235" s="1">
        <f t="shared" si="296"/>
        <v>0</v>
      </c>
      <c r="TS235" s="1">
        <f t="shared" si="246"/>
        <v>0</v>
      </c>
      <c r="UD235" s="1">
        <f t="shared" si="247"/>
        <v>0</v>
      </c>
      <c r="UG235" s="1">
        <f t="shared" si="248"/>
        <v>0</v>
      </c>
      <c r="UQ235" s="1">
        <f t="shared" si="297"/>
        <v>0</v>
      </c>
      <c r="VA235" s="1">
        <f t="shared" si="298"/>
        <v>0</v>
      </c>
      <c r="VG235" s="1">
        <f t="shared" si="299"/>
        <v>0</v>
      </c>
      <c r="WY235" s="1">
        <f t="shared" si="249"/>
        <v>0</v>
      </c>
      <c r="XB235" s="1">
        <f t="shared" si="300"/>
        <v>0</v>
      </c>
      <c r="XG235" s="1">
        <f t="shared" si="250"/>
        <v>0</v>
      </c>
      <c r="XI235" s="1">
        <v>1</v>
      </c>
      <c r="XK235" s="108"/>
      <c r="XL235" s="1">
        <f t="shared" si="251"/>
        <v>0</v>
      </c>
      <c r="XM235" s="1">
        <f t="shared" si="252"/>
        <v>0</v>
      </c>
      <c r="XN235" s="1">
        <f t="shared" si="301"/>
        <v>0</v>
      </c>
      <c r="XO235" s="1">
        <f t="shared" si="253"/>
        <v>0</v>
      </c>
      <c r="XP235" s="1">
        <f t="shared" si="302"/>
        <v>0</v>
      </c>
      <c r="XQ235" s="1">
        <f t="shared" si="254"/>
        <v>0</v>
      </c>
      <c r="XR235" s="1">
        <f t="shared" si="255"/>
        <v>0</v>
      </c>
      <c r="XS235" s="1">
        <f t="shared" si="310"/>
        <v>0</v>
      </c>
      <c r="XT235" s="1">
        <f t="shared" si="303"/>
        <v>0</v>
      </c>
      <c r="XU235" s="1">
        <f t="shared" si="256"/>
        <v>0</v>
      </c>
      <c r="XV235" s="1">
        <f t="shared" si="257"/>
        <v>0</v>
      </c>
      <c r="XW235" s="1">
        <f t="shared" si="258"/>
        <v>0</v>
      </c>
      <c r="XX235" s="1">
        <f t="shared" si="259"/>
        <v>0</v>
      </c>
      <c r="XY235" s="1">
        <f t="shared" si="260"/>
        <v>0</v>
      </c>
      <c r="XZ235" s="1">
        <f t="shared" si="261"/>
        <v>0</v>
      </c>
      <c r="YA235" s="1">
        <f t="shared" si="262"/>
        <v>0</v>
      </c>
      <c r="YB235" s="1">
        <f t="shared" si="263"/>
        <v>0</v>
      </c>
      <c r="YC235" s="1">
        <f t="shared" si="264"/>
        <v>1</v>
      </c>
      <c r="YD235" s="132"/>
      <c r="YE235" s="133">
        <f>SUM(XL235:YC235)</f>
        <v>1</v>
      </c>
      <c r="YF235" s="133">
        <f t="shared" si="265"/>
        <v>41000</v>
      </c>
      <c r="YG235" s="130">
        <v>1</v>
      </c>
      <c r="YH235" s="130">
        <f t="shared" si="266"/>
        <v>41000</v>
      </c>
      <c r="YI235" s="129">
        <v>1</v>
      </c>
      <c r="YJ235" s="128">
        <f t="shared" si="267"/>
        <v>41000</v>
      </c>
      <c r="YK235" s="177"/>
      <c r="YL235">
        <v>1</v>
      </c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>
        <f t="shared" si="304"/>
        <v>0</v>
      </c>
      <c r="ACD235" s="25" t="e">
        <f t="shared" si="312"/>
        <v>#DIV/0!</v>
      </c>
      <c r="ACE235" s="11">
        <f t="shared" si="268"/>
        <v>1</v>
      </c>
      <c r="ACF235" s="11">
        <f t="shared" si="269"/>
        <v>41000</v>
      </c>
      <c r="ACG235" s="1">
        <v>5</v>
      </c>
      <c r="ACH235" s="1">
        <v>1</v>
      </c>
      <c r="ACI235" s="11">
        <f t="shared" si="270"/>
        <v>41000</v>
      </c>
      <c r="ACJ235" s="45">
        <v>1</v>
      </c>
      <c r="ACK235" s="13">
        <f t="shared" si="271"/>
        <v>41000</v>
      </c>
      <c r="ACL235">
        <v>1</v>
      </c>
      <c r="ACM235" s="25">
        <f t="shared" si="305"/>
        <v>41000</v>
      </c>
      <c r="ACN235" s="11">
        <f t="shared" si="306"/>
        <v>41000</v>
      </c>
      <c r="ACO235" s="65"/>
      <c r="ACR235" s="39" t="s">
        <v>407</v>
      </c>
      <c r="ACZ235" s="1" t="s">
        <v>259</v>
      </c>
      <c r="ADD235" s="1" t="s">
        <v>189</v>
      </c>
      <c r="ADU235" s="1">
        <v>2</v>
      </c>
      <c r="AFL235" s="1">
        <v>1</v>
      </c>
      <c r="AGJ235" s="1">
        <v>41000</v>
      </c>
      <c r="AGK235" s="11">
        <f t="shared" si="311"/>
        <v>0</v>
      </c>
      <c r="AHH235" s="1">
        <v>41000</v>
      </c>
      <c r="AII235" s="1">
        <v>1</v>
      </c>
      <c r="AIJ235" s="1">
        <v>1</v>
      </c>
      <c r="AIW235" s="11"/>
      <c r="AIX235" s="11"/>
      <c r="AIZ235" s="11"/>
      <c r="AJA235" s="1">
        <v>41000</v>
      </c>
      <c r="AJB235" s="1">
        <v>1</v>
      </c>
      <c r="AJC235" s="1">
        <v>1</v>
      </c>
      <c r="AJD235" s="1">
        <v>100</v>
      </c>
      <c r="AJE235" s="45"/>
      <c r="AJF235" s="381">
        <v>41000</v>
      </c>
      <c r="AJG235" s="11">
        <f t="shared" si="272"/>
        <v>41000</v>
      </c>
      <c r="AJH235" s="60"/>
      <c r="AJI235" s="12"/>
      <c r="AJU235" s="1">
        <f t="shared" si="307"/>
        <v>0</v>
      </c>
      <c r="AJX235" s="1">
        <f t="shared" si="308"/>
        <v>0</v>
      </c>
      <c r="AJY235" s="60"/>
      <c r="AJZ235" s="1" t="s">
        <v>260</v>
      </c>
      <c r="AKA235" s="1" t="s">
        <v>260</v>
      </c>
      <c r="AKB235" s="1" t="s">
        <v>261</v>
      </c>
      <c r="AKC235" s="1" t="s">
        <v>260</v>
      </c>
      <c r="AKD235" s="1" t="s">
        <v>260</v>
      </c>
      <c r="AKE235" s="1" t="s">
        <v>260</v>
      </c>
      <c r="AKF235" s="1" t="s">
        <v>260</v>
      </c>
      <c r="AKG235" s="1" t="s">
        <v>260</v>
      </c>
      <c r="AKH235" s="1" t="s">
        <v>262</v>
      </c>
      <c r="AKI235" s="1" t="s">
        <v>260</v>
      </c>
      <c r="AKJ235" s="1" t="s">
        <v>260</v>
      </c>
      <c r="AKK235" s="1" t="s">
        <v>260</v>
      </c>
      <c r="AKL235" s="1" t="s">
        <v>260</v>
      </c>
      <c r="AKM235" s="1" t="s">
        <v>260</v>
      </c>
      <c r="AKN235" s="1" t="s">
        <v>260</v>
      </c>
      <c r="AKO235" s="1" t="s">
        <v>260</v>
      </c>
      <c r="AKP235" s="1" t="s">
        <v>263</v>
      </c>
      <c r="AKQ235" s="1" t="s">
        <v>260</v>
      </c>
      <c r="AKR235" s="1" t="s">
        <v>260</v>
      </c>
      <c r="AKS235" s="1" t="s">
        <v>260</v>
      </c>
      <c r="AKT235" s="1" t="s">
        <v>260</v>
      </c>
      <c r="AKU235" s="1" t="s">
        <v>260</v>
      </c>
      <c r="AKV235" s="1" t="s">
        <v>260</v>
      </c>
      <c r="AKW235" s="1" t="s">
        <v>260</v>
      </c>
      <c r="AKX235" s="1" t="s">
        <v>260</v>
      </c>
      <c r="AKY235" s="1" t="s">
        <v>260</v>
      </c>
      <c r="AKZ235" s="1" t="s">
        <v>260</v>
      </c>
      <c r="ALA235" s="1" t="s">
        <v>260</v>
      </c>
      <c r="ALB235" s="1" t="s">
        <v>260</v>
      </c>
      <c r="ALC235" s="1" t="s">
        <v>260</v>
      </c>
      <c r="ALD235" s="1" t="s">
        <v>260</v>
      </c>
      <c r="ALE235" s="1" t="s">
        <v>260</v>
      </c>
      <c r="ALF235" s="1" t="s">
        <v>260</v>
      </c>
      <c r="ALG235" s="1" t="s">
        <v>260</v>
      </c>
      <c r="ALH235" s="1" t="s">
        <v>260</v>
      </c>
      <c r="ALI235" s="1" t="s">
        <v>260</v>
      </c>
      <c r="ALJ235" s="1" t="s">
        <v>260</v>
      </c>
      <c r="ALL235" s="11" t="e">
        <f t="shared" si="309"/>
        <v>#DIV/0!</v>
      </c>
      <c r="ALM235" s="28">
        <v>41000</v>
      </c>
      <c r="ALS235" s="60"/>
      <c r="ALT235" s="1">
        <v>1</v>
      </c>
      <c r="AMB235" s="1">
        <v>1</v>
      </c>
      <c r="AMH235" s="403"/>
    </row>
    <row r="236" spans="1:1022" s="1" customFormat="1" ht="15" customHeight="1" x14ac:dyDescent="0.25">
      <c r="A236" s="268"/>
      <c r="B236" s="113">
        <v>234</v>
      </c>
      <c r="C236" s="304" t="s">
        <v>810</v>
      </c>
      <c r="D236" s="304" t="s">
        <v>913</v>
      </c>
      <c r="E236" s="1">
        <v>2006</v>
      </c>
      <c r="F236" s="1">
        <v>6</v>
      </c>
      <c r="G236" s="1">
        <v>1</v>
      </c>
      <c r="J236" s="1">
        <v>6</v>
      </c>
      <c r="K236" s="1">
        <v>1998</v>
      </c>
      <c r="L236" s="1">
        <v>2001</v>
      </c>
      <c r="AB236" s="1">
        <v>1</v>
      </c>
      <c r="AC236" s="1">
        <v>1</v>
      </c>
      <c r="AD236" s="1">
        <v>1</v>
      </c>
      <c r="AE236" s="1">
        <v>1</v>
      </c>
      <c r="AW236" s="1">
        <v>1</v>
      </c>
      <c r="AY236" s="1">
        <v>1</v>
      </c>
      <c r="BA236" s="1">
        <v>1</v>
      </c>
      <c r="BB236" s="1">
        <v>13</v>
      </c>
      <c r="BE236" s="1">
        <v>1</v>
      </c>
      <c r="BG236" s="1">
        <v>3</v>
      </c>
      <c r="CG236" s="1">
        <v>1</v>
      </c>
      <c r="CH236" s="246"/>
      <c r="CP236" s="1">
        <f t="shared" si="273"/>
        <v>0</v>
      </c>
      <c r="CS236" s="1">
        <f t="shared" si="238"/>
        <v>0</v>
      </c>
      <c r="DO236" s="1">
        <f t="shared" si="274"/>
        <v>0</v>
      </c>
      <c r="DX236" s="1">
        <f t="shared" si="275"/>
        <v>0</v>
      </c>
      <c r="EE236" s="1">
        <f t="shared" si="276"/>
        <v>0</v>
      </c>
      <c r="EH236" s="1">
        <f t="shared" si="277"/>
        <v>0</v>
      </c>
      <c r="FF236" s="116"/>
      <c r="GP236" s="1">
        <f t="shared" si="239"/>
        <v>0</v>
      </c>
      <c r="GY236" s="1">
        <f t="shared" si="278"/>
        <v>0</v>
      </c>
      <c r="HC236" s="1">
        <f t="shared" si="279"/>
        <v>0</v>
      </c>
      <c r="HS236" s="1">
        <f t="shared" si="280"/>
        <v>0</v>
      </c>
      <c r="HX236" s="1">
        <f t="shared" si="240"/>
        <v>0</v>
      </c>
      <c r="ID236" s="1">
        <f t="shared" si="241"/>
        <v>0</v>
      </c>
      <c r="IN236" s="1">
        <f t="shared" si="281"/>
        <v>0</v>
      </c>
      <c r="IW236" s="1">
        <f t="shared" si="282"/>
        <v>0</v>
      </c>
      <c r="IZ236" s="1">
        <f t="shared" si="242"/>
        <v>0</v>
      </c>
      <c r="JJ236" s="1">
        <f t="shared" si="243"/>
        <v>0</v>
      </c>
      <c r="JV236" s="1">
        <f t="shared" si="283"/>
        <v>0</v>
      </c>
      <c r="KB236" s="1">
        <f t="shared" si="284"/>
        <v>0</v>
      </c>
      <c r="LG236" s="1">
        <f t="shared" si="244"/>
        <v>0</v>
      </c>
      <c r="LT236" s="1">
        <f t="shared" si="285"/>
        <v>0</v>
      </c>
      <c r="MA236" s="1">
        <f t="shared" si="286"/>
        <v>0</v>
      </c>
      <c r="MF236" s="1">
        <f t="shared" si="287"/>
        <v>0</v>
      </c>
      <c r="MM236" s="1">
        <f t="shared" si="288"/>
        <v>0</v>
      </c>
      <c r="MS236" s="1">
        <f t="shared" si="289"/>
        <v>0</v>
      </c>
      <c r="MU236" s="115"/>
      <c r="OI236" s="120"/>
      <c r="PD236" s="1">
        <f t="shared" si="245"/>
        <v>0</v>
      </c>
      <c r="QF236" s="1">
        <f t="shared" si="290"/>
        <v>0</v>
      </c>
      <c r="QY236" s="1">
        <f t="shared" si="291"/>
        <v>0</v>
      </c>
      <c r="RK236" s="1">
        <f t="shared" si="292"/>
        <v>0</v>
      </c>
      <c r="SA236" s="1">
        <f t="shared" si="293"/>
        <v>0</v>
      </c>
      <c r="SG236" s="1">
        <f t="shared" si="294"/>
        <v>0</v>
      </c>
      <c r="SO236" s="1">
        <f t="shared" si="295"/>
        <v>0</v>
      </c>
      <c r="TB236" s="1">
        <f t="shared" si="296"/>
        <v>0</v>
      </c>
      <c r="TS236" s="1">
        <f t="shared" si="246"/>
        <v>0</v>
      </c>
      <c r="UD236" s="1">
        <f t="shared" si="247"/>
        <v>0</v>
      </c>
      <c r="UG236" s="1">
        <f t="shared" si="248"/>
        <v>0</v>
      </c>
      <c r="UQ236" s="1">
        <f t="shared" si="297"/>
        <v>0</v>
      </c>
      <c r="VA236" s="1">
        <f t="shared" si="298"/>
        <v>0</v>
      </c>
      <c r="VG236" s="1">
        <f t="shared" si="299"/>
        <v>0</v>
      </c>
      <c r="WY236" s="1">
        <f t="shared" si="249"/>
        <v>0</v>
      </c>
      <c r="XB236" s="1">
        <f t="shared" si="300"/>
        <v>0</v>
      </c>
      <c r="XG236" s="1">
        <f t="shared" si="250"/>
        <v>0</v>
      </c>
      <c r="XK236" s="108"/>
      <c r="XL236" s="1">
        <f t="shared" si="251"/>
        <v>0</v>
      </c>
      <c r="XM236" s="1">
        <f t="shared" si="252"/>
        <v>0</v>
      </c>
      <c r="XN236" s="1">
        <f t="shared" si="301"/>
        <v>0</v>
      </c>
      <c r="XO236" s="1">
        <f t="shared" si="253"/>
        <v>0</v>
      </c>
      <c r="XP236" s="1">
        <f t="shared" si="302"/>
        <v>0</v>
      </c>
      <c r="XQ236" s="1">
        <f t="shared" si="254"/>
        <v>0</v>
      </c>
      <c r="XR236" s="1">
        <f t="shared" si="255"/>
        <v>0</v>
      </c>
      <c r="XS236" s="1">
        <f t="shared" si="310"/>
        <v>0</v>
      </c>
      <c r="XT236" s="1">
        <f t="shared" si="303"/>
        <v>0</v>
      </c>
      <c r="XU236" s="1">
        <f t="shared" si="256"/>
        <v>0</v>
      </c>
      <c r="XV236" s="1">
        <f t="shared" si="257"/>
        <v>0</v>
      </c>
      <c r="XW236" s="1">
        <f t="shared" si="258"/>
        <v>0</v>
      </c>
      <c r="XX236" s="1">
        <f t="shared" si="259"/>
        <v>0</v>
      </c>
      <c r="XY236" s="1">
        <f t="shared" si="260"/>
        <v>0</v>
      </c>
      <c r="XZ236" s="1">
        <f t="shared" si="261"/>
        <v>0</v>
      </c>
      <c r="YA236" s="1">
        <f t="shared" si="262"/>
        <v>0</v>
      </c>
      <c r="YB236" s="1">
        <f t="shared" si="263"/>
        <v>0</v>
      </c>
      <c r="YC236" s="1">
        <f t="shared" si="264"/>
        <v>0</v>
      </c>
      <c r="YD236" s="132"/>
      <c r="YE236" s="133"/>
      <c r="YF236" s="133" t="e">
        <f t="shared" si="265"/>
        <v>#DIV/0!</v>
      </c>
      <c r="YG236" s="130"/>
      <c r="YH236" s="130" t="e">
        <f t="shared" si="266"/>
        <v>#DIV/0!</v>
      </c>
      <c r="YI236" s="129"/>
      <c r="YJ236" s="128" t="e">
        <f t="shared" si="267"/>
        <v>#DIV/0!</v>
      </c>
      <c r="YK236" s="177"/>
      <c r="YL236">
        <v>1</v>
      </c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>
        <f t="shared" si="304"/>
        <v>0</v>
      </c>
      <c r="ACD236" s="25" t="e">
        <f t="shared" si="312"/>
        <v>#DIV/0!</v>
      </c>
      <c r="ACE236" s="11">
        <f t="shared" si="268"/>
        <v>0</v>
      </c>
      <c r="ACF236" s="11" t="e">
        <f t="shared" si="269"/>
        <v>#DIV/0!</v>
      </c>
      <c r="ACG236" s="1">
        <v>5</v>
      </c>
      <c r="ACH236" s="1">
        <v>1</v>
      </c>
      <c r="ACI236" s="11">
        <f t="shared" si="270"/>
        <v>457000</v>
      </c>
      <c r="ACJ236" s="45">
        <v>1</v>
      </c>
      <c r="ACK236" s="13">
        <f t="shared" si="271"/>
        <v>457000</v>
      </c>
      <c r="ACL236">
        <v>1</v>
      </c>
      <c r="ACM236" s="25">
        <f t="shared" si="305"/>
        <v>457000</v>
      </c>
      <c r="ACN236" s="11">
        <f t="shared" si="306"/>
        <v>457000</v>
      </c>
      <c r="ACO236" s="65"/>
      <c r="ACR236" s="39" t="s">
        <v>407</v>
      </c>
      <c r="ACZ236" s="1" t="s">
        <v>259</v>
      </c>
      <c r="ADD236" s="1" t="s">
        <v>189</v>
      </c>
      <c r="ADU236" s="1">
        <v>2</v>
      </c>
      <c r="AFL236" s="1">
        <v>1</v>
      </c>
      <c r="AGJ236" s="1">
        <v>457000</v>
      </c>
      <c r="AGK236" s="11">
        <f t="shared" si="311"/>
        <v>0</v>
      </c>
      <c r="AHH236" s="1">
        <v>457000</v>
      </c>
      <c r="AHW236" s="1">
        <v>5</v>
      </c>
      <c r="AHX236" s="1">
        <v>1</v>
      </c>
      <c r="AIE236" s="1">
        <v>2</v>
      </c>
      <c r="AIF236" s="1">
        <v>1</v>
      </c>
      <c r="AIH236" s="1">
        <v>1</v>
      </c>
      <c r="AII236" s="1">
        <v>10</v>
      </c>
      <c r="AIJ236" s="1">
        <v>1</v>
      </c>
      <c r="AIV236" s="1">
        <v>1</v>
      </c>
      <c r="AIW236" s="11"/>
      <c r="AIX236" s="11"/>
      <c r="AIZ236" s="11"/>
      <c r="AJA236" s="1">
        <v>457000</v>
      </c>
      <c r="AJB236" s="1">
        <v>1</v>
      </c>
      <c r="AJC236" s="1">
        <v>1</v>
      </c>
      <c r="AJD236" s="1">
        <v>100</v>
      </c>
      <c r="AJE236" s="45"/>
      <c r="AJF236" s="381">
        <v>457000</v>
      </c>
      <c r="AJG236" s="11" t="e">
        <f t="shared" si="272"/>
        <v>#DIV/0!</v>
      </c>
      <c r="AJH236" s="60"/>
      <c r="AJI236" s="12"/>
      <c r="AJU236" s="1">
        <f t="shared" si="307"/>
        <v>0</v>
      </c>
      <c r="AJX236" s="1">
        <f t="shared" si="308"/>
        <v>0</v>
      </c>
      <c r="AJY236" s="60"/>
      <c r="AJZ236" s="1" t="s">
        <v>260</v>
      </c>
      <c r="AKA236" s="1" t="s">
        <v>260</v>
      </c>
      <c r="AKB236" s="1" t="s">
        <v>261</v>
      </c>
      <c r="AKC236" s="1" t="s">
        <v>260</v>
      </c>
      <c r="AKD236" s="1" t="s">
        <v>260</v>
      </c>
      <c r="AKE236" s="1" t="s">
        <v>260</v>
      </c>
      <c r="AKF236" s="1" t="s">
        <v>260</v>
      </c>
      <c r="AKG236" s="1" t="s">
        <v>260</v>
      </c>
      <c r="AKH236" s="1" t="s">
        <v>262</v>
      </c>
      <c r="AKI236" s="1" t="s">
        <v>260</v>
      </c>
      <c r="AKJ236" s="1" t="s">
        <v>260</v>
      </c>
      <c r="AKK236" s="1" t="s">
        <v>260</v>
      </c>
      <c r="AKL236" s="1" t="s">
        <v>260</v>
      </c>
      <c r="AKM236" s="1" t="s">
        <v>260</v>
      </c>
      <c r="AKN236" s="1" t="s">
        <v>260</v>
      </c>
      <c r="AKO236" s="1" t="s">
        <v>260</v>
      </c>
      <c r="AKP236" s="1" t="s">
        <v>263</v>
      </c>
      <c r="AKQ236" s="1" t="s">
        <v>260</v>
      </c>
      <c r="AKR236" s="1" t="s">
        <v>260</v>
      </c>
      <c r="AKS236" s="1" t="s">
        <v>260</v>
      </c>
      <c r="AKT236" s="1" t="s">
        <v>260</v>
      </c>
      <c r="AKU236" s="1" t="s">
        <v>260</v>
      </c>
      <c r="AKV236" s="1" t="s">
        <v>260</v>
      </c>
      <c r="AKW236" s="1" t="s">
        <v>260</v>
      </c>
      <c r="AKX236" s="1" t="s">
        <v>260</v>
      </c>
      <c r="AKY236" s="1" t="s">
        <v>260</v>
      </c>
      <c r="AKZ236" s="1" t="s">
        <v>260</v>
      </c>
      <c r="ALA236" s="1" t="s">
        <v>260</v>
      </c>
      <c r="ALB236" s="1" t="s">
        <v>260</v>
      </c>
      <c r="ALC236" s="1" t="s">
        <v>260</v>
      </c>
      <c r="ALD236" s="1" t="s">
        <v>260</v>
      </c>
      <c r="ALE236" s="1" t="s">
        <v>260</v>
      </c>
      <c r="ALF236" s="1" t="s">
        <v>260</v>
      </c>
      <c r="ALG236" s="1" t="s">
        <v>260</v>
      </c>
      <c r="ALH236" s="1" t="s">
        <v>260</v>
      </c>
      <c r="ALI236" s="1" t="s">
        <v>260</v>
      </c>
      <c r="ALJ236" s="1" t="s">
        <v>260</v>
      </c>
      <c r="ALL236" s="11" t="e">
        <f t="shared" si="309"/>
        <v>#DIV/0!</v>
      </c>
      <c r="ALM236" s="28">
        <v>457000</v>
      </c>
      <c r="ALS236" s="60"/>
      <c r="ALT236" s="1">
        <v>1</v>
      </c>
      <c r="ALW236" s="1">
        <v>1</v>
      </c>
      <c r="AMB236" s="1">
        <v>1</v>
      </c>
      <c r="AMH236" s="403"/>
    </row>
    <row r="237" spans="1:1022" s="1" customFormat="1" ht="15" customHeight="1" x14ac:dyDescent="0.25">
      <c r="A237" s="268"/>
      <c r="B237" s="113">
        <v>235</v>
      </c>
      <c r="C237" s="304" t="s">
        <v>810</v>
      </c>
      <c r="D237" s="304" t="s">
        <v>1180</v>
      </c>
      <c r="E237" s="1">
        <v>2007</v>
      </c>
      <c r="H237" s="1">
        <v>1</v>
      </c>
      <c r="I237" s="1">
        <v>1</v>
      </c>
      <c r="J237" s="1">
        <v>1</v>
      </c>
      <c r="K237" s="1">
        <v>2006</v>
      </c>
      <c r="L237" s="1">
        <v>2006</v>
      </c>
      <c r="M237" s="1">
        <v>1</v>
      </c>
      <c r="AJ237" s="1">
        <v>1</v>
      </c>
      <c r="AW237" s="1">
        <v>1</v>
      </c>
      <c r="AY237" s="1">
        <v>1</v>
      </c>
      <c r="BI237" s="1">
        <v>1</v>
      </c>
      <c r="CH237" s="246"/>
      <c r="CP237" s="1">
        <f t="shared" si="273"/>
        <v>0</v>
      </c>
      <c r="CS237" s="1">
        <f t="shared" si="238"/>
        <v>0</v>
      </c>
      <c r="DO237" s="1">
        <f t="shared" si="274"/>
        <v>0</v>
      </c>
      <c r="DX237" s="1">
        <f t="shared" si="275"/>
        <v>0</v>
      </c>
      <c r="EE237" s="1">
        <f t="shared" si="276"/>
        <v>0</v>
      </c>
      <c r="EH237" s="1">
        <f t="shared" si="277"/>
        <v>0</v>
      </c>
      <c r="FF237" s="116"/>
      <c r="GP237" s="1">
        <f t="shared" si="239"/>
        <v>0</v>
      </c>
      <c r="GY237" s="1">
        <f t="shared" si="278"/>
        <v>0</v>
      </c>
      <c r="HC237" s="1">
        <f t="shared" si="279"/>
        <v>0</v>
      </c>
      <c r="HI237" s="1">
        <v>1</v>
      </c>
      <c r="HS237" s="1">
        <f t="shared" si="280"/>
        <v>1</v>
      </c>
      <c r="HT237" s="1">
        <v>1</v>
      </c>
      <c r="HX237" s="1">
        <f t="shared" si="240"/>
        <v>0</v>
      </c>
      <c r="ID237" s="1">
        <f t="shared" si="241"/>
        <v>0</v>
      </c>
      <c r="IN237" s="1">
        <f t="shared" si="281"/>
        <v>0</v>
      </c>
      <c r="IW237" s="1">
        <f t="shared" si="282"/>
        <v>0</v>
      </c>
      <c r="IZ237" s="1">
        <f t="shared" si="242"/>
        <v>0</v>
      </c>
      <c r="JJ237" s="1">
        <f t="shared" si="243"/>
        <v>0</v>
      </c>
      <c r="JV237" s="1">
        <f t="shared" si="283"/>
        <v>0</v>
      </c>
      <c r="KB237" s="1">
        <f t="shared" si="284"/>
        <v>0</v>
      </c>
      <c r="LG237" s="1">
        <f t="shared" si="244"/>
        <v>0</v>
      </c>
      <c r="LT237" s="1">
        <f t="shared" si="285"/>
        <v>0</v>
      </c>
      <c r="MA237" s="1">
        <f t="shared" si="286"/>
        <v>0</v>
      </c>
      <c r="MF237" s="1">
        <f t="shared" si="287"/>
        <v>0</v>
      </c>
      <c r="MM237" s="1">
        <f t="shared" si="288"/>
        <v>0</v>
      </c>
      <c r="MS237" s="1">
        <f t="shared" si="289"/>
        <v>0</v>
      </c>
      <c r="MU237" s="115"/>
      <c r="OI237" s="120"/>
      <c r="PD237" s="1">
        <f t="shared" si="245"/>
        <v>0</v>
      </c>
      <c r="QF237" s="1">
        <f t="shared" si="290"/>
        <v>0</v>
      </c>
      <c r="QY237" s="1">
        <f t="shared" si="291"/>
        <v>0</v>
      </c>
      <c r="RK237" s="1">
        <f t="shared" si="292"/>
        <v>0</v>
      </c>
      <c r="SA237" s="1">
        <f t="shared" si="293"/>
        <v>0</v>
      </c>
      <c r="SG237" s="1">
        <f t="shared" si="294"/>
        <v>0</v>
      </c>
      <c r="SO237" s="1">
        <f t="shared" si="295"/>
        <v>0</v>
      </c>
      <c r="TB237" s="1">
        <f t="shared" si="296"/>
        <v>0</v>
      </c>
      <c r="TS237" s="1">
        <f t="shared" si="246"/>
        <v>0</v>
      </c>
      <c r="UD237" s="1">
        <f t="shared" si="247"/>
        <v>0</v>
      </c>
      <c r="UG237" s="1">
        <f t="shared" si="248"/>
        <v>0</v>
      </c>
      <c r="UQ237" s="1">
        <f t="shared" si="297"/>
        <v>0</v>
      </c>
      <c r="VA237" s="1">
        <f t="shared" si="298"/>
        <v>0</v>
      </c>
      <c r="VG237" s="1">
        <f t="shared" si="299"/>
        <v>0</v>
      </c>
      <c r="WY237" s="1">
        <f t="shared" si="249"/>
        <v>0</v>
      </c>
      <c r="XB237" s="1">
        <f t="shared" si="300"/>
        <v>0</v>
      </c>
      <c r="XG237" s="1">
        <f t="shared" si="250"/>
        <v>0</v>
      </c>
      <c r="XK237" s="108"/>
      <c r="XL237" s="1">
        <f t="shared" si="251"/>
        <v>1</v>
      </c>
      <c r="XM237" s="1">
        <f t="shared" si="252"/>
        <v>0</v>
      </c>
      <c r="XN237" s="1">
        <f t="shared" si="301"/>
        <v>0</v>
      </c>
      <c r="XO237" s="1">
        <f t="shared" si="253"/>
        <v>0</v>
      </c>
      <c r="XP237" s="1">
        <f t="shared" si="302"/>
        <v>0</v>
      </c>
      <c r="XQ237" s="1">
        <f t="shared" si="254"/>
        <v>0</v>
      </c>
      <c r="XR237" s="1">
        <f t="shared" si="255"/>
        <v>0</v>
      </c>
      <c r="XS237" s="1">
        <f t="shared" si="310"/>
        <v>0</v>
      </c>
      <c r="XT237" s="1">
        <f t="shared" si="303"/>
        <v>0</v>
      </c>
      <c r="XU237" s="1">
        <f t="shared" si="256"/>
        <v>0</v>
      </c>
      <c r="XV237" s="1">
        <f t="shared" si="257"/>
        <v>0</v>
      </c>
      <c r="XW237" s="1">
        <f t="shared" si="258"/>
        <v>0</v>
      </c>
      <c r="XX237" s="1">
        <f t="shared" si="259"/>
        <v>0</v>
      </c>
      <c r="XY237" s="1">
        <f t="shared" si="260"/>
        <v>0</v>
      </c>
      <c r="XZ237" s="1">
        <f t="shared" si="261"/>
        <v>0</v>
      </c>
      <c r="YA237" s="1">
        <f t="shared" si="262"/>
        <v>0</v>
      </c>
      <c r="YB237" s="1">
        <f t="shared" si="263"/>
        <v>0</v>
      </c>
      <c r="YC237" s="1">
        <f t="shared" si="264"/>
        <v>0</v>
      </c>
      <c r="YD237" s="132"/>
      <c r="YE237" s="133">
        <f>SUM(XL237:YC237)</f>
        <v>1</v>
      </c>
      <c r="YF237" s="133">
        <f t="shared" si="265"/>
        <v>20000</v>
      </c>
      <c r="YG237" s="130">
        <v>1</v>
      </c>
      <c r="YH237" s="130">
        <f t="shared" si="266"/>
        <v>20000</v>
      </c>
      <c r="YI237" s="129"/>
      <c r="YJ237" s="128" t="e">
        <f t="shared" si="267"/>
        <v>#DIV/0!</v>
      </c>
      <c r="YK237" s="177"/>
      <c r="YL237">
        <v>1</v>
      </c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>
        <v>1</v>
      </c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>
        <f t="shared" si="304"/>
        <v>1</v>
      </c>
      <c r="ACD237" s="25">
        <f t="shared" si="312"/>
        <v>20000</v>
      </c>
      <c r="ACE237" s="11">
        <f t="shared" si="268"/>
        <v>2</v>
      </c>
      <c r="ACF237" s="11">
        <f t="shared" si="269"/>
        <v>10000</v>
      </c>
      <c r="ACG237" s="1">
        <v>2</v>
      </c>
      <c r="ACH237" s="1">
        <v>1</v>
      </c>
      <c r="ACI237" s="11">
        <f t="shared" si="270"/>
        <v>20000</v>
      </c>
      <c r="ACJ237" s="45">
        <v>1</v>
      </c>
      <c r="ACK237" s="13">
        <f t="shared" si="271"/>
        <v>20000</v>
      </c>
      <c r="ACL237">
        <v>1</v>
      </c>
      <c r="ACM237" s="25">
        <f t="shared" si="305"/>
        <v>20000</v>
      </c>
      <c r="ACN237" s="11">
        <f t="shared" si="306"/>
        <v>20000</v>
      </c>
      <c r="ACO237" s="65"/>
      <c r="ACR237" s="39" t="s">
        <v>407</v>
      </c>
      <c r="ACZ237" s="1" t="s">
        <v>259</v>
      </c>
      <c r="ADB237" s="1">
        <v>21</v>
      </c>
      <c r="ADC237" s="1">
        <v>1</v>
      </c>
      <c r="ADD237" s="1" t="s">
        <v>189</v>
      </c>
      <c r="AFL237" s="1">
        <v>1</v>
      </c>
      <c r="AGJ237" s="1">
        <v>20000</v>
      </c>
      <c r="AGK237" s="11">
        <f t="shared" si="311"/>
        <v>0</v>
      </c>
      <c r="AHH237" s="1">
        <v>20000</v>
      </c>
      <c r="AHW237" s="1">
        <v>1</v>
      </c>
      <c r="AHX237" s="1">
        <v>1</v>
      </c>
      <c r="AIH237" s="1">
        <v>1</v>
      </c>
      <c r="AIW237" s="11"/>
      <c r="AIX237" s="11"/>
      <c r="AIZ237" s="11"/>
      <c r="AJA237" s="1">
        <v>20000</v>
      </c>
      <c r="AJB237" s="1">
        <v>1</v>
      </c>
      <c r="AJC237" s="1">
        <v>1</v>
      </c>
      <c r="AJD237" s="1">
        <v>100</v>
      </c>
      <c r="AJE237" s="45"/>
      <c r="AJF237" s="381">
        <v>20000</v>
      </c>
      <c r="AJG237" s="11">
        <f t="shared" si="272"/>
        <v>10000</v>
      </c>
      <c r="AJH237" s="60"/>
      <c r="AJI237" s="12"/>
      <c r="AJU237" s="1">
        <f t="shared" si="307"/>
        <v>0</v>
      </c>
      <c r="AJX237" s="1">
        <f t="shared" si="308"/>
        <v>0</v>
      </c>
      <c r="AJY237" s="60"/>
      <c r="AJZ237" s="1" t="s">
        <v>260</v>
      </c>
      <c r="AKA237" s="1" t="s">
        <v>260</v>
      </c>
      <c r="AKB237" s="1" t="s">
        <v>261</v>
      </c>
      <c r="AKC237" s="1" t="s">
        <v>260</v>
      </c>
      <c r="AKD237" s="1" t="s">
        <v>260</v>
      </c>
      <c r="AKE237" s="1" t="s">
        <v>260</v>
      </c>
      <c r="AKF237" s="1" t="s">
        <v>260</v>
      </c>
      <c r="AKG237" s="1" t="s">
        <v>260</v>
      </c>
      <c r="AKH237" s="1" t="s">
        <v>262</v>
      </c>
      <c r="AKI237" s="1" t="s">
        <v>260</v>
      </c>
      <c r="AKJ237" s="1" t="s">
        <v>260</v>
      </c>
      <c r="AKK237" s="1" t="s">
        <v>260</v>
      </c>
      <c r="AKL237" s="1" t="s">
        <v>260</v>
      </c>
      <c r="AKM237" s="1" t="s">
        <v>260</v>
      </c>
      <c r="AKN237" s="1" t="s">
        <v>260</v>
      </c>
      <c r="AKO237" s="1" t="s">
        <v>260</v>
      </c>
      <c r="AKP237" s="1" t="s">
        <v>263</v>
      </c>
      <c r="AKQ237" s="1" t="s">
        <v>260</v>
      </c>
      <c r="AKR237" s="1" t="s">
        <v>260</v>
      </c>
      <c r="AKS237" s="1" t="s">
        <v>260</v>
      </c>
      <c r="AKT237" s="1" t="s">
        <v>260</v>
      </c>
      <c r="AKU237" s="1" t="s">
        <v>260</v>
      </c>
      <c r="AKV237" s="1" t="s">
        <v>260</v>
      </c>
      <c r="AKW237" s="1" t="s">
        <v>260</v>
      </c>
      <c r="AKX237" s="1" t="s">
        <v>260</v>
      </c>
      <c r="AKY237" s="1" t="s">
        <v>260</v>
      </c>
      <c r="AKZ237" s="1" t="s">
        <v>260</v>
      </c>
      <c r="ALA237" s="1" t="s">
        <v>260</v>
      </c>
      <c r="ALB237" s="1" t="s">
        <v>260</v>
      </c>
      <c r="ALC237" s="1" t="s">
        <v>260</v>
      </c>
      <c r="ALD237" s="1" t="s">
        <v>260</v>
      </c>
      <c r="ALE237" s="1" t="s">
        <v>260</v>
      </c>
      <c r="ALF237" s="1" t="s">
        <v>260</v>
      </c>
      <c r="ALG237" s="1" t="s">
        <v>260</v>
      </c>
      <c r="ALH237" s="1" t="s">
        <v>260</v>
      </c>
      <c r="ALI237" s="1" t="s">
        <v>260</v>
      </c>
      <c r="ALJ237" s="1" t="s">
        <v>260</v>
      </c>
      <c r="ALL237" s="11" t="e">
        <f t="shared" si="309"/>
        <v>#DIV/0!</v>
      </c>
      <c r="ALM237" s="28">
        <v>20000</v>
      </c>
      <c r="ALS237" s="60"/>
      <c r="ALT237" s="1">
        <v>1</v>
      </c>
      <c r="ALW237" s="1">
        <v>1</v>
      </c>
      <c r="AMH237" s="403"/>
    </row>
    <row r="238" spans="1:1022" s="1" customFormat="1" ht="15" customHeight="1" x14ac:dyDescent="0.25">
      <c r="A238" s="268"/>
      <c r="B238" s="113">
        <v>236</v>
      </c>
      <c r="C238" s="304" t="s">
        <v>810</v>
      </c>
      <c r="D238" s="304" t="s">
        <v>914</v>
      </c>
      <c r="E238" s="1">
        <v>2007</v>
      </c>
      <c r="F238" s="1">
        <v>1</v>
      </c>
      <c r="G238" s="1">
        <v>1</v>
      </c>
      <c r="J238" s="1">
        <v>1</v>
      </c>
      <c r="K238" s="1">
        <v>1998</v>
      </c>
      <c r="L238" s="1">
        <v>2000</v>
      </c>
      <c r="AB238" s="1">
        <v>1</v>
      </c>
      <c r="AC238" s="1">
        <v>1</v>
      </c>
      <c r="AD238" s="1">
        <v>1</v>
      </c>
      <c r="AW238" s="1">
        <v>1</v>
      </c>
      <c r="AY238" s="1">
        <v>1</v>
      </c>
      <c r="BA238" s="1">
        <v>1</v>
      </c>
      <c r="BB238" s="1">
        <v>13</v>
      </c>
      <c r="BE238" s="1">
        <v>1</v>
      </c>
      <c r="CF238" s="1">
        <v>1</v>
      </c>
      <c r="CG238" s="1">
        <v>1</v>
      </c>
      <c r="CH238" s="246"/>
      <c r="CP238" s="1">
        <f t="shared" si="273"/>
        <v>0</v>
      </c>
      <c r="CS238" s="1">
        <f t="shared" si="238"/>
        <v>0</v>
      </c>
      <c r="DO238" s="1">
        <f t="shared" si="274"/>
        <v>0</v>
      </c>
      <c r="DX238" s="1">
        <f t="shared" si="275"/>
        <v>0</v>
      </c>
      <c r="EE238" s="1">
        <f t="shared" si="276"/>
        <v>0</v>
      </c>
      <c r="EH238" s="1">
        <f t="shared" si="277"/>
        <v>0</v>
      </c>
      <c r="FF238" s="116"/>
      <c r="GP238" s="1">
        <f t="shared" si="239"/>
        <v>0</v>
      </c>
      <c r="GY238" s="1">
        <f t="shared" si="278"/>
        <v>0</v>
      </c>
      <c r="HC238" s="1">
        <f t="shared" si="279"/>
        <v>0</v>
      </c>
      <c r="HS238" s="1">
        <f t="shared" si="280"/>
        <v>0</v>
      </c>
      <c r="HX238" s="1">
        <f t="shared" si="240"/>
        <v>0</v>
      </c>
      <c r="ID238" s="1">
        <f t="shared" si="241"/>
        <v>0</v>
      </c>
      <c r="IN238" s="1">
        <f t="shared" si="281"/>
        <v>0</v>
      </c>
      <c r="IW238" s="1">
        <f t="shared" si="282"/>
        <v>0</v>
      </c>
      <c r="IZ238" s="1">
        <f t="shared" si="242"/>
        <v>0</v>
      </c>
      <c r="JJ238" s="1">
        <f t="shared" si="243"/>
        <v>0</v>
      </c>
      <c r="JV238" s="1">
        <f t="shared" si="283"/>
        <v>0</v>
      </c>
      <c r="KB238" s="1">
        <f t="shared" si="284"/>
        <v>0</v>
      </c>
      <c r="LG238" s="1">
        <f t="shared" si="244"/>
        <v>0</v>
      </c>
      <c r="LT238" s="1">
        <f t="shared" si="285"/>
        <v>0</v>
      </c>
      <c r="MA238" s="1">
        <f t="shared" si="286"/>
        <v>0</v>
      </c>
      <c r="MF238" s="1">
        <f t="shared" si="287"/>
        <v>0</v>
      </c>
      <c r="MM238" s="1">
        <f t="shared" si="288"/>
        <v>0</v>
      </c>
      <c r="MS238" s="1">
        <f t="shared" si="289"/>
        <v>0</v>
      </c>
      <c r="MU238" s="115"/>
      <c r="OI238" s="120"/>
      <c r="PD238" s="1">
        <f t="shared" si="245"/>
        <v>0</v>
      </c>
      <c r="QF238" s="1">
        <f t="shared" si="290"/>
        <v>0</v>
      </c>
      <c r="QY238" s="1">
        <f t="shared" si="291"/>
        <v>0</v>
      </c>
      <c r="RK238" s="1">
        <f t="shared" si="292"/>
        <v>0</v>
      </c>
      <c r="SA238" s="1">
        <f t="shared" si="293"/>
        <v>0</v>
      </c>
      <c r="SG238" s="1">
        <f t="shared" si="294"/>
        <v>0</v>
      </c>
      <c r="SO238" s="1">
        <f t="shared" si="295"/>
        <v>0</v>
      </c>
      <c r="TB238" s="1">
        <f t="shared" si="296"/>
        <v>0</v>
      </c>
      <c r="TS238" s="1">
        <f t="shared" si="246"/>
        <v>0</v>
      </c>
      <c r="UD238" s="1">
        <f t="shared" si="247"/>
        <v>0</v>
      </c>
      <c r="UG238" s="1">
        <f t="shared" si="248"/>
        <v>0</v>
      </c>
      <c r="UQ238" s="1">
        <f t="shared" si="297"/>
        <v>0</v>
      </c>
      <c r="VA238" s="1">
        <f t="shared" si="298"/>
        <v>0</v>
      </c>
      <c r="VG238" s="1">
        <f t="shared" si="299"/>
        <v>0</v>
      </c>
      <c r="WY238" s="1">
        <f t="shared" si="249"/>
        <v>0</v>
      </c>
      <c r="XB238" s="1">
        <f t="shared" si="300"/>
        <v>0</v>
      </c>
      <c r="XG238" s="1">
        <f t="shared" si="250"/>
        <v>0</v>
      </c>
      <c r="XI238" s="1">
        <v>1</v>
      </c>
      <c r="XK238" s="108"/>
      <c r="XL238" s="1">
        <f t="shared" si="251"/>
        <v>0</v>
      </c>
      <c r="XM238" s="1">
        <f t="shared" si="252"/>
        <v>0</v>
      </c>
      <c r="XN238" s="1">
        <f t="shared" si="301"/>
        <v>0</v>
      </c>
      <c r="XO238" s="1">
        <f t="shared" si="253"/>
        <v>0</v>
      </c>
      <c r="XP238" s="1">
        <f t="shared" si="302"/>
        <v>0</v>
      </c>
      <c r="XQ238" s="1">
        <f t="shared" si="254"/>
        <v>0</v>
      </c>
      <c r="XR238" s="1">
        <f t="shared" si="255"/>
        <v>0</v>
      </c>
      <c r="XS238" s="1">
        <f t="shared" si="310"/>
        <v>0</v>
      </c>
      <c r="XT238" s="1">
        <f t="shared" si="303"/>
        <v>0</v>
      </c>
      <c r="XU238" s="1">
        <f t="shared" si="256"/>
        <v>0</v>
      </c>
      <c r="XV238" s="1">
        <f t="shared" si="257"/>
        <v>0</v>
      </c>
      <c r="XW238" s="1">
        <f t="shared" si="258"/>
        <v>0</v>
      </c>
      <c r="XX238" s="1">
        <f t="shared" si="259"/>
        <v>0</v>
      </c>
      <c r="XY238" s="1">
        <f t="shared" si="260"/>
        <v>0</v>
      </c>
      <c r="XZ238" s="1">
        <f t="shared" si="261"/>
        <v>0</v>
      </c>
      <c r="YA238" s="1">
        <f t="shared" si="262"/>
        <v>0</v>
      </c>
      <c r="YB238" s="1">
        <f t="shared" si="263"/>
        <v>0</v>
      </c>
      <c r="YC238" s="1">
        <f t="shared" si="264"/>
        <v>1</v>
      </c>
      <c r="YD238" s="132"/>
      <c r="YE238" s="133">
        <f>SUM(XL238:YC238)</f>
        <v>1</v>
      </c>
      <c r="YF238" s="133">
        <f t="shared" si="265"/>
        <v>44000</v>
      </c>
      <c r="YG238" s="130">
        <v>1</v>
      </c>
      <c r="YH238" s="130">
        <f t="shared" si="266"/>
        <v>44000</v>
      </c>
      <c r="YI238" s="129">
        <v>1</v>
      </c>
      <c r="YJ238" s="128">
        <f t="shared" si="267"/>
        <v>44000</v>
      </c>
      <c r="YK238" s="177"/>
      <c r="YL238">
        <v>1</v>
      </c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>
        <f t="shared" si="304"/>
        <v>0</v>
      </c>
      <c r="ACD238" s="25" t="e">
        <f t="shared" si="312"/>
        <v>#DIV/0!</v>
      </c>
      <c r="ACE238" s="11">
        <f t="shared" si="268"/>
        <v>1</v>
      </c>
      <c r="ACF238" s="11">
        <f t="shared" si="269"/>
        <v>44000</v>
      </c>
      <c r="ACG238" s="1">
        <v>5</v>
      </c>
      <c r="ACH238" s="1">
        <v>1</v>
      </c>
      <c r="ACI238" s="11">
        <f t="shared" si="270"/>
        <v>44000</v>
      </c>
      <c r="ACJ238" s="45">
        <v>1</v>
      </c>
      <c r="ACK238" s="13">
        <f t="shared" si="271"/>
        <v>44000</v>
      </c>
      <c r="ACL238">
        <v>1</v>
      </c>
      <c r="ACM238" s="25">
        <f t="shared" si="305"/>
        <v>44000</v>
      </c>
      <c r="ACN238" s="11">
        <f t="shared" si="306"/>
        <v>44000</v>
      </c>
      <c r="ACO238" s="65"/>
      <c r="ACR238" s="39" t="s">
        <v>407</v>
      </c>
      <c r="ACZ238" s="1" t="s">
        <v>259</v>
      </c>
      <c r="ADD238" s="1" t="s">
        <v>189</v>
      </c>
      <c r="ADU238" s="1">
        <v>2</v>
      </c>
      <c r="AFL238" s="1">
        <v>1</v>
      </c>
      <c r="AGJ238" s="1">
        <v>44000</v>
      </c>
      <c r="AGK238" s="11">
        <f t="shared" si="311"/>
        <v>0</v>
      </c>
      <c r="AHH238" s="1">
        <v>44000</v>
      </c>
      <c r="AII238" s="1">
        <v>2</v>
      </c>
      <c r="AIJ238" s="1">
        <v>1</v>
      </c>
      <c r="AIW238" s="11"/>
      <c r="AIX238" s="11"/>
      <c r="AIZ238" s="11"/>
      <c r="AJA238" s="1">
        <v>44000</v>
      </c>
      <c r="AJB238" s="1">
        <v>1</v>
      </c>
      <c r="AJC238" s="1">
        <v>1</v>
      </c>
      <c r="AJD238" s="1">
        <v>100</v>
      </c>
      <c r="AJE238" s="45"/>
      <c r="AJF238" s="381">
        <v>44000</v>
      </c>
      <c r="AJG238" s="11">
        <f t="shared" si="272"/>
        <v>44000</v>
      </c>
      <c r="AJH238" s="60"/>
      <c r="AJI238" s="12"/>
      <c r="AJU238" s="1">
        <f t="shared" si="307"/>
        <v>0</v>
      </c>
      <c r="AJX238" s="1">
        <f t="shared" si="308"/>
        <v>0</v>
      </c>
      <c r="AJY238" s="60"/>
      <c r="AJZ238" s="1" t="s">
        <v>260</v>
      </c>
      <c r="AKA238" s="1" t="s">
        <v>260</v>
      </c>
      <c r="AKB238" s="1" t="s">
        <v>261</v>
      </c>
      <c r="AKC238" s="1" t="s">
        <v>260</v>
      </c>
      <c r="AKD238" s="1" t="s">
        <v>260</v>
      </c>
      <c r="AKE238" s="1" t="s">
        <v>260</v>
      </c>
      <c r="AKF238" s="1" t="s">
        <v>260</v>
      </c>
      <c r="AKG238" s="1" t="s">
        <v>260</v>
      </c>
      <c r="AKH238" s="1" t="s">
        <v>262</v>
      </c>
      <c r="AKI238" s="1" t="s">
        <v>260</v>
      </c>
      <c r="AKJ238" s="1" t="s">
        <v>260</v>
      </c>
      <c r="AKK238" s="1" t="s">
        <v>260</v>
      </c>
      <c r="AKL238" s="1" t="s">
        <v>260</v>
      </c>
      <c r="AKM238" s="1" t="s">
        <v>260</v>
      </c>
      <c r="AKN238" s="1" t="s">
        <v>260</v>
      </c>
      <c r="AKO238" s="1" t="s">
        <v>260</v>
      </c>
      <c r="AKP238" s="1" t="s">
        <v>263</v>
      </c>
      <c r="AKQ238" s="1" t="s">
        <v>260</v>
      </c>
      <c r="AKR238" s="1" t="s">
        <v>260</v>
      </c>
      <c r="AKS238" s="1" t="s">
        <v>260</v>
      </c>
      <c r="AKT238" s="1" t="s">
        <v>260</v>
      </c>
      <c r="AKU238" s="1" t="s">
        <v>260</v>
      </c>
      <c r="AKV238" s="1" t="s">
        <v>260</v>
      </c>
      <c r="AKW238" s="1" t="s">
        <v>260</v>
      </c>
      <c r="AKX238" s="1" t="s">
        <v>260</v>
      </c>
      <c r="AKY238" s="1" t="s">
        <v>260</v>
      </c>
      <c r="AKZ238" s="1" t="s">
        <v>260</v>
      </c>
      <c r="ALA238" s="1" t="s">
        <v>260</v>
      </c>
      <c r="ALB238" s="1" t="s">
        <v>260</v>
      </c>
      <c r="ALC238" s="1" t="s">
        <v>260</v>
      </c>
      <c r="ALD238" s="1" t="s">
        <v>260</v>
      </c>
      <c r="ALE238" s="1" t="s">
        <v>260</v>
      </c>
      <c r="ALF238" s="1" t="s">
        <v>260</v>
      </c>
      <c r="ALG238" s="1" t="s">
        <v>260</v>
      </c>
      <c r="ALH238" s="1" t="s">
        <v>260</v>
      </c>
      <c r="ALI238" s="1" t="s">
        <v>260</v>
      </c>
      <c r="ALJ238" s="1" t="s">
        <v>260</v>
      </c>
      <c r="ALL238" s="11" t="e">
        <f t="shared" si="309"/>
        <v>#DIV/0!</v>
      </c>
      <c r="ALM238" s="28">
        <v>44000</v>
      </c>
      <c r="ALS238" s="60"/>
      <c r="ALT238" s="1">
        <v>1</v>
      </c>
      <c r="AMB238" s="1">
        <v>1</v>
      </c>
      <c r="AMH238" s="403"/>
    </row>
    <row r="239" spans="1:1022" s="1" customFormat="1" ht="15" customHeight="1" x14ac:dyDescent="0.25">
      <c r="A239" s="268"/>
      <c r="B239" s="113">
        <v>237</v>
      </c>
      <c r="C239" s="304" t="s">
        <v>810</v>
      </c>
      <c r="D239" s="304" t="s">
        <v>915</v>
      </c>
      <c r="E239" s="1">
        <v>2007</v>
      </c>
      <c r="F239" s="1">
        <v>1</v>
      </c>
      <c r="G239" s="1">
        <v>1</v>
      </c>
      <c r="J239" s="1">
        <v>1</v>
      </c>
      <c r="K239" s="1">
        <v>2000</v>
      </c>
      <c r="L239" s="1">
        <v>2000</v>
      </c>
      <c r="M239" s="1">
        <v>1</v>
      </c>
      <c r="AD239" s="1">
        <v>1</v>
      </c>
      <c r="AW239" s="1">
        <v>1</v>
      </c>
      <c r="AY239" s="1">
        <v>1</v>
      </c>
      <c r="BA239" s="1">
        <v>1</v>
      </c>
      <c r="BB239" s="1">
        <v>13</v>
      </c>
      <c r="BE239" s="1">
        <v>1</v>
      </c>
      <c r="CF239" s="1">
        <v>1</v>
      </c>
      <c r="CG239" s="1">
        <v>1</v>
      </c>
      <c r="CH239" s="246"/>
      <c r="CP239" s="1">
        <f t="shared" si="273"/>
        <v>0</v>
      </c>
      <c r="CS239" s="1">
        <f t="shared" si="238"/>
        <v>0</v>
      </c>
      <c r="DO239" s="1">
        <f t="shared" si="274"/>
        <v>0</v>
      </c>
      <c r="DX239" s="1">
        <f t="shared" si="275"/>
        <v>0</v>
      </c>
      <c r="EE239" s="1">
        <f t="shared" si="276"/>
        <v>0</v>
      </c>
      <c r="EH239" s="1">
        <f t="shared" si="277"/>
        <v>0</v>
      </c>
      <c r="FF239" s="116"/>
      <c r="GP239" s="1">
        <f t="shared" si="239"/>
        <v>0</v>
      </c>
      <c r="GY239" s="1">
        <f t="shared" si="278"/>
        <v>0</v>
      </c>
      <c r="HC239" s="1">
        <f t="shared" si="279"/>
        <v>0</v>
      </c>
      <c r="HS239" s="1">
        <f t="shared" si="280"/>
        <v>0</v>
      </c>
      <c r="HX239" s="1">
        <f t="shared" si="240"/>
        <v>0</v>
      </c>
      <c r="ID239" s="1">
        <f t="shared" si="241"/>
        <v>0</v>
      </c>
      <c r="IN239" s="1">
        <f t="shared" si="281"/>
        <v>0</v>
      </c>
      <c r="IW239" s="1">
        <f t="shared" si="282"/>
        <v>0</v>
      </c>
      <c r="IZ239" s="1">
        <f t="shared" si="242"/>
        <v>0</v>
      </c>
      <c r="JJ239" s="1">
        <f t="shared" si="243"/>
        <v>0</v>
      </c>
      <c r="JV239" s="1">
        <f t="shared" si="283"/>
        <v>0</v>
      </c>
      <c r="KB239" s="1">
        <f t="shared" si="284"/>
        <v>0</v>
      </c>
      <c r="LG239" s="1">
        <f t="shared" si="244"/>
        <v>0</v>
      </c>
      <c r="LT239" s="1">
        <f t="shared" si="285"/>
        <v>0</v>
      </c>
      <c r="MA239" s="1">
        <f t="shared" si="286"/>
        <v>0</v>
      </c>
      <c r="MF239" s="1">
        <f t="shared" si="287"/>
        <v>0</v>
      </c>
      <c r="MM239" s="1">
        <f t="shared" si="288"/>
        <v>0</v>
      </c>
      <c r="MS239" s="1">
        <f t="shared" si="289"/>
        <v>0</v>
      </c>
      <c r="MU239" s="115"/>
      <c r="OI239" s="120"/>
      <c r="PD239" s="1">
        <f t="shared" si="245"/>
        <v>0</v>
      </c>
      <c r="QF239" s="1">
        <f t="shared" si="290"/>
        <v>0</v>
      </c>
      <c r="QY239" s="1">
        <f t="shared" si="291"/>
        <v>0</v>
      </c>
      <c r="RK239" s="1">
        <f t="shared" si="292"/>
        <v>0</v>
      </c>
      <c r="SA239" s="1">
        <f t="shared" si="293"/>
        <v>0</v>
      </c>
      <c r="SG239" s="1">
        <f t="shared" si="294"/>
        <v>0</v>
      </c>
      <c r="SO239" s="1">
        <f t="shared" si="295"/>
        <v>0</v>
      </c>
      <c r="TB239" s="1">
        <f t="shared" si="296"/>
        <v>0</v>
      </c>
      <c r="TS239" s="1">
        <f t="shared" si="246"/>
        <v>0</v>
      </c>
      <c r="UD239" s="1">
        <f t="shared" si="247"/>
        <v>0</v>
      </c>
      <c r="UG239" s="1">
        <f t="shared" si="248"/>
        <v>0</v>
      </c>
      <c r="UQ239" s="1">
        <f t="shared" si="297"/>
        <v>0</v>
      </c>
      <c r="VA239" s="1">
        <f t="shared" si="298"/>
        <v>0</v>
      </c>
      <c r="VG239" s="1">
        <f t="shared" si="299"/>
        <v>0</v>
      </c>
      <c r="WY239" s="1">
        <f t="shared" si="249"/>
        <v>0</v>
      </c>
      <c r="XB239" s="1">
        <f t="shared" si="300"/>
        <v>0</v>
      </c>
      <c r="XG239" s="1">
        <f t="shared" si="250"/>
        <v>0</v>
      </c>
      <c r="XI239" s="1">
        <v>1</v>
      </c>
      <c r="XK239" s="108"/>
      <c r="XL239" s="1">
        <f t="shared" si="251"/>
        <v>0</v>
      </c>
      <c r="XM239" s="1">
        <f t="shared" si="252"/>
        <v>0</v>
      </c>
      <c r="XN239" s="1">
        <f t="shared" si="301"/>
        <v>0</v>
      </c>
      <c r="XO239" s="1">
        <f t="shared" si="253"/>
        <v>0</v>
      </c>
      <c r="XP239" s="1">
        <f t="shared" si="302"/>
        <v>0</v>
      </c>
      <c r="XQ239" s="1">
        <f t="shared" si="254"/>
        <v>0</v>
      </c>
      <c r="XR239" s="1">
        <f t="shared" si="255"/>
        <v>0</v>
      </c>
      <c r="XS239" s="1">
        <f t="shared" si="310"/>
        <v>0</v>
      </c>
      <c r="XT239" s="1">
        <f t="shared" si="303"/>
        <v>0</v>
      </c>
      <c r="XU239" s="1">
        <f t="shared" si="256"/>
        <v>0</v>
      </c>
      <c r="XV239" s="1">
        <f t="shared" si="257"/>
        <v>0</v>
      </c>
      <c r="XW239" s="1">
        <f t="shared" si="258"/>
        <v>0</v>
      </c>
      <c r="XX239" s="1">
        <f t="shared" si="259"/>
        <v>0</v>
      </c>
      <c r="XY239" s="1">
        <f t="shared" si="260"/>
        <v>0</v>
      </c>
      <c r="XZ239" s="1">
        <f t="shared" si="261"/>
        <v>0</v>
      </c>
      <c r="YA239" s="1">
        <f t="shared" si="262"/>
        <v>0</v>
      </c>
      <c r="YB239" s="1">
        <f t="shared" si="263"/>
        <v>0</v>
      </c>
      <c r="YC239" s="1">
        <f t="shared" si="264"/>
        <v>1</v>
      </c>
      <c r="YD239" s="132"/>
      <c r="YE239" s="133">
        <f>SUM(XL239:YC239)</f>
        <v>1</v>
      </c>
      <c r="YF239" s="133">
        <f t="shared" si="265"/>
        <v>34000</v>
      </c>
      <c r="YG239" s="130">
        <v>1</v>
      </c>
      <c r="YH239" s="130">
        <f t="shared" si="266"/>
        <v>34000</v>
      </c>
      <c r="YI239" s="129">
        <v>1</v>
      </c>
      <c r="YJ239" s="128">
        <f t="shared" si="267"/>
        <v>34000</v>
      </c>
      <c r="YK239" s="177"/>
      <c r="YL239">
        <v>1</v>
      </c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>
        <f t="shared" si="304"/>
        <v>0</v>
      </c>
      <c r="ACD239" s="25" t="e">
        <f t="shared" si="312"/>
        <v>#DIV/0!</v>
      </c>
      <c r="ACE239" s="11">
        <f t="shared" si="268"/>
        <v>1</v>
      </c>
      <c r="ACF239" s="11">
        <f t="shared" si="269"/>
        <v>34000</v>
      </c>
      <c r="ACG239" s="1">
        <v>5</v>
      </c>
      <c r="ACH239" s="1">
        <v>1</v>
      </c>
      <c r="ACI239" s="11">
        <f t="shared" si="270"/>
        <v>34000</v>
      </c>
      <c r="ACJ239" s="45">
        <v>1</v>
      </c>
      <c r="ACK239" s="13">
        <f t="shared" si="271"/>
        <v>34000</v>
      </c>
      <c r="ACL239">
        <v>1</v>
      </c>
      <c r="ACM239" s="25">
        <f t="shared" si="305"/>
        <v>34000</v>
      </c>
      <c r="ACN239" s="11">
        <f t="shared" si="306"/>
        <v>34000</v>
      </c>
      <c r="ACO239" s="65"/>
      <c r="ACR239" s="39" t="s">
        <v>407</v>
      </c>
      <c r="ACZ239" s="1" t="s">
        <v>259</v>
      </c>
      <c r="ADD239" s="1" t="s">
        <v>189</v>
      </c>
      <c r="ADU239" s="1">
        <v>2</v>
      </c>
      <c r="AFL239" s="1">
        <v>1</v>
      </c>
      <c r="AGJ239" s="1">
        <v>34000</v>
      </c>
      <c r="AGK239" s="11">
        <f t="shared" si="311"/>
        <v>0</v>
      </c>
      <c r="AHH239" s="1">
        <v>34000</v>
      </c>
      <c r="AII239" s="1">
        <v>1</v>
      </c>
      <c r="AIJ239" s="1">
        <v>1</v>
      </c>
      <c r="AIW239" s="11"/>
      <c r="AIX239" s="11"/>
      <c r="AIZ239" s="11"/>
      <c r="AJA239" s="1">
        <v>34000</v>
      </c>
      <c r="AJB239" s="1">
        <v>1</v>
      </c>
      <c r="AJC239" s="1">
        <v>1</v>
      </c>
      <c r="AJD239" s="1">
        <v>100</v>
      </c>
      <c r="AJE239" s="45"/>
      <c r="AJF239" s="381">
        <v>34000</v>
      </c>
      <c r="AJG239" s="11">
        <f t="shared" si="272"/>
        <v>34000</v>
      </c>
      <c r="AJH239" s="60"/>
      <c r="AJI239" s="12"/>
      <c r="AJU239" s="1">
        <f t="shared" si="307"/>
        <v>0</v>
      </c>
      <c r="AJX239" s="1">
        <f t="shared" si="308"/>
        <v>0</v>
      </c>
      <c r="AJY239" s="60"/>
      <c r="AJZ239" s="1" t="s">
        <v>260</v>
      </c>
      <c r="AKA239" s="1" t="s">
        <v>260</v>
      </c>
      <c r="AKB239" s="1" t="s">
        <v>261</v>
      </c>
      <c r="AKC239" s="1" t="s">
        <v>260</v>
      </c>
      <c r="AKD239" s="1" t="s">
        <v>260</v>
      </c>
      <c r="AKE239" s="1" t="s">
        <v>260</v>
      </c>
      <c r="AKF239" s="1" t="s">
        <v>260</v>
      </c>
      <c r="AKG239" s="1" t="s">
        <v>260</v>
      </c>
      <c r="AKH239" s="1" t="s">
        <v>262</v>
      </c>
      <c r="AKI239" s="1" t="s">
        <v>260</v>
      </c>
      <c r="AKJ239" s="1" t="s">
        <v>260</v>
      </c>
      <c r="AKK239" s="1" t="s">
        <v>260</v>
      </c>
      <c r="AKL239" s="1" t="s">
        <v>260</v>
      </c>
      <c r="AKM239" s="1" t="s">
        <v>260</v>
      </c>
      <c r="AKN239" s="1" t="s">
        <v>260</v>
      </c>
      <c r="AKO239" s="1" t="s">
        <v>260</v>
      </c>
      <c r="AKP239" s="1" t="s">
        <v>263</v>
      </c>
      <c r="AKQ239" s="1" t="s">
        <v>260</v>
      </c>
      <c r="AKR239" s="1" t="s">
        <v>260</v>
      </c>
      <c r="AKS239" s="1" t="s">
        <v>260</v>
      </c>
      <c r="AKT239" s="1" t="s">
        <v>260</v>
      </c>
      <c r="AKU239" s="1" t="s">
        <v>260</v>
      </c>
      <c r="AKV239" s="1" t="s">
        <v>260</v>
      </c>
      <c r="AKW239" s="1" t="s">
        <v>260</v>
      </c>
      <c r="AKX239" s="1" t="s">
        <v>260</v>
      </c>
      <c r="AKY239" s="1" t="s">
        <v>260</v>
      </c>
      <c r="AKZ239" s="1" t="s">
        <v>260</v>
      </c>
      <c r="ALA239" s="1" t="s">
        <v>260</v>
      </c>
      <c r="ALB239" s="1" t="s">
        <v>260</v>
      </c>
      <c r="ALC239" s="1" t="s">
        <v>260</v>
      </c>
      <c r="ALD239" s="1" t="s">
        <v>260</v>
      </c>
      <c r="ALE239" s="1" t="s">
        <v>260</v>
      </c>
      <c r="ALF239" s="1" t="s">
        <v>260</v>
      </c>
      <c r="ALG239" s="1" t="s">
        <v>260</v>
      </c>
      <c r="ALH239" s="1" t="s">
        <v>260</v>
      </c>
      <c r="ALI239" s="1" t="s">
        <v>260</v>
      </c>
      <c r="ALJ239" s="1" t="s">
        <v>260</v>
      </c>
      <c r="ALL239" s="11" t="e">
        <f t="shared" si="309"/>
        <v>#DIV/0!</v>
      </c>
      <c r="ALM239" s="28">
        <v>34000</v>
      </c>
      <c r="ALS239" s="60"/>
      <c r="ALT239" s="1">
        <v>1</v>
      </c>
      <c r="AMB239" s="1">
        <v>1</v>
      </c>
      <c r="AMH239" s="403"/>
    </row>
    <row r="240" spans="1:1022" s="1" customFormat="1" ht="15" customHeight="1" x14ac:dyDescent="0.25">
      <c r="A240" s="268"/>
      <c r="B240" s="113">
        <v>238</v>
      </c>
      <c r="C240" s="304" t="s">
        <v>810</v>
      </c>
      <c r="D240" s="304" t="s">
        <v>916</v>
      </c>
      <c r="E240" s="1">
        <v>2007</v>
      </c>
      <c r="F240" s="1">
        <v>1</v>
      </c>
      <c r="G240" s="1">
        <v>1</v>
      </c>
      <c r="J240" s="1">
        <v>1</v>
      </c>
      <c r="K240" s="1">
        <v>2000</v>
      </c>
      <c r="L240" s="1">
        <v>2001</v>
      </c>
      <c r="AD240" s="1">
        <v>1</v>
      </c>
      <c r="AE240" s="1">
        <v>1</v>
      </c>
      <c r="AW240" s="1">
        <v>1</v>
      </c>
      <c r="AY240" s="1">
        <v>1</v>
      </c>
      <c r="BA240" s="1">
        <v>1</v>
      </c>
      <c r="BB240" s="1">
        <v>13</v>
      </c>
      <c r="BE240" s="1">
        <v>1</v>
      </c>
      <c r="CF240" s="1">
        <v>1</v>
      </c>
      <c r="CG240" s="1">
        <v>1</v>
      </c>
      <c r="CH240" s="246"/>
      <c r="CP240" s="1">
        <f t="shared" si="273"/>
        <v>0</v>
      </c>
      <c r="CS240" s="1">
        <f t="shared" si="238"/>
        <v>0</v>
      </c>
      <c r="DO240" s="1">
        <f t="shared" si="274"/>
        <v>0</v>
      </c>
      <c r="DX240" s="1">
        <f t="shared" si="275"/>
        <v>0</v>
      </c>
      <c r="EE240" s="1">
        <f t="shared" si="276"/>
        <v>0</v>
      </c>
      <c r="EH240" s="1">
        <f t="shared" si="277"/>
        <v>0</v>
      </c>
      <c r="FF240" s="116"/>
      <c r="GP240" s="1">
        <f t="shared" si="239"/>
        <v>0</v>
      </c>
      <c r="GY240" s="1">
        <f t="shared" si="278"/>
        <v>0</v>
      </c>
      <c r="HC240" s="1">
        <f t="shared" si="279"/>
        <v>0</v>
      </c>
      <c r="HS240" s="1">
        <f t="shared" si="280"/>
        <v>0</v>
      </c>
      <c r="HX240" s="1">
        <f t="shared" si="240"/>
        <v>0</v>
      </c>
      <c r="ID240" s="1">
        <f t="shared" si="241"/>
        <v>0</v>
      </c>
      <c r="IN240" s="1">
        <f t="shared" si="281"/>
        <v>0</v>
      </c>
      <c r="IW240" s="1">
        <f t="shared" si="282"/>
        <v>0</v>
      </c>
      <c r="IZ240" s="1">
        <f t="shared" si="242"/>
        <v>0</v>
      </c>
      <c r="JJ240" s="1">
        <f t="shared" si="243"/>
        <v>0</v>
      </c>
      <c r="JV240" s="1">
        <f t="shared" si="283"/>
        <v>0</v>
      </c>
      <c r="KB240" s="1">
        <f t="shared" si="284"/>
        <v>0</v>
      </c>
      <c r="LG240" s="1">
        <f t="shared" si="244"/>
        <v>0</v>
      </c>
      <c r="LT240" s="1">
        <f t="shared" si="285"/>
        <v>0</v>
      </c>
      <c r="MA240" s="1">
        <f t="shared" si="286"/>
        <v>0</v>
      </c>
      <c r="MF240" s="1">
        <f t="shared" si="287"/>
        <v>0</v>
      </c>
      <c r="MM240" s="1">
        <f t="shared" si="288"/>
        <v>0</v>
      </c>
      <c r="MS240" s="1">
        <f t="shared" si="289"/>
        <v>0</v>
      </c>
      <c r="MU240" s="115"/>
      <c r="OI240" s="120"/>
      <c r="PD240" s="1">
        <f t="shared" si="245"/>
        <v>0</v>
      </c>
      <c r="QF240" s="1">
        <f t="shared" si="290"/>
        <v>0</v>
      </c>
      <c r="QY240" s="1">
        <f t="shared" si="291"/>
        <v>0</v>
      </c>
      <c r="RK240" s="1">
        <f t="shared" si="292"/>
        <v>0</v>
      </c>
      <c r="SA240" s="1">
        <f t="shared" si="293"/>
        <v>0</v>
      </c>
      <c r="SG240" s="1">
        <f t="shared" si="294"/>
        <v>0</v>
      </c>
      <c r="SO240" s="1">
        <f t="shared" si="295"/>
        <v>0</v>
      </c>
      <c r="TB240" s="1">
        <f t="shared" si="296"/>
        <v>0</v>
      </c>
      <c r="TS240" s="1">
        <f t="shared" si="246"/>
        <v>0</v>
      </c>
      <c r="UD240" s="1">
        <f t="shared" si="247"/>
        <v>0</v>
      </c>
      <c r="UG240" s="1">
        <f t="shared" si="248"/>
        <v>0</v>
      </c>
      <c r="UQ240" s="1">
        <f t="shared" si="297"/>
        <v>0</v>
      </c>
      <c r="VA240" s="1">
        <f t="shared" si="298"/>
        <v>0</v>
      </c>
      <c r="VG240" s="1">
        <f t="shared" si="299"/>
        <v>0</v>
      </c>
      <c r="WY240" s="1">
        <f t="shared" si="249"/>
        <v>0</v>
      </c>
      <c r="XB240" s="1">
        <f t="shared" si="300"/>
        <v>0</v>
      </c>
      <c r="XG240" s="1">
        <f t="shared" si="250"/>
        <v>0</v>
      </c>
      <c r="XK240" s="108"/>
      <c r="XL240" s="1">
        <f t="shared" si="251"/>
        <v>0</v>
      </c>
      <c r="XM240" s="1">
        <f t="shared" si="252"/>
        <v>0</v>
      </c>
      <c r="XN240" s="1">
        <f t="shared" si="301"/>
        <v>0</v>
      </c>
      <c r="XO240" s="1">
        <f t="shared" si="253"/>
        <v>0</v>
      </c>
      <c r="XP240" s="1">
        <f t="shared" si="302"/>
        <v>0</v>
      </c>
      <c r="XQ240" s="1">
        <f t="shared" si="254"/>
        <v>0</v>
      </c>
      <c r="XR240" s="1">
        <f t="shared" si="255"/>
        <v>0</v>
      </c>
      <c r="XS240" s="1">
        <f t="shared" si="310"/>
        <v>0</v>
      </c>
      <c r="XT240" s="1">
        <f t="shared" si="303"/>
        <v>0</v>
      </c>
      <c r="XU240" s="1">
        <f t="shared" si="256"/>
        <v>0</v>
      </c>
      <c r="XV240" s="1">
        <f t="shared" si="257"/>
        <v>0</v>
      </c>
      <c r="XW240" s="1">
        <f t="shared" si="258"/>
        <v>0</v>
      </c>
      <c r="XX240" s="1">
        <f t="shared" si="259"/>
        <v>0</v>
      </c>
      <c r="XY240" s="1">
        <f t="shared" si="260"/>
        <v>0</v>
      </c>
      <c r="XZ240" s="1">
        <f t="shared" si="261"/>
        <v>0</v>
      </c>
      <c r="YA240" s="1">
        <f t="shared" si="262"/>
        <v>0</v>
      </c>
      <c r="YB240" s="1">
        <f t="shared" si="263"/>
        <v>0</v>
      </c>
      <c r="YC240" s="1">
        <f t="shared" si="264"/>
        <v>0</v>
      </c>
      <c r="YD240" s="132"/>
      <c r="YE240" s="133"/>
      <c r="YF240" s="133" t="e">
        <f t="shared" si="265"/>
        <v>#DIV/0!</v>
      </c>
      <c r="YG240" s="130"/>
      <c r="YH240" s="130" t="e">
        <f t="shared" si="266"/>
        <v>#DIV/0!</v>
      </c>
      <c r="YI240" s="129"/>
      <c r="YJ240" s="128" t="e">
        <f t="shared" si="267"/>
        <v>#DIV/0!</v>
      </c>
      <c r="YK240" s="177"/>
      <c r="YL240">
        <v>1</v>
      </c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>
        <f t="shared" si="304"/>
        <v>0</v>
      </c>
      <c r="ACD240" s="25" t="e">
        <f t="shared" si="312"/>
        <v>#DIV/0!</v>
      </c>
      <c r="ACE240" s="11">
        <f t="shared" si="268"/>
        <v>0</v>
      </c>
      <c r="ACF240" s="11" t="e">
        <f t="shared" si="269"/>
        <v>#DIV/0!</v>
      </c>
      <c r="ACG240" s="1">
        <v>5</v>
      </c>
      <c r="ACH240" s="1">
        <v>1</v>
      </c>
      <c r="ACI240" s="11">
        <f t="shared" si="270"/>
        <v>114000</v>
      </c>
      <c r="ACJ240" s="45">
        <v>1</v>
      </c>
      <c r="ACK240" s="13">
        <f t="shared" si="271"/>
        <v>114000</v>
      </c>
      <c r="ACL240">
        <v>1</v>
      </c>
      <c r="ACM240" s="25">
        <f t="shared" si="305"/>
        <v>114000</v>
      </c>
      <c r="ACN240" s="11">
        <f t="shared" si="306"/>
        <v>114000</v>
      </c>
      <c r="ACO240" s="65"/>
      <c r="ACR240" s="39" t="s">
        <v>407</v>
      </c>
      <c r="ACZ240" s="1" t="s">
        <v>259</v>
      </c>
      <c r="ADD240" s="1" t="s">
        <v>189</v>
      </c>
      <c r="ADU240" s="1">
        <v>2</v>
      </c>
      <c r="AFL240" s="1">
        <v>1</v>
      </c>
      <c r="AGJ240" s="1">
        <v>114000</v>
      </c>
      <c r="AGK240" s="11">
        <f t="shared" si="311"/>
        <v>0</v>
      </c>
      <c r="AHH240" s="1">
        <v>114000</v>
      </c>
      <c r="AII240" s="1">
        <v>2</v>
      </c>
      <c r="AIJ240" s="1">
        <v>1</v>
      </c>
      <c r="AIW240" s="11"/>
      <c r="AIX240" s="11"/>
      <c r="AIZ240" s="11"/>
      <c r="AJA240" s="1">
        <v>114000</v>
      </c>
      <c r="AJB240" s="1">
        <v>1</v>
      </c>
      <c r="AJC240" s="1">
        <v>1</v>
      </c>
      <c r="AJD240" s="1">
        <v>100</v>
      </c>
      <c r="AJE240" s="45"/>
      <c r="AJF240" s="381">
        <v>114000</v>
      </c>
      <c r="AJG240" s="11" t="e">
        <f t="shared" si="272"/>
        <v>#DIV/0!</v>
      </c>
      <c r="AJH240" s="60"/>
      <c r="AJI240" s="12"/>
      <c r="AJU240" s="1">
        <f t="shared" si="307"/>
        <v>0</v>
      </c>
      <c r="AJX240" s="1">
        <f t="shared" si="308"/>
        <v>0</v>
      </c>
      <c r="AJY240" s="60"/>
      <c r="AJZ240" s="1" t="s">
        <v>260</v>
      </c>
      <c r="AKA240" s="1" t="s">
        <v>260</v>
      </c>
      <c r="AKB240" s="1" t="s">
        <v>261</v>
      </c>
      <c r="AKC240" s="1" t="s">
        <v>260</v>
      </c>
      <c r="AKD240" s="1" t="s">
        <v>260</v>
      </c>
      <c r="AKE240" s="1" t="s">
        <v>260</v>
      </c>
      <c r="AKF240" s="1" t="s">
        <v>260</v>
      </c>
      <c r="AKG240" s="1" t="s">
        <v>260</v>
      </c>
      <c r="AKH240" s="1" t="s">
        <v>262</v>
      </c>
      <c r="AKI240" s="1" t="s">
        <v>260</v>
      </c>
      <c r="AKJ240" s="1" t="s">
        <v>260</v>
      </c>
      <c r="AKK240" s="1" t="s">
        <v>260</v>
      </c>
      <c r="AKL240" s="1" t="s">
        <v>260</v>
      </c>
      <c r="AKM240" s="1" t="s">
        <v>260</v>
      </c>
      <c r="AKN240" s="1" t="s">
        <v>260</v>
      </c>
      <c r="AKO240" s="1" t="s">
        <v>260</v>
      </c>
      <c r="AKP240" s="1" t="s">
        <v>263</v>
      </c>
      <c r="AKQ240" s="1" t="s">
        <v>260</v>
      </c>
      <c r="AKR240" s="1" t="s">
        <v>260</v>
      </c>
      <c r="AKS240" s="1" t="s">
        <v>260</v>
      </c>
      <c r="AKT240" s="1" t="s">
        <v>260</v>
      </c>
      <c r="AKU240" s="1" t="s">
        <v>260</v>
      </c>
      <c r="AKV240" s="1" t="s">
        <v>260</v>
      </c>
      <c r="AKW240" s="1" t="s">
        <v>260</v>
      </c>
      <c r="AKX240" s="1" t="s">
        <v>260</v>
      </c>
      <c r="AKY240" s="1" t="s">
        <v>260</v>
      </c>
      <c r="AKZ240" s="1" t="s">
        <v>260</v>
      </c>
      <c r="ALA240" s="1" t="s">
        <v>260</v>
      </c>
      <c r="ALB240" s="1" t="s">
        <v>260</v>
      </c>
      <c r="ALC240" s="1" t="s">
        <v>260</v>
      </c>
      <c r="ALD240" s="1" t="s">
        <v>260</v>
      </c>
      <c r="ALE240" s="1" t="s">
        <v>260</v>
      </c>
      <c r="ALF240" s="1" t="s">
        <v>260</v>
      </c>
      <c r="ALG240" s="1" t="s">
        <v>260</v>
      </c>
      <c r="ALH240" s="1" t="s">
        <v>260</v>
      </c>
      <c r="ALI240" s="1" t="s">
        <v>260</v>
      </c>
      <c r="ALJ240" s="1" t="s">
        <v>260</v>
      </c>
      <c r="ALL240" s="11" t="e">
        <f t="shared" si="309"/>
        <v>#DIV/0!</v>
      </c>
      <c r="ALM240" s="28">
        <v>114000</v>
      </c>
      <c r="ALS240" s="60"/>
      <c r="ALT240" s="1">
        <v>1</v>
      </c>
      <c r="AMB240" s="1">
        <v>1</v>
      </c>
      <c r="AMH240" s="403"/>
    </row>
    <row r="241" spans="1:1022" s="1" customFormat="1" ht="15" customHeight="1" x14ac:dyDescent="0.25">
      <c r="A241" s="268"/>
      <c r="B241" s="113">
        <v>239</v>
      </c>
      <c r="C241" s="304" t="s">
        <v>810</v>
      </c>
      <c r="D241" s="304" t="s">
        <v>917</v>
      </c>
      <c r="E241" s="1">
        <v>2007</v>
      </c>
      <c r="F241" s="1">
        <v>1</v>
      </c>
      <c r="G241" s="1">
        <v>1</v>
      </c>
      <c r="J241" s="1">
        <v>1</v>
      </c>
      <c r="K241" s="1">
        <v>1998</v>
      </c>
      <c r="L241" s="1">
        <v>2001</v>
      </c>
      <c r="M241" s="1">
        <v>1</v>
      </c>
      <c r="AB241" s="1">
        <v>1</v>
      </c>
      <c r="AC241" s="1">
        <v>1</v>
      </c>
      <c r="AD241" s="1">
        <v>1</v>
      </c>
      <c r="AE241" s="1">
        <v>1</v>
      </c>
      <c r="AW241" s="1">
        <v>1</v>
      </c>
      <c r="AY241" s="1">
        <v>1</v>
      </c>
      <c r="BA241" s="1">
        <v>1</v>
      </c>
      <c r="BB241" s="1">
        <v>13</v>
      </c>
      <c r="BE241" s="1">
        <v>1</v>
      </c>
      <c r="CG241" s="1">
        <v>1</v>
      </c>
      <c r="CH241" s="246"/>
      <c r="CP241" s="1">
        <f t="shared" si="273"/>
        <v>0</v>
      </c>
      <c r="CS241" s="1">
        <f t="shared" si="238"/>
        <v>0</v>
      </c>
      <c r="DO241" s="1">
        <f t="shared" si="274"/>
        <v>0</v>
      </c>
      <c r="DX241" s="1">
        <f t="shared" si="275"/>
        <v>0</v>
      </c>
      <c r="EE241" s="1">
        <f t="shared" si="276"/>
        <v>0</v>
      </c>
      <c r="EH241" s="1">
        <f t="shared" si="277"/>
        <v>0</v>
      </c>
      <c r="FF241" s="116"/>
      <c r="GP241" s="1">
        <f t="shared" si="239"/>
        <v>0</v>
      </c>
      <c r="GY241" s="1">
        <f t="shared" si="278"/>
        <v>0</v>
      </c>
      <c r="HC241" s="1">
        <f t="shared" si="279"/>
        <v>0</v>
      </c>
      <c r="HS241" s="1">
        <f t="shared" si="280"/>
        <v>0</v>
      </c>
      <c r="HX241" s="1">
        <f t="shared" si="240"/>
        <v>0</v>
      </c>
      <c r="ID241" s="1">
        <f t="shared" si="241"/>
        <v>0</v>
      </c>
      <c r="IN241" s="1">
        <f t="shared" si="281"/>
        <v>0</v>
      </c>
      <c r="IW241" s="1">
        <f t="shared" si="282"/>
        <v>0</v>
      </c>
      <c r="IZ241" s="1">
        <f t="shared" si="242"/>
        <v>0</v>
      </c>
      <c r="JJ241" s="1">
        <f t="shared" si="243"/>
        <v>0</v>
      </c>
      <c r="JV241" s="1">
        <f t="shared" si="283"/>
        <v>0</v>
      </c>
      <c r="KB241" s="1">
        <f t="shared" si="284"/>
        <v>0</v>
      </c>
      <c r="LG241" s="1">
        <f t="shared" si="244"/>
        <v>0</v>
      </c>
      <c r="LT241" s="1">
        <f t="shared" si="285"/>
        <v>0</v>
      </c>
      <c r="MA241" s="1">
        <f t="shared" si="286"/>
        <v>0</v>
      </c>
      <c r="MF241" s="1">
        <f t="shared" si="287"/>
        <v>0</v>
      </c>
      <c r="MM241" s="1">
        <f t="shared" si="288"/>
        <v>0</v>
      </c>
      <c r="MS241" s="1">
        <f t="shared" si="289"/>
        <v>0</v>
      </c>
      <c r="MU241" s="115"/>
      <c r="OI241" s="120"/>
      <c r="PD241" s="1">
        <f t="shared" si="245"/>
        <v>0</v>
      </c>
      <c r="QF241" s="1">
        <f t="shared" si="290"/>
        <v>0</v>
      </c>
      <c r="QY241" s="1">
        <f t="shared" si="291"/>
        <v>0</v>
      </c>
      <c r="RK241" s="1">
        <f t="shared" si="292"/>
        <v>0</v>
      </c>
      <c r="SA241" s="1">
        <f t="shared" si="293"/>
        <v>0</v>
      </c>
      <c r="SG241" s="1">
        <f t="shared" si="294"/>
        <v>0</v>
      </c>
      <c r="SO241" s="1">
        <f t="shared" si="295"/>
        <v>0</v>
      </c>
      <c r="TB241" s="1">
        <f t="shared" si="296"/>
        <v>0</v>
      </c>
      <c r="TS241" s="1">
        <f t="shared" si="246"/>
        <v>0</v>
      </c>
      <c r="UD241" s="1">
        <f t="shared" si="247"/>
        <v>0</v>
      </c>
      <c r="UG241" s="1">
        <f t="shared" si="248"/>
        <v>0</v>
      </c>
      <c r="UQ241" s="1">
        <f t="shared" si="297"/>
        <v>0</v>
      </c>
      <c r="VA241" s="1">
        <f t="shared" si="298"/>
        <v>0</v>
      </c>
      <c r="VG241" s="1">
        <f t="shared" si="299"/>
        <v>0</v>
      </c>
      <c r="WY241" s="1">
        <f t="shared" si="249"/>
        <v>0</v>
      </c>
      <c r="XB241" s="1">
        <f t="shared" si="300"/>
        <v>0</v>
      </c>
      <c r="XG241" s="1">
        <f t="shared" si="250"/>
        <v>0</v>
      </c>
      <c r="XK241" s="108"/>
      <c r="XL241" s="1">
        <f t="shared" si="251"/>
        <v>0</v>
      </c>
      <c r="XM241" s="1">
        <f t="shared" si="252"/>
        <v>0</v>
      </c>
      <c r="XN241" s="1">
        <f t="shared" si="301"/>
        <v>0</v>
      </c>
      <c r="XO241" s="1">
        <f t="shared" si="253"/>
        <v>0</v>
      </c>
      <c r="XP241" s="1">
        <f t="shared" si="302"/>
        <v>0</v>
      </c>
      <c r="XQ241" s="1">
        <f t="shared" si="254"/>
        <v>0</v>
      </c>
      <c r="XR241" s="1">
        <f t="shared" si="255"/>
        <v>0</v>
      </c>
      <c r="XS241" s="1">
        <f t="shared" si="310"/>
        <v>0</v>
      </c>
      <c r="XT241" s="1">
        <f t="shared" si="303"/>
        <v>0</v>
      </c>
      <c r="XU241" s="1">
        <f t="shared" si="256"/>
        <v>0</v>
      </c>
      <c r="XV241" s="1">
        <f t="shared" si="257"/>
        <v>0</v>
      </c>
      <c r="XW241" s="1">
        <f t="shared" si="258"/>
        <v>0</v>
      </c>
      <c r="XX241" s="1">
        <f t="shared" si="259"/>
        <v>0</v>
      </c>
      <c r="XY241" s="1">
        <f t="shared" si="260"/>
        <v>0</v>
      </c>
      <c r="XZ241" s="1">
        <f t="shared" si="261"/>
        <v>0</v>
      </c>
      <c r="YA241" s="1">
        <f t="shared" si="262"/>
        <v>0</v>
      </c>
      <c r="YB241" s="1">
        <f t="shared" si="263"/>
        <v>0</v>
      </c>
      <c r="YC241" s="1">
        <f t="shared" si="264"/>
        <v>0</v>
      </c>
      <c r="YD241" s="132"/>
      <c r="YE241" s="133"/>
      <c r="YF241" s="133" t="e">
        <f t="shared" si="265"/>
        <v>#DIV/0!</v>
      </c>
      <c r="YG241" s="130"/>
      <c r="YH241" s="130" t="e">
        <f t="shared" si="266"/>
        <v>#DIV/0!</v>
      </c>
      <c r="YI241" s="129"/>
      <c r="YJ241" s="128" t="e">
        <f t="shared" si="267"/>
        <v>#DIV/0!</v>
      </c>
      <c r="YK241" s="177"/>
      <c r="YL241">
        <v>1</v>
      </c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>
        <f t="shared" si="304"/>
        <v>0</v>
      </c>
      <c r="ACD241" s="25" t="e">
        <f t="shared" si="312"/>
        <v>#DIV/0!</v>
      </c>
      <c r="ACE241" s="11">
        <f t="shared" si="268"/>
        <v>0</v>
      </c>
      <c r="ACF241" s="11" t="e">
        <f t="shared" si="269"/>
        <v>#DIV/0!</v>
      </c>
      <c r="ACG241" s="1">
        <v>5</v>
      </c>
      <c r="ACH241" s="1">
        <v>1</v>
      </c>
      <c r="ACI241" s="11">
        <f t="shared" si="270"/>
        <v>44000</v>
      </c>
      <c r="ACJ241" s="45">
        <v>1</v>
      </c>
      <c r="ACK241" s="13">
        <f t="shared" si="271"/>
        <v>44000</v>
      </c>
      <c r="ACL241">
        <v>1</v>
      </c>
      <c r="ACM241" s="25">
        <f t="shared" si="305"/>
        <v>44000</v>
      </c>
      <c r="ACN241" s="11">
        <f t="shared" si="306"/>
        <v>44000</v>
      </c>
      <c r="ACO241" s="65"/>
      <c r="ACR241" s="1" t="s">
        <v>258</v>
      </c>
      <c r="ACZ241" s="1" t="s">
        <v>259</v>
      </c>
      <c r="ADD241" s="1" t="s">
        <v>185</v>
      </c>
      <c r="ADU241" s="1">
        <v>2</v>
      </c>
      <c r="AFL241" s="1">
        <v>1</v>
      </c>
      <c r="AGJ241" s="1">
        <v>44000</v>
      </c>
      <c r="AGK241" s="11">
        <f t="shared" si="311"/>
        <v>0</v>
      </c>
      <c r="AHH241" s="1">
        <v>44000</v>
      </c>
      <c r="AII241" s="1">
        <v>1</v>
      </c>
      <c r="AIJ241" s="1">
        <v>1</v>
      </c>
      <c r="AIW241" s="11"/>
      <c r="AIX241" s="11"/>
      <c r="AIZ241" s="11"/>
      <c r="AJA241" s="1">
        <v>44000</v>
      </c>
      <c r="AJB241" s="1">
        <v>1</v>
      </c>
      <c r="AJC241" s="1">
        <v>1</v>
      </c>
      <c r="AJD241" s="1">
        <v>100</v>
      </c>
      <c r="AJE241" s="45"/>
      <c r="AJF241" s="381">
        <v>44000</v>
      </c>
      <c r="AJG241" s="11" t="e">
        <f t="shared" si="272"/>
        <v>#DIV/0!</v>
      </c>
      <c r="AJH241" s="60"/>
      <c r="AJI241" s="12"/>
      <c r="AJU241" s="1">
        <f t="shared" si="307"/>
        <v>0</v>
      </c>
      <c r="AJX241" s="1">
        <f t="shared" si="308"/>
        <v>0</v>
      </c>
      <c r="AJY241" s="60"/>
      <c r="AJZ241" s="1" t="s">
        <v>260</v>
      </c>
      <c r="AKA241" s="1" t="s">
        <v>260</v>
      </c>
      <c r="AKB241" s="1" t="s">
        <v>261</v>
      </c>
      <c r="AKC241" s="1" t="s">
        <v>260</v>
      </c>
      <c r="AKD241" s="1" t="s">
        <v>260</v>
      </c>
      <c r="AKE241" s="1" t="s">
        <v>260</v>
      </c>
      <c r="AKF241" s="1" t="s">
        <v>260</v>
      </c>
      <c r="AKG241" s="1" t="s">
        <v>260</v>
      </c>
      <c r="AKH241" s="1" t="s">
        <v>262</v>
      </c>
      <c r="AKI241" s="1" t="s">
        <v>260</v>
      </c>
      <c r="AKJ241" s="1" t="s">
        <v>260</v>
      </c>
      <c r="AKK241" s="1" t="s">
        <v>260</v>
      </c>
      <c r="AKL241" s="1" t="s">
        <v>260</v>
      </c>
      <c r="AKM241" s="1" t="s">
        <v>260</v>
      </c>
      <c r="AKN241" s="1" t="s">
        <v>260</v>
      </c>
      <c r="AKO241" s="1" t="s">
        <v>260</v>
      </c>
      <c r="AKP241" s="1" t="s">
        <v>263</v>
      </c>
      <c r="AKQ241" s="1" t="s">
        <v>260</v>
      </c>
      <c r="AKR241" s="1" t="s">
        <v>260</v>
      </c>
      <c r="AKS241" s="1" t="s">
        <v>260</v>
      </c>
      <c r="AKT241" s="1" t="s">
        <v>260</v>
      </c>
      <c r="AKU241" s="1" t="s">
        <v>260</v>
      </c>
      <c r="AKV241" s="1" t="s">
        <v>260</v>
      </c>
      <c r="AKW241" s="1" t="s">
        <v>260</v>
      </c>
      <c r="AKX241" s="1" t="s">
        <v>260</v>
      </c>
      <c r="AKY241" s="1" t="s">
        <v>260</v>
      </c>
      <c r="AKZ241" s="1" t="s">
        <v>260</v>
      </c>
      <c r="ALA241" s="1" t="s">
        <v>260</v>
      </c>
      <c r="ALB241" s="1" t="s">
        <v>260</v>
      </c>
      <c r="ALC241" s="1" t="s">
        <v>260</v>
      </c>
      <c r="ALD241" s="1" t="s">
        <v>260</v>
      </c>
      <c r="ALE241" s="1" t="s">
        <v>260</v>
      </c>
      <c r="ALF241" s="1" t="s">
        <v>260</v>
      </c>
      <c r="ALG241" s="1" t="s">
        <v>260</v>
      </c>
      <c r="ALH241" s="1" t="s">
        <v>260</v>
      </c>
      <c r="ALI241" s="1" t="s">
        <v>260</v>
      </c>
      <c r="ALJ241" s="1" t="s">
        <v>260</v>
      </c>
      <c r="ALL241" s="11" t="e">
        <f t="shared" si="309"/>
        <v>#DIV/0!</v>
      </c>
      <c r="ALM241" s="28">
        <v>44000</v>
      </c>
      <c r="ALS241" s="60"/>
      <c r="ALT241" s="1">
        <v>1</v>
      </c>
      <c r="AMB241" s="1">
        <v>1</v>
      </c>
      <c r="AMH241" s="403"/>
    </row>
    <row r="242" spans="1:1022" s="1" customFormat="1" ht="15" customHeight="1" x14ac:dyDescent="0.25">
      <c r="A242" s="268"/>
      <c r="B242" s="113">
        <v>240</v>
      </c>
      <c r="C242" s="304" t="s">
        <v>810</v>
      </c>
      <c r="D242" s="304" t="s">
        <v>918</v>
      </c>
      <c r="E242" s="1">
        <v>2007</v>
      </c>
      <c r="F242" s="1">
        <v>1</v>
      </c>
      <c r="G242" s="1">
        <v>1</v>
      </c>
      <c r="J242" s="1">
        <v>1</v>
      </c>
      <c r="K242" s="1">
        <v>2000</v>
      </c>
      <c r="L242" s="1">
        <v>2001</v>
      </c>
      <c r="M242" s="1">
        <v>1</v>
      </c>
      <c r="AD242" s="1">
        <v>1</v>
      </c>
      <c r="AE242" s="1">
        <v>1</v>
      </c>
      <c r="AW242" s="1">
        <v>1</v>
      </c>
      <c r="AY242" s="1">
        <v>1</v>
      </c>
      <c r="BA242" s="1">
        <v>1</v>
      </c>
      <c r="BB242" s="1">
        <v>13</v>
      </c>
      <c r="BE242" s="1">
        <v>1</v>
      </c>
      <c r="CF242" s="1">
        <v>1</v>
      </c>
      <c r="CG242" s="1">
        <v>1</v>
      </c>
      <c r="CH242" s="246"/>
      <c r="CP242" s="1">
        <f t="shared" si="273"/>
        <v>0</v>
      </c>
      <c r="CS242" s="1">
        <f t="shared" si="238"/>
        <v>0</v>
      </c>
      <c r="DO242" s="1">
        <f t="shared" si="274"/>
        <v>0</v>
      </c>
      <c r="DX242" s="1">
        <f t="shared" si="275"/>
        <v>0</v>
      </c>
      <c r="EE242" s="1">
        <f t="shared" si="276"/>
        <v>0</v>
      </c>
      <c r="EH242" s="1">
        <f t="shared" si="277"/>
        <v>0</v>
      </c>
      <c r="FF242" s="116"/>
      <c r="GP242" s="1">
        <f t="shared" si="239"/>
        <v>0</v>
      </c>
      <c r="GY242" s="1">
        <f t="shared" si="278"/>
        <v>0</v>
      </c>
      <c r="HC242" s="1">
        <f t="shared" si="279"/>
        <v>0</v>
      </c>
      <c r="HS242" s="1">
        <f t="shared" si="280"/>
        <v>0</v>
      </c>
      <c r="HX242" s="1">
        <f t="shared" si="240"/>
        <v>0</v>
      </c>
      <c r="ID242" s="1">
        <f t="shared" si="241"/>
        <v>0</v>
      </c>
      <c r="IN242" s="1">
        <f t="shared" si="281"/>
        <v>0</v>
      </c>
      <c r="IW242" s="1">
        <f t="shared" si="282"/>
        <v>0</v>
      </c>
      <c r="IZ242" s="1">
        <f t="shared" si="242"/>
        <v>0</v>
      </c>
      <c r="JJ242" s="1">
        <f t="shared" si="243"/>
        <v>0</v>
      </c>
      <c r="JV242" s="1">
        <f t="shared" si="283"/>
        <v>0</v>
      </c>
      <c r="KB242" s="1">
        <f t="shared" si="284"/>
        <v>0</v>
      </c>
      <c r="LG242" s="1">
        <f t="shared" si="244"/>
        <v>0</v>
      </c>
      <c r="LT242" s="1">
        <f t="shared" si="285"/>
        <v>0</v>
      </c>
      <c r="MA242" s="1">
        <f t="shared" si="286"/>
        <v>0</v>
      </c>
      <c r="MF242" s="1">
        <f t="shared" si="287"/>
        <v>0</v>
      </c>
      <c r="MM242" s="1">
        <f t="shared" si="288"/>
        <v>0</v>
      </c>
      <c r="MS242" s="1">
        <f t="shared" si="289"/>
        <v>0</v>
      </c>
      <c r="MU242" s="115"/>
      <c r="OI242" s="120"/>
      <c r="PD242" s="1">
        <f t="shared" si="245"/>
        <v>0</v>
      </c>
      <c r="QF242" s="1">
        <f t="shared" si="290"/>
        <v>0</v>
      </c>
      <c r="QY242" s="1">
        <f t="shared" si="291"/>
        <v>0</v>
      </c>
      <c r="RK242" s="1">
        <f t="shared" si="292"/>
        <v>0</v>
      </c>
      <c r="SA242" s="1">
        <f t="shared" si="293"/>
        <v>0</v>
      </c>
      <c r="SG242" s="1">
        <f t="shared" si="294"/>
        <v>0</v>
      </c>
      <c r="SO242" s="1">
        <f t="shared" si="295"/>
        <v>0</v>
      </c>
      <c r="TB242" s="1">
        <f t="shared" si="296"/>
        <v>0</v>
      </c>
      <c r="TS242" s="1">
        <f t="shared" si="246"/>
        <v>0</v>
      </c>
      <c r="UD242" s="1">
        <f t="shared" si="247"/>
        <v>0</v>
      </c>
      <c r="UG242" s="1">
        <f t="shared" si="248"/>
        <v>0</v>
      </c>
      <c r="UQ242" s="1">
        <f t="shared" si="297"/>
        <v>0</v>
      </c>
      <c r="VA242" s="1">
        <f t="shared" si="298"/>
        <v>0</v>
      </c>
      <c r="VG242" s="1">
        <f t="shared" si="299"/>
        <v>0</v>
      </c>
      <c r="WY242" s="1">
        <f t="shared" si="249"/>
        <v>0</v>
      </c>
      <c r="XB242" s="1">
        <f t="shared" si="300"/>
        <v>0</v>
      </c>
      <c r="XG242" s="1">
        <f t="shared" si="250"/>
        <v>0</v>
      </c>
      <c r="XI242" s="1">
        <v>1</v>
      </c>
      <c r="XK242" s="108"/>
      <c r="XL242" s="1">
        <f t="shared" si="251"/>
        <v>0</v>
      </c>
      <c r="XM242" s="1">
        <f t="shared" si="252"/>
        <v>0</v>
      </c>
      <c r="XN242" s="1">
        <f t="shared" si="301"/>
        <v>0</v>
      </c>
      <c r="XO242" s="1">
        <f t="shared" si="253"/>
        <v>0</v>
      </c>
      <c r="XP242" s="1">
        <f t="shared" si="302"/>
        <v>0</v>
      </c>
      <c r="XQ242" s="1">
        <f t="shared" si="254"/>
        <v>0</v>
      </c>
      <c r="XR242" s="1">
        <f t="shared" si="255"/>
        <v>0</v>
      </c>
      <c r="XS242" s="1">
        <f t="shared" si="310"/>
        <v>0</v>
      </c>
      <c r="XT242" s="1">
        <f t="shared" si="303"/>
        <v>0</v>
      </c>
      <c r="XU242" s="1">
        <f t="shared" si="256"/>
        <v>0</v>
      </c>
      <c r="XV242" s="1">
        <f t="shared" si="257"/>
        <v>0</v>
      </c>
      <c r="XW242" s="1">
        <f t="shared" si="258"/>
        <v>0</v>
      </c>
      <c r="XX242" s="1">
        <f t="shared" si="259"/>
        <v>0</v>
      </c>
      <c r="XY242" s="1">
        <f t="shared" si="260"/>
        <v>0</v>
      </c>
      <c r="XZ242" s="1">
        <f t="shared" si="261"/>
        <v>0</v>
      </c>
      <c r="YA242" s="1">
        <f t="shared" si="262"/>
        <v>0</v>
      </c>
      <c r="YB242" s="1">
        <f t="shared" si="263"/>
        <v>0</v>
      </c>
      <c r="YC242" s="1">
        <f t="shared" si="264"/>
        <v>1</v>
      </c>
      <c r="YD242" s="132"/>
      <c r="YE242" s="133">
        <f>SUM(XL242:YC242)</f>
        <v>1</v>
      </c>
      <c r="YF242" s="133">
        <f t="shared" si="265"/>
        <v>57000</v>
      </c>
      <c r="YG242" s="130">
        <v>1</v>
      </c>
      <c r="YH242" s="130">
        <f t="shared" si="266"/>
        <v>57000</v>
      </c>
      <c r="YI242" s="129">
        <v>1</v>
      </c>
      <c r="YJ242" s="128">
        <f t="shared" si="267"/>
        <v>57000</v>
      </c>
      <c r="YK242" s="177"/>
      <c r="YL242">
        <v>1</v>
      </c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>
        <f t="shared" si="304"/>
        <v>0</v>
      </c>
      <c r="ACD242" s="25" t="e">
        <f t="shared" si="312"/>
        <v>#DIV/0!</v>
      </c>
      <c r="ACE242" s="11">
        <f t="shared" si="268"/>
        <v>1</v>
      </c>
      <c r="ACF242" s="11">
        <f t="shared" si="269"/>
        <v>57000</v>
      </c>
      <c r="ACG242" s="1">
        <v>5</v>
      </c>
      <c r="ACH242" s="1">
        <v>1</v>
      </c>
      <c r="ACI242" s="11">
        <f t="shared" si="270"/>
        <v>57000</v>
      </c>
      <c r="ACJ242" s="45">
        <v>1</v>
      </c>
      <c r="ACK242" s="13">
        <f t="shared" si="271"/>
        <v>57000</v>
      </c>
      <c r="ACL242">
        <v>1</v>
      </c>
      <c r="ACM242" s="25">
        <f t="shared" si="305"/>
        <v>57000</v>
      </c>
      <c r="ACN242" s="11">
        <f t="shared" si="306"/>
        <v>57000</v>
      </c>
      <c r="ACO242" s="65"/>
      <c r="ACR242" s="39" t="s">
        <v>407</v>
      </c>
      <c r="ACZ242" s="1" t="s">
        <v>259</v>
      </c>
      <c r="ADD242" s="1" t="s">
        <v>189</v>
      </c>
      <c r="ADU242" s="1">
        <v>2</v>
      </c>
      <c r="AFL242" s="1">
        <v>1</v>
      </c>
      <c r="AGJ242" s="1">
        <v>57000</v>
      </c>
      <c r="AGK242" s="11">
        <f t="shared" si="311"/>
        <v>0</v>
      </c>
      <c r="AHH242" s="1">
        <v>57000</v>
      </c>
      <c r="AII242" s="1">
        <v>1</v>
      </c>
      <c r="AIJ242" s="1">
        <v>1</v>
      </c>
      <c r="AIW242" s="11"/>
      <c r="AIX242" s="11"/>
      <c r="AIZ242" s="11"/>
      <c r="AJA242" s="1">
        <v>57000</v>
      </c>
      <c r="AJB242" s="1">
        <v>1</v>
      </c>
      <c r="AJC242" s="1">
        <v>1</v>
      </c>
      <c r="AJD242" s="1">
        <v>100</v>
      </c>
      <c r="AJE242" s="45"/>
      <c r="AJF242" s="381">
        <v>57000</v>
      </c>
      <c r="AJG242" s="11">
        <f t="shared" si="272"/>
        <v>57000</v>
      </c>
      <c r="AJH242" s="60"/>
      <c r="AJI242" s="12"/>
      <c r="AJU242" s="1">
        <f t="shared" si="307"/>
        <v>0</v>
      </c>
      <c r="AJX242" s="1">
        <f t="shared" si="308"/>
        <v>0</v>
      </c>
      <c r="AJY242" s="60"/>
      <c r="AJZ242" s="1" t="s">
        <v>260</v>
      </c>
      <c r="AKA242" s="1" t="s">
        <v>260</v>
      </c>
      <c r="AKB242" s="1" t="s">
        <v>261</v>
      </c>
      <c r="AKC242" s="1" t="s">
        <v>260</v>
      </c>
      <c r="AKD242" s="1" t="s">
        <v>260</v>
      </c>
      <c r="AKE242" s="1" t="s">
        <v>260</v>
      </c>
      <c r="AKF242" s="1" t="s">
        <v>260</v>
      </c>
      <c r="AKG242" s="1" t="s">
        <v>260</v>
      </c>
      <c r="AKH242" s="1" t="s">
        <v>262</v>
      </c>
      <c r="AKI242" s="1" t="s">
        <v>260</v>
      </c>
      <c r="AKJ242" s="1" t="s">
        <v>260</v>
      </c>
      <c r="AKK242" s="1" t="s">
        <v>260</v>
      </c>
      <c r="AKL242" s="1" t="s">
        <v>260</v>
      </c>
      <c r="AKM242" s="1" t="s">
        <v>260</v>
      </c>
      <c r="AKN242" s="1" t="s">
        <v>260</v>
      </c>
      <c r="AKO242" s="1" t="s">
        <v>260</v>
      </c>
      <c r="AKP242" s="1" t="s">
        <v>263</v>
      </c>
      <c r="AKQ242" s="1" t="s">
        <v>260</v>
      </c>
      <c r="AKR242" s="1" t="s">
        <v>260</v>
      </c>
      <c r="AKS242" s="1" t="s">
        <v>260</v>
      </c>
      <c r="AKT242" s="1" t="s">
        <v>260</v>
      </c>
      <c r="AKU242" s="1" t="s">
        <v>260</v>
      </c>
      <c r="AKV242" s="1" t="s">
        <v>260</v>
      </c>
      <c r="AKW242" s="1" t="s">
        <v>260</v>
      </c>
      <c r="AKX242" s="1" t="s">
        <v>260</v>
      </c>
      <c r="AKY242" s="1" t="s">
        <v>260</v>
      </c>
      <c r="AKZ242" s="1" t="s">
        <v>260</v>
      </c>
      <c r="ALA242" s="1" t="s">
        <v>260</v>
      </c>
      <c r="ALB242" s="1" t="s">
        <v>260</v>
      </c>
      <c r="ALC242" s="1" t="s">
        <v>260</v>
      </c>
      <c r="ALD242" s="1" t="s">
        <v>260</v>
      </c>
      <c r="ALE242" s="1" t="s">
        <v>260</v>
      </c>
      <c r="ALF242" s="1" t="s">
        <v>260</v>
      </c>
      <c r="ALG242" s="1" t="s">
        <v>260</v>
      </c>
      <c r="ALH242" s="1" t="s">
        <v>260</v>
      </c>
      <c r="ALI242" s="1" t="s">
        <v>260</v>
      </c>
      <c r="ALJ242" s="1" t="s">
        <v>260</v>
      </c>
      <c r="ALL242" s="11" t="e">
        <f t="shared" si="309"/>
        <v>#DIV/0!</v>
      </c>
      <c r="ALM242" s="28">
        <v>57000</v>
      </c>
      <c r="ALS242" s="60"/>
      <c r="ALT242" s="1">
        <v>1</v>
      </c>
      <c r="AMB242" s="1">
        <v>1</v>
      </c>
      <c r="AMH242" s="403"/>
    </row>
    <row r="243" spans="1:1022" s="1" customFormat="1" ht="15" customHeight="1" x14ac:dyDescent="0.25">
      <c r="A243" s="268"/>
      <c r="B243" s="113">
        <v>241</v>
      </c>
      <c r="C243" s="304" t="s">
        <v>810</v>
      </c>
      <c r="D243" s="304" t="s">
        <v>919</v>
      </c>
      <c r="E243" s="1">
        <v>2007</v>
      </c>
      <c r="F243" s="1">
        <v>1</v>
      </c>
      <c r="G243" s="1">
        <v>1</v>
      </c>
      <c r="J243" s="1">
        <v>1</v>
      </c>
      <c r="K243" s="1">
        <v>2000</v>
      </c>
      <c r="L243" s="1">
        <v>2001</v>
      </c>
      <c r="M243" s="1">
        <v>1</v>
      </c>
      <c r="AD243" s="1">
        <v>1</v>
      </c>
      <c r="AE243" s="1">
        <v>1</v>
      </c>
      <c r="AW243" s="1">
        <v>1</v>
      </c>
      <c r="AY243" s="1">
        <v>1</v>
      </c>
      <c r="BA243" s="1">
        <v>1</v>
      </c>
      <c r="BB243" s="1">
        <v>13</v>
      </c>
      <c r="BE243" s="1">
        <v>1</v>
      </c>
      <c r="CF243" s="1">
        <v>1</v>
      </c>
      <c r="CG243" s="1">
        <v>1</v>
      </c>
      <c r="CH243" s="246"/>
      <c r="CP243" s="1">
        <f t="shared" si="273"/>
        <v>0</v>
      </c>
      <c r="CS243" s="1">
        <f t="shared" si="238"/>
        <v>0</v>
      </c>
      <c r="DO243" s="1">
        <f t="shared" si="274"/>
        <v>0</v>
      </c>
      <c r="DX243" s="1">
        <f t="shared" si="275"/>
        <v>0</v>
      </c>
      <c r="EE243" s="1">
        <f t="shared" si="276"/>
        <v>0</v>
      </c>
      <c r="EH243" s="1">
        <f t="shared" si="277"/>
        <v>0</v>
      </c>
      <c r="FF243" s="116"/>
      <c r="GP243" s="1">
        <f t="shared" si="239"/>
        <v>0</v>
      </c>
      <c r="GY243" s="1">
        <f t="shared" si="278"/>
        <v>0</v>
      </c>
      <c r="HC243" s="1">
        <f t="shared" si="279"/>
        <v>0</v>
      </c>
      <c r="HS243" s="1">
        <f t="shared" si="280"/>
        <v>0</v>
      </c>
      <c r="HX243" s="1">
        <f t="shared" si="240"/>
        <v>0</v>
      </c>
      <c r="ID243" s="1">
        <f t="shared" si="241"/>
        <v>0</v>
      </c>
      <c r="IN243" s="1">
        <f t="shared" si="281"/>
        <v>0</v>
      </c>
      <c r="IW243" s="1">
        <f t="shared" si="282"/>
        <v>0</v>
      </c>
      <c r="IZ243" s="1">
        <f t="shared" si="242"/>
        <v>0</v>
      </c>
      <c r="JJ243" s="1">
        <f t="shared" si="243"/>
        <v>0</v>
      </c>
      <c r="JV243" s="1">
        <f t="shared" si="283"/>
        <v>0</v>
      </c>
      <c r="KB243" s="1">
        <f t="shared" si="284"/>
        <v>0</v>
      </c>
      <c r="LG243" s="1">
        <f t="shared" si="244"/>
        <v>0</v>
      </c>
      <c r="LT243" s="1">
        <f t="shared" si="285"/>
        <v>0</v>
      </c>
      <c r="MA243" s="1">
        <f t="shared" si="286"/>
        <v>0</v>
      </c>
      <c r="MF243" s="1">
        <f t="shared" si="287"/>
        <v>0</v>
      </c>
      <c r="MM243" s="1">
        <f t="shared" si="288"/>
        <v>0</v>
      </c>
      <c r="MS243" s="1">
        <f t="shared" si="289"/>
        <v>0</v>
      </c>
      <c r="MU243" s="115"/>
      <c r="OI243" s="120"/>
      <c r="PD243" s="1">
        <f t="shared" si="245"/>
        <v>0</v>
      </c>
      <c r="QF243" s="1">
        <f t="shared" si="290"/>
        <v>0</v>
      </c>
      <c r="QY243" s="1">
        <f t="shared" si="291"/>
        <v>0</v>
      </c>
      <c r="RK243" s="1">
        <f t="shared" si="292"/>
        <v>0</v>
      </c>
      <c r="SA243" s="1">
        <f t="shared" si="293"/>
        <v>0</v>
      </c>
      <c r="SG243" s="1">
        <f t="shared" si="294"/>
        <v>0</v>
      </c>
      <c r="SO243" s="1">
        <f t="shared" si="295"/>
        <v>0</v>
      </c>
      <c r="TB243" s="1">
        <f t="shared" si="296"/>
        <v>0</v>
      </c>
      <c r="TS243" s="1">
        <f t="shared" si="246"/>
        <v>0</v>
      </c>
      <c r="UD243" s="1">
        <f t="shared" si="247"/>
        <v>0</v>
      </c>
      <c r="UG243" s="1">
        <f t="shared" si="248"/>
        <v>0</v>
      </c>
      <c r="UQ243" s="1">
        <f t="shared" si="297"/>
        <v>0</v>
      </c>
      <c r="VA243" s="1">
        <f t="shared" si="298"/>
        <v>0</v>
      </c>
      <c r="VG243" s="1">
        <f t="shared" si="299"/>
        <v>0</v>
      </c>
      <c r="WY243" s="1">
        <f t="shared" si="249"/>
        <v>0</v>
      </c>
      <c r="XB243" s="1">
        <f t="shared" si="300"/>
        <v>0</v>
      </c>
      <c r="XG243" s="1">
        <f t="shared" si="250"/>
        <v>0</v>
      </c>
      <c r="XK243" s="108"/>
      <c r="XL243" s="1">
        <f t="shared" si="251"/>
        <v>0</v>
      </c>
      <c r="XM243" s="1">
        <f t="shared" si="252"/>
        <v>0</v>
      </c>
      <c r="XN243" s="1">
        <f t="shared" si="301"/>
        <v>0</v>
      </c>
      <c r="XO243" s="1">
        <f t="shared" si="253"/>
        <v>0</v>
      </c>
      <c r="XP243" s="1">
        <f t="shared" si="302"/>
        <v>0</v>
      </c>
      <c r="XQ243" s="1">
        <f t="shared" si="254"/>
        <v>0</v>
      </c>
      <c r="XR243" s="1">
        <f t="shared" si="255"/>
        <v>0</v>
      </c>
      <c r="XS243" s="1">
        <f t="shared" si="310"/>
        <v>0</v>
      </c>
      <c r="XT243" s="1">
        <f t="shared" si="303"/>
        <v>0</v>
      </c>
      <c r="XU243" s="1">
        <f t="shared" si="256"/>
        <v>0</v>
      </c>
      <c r="XV243" s="1">
        <f t="shared" si="257"/>
        <v>0</v>
      </c>
      <c r="XW243" s="1">
        <f t="shared" si="258"/>
        <v>0</v>
      </c>
      <c r="XX243" s="1">
        <f t="shared" si="259"/>
        <v>0</v>
      </c>
      <c r="XY243" s="1">
        <f t="shared" si="260"/>
        <v>0</v>
      </c>
      <c r="XZ243" s="1">
        <f t="shared" si="261"/>
        <v>0</v>
      </c>
      <c r="YA243" s="1">
        <f t="shared" si="262"/>
        <v>0</v>
      </c>
      <c r="YB243" s="1">
        <f t="shared" si="263"/>
        <v>0</v>
      </c>
      <c r="YC243" s="1">
        <f t="shared" si="264"/>
        <v>0</v>
      </c>
      <c r="YD243" s="132"/>
      <c r="YE243" s="133"/>
      <c r="YF243" s="133" t="e">
        <f t="shared" si="265"/>
        <v>#DIV/0!</v>
      </c>
      <c r="YG243" s="130"/>
      <c r="YH243" s="130" t="e">
        <f t="shared" si="266"/>
        <v>#DIV/0!</v>
      </c>
      <c r="YI243" s="129"/>
      <c r="YJ243" s="128" t="e">
        <f t="shared" si="267"/>
        <v>#DIV/0!</v>
      </c>
      <c r="YK243" s="177"/>
      <c r="YL243">
        <v>1</v>
      </c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>
        <f t="shared" si="304"/>
        <v>0</v>
      </c>
      <c r="ACD243" s="25" t="e">
        <f t="shared" si="312"/>
        <v>#DIV/0!</v>
      </c>
      <c r="ACE243" s="11">
        <f t="shared" si="268"/>
        <v>0</v>
      </c>
      <c r="ACF243" s="11" t="e">
        <f t="shared" si="269"/>
        <v>#DIV/0!</v>
      </c>
      <c r="ACG243" s="1">
        <v>5</v>
      </c>
      <c r="ACH243" s="1">
        <v>1</v>
      </c>
      <c r="ACI243" s="11">
        <f t="shared" si="270"/>
        <v>94000</v>
      </c>
      <c r="ACJ243" s="45">
        <v>1</v>
      </c>
      <c r="ACK243" s="13">
        <f t="shared" si="271"/>
        <v>94000</v>
      </c>
      <c r="ACL243">
        <v>1</v>
      </c>
      <c r="ACM243" s="25">
        <f t="shared" si="305"/>
        <v>94000</v>
      </c>
      <c r="ACN243" s="11">
        <f t="shared" si="306"/>
        <v>94000</v>
      </c>
      <c r="ACO243" s="65"/>
      <c r="ACR243" s="39" t="s">
        <v>407</v>
      </c>
      <c r="ACZ243" s="1" t="s">
        <v>259</v>
      </c>
      <c r="ADD243" s="1" t="s">
        <v>189</v>
      </c>
      <c r="ADU243" s="1">
        <v>2</v>
      </c>
      <c r="AFL243" s="1">
        <v>1</v>
      </c>
      <c r="AGJ243" s="1">
        <v>94000</v>
      </c>
      <c r="AGK243" s="11">
        <f t="shared" si="311"/>
        <v>0</v>
      </c>
      <c r="AHH243" s="1">
        <v>94000</v>
      </c>
      <c r="AII243" s="1">
        <v>1</v>
      </c>
      <c r="AIJ243" s="1">
        <v>1</v>
      </c>
      <c r="AIW243" s="11"/>
      <c r="AIX243" s="11"/>
      <c r="AIZ243" s="11"/>
      <c r="AJA243" s="1">
        <v>94000</v>
      </c>
      <c r="AJB243" s="1">
        <v>1</v>
      </c>
      <c r="AJC243" s="1">
        <v>1</v>
      </c>
      <c r="AJD243" s="1">
        <v>100</v>
      </c>
      <c r="AJE243" s="45"/>
      <c r="AJF243" s="381">
        <v>94000</v>
      </c>
      <c r="AJG243" s="11" t="e">
        <f t="shared" si="272"/>
        <v>#DIV/0!</v>
      </c>
      <c r="AJH243" s="60"/>
      <c r="AJI243" s="12"/>
      <c r="AJU243" s="1">
        <f t="shared" si="307"/>
        <v>0</v>
      </c>
      <c r="AJX243" s="1">
        <f t="shared" si="308"/>
        <v>0</v>
      </c>
      <c r="AJY243" s="60"/>
      <c r="AJZ243" s="1" t="s">
        <v>260</v>
      </c>
      <c r="AKA243" s="1" t="s">
        <v>260</v>
      </c>
      <c r="AKB243" s="1" t="s">
        <v>261</v>
      </c>
      <c r="AKC243" s="1" t="s">
        <v>260</v>
      </c>
      <c r="AKD243" s="1" t="s">
        <v>260</v>
      </c>
      <c r="AKE243" s="1" t="s">
        <v>260</v>
      </c>
      <c r="AKF243" s="1" t="s">
        <v>260</v>
      </c>
      <c r="AKG243" s="1" t="s">
        <v>260</v>
      </c>
      <c r="AKH243" s="1" t="s">
        <v>262</v>
      </c>
      <c r="AKI243" s="1" t="s">
        <v>260</v>
      </c>
      <c r="AKJ243" s="1" t="s">
        <v>260</v>
      </c>
      <c r="AKK243" s="1" t="s">
        <v>260</v>
      </c>
      <c r="AKL243" s="1" t="s">
        <v>260</v>
      </c>
      <c r="AKM243" s="1" t="s">
        <v>260</v>
      </c>
      <c r="AKN243" s="1" t="s">
        <v>260</v>
      </c>
      <c r="AKO243" s="1" t="s">
        <v>260</v>
      </c>
      <c r="AKP243" s="1" t="s">
        <v>263</v>
      </c>
      <c r="AKQ243" s="1" t="s">
        <v>260</v>
      </c>
      <c r="AKR243" s="1" t="s">
        <v>260</v>
      </c>
      <c r="AKS243" s="1" t="s">
        <v>260</v>
      </c>
      <c r="AKT243" s="1" t="s">
        <v>260</v>
      </c>
      <c r="AKU243" s="1" t="s">
        <v>260</v>
      </c>
      <c r="AKV243" s="1" t="s">
        <v>260</v>
      </c>
      <c r="AKW243" s="1" t="s">
        <v>260</v>
      </c>
      <c r="AKX243" s="1" t="s">
        <v>260</v>
      </c>
      <c r="AKY243" s="1" t="s">
        <v>260</v>
      </c>
      <c r="AKZ243" s="1" t="s">
        <v>260</v>
      </c>
      <c r="ALA243" s="1" t="s">
        <v>260</v>
      </c>
      <c r="ALB243" s="1" t="s">
        <v>260</v>
      </c>
      <c r="ALC243" s="1" t="s">
        <v>260</v>
      </c>
      <c r="ALD243" s="1" t="s">
        <v>260</v>
      </c>
      <c r="ALE243" s="1" t="s">
        <v>260</v>
      </c>
      <c r="ALF243" s="1" t="s">
        <v>260</v>
      </c>
      <c r="ALG243" s="1" t="s">
        <v>260</v>
      </c>
      <c r="ALH243" s="1" t="s">
        <v>260</v>
      </c>
      <c r="ALI243" s="1" t="s">
        <v>260</v>
      </c>
      <c r="ALJ243" s="1" t="s">
        <v>260</v>
      </c>
      <c r="ALL243" s="11" t="e">
        <f t="shared" si="309"/>
        <v>#DIV/0!</v>
      </c>
      <c r="ALM243" s="28">
        <v>94000</v>
      </c>
      <c r="ALS243" s="60"/>
      <c r="ALT243" s="1">
        <v>1</v>
      </c>
      <c r="AMB243" s="1">
        <v>1</v>
      </c>
      <c r="AMH243" s="403"/>
    </row>
    <row r="244" spans="1:1022" s="1" customFormat="1" ht="15" customHeight="1" x14ac:dyDescent="0.25">
      <c r="A244" s="268"/>
      <c r="B244" s="113">
        <v>242</v>
      </c>
      <c r="C244" s="304" t="s">
        <v>810</v>
      </c>
      <c r="D244" s="304" t="s">
        <v>920</v>
      </c>
      <c r="E244" s="1">
        <v>2007</v>
      </c>
      <c r="F244" s="1">
        <v>1</v>
      </c>
      <c r="G244" s="1">
        <v>1</v>
      </c>
      <c r="J244" s="1">
        <v>1</v>
      </c>
      <c r="K244" s="1">
        <v>2001</v>
      </c>
      <c r="L244" s="1">
        <v>2001</v>
      </c>
      <c r="M244" s="1">
        <v>1</v>
      </c>
      <c r="AE244" s="1">
        <v>1</v>
      </c>
      <c r="AW244" s="1">
        <v>1</v>
      </c>
      <c r="AY244" s="1">
        <v>1</v>
      </c>
      <c r="BA244" s="1">
        <v>1</v>
      </c>
      <c r="BB244" s="1">
        <v>13</v>
      </c>
      <c r="BE244" s="1">
        <v>1</v>
      </c>
      <c r="CG244" s="1">
        <v>1</v>
      </c>
      <c r="CH244" s="246"/>
      <c r="CP244" s="1">
        <f t="shared" si="273"/>
        <v>0</v>
      </c>
      <c r="CS244" s="1">
        <f t="shared" si="238"/>
        <v>0</v>
      </c>
      <c r="DO244" s="1">
        <f t="shared" si="274"/>
        <v>0</v>
      </c>
      <c r="DX244" s="1">
        <f t="shared" si="275"/>
        <v>0</v>
      </c>
      <c r="EE244" s="1">
        <f t="shared" si="276"/>
        <v>0</v>
      </c>
      <c r="EH244" s="1">
        <f t="shared" si="277"/>
        <v>0</v>
      </c>
      <c r="FF244" s="116"/>
      <c r="GP244" s="1">
        <f t="shared" si="239"/>
        <v>0</v>
      </c>
      <c r="GY244" s="1">
        <f t="shared" si="278"/>
        <v>0</v>
      </c>
      <c r="HC244" s="1">
        <f t="shared" si="279"/>
        <v>0</v>
      </c>
      <c r="HS244" s="1">
        <f t="shared" si="280"/>
        <v>0</v>
      </c>
      <c r="HX244" s="1">
        <f t="shared" si="240"/>
        <v>0</v>
      </c>
      <c r="ID244" s="1">
        <f t="shared" si="241"/>
        <v>0</v>
      </c>
      <c r="IN244" s="1">
        <f t="shared" si="281"/>
        <v>0</v>
      </c>
      <c r="IW244" s="1">
        <f t="shared" si="282"/>
        <v>0</v>
      </c>
      <c r="IZ244" s="1">
        <f t="shared" si="242"/>
        <v>0</v>
      </c>
      <c r="JJ244" s="1">
        <f t="shared" si="243"/>
        <v>0</v>
      </c>
      <c r="JV244" s="1">
        <f t="shared" si="283"/>
        <v>0</v>
      </c>
      <c r="KB244" s="1">
        <f t="shared" si="284"/>
        <v>0</v>
      </c>
      <c r="LG244" s="1">
        <f t="shared" si="244"/>
        <v>0</v>
      </c>
      <c r="LT244" s="1">
        <f t="shared" si="285"/>
        <v>0</v>
      </c>
      <c r="MA244" s="1">
        <f t="shared" si="286"/>
        <v>0</v>
      </c>
      <c r="MF244" s="1">
        <f t="shared" si="287"/>
        <v>0</v>
      </c>
      <c r="MM244" s="1">
        <f t="shared" si="288"/>
        <v>0</v>
      </c>
      <c r="MS244" s="1">
        <f t="shared" si="289"/>
        <v>0</v>
      </c>
      <c r="MU244" s="115"/>
      <c r="OI244" s="120"/>
      <c r="PD244" s="1">
        <f t="shared" si="245"/>
        <v>0</v>
      </c>
      <c r="QF244" s="1">
        <f t="shared" si="290"/>
        <v>0</v>
      </c>
      <c r="QY244" s="1">
        <f t="shared" si="291"/>
        <v>0</v>
      </c>
      <c r="RK244" s="1">
        <f t="shared" si="292"/>
        <v>0</v>
      </c>
      <c r="SA244" s="1">
        <f t="shared" si="293"/>
        <v>0</v>
      </c>
      <c r="SG244" s="1">
        <f t="shared" si="294"/>
        <v>0</v>
      </c>
      <c r="SO244" s="1">
        <f t="shared" si="295"/>
        <v>0</v>
      </c>
      <c r="TB244" s="1">
        <f t="shared" si="296"/>
        <v>0</v>
      </c>
      <c r="TS244" s="1">
        <f t="shared" si="246"/>
        <v>0</v>
      </c>
      <c r="UD244" s="1">
        <f t="shared" si="247"/>
        <v>0</v>
      </c>
      <c r="UG244" s="1">
        <f t="shared" si="248"/>
        <v>0</v>
      </c>
      <c r="UQ244" s="1">
        <f t="shared" si="297"/>
        <v>0</v>
      </c>
      <c r="VA244" s="1">
        <f t="shared" si="298"/>
        <v>0</v>
      </c>
      <c r="VG244" s="1">
        <f t="shared" si="299"/>
        <v>0</v>
      </c>
      <c r="WY244" s="1">
        <f t="shared" si="249"/>
        <v>0</v>
      </c>
      <c r="XB244" s="1">
        <f t="shared" si="300"/>
        <v>0</v>
      </c>
      <c r="XG244" s="1">
        <f t="shared" si="250"/>
        <v>0</v>
      </c>
      <c r="XK244" s="108"/>
      <c r="XL244" s="1">
        <f t="shared" si="251"/>
        <v>0</v>
      </c>
      <c r="XM244" s="1">
        <f t="shared" si="252"/>
        <v>0</v>
      </c>
      <c r="XN244" s="1">
        <f t="shared" si="301"/>
        <v>0</v>
      </c>
      <c r="XO244" s="1">
        <f t="shared" si="253"/>
        <v>0</v>
      </c>
      <c r="XP244" s="1">
        <f t="shared" si="302"/>
        <v>0</v>
      </c>
      <c r="XQ244" s="1">
        <f t="shared" si="254"/>
        <v>0</v>
      </c>
      <c r="XR244" s="1">
        <f t="shared" si="255"/>
        <v>0</v>
      </c>
      <c r="XS244" s="1">
        <f t="shared" si="310"/>
        <v>0</v>
      </c>
      <c r="XT244" s="1">
        <f t="shared" si="303"/>
        <v>0</v>
      </c>
      <c r="XU244" s="1">
        <f t="shared" si="256"/>
        <v>0</v>
      </c>
      <c r="XV244" s="1">
        <f t="shared" si="257"/>
        <v>0</v>
      </c>
      <c r="XW244" s="1">
        <f t="shared" si="258"/>
        <v>0</v>
      </c>
      <c r="XX244" s="1">
        <f t="shared" si="259"/>
        <v>0</v>
      </c>
      <c r="XY244" s="1">
        <f t="shared" si="260"/>
        <v>0</v>
      </c>
      <c r="XZ244" s="1">
        <f t="shared" si="261"/>
        <v>0</v>
      </c>
      <c r="YA244" s="1">
        <f t="shared" si="262"/>
        <v>0</v>
      </c>
      <c r="YB244" s="1">
        <f t="shared" si="263"/>
        <v>0</v>
      </c>
      <c r="YC244" s="1">
        <f t="shared" si="264"/>
        <v>0</v>
      </c>
      <c r="YD244" s="132"/>
      <c r="YE244" s="133"/>
      <c r="YF244" s="133" t="e">
        <f t="shared" si="265"/>
        <v>#DIV/0!</v>
      </c>
      <c r="YG244" s="130"/>
      <c r="YH244" s="130" t="e">
        <f t="shared" si="266"/>
        <v>#DIV/0!</v>
      </c>
      <c r="YI244" s="129"/>
      <c r="YJ244" s="128" t="e">
        <f t="shared" si="267"/>
        <v>#DIV/0!</v>
      </c>
      <c r="YK244" s="177"/>
      <c r="YL244">
        <v>1</v>
      </c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>
        <f t="shared" si="304"/>
        <v>0</v>
      </c>
      <c r="ACD244" s="25" t="e">
        <f t="shared" si="312"/>
        <v>#DIV/0!</v>
      </c>
      <c r="ACE244" s="11">
        <f t="shared" si="268"/>
        <v>0</v>
      </c>
      <c r="ACF244" s="11" t="e">
        <f t="shared" si="269"/>
        <v>#DIV/0!</v>
      </c>
      <c r="ACG244" s="1">
        <v>5</v>
      </c>
      <c r="ACH244" s="1">
        <v>1</v>
      </c>
      <c r="ACI244" s="11">
        <f t="shared" si="270"/>
        <v>59000</v>
      </c>
      <c r="ACJ244" s="45">
        <v>1</v>
      </c>
      <c r="ACK244" s="13">
        <f t="shared" si="271"/>
        <v>59000</v>
      </c>
      <c r="ACL244">
        <v>1</v>
      </c>
      <c r="ACM244" s="25">
        <f t="shared" si="305"/>
        <v>59000</v>
      </c>
      <c r="ACN244" s="11">
        <f t="shared" si="306"/>
        <v>59000</v>
      </c>
      <c r="ACO244" s="65"/>
      <c r="ACR244" s="39" t="s">
        <v>407</v>
      </c>
      <c r="ACZ244" s="1" t="s">
        <v>259</v>
      </c>
      <c r="ADD244" s="1" t="s">
        <v>185</v>
      </c>
      <c r="ADU244" s="1">
        <v>2</v>
      </c>
      <c r="AFL244" s="1">
        <v>1</v>
      </c>
      <c r="AGJ244" s="1">
        <v>59000</v>
      </c>
      <c r="AGK244" s="11">
        <f t="shared" si="311"/>
        <v>0</v>
      </c>
      <c r="AHH244" s="1">
        <v>59000</v>
      </c>
      <c r="AII244" s="1">
        <v>1</v>
      </c>
      <c r="AIJ244" s="1">
        <v>1</v>
      </c>
      <c r="AIW244" s="11"/>
      <c r="AIX244" s="11"/>
      <c r="AIZ244" s="11"/>
      <c r="AJA244" s="1">
        <v>59000</v>
      </c>
      <c r="AJB244" s="1">
        <v>1</v>
      </c>
      <c r="AJC244" s="1">
        <v>1</v>
      </c>
      <c r="AJD244" s="1">
        <v>100</v>
      </c>
      <c r="AJE244" s="45"/>
      <c r="AJF244" s="381">
        <v>59000</v>
      </c>
      <c r="AJG244" s="11" t="e">
        <f t="shared" si="272"/>
        <v>#DIV/0!</v>
      </c>
      <c r="AJH244" s="60"/>
      <c r="AJI244" s="12"/>
      <c r="AJU244" s="1">
        <f t="shared" si="307"/>
        <v>0</v>
      </c>
      <c r="AJX244" s="1">
        <f t="shared" si="308"/>
        <v>0</v>
      </c>
      <c r="AJY244" s="60"/>
      <c r="AJZ244" s="1" t="s">
        <v>260</v>
      </c>
      <c r="AKA244" s="1" t="s">
        <v>260</v>
      </c>
      <c r="AKB244" s="1" t="s">
        <v>261</v>
      </c>
      <c r="AKC244" s="1" t="s">
        <v>260</v>
      </c>
      <c r="AKD244" s="1" t="s">
        <v>260</v>
      </c>
      <c r="AKE244" s="1" t="s">
        <v>260</v>
      </c>
      <c r="AKF244" s="1" t="s">
        <v>260</v>
      </c>
      <c r="AKG244" s="1" t="s">
        <v>260</v>
      </c>
      <c r="AKH244" s="1" t="s">
        <v>262</v>
      </c>
      <c r="AKI244" s="1" t="s">
        <v>260</v>
      </c>
      <c r="AKJ244" s="1" t="s">
        <v>260</v>
      </c>
      <c r="AKK244" s="1" t="s">
        <v>260</v>
      </c>
      <c r="AKL244" s="1" t="s">
        <v>260</v>
      </c>
      <c r="AKM244" s="1" t="s">
        <v>260</v>
      </c>
      <c r="AKN244" s="1" t="s">
        <v>260</v>
      </c>
      <c r="AKO244" s="1" t="s">
        <v>260</v>
      </c>
      <c r="AKP244" s="1" t="s">
        <v>263</v>
      </c>
      <c r="AKQ244" s="1" t="s">
        <v>260</v>
      </c>
      <c r="AKR244" s="1" t="s">
        <v>260</v>
      </c>
      <c r="AKS244" s="1" t="s">
        <v>260</v>
      </c>
      <c r="AKT244" s="1" t="s">
        <v>260</v>
      </c>
      <c r="AKU244" s="1" t="s">
        <v>260</v>
      </c>
      <c r="AKV244" s="1" t="s">
        <v>260</v>
      </c>
      <c r="AKW244" s="1" t="s">
        <v>260</v>
      </c>
      <c r="AKX244" s="1" t="s">
        <v>260</v>
      </c>
      <c r="AKY244" s="1" t="s">
        <v>260</v>
      </c>
      <c r="AKZ244" s="1" t="s">
        <v>260</v>
      </c>
      <c r="ALA244" s="1" t="s">
        <v>260</v>
      </c>
      <c r="ALB244" s="1" t="s">
        <v>260</v>
      </c>
      <c r="ALC244" s="1" t="s">
        <v>260</v>
      </c>
      <c r="ALD244" s="1" t="s">
        <v>260</v>
      </c>
      <c r="ALE244" s="1" t="s">
        <v>260</v>
      </c>
      <c r="ALF244" s="1" t="s">
        <v>260</v>
      </c>
      <c r="ALG244" s="1" t="s">
        <v>260</v>
      </c>
      <c r="ALH244" s="1" t="s">
        <v>260</v>
      </c>
      <c r="ALI244" s="1" t="s">
        <v>260</v>
      </c>
      <c r="ALJ244" s="1" t="s">
        <v>260</v>
      </c>
      <c r="ALL244" s="11" t="e">
        <f t="shared" si="309"/>
        <v>#DIV/0!</v>
      </c>
      <c r="ALM244" s="28">
        <v>59000</v>
      </c>
      <c r="ALS244" s="60"/>
      <c r="ALT244" s="1">
        <v>1</v>
      </c>
      <c r="AMB244" s="1">
        <v>1</v>
      </c>
      <c r="AMH244" s="403"/>
    </row>
    <row r="245" spans="1:1022" s="1" customFormat="1" ht="15" customHeight="1" x14ac:dyDescent="0.25">
      <c r="A245" s="268"/>
      <c r="B245" s="113">
        <v>243</v>
      </c>
      <c r="C245" s="304" t="s">
        <v>810</v>
      </c>
      <c r="D245" s="304" t="s">
        <v>921</v>
      </c>
      <c r="E245" s="1">
        <v>2007</v>
      </c>
      <c r="F245" s="1">
        <v>1</v>
      </c>
      <c r="G245" s="1">
        <v>1</v>
      </c>
      <c r="J245" s="1">
        <v>1</v>
      </c>
      <c r="K245" s="1">
        <v>1998</v>
      </c>
      <c r="L245" s="1">
        <v>2001</v>
      </c>
      <c r="AB245" s="1">
        <v>1</v>
      </c>
      <c r="AC245" s="1">
        <v>1</v>
      </c>
      <c r="AD245" s="1">
        <v>1</v>
      </c>
      <c r="AE245" s="1">
        <v>1</v>
      </c>
      <c r="AW245" s="1">
        <v>1</v>
      </c>
      <c r="AY245" s="1">
        <v>1</v>
      </c>
      <c r="BA245" s="1">
        <v>1</v>
      </c>
      <c r="BB245" s="1">
        <v>13</v>
      </c>
      <c r="BE245" s="1">
        <v>1</v>
      </c>
      <c r="CF245" s="1">
        <v>1</v>
      </c>
      <c r="CG245" s="1">
        <v>1</v>
      </c>
      <c r="CH245" s="246"/>
      <c r="CP245" s="1">
        <f t="shared" si="273"/>
        <v>0</v>
      </c>
      <c r="CS245" s="1">
        <f t="shared" si="238"/>
        <v>0</v>
      </c>
      <c r="DO245" s="1">
        <f t="shared" si="274"/>
        <v>0</v>
      </c>
      <c r="DX245" s="1">
        <f t="shared" si="275"/>
        <v>0</v>
      </c>
      <c r="EE245" s="1">
        <f t="shared" si="276"/>
        <v>0</v>
      </c>
      <c r="EH245" s="1">
        <f t="shared" si="277"/>
        <v>0</v>
      </c>
      <c r="FF245" s="116"/>
      <c r="GP245" s="1">
        <f t="shared" si="239"/>
        <v>0</v>
      </c>
      <c r="GY245" s="1">
        <f t="shared" si="278"/>
        <v>0</v>
      </c>
      <c r="HC245" s="1">
        <f t="shared" si="279"/>
        <v>0</v>
      </c>
      <c r="HS245" s="1">
        <f t="shared" si="280"/>
        <v>0</v>
      </c>
      <c r="HX245" s="1">
        <f t="shared" si="240"/>
        <v>0</v>
      </c>
      <c r="ID245" s="1">
        <f t="shared" si="241"/>
        <v>0</v>
      </c>
      <c r="IN245" s="1">
        <f t="shared" si="281"/>
        <v>0</v>
      </c>
      <c r="IW245" s="1">
        <f t="shared" si="282"/>
        <v>0</v>
      </c>
      <c r="IZ245" s="1">
        <f t="shared" si="242"/>
        <v>0</v>
      </c>
      <c r="JJ245" s="1">
        <f t="shared" si="243"/>
        <v>0</v>
      </c>
      <c r="JV245" s="1">
        <f t="shared" si="283"/>
        <v>0</v>
      </c>
      <c r="KB245" s="1">
        <f t="shared" si="284"/>
        <v>0</v>
      </c>
      <c r="LG245" s="1">
        <f t="shared" si="244"/>
        <v>0</v>
      </c>
      <c r="LT245" s="1">
        <f t="shared" si="285"/>
        <v>0</v>
      </c>
      <c r="MA245" s="1">
        <f t="shared" si="286"/>
        <v>0</v>
      </c>
      <c r="MF245" s="1">
        <f t="shared" si="287"/>
        <v>0</v>
      </c>
      <c r="MM245" s="1">
        <f t="shared" si="288"/>
        <v>0</v>
      </c>
      <c r="MS245" s="1">
        <f t="shared" si="289"/>
        <v>0</v>
      </c>
      <c r="MU245" s="115"/>
      <c r="OI245" s="120"/>
      <c r="PD245" s="1">
        <f t="shared" si="245"/>
        <v>0</v>
      </c>
      <c r="QF245" s="1">
        <f t="shared" si="290"/>
        <v>0</v>
      </c>
      <c r="QY245" s="1">
        <f t="shared" si="291"/>
        <v>0</v>
      </c>
      <c r="RK245" s="1">
        <f t="shared" si="292"/>
        <v>0</v>
      </c>
      <c r="SA245" s="1">
        <f t="shared" si="293"/>
        <v>0</v>
      </c>
      <c r="SG245" s="1">
        <f t="shared" si="294"/>
        <v>0</v>
      </c>
      <c r="SO245" s="1">
        <f t="shared" si="295"/>
        <v>0</v>
      </c>
      <c r="TB245" s="1">
        <f t="shared" si="296"/>
        <v>0</v>
      </c>
      <c r="TS245" s="1">
        <f t="shared" si="246"/>
        <v>0</v>
      </c>
      <c r="UD245" s="1">
        <f t="shared" si="247"/>
        <v>0</v>
      </c>
      <c r="UG245" s="1">
        <f t="shared" si="248"/>
        <v>0</v>
      </c>
      <c r="UQ245" s="1">
        <f t="shared" si="297"/>
        <v>0</v>
      </c>
      <c r="VA245" s="1">
        <f t="shared" si="298"/>
        <v>0</v>
      </c>
      <c r="VG245" s="1">
        <f t="shared" si="299"/>
        <v>0</v>
      </c>
      <c r="WY245" s="1">
        <f t="shared" si="249"/>
        <v>0</v>
      </c>
      <c r="XB245" s="1">
        <f t="shared" si="300"/>
        <v>0</v>
      </c>
      <c r="XG245" s="1">
        <f t="shared" si="250"/>
        <v>0</v>
      </c>
      <c r="XK245" s="108"/>
      <c r="XL245" s="1">
        <f t="shared" si="251"/>
        <v>0</v>
      </c>
      <c r="XM245" s="1">
        <f t="shared" si="252"/>
        <v>0</v>
      </c>
      <c r="XN245" s="1">
        <f t="shared" si="301"/>
        <v>0</v>
      </c>
      <c r="XO245" s="1">
        <f t="shared" si="253"/>
        <v>0</v>
      </c>
      <c r="XP245" s="1">
        <f t="shared" si="302"/>
        <v>0</v>
      </c>
      <c r="XQ245" s="1">
        <f t="shared" si="254"/>
        <v>0</v>
      </c>
      <c r="XR245" s="1">
        <f t="shared" si="255"/>
        <v>0</v>
      </c>
      <c r="XS245" s="1">
        <f t="shared" si="310"/>
        <v>0</v>
      </c>
      <c r="XT245" s="1">
        <f t="shared" si="303"/>
        <v>0</v>
      </c>
      <c r="XU245" s="1">
        <f t="shared" si="256"/>
        <v>0</v>
      </c>
      <c r="XV245" s="1">
        <f t="shared" si="257"/>
        <v>0</v>
      </c>
      <c r="XW245" s="1">
        <f t="shared" si="258"/>
        <v>0</v>
      </c>
      <c r="XX245" s="1">
        <f t="shared" si="259"/>
        <v>0</v>
      </c>
      <c r="XY245" s="1">
        <f t="shared" si="260"/>
        <v>0</v>
      </c>
      <c r="XZ245" s="1">
        <f t="shared" si="261"/>
        <v>0</v>
      </c>
      <c r="YA245" s="1">
        <f t="shared" si="262"/>
        <v>0</v>
      </c>
      <c r="YB245" s="1">
        <f t="shared" si="263"/>
        <v>0</v>
      </c>
      <c r="YC245" s="1">
        <f t="shared" si="264"/>
        <v>0</v>
      </c>
      <c r="YD245" s="132"/>
      <c r="YE245" s="133"/>
      <c r="YF245" s="133" t="e">
        <f t="shared" si="265"/>
        <v>#DIV/0!</v>
      </c>
      <c r="YG245" s="130"/>
      <c r="YH245" s="130" t="e">
        <f t="shared" si="266"/>
        <v>#DIV/0!</v>
      </c>
      <c r="YI245" s="129"/>
      <c r="YJ245" s="128" t="e">
        <f t="shared" si="267"/>
        <v>#DIV/0!</v>
      </c>
      <c r="YK245" s="177"/>
      <c r="YL245">
        <v>1</v>
      </c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>
        <f t="shared" si="304"/>
        <v>0</v>
      </c>
      <c r="ACD245" s="25" t="e">
        <f t="shared" si="312"/>
        <v>#DIV/0!</v>
      </c>
      <c r="ACE245" s="11">
        <f t="shared" si="268"/>
        <v>0</v>
      </c>
      <c r="ACF245" s="11" t="e">
        <f t="shared" si="269"/>
        <v>#DIV/0!</v>
      </c>
      <c r="ACG245" s="1">
        <v>5</v>
      </c>
      <c r="ACH245" s="1">
        <v>1</v>
      </c>
      <c r="ACI245" s="11">
        <f t="shared" si="270"/>
        <v>87000</v>
      </c>
      <c r="ACJ245" s="45">
        <v>1</v>
      </c>
      <c r="ACK245" s="13">
        <f t="shared" si="271"/>
        <v>87000</v>
      </c>
      <c r="ACL245">
        <v>1</v>
      </c>
      <c r="ACM245" s="25">
        <f t="shared" si="305"/>
        <v>87000</v>
      </c>
      <c r="ACN245" s="11">
        <f t="shared" si="306"/>
        <v>87000</v>
      </c>
      <c r="ACO245" s="65"/>
      <c r="ACR245" s="39" t="s">
        <v>407</v>
      </c>
      <c r="ACZ245" s="1" t="s">
        <v>259</v>
      </c>
      <c r="ADD245" s="1" t="s">
        <v>189</v>
      </c>
      <c r="ADU245" s="1">
        <v>2</v>
      </c>
      <c r="AFL245" s="1">
        <v>1</v>
      </c>
      <c r="AGJ245" s="1">
        <v>87000</v>
      </c>
      <c r="AGK245" s="11">
        <f t="shared" si="311"/>
        <v>0</v>
      </c>
      <c r="AHH245" s="1">
        <v>87000</v>
      </c>
      <c r="AII245" s="1">
        <v>2</v>
      </c>
      <c r="AIJ245" s="1">
        <v>1</v>
      </c>
      <c r="AIW245" s="11"/>
      <c r="AIX245" s="11"/>
      <c r="AIZ245" s="11"/>
      <c r="AJA245" s="1">
        <v>87000</v>
      </c>
      <c r="AJB245" s="1">
        <v>1</v>
      </c>
      <c r="AJC245" s="1">
        <v>1</v>
      </c>
      <c r="AJD245" s="1">
        <v>100</v>
      </c>
      <c r="AJE245" s="45"/>
      <c r="AJF245" s="381">
        <v>87000</v>
      </c>
      <c r="AJG245" s="11" t="e">
        <f t="shared" si="272"/>
        <v>#DIV/0!</v>
      </c>
      <c r="AJH245" s="60"/>
      <c r="AJI245" s="12"/>
      <c r="AJU245" s="1">
        <f t="shared" si="307"/>
        <v>0</v>
      </c>
      <c r="AJX245" s="1">
        <f t="shared" si="308"/>
        <v>0</v>
      </c>
      <c r="AJY245" s="60"/>
      <c r="AJZ245" s="1" t="s">
        <v>260</v>
      </c>
      <c r="AKA245" s="1" t="s">
        <v>260</v>
      </c>
      <c r="AKB245" s="1" t="s">
        <v>261</v>
      </c>
      <c r="AKC245" s="1" t="s">
        <v>260</v>
      </c>
      <c r="AKD245" s="1" t="s">
        <v>260</v>
      </c>
      <c r="AKE245" s="1" t="s">
        <v>260</v>
      </c>
      <c r="AKF245" s="1" t="s">
        <v>260</v>
      </c>
      <c r="AKG245" s="1" t="s">
        <v>260</v>
      </c>
      <c r="AKH245" s="1" t="s">
        <v>262</v>
      </c>
      <c r="AKI245" s="1" t="s">
        <v>260</v>
      </c>
      <c r="AKJ245" s="1" t="s">
        <v>260</v>
      </c>
      <c r="AKK245" s="1" t="s">
        <v>260</v>
      </c>
      <c r="AKL245" s="1" t="s">
        <v>260</v>
      </c>
      <c r="AKM245" s="1" t="s">
        <v>260</v>
      </c>
      <c r="AKN245" s="1" t="s">
        <v>260</v>
      </c>
      <c r="AKO245" s="1" t="s">
        <v>260</v>
      </c>
      <c r="AKP245" s="1" t="s">
        <v>263</v>
      </c>
      <c r="AKQ245" s="1" t="s">
        <v>260</v>
      </c>
      <c r="AKR245" s="1" t="s">
        <v>260</v>
      </c>
      <c r="AKS245" s="1" t="s">
        <v>260</v>
      </c>
      <c r="AKT245" s="1" t="s">
        <v>260</v>
      </c>
      <c r="AKU245" s="1" t="s">
        <v>260</v>
      </c>
      <c r="AKV245" s="1" t="s">
        <v>260</v>
      </c>
      <c r="AKW245" s="1" t="s">
        <v>260</v>
      </c>
      <c r="AKX245" s="1" t="s">
        <v>260</v>
      </c>
      <c r="AKY245" s="1" t="s">
        <v>260</v>
      </c>
      <c r="AKZ245" s="1" t="s">
        <v>260</v>
      </c>
      <c r="ALA245" s="1" t="s">
        <v>260</v>
      </c>
      <c r="ALB245" s="1" t="s">
        <v>260</v>
      </c>
      <c r="ALC245" s="1" t="s">
        <v>260</v>
      </c>
      <c r="ALD245" s="1" t="s">
        <v>260</v>
      </c>
      <c r="ALE245" s="1" t="s">
        <v>260</v>
      </c>
      <c r="ALF245" s="1" t="s">
        <v>260</v>
      </c>
      <c r="ALG245" s="1" t="s">
        <v>260</v>
      </c>
      <c r="ALH245" s="1" t="s">
        <v>260</v>
      </c>
      <c r="ALI245" s="1" t="s">
        <v>260</v>
      </c>
      <c r="ALJ245" s="1" t="s">
        <v>260</v>
      </c>
      <c r="ALL245" s="11" t="e">
        <f t="shared" si="309"/>
        <v>#DIV/0!</v>
      </c>
      <c r="ALM245" s="28">
        <v>87000</v>
      </c>
      <c r="ALS245" s="60"/>
      <c r="ALT245" s="1">
        <v>1</v>
      </c>
      <c r="AMB245" s="1">
        <v>1</v>
      </c>
      <c r="AMH245" s="403"/>
    </row>
    <row r="246" spans="1:1022" s="1" customFormat="1" ht="15" customHeight="1" x14ac:dyDescent="0.25">
      <c r="A246" s="268"/>
      <c r="B246" s="113">
        <v>244</v>
      </c>
      <c r="C246" s="304" t="s">
        <v>810</v>
      </c>
      <c r="D246" s="304" t="s">
        <v>922</v>
      </c>
      <c r="E246" s="1">
        <v>2008</v>
      </c>
      <c r="H246" s="1">
        <v>1</v>
      </c>
      <c r="I246" s="1">
        <v>1</v>
      </c>
      <c r="J246" s="1">
        <v>1</v>
      </c>
      <c r="K246" s="1">
        <v>1998</v>
      </c>
      <c r="L246" s="1">
        <v>1998</v>
      </c>
      <c r="M246" s="1">
        <v>1</v>
      </c>
      <c r="AB246" s="1">
        <v>1</v>
      </c>
      <c r="AW246" s="1">
        <v>1</v>
      </c>
      <c r="AY246" s="1">
        <v>1</v>
      </c>
      <c r="BA246" s="1">
        <v>1</v>
      </c>
      <c r="BB246" s="1">
        <v>13</v>
      </c>
      <c r="BE246" s="1">
        <v>1</v>
      </c>
      <c r="CG246" s="1">
        <v>1</v>
      </c>
      <c r="CH246" s="246"/>
      <c r="CP246" s="1">
        <f t="shared" si="273"/>
        <v>0</v>
      </c>
      <c r="CS246" s="1">
        <f t="shared" si="238"/>
        <v>0</v>
      </c>
      <c r="DO246" s="1">
        <f t="shared" si="274"/>
        <v>0</v>
      </c>
      <c r="DX246" s="1">
        <f t="shared" si="275"/>
        <v>0</v>
      </c>
      <c r="EE246" s="1">
        <f t="shared" si="276"/>
        <v>0</v>
      </c>
      <c r="EH246" s="1">
        <f t="shared" si="277"/>
        <v>0</v>
      </c>
      <c r="FF246" s="116"/>
      <c r="GP246" s="1">
        <f t="shared" si="239"/>
        <v>0</v>
      </c>
      <c r="GY246" s="1">
        <f t="shared" si="278"/>
        <v>0</v>
      </c>
      <c r="HC246" s="1">
        <f t="shared" si="279"/>
        <v>0</v>
      </c>
      <c r="HS246" s="1">
        <f t="shared" si="280"/>
        <v>0</v>
      </c>
      <c r="HX246" s="1">
        <f t="shared" si="240"/>
        <v>0</v>
      </c>
      <c r="ID246" s="1">
        <f t="shared" si="241"/>
        <v>0</v>
      </c>
      <c r="IN246" s="1">
        <f t="shared" si="281"/>
        <v>0</v>
      </c>
      <c r="IW246" s="1">
        <f t="shared" si="282"/>
        <v>0</v>
      </c>
      <c r="IZ246" s="1">
        <f t="shared" si="242"/>
        <v>0</v>
      </c>
      <c r="JJ246" s="1">
        <f t="shared" si="243"/>
        <v>0</v>
      </c>
      <c r="JV246" s="1">
        <f t="shared" si="283"/>
        <v>0</v>
      </c>
      <c r="KB246" s="1">
        <f t="shared" si="284"/>
        <v>0</v>
      </c>
      <c r="LG246" s="1">
        <f t="shared" si="244"/>
        <v>0</v>
      </c>
      <c r="LT246" s="1">
        <f t="shared" si="285"/>
        <v>0</v>
      </c>
      <c r="MA246" s="1">
        <f t="shared" si="286"/>
        <v>0</v>
      </c>
      <c r="MF246" s="1">
        <f t="shared" si="287"/>
        <v>0</v>
      </c>
      <c r="MM246" s="1">
        <f t="shared" si="288"/>
        <v>0</v>
      </c>
      <c r="MS246" s="1">
        <f t="shared" si="289"/>
        <v>0</v>
      </c>
      <c r="MU246" s="115"/>
      <c r="OI246" s="120"/>
      <c r="PD246" s="1">
        <f t="shared" si="245"/>
        <v>0</v>
      </c>
      <c r="QF246" s="1">
        <f t="shared" si="290"/>
        <v>0</v>
      </c>
      <c r="QY246" s="1">
        <f t="shared" si="291"/>
        <v>0</v>
      </c>
      <c r="RK246" s="1">
        <f t="shared" si="292"/>
        <v>0</v>
      </c>
      <c r="SA246" s="1">
        <f t="shared" si="293"/>
        <v>0</v>
      </c>
      <c r="SG246" s="1">
        <f t="shared" si="294"/>
        <v>0</v>
      </c>
      <c r="SO246" s="1">
        <f t="shared" si="295"/>
        <v>0</v>
      </c>
      <c r="TB246" s="1">
        <f t="shared" si="296"/>
        <v>0</v>
      </c>
      <c r="TS246" s="1">
        <f t="shared" si="246"/>
        <v>0</v>
      </c>
      <c r="UD246" s="1">
        <f t="shared" si="247"/>
        <v>0</v>
      </c>
      <c r="UG246" s="1">
        <f t="shared" si="248"/>
        <v>0</v>
      </c>
      <c r="UQ246" s="1">
        <f t="shared" si="297"/>
        <v>0</v>
      </c>
      <c r="VA246" s="1">
        <f t="shared" si="298"/>
        <v>0</v>
      </c>
      <c r="VG246" s="1">
        <f t="shared" si="299"/>
        <v>0</v>
      </c>
      <c r="WY246" s="1">
        <f t="shared" si="249"/>
        <v>0</v>
      </c>
      <c r="XB246" s="1">
        <f t="shared" si="300"/>
        <v>0</v>
      </c>
      <c r="XG246" s="1">
        <f t="shared" si="250"/>
        <v>0</v>
      </c>
      <c r="XI246" s="1">
        <v>1</v>
      </c>
      <c r="XK246" s="108"/>
      <c r="XL246" s="1">
        <f t="shared" si="251"/>
        <v>0</v>
      </c>
      <c r="XM246" s="1">
        <f t="shared" si="252"/>
        <v>0</v>
      </c>
      <c r="XN246" s="1">
        <f t="shared" si="301"/>
        <v>0</v>
      </c>
      <c r="XO246" s="1">
        <f t="shared" si="253"/>
        <v>0</v>
      </c>
      <c r="XP246" s="1">
        <f t="shared" si="302"/>
        <v>0</v>
      </c>
      <c r="XQ246" s="1">
        <f t="shared" si="254"/>
        <v>0</v>
      </c>
      <c r="XR246" s="1">
        <f t="shared" si="255"/>
        <v>0</v>
      </c>
      <c r="XS246" s="1">
        <f t="shared" si="310"/>
        <v>0</v>
      </c>
      <c r="XT246" s="1">
        <f t="shared" si="303"/>
        <v>0</v>
      </c>
      <c r="XU246" s="1">
        <f t="shared" si="256"/>
        <v>0</v>
      </c>
      <c r="XV246" s="1">
        <f t="shared" si="257"/>
        <v>0</v>
      </c>
      <c r="XW246" s="1">
        <f t="shared" si="258"/>
        <v>0</v>
      </c>
      <c r="XX246" s="1">
        <f t="shared" si="259"/>
        <v>0</v>
      </c>
      <c r="XY246" s="1">
        <f t="shared" si="260"/>
        <v>0</v>
      </c>
      <c r="XZ246" s="1">
        <f t="shared" si="261"/>
        <v>0</v>
      </c>
      <c r="YA246" s="1">
        <f t="shared" si="262"/>
        <v>0</v>
      </c>
      <c r="YB246" s="1">
        <f t="shared" si="263"/>
        <v>0</v>
      </c>
      <c r="YC246" s="1">
        <f t="shared" si="264"/>
        <v>1</v>
      </c>
      <c r="YD246" s="132"/>
      <c r="YE246" s="133">
        <f>SUM(XL246:YC246)</f>
        <v>1</v>
      </c>
      <c r="YF246" s="133">
        <f t="shared" si="265"/>
        <v>24000</v>
      </c>
      <c r="YG246" s="130">
        <v>1</v>
      </c>
      <c r="YH246" s="130">
        <f t="shared" si="266"/>
        <v>24000</v>
      </c>
      <c r="YI246" s="129">
        <v>1</v>
      </c>
      <c r="YJ246" s="128">
        <f t="shared" si="267"/>
        <v>24000</v>
      </c>
      <c r="YK246" s="177"/>
      <c r="YL246">
        <v>1</v>
      </c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>
        <f t="shared" si="304"/>
        <v>0</v>
      </c>
      <c r="ACD246" s="25" t="e">
        <f t="shared" si="312"/>
        <v>#DIV/0!</v>
      </c>
      <c r="ACE246" s="11">
        <f t="shared" si="268"/>
        <v>1</v>
      </c>
      <c r="ACF246" s="11">
        <f t="shared" si="269"/>
        <v>24000</v>
      </c>
      <c r="ACG246" s="1">
        <v>5</v>
      </c>
      <c r="ACH246" s="1">
        <v>1</v>
      </c>
      <c r="ACI246" s="11">
        <f t="shared" si="270"/>
        <v>24000</v>
      </c>
      <c r="ACJ246" s="45">
        <v>1</v>
      </c>
      <c r="ACK246" s="13">
        <f t="shared" si="271"/>
        <v>24000</v>
      </c>
      <c r="ACL246">
        <v>1</v>
      </c>
      <c r="ACM246" s="25">
        <f t="shared" si="305"/>
        <v>24000</v>
      </c>
      <c r="ACN246" s="11">
        <f t="shared" si="306"/>
        <v>24000</v>
      </c>
      <c r="ACO246" s="65"/>
      <c r="ACR246" s="39" t="s">
        <v>407</v>
      </c>
      <c r="ACZ246" s="1" t="s">
        <v>259</v>
      </c>
      <c r="ADD246" s="1" t="s">
        <v>185</v>
      </c>
      <c r="ADU246" s="1">
        <v>2</v>
      </c>
      <c r="AFL246" s="1">
        <v>1</v>
      </c>
      <c r="AGJ246" s="1">
        <v>24000</v>
      </c>
      <c r="AGK246" s="11">
        <f t="shared" si="311"/>
        <v>0</v>
      </c>
      <c r="AHH246" s="1">
        <v>24000</v>
      </c>
      <c r="AII246" s="1">
        <v>1</v>
      </c>
      <c r="AIJ246" s="1">
        <v>1</v>
      </c>
      <c r="AIW246" s="11"/>
      <c r="AIX246" s="11"/>
      <c r="AIZ246" s="11"/>
      <c r="AJA246" s="1">
        <v>24000</v>
      </c>
      <c r="AJB246" s="1">
        <v>1</v>
      </c>
      <c r="AJC246" s="1">
        <v>1</v>
      </c>
      <c r="AJD246" s="1">
        <v>100</v>
      </c>
      <c r="AJE246" s="45"/>
      <c r="AJF246" s="381">
        <v>24000</v>
      </c>
      <c r="AJG246" s="11">
        <f t="shared" si="272"/>
        <v>24000</v>
      </c>
      <c r="AJH246" s="60"/>
      <c r="AJI246" s="12"/>
      <c r="AJU246" s="1">
        <f t="shared" si="307"/>
        <v>0</v>
      </c>
      <c r="AJX246" s="1">
        <f t="shared" si="308"/>
        <v>0</v>
      </c>
      <c r="AJY246" s="60"/>
      <c r="AJZ246" s="1" t="s">
        <v>260</v>
      </c>
      <c r="AKA246" s="1" t="s">
        <v>260</v>
      </c>
      <c r="AKB246" s="1" t="s">
        <v>261</v>
      </c>
      <c r="AKC246" s="1" t="s">
        <v>260</v>
      </c>
      <c r="AKD246" s="1" t="s">
        <v>260</v>
      </c>
      <c r="AKE246" s="1" t="s">
        <v>260</v>
      </c>
      <c r="AKF246" s="1" t="s">
        <v>260</v>
      </c>
      <c r="AKG246" s="1" t="s">
        <v>260</v>
      </c>
      <c r="AKH246" s="1" t="s">
        <v>262</v>
      </c>
      <c r="AKI246" s="1" t="s">
        <v>260</v>
      </c>
      <c r="AKJ246" s="1" t="s">
        <v>260</v>
      </c>
      <c r="AKK246" s="1" t="s">
        <v>260</v>
      </c>
      <c r="AKL246" s="1" t="s">
        <v>260</v>
      </c>
      <c r="AKM246" s="1" t="s">
        <v>260</v>
      </c>
      <c r="AKN246" s="1" t="s">
        <v>260</v>
      </c>
      <c r="AKO246" s="1" t="s">
        <v>260</v>
      </c>
      <c r="AKP246" s="1" t="s">
        <v>263</v>
      </c>
      <c r="AKQ246" s="1" t="s">
        <v>260</v>
      </c>
      <c r="AKR246" s="1" t="s">
        <v>260</v>
      </c>
      <c r="AKS246" s="1" t="s">
        <v>260</v>
      </c>
      <c r="AKT246" s="1" t="s">
        <v>260</v>
      </c>
      <c r="AKU246" s="1" t="s">
        <v>260</v>
      </c>
      <c r="AKV246" s="1" t="s">
        <v>260</v>
      </c>
      <c r="AKW246" s="1" t="s">
        <v>260</v>
      </c>
      <c r="AKX246" s="1" t="s">
        <v>260</v>
      </c>
      <c r="AKY246" s="1" t="s">
        <v>260</v>
      </c>
      <c r="AKZ246" s="1" t="s">
        <v>260</v>
      </c>
      <c r="ALA246" s="1" t="s">
        <v>260</v>
      </c>
      <c r="ALB246" s="1" t="s">
        <v>260</v>
      </c>
      <c r="ALC246" s="1" t="s">
        <v>260</v>
      </c>
      <c r="ALD246" s="1" t="s">
        <v>260</v>
      </c>
      <c r="ALE246" s="1" t="s">
        <v>260</v>
      </c>
      <c r="ALF246" s="1" t="s">
        <v>260</v>
      </c>
      <c r="ALG246" s="1" t="s">
        <v>260</v>
      </c>
      <c r="ALH246" s="1" t="s">
        <v>260</v>
      </c>
      <c r="ALI246" s="1" t="s">
        <v>260</v>
      </c>
      <c r="ALJ246" s="1" t="s">
        <v>260</v>
      </c>
      <c r="ALL246" s="11" t="e">
        <f t="shared" si="309"/>
        <v>#DIV/0!</v>
      </c>
      <c r="ALM246" s="28">
        <v>24000</v>
      </c>
      <c r="ALS246" s="60"/>
      <c r="ALT246" s="1">
        <v>1</v>
      </c>
      <c r="AMB246" s="1">
        <v>1</v>
      </c>
      <c r="AMH246" s="403"/>
    </row>
    <row r="247" spans="1:1022" s="1" customFormat="1" ht="15" customHeight="1" x14ac:dyDescent="0.25">
      <c r="A247" s="268"/>
      <c r="B247" s="113">
        <v>245</v>
      </c>
      <c r="C247" s="304" t="s">
        <v>810</v>
      </c>
      <c r="D247" s="304" t="s">
        <v>923</v>
      </c>
      <c r="E247" s="1">
        <v>2008</v>
      </c>
      <c r="H247" s="1">
        <v>1</v>
      </c>
      <c r="I247" s="1">
        <v>1</v>
      </c>
      <c r="J247" s="1">
        <v>1</v>
      </c>
      <c r="K247" s="1">
        <v>2000</v>
      </c>
      <c r="L247" s="1">
        <v>2000</v>
      </c>
      <c r="M247" s="1">
        <v>1</v>
      </c>
      <c r="AD247" s="1">
        <v>1</v>
      </c>
      <c r="AW247" s="1">
        <v>1</v>
      </c>
      <c r="AY247" s="1">
        <v>1</v>
      </c>
      <c r="BA247" s="1">
        <v>1</v>
      </c>
      <c r="BB247" s="1">
        <v>13</v>
      </c>
      <c r="BE247" s="1">
        <v>1</v>
      </c>
      <c r="CG247" s="1">
        <v>1</v>
      </c>
      <c r="CH247" s="246"/>
      <c r="CP247" s="1">
        <f t="shared" si="273"/>
        <v>0</v>
      </c>
      <c r="CS247" s="1">
        <f t="shared" si="238"/>
        <v>0</v>
      </c>
      <c r="DO247" s="1">
        <f t="shared" si="274"/>
        <v>0</v>
      </c>
      <c r="DX247" s="1">
        <f t="shared" si="275"/>
        <v>0</v>
      </c>
      <c r="EE247" s="1">
        <f t="shared" si="276"/>
        <v>0</v>
      </c>
      <c r="EH247" s="1">
        <f t="shared" si="277"/>
        <v>0</v>
      </c>
      <c r="FF247" s="116"/>
      <c r="GP247" s="1">
        <f t="shared" si="239"/>
        <v>0</v>
      </c>
      <c r="GY247" s="1">
        <f t="shared" si="278"/>
        <v>0</v>
      </c>
      <c r="HC247" s="1">
        <f t="shared" si="279"/>
        <v>0</v>
      </c>
      <c r="HS247" s="1">
        <f t="shared" si="280"/>
        <v>0</v>
      </c>
      <c r="HX247" s="1">
        <f t="shared" si="240"/>
        <v>0</v>
      </c>
      <c r="ID247" s="1">
        <f t="shared" si="241"/>
        <v>0</v>
      </c>
      <c r="IN247" s="1">
        <f t="shared" si="281"/>
        <v>0</v>
      </c>
      <c r="IW247" s="1">
        <f t="shared" si="282"/>
        <v>0</v>
      </c>
      <c r="IZ247" s="1">
        <f t="shared" si="242"/>
        <v>0</v>
      </c>
      <c r="JJ247" s="1">
        <f t="shared" si="243"/>
        <v>0</v>
      </c>
      <c r="JV247" s="1">
        <f t="shared" si="283"/>
        <v>0</v>
      </c>
      <c r="KB247" s="1">
        <f t="shared" si="284"/>
        <v>0</v>
      </c>
      <c r="LG247" s="1">
        <f t="shared" si="244"/>
        <v>0</v>
      </c>
      <c r="LT247" s="1">
        <f t="shared" si="285"/>
        <v>0</v>
      </c>
      <c r="MA247" s="1">
        <f t="shared" si="286"/>
        <v>0</v>
      </c>
      <c r="MF247" s="1">
        <f t="shared" si="287"/>
        <v>0</v>
      </c>
      <c r="MM247" s="1">
        <f t="shared" si="288"/>
        <v>0</v>
      </c>
      <c r="MS247" s="1">
        <f t="shared" si="289"/>
        <v>0</v>
      </c>
      <c r="MU247" s="115"/>
      <c r="OI247" s="120"/>
      <c r="PD247" s="1">
        <f t="shared" si="245"/>
        <v>0</v>
      </c>
      <c r="QF247" s="1">
        <f t="shared" si="290"/>
        <v>0</v>
      </c>
      <c r="QY247" s="1">
        <f t="shared" si="291"/>
        <v>0</v>
      </c>
      <c r="RK247" s="1">
        <f t="shared" si="292"/>
        <v>0</v>
      </c>
      <c r="SA247" s="1">
        <f t="shared" si="293"/>
        <v>0</v>
      </c>
      <c r="SG247" s="1">
        <f t="shared" si="294"/>
        <v>0</v>
      </c>
      <c r="SO247" s="1">
        <f t="shared" si="295"/>
        <v>0</v>
      </c>
      <c r="TB247" s="1">
        <f t="shared" si="296"/>
        <v>0</v>
      </c>
      <c r="TS247" s="1">
        <f t="shared" si="246"/>
        <v>0</v>
      </c>
      <c r="UD247" s="1">
        <f t="shared" si="247"/>
        <v>0</v>
      </c>
      <c r="UG247" s="1">
        <f t="shared" si="248"/>
        <v>0</v>
      </c>
      <c r="UQ247" s="1">
        <f t="shared" si="297"/>
        <v>0</v>
      </c>
      <c r="VA247" s="1">
        <f t="shared" si="298"/>
        <v>0</v>
      </c>
      <c r="VG247" s="1">
        <f t="shared" si="299"/>
        <v>0</v>
      </c>
      <c r="WY247" s="1">
        <f t="shared" si="249"/>
        <v>0</v>
      </c>
      <c r="XB247" s="1">
        <f t="shared" si="300"/>
        <v>0</v>
      </c>
      <c r="XG247" s="1">
        <f t="shared" si="250"/>
        <v>0</v>
      </c>
      <c r="XI247" s="1">
        <v>1</v>
      </c>
      <c r="XK247" s="108"/>
      <c r="XL247" s="1">
        <f t="shared" si="251"/>
        <v>0</v>
      </c>
      <c r="XM247" s="1">
        <f t="shared" si="252"/>
        <v>0</v>
      </c>
      <c r="XN247" s="1">
        <f t="shared" si="301"/>
        <v>0</v>
      </c>
      <c r="XO247" s="1">
        <f t="shared" si="253"/>
        <v>0</v>
      </c>
      <c r="XP247" s="1">
        <f t="shared" si="302"/>
        <v>0</v>
      </c>
      <c r="XQ247" s="1">
        <f t="shared" si="254"/>
        <v>0</v>
      </c>
      <c r="XR247" s="1">
        <f t="shared" si="255"/>
        <v>0</v>
      </c>
      <c r="XS247" s="1">
        <f t="shared" si="310"/>
        <v>0</v>
      </c>
      <c r="XT247" s="1">
        <f t="shared" si="303"/>
        <v>0</v>
      </c>
      <c r="XU247" s="1">
        <f t="shared" si="256"/>
        <v>0</v>
      </c>
      <c r="XV247" s="1">
        <f t="shared" si="257"/>
        <v>0</v>
      </c>
      <c r="XW247" s="1">
        <f t="shared" si="258"/>
        <v>0</v>
      </c>
      <c r="XX247" s="1">
        <f t="shared" si="259"/>
        <v>0</v>
      </c>
      <c r="XY247" s="1">
        <f t="shared" si="260"/>
        <v>0</v>
      </c>
      <c r="XZ247" s="1">
        <f t="shared" si="261"/>
        <v>0</v>
      </c>
      <c r="YA247" s="1">
        <f t="shared" si="262"/>
        <v>0</v>
      </c>
      <c r="YB247" s="1">
        <f t="shared" si="263"/>
        <v>0</v>
      </c>
      <c r="YC247" s="1">
        <f t="shared" si="264"/>
        <v>1</v>
      </c>
      <c r="YD247" s="132"/>
      <c r="YE247" s="133">
        <f>SUM(XL247:YC247)</f>
        <v>1</v>
      </c>
      <c r="YF247" s="133">
        <f t="shared" si="265"/>
        <v>28000</v>
      </c>
      <c r="YG247" s="130">
        <v>1</v>
      </c>
      <c r="YH247" s="130">
        <f t="shared" si="266"/>
        <v>28000</v>
      </c>
      <c r="YI247" s="129">
        <v>1</v>
      </c>
      <c r="YJ247" s="128">
        <f t="shared" si="267"/>
        <v>28000</v>
      </c>
      <c r="YK247" s="177"/>
      <c r="YL247">
        <v>1</v>
      </c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>
        <f t="shared" si="304"/>
        <v>0</v>
      </c>
      <c r="ACD247" s="25" t="e">
        <f t="shared" si="312"/>
        <v>#DIV/0!</v>
      </c>
      <c r="ACE247" s="11">
        <f t="shared" si="268"/>
        <v>1</v>
      </c>
      <c r="ACF247" s="11">
        <f t="shared" si="269"/>
        <v>28000</v>
      </c>
      <c r="ACG247" s="1">
        <v>5</v>
      </c>
      <c r="ACH247" s="1">
        <v>1</v>
      </c>
      <c r="ACI247" s="11">
        <f t="shared" si="270"/>
        <v>28000</v>
      </c>
      <c r="ACJ247" s="45">
        <v>1</v>
      </c>
      <c r="ACK247" s="13">
        <f t="shared" si="271"/>
        <v>28000</v>
      </c>
      <c r="ACL247">
        <v>1</v>
      </c>
      <c r="ACM247" s="25">
        <f t="shared" si="305"/>
        <v>28000</v>
      </c>
      <c r="ACN247" s="11">
        <f t="shared" si="306"/>
        <v>28000</v>
      </c>
      <c r="ACO247" s="65"/>
      <c r="ACR247" s="39" t="s">
        <v>407</v>
      </c>
      <c r="ACZ247" s="1" t="s">
        <v>259</v>
      </c>
      <c r="ADD247" s="1" t="s">
        <v>185</v>
      </c>
      <c r="ADL247" s="1">
        <v>1</v>
      </c>
      <c r="ADU247" s="1">
        <v>2</v>
      </c>
      <c r="AFK247" s="1">
        <v>1</v>
      </c>
      <c r="AGJ247" s="1">
        <v>28000</v>
      </c>
      <c r="AGK247" s="11">
        <f t="shared" si="311"/>
        <v>0</v>
      </c>
      <c r="AHH247" s="1">
        <v>28000</v>
      </c>
      <c r="AII247" s="1">
        <v>1</v>
      </c>
      <c r="AIJ247" s="1">
        <v>1</v>
      </c>
      <c r="AIW247" s="11"/>
      <c r="AIX247" s="11"/>
      <c r="AIZ247" s="11"/>
      <c r="AJA247" s="1">
        <v>28000</v>
      </c>
      <c r="AJB247" s="1">
        <v>1</v>
      </c>
      <c r="AJC247" s="1">
        <v>1</v>
      </c>
      <c r="AJD247" s="1">
        <v>100</v>
      </c>
      <c r="AJE247" s="45"/>
      <c r="AJF247" s="381">
        <v>28000</v>
      </c>
      <c r="AJG247" s="11">
        <f t="shared" si="272"/>
        <v>28000</v>
      </c>
      <c r="AJH247" s="60"/>
      <c r="AJI247" s="12"/>
      <c r="AJU247" s="1">
        <f t="shared" si="307"/>
        <v>0</v>
      </c>
      <c r="AJX247" s="1">
        <f t="shared" si="308"/>
        <v>0</v>
      </c>
      <c r="AJY247" s="60"/>
      <c r="AJZ247" s="1" t="s">
        <v>260</v>
      </c>
      <c r="AKA247" s="1" t="s">
        <v>260</v>
      </c>
      <c r="AKB247" s="1" t="s">
        <v>261</v>
      </c>
      <c r="AKC247" s="1" t="s">
        <v>260</v>
      </c>
      <c r="AKD247" s="1" t="s">
        <v>260</v>
      </c>
      <c r="AKE247" s="1" t="s">
        <v>260</v>
      </c>
      <c r="AKF247" s="1" t="s">
        <v>260</v>
      </c>
      <c r="AKG247" s="1" t="s">
        <v>260</v>
      </c>
      <c r="AKH247" s="1" t="s">
        <v>262</v>
      </c>
      <c r="AKI247" s="1" t="s">
        <v>260</v>
      </c>
      <c r="AKJ247" s="1" t="s">
        <v>260</v>
      </c>
      <c r="AKK247" s="1" t="s">
        <v>260</v>
      </c>
      <c r="AKL247" s="1" t="s">
        <v>260</v>
      </c>
      <c r="AKM247" s="1" t="s">
        <v>260</v>
      </c>
      <c r="AKN247" s="1" t="s">
        <v>260</v>
      </c>
      <c r="AKO247" s="1" t="s">
        <v>260</v>
      </c>
      <c r="AKP247" s="1" t="s">
        <v>263</v>
      </c>
      <c r="AKQ247" s="1" t="s">
        <v>260</v>
      </c>
      <c r="AKR247" s="1" t="s">
        <v>260</v>
      </c>
      <c r="AKS247" s="1" t="s">
        <v>260</v>
      </c>
      <c r="AKT247" s="1" t="s">
        <v>260</v>
      </c>
      <c r="AKU247" s="1" t="s">
        <v>260</v>
      </c>
      <c r="AKV247" s="1" t="s">
        <v>260</v>
      </c>
      <c r="AKW247" s="1" t="s">
        <v>260</v>
      </c>
      <c r="AKX247" s="1" t="s">
        <v>260</v>
      </c>
      <c r="AKY247" s="1" t="s">
        <v>260</v>
      </c>
      <c r="AKZ247" s="1" t="s">
        <v>260</v>
      </c>
      <c r="ALA247" s="1" t="s">
        <v>260</v>
      </c>
      <c r="ALB247" s="1" t="s">
        <v>260</v>
      </c>
      <c r="ALC247" s="1" t="s">
        <v>260</v>
      </c>
      <c r="ALD247" s="1" t="s">
        <v>260</v>
      </c>
      <c r="ALE247" s="1" t="s">
        <v>260</v>
      </c>
      <c r="ALF247" s="1" t="s">
        <v>260</v>
      </c>
      <c r="ALG247" s="1" t="s">
        <v>260</v>
      </c>
      <c r="ALH247" s="1" t="s">
        <v>260</v>
      </c>
      <c r="ALI247" s="1" t="s">
        <v>260</v>
      </c>
      <c r="ALJ247" s="1" t="s">
        <v>260</v>
      </c>
      <c r="ALL247" s="11" t="e">
        <f t="shared" si="309"/>
        <v>#DIV/0!</v>
      </c>
      <c r="ALM247" s="28">
        <v>28000</v>
      </c>
      <c r="ALS247" s="60"/>
      <c r="ALT247" s="1">
        <v>1</v>
      </c>
      <c r="AMB247" s="1">
        <v>1</v>
      </c>
      <c r="AMH247" s="403"/>
    </row>
    <row r="248" spans="1:1022" s="1" customFormat="1" ht="15" customHeight="1" x14ac:dyDescent="0.25">
      <c r="A248" s="268"/>
      <c r="B248" s="113">
        <v>246</v>
      </c>
      <c r="C248" s="304" t="s">
        <v>810</v>
      </c>
      <c r="D248" s="304" t="s">
        <v>924</v>
      </c>
      <c r="E248" s="1">
        <v>2008</v>
      </c>
      <c r="H248" s="1">
        <v>1</v>
      </c>
      <c r="I248" s="1">
        <v>1</v>
      </c>
      <c r="J248" s="1">
        <v>1</v>
      </c>
      <c r="K248" s="1">
        <v>1999</v>
      </c>
      <c r="L248" s="1">
        <v>1999</v>
      </c>
      <c r="M248" s="1">
        <v>1</v>
      </c>
      <c r="AC248" s="1">
        <v>1</v>
      </c>
      <c r="AW248" s="1">
        <v>1</v>
      </c>
      <c r="AY248" s="1">
        <v>1</v>
      </c>
      <c r="BA248" s="1">
        <v>1</v>
      </c>
      <c r="BB248" s="1">
        <v>13</v>
      </c>
      <c r="BE248" s="1">
        <v>1</v>
      </c>
      <c r="CG248" s="1">
        <v>1</v>
      </c>
      <c r="CH248" s="246"/>
      <c r="CP248" s="1">
        <f t="shared" si="273"/>
        <v>0</v>
      </c>
      <c r="CS248" s="1">
        <f t="shared" si="238"/>
        <v>0</v>
      </c>
      <c r="DO248" s="1">
        <f t="shared" si="274"/>
        <v>0</v>
      </c>
      <c r="DX248" s="1">
        <f t="shared" si="275"/>
        <v>0</v>
      </c>
      <c r="EE248" s="1">
        <f t="shared" si="276"/>
        <v>0</v>
      </c>
      <c r="EH248" s="1">
        <f t="shared" si="277"/>
        <v>0</v>
      </c>
      <c r="FF248" s="116"/>
      <c r="GP248" s="1">
        <f t="shared" si="239"/>
        <v>0</v>
      </c>
      <c r="GY248" s="1">
        <f t="shared" si="278"/>
        <v>0</v>
      </c>
      <c r="HC248" s="1">
        <f t="shared" si="279"/>
        <v>0</v>
      </c>
      <c r="HS248" s="1">
        <f t="shared" si="280"/>
        <v>0</v>
      </c>
      <c r="HX248" s="1">
        <f t="shared" si="240"/>
        <v>0</v>
      </c>
      <c r="ID248" s="1">
        <f t="shared" si="241"/>
        <v>0</v>
      </c>
      <c r="IN248" s="1">
        <f t="shared" si="281"/>
        <v>0</v>
      </c>
      <c r="IW248" s="1">
        <f t="shared" si="282"/>
        <v>0</v>
      </c>
      <c r="IZ248" s="1">
        <f t="shared" si="242"/>
        <v>0</v>
      </c>
      <c r="JJ248" s="1">
        <f t="shared" si="243"/>
        <v>0</v>
      </c>
      <c r="JV248" s="1">
        <f t="shared" si="283"/>
        <v>0</v>
      </c>
      <c r="KB248" s="1">
        <f t="shared" si="284"/>
        <v>0</v>
      </c>
      <c r="LG248" s="1">
        <f t="shared" si="244"/>
        <v>0</v>
      </c>
      <c r="LT248" s="1">
        <f t="shared" si="285"/>
        <v>0</v>
      </c>
      <c r="MA248" s="1">
        <f t="shared" si="286"/>
        <v>0</v>
      </c>
      <c r="MF248" s="1">
        <f t="shared" si="287"/>
        <v>0</v>
      </c>
      <c r="MM248" s="1">
        <f t="shared" si="288"/>
        <v>0</v>
      </c>
      <c r="MS248" s="1">
        <f t="shared" si="289"/>
        <v>0</v>
      </c>
      <c r="MU248" s="115"/>
      <c r="OI248" s="120"/>
      <c r="PD248" s="1">
        <f t="shared" si="245"/>
        <v>0</v>
      </c>
      <c r="QF248" s="1">
        <f t="shared" si="290"/>
        <v>0</v>
      </c>
      <c r="QY248" s="1">
        <f t="shared" si="291"/>
        <v>0</v>
      </c>
      <c r="RK248" s="1">
        <f t="shared" si="292"/>
        <v>0</v>
      </c>
      <c r="SA248" s="1">
        <f t="shared" si="293"/>
        <v>0</v>
      </c>
      <c r="SG248" s="1">
        <f t="shared" si="294"/>
        <v>0</v>
      </c>
      <c r="SO248" s="1">
        <f t="shared" si="295"/>
        <v>0</v>
      </c>
      <c r="TB248" s="1">
        <f t="shared" si="296"/>
        <v>0</v>
      </c>
      <c r="TS248" s="1">
        <f t="shared" si="246"/>
        <v>0</v>
      </c>
      <c r="UD248" s="1">
        <f t="shared" si="247"/>
        <v>0</v>
      </c>
      <c r="UG248" s="1">
        <f t="shared" si="248"/>
        <v>0</v>
      </c>
      <c r="UQ248" s="1">
        <f t="shared" si="297"/>
        <v>0</v>
      </c>
      <c r="VA248" s="1">
        <f t="shared" si="298"/>
        <v>0</v>
      </c>
      <c r="VG248" s="1">
        <f t="shared" si="299"/>
        <v>0</v>
      </c>
      <c r="WY248" s="1">
        <f t="shared" si="249"/>
        <v>0</v>
      </c>
      <c r="XB248" s="1">
        <f t="shared" si="300"/>
        <v>0</v>
      </c>
      <c r="XG248" s="1">
        <f t="shared" si="250"/>
        <v>0</v>
      </c>
      <c r="XK248" s="108"/>
      <c r="XL248" s="1">
        <f t="shared" si="251"/>
        <v>0</v>
      </c>
      <c r="XM248" s="1">
        <f t="shared" si="252"/>
        <v>0</v>
      </c>
      <c r="XN248" s="1">
        <f t="shared" si="301"/>
        <v>0</v>
      </c>
      <c r="XO248" s="1">
        <f t="shared" si="253"/>
        <v>0</v>
      </c>
      <c r="XP248" s="1">
        <f t="shared" si="302"/>
        <v>0</v>
      </c>
      <c r="XQ248" s="1">
        <f t="shared" si="254"/>
        <v>0</v>
      </c>
      <c r="XR248" s="1">
        <f t="shared" si="255"/>
        <v>0</v>
      </c>
      <c r="XS248" s="1">
        <f t="shared" si="310"/>
        <v>0</v>
      </c>
      <c r="XT248" s="1">
        <f t="shared" si="303"/>
        <v>0</v>
      </c>
      <c r="XU248" s="1">
        <f t="shared" si="256"/>
        <v>0</v>
      </c>
      <c r="XV248" s="1">
        <f t="shared" si="257"/>
        <v>0</v>
      </c>
      <c r="XW248" s="1">
        <f t="shared" si="258"/>
        <v>0</v>
      </c>
      <c r="XX248" s="1">
        <f t="shared" si="259"/>
        <v>0</v>
      </c>
      <c r="XY248" s="1">
        <f t="shared" si="260"/>
        <v>0</v>
      </c>
      <c r="XZ248" s="1">
        <f t="shared" si="261"/>
        <v>0</v>
      </c>
      <c r="YA248" s="1">
        <f t="shared" si="262"/>
        <v>0</v>
      </c>
      <c r="YB248" s="1">
        <f t="shared" si="263"/>
        <v>0</v>
      </c>
      <c r="YC248" s="1">
        <f t="shared" si="264"/>
        <v>0</v>
      </c>
      <c r="YD248" s="132"/>
      <c r="YE248" s="133"/>
      <c r="YF248" s="133" t="e">
        <f t="shared" si="265"/>
        <v>#DIV/0!</v>
      </c>
      <c r="YG248" s="130"/>
      <c r="YH248" s="130" t="e">
        <f t="shared" si="266"/>
        <v>#DIV/0!</v>
      </c>
      <c r="YI248" s="129"/>
      <c r="YJ248" s="128" t="e">
        <f t="shared" si="267"/>
        <v>#DIV/0!</v>
      </c>
      <c r="YK248" s="177"/>
      <c r="YL248">
        <v>1</v>
      </c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>
        <f t="shared" si="304"/>
        <v>0</v>
      </c>
      <c r="ACD248" s="25" t="e">
        <f t="shared" si="312"/>
        <v>#DIV/0!</v>
      </c>
      <c r="ACE248" s="11">
        <f t="shared" si="268"/>
        <v>0</v>
      </c>
      <c r="ACF248" s="11" t="e">
        <f t="shared" si="269"/>
        <v>#DIV/0!</v>
      </c>
      <c r="ACG248" s="1">
        <v>5</v>
      </c>
      <c r="ACH248" s="1">
        <v>1</v>
      </c>
      <c r="ACI248" s="11">
        <f t="shared" si="270"/>
        <v>10000</v>
      </c>
      <c r="ACJ248" s="45">
        <v>1</v>
      </c>
      <c r="ACK248" s="13">
        <f t="shared" si="271"/>
        <v>10000</v>
      </c>
      <c r="ACL248">
        <v>1</v>
      </c>
      <c r="ACM248" s="25">
        <f t="shared" si="305"/>
        <v>10000</v>
      </c>
      <c r="ACN248" s="11">
        <f t="shared" si="306"/>
        <v>10000</v>
      </c>
      <c r="ACO248" s="65"/>
      <c r="ACR248" s="39" t="s">
        <v>407</v>
      </c>
      <c r="ACZ248" s="1" t="s">
        <v>259</v>
      </c>
      <c r="ADD248" s="1" t="s">
        <v>185</v>
      </c>
      <c r="AFL248" s="1">
        <v>1</v>
      </c>
      <c r="AGJ248" s="1">
        <v>10000</v>
      </c>
      <c r="AGK248" s="11">
        <f t="shared" si="311"/>
        <v>0</v>
      </c>
      <c r="AHH248" s="1">
        <v>10000</v>
      </c>
      <c r="AII248" s="1">
        <v>1</v>
      </c>
      <c r="AIJ248" s="1">
        <v>1</v>
      </c>
      <c r="AIW248" s="11"/>
      <c r="AIX248" s="11"/>
      <c r="AIZ248" s="11"/>
      <c r="AJA248" s="1">
        <v>10000</v>
      </c>
      <c r="AJB248" s="1">
        <v>1</v>
      </c>
      <c r="AJC248" s="1">
        <v>1</v>
      </c>
      <c r="AJD248" s="1">
        <v>100</v>
      </c>
      <c r="AJE248" s="45"/>
      <c r="AJF248" s="381">
        <v>10000</v>
      </c>
      <c r="AJG248" s="11" t="e">
        <f t="shared" si="272"/>
        <v>#DIV/0!</v>
      </c>
      <c r="AJH248" s="60"/>
      <c r="AJI248" s="12"/>
      <c r="AJU248" s="1">
        <f t="shared" si="307"/>
        <v>0</v>
      </c>
      <c r="AJX248" s="1">
        <f t="shared" si="308"/>
        <v>0</v>
      </c>
      <c r="AJY248" s="60"/>
      <c r="AJZ248" s="1" t="s">
        <v>260</v>
      </c>
      <c r="AKA248" s="1" t="s">
        <v>260</v>
      </c>
      <c r="AKB248" s="1" t="s">
        <v>261</v>
      </c>
      <c r="AKC248" s="1" t="s">
        <v>260</v>
      </c>
      <c r="AKD248" s="1" t="s">
        <v>260</v>
      </c>
      <c r="AKE248" s="1" t="s">
        <v>260</v>
      </c>
      <c r="AKF248" s="1" t="s">
        <v>260</v>
      </c>
      <c r="AKG248" s="1" t="s">
        <v>260</v>
      </c>
      <c r="AKH248" s="1" t="s">
        <v>262</v>
      </c>
      <c r="AKI248" s="1" t="s">
        <v>260</v>
      </c>
      <c r="AKJ248" s="1" t="s">
        <v>260</v>
      </c>
      <c r="AKK248" s="1" t="s">
        <v>260</v>
      </c>
      <c r="AKL248" s="1" t="s">
        <v>260</v>
      </c>
      <c r="AKM248" s="1" t="s">
        <v>260</v>
      </c>
      <c r="AKN248" s="1" t="s">
        <v>260</v>
      </c>
      <c r="AKO248" s="1" t="s">
        <v>260</v>
      </c>
      <c r="AKP248" s="1" t="s">
        <v>263</v>
      </c>
      <c r="AKQ248" s="1" t="s">
        <v>260</v>
      </c>
      <c r="AKR248" s="1" t="s">
        <v>260</v>
      </c>
      <c r="AKS248" s="1" t="s">
        <v>260</v>
      </c>
      <c r="AKT248" s="1" t="s">
        <v>260</v>
      </c>
      <c r="AKU248" s="1" t="s">
        <v>260</v>
      </c>
      <c r="AKV248" s="1" t="s">
        <v>260</v>
      </c>
      <c r="AKW248" s="1" t="s">
        <v>260</v>
      </c>
      <c r="AKX248" s="1" t="s">
        <v>260</v>
      </c>
      <c r="AKY248" s="1" t="s">
        <v>260</v>
      </c>
      <c r="AKZ248" s="1" t="s">
        <v>260</v>
      </c>
      <c r="ALA248" s="1" t="s">
        <v>260</v>
      </c>
      <c r="ALB248" s="1" t="s">
        <v>260</v>
      </c>
      <c r="ALC248" s="1" t="s">
        <v>260</v>
      </c>
      <c r="ALD248" s="1" t="s">
        <v>260</v>
      </c>
      <c r="ALE248" s="1" t="s">
        <v>260</v>
      </c>
      <c r="ALF248" s="1" t="s">
        <v>260</v>
      </c>
      <c r="ALG248" s="1" t="s">
        <v>260</v>
      </c>
      <c r="ALH248" s="1" t="s">
        <v>260</v>
      </c>
      <c r="ALI248" s="1" t="s">
        <v>260</v>
      </c>
      <c r="ALJ248" s="1" t="s">
        <v>260</v>
      </c>
      <c r="ALL248" s="11" t="e">
        <f t="shared" si="309"/>
        <v>#DIV/0!</v>
      </c>
      <c r="ALM248" s="28">
        <v>10000</v>
      </c>
      <c r="ALS248" s="60"/>
      <c r="ALT248" s="1">
        <v>1</v>
      </c>
      <c r="AMB248" s="1">
        <v>1</v>
      </c>
      <c r="AMH248" s="403"/>
    </row>
    <row r="249" spans="1:1022" s="1" customFormat="1" ht="15" customHeight="1" x14ac:dyDescent="0.25">
      <c r="A249" s="268"/>
      <c r="B249" s="113">
        <v>247</v>
      </c>
      <c r="C249" s="304" t="s">
        <v>810</v>
      </c>
      <c r="D249" s="304" t="s">
        <v>925</v>
      </c>
      <c r="E249" s="1">
        <v>2008</v>
      </c>
      <c r="F249" s="1">
        <v>1</v>
      </c>
      <c r="G249" s="1">
        <v>1</v>
      </c>
      <c r="J249" s="1">
        <v>1</v>
      </c>
      <c r="K249" s="1">
        <v>1998</v>
      </c>
      <c r="L249" s="1">
        <v>2002</v>
      </c>
      <c r="M249" s="1">
        <v>1</v>
      </c>
      <c r="AB249" s="1">
        <v>1</v>
      </c>
      <c r="AC249" s="1">
        <v>1</v>
      </c>
      <c r="AD249" s="1">
        <v>1</v>
      </c>
      <c r="AE249" s="1">
        <v>1</v>
      </c>
      <c r="AF249" s="1">
        <v>1</v>
      </c>
      <c r="AW249" s="1">
        <v>1</v>
      </c>
      <c r="AY249" s="1">
        <v>1</v>
      </c>
      <c r="BA249" s="1">
        <v>1</v>
      </c>
      <c r="BB249" s="1">
        <v>13</v>
      </c>
      <c r="BE249" s="1">
        <v>1</v>
      </c>
      <c r="CF249" s="1">
        <v>1</v>
      </c>
      <c r="CG249" s="1">
        <v>1</v>
      </c>
      <c r="CH249" s="246"/>
      <c r="CP249" s="1">
        <f t="shared" si="273"/>
        <v>0</v>
      </c>
      <c r="CS249" s="1">
        <f t="shared" si="238"/>
        <v>0</v>
      </c>
      <c r="DO249" s="1">
        <f t="shared" si="274"/>
        <v>0</v>
      </c>
      <c r="DX249" s="1">
        <f t="shared" si="275"/>
        <v>0</v>
      </c>
      <c r="EE249" s="1">
        <f t="shared" si="276"/>
        <v>0</v>
      </c>
      <c r="EH249" s="1">
        <f t="shared" si="277"/>
        <v>0</v>
      </c>
      <c r="FF249" s="116"/>
      <c r="GP249" s="1">
        <f t="shared" si="239"/>
        <v>0</v>
      </c>
      <c r="GY249" s="1">
        <f t="shared" si="278"/>
        <v>0</v>
      </c>
      <c r="HC249" s="1">
        <f t="shared" si="279"/>
        <v>0</v>
      </c>
      <c r="HS249" s="1">
        <f t="shared" si="280"/>
        <v>0</v>
      </c>
      <c r="HX249" s="1">
        <f t="shared" si="240"/>
        <v>0</v>
      </c>
      <c r="ID249" s="1">
        <f t="shared" si="241"/>
        <v>0</v>
      </c>
      <c r="IN249" s="1">
        <f t="shared" si="281"/>
        <v>0</v>
      </c>
      <c r="IW249" s="1">
        <f t="shared" si="282"/>
        <v>0</v>
      </c>
      <c r="IZ249" s="1">
        <f t="shared" si="242"/>
        <v>0</v>
      </c>
      <c r="JJ249" s="1">
        <f t="shared" si="243"/>
        <v>0</v>
      </c>
      <c r="JV249" s="1">
        <f t="shared" si="283"/>
        <v>0</v>
      </c>
      <c r="KB249" s="1">
        <f t="shared" si="284"/>
        <v>0</v>
      </c>
      <c r="LG249" s="1">
        <f t="shared" si="244"/>
        <v>0</v>
      </c>
      <c r="LT249" s="1">
        <f t="shared" si="285"/>
        <v>0</v>
      </c>
      <c r="MA249" s="1">
        <f t="shared" si="286"/>
        <v>0</v>
      </c>
      <c r="MF249" s="1">
        <f t="shared" si="287"/>
        <v>0</v>
      </c>
      <c r="MM249" s="1">
        <f t="shared" si="288"/>
        <v>0</v>
      </c>
      <c r="MS249" s="1">
        <f t="shared" si="289"/>
        <v>0</v>
      </c>
      <c r="MU249" s="115"/>
      <c r="OI249" s="120"/>
      <c r="PD249" s="1">
        <f t="shared" si="245"/>
        <v>0</v>
      </c>
      <c r="QF249" s="1">
        <f t="shared" si="290"/>
        <v>0</v>
      </c>
      <c r="QY249" s="1">
        <f t="shared" si="291"/>
        <v>0</v>
      </c>
      <c r="RK249" s="1">
        <f t="shared" si="292"/>
        <v>0</v>
      </c>
      <c r="SA249" s="1">
        <f t="shared" si="293"/>
        <v>0</v>
      </c>
      <c r="SG249" s="1">
        <f t="shared" si="294"/>
        <v>0</v>
      </c>
      <c r="SO249" s="1">
        <f t="shared" si="295"/>
        <v>0</v>
      </c>
      <c r="TB249" s="1">
        <f t="shared" si="296"/>
        <v>0</v>
      </c>
      <c r="TS249" s="1">
        <f t="shared" si="246"/>
        <v>0</v>
      </c>
      <c r="UD249" s="1">
        <f t="shared" si="247"/>
        <v>0</v>
      </c>
      <c r="UG249" s="1">
        <f t="shared" si="248"/>
        <v>0</v>
      </c>
      <c r="UQ249" s="1">
        <f t="shared" si="297"/>
        <v>0</v>
      </c>
      <c r="VA249" s="1">
        <f t="shared" si="298"/>
        <v>0</v>
      </c>
      <c r="VG249" s="1">
        <f t="shared" si="299"/>
        <v>0</v>
      </c>
      <c r="WY249" s="1">
        <f t="shared" si="249"/>
        <v>0</v>
      </c>
      <c r="XB249" s="1">
        <f t="shared" si="300"/>
        <v>0</v>
      </c>
      <c r="XG249" s="1">
        <f t="shared" si="250"/>
        <v>0</v>
      </c>
      <c r="XI249" s="1">
        <v>1</v>
      </c>
      <c r="XK249" s="108"/>
      <c r="XL249" s="1">
        <f t="shared" si="251"/>
        <v>0</v>
      </c>
      <c r="XM249" s="1">
        <f t="shared" si="252"/>
        <v>0</v>
      </c>
      <c r="XN249" s="1">
        <f t="shared" si="301"/>
        <v>0</v>
      </c>
      <c r="XO249" s="1">
        <f t="shared" si="253"/>
        <v>0</v>
      </c>
      <c r="XP249" s="1">
        <f t="shared" si="302"/>
        <v>0</v>
      </c>
      <c r="XQ249" s="1">
        <f t="shared" si="254"/>
        <v>0</v>
      </c>
      <c r="XR249" s="1">
        <f t="shared" si="255"/>
        <v>0</v>
      </c>
      <c r="XS249" s="1">
        <f t="shared" si="310"/>
        <v>0</v>
      </c>
      <c r="XT249" s="1">
        <f t="shared" si="303"/>
        <v>0</v>
      </c>
      <c r="XU249" s="1">
        <f t="shared" si="256"/>
        <v>0</v>
      </c>
      <c r="XV249" s="1">
        <f t="shared" si="257"/>
        <v>0</v>
      </c>
      <c r="XW249" s="1">
        <f t="shared" si="258"/>
        <v>0</v>
      </c>
      <c r="XX249" s="1">
        <f t="shared" si="259"/>
        <v>0</v>
      </c>
      <c r="XY249" s="1">
        <f t="shared" si="260"/>
        <v>0</v>
      </c>
      <c r="XZ249" s="1">
        <f t="shared" si="261"/>
        <v>0</v>
      </c>
      <c r="YA249" s="1">
        <f t="shared" si="262"/>
        <v>0</v>
      </c>
      <c r="YB249" s="1">
        <f t="shared" si="263"/>
        <v>0</v>
      </c>
      <c r="YC249" s="1">
        <f t="shared" si="264"/>
        <v>1</v>
      </c>
      <c r="YD249" s="132"/>
      <c r="YE249" s="133">
        <f>SUM(XL249:YC249)</f>
        <v>1</v>
      </c>
      <c r="YF249" s="133">
        <f t="shared" si="265"/>
        <v>97000</v>
      </c>
      <c r="YG249" s="130">
        <v>1</v>
      </c>
      <c r="YH249" s="130">
        <f t="shared" si="266"/>
        <v>97000</v>
      </c>
      <c r="YI249" s="129">
        <v>1</v>
      </c>
      <c r="YJ249" s="128">
        <f t="shared" si="267"/>
        <v>97000</v>
      </c>
      <c r="YK249" s="177"/>
      <c r="YL249">
        <v>1</v>
      </c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>
        <f t="shared" si="304"/>
        <v>0</v>
      </c>
      <c r="ACD249" s="25" t="e">
        <f t="shared" si="312"/>
        <v>#DIV/0!</v>
      </c>
      <c r="ACE249" s="11">
        <f t="shared" si="268"/>
        <v>1</v>
      </c>
      <c r="ACF249" s="11">
        <f t="shared" si="269"/>
        <v>97000</v>
      </c>
      <c r="ACG249" s="1">
        <v>5</v>
      </c>
      <c r="ACH249" s="1">
        <v>1</v>
      </c>
      <c r="ACI249" s="11">
        <f t="shared" si="270"/>
        <v>97000</v>
      </c>
      <c r="ACJ249" s="45">
        <v>1</v>
      </c>
      <c r="ACK249" s="13">
        <f t="shared" si="271"/>
        <v>97000</v>
      </c>
      <c r="ACL249">
        <v>1</v>
      </c>
      <c r="ACM249" s="25">
        <f t="shared" si="305"/>
        <v>97000</v>
      </c>
      <c r="ACN249" s="11">
        <f t="shared" si="306"/>
        <v>97000</v>
      </c>
      <c r="ACO249" s="65"/>
      <c r="ACR249" s="39" t="s">
        <v>407</v>
      </c>
      <c r="ACZ249" s="1" t="s">
        <v>259</v>
      </c>
      <c r="ADD249" s="1" t="s">
        <v>185</v>
      </c>
      <c r="ADU249" s="1">
        <v>2</v>
      </c>
      <c r="AFL249" s="1">
        <v>1</v>
      </c>
      <c r="AGJ249" s="1">
        <v>97000</v>
      </c>
      <c r="AGK249" s="11">
        <f t="shared" si="311"/>
        <v>0</v>
      </c>
      <c r="AHH249" s="1">
        <v>97000</v>
      </c>
      <c r="AII249" s="1">
        <v>1</v>
      </c>
      <c r="AIJ249" s="1">
        <v>1</v>
      </c>
      <c r="AIW249" s="11"/>
      <c r="AIX249" s="11"/>
      <c r="AIZ249" s="11"/>
      <c r="AJA249" s="1">
        <v>97000</v>
      </c>
      <c r="AJB249" s="1">
        <v>1</v>
      </c>
      <c r="AJC249" s="1">
        <v>1</v>
      </c>
      <c r="AJD249" s="1">
        <v>100</v>
      </c>
      <c r="AJE249" s="45"/>
      <c r="AJF249" s="381">
        <v>97000</v>
      </c>
      <c r="AJG249" s="11">
        <f t="shared" si="272"/>
        <v>97000</v>
      </c>
      <c r="AJH249" s="60"/>
      <c r="AJI249" s="12"/>
      <c r="AJU249" s="1">
        <f t="shared" si="307"/>
        <v>0</v>
      </c>
      <c r="AJX249" s="1">
        <f t="shared" si="308"/>
        <v>0</v>
      </c>
      <c r="AJY249" s="60"/>
      <c r="AJZ249" s="1" t="s">
        <v>260</v>
      </c>
      <c r="AKA249" s="1" t="s">
        <v>260</v>
      </c>
      <c r="AKB249" s="1" t="s">
        <v>261</v>
      </c>
      <c r="AKC249" s="1" t="s">
        <v>260</v>
      </c>
      <c r="AKD249" s="1" t="s">
        <v>260</v>
      </c>
      <c r="AKE249" s="1" t="s">
        <v>260</v>
      </c>
      <c r="AKF249" s="1" t="s">
        <v>260</v>
      </c>
      <c r="AKG249" s="1" t="s">
        <v>260</v>
      </c>
      <c r="AKH249" s="1" t="s">
        <v>262</v>
      </c>
      <c r="AKI249" s="1" t="s">
        <v>260</v>
      </c>
      <c r="AKJ249" s="1" t="s">
        <v>260</v>
      </c>
      <c r="AKK249" s="1" t="s">
        <v>260</v>
      </c>
      <c r="AKL249" s="1" t="s">
        <v>260</v>
      </c>
      <c r="AKM249" s="1" t="s">
        <v>260</v>
      </c>
      <c r="AKN249" s="1" t="s">
        <v>260</v>
      </c>
      <c r="AKO249" s="1" t="s">
        <v>260</v>
      </c>
      <c r="AKP249" s="1" t="s">
        <v>263</v>
      </c>
      <c r="AKQ249" s="1" t="s">
        <v>260</v>
      </c>
      <c r="AKR249" s="1" t="s">
        <v>260</v>
      </c>
      <c r="AKS249" s="1" t="s">
        <v>260</v>
      </c>
      <c r="AKT249" s="1" t="s">
        <v>260</v>
      </c>
      <c r="AKU249" s="1" t="s">
        <v>260</v>
      </c>
      <c r="AKV249" s="1" t="s">
        <v>260</v>
      </c>
      <c r="AKW249" s="1" t="s">
        <v>260</v>
      </c>
      <c r="AKX249" s="1" t="s">
        <v>260</v>
      </c>
      <c r="AKY249" s="1" t="s">
        <v>260</v>
      </c>
      <c r="AKZ249" s="1" t="s">
        <v>260</v>
      </c>
      <c r="ALA249" s="1" t="s">
        <v>260</v>
      </c>
      <c r="ALB249" s="1" t="s">
        <v>260</v>
      </c>
      <c r="ALC249" s="1" t="s">
        <v>260</v>
      </c>
      <c r="ALD249" s="1" t="s">
        <v>260</v>
      </c>
      <c r="ALE249" s="1" t="s">
        <v>260</v>
      </c>
      <c r="ALF249" s="1" t="s">
        <v>260</v>
      </c>
      <c r="ALG249" s="1" t="s">
        <v>260</v>
      </c>
      <c r="ALH249" s="1" t="s">
        <v>260</v>
      </c>
      <c r="ALI249" s="1" t="s">
        <v>260</v>
      </c>
      <c r="ALJ249" s="1" t="s">
        <v>260</v>
      </c>
      <c r="ALL249" s="11" t="e">
        <f t="shared" si="309"/>
        <v>#DIV/0!</v>
      </c>
      <c r="ALM249" s="28">
        <v>97000</v>
      </c>
      <c r="ALS249" s="60"/>
      <c r="ALT249" s="1">
        <v>1</v>
      </c>
      <c r="AMB249" s="1">
        <v>1</v>
      </c>
      <c r="AMH249" s="403"/>
    </row>
    <row r="250" spans="1:1022" s="1" customFormat="1" ht="15" customHeight="1" x14ac:dyDescent="0.25">
      <c r="A250" s="268"/>
      <c r="B250" s="113">
        <v>248</v>
      </c>
      <c r="C250" s="304" t="s">
        <v>810</v>
      </c>
      <c r="D250" s="304" t="s">
        <v>926</v>
      </c>
      <c r="E250" s="1">
        <v>2008</v>
      </c>
      <c r="F250" s="1">
        <v>1</v>
      </c>
      <c r="G250" s="1">
        <v>1</v>
      </c>
      <c r="J250" s="1">
        <v>1</v>
      </c>
      <c r="K250" s="1">
        <v>1997</v>
      </c>
      <c r="L250" s="1">
        <v>2001</v>
      </c>
      <c r="M250" s="1">
        <v>1</v>
      </c>
      <c r="AA250" s="1">
        <v>1</v>
      </c>
      <c r="AB250" s="1">
        <v>1</v>
      </c>
      <c r="AC250" s="1">
        <v>1</v>
      </c>
      <c r="AD250" s="1">
        <v>1</v>
      </c>
      <c r="AE250" s="1">
        <v>1</v>
      </c>
      <c r="AW250" s="1">
        <v>1</v>
      </c>
      <c r="AY250" s="1">
        <v>1</v>
      </c>
      <c r="BA250" s="1">
        <v>1</v>
      </c>
      <c r="BB250" s="1">
        <v>13</v>
      </c>
      <c r="BE250" s="1">
        <v>1</v>
      </c>
      <c r="CG250" s="1">
        <v>1</v>
      </c>
      <c r="CH250" s="246"/>
      <c r="CP250" s="1">
        <f t="shared" si="273"/>
        <v>0</v>
      </c>
      <c r="CS250" s="1">
        <f t="shared" si="238"/>
        <v>0</v>
      </c>
      <c r="DO250" s="1">
        <f t="shared" si="274"/>
        <v>0</v>
      </c>
      <c r="DX250" s="1">
        <f t="shared" si="275"/>
        <v>0</v>
      </c>
      <c r="EE250" s="1">
        <f t="shared" si="276"/>
        <v>0</v>
      </c>
      <c r="EH250" s="1">
        <f t="shared" si="277"/>
        <v>0</v>
      </c>
      <c r="FF250" s="116"/>
      <c r="GP250" s="1">
        <f t="shared" si="239"/>
        <v>0</v>
      </c>
      <c r="GY250" s="1">
        <f t="shared" si="278"/>
        <v>0</v>
      </c>
      <c r="HC250" s="1">
        <f t="shared" si="279"/>
        <v>0</v>
      </c>
      <c r="HS250" s="1">
        <f t="shared" si="280"/>
        <v>0</v>
      </c>
      <c r="HX250" s="1">
        <f t="shared" si="240"/>
        <v>0</v>
      </c>
      <c r="ID250" s="1">
        <f t="shared" si="241"/>
        <v>0</v>
      </c>
      <c r="IN250" s="1">
        <f t="shared" si="281"/>
        <v>0</v>
      </c>
      <c r="IW250" s="1">
        <f t="shared" si="282"/>
        <v>0</v>
      </c>
      <c r="IZ250" s="1">
        <f t="shared" si="242"/>
        <v>0</v>
      </c>
      <c r="JJ250" s="1">
        <f t="shared" si="243"/>
        <v>0</v>
      </c>
      <c r="JV250" s="1">
        <f t="shared" si="283"/>
        <v>0</v>
      </c>
      <c r="KB250" s="1">
        <f t="shared" si="284"/>
        <v>0</v>
      </c>
      <c r="LG250" s="1">
        <f t="shared" si="244"/>
        <v>0</v>
      </c>
      <c r="LT250" s="1">
        <f t="shared" si="285"/>
        <v>0</v>
      </c>
      <c r="MA250" s="1">
        <f t="shared" si="286"/>
        <v>0</v>
      </c>
      <c r="MF250" s="1">
        <f t="shared" si="287"/>
        <v>0</v>
      </c>
      <c r="MM250" s="1">
        <f t="shared" si="288"/>
        <v>0</v>
      </c>
      <c r="MS250" s="1">
        <f t="shared" si="289"/>
        <v>0</v>
      </c>
      <c r="MU250" s="115"/>
      <c r="OI250" s="120"/>
      <c r="PD250" s="1">
        <f t="shared" si="245"/>
        <v>0</v>
      </c>
      <c r="QF250" s="1">
        <f t="shared" si="290"/>
        <v>0</v>
      </c>
      <c r="QY250" s="1">
        <f t="shared" si="291"/>
        <v>0</v>
      </c>
      <c r="RK250" s="1">
        <f t="shared" si="292"/>
        <v>0</v>
      </c>
      <c r="SA250" s="1">
        <f t="shared" si="293"/>
        <v>0</v>
      </c>
      <c r="SG250" s="1">
        <f t="shared" si="294"/>
        <v>0</v>
      </c>
      <c r="SO250" s="1">
        <f t="shared" si="295"/>
        <v>0</v>
      </c>
      <c r="TB250" s="1">
        <f t="shared" si="296"/>
        <v>0</v>
      </c>
      <c r="TS250" s="1">
        <f t="shared" si="246"/>
        <v>0</v>
      </c>
      <c r="UD250" s="1">
        <f t="shared" si="247"/>
        <v>0</v>
      </c>
      <c r="UG250" s="1">
        <f t="shared" si="248"/>
        <v>0</v>
      </c>
      <c r="UQ250" s="1">
        <f t="shared" si="297"/>
        <v>0</v>
      </c>
      <c r="VA250" s="1">
        <f t="shared" si="298"/>
        <v>0</v>
      </c>
      <c r="VG250" s="1">
        <f t="shared" si="299"/>
        <v>0</v>
      </c>
      <c r="WY250" s="1">
        <f t="shared" si="249"/>
        <v>0</v>
      </c>
      <c r="XB250" s="1">
        <f t="shared" si="300"/>
        <v>0</v>
      </c>
      <c r="XG250" s="1">
        <f t="shared" si="250"/>
        <v>0</v>
      </c>
      <c r="XI250" s="1">
        <v>1</v>
      </c>
      <c r="XK250" s="108"/>
      <c r="XL250" s="1">
        <f t="shared" si="251"/>
        <v>0</v>
      </c>
      <c r="XM250" s="1">
        <f t="shared" si="252"/>
        <v>0</v>
      </c>
      <c r="XN250" s="1">
        <f t="shared" si="301"/>
        <v>0</v>
      </c>
      <c r="XO250" s="1">
        <f t="shared" si="253"/>
        <v>0</v>
      </c>
      <c r="XP250" s="1">
        <f t="shared" si="302"/>
        <v>0</v>
      </c>
      <c r="XQ250" s="1">
        <f t="shared" si="254"/>
        <v>0</v>
      </c>
      <c r="XR250" s="1">
        <f t="shared" si="255"/>
        <v>0</v>
      </c>
      <c r="XS250" s="1">
        <f t="shared" si="310"/>
        <v>0</v>
      </c>
      <c r="XT250" s="1">
        <f t="shared" si="303"/>
        <v>0</v>
      </c>
      <c r="XU250" s="1">
        <f t="shared" si="256"/>
        <v>0</v>
      </c>
      <c r="XV250" s="1">
        <f t="shared" si="257"/>
        <v>0</v>
      </c>
      <c r="XW250" s="1">
        <f t="shared" si="258"/>
        <v>0</v>
      </c>
      <c r="XX250" s="1">
        <f t="shared" si="259"/>
        <v>0</v>
      </c>
      <c r="XY250" s="1">
        <f t="shared" si="260"/>
        <v>0</v>
      </c>
      <c r="XZ250" s="1">
        <f t="shared" si="261"/>
        <v>0</v>
      </c>
      <c r="YA250" s="1">
        <f t="shared" si="262"/>
        <v>0</v>
      </c>
      <c r="YB250" s="1">
        <f t="shared" si="263"/>
        <v>0</v>
      </c>
      <c r="YC250" s="1">
        <f t="shared" si="264"/>
        <v>1</v>
      </c>
      <c r="YD250" s="132"/>
      <c r="YE250" s="133">
        <f>SUM(XL250:YC250)</f>
        <v>1</v>
      </c>
      <c r="YF250" s="133">
        <f t="shared" si="265"/>
        <v>70000</v>
      </c>
      <c r="YG250" s="130">
        <v>1</v>
      </c>
      <c r="YH250" s="130">
        <f t="shared" si="266"/>
        <v>70000</v>
      </c>
      <c r="YI250" s="129">
        <v>1</v>
      </c>
      <c r="YJ250" s="128">
        <f t="shared" si="267"/>
        <v>70000</v>
      </c>
      <c r="YK250" s="177"/>
      <c r="YL250">
        <v>1</v>
      </c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>
        <f t="shared" si="304"/>
        <v>0</v>
      </c>
      <c r="ACD250" s="25" t="e">
        <f t="shared" si="312"/>
        <v>#DIV/0!</v>
      </c>
      <c r="ACE250" s="11">
        <f t="shared" si="268"/>
        <v>1</v>
      </c>
      <c r="ACF250" s="11">
        <f t="shared" si="269"/>
        <v>70000</v>
      </c>
      <c r="ACG250" s="1">
        <v>5</v>
      </c>
      <c r="ACH250" s="1">
        <v>1</v>
      </c>
      <c r="ACI250" s="11">
        <f t="shared" si="270"/>
        <v>70000</v>
      </c>
      <c r="ACJ250" s="45">
        <v>1</v>
      </c>
      <c r="ACK250" s="13">
        <f t="shared" si="271"/>
        <v>70000</v>
      </c>
      <c r="ACL250">
        <v>1</v>
      </c>
      <c r="ACM250" s="25">
        <f t="shared" si="305"/>
        <v>70000</v>
      </c>
      <c r="ACN250" s="11">
        <f t="shared" si="306"/>
        <v>70000</v>
      </c>
      <c r="ACO250" s="65"/>
      <c r="ACR250" s="39" t="s">
        <v>407</v>
      </c>
      <c r="ACZ250" s="1" t="s">
        <v>259</v>
      </c>
      <c r="ADD250" s="1" t="s">
        <v>185</v>
      </c>
      <c r="ADU250" s="1">
        <v>2</v>
      </c>
      <c r="AFL250" s="1">
        <v>1</v>
      </c>
      <c r="AGJ250" s="1">
        <v>70000</v>
      </c>
      <c r="AGK250" s="11">
        <f t="shared" si="311"/>
        <v>0</v>
      </c>
      <c r="AHH250" s="1">
        <v>70000</v>
      </c>
      <c r="AII250" s="1">
        <v>2</v>
      </c>
      <c r="AIJ250" s="1">
        <v>1</v>
      </c>
      <c r="AIW250" s="11"/>
      <c r="AIX250" s="11"/>
      <c r="AIZ250" s="11"/>
      <c r="AJA250" s="1">
        <v>70000</v>
      </c>
      <c r="AJB250" s="1">
        <v>1</v>
      </c>
      <c r="AJC250" s="1">
        <v>1</v>
      </c>
      <c r="AJD250" s="1">
        <v>100</v>
      </c>
      <c r="AJE250" s="45"/>
      <c r="AJF250" s="381">
        <v>70000</v>
      </c>
      <c r="AJG250" s="11">
        <f t="shared" si="272"/>
        <v>70000</v>
      </c>
      <c r="AJH250" s="60"/>
      <c r="AJI250" s="12"/>
      <c r="AJU250" s="1">
        <f t="shared" si="307"/>
        <v>0</v>
      </c>
      <c r="AJX250" s="1">
        <f t="shared" si="308"/>
        <v>0</v>
      </c>
      <c r="AJY250" s="60"/>
      <c r="AJZ250" s="1" t="s">
        <v>260</v>
      </c>
      <c r="AKA250" s="1" t="s">
        <v>260</v>
      </c>
      <c r="AKB250" s="1" t="s">
        <v>261</v>
      </c>
      <c r="AKC250" s="1" t="s">
        <v>260</v>
      </c>
      <c r="AKD250" s="1" t="s">
        <v>260</v>
      </c>
      <c r="AKE250" s="1" t="s">
        <v>260</v>
      </c>
      <c r="AKF250" s="1" t="s">
        <v>260</v>
      </c>
      <c r="AKG250" s="1" t="s">
        <v>260</v>
      </c>
      <c r="AKH250" s="1" t="s">
        <v>262</v>
      </c>
      <c r="AKI250" s="1" t="s">
        <v>260</v>
      </c>
      <c r="AKJ250" s="1" t="s">
        <v>260</v>
      </c>
      <c r="AKK250" s="1" t="s">
        <v>260</v>
      </c>
      <c r="AKL250" s="1" t="s">
        <v>260</v>
      </c>
      <c r="AKM250" s="1" t="s">
        <v>260</v>
      </c>
      <c r="AKN250" s="1" t="s">
        <v>260</v>
      </c>
      <c r="AKO250" s="1" t="s">
        <v>260</v>
      </c>
      <c r="AKP250" s="1" t="s">
        <v>263</v>
      </c>
      <c r="AKQ250" s="1" t="s">
        <v>260</v>
      </c>
      <c r="AKR250" s="1" t="s">
        <v>260</v>
      </c>
      <c r="AKS250" s="1" t="s">
        <v>260</v>
      </c>
      <c r="AKT250" s="1" t="s">
        <v>260</v>
      </c>
      <c r="AKU250" s="1" t="s">
        <v>260</v>
      </c>
      <c r="AKV250" s="1" t="s">
        <v>260</v>
      </c>
      <c r="AKW250" s="1" t="s">
        <v>260</v>
      </c>
      <c r="AKX250" s="1" t="s">
        <v>260</v>
      </c>
      <c r="AKY250" s="1" t="s">
        <v>260</v>
      </c>
      <c r="AKZ250" s="1" t="s">
        <v>260</v>
      </c>
      <c r="ALA250" s="1" t="s">
        <v>260</v>
      </c>
      <c r="ALB250" s="1" t="s">
        <v>260</v>
      </c>
      <c r="ALC250" s="1" t="s">
        <v>260</v>
      </c>
      <c r="ALD250" s="1" t="s">
        <v>260</v>
      </c>
      <c r="ALE250" s="1" t="s">
        <v>260</v>
      </c>
      <c r="ALF250" s="1" t="s">
        <v>260</v>
      </c>
      <c r="ALG250" s="1" t="s">
        <v>260</v>
      </c>
      <c r="ALH250" s="1" t="s">
        <v>260</v>
      </c>
      <c r="ALI250" s="1" t="s">
        <v>260</v>
      </c>
      <c r="ALJ250" s="1" t="s">
        <v>260</v>
      </c>
      <c r="ALL250" s="11" t="e">
        <f t="shared" si="309"/>
        <v>#DIV/0!</v>
      </c>
      <c r="ALM250" s="28">
        <v>70000</v>
      </c>
      <c r="ALS250" s="60"/>
      <c r="ALT250" s="1">
        <v>1</v>
      </c>
      <c r="AMB250" s="1">
        <v>1</v>
      </c>
      <c r="AMH250" s="403"/>
    </row>
    <row r="251" spans="1:1022" s="1" customFormat="1" ht="15" customHeight="1" x14ac:dyDescent="0.25">
      <c r="A251" s="268"/>
      <c r="B251" s="113">
        <v>249</v>
      </c>
      <c r="C251" s="304" t="s">
        <v>810</v>
      </c>
      <c r="D251" s="304" t="s">
        <v>927</v>
      </c>
      <c r="E251" s="1">
        <v>2008</v>
      </c>
      <c r="F251" s="1">
        <v>1</v>
      </c>
      <c r="G251" s="1">
        <v>1</v>
      </c>
      <c r="J251" s="1">
        <v>1</v>
      </c>
      <c r="K251" s="1">
        <v>2002</v>
      </c>
      <c r="L251" s="1">
        <v>2002</v>
      </c>
      <c r="M251" s="1">
        <v>1</v>
      </c>
      <c r="AF251" s="1">
        <v>1</v>
      </c>
      <c r="AW251" s="1">
        <v>1</v>
      </c>
      <c r="AY251" s="1">
        <v>1</v>
      </c>
      <c r="BA251" s="1">
        <v>1</v>
      </c>
      <c r="BB251" s="1">
        <v>13</v>
      </c>
      <c r="BE251" s="1">
        <v>1</v>
      </c>
      <c r="CG251" s="1">
        <v>1</v>
      </c>
      <c r="CH251" s="246"/>
      <c r="CP251" s="1">
        <f t="shared" si="273"/>
        <v>0</v>
      </c>
      <c r="CS251" s="1">
        <f t="shared" si="238"/>
        <v>0</v>
      </c>
      <c r="DO251" s="1">
        <f t="shared" si="274"/>
        <v>0</v>
      </c>
      <c r="DX251" s="1">
        <f t="shared" si="275"/>
        <v>0</v>
      </c>
      <c r="EE251" s="1">
        <f t="shared" si="276"/>
        <v>0</v>
      </c>
      <c r="EH251" s="1">
        <f t="shared" si="277"/>
        <v>0</v>
      </c>
      <c r="FF251" s="116"/>
      <c r="GP251" s="1">
        <f t="shared" si="239"/>
        <v>0</v>
      </c>
      <c r="GY251" s="1">
        <f t="shared" si="278"/>
        <v>0</v>
      </c>
      <c r="HC251" s="1">
        <f t="shared" si="279"/>
        <v>0</v>
      </c>
      <c r="HS251" s="1">
        <f t="shared" si="280"/>
        <v>0</v>
      </c>
      <c r="HX251" s="1">
        <f t="shared" si="240"/>
        <v>0</v>
      </c>
      <c r="ID251" s="1">
        <f t="shared" si="241"/>
        <v>0</v>
      </c>
      <c r="IN251" s="1">
        <f t="shared" si="281"/>
        <v>0</v>
      </c>
      <c r="IW251" s="1">
        <f t="shared" si="282"/>
        <v>0</v>
      </c>
      <c r="IZ251" s="1">
        <f t="shared" si="242"/>
        <v>0</v>
      </c>
      <c r="JJ251" s="1">
        <f t="shared" si="243"/>
        <v>0</v>
      </c>
      <c r="JV251" s="1">
        <f t="shared" si="283"/>
        <v>0</v>
      </c>
      <c r="KB251" s="1">
        <f t="shared" si="284"/>
        <v>0</v>
      </c>
      <c r="LG251" s="1">
        <f t="shared" si="244"/>
        <v>0</v>
      </c>
      <c r="LT251" s="1">
        <f t="shared" si="285"/>
        <v>0</v>
      </c>
      <c r="MA251" s="1">
        <f t="shared" si="286"/>
        <v>0</v>
      </c>
      <c r="MF251" s="1">
        <f t="shared" si="287"/>
        <v>0</v>
      </c>
      <c r="MM251" s="1">
        <f t="shared" si="288"/>
        <v>0</v>
      </c>
      <c r="MS251" s="1">
        <f t="shared" si="289"/>
        <v>0</v>
      </c>
      <c r="MU251" s="115"/>
      <c r="OI251" s="120"/>
      <c r="PD251" s="1">
        <f t="shared" si="245"/>
        <v>0</v>
      </c>
      <c r="QF251" s="1">
        <f t="shared" si="290"/>
        <v>0</v>
      </c>
      <c r="QY251" s="1">
        <f t="shared" si="291"/>
        <v>0</v>
      </c>
      <c r="RK251" s="1">
        <f t="shared" si="292"/>
        <v>0</v>
      </c>
      <c r="SA251" s="1">
        <f t="shared" si="293"/>
        <v>0</v>
      </c>
      <c r="SG251" s="1">
        <f t="shared" si="294"/>
        <v>0</v>
      </c>
      <c r="SO251" s="1">
        <f t="shared" si="295"/>
        <v>0</v>
      </c>
      <c r="TB251" s="1">
        <f t="shared" si="296"/>
        <v>0</v>
      </c>
      <c r="TS251" s="1">
        <f t="shared" si="246"/>
        <v>0</v>
      </c>
      <c r="UD251" s="1">
        <f t="shared" si="247"/>
        <v>0</v>
      </c>
      <c r="UG251" s="1">
        <f t="shared" si="248"/>
        <v>0</v>
      </c>
      <c r="UQ251" s="1">
        <f t="shared" si="297"/>
        <v>0</v>
      </c>
      <c r="VA251" s="1">
        <f t="shared" si="298"/>
        <v>0</v>
      </c>
      <c r="VG251" s="1">
        <f t="shared" si="299"/>
        <v>0</v>
      </c>
      <c r="WY251" s="1">
        <f t="shared" si="249"/>
        <v>0</v>
      </c>
      <c r="XB251" s="1">
        <f t="shared" si="300"/>
        <v>0</v>
      </c>
      <c r="XG251" s="1">
        <f t="shared" si="250"/>
        <v>0</v>
      </c>
      <c r="XK251" s="108"/>
      <c r="XL251" s="1">
        <f t="shared" si="251"/>
        <v>0</v>
      </c>
      <c r="XM251" s="1">
        <f t="shared" si="252"/>
        <v>0</v>
      </c>
      <c r="XN251" s="1">
        <f t="shared" si="301"/>
        <v>0</v>
      </c>
      <c r="XO251" s="1">
        <f t="shared" si="253"/>
        <v>0</v>
      </c>
      <c r="XP251" s="1">
        <f t="shared" si="302"/>
        <v>0</v>
      </c>
      <c r="XQ251" s="1">
        <f t="shared" si="254"/>
        <v>0</v>
      </c>
      <c r="XR251" s="1">
        <f t="shared" si="255"/>
        <v>0</v>
      </c>
      <c r="XS251" s="1">
        <f t="shared" si="310"/>
        <v>0</v>
      </c>
      <c r="XT251" s="1">
        <f t="shared" si="303"/>
        <v>0</v>
      </c>
      <c r="XU251" s="1">
        <f t="shared" si="256"/>
        <v>0</v>
      </c>
      <c r="XV251" s="1">
        <f t="shared" si="257"/>
        <v>0</v>
      </c>
      <c r="XW251" s="1">
        <f t="shared" si="258"/>
        <v>0</v>
      </c>
      <c r="XX251" s="1">
        <f t="shared" si="259"/>
        <v>0</v>
      </c>
      <c r="XY251" s="1">
        <f t="shared" si="260"/>
        <v>0</v>
      </c>
      <c r="XZ251" s="1">
        <f t="shared" si="261"/>
        <v>0</v>
      </c>
      <c r="YA251" s="1">
        <f t="shared" si="262"/>
        <v>0</v>
      </c>
      <c r="YB251" s="1">
        <f t="shared" si="263"/>
        <v>0</v>
      </c>
      <c r="YC251" s="1">
        <f t="shared" si="264"/>
        <v>0</v>
      </c>
      <c r="YD251" s="132"/>
      <c r="YE251" s="133"/>
      <c r="YF251" s="133" t="e">
        <f t="shared" si="265"/>
        <v>#DIV/0!</v>
      </c>
      <c r="YG251" s="130"/>
      <c r="YH251" s="130" t="e">
        <f t="shared" si="266"/>
        <v>#DIV/0!</v>
      </c>
      <c r="YI251" s="129"/>
      <c r="YJ251" s="128" t="e">
        <f t="shared" si="267"/>
        <v>#DIV/0!</v>
      </c>
      <c r="YK251" s="177"/>
      <c r="YL251">
        <v>1</v>
      </c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>
        <f t="shared" si="304"/>
        <v>0</v>
      </c>
      <c r="ACD251" s="25" t="e">
        <f t="shared" si="312"/>
        <v>#DIV/0!</v>
      </c>
      <c r="ACE251" s="11">
        <f t="shared" si="268"/>
        <v>0</v>
      </c>
      <c r="ACF251" s="11" t="e">
        <f t="shared" si="269"/>
        <v>#DIV/0!</v>
      </c>
      <c r="ACG251" s="1">
        <v>5</v>
      </c>
      <c r="ACH251" s="1">
        <v>1</v>
      </c>
      <c r="ACI251" s="11">
        <f t="shared" si="270"/>
        <v>37000</v>
      </c>
      <c r="ACJ251" s="45">
        <v>1</v>
      </c>
      <c r="ACK251" s="13">
        <f t="shared" si="271"/>
        <v>37000</v>
      </c>
      <c r="ACL251">
        <v>1</v>
      </c>
      <c r="ACM251" s="25">
        <f t="shared" si="305"/>
        <v>37000</v>
      </c>
      <c r="ACN251" s="11">
        <f t="shared" si="306"/>
        <v>37000</v>
      </c>
      <c r="ACO251" s="65"/>
      <c r="ACR251" s="1" t="s">
        <v>258</v>
      </c>
      <c r="ACZ251" s="1" t="s">
        <v>259</v>
      </c>
      <c r="ADD251" s="1" t="s">
        <v>185</v>
      </c>
      <c r="ADU251" s="1">
        <v>2</v>
      </c>
      <c r="AFL251" s="1">
        <v>1</v>
      </c>
      <c r="AGJ251" s="1">
        <v>37000</v>
      </c>
      <c r="AGK251" s="11">
        <f t="shared" si="311"/>
        <v>0</v>
      </c>
      <c r="AHH251" s="1">
        <v>37000</v>
      </c>
      <c r="AII251" s="1">
        <v>1</v>
      </c>
      <c r="AIJ251" s="1">
        <v>1</v>
      </c>
      <c r="AIW251" s="11"/>
      <c r="AIX251" s="11"/>
      <c r="AIZ251" s="11"/>
      <c r="AJA251" s="1">
        <v>37000</v>
      </c>
      <c r="AJB251" s="1">
        <v>1</v>
      </c>
      <c r="AJC251" s="1">
        <v>1</v>
      </c>
      <c r="AJD251" s="1">
        <v>100</v>
      </c>
      <c r="AJE251" s="45"/>
      <c r="AJF251" s="381">
        <v>37000</v>
      </c>
      <c r="AJG251" s="11" t="e">
        <f t="shared" si="272"/>
        <v>#DIV/0!</v>
      </c>
      <c r="AJH251" s="60"/>
      <c r="AJI251" s="12"/>
      <c r="AJU251" s="1">
        <f t="shared" si="307"/>
        <v>0</v>
      </c>
      <c r="AJX251" s="1">
        <f t="shared" si="308"/>
        <v>0</v>
      </c>
      <c r="AJY251" s="60"/>
      <c r="AJZ251" s="1" t="s">
        <v>260</v>
      </c>
      <c r="AKA251" s="1" t="s">
        <v>260</v>
      </c>
      <c r="AKB251" s="1" t="s">
        <v>261</v>
      </c>
      <c r="AKC251" s="1" t="s">
        <v>260</v>
      </c>
      <c r="AKD251" s="1" t="s">
        <v>260</v>
      </c>
      <c r="AKE251" s="1" t="s">
        <v>260</v>
      </c>
      <c r="AKF251" s="1" t="s">
        <v>260</v>
      </c>
      <c r="AKG251" s="1" t="s">
        <v>260</v>
      </c>
      <c r="AKH251" s="1" t="s">
        <v>262</v>
      </c>
      <c r="AKI251" s="1" t="s">
        <v>260</v>
      </c>
      <c r="AKJ251" s="1" t="s">
        <v>260</v>
      </c>
      <c r="AKK251" s="1" t="s">
        <v>260</v>
      </c>
      <c r="AKL251" s="1" t="s">
        <v>260</v>
      </c>
      <c r="AKM251" s="1" t="s">
        <v>260</v>
      </c>
      <c r="AKN251" s="1" t="s">
        <v>260</v>
      </c>
      <c r="AKO251" s="1" t="s">
        <v>260</v>
      </c>
      <c r="AKP251" s="1" t="s">
        <v>263</v>
      </c>
      <c r="AKQ251" s="1" t="s">
        <v>260</v>
      </c>
      <c r="AKR251" s="1" t="s">
        <v>260</v>
      </c>
      <c r="AKS251" s="1" t="s">
        <v>260</v>
      </c>
      <c r="AKT251" s="1" t="s">
        <v>260</v>
      </c>
      <c r="AKU251" s="1" t="s">
        <v>260</v>
      </c>
      <c r="AKV251" s="1" t="s">
        <v>260</v>
      </c>
      <c r="AKW251" s="1" t="s">
        <v>260</v>
      </c>
      <c r="AKX251" s="1" t="s">
        <v>260</v>
      </c>
      <c r="AKY251" s="1" t="s">
        <v>260</v>
      </c>
      <c r="AKZ251" s="1" t="s">
        <v>260</v>
      </c>
      <c r="ALA251" s="1" t="s">
        <v>260</v>
      </c>
      <c r="ALB251" s="1" t="s">
        <v>260</v>
      </c>
      <c r="ALC251" s="1" t="s">
        <v>260</v>
      </c>
      <c r="ALD251" s="1" t="s">
        <v>260</v>
      </c>
      <c r="ALE251" s="1" t="s">
        <v>260</v>
      </c>
      <c r="ALF251" s="1" t="s">
        <v>260</v>
      </c>
      <c r="ALG251" s="1" t="s">
        <v>260</v>
      </c>
      <c r="ALH251" s="1" t="s">
        <v>260</v>
      </c>
      <c r="ALI251" s="1" t="s">
        <v>260</v>
      </c>
      <c r="ALJ251" s="1" t="s">
        <v>260</v>
      </c>
      <c r="ALL251" s="11" t="e">
        <f t="shared" si="309"/>
        <v>#DIV/0!</v>
      </c>
      <c r="ALM251" s="28">
        <v>37000</v>
      </c>
      <c r="ALS251" s="60"/>
      <c r="ALT251" s="1">
        <v>1</v>
      </c>
      <c r="AMB251" s="1">
        <v>1</v>
      </c>
      <c r="AMH251" s="403"/>
    </row>
    <row r="252" spans="1:1022" s="1" customFormat="1" ht="15" customHeight="1" x14ac:dyDescent="0.25">
      <c r="A252" s="268"/>
      <c r="B252" s="113">
        <v>250</v>
      </c>
      <c r="C252" s="304" t="s">
        <v>810</v>
      </c>
      <c r="D252" s="304" t="s">
        <v>928</v>
      </c>
      <c r="E252" s="1">
        <v>2008</v>
      </c>
      <c r="F252" s="1">
        <v>1</v>
      </c>
      <c r="G252" s="1">
        <v>1</v>
      </c>
      <c r="J252" s="1">
        <v>1</v>
      </c>
      <c r="K252" s="1">
        <v>1997</v>
      </c>
      <c r="L252" s="1">
        <v>2000</v>
      </c>
      <c r="M252" s="1">
        <v>1</v>
      </c>
      <c r="AA252" s="1">
        <v>1</v>
      </c>
      <c r="AB252" s="1">
        <v>1</v>
      </c>
      <c r="AC252" s="1">
        <v>1</v>
      </c>
      <c r="AD252" s="1">
        <v>1</v>
      </c>
      <c r="AW252" s="1">
        <v>1</v>
      </c>
      <c r="AY252" s="1">
        <v>1</v>
      </c>
      <c r="BA252" s="1">
        <v>1</v>
      </c>
      <c r="BB252" s="1">
        <v>13</v>
      </c>
      <c r="BE252" s="1">
        <v>1</v>
      </c>
      <c r="CF252" s="1">
        <v>1</v>
      </c>
      <c r="CG252" s="1">
        <v>1</v>
      </c>
      <c r="CH252" s="246"/>
      <c r="CP252" s="1">
        <f t="shared" si="273"/>
        <v>0</v>
      </c>
      <c r="CS252" s="1">
        <f t="shared" si="238"/>
        <v>0</v>
      </c>
      <c r="DO252" s="1">
        <f t="shared" si="274"/>
        <v>0</v>
      </c>
      <c r="DX252" s="1">
        <f t="shared" si="275"/>
        <v>0</v>
      </c>
      <c r="EE252" s="1">
        <f t="shared" si="276"/>
        <v>0</v>
      </c>
      <c r="EH252" s="1">
        <f t="shared" si="277"/>
        <v>0</v>
      </c>
      <c r="FF252" s="116"/>
      <c r="GP252" s="1">
        <f t="shared" si="239"/>
        <v>0</v>
      </c>
      <c r="GY252" s="1">
        <f t="shared" si="278"/>
        <v>0</v>
      </c>
      <c r="HC252" s="1">
        <f t="shared" si="279"/>
        <v>0</v>
      </c>
      <c r="HS252" s="1">
        <f t="shared" si="280"/>
        <v>0</v>
      </c>
      <c r="HX252" s="1">
        <f t="shared" si="240"/>
        <v>0</v>
      </c>
      <c r="ID252" s="1">
        <f t="shared" si="241"/>
        <v>0</v>
      </c>
      <c r="IN252" s="1">
        <f t="shared" si="281"/>
        <v>0</v>
      </c>
      <c r="IW252" s="1">
        <f t="shared" si="282"/>
        <v>0</v>
      </c>
      <c r="IZ252" s="1">
        <f t="shared" si="242"/>
        <v>0</v>
      </c>
      <c r="JJ252" s="1">
        <f t="shared" si="243"/>
        <v>0</v>
      </c>
      <c r="JV252" s="1">
        <f t="shared" si="283"/>
        <v>0</v>
      </c>
      <c r="KB252" s="1">
        <f t="shared" si="284"/>
        <v>0</v>
      </c>
      <c r="LG252" s="1">
        <f t="shared" si="244"/>
        <v>0</v>
      </c>
      <c r="LT252" s="1">
        <f t="shared" si="285"/>
        <v>0</v>
      </c>
      <c r="MA252" s="1">
        <f t="shared" si="286"/>
        <v>0</v>
      </c>
      <c r="MF252" s="1">
        <f t="shared" si="287"/>
        <v>0</v>
      </c>
      <c r="MM252" s="1">
        <f t="shared" si="288"/>
        <v>0</v>
      </c>
      <c r="MS252" s="1">
        <f t="shared" si="289"/>
        <v>0</v>
      </c>
      <c r="MU252" s="115"/>
      <c r="OI252" s="120"/>
      <c r="PD252" s="1">
        <f t="shared" si="245"/>
        <v>0</v>
      </c>
      <c r="QF252" s="1">
        <f t="shared" si="290"/>
        <v>0</v>
      </c>
      <c r="QY252" s="1">
        <f t="shared" si="291"/>
        <v>0</v>
      </c>
      <c r="RK252" s="1">
        <f t="shared" si="292"/>
        <v>0</v>
      </c>
      <c r="SA252" s="1">
        <f t="shared" si="293"/>
        <v>0</v>
      </c>
      <c r="SG252" s="1">
        <f t="shared" si="294"/>
        <v>0</v>
      </c>
      <c r="SO252" s="1">
        <f t="shared" si="295"/>
        <v>0</v>
      </c>
      <c r="TB252" s="1">
        <f t="shared" si="296"/>
        <v>0</v>
      </c>
      <c r="TS252" s="1">
        <f t="shared" si="246"/>
        <v>0</v>
      </c>
      <c r="UD252" s="1">
        <f t="shared" si="247"/>
        <v>0</v>
      </c>
      <c r="UG252" s="1">
        <f t="shared" si="248"/>
        <v>0</v>
      </c>
      <c r="UQ252" s="1">
        <f t="shared" si="297"/>
        <v>0</v>
      </c>
      <c r="VA252" s="1">
        <f t="shared" si="298"/>
        <v>0</v>
      </c>
      <c r="VG252" s="1">
        <f t="shared" si="299"/>
        <v>0</v>
      </c>
      <c r="WY252" s="1">
        <f t="shared" si="249"/>
        <v>0</v>
      </c>
      <c r="XB252" s="1">
        <f t="shared" si="300"/>
        <v>0</v>
      </c>
      <c r="XG252" s="1">
        <f t="shared" si="250"/>
        <v>0</v>
      </c>
      <c r="XK252" s="108"/>
      <c r="XL252" s="1">
        <f t="shared" si="251"/>
        <v>0</v>
      </c>
      <c r="XM252" s="1">
        <f t="shared" si="252"/>
        <v>0</v>
      </c>
      <c r="XN252" s="1">
        <f t="shared" si="301"/>
        <v>0</v>
      </c>
      <c r="XO252" s="1">
        <f t="shared" si="253"/>
        <v>0</v>
      </c>
      <c r="XP252" s="1">
        <f t="shared" si="302"/>
        <v>0</v>
      </c>
      <c r="XQ252" s="1">
        <f t="shared" si="254"/>
        <v>0</v>
      </c>
      <c r="XR252" s="1">
        <f t="shared" si="255"/>
        <v>0</v>
      </c>
      <c r="XS252" s="1">
        <f t="shared" si="310"/>
        <v>0</v>
      </c>
      <c r="XT252" s="1">
        <f t="shared" si="303"/>
        <v>0</v>
      </c>
      <c r="XU252" s="1">
        <f t="shared" si="256"/>
        <v>0</v>
      </c>
      <c r="XV252" s="1">
        <f t="shared" si="257"/>
        <v>0</v>
      </c>
      <c r="XW252" s="1">
        <f t="shared" si="258"/>
        <v>0</v>
      </c>
      <c r="XX252" s="1">
        <f t="shared" si="259"/>
        <v>0</v>
      </c>
      <c r="XY252" s="1">
        <f t="shared" si="260"/>
        <v>0</v>
      </c>
      <c r="XZ252" s="1">
        <f t="shared" si="261"/>
        <v>0</v>
      </c>
      <c r="YA252" s="1">
        <f t="shared" si="262"/>
        <v>0</v>
      </c>
      <c r="YB252" s="1">
        <f t="shared" si="263"/>
        <v>0</v>
      </c>
      <c r="YC252" s="1">
        <f t="shared" si="264"/>
        <v>0</v>
      </c>
      <c r="YD252" s="132"/>
      <c r="YE252" s="133"/>
      <c r="YF252" s="133" t="e">
        <f t="shared" si="265"/>
        <v>#DIV/0!</v>
      </c>
      <c r="YG252" s="130"/>
      <c r="YH252" s="130" t="e">
        <f t="shared" si="266"/>
        <v>#DIV/0!</v>
      </c>
      <c r="YI252" s="129"/>
      <c r="YJ252" s="128" t="e">
        <f t="shared" si="267"/>
        <v>#DIV/0!</v>
      </c>
      <c r="YK252" s="177"/>
      <c r="YL252">
        <v>1</v>
      </c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>
        <f t="shared" si="304"/>
        <v>0</v>
      </c>
      <c r="ACD252" s="25" t="e">
        <f t="shared" si="312"/>
        <v>#DIV/0!</v>
      </c>
      <c r="ACE252" s="11">
        <f t="shared" si="268"/>
        <v>0</v>
      </c>
      <c r="ACF252" s="11" t="e">
        <f t="shared" si="269"/>
        <v>#DIV/0!</v>
      </c>
      <c r="ACG252" s="1">
        <v>5</v>
      </c>
      <c r="ACH252" s="1">
        <v>1</v>
      </c>
      <c r="ACI252" s="11">
        <f t="shared" si="270"/>
        <v>22000</v>
      </c>
      <c r="ACJ252" s="45">
        <v>1</v>
      </c>
      <c r="ACK252" s="13">
        <f t="shared" si="271"/>
        <v>22000</v>
      </c>
      <c r="ACL252">
        <v>1</v>
      </c>
      <c r="ACM252" s="25">
        <f t="shared" si="305"/>
        <v>22000</v>
      </c>
      <c r="ACN252" s="11">
        <f t="shared" si="306"/>
        <v>22000</v>
      </c>
      <c r="ACO252" s="65"/>
      <c r="ACR252" s="39" t="s">
        <v>407</v>
      </c>
      <c r="ACZ252" s="1" t="s">
        <v>259</v>
      </c>
      <c r="ADD252" s="1" t="s">
        <v>185</v>
      </c>
      <c r="ADU252" s="1">
        <v>2</v>
      </c>
      <c r="AFL252" s="1">
        <v>1</v>
      </c>
      <c r="AGJ252" s="1">
        <v>22000</v>
      </c>
      <c r="AGK252" s="11">
        <f t="shared" si="311"/>
        <v>0</v>
      </c>
      <c r="AHH252" s="1">
        <v>22000</v>
      </c>
      <c r="AII252" s="1">
        <v>1</v>
      </c>
      <c r="AIJ252" s="1">
        <v>1</v>
      </c>
      <c r="AIW252" s="11"/>
      <c r="AIX252" s="11"/>
      <c r="AIZ252" s="11"/>
      <c r="AJA252" s="1">
        <v>22000</v>
      </c>
      <c r="AJB252" s="1">
        <v>1</v>
      </c>
      <c r="AJC252" s="1">
        <v>1</v>
      </c>
      <c r="AJD252" s="1">
        <v>100</v>
      </c>
      <c r="AJE252" s="45"/>
      <c r="AJF252" s="381">
        <v>22000</v>
      </c>
      <c r="AJG252" s="11" t="e">
        <f t="shared" si="272"/>
        <v>#DIV/0!</v>
      </c>
      <c r="AJH252" s="60"/>
      <c r="AJI252" s="12"/>
      <c r="AJU252" s="1">
        <f t="shared" si="307"/>
        <v>0</v>
      </c>
      <c r="AJX252" s="1">
        <f t="shared" si="308"/>
        <v>0</v>
      </c>
      <c r="AJY252" s="60"/>
      <c r="AJZ252" s="1" t="s">
        <v>260</v>
      </c>
      <c r="AKA252" s="1" t="s">
        <v>260</v>
      </c>
      <c r="AKB252" s="1" t="s">
        <v>261</v>
      </c>
      <c r="AKC252" s="1" t="s">
        <v>260</v>
      </c>
      <c r="AKD252" s="1" t="s">
        <v>260</v>
      </c>
      <c r="AKE252" s="1" t="s">
        <v>260</v>
      </c>
      <c r="AKF252" s="1" t="s">
        <v>260</v>
      </c>
      <c r="AKG252" s="1" t="s">
        <v>260</v>
      </c>
      <c r="AKH252" s="1" t="s">
        <v>262</v>
      </c>
      <c r="AKI252" s="1" t="s">
        <v>260</v>
      </c>
      <c r="AKJ252" s="1" t="s">
        <v>260</v>
      </c>
      <c r="AKK252" s="1" t="s">
        <v>260</v>
      </c>
      <c r="AKL252" s="1" t="s">
        <v>260</v>
      </c>
      <c r="AKM252" s="1" t="s">
        <v>260</v>
      </c>
      <c r="AKN252" s="1" t="s">
        <v>260</v>
      </c>
      <c r="AKO252" s="1" t="s">
        <v>260</v>
      </c>
      <c r="AKP252" s="1" t="s">
        <v>263</v>
      </c>
      <c r="AKQ252" s="1" t="s">
        <v>260</v>
      </c>
      <c r="AKR252" s="1" t="s">
        <v>260</v>
      </c>
      <c r="AKS252" s="1" t="s">
        <v>260</v>
      </c>
      <c r="AKT252" s="1" t="s">
        <v>260</v>
      </c>
      <c r="AKU252" s="1" t="s">
        <v>260</v>
      </c>
      <c r="AKV252" s="1" t="s">
        <v>260</v>
      </c>
      <c r="AKW252" s="1" t="s">
        <v>260</v>
      </c>
      <c r="AKX252" s="1" t="s">
        <v>260</v>
      </c>
      <c r="AKY252" s="1" t="s">
        <v>260</v>
      </c>
      <c r="AKZ252" s="1" t="s">
        <v>260</v>
      </c>
      <c r="ALA252" s="1" t="s">
        <v>260</v>
      </c>
      <c r="ALB252" s="1" t="s">
        <v>260</v>
      </c>
      <c r="ALC252" s="1" t="s">
        <v>260</v>
      </c>
      <c r="ALD252" s="1" t="s">
        <v>260</v>
      </c>
      <c r="ALE252" s="1" t="s">
        <v>260</v>
      </c>
      <c r="ALF252" s="1" t="s">
        <v>260</v>
      </c>
      <c r="ALG252" s="1" t="s">
        <v>260</v>
      </c>
      <c r="ALH252" s="1" t="s">
        <v>260</v>
      </c>
      <c r="ALI252" s="1" t="s">
        <v>260</v>
      </c>
      <c r="ALJ252" s="1" t="s">
        <v>260</v>
      </c>
      <c r="ALL252" s="11" t="e">
        <f t="shared" si="309"/>
        <v>#DIV/0!</v>
      </c>
      <c r="ALM252" s="28">
        <v>22000</v>
      </c>
      <c r="ALS252" s="60"/>
      <c r="ALT252" s="1">
        <v>1</v>
      </c>
      <c r="AMB252" s="1">
        <v>1</v>
      </c>
      <c r="AMH252" s="403"/>
    </row>
    <row r="253" spans="1:1022" s="1" customFormat="1" ht="15" customHeight="1" x14ac:dyDescent="0.25">
      <c r="A253" s="268"/>
      <c r="B253" s="113">
        <v>251</v>
      </c>
      <c r="C253" s="304" t="s">
        <v>810</v>
      </c>
      <c r="D253" s="304" t="s">
        <v>929</v>
      </c>
      <c r="E253" s="1">
        <v>2008</v>
      </c>
      <c r="F253" s="1">
        <v>1</v>
      </c>
      <c r="G253" s="1">
        <v>1</v>
      </c>
      <c r="J253" s="1">
        <v>1</v>
      </c>
      <c r="K253" s="1">
        <v>1997</v>
      </c>
      <c r="L253" s="1">
        <v>2001</v>
      </c>
      <c r="M253" s="1">
        <v>1</v>
      </c>
      <c r="AA253" s="1">
        <v>1</v>
      </c>
      <c r="AB253" s="1">
        <v>1</v>
      </c>
      <c r="AC253" s="1">
        <v>1</v>
      </c>
      <c r="AD253" s="1">
        <v>1</v>
      </c>
      <c r="AE253" s="1">
        <v>1</v>
      </c>
      <c r="AW253" s="1">
        <v>1</v>
      </c>
      <c r="AY253" s="1">
        <v>1</v>
      </c>
      <c r="BA253" s="1">
        <v>1</v>
      </c>
      <c r="BB253" s="1">
        <v>13</v>
      </c>
      <c r="BE253" s="1">
        <v>1</v>
      </c>
      <c r="CF253" s="1">
        <v>1</v>
      </c>
      <c r="CG253" s="1">
        <v>1</v>
      </c>
      <c r="CH253" s="246"/>
      <c r="CP253" s="1">
        <f t="shared" si="273"/>
        <v>0</v>
      </c>
      <c r="CS253" s="1">
        <f t="shared" si="238"/>
        <v>0</v>
      </c>
      <c r="DO253" s="1">
        <f t="shared" si="274"/>
        <v>0</v>
      </c>
      <c r="DX253" s="1">
        <f t="shared" si="275"/>
        <v>0</v>
      </c>
      <c r="EE253" s="1">
        <f t="shared" si="276"/>
        <v>0</v>
      </c>
      <c r="EH253" s="1">
        <f t="shared" si="277"/>
        <v>0</v>
      </c>
      <c r="FF253" s="116"/>
      <c r="GP253" s="1">
        <f t="shared" si="239"/>
        <v>0</v>
      </c>
      <c r="GY253" s="1">
        <f t="shared" si="278"/>
        <v>0</v>
      </c>
      <c r="HC253" s="1">
        <f t="shared" si="279"/>
        <v>0</v>
      </c>
      <c r="HS253" s="1">
        <f t="shared" si="280"/>
        <v>0</v>
      </c>
      <c r="HX253" s="1">
        <f t="shared" si="240"/>
        <v>0</v>
      </c>
      <c r="ID253" s="1">
        <f t="shared" si="241"/>
        <v>0</v>
      </c>
      <c r="IN253" s="1">
        <f t="shared" si="281"/>
        <v>0</v>
      </c>
      <c r="IW253" s="1">
        <f t="shared" si="282"/>
        <v>0</v>
      </c>
      <c r="IZ253" s="1">
        <f t="shared" si="242"/>
        <v>0</v>
      </c>
      <c r="JJ253" s="1">
        <f t="shared" si="243"/>
        <v>0</v>
      </c>
      <c r="JV253" s="1">
        <f t="shared" si="283"/>
        <v>0</v>
      </c>
      <c r="KB253" s="1">
        <f t="shared" si="284"/>
        <v>0</v>
      </c>
      <c r="LG253" s="1">
        <f t="shared" si="244"/>
        <v>0</v>
      </c>
      <c r="LT253" s="1">
        <f t="shared" si="285"/>
        <v>0</v>
      </c>
      <c r="MA253" s="1">
        <f t="shared" si="286"/>
        <v>0</v>
      </c>
      <c r="MF253" s="1">
        <f t="shared" si="287"/>
        <v>0</v>
      </c>
      <c r="MM253" s="1">
        <f t="shared" si="288"/>
        <v>0</v>
      </c>
      <c r="MS253" s="1">
        <f t="shared" si="289"/>
        <v>0</v>
      </c>
      <c r="MU253" s="115"/>
      <c r="OI253" s="120"/>
      <c r="PD253" s="1">
        <f t="shared" si="245"/>
        <v>0</v>
      </c>
      <c r="QF253" s="1">
        <f t="shared" si="290"/>
        <v>0</v>
      </c>
      <c r="QY253" s="1">
        <f t="shared" si="291"/>
        <v>0</v>
      </c>
      <c r="RK253" s="1">
        <f t="shared" si="292"/>
        <v>0</v>
      </c>
      <c r="SA253" s="1">
        <f t="shared" si="293"/>
        <v>0</v>
      </c>
      <c r="SG253" s="1">
        <f t="shared" si="294"/>
        <v>0</v>
      </c>
      <c r="SO253" s="1">
        <f t="shared" si="295"/>
        <v>0</v>
      </c>
      <c r="TB253" s="1">
        <f t="shared" si="296"/>
        <v>0</v>
      </c>
      <c r="TS253" s="1">
        <f t="shared" si="246"/>
        <v>0</v>
      </c>
      <c r="UD253" s="1">
        <f t="shared" si="247"/>
        <v>0</v>
      </c>
      <c r="UG253" s="1">
        <f t="shared" si="248"/>
        <v>0</v>
      </c>
      <c r="UQ253" s="1">
        <f t="shared" si="297"/>
        <v>0</v>
      </c>
      <c r="VA253" s="1">
        <f t="shared" si="298"/>
        <v>0</v>
      </c>
      <c r="VG253" s="1">
        <f t="shared" si="299"/>
        <v>0</v>
      </c>
      <c r="WY253" s="1">
        <f t="shared" si="249"/>
        <v>0</v>
      </c>
      <c r="XB253" s="1">
        <f t="shared" si="300"/>
        <v>0</v>
      </c>
      <c r="XG253" s="1">
        <f t="shared" si="250"/>
        <v>0</v>
      </c>
      <c r="XK253" s="108"/>
      <c r="XL253" s="1">
        <f t="shared" si="251"/>
        <v>0</v>
      </c>
      <c r="XM253" s="1">
        <f t="shared" si="252"/>
        <v>0</v>
      </c>
      <c r="XN253" s="1">
        <f t="shared" si="301"/>
        <v>0</v>
      </c>
      <c r="XO253" s="1">
        <f t="shared" si="253"/>
        <v>0</v>
      </c>
      <c r="XP253" s="1">
        <f t="shared" si="302"/>
        <v>0</v>
      </c>
      <c r="XQ253" s="1">
        <f t="shared" si="254"/>
        <v>0</v>
      </c>
      <c r="XR253" s="1">
        <f t="shared" si="255"/>
        <v>0</v>
      </c>
      <c r="XS253" s="1">
        <f t="shared" si="310"/>
        <v>0</v>
      </c>
      <c r="XT253" s="1">
        <f t="shared" si="303"/>
        <v>0</v>
      </c>
      <c r="XU253" s="1">
        <f t="shared" si="256"/>
        <v>0</v>
      </c>
      <c r="XV253" s="1">
        <f t="shared" si="257"/>
        <v>0</v>
      </c>
      <c r="XW253" s="1">
        <f t="shared" si="258"/>
        <v>0</v>
      </c>
      <c r="XX253" s="1">
        <f t="shared" si="259"/>
        <v>0</v>
      </c>
      <c r="XY253" s="1">
        <f t="shared" si="260"/>
        <v>0</v>
      </c>
      <c r="XZ253" s="1">
        <f t="shared" si="261"/>
        <v>0</v>
      </c>
      <c r="YA253" s="1">
        <f t="shared" si="262"/>
        <v>0</v>
      </c>
      <c r="YB253" s="1">
        <f t="shared" si="263"/>
        <v>0</v>
      </c>
      <c r="YC253" s="1">
        <f t="shared" si="264"/>
        <v>0</v>
      </c>
      <c r="YD253" s="132"/>
      <c r="YE253" s="133"/>
      <c r="YF253" s="133" t="e">
        <f t="shared" si="265"/>
        <v>#DIV/0!</v>
      </c>
      <c r="YG253" s="130"/>
      <c r="YH253" s="130" t="e">
        <f t="shared" si="266"/>
        <v>#DIV/0!</v>
      </c>
      <c r="YI253" s="129"/>
      <c r="YJ253" s="128" t="e">
        <f t="shared" si="267"/>
        <v>#DIV/0!</v>
      </c>
      <c r="YK253" s="177"/>
      <c r="YL253">
        <v>1</v>
      </c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>
        <f t="shared" si="304"/>
        <v>0</v>
      </c>
      <c r="ACD253" s="25" t="e">
        <f t="shared" si="312"/>
        <v>#DIV/0!</v>
      </c>
      <c r="ACE253" s="11">
        <f t="shared" si="268"/>
        <v>0</v>
      </c>
      <c r="ACF253" s="11" t="e">
        <f t="shared" si="269"/>
        <v>#DIV/0!</v>
      </c>
      <c r="ACG253" s="1">
        <v>5</v>
      </c>
      <c r="ACH253" s="1">
        <v>1</v>
      </c>
      <c r="ACI253" s="11">
        <f t="shared" si="270"/>
        <v>34000</v>
      </c>
      <c r="ACJ253" s="45">
        <v>1</v>
      </c>
      <c r="ACK253" s="13">
        <f t="shared" si="271"/>
        <v>34000</v>
      </c>
      <c r="ACL253">
        <v>1</v>
      </c>
      <c r="ACM253" s="25">
        <f t="shared" si="305"/>
        <v>34000</v>
      </c>
      <c r="ACN253" s="11">
        <f t="shared" si="306"/>
        <v>34000</v>
      </c>
      <c r="ACO253" s="65"/>
      <c r="ACR253" s="39" t="s">
        <v>407</v>
      </c>
      <c r="ACZ253" s="1" t="s">
        <v>259</v>
      </c>
      <c r="ADD253" s="1" t="s">
        <v>185</v>
      </c>
      <c r="ADU253" s="1">
        <v>2</v>
      </c>
      <c r="AFL253" s="1">
        <v>1</v>
      </c>
      <c r="AGJ253" s="1">
        <v>34000</v>
      </c>
      <c r="AGK253" s="11">
        <f t="shared" si="311"/>
        <v>0</v>
      </c>
      <c r="AHH253" s="1">
        <v>34000</v>
      </c>
      <c r="AII253" s="1">
        <v>1</v>
      </c>
      <c r="AIJ253" s="1">
        <v>1</v>
      </c>
      <c r="AIW253" s="11"/>
      <c r="AIX253" s="11"/>
      <c r="AIZ253" s="11"/>
      <c r="AJA253" s="1">
        <v>34000</v>
      </c>
      <c r="AJB253" s="1">
        <v>1</v>
      </c>
      <c r="AJC253" s="1">
        <v>1</v>
      </c>
      <c r="AJD253" s="1">
        <v>100</v>
      </c>
      <c r="AJE253" s="45"/>
      <c r="AJF253" s="381">
        <v>34000</v>
      </c>
      <c r="AJG253" s="11" t="e">
        <f t="shared" si="272"/>
        <v>#DIV/0!</v>
      </c>
      <c r="AJH253" s="60"/>
      <c r="AJI253" s="12"/>
      <c r="AJU253" s="1">
        <f t="shared" si="307"/>
        <v>0</v>
      </c>
      <c r="AJX253" s="1">
        <f t="shared" si="308"/>
        <v>0</v>
      </c>
      <c r="AJY253" s="60"/>
      <c r="AJZ253" s="1" t="s">
        <v>260</v>
      </c>
      <c r="AKA253" s="1" t="s">
        <v>260</v>
      </c>
      <c r="AKB253" s="1" t="s">
        <v>261</v>
      </c>
      <c r="AKC253" s="1" t="s">
        <v>260</v>
      </c>
      <c r="AKD253" s="1" t="s">
        <v>260</v>
      </c>
      <c r="AKE253" s="1" t="s">
        <v>260</v>
      </c>
      <c r="AKF253" s="1" t="s">
        <v>260</v>
      </c>
      <c r="AKG253" s="1" t="s">
        <v>260</v>
      </c>
      <c r="AKH253" s="1" t="s">
        <v>262</v>
      </c>
      <c r="AKI253" s="1" t="s">
        <v>260</v>
      </c>
      <c r="AKJ253" s="1" t="s">
        <v>260</v>
      </c>
      <c r="AKK253" s="1" t="s">
        <v>260</v>
      </c>
      <c r="AKL253" s="1" t="s">
        <v>260</v>
      </c>
      <c r="AKM253" s="1" t="s">
        <v>260</v>
      </c>
      <c r="AKN253" s="1" t="s">
        <v>260</v>
      </c>
      <c r="AKO253" s="1" t="s">
        <v>260</v>
      </c>
      <c r="AKP253" s="1" t="s">
        <v>263</v>
      </c>
      <c r="AKQ253" s="1" t="s">
        <v>260</v>
      </c>
      <c r="AKR253" s="1" t="s">
        <v>260</v>
      </c>
      <c r="AKS253" s="1" t="s">
        <v>260</v>
      </c>
      <c r="AKT253" s="1" t="s">
        <v>260</v>
      </c>
      <c r="AKU253" s="1" t="s">
        <v>260</v>
      </c>
      <c r="AKV253" s="1" t="s">
        <v>260</v>
      </c>
      <c r="AKW253" s="1" t="s">
        <v>260</v>
      </c>
      <c r="AKX253" s="1" t="s">
        <v>260</v>
      </c>
      <c r="AKY253" s="1" t="s">
        <v>260</v>
      </c>
      <c r="AKZ253" s="1" t="s">
        <v>260</v>
      </c>
      <c r="ALA253" s="1" t="s">
        <v>260</v>
      </c>
      <c r="ALB253" s="1" t="s">
        <v>260</v>
      </c>
      <c r="ALC253" s="1" t="s">
        <v>260</v>
      </c>
      <c r="ALD253" s="1" t="s">
        <v>260</v>
      </c>
      <c r="ALE253" s="1" t="s">
        <v>260</v>
      </c>
      <c r="ALF253" s="1" t="s">
        <v>260</v>
      </c>
      <c r="ALG253" s="1" t="s">
        <v>260</v>
      </c>
      <c r="ALH253" s="1" t="s">
        <v>260</v>
      </c>
      <c r="ALI253" s="1" t="s">
        <v>260</v>
      </c>
      <c r="ALJ253" s="1" t="s">
        <v>260</v>
      </c>
      <c r="ALL253" s="11" t="e">
        <f t="shared" si="309"/>
        <v>#DIV/0!</v>
      </c>
      <c r="ALM253" s="28">
        <v>34000</v>
      </c>
      <c r="ALS253" s="60"/>
      <c r="ALT253" s="1">
        <v>1</v>
      </c>
      <c r="AMB253" s="1">
        <v>1</v>
      </c>
      <c r="AMH253" s="403"/>
    </row>
    <row r="254" spans="1:1022" s="1" customFormat="1" ht="15" customHeight="1" x14ac:dyDescent="0.25">
      <c r="A254" s="268"/>
      <c r="B254" s="113">
        <v>252</v>
      </c>
      <c r="C254" s="304" t="s">
        <v>810</v>
      </c>
      <c r="D254" s="304" t="s">
        <v>930</v>
      </c>
      <c r="E254" s="1">
        <v>2008</v>
      </c>
      <c r="F254" s="1">
        <v>1</v>
      </c>
      <c r="G254" s="1">
        <v>1</v>
      </c>
      <c r="H254" s="1">
        <v>1</v>
      </c>
      <c r="I254" s="1">
        <v>1</v>
      </c>
      <c r="J254" s="1">
        <v>2</v>
      </c>
      <c r="K254" s="1">
        <v>1999</v>
      </c>
      <c r="L254" s="1">
        <v>2001</v>
      </c>
      <c r="M254" s="1">
        <v>1</v>
      </c>
      <c r="AC254" s="1">
        <v>1</v>
      </c>
      <c r="AD254" s="1">
        <v>1</v>
      </c>
      <c r="AE254" s="1">
        <v>1</v>
      </c>
      <c r="AW254" s="1">
        <v>1</v>
      </c>
      <c r="AY254" s="1">
        <v>1</v>
      </c>
      <c r="BA254" s="1">
        <v>1</v>
      </c>
      <c r="BB254" s="1">
        <v>13</v>
      </c>
      <c r="BE254" s="1">
        <v>1</v>
      </c>
      <c r="CF254" s="1">
        <v>1</v>
      </c>
      <c r="CG254" s="1">
        <v>1</v>
      </c>
      <c r="CH254" s="246"/>
      <c r="CP254" s="1">
        <f t="shared" si="273"/>
        <v>0</v>
      </c>
      <c r="CS254" s="1">
        <f t="shared" si="238"/>
        <v>0</v>
      </c>
      <c r="DO254" s="1">
        <f t="shared" si="274"/>
        <v>0</v>
      </c>
      <c r="DX254" s="1">
        <f t="shared" si="275"/>
        <v>0</v>
      </c>
      <c r="EE254" s="1">
        <f t="shared" si="276"/>
        <v>0</v>
      </c>
      <c r="EH254" s="1">
        <f t="shared" si="277"/>
        <v>0</v>
      </c>
      <c r="FF254" s="116"/>
      <c r="GP254" s="1">
        <f t="shared" si="239"/>
        <v>0</v>
      </c>
      <c r="GY254" s="1">
        <f t="shared" si="278"/>
        <v>0</v>
      </c>
      <c r="HC254" s="1">
        <f t="shared" si="279"/>
        <v>0</v>
      </c>
      <c r="HS254" s="1">
        <f t="shared" si="280"/>
        <v>0</v>
      </c>
      <c r="HX254" s="1">
        <f t="shared" si="240"/>
        <v>0</v>
      </c>
      <c r="ID254" s="1">
        <f t="shared" si="241"/>
        <v>0</v>
      </c>
      <c r="IN254" s="1">
        <f t="shared" si="281"/>
        <v>0</v>
      </c>
      <c r="IW254" s="1">
        <f t="shared" si="282"/>
        <v>0</v>
      </c>
      <c r="IZ254" s="1">
        <f t="shared" si="242"/>
        <v>0</v>
      </c>
      <c r="JJ254" s="1">
        <f t="shared" si="243"/>
        <v>0</v>
      </c>
      <c r="JV254" s="1">
        <f t="shared" si="283"/>
        <v>0</v>
      </c>
      <c r="KB254" s="1">
        <f t="shared" si="284"/>
        <v>0</v>
      </c>
      <c r="LG254" s="1">
        <f t="shared" si="244"/>
        <v>0</v>
      </c>
      <c r="LT254" s="1">
        <f t="shared" si="285"/>
        <v>0</v>
      </c>
      <c r="MA254" s="1">
        <f t="shared" si="286"/>
        <v>0</v>
      </c>
      <c r="MF254" s="1">
        <f t="shared" si="287"/>
        <v>0</v>
      </c>
      <c r="MM254" s="1">
        <f t="shared" si="288"/>
        <v>0</v>
      </c>
      <c r="MS254" s="1">
        <f t="shared" si="289"/>
        <v>0</v>
      </c>
      <c r="MU254" s="115"/>
      <c r="OI254" s="120"/>
      <c r="PD254" s="1">
        <f t="shared" si="245"/>
        <v>0</v>
      </c>
      <c r="QF254" s="1">
        <f t="shared" si="290"/>
        <v>0</v>
      </c>
      <c r="QY254" s="1">
        <f t="shared" si="291"/>
        <v>0</v>
      </c>
      <c r="RK254" s="1">
        <f t="shared" si="292"/>
        <v>0</v>
      </c>
      <c r="SA254" s="1">
        <f t="shared" si="293"/>
        <v>0</v>
      </c>
      <c r="SG254" s="1">
        <f t="shared" si="294"/>
        <v>0</v>
      </c>
      <c r="SO254" s="1">
        <f t="shared" si="295"/>
        <v>0</v>
      </c>
      <c r="TB254" s="1">
        <f t="shared" si="296"/>
        <v>0</v>
      </c>
      <c r="TS254" s="1">
        <f t="shared" si="246"/>
        <v>0</v>
      </c>
      <c r="UD254" s="1">
        <f t="shared" si="247"/>
        <v>0</v>
      </c>
      <c r="UG254" s="1">
        <f t="shared" si="248"/>
        <v>0</v>
      </c>
      <c r="UQ254" s="1">
        <f t="shared" si="297"/>
        <v>0</v>
      </c>
      <c r="VA254" s="1">
        <f t="shared" si="298"/>
        <v>0</v>
      </c>
      <c r="VG254" s="1">
        <f t="shared" si="299"/>
        <v>0</v>
      </c>
      <c r="WY254" s="1">
        <f t="shared" si="249"/>
        <v>0</v>
      </c>
      <c r="XB254" s="1">
        <f t="shared" si="300"/>
        <v>0</v>
      </c>
      <c r="XG254" s="1">
        <f t="shared" si="250"/>
        <v>0</v>
      </c>
      <c r="XK254" s="108"/>
      <c r="XL254" s="1">
        <f t="shared" si="251"/>
        <v>0</v>
      </c>
      <c r="XM254" s="1">
        <f t="shared" si="252"/>
        <v>0</v>
      </c>
      <c r="XN254" s="1">
        <f t="shared" si="301"/>
        <v>0</v>
      </c>
      <c r="XO254" s="1">
        <f t="shared" si="253"/>
        <v>0</v>
      </c>
      <c r="XP254" s="1">
        <f t="shared" si="302"/>
        <v>0</v>
      </c>
      <c r="XQ254" s="1">
        <f t="shared" si="254"/>
        <v>0</v>
      </c>
      <c r="XR254" s="1">
        <f t="shared" si="255"/>
        <v>0</v>
      </c>
      <c r="XS254" s="1">
        <f t="shared" si="310"/>
        <v>0</v>
      </c>
      <c r="XT254" s="1">
        <f t="shared" si="303"/>
        <v>0</v>
      </c>
      <c r="XU254" s="1">
        <f t="shared" si="256"/>
        <v>0</v>
      </c>
      <c r="XV254" s="1">
        <f t="shared" si="257"/>
        <v>0</v>
      </c>
      <c r="XW254" s="1">
        <f t="shared" si="258"/>
        <v>0</v>
      </c>
      <c r="XX254" s="1">
        <f t="shared" si="259"/>
        <v>0</v>
      </c>
      <c r="XY254" s="1">
        <f t="shared" si="260"/>
        <v>0</v>
      </c>
      <c r="XZ254" s="1">
        <f t="shared" si="261"/>
        <v>0</v>
      </c>
      <c r="YA254" s="1">
        <f t="shared" si="262"/>
        <v>0</v>
      </c>
      <c r="YB254" s="1">
        <f t="shared" si="263"/>
        <v>0</v>
      </c>
      <c r="YC254" s="1">
        <f t="shared" si="264"/>
        <v>0</v>
      </c>
      <c r="YD254" s="132"/>
      <c r="YE254" s="133"/>
      <c r="YF254" s="133" t="e">
        <f t="shared" si="265"/>
        <v>#DIV/0!</v>
      </c>
      <c r="YG254" s="130"/>
      <c r="YH254" s="130" t="e">
        <f t="shared" si="266"/>
        <v>#DIV/0!</v>
      </c>
      <c r="YI254" s="129"/>
      <c r="YJ254" s="128" t="e">
        <f t="shared" si="267"/>
        <v>#DIV/0!</v>
      </c>
      <c r="YK254" s="177"/>
      <c r="YL254">
        <v>1</v>
      </c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>
        <f t="shared" si="304"/>
        <v>0</v>
      </c>
      <c r="ACD254" s="25" t="e">
        <f t="shared" si="312"/>
        <v>#DIV/0!</v>
      </c>
      <c r="ACE254" s="11">
        <f t="shared" si="268"/>
        <v>0</v>
      </c>
      <c r="ACF254" s="11" t="e">
        <f t="shared" si="269"/>
        <v>#DIV/0!</v>
      </c>
      <c r="ACG254" s="1">
        <v>5</v>
      </c>
      <c r="ACH254" s="1">
        <v>1</v>
      </c>
      <c r="ACI254" s="11">
        <f t="shared" si="270"/>
        <v>25000</v>
      </c>
      <c r="ACJ254" s="45">
        <v>1</v>
      </c>
      <c r="ACK254" s="13">
        <f t="shared" si="271"/>
        <v>25000</v>
      </c>
      <c r="ACL254">
        <v>1</v>
      </c>
      <c r="ACM254" s="25">
        <f t="shared" si="305"/>
        <v>25000</v>
      </c>
      <c r="ACN254" s="11">
        <f t="shared" si="306"/>
        <v>25000</v>
      </c>
      <c r="ACO254" s="65"/>
      <c r="ACR254" s="39" t="s">
        <v>407</v>
      </c>
      <c r="ACZ254" s="1" t="s">
        <v>259</v>
      </c>
      <c r="ADD254" s="1" t="s">
        <v>185</v>
      </c>
      <c r="ADU254" s="1">
        <v>2</v>
      </c>
      <c r="AFL254" s="1">
        <v>1</v>
      </c>
      <c r="AGJ254" s="1">
        <v>25000</v>
      </c>
      <c r="AGK254" s="11">
        <f t="shared" si="311"/>
        <v>0</v>
      </c>
      <c r="AHH254" s="1">
        <v>25000</v>
      </c>
      <c r="AII254" s="1">
        <v>1</v>
      </c>
      <c r="AIJ254" s="1">
        <v>1</v>
      </c>
      <c r="AIW254" s="11"/>
      <c r="AIX254" s="11"/>
      <c r="AIZ254" s="11"/>
      <c r="AJA254" s="1">
        <v>25000</v>
      </c>
      <c r="AJB254" s="1">
        <v>1</v>
      </c>
      <c r="AJC254" s="1">
        <v>1</v>
      </c>
      <c r="AJD254" s="1">
        <v>100</v>
      </c>
      <c r="AJE254" s="45"/>
      <c r="AJF254" s="381">
        <v>25000</v>
      </c>
      <c r="AJG254" s="11" t="e">
        <f t="shared" si="272"/>
        <v>#DIV/0!</v>
      </c>
      <c r="AJH254" s="60"/>
      <c r="AJI254" s="12"/>
      <c r="AJU254" s="1">
        <f t="shared" si="307"/>
        <v>0</v>
      </c>
      <c r="AJX254" s="1">
        <f t="shared" si="308"/>
        <v>0</v>
      </c>
      <c r="AJY254" s="60"/>
      <c r="AJZ254" s="1" t="s">
        <v>260</v>
      </c>
      <c r="AKA254" s="1" t="s">
        <v>260</v>
      </c>
      <c r="AKB254" s="1" t="s">
        <v>261</v>
      </c>
      <c r="AKC254" s="1" t="s">
        <v>260</v>
      </c>
      <c r="AKD254" s="1" t="s">
        <v>260</v>
      </c>
      <c r="AKE254" s="1" t="s">
        <v>260</v>
      </c>
      <c r="AKF254" s="1" t="s">
        <v>260</v>
      </c>
      <c r="AKG254" s="1" t="s">
        <v>260</v>
      </c>
      <c r="AKH254" s="1" t="s">
        <v>262</v>
      </c>
      <c r="AKI254" s="1" t="s">
        <v>260</v>
      </c>
      <c r="AKJ254" s="1" t="s">
        <v>260</v>
      </c>
      <c r="AKK254" s="1" t="s">
        <v>260</v>
      </c>
      <c r="AKL254" s="1" t="s">
        <v>260</v>
      </c>
      <c r="AKM254" s="1" t="s">
        <v>260</v>
      </c>
      <c r="AKN254" s="1" t="s">
        <v>260</v>
      </c>
      <c r="AKO254" s="1" t="s">
        <v>260</v>
      </c>
      <c r="AKP254" s="1" t="s">
        <v>263</v>
      </c>
      <c r="AKQ254" s="1" t="s">
        <v>260</v>
      </c>
      <c r="AKR254" s="1" t="s">
        <v>260</v>
      </c>
      <c r="AKS254" s="1" t="s">
        <v>260</v>
      </c>
      <c r="AKT254" s="1" t="s">
        <v>260</v>
      </c>
      <c r="AKU254" s="1" t="s">
        <v>260</v>
      </c>
      <c r="AKV254" s="1" t="s">
        <v>260</v>
      </c>
      <c r="AKW254" s="1" t="s">
        <v>260</v>
      </c>
      <c r="AKX254" s="1" t="s">
        <v>260</v>
      </c>
      <c r="AKY254" s="1" t="s">
        <v>260</v>
      </c>
      <c r="AKZ254" s="1" t="s">
        <v>260</v>
      </c>
      <c r="ALA254" s="1" t="s">
        <v>260</v>
      </c>
      <c r="ALB254" s="1" t="s">
        <v>260</v>
      </c>
      <c r="ALC254" s="1" t="s">
        <v>260</v>
      </c>
      <c r="ALD254" s="1" t="s">
        <v>260</v>
      </c>
      <c r="ALE254" s="1" t="s">
        <v>260</v>
      </c>
      <c r="ALF254" s="1" t="s">
        <v>260</v>
      </c>
      <c r="ALG254" s="1" t="s">
        <v>260</v>
      </c>
      <c r="ALH254" s="1" t="s">
        <v>260</v>
      </c>
      <c r="ALI254" s="1" t="s">
        <v>260</v>
      </c>
      <c r="ALJ254" s="1" t="s">
        <v>260</v>
      </c>
      <c r="ALL254" s="11" t="e">
        <f t="shared" si="309"/>
        <v>#DIV/0!</v>
      </c>
      <c r="ALM254" s="28">
        <v>25000</v>
      </c>
      <c r="ALS254" s="60"/>
      <c r="ALT254" s="1">
        <v>1</v>
      </c>
      <c r="AMB254" s="1">
        <v>1</v>
      </c>
      <c r="AMH254" s="403"/>
    </row>
    <row r="255" spans="1:1022" s="1" customFormat="1" ht="15" customHeight="1" x14ac:dyDescent="0.25">
      <c r="A255" s="268"/>
      <c r="B255" s="113">
        <v>253</v>
      </c>
      <c r="C255" s="304" t="s">
        <v>810</v>
      </c>
      <c r="D255" s="304" t="s">
        <v>931</v>
      </c>
      <c r="E255" s="1">
        <v>2008</v>
      </c>
      <c r="F255" s="1">
        <v>1</v>
      </c>
      <c r="G255" s="1">
        <v>1</v>
      </c>
      <c r="J255" s="1">
        <v>1</v>
      </c>
      <c r="K255" s="1">
        <v>1998</v>
      </c>
      <c r="L255" s="1">
        <v>2002</v>
      </c>
      <c r="M255" s="1">
        <v>1</v>
      </c>
      <c r="AB255" s="1">
        <v>1</v>
      </c>
      <c r="AC255" s="1">
        <v>1</v>
      </c>
      <c r="AD255" s="1">
        <v>1</v>
      </c>
      <c r="AE255" s="1">
        <v>1</v>
      </c>
      <c r="AF255" s="1">
        <v>1</v>
      </c>
      <c r="AW255" s="1">
        <v>1</v>
      </c>
      <c r="AY255" s="1">
        <v>1</v>
      </c>
      <c r="BA255" s="1">
        <v>1</v>
      </c>
      <c r="BB255" s="1">
        <v>13</v>
      </c>
      <c r="BE255" s="1">
        <v>1</v>
      </c>
      <c r="CG255" s="1">
        <v>1</v>
      </c>
      <c r="CH255" s="246"/>
      <c r="CP255" s="1">
        <f t="shared" si="273"/>
        <v>0</v>
      </c>
      <c r="CS255" s="1">
        <f t="shared" si="238"/>
        <v>0</v>
      </c>
      <c r="DO255" s="1">
        <f t="shared" si="274"/>
        <v>0</v>
      </c>
      <c r="DX255" s="1">
        <f t="shared" si="275"/>
        <v>0</v>
      </c>
      <c r="EE255" s="1">
        <f t="shared" si="276"/>
        <v>0</v>
      </c>
      <c r="EH255" s="1">
        <f t="shared" si="277"/>
        <v>0</v>
      </c>
      <c r="FF255" s="116"/>
      <c r="GP255" s="1">
        <f t="shared" si="239"/>
        <v>0</v>
      </c>
      <c r="GY255" s="1">
        <f t="shared" si="278"/>
        <v>0</v>
      </c>
      <c r="HC255" s="1">
        <f t="shared" si="279"/>
        <v>0</v>
      </c>
      <c r="HS255" s="1">
        <f t="shared" si="280"/>
        <v>0</v>
      </c>
      <c r="HX255" s="1">
        <f t="shared" si="240"/>
        <v>0</v>
      </c>
      <c r="ID255" s="1">
        <f t="shared" si="241"/>
        <v>0</v>
      </c>
      <c r="IN255" s="1">
        <f t="shared" si="281"/>
        <v>0</v>
      </c>
      <c r="IW255" s="1">
        <f t="shared" si="282"/>
        <v>0</v>
      </c>
      <c r="IZ255" s="1">
        <f t="shared" si="242"/>
        <v>0</v>
      </c>
      <c r="JJ255" s="1">
        <f t="shared" si="243"/>
        <v>0</v>
      </c>
      <c r="JV255" s="1">
        <f t="shared" si="283"/>
        <v>0</v>
      </c>
      <c r="KB255" s="1">
        <f t="shared" si="284"/>
        <v>0</v>
      </c>
      <c r="LG255" s="1">
        <f t="shared" si="244"/>
        <v>0</v>
      </c>
      <c r="LT255" s="1">
        <f t="shared" si="285"/>
        <v>0</v>
      </c>
      <c r="MA255" s="1">
        <f t="shared" si="286"/>
        <v>0</v>
      </c>
      <c r="MF255" s="1">
        <f t="shared" si="287"/>
        <v>0</v>
      </c>
      <c r="MM255" s="1">
        <f t="shared" si="288"/>
        <v>0</v>
      </c>
      <c r="MS255" s="1">
        <f t="shared" si="289"/>
        <v>0</v>
      </c>
      <c r="MU255" s="115"/>
      <c r="OI255" s="120"/>
      <c r="PD255" s="1">
        <f t="shared" si="245"/>
        <v>0</v>
      </c>
      <c r="QF255" s="1">
        <f t="shared" si="290"/>
        <v>0</v>
      </c>
      <c r="QY255" s="1">
        <f t="shared" si="291"/>
        <v>0</v>
      </c>
      <c r="RK255" s="1">
        <f t="shared" si="292"/>
        <v>0</v>
      </c>
      <c r="SA255" s="1">
        <f t="shared" si="293"/>
        <v>0</v>
      </c>
      <c r="SG255" s="1">
        <f t="shared" si="294"/>
        <v>0</v>
      </c>
      <c r="SO255" s="1">
        <f t="shared" si="295"/>
        <v>0</v>
      </c>
      <c r="TB255" s="1">
        <f t="shared" si="296"/>
        <v>0</v>
      </c>
      <c r="TS255" s="1">
        <f t="shared" si="246"/>
        <v>0</v>
      </c>
      <c r="UD255" s="1">
        <f t="shared" si="247"/>
        <v>0</v>
      </c>
      <c r="UG255" s="1">
        <f t="shared" si="248"/>
        <v>0</v>
      </c>
      <c r="UQ255" s="1">
        <f t="shared" si="297"/>
        <v>0</v>
      </c>
      <c r="VA255" s="1">
        <f t="shared" si="298"/>
        <v>0</v>
      </c>
      <c r="VG255" s="1">
        <f t="shared" si="299"/>
        <v>0</v>
      </c>
      <c r="WY255" s="1">
        <f t="shared" si="249"/>
        <v>0</v>
      </c>
      <c r="XB255" s="1">
        <f t="shared" si="300"/>
        <v>0</v>
      </c>
      <c r="XG255" s="1">
        <f t="shared" si="250"/>
        <v>0</v>
      </c>
      <c r="XK255" s="108"/>
      <c r="XL255" s="1">
        <f t="shared" si="251"/>
        <v>0</v>
      </c>
      <c r="XM255" s="1">
        <f t="shared" si="252"/>
        <v>0</v>
      </c>
      <c r="XN255" s="1">
        <f t="shared" si="301"/>
        <v>0</v>
      </c>
      <c r="XO255" s="1">
        <f t="shared" si="253"/>
        <v>0</v>
      </c>
      <c r="XP255" s="1">
        <f t="shared" si="302"/>
        <v>0</v>
      </c>
      <c r="XQ255" s="1">
        <f t="shared" si="254"/>
        <v>0</v>
      </c>
      <c r="XR255" s="1">
        <f t="shared" si="255"/>
        <v>0</v>
      </c>
      <c r="XS255" s="1">
        <f t="shared" si="310"/>
        <v>0</v>
      </c>
      <c r="XT255" s="1">
        <f t="shared" si="303"/>
        <v>0</v>
      </c>
      <c r="XU255" s="1">
        <f t="shared" si="256"/>
        <v>0</v>
      </c>
      <c r="XV255" s="1">
        <f t="shared" si="257"/>
        <v>0</v>
      </c>
      <c r="XW255" s="1">
        <f t="shared" si="258"/>
        <v>0</v>
      </c>
      <c r="XX255" s="1">
        <f t="shared" si="259"/>
        <v>0</v>
      </c>
      <c r="XY255" s="1">
        <f t="shared" si="260"/>
        <v>0</v>
      </c>
      <c r="XZ255" s="1">
        <f t="shared" si="261"/>
        <v>0</v>
      </c>
      <c r="YA255" s="1">
        <f t="shared" si="262"/>
        <v>0</v>
      </c>
      <c r="YB255" s="1">
        <f t="shared" si="263"/>
        <v>0</v>
      </c>
      <c r="YC255" s="1">
        <f t="shared" si="264"/>
        <v>0</v>
      </c>
      <c r="YD255" s="132"/>
      <c r="YE255" s="133"/>
      <c r="YF255" s="133" t="e">
        <f t="shared" si="265"/>
        <v>#DIV/0!</v>
      </c>
      <c r="YG255" s="130"/>
      <c r="YH255" s="130" t="e">
        <f t="shared" si="266"/>
        <v>#DIV/0!</v>
      </c>
      <c r="YI255" s="129"/>
      <c r="YJ255" s="128" t="e">
        <f t="shared" si="267"/>
        <v>#DIV/0!</v>
      </c>
      <c r="YK255" s="177"/>
      <c r="YL255">
        <v>1</v>
      </c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>
        <f t="shared" si="304"/>
        <v>0</v>
      </c>
      <c r="ACD255" s="25" t="e">
        <f t="shared" si="312"/>
        <v>#DIV/0!</v>
      </c>
      <c r="ACE255" s="11">
        <f t="shared" si="268"/>
        <v>0</v>
      </c>
      <c r="ACF255" s="11" t="e">
        <f t="shared" si="269"/>
        <v>#DIV/0!</v>
      </c>
      <c r="ACG255" s="1">
        <v>5</v>
      </c>
      <c r="ACH255" s="1">
        <v>1</v>
      </c>
      <c r="ACI255" s="11">
        <f t="shared" si="270"/>
        <v>18000</v>
      </c>
      <c r="ACJ255" s="45">
        <v>1</v>
      </c>
      <c r="ACK255" s="13">
        <f t="shared" si="271"/>
        <v>18000</v>
      </c>
      <c r="ACL255">
        <v>1</v>
      </c>
      <c r="ACM255" s="25">
        <f t="shared" si="305"/>
        <v>18000</v>
      </c>
      <c r="ACN255" s="11">
        <f t="shared" si="306"/>
        <v>18000</v>
      </c>
      <c r="ACO255" s="65"/>
      <c r="ACR255" s="39" t="s">
        <v>407</v>
      </c>
      <c r="ACZ255" s="1" t="s">
        <v>259</v>
      </c>
      <c r="ADD255" s="1" t="s">
        <v>185</v>
      </c>
      <c r="ADU255" s="1">
        <v>2</v>
      </c>
      <c r="AFL255" s="1">
        <v>1</v>
      </c>
      <c r="AGJ255" s="1">
        <v>18000</v>
      </c>
      <c r="AGK255" s="11">
        <f t="shared" si="311"/>
        <v>0</v>
      </c>
      <c r="AHH255" s="1">
        <v>18000</v>
      </c>
      <c r="AII255" s="1">
        <v>1</v>
      </c>
      <c r="AIJ255" s="1">
        <v>1</v>
      </c>
      <c r="AIW255" s="11"/>
      <c r="AIX255" s="11"/>
      <c r="AIZ255" s="11"/>
      <c r="AJA255" s="1">
        <v>18000</v>
      </c>
      <c r="AJB255" s="1">
        <v>1</v>
      </c>
      <c r="AJC255" s="1">
        <v>1</v>
      </c>
      <c r="AJD255" s="1">
        <v>100</v>
      </c>
      <c r="AJE255" s="45"/>
      <c r="AJF255" s="381">
        <v>18000</v>
      </c>
      <c r="AJG255" s="11" t="e">
        <f t="shared" si="272"/>
        <v>#DIV/0!</v>
      </c>
      <c r="AJH255" s="60"/>
      <c r="AJI255" s="12"/>
      <c r="AJU255" s="1">
        <f t="shared" si="307"/>
        <v>0</v>
      </c>
      <c r="AJX255" s="1">
        <f t="shared" si="308"/>
        <v>0</v>
      </c>
      <c r="AJY255" s="60"/>
      <c r="AJZ255" s="1" t="s">
        <v>260</v>
      </c>
      <c r="AKA255" s="1" t="s">
        <v>260</v>
      </c>
      <c r="AKB255" s="1" t="s">
        <v>261</v>
      </c>
      <c r="AKC255" s="1" t="s">
        <v>260</v>
      </c>
      <c r="AKD255" s="1" t="s">
        <v>260</v>
      </c>
      <c r="AKE255" s="1" t="s">
        <v>260</v>
      </c>
      <c r="AKF255" s="1" t="s">
        <v>260</v>
      </c>
      <c r="AKG255" s="1" t="s">
        <v>260</v>
      </c>
      <c r="AKH255" s="1" t="s">
        <v>262</v>
      </c>
      <c r="AKI255" s="1" t="s">
        <v>260</v>
      </c>
      <c r="AKJ255" s="1" t="s">
        <v>260</v>
      </c>
      <c r="AKK255" s="1" t="s">
        <v>260</v>
      </c>
      <c r="AKL255" s="1" t="s">
        <v>260</v>
      </c>
      <c r="AKM255" s="1" t="s">
        <v>260</v>
      </c>
      <c r="AKN255" s="1" t="s">
        <v>260</v>
      </c>
      <c r="AKO255" s="1" t="s">
        <v>260</v>
      </c>
      <c r="AKP255" s="1" t="s">
        <v>263</v>
      </c>
      <c r="AKQ255" s="1" t="s">
        <v>260</v>
      </c>
      <c r="AKR255" s="1" t="s">
        <v>260</v>
      </c>
      <c r="AKS255" s="1" t="s">
        <v>260</v>
      </c>
      <c r="AKT255" s="1" t="s">
        <v>260</v>
      </c>
      <c r="AKU255" s="1" t="s">
        <v>260</v>
      </c>
      <c r="AKV255" s="1" t="s">
        <v>260</v>
      </c>
      <c r="AKW255" s="1" t="s">
        <v>260</v>
      </c>
      <c r="AKX255" s="1" t="s">
        <v>260</v>
      </c>
      <c r="AKY255" s="1" t="s">
        <v>260</v>
      </c>
      <c r="AKZ255" s="1" t="s">
        <v>260</v>
      </c>
      <c r="ALA255" s="1" t="s">
        <v>260</v>
      </c>
      <c r="ALB255" s="1" t="s">
        <v>260</v>
      </c>
      <c r="ALC255" s="1" t="s">
        <v>260</v>
      </c>
      <c r="ALD255" s="1" t="s">
        <v>260</v>
      </c>
      <c r="ALE255" s="1" t="s">
        <v>260</v>
      </c>
      <c r="ALF255" s="1" t="s">
        <v>260</v>
      </c>
      <c r="ALG255" s="1" t="s">
        <v>260</v>
      </c>
      <c r="ALH255" s="1" t="s">
        <v>260</v>
      </c>
      <c r="ALI255" s="1" t="s">
        <v>260</v>
      </c>
      <c r="ALJ255" s="1" t="s">
        <v>260</v>
      </c>
      <c r="ALL255" s="11" t="e">
        <f t="shared" si="309"/>
        <v>#DIV/0!</v>
      </c>
      <c r="ALM255" s="28">
        <v>18000</v>
      </c>
      <c r="ALS255" s="60"/>
      <c r="ALT255" s="1">
        <v>1</v>
      </c>
      <c r="AMB255" s="1">
        <v>1</v>
      </c>
      <c r="AMH255" s="403"/>
    </row>
    <row r="256" spans="1:1022" s="1" customFormat="1" ht="15" customHeight="1" x14ac:dyDescent="0.25">
      <c r="A256" s="268"/>
      <c r="B256" s="113">
        <v>254</v>
      </c>
      <c r="C256" s="304" t="s">
        <v>810</v>
      </c>
      <c r="D256" s="304" t="s">
        <v>932</v>
      </c>
      <c r="E256" s="1">
        <v>2008</v>
      </c>
      <c r="F256" s="1">
        <v>1</v>
      </c>
      <c r="G256" s="1">
        <v>1</v>
      </c>
      <c r="J256" s="1">
        <v>1</v>
      </c>
      <c r="K256" s="1">
        <v>1999</v>
      </c>
      <c r="L256" s="1">
        <v>2001</v>
      </c>
      <c r="M256" s="1">
        <v>1</v>
      </c>
      <c r="AC256" s="1">
        <v>1</v>
      </c>
      <c r="AD256" s="1">
        <v>1</v>
      </c>
      <c r="AE256" s="1">
        <v>1</v>
      </c>
      <c r="AW256" s="1">
        <v>1</v>
      </c>
      <c r="AY256" s="1">
        <v>1</v>
      </c>
      <c r="BA256" s="1">
        <v>1</v>
      </c>
      <c r="BB256" s="1">
        <v>13</v>
      </c>
      <c r="BE256" s="1">
        <v>1</v>
      </c>
      <c r="CF256" s="1">
        <v>1</v>
      </c>
      <c r="CG256" s="1">
        <v>1</v>
      </c>
      <c r="CH256" s="246"/>
      <c r="CP256" s="1">
        <f t="shared" si="273"/>
        <v>0</v>
      </c>
      <c r="CS256" s="1">
        <f t="shared" si="238"/>
        <v>0</v>
      </c>
      <c r="DO256" s="1">
        <f t="shared" si="274"/>
        <v>0</v>
      </c>
      <c r="DX256" s="1">
        <f t="shared" si="275"/>
        <v>0</v>
      </c>
      <c r="EE256" s="1">
        <f t="shared" si="276"/>
        <v>0</v>
      </c>
      <c r="EH256" s="1">
        <f t="shared" si="277"/>
        <v>0</v>
      </c>
      <c r="FF256" s="116"/>
      <c r="GP256" s="1">
        <f t="shared" si="239"/>
        <v>0</v>
      </c>
      <c r="GY256" s="1">
        <f t="shared" si="278"/>
        <v>0</v>
      </c>
      <c r="HC256" s="1">
        <f t="shared" si="279"/>
        <v>0</v>
      </c>
      <c r="HS256" s="1">
        <f t="shared" si="280"/>
        <v>0</v>
      </c>
      <c r="HX256" s="1">
        <f t="shared" si="240"/>
        <v>0</v>
      </c>
      <c r="ID256" s="1">
        <f t="shared" si="241"/>
        <v>0</v>
      </c>
      <c r="IN256" s="1">
        <f t="shared" si="281"/>
        <v>0</v>
      </c>
      <c r="IW256" s="1">
        <f t="shared" si="282"/>
        <v>0</v>
      </c>
      <c r="IZ256" s="1">
        <f t="shared" si="242"/>
        <v>0</v>
      </c>
      <c r="JJ256" s="1">
        <f t="shared" si="243"/>
        <v>0</v>
      </c>
      <c r="JV256" s="1">
        <f t="shared" si="283"/>
        <v>0</v>
      </c>
      <c r="KB256" s="1">
        <f t="shared" si="284"/>
        <v>0</v>
      </c>
      <c r="LG256" s="1">
        <f t="shared" si="244"/>
        <v>0</v>
      </c>
      <c r="LT256" s="1">
        <f t="shared" si="285"/>
        <v>0</v>
      </c>
      <c r="MA256" s="1">
        <f t="shared" si="286"/>
        <v>0</v>
      </c>
      <c r="MF256" s="1">
        <f t="shared" si="287"/>
        <v>0</v>
      </c>
      <c r="MM256" s="1">
        <f t="shared" si="288"/>
        <v>0</v>
      </c>
      <c r="MS256" s="1">
        <f t="shared" si="289"/>
        <v>0</v>
      </c>
      <c r="MU256" s="115"/>
      <c r="OI256" s="120"/>
      <c r="PD256" s="1">
        <f t="shared" si="245"/>
        <v>0</v>
      </c>
      <c r="QF256" s="1">
        <f t="shared" si="290"/>
        <v>0</v>
      </c>
      <c r="QY256" s="1">
        <f t="shared" si="291"/>
        <v>0</v>
      </c>
      <c r="RK256" s="1">
        <f t="shared" si="292"/>
        <v>0</v>
      </c>
      <c r="SA256" s="1">
        <f t="shared" si="293"/>
        <v>0</v>
      </c>
      <c r="SG256" s="1">
        <f t="shared" si="294"/>
        <v>0</v>
      </c>
      <c r="SO256" s="1">
        <f t="shared" si="295"/>
        <v>0</v>
      </c>
      <c r="TB256" s="1">
        <f t="shared" si="296"/>
        <v>0</v>
      </c>
      <c r="TS256" s="1">
        <f t="shared" si="246"/>
        <v>0</v>
      </c>
      <c r="UD256" s="1">
        <f t="shared" si="247"/>
        <v>0</v>
      </c>
      <c r="UG256" s="1">
        <f t="shared" si="248"/>
        <v>0</v>
      </c>
      <c r="UQ256" s="1">
        <f t="shared" si="297"/>
        <v>0</v>
      </c>
      <c r="VA256" s="1">
        <f t="shared" si="298"/>
        <v>0</v>
      </c>
      <c r="VG256" s="1">
        <f t="shared" si="299"/>
        <v>0</v>
      </c>
      <c r="WY256" s="1">
        <f t="shared" si="249"/>
        <v>0</v>
      </c>
      <c r="XB256" s="1">
        <f t="shared" si="300"/>
        <v>0</v>
      </c>
      <c r="XG256" s="1">
        <f t="shared" si="250"/>
        <v>0</v>
      </c>
      <c r="XK256" s="108"/>
      <c r="XL256" s="1">
        <f t="shared" si="251"/>
        <v>0</v>
      </c>
      <c r="XM256" s="1">
        <f t="shared" si="252"/>
        <v>0</v>
      </c>
      <c r="XN256" s="1">
        <f t="shared" si="301"/>
        <v>0</v>
      </c>
      <c r="XO256" s="1">
        <f t="shared" si="253"/>
        <v>0</v>
      </c>
      <c r="XP256" s="1">
        <f t="shared" si="302"/>
        <v>0</v>
      </c>
      <c r="XQ256" s="1">
        <f t="shared" si="254"/>
        <v>0</v>
      </c>
      <c r="XR256" s="1">
        <f t="shared" si="255"/>
        <v>0</v>
      </c>
      <c r="XS256" s="1">
        <f t="shared" si="310"/>
        <v>0</v>
      </c>
      <c r="XT256" s="1">
        <f t="shared" si="303"/>
        <v>0</v>
      </c>
      <c r="XU256" s="1">
        <f t="shared" si="256"/>
        <v>0</v>
      </c>
      <c r="XV256" s="1">
        <f t="shared" si="257"/>
        <v>0</v>
      </c>
      <c r="XW256" s="1">
        <f t="shared" si="258"/>
        <v>0</v>
      </c>
      <c r="XX256" s="1">
        <f t="shared" si="259"/>
        <v>0</v>
      </c>
      <c r="XY256" s="1">
        <f t="shared" si="260"/>
        <v>0</v>
      </c>
      <c r="XZ256" s="1">
        <f t="shared" si="261"/>
        <v>0</v>
      </c>
      <c r="YA256" s="1">
        <f t="shared" si="262"/>
        <v>0</v>
      </c>
      <c r="YB256" s="1">
        <f t="shared" si="263"/>
        <v>0</v>
      </c>
      <c r="YC256" s="1">
        <f t="shared" si="264"/>
        <v>0</v>
      </c>
      <c r="YD256" s="132"/>
      <c r="YE256" s="133"/>
      <c r="YF256" s="133" t="e">
        <f t="shared" si="265"/>
        <v>#DIV/0!</v>
      </c>
      <c r="YG256" s="130"/>
      <c r="YH256" s="130" t="e">
        <f t="shared" si="266"/>
        <v>#DIV/0!</v>
      </c>
      <c r="YI256" s="129"/>
      <c r="YJ256" s="128" t="e">
        <f t="shared" si="267"/>
        <v>#DIV/0!</v>
      </c>
      <c r="YK256" s="177"/>
      <c r="YL256">
        <v>1</v>
      </c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>
        <f t="shared" si="304"/>
        <v>0</v>
      </c>
      <c r="ACD256" s="25" t="e">
        <f t="shared" si="312"/>
        <v>#DIV/0!</v>
      </c>
      <c r="ACE256" s="11">
        <f t="shared" si="268"/>
        <v>0</v>
      </c>
      <c r="ACF256" s="11" t="e">
        <f t="shared" si="269"/>
        <v>#DIV/0!</v>
      </c>
      <c r="ACG256" s="1">
        <v>5</v>
      </c>
      <c r="ACH256" s="1">
        <v>1</v>
      </c>
      <c r="ACI256" s="11">
        <f t="shared" si="270"/>
        <v>47000</v>
      </c>
      <c r="ACJ256" s="45">
        <v>1</v>
      </c>
      <c r="ACK256" s="13">
        <f t="shared" si="271"/>
        <v>47000</v>
      </c>
      <c r="ACL256">
        <v>1</v>
      </c>
      <c r="ACM256" s="25">
        <f t="shared" si="305"/>
        <v>47000</v>
      </c>
      <c r="ACN256" s="11">
        <f t="shared" si="306"/>
        <v>47000</v>
      </c>
      <c r="ACO256" s="65"/>
      <c r="ACR256" s="39" t="s">
        <v>407</v>
      </c>
      <c r="ACZ256" s="1" t="s">
        <v>259</v>
      </c>
      <c r="ADD256" s="1" t="s">
        <v>185</v>
      </c>
      <c r="ADU256" s="1">
        <v>2</v>
      </c>
      <c r="AFL256" s="1">
        <v>1</v>
      </c>
      <c r="AGJ256" s="1">
        <v>47000</v>
      </c>
      <c r="AGK256" s="11">
        <f t="shared" si="311"/>
        <v>0</v>
      </c>
      <c r="AHH256" s="1">
        <v>47000</v>
      </c>
      <c r="AII256" s="1">
        <v>3</v>
      </c>
      <c r="AIJ256" s="1">
        <v>1</v>
      </c>
      <c r="AIW256" s="11"/>
      <c r="AIX256" s="11"/>
      <c r="AIZ256" s="11"/>
      <c r="AJA256" s="1">
        <v>47000</v>
      </c>
      <c r="AJB256" s="1">
        <v>1</v>
      </c>
      <c r="AJC256" s="1">
        <v>1</v>
      </c>
      <c r="AJD256" s="1">
        <v>100</v>
      </c>
      <c r="AJE256" s="45"/>
      <c r="AJF256" s="381">
        <v>47000</v>
      </c>
      <c r="AJG256" s="11" t="e">
        <f t="shared" si="272"/>
        <v>#DIV/0!</v>
      </c>
      <c r="AJH256" s="60"/>
      <c r="AJI256" s="12"/>
      <c r="AJU256" s="1">
        <f t="shared" si="307"/>
        <v>0</v>
      </c>
      <c r="AJX256" s="1">
        <f t="shared" si="308"/>
        <v>0</v>
      </c>
      <c r="AJY256" s="60"/>
      <c r="AJZ256" s="1" t="s">
        <v>260</v>
      </c>
      <c r="AKA256" s="1" t="s">
        <v>260</v>
      </c>
      <c r="AKB256" s="1" t="s">
        <v>261</v>
      </c>
      <c r="AKC256" s="1" t="s">
        <v>260</v>
      </c>
      <c r="AKD256" s="1" t="s">
        <v>260</v>
      </c>
      <c r="AKE256" s="1" t="s">
        <v>260</v>
      </c>
      <c r="AKF256" s="1" t="s">
        <v>260</v>
      </c>
      <c r="AKG256" s="1" t="s">
        <v>260</v>
      </c>
      <c r="AKH256" s="1" t="s">
        <v>262</v>
      </c>
      <c r="AKI256" s="1" t="s">
        <v>260</v>
      </c>
      <c r="AKJ256" s="1" t="s">
        <v>260</v>
      </c>
      <c r="AKK256" s="1" t="s">
        <v>260</v>
      </c>
      <c r="AKL256" s="1" t="s">
        <v>260</v>
      </c>
      <c r="AKM256" s="1" t="s">
        <v>260</v>
      </c>
      <c r="AKN256" s="1" t="s">
        <v>260</v>
      </c>
      <c r="AKO256" s="1" t="s">
        <v>260</v>
      </c>
      <c r="AKP256" s="1" t="s">
        <v>263</v>
      </c>
      <c r="AKQ256" s="1" t="s">
        <v>260</v>
      </c>
      <c r="AKR256" s="1" t="s">
        <v>260</v>
      </c>
      <c r="AKS256" s="1" t="s">
        <v>260</v>
      </c>
      <c r="AKT256" s="1" t="s">
        <v>260</v>
      </c>
      <c r="AKU256" s="1" t="s">
        <v>260</v>
      </c>
      <c r="AKV256" s="1" t="s">
        <v>260</v>
      </c>
      <c r="AKW256" s="1" t="s">
        <v>260</v>
      </c>
      <c r="AKX256" s="1" t="s">
        <v>260</v>
      </c>
      <c r="AKY256" s="1" t="s">
        <v>260</v>
      </c>
      <c r="AKZ256" s="1" t="s">
        <v>260</v>
      </c>
      <c r="ALA256" s="1" t="s">
        <v>260</v>
      </c>
      <c r="ALB256" s="1" t="s">
        <v>260</v>
      </c>
      <c r="ALC256" s="1" t="s">
        <v>260</v>
      </c>
      <c r="ALD256" s="1" t="s">
        <v>260</v>
      </c>
      <c r="ALE256" s="1" t="s">
        <v>260</v>
      </c>
      <c r="ALF256" s="1" t="s">
        <v>260</v>
      </c>
      <c r="ALG256" s="1" t="s">
        <v>260</v>
      </c>
      <c r="ALH256" s="1" t="s">
        <v>260</v>
      </c>
      <c r="ALI256" s="1" t="s">
        <v>260</v>
      </c>
      <c r="ALJ256" s="1" t="s">
        <v>260</v>
      </c>
      <c r="ALL256" s="11" t="e">
        <f t="shared" si="309"/>
        <v>#DIV/0!</v>
      </c>
      <c r="ALM256" s="28">
        <v>47000</v>
      </c>
      <c r="ALS256" s="60"/>
      <c r="ALT256" s="1">
        <v>1</v>
      </c>
      <c r="AMB256" s="1">
        <v>1</v>
      </c>
      <c r="AMH256" s="403"/>
    </row>
    <row r="257" spans="1:1022" s="1" customFormat="1" ht="15" customHeight="1" x14ac:dyDescent="0.25">
      <c r="A257" s="268"/>
      <c r="B257" s="113">
        <v>255</v>
      </c>
      <c r="C257" s="304" t="s">
        <v>810</v>
      </c>
      <c r="D257" s="304" t="s">
        <v>933</v>
      </c>
      <c r="E257" s="1">
        <v>2008</v>
      </c>
      <c r="F257" s="1">
        <v>1</v>
      </c>
      <c r="G257" s="1">
        <v>1</v>
      </c>
      <c r="J257" s="1">
        <v>1</v>
      </c>
      <c r="K257" s="1">
        <v>2000</v>
      </c>
      <c r="L257" s="1">
        <v>2000</v>
      </c>
      <c r="M257" s="1">
        <v>1</v>
      </c>
      <c r="AD257" s="1">
        <v>1</v>
      </c>
      <c r="AW257" s="1">
        <v>1</v>
      </c>
      <c r="AY257" s="1">
        <v>1</v>
      </c>
      <c r="BA257" s="1">
        <v>1</v>
      </c>
      <c r="BB257" s="1">
        <v>13</v>
      </c>
      <c r="BE257" s="1">
        <v>1</v>
      </c>
      <c r="CF257" s="1">
        <v>1</v>
      </c>
      <c r="CG257" s="1">
        <v>1</v>
      </c>
      <c r="CH257" s="246"/>
      <c r="CP257" s="1">
        <f t="shared" si="273"/>
        <v>0</v>
      </c>
      <c r="CS257" s="1">
        <f t="shared" si="238"/>
        <v>0</v>
      </c>
      <c r="DO257" s="1">
        <f t="shared" si="274"/>
        <v>0</v>
      </c>
      <c r="DX257" s="1">
        <f t="shared" si="275"/>
        <v>0</v>
      </c>
      <c r="EE257" s="1">
        <f t="shared" si="276"/>
        <v>0</v>
      </c>
      <c r="EH257" s="1">
        <f t="shared" si="277"/>
        <v>0</v>
      </c>
      <c r="FF257" s="116"/>
      <c r="GP257" s="1">
        <f t="shared" si="239"/>
        <v>0</v>
      </c>
      <c r="GY257" s="1">
        <f t="shared" si="278"/>
        <v>0</v>
      </c>
      <c r="HC257" s="1">
        <f t="shared" si="279"/>
        <v>0</v>
      </c>
      <c r="HS257" s="1">
        <f t="shared" si="280"/>
        <v>0</v>
      </c>
      <c r="HX257" s="1">
        <f t="shared" si="240"/>
        <v>0</v>
      </c>
      <c r="ID257" s="1">
        <f t="shared" si="241"/>
        <v>0</v>
      </c>
      <c r="IN257" s="1">
        <f t="shared" si="281"/>
        <v>0</v>
      </c>
      <c r="IW257" s="1">
        <f t="shared" si="282"/>
        <v>0</v>
      </c>
      <c r="IZ257" s="1">
        <f t="shared" si="242"/>
        <v>0</v>
      </c>
      <c r="JJ257" s="1">
        <f t="shared" si="243"/>
        <v>0</v>
      </c>
      <c r="JV257" s="1">
        <f t="shared" si="283"/>
        <v>0</v>
      </c>
      <c r="KB257" s="1">
        <f t="shared" si="284"/>
        <v>0</v>
      </c>
      <c r="LG257" s="1">
        <f t="shared" si="244"/>
        <v>0</v>
      </c>
      <c r="LT257" s="1">
        <f t="shared" si="285"/>
        <v>0</v>
      </c>
      <c r="MA257" s="1">
        <f t="shared" si="286"/>
        <v>0</v>
      </c>
      <c r="MF257" s="1">
        <f t="shared" si="287"/>
        <v>0</v>
      </c>
      <c r="MM257" s="1">
        <f t="shared" si="288"/>
        <v>0</v>
      </c>
      <c r="MS257" s="1">
        <f t="shared" si="289"/>
        <v>0</v>
      </c>
      <c r="MU257" s="115"/>
      <c r="OI257" s="120"/>
      <c r="PD257" s="1">
        <f t="shared" si="245"/>
        <v>0</v>
      </c>
      <c r="QF257" s="1">
        <f t="shared" si="290"/>
        <v>0</v>
      </c>
      <c r="QY257" s="1">
        <f t="shared" si="291"/>
        <v>0</v>
      </c>
      <c r="RK257" s="1">
        <f t="shared" si="292"/>
        <v>0</v>
      </c>
      <c r="SA257" s="1">
        <f t="shared" si="293"/>
        <v>0</v>
      </c>
      <c r="SG257" s="1">
        <f t="shared" si="294"/>
        <v>0</v>
      </c>
      <c r="SO257" s="1">
        <f t="shared" si="295"/>
        <v>0</v>
      </c>
      <c r="TB257" s="1">
        <f t="shared" si="296"/>
        <v>0</v>
      </c>
      <c r="TS257" s="1">
        <f t="shared" si="246"/>
        <v>0</v>
      </c>
      <c r="UD257" s="1">
        <f t="shared" si="247"/>
        <v>0</v>
      </c>
      <c r="UG257" s="1">
        <f t="shared" si="248"/>
        <v>0</v>
      </c>
      <c r="UQ257" s="1">
        <f t="shared" si="297"/>
        <v>0</v>
      </c>
      <c r="VA257" s="1">
        <f t="shared" si="298"/>
        <v>0</v>
      </c>
      <c r="VG257" s="1">
        <f t="shared" si="299"/>
        <v>0</v>
      </c>
      <c r="WY257" s="1">
        <f t="shared" si="249"/>
        <v>0</v>
      </c>
      <c r="XB257" s="1">
        <f t="shared" si="300"/>
        <v>0</v>
      </c>
      <c r="XG257" s="1">
        <f t="shared" si="250"/>
        <v>0</v>
      </c>
      <c r="XK257" s="108"/>
      <c r="XL257" s="1">
        <f t="shared" si="251"/>
        <v>0</v>
      </c>
      <c r="XM257" s="1">
        <f t="shared" si="252"/>
        <v>0</v>
      </c>
      <c r="XN257" s="1">
        <f t="shared" si="301"/>
        <v>0</v>
      </c>
      <c r="XO257" s="1">
        <f t="shared" si="253"/>
        <v>0</v>
      </c>
      <c r="XP257" s="1">
        <f t="shared" si="302"/>
        <v>0</v>
      </c>
      <c r="XQ257" s="1">
        <f t="shared" si="254"/>
        <v>0</v>
      </c>
      <c r="XR257" s="1">
        <f t="shared" si="255"/>
        <v>0</v>
      </c>
      <c r="XS257" s="1">
        <f t="shared" si="310"/>
        <v>0</v>
      </c>
      <c r="XT257" s="1">
        <f t="shared" si="303"/>
        <v>0</v>
      </c>
      <c r="XU257" s="1">
        <f t="shared" si="256"/>
        <v>0</v>
      </c>
      <c r="XV257" s="1">
        <f t="shared" si="257"/>
        <v>0</v>
      </c>
      <c r="XW257" s="1">
        <f t="shared" si="258"/>
        <v>0</v>
      </c>
      <c r="XX257" s="1">
        <f t="shared" si="259"/>
        <v>0</v>
      </c>
      <c r="XY257" s="1">
        <f t="shared" si="260"/>
        <v>0</v>
      </c>
      <c r="XZ257" s="1">
        <f t="shared" si="261"/>
        <v>0</v>
      </c>
      <c r="YA257" s="1">
        <f t="shared" si="262"/>
        <v>0</v>
      </c>
      <c r="YB257" s="1">
        <f t="shared" si="263"/>
        <v>0</v>
      </c>
      <c r="YC257" s="1">
        <f t="shared" si="264"/>
        <v>0</v>
      </c>
      <c r="YD257" s="132"/>
      <c r="YE257" s="133"/>
      <c r="YF257" s="133" t="e">
        <f t="shared" si="265"/>
        <v>#DIV/0!</v>
      </c>
      <c r="YG257" s="130"/>
      <c r="YH257" s="130" t="e">
        <f t="shared" si="266"/>
        <v>#DIV/0!</v>
      </c>
      <c r="YI257" s="129"/>
      <c r="YJ257" s="128" t="e">
        <f t="shared" si="267"/>
        <v>#DIV/0!</v>
      </c>
      <c r="YK257" s="177"/>
      <c r="YL257">
        <v>1</v>
      </c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>
        <f t="shared" si="304"/>
        <v>0</v>
      </c>
      <c r="ACD257" s="25" t="e">
        <f t="shared" si="312"/>
        <v>#DIV/0!</v>
      </c>
      <c r="ACE257" s="11">
        <f t="shared" si="268"/>
        <v>0</v>
      </c>
      <c r="ACF257" s="11" t="e">
        <f t="shared" si="269"/>
        <v>#DIV/0!</v>
      </c>
      <c r="ACG257" s="1">
        <v>5</v>
      </c>
      <c r="ACH257" s="1">
        <v>1</v>
      </c>
      <c r="ACI257" s="11">
        <f t="shared" si="270"/>
        <v>66000</v>
      </c>
      <c r="ACJ257" s="45">
        <v>1</v>
      </c>
      <c r="ACK257" s="13">
        <f t="shared" si="271"/>
        <v>66000</v>
      </c>
      <c r="ACL257">
        <v>1</v>
      </c>
      <c r="ACM257" s="25">
        <f t="shared" si="305"/>
        <v>66000</v>
      </c>
      <c r="ACN257" s="11">
        <f t="shared" si="306"/>
        <v>66000</v>
      </c>
      <c r="ACO257" s="65"/>
      <c r="ACR257" s="39" t="s">
        <v>407</v>
      </c>
      <c r="ACZ257" s="1" t="s">
        <v>259</v>
      </c>
      <c r="ADD257" s="1" t="s">
        <v>185</v>
      </c>
      <c r="ADU257" s="1">
        <v>2</v>
      </c>
      <c r="AFL257" s="1">
        <v>1</v>
      </c>
      <c r="AGJ257" s="1">
        <v>66000</v>
      </c>
      <c r="AGK257" s="11">
        <f t="shared" si="311"/>
        <v>0</v>
      </c>
      <c r="AHH257" s="1">
        <v>66000</v>
      </c>
      <c r="AII257" s="1">
        <v>1</v>
      </c>
      <c r="AIJ257" s="1">
        <v>1</v>
      </c>
      <c r="AIW257" s="11"/>
      <c r="AIX257" s="11"/>
      <c r="AIZ257" s="11"/>
      <c r="AJA257" s="1">
        <v>66000</v>
      </c>
      <c r="AJB257" s="1">
        <v>1</v>
      </c>
      <c r="AJC257" s="1">
        <v>1</v>
      </c>
      <c r="AJD257" s="1">
        <v>100</v>
      </c>
      <c r="AJE257" s="45"/>
      <c r="AJF257" s="381">
        <v>66000</v>
      </c>
      <c r="AJG257" s="11" t="e">
        <f t="shared" si="272"/>
        <v>#DIV/0!</v>
      </c>
      <c r="AJH257" s="60"/>
      <c r="AJI257" s="12"/>
      <c r="AJU257" s="1">
        <f t="shared" si="307"/>
        <v>0</v>
      </c>
      <c r="AJX257" s="1">
        <f t="shared" si="308"/>
        <v>0</v>
      </c>
      <c r="AJY257" s="60"/>
      <c r="AJZ257" s="1" t="s">
        <v>260</v>
      </c>
      <c r="AKA257" s="1" t="s">
        <v>260</v>
      </c>
      <c r="AKB257" s="1" t="s">
        <v>261</v>
      </c>
      <c r="AKC257" s="1" t="s">
        <v>260</v>
      </c>
      <c r="AKD257" s="1" t="s">
        <v>260</v>
      </c>
      <c r="AKE257" s="1" t="s">
        <v>260</v>
      </c>
      <c r="AKF257" s="1" t="s">
        <v>260</v>
      </c>
      <c r="AKG257" s="1" t="s">
        <v>260</v>
      </c>
      <c r="AKH257" s="1" t="s">
        <v>262</v>
      </c>
      <c r="AKI257" s="1" t="s">
        <v>260</v>
      </c>
      <c r="AKJ257" s="1" t="s">
        <v>260</v>
      </c>
      <c r="AKK257" s="1" t="s">
        <v>260</v>
      </c>
      <c r="AKL257" s="1" t="s">
        <v>260</v>
      </c>
      <c r="AKM257" s="1" t="s">
        <v>260</v>
      </c>
      <c r="AKN257" s="1" t="s">
        <v>260</v>
      </c>
      <c r="AKO257" s="1" t="s">
        <v>260</v>
      </c>
      <c r="AKP257" s="1" t="s">
        <v>263</v>
      </c>
      <c r="AKQ257" s="1" t="s">
        <v>260</v>
      </c>
      <c r="AKR257" s="1" t="s">
        <v>260</v>
      </c>
      <c r="AKS257" s="1" t="s">
        <v>260</v>
      </c>
      <c r="AKT257" s="1" t="s">
        <v>260</v>
      </c>
      <c r="AKU257" s="1" t="s">
        <v>260</v>
      </c>
      <c r="AKV257" s="1" t="s">
        <v>260</v>
      </c>
      <c r="AKW257" s="1" t="s">
        <v>260</v>
      </c>
      <c r="AKX257" s="1" t="s">
        <v>260</v>
      </c>
      <c r="AKY257" s="1" t="s">
        <v>260</v>
      </c>
      <c r="AKZ257" s="1" t="s">
        <v>260</v>
      </c>
      <c r="ALA257" s="1" t="s">
        <v>260</v>
      </c>
      <c r="ALB257" s="1" t="s">
        <v>260</v>
      </c>
      <c r="ALC257" s="1" t="s">
        <v>260</v>
      </c>
      <c r="ALD257" s="1" t="s">
        <v>260</v>
      </c>
      <c r="ALE257" s="1" t="s">
        <v>260</v>
      </c>
      <c r="ALF257" s="1" t="s">
        <v>260</v>
      </c>
      <c r="ALG257" s="1" t="s">
        <v>260</v>
      </c>
      <c r="ALH257" s="1" t="s">
        <v>260</v>
      </c>
      <c r="ALI257" s="1" t="s">
        <v>260</v>
      </c>
      <c r="ALJ257" s="1" t="s">
        <v>260</v>
      </c>
      <c r="ALL257" s="11" t="e">
        <f t="shared" si="309"/>
        <v>#DIV/0!</v>
      </c>
      <c r="ALM257" s="28">
        <v>66000</v>
      </c>
      <c r="ALS257" s="60"/>
      <c r="ALT257" s="1">
        <v>1</v>
      </c>
      <c r="AMB257" s="1">
        <v>1</v>
      </c>
      <c r="AMH257" s="403"/>
    </row>
    <row r="258" spans="1:1022" s="1" customFormat="1" ht="15" customHeight="1" x14ac:dyDescent="0.25">
      <c r="A258" s="268"/>
      <c r="B258" s="113">
        <v>256</v>
      </c>
      <c r="C258" s="304" t="s">
        <v>810</v>
      </c>
      <c r="D258" s="304" t="s">
        <v>934</v>
      </c>
      <c r="E258" s="1">
        <v>2008</v>
      </c>
      <c r="F258" s="1">
        <v>1</v>
      </c>
      <c r="G258" s="1">
        <v>1</v>
      </c>
      <c r="J258" s="1">
        <v>1</v>
      </c>
      <c r="K258" s="1">
        <v>1996</v>
      </c>
      <c r="L258" s="1">
        <v>2001</v>
      </c>
      <c r="M258" s="1">
        <v>1</v>
      </c>
      <c r="Z258" s="1">
        <v>1</v>
      </c>
      <c r="AA258" s="1">
        <v>1</v>
      </c>
      <c r="AB258" s="1">
        <v>1</v>
      </c>
      <c r="AC258" s="1">
        <v>1</v>
      </c>
      <c r="AD258" s="1">
        <v>1</v>
      </c>
      <c r="AE258" s="1">
        <v>1</v>
      </c>
      <c r="AW258" s="1">
        <v>1</v>
      </c>
      <c r="AY258" s="1">
        <v>1</v>
      </c>
      <c r="BA258" s="1">
        <v>1</v>
      </c>
      <c r="BB258" s="1">
        <v>13</v>
      </c>
      <c r="BE258" s="1">
        <v>1</v>
      </c>
      <c r="CF258" s="1">
        <v>1</v>
      </c>
      <c r="CG258" s="1">
        <v>1</v>
      </c>
      <c r="CH258" s="246"/>
      <c r="CP258" s="1">
        <f t="shared" si="273"/>
        <v>0</v>
      </c>
      <c r="CS258" s="1">
        <f t="shared" si="238"/>
        <v>0</v>
      </c>
      <c r="DO258" s="1">
        <f t="shared" si="274"/>
        <v>0</v>
      </c>
      <c r="DX258" s="1">
        <f t="shared" si="275"/>
        <v>0</v>
      </c>
      <c r="EE258" s="1">
        <f t="shared" si="276"/>
        <v>0</v>
      </c>
      <c r="EH258" s="1">
        <f t="shared" si="277"/>
        <v>0</v>
      </c>
      <c r="FF258" s="116"/>
      <c r="GP258" s="1">
        <f t="shared" si="239"/>
        <v>0</v>
      </c>
      <c r="GY258" s="1">
        <f t="shared" si="278"/>
        <v>0</v>
      </c>
      <c r="HC258" s="1">
        <f t="shared" si="279"/>
        <v>0</v>
      </c>
      <c r="HS258" s="1">
        <f t="shared" si="280"/>
        <v>0</v>
      </c>
      <c r="HX258" s="1">
        <f t="shared" si="240"/>
        <v>0</v>
      </c>
      <c r="ID258" s="1">
        <f t="shared" si="241"/>
        <v>0</v>
      </c>
      <c r="IN258" s="1">
        <f t="shared" si="281"/>
        <v>0</v>
      </c>
      <c r="IW258" s="1">
        <f t="shared" si="282"/>
        <v>0</v>
      </c>
      <c r="IZ258" s="1">
        <f t="shared" si="242"/>
        <v>0</v>
      </c>
      <c r="JJ258" s="1">
        <f t="shared" si="243"/>
        <v>0</v>
      </c>
      <c r="JV258" s="1">
        <f t="shared" si="283"/>
        <v>0</v>
      </c>
      <c r="KB258" s="1">
        <f t="shared" si="284"/>
        <v>0</v>
      </c>
      <c r="LG258" s="1">
        <f t="shared" si="244"/>
        <v>0</v>
      </c>
      <c r="LT258" s="1">
        <f t="shared" si="285"/>
        <v>0</v>
      </c>
      <c r="MA258" s="1">
        <f t="shared" si="286"/>
        <v>0</v>
      </c>
      <c r="MF258" s="1">
        <f t="shared" si="287"/>
        <v>0</v>
      </c>
      <c r="MM258" s="1">
        <f t="shared" si="288"/>
        <v>0</v>
      </c>
      <c r="MS258" s="1">
        <f t="shared" si="289"/>
        <v>0</v>
      </c>
      <c r="MU258" s="115"/>
      <c r="OI258" s="120"/>
      <c r="PD258" s="1">
        <f t="shared" si="245"/>
        <v>0</v>
      </c>
      <c r="QF258" s="1">
        <f t="shared" si="290"/>
        <v>0</v>
      </c>
      <c r="QY258" s="1">
        <f t="shared" si="291"/>
        <v>0</v>
      </c>
      <c r="RK258" s="1">
        <f t="shared" si="292"/>
        <v>0</v>
      </c>
      <c r="SA258" s="1">
        <f t="shared" si="293"/>
        <v>0</v>
      </c>
      <c r="SG258" s="1">
        <f t="shared" si="294"/>
        <v>0</v>
      </c>
      <c r="SO258" s="1">
        <f t="shared" si="295"/>
        <v>0</v>
      </c>
      <c r="TB258" s="1">
        <f t="shared" si="296"/>
        <v>0</v>
      </c>
      <c r="TS258" s="1">
        <f t="shared" si="246"/>
        <v>0</v>
      </c>
      <c r="UD258" s="1">
        <f t="shared" si="247"/>
        <v>0</v>
      </c>
      <c r="UG258" s="1">
        <f t="shared" si="248"/>
        <v>0</v>
      </c>
      <c r="UQ258" s="1">
        <f t="shared" si="297"/>
        <v>0</v>
      </c>
      <c r="VA258" s="1">
        <f t="shared" si="298"/>
        <v>0</v>
      </c>
      <c r="VG258" s="1">
        <f t="shared" si="299"/>
        <v>0</v>
      </c>
      <c r="WY258" s="1">
        <f t="shared" si="249"/>
        <v>0</v>
      </c>
      <c r="XB258" s="1">
        <f t="shared" si="300"/>
        <v>0</v>
      </c>
      <c r="XG258" s="1">
        <f t="shared" si="250"/>
        <v>0</v>
      </c>
      <c r="XK258" s="108"/>
      <c r="XL258" s="1">
        <f t="shared" si="251"/>
        <v>0</v>
      </c>
      <c r="XM258" s="1">
        <f t="shared" si="252"/>
        <v>0</v>
      </c>
      <c r="XN258" s="1">
        <f t="shared" si="301"/>
        <v>0</v>
      </c>
      <c r="XO258" s="1">
        <f t="shared" si="253"/>
        <v>0</v>
      </c>
      <c r="XP258" s="1">
        <f t="shared" si="302"/>
        <v>0</v>
      </c>
      <c r="XQ258" s="1">
        <f t="shared" si="254"/>
        <v>0</v>
      </c>
      <c r="XR258" s="1">
        <f t="shared" si="255"/>
        <v>0</v>
      </c>
      <c r="XS258" s="1">
        <f t="shared" si="310"/>
        <v>0</v>
      </c>
      <c r="XT258" s="1">
        <f t="shared" si="303"/>
        <v>0</v>
      </c>
      <c r="XU258" s="1">
        <f t="shared" si="256"/>
        <v>0</v>
      </c>
      <c r="XV258" s="1">
        <f t="shared" si="257"/>
        <v>0</v>
      </c>
      <c r="XW258" s="1">
        <f t="shared" si="258"/>
        <v>0</v>
      </c>
      <c r="XX258" s="1">
        <f t="shared" si="259"/>
        <v>0</v>
      </c>
      <c r="XY258" s="1">
        <f t="shared" si="260"/>
        <v>0</v>
      </c>
      <c r="XZ258" s="1">
        <f t="shared" si="261"/>
        <v>0</v>
      </c>
      <c r="YA258" s="1">
        <f t="shared" si="262"/>
        <v>0</v>
      </c>
      <c r="YB258" s="1">
        <f t="shared" si="263"/>
        <v>0</v>
      </c>
      <c r="YC258" s="1">
        <f t="shared" si="264"/>
        <v>0</v>
      </c>
      <c r="YD258" s="132"/>
      <c r="YE258" s="133"/>
      <c r="YF258" s="133" t="e">
        <f t="shared" si="265"/>
        <v>#DIV/0!</v>
      </c>
      <c r="YG258" s="130"/>
      <c r="YH258" s="130" t="e">
        <f t="shared" si="266"/>
        <v>#DIV/0!</v>
      </c>
      <c r="YI258" s="129"/>
      <c r="YJ258" s="128" t="e">
        <f t="shared" si="267"/>
        <v>#DIV/0!</v>
      </c>
      <c r="YK258" s="177"/>
      <c r="YL258">
        <v>1</v>
      </c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>
        <f t="shared" si="304"/>
        <v>0</v>
      </c>
      <c r="ACD258" s="25" t="e">
        <f t="shared" si="312"/>
        <v>#DIV/0!</v>
      </c>
      <c r="ACE258" s="11">
        <f t="shared" si="268"/>
        <v>0</v>
      </c>
      <c r="ACF258" s="11" t="e">
        <f t="shared" si="269"/>
        <v>#DIV/0!</v>
      </c>
      <c r="ACG258" s="1">
        <v>5</v>
      </c>
      <c r="ACH258" s="1">
        <v>1</v>
      </c>
      <c r="ACI258" s="11">
        <f t="shared" si="270"/>
        <v>180000</v>
      </c>
      <c r="ACJ258" s="45">
        <v>1</v>
      </c>
      <c r="ACK258" s="13">
        <f t="shared" si="271"/>
        <v>180000</v>
      </c>
      <c r="ACL258">
        <v>1</v>
      </c>
      <c r="ACM258" s="25">
        <f t="shared" si="305"/>
        <v>180000</v>
      </c>
      <c r="ACN258" s="11">
        <f t="shared" si="306"/>
        <v>180000</v>
      </c>
      <c r="ACO258" s="65"/>
      <c r="ACR258" s="39" t="s">
        <v>407</v>
      </c>
      <c r="ACZ258" s="1" t="s">
        <v>259</v>
      </c>
      <c r="ADD258" s="1" t="s">
        <v>185</v>
      </c>
      <c r="ADU258" s="1">
        <v>2</v>
      </c>
      <c r="AGJ258" s="1">
        <v>180000</v>
      </c>
      <c r="AGK258" s="11">
        <f t="shared" si="311"/>
        <v>0</v>
      </c>
      <c r="AHH258" s="1">
        <v>180000</v>
      </c>
      <c r="AII258" s="1">
        <v>2</v>
      </c>
      <c r="AIJ258" s="1">
        <v>1</v>
      </c>
      <c r="AIW258" s="11"/>
      <c r="AIX258" s="11"/>
      <c r="AIZ258" s="11"/>
      <c r="AJA258" s="1">
        <v>180000</v>
      </c>
      <c r="AJB258" s="1">
        <v>1</v>
      </c>
      <c r="AJC258" s="1">
        <v>1</v>
      </c>
      <c r="AJD258" s="1">
        <v>100</v>
      </c>
      <c r="AJE258" s="45"/>
      <c r="AJF258" s="381">
        <v>180000</v>
      </c>
      <c r="AJG258" s="11" t="e">
        <f t="shared" si="272"/>
        <v>#DIV/0!</v>
      </c>
      <c r="AJH258" s="60"/>
      <c r="AJI258" s="12"/>
      <c r="AJU258" s="1">
        <f t="shared" si="307"/>
        <v>0</v>
      </c>
      <c r="AJX258" s="1">
        <f t="shared" si="308"/>
        <v>0</v>
      </c>
      <c r="AJY258" s="60"/>
      <c r="AJZ258" s="1" t="s">
        <v>260</v>
      </c>
      <c r="AKA258" s="1" t="s">
        <v>260</v>
      </c>
      <c r="AKB258" s="1" t="s">
        <v>261</v>
      </c>
      <c r="AKC258" s="1" t="s">
        <v>260</v>
      </c>
      <c r="AKD258" s="1" t="s">
        <v>260</v>
      </c>
      <c r="AKE258" s="1" t="s">
        <v>260</v>
      </c>
      <c r="AKF258" s="1" t="s">
        <v>260</v>
      </c>
      <c r="AKG258" s="1" t="s">
        <v>260</v>
      </c>
      <c r="AKH258" s="1" t="s">
        <v>262</v>
      </c>
      <c r="AKI258" s="1" t="s">
        <v>260</v>
      </c>
      <c r="AKJ258" s="1" t="s">
        <v>260</v>
      </c>
      <c r="AKK258" s="1" t="s">
        <v>260</v>
      </c>
      <c r="AKL258" s="1" t="s">
        <v>260</v>
      </c>
      <c r="AKM258" s="1" t="s">
        <v>260</v>
      </c>
      <c r="AKN258" s="1" t="s">
        <v>260</v>
      </c>
      <c r="AKO258" s="1" t="s">
        <v>260</v>
      </c>
      <c r="AKP258" s="1" t="s">
        <v>263</v>
      </c>
      <c r="AKQ258" s="1" t="s">
        <v>260</v>
      </c>
      <c r="AKR258" s="1" t="s">
        <v>260</v>
      </c>
      <c r="AKS258" s="1" t="s">
        <v>260</v>
      </c>
      <c r="AKT258" s="1" t="s">
        <v>260</v>
      </c>
      <c r="AKU258" s="1" t="s">
        <v>260</v>
      </c>
      <c r="AKV258" s="1" t="s">
        <v>260</v>
      </c>
      <c r="AKW258" s="1" t="s">
        <v>260</v>
      </c>
      <c r="AKX258" s="1" t="s">
        <v>260</v>
      </c>
      <c r="AKY258" s="1" t="s">
        <v>260</v>
      </c>
      <c r="AKZ258" s="1" t="s">
        <v>260</v>
      </c>
      <c r="ALA258" s="1" t="s">
        <v>260</v>
      </c>
      <c r="ALB258" s="1" t="s">
        <v>260</v>
      </c>
      <c r="ALC258" s="1" t="s">
        <v>260</v>
      </c>
      <c r="ALD258" s="1" t="s">
        <v>260</v>
      </c>
      <c r="ALE258" s="1" t="s">
        <v>260</v>
      </c>
      <c r="ALF258" s="1" t="s">
        <v>260</v>
      </c>
      <c r="ALG258" s="1" t="s">
        <v>260</v>
      </c>
      <c r="ALH258" s="1" t="s">
        <v>260</v>
      </c>
      <c r="ALI258" s="1" t="s">
        <v>260</v>
      </c>
      <c r="ALJ258" s="1" t="s">
        <v>260</v>
      </c>
      <c r="ALL258" s="11" t="e">
        <f t="shared" si="309"/>
        <v>#DIV/0!</v>
      </c>
      <c r="ALM258" s="28">
        <v>180000</v>
      </c>
      <c r="ALS258" s="60"/>
      <c r="ALT258" s="1">
        <v>1</v>
      </c>
      <c r="AMB258" s="1">
        <v>1</v>
      </c>
      <c r="AMH258" s="403"/>
    </row>
    <row r="259" spans="1:1022" s="1" customFormat="1" ht="15" customHeight="1" x14ac:dyDescent="0.25">
      <c r="A259" s="268"/>
      <c r="B259" s="113">
        <v>257</v>
      </c>
      <c r="C259" s="304" t="s">
        <v>810</v>
      </c>
      <c r="D259" s="304" t="s">
        <v>935</v>
      </c>
      <c r="E259" s="1">
        <v>2008</v>
      </c>
      <c r="H259" s="1">
        <v>1</v>
      </c>
      <c r="I259" s="1">
        <v>1</v>
      </c>
      <c r="J259" s="1">
        <v>1</v>
      </c>
      <c r="M259" s="1">
        <v>1</v>
      </c>
      <c r="AW259" s="1">
        <v>1</v>
      </c>
      <c r="AY259" s="1">
        <v>1</v>
      </c>
      <c r="BA259" s="1">
        <v>1</v>
      </c>
      <c r="BB259" s="1">
        <v>13</v>
      </c>
      <c r="BE259" s="1">
        <v>1</v>
      </c>
      <c r="CG259" s="1">
        <v>1</v>
      </c>
      <c r="CH259" s="246"/>
      <c r="CP259" s="1">
        <f t="shared" si="273"/>
        <v>0</v>
      </c>
      <c r="CS259" s="1">
        <f t="shared" ref="CS259:CS322" si="313">SUM(CR259:CR259)</f>
        <v>0</v>
      </c>
      <c r="DO259" s="1">
        <f t="shared" si="274"/>
        <v>0</v>
      </c>
      <c r="DX259" s="1">
        <f t="shared" si="275"/>
        <v>0</v>
      </c>
      <c r="EE259" s="1">
        <f t="shared" si="276"/>
        <v>0</v>
      </c>
      <c r="EH259" s="1">
        <f t="shared" si="277"/>
        <v>0</v>
      </c>
      <c r="FF259" s="116"/>
      <c r="GP259" s="1">
        <f t="shared" ref="GP259:GP322" si="314">SUM(FF259:GO259)</f>
        <v>0</v>
      </c>
      <c r="GY259" s="1">
        <f t="shared" si="278"/>
        <v>0</v>
      </c>
      <c r="HC259" s="1">
        <f t="shared" si="279"/>
        <v>0</v>
      </c>
      <c r="HS259" s="1">
        <f t="shared" si="280"/>
        <v>0</v>
      </c>
      <c r="HX259" s="1">
        <f t="shared" ref="HX259:HX322" si="315">SUM(HU259:HW259)</f>
        <v>0</v>
      </c>
      <c r="ID259" s="1">
        <f t="shared" ref="ID259:ID322" si="316">SUM(HZ259:IC259)</f>
        <v>0</v>
      </c>
      <c r="IN259" s="1">
        <f t="shared" si="281"/>
        <v>0</v>
      </c>
      <c r="IW259" s="1">
        <f t="shared" si="282"/>
        <v>0</v>
      </c>
      <c r="IZ259" s="1">
        <f t="shared" ref="IZ259:IZ322" si="317">SUM(IY259)</f>
        <v>0</v>
      </c>
      <c r="JJ259" s="1">
        <f t="shared" ref="JJ259:JJ322" si="318">SUM(JB259:JI259)</f>
        <v>0</v>
      </c>
      <c r="JV259" s="1">
        <f t="shared" si="283"/>
        <v>0</v>
      </c>
      <c r="KB259" s="1">
        <f t="shared" si="284"/>
        <v>0</v>
      </c>
      <c r="LG259" s="1">
        <f t="shared" ref="LG259:LG322" si="319">SUM(KD259:LF259)</f>
        <v>0</v>
      </c>
      <c r="LT259" s="1">
        <f t="shared" si="285"/>
        <v>0</v>
      </c>
      <c r="MA259" s="1">
        <f t="shared" si="286"/>
        <v>0</v>
      </c>
      <c r="MF259" s="1">
        <f t="shared" si="287"/>
        <v>0</v>
      </c>
      <c r="MM259" s="1">
        <f t="shared" si="288"/>
        <v>0</v>
      </c>
      <c r="MS259" s="1">
        <f t="shared" si="289"/>
        <v>0</v>
      </c>
      <c r="MU259" s="115"/>
      <c r="OI259" s="120"/>
      <c r="PD259" s="1">
        <f t="shared" ref="PD259:PD322" si="320">SUM(OI259:PC259)</f>
        <v>0</v>
      </c>
      <c r="QF259" s="1">
        <f t="shared" si="290"/>
        <v>0</v>
      </c>
      <c r="QY259" s="1">
        <f t="shared" si="291"/>
        <v>0</v>
      </c>
      <c r="RK259" s="1">
        <f t="shared" si="292"/>
        <v>0</v>
      </c>
      <c r="SA259" s="1">
        <f t="shared" si="293"/>
        <v>0</v>
      </c>
      <c r="SG259" s="1">
        <f t="shared" si="294"/>
        <v>0</v>
      </c>
      <c r="SO259" s="1">
        <f t="shared" si="295"/>
        <v>0</v>
      </c>
      <c r="TB259" s="1">
        <f t="shared" si="296"/>
        <v>0</v>
      </c>
      <c r="TS259" s="1">
        <f t="shared" ref="TS259:TS322" si="321">SUM(TD259:TR259)</f>
        <v>0</v>
      </c>
      <c r="UD259" s="1">
        <f t="shared" ref="UD259:UD322" si="322">SUM(TU259:UC259)</f>
        <v>0</v>
      </c>
      <c r="UG259" s="1">
        <f t="shared" ref="UG259:UG322" si="323">SUM(UF259)</f>
        <v>0</v>
      </c>
      <c r="UQ259" s="1">
        <f t="shared" si="297"/>
        <v>0</v>
      </c>
      <c r="VA259" s="1">
        <f t="shared" si="298"/>
        <v>0</v>
      </c>
      <c r="VG259" s="1">
        <f t="shared" si="299"/>
        <v>0</v>
      </c>
      <c r="WY259" s="1">
        <f t="shared" ref="WY259:WY322" si="324">SUM(VI259:WX259)</f>
        <v>0</v>
      </c>
      <c r="XB259" s="1">
        <f t="shared" si="300"/>
        <v>0</v>
      </c>
      <c r="XG259" s="1">
        <f t="shared" ref="XG259:XG322" si="325">SUM(XD259:XF259)</f>
        <v>0</v>
      </c>
      <c r="XK259" s="108"/>
      <c r="XL259" s="1">
        <f t="shared" ref="XL259:XL322" si="326">SUM(TS259+PD259+MA259+LT259+JV259+IN259+HS259+DX259)</f>
        <v>0</v>
      </c>
      <c r="XM259" s="1">
        <f t="shared" ref="XM259:XM322" si="327">SUM(XG259+UG259)</f>
        <v>0</v>
      </c>
      <c r="XN259" s="1">
        <f t="shared" si="301"/>
        <v>0</v>
      </c>
      <c r="XO259" s="1">
        <f t="shared" ref="XO259:XO322" si="328">SUM(EJ259:FE259)</f>
        <v>0</v>
      </c>
      <c r="XP259" s="1">
        <f t="shared" si="302"/>
        <v>0</v>
      </c>
      <c r="XQ259" s="1">
        <f t="shared" ref="XQ259:XQ322" si="329">SUM(SQ259:SY259)</f>
        <v>0</v>
      </c>
      <c r="XR259" s="1">
        <f t="shared" ref="XR259:XR322" si="330">SUM(UQ259+ID259+CS259)</f>
        <v>0</v>
      </c>
      <c r="XS259" s="1">
        <f t="shared" si="310"/>
        <v>0</v>
      </c>
      <c r="XT259" s="1">
        <f t="shared" si="303"/>
        <v>0</v>
      </c>
      <c r="XU259" s="1">
        <f t="shared" ref="XU259:XU322" si="331">VA259+HX259+DO259</f>
        <v>0</v>
      </c>
      <c r="XV259" s="1">
        <f t="shared" ref="XV259:XV322" si="332">SUM(HC259+EH259)</f>
        <v>0</v>
      </c>
      <c r="XW259" s="1">
        <f t="shared" ref="XW259:XW322" si="333">SUM(SA259+QF259+MS259+IW259)</f>
        <v>0</v>
      </c>
      <c r="XX259" s="1">
        <f t="shared" ref="XX259:XX322" si="334">SUM(MO259:MP259)</f>
        <v>0</v>
      </c>
      <c r="XY259" s="1">
        <f t="shared" ref="XY259:XY322" si="335">SUM(MU259:OH259)</f>
        <v>0</v>
      </c>
      <c r="XZ259" s="1">
        <f t="shared" ref="XZ259:XZ322" si="336">SUM(PF259:QE259)</f>
        <v>0</v>
      </c>
      <c r="YA259" s="1">
        <f t="shared" ref="YA259:YA322" si="337">SUM(WY259+LG259+CP259)</f>
        <v>0</v>
      </c>
      <c r="YB259" s="1">
        <f t="shared" ref="YB259:YB322" si="338">SUM(PX259:QB259)</f>
        <v>0</v>
      </c>
      <c r="YC259" s="1">
        <f t="shared" ref="YC259:YC322" si="339">SUM(XI259:XJ259)</f>
        <v>0</v>
      </c>
      <c r="YD259" s="132"/>
      <c r="YE259" s="133"/>
      <c r="YF259" s="133" t="e">
        <f t="shared" ref="YF259:YF322" si="340">(AJF259/YE259)*YL259</f>
        <v>#DIV/0!</v>
      </c>
      <c r="YG259" s="130"/>
      <c r="YH259" s="130" t="e">
        <f t="shared" ref="YH259:YH322" si="341">(AJF259/YG259)*YL259</f>
        <v>#DIV/0!</v>
      </c>
      <c r="YI259" s="129"/>
      <c r="YJ259" s="128" t="e">
        <f t="shared" ref="YJ259:YJ322" si="342">(AJF259/YI259)*YL259</f>
        <v>#DIV/0!</v>
      </c>
      <c r="YK259" s="177"/>
      <c r="YL259">
        <v>1</v>
      </c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>
        <f t="shared" si="304"/>
        <v>0</v>
      </c>
      <c r="ACD259" s="25" t="e">
        <f t="shared" si="312"/>
        <v>#DIV/0!</v>
      </c>
      <c r="ACE259" s="11">
        <f t="shared" ref="ACE259:ACE322" si="343">SUM(YE259+ACC259)</f>
        <v>0</v>
      </c>
      <c r="ACF259" s="11" t="e">
        <f t="shared" ref="ACF259:ACF322" si="344">(AJF259/ACE259)</f>
        <v>#DIV/0!</v>
      </c>
      <c r="ACG259" s="1">
        <v>5</v>
      </c>
      <c r="ACH259" s="1">
        <v>1</v>
      </c>
      <c r="ACI259" s="11">
        <f t="shared" ref="ACI259:ACI322" si="345">AJF259/ACH259</f>
        <v>49000</v>
      </c>
      <c r="ACJ259" s="45">
        <v>1</v>
      </c>
      <c r="ACK259" s="13">
        <f t="shared" ref="ACK259:ACK322" si="346">AJF259*ACJ259</f>
        <v>49000</v>
      </c>
      <c r="ACL259">
        <v>1</v>
      </c>
      <c r="ACM259" s="25">
        <f t="shared" si="305"/>
        <v>49000</v>
      </c>
      <c r="ACN259" s="11">
        <f t="shared" si="306"/>
        <v>49000</v>
      </c>
      <c r="ACO259" s="65"/>
      <c r="ACR259" s="39" t="s">
        <v>407</v>
      </c>
      <c r="ACZ259" s="1" t="s">
        <v>259</v>
      </c>
      <c r="ADD259" s="1" t="s">
        <v>185</v>
      </c>
      <c r="ADU259" s="1">
        <v>4</v>
      </c>
      <c r="AFK259" s="1">
        <v>1</v>
      </c>
      <c r="AGJ259" s="1">
        <v>49000</v>
      </c>
      <c r="AGK259" s="11">
        <f t="shared" si="311"/>
        <v>0</v>
      </c>
      <c r="AHH259" s="1">
        <v>49000</v>
      </c>
      <c r="AII259" s="1">
        <v>1</v>
      </c>
      <c r="AIJ259" s="1">
        <v>1</v>
      </c>
      <c r="AIW259" s="11"/>
      <c r="AIX259" s="11"/>
      <c r="AIZ259" s="11"/>
      <c r="AJA259" s="1">
        <v>49000</v>
      </c>
      <c r="AJB259" s="1">
        <v>1</v>
      </c>
      <c r="AJC259" s="1">
        <v>1</v>
      </c>
      <c r="AJD259" s="1">
        <v>100</v>
      </c>
      <c r="AJE259" s="45"/>
      <c r="AJF259" s="381">
        <v>49000</v>
      </c>
      <c r="AJG259" s="11" t="e">
        <f t="shared" ref="AJG259:AJG322" si="347">(AJF259/ACE259)</f>
        <v>#DIV/0!</v>
      </c>
      <c r="AJH259" s="60"/>
      <c r="AJI259" s="12"/>
      <c r="AJU259" s="1">
        <f t="shared" si="307"/>
        <v>0</v>
      </c>
      <c r="AJX259" s="1">
        <f t="shared" si="308"/>
        <v>0</v>
      </c>
      <c r="AJY259" s="60"/>
      <c r="AJZ259" s="1" t="s">
        <v>260</v>
      </c>
      <c r="AKA259" s="1" t="s">
        <v>260</v>
      </c>
      <c r="AKB259" s="1" t="s">
        <v>261</v>
      </c>
      <c r="AKC259" s="1" t="s">
        <v>260</v>
      </c>
      <c r="AKD259" s="1" t="s">
        <v>260</v>
      </c>
      <c r="AKE259" s="1" t="s">
        <v>260</v>
      </c>
      <c r="AKF259" s="1" t="s">
        <v>260</v>
      </c>
      <c r="AKG259" s="1" t="s">
        <v>260</v>
      </c>
      <c r="AKH259" s="1" t="s">
        <v>262</v>
      </c>
      <c r="AKI259" s="1" t="s">
        <v>260</v>
      </c>
      <c r="AKJ259" s="1" t="s">
        <v>260</v>
      </c>
      <c r="AKK259" s="1" t="s">
        <v>260</v>
      </c>
      <c r="AKL259" s="1" t="s">
        <v>260</v>
      </c>
      <c r="AKM259" s="1" t="s">
        <v>260</v>
      </c>
      <c r="AKN259" s="1" t="s">
        <v>260</v>
      </c>
      <c r="AKO259" s="1" t="s">
        <v>260</v>
      </c>
      <c r="AKP259" s="1" t="s">
        <v>263</v>
      </c>
      <c r="AKQ259" s="1" t="s">
        <v>260</v>
      </c>
      <c r="AKR259" s="1" t="s">
        <v>260</v>
      </c>
      <c r="AKS259" s="1" t="s">
        <v>260</v>
      </c>
      <c r="AKT259" s="1" t="s">
        <v>260</v>
      </c>
      <c r="AKU259" s="1" t="s">
        <v>260</v>
      </c>
      <c r="AKV259" s="1" t="s">
        <v>260</v>
      </c>
      <c r="AKW259" s="1" t="s">
        <v>260</v>
      </c>
      <c r="AKX259" s="1" t="s">
        <v>260</v>
      </c>
      <c r="AKY259" s="1" t="s">
        <v>260</v>
      </c>
      <c r="AKZ259" s="1" t="s">
        <v>260</v>
      </c>
      <c r="ALA259" s="1" t="s">
        <v>260</v>
      </c>
      <c r="ALB259" s="1" t="s">
        <v>260</v>
      </c>
      <c r="ALC259" s="1" t="s">
        <v>260</v>
      </c>
      <c r="ALD259" s="1" t="s">
        <v>260</v>
      </c>
      <c r="ALE259" s="1" t="s">
        <v>260</v>
      </c>
      <c r="ALF259" s="1" t="s">
        <v>260</v>
      </c>
      <c r="ALG259" s="1" t="s">
        <v>260</v>
      </c>
      <c r="ALH259" s="1" t="s">
        <v>260</v>
      </c>
      <c r="ALI259" s="1" t="s">
        <v>260</v>
      </c>
      <c r="ALJ259" s="1" t="s">
        <v>260</v>
      </c>
      <c r="ALL259" s="11" t="e">
        <f t="shared" si="309"/>
        <v>#DIV/0!</v>
      </c>
      <c r="ALM259" s="28">
        <v>49000</v>
      </c>
      <c r="ALS259" s="60"/>
      <c r="ALT259" s="1">
        <v>1</v>
      </c>
      <c r="AMB259" s="1">
        <v>1</v>
      </c>
      <c r="AMH259" s="403"/>
    </row>
    <row r="260" spans="1:1022" s="1" customFormat="1" ht="15" customHeight="1" x14ac:dyDescent="0.25">
      <c r="A260" s="268"/>
      <c r="B260" s="113">
        <v>258</v>
      </c>
      <c r="C260" s="304" t="s">
        <v>810</v>
      </c>
      <c r="D260" s="304" t="s">
        <v>936</v>
      </c>
      <c r="E260" s="1">
        <v>2009</v>
      </c>
      <c r="F260" s="1">
        <v>1</v>
      </c>
      <c r="G260" s="1">
        <v>1</v>
      </c>
      <c r="J260" s="1">
        <v>1</v>
      </c>
      <c r="K260" s="1">
        <v>2000</v>
      </c>
      <c r="L260" s="1">
        <v>2000</v>
      </c>
      <c r="M260" s="1">
        <v>1</v>
      </c>
      <c r="AD260" s="1">
        <v>1</v>
      </c>
      <c r="AW260" s="1">
        <v>1</v>
      </c>
      <c r="AY260" s="1">
        <v>1</v>
      </c>
      <c r="BA260" s="1">
        <v>1</v>
      </c>
      <c r="BB260" s="1">
        <v>13</v>
      </c>
      <c r="BE260" s="1">
        <v>1</v>
      </c>
      <c r="CG260" s="1">
        <v>1</v>
      </c>
      <c r="CH260" s="246"/>
      <c r="CP260" s="1">
        <f t="shared" ref="CP260:CP323" si="348">SUM(CI260:CO260)</f>
        <v>0</v>
      </c>
      <c r="CS260" s="1">
        <f t="shared" si="313"/>
        <v>0</v>
      </c>
      <c r="DO260" s="1">
        <f t="shared" ref="DO260:DO323" si="349">SUM(CU260:DN260)</f>
        <v>0</v>
      </c>
      <c r="DX260" s="1">
        <f t="shared" ref="DX260:DX323" si="350">SUM(DQ260:DW260)</f>
        <v>0</v>
      </c>
      <c r="EE260" s="1">
        <f t="shared" ref="EE260:EE323" si="351">SUM(DZ260:ED260)</f>
        <v>0</v>
      </c>
      <c r="EH260" s="1">
        <f t="shared" ref="EH260:EH323" si="352">SUM(EG260)</f>
        <v>0</v>
      </c>
      <c r="FF260" s="116"/>
      <c r="GP260" s="1">
        <f t="shared" si="314"/>
        <v>0</v>
      </c>
      <c r="GY260" s="1">
        <f t="shared" ref="GY260:GY323" si="353">SUM(GR260:GX260)</f>
        <v>0</v>
      </c>
      <c r="HC260" s="1">
        <f t="shared" ref="HC260:HC323" si="354">SUM(HA260:HB260)</f>
        <v>0</v>
      </c>
      <c r="HS260" s="1">
        <f t="shared" ref="HS260:HS323" si="355">SUM(HE260:HR260)</f>
        <v>0</v>
      </c>
      <c r="HX260" s="1">
        <f t="shared" si="315"/>
        <v>0</v>
      </c>
      <c r="ID260" s="1">
        <f t="shared" si="316"/>
        <v>0</v>
      </c>
      <c r="IN260" s="1">
        <f t="shared" ref="IN260:IN323" si="356">SUM(IF260:IM260)</f>
        <v>0</v>
      </c>
      <c r="IW260" s="1">
        <f t="shared" ref="IW260:IW323" si="357">SUM(IP260:IV260)</f>
        <v>0</v>
      </c>
      <c r="IZ260" s="1">
        <f t="shared" si="317"/>
        <v>0</v>
      </c>
      <c r="JJ260" s="1">
        <f t="shared" si="318"/>
        <v>0</v>
      </c>
      <c r="JV260" s="1">
        <f t="shared" ref="JV260:JV323" si="358">SUM(JL260:JU260)</f>
        <v>0</v>
      </c>
      <c r="KB260" s="1">
        <f t="shared" ref="KB260:KB323" si="359">SUM(JX260:KA260)</f>
        <v>0</v>
      </c>
      <c r="LG260" s="1">
        <f t="shared" si="319"/>
        <v>0</v>
      </c>
      <c r="LT260" s="1">
        <f t="shared" ref="LT260:LT323" si="360">SUM(LI260:LS260)</f>
        <v>0</v>
      </c>
      <c r="MA260" s="1">
        <f t="shared" ref="MA260:MA323" si="361">SUM(LV260:LZ260)</f>
        <v>0</v>
      </c>
      <c r="MF260" s="1">
        <f t="shared" ref="MF260:MF323" si="362">SUM(MC260:ME260)</f>
        <v>0</v>
      </c>
      <c r="MM260" s="1">
        <f t="shared" ref="MM260:MM323" si="363">SUM(MH260:ML260)</f>
        <v>0</v>
      </c>
      <c r="MS260" s="1">
        <f t="shared" ref="MS260:MS323" si="364">SUM(MO260:MR260)</f>
        <v>0</v>
      </c>
      <c r="MU260" s="115"/>
      <c r="OI260" s="120"/>
      <c r="PD260" s="1">
        <f t="shared" si="320"/>
        <v>0</v>
      </c>
      <c r="QF260" s="1">
        <f t="shared" ref="QF260:QF323" si="365">SUM(QC260:QE260)</f>
        <v>0</v>
      </c>
      <c r="QY260" s="1">
        <f t="shared" ref="QY260:QY323" si="366">SUM(QU260:QX260)</f>
        <v>0</v>
      </c>
      <c r="RK260" s="1">
        <f t="shared" ref="RK260:RK323" si="367">SUM(RA260:RJ260)</f>
        <v>0</v>
      </c>
      <c r="SA260" s="1">
        <f t="shared" ref="SA260:SA323" si="368">SUM(RM260:RZ260)</f>
        <v>0</v>
      </c>
      <c r="SG260" s="1">
        <f t="shared" ref="SG260:SG323" si="369">SUM(SC260:SF260)</f>
        <v>0</v>
      </c>
      <c r="SO260" s="1">
        <f t="shared" ref="SO260:SO323" si="370">SUM(SI260:SN260)</f>
        <v>0</v>
      </c>
      <c r="TB260" s="1">
        <f t="shared" ref="TB260:TB323" si="371">SUM(TA260)</f>
        <v>0</v>
      </c>
      <c r="TS260" s="1">
        <f t="shared" si="321"/>
        <v>0</v>
      </c>
      <c r="UD260" s="1">
        <f t="shared" si="322"/>
        <v>0</v>
      </c>
      <c r="UG260" s="1">
        <f t="shared" si="323"/>
        <v>0</v>
      </c>
      <c r="UQ260" s="1">
        <f t="shared" ref="UQ260:UQ323" si="372">SUM(UI260:UP260)</f>
        <v>0</v>
      </c>
      <c r="VA260" s="1">
        <f t="shared" ref="VA260:VA323" si="373">SUM(US260:UZ260)</f>
        <v>0</v>
      </c>
      <c r="VG260" s="1">
        <f t="shared" ref="VG260:VG323" si="374">SUM(VC260:VF260)</f>
        <v>0</v>
      </c>
      <c r="WY260" s="1">
        <f t="shared" si="324"/>
        <v>0</v>
      </c>
      <c r="XB260" s="1">
        <f t="shared" ref="XB260:XB323" si="375">SUM(XA260)</f>
        <v>0</v>
      </c>
      <c r="XG260" s="1">
        <f t="shared" si="325"/>
        <v>0</v>
      </c>
      <c r="XI260" s="1">
        <v>1</v>
      </c>
      <c r="XK260" s="108"/>
      <c r="XL260" s="1">
        <f t="shared" si="326"/>
        <v>0</v>
      </c>
      <c r="XM260" s="1">
        <f t="shared" si="327"/>
        <v>0</v>
      </c>
      <c r="XN260" s="1">
        <f t="shared" ref="XN260:XN323" si="376">SUM(QH260:QX260)</f>
        <v>0</v>
      </c>
      <c r="XO260" s="1">
        <f t="shared" si="328"/>
        <v>0</v>
      </c>
      <c r="XP260" s="1">
        <f t="shared" ref="XP260:XP323" si="377">SUM(SO260+RK260)</f>
        <v>0</v>
      </c>
      <c r="XQ260" s="1">
        <f t="shared" si="329"/>
        <v>0</v>
      </c>
      <c r="XR260" s="1">
        <f t="shared" si="330"/>
        <v>0</v>
      </c>
      <c r="XS260" s="1">
        <f t="shared" si="310"/>
        <v>0</v>
      </c>
      <c r="XT260" s="1">
        <f t="shared" ref="XT260:XT323" si="378">SUM(UD260+MM260+GP260+JJ260)</f>
        <v>0</v>
      </c>
      <c r="XU260" s="1">
        <f t="shared" si="331"/>
        <v>0</v>
      </c>
      <c r="XV260" s="1">
        <f t="shared" si="332"/>
        <v>0</v>
      </c>
      <c r="XW260" s="1">
        <f t="shared" si="333"/>
        <v>0</v>
      </c>
      <c r="XX260" s="1">
        <f t="shared" si="334"/>
        <v>0</v>
      </c>
      <c r="XY260" s="1">
        <f t="shared" si="335"/>
        <v>0</v>
      </c>
      <c r="XZ260" s="1">
        <f t="shared" si="336"/>
        <v>0</v>
      </c>
      <c r="YA260" s="1">
        <f t="shared" si="337"/>
        <v>0</v>
      </c>
      <c r="YB260" s="1">
        <f t="shared" si="338"/>
        <v>0</v>
      </c>
      <c r="YC260" s="1">
        <f t="shared" si="339"/>
        <v>1</v>
      </c>
      <c r="YD260" s="132"/>
      <c r="YE260" s="133">
        <f>SUM(XL260:YC260)</f>
        <v>1</v>
      </c>
      <c r="YF260" s="133">
        <f t="shared" si="340"/>
        <v>74000</v>
      </c>
      <c r="YG260" s="130">
        <v>1</v>
      </c>
      <c r="YH260" s="130">
        <f t="shared" si="341"/>
        <v>74000</v>
      </c>
      <c r="YI260" s="129">
        <v>1</v>
      </c>
      <c r="YJ260" s="128">
        <f t="shared" si="342"/>
        <v>74000</v>
      </c>
      <c r="YK260" s="177"/>
      <c r="YL260">
        <v>1</v>
      </c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>
        <f t="shared" ref="ACC260:ACC323" si="379">SUM(YM260:ACB260)</f>
        <v>0</v>
      </c>
      <c r="ACD260" s="25" t="e">
        <f t="shared" si="312"/>
        <v>#DIV/0!</v>
      </c>
      <c r="ACE260" s="11">
        <f t="shared" si="343"/>
        <v>1</v>
      </c>
      <c r="ACF260" s="11">
        <f t="shared" si="344"/>
        <v>74000</v>
      </c>
      <c r="ACG260" s="1">
        <v>5</v>
      </c>
      <c r="ACH260" s="1">
        <v>1</v>
      </c>
      <c r="ACI260" s="11">
        <f t="shared" si="345"/>
        <v>74000</v>
      </c>
      <c r="ACJ260" s="45">
        <v>1</v>
      </c>
      <c r="ACK260" s="13">
        <f t="shared" si="346"/>
        <v>74000</v>
      </c>
      <c r="ACL260">
        <v>1</v>
      </c>
      <c r="ACM260" s="25">
        <f t="shared" ref="ACM260:ACM323" si="380">AJF260*ACL260</f>
        <v>74000</v>
      </c>
      <c r="ACN260" s="11">
        <f t="shared" ref="ACN260:ACN323" si="381">AJF260/ACH260</f>
        <v>74000</v>
      </c>
      <c r="ACO260" s="65"/>
      <c r="ACR260" s="39" t="s">
        <v>407</v>
      </c>
      <c r="ACZ260" s="1" t="s">
        <v>259</v>
      </c>
      <c r="ADD260" s="1" t="s">
        <v>185</v>
      </c>
      <c r="ADU260" s="1">
        <v>2</v>
      </c>
      <c r="AFL260" s="1">
        <v>1</v>
      </c>
      <c r="AGJ260" s="1">
        <v>74000</v>
      </c>
      <c r="AGK260" s="11">
        <f t="shared" si="311"/>
        <v>0</v>
      </c>
      <c r="AHH260" s="1">
        <v>74000</v>
      </c>
      <c r="AII260" s="1">
        <v>1</v>
      </c>
      <c r="AIJ260" s="1">
        <v>1</v>
      </c>
      <c r="AIV260" s="1">
        <v>1</v>
      </c>
      <c r="AIW260" s="11"/>
      <c r="AIX260" s="11"/>
      <c r="AIZ260" s="11"/>
      <c r="AJA260" s="1">
        <v>74000</v>
      </c>
      <c r="AJB260" s="1">
        <v>1</v>
      </c>
      <c r="AJC260" s="1">
        <v>1</v>
      </c>
      <c r="AJD260" s="1">
        <v>100</v>
      </c>
      <c r="AJE260" s="45"/>
      <c r="AJF260" s="381">
        <v>74000</v>
      </c>
      <c r="AJG260" s="11">
        <f t="shared" si="347"/>
        <v>74000</v>
      </c>
      <c r="AJH260" s="60"/>
      <c r="AJI260" s="12"/>
      <c r="AJU260" s="1">
        <f t="shared" si="307"/>
        <v>0</v>
      </c>
      <c r="AJX260" s="1">
        <f t="shared" si="308"/>
        <v>0</v>
      </c>
      <c r="AJY260" s="60"/>
      <c r="AJZ260" s="1" t="s">
        <v>260</v>
      </c>
      <c r="AKA260" s="1" t="s">
        <v>260</v>
      </c>
      <c r="AKB260" s="1" t="s">
        <v>261</v>
      </c>
      <c r="AKC260" s="1" t="s">
        <v>260</v>
      </c>
      <c r="AKD260" s="1" t="s">
        <v>260</v>
      </c>
      <c r="AKE260" s="1" t="s">
        <v>260</v>
      </c>
      <c r="AKF260" s="1" t="s">
        <v>260</v>
      </c>
      <c r="AKG260" s="1" t="s">
        <v>260</v>
      </c>
      <c r="AKH260" s="1" t="s">
        <v>262</v>
      </c>
      <c r="AKI260" s="1" t="s">
        <v>260</v>
      </c>
      <c r="AKJ260" s="1" t="s">
        <v>260</v>
      </c>
      <c r="AKK260" s="1" t="s">
        <v>260</v>
      </c>
      <c r="AKL260" s="1" t="s">
        <v>260</v>
      </c>
      <c r="AKM260" s="1" t="s">
        <v>260</v>
      </c>
      <c r="AKN260" s="1" t="s">
        <v>260</v>
      </c>
      <c r="AKO260" s="1" t="s">
        <v>260</v>
      </c>
      <c r="AKP260" s="1" t="s">
        <v>263</v>
      </c>
      <c r="AKQ260" s="1" t="s">
        <v>260</v>
      </c>
      <c r="AKR260" s="1" t="s">
        <v>260</v>
      </c>
      <c r="AKS260" s="1" t="s">
        <v>260</v>
      </c>
      <c r="AKT260" s="1" t="s">
        <v>260</v>
      </c>
      <c r="AKU260" s="1" t="s">
        <v>260</v>
      </c>
      <c r="AKV260" s="1" t="s">
        <v>260</v>
      </c>
      <c r="AKW260" s="1" t="s">
        <v>260</v>
      </c>
      <c r="AKX260" s="1" t="s">
        <v>260</v>
      </c>
      <c r="AKY260" s="1" t="s">
        <v>260</v>
      </c>
      <c r="AKZ260" s="1" t="s">
        <v>260</v>
      </c>
      <c r="ALA260" s="1" t="s">
        <v>260</v>
      </c>
      <c r="ALB260" s="1" t="s">
        <v>260</v>
      </c>
      <c r="ALC260" s="1" t="s">
        <v>260</v>
      </c>
      <c r="ALD260" s="1" t="s">
        <v>260</v>
      </c>
      <c r="ALE260" s="1" t="s">
        <v>260</v>
      </c>
      <c r="ALF260" s="1" t="s">
        <v>260</v>
      </c>
      <c r="ALG260" s="1" t="s">
        <v>260</v>
      </c>
      <c r="ALH260" s="1" t="s">
        <v>260</v>
      </c>
      <c r="ALI260" s="1" t="s">
        <v>260</v>
      </c>
      <c r="ALJ260" s="1" t="s">
        <v>260</v>
      </c>
      <c r="ALL260" s="11" t="e">
        <f t="shared" si="309"/>
        <v>#DIV/0!</v>
      </c>
      <c r="ALM260" s="28">
        <v>74000</v>
      </c>
      <c r="ALS260" s="60"/>
      <c r="ALT260" s="1">
        <v>1</v>
      </c>
      <c r="AMB260" s="1">
        <v>1</v>
      </c>
      <c r="AMH260" s="403"/>
    </row>
    <row r="261" spans="1:1022" s="1" customFormat="1" ht="15" customHeight="1" x14ac:dyDescent="0.25">
      <c r="A261" s="268"/>
      <c r="B261" s="113">
        <v>259</v>
      </c>
      <c r="C261" s="304" t="s">
        <v>810</v>
      </c>
      <c r="D261" s="304" t="s">
        <v>937</v>
      </c>
      <c r="E261" s="1">
        <v>2009</v>
      </c>
      <c r="F261" s="1">
        <v>1</v>
      </c>
      <c r="G261" s="1">
        <v>1</v>
      </c>
      <c r="J261" s="1">
        <v>1</v>
      </c>
      <c r="K261" s="1">
        <v>1997</v>
      </c>
      <c r="L261" s="1">
        <v>2000</v>
      </c>
      <c r="AA261" s="1">
        <v>1</v>
      </c>
      <c r="AB261" s="1">
        <v>1</v>
      </c>
      <c r="AC261" s="1">
        <v>1</v>
      </c>
      <c r="AD261" s="1">
        <v>1</v>
      </c>
      <c r="AW261" s="1">
        <v>1</v>
      </c>
      <c r="AY261" s="1">
        <v>1</v>
      </c>
      <c r="BA261" s="1">
        <v>1</v>
      </c>
      <c r="BB261" s="1">
        <v>13</v>
      </c>
      <c r="BE261" s="1">
        <v>1</v>
      </c>
      <c r="CF261" s="1">
        <v>1</v>
      </c>
      <c r="CG261" s="1">
        <v>1</v>
      </c>
      <c r="CH261" s="246"/>
      <c r="CP261" s="1">
        <f t="shared" si="348"/>
        <v>0</v>
      </c>
      <c r="CS261" s="1">
        <f t="shared" si="313"/>
        <v>0</v>
      </c>
      <c r="DO261" s="1">
        <f t="shared" si="349"/>
        <v>0</v>
      </c>
      <c r="DX261" s="1">
        <f t="shared" si="350"/>
        <v>0</v>
      </c>
      <c r="EE261" s="1">
        <f t="shared" si="351"/>
        <v>0</v>
      </c>
      <c r="EH261" s="1">
        <f t="shared" si="352"/>
        <v>0</v>
      </c>
      <c r="FF261" s="116"/>
      <c r="GP261" s="1">
        <f t="shared" si="314"/>
        <v>0</v>
      </c>
      <c r="GY261" s="1">
        <f t="shared" si="353"/>
        <v>0</v>
      </c>
      <c r="HC261" s="1">
        <f t="shared" si="354"/>
        <v>0</v>
      </c>
      <c r="HS261" s="1">
        <f t="shared" si="355"/>
        <v>0</v>
      </c>
      <c r="HX261" s="1">
        <f t="shared" si="315"/>
        <v>0</v>
      </c>
      <c r="ID261" s="1">
        <f t="shared" si="316"/>
        <v>0</v>
      </c>
      <c r="IN261" s="1">
        <f t="shared" si="356"/>
        <v>0</v>
      </c>
      <c r="IW261" s="1">
        <f t="shared" si="357"/>
        <v>0</v>
      </c>
      <c r="IZ261" s="1">
        <f t="shared" si="317"/>
        <v>0</v>
      </c>
      <c r="JJ261" s="1">
        <f t="shared" si="318"/>
        <v>0</v>
      </c>
      <c r="JV261" s="1">
        <f t="shared" si="358"/>
        <v>0</v>
      </c>
      <c r="KB261" s="1">
        <f t="shared" si="359"/>
        <v>0</v>
      </c>
      <c r="LG261" s="1">
        <f t="shared" si="319"/>
        <v>0</v>
      </c>
      <c r="LT261" s="1">
        <f t="shared" si="360"/>
        <v>0</v>
      </c>
      <c r="MA261" s="1">
        <f t="shared" si="361"/>
        <v>0</v>
      </c>
      <c r="MF261" s="1">
        <f t="shared" si="362"/>
        <v>0</v>
      </c>
      <c r="MM261" s="1">
        <f t="shared" si="363"/>
        <v>0</v>
      </c>
      <c r="MS261" s="1">
        <f t="shared" si="364"/>
        <v>0</v>
      </c>
      <c r="MU261" s="115"/>
      <c r="OI261" s="120"/>
      <c r="PD261" s="1">
        <f t="shared" si="320"/>
        <v>0</v>
      </c>
      <c r="QF261" s="1">
        <f t="shared" si="365"/>
        <v>0</v>
      </c>
      <c r="QY261" s="1">
        <f t="shared" si="366"/>
        <v>0</v>
      </c>
      <c r="RK261" s="1">
        <f t="shared" si="367"/>
        <v>0</v>
      </c>
      <c r="SA261" s="1">
        <f t="shared" si="368"/>
        <v>0</v>
      </c>
      <c r="SG261" s="1">
        <f t="shared" si="369"/>
        <v>0</v>
      </c>
      <c r="SO261" s="1">
        <f t="shared" si="370"/>
        <v>0</v>
      </c>
      <c r="TB261" s="1">
        <f t="shared" si="371"/>
        <v>0</v>
      </c>
      <c r="TS261" s="1">
        <f t="shared" si="321"/>
        <v>0</v>
      </c>
      <c r="UD261" s="1">
        <f t="shared" si="322"/>
        <v>0</v>
      </c>
      <c r="UG261" s="1">
        <f t="shared" si="323"/>
        <v>0</v>
      </c>
      <c r="UQ261" s="1">
        <f t="shared" si="372"/>
        <v>0</v>
      </c>
      <c r="VA261" s="1">
        <f t="shared" si="373"/>
        <v>0</v>
      </c>
      <c r="VG261" s="1">
        <f t="shared" si="374"/>
        <v>0</v>
      </c>
      <c r="WY261" s="1">
        <f t="shared" si="324"/>
        <v>0</v>
      </c>
      <c r="XB261" s="1">
        <f t="shared" si="375"/>
        <v>0</v>
      </c>
      <c r="XG261" s="1">
        <f t="shared" si="325"/>
        <v>0</v>
      </c>
      <c r="XI261" s="1">
        <v>1</v>
      </c>
      <c r="XK261" s="108"/>
      <c r="XL261" s="1">
        <f t="shared" si="326"/>
        <v>0</v>
      </c>
      <c r="XM261" s="1">
        <f t="shared" si="327"/>
        <v>0</v>
      </c>
      <c r="XN261" s="1">
        <f t="shared" si="376"/>
        <v>0</v>
      </c>
      <c r="XO261" s="1">
        <f t="shared" si="328"/>
        <v>0</v>
      </c>
      <c r="XP261" s="1">
        <f t="shared" si="377"/>
        <v>0</v>
      </c>
      <c r="XQ261" s="1">
        <f t="shared" si="329"/>
        <v>0</v>
      </c>
      <c r="XR261" s="1">
        <f t="shared" si="330"/>
        <v>0</v>
      </c>
      <c r="XS261" s="1">
        <f t="shared" si="310"/>
        <v>0</v>
      </c>
      <c r="XT261" s="1">
        <f t="shared" si="378"/>
        <v>0</v>
      </c>
      <c r="XU261" s="1">
        <f t="shared" si="331"/>
        <v>0</v>
      </c>
      <c r="XV261" s="1">
        <f t="shared" si="332"/>
        <v>0</v>
      </c>
      <c r="XW261" s="1">
        <f t="shared" si="333"/>
        <v>0</v>
      </c>
      <c r="XX261" s="1">
        <f t="shared" si="334"/>
        <v>0</v>
      </c>
      <c r="XY261" s="1">
        <f t="shared" si="335"/>
        <v>0</v>
      </c>
      <c r="XZ261" s="1">
        <f t="shared" si="336"/>
        <v>0</v>
      </c>
      <c r="YA261" s="1">
        <f t="shared" si="337"/>
        <v>0</v>
      </c>
      <c r="YB261" s="1">
        <f t="shared" si="338"/>
        <v>0</v>
      </c>
      <c r="YC261" s="1">
        <f t="shared" si="339"/>
        <v>1</v>
      </c>
      <c r="YD261" s="132"/>
      <c r="YE261" s="133">
        <f>SUM(XL261:YC261)</f>
        <v>1</v>
      </c>
      <c r="YF261" s="133">
        <f t="shared" si="340"/>
        <v>193000</v>
      </c>
      <c r="YG261" s="130">
        <v>1</v>
      </c>
      <c r="YH261" s="130">
        <f t="shared" si="341"/>
        <v>193000</v>
      </c>
      <c r="YI261" s="129">
        <v>1</v>
      </c>
      <c r="YJ261" s="128">
        <f t="shared" si="342"/>
        <v>193000</v>
      </c>
      <c r="YK261" s="177"/>
      <c r="YL261">
        <v>1</v>
      </c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>
        <f t="shared" si="379"/>
        <v>0</v>
      </c>
      <c r="ACD261" s="25" t="e">
        <f t="shared" si="312"/>
        <v>#DIV/0!</v>
      </c>
      <c r="ACE261" s="11">
        <f t="shared" si="343"/>
        <v>1</v>
      </c>
      <c r="ACF261" s="11">
        <f t="shared" si="344"/>
        <v>193000</v>
      </c>
      <c r="ACG261" s="1">
        <v>5</v>
      </c>
      <c r="ACH261" s="1">
        <v>1</v>
      </c>
      <c r="ACI261" s="11">
        <f t="shared" si="345"/>
        <v>193000</v>
      </c>
      <c r="ACJ261" s="45">
        <v>1</v>
      </c>
      <c r="ACK261" s="13">
        <f t="shared" si="346"/>
        <v>193000</v>
      </c>
      <c r="ACL261">
        <v>1</v>
      </c>
      <c r="ACM261" s="25">
        <f t="shared" si="380"/>
        <v>193000</v>
      </c>
      <c r="ACN261" s="11">
        <f t="shared" si="381"/>
        <v>193000</v>
      </c>
      <c r="ACO261" s="65"/>
      <c r="ACR261" s="39" t="s">
        <v>407</v>
      </c>
      <c r="ACZ261" s="1" t="s">
        <v>259</v>
      </c>
      <c r="ADD261" s="1" t="s">
        <v>185</v>
      </c>
      <c r="ADU261" s="1">
        <v>2</v>
      </c>
      <c r="AFL261" s="1">
        <v>1</v>
      </c>
      <c r="AGJ261" s="1">
        <v>193000</v>
      </c>
      <c r="AGK261" s="11">
        <f t="shared" si="311"/>
        <v>0</v>
      </c>
      <c r="AHH261" s="1">
        <v>193000</v>
      </c>
      <c r="AII261" s="1">
        <v>4</v>
      </c>
      <c r="AIJ261" s="1">
        <v>1</v>
      </c>
      <c r="AIW261" s="11"/>
      <c r="AIX261" s="11"/>
      <c r="AIZ261" s="11"/>
      <c r="AJA261" s="1">
        <v>193000</v>
      </c>
      <c r="AJB261" s="1">
        <v>1</v>
      </c>
      <c r="AJC261" s="1">
        <v>1</v>
      </c>
      <c r="AJD261" s="1">
        <v>100</v>
      </c>
      <c r="AJE261" s="45"/>
      <c r="AJF261" s="381">
        <v>193000</v>
      </c>
      <c r="AJG261" s="11">
        <f t="shared" si="347"/>
        <v>193000</v>
      </c>
      <c r="AJH261" s="60"/>
      <c r="AJI261" s="12"/>
      <c r="AJU261" s="1">
        <f t="shared" ref="AJU261:AJU324" si="382">SUM(AJJ261+AJK261+AJL261+AJM261+AJN261+AJO261+AJP261+AJQ261+AJR261+AJS261)</f>
        <v>0</v>
      </c>
      <c r="AJX261" s="1">
        <f t="shared" ref="AJX261:AJX324" si="383">SUM(AJU261+AJV261+AJW261)</f>
        <v>0</v>
      </c>
      <c r="AJY261" s="60"/>
      <c r="AJZ261" s="1" t="s">
        <v>260</v>
      </c>
      <c r="AKA261" s="1" t="s">
        <v>260</v>
      </c>
      <c r="AKB261" s="1" t="s">
        <v>261</v>
      </c>
      <c r="AKC261" s="1" t="s">
        <v>260</v>
      </c>
      <c r="AKD261" s="1" t="s">
        <v>260</v>
      </c>
      <c r="AKE261" s="1" t="s">
        <v>260</v>
      </c>
      <c r="AKF261" s="1" t="s">
        <v>260</v>
      </c>
      <c r="AKG261" s="1" t="s">
        <v>260</v>
      </c>
      <c r="AKH261" s="1" t="s">
        <v>262</v>
      </c>
      <c r="AKI261" s="1" t="s">
        <v>260</v>
      </c>
      <c r="AKJ261" s="1" t="s">
        <v>260</v>
      </c>
      <c r="AKK261" s="1" t="s">
        <v>260</v>
      </c>
      <c r="AKL261" s="1" t="s">
        <v>260</v>
      </c>
      <c r="AKM261" s="1" t="s">
        <v>260</v>
      </c>
      <c r="AKN261" s="1" t="s">
        <v>260</v>
      </c>
      <c r="AKO261" s="1" t="s">
        <v>260</v>
      </c>
      <c r="AKP261" s="1" t="s">
        <v>263</v>
      </c>
      <c r="AKQ261" s="1" t="s">
        <v>260</v>
      </c>
      <c r="AKR261" s="1" t="s">
        <v>260</v>
      </c>
      <c r="AKS261" s="1" t="s">
        <v>260</v>
      </c>
      <c r="AKT261" s="1" t="s">
        <v>260</v>
      </c>
      <c r="AKU261" s="1" t="s">
        <v>260</v>
      </c>
      <c r="AKV261" s="1" t="s">
        <v>260</v>
      </c>
      <c r="AKW261" s="1" t="s">
        <v>260</v>
      </c>
      <c r="AKX261" s="1" t="s">
        <v>260</v>
      </c>
      <c r="AKY261" s="1" t="s">
        <v>260</v>
      </c>
      <c r="AKZ261" s="1" t="s">
        <v>260</v>
      </c>
      <c r="ALA261" s="1" t="s">
        <v>260</v>
      </c>
      <c r="ALB261" s="1" t="s">
        <v>260</v>
      </c>
      <c r="ALC261" s="1" t="s">
        <v>260</v>
      </c>
      <c r="ALD261" s="1" t="s">
        <v>260</v>
      </c>
      <c r="ALE261" s="1" t="s">
        <v>260</v>
      </c>
      <c r="ALF261" s="1" t="s">
        <v>260</v>
      </c>
      <c r="ALG261" s="1" t="s">
        <v>260</v>
      </c>
      <c r="ALH261" s="1" t="s">
        <v>260</v>
      </c>
      <c r="ALI261" s="1" t="s">
        <v>260</v>
      </c>
      <c r="ALJ261" s="1" t="s">
        <v>260</v>
      </c>
      <c r="ALL261" s="11" t="e">
        <f t="shared" ref="ALL261:ALL324" si="384">ALM261/ALK261</f>
        <v>#DIV/0!</v>
      </c>
      <c r="ALM261" s="28">
        <v>193000</v>
      </c>
      <c r="ALS261" s="60"/>
      <c r="ALT261" s="1">
        <v>1</v>
      </c>
      <c r="AMB261" s="1">
        <v>1</v>
      </c>
      <c r="AMH261" s="403"/>
    </row>
    <row r="262" spans="1:1022" s="1" customFormat="1" ht="15" customHeight="1" x14ac:dyDescent="0.25">
      <c r="A262" s="268"/>
      <c r="B262" s="113">
        <v>260</v>
      </c>
      <c r="C262" s="304" t="s">
        <v>810</v>
      </c>
      <c r="D262" s="304" t="s">
        <v>188</v>
      </c>
      <c r="E262" s="1">
        <v>2009</v>
      </c>
      <c r="F262" s="1">
        <v>1</v>
      </c>
      <c r="G262" s="1">
        <v>1</v>
      </c>
      <c r="J262" s="1">
        <v>1</v>
      </c>
      <c r="K262" s="1">
        <v>1997</v>
      </c>
      <c r="L262" s="1">
        <v>2000</v>
      </c>
      <c r="M262" s="1">
        <v>1</v>
      </c>
      <c r="AA262" s="1">
        <v>1</v>
      </c>
      <c r="AB262" s="1">
        <v>1</v>
      </c>
      <c r="AC262" s="1">
        <v>1</v>
      </c>
      <c r="AD262" s="1">
        <v>1</v>
      </c>
      <c r="AW262" s="1">
        <v>1</v>
      </c>
      <c r="AY262" s="1">
        <v>1</v>
      </c>
      <c r="BA262" s="1">
        <v>1</v>
      </c>
      <c r="BB262" s="1">
        <v>13</v>
      </c>
      <c r="BE262" s="1">
        <v>1</v>
      </c>
      <c r="CG262" s="1">
        <v>1</v>
      </c>
      <c r="CH262" s="246"/>
      <c r="CP262" s="1">
        <f t="shared" si="348"/>
        <v>0</v>
      </c>
      <c r="CS262" s="1">
        <f t="shared" si="313"/>
        <v>0</v>
      </c>
      <c r="DO262" s="1">
        <f t="shared" si="349"/>
        <v>0</v>
      </c>
      <c r="DX262" s="1">
        <f t="shared" si="350"/>
        <v>0</v>
      </c>
      <c r="EE262" s="1">
        <f t="shared" si="351"/>
        <v>0</v>
      </c>
      <c r="EH262" s="1">
        <f t="shared" si="352"/>
        <v>0</v>
      </c>
      <c r="FF262" s="116"/>
      <c r="GP262" s="1">
        <f t="shared" si="314"/>
        <v>0</v>
      </c>
      <c r="GY262" s="1">
        <f t="shared" si="353"/>
        <v>0</v>
      </c>
      <c r="HC262" s="1">
        <f t="shared" si="354"/>
        <v>0</v>
      </c>
      <c r="HS262" s="1">
        <f t="shared" si="355"/>
        <v>0</v>
      </c>
      <c r="HX262" s="1">
        <f t="shared" si="315"/>
        <v>0</v>
      </c>
      <c r="ID262" s="1">
        <f t="shared" si="316"/>
        <v>0</v>
      </c>
      <c r="IN262" s="1">
        <f t="shared" si="356"/>
        <v>0</v>
      </c>
      <c r="IW262" s="1">
        <f t="shared" si="357"/>
        <v>0</v>
      </c>
      <c r="IZ262" s="1">
        <f t="shared" si="317"/>
        <v>0</v>
      </c>
      <c r="JJ262" s="1">
        <f t="shared" si="318"/>
        <v>0</v>
      </c>
      <c r="JV262" s="1">
        <f t="shared" si="358"/>
        <v>0</v>
      </c>
      <c r="KB262" s="1">
        <f t="shared" si="359"/>
        <v>0</v>
      </c>
      <c r="LG262" s="1">
        <f t="shared" si="319"/>
        <v>0</v>
      </c>
      <c r="LT262" s="1">
        <f t="shared" si="360"/>
        <v>0</v>
      </c>
      <c r="MA262" s="1">
        <f t="shared" si="361"/>
        <v>0</v>
      </c>
      <c r="MF262" s="1">
        <f t="shared" si="362"/>
        <v>0</v>
      </c>
      <c r="MM262" s="1">
        <f t="shared" si="363"/>
        <v>0</v>
      </c>
      <c r="MS262" s="1">
        <f t="shared" si="364"/>
        <v>0</v>
      </c>
      <c r="MU262" s="115"/>
      <c r="OI262" s="120"/>
      <c r="PD262" s="1">
        <f t="shared" si="320"/>
        <v>0</v>
      </c>
      <c r="QF262" s="1">
        <f t="shared" si="365"/>
        <v>0</v>
      </c>
      <c r="QY262" s="1">
        <f t="shared" si="366"/>
        <v>0</v>
      </c>
      <c r="RK262" s="1">
        <f t="shared" si="367"/>
        <v>0</v>
      </c>
      <c r="SA262" s="1">
        <f t="shared" si="368"/>
        <v>0</v>
      </c>
      <c r="SG262" s="1">
        <f t="shared" si="369"/>
        <v>0</v>
      </c>
      <c r="SO262" s="1">
        <f t="shared" si="370"/>
        <v>0</v>
      </c>
      <c r="TB262" s="1">
        <f t="shared" si="371"/>
        <v>0</v>
      </c>
      <c r="TS262" s="1">
        <f t="shared" si="321"/>
        <v>0</v>
      </c>
      <c r="UD262" s="1">
        <f t="shared" si="322"/>
        <v>0</v>
      </c>
      <c r="UG262" s="1">
        <f t="shared" si="323"/>
        <v>0</v>
      </c>
      <c r="UQ262" s="1">
        <f t="shared" si="372"/>
        <v>0</v>
      </c>
      <c r="VA262" s="1">
        <f t="shared" si="373"/>
        <v>0</v>
      </c>
      <c r="VG262" s="1">
        <f t="shared" si="374"/>
        <v>0</v>
      </c>
      <c r="WY262" s="1">
        <f t="shared" si="324"/>
        <v>0</v>
      </c>
      <c r="XB262" s="1">
        <f t="shared" si="375"/>
        <v>0</v>
      </c>
      <c r="XG262" s="1">
        <f t="shared" si="325"/>
        <v>0</v>
      </c>
      <c r="XK262" s="108"/>
      <c r="XL262" s="1">
        <f t="shared" si="326"/>
        <v>0</v>
      </c>
      <c r="XM262" s="1">
        <f t="shared" si="327"/>
        <v>0</v>
      </c>
      <c r="XN262" s="1">
        <f t="shared" si="376"/>
        <v>0</v>
      </c>
      <c r="XO262" s="1">
        <f t="shared" si="328"/>
        <v>0</v>
      </c>
      <c r="XP262" s="1">
        <f t="shared" si="377"/>
        <v>0</v>
      </c>
      <c r="XQ262" s="1">
        <f t="shared" si="329"/>
        <v>0</v>
      </c>
      <c r="XR262" s="1">
        <f t="shared" si="330"/>
        <v>0</v>
      </c>
      <c r="XS262" s="1">
        <f t="shared" si="310"/>
        <v>0</v>
      </c>
      <c r="XT262" s="1">
        <f t="shared" si="378"/>
        <v>0</v>
      </c>
      <c r="XU262" s="1">
        <f t="shared" si="331"/>
        <v>0</v>
      </c>
      <c r="XV262" s="1">
        <f t="shared" si="332"/>
        <v>0</v>
      </c>
      <c r="XW262" s="1">
        <f t="shared" si="333"/>
        <v>0</v>
      </c>
      <c r="XX262" s="1">
        <f t="shared" si="334"/>
        <v>0</v>
      </c>
      <c r="XY262" s="1">
        <f t="shared" si="335"/>
        <v>0</v>
      </c>
      <c r="XZ262" s="1">
        <f t="shared" si="336"/>
        <v>0</v>
      </c>
      <c r="YA262" s="1">
        <f t="shared" si="337"/>
        <v>0</v>
      </c>
      <c r="YB262" s="1">
        <f t="shared" si="338"/>
        <v>0</v>
      </c>
      <c r="YC262" s="1">
        <f t="shared" si="339"/>
        <v>0</v>
      </c>
      <c r="YD262" s="132"/>
      <c r="YE262" s="133"/>
      <c r="YF262" s="133" t="e">
        <f t="shared" si="340"/>
        <v>#DIV/0!</v>
      </c>
      <c r="YG262" s="130"/>
      <c r="YH262" s="130" t="e">
        <f t="shared" si="341"/>
        <v>#DIV/0!</v>
      </c>
      <c r="YI262" s="129"/>
      <c r="YJ262" s="128" t="e">
        <f t="shared" si="342"/>
        <v>#DIV/0!</v>
      </c>
      <c r="YK262" s="177"/>
      <c r="YL262">
        <v>1</v>
      </c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>
        <f t="shared" si="379"/>
        <v>0</v>
      </c>
      <c r="ACD262" s="25" t="e">
        <f t="shared" si="312"/>
        <v>#DIV/0!</v>
      </c>
      <c r="ACE262" s="11">
        <f t="shared" si="343"/>
        <v>0</v>
      </c>
      <c r="ACF262" s="11" t="e">
        <f t="shared" si="344"/>
        <v>#DIV/0!</v>
      </c>
      <c r="ACG262" s="1">
        <v>5</v>
      </c>
      <c r="ACH262" s="1">
        <v>1</v>
      </c>
      <c r="ACI262" s="11">
        <f t="shared" si="345"/>
        <v>43000</v>
      </c>
      <c r="ACJ262" s="45">
        <v>1</v>
      </c>
      <c r="ACK262" s="13">
        <f t="shared" si="346"/>
        <v>43000</v>
      </c>
      <c r="ACL262">
        <v>1</v>
      </c>
      <c r="ACM262" s="25">
        <f t="shared" si="380"/>
        <v>43000</v>
      </c>
      <c r="ACN262" s="11">
        <f t="shared" si="381"/>
        <v>43000</v>
      </c>
      <c r="ACO262" s="65"/>
      <c r="ACR262" s="39" t="s">
        <v>407</v>
      </c>
      <c r="ACZ262" s="1" t="s">
        <v>259</v>
      </c>
      <c r="ADD262" s="1" t="s">
        <v>185</v>
      </c>
      <c r="ADU262" s="1">
        <v>2</v>
      </c>
      <c r="AFL262" s="1">
        <v>1</v>
      </c>
      <c r="AGJ262" s="1">
        <v>43000</v>
      </c>
      <c r="AGK262" s="11">
        <f t="shared" si="311"/>
        <v>0</v>
      </c>
      <c r="AHH262" s="1">
        <v>43000</v>
      </c>
      <c r="AHJ262" s="1">
        <v>1</v>
      </c>
      <c r="AHK262" s="1">
        <v>1</v>
      </c>
      <c r="AHV262" s="1">
        <v>1</v>
      </c>
      <c r="AHW262" s="1">
        <v>1</v>
      </c>
      <c r="AHX262" s="1">
        <v>1</v>
      </c>
      <c r="AIE262" s="1">
        <v>1</v>
      </c>
      <c r="AIF262" s="1">
        <v>1</v>
      </c>
      <c r="AIH262" s="1">
        <v>1</v>
      </c>
      <c r="AIV262" s="1">
        <v>1</v>
      </c>
      <c r="AIW262" s="11"/>
      <c r="AIX262" s="11"/>
      <c r="AIZ262" s="11"/>
      <c r="AJA262" s="1">
        <v>43000</v>
      </c>
      <c r="AJB262" s="1">
        <v>1</v>
      </c>
      <c r="AJC262" s="1">
        <v>1</v>
      </c>
      <c r="AJD262" s="1">
        <v>100</v>
      </c>
      <c r="AJE262" s="45"/>
      <c r="AJF262" s="381">
        <v>43000</v>
      </c>
      <c r="AJG262" s="11" t="e">
        <f t="shared" si="347"/>
        <v>#DIV/0!</v>
      </c>
      <c r="AJH262" s="60"/>
      <c r="AJI262" s="12"/>
      <c r="AJU262" s="1">
        <f t="shared" si="382"/>
        <v>0</v>
      </c>
      <c r="AJX262" s="1">
        <f t="shared" si="383"/>
        <v>0</v>
      </c>
      <c r="AJY262" s="60"/>
      <c r="AJZ262" s="1" t="s">
        <v>260</v>
      </c>
      <c r="AKA262" s="1" t="s">
        <v>260</v>
      </c>
      <c r="AKB262" s="1" t="s">
        <v>261</v>
      </c>
      <c r="AKC262" s="1" t="s">
        <v>260</v>
      </c>
      <c r="AKD262" s="1" t="s">
        <v>260</v>
      </c>
      <c r="AKE262" s="1" t="s">
        <v>260</v>
      </c>
      <c r="AKF262" s="1" t="s">
        <v>260</v>
      </c>
      <c r="AKG262" s="1" t="s">
        <v>260</v>
      </c>
      <c r="AKH262" s="1" t="s">
        <v>262</v>
      </c>
      <c r="AKI262" s="1" t="s">
        <v>260</v>
      </c>
      <c r="AKJ262" s="1" t="s">
        <v>260</v>
      </c>
      <c r="AKK262" s="1" t="s">
        <v>260</v>
      </c>
      <c r="AKL262" s="1" t="s">
        <v>260</v>
      </c>
      <c r="AKM262" s="1" t="s">
        <v>260</v>
      </c>
      <c r="AKN262" s="1" t="s">
        <v>260</v>
      </c>
      <c r="AKO262" s="1" t="s">
        <v>260</v>
      </c>
      <c r="AKP262" s="1" t="s">
        <v>263</v>
      </c>
      <c r="AKQ262" s="1" t="s">
        <v>260</v>
      </c>
      <c r="AKR262" s="1" t="s">
        <v>260</v>
      </c>
      <c r="AKS262" s="1" t="s">
        <v>260</v>
      </c>
      <c r="AKT262" s="1" t="s">
        <v>260</v>
      </c>
      <c r="AKU262" s="1" t="s">
        <v>260</v>
      </c>
      <c r="AKV262" s="1" t="s">
        <v>260</v>
      </c>
      <c r="AKW262" s="1" t="s">
        <v>260</v>
      </c>
      <c r="AKX262" s="1" t="s">
        <v>260</v>
      </c>
      <c r="AKY262" s="1" t="s">
        <v>260</v>
      </c>
      <c r="AKZ262" s="1" t="s">
        <v>260</v>
      </c>
      <c r="ALA262" s="1" t="s">
        <v>260</v>
      </c>
      <c r="ALB262" s="1" t="s">
        <v>260</v>
      </c>
      <c r="ALC262" s="1" t="s">
        <v>260</v>
      </c>
      <c r="ALD262" s="1" t="s">
        <v>260</v>
      </c>
      <c r="ALE262" s="1" t="s">
        <v>260</v>
      </c>
      <c r="ALF262" s="1" t="s">
        <v>260</v>
      </c>
      <c r="ALG262" s="1" t="s">
        <v>260</v>
      </c>
      <c r="ALH262" s="1" t="s">
        <v>260</v>
      </c>
      <c r="ALI262" s="1" t="s">
        <v>260</v>
      </c>
      <c r="ALJ262" s="1" t="s">
        <v>260</v>
      </c>
      <c r="ALL262" s="11" t="e">
        <f t="shared" si="384"/>
        <v>#DIV/0!</v>
      </c>
      <c r="ALM262" s="28">
        <v>43000</v>
      </c>
      <c r="ALS262" s="60"/>
      <c r="ALT262" s="1">
        <v>1</v>
      </c>
      <c r="ALW262" s="1">
        <v>1</v>
      </c>
      <c r="AMB262" s="1">
        <v>1</v>
      </c>
      <c r="AMH262" s="403"/>
    </row>
    <row r="263" spans="1:1022" s="1" customFormat="1" ht="15" customHeight="1" x14ac:dyDescent="0.25">
      <c r="A263" s="268"/>
      <c r="B263" s="113">
        <v>261</v>
      </c>
      <c r="C263" s="304" t="s">
        <v>810</v>
      </c>
      <c r="D263" s="304" t="s">
        <v>831</v>
      </c>
      <c r="E263" s="1">
        <v>2009</v>
      </c>
      <c r="F263" s="1">
        <v>1</v>
      </c>
      <c r="G263" s="1">
        <v>1</v>
      </c>
      <c r="J263" s="1">
        <v>1</v>
      </c>
      <c r="K263" s="1">
        <v>1999</v>
      </c>
      <c r="L263" s="1">
        <v>2000</v>
      </c>
      <c r="AC263" s="1">
        <v>1</v>
      </c>
      <c r="AD263" s="1">
        <v>1</v>
      </c>
      <c r="AE263" s="1">
        <v>1</v>
      </c>
      <c r="AW263" s="1">
        <v>1</v>
      </c>
      <c r="AY263" s="1">
        <v>1</v>
      </c>
      <c r="BA263" s="1">
        <v>1</v>
      </c>
      <c r="BB263" s="1">
        <v>13</v>
      </c>
      <c r="BE263" s="1">
        <v>1</v>
      </c>
      <c r="CG263" s="1">
        <v>1</v>
      </c>
      <c r="CH263" s="246"/>
      <c r="CP263" s="1">
        <f t="shared" si="348"/>
        <v>0</v>
      </c>
      <c r="CS263" s="1">
        <f t="shared" si="313"/>
        <v>0</v>
      </c>
      <c r="DO263" s="1">
        <f t="shared" si="349"/>
        <v>0</v>
      </c>
      <c r="DX263" s="1">
        <f t="shared" si="350"/>
        <v>0</v>
      </c>
      <c r="EE263" s="1">
        <f t="shared" si="351"/>
        <v>0</v>
      </c>
      <c r="EH263" s="1">
        <f t="shared" si="352"/>
        <v>0</v>
      </c>
      <c r="FF263" s="116"/>
      <c r="GP263" s="1">
        <f t="shared" si="314"/>
        <v>0</v>
      </c>
      <c r="GY263" s="1">
        <f t="shared" si="353"/>
        <v>0</v>
      </c>
      <c r="HC263" s="1">
        <f t="shared" si="354"/>
        <v>0</v>
      </c>
      <c r="HS263" s="1">
        <f t="shared" si="355"/>
        <v>0</v>
      </c>
      <c r="HX263" s="1">
        <f t="shared" si="315"/>
        <v>0</v>
      </c>
      <c r="ID263" s="1">
        <f t="shared" si="316"/>
        <v>0</v>
      </c>
      <c r="IN263" s="1">
        <f t="shared" si="356"/>
        <v>0</v>
      </c>
      <c r="IW263" s="1">
        <f t="shared" si="357"/>
        <v>0</v>
      </c>
      <c r="IZ263" s="1">
        <f t="shared" si="317"/>
        <v>0</v>
      </c>
      <c r="JJ263" s="1">
        <f t="shared" si="318"/>
        <v>0</v>
      </c>
      <c r="JV263" s="1">
        <f t="shared" si="358"/>
        <v>0</v>
      </c>
      <c r="KB263" s="1">
        <f t="shared" si="359"/>
        <v>0</v>
      </c>
      <c r="LG263" s="1">
        <f t="shared" si="319"/>
        <v>0</v>
      </c>
      <c r="LT263" s="1">
        <f t="shared" si="360"/>
        <v>0</v>
      </c>
      <c r="MA263" s="1">
        <f t="shared" si="361"/>
        <v>0</v>
      </c>
      <c r="MF263" s="1">
        <f t="shared" si="362"/>
        <v>0</v>
      </c>
      <c r="MM263" s="1">
        <f t="shared" si="363"/>
        <v>0</v>
      </c>
      <c r="MS263" s="1">
        <f t="shared" si="364"/>
        <v>0</v>
      </c>
      <c r="MU263" s="115"/>
      <c r="OI263" s="120"/>
      <c r="PD263" s="1">
        <f t="shared" si="320"/>
        <v>0</v>
      </c>
      <c r="QF263" s="1">
        <f t="shared" si="365"/>
        <v>0</v>
      </c>
      <c r="QY263" s="1">
        <f t="shared" si="366"/>
        <v>0</v>
      </c>
      <c r="RK263" s="1">
        <f t="shared" si="367"/>
        <v>0</v>
      </c>
      <c r="SA263" s="1">
        <f t="shared" si="368"/>
        <v>0</v>
      </c>
      <c r="SG263" s="1">
        <f t="shared" si="369"/>
        <v>0</v>
      </c>
      <c r="SO263" s="1">
        <f t="shared" si="370"/>
        <v>0</v>
      </c>
      <c r="TB263" s="1">
        <f t="shared" si="371"/>
        <v>0</v>
      </c>
      <c r="TS263" s="1">
        <f t="shared" si="321"/>
        <v>0</v>
      </c>
      <c r="UD263" s="1">
        <f t="shared" si="322"/>
        <v>0</v>
      </c>
      <c r="UG263" s="1">
        <f t="shared" si="323"/>
        <v>0</v>
      </c>
      <c r="UQ263" s="1">
        <f t="shared" si="372"/>
        <v>0</v>
      </c>
      <c r="VA263" s="1">
        <f t="shared" si="373"/>
        <v>0</v>
      </c>
      <c r="VG263" s="1">
        <f t="shared" si="374"/>
        <v>0</v>
      </c>
      <c r="WY263" s="1">
        <f t="shared" si="324"/>
        <v>0</v>
      </c>
      <c r="XB263" s="1">
        <f t="shared" si="375"/>
        <v>0</v>
      </c>
      <c r="XG263" s="1">
        <f t="shared" si="325"/>
        <v>0</v>
      </c>
      <c r="XI263" s="1">
        <v>1</v>
      </c>
      <c r="XK263" s="108"/>
      <c r="XL263" s="1">
        <f t="shared" si="326"/>
        <v>0</v>
      </c>
      <c r="XM263" s="1">
        <f t="shared" si="327"/>
        <v>0</v>
      </c>
      <c r="XN263" s="1">
        <f t="shared" si="376"/>
        <v>0</v>
      </c>
      <c r="XO263" s="1">
        <f t="shared" si="328"/>
        <v>0</v>
      </c>
      <c r="XP263" s="1">
        <f t="shared" si="377"/>
        <v>0</v>
      </c>
      <c r="XQ263" s="1">
        <f t="shared" si="329"/>
        <v>0</v>
      </c>
      <c r="XR263" s="1">
        <f t="shared" si="330"/>
        <v>0</v>
      </c>
      <c r="XS263" s="1">
        <f t="shared" si="310"/>
        <v>0</v>
      </c>
      <c r="XT263" s="1">
        <f t="shared" si="378"/>
        <v>0</v>
      </c>
      <c r="XU263" s="1">
        <f t="shared" si="331"/>
        <v>0</v>
      </c>
      <c r="XV263" s="1">
        <f t="shared" si="332"/>
        <v>0</v>
      </c>
      <c r="XW263" s="1">
        <f t="shared" si="333"/>
        <v>0</v>
      </c>
      <c r="XX263" s="1">
        <f t="shared" si="334"/>
        <v>0</v>
      </c>
      <c r="XY263" s="1">
        <f t="shared" si="335"/>
        <v>0</v>
      </c>
      <c r="XZ263" s="1">
        <f t="shared" si="336"/>
        <v>0</v>
      </c>
      <c r="YA263" s="1">
        <f t="shared" si="337"/>
        <v>0</v>
      </c>
      <c r="YB263" s="1">
        <f t="shared" si="338"/>
        <v>0</v>
      </c>
      <c r="YC263" s="1">
        <f t="shared" si="339"/>
        <v>1</v>
      </c>
      <c r="YD263" s="132"/>
      <c r="YE263" s="133">
        <f>SUM(XL263:YC263)</f>
        <v>1</v>
      </c>
      <c r="YF263" s="133">
        <f t="shared" si="340"/>
        <v>41000</v>
      </c>
      <c r="YG263" s="130">
        <v>1</v>
      </c>
      <c r="YH263" s="130">
        <f t="shared" si="341"/>
        <v>41000</v>
      </c>
      <c r="YI263" s="129">
        <v>1</v>
      </c>
      <c r="YJ263" s="128">
        <f t="shared" si="342"/>
        <v>41000</v>
      </c>
      <c r="YK263" s="177"/>
      <c r="YL263">
        <v>1</v>
      </c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>
        <f t="shared" si="379"/>
        <v>0</v>
      </c>
      <c r="ACD263" s="25" t="e">
        <f t="shared" si="312"/>
        <v>#DIV/0!</v>
      </c>
      <c r="ACE263" s="11">
        <f t="shared" si="343"/>
        <v>1</v>
      </c>
      <c r="ACF263" s="11">
        <f t="shared" si="344"/>
        <v>41000</v>
      </c>
      <c r="ACG263" s="1">
        <v>5</v>
      </c>
      <c r="ACH263" s="1">
        <v>1</v>
      </c>
      <c r="ACI263" s="11">
        <f t="shared" si="345"/>
        <v>41000</v>
      </c>
      <c r="ACJ263" s="45">
        <v>1</v>
      </c>
      <c r="ACK263" s="13">
        <f t="shared" si="346"/>
        <v>41000</v>
      </c>
      <c r="ACL263">
        <v>1</v>
      </c>
      <c r="ACM263" s="25">
        <f t="shared" si="380"/>
        <v>41000</v>
      </c>
      <c r="ACN263" s="11">
        <f t="shared" si="381"/>
        <v>41000</v>
      </c>
      <c r="ACO263" s="65"/>
      <c r="ACR263" s="39" t="s">
        <v>407</v>
      </c>
      <c r="ACZ263" s="1" t="s">
        <v>259</v>
      </c>
      <c r="ADD263" s="1" t="s">
        <v>185</v>
      </c>
      <c r="ADU263" s="1">
        <v>2</v>
      </c>
      <c r="AFL263" s="1">
        <v>1</v>
      </c>
      <c r="AGJ263" s="1">
        <v>41000</v>
      </c>
      <c r="AGK263" s="11">
        <f t="shared" si="311"/>
        <v>0</v>
      </c>
      <c r="AHH263" s="1">
        <v>41000</v>
      </c>
      <c r="AII263" s="1">
        <v>2</v>
      </c>
      <c r="AIJ263" s="1">
        <v>1</v>
      </c>
      <c r="AIW263" s="11"/>
      <c r="AIX263" s="11"/>
      <c r="AIZ263" s="11"/>
      <c r="AJA263" s="1">
        <v>41000</v>
      </c>
      <c r="AJB263" s="1">
        <v>1</v>
      </c>
      <c r="AJC263" s="1">
        <v>1</v>
      </c>
      <c r="AJD263" s="1">
        <v>100</v>
      </c>
      <c r="AJE263" s="45"/>
      <c r="AJF263" s="381">
        <v>41000</v>
      </c>
      <c r="AJG263" s="11">
        <f t="shared" si="347"/>
        <v>41000</v>
      </c>
      <c r="AJH263" s="60"/>
      <c r="AJI263" s="12"/>
      <c r="AJU263" s="1">
        <f t="shared" si="382"/>
        <v>0</v>
      </c>
      <c r="AJX263" s="1">
        <f t="shared" si="383"/>
        <v>0</v>
      </c>
      <c r="AJY263" s="60"/>
      <c r="AJZ263" s="1" t="s">
        <v>260</v>
      </c>
      <c r="AKA263" s="1" t="s">
        <v>260</v>
      </c>
      <c r="AKB263" s="1" t="s">
        <v>261</v>
      </c>
      <c r="AKC263" s="1" t="s">
        <v>260</v>
      </c>
      <c r="AKD263" s="1" t="s">
        <v>260</v>
      </c>
      <c r="AKE263" s="1" t="s">
        <v>260</v>
      </c>
      <c r="AKF263" s="1" t="s">
        <v>260</v>
      </c>
      <c r="AKG263" s="1" t="s">
        <v>260</v>
      </c>
      <c r="AKH263" s="1" t="s">
        <v>262</v>
      </c>
      <c r="AKI263" s="1" t="s">
        <v>260</v>
      </c>
      <c r="AKJ263" s="1" t="s">
        <v>260</v>
      </c>
      <c r="AKK263" s="1" t="s">
        <v>260</v>
      </c>
      <c r="AKL263" s="1" t="s">
        <v>260</v>
      </c>
      <c r="AKM263" s="1" t="s">
        <v>260</v>
      </c>
      <c r="AKN263" s="1" t="s">
        <v>260</v>
      </c>
      <c r="AKO263" s="1" t="s">
        <v>260</v>
      </c>
      <c r="AKP263" s="1" t="s">
        <v>263</v>
      </c>
      <c r="AKQ263" s="1" t="s">
        <v>260</v>
      </c>
      <c r="AKR263" s="1" t="s">
        <v>260</v>
      </c>
      <c r="AKS263" s="1" t="s">
        <v>260</v>
      </c>
      <c r="AKT263" s="1" t="s">
        <v>260</v>
      </c>
      <c r="AKU263" s="1" t="s">
        <v>260</v>
      </c>
      <c r="AKV263" s="1" t="s">
        <v>260</v>
      </c>
      <c r="AKW263" s="1" t="s">
        <v>260</v>
      </c>
      <c r="AKX263" s="1" t="s">
        <v>260</v>
      </c>
      <c r="AKY263" s="1" t="s">
        <v>260</v>
      </c>
      <c r="AKZ263" s="1" t="s">
        <v>260</v>
      </c>
      <c r="ALA263" s="1" t="s">
        <v>260</v>
      </c>
      <c r="ALB263" s="1" t="s">
        <v>260</v>
      </c>
      <c r="ALC263" s="1" t="s">
        <v>260</v>
      </c>
      <c r="ALD263" s="1" t="s">
        <v>260</v>
      </c>
      <c r="ALE263" s="1" t="s">
        <v>260</v>
      </c>
      <c r="ALF263" s="1" t="s">
        <v>260</v>
      </c>
      <c r="ALG263" s="1" t="s">
        <v>260</v>
      </c>
      <c r="ALH263" s="1" t="s">
        <v>260</v>
      </c>
      <c r="ALI263" s="1" t="s">
        <v>260</v>
      </c>
      <c r="ALJ263" s="1" t="s">
        <v>260</v>
      </c>
      <c r="ALL263" s="11" t="e">
        <f t="shared" si="384"/>
        <v>#DIV/0!</v>
      </c>
      <c r="ALM263" s="28">
        <v>41000</v>
      </c>
      <c r="ALS263" s="60"/>
      <c r="ALT263" s="1">
        <v>1</v>
      </c>
      <c r="AMB263" s="1">
        <v>1</v>
      </c>
      <c r="AMH263" s="403"/>
    </row>
    <row r="264" spans="1:1022" s="1" customFormat="1" ht="15" customHeight="1" x14ac:dyDescent="0.25">
      <c r="A264" s="268"/>
      <c r="B264" s="113">
        <v>262</v>
      </c>
      <c r="C264" s="304" t="s">
        <v>810</v>
      </c>
      <c r="D264" s="304" t="s">
        <v>832</v>
      </c>
      <c r="E264" s="1">
        <v>2009</v>
      </c>
      <c r="F264" s="1">
        <v>1</v>
      </c>
      <c r="G264" s="1">
        <v>1</v>
      </c>
      <c r="J264" s="1">
        <v>1</v>
      </c>
      <c r="K264" s="1">
        <v>2000</v>
      </c>
      <c r="L264" s="1">
        <v>2001</v>
      </c>
      <c r="M264" s="1">
        <v>1</v>
      </c>
      <c r="AD264" s="1">
        <v>1</v>
      </c>
      <c r="AE264" s="1">
        <v>1</v>
      </c>
      <c r="AW264" s="1">
        <v>1</v>
      </c>
      <c r="AY264" s="1">
        <v>1</v>
      </c>
      <c r="BA264" s="1">
        <v>1</v>
      </c>
      <c r="BB264" s="1">
        <v>13</v>
      </c>
      <c r="BE264" s="1">
        <v>1</v>
      </c>
      <c r="CG264" s="1">
        <v>1</v>
      </c>
      <c r="CH264" s="246"/>
      <c r="CP264" s="1">
        <f t="shared" si="348"/>
        <v>0</v>
      </c>
      <c r="CS264" s="1">
        <f t="shared" si="313"/>
        <v>0</v>
      </c>
      <c r="DO264" s="1">
        <f t="shared" si="349"/>
        <v>0</v>
      </c>
      <c r="DX264" s="1">
        <f t="shared" si="350"/>
        <v>0</v>
      </c>
      <c r="EE264" s="1">
        <f t="shared" si="351"/>
        <v>0</v>
      </c>
      <c r="EH264" s="1">
        <f t="shared" si="352"/>
        <v>0</v>
      </c>
      <c r="FF264" s="116"/>
      <c r="GP264" s="1">
        <f t="shared" si="314"/>
        <v>0</v>
      </c>
      <c r="GY264" s="1">
        <f t="shared" si="353"/>
        <v>0</v>
      </c>
      <c r="HC264" s="1">
        <f t="shared" si="354"/>
        <v>0</v>
      </c>
      <c r="HS264" s="1">
        <f t="shared" si="355"/>
        <v>0</v>
      </c>
      <c r="HX264" s="1">
        <f t="shared" si="315"/>
        <v>0</v>
      </c>
      <c r="ID264" s="1">
        <f t="shared" si="316"/>
        <v>0</v>
      </c>
      <c r="IN264" s="1">
        <f t="shared" si="356"/>
        <v>0</v>
      </c>
      <c r="IW264" s="1">
        <f t="shared" si="357"/>
        <v>0</v>
      </c>
      <c r="IZ264" s="1">
        <f t="shared" si="317"/>
        <v>0</v>
      </c>
      <c r="JJ264" s="1">
        <f t="shared" si="318"/>
        <v>0</v>
      </c>
      <c r="JV264" s="1">
        <f t="shared" si="358"/>
        <v>0</v>
      </c>
      <c r="KB264" s="1">
        <f t="shared" si="359"/>
        <v>0</v>
      </c>
      <c r="LG264" s="1">
        <f t="shared" si="319"/>
        <v>0</v>
      </c>
      <c r="LT264" s="1">
        <f t="shared" si="360"/>
        <v>0</v>
      </c>
      <c r="MA264" s="1">
        <f t="shared" si="361"/>
        <v>0</v>
      </c>
      <c r="MF264" s="1">
        <f t="shared" si="362"/>
        <v>0</v>
      </c>
      <c r="MM264" s="1">
        <f t="shared" si="363"/>
        <v>0</v>
      </c>
      <c r="MS264" s="1">
        <f t="shared" si="364"/>
        <v>0</v>
      </c>
      <c r="MU264" s="115"/>
      <c r="OI264" s="120"/>
      <c r="PD264" s="1">
        <f t="shared" si="320"/>
        <v>0</v>
      </c>
      <c r="QF264" s="1">
        <f t="shared" si="365"/>
        <v>0</v>
      </c>
      <c r="QY264" s="1">
        <f t="shared" si="366"/>
        <v>0</v>
      </c>
      <c r="RK264" s="1">
        <f t="shared" si="367"/>
        <v>0</v>
      </c>
      <c r="SA264" s="1">
        <f t="shared" si="368"/>
        <v>0</v>
      </c>
      <c r="SG264" s="1">
        <f t="shared" si="369"/>
        <v>0</v>
      </c>
      <c r="SO264" s="1">
        <f t="shared" si="370"/>
        <v>0</v>
      </c>
      <c r="TB264" s="1">
        <f t="shared" si="371"/>
        <v>0</v>
      </c>
      <c r="TS264" s="1">
        <f t="shared" si="321"/>
        <v>0</v>
      </c>
      <c r="UD264" s="1">
        <f t="shared" si="322"/>
        <v>0</v>
      </c>
      <c r="UG264" s="1">
        <f t="shared" si="323"/>
        <v>0</v>
      </c>
      <c r="UQ264" s="1">
        <f t="shared" si="372"/>
        <v>0</v>
      </c>
      <c r="VA264" s="1">
        <f t="shared" si="373"/>
        <v>0</v>
      </c>
      <c r="VG264" s="1">
        <f t="shared" si="374"/>
        <v>0</v>
      </c>
      <c r="WY264" s="1">
        <f t="shared" si="324"/>
        <v>0</v>
      </c>
      <c r="XB264" s="1">
        <f t="shared" si="375"/>
        <v>0</v>
      </c>
      <c r="XG264" s="1">
        <f t="shared" si="325"/>
        <v>0</v>
      </c>
      <c r="XK264" s="108"/>
      <c r="XL264" s="1">
        <f t="shared" si="326"/>
        <v>0</v>
      </c>
      <c r="XM264" s="1">
        <f t="shared" si="327"/>
        <v>0</v>
      </c>
      <c r="XN264" s="1">
        <f t="shared" si="376"/>
        <v>0</v>
      </c>
      <c r="XO264" s="1">
        <f t="shared" si="328"/>
        <v>0</v>
      </c>
      <c r="XP264" s="1">
        <f t="shared" si="377"/>
        <v>0</v>
      </c>
      <c r="XQ264" s="1">
        <f t="shared" si="329"/>
        <v>0</v>
      </c>
      <c r="XR264" s="1">
        <f t="shared" si="330"/>
        <v>0</v>
      </c>
      <c r="XS264" s="1">
        <f t="shared" si="310"/>
        <v>0</v>
      </c>
      <c r="XT264" s="1">
        <f t="shared" si="378"/>
        <v>0</v>
      </c>
      <c r="XU264" s="1">
        <f t="shared" si="331"/>
        <v>0</v>
      </c>
      <c r="XV264" s="1">
        <f t="shared" si="332"/>
        <v>0</v>
      </c>
      <c r="XW264" s="1">
        <f t="shared" si="333"/>
        <v>0</v>
      </c>
      <c r="XX264" s="1">
        <f t="shared" si="334"/>
        <v>0</v>
      </c>
      <c r="XY264" s="1">
        <f t="shared" si="335"/>
        <v>0</v>
      </c>
      <c r="XZ264" s="1">
        <f t="shared" si="336"/>
        <v>0</v>
      </c>
      <c r="YA264" s="1">
        <f t="shared" si="337"/>
        <v>0</v>
      </c>
      <c r="YB264" s="1">
        <f t="shared" si="338"/>
        <v>0</v>
      </c>
      <c r="YC264" s="1">
        <f t="shared" si="339"/>
        <v>0</v>
      </c>
      <c r="YD264" s="132"/>
      <c r="YE264" s="133"/>
      <c r="YF264" s="133" t="e">
        <f t="shared" si="340"/>
        <v>#DIV/0!</v>
      </c>
      <c r="YG264" s="130"/>
      <c r="YH264" s="130" t="e">
        <f t="shared" si="341"/>
        <v>#DIV/0!</v>
      </c>
      <c r="YI264" s="129"/>
      <c r="YJ264" s="128" t="e">
        <f t="shared" si="342"/>
        <v>#DIV/0!</v>
      </c>
      <c r="YK264" s="177"/>
      <c r="YL264">
        <v>1</v>
      </c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>
        <f t="shared" si="379"/>
        <v>0</v>
      </c>
      <c r="ACD264" s="25" t="e">
        <f t="shared" si="312"/>
        <v>#DIV/0!</v>
      </c>
      <c r="ACE264" s="11">
        <f t="shared" si="343"/>
        <v>0</v>
      </c>
      <c r="ACF264" s="11" t="e">
        <f t="shared" si="344"/>
        <v>#DIV/0!</v>
      </c>
      <c r="ACG264" s="1">
        <v>5</v>
      </c>
      <c r="ACH264" s="1">
        <v>1</v>
      </c>
      <c r="ACI264" s="11">
        <f t="shared" si="345"/>
        <v>139000</v>
      </c>
      <c r="ACJ264" s="45">
        <v>1</v>
      </c>
      <c r="ACK264" s="13">
        <f t="shared" si="346"/>
        <v>139000</v>
      </c>
      <c r="ACL264">
        <v>1</v>
      </c>
      <c r="ACM264" s="25">
        <f t="shared" si="380"/>
        <v>139000</v>
      </c>
      <c r="ACN264" s="11">
        <f t="shared" si="381"/>
        <v>139000</v>
      </c>
      <c r="ACO264" s="65"/>
      <c r="ACR264" s="1" t="s">
        <v>258</v>
      </c>
      <c r="ACZ264" s="1" t="s">
        <v>259</v>
      </c>
      <c r="ADD264" s="1" t="s">
        <v>185</v>
      </c>
      <c r="ADU264" s="1">
        <v>2</v>
      </c>
      <c r="AFL264" s="1">
        <v>1</v>
      </c>
      <c r="AGJ264" s="1">
        <v>139000</v>
      </c>
      <c r="AGK264" s="11">
        <f t="shared" si="311"/>
        <v>0</v>
      </c>
      <c r="AHH264" s="1">
        <v>139000</v>
      </c>
      <c r="AII264" s="1">
        <v>1</v>
      </c>
      <c r="AIJ264" s="1">
        <v>1</v>
      </c>
      <c r="AIW264" s="11"/>
      <c r="AIX264" s="11"/>
      <c r="AIZ264" s="11"/>
      <c r="AJA264" s="1">
        <v>139000</v>
      </c>
      <c r="AJB264" s="1">
        <v>1</v>
      </c>
      <c r="AJC264" s="1">
        <v>1</v>
      </c>
      <c r="AJD264" s="1">
        <v>100</v>
      </c>
      <c r="AJE264" s="45"/>
      <c r="AJF264" s="381">
        <v>139000</v>
      </c>
      <c r="AJG264" s="11" t="e">
        <f t="shared" si="347"/>
        <v>#DIV/0!</v>
      </c>
      <c r="AJH264" s="60"/>
      <c r="AJI264" s="12"/>
      <c r="AJU264" s="1">
        <f t="shared" si="382"/>
        <v>0</v>
      </c>
      <c r="AJX264" s="1">
        <f t="shared" si="383"/>
        <v>0</v>
      </c>
      <c r="AJY264" s="60"/>
      <c r="AJZ264" s="1" t="s">
        <v>260</v>
      </c>
      <c r="AKA264" s="1" t="s">
        <v>260</v>
      </c>
      <c r="AKB264" s="1" t="s">
        <v>261</v>
      </c>
      <c r="AKC264" s="1" t="s">
        <v>260</v>
      </c>
      <c r="AKD264" s="1" t="s">
        <v>260</v>
      </c>
      <c r="AKE264" s="1" t="s">
        <v>260</v>
      </c>
      <c r="AKF264" s="1" t="s">
        <v>260</v>
      </c>
      <c r="AKG264" s="1" t="s">
        <v>260</v>
      </c>
      <c r="AKH264" s="1" t="s">
        <v>262</v>
      </c>
      <c r="AKI264" s="1" t="s">
        <v>260</v>
      </c>
      <c r="AKJ264" s="1" t="s">
        <v>260</v>
      </c>
      <c r="AKK264" s="1" t="s">
        <v>260</v>
      </c>
      <c r="AKL264" s="1" t="s">
        <v>260</v>
      </c>
      <c r="AKM264" s="1" t="s">
        <v>260</v>
      </c>
      <c r="AKN264" s="1" t="s">
        <v>260</v>
      </c>
      <c r="AKO264" s="1" t="s">
        <v>260</v>
      </c>
      <c r="AKP264" s="1" t="s">
        <v>263</v>
      </c>
      <c r="AKQ264" s="1" t="s">
        <v>260</v>
      </c>
      <c r="AKR264" s="1" t="s">
        <v>260</v>
      </c>
      <c r="AKS264" s="1" t="s">
        <v>260</v>
      </c>
      <c r="AKT264" s="1" t="s">
        <v>260</v>
      </c>
      <c r="AKU264" s="1" t="s">
        <v>260</v>
      </c>
      <c r="AKV264" s="1" t="s">
        <v>260</v>
      </c>
      <c r="AKW264" s="1" t="s">
        <v>260</v>
      </c>
      <c r="AKX264" s="1" t="s">
        <v>260</v>
      </c>
      <c r="AKY264" s="1" t="s">
        <v>260</v>
      </c>
      <c r="AKZ264" s="1" t="s">
        <v>260</v>
      </c>
      <c r="ALA264" s="1" t="s">
        <v>260</v>
      </c>
      <c r="ALB264" s="1" t="s">
        <v>260</v>
      </c>
      <c r="ALC264" s="1" t="s">
        <v>260</v>
      </c>
      <c r="ALD264" s="1" t="s">
        <v>260</v>
      </c>
      <c r="ALE264" s="1" t="s">
        <v>260</v>
      </c>
      <c r="ALF264" s="1" t="s">
        <v>260</v>
      </c>
      <c r="ALG264" s="1" t="s">
        <v>260</v>
      </c>
      <c r="ALH264" s="1" t="s">
        <v>260</v>
      </c>
      <c r="ALI264" s="1" t="s">
        <v>260</v>
      </c>
      <c r="ALJ264" s="1" t="s">
        <v>260</v>
      </c>
      <c r="ALL264" s="11" t="e">
        <f t="shared" si="384"/>
        <v>#DIV/0!</v>
      </c>
      <c r="ALM264" s="28">
        <v>139000</v>
      </c>
      <c r="ALS264" s="60"/>
      <c r="ALT264" s="1">
        <v>1</v>
      </c>
      <c r="AMB264" s="1">
        <v>1</v>
      </c>
      <c r="AMH264" s="403"/>
    </row>
    <row r="265" spans="1:1022" s="1" customFormat="1" ht="15" customHeight="1" x14ac:dyDescent="0.25">
      <c r="A265" s="268"/>
      <c r="B265" s="113">
        <v>263</v>
      </c>
      <c r="C265" s="304" t="s">
        <v>810</v>
      </c>
      <c r="D265" s="304" t="s">
        <v>833</v>
      </c>
      <c r="E265" s="1">
        <v>2009</v>
      </c>
      <c r="F265" s="1">
        <v>1</v>
      </c>
      <c r="G265" s="1">
        <v>1</v>
      </c>
      <c r="J265" s="1">
        <v>1</v>
      </c>
      <c r="K265" s="1">
        <v>1997</v>
      </c>
      <c r="L265" s="1">
        <v>2000</v>
      </c>
      <c r="M265" s="1">
        <v>1</v>
      </c>
      <c r="AA265" s="1">
        <v>1</v>
      </c>
      <c r="AB265" s="1">
        <v>1</v>
      </c>
      <c r="AC265" s="1">
        <v>1</v>
      </c>
      <c r="AD265" s="1">
        <v>1</v>
      </c>
      <c r="AW265" s="1">
        <v>1</v>
      </c>
      <c r="AY265" s="1">
        <v>1</v>
      </c>
      <c r="BA265" s="1">
        <v>1</v>
      </c>
      <c r="BB265" s="1">
        <v>13</v>
      </c>
      <c r="BE265" s="1">
        <v>1</v>
      </c>
      <c r="CG265" s="1">
        <v>1</v>
      </c>
      <c r="CH265" s="246"/>
      <c r="CP265" s="1">
        <f t="shared" si="348"/>
        <v>0</v>
      </c>
      <c r="CS265" s="1">
        <f t="shared" si="313"/>
        <v>0</v>
      </c>
      <c r="DO265" s="1">
        <f t="shared" si="349"/>
        <v>0</v>
      </c>
      <c r="DX265" s="1">
        <f t="shared" si="350"/>
        <v>0</v>
      </c>
      <c r="EE265" s="1">
        <f t="shared" si="351"/>
        <v>0</v>
      </c>
      <c r="EH265" s="1">
        <f t="shared" si="352"/>
        <v>0</v>
      </c>
      <c r="FF265" s="116"/>
      <c r="GP265" s="1">
        <f t="shared" si="314"/>
        <v>0</v>
      </c>
      <c r="GY265" s="1">
        <f t="shared" si="353"/>
        <v>0</v>
      </c>
      <c r="HC265" s="1">
        <f t="shared" si="354"/>
        <v>0</v>
      </c>
      <c r="HS265" s="1">
        <f t="shared" si="355"/>
        <v>0</v>
      </c>
      <c r="HX265" s="1">
        <f t="shared" si="315"/>
        <v>0</v>
      </c>
      <c r="ID265" s="1">
        <f t="shared" si="316"/>
        <v>0</v>
      </c>
      <c r="IN265" s="1">
        <f t="shared" si="356"/>
        <v>0</v>
      </c>
      <c r="IW265" s="1">
        <f t="shared" si="357"/>
        <v>0</v>
      </c>
      <c r="IZ265" s="1">
        <f t="shared" si="317"/>
        <v>0</v>
      </c>
      <c r="JJ265" s="1">
        <f t="shared" si="318"/>
        <v>0</v>
      </c>
      <c r="JV265" s="1">
        <f t="shared" si="358"/>
        <v>0</v>
      </c>
      <c r="KB265" s="1">
        <f t="shared" si="359"/>
        <v>0</v>
      </c>
      <c r="LG265" s="1">
        <f t="shared" si="319"/>
        <v>0</v>
      </c>
      <c r="LT265" s="1">
        <f t="shared" si="360"/>
        <v>0</v>
      </c>
      <c r="MA265" s="1">
        <f t="shared" si="361"/>
        <v>0</v>
      </c>
      <c r="MF265" s="1">
        <f t="shared" si="362"/>
        <v>0</v>
      </c>
      <c r="MM265" s="1">
        <f t="shared" si="363"/>
        <v>0</v>
      </c>
      <c r="MS265" s="1">
        <f t="shared" si="364"/>
        <v>0</v>
      </c>
      <c r="MU265" s="115"/>
      <c r="OI265" s="120"/>
      <c r="PD265" s="1">
        <f t="shared" si="320"/>
        <v>0</v>
      </c>
      <c r="QF265" s="1">
        <f t="shared" si="365"/>
        <v>0</v>
      </c>
      <c r="QY265" s="1">
        <f t="shared" si="366"/>
        <v>0</v>
      </c>
      <c r="RK265" s="1">
        <f t="shared" si="367"/>
        <v>0</v>
      </c>
      <c r="SA265" s="1">
        <f t="shared" si="368"/>
        <v>0</v>
      </c>
      <c r="SG265" s="1">
        <f t="shared" si="369"/>
        <v>0</v>
      </c>
      <c r="SO265" s="1">
        <f t="shared" si="370"/>
        <v>0</v>
      </c>
      <c r="TB265" s="1">
        <f t="shared" si="371"/>
        <v>0</v>
      </c>
      <c r="TS265" s="1">
        <f t="shared" si="321"/>
        <v>0</v>
      </c>
      <c r="UD265" s="1">
        <f t="shared" si="322"/>
        <v>0</v>
      </c>
      <c r="UG265" s="1">
        <f t="shared" si="323"/>
        <v>0</v>
      </c>
      <c r="UQ265" s="1">
        <f t="shared" si="372"/>
        <v>0</v>
      </c>
      <c r="VA265" s="1">
        <f t="shared" si="373"/>
        <v>0</v>
      </c>
      <c r="VG265" s="1">
        <f t="shared" si="374"/>
        <v>0</v>
      </c>
      <c r="WY265" s="1">
        <f t="shared" si="324"/>
        <v>0</v>
      </c>
      <c r="XB265" s="1">
        <f t="shared" si="375"/>
        <v>0</v>
      </c>
      <c r="XG265" s="1">
        <f t="shared" si="325"/>
        <v>0</v>
      </c>
      <c r="XK265" s="108"/>
      <c r="XL265" s="1">
        <f t="shared" si="326"/>
        <v>0</v>
      </c>
      <c r="XM265" s="1">
        <f t="shared" si="327"/>
        <v>0</v>
      </c>
      <c r="XN265" s="1">
        <f t="shared" si="376"/>
        <v>0</v>
      </c>
      <c r="XO265" s="1">
        <f t="shared" si="328"/>
        <v>0</v>
      </c>
      <c r="XP265" s="1">
        <f t="shared" si="377"/>
        <v>0</v>
      </c>
      <c r="XQ265" s="1">
        <f t="shared" si="329"/>
        <v>0</v>
      </c>
      <c r="XR265" s="1">
        <f t="shared" si="330"/>
        <v>0</v>
      </c>
      <c r="XS265" s="1">
        <f t="shared" ref="XS265:XS328" si="385">SUM(XB265+VG265+UQ265+SZ265+SG265+QY265+KB265+GY265+EE265)</f>
        <v>0</v>
      </c>
      <c r="XT265" s="1">
        <f t="shared" si="378"/>
        <v>0</v>
      </c>
      <c r="XU265" s="1">
        <f t="shared" si="331"/>
        <v>0</v>
      </c>
      <c r="XV265" s="1">
        <f t="shared" si="332"/>
        <v>0</v>
      </c>
      <c r="XW265" s="1">
        <f t="shared" si="333"/>
        <v>0</v>
      </c>
      <c r="XX265" s="1">
        <f t="shared" si="334"/>
        <v>0</v>
      </c>
      <c r="XY265" s="1">
        <f t="shared" si="335"/>
        <v>0</v>
      </c>
      <c r="XZ265" s="1">
        <f t="shared" si="336"/>
        <v>0</v>
      </c>
      <c r="YA265" s="1">
        <f t="shared" si="337"/>
        <v>0</v>
      </c>
      <c r="YB265" s="1">
        <f t="shared" si="338"/>
        <v>0</v>
      </c>
      <c r="YC265" s="1">
        <f t="shared" si="339"/>
        <v>0</v>
      </c>
      <c r="YD265" s="132"/>
      <c r="YE265" s="133"/>
      <c r="YF265" s="133" t="e">
        <f t="shared" si="340"/>
        <v>#DIV/0!</v>
      </c>
      <c r="YG265" s="130"/>
      <c r="YH265" s="130" t="e">
        <f t="shared" si="341"/>
        <v>#DIV/0!</v>
      </c>
      <c r="YI265" s="129"/>
      <c r="YJ265" s="128" t="e">
        <f t="shared" si="342"/>
        <v>#DIV/0!</v>
      </c>
      <c r="YK265" s="177"/>
      <c r="YL265">
        <v>1</v>
      </c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>
        <f t="shared" si="379"/>
        <v>0</v>
      </c>
      <c r="ACD265" s="25" t="e">
        <f t="shared" si="312"/>
        <v>#DIV/0!</v>
      </c>
      <c r="ACE265" s="11">
        <f t="shared" si="343"/>
        <v>0</v>
      </c>
      <c r="ACF265" s="11" t="e">
        <f t="shared" si="344"/>
        <v>#DIV/0!</v>
      </c>
      <c r="ACG265" s="1">
        <v>5</v>
      </c>
      <c r="ACH265" s="1">
        <v>1</v>
      </c>
      <c r="ACI265" s="11">
        <f t="shared" si="345"/>
        <v>100000</v>
      </c>
      <c r="ACJ265" s="45">
        <v>1</v>
      </c>
      <c r="ACK265" s="13">
        <f t="shared" si="346"/>
        <v>100000</v>
      </c>
      <c r="ACL265">
        <v>1</v>
      </c>
      <c r="ACM265" s="25">
        <f t="shared" si="380"/>
        <v>100000</v>
      </c>
      <c r="ACN265" s="11">
        <f t="shared" si="381"/>
        <v>100000</v>
      </c>
      <c r="ACO265" s="65"/>
      <c r="ACR265" s="39" t="s">
        <v>407</v>
      </c>
      <c r="ACZ265" s="1" t="s">
        <v>259</v>
      </c>
      <c r="ADD265" s="1" t="s">
        <v>185</v>
      </c>
      <c r="ADU265" s="1">
        <v>2</v>
      </c>
      <c r="AFL265" s="1">
        <v>1</v>
      </c>
      <c r="AGJ265" s="1">
        <v>100000</v>
      </c>
      <c r="AGK265" s="11">
        <f t="shared" si="311"/>
        <v>0</v>
      </c>
      <c r="AHH265" s="1">
        <v>100000</v>
      </c>
      <c r="AII265" s="1">
        <v>1</v>
      </c>
      <c r="AIJ265" s="1">
        <v>1</v>
      </c>
      <c r="AIW265" s="11"/>
      <c r="AIX265" s="11"/>
      <c r="AIZ265" s="11"/>
      <c r="AJA265" s="1">
        <v>100000</v>
      </c>
      <c r="AJB265" s="1">
        <v>1</v>
      </c>
      <c r="AJC265" s="1">
        <v>1</v>
      </c>
      <c r="AJD265" s="1">
        <v>100</v>
      </c>
      <c r="AJE265" s="45"/>
      <c r="AJF265" s="381">
        <v>100000</v>
      </c>
      <c r="AJG265" s="11" t="e">
        <f t="shared" si="347"/>
        <v>#DIV/0!</v>
      </c>
      <c r="AJH265" s="60"/>
      <c r="AJI265" s="12"/>
      <c r="AJU265" s="1">
        <f t="shared" si="382"/>
        <v>0</v>
      </c>
      <c r="AJX265" s="1">
        <f t="shared" si="383"/>
        <v>0</v>
      </c>
      <c r="AJY265" s="60"/>
      <c r="AJZ265" s="1" t="s">
        <v>260</v>
      </c>
      <c r="AKA265" s="1" t="s">
        <v>260</v>
      </c>
      <c r="AKB265" s="1" t="s">
        <v>261</v>
      </c>
      <c r="AKC265" s="1" t="s">
        <v>260</v>
      </c>
      <c r="AKD265" s="1" t="s">
        <v>260</v>
      </c>
      <c r="AKE265" s="1" t="s">
        <v>260</v>
      </c>
      <c r="AKF265" s="1" t="s">
        <v>260</v>
      </c>
      <c r="AKG265" s="1" t="s">
        <v>260</v>
      </c>
      <c r="AKH265" s="1" t="s">
        <v>262</v>
      </c>
      <c r="AKI265" s="1" t="s">
        <v>260</v>
      </c>
      <c r="AKJ265" s="1" t="s">
        <v>260</v>
      </c>
      <c r="AKK265" s="1" t="s">
        <v>260</v>
      </c>
      <c r="AKL265" s="1" t="s">
        <v>260</v>
      </c>
      <c r="AKM265" s="1" t="s">
        <v>260</v>
      </c>
      <c r="AKN265" s="1" t="s">
        <v>260</v>
      </c>
      <c r="AKO265" s="1" t="s">
        <v>260</v>
      </c>
      <c r="AKP265" s="1" t="s">
        <v>263</v>
      </c>
      <c r="AKQ265" s="1" t="s">
        <v>260</v>
      </c>
      <c r="AKR265" s="1" t="s">
        <v>260</v>
      </c>
      <c r="AKS265" s="1" t="s">
        <v>260</v>
      </c>
      <c r="AKT265" s="1" t="s">
        <v>260</v>
      </c>
      <c r="AKU265" s="1" t="s">
        <v>260</v>
      </c>
      <c r="AKV265" s="1" t="s">
        <v>260</v>
      </c>
      <c r="AKW265" s="1" t="s">
        <v>260</v>
      </c>
      <c r="AKX265" s="1" t="s">
        <v>260</v>
      </c>
      <c r="AKY265" s="1" t="s">
        <v>260</v>
      </c>
      <c r="AKZ265" s="1" t="s">
        <v>260</v>
      </c>
      <c r="ALA265" s="1" t="s">
        <v>260</v>
      </c>
      <c r="ALB265" s="1" t="s">
        <v>260</v>
      </c>
      <c r="ALC265" s="1" t="s">
        <v>260</v>
      </c>
      <c r="ALD265" s="1" t="s">
        <v>260</v>
      </c>
      <c r="ALE265" s="1" t="s">
        <v>260</v>
      </c>
      <c r="ALF265" s="1" t="s">
        <v>260</v>
      </c>
      <c r="ALG265" s="1" t="s">
        <v>260</v>
      </c>
      <c r="ALH265" s="1" t="s">
        <v>260</v>
      </c>
      <c r="ALI265" s="1" t="s">
        <v>260</v>
      </c>
      <c r="ALJ265" s="1" t="s">
        <v>260</v>
      </c>
      <c r="ALL265" s="11" t="e">
        <f t="shared" si="384"/>
        <v>#DIV/0!</v>
      </c>
      <c r="ALM265" s="28">
        <v>100000</v>
      </c>
      <c r="ALS265" s="60"/>
      <c r="ALT265" s="1">
        <v>1</v>
      </c>
      <c r="AMB265" s="1">
        <v>1</v>
      </c>
      <c r="AMH265" s="403"/>
    </row>
    <row r="266" spans="1:1022" s="1" customFormat="1" ht="15" customHeight="1" x14ac:dyDescent="0.25">
      <c r="A266" s="268"/>
      <c r="B266" s="113">
        <v>264</v>
      </c>
      <c r="C266" s="304" t="s">
        <v>810</v>
      </c>
      <c r="D266" s="304" t="s">
        <v>613</v>
      </c>
      <c r="E266" s="1">
        <v>2009</v>
      </c>
      <c r="F266" s="1">
        <v>1</v>
      </c>
      <c r="G266" s="1">
        <v>1</v>
      </c>
      <c r="J266" s="1">
        <v>1</v>
      </c>
      <c r="M266" s="1">
        <v>1</v>
      </c>
      <c r="AW266" s="1">
        <v>1</v>
      </c>
      <c r="AY266" s="1">
        <v>1</v>
      </c>
      <c r="BA266" s="1">
        <v>1</v>
      </c>
      <c r="BB266" s="1">
        <v>13</v>
      </c>
      <c r="BE266" s="1">
        <v>1</v>
      </c>
      <c r="CG266" s="1">
        <v>1</v>
      </c>
      <c r="CH266" s="246"/>
      <c r="CP266" s="1">
        <f t="shared" si="348"/>
        <v>0</v>
      </c>
      <c r="CS266" s="1">
        <f t="shared" si="313"/>
        <v>0</v>
      </c>
      <c r="DO266" s="1">
        <f t="shared" si="349"/>
        <v>0</v>
      </c>
      <c r="DX266" s="1">
        <f t="shared" si="350"/>
        <v>0</v>
      </c>
      <c r="EE266" s="1">
        <f t="shared" si="351"/>
        <v>0</v>
      </c>
      <c r="EH266" s="1">
        <f t="shared" si="352"/>
        <v>0</v>
      </c>
      <c r="FF266" s="116"/>
      <c r="GP266" s="1">
        <f t="shared" si="314"/>
        <v>0</v>
      </c>
      <c r="GY266" s="1">
        <f t="shared" si="353"/>
        <v>0</v>
      </c>
      <c r="HC266" s="1">
        <f t="shared" si="354"/>
        <v>0</v>
      </c>
      <c r="HS266" s="1">
        <f t="shared" si="355"/>
        <v>0</v>
      </c>
      <c r="HX266" s="1">
        <f t="shared" si="315"/>
        <v>0</v>
      </c>
      <c r="ID266" s="1">
        <f t="shared" si="316"/>
        <v>0</v>
      </c>
      <c r="IN266" s="1">
        <f t="shared" si="356"/>
        <v>0</v>
      </c>
      <c r="IW266" s="1">
        <f t="shared" si="357"/>
        <v>0</v>
      </c>
      <c r="IZ266" s="1">
        <f t="shared" si="317"/>
        <v>0</v>
      </c>
      <c r="JJ266" s="1">
        <f t="shared" si="318"/>
        <v>0</v>
      </c>
      <c r="JV266" s="1">
        <f t="shared" si="358"/>
        <v>0</v>
      </c>
      <c r="KB266" s="1">
        <f t="shared" si="359"/>
        <v>0</v>
      </c>
      <c r="LG266" s="1">
        <f t="shared" si="319"/>
        <v>0</v>
      </c>
      <c r="LT266" s="1">
        <f t="shared" si="360"/>
        <v>0</v>
      </c>
      <c r="MA266" s="1">
        <f t="shared" si="361"/>
        <v>0</v>
      </c>
      <c r="MF266" s="1">
        <f t="shared" si="362"/>
        <v>0</v>
      </c>
      <c r="MM266" s="1">
        <f t="shared" si="363"/>
        <v>0</v>
      </c>
      <c r="MS266" s="1">
        <f t="shared" si="364"/>
        <v>0</v>
      </c>
      <c r="MU266" s="115"/>
      <c r="OI266" s="120"/>
      <c r="PD266" s="1">
        <f t="shared" si="320"/>
        <v>0</v>
      </c>
      <c r="QF266" s="1">
        <f t="shared" si="365"/>
        <v>0</v>
      </c>
      <c r="QY266" s="1">
        <f t="shared" si="366"/>
        <v>0</v>
      </c>
      <c r="RK266" s="1">
        <f t="shared" si="367"/>
        <v>0</v>
      </c>
      <c r="SA266" s="1">
        <f t="shared" si="368"/>
        <v>0</v>
      </c>
      <c r="SG266" s="1">
        <f t="shared" si="369"/>
        <v>0</v>
      </c>
      <c r="SO266" s="1">
        <f t="shared" si="370"/>
        <v>0</v>
      </c>
      <c r="TB266" s="1">
        <f t="shared" si="371"/>
        <v>0</v>
      </c>
      <c r="TS266" s="1">
        <f t="shared" si="321"/>
        <v>0</v>
      </c>
      <c r="UD266" s="1">
        <f t="shared" si="322"/>
        <v>0</v>
      </c>
      <c r="UG266" s="1">
        <f t="shared" si="323"/>
        <v>0</v>
      </c>
      <c r="UQ266" s="1">
        <f t="shared" si="372"/>
        <v>0</v>
      </c>
      <c r="VA266" s="1">
        <f t="shared" si="373"/>
        <v>0</v>
      </c>
      <c r="VG266" s="1">
        <f t="shared" si="374"/>
        <v>0</v>
      </c>
      <c r="WY266" s="1">
        <f t="shared" si="324"/>
        <v>0</v>
      </c>
      <c r="XB266" s="1">
        <f t="shared" si="375"/>
        <v>0</v>
      </c>
      <c r="XG266" s="1">
        <f t="shared" si="325"/>
        <v>0</v>
      </c>
      <c r="XK266" s="108"/>
      <c r="XL266" s="1">
        <f t="shared" si="326"/>
        <v>0</v>
      </c>
      <c r="XM266" s="1">
        <f t="shared" si="327"/>
        <v>0</v>
      </c>
      <c r="XN266" s="1">
        <f t="shared" si="376"/>
        <v>0</v>
      </c>
      <c r="XO266" s="1">
        <f t="shared" si="328"/>
        <v>0</v>
      </c>
      <c r="XP266" s="1">
        <f t="shared" si="377"/>
        <v>0</v>
      </c>
      <c r="XQ266" s="1">
        <f t="shared" si="329"/>
        <v>0</v>
      </c>
      <c r="XR266" s="1">
        <f t="shared" si="330"/>
        <v>0</v>
      </c>
      <c r="XS266" s="1">
        <f t="shared" si="385"/>
        <v>0</v>
      </c>
      <c r="XT266" s="1">
        <f t="shared" si="378"/>
        <v>0</v>
      </c>
      <c r="XU266" s="1">
        <f t="shared" si="331"/>
        <v>0</v>
      </c>
      <c r="XV266" s="1">
        <f t="shared" si="332"/>
        <v>0</v>
      </c>
      <c r="XW266" s="1">
        <f t="shared" si="333"/>
        <v>0</v>
      </c>
      <c r="XX266" s="1">
        <f t="shared" si="334"/>
        <v>0</v>
      </c>
      <c r="XY266" s="1">
        <f t="shared" si="335"/>
        <v>0</v>
      </c>
      <c r="XZ266" s="1">
        <f t="shared" si="336"/>
        <v>0</v>
      </c>
      <c r="YA266" s="1">
        <f t="shared" si="337"/>
        <v>0</v>
      </c>
      <c r="YB266" s="1">
        <f t="shared" si="338"/>
        <v>0</v>
      </c>
      <c r="YC266" s="1">
        <f t="shared" si="339"/>
        <v>0</v>
      </c>
      <c r="YD266" s="132"/>
      <c r="YE266" s="133"/>
      <c r="YF266" s="133" t="e">
        <f t="shared" si="340"/>
        <v>#DIV/0!</v>
      </c>
      <c r="YG266" s="130"/>
      <c r="YH266" s="130" t="e">
        <f t="shared" si="341"/>
        <v>#DIV/0!</v>
      </c>
      <c r="YI266" s="129"/>
      <c r="YJ266" s="128" t="e">
        <f t="shared" si="342"/>
        <v>#DIV/0!</v>
      </c>
      <c r="YK266" s="177"/>
      <c r="YL266">
        <v>1</v>
      </c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>
        <f t="shared" si="379"/>
        <v>0</v>
      </c>
      <c r="ACD266" s="25" t="e">
        <f t="shared" si="312"/>
        <v>#DIV/0!</v>
      </c>
      <c r="ACE266" s="11">
        <f t="shared" si="343"/>
        <v>0</v>
      </c>
      <c r="ACF266" s="11" t="e">
        <f t="shared" si="344"/>
        <v>#DIV/0!</v>
      </c>
      <c r="ACG266" s="1">
        <v>5</v>
      </c>
      <c r="ACH266" s="1">
        <v>1</v>
      </c>
      <c r="ACI266" s="11">
        <f t="shared" si="345"/>
        <v>65000</v>
      </c>
      <c r="ACJ266" s="45">
        <v>1</v>
      </c>
      <c r="ACK266" s="13">
        <f t="shared" si="346"/>
        <v>65000</v>
      </c>
      <c r="ACL266">
        <v>1</v>
      </c>
      <c r="ACM266" s="25">
        <f t="shared" si="380"/>
        <v>65000</v>
      </c>
      <c r="ACN266" s="11">
        <f t="shared" si="381"/>
        <v>65000</v>
      </c>
      <c r="ACO266" s="65"/>
      <c r="ACR266" s="39" t="s">
        <v>407</v>
      </c>
      <c r="ACZ266" s="1" t="s">
        <v>259</v>
      </c>
      <c r="ADD266" s="1" t="s">
        <v>185</v>
      </c>
      <c r="ADU266" s="1">
        <v>2</v>
      </c>
      <c r="AFL266" s="1">
        <v>1</v>
      </c>
      <c r="AGJ266" s="1">
        <v>65000</v>
      </c>
      <c r="AGK266" s="11">
        <f t="shared" ref="AGK266:AGK329" si="386">AGL266+AGN266+AGP266+AGR266+AGT266+AGV266+AGX266+AGZ266+AHB266</f>
        <v>0</v>
      </c>
      <c r="AHH266" s="1">
        <v>65000</v>
      </c>
      <c r="AHW266" s="1">
        <v>1</v>
      </c>
      <c r="AHX266" s="1">
        <v>1</v>
      </c>
      <c r="AIE266" s="1">
        <v>1</v>
      </c>
      <c r="AIF266" s="1">
        <v>1</v>
      </c>
      <c r="AIH266" s="1">
        <v>1</v>
      </c>
      <c r="AII266" s="1">
        <v>2</v>
      </c>
      <c r="AIJ266" s="1">
        <v>1</v>
      </c>
      <c r="AIW266" s="11"/>
      <c r="AIX266" s="11"/>
      <c r="AIZ266" s="11"/>
      <c r="AJA266" s="1">
        <v>65000</v>
      </c>
      <c r="AJB266" s="1">
        <v>1</v>
      </c>
      <c r="AJC266" s="1">
        <v>1</v>
      </c>
      <c r="AJD266" s="1">
        <v>100</v>
      </c>
      <c r="AJE266" s="45"/>
      <c r="AJF266" s="381">
        <v>65000</v>
      </c>
      <c r="AJG266" s="11" t="e">
        <f t="shared" si="347"/>
        <v>#DIV/0!</v>
      </c>
      <c r="AJH266" s="60"/>
      <c r="AJI266" s="12"/>
      <c r="AJU266" s="1">
        <f t="shared" si="382"/>
        <v>0</v>
      </c>
      <c r="AJX266" s="1">
        <f t="shared" si="383"/>
        <v>0</v>
      </c>
      <c r="AJY266" s="60"/>
      <c r="AJZ266" s="1" t="s">
        <v>260</v>
      </c>
      <c r="AKA266" s="1" t="s">
        <v>260</v>
      </c>
      <c r="AKB266" s="1" t="s">
        <v>261</v>
      </c>
      <c r="AKC266" s="1" t="s">
        <v>260</v>
      </c>
      <c r="AKD266" s="1" t="s">
        <v>260</v>
      </c>
      <c r="AKE266" s="1" t="s">
        <v>260</v>
      </c>
      <c r="AKF266" s="1" t="s">
        <v>260</v>
      </c>
      <c r="AKG266" s="1" t="s">
        <v>260</v>
      </c>
      <c r="AKH266" s="1" t="s">
        <v>262</v>
      </c>
      <c r="AKI266" s="1" t="s">
        <v>260</v>
      </c>
      <c r="AKJ266" s="1" t="s">
        <v>260</v>
      </c>
      <c r="AKK266" s="1" t="s">
        <v>260</v>
      </c>
      <c r="AKL266" s="1" t="s">
        <v>260</v>
      </c>
      <c r="AKM266" s="1" t="s">
        <v>260</v>
      </c>
      <c r="AKN266" s="1" t="s">
        <v>260</v>
      </c>
      <c r="AKO266" s="1" t="s">
        <v>260</v>
      </c>
      <c r="AKP266" s="1" t="s">
        <v>263</v>
      </c>
      <c r="AKQ266" s="1" t="s">
        <v>260</v>
      </c>
      <c r="AKR266" s="1" t="s">
        <v>260</v>
      </c>
      <c r="AKS266" s="1" t="s">
        <v>260</v>
      </c>
      <c r="AKT266" s="1" t="s">
        <v>260</v>
      </c>
      <c r="AKU266" s="1" t="s">
        <v>260</v>
      </c>
      <c r="AKV266" s="1" t="s">
        <v>260</v>
      </c>
      <c r="AKW266" s="1" t="s">
        <v>260</v>
      </c>
      <c r="AKX266" s="1" t="s">
        <v>260</v>
      </c>
      <c r="AKY266" s="1" t="s">
        <v>260</v>
      </c>
      <c r="AKZ266" s="1" t="s">
        <v>260</v>
      </c>
      <c r="ALA266" s="1" t="s">
        <v>260</v>
      </c>
      <c r="ALB266" s="1" t="s">
        <v>260</v>
      </c>
      <c r="ALC266" s="1" t="s">
        <v>260</v>
      </c>
      <c r="ALD266" s="1" t="s">
        <v>260</v>
      </c>
      <c r="ALE266" s="1" t="s">
        <v>260</v>
      </c>
      <c r="ALF266" s="1" t="s">
        <v>260</v>
      </c>
      <c r="ALG266" s="1" t="s">
        <v>260</v>
      </c>
      <c r="ALH266" s="1" t="s">
        <v>260</v>
      </c>
      <c r="ALI266" s="1" t="s">
        <v>260</v>
      </c>
      <c r="ALJ266" s="1" t="s">
        <v>260</v>
      </c>
      <c r="ALL266" s="11" t="e">
        <f t="shared" si="384"/>
        <v>#DIV/0!</v>
      </c>
      <c r="ALM266" s="28">
        <v>65000</v>
      </c>
      <c r="ALS266" s="60"/>
      <c r="ALT266" s="1">
        <v>1</v>
      </c>
      <c r="ALW266" s="1">
        <v>1</v>
      </c>
      <c r="ALX266" s="1">
        <v>1</v>
      </c>
      <c r="AMB266" s="1">
        <v>1</v>
      </c>
      <c r="AMH266" s="403"/>
    </row>
    <row r="267" spans="1:1022" s="1" customFormat="1" ht="15" customHeight="1" x14ac:dyDescent="0.25">
      <c r="A267" s="268"/>
      <c r="B267" s="113">
        <v>265</v>
      </c>
      <c r="C267" s="304" t="s">
        <v>810</v>
      </c>
      <c r="D267" s="304" t="s">
        <v>834</v>
      </c>
      <c r="E267" s="1">
        <v>2009</v>
      </c>
      <c r="F267" s="1">
        <v>1</v>
      </c>
      <c r="G267" s="1">
        <v>1</v>
      </c>
      <c r="J267" s="1">
        <v>1</v>
      </c>
      <c r="K267" s="1">
        <v>1997</v>
      </c>
      <c r="L267" s="1">
        <v>2000</v>
      </c>
      <c r="M267" s="1">
        <v>1</v>
      </c>
      <c r="AA267" s="1">
        <v>1</v>
      </c>
      <c r="AB267" s="1">
        <v>1</v>
      </c>
      <c r="AC267" s="1">
        <v>1</v>
      </c>
      <c r="AD267" s="1">
        <v>1</v>
      </c>
      <c r="AY267" s="1">
        <v>1</v>
      </c>
      <c r="BA267" s="1">
        <v>1</v>
      </c>
      <c r="BB267" s="1">
        <v>10</v>
      </c>
      <c r="CG267" s="1">
        <v>1</v>
      </c>
      <c r="CH267" s="246"/>
      <c r="CP267" s="1">
        <f t="shared" si="348"/>
        <v>0</v>
      </c>
      <c r="CS267" s="1">
        <f t="shared" si="313"/>
        <v>0</v>
      </c>
      <c r="DO267" s="1">
        <f t="shared" si="349"/>
        <v>0</v>
      </c>
      <c r="DX267" s="1">
        <f t="shared" si="350"/>
        <v>0</v>
      </c>
      <c r="EE267" s="1">
        <f t="shared" si="351"/>
        <v>0</v>
      </c>
      <c r="EH267" s="1">
        <f t="shared" si="352"/>
        <v>0</v>
      </c>
      <c r="FF267" s="116"/>
      <c r="GP267" s="1">
        <f t="shared" si="314"/>
        <v>0</v>
      </c>
      <c r="GY267" s="1">
        <f t="shared" si="353"/>
        <v>0</v>
      </c>
      <c r="HC267" s="1">
        <f t="shared" si="354"/>
        <v>0</v>
      </c>
      <c r="HS267" s="1">
        <f t="shared" si="355"/>
        <v>0</v>
      </c>
      <c r="HX267" s="1">
        <f t="shared" si="315"/>
        <v>0</v>
      </c>
      <c r="ID267" s="1">
        <f t="shared" si="316"/>
        <v>0</v>
      </c>
      <c r="IN267" s="1">
        <f t="shared" si="356"/>
        <v>0</v>
      </c>
      <c r="IW267" s="1">
        <f t="shared" si="357"/>
        <v>0</v>
      </c>
      <c r="IZ267" s="1">
        <f t="shared" si="317"/>
        <v>0</v>
      </c>
      <c r="JJ267" s="1">
        <f t="shared" si="318"/>
        <v>0</v>
      </c>
      <c r="JV267" s="1">
        <f t="shared" si="358"/>
        <v>0</v>
      </c>
      <c r="KB267" s="1">
        <f t="shared" si="359"/>
        <v>0</v>
      </c>
      <c r="LG267" s="1">
        <f t="shared" si="319"/>
        <v>0</v>
      </c>
      <c r="LT267" s="1">
        <f t="shared" si="360"/>
        <v>0</v>
      </c>
      <c r="MA267" s="1">
        <f t="shared" si="361"/>
        <v>0</v>
      </c>
      <c r="MF267" s="1">
        <f t="shared" si="362"/>
        <v>0</v>
      </c>
      <c r="MM267" s="1">
        <f t="shared" si="363"/>
        <v>0</v>
      </c>
      <c r="MS267" s="1">
        <f t="shared" si="364"/>
        <v>0</v>
      </c>
      <c r="MU267" s="115"/>
      <c r="OI267" s="120"/>
      <c r="PD267" s="1">
        <f t="shared" si="320"/>
        <v>0</v>
      </c>
      <c r="QF267" s="1">
        <f t="shared" si="365"/>
        <v>0</v>
      </c>
      <c r="QY267" s="1">
        <f t="shared" si="366"/>
        <v>0</v>
      </c>
      <c r="RK267" s="1">
        <f t="shared" si="367"/>
        <v>0</v>
      </c>
      <c r="SA267" s="1">
        <f t="shared" si="368"/>
        <v>0</v>
      </c>
      <c r="SG267" s="1">
        <f t="shared" si="369"/>
        <v>0</v>
      </c>
      <c r="SO267" s="1">
        <f t="shared" si="370"/>
        <v>0</v>
      </c>
      <c r="TB267" s="1">
        <f t="shared" si="371"/>
        <v>0</v>
      </c>
      <c r="TS267" s="1">
        <f t="shared" si="321"/>
        <v>0</v>
      </c>
      <c r="UD267" s="1">
        <f t="shared" si="322"/>
        <v>0</v>
      </c>
      <c r="UG267" s="1">
        <f t="shared" si="323"/>
        <v>0</v>
      </c>
      <c r="UQ267" s="1">
        <f t="shared" si="372"/>
        <v>0</v>
      </c>
      <c r="VA267" s="1">
        <f t="shared" si="373"/>
        <v>0</v>
      </c>
      <c r="VG267" s="1">
        <f t="shared" si="374"/>
        <v>0</v>
      </c>
      <c r="WY267" s="1">
        <f t="shared" si="324"/>
        <v>0</v>
      </c>
      <c r="XB267" s="1">
        <f t="shared" si="375"/>
        <v>0</v>
      </c>
      <c r="XG267" s="1">
        <f t="shared" si="325"/>
        <v>0</v>
      </c>
      <c r="XK267" s="108"/>
      <c r="XL267" s="1">
        <f t="shared" si="326"/>
        <v>0</v>
      </c>
      <c r="XM267" s="1">
        <f t="shared" si="327"/>
        <v>0</v>
      </c>
      <c r="XN267" s="1">
        <f t="shared" si="376"/>
        <v>0</v>
      </c>
      <c r="XO267" s="1">
        <f t="shared" si="328"/>
        <v>0</v>
      </c>
      <c r="XP267" s="1">
        <f t="shared" si="377"/>
        <v>0</v>
      </c>
      <c r="XQ267" s="1">
        <f t="shared" si="329"/>
        <v>0</v>
      </c>
      <c r="XR267" s="1">
        <f t="shared" si="330"/>
        <v>0</v>
      </c>
      <c r="XS267" s="1">
        <f t="shared" si="385"/>
        <v>0</v>
      </c>
      <c r="XT267" s="1">
        <f t="shared" si="378"/>
        <v>0</v>
      </c>
      <c r="XU267" s="1">
        <f t="shared" si="331"/>
        <v>0</v>
      </c>
      <c r="XV267" s="1">
        <f t="shared" si="332"/>
        <v>0</v>
      </c>
      <c r="XW267" s="1">
        <f t="shared" si="333"/>
        <v>0</v>
      </c>
      <c r="XX267" s="1">
        <f t="shared" si="334"/>
        <v>0</v>
      </c>
      <c r="XY267" s="1">
        <f t="shared" si="335"/>
        <v>0</v>
      </c>
      <c r="XZ267" s="1">
        <f t="shared" si="336"/>
        <v>0</v>
      </c>
      <c r="YA267" s="1">
        <f t="shared" si="337"/>
        <v>0</v>
      </c>
      <c r="YB267" s="1">
        <f t="shared" si="338"/>
        <v>0</v>
      </c>
      <c r="YC267" s="1">
        <f t="shared" si="339"/>
        <v>0</v>
      </c>
      <c r="YD267" s="132"/>
      <c r="YE267" s="133"/>
      <c r="YF267" s="133" t="e">
        <f t="shared" si="340"/>
        <v>#DIV/0!</v>
      </c>
      <c r="YG267" s="130"/>
      <c r="YH267" s="130" t="e">
        <f t="shared" si="341"/>
        <v>#DIV/0!</v>
      </c>
      <c r="YI267" s="129"/>
      <c r="YJ267" s="128" t="e">
        <f t="shared" si="342"/>
        <v>#DIV/0!</v>
      </c>
      <c r="YK267" s="177"/>
      <c r="YL267">
        <v>1</v>
      </c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>
        <f t="shared" si="379"/>
        <v>0</v>
      </c>
      <c r="ACD267" s="25" t="e">
        <f t="shared" si="312"/>
        <v>#DIV/0!</v>
      </c>
      <c r="ACE267" s="11">
        <f t="shared" si="343"/>
        <v>0</v>
      </c>
      <c r="ACF267" s="11" t="e">
        <f t="shared" si="344"/>
        <v>#DIV/0!</v>
      </c>
      <c r="ACG267" s="1">
        <v>5</v>
      </c>
      <c r="ACH267" s="1">
        <v>1</v>
      </c>
      <c r="ACI267" s="11">
        <f t="shared" si="345"/>
        <v>35000</v>
      </c>
      <c r="ACJ267" s="45">
        <v>1</v>
      </c>
      <c r="ACK267" s="13">
        <f t="shared" si="346"/>
        <v>35000</v>
      </c>
      <c r="ACL267">
        <v>1</v>
      </c>
      <c r="ACM267" s="25">
        <f t="shared" si="380"/>
        <v>35000</v>
      </c>
      <c r="ACN267" s="11">
        <f t="shared" si="381"/>
        <v>35000</v>
      </c>
      <c r="ACO267" s="65"/>
      <c r="ACR267" s="39" t="s">
        <v>407</v>
      </c>
      <c r="ACZ267" s="1" t="s">
        <v>259</v>
      </c>
      <c r="ADD267" s="1" t="s">
        <v>185</v>
      </c>
      <c r="ADU267" s="1">
        <v>2</v>
      </c>
      <c r="AFL267" s="1">
        <v>1</v>
      </c>
      <c r="AGJ267" s="1">
        <v>35000</v>
      </c>
      <c r="AGK267" s="11">
        <f t="shared" si="386"/>
        <v>0</v>
      </c>
      <c r="AHH267" s="1">
        <v>35000</v>
      </c>
      <c r="AII267" s="1">
        <v>1</v>
      </c>
      <c r="AIJ267" s="1">
        <v>1</v>
      </c>
      <c r="AIW267" s="11"/>
      <c r="AIX267" s="11"/>
      <c r="AIZ267" s="11"/>
      <c r="AJA267" s="1">
        <v>35000</v>
      </c>
      <c r="AJB267" s="1">
        <v>1</v>
      </c>
      <c r="AJC267" s="1">
        <v>1</v>
      </c>
      <c r="AJD267" s="1">
        <v>100</v>
      </c>
      <c r="AJE267" s="45"/>
      <c r="AJF267" s="381">
        <v>35000</v>
      </c>
      <c r="AJG267" s="11" t="e">
        <f t="shared" si="347"/>
        <v>#DIV/0!</v>
      </c>
      <c r="AJH267" s="60"/>
      <c r="AJI267" s="12"/>
      <c r="AJU267" s="1">
        <f t="shared" si="382"/>
        <v>0</v>
      </c>
      <c r="AJX267" s="1">
        <f t="shared" si="383"/>
        <v>0</v>
      </c>
      <c r="AJY267" s="60"/>
      <c r="AJZ267" s="1" t="s">
        <v>260</v>
      </c>
      <c r="AKA267" s="1" t="s">
        <v>260</v>
      </c>
      <c r="AKB267" s="1" t="s">
        <v>261</v>
      </c>
      <c r="AKC267" s="1" t="s">
        <v>260</v>
      </c>
      <c r="AKD267" s="1" t="s">
        <v>260</v>
      </c>
      <c r="AKE267" s="1" t="s">
        <v>260</v>
      </c>
      <c r="AKF267" s="1" t="s">
        <v>260</v>
      </c>
      <c r="AKG267" s="1" t="s">
        <v>260</v>
      </c>
      <c r="AKH267" s="1" t="s">
        <v>262</v>
      </c>
      <c r="AKI267" s="1" t="s">
        <v>260</v>
      </c>
      <c r="AKJ267" s="1" t="s">
        <v>260</v>
      </c>
      <c r="AKK267" s="1" t="s">
        <v>260</v>
      </c>
      <c r="AKL267" s="1" t="s">
        <v>260</v>
      </c>
      <c r="AKM267" s="1" t="s">
        <v>260</v>
      </c>
      <c r="AKN267" s="1" t="s">
        <v>260</v>
      </c>
      <c r="AKO267" s="1" t="s">
        <v>260</v>
      </c>
      <c r="AKP267" s="1" t="s">
        <v>263</v>
      </c>
      <c r="AKQ267" s="1" t="s">
        <v>260</v>
      </c>
      <c r="AKR267" s="1" t="s">
        <v>260</v>
      </c>
      <c r="AKS267" s="1" t="s">
        <v>260</v>
      </c>
      <c r="AKT267" s="1" t="s">
        <v>260</v>
      </c>
      <c r="AKU267" s="1" t="s">
        <v>260</v>
      </c>
      <c r="AKV267" s="1" t="s">
        <v>260</v>
      </c>
      <c r="AKW267" s="1" t="s">
        <v>260</v>
      </c>
      <c r="AKX267" s="1" t="s">
        <v>260</v>
      </c>
      <c r="AKY267" s="1" t="s">
        <v>260</v>
      </c>
      <c r="AKZ267" s="1" t="s">
        <v>260</v>
      </c>
      <c r="ALA267" s="1" t="s">
        <v>260</v>
      </c>
      <c r="ALB267" s="1" t="s">
        <v>260</v>
      </c>
      <c r="ALC267" s="1" t="s">
        <v>260</v>
      </c>
      <c r="ALD267" s="1" t="s">
        <v>260</v>
      </c>
      <c r="ALE267" s="1" t="s">
        <v>260</v>
      </c>
      <c r="ALF267" s="1" t="s">
        <v>260</v>
      </c>
      <c r="ALG267" s="1" t="s">
        <v>260</v>
      </c>
      <c r="ALH267" s="1" t="s">
        <v>260</v>
      </c>
      <c r="ALI267" s="1" t="s">
        <v>260</v>
      </c>
      <c r="ALJ267" s="1" t="s">
        <v>260</v>
      </c>
      <c r="ALL267" s="11" t="e">
        <f t="shared" si="384"/>
        <v>#DIV/0!</v>
      </c>
      <c r="ALM267" s="28">
        <v>35000</v>
      </c>
      <c r="ALS267" s="60"/>
      <c r="ALT267" s="1">
        <v>1</v>
      </c>
      <c r="AMB267" s="1">
        <v>1</v>
      </c>
      <c r="AMH267" s="403"/>
    </row>
    <row r="268" spans="1:1022" s="1" customFormat="1" ht="15" customHeight="1" x14ac:dyDescent="0.25">
      <c r="A268" s="268"/>
      <c r="B268" s="113">
        <v>266</v>
      </c>
      <c r="C268" s="304" t="s">
        <v>810</v>
      </c>
      <c r="D268" s="304" t="s">
        <v>835</v>
      </c>
      <c r="E268" s="1">
        <v>2010</v>
      </c>
      <c r="F268" s="1">
        <v>1</v>
      </c>
      <c r="G268" s="1">
        <v>1</v>
      </c>
      <c r="J268" s="1">
        <v>1</v>
      </c>
      <c r="K268" s="1">
        <v>2001</v>
      </c>
      <c r="L268" s="1">
        <v>2003</v>
      </c>
      <c r="AE268" s="1">
        <v>1</v>
      </c>
      <c r="AF268" s="1">
        <v>1</v>
      </c>
      <c r="AG268" s="1">
        <v>1</v>
      </c>
      <c r="AW268" s="1">
        <v>1</v>
      </c>
      <c r="AY268" s="1">
        <v>1</v>
      </c>
      <c r="BA268" s="1">
        <v>1</v>
      </c>
      <c r="BB268" s="1">
        <v>13</v>
      </c>
      <c r="BE268" s="1">
        <v>1</v>
      </c>
      <c r="CF268" s="1">
        <v>1</v>
      </c>
      <c r="CG268" s="1">
        <v>1</v>
      </c>
      <c r="CH268" s="246"/>
      <c r="CP268" s="1">
        <f t="shared" si="348"/>
        <v>0</v>
      </c>
      <c r="CS268" s="1">
        <f t="shared" si="313"/>
        <v>0</v>
      </c>
      <c r="DO268" s="1">
        <f t="shared" si="349"/>
        <v>0</v>
      </c>
      <c r="DX268" s="1">
        <f t="shared" si="350"/>
        <v>0</v>
      </c>
      <c r="EE268" s="1">
        <f t="shared" si="351"/>
        <v>0</v>
      </c>
      <c r="EH268" s="1">
        <f t="shared" si="352"/>
        <v>0</v>
      </c>
      <c r="FF268" s="116"/>
      <c r="GP268" s="1">
        <f t="shared" si="314"/>
        <v>0</v>
      </c>
      <c r="GY268" s="1">
        <f t="shared" si="353"/>
        <v>0</v>
      </c>
      <c r="HC268" s="1">
        <f t="shared" si="354"/>
        <v>0</v>
      </c>
      <c r="HS268" s="1">
        <f t="shared" si="355"/>
        <v>0</v>
      </c>
      <c r="HX268" s="1">
        <f t="shared" si="315"/>
        <v>0</v>
      </c>
      <c r="ID268" s="1">
        <f t="shared" si="316"/>
        <v>0</v>
      </c>
      <c r="IN268" s="1">
        <f t="shared" si="356"/>
        <v>0</v>
      </c>
      <c r="IW268" s="1">
        <f t="shared" si="357"/>
        <v>0</v>
      </c>
      <c r="IZ268" s="1">
        <f t="shared" si="317"/>
        <v>0</v>
      </c>
      <c r="JJ268" s="1">
        <f t="shared" si="318"/>
        <v>0</v>
      </c>
      <c r="JV268" s="1">
        <f t="shared" si="358"/>
        <v>0</v>
      </c>
      <c r="KB268" s="1">
        <f t="shared" si="359"/>
        <v>0</v>
      </c>
      <c r="LG268" s="1">
        <f t="shared" si="319"/>
        <v>0</v>
      </c>
      <c r="LT268" s="1">
        <f t="shared" si="360"/>
        <v>0</v>
      </c>
      <c r="MA268" s="1">
        <f t="shared" si="361"/>
        <v>0</v>
      </c>
      <c r="MF268" s="1">
        <f t="shared" si="362"/>
        <v>0</v>
      </c>
      <c r="MM268" s="1">
        <f t="shared" si="363"/>
        <v>0</v>
      </c>
      <c r="MS268" s="1">
        <f t="shared" si="364"/>
        <v>0</v>
      </c>
      <c r="MU268" s="115"/>
      <c r="OI268" s="120"/>
      <c r="PD268" s="1">
        <f t="shared" si="320"/>
        <v>0</v>
      </c>
      <c r="QF268" s="1">
        <f t="shared" si="365"/>
        <v>0</v>
      </c>
      <c r="QY268" s="1">
        <f t="shared" si="366"/>
        <v>0</v>
      </c>
      <c r="RK268" s="1">
        <f t="shared" si="367"/>
        <v>0</v>
      </c>
      <c r="SA268" s="1">
        <f t="shared" si="368"/>
        <v>0</v>
      </c>
      <c r="SG268" s="1">
        <f t="shared" si="369"/>
        <v>0</v>
      </c>
      <c r="SO268" s="1">
        <f t="shared" si="370"/>
        <v>0</v>
      </c>
      <c r="TB268" s="1">
        <f t="shared" si="371"/>
        <v>0</v>
      </c>
      <c r="TS268" s="1">
        <f t="shared" si="321"/>
        <v>0</v>
      </c>
      <c r="UD268" s="1">
        <f t="shared" si="322"/>
        <v>0</v>
      </c>
      <c r="UG268" s="1">
        <f t="shared" si="323"/>
        <v>0</v>
      </c>
      <c r="UQ268" s="1">
        <f t="shared" si="372"/>
        <v>0</v>
      </c>
      <c r="VA268" s="1">
        <f t="shared" si="373"/>
        <v>0</v>
      </c>
      <c r="VG268" s="1">
        <f t="shared" si="374"/>
        <v>0</v>
      </c>
      <c r="WY268" s="1">
        <f t="shared" si="324"/>
        <v>0</v>
      </c>
      <c r="XB268" s="1">
        <f t="shared" si="375"/>
        <v>0</v>
      </c>
      <c r="XG268" s="1">
        <f t="shared" si="325"/>
        <v>0</v>
      </c>
      <c r="XK268" s="108"/>
      <c r="XL268" s="1">
        <f t="shared" si="326"/>
        <v>0</v>
      </c>
      <c r="XM268" s="1">
        <f t="shared" si="327"/>
        <v>0</v>
      </c>
      <c r="XN268" s="1">
        <f t="shared" si="376"/>
        <v>0</v>
      </c>
      <c r="XO268" s="1">
        <f t="shared" si="328"/>
        <v>0</v>
      </c>
      <c r="XP268" s="1">
        <f t="shared" si="377"/>
        <v>0</v>
      </c>
      <c r="XQ268" s="1">
        <f t="shared" si="329"/>
        <v>0</v>
      </c>
      <c r="XR268" s="1">
        <f t="shared" si="330"/>
        <v>0</v>
      </c>
      <c r="XS268" s="1">
        <f t="shared" si="385"/>
        <v>0</v>
      </c>
      <c r="XT268" s="1">
        <f t="shared" si="378"/>
        <v>0</v>
      </c>
      <c r="XU268" s="1">
        <f t="shared" si="331"/>
        <v>0</v>
      </c>
      <c r="XV268" s="1">
        <f t="shared" si="332"/>
        <v>0</v>
      </c>
      <c r="XW268" s="1">
        <f t="shared" si="333"/>
        <v>0</v>
      </c>
      <c r="XX268" s="1">
        <f t="shared" si="334"/>
        <v>0</v>
      </c>
      <c r="XY268" s="1">
        <f t="shared" si="335"/>
        <v>0</v>
      </c>
      <c r="XZ268" s="1">
        <f t="shared" si="336"/>
        <v>0</v>
      </c>
      <c r="YA268" s="1">
        <f t="shared" si="337"/>
        <v>0</v>
      </c>
      <c r="YB268" s="1">
        <f t="shared" si="338"/>
        <v>0</v>
      </c>
      <c r="YC268" s="1">
        <f t="shared" si="339"/>
        <v>0</v>
      </c>
      <c r="YD268" s="132"/>
      <c r="YE268" s="133"/>
      <c r="YF268" s="133" t="e">
        <f t="shared" si="340"/>
        <v>#DIV/0!</v>
      </c>
      <c r="YG268" s="130"/>
      <c r="YH268" s="130" t="e">
        <f t="shared" si="341"/>
        <v>#DIV/0!</v>
      </c>
      <c r="YI268" s="129"/>
      <c r="YJ268" s="128" t="e">
        <f t="shared" si="342"/>
        <v>#DIV/0!</v>
      </c>
      <c r="YK268" s="177"/>
      <c r="YL268">
        <v>1</v>
      </c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>
        <f t="shared" si="379"/>
        <v>0</v>
      </c>
      <c r="ACD268" s="25" t="e">
        <f t="shared" si="312"/>
        <v>#DIV/0!</v>
      </c>
      <c r="ACE268" s="11">
        <f t="shared" si="343"/>
        <v>0</v>
      </c>
      <c r="ACF268" s="11" t="e">
        <f t="shared" si="344"/>
        <v>#DIV/0!</v>
      </c>
      <c r="ACG268" s="1">
        <v>5</v>
      </c>
      <c r="ACH268" s="1">
        <v>1</v>
      </c>
      <c r="ACI268" s="11">
        <f t="shared" si="345"/>
        <v>29000</v>
      </c>
      <c r="ACJ268" s="45">
        <v>1</v>
      </c>
      <c r="ACK268" s="13">
        <f t="shared" si="346"/>
        <v>29000</v>
      </c>
      <c r="ACL268">
        <v>1</v>
      </c>
      <c r="ACM268" s="25">
        <f t="shared" si="380"/>
        <v>29000</v>
      </c>
      <c r="ACN268" s="11">
        <f t="shared" si="381"/>
        <v>29000</v>
      </c>
      <c r="ACO268" s="65"/>
      <c r="ACR268" s="1" t="s">
        <v>258</v>
      </c>
      <c r="ACZ268" s="1" t="s">
        <v>259</v>
      </c>
      <c r="ADD268" s="1" t="s">
        <v>185</v>
      </c>
      <c r="ADU268" s="1">
        <v>2</v>
      </c>
      <c r="AFL268" s="1">
        <v>1</v>
      </c>
      <c r="AGJ268" s="1">
        <v>29000</v>
      </c>
      <c r="AGK268" s="11">
        <f t="shared" si="386"/>
        <v>0</v>
      </c>
      <c r="AHH268" s="1">
        <v>29000</v>
      </c>
      <c r="AII268" s="1">
        <v>1</v>
      </c>
      <c r="AIJ268" s="1">
        <v>1</v>
      </c>
      <c r="AIW268" s="11"/>
      <c r="AIX268" s="11"/>
      <c r="AIZ268" s="11"/>
      <c r="AJA268" s="1">
        <v>29000</v>
      </c>
      <c r="AJB268" s="1">
        <v>1</v>
      </c>
      <c r="AJC268" s="1">
        <v>1</v>
      </c>
      <c r="AJD268" s="1">
        <v>100</v>
      </c>
      <c r="AJE268" s="45"/>
      <c r="AJF268" s="381">
        <v>29000</v>
      </c>
      <c r="AJG268" s="11" t="e">
        <f t="shared" si="347"/>
        <v>#DIV/0!</v>
      </c>
      <c r="AJH268" s="60"/>
      <c r="AJI268" s="12"/>
      <c r="AJU268" s="1">
        <f t="shared" si="382"/>
        <v>0</v>
      </c>
      <c r="AJX268" s="1">
        <f t="shared" si="383"/>
        <v>0</v>
      </c>
      <c r="AJY268" s="60"/>
      <c r="AJZ268" s="1" t="s">
        <v>260</v>
      </c>
      <c r="AKA268" s="1" t="s">
        <v>260</v>
      </c>
      <c r="AKB268" s="1" t="s">
        <v>261</v>
      </c>
      <c r="AKC268" s="1" t="s">
        <v>260</v>
      </c>
      <c r="AKD268" s="1" t="s">
        <v>260</v>
      </c>
      <c r="AKE268" s="1" t="s">
        <v>260</v>
      </c>
      <c r="AKF268" s="1" t="s">
        <v>260</v>
      </c>
      <c r="AKG268" s="1" t="s">
        <v>260</v>
      </c>
      <c r="AKH268" s="1" t="s">
        <v>262</v>
      </c>
      <c r="AKI268" s="1" t="s">
        <v>260</v>
      </c>
      <c r="AKJ268" s="1" t="s">
        <v>260</v>
      </c>
      <c r="AKK268" s="1" t="s">
        <v>260</v>
      </c>
      <c r="AKL268" s="1" t="s">
        <v>260</v>
      </c>
      <c r="AKM268" s="1" t="s">
        <v>260</v>
      </c>
      <c r="AKN268" s="1" t="s">
        <v>260</v>
      </c>
      <c r="AKO268" s="1" t="s">
        <v>260</v>
      </c>
      <c r="AKP268" s="1" t="s">
        <v>263</v>
      </c>
      <c r="AKQ268" s="1" t="s">
        <v>260</v>
      </c>
      <c r="AKR268" s="1" t="s">
        <v>260</v>
      </c>
      <c r="AKS268" s="1" t="s">
        <v>260</v>
      </c>
      <c r="AKT268" s="1" t="s">
        <v>260</v>
      </c>
      <c r="AKU268" s="1" t="s">
        <v>260</v>
      </c>
      <c r="AKV268" s="1" t="s">
        <v>260</v>
      </c>
      <c r="AKW268" s="1" t="s">
        <v>260</v>
      </c>
      <c r="AKX268" s="1" t="s">
        <v>260</v>
      </c>
      <c r="AKY268" s="1" t="s">
        <v>260</v>
      </c>
      <c r="AKZ268" s="1" t="s">
        <v>260</v>
      </c>
      <c r="ALA268" s="1" t="s">
        <v>260</v>
      </c>
      <c r="ALB268" s="1" t="s">
        <v>260</v>
      </c>
      <c r="ALC268" s="1" t="s">
        <v>260</v>
      </c>
      <c r="ALD268" s="1" t="s">
        <v>260</v>
      </c>
      <c r="ALE268" s="1" t="s">
        <v>260</v>
      </c>
      <c r="ALF268" s="1" t="s">
        <v>260</v>
      </c>
      <c r="ALG268" s="1" t="s">
        <v>260</v>
      </c>
      <c r="ALH268" s="1" t="s">
        <v>260</v>
      </c>
      <c r="ALI268" s="1" t="s">
        <v>260</v>
      </c>
      <c r="ALJ268" s="1" t="s">
        <v>260</v>
      </c>
      <c r="ALL268" s="11" t="e">
        <f t="shared" si="384"/>
        <v>#DIV/0!</v>
      </c>
      <c r="ALM268" s="28">
        <v>29000</v>
      </c>
      <c r="ALS268" s="60"/>
      <c r="ALT268" s="1">
        <v>1</v>
      </c>
      <c r="ALW268" s="1">
        <v>1</v>
      </c>
      <c r="AMB268" s="1">
        <v>1</v>
      </c>
      <c r="AMH268" s="403"/>
    </row>
    <row r="269" spans="1:1022" s="1" customFormat="1" ht="15" customHeight="1" x14ac:dyDescent="0.25">
      <c r="A269" s="268"/>
      <c r="B269" s="113">
        <v>267</v>
      </c>
      <c r="C269" s="304" t="s">
        <v>810</v>
      </c>
      <c r="D269" s="304" t="s">
        <v>836</v>
      </c>
      <c r="E269" s="1">
        <v>2010</v>
      </c>
      <c r="H269" s="1">
        <v>1</v>
      </c>
      <c r="I269" s="1">
        <v>1</v>
      </c>
      <c r="J269" s="1">
        <v>1</v>
      </c>
      <c r="K269" s="1">
        <v>2000</v>
      </c>
      <c r="L269" s="1">
        <v>2000</v>
      </c>
      <c r="M269" s="1">
        <v>1</v>
      </c>
      <c r="AD269" s="1">
        <v>1</v>
      </c>
      <c r="AW269" s="1">
        <v>1</v>
      </c>
      <c r="AY269" s="1">
        <v>1</v>
      </c>
      <c r="BA269" s="1">
        <v>1</v>
      </c>
      <c r="BB269" s="1">
        <v>13</v>
      </c>
      <c r="BE269" s="1">
        <v>1</v>
      </c>
      <c r="CG269" s="1">
        <v>1</v>
      </c>
      <c r="CH269" s="246"/>
      <c r="CP269" s="1">
        <f t="shared" si="348"/>
        <v>0</v>
      </c>
      <c r="CS269" s="1">
        <f t="shared" si="313"/>
        <v>0</v>
      </c>
      <c r="DO269" s="1">
        <f t="shared" si="349"/>
        <v>0</v>
      </c>
      <c r="DX269" s="1">
        <f t="shared" si="350"/>
        <v>0</v>
      </c>
      <c r="EE269" s="1">
        <f t="shared" si="351"/>
        <v>0</v>
      </c>
      <c r="EH269" s="1">
        <f t="shared" si="352"/>
        <v>0</v>
      </c>
      <c r="FF269" s="116"/>
      <c r="GP269" s="1">
        <f t="shared" si="314"/>
        <v>0</v>
      </c>
      <c r="GY269" s="1">
        <f t="shared" si="353"/>
        <v>0</v>
      </c>
      <c r="HC269" s="1">
        <f t="shared" si="354"/>
        <v>0</v>
      </c>
      <c r="HS269" s="1">
        <f t="shared" si="355"/>
        <v>0</v>
      </c>
      <c r="HX269" s="1">
        <f t="shared" si="315"/>
        <v>0</v>
      </c>
      <c r="ID269" s="1">
        <f t="shared" si="316"/>
        <v>0</v>
      </c>
      <c r="IN269" s="1">
        <f t="shared" si="356"/>
        <v>0</v>
      </c>
      <c r="IW269" s="1">
        <f t="shared" si="357"/>
        <v>0</v>
      </c>
      <c r="IZ269" s="1">
        <f t="shared" si="317"/>
        <v>0</v>
      </c>
      <c r="JJ269" s="1">
        <f t="shared" si="318"/>
        <v>0</v>
      </c>
      <c r="JV269" s="1">
        <f t="shared" si="358"/>
        <v>0</v>
      </c>
      <c r="KB269" s="1">
        <f t="shared" si="359"/>
        <v>0</v>
      </c>
      <c r="LG269" s="1">
        <f t="shared" si="319"/>
        <v>0</v>
      </c>
      <c r="LT269" s="1">
        <f t="shared" si="360"/>
        <v>0</v>
      </c>
      <c r="MA269" s="1">
        <f t="shared" si="361"/>
        <v>0</v>
      </c>
      <c r="MF269" s="1">
        <f t="shared" si="362"/>
        <v>0</v>
      </c>
      <c r="MM269" s="1">
        <f t="shared" si="363"/>
        <v>0</v>
      </c>
      <c r="MS269" s="1">
        <f t="shared" si="364"/>
        <v>0</v>
      </c>
      <c r="MU269" s="115"/>
      <c r="OI269" s="120"/>
      <c r="PD269" s="1">
        <f t="shared" si="320"/>
        <v>0</v>
      </c>
      <c r="QF269" s="1">
        <f t="shared" si="365"/>
        <v>0</v>
      </c>
      <c r="QY269" s="1">
        <f t="shared" si="366"/>
        <v>0</v>
      </c>
      <c r="RK269" s="1">
        <f t="shared" si="367"/>
        <v>0</v>
      </c>
      <c r="SA269" s="1">
        <f t="shared" si="368"/>
        <v>0</v>
      </c>
      <c r="SG269" s="1">
        <f t="shared" si="369"/>
        <v>0</v>
      </c>
      <c r="SO269" s="1">
        <f t="shared" si="370"/>
        <v>0</v>
      </c>
      <c r="TB269" s="1">
        <f t="shared" si="371"/>
        <v>0</v>
      </c>
      <c r="TS269" s="1">
        <f t="shared" si="321"/>
        <v>0</v>
      </c>
      <c r="UD269" s="1">
        <f t="shared" si="322"/>
        <v>0</v>
      </c>
      <c r="UG269" s="1">
        <f t="shared" si="323"/>
        <v>0</v>
      </c>
      <c r="UQ269" s="1">
        <f t="shared" si="372"/>
        <v>0</v>
      </c>
      <c r="VA269" s="1">
        <f t="shared" si="373"/>
        <v>0</v>
      </c>
      <c r="VG269" s="1">
        <f t="shared" si="374"/>
        <v>0</v>
      </c>
      <c r="WY269" s="1">
        <f t="shared" si="324"/>
        <v>0</v>
      </c>
      <c r="XB269" s="1">
        <f t="shared" si="375"/>
        <v>0</v>
      </c>
      <c r="XG269" s="1">
        <f t="shared" si="325"/>
        <v>0</v>
      </c>
      <c r="XI269" s="1">
        <v>1</v>
      </c>
      <c r="XK269" s="108"/>
      <c r="XL269" s="1">
        <f t="shared" si="326"/>
        <v>0</v>
      </c>
      <c r="XM269" s="1">
        <f t="shared" si="327"/>
        <v>0</v>
      </c>
      <c r="XN269" s="1">
        <f t="shared" si="376"/>
        <v>0</v>
      </c>
      <c r="XO269" s="1">
        <f t="shared" si="328"/>
        <v>0</v>
      </c>
      <c r="XP269" s="1">
        <f t="shared" si="377"/>
        <v>0</v>
      </c>
      <c r="XQ269" s="1">
        <f t="shared" si="329"/>
        <v>0</v>
      </c>
      <c r="XR269" s="1">
        <f t="shared" si="330"/>
        <v>0</v>
      </c>
      <c r="XS269" s="1">
        <f t="shared" si="385"/>
        <v>0</v>
      </c>
      <c r="XT269" s="1">
        <f t="shared" si="378"/>
        <v>0</v>
      </c>
      <c r="XU269" s="1">
        <f t="shared" si="331"/>
        <v>0</v>
      </c>
      <c r="XV269" s="1">
        <f t="shared" si="332"/>
        <v>0</v>
      </c>
      <c r="XW269" s="1">
        <f t="shared" si="333"/>
        <v>0</v>
      </c>
      <c r="XX269" s="1">
        <f t="shared" si="334"/>
        <v>0</v>
      </c>
      <c r="XY269" s="1">
        <f t="shared" si="335"/>
        <v>0</v>
      </c>
      <c r="XZ269" s="1">
        <f t="shared" si="336"/>
        <v>0</v>
      </c>
      <c r="YA269" s="1">
        <f t="shared" si="337"/>
        <v>0</v>
      </c>
      <c r="YB269" s="1">
        <f t="shared" si="338"/>
        <v>0</v>
      </c>
      <c r="YC269" s="1">
        <f t="shared" si="339"/>
        <v>1</v>
      </c>
      <c r="YD269" s="132"/>
      <c r="YE269" s="133">
        <f>SUM(XL269:YC269)</f>
        <v>1</v>
      </c>
      <c r="YF269" s="133">
        <f t="shared" si="340"/>
        <v>9000</v>
      </c>
      <c r="YG269" s="130">
        <v>1</v>
      </c>
      <c r="YH269" s="130">
        <f t="shared" si="341"/>
        <v>9000</v>
      </c>
      <c r="YI269" s="129">
        <v>1</v>
      </c>
      <c r="YJ269" s="128">
        <f t="shared" si="342"/>
        <v>9000</v>
      </c>
      <c r="YK269" s="177"/>
      <c r="YL269">
        <v>1</v>
      </c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>
        <f t="shared" si="379"/>
        <v>0</v>
      </c>
      <c r="ACD269" s="25" t="e">
        <f t="shared" si="312"/>
        <v>#DIV/0!</v>
      </c>
      <c r="ACE269" s="11">
        <f t="shared" si="343"/>
        <v>1</v>
      </c>
      <c r="ACF269" s="11">
        <f t="shared" si="344"/>
        <v>9000</v>
      </c>
      <c r="ACG269" s="1">
        <v>5</v>
      </c>
      <c r="ACH269" s="1">
        <v>1</v>
      </c>
      <c r="ACI269" s="11">
        <f t="shared" si="345"/>
        <v>9000</v>
      </c>
      <c r="ACJ269" s="45">
        <v>1</v>
      </c>
      <c r="ACK269" s="13">
        <f t="shared" si="346"/>
        <v>9000</v>
      </c>
      <c r="ACL269">
        <v>1</v>
      </c>
      <c r="ACM269" s="25">
        <f t="shared" si="380"/>
        <v>9000</v>
      </c>
      <c r="ACN269" s="11">
        <f t="shared" si="381"/>
        <v>9000</v>
      </c>
      <c r="ACO269" s="65"/>
      <c r="ACR269" s="39" t="s">
        <v>407</v>
      </c>
      <c r="ACS269" s="1">
        <v>1</v>
      </c>
      <c r="ACU269" s="1">
        <v>1</v>
      </c>
      <c r="ACZ269" s="1" t="s">
        <v>259</v>
      </c>
      <c r="ADD269" s="1" t="s">
        <v>185</v>
      </c>
      <c r="AFK269" s="1">
        <v>1</v>
      </c>
      <c r="AGJ269" s="1">
        <v>9000</v>
      </c>
      <c r="AGK269" s="11">
        <f t="shared" si="386"/>
        <v>0</v>
      </c>
      <c r="AHH269" s="1">
        <v>9000</v>
      </c>
      <c r="AII269" s="1">
        <v>1</v>
      </c>
      <c r="AIJ269" s="1">
        <v>1</v>
      </c>
      <c r="AIW269" s="11"/>
      <c r="AIX269" s="11"/>
      <c r="AIZ269" s="11"/>
      <c r="AJA269" s="1">
        <v>9000</v>
      </c>
      <c r="AJB269" s="1">
        <v>1</v>
      </c>
      <c r="AJC269" s="1">
        <v>1</v>
      </c>
      <c r="AJD269" s="1">
        <v>100</v>
      </c>
      <c r="AJE269" s="45"/>
      <c r="AJF269" s="381">
        <v>9000</v>
      </c>
      <c r="AJG269" s="11">
        <f t="shared" si="347"/>
        <v>9000</v>
      </c>
      <c r="AJH269" s="60"/>
      <c r="AJI269" s="12"/>
      <c r="AJU269" s="1">
        <f t="shared" si="382"/>
        <v>0</v>
      </c>
      <c r="AJX269" s="1">
        <f t="shared" si="383"/>
        <v>0</v>
      </c>
      <c r="AJY269" s="60"/>
      <c r="AJZ269" s="1" t="s">
        <v>260</v>
      </c>
      <c r="AKA269" s="1" t="s">
        <v>260</v>
      </c>
      <c r="AKB269" s="1" t="s">
        <v>261</v>
      </c>
      <c r="AKC269" s="1" t="s">
        <v>260</v>
      </c>
      <c r="AKD269" s="1" t="s">
        <v>260</v>
      </c>
      <c r="AKE269" s="1" t="s">
        <v>260</v>
      </c>
      <c r="AKF269" s="1" t="s">
        <v>260</v>
      </c>
      <c r="AKG269" s="1" t="s">
        <v>260</v>
      </c>
      <c r="AKH269" s="1" t="s">
        <v>262</v>
      </c>
      <c r="AKI269" s="1" t="s">
        <v>260</v>
      </c>
      <c r="AKJ269" s="1" t="s">
        <v>260</v>
      </c>
      <c r="AKK269" s="1" t="s">
        <v>260</v>
      </c>
      <c r="AKL269" s="1" t="s">
        <v>260</v>
      </c>
      <c r="AKM269" s="1" t="s">
        <v>260</v>
      </c>
      <c r="AKN269" s="1" t="s">
        <v>260</v>
      </c>
      <c r="AKO269" s="1" t="s">
        <v>260</v>
      </c>
      <c r="AKP269" s="1" t="s">
        <v>263</v>
      </c>
      <c r="AKQ269" s="1" t="s">
        <v>260</v>
      </c>
      <c r="AKR269" s="1" t="s">
        <v>260</v>
      </c>
      <c r="AKS269" s="1" t="s">
        <v>260</v>
      </c>
      <c r="AKT269" s="1" t="s">
        <v>260</v>
      </c>
      <c r="AKU269" s="1" t="s">
        <v>260</v>
      </c>
      <c r="AKV269" s="1" t="s">
        <v>260</v>
      </c>
      <c r="AKW269" s="1" t="s">
        <v>260</v>
      </c>
      <c r="AKX269" s="1" t="s">
        <v>260</v>
      </c>
      <c r="AKY269" s="1" t="s">
        <v>260</v>
      </c>
      <c r="AKZ269" s="1" t="s">
        <v>260</v>
      </c>
      <c r="ALA269" s="1" t="s">
        <v>260</v>
      </c>
      <c r="ALB269" s="1" t="s">
        <v>260</v>
      </c>
      <c r="ALC269" s="1" t="s">
        <v>260</v>
      </c>
      <c r="ALD269" s="1" t="s">
        <v>260</v>
      </c>
      <c r="ALE269" s="1" t="s">
        <v>260</v>
      </c>
      <c r="ALF269" s="1" t="s">
        <v>260</v>
      </c>
      <c r="ALG269" s="1" t="s">
        <v>260</v>
      </c>
      <c r="ALH269" s="1" t="s">
        <v>260</v>
      </c>
      <c r="ALI269" s="1" t="s">
        <v>260</v>
      </c>
      <c r="ALJ269" s="1" t="s">
        <v>260</v>
      </c>
      <c r="ALL269" s="11" t="e">
        <f t="shared" si="384"/>
        <v>#DIV/0!</v>
      </c>
      <c r="ALM269" s="28">
        <v>9000</v>
      </c>
      <c r="ALS269" s="60"/>
      <c r="ALT269" s="1">
        <v>1</v>
      </c>
      <c r="AMB269" s="1">
        <v>1</v>
      </c>
      <c r="AMH269" s="403"/>
    </row>
    <row r="270" spans="1:1022" s="1" customFormat="1" ht="15" customHeight="1" x14ac:dyDescent="0.25">
      <c r="A270" s="268"/>
      <c r="B270" s="113">
        <v>268</v>
      </c>
      <c r="C270" s="304" t="s">
        <v>810</v>
      </c>
      <c r="D270" s="304" t="s">
        <v>837</v>
      </c>
      <c r="E270" s="1">
        <v>2010</v>
      </c>
      <c r="F270" s="1">
        <v>1</v>
      </c>
      <c r="G270" s="1">
        <v>1</v>
      </c>
      <c r="J270" s="1">
        <v>1</v>
      </c>
      <c r="K270" s="1">
        <v>1997</v>
      </c>
      <c r="L270" s="1">
        <v>2000</v>
      </c>
      <c r="M270" s="1">
        <v>1</v>
      </c>
      <c r="AA270" s="1">
        <v>1</v>
      </c>
      <c r="AB270" s="1">
        <v>1</v>
      </c>
      <c r="AC270" s="1">
        <v>1</v>
      </c>
      <c r="AD270" s="1">
        <v>1</v>
      </c>
      <c r="AW270" s="1">
        <v>1</v>
      </c>
      <c r="AY270" s="1">
        <v>1</v>
      </c>
      <c r="BA270" s="1">
        <v>1</v>
      </c>
      <c r="BB270" s="1">
        <v>13</v>
      </c>
      <c r="BE270" s="1">
        <v>1</v>
      </c>
      <c r="CF270" s="1">
        <v>1</v>
      </c>
      <c r="CG270" s="1">
        <v>1</v>
      </c>
      <c r="CH270" s="246"/>
      <c r="CP270" s="1">
        <f t="shared" si="348"/>
        <v>0</v>
      </c>
      <c r="CS270" s="1">
        <f t="shared" si="313"/>
        <v>0</v>
      </c>
      <c r="DO270" s="1">
        <f t="shared" si="349"/>
        <v>0</v>
      </c>
      <c r="DX270" s="1">
        <f t="shared" si="350"/>
        <v>0</v>
      </c>
      <c r="EE270" s="1">
        <f t="shared" si="351"/>
        <v>0</v>
      </c>
      <c r="EH270" s="1">
        <f t="shared" si="352"/>
        <v>0</v>
      </c>
      <c r="FF270" s="116"/>
      <c r="GP270" s="1">
        <f t="shared" si="314"/>
        <v>0</v>
      </c>
      <c r="GY270" s="1">
        <f t="shared" si="353"/>
        <v>0</v>
      </c>
      <c r="HC270" s="1">
        <f t="shared" si="354"/>
        <v>0</v>
      </c>
      <c r="HS270" s="1">
        <f t="shared" si="355"/>
        <v>0</v>
      </c>
      <c r="HX270" s="1">
        <f t="shared" si="315"/>
        <v>0</v>
      </c>
      <c r="ID270" s="1">
        <f t="shared" si="316"/>
        <v>0</v>
      </c>
      <c r="IN270" s="1">
        <f t="shared" si="356"/>
        <v>0</v>
      </c>
      <c r="IW270" s="1">
        <f t="shared" si="357"/>
        <v>0</v>
      </c>
      <c r="IZ270" s="1">
        <f t="shared" si="317"/>
        <v>0</v>
      </c>
      <c r="JJ270" s="1">
        <f t="shared" si="318"/>
        <v>0</v>
      </c>
      <c r="JV270" s="1">
        <f t="shared" si="358"/>
        <v>0</v>
      </c>
      <c r="KB270" s="1">
        <f t="shared" si="359"/>
        <v>0</v>
      </c>
      <c r="LG270" s="1">
        <f t="shared" si="319"/>
        <v>0</v>
      </c>
      <c r="LT270" s="1">
        <f t="shared" si="360"/>
        <v>0</v>
      </c>
      <c r="MA270" s="1">
        <f t="shared" si="361"/>
        <v>0</v>
      </c>
      <c r="MF270" s="1">
        <f t="shared" si="362"/>
        <v>0</v>
      </c>
      <c r="MM270" s="1">
        <f t="shared" si="363"/>
        <v>0</v>
      </c>
      <c r="MS270" s="1">
        <f t="shared" si="364"/>
        <v>0</v>
      </c>
      <c r="MU270" s="115"/>
      <c r="OI270" s="120"/>
      <c r="PD270" s="1">
        <f t="shared" si="320"/>
        <v>0</v>
      </c>
      <c r="QF270" s="1">
        <f t="shared" si="365"/>
        <v>0</v>
      </c>
      <c r="QY270" s="1">
        <f t="shared" si="366"/>
        <v>0</v>
      </c>
      <c r="RK270" s="1">
        <f t="shared" si="367"/>
        <v>0</v>
      </c>
      <c r="SA270" s="1">
        <f t="shared" si="368"/>
        <v>0</v>
      </c>
      <c r="SG270" s="1">
        <f t="shared" si="369"/>
        <v>0</v>
      </c>
      <c r="SO270" s="1">
        <f t="shared" si="370"/>
        <v>0</v>
      </c>
      <c r="TB270" s="1">
        <f t="shared" si="371"/>
        <v>0</v>
      </c>
      <c r="TS270" s="1">
        <f t="shared" si="321"/>
        <v>0</v>
      </c>
      <c r="UD270" s="1">
        <f t="shared" si="322"/>
        <v>0</v>
      </c>
      <c r="UG270" s="1">
        <f t="shared" si="323"/>
        <v>0</v>
      </c>
      <c r="UQ270" s="1">
        <f t="shared" si="372"/>
        <v>0</v>
      </c>
      <c r="VA270" s="1">
        <f t="shared" si="373"/>
        <v>0</v>
      </c>
      <c r="VG270" s="1">
        <f t="shared" si="374"/>
        <v>0</v>
      </c>
      <c r="WY270" s="1">
        <f t="shared" si="324"/>
        <v>0</v>
      </c>
      <c r="XB270" s="1">
        <f t="shared" si="375"/>
        <v>0</v>
      </c>
      <c r="XG270" s="1">
        <f t="shared" si="325"/>
        <v>0</v>
      </c>
      <c r="XI270" s="1">
        <v>1</v>
      </c>
      <c r="XK270" s="108"/>
      <c r="XL270" s="1">
        <f t="shared" si="326"/>
        <v>0</v>
      </c>
      <c r="XM270" s="1">
        <f t="shared" si="327"/>
        <v>0</v>
      </c>
      <c r="XN270" s="1">
        <f t="shared" si="376"/>
        <v>0</v>
      </c>
      <c r="XO270" s="1">
        <f t="shared" si="328"/>
        <v>0</v>
      </c>
      <c r="XP270" s="1">
        <f t="shared" si="377"/>
        <v>0</v>
      </c>
      <c r="XQ270" s="1">
        <f t="shared" si="329"/>
        <v>0</v>
      </c>
      <c r="XR270" s="1">
        <f t="shared" si="330"/>
        <v>0</v>
      </c>
      <c r="XS270" s="1">
        <f t="shared" si="385"/>
        <v>0</v>
      </c>
      <c r="XT270" s="1">
        <f t="shared" si="378"/>
        <v>0</v>
      </c>
      <c r="XU270" s="1">
        <f t="shared" si="331"/>
        <v>0</v>
      </c>
      <c r="XV270" s="1">
        <f t="shared" si="332"/>
        <v>0</v>
      </c>
      <c r="XW270" s="1">
        <f t="shared" si="333"/>
        <v>0</v>
      </c>
      <c r="XX270" s="1">
        <f t="shared" si="334"/>
        <v>0</v>
      </c>
      <c r="XY270" s="1">
        <f t="shared" si="335"/>
        <v>0</v>
      </c>
      <c r="XZ270" s="1">
        <f t="shared" si="336"/>
        <v>0</v>
      </c>
      <c r="YA270" s="1">
        <f t="shared" si="337"/>
        <v>0</v>
      </c>
      <c r="YB270" s="1">
        <f t="shared" si="338"/>
        <v>0</v>
      </c>
      <c r="YC270" s="1">
        <f t="shared" si="339"/>
        <v>1</v>
      </c>
      <c r="YD270" s="132"/>
      <c r="YE270" s="133">
        <f>SUM(XL270:YC270)</f>
        <v>1</v>
      </c>
      <c r="YF270" s="133">
        <f t="shared" si="340"/>
        <v>18000</v>
      </c>
      <c r="YG270" s="130">
        <v>1</v>
      </c>
      <c r="YH270" s="130">
        <f t="shared" si="341"/>
        <v>18000</v>
      </c>
      <c r="YI270" s="129">
        <v>1</v>
      </c>
      <c r="YJ270" s="128">
        <f t="shared" si="342"/>
        <v>18000</v>
      </c>
      <c r="YK270" s="177"/>
      <c r="YL270">
        <v>1</v>
      </c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>
        <f t="shared" si="379"/>
        <v>0</v>
      </c>
      <c r="ACD270" s="25" t="e">
        <f t="shared" si="312"/>
        <v>#DIV/0!</v>
      </c>
      <c r="ACE270" s="11">
        <f t="shared" si="343"/>
        <v>1</v>
      </c>
      <c r="ACF270" s="11">
        <f t="shared" si="344"/>
        <v>18000</v>
      </c>
      <c r="ACG270" s="1">
        <v>5</v>
      </c>
      <c r="ACH270" s="1">
        <v>1</v>
      </c>
      <c r="ACI270" s="11">
        <f t="shared" si="345"/>
        <v>18000</v>
      </c>
      <c r="ACJ270" s="45">
        <v>1</v>
      </c>
      <c r="ACK270" s="13">
        <f t="shared" si="346"/>
        <v>18000</v>
      </c>
      <c r="ACL270">
        <v>1</v>
      </c>
      <c r="ACM270" s="25">
        <f t="shared" si="380"/>
        <v>18000</v>
      </c>
      <c r="ACN270" s="11">
        <f t="shared" si="381"/>
        <v>18000</v>
      </c>
      <c r="ACO270" s="65"/>
      <c r="ACR270" s="39" t="s">
        <v>407</v>
      </c>
      <c r="ACZ270" s="1" t="s">
        <v>259</v>
      </c>
      <c r="ADD270" s="1" t="s">
        <v>185</v>
      </c>
      <c r="ADU270" s="1">
        <v>2</v>
      </c>
      <c r="AFL270" s="1">
        <v>1</v>
      </c>
      <c r="AGJ270" s="1">
        <v>18000</v>
      </c>
      <c r="AGK270" s="11">
        <f t="shared" si="386"/>
        <v>0</v>
      </c>
      <c r="AHH270" s="1">
        <v>18000</v>
      </c>
      <c r="AII270" s="1">
        <v>1</v>
      </c>
      <c r="AIJ270" s="1">
        <v>1</v>
      </c>
      <c r="AIW270" s="11"/>
      <c r="AIX270" s="11"/>
      <c r="AIZ270" s="11"/>
      <c r="AJA270" s="1">
        <v>18000</v>
      </c>
      <c r="AJB270" s="1">
        <v>1</v>
      </c>
      <c r="AJC270" s="1">
        <v>1</v>
      </c>
      <c r="AJD270" s="1">
        <v>100</v>
      </c>
      <c r="AJE270" s="45"/>
      <c r="AJF270" s="381">
        <v>18000</v>
      </c>
      <c r="AJG270" s="11">
        <f t="shared" si="347"/>
        <v>18000</v>
      </c>
      <c r="AJH270" s="60"/>
      <c r="AJI270" s="12"/>
      <c r="AJU270" s="1">
        <f t="shared" si="382"/>
        <v>0</v>
      </c>
      <c r="AJX270" s="1">
        <f t="shared" si="383"/>
        <v>0</v>
      </c>
      <c r="AJY270" s="60"/>
      <c r="AJZ270" s="1" t="s">
        <v>260</v>
      </c>
      <c r="AKA270" s="1" t="s">
        <v>260</v>
      </c>
      <c r="AKB270" s="1" t="s">
        <v>261</v>
      </c>
      <c r="AKC270" s="1" t="s">
        <v>260</v>
      </c>
      <c r="AKD270" s="1" t="s">
        <v>260</v>
      </c>
      <c r="AKE270" s="1" t="s">
        <v>260</v>
      </c>
      <c r="AKF270" s="1" t="s">
        <v>260</v>
      </c>
      <c r="AKG270" s="1" t="s">
        <v>260</v>
      </c>
      <c r="AKH270" s="1" t="s">
        <v>262</v>
      </c>
      <c r="AKI270" s="1" t="s">
        <v>260</v>
      </c>
      <c r="AKJ270" s="1" t="s">
        <v>260</v>
      </c>
      <c r="AKK270" s="1" t="s">
        <v>260</v>
      </c>
      <c r="AKL270" s="1" t="s">
        <v>260</v>
      </c>
      <c r="AKM270" s="1" t="s">
        <v>260</v>
      </c>
      <c r="AKN270" s="1" t="s">
        <v>260</v>
      </c>
      <c r="AKO270" s="1" t="s">
        <v>260</v>
      </c>
      <c r="AKP270" s="1" t="s">
        <v>263</v>
      </c>
      <c r="AKQ270" s="1" t="s">
        <v>260</v>
      </c>
      <c r="AKR270" s="1" t="s">
        <v>260</v>
      </c>
      <c r="AKS270" s="1" t="s">
        <v>260</v>
      </c>
      <c r="AKT270" s="1" t="s">
        <v>260</v>
      </c>
      <c r="AKU270" s="1" t="s">
        <v>260</v>
      </c>
      <c r="AKV270" s="1" t="s">
        <v>260</v>
      </c>
      <c r="AKW270" s="1" t="s">
        <v>260</v>
      </c>
      <c r="AKX270" s="1" t="s">
        <v>260</v>
      </c>
      <c r="AKY270" s="1" t="s">
        <v>260</v>
      </c>
      <c r="AKZ270" s="1" t="s">
        <v>260</v>
      </c>
      <c r="ALA270" s="1" t="s">
        <v>260</v>
      </c>
      <c r="ALB270" s="1" t="s">
        <v>260</v>
      </c>
      <c r="ALC270" s="1" t="s">
        <v>260</v>
      </c>
      <c r="ALD270" s="1" t="s">
        <v>260</v>
      </c>
      <c r="ALE270" s="1" t="s">
        <v>260</v>
      </c>
      <c r="ALF270" s="1" t="s">
        <v>260</v>
      </c>
      <c r="ALG270" s="1" t="s">
        <v>260</v>
      </c>
      <c r="ALH270" s="1" t="s">
        <v>260</v>
      </c>
      <c r="ALI270" s="1" t="s">
        <v>260</v>
      </c>
      <c r="ALJ270" s="1" t="s">
        <v>260</v>
      </c>
      <c r="ALL270" s="11" t="e">
        <f t="shared" si="384"/>
        <v>#DIV/0!</v>
      </c>
      <c r="ALM270" s="28">
        <v>18000</v>
      </c>
      <c r="ALS270" s="60"/>
      <c r="ALT270" s="1">
        <v>1</v>
      </c>
      <c r="AMB270" s="1">
        <v>1</v>
      </c>
      <c r="AMH270" s="403"/>
    </row>
    <row r="271" spans="1:1022" s="1" customFormat="1" ht="15" customHeight="1" x14ac:dyDescent="0.25">
      <c r="A271" s="268"/>
      <c r="B271" s="113">
        <v>269</v>
      </c>
      <c r="C271" s="304" t="s">
        <v>810</v>
      </c>
      <c r="D271" s="304" t="s">
        <v>838</v>
      </c>
      <c r="E271" s="1">
        <v>2010</v>
      </c>
      <c r="F271" s="1">
        <v>1</v>
      </c>
      <c r="G271" s="1">
        <v>1</v>
      </c>
      <c r="J271" s="1">
        <v>1</v>
      </c>
      <c r="K271" s="1">
        <v>1998</v>
      </c>
      <c r="L271" s="1">
        <v>2000</v>
      </c>
      <c r="M271" s="1">
        <v>1</v>
      </c>
      <c r="AB271" s="1">
        <v>1</v>
      </c>
      <c r="AC271" s="1">
        <v>1</v>
      </c>
      <c r="AD271" s="1">
        <v>1</v>
      </c>
      <c r="AW271" s="1">
        <v>1</v>
      </c>
      <c r="AY271" s="1">
        <v>1</v>
      </c>
      <c r="BA271" s="1">
        <v>1</v>
      </c>
      <c r="BB271" s="1">
        <v>13</v>
      </c>
      <c r="BE271" s="1">
        <v>1</v>
      </c>
      <c r="CF271" s="1">
        <v>1</v>
      </c>
      <c r="CG271" s="1">
        <v>1</v>
      </c>
      <c r="CH271" s="246"/>
      <c r="CP271" s="1">
        <f t="shared" si="348"/>
        <v>0</v>
      </c>
      <c r="CS271" s="1">
        <f t="shared" si="313"/>
        <v>0</v>
      </c>
      <c r="DO271" s="1">
        <f t="shared" si="349"/>
        <v>0</v>
      </c>
      <c r="DX271" s="1">
        <f t="shared" si="350"/>
        <v>0</v>
      </c>
      <c r="EE271" s="1">
        <f t="shared" si="351"/>
        <v>0</v>
      </c>
      <c r="EH271" s="1">
        <f t="shared" si="352"/>
        <v>0</v>
      </c>
      <c r="FF271" s="116"/>
      <c r="GP271" s="1">
        <f t="shared" si="314"/>
        <v>0</v>
      </c>
      <c r="GY271" s="1">
        <f t="shared" si="353"/>
        <v>0</v>
      </c>
      <c r="HC271" s="1">
        <f t="shared" si="354"/>
        <v>0</v>
      </c>
      <c r="HS271" s="1">
        <f t="shared" si="355"/>
        <v>0</v>
      </c>
      <c r="HX271" s="1">
        <f t="shared" si="315"/>
        <v>0</v>
      </c>
      <c r="ID271" s="1">
        <f t="shared" si="316"/>
        <v>0</v>
      </c>
      <c r="IN271" s="1">
        <f t="shared" si="356"/>
        <v>0</v>
      </c>
      <c r="IW271" s="1">
        <f t="shared" si="357"/>
        <v>0</v>
      </c>
      <c r="IZ271" s="1">
        <f t="shared" si="317"/>
        <v>0</v>
      </c>
      <c r="JJ271" s="1">
        <f t="shared" si="318"/>
        <v>0</v>
      </c>
      <c r="JV271" s="1">
        <f t="shared" si="358"/>
        <v>0</v>
      </c>
      <c r="KB271" s="1">
        <f t="shared" si="359"/>
        <v>0</v>
      </c>
      <c r="LG271" s="1">
        <f t="shared" si="319"/>
        <v>0</v>
      </c>
      <c r="LT271" s="1">
        <f t="shared" si="360"/>
        <v>0</v>
      </c>
      <c r="MA271" s="1">
        <f t="shared" si="361"/>
        <v>0</v>
      </c>
      <c r="MF271" s="1">
        <f t="shared" si="362"/>
        <v>0</v>
      </c>
      <c r="MM271" s="1">
        <f t="shared" si="363"/>
        <v>0</v>
      </c>
      <c r="MS271" s="1">
        <f t="shared" si="364"/>
        <v>0</v>
      </c>
      <c r="MU271" s="115"/>
      <c r="OI271" s="120"/>
      <c r="PD271" s="1">
        <f t="shared" si="320"/>
        <v>0</v>
      </c>
      <c r="QF271" s="1">
        <f t="shared" si="365"/>
        <v>0</v>
      </c>
      <c r="QY271" s="1">
        <f t="shared" si="366"/>
        <v>0</v>
      </c>
      <c r="RK271" s="1">
        <f t="shared" si="367"/>
        <v>0</v>
      </c>
      <c r="SA271" s="1">
        <f t="shared" si="368"/>
        <v>0</v>
      </c>
      <c r="SG271" s="1">
        <f t="shared" si="369"/>
        <v>0</v>
      </c>
      <c r="SO271" s="1">
        <f t="shared" si="370"/>
        <v>0</v>
      </c>
      <c r="TB271" s="1">
        <f t="shared" si="371"/>
        <v>0</v>
      </c>
      <c r="TS271" s="1">
        <f t="shared" si="321"/>
        <v>0</v>
      </c>
      <c r="UD271" s="1">
        <f t="shared" si="322"/>
        <v>0</v>
      </c>
      <c r="UG271" s="1">
        <f t="shared" si="323"/>
        <v>0</v>
      </c>
      <c r="UQ271" s="1">
        <f t="shared" si="372"/>
        <v>0</v>
      </c>
      <c r="VA271" s="1">
        <f t="shared" si="373"/>
        <v>0</v>
      </c>
      <c r="VG271" s="1">
        <f t="shared" si="374"/>
        <v>0</v>
      </c>
      <c r="WY271" s="1">
        <f t="shared" si="324"/>
        <v>0</v>
      </c>
      <c r="XB271" s="1">
        <f t="shared" si="375"/>
        <v>0</v>
      </c>
      <c r="XG271" s="1">
        <f t="shared" si="325"/>
        <v>0</v>
      </c>
      <c r="XI271" s="1">
        <v>1</v>
      </c>
      <c r="XK271" s="108"/>
      <c r="XL271" s="1">
        <f t="shared" si="326"/>
        <v>0</v>
      </c>
      <c r="XM271" s="1">
        <f t="shared" si="327"/>
        <v>0</v>
      </c>
      <c r="XN271" s="1">
        <f t="shared" si="376"/>
        <v>0</v>
      </c>
      <c r="XO271" s="1">
        <f t="shared" si="328"/>
        <v>0</v>
      </c>
      <c r="XP271" s="1">
        <f t="shared" si="377"/>
        <v>0</v>
      </c>
      <c r="XQ271" s="1">
        <f t="shared" si="329"/>
        <v>0</v>
      </c>
      <c r="XR271" s="1">
        <f t="shared" si="330"/>
        <v>0</v>
      </c>
      <c r="XS271" s="1">
        <f t="shared" si="385"/>
        <v>0</v>
      </c>
      <c r="XT271" s="1">
        <f t="shared" si="378"/>
        <v>0</v>
      </c>
      <c r="XU271" s="1">
        <f t="shared" si="331"/>
        <v>0</v>
      </c>
      <c r="XV271" s="1">
        <f t="shared" si="332"/>
        <v>0</v>
      </c>
      <c r="XW271" s="1">
        <f t="shared" si="333"/>
        <v>0</v>
      </c>
      <c r="XX271" s="1">
        <f t="shared" si="334"/>
        <v>0</v>
      </c>
      <c r="XY271" s="1">
        <f t="shared" si="335"/>
        <v>0</v>
      </c>
      <c r="XZ271" s="1">
        <f t="shared" si="336"/>
        <v>0</v>
      </c>
      <c r="YA271" s="1">
        <f t="shared" si="337"/>
        <v>0</v>
      </c>
      <c r="YB271" s="1">
        <f t="shared" si="338"/>
        <v>0</v>
      </c>
      <c r="YC271" s="1">
        <f t="shared" si="339"/>
        <v>1</v>
      </c>
      <c r="YD271" s="132"/>
      <c r="YE271" s="133">
        <f>SUM(XL271:YC271)</f>
        <v>1</v>
      </c>
      <c r="YF271" s="133">
        <f t="shared" si="340"/>
        <v>55000</v>
      </c>
      <c r="YG271" s="130">
        <v>1</v>
      </c>
      <c r="YH271" s="130">
        <f t="shared" si="341"/>
        <v>55000</v>
      </c>
      <c r="YI271" s="129">
        <v>1</v>
      </c>
      <c r="YJ271" s="128">
        <f t="shared" si="342"/>
        <v>55000</v>
      </c>
      <c r="YK271" s="177"/>
      <c r="YL271">
        <v>1</v>
      </c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>
        <f t="shared" si="379"/>
        <v>0</v>
      </c>
      <c r="ACD271" s="25" t="e">
        <f t="shared" si="312"/>
        <v>#DIV/0!</v>
      </c>
      <c r="ACE271" s="11">
        <f t="shared" si="343"/>
        <v>1</v>
      </c>
      <c r="ACF271" s="11">
        <f t="shared" si="344"/>
        <v>55000</v>
      </c>
      <c r="ACG271" s="1">
        <v>5</v>
      </c>
      <c r="ACH271" s="1">
        <v>1</v>
      </c>
      <c r="ACI271" s="11">
        <f t="shared" si="345"/>
        <v>55000</v>
      </c>
      <c r="ACJ271" s="45">
        <v>1</v>
      </c>
      <c r="ACK271" s="13">
        <f t="shared" si="346"/>
        <v>55000</v>
      </c>
      <c r="ACL271">
        <v>1</v>
      </c>
      <c r="ACM271" s="25">
        <f t="shared" si="380"/>
        <v>55000</v>
      </c>
      <c r="ACN271" s="11">
        <f t="shared" si="381"/>
        <v>55000</v>
      </c>
      <c r="ACO271" s="65"/>
      <c r="ACR271" s="39" t="s">
        <v>407</v>
      </c>
      <c r="ACZ271" s="1" t="s">
        <v>259</v>
      </c>
      <c r="ADD271" s="1" t="s">
        <v>185</v>
      </c>
      <c r="ADU271" s="1">
        <v>2</v>
      </c>
      <c r="AFL271" s="1">
        <v>1</v>
      </c>
      <c r="AGJ271" s="1">
        <v>55000</v>
      </c>
      <c r="AGK271" s="11">
        <f t="shared" si="386"/>
        <v>0</v>
      </c>
      <c r="AHH271" s="1">
        <v>55000</v>
      </c>
      <c r="AIW271" s="11"/>
      <c r="AIX271" s="11"/>
      <c r="AIZ271" s="11"/>
      <c r="AJA271" s="1">
        <v>55000</v>
      </c>
      <c r="AJB271" s="1">
        <v>1</v>
      </c>
      <c r="AJC271" s="1">
        <v>1</v>
      </c>
      <c r="AJD271" s="1">
        <v>100</v>
      </c>
      <c r="AJE271" s="45"/>
      <c r="AJF271" s="381">
        <v>55000</v>
      </c>
      <c r="AJG271" s="11">
        <f t="shared" si="347"/>
        <v>55000</v>
      </c>
      <c r="AJH271" s="60"/>
      <c r="AJI271" s="12"/>
      <c r="AJU271" s="1">
        <f t="shared" si="382"/>
        <v>0</v>
      </c>
      <c r="AJX271" s="1">
        <f t="shared" si="383"/>
        <v>0</v>
      </c>
      <c r="AJY271" s="60"/>
      <c r="AJZ271" s="1" t="s">
        <v>260</v>
      </c>
      <c r="AKA271" s="1" t="s">
        <v>260</v>
      </c>
      <c r="AKB271" s="1" t="s">
        <v>261</v>
      </c>
      <c r="AKC271" s="1" t="s">
        <v>260</v>
      </c>
      <c r="AKD271" s="1" t="s">
        <v>260</v>
      </c>
      <c r="AKE271" s="1" t="s">
        <v>260</v>
      </c>
      <c r="AKF271" s="1" t="s">
        <v>260</v>
      </c>
      <c r="AKG271" s="1" t="s">
        <v>260</v>
      </c>
      <c r="AKH271" s="1" t="s">
        <v>262</v>
      </c>
      <c r="AKI271" s="1" t="s">
        <v>260</v>
      </c>
      <c r="AKJ271" s="1" t="s">
        <v>260</v>
      </c>
      <c r="AKK271" s="1" t="s">
        <v>260</v>
      </c>
      <c r="AKL271" s="1" t="s">
        <v>260</v>
      </c>
      <c r="AKM271" s="1" t="s">
        <v>260</v>
      </c>
      <c r="AKN271" s="1" t="s">
        <v>260</v>
      </c>
      <c r="AKO271" s="1" t="s">
        <v>260</v>
      </c>
      <c r="AKP271" s="1" t="s">
        <v>263</v>
      </c>
      <c r="AKQ271" s="1" t="s">
        <v>260</v>
      </c>
      <c r="AKR271" s="1" t="s">
        <v>260</v>
      </c>
      <c r="AKS271" s="1" t="s">
        <v>260</v>
      </c>
      <c r="AKT271" s="1" t="s">
        <v>260</v>
      </c>
      <c r="AKU271" s="1" t="s">
        <v>260</v>
      </c>
      <c r="AKV271" s="1" t="s">
        <v>260</v>
      </c>
      <c r="AKW271" s="1" t="s">
        <v>260</v>
      </c>
      <c r="AKX271" s="1" t="s">
        <v>260</v>
      </c>
      <c r="AKY271" s="1" t="s">
        <v>260</v>
      </c>
      <c r="AKZ271" s="1" t="s">
        <v>260</v>
      </c>
      <c r="ALA271" s="1" t="s">
        <v>260</v>
      </c>
      <c r="ALB271" s="1" t="s">
        <v>260</v>
      </c>
      <c r="ALC271" s="1" t="s">
        <v>260</v>
      </c>
      <c r="ALD271" s="1" t="s">
        <v>260</v>
      </c>
      <c r="ALE271" s="1" t="s">
        <v>260</v>
      </c>
      <c r="ALF271" s="1" t="s">
        <v>260</v>
      </c>
      <c r="ALG271" s="1" t="s">
        <v>260</v>
      </c>
      <c r="ALH271" s="1" t="s">
        <v>260</v>
      </c>
      <c r="ALI271" s="1" t="s">
        <v>260</v>
      </c>
      <c r="ALJ271" s="1" t="s">
        <v>260</v>
      </c>
      <c r="ALL271" s="11" t="e">
        <f t="shared" si="384"/>
        <v>#DIV/0!</v>
      </c>
      <c r="ALM271" s="28">
        <v>55000</v>
      </c>
      <c r="ALS271" s="60"/>
      <c r="ALT271" s="1">
        <v>1</v>
      </c>
      <c r="AMB271" s="1">
        <v>1</v>
      </c>
      <c r="AMH271" s="403"/>
    </row>
    <row r="272" spans="1:1022" s="1" customFormat="1" ht="15" customHeight="1" x14ac:dyDescent="0.25">
      <c r="A272" s="268"/>
      <c r="B272" s="113">
        <v>270</v>
      </c>
      <c r="C272" s="304" t="s">
        <v>810</v>
      </c>
      <c r="D272" s="304" t="s">
        <v>707</v>
      </c>
      <c r="E272" s="1">
        <v>2010</v>
      </c>
      <c r="F272" s="1">
        <v>1</v>
      </c>
      <c r="G272" s="1">
        <v>1</v>
      </c>
      <c r="J272" s="1">
        <v>1</v>
      </c>
      <c r="K272" s="1">
        <v>2000</v>
      </c>
      <c r="L272" s="1">
        <v>2000</v>
      </c>
      <c r="M272" s="1">
        <v>1</v>
      </c>
      <c r="AD272" s="1">
        <v>1</v>
      </c>
      <c r="AW272" s="1">
        <v>1</v>
      </c>
      <c r="AY272" s="1">
        <v>1</v>
      </c>
      <c r="BA272" s="1">
        <v>1</v>
      </c>
      <c r="BB272" s="1">
        <v>13</v>
      </c>
      <c r="BE272" s="1">
        <v>1</v>
      </c>
      <c r="CG272" s="1">
        <v>1</v>
      </c>
      <c r="CH272" s="246"/>
      <c r="CP272" s="1">
        <f t="shared" si="348"/>
        <v>0</v>
      </c>
      <c r="CS272" s="1">
        <f t="shared" si="313"/>
        <v>0</v>
      </c>
      <c r="DO272" s="1">
        <f t="shared" si="349"/>
        <v>0</v>
      </c>
      <c r="DX272" s="1">
        <f t="shared" si="350"/>
        <v>0</v>
      </c>
      <c r="EE272" s="1">
        <f t="shared" si="351"/>
        <v>0</v>
      </c>
      <c r="EH272" s="1">
        <f t="shared" si="352"/>
        <v>0</v>
      </c>
      <c r="FF272" s="116"/>
      <c r="GP272" s="1">
        <f t="shared" si="314"/>
        <v>0</v>
      </c>
      <c r="GY272" s="1">
        <f t="shared" si="353"/>
        <v>0</v>
      </c>
      <c r="HC272" s="1">
        <f t="shared" si="354"/>
        <v>0</v>
      </c>
      <c r="HS272" s="1">
        <f t="shared" si="355"/>
        <v>0</v>
      </c>
      <c r="HX272" s="1">
        <f t="shared" si="315"/>
        <v>0</v>
      </c>
      <c r="ID272" s="1">
        <f t="shared" si="316"/>
        <v>0</v>
      </c>
      <c r="IN272" s="1">
        <f t="shared" si="356"/>
        <v>0</v>
      </c>
      <c r="IW272" s="1">
        <f t="shared" si="357"/>
        <v>0</v>
      </c>
      <c r="IZ272" s="1">
        <f t="shared" si="317"/>
        <v>0</v>
      </c>
      <c r="JJ272" s="1">
        <f t="shared" si="318"/>
        <v>0</v>
      </c>
      <c r="JV272" s="1">
        <f t="shared" si="358"/>
        <v>0</v>
      </c>
      <c r="KB272" s="1">
        <f t="shared" si="359"/>
        <v>0</v>
      </c>
      <c r="LG272" s="1">
        <f t="shared" si="319"/>
        <v>0</v>
      </c>
      <c r="LT272" s="1">
        <f t="shared" si="360"/>
        <v>0</v>
      </c>
      <c r="MA272" s="1">
        <f t="shared" si="361"/>
        <v>0</v>
      </c>
      <c r="MF272" s="1">
        <f t="shared" si="362"/>
        <v>0</v>
      </c>
      <c r="MM272" s="1">
        <f t="shared" si="363"/>
        <v>0</v>
      </c>
      <c r="MS272" s="1">
        <f t="shared" si="364"/>
        <v>0</v>
      </c>
      <c r="MU272" s="115"/>
      <c r="OI272" s="120"/>
      <c r="PD272" s="1">
        <f t="shared" si="320"/>
        <v>0</v>
      </c>
      <c r="QF272" s="1">
        <f t="shared" si="365"/>
        <v>0</v>
      </c>
      <c r="QY272" s="1">
        <f t="shared" si="366"/>
        <v>0</v>
      </c>
      <c r="RK272" s="1">
        <f t="shared" si="367"/>
        <v>0</v>
      </c>
      <c r="SA272" s="1">
        <f t="shared" si="368"/>
        <v>0</v>
      </c>
      <c r="SG272" s="1">
        <f t="shared" si="369"/>
        <v>0</v>
      </c>
      <c r="SO272" s="1">
        <f t="shared" si="370"/>
        <v>0</v>
      </c>
      <c r="TB272" s="1">
        <f t="shared" si="371"/>
        <v>0</v>
      </c>
      <c r="TS272" s="1">
        <f t="shared" si="321"/>
        <v>0</v>
      </c>
      <c r="UD272" s="1">
        <f t="shared" si="322"/>
        <v>0</v>
      </c>
      <c r="UG272" s="1">
        <f t="shared" si="323"/>
        <v>0</v>
      </c>
      <c r="UQ272" s="1">
        <f t="shared" si="372"/>
        <v>0</v>
      </c>
      <c r="VA272" s="1">
        <f t="shared" si="373"/>
        <v>0</v>
      </c>
      <c r="VG272" s="1">
        <f t="shared" si="374"/>
        <v>0</v>
      </c>
      <c r="WY272" s="1">
        <f t="shared" si="324"/>
        <v>0</v>
      </c>
      <c r="XB272" s="1">
        <f t="shared" si="375"/>
        <v>0</v>
      </c>
      <c r="XG272" s="1">
        <f t="shared" si="325"/>
        <v>0</v>
      </c>
      <c r="XK272" s="108"/>
      <c r="XL272" s="1">
        <f t="shared" si="326"/>
        <v>0</v>
      </c>
      <c r="XM272" s="1">
        <f t="shared" si="327"/>
        <v>0</v>
      </c>
      <c r="XN272" s="1">
        <f t="shared" si="376"/>
        <v>0</v>
      </c>
      <c r="XO272" s="1">
        <f t="shared" si="328"/>
        <v>0</v>
      </c>
      <c r="XP272" s="1">
        <f t="shared" si="377"/>
        <v>0</v>
      </c>
      <c r="XQ272" s="1">
        <f t="shared" si="329"/>
        <v>0</v>
      </c>
      <c r="XR272" s="1">
        <f t="shared" si="330"/>
        <v>0</v>
      </c>
      <c r="XS272" s="1">
        <f t="shared" si="385"/>
        <v>0</v>
      </c>
      <c r="XT272" s="1">
        <f t="shared" si="378"/>
        <v>0</v>
      </c>
      <c r="XU272" s="1">
        <f t="shared" si="331"/>
        <v>0</v>
      </c>
      <c r="XV272" s="1">
        <f t="shared" si="332"/>
        <v>0</v>
      </c>
      <c r="XW272" s="1">
        <f t="shared" si="333"/>
        <v>0</v>
      </c>
      <c r="XX272" s="1">
        <f t="shared" si="334"/>
        <v>0</v>
      </c>
      <c r="XY272" s="1">
        <f t="shared" si="335"/>
        <v>0</v>
      </c>
      <c r="XZ272" s="1">
        <f t="shared" si="336"/>
        <v>0</v>
      </c>
      <c r="YA272" s="1">
        <f t="shared" si="337"/>
        <v>0</v>
      </c>
      <c r="YB272" s="1">
        <f t="shared" si="338"/>
        <v>0</v>
      </c>
      <c r="YC272" s="1">
        <f t="shared" si="339"/>
        <v>0</v>
      </c>
      <c r="YD272" s="132"/>
      <c r="YE272" s="133"/>
      <c r="YF272" s="133" t="e">
        <f t="shared" si="340"/>
        <v>#DIV/0!</v>
      </c>
      <c r="YG272" s="130"/>
      <c r="YH272" s="130" t="e">
        <f t="shared" si="341"/>
        <v>#DIV/0!</v>
      </c>
      <c r="YI272" s="129"/>
      <c r="YJ272" s="128" t="e">
        <f t="shared" si="342"/>
        <v>#DIV/0!</v>
      </c>
      <c r="YK272" s="177"/>
      <c r="YL272">
        <v>1</v>
      </c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>
        <f t="shared" si="379"/>
        <v>0</v>
      </c>
      <c r="ACD272" s="25" t="e">
        <f t="shared" si="312"/>
        <v>#DIV/0!</v>
      </c>
      <c r="ACE272" s="11">
        <f t="shared" si="343"/>
        <v>0</v>
      </c>
      <c r="ACF272" s="11" t="e">
        <f t="shared" si="344"/>
        <v>#DIV/0!</v>
      </c>
      <c r="ACG272" s="1">
        <v>5</v>
      </c>
      <c r="ACH272" s="1">
        <v>1</v>
      </c>
      <c r="ACI272" s="11">
        <f t="shared" si="345"/>
        <v>56000</v>
      </c>
      <c r="ACJ272" s="45">
        <v>1</v>
      </c>
      <c r="ACK272" s="13">
        <f t="shared" si="346"/>
        <v>56000</v>
      </c>
      <c r="ACL272">
        <v>1</v>
      </c>
      <c r="ACM272" s="25">
        <f t="shared" si="380"/>
        <v>56000</v>
      </c>
      <c r="ACN272" s="11">
        <f t="shared" si="381"/>
        <v>56000</v>
      </c>
      <c r="ACO272" s="65"/>
      <c r="ACR272" s="39" t="s">
        <v>407</v>
      </c>
      <c r="ACZ272" s="1" t="s">
        <v>259</v>
      </c>
      <c r="ADD272" s="1" t="s">
        <v>185</v>
      </c>
      <c r="ADU272" s="1">
        <v>2</v>
      </c>
      <c r="AFL272" s="1">
        <v>1</v>
      </c>
      <c r="AGJ272" s="1">
        <v>56000</v>
      </c>
      <c r="AGK272" s="11">
        <f t="shared" si="386"/>
        <v>0</v>
      </c>
      <c r="AHH272" s="1">
        <v>56000</v>
      </c>
      <c r="AII272" s="1">
        <v>1</v>
      </c>
      <c r="AIJ272" s="1">
        <v>1</v>
      </c>
      <c r="AIW272" s="11"/>
      <c r="AIX272" s="11"/>
      <c r="AIZ272" s="11"/>
      <c r="AJA272" s="1">
        <v>56000</v>
      </c>
      <c r="AJB272" s="1">
        <v>1</v>
      </c>
      <c r="AJC272" s="1">
        <v>1</v>
      </c>
      <c r="AJD272" s="1">
        <v>100</v>
      </c>
      <c r="AJE272" s="45"/>
      <c r="AJF272" s="381">
        <v>56000</v>
      </c>
      <c r="AJG272" s="11" t="e">
        <f t="shared" si="347"/>
        <v>#DIV/0!</v>
      </c>
      <c r="AJH272" s="60"/>
      <c r="AJI272" s="12"/>
      <c r="AJU272" s="1">
        <f t="shared" si="382"/>
        <v>0</v>
      </c>
      <c r="AJX272" s="1">
        <f t="shared" si="383"/>
        <v>0</v>
      </c>
      <c r="AJY272" s="60"/>
      <c r="AJZ272" s="1" t="s">
        <v>260</v>
      </c>
      <c r="AKA272" s="1" t="s">
        <v>260</v>
      </c>
      <c r="AKB272" s="1" t="s">
        <v>261</v>
      </c>
      <c r="AKC272" s="1" t="s">
        <v>260</v>
      </c>
      <c r="AKD272" s="1" t="s">
        <v>260</v>
      </c>
      <c r="AKE272" s="1" t="s">
        <v>260</v>
      </c>
      <c r="AKF272" s="1" t="s">
        <v>260</v>
      </c>
      <c r="AKG272" s="1" t="s">
        <v>260</v>
      </c>
      <c r="AKH272" s="1" t="s">
        <v>262</v>
      </c>
      <c r="AKI272" s="1" t="s">
        <v>260</v>
      </c>
      <c r="AKJ272" s="1" t="s">
        <v>260</v>
      </c>
      <c r="AKK272" s="1" t="s">
        <v>260</v>
      </c>
      <c r="AKL272" s="1" t="s">
        <v>260</v>
      </c>
      <c r="AKM272" s="1" t="s">
        <v>260</v>
      </c>
      <c r="AKN272" s="1" t="s">
        <v>260</v>
      </c>
      <c r="AKO272" s="1" t="s">
        <v>260</v>
      </c>
      <c r="AKP272" s="1" t="s">
        <v>263</v>
      </c>
      <c r="AKQ272" s="1" t="s">
        <v>260</v>
      </c>
      <c r="AKR272" s="1" t="s">
        <v>260</v>
      </c>
      <c r="AKS272" s="1" t="s">
        <v>260</v>
      </c>
      <c r="AKT272" s="1" t="s">
        <v>260</v>
      </c>
      <c r="AKU272" s="1" t="s">
        <v>260</v>
      </c>
      <c r="AKV272" s="1" t="s">
        <v>260</v>
      </c>
      <c r="AKW272" s="1" t="s">
        <v>260</v>
      </c>
      <c r="AKX272" s="1" t="s">
        <v>260</v>
      </c>
      <c r="AKY272" s="1" t="s">
        <v>260</v>
      </c>
      <c r="AKZ272" s="1" t="s">
        <v>260</v>
      </c>
      <c r="ALA272" s="1" t="s">
        <v>260</v>
      </c>
      <c r="ALB272" s="1" t="s">
        <v>260</v>
      </c>
      <c r="ALC272" s="1" t="s">
        <v>260</v>
      </c>
      <c r="ALD272" s="1" t="s">
        <v>260</v>
      </c>
      <c r="ALE272" s="1" t="s">
        <v>260</v>
      </c>
      <c r="ALF272" s="1" t="s">
        <v>260</v>
      </c>
      <c r="ALG272" s="1" t="s">
        <v>260</v>
      </c>
      <c r="ALH272" s="1" t="s">
        <v>260</v>
      </c>
      <c r="ALI272" s="1" t="s">
        <v>260</v>
      </c>
      <c r="ALJ272" s="1" t="s">
        <v>260</v>
      </c>
      <c r="ALL272" s="11" t="e">
        <f t="shared" si="384"/>
        <v>#DIV/0!</v>
      </c>
      <c r="ALM272" s="28">
        <v>56000</v>
      </c>
      <c r="ALS272" s="60"/>
      <c r="ALT272" s="1">
        <v>1</v>
      </c>
      <c r="AMB272" s="1">
        <v>1</v>
      </c>
      <c r="AMH272" s="403"/>
    </row>
    <row r="273" spans="1:1022" s="1" customFormat="1" ht="15" customHeight="1" x14ac:dyDescent="0.25">
      <c r="A273" s="268"/>
      <c r="B273" s="113">
        <v>271</v>
      </c>
      <c r="C273" s="304" t="s">
        <v>810</v>
      </c>
      <c r="D273" s="304" t="s">
        <v>839</v>
      </c>
      <c r="E273" s="1">
        <v>2010</v>
      </c>
      <c r="F273" s="1">
        <v>1</v>
      </c>
      <c r="G273" s="1">
        <v>1</v>
      </c>
      <c r="J273" s="1">
        <v>1</v>
      </c>
      <c r="K273" s="1">
        <v>1997</v>
      </c>
      <c r="L273" s="1">
        <v>2000</v>
      </c>
      <c r="M273" s="1">
        <v>1</v>
      </c>
      <c r="AA273" s="1">
        <v>1</v>
      </c>
      <c r="AB273" s="1">
        <v>1</v>
      </c>
      <c r="AC273" s="1">
        <v>1</v>
      </c>
      <c r="AD273" s="1">
        <v>1</v>
      </c>
      <c r="AW273" s="1">
        <v>1</v>
      </c>
      <c r="AY273" s="1">
        <v>1</v>
      </c>
      <c r="BA273" s="1">
        <v>1</v>
      </c>
      <c r="BB273" s="1">
        <v>13</v>
      </c>
      <c r="BE273" s="1">
        <v>1</v>
      </c>
      <c r="CF273" s="1">
        <v>1</v>
      </c>
      <c r="CG273" s="1">
        <v>1</v>
      </c>
      <c r="CH273" s="246"/>
      <c r="CP273" s="1">
        <f t="shared" si="348"/>
        <v>0</v>
      </c>
      <c r="CS273" s="1">
        <f t="shared" si="313"/>
        <v>0</v>
      </c>
      <c r="DO273" s="1">
        <f t="shared" si="349"/>
        <v>0</v>
      </c>
      <c r="DX273" s="1">
        <f t="shared" si="350"/>
        <v>0</v>
      </c>
      <c r="EE273" s="1">
        <f t="shared" si="351"/>
        <v>0</v>
      </c>
      <c r="EH273" s="1">
        <f t="shared" si="352"/>
        <v>0</v>
      </c>
      <c r="FF273" s="116"/>
      <c r="GP273" s="1">
        <f t="shared" si="314"/>
        <v>0</v>
      </c>
      <c r="GY273" s="1">
        <f t="shared" si="353"/>
        <v>0</v>
      </c>
      <c r="HC273" s="1">
        <f t="shared" si="354"/>
        <v>0</v>
      </c>
      <c r="HS273" s="1">
        <f t="shared" si="355"/>
        <v>0</v>
      </c>
      <c r="HX273" s="1">
        <f t="shared" si="315"/>
        <v>0</v>
      </c>
      <c r="ID273" s="1">
        <f t="shared" si="316"/>
        <v>0</v>
      </c>
      <c r="IN273" s="1">
        <f t="shared" si="356"/>
        <v>0</v>
      </c>
      <c r="IW273" s="1">
        <f t="shared" si="357"/>
        <v>0</v>
      </c>
      <c r="IZ273" s="1">
        <f t="shared" si="317"/>
        <v>0</v>
      </c>
      <c r="JJ273" s="1">
        <f t="shared" si="318"/>
        <v>0</v>
      </c>
      <c r="JV273" s="1">
        <f t="shared" si="358"/>
        <v>0</v>
      </c>
      <c r="KB273" s="1">
        <f t="shared" si="359"/>
        <v>0</v>
      </c>
      <c r="LG273" s="1">
        <f t="shared" si="319"/>
        <v>0</v>
      </c>
      <c r="LT273" s="1">
        <f t="shared" si="360"/>
        <v>0</v>
      </c>
      <c r="MA273" s="1">
        <f t="shared" si="361"/>
        <v>0</v>
      </c>
      <c r="MF273" s="1">
        <f t="shared" si="362"/>
        <v>0</v>
      </c>
      <c r="MM273" s="1">
        <f t="shared" si="363"/>
        <v>0</v>
      </c>
      <c r="MS273" s="1">
        <f t="shared" si="364"/>
        <v>0</v>
      </c>
      <c r="MU273" s="115"/>
      <c r="OI273" s="120"/>
      <c r="PD273" s="1">
        <f t="shared" si="320"/>
        <v>0</v>
      </c>
      <c r="QF273" s="1">
        <f t="shared" si="365"/>
        <v>0</v>
      </c>
      <c r="QY273" s="1">
        <f t="shared" si="366"/>
        <v>0</v>
      </c>
      <c r="RK273" s="1">
        <f t="shared" si="367"/>
        <v>0</v>
      </c>
      <c r="SA273" s="1">
        <f t="shared" si="368"/>
        <v>0</v>
      </c>
      <c r="SG273" s="1">
        <f t="shared" si="369"/>
        <v>0</v>
      </c>
      <c r="SO273" s="1">
        <f t="shared" si="370"/>
        <v>0</v>
      </c>
      <c r="TB273" s="1">
        <f t="shared" si="371"/>
        <v>0</v>
      </c>
      <c r="TS273" s="1">
        <f t="shared" si="321"/>
        <v>0</v>
      </c>
      <c r="UD273" s="1">
        <f t="shared" si="322"/>
        <v>0</v>
      </c>
      <c r="UG273" s="1">
        <f t="shared" si="323"/>
        <v>0</v>
      </c>
      <c r="UQ273" s="1">
        <f t="shared" si="372"/>
        <v>0</v>
      </c>
      <c r="VA273" s="1">
        <f t="shared" si="373"/>
        <v>0</v>
      </c>
      <c r="VG273" s="1">
        <f t="shared" si="374"/>
        <v>0</v>
      </c>
      <c r="WY273" s="1">
        <f t="shared" si="324"/>
        <v>0</v>
      </c>
      <c r="XB273" s="1">
        <f t="shared" si="375"/>
        <v>0</v>
      </c>
      <c r="XG273" s="1">
        <f t="shared" si="325"/>
        <v>0</v>
      </c>
      <c r="XI273" s="1">
        <v>1</v>
      </c>
      <c r="XK273" s="108"/>
      <c r="XL273" s="1">
        <f t="shared" si="326"/>
        <v>0</v>
      </c>
      <c r="XM273" s="1">
        <f t="shared" si="327"/>
        <v>0</v>
      </c>
      <c r="XN273" s="1">
        <f t="shared" si="376"/>
        <v>0</v>
      </c>
      <c r="XO273" s="1">
        <f t="shared" si="328"/>
        <v>0</v>
      </c>
      <c r="XP273" s="1">
        <f t="shared" si="377"/>
        <v>0</v>
      </c>
      <c r="XQ273" s="1">
        <f t="shared" si="329"/>
        <v>0</v>
      </c>
      <c r="XR273" s="1">
        <f t="shared" si="330"/>
        <v>0</v>
      </c>
      <c r="XS273" s="1">
        <f t="shared" si="385"/>
        <v>0</v>
      </c>
      <c r="XT273" s="1">
        <f t="shared" si="378"/>
        <v>0</v>
      </c>
      <c r="XU273" s="1">
        <f t="shared" si="331"/>
        <v>0</v>
      </c>
      <c r="XV273" s="1">
        <f t="shared" si="332"/>
        <v>0</v>
      </c>
      <c r="XW273" s="1">
        <f t="shared" si="333"/>
        <v>0</v>
      </c>
      <c r="XX273" s="1">
        <f t="shared" si="334"/>
        <v>0</v>
      </c>
      <c r="XY273" s="1">
        <f t="shared" si="335"/>
        <v>0</v>
      </c>
      <c r="XZ273" s="1">
        <f t="shared" si="336"/>
        <v>0</v>
      </c>
      <c r="YA273" s="1">
        <f t="shared" si="337"/>
        <v>0</v>
      </c>
      <c r="YB273" s="1">
        <f t="shared" si="338"/>
        <v>0</v>
      </c>
      <c r="YC273" s="1">
        <f t="shared" si="339"/>
        <v>1</v>
      </c>
      <c r="YD273" s="132"/>
      <c r="YE273" s="133">
        <f t="shared" ref="YE273:YE293" si="387">SUM(XL273:YC273)</f>
        <v>1</v>
      </c>
      <c r="YF273" s="133">
        <f t="shared" si="340"/>
        <v>39000</v>
      </c>
      <c r="YG273" s="130">
        <v>1</v>
      </c>
      <c r="YH273" s="130">
        <f t="shared" si="341"/>
        <v>39000</v>
      </c>
      <c r="YI273" s="129">
        <v>1</v>
      </c>
      <c r="YJ273" s="128">
        <f t="shared" si="342"/>
        <v>39000</v>
      </c>
      <c r="YK273" s="177"/>
      <c r="YL273">
        <v>1</v>
      </c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>
        <f t="shared" si="379"/>
        <v>0</v>
      </c>
      <c r="ACD273" s="25" t="e">
        <f t="shared" si="312"/>
        <v>#DIV/0!</v>
      </c>
      <c r="ACE273" s="11">
        <f t="shared" si="343"/>
        <v>1</v>
      </c>
      <c r="ACF273" s="11">
        <f t="shared" si="344"/>
        <v>39000</v>
      </c>
      <c r="ACG273" s="1">
        <v>5</v>
      </c>
      <c r="ACH273" s="1">
        <v>1</v>
      </c>
      <c r="ACI273" s="11">
        <f t="shared" si="345"/>
        <v>39000</v>
      </c>
      <c r="ACJ273" s="45">
        <v>1</v>
      </c>
      <c r="ACK273" s="13">
        <f t="shared" si="346"/>
        <v>39000</v>
      </c>
      <c r="ACL273">
        <v>1</v>
      </c>
      <c r="ACM273" s="25">
        <f t="shared" si="380"/>
        <v>39000</v>
      </c>
      <c r="ACN273" s="11">
        <f t="shared" si="381"/>
        <v>39000</v>
      </c>
      <c r="ACO273" s="65"/>
      <c r="ACR273" s="39" t="s">
        <v>407</v>
      </c>
      <c r="ACZ273" s="1" t="s">
        <v>259</v>
      </c>
      <c r="ADD273" s="1" t="s">
        <v>185</v>
      </c>
      <c r="ADU273" s="1">
        <v>2</v>
      </c>
      <c r="AFL273" s="1">
        <v>1</v>
      </c>
      <c r="AGJ273" s="1">
        <v>39000</v>
      </c>
      <c r="AGK273" s="11">
        <f t="shared" si="386"/>
        <v>0</v>
      </c>
      <c r="AHH273" s="1">
        <v>39000</v>
      </c>
      <c r="AII273" s="1">
        <v>1</v>
      </c>
      <c r="AIJ273" s="1">
        <v>1</v>
      </c>
      <c r="AIW273" s="11"/>
      <c r="AIX273" s="11"/>
      <c r="AIZ273" s="11"/>
      <c r="AJA273" s="1">
        <v>39000</v>
      </c>
      <c r="AJB273" s="1">
        <v>1</v>
      </c>
      <c r="AJC273" s="1">
        <v>1</v>
      </c>
      <c r="AJD273" s="1">
        <v>100</v>
      </c>
      <c r="AJE273" s="45"/>
      <c r="AJF273" s="381">
        <v>39000</v>
      </c>
      <c r="AJG273" s="11">
        <f t="shared" si="347"/>
        <v>39000</v>
      </c>
      <c r="AJH273" s="60"/>
      <c r="AJI273" s="12"/>
      <c r="AJU273" s="1">
        <f t="shared" si="382"/>
        <v>0</v>
      </c>
      <c r="AJX273" s="1">
        <f t="shared" si="383"/>
        <v>0</v>
      </c>
      <c r="AJY273" s="60"/>
      <c r="AJZ273" s="1" t="s">
        <v>260</v>
      </c>
      <c r="AKA273" s="1" t="s">
        <v>260</v>
      </c>
      <c r="AKB273" s="1" t="s">
        <v>261</v>
      </c>
      <c r="AKC273" s="1" t="s">
        <v>260</v>
      </c>
      <c r="AKD273" s="1" t="s">
        <v>260</v>
      </c>
      <c r="AKE273" s="1" t="s">
        <v>260</v>
      </c>
      <c r="AKF273" s="1" t="s">
        <v>260</v>
      </c>
      <c r="AKG273" s="1" t="s">
        <v>260</v>
      </c>
      <c r="AKH273" s="1" t="s">
        <v>262</v>
      </c>
      <c r="AKI273" s="1" t="s">
        <v>260</v>
      </c>
      <c r="AKJ273" s="1" t="s">
        <v>260</v>
      </c>
      <c r="AKK273" s="1" t="s">
        <v>260</v>
      </c>
      <c r="AKL273" s="1" t="s">
        <v>260</v>
      </c>
      <c r="AKM273" s="1" t="s">
        <v>260</v>
      </c>
      <c r="AKN273" s="1" t="s">
        <v>260</v>
      </c>
      <c r="AKO273" s="1" t="s">
        <v>260</v>
      </c>
      <c r="AKP273" s="1" t="s">
        <v>263</v>
      </c>
      <c r="AKQ273" s="1" t="s">
        <v>260</v>
      </c>
      <c r="AKR273" s="1" t="s">
        <v>260</v>
      </c>
      <c r="AKS273" s="1" t="s">
        <v>260</v>
      </c>
      <c r="AKT273" s="1" t="s">
        <v>260</v>
      </c>
      <c r="AKU273" s="1" t="s">
        <v>260</v>
      </c>
      <c r="AKV273" s="1" t="s">
        <v>260</v>
      </c>
      <c r="AKW273" s="1" t="s">
        <v>260</v>
      </c>
      <c r="AKX273" s="1" t="s">
        <v>260</v>
      </c>
      <c r="AKY273" s="1" t="s">
        <v>260</v>
      </c>
      <c r="AKZ273" s="1" t="s">
        <v>260</v>
      </c>
      <c r="ALA273" s="1" t="s">
        <v>260</v>
      </c>
      <c r="ALB273" s="1" t="s">
        <v>260</v>
      </c>
      <c r="ALC273" s="1" t="s">
        <v>260</v>
      </c>
      <c r="ALD273" s="1" t="s">
        <v>260</v>
      </c>
      <c r="ALE273" s="1" t="s">
        <v>260</v>
      </c>
      <c r="ALF273" s="1" t="s">
        <v>260</v>
      </c>
      <c r="ALG273" s="1" t="s">
        <v>260</v>
      </c>
      <c r="ALH273" s="1" t="s">
        <v>260</v>
      </c>
      <c r="ALI273" s="1" t="s">
        <v>260</v>
      </c>
      <c r="ALJ273" s="1" t="s">
        <v>260</v>
      </c>
      <c r="ALL273" s="11" t="e">
        <f t="shared" si="384"/>
        <v>#DIV/0!</v>
      </c>
      <c r="ALM273" s="28">
        <v>39000</v>
      </c>
      <c r="ALS273" s="60"/>
      <c r="ALT273" s="1">
        <v>1</v>
      </c>
      <c r="AMB273" s="1">
        <v>1</v>
      </c>
      <c r="AMH273" s="403"/>
    </row>
    <row r="274" spans="1:1022" s="1" customFormat="1" ht="15" customHeight="1" x14ac:dyDescent="0.25">
      <c r="A274" s="268"/>
      <c r="B274" s="113">
        <v>272</v>
      </c>
      <c r="C274" s="304" t="s">
        <v>840</v>
      </c>
      <c r="D274" s="304" t="s">
        <v>841</v>
      </c>
      <c r="E274" s="1">
        <v>2005</v>
      </c>
      <c r="F274" s="1">
        <v>5</v>
      </c>
      <c r="G274" s="1">
        <v>1</v>
      </c>
      <c r="H274" s="1">
        <v>1</v>
      </c>
      <c r="I274" s="1">
        <v>1</v>
      </c>
      <c r="J274" s="1">
        <v>6</v>
      </c>
      <c r="K274" s="1">
        <v>2004</v>
      </c>
      <c r="L274" s="1">
        <v>2004</v>
      </c>
      <c r="M274" s="1">
        <v>1</v>
      </c>
      <c r="AH274" s="1">
        <v>1</v>
      </c>
      <c r="AY274" s="1">
        <v>1</v>
      </c>
      <c r="BA274" s="1">
        <v>1</v>
      </c>
      <c r="BB274" s="1">
        <v>13</v>
      </c>
      <c r="BE274" s="1">
        <v>1</v>
      </c>
      <c r="BG274" s="1">
        <v>3</v>
      </c>
      <c r="CG274" s="1">
        <v>1</v>
      </c>
      <c r="CH274" s="246"/>
      <c r="CP274" s="1">
        <f t="shared" si="348"/>
        <v>0</v>
      </c>
      <c r="CS274" s="1">
        <f t="shared" si="313"/>
        <v>0</v>
      </c>
      <c r="DO274" s="1">
        <f t="shared" si="349"/>
        <v>0</v>
      </c>
      <c r="DX274" s="1">
        <f t="shared" si="350"/>
        <v>0</v>
      </c>
      <c r="EE274" s="1">
        <f t="shared" si="351"/>
        <v>0</v>
      </c>
      <c r="EH274" s="1">
        <f t="shared" si="352"/>
        <v>0</v>
      </c>
      <c r="FF274" s="116"/>
      <c r="GP274" s="1">
        <f t="shared" si="314"/>
        <v>0</v>
      </c>
      <c r="GY274" s="1">
        <f t="shared" si="353"/>
        <v>0</v>
      </c>
      <c r="HC274" s="1">
        <f t="shared" si="354"/>
        <v>0</v>
      </c>
      <c r="HS274" s="1">
        <f t="shared" si="355"/>
        <v>0</v>
      </c>
      <c r="HX274" s="1">
        <f t="shared" si="315"/>
        <v>0</v>
      </c>
      <c r="ID274" s="1">
        <f t="shared" si="316"/>
        <v>0</v>
      </c>
      <c r="IN274" s="1">
        <f t="shared" si="356"/>
        <v>0</v>
      </c>
      <c r="IW274" s="1">
        <f t="shared" si="357"/>
        <v>0</v>
      </c>
      <c r="IZ274" s="1">
        <f t="shared" si="317"/>
        <v>0</v>
      </c>
      <c r="JJ274" s="1">
        <f t="shared" si="318"/>
        <v>0</v>
      </c>
      <c r="JL274" s="1">
        <v>1</v>
      </c>
      <c r="JP274" s="1">
        <v>1</v>
      </c>
      <c r="JQ274" s="1">
        <v>1</v>
      </c>
      <c r="JU274" s="1">
        <v>1</v>
      </c>
      <c r="JV274" s="1">
        <f t="shared" si="358"/>
        <v>4</v>
      </c>
      <c r="JW274" s="1">
        <v>1</v>
      </c>
      <c r="KB274" s="1">
        <f t="shared" si="359"/>
        <v>0</v>
      </c>
      <c r="LG274" s="1">
        <f t="shared" si="319"/>
        <v>0</v>
      </c>
      <c r="LT274" s="1">
        <f t="shared" si="360"/>
        <v>0</v>
      </c>
      <c r="MA274" s="1">
        <f t="shared" si="361"/>
        <v>0</v>
      </c>
      <c r="MF274" s="1">
        <f t="shared" si="362"/>
        <v>0</v>
      </c>
      <c r="MM274" s="1">
        <f t="shared" si="363"/>
        <v>0</v>
      </c>
      <c r="MS274" s="1">
        <f t="shared" si="364"/>
        <v>0</v>
      </c>
      <c r="MU274" s="115"/>
      <c r="OI274" s="120"/>
      <c r="PD274" s="1">
        <f t="shared" si="320"/>
        <v>0</v>
      </c>
      <c r="QF274" s="1">
        <f t="shared" si="365"/>
        <v>0</v>
      </c>
      <c r="QY274" s="1">
        <f t="shared" si="366"/>
        <v>0</v>
      </c>
      <c r="RK274" s="1">
        <f t="shared" si="367"/>
        <v>0</v>
      </c>
      <c r="SA274" s="1">
        <f t="shared" si="368"/>
        <v>0</v>
      </c>
      <c r="SG274" s="1">
        <f t="shared" si="369"/>
        <v>0</v>
      </c>
      <c r="SO274" s="1">
        <f t="shared" si="370"/>
        <v>0</v>
      </c>
      <c r="TB274" s="1">
        <f t="shared" si="371"/>
        <v>0</v>
      </c>
      <c r="TS274" s="1">
        <f t="shared" si="321"/>
        <v>0</v>
      </c>
      <c r="UD274" s="1">
        <f t="shared" si="322"/>
        <v>0</v>
      </c>
      <c r="UG274" s="1">
        <f t="shared" si="323"/>
        <v>0</v>
      </c>
      <c r="UQ274" s="1">
        <f t="shared" si="372"/>
        <v>0</v>
      </c>
      <c r="VA274" s="1">
        <f t="shared" si="373"/>
        <v>0</v>
      </c>
      <c r="VG274" s="1">
        <f t="shared" si="374"/>
        <v>0</v>
      </c>
      <c r="WY274" s="1">
        <f t="shared" si="324"/>
        <v>0</v>
      </c>
      <c r="XB274" s="1">
        <f t="shared" si="375"/>
        <v>0</v>
      </c>
      <c r="XG274" s="1">
        <f t="shared" si="325"/>
        <v>0</v>
      </c>
      <c r="XK274" s="108"/>
      <c r="XL274" s="1">
        <f t="shared" si="326"/>
        <v>4</v>
      </c>
      <c r="XM274" s="1">
        <f t="shared" si="327"/>
        <v>0</v>
      </c>
      <c r="XN274" s="1">
        <f t="shared" si="376"/>
        <v>0</v>
      </c>
      <c r="XO274" s="1">
        <f t="shared" si="328"/>
        <v>0</v>
      </c>
      <c r="XP274" s="1">
        <f t="shared" si="377"/>
        <v>0</v>
      </c>
      <c r="XQ274" s="1">
        <f t="shared" si="329"/>
        <v>0</v>
      </c>
      <c r="XR274" s="1">
        <f t="shared" si="330"/>
        <v>0</v>
      </c>
      <c r="XS274" s="1">
        <f t="shared" si="385"/>
        <v>0</v>
      </c>
      <c r="XT274" s="1">
        <f t="shared" si="378"/>
        <v>0</v>
      </c>
      <c r="XU274" s="1">
        <f t="shared" si="331"/>
        <v>0</v>
      </c>
      <c r="XV274" s="1">
        <f t="shared" si="332"/>
        <v>0</v>
      </c>
      <c r="XW274" s="1">
        <f t="shared" si="333"/>
        <v>0</v>
      </c>
      <c r="XX274" s="1">
        <f t="shared" si="334"/>
        <v>0</v>
      </c>
      <c r="XY274" s="1">
        <f t="shared" si="335"/>
        <v>0</v>
      </c>
      <c r="XZ274" s="1">
        <f t="shared" si="336"/>
        <v>0</v>
      </c>
      <c r="YA274" s="1">
        <f t="shared" si="337"/>
        <v>0</v>
      </c>
      <c r="YB274" s="1">
        <f t="shared" si="338"/>
        <v>0</v>
      </c>
      <c r="YC274" s="1">
        <f t="shared" si="339"/>
        <v>0</v>
      </c>
      <c r="YD274" s="132"/>
      <c r="YE274" s="133">
        <f t="shared" si="387"/>
        <v>4</v>
      </c>
      <c r="YF274" s="133">
        <f t="shared" si="340"/>
        <v>244000</v>
      </c>
      <c r="YG274" s="130">
        <v>1</v>
      </c>
      <c r="YH274" s="130">
        <f t="shared" si="341"/>
        <v>976000</v>
      </c>
      <c r="YI274" s="129">
        <v>1</v>
      </c>
      <c r="YJ274" s="128">
        <f t="shared" si="342"/>
        <v>976000</v>
      </c>
      <c r="YK274" s="177"/>
      <c r="YL274">
        <v>1</v>
      </c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>
        <f t="shared" si="379"/>
        <v>0</v>
      </c>
      <c r="ACD274" s="25" t="e">
        <f t="shared" si="312"/>
        <v>#DIV/0!</v>
      </c>
      <c r="ACE274" s="11">
        <f t="shared" si="343"/>
        <v>4</v>
      </c>
      <c r="ACF274" s="11">
        <f t="shared" si="344"/>
        <v>244000</v>
      </c>
      <c r="ACG274" s="1">
        <v>5</v>
      </c>
      <c r="ACH274" s="1">
        <v>1</v>
      </c>
      <c r="ACI274" s="11">
        <f t="shared" si="345"/>
        <v>976000</v>
      </c>
      <c r="ACJ274" s="45">
        <v>1</v>
      </c>
      <c r="ACK274" s="13">
        <f t="shared" si="346"/>
        <v>976000</v>
      </c>
      <c r="ACL274">
        <v>1</v>
      </c>
      <c r="ACM274" s="25">
        <f t="shared" si="380"/>
        <v>976000</v>
      </c>
      <c r="ACN274" s="11">
        <f t="shared" si="381"/>
        <v>976000</v>
      </c>
      <c r="ACO274" s="65"/>
      <c r="ACR274" s="1" t="s">
        <v>292</v>
      </c>
      <c r="ACS274" s="1">
        <v>1</v>
      </c>
      <c r="ACT274" s="1">
        <v>1</v>
      </c>
      <c r="ACY274" s="1">
        <v>1</v>
      </c>
      <c r="ACZ274" s="1" t="s">
        <v>350</v>
      </c>
      <c r="ADA274" s="1">
        <v>1</v>
      </c>
      <c r="ADD274" s="1" t="s">
        <v>189</v>
      </c>
      <c r="ADO274" s="1">
        <v>1</v>
      </c>
      <c r="ADU274" s="1">
        <v>2</v>
      </c>
      <c r="AEW274" s="1">
        <v>1</v>
      </c>
      <c r="AFA274" s="1">
        <v>1</v>
      </c>
      <c r="AFD274" s="1">
        <v>1</v>
      </c>
      <c r="AFK274" s="1">
        <v>1</v>
      </c>
      <c r="AFL274" s="1">
        <v>1</v>
      </c>
      <c r="AGJ274" s="1">
        <v>830000</v>
      </c>
      <c r="AGK274" s="11">
        <f t="shared" si="386"/>
        <v>0</v>
      </c>
      <c r="AHH274" s="1">
        <v>830000</v>
      </c>
      <c r="AHJ274" s="1">
        <v>1</v>
      </c>
      <c r="AHM274" s="1">
        <v>1</v>
      </c>
      <c r="AHO274" s="1">
        <v>3</v>
      </c>
      <c r="AHQ274" s="1">
        <v>1</v>
      </c>
      <c r="AHR274" s="1">
        <v>3</v>
      </c>
      <c r="AHS274" s="1">
        <v>1</v>
      </c>
      <c r="AHV274" s="1">
        <v>1</v>
      </c>
      <c r="AHW274" s="1">
        <v>5</v>
      </c>
      <c r="AHX274" s="1">
        <v>1</v>
      </c>
      <c r="AHY274" s="1">
        <v>2</v>
      </c>
      <c r="AHZ274" s="1">
        <v>1</v>
      </c>
      <c r="AIH274" s="1">
        <v>1</v>
      </c>
      <c r="AII274" s="1">
        <v>1</v>
      </c>
      <c r="AIJ274" s="1">
        <v>1</v>
      </c>
      <c r="AIV274" s="1">
        <v>1</v>
      </c>
      <c r="AIW274" s="11">
        <v>146000</v>
      </c>
      <c r="AIX274" s="11"/>
      <c r="AIY274" s="1">
        <v>17.59</v>
      </c>
      <c r="AIZ274" s="11">
        <v>137000</v>
      </c>
      <c r="AJA274" s="1">
        <v>693000</v>
      </c>
      <c r="AJB274" s="1">
        <v>1</v>
      </c>
      <c r="AJD274" s="1">
        <v>71.004098360655746</v>
      </c>
      <c r="AJE274" s="45">
        <v>505.83941605839414</v>
      </c>
      <c r="AJF274" s="381">
        <v>976000</v>
      </c>
      <c r="AJG274" s="11">
        <f t="shared" si="347"/>
        <v>244000</v>
      </c>
      <c r="AJH274" s="60"/>
      <c r="AJI274" s="12"/>
      <c r="AJU274" s="1">
        <f t="shared" si="382"/>
        <v>0</v>
      </c>
      <c r="AJX274" s="1">
        <f t="shared" si="383"/>
        <v>0</v>
      </c>
      <c r="AJY274" s="60"/>
      <c r="AJZ274" s="1" t="s">
        <v>192</v>
      </c>
      <c r="AKA274" s="1" t="s">
        <v>842</v>
      </c>
      <c r="AKB274" s="1" t="s">
        <v>261</v>
      </c>
      <c r="AKC274" s="1" t="s">
        <v>260</v>
      </c>
      <c r="AKD274" s="1" t="s">
        <v>260</v>
      </c>
      <c r="AKE274" s="1" t="s">
        <v>260</v>
      </c>
      <c r="AKF274" s="1" t="s">
        <v>260</v>
      </c>
      <c r="AKG274" s="1" t="s">
        <v>260</v>
      </c>
      <c r="AKH274" s="1" t="s">
        <v>262</v>
      </c>
      <c r="AKI274" s="1" t="s">
        <v>260</v>
      </c>
      <c r="AKJ274" s="1" t="s">
        <v>260</v>
      </c>
      <c r="AKK274" s="1" t="s">
        <v>260</v>
      </c>
      <c r="AKL274" s="1" t="s">
        <v>260</v>
      </c>
      <c r="AKM274" s="1" t="s">
        <v>260</v>
      </c>
      <c r="AKN274" s="1" t="s">
        <v>260</v>
      </c>
      <c r="AKO274" s="1" t="s">
        <v>260</v>
      </c>
      <c r="AKP274" s="1" t="s">
        <v>263</v>
      </c>
      <c r="AKQ274" s="1" t="s">
        <v>260</v>
      </c>
      <c r="AKR274" s="1" t="s">
        <v>260</v>
      </c>
      <c r="AKS274" s="1" t="s">
        <v>260</v>
      </c>
      <c r="AKT274" s="1" t="s">
        <v>260</v>
      </c>
      <c r="AKU274" s="1" t="s">
        <v>260</v>
      </c>
      <c r="AKV274" s="1" t="s">
        <v>260</v>
      </c>
      <c r="AKW274" s="1" t="s">
        <v>260</v>
      </c>
      <c r="AKX274" s="1" t="s">
        <v>260</v>
      </c>
      <c r="AKY274" s="1" t="s">
        <v>260</v>
      </c>
      <c r="AKZ274" s="1" t="s">
        <v>260</v>
      </c>
      <c r="ALA274" s="1" t="s">
        <v>260</v>
      </c>
      <c r="ALB274" s="1" t="s">
        <v>260</v>
      </c>
      <c r="ALC274" s="1" t="s">
        <v>260</v>
      </c>
      <c r="ALD274" s="1" t="s">
        <v>260</v>
      </c>
      <c r="ALE274" s="1" t="s">
        <v>260</v>
      </c>
      <c r="ALF274" s="1" t="s">
        <v>260</v>
      </c>
      <c r="ALG274" s="1" t="s">
        <v>260</v>
      </c>
      <c r="ALH274" s="1" t="s">
        <v>260</v>
      </c>
      <c r="ALI274" s="1" t="s">
        <v>260</v>
      </c>
      <c r="ALJ274" s="1" t="s">
        <v>260</v>
      </c>
      <c r="ALK274" s="1">
        <v>2</v>
      </c>
      <c r="ALL274" s="11">
        <f t="shared" si="384"/>
        <v>488000</v>
      </c>
      <c r="ALM274" s="28">
        <v>976000</v>
      </c>
      <c r="ALN274" s="1">
        <v>1</v>
      </c>
      <c r="ALO274" s="1">
        <v>1</v>
      </c>
      <c r="ALS274" s="60"/>
      <c r="ALT274" s="1">
        <v>1</v>
      </c>
      <c r="ALV274" s="1">
        <v>1</v>
      </c>
      <c r="ALW274" s="1">
        <v>1</v>
      </c>
      <c r="ALX274" s="1">
        <v>1</v>
      </c>
      <c r="ALY274" s="1">
        <v>1</v>
      </c>
      <c r="AMH274" s="403"/>
    </row>
    <row r="275" spans="1:1022" s="1" customFormat="1" ht="15" customHeight="1" x14ac:dyDescent="0.25">
      <c r="A275" s="268"/>
      <c r="B275" s="113">
        <v>273</v>
      </c>
      <c r="C275" s="304" t="s">
        <v>840</v>
      </c>
      <c r="D275" s="304" t="s">
        <v>843</v>
      </c>
      <c r="E275" s="1">
        <v>2006</v>
      </c>
      <c r="F275" s="1">
        <v>4</v>
      </c>
      <c r="G275" s="1">
        <v>1</v>
      </c>
      <c r="J275" s="1">
        <v>4</v>
      </c>
      <c r="K275" s="1">
        <v>2003</v>
      </c>
      <c r="L275" s="1">
        <v>2005</v>
      </c>
      <c r="M275" s="1">
        <v>3</v>
      </c>
      <c r="AG275" s="1">
        <v>1</v>
      </c>
      <c r="AH275" s="1">
        <v>1</v>
      </c>
      <c r="AI275" s="1">
        <v>1</v>
      </c>
      <c r="AY275" s="1">
        <v>1</v>
      </c>
      <c r="BA275" s="1">
        <v>1</v>
      </c>
      <c r="BB275" s="1">
        <v>26</v>
      </c>
      <c r="BE275" s="1">
        <v>1</v>
      </c>
      <c r="BF275" s="1">
        <v>1</v>
      </c>
      <c r="BG275" s="1">
        <v>3</v>
      </c>
      <c r="CG275" s="1">
        <v>1</v>
      </c>
      <c r="CH275" s="246"/>
      <c r="CP275" s="1">
        <f t="shared" si="348"/>
        <v>0</v>
      </c>
      <c r="CS275" s="1">
        <f t="shared" si="313"/>
        <v>0</v>
      </c>
      <c r="DO275" s="1">
        <f t="shared" si="349"/>
        <v>0</v>
      </c>
      <c r="DX275" s="1">
        <f t="shared" si="350"/>
        <v>0</v>
      </c>
      <c r="EE275" s="1">
        <f t="shared" si="351"/>
        <v>0</v>
      </c>
      <c r="EH275" s="1">
        <f t="shared" si="352"/>
        <v>0</v>
      </c>
      <c r="FF275" s="116"/>
      <c r="GP275" s="1">
        <f t="shared" si="314"/>
        <v>0</v>
      </c>
      <c r="GY275" s="1">
        <f t="shared" si="353"/>
        <v>0</v>
      </c>
      <c r="HC275" s="1">
        <f t="shared" si="354"/>
        <v>0</v>
      </c>
      <c r="HS275" s="1">
        <f t="shared" si="355"/>
        <v>0</v>
      </c>
      <c r="HX275" s="1">
        <f t="shared" si="315"/>
        <v>0</v>
      </c>
      <c r="ID275" s="1">
        <f t="shared" si="316"/>
        <v>0</v>
      </c>
      <c r="IN275" s="1">
        <f t="shared" si="356"/>
        <v>0</v>
      </c>
      <c r="IW275" s="1">
        <f t="shared" si="357"/>
        <v>0</v>
      </c>
      <c r="IZ275" s="1">
        <f t="shared" si="317"/>
        <v>0</v>
      </c>
      <c r="JJ275" s="1">
        <f t="shared" si="318"/>
        <v>0</v>
      </c>
      <c r="JL275" s="1">
        <v>1</v>
      </c>
      <c r="JM275" s="1">
        <v>1</v>
      </c>
      <c r="JN275" s="1">
        <v>1</v>
      </c>
      <c r="JO275" s="1">
        <v>1</v>
      </c>
      <c r="JT275" s="1">
        <v>1</v>
      </c>
      <c r="JV275" s="1">
        <f t="shared" si="358"/>
        <v>5</v>
      </c>
      <c r="JW275" s="1">
        <v>1</v>
      </c>
      <c r="KB275" s="1">
        <f t="shared" si="359"/>
        <v>0</v>
      </c>
      <c r="LG275" s="1">
        <f t="shared" si="319"/>
        <v>0</v>
      </c>
      <c r="LT275" s="1">
        <f t="shared" si="360"/>
        <v>0</v>
      </c>
      <c r="MA275" s="1">
        <f t="shared" si="361"/>
        <v>0</v>
      </c>
      <c r="MF275" s="1">
        <f t="shared" si="362"/>
        <v>0</v>
      </c>
      <c r="MM275" s="1">
        <f t="shared" si="363"/>
        <v>0</v>
      </c>
      <c r="MS275" s="1">
        <f t="shared" si="364"/>
        <v>0</v>
      </c>
      <c r="MU275" s="115"/>
      <c r="OI275" s="120"/>
      <c r="PD275" s="1">
        <f t="shared" si="320"/>
        <v>0</v>
      </c>
      <c r="QF275" s="1">
        <f t="shared" si="365"/>
        <v>0</v>
      </c>
      <c r="QY275" s="1">
        <f t="shared" si="366"/>
        <v>0</v>
      </c>
      <c r="RK275" s="1">
        <f t="shared" si="367"/>
        <v>0</v>
      </c>
      <c r="SA275" s="1">
        <f t="shared" si="368"/>
        <v>0</v>
      </c>
      <c r="SG275" s="1">
        <f t="shared" si="369"/>
        <v>0</v>
      </c>
      <c r="SO275" s="1">
        <f t="shared" si="370"/>
        <v>0</v>
      </c>
      <c r="TB275" s="1">
        <f t="shared" si="371"/>
        <v>0</v>
      </c>
      <c r="TS275" s="1">
        <f t="shared" si="321"/>
        <v>0</v>
      </c>
      <c r="UD275" s="1">
        <f t="shared" si="322"/>
        <v>0</v>
      </c>
      <c r="UG275" s="1">
        <f t="shared" si="323"/>
        <v>0</v>
      </c>
      <c r="UQ275" s="1">
        <f t="shared" si="372"/>
        <v>0</v>
      </c>
      <c r="VA275" s="1">
        <f t="shared" si="373"/>
        <v>0</v>
      </c>
      <c r="VG275" s="1">
        <f t="shared" si="374"/>
        <v>0</v>
      </c>
      <c r="WY275" s="1">
        <f t="shared" si="324"/>
        <v>0</v>
      </c>
      <c r="XB275" s="1">
        <f t="shared" si="375"/>
        <v>0</v>
      </c>
      <c r="XG275" s="1">
        <f t="shared" si="325"/>
        <v>0</v>
      </c>
      <c r="XK275" s="108"/>
      <c r="XL275" s="1">
        <f t="shared" si="326"/>
        <v>5</v>
      </c>
      <c r="XM275" s="1">
        <f t="shared" si="327"/>
        <v>0</v>
      </c>
      <c r="XN275" s="1">
        <f t="shared" si="376"/>
        <v>0</v>
      </c>
      <c r="XO275" s="1">
        <f t="shared" si="328"/>
        <v>0</v>
      </c>
      <c r="XP275" s="1">
        <f t="shared" si="377"/>
        <v>0</v>
      </c>
      <c r="XQ275" s="1">
        <f t="shared" si="329"/>
        <v>0</v>
      </c>
      <c r="XR275" s="1">
        <f t="shared" si="330"/>
        <v>0</v>
      </c>
      <c r="XS275" s="1">
        <f t="shared" si="385"/>
        <v>0</v>
      </c>
      <c r="XT275" s="1">
        <f t="shared" si="378"/>
        <v>0</v>
      </c>
      <c r="XU275" s="1">
        <f t="shared" si="331"/>
        <v>0</v>
      </c>
      <c r="XV275" s="1">
        <f t="shared" si="332"/>
        <v>0</v>
      </c>
      <c r="XW275" s="1">
        <f t="shared" si="333"/>
        <v>0</v>
      </c>
      <c r="XX275" s="1">
        <f t="shared" si="334"/>
        <v>0</v>
      </c>
      <c r="XY275" s="1">
        <f t="shared" si="335"/>
        <v>0</v>
      </c>
      <c r="XZ275" s="1">
        <f t="shared" si="336"/>
        <v>0</v>
      </c>
      <c r="YA275" s="1">
        <f t="shared" si="337"/>
        <v>0</v>
      </c>
      <c r="YB275" s="1">
        <f t="shared" si="338"/>
        <v>0</v>
      </c>
      <c r="YC275" s="1">
        <f t="shared" si="339"/>
        <v>0</v>
      </c>
      <c r="YD275" s="132"/>
      <c r="YE275" s="133">
        <f t="shared" si="387"/>
        <v>5</v>
      </c>
      <c r="YF275" s="133">
        <f t="shared" si="340"/>
        <v>95000</v>
      </c>
      <c r="YG275" s="130">
        <v>1</v>
      </c>
      <c r="YH275" s="130">
        <f t="shared" si="341"/>
        <v>475000</v>
      </c>
      <c r="YI275" s="129">
        <v>1</v>
      </c>
      <c r="YJ275" s="128">
        <f t="shared" si="342"/>
        <v>475000</v>
      </c>
      <c r="YK275" s="177"/>
      <c r="YL275">
        <v>1</v>
      </c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>
        <f t="shared" si="379"/>
        <v>0</v>
      </c>
      <c r="ACD275" s="25" t="e">
        <f t="shared" si="312"/>
        <v>#DIV/0!</v>
      </c>
      <c r="ACE275" s="11">
        <f t="shared" si="343"/>
        <v>5</v>
      </c>
      <c r="ACF275" s="11">
        <f t="shared" si="344"/>
        <v>95000</v>
      </c>
      <c r="ACG275" s="1">
        <v>5</v>
      </c>
      <c r="ACH275" s="1">
        <v>1</v>
      </c>
      <c r="ACI275" s="11">
        <f t="shared" si="345"/>
        <v>475000</v>
      </c>
      <c r="ACJ275" s="45">
        <v>1</v>
      </c>
      <c r="ACK275" s="13">
        <f t="shared" si="346"/>
        <v>475000</v>
      </c>
      <c r="ACL275">
        <v>1</v>
      </c>
      <c r="ACM275" s="25">
        <f t="shared" si="380"/>
        <v>475000</v>
      </c>
      <c r="ACN275" s="11">
        <f t="shared" si="381"/>
        <v>475000</v>
      </c>
      <c r="ACO275" s="65"/>
      <c r="ACR275" s="1" t="s">
        <v>292</v>
      </c>
      <c r="ACS275" s="1">
        <v>1</v>
      </c>
      <c r="ACV275" s="1">
        <v>1</v>
      </c>
      <c r="ACX275" s="1">
        <v>7</v>
      </c>
      <c r="ACY275" s="1">
        <v>1</v>
      </c>
      <c r="ACZ275" s="1" t="s">
        <v>259</v>
      </c>
      <c r="ADD275" s="1" t="s">
        <v>189</v>
      </c>
      <c r="ADL275" s="1">
        <v>1</v>
      </c>
      <c r="ADN275" s="1">
        <v>1</v>
      </c>
      <c r="ADO275" s="1">
        <v>1</v>
      </c>
      <c r="ADR275" s="1">
        <v>1</v>
      </c>
      <c r="ADU275" s="1">
        <v>5</v>
      </c>
      <c r="ADV275" s="1">
        <v>4</v>
      </c>
      <c r="AEF275" s="1">
        <v>1</v>
      </c>
      <c r="AEY275" s="1">
        <v>1</v>
      </c>
      <c r="AFK275" s="1">
        <v>1</v>
      </c>
      <c r="AFL275" s="1">
        <v>1</v>
      </c>
      <c r="AGJ275" s="1">
        <v>403000</v>
      </c>
      <c r="AGK275" s="11">
        <f t="shared" si="386"/>
        <v>0</v>
      </c>
      <c r="AHH275" s="1">
        <v>403000</v>
      </c>
      <c r="AHJ275" s="1">
        <v>1</v>
      </c>
      <c r="AHK275" s="1">
        <v>1</v>
      </c>
      <c r="AHL275" s="1">
        <v>2</v>
      </c>
      <c r="AHM275" s="1">
        <v>1</v>
      </c>
      <c r="AHV275" s="1">
        <v>1</v>
      </c>
      <c r="AHW275" s="1">
        <v>1</v>
      </c>
      <c r="AHX275" s="1">
        <v>1</v>
      </c>
      <c r="AIA275" s="1">
        <v>1</v>
      </c>
      <c r="AIB275" s="1">
        <v>1</v>
      </c>
      <c r="AIH275" s="1">
        <v>1</v>
      </c>
      <c r="AII275" s="1">
        <v>1</v>
      </c>
      <c r="AIJ275" s="1">
        <v>1</v>
      </c>
      <c r="AIU275" s="1">
        <v>1</v>
      </c>
      <c r="AIV275" s="1">
        <v>1</v>
      </c>
      <c r="AIW275" s="11">
        <v>72000</v>
      </c>
      <c r="AIX275" s="11"/>
      <c r="AIY275" s="1">
        <v>17.87</v>
      </c>
      <c r="AIZ275" s="11">
        <v>72000</v>
      </c>
      <c r="AJA275" s="1">
        <v>331000</v>
      </c>
      <c r="AJB275" s="1">
        <v>1</v>
      </c>
      <c r="AJD275" s="1">
        <v>69.684210526315795</v>
      </c>
      <c r="AJE275" s="45">
        <v>459.72222222222223</v>
      </c>
      <c r="AJF275" s="381">
        <v>475000</v>
      </c>
      <c r="AJG275" s="11">
        <f t="shared" si="347"/>
        <v>95000</v>
      </c>
      <c r="AJH275" s="60"/>
      <c r="AJI275" s="12">
        <v>4</v>
      </c>
      <c r="AJK275" s="1">
        <v>1</v>
      </c>
      <c r="AJU275" s="1">
        <f t="shared" si="382"/>
        <v>1</v>
      </c>
      <c r="AJX275" s="1">
        <f t="shared" si="383"/>
        <v>1</v>
      </c>
      <c r="AJY275" s="60"/>
      <c r="AJZ275" s="1" t="s">
        <v>260</v>
      </c>
      <c r="AKA275" s="1" t="s">
        <v>260</v>
      </c>
      <c r="AKB275" s="1" t="s">
        <v>261</v>
      </c>
      <c r="AKC275" s="1" t="s">
        <v>260</v>
      </c>
      <c r="AKD275" s="1" t="s">
        <v>260</v>
      </c>
      <c r="AKE275" s="1" t="s">
        <v>260</v>
      </c>
      <c r="AKF275" s="1" t="s">
        <v>260</v>
      </c>
      <c r="AKG275" s="1" t="s">
        <v>260</v>
      </c>
      <c r="AKH275" s="1" t="s">
        <v>262</v>
      </c>
      <c r="AKI275" s="1" t="s">
        <v>260</v>
      </c>
      <c r="AKJ275" s="1" t="s">
        <v>260</v>
      </c>
      <c r="AKK275" s="1" t="s">
        <v>260</v>
      </c>
      <c r="AKL275" s="1" t="s">
        <v>260</v>
      </c>
      <c r="AKM275" s="1" t="s">
        <v>260</v>
      </c>
      <c r="AKN275" s="1" t="s">
        <v>260</v>
      </c>
      <c r="AKO275" s="1" t="s">
        <v>260</v>
      </c>
      <c r="AKP275" s="1" t="s">
        <v>263</v>
      </c>
      <c r="AKQ275" s="1" t="s">
        <v>260</v>
      </c>
      <c r="AKR275" s="1" t="s">
        <v>260</v>
      </c>
      <c r="AKS275" s="1" t="s">
        <v>260</v>
      </c>
      <c r="AKT275" s="1" t="s">
        <v>260</v>
      </c>
      <c r="AKU275" s="1" t="s">
        <v>260</v>
      </c>
      <c r="AKV275" s="1" t="s">
        <v>260</v>
      </c>
      <c r="AKW275" s="1" t="s">
        <v>260</v>
      </c>
      <c r="AKX275" s="1" t="s">
        <v>260</v>
      </c>
      <c r="AKY275" s="1" t="s">
        <v>260</v>
      </c>
      <c r="AKZ275" s="1" t="s">
        <v>260</v>
      </c>
      <c r="ALA275" s="1" t="s">
        <v>260</v>
      </c>
      <c r="ALB275" s="1" t="s">
        <v>260</v>
      </c>
      <c r="ALC275" s="1" t="s">
        <v>260</v>
      </c>
      <c r="ALD275" s="1" t="s">
        <v>260</v>
      </c>
      <c r="ALE275" s="1" t="s">
        <v>260</v>
      </c>
      <c r="ALF275" s="1" t="s">
        <v>260</v>
      </c>
      <c r="ALG275" s="1" t="s">
        <v>260</v>
      </c>
      <c r="ALH275" s="1" t="s">
        <v>260</v>
      </c>
      <c r="ALI275" s="1" t="s">
        <v>260</v>
      </c>
      <c r="ALJ275" s="1" t="s">
        <v>260</v>
      </c>
      <c r="ALL275" s="11" t="e">
        <f t="shared" si="384"/>
        <v>#DIV/0!</v>
      </c>
      <c r="ALM275" s="28">
        <v>475000</v>
      </c>
      <c r="ALS275" s="60"/>
      <c r="ALT275" s="1">
        <v>1</v>
      </c>
      <c r="ALX275" s="1">
        <v>1</v>
      </c>
      <c r="ALY275" s="1">
        <v>1</v>
      </c>
      <c r="AMA275" s="1">
        <v>1</v>
      </c>
      <c r="AMH275" s="403"/>
    </row>
    <row r="276" spans="1:1022" s="1" customFormat="1" ht="15" customHeight="1" x14ac:dyDescent="0.25">
      <c r="A276" s="268"/>
      <c r="B276" s="113">
        <v>274</v>
      </c>
      <c r="C276" s="304" t="s">
        <v>840</v>
      </c>
      <c r="D276" s="304" t="s">
        <v>949</v>
      </c>
      <c r="E276" s="1">
        <v>2008</v>
      </c>
      <c r="F276" s="1">
        <v>1</v>
      </c>
      <c r="G276" s="1">
        <v>1</v>
      </c>
      <c r="J276" s="1">
        <v>1</v>
      </c>
      <c r="K276" s="1">
        <v>2004</v>
      </c>
      <c r="L276" s="1">
        <v>2005</v>
      </c>
      <c r="M276" s="1">
        <v>2</v>
      </c>
      <c r="AH276" s="1">
        <v>1</v>
      </c>
      <c r="AI276" s="1">
        <v>1</v>
      </c>
      <c r="AY276" s="1">
        <v>1</v>
      </c>
      <c r="BA276" s="1">
        <v>1</v>
      </c>
      <c r="BB276" s="1">
        <v>10</v>
      </c>
      <c r="BG276" s="1">
        <v>2</v>
      </c>
      <c r="CG276" s="1">
        <v>1</v>
      </c>
      <c r="CH276" s="246"/>
      <c r="CP276" s="1">
        <f t="shared" si="348"/>
        <v>0</v>
      </c>
      <c r="CS276" s="1">
        <f t="shared" si="313"/>
        <v>0</v>
      </c>
      <c r="DO276" s="1">
        <f t="shared" si="349"/>
        <v>0</v>
      </c>
      <c r="DX276" s="1">
        <f t="shared" si="350"/>
        <v>0</v>
      </c>
      <c r="EE276" s="1">
        <f t="shared" si="351"/>
        <v>0</v>
      </c>
      <c r="EH276" s="1">
        <f t="shared" si="352"/>
        <v>0</v>
      </c>
      <c r="FF276" s="116"/>
      <c r="GP276" s="1">
        <f t="shared" si="314"/>
        <v>0</v>
      </c>
      <c r="GY276" s="1">
        <f t="shared" si="353"/>
        <v>0</v>
      </c>
      <c r="HC276" s="1">
        <f t="shared" si="354"/>
        <v>0</v>
      </c>
      <c r="HS276" s="1">
        <f t="shared" si="355"/>
        <v>0</v>
      </c>
      <c r="HX276" s="1">
        <f t="shared" si="315"/>
        <v>0</v>
      </c>
      <c r="ID276" s="1">
        <f t="shared" si="316"/>
        <v>0</v>
      </c>
      <c r="IN276" s="1">
        <f t="shared" si="356"/>
        <v>0</v>
      </c>
      <c r="IW276" s="1">
        <f t="shared" si="357"/>
        <v>0</v>
      </c>
      <c r="IZ276" s="1">
        <f t="shared" si="317"/>
        <v>0</v>
      </c>
      <c r="JJ276" s="1">
        <f t="shared" si="318"/>
        <v>0</v>
      </c>
      <c r="JS276" s="1">
        <v>1</v>
      </c>
      <c r="JV276" s="1">
        <f t="shared" si="358"/>
        <v>1</v>
      </c>
      <c r="JW276" s="1">
        <v>1</v>
      </c>
      <c r="KB276" s="1">
        <f t="shared" si="359"/>
        <v>0</v>
      </c>
      <c r="LG276" s="1">
        <f t="shared" si="319"/>
        <v>0</v>
      </c>
      <c r="LT276" s="1">
        <f t="shared" si="360"/>
        <v>0</v>
      </c>
      <c r="MA276" s="1">
        <f t="shared" si="361"/>
        <v>0</v>
      </c>
      <c r="MF276" s="1">
        <f t="shared" si="362"/>
        <v>0</v>
      </c>
      <c r="MM276" s="1">
        <f t="shared" si="363"/>
        <v>0</v>
      </c>
      <c r="MS276" s="1">
        <f t="shared" si="364"/>
        <v>0</v>
      </c>
      <c r="MU276" s="115"/>
      <c r="OI276" s="120"/>
      <c r="PD276" s="1">
        <f t="shared" si="320"/>
        <v>0</v>
      </c>
      <c r="QF276" s="1">
        <f t="shared" si="365"/>
        <v>0</v>
      </c>
      <c r="QY276" s="1">
        <f t="shared" si="366"/>
        <v>0</v>
      </c>
      <c r="RK276" s="1">
        <f t="shared" si="367"/>
        <v>0</v>
      </c>
      <c r="SA276" s="1">
        <f t="shared" si="368"/>
        <v>0</v>
      </c>
      <c r="SG276" s="1">
        <f t="shared" si="369"/>
        <v>0</v>
      </c>
      <c r="SO276" s="1">
        <f t="shared" si="370"/>
        <v>0</v>
      </c>
      <c r="TB276" s="1">
        <f t="shared" si="371"/>
        <v>0</v>
      </c>
      <c r="TS276" s="1">
        <f t="shared" si="321"/>
        <v>0</v>
      </c>
      <c r="UD276" s="1">
        <f t="shared" si="322"/>
        <v>0</v>
      </c>
      <c r="UG276" s="1">
        <f t="shared" si="323"/>
        <v>0</v>
      </c>
      <c r="UQ276" s="1">
        <f t="shared" si="372"/>
        <v>0</v>
      </c>
      <c r="VA276" s="1">
        <f t="shared" si="373"/>
        <v>0</v>
      </c>
      <c r="VG276" s="1">
        <f t="shared" si="374"/>
        <v>0</v>
      </c>
      <c r="WY276" s="1">
        <f t="shared" si="324"/>
        <v>0</v>
      </c>
      <c r="XB276" s="1">
        <f t="shared" si="375"/>
        <v>0</v>
      </c>
      <c r="XG276" s="1">
        <f t="shared" si="325"/>
        <v>0</v>
      </c>
      <c r="XK276" s="108"/>
      <c r="XL276" s="1">
        <f t="shared" si="326"/>
        <v>1</v>
      </c>
      <c r="XM276" s="1">
        <f t="shared" si="327"/>
        <v>0</v>
      </c>
      <c r="XN276" s="1">
        <f t="shared" si="376"/>
        <v>0</v>
      </c>
      <c r="XO276" s="1">
        <f t="shared" si="328"/>
        <v>0</v>
      </c>
      <c r="XP276" s="1">
        <f t="shared" si="377"/>
        <v>0</v>
      </c>
      <c r="XQ276" s="1">
        <f t="shared" si="329"/>
        <v>0</v>
      </c>
      <c r="XR276" s="1">
        <f t="shared" si="330"/>
        <v>0</v>
      </c>
      <c r="XS276" s="1">
        <f t="shared" si="385"/>
        <v>0</v>
      </c>
      <c r="XT276" s="1">
        <f t="shared" si="378"/>
        <v>0</v>
      </c>
      <c r="XU276" s="1">
        <f t="shared" si="331"/>
        <v>0</v>
      </c>
      <c r="XV276" s="1">
        <f t="shared" si="332"/>
        <v>0</v>
      </c>
      <c r="XW276" s="1">
        <f t="shared" si="333"/>
        <v>0</v>
      </c>
      <c r="XX276" s="1">
        <f t="shared" si="334"/>
        <v>0</v>
      </c>
      <c r="XY276" s="1">
        <f t="shared" si="335"/>
        <v>0</v>
      </c>
      <c r="XZ276" s="1">
        <f t="shared" si="336"/>
        <v>0</v>
      </c>
      <c r="YA276" s="1">
        <f t="shared" si="337"/>
        <v>0</v>
      </c>
      <c r="YB276" s="1">
        <f t="shared" si="338"/>
        <v>0</v>
      </c>
      <c r="YC276" s="1">
        <f t="shared" si="339"/>
        <v>0</v>
      </c>
      <c r="YD276" s="132"/>
      <c r="YE276" s="133">
        <f t="shared" si="387"/>
        <v>1</v>
      </c>
      <c r="YF276" s="133">
        <f t="shared" si="340"/>
        <v>184000</v>
      </c>
      <c r="YG276" s="130">
        <v>1</v>
      </c>
      <c r="YH276" s="130">
        <f t="shared" si="341"/>
        <v>184000</v>
      </c>
      <c r="YI276" s="129">
        <v>1</v>
      </c>
      <c r="YJ276" s="128">
        <f t="shared" si="342"/>
        <v>184000</v>
      </c>
      <c r="YK276" s="177"/>
      <c r="YL276">
        <v>1</v>
      </c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>
        <f t="shared" si="379"/>
        <v>0</v>
      </c>
      <c r="ACD276" s="25" t="e">
        <f t="shared" si="312"/>
        <v>#DIV/0!</v>
      </c>
      <c r="ACE276" s="11">
        <f t="shared" si="343"/>
        <v>1</v>
      </c>
      <c r="ACF276" s="11">
        <f t="shared" si="344"/>
        <v>184000</v>
      </c>
      <c r="ACG276" s="1">
        <v>5</v>
      </c>
      <c r="ACH276" s="1">
        <v>1</v>
      </c>
      <c r="ACI276" s="11">
        <f t="shared" si="345"/>
        <v>184000</v>
      </c>
      <c r="ACJ276" s="45">
        <v>1</v>
      </c>
      <c r="ACK276" s="13">
        <f t="shared" si="346"/>
        <v>184000</v>
      </c>
      <c r="ACL276">
        <v>1</v>
      </c>
      <c r="ACM276" s="25">
        <f t="shared" si="380"/>
        <v>184000</v>
      </c>
      <c r="ACN276" s="11">
        <f t="shared" si="381"/>
        <v>184000</v>
      </c>
      <c r="ACO276" s="65"/>
      <c r="ACR276" s="1" t="s">
        <v>258</v>
      </c>
      <c r="ACZ276" s="1" t="s">
        <v>259</v>
      </c>
      <c r="ADD276" s="1" t="s">
        <v>189</v>
      </c>
      <c r="ADO276" s="1">
        <v>1</v>
      </c>
      <c r="ADU276" s="1">
        <v>3</v>
      </c>
      <c r="AFK276" s="1">
        <v>1</v>
      </c>
      <c r="AGJ276" s="1">
        <v>140000</v>
      </c>
      <c r="AGK276" s="11">
        <f t="shared" si="386"/>
        <v>0</v>
      </c>
      <c r="AHH276" s="1">
        <v>140000</v>
      </c>
      <c r="AHW276" s="1">
        <v>2</v>
      </c>
      <c r="AHX276" s="1">
        <v>1</v>
      </c>
      <c r="AHY276" s="1">
        <v>1</v>
      </c>
      <c r="AHZ276" s="1">
        <v>1</v>
      </c>
      <c r="AIC276" s="1">
        <v>2</v>
      </c>
      <c r="AID276" s="1">
        <v>1</v>
      </c>
      <c r="AIE276" s="1">
        <v>2</v>
      </c>
      <c r="AIF276" s="1">
        <v>1</v>
      </c>
      <c r="AIH276" s="1">
        <v>1</v>
      </c>
      <c r="AIL276" s="1">
        <v>2</v>
      </c>
      <c r="AIM276" s="1">
        <v>1</v>
      </c>
      <c r="AIV276" s="1">
        <v>1</v>
      </c>
      <c r="AIW276" s="11">
        <v>44000</v>
      </c>
      <c r="AIX276" s="11"/>
      <c r="AIY276" s="1">
        <v>31.43</v>
      </c>
      <c r="AIZ276" s="11"/>
      <c r="AJA276" s="1">
        <v>140000</v>
      </c>
      <c r="AJB276" s="1">
        <v>1</v>
      </c>
      <c r="AJC276" s="1">
        <v>1</v>
      </c>
      <c r="AJD276" s="1">
        <v>76.08695652173914</v>
      </c>
      <c r="AJE276" s="45"/>
      <c r="AJF276" s="381">
        <v>184000</v>
      </c>
      <c r="AJG276" s="11">
        <f t="shared" si="347"/>
        <v>184000</v>
      </c>
      <c r="AJH276" s="60"/>
      <c r="AJI276" s="12"/>
      <c r="AJU276" s="1">
        <f t="shared" si="382"/>
        <v>0</v>
      </c>
      <c r="AJX276" s="1">
        <f t="shared" si="383"/>
        <v>0</v>
      </c>
      <c r="AJY276" s="60"/>
      <c r="AJZ276" s="1" t="s">
        <v>260</v>
      </c>
      <c r="AKA276" s="1" t="s">
        <v>260</v>
      </c>
      <c r="AKB276" s="1" t="s">
        <v>261</v>
      </c>
      <c r="AKC276" s="1" t="s">
        <v>260</v>
      </c>
      <c r="AKD276" s="1" t="s">
        <v>260</v>
      </c>
      <c r="AKE276" s="1" t="s">
        <v>260</v>
      </c>
      <c r="AKF276" s="1" t="s">
        <v>260</v>
      </c>
      <c r="AKG276" s="1" t="s">
        <v>260</v>
      </c>
      <c r="AKH276" s="1" t="s">
        <v>262</v>
      </c>
      <c r="AKI276" s="1" t="s">
        <v>260</v>
      </c>
      <c r="AKJ276" s="1" t="s">
        <v>260</v>
      </c>
      <c r="AKK276" s="1" t="s">
        <v>260</v>
      </c>
      <c r="AKL276" s="1" t="s">
        <v>260</v>
      </c>
      <c r="AKM276" s="1" t="s">
        <v>260</v>
      </c>
      <c r="AKN276" s="1" t="s">
        <v>260</v>
      </c>
      <c r="AKO276" s="1" t="s">
        <v>260</v>
      </c>
      <c r="AKP276" s="1" t="s">
        <v>263</v>
      </c>
      <c r="AKQ276" s="1" t="s">
        <v>260</v>
      </c>
      <c r="AKR276" s="1" t="s">
        <v>260</v>
      </c>
      <c r="AKS276" s="1" t="s">
        <v>260</v>
      </c>
      <c r="AKT276" s="1" t="s">
        <v>260</v>
      </c>
      <c r="AKU276" s="1" t="s">
        <v>260</v>
      </c>
      <c r="AKV276" s="1" t="s">
        <v>260</v>
      </c>
      <c r="AKW276" s="1" t="s">
        <v>260</v>
      </c>
      <c r="AKX276" s="1" t="s">
        <v>260</v>
      </c>
      <c r="AKY276" s="1" t="s">
        <v>260</v>
      </c>
      <c r="AKZ276" s="1" t="s">
        <v>260</v>
      </c>
      <c r="ALA276" s="1" t="s">
        <v>260</v>
      </c>
      <c r="ALB276" s="1" t="s">
        <v>260</v>
      </c>
      <c r="ALC276" s="1" t="s">
        <v>260</v>
      </c>
      <c r="ALD276" s="1" t="s">
        <v>260</v>
      </c>
      <c r="ALE276" s="1" t="s">
        <v>260</v>
      </c>
      <c r="ALF276" s="1" t="s">
        <v>260</v>
      </c>
      <c r="ALG276" s="1" t="s">
        <v>260</v>
      </c>
      <c r="ALH276" s="1" t="s">
        <v>260</v>
      </c>
      <c r="ALI276" s="1" t="s">
        <v>260</v>
      </c>
      <c r="ALJ276" s="1" t="s">
        <v>260</v>
      </c>
      <c r="ALL276" s="11" t="e">
        <f t="shared" si="384"/>
        <v>#DIV/0!</v>
      </c>
      <c r="ALM276" s="28">
        <v>184000</v>
      </c>
      <c r="ALS276" s="60"/>
      <c r="ALT276" s="1">
        <v>1</v>
      </c>
      <c r="ALW276" s="1">
        <v>1</v>
      </c>
      <c r="ALX276" s="1">
        <v>1</v>
      </c>
      <c r="AMH276" s="403"/>
    </row>
    <row r="277" spans="1:1022" s="4" customFormat="1" ht="19" customHeight="1" x14ac:dyDescent="0.25">
      <c r="A277" s="270"/>
      <c r="B277" s="210">
        <v>275</v>
      </c>
      <c r="C277" s="304" t="s">
        <v>840</v>
      </c>
      <c r="D277" s="304" t="s">
        <v>845</v>
      </c>
      <c r="E277" s="4">
        <v>2008</v>
      </c>
      <c r="F277" s="4">
        <v>1</v>
      </c>
      <c r="G277" s="4">
        <v>1</v>
      </c>
      <c r="J277" s="4">
        <v>1</v>
      </c>
      <c r="K277" s="4">
        <v>2006</v>
      </c>
      <c r="L277" s="4">
        <v>2006</v>
      </c>
      <c r="M277" s="4">
        <v>1</v>
      </c>
      <c r="AJ277" s="4">
        <v>1</v>
      </c>
      <c r="AW277" s="4">
        <v>1</v>
      </c>
      <c r="AX277" s="4">
        <v>1</v>
      </c>
      <c r="BS277" s="4">
        <v>1</v>
      </c>
      <c r="CG277" s="4">
        <v>1</v>
      </c>
      <c r="CH277" s="252"/>
      <c r="CP277" s="4">
        <f t="shared" si="348"/>
        <v>0</v>
      </c>
      <c r="CS277" s="4">
        <f t="shared" si="313"/>
        <v>0</v>
      </c>
      <c r="DO277" s="4">
        <f t="shared" si="349"/>
        <v>0</v>
      </c>
      <c r="DX277" s="4">
        <f t="shared" si="350"/>
        <v>0</v>
      </c>
      <c r="EE277" s="4">
        <f t="shared" si="351"/>
        <v>0</v>
      </c>
      <c r="EH277" s="4">
        <f t="shared" si="352"/>
        <v>0</v>
      </c>
      <c r="GP277" s="4">
        <f t="shared" si="314"/>
        <v>0</v>
      </c>
      <c r="GY277" s="4">
        <f t="shared" si="353"/>
        <v>0</v>
      </c>
      <c r="HC277" s="4">
        <f t="shared" si="354"/>
        <v>0</v>
      </c>
      <c r="HS277" s="4">
        <f t="shared" si="355"/>
        <v>0</v>
      </c>
      <c r="HX277" s="4">
        <f t="shared" si="315"/>
        <v>0</v>
      </c>
      <c r="ID277" s="4">
        <f t="shared" si="316"/>
        <v>0</v>
      </c>
      <c r="IN277" s="4">
        <f t="shared" si="356"/>
        <v>0</v>
      </c>
      <c r="IW277" s="4">
        <f t="shared" si="357"/>
        <v>0</v>
      </c>
      <c r="IZ277" s="4">
        <f t="shared" si="317"/>
        <v>0</v>
      </c>
      <c r="JJ277" s="4">
        <f t="shared" si="318"/>
        <v>0</v>
      </c>
      <c r="JV277" s="4">
        <f t="shared" si="358"/>
        <v>0</v>
      </c>
      <c r="KB277" s="4">
        <f t="shared" si="359"/>
        <v>0</v>
      </c>
      <c r="LG277" s="4">
        <f t="shared" si="319"/>
        <v>0</v>
      </c>
      <c r="LT277" s="4">
        <f t="shared" si="360"/>
        <v>0</v>
      </c>
      <c r="MA277" s="4">
        <f t="shared" si="361"/>
        <v>0</v>
      </c>
      <c r="MF277" s="4">
        <f t="shared" si="362"/>
        <v>0</v>
      </c>
      <c r="MM277" s="4">
        <f t="shared" si="363"/>
        <v>0</v>
      </c>
      <c r="MS277" s="4">
        <f t="shared" si="364"/>
        <v>0</v>
      </c>
      <c r="PD277" s="4">
        <f t="shared" si="320"/>
        <v>0</v>
      </c>
      <c r="QF277" s="4">
        <f t="shared" si="365"/>
        <v>0</v>
      </c>
      <c r="QY277" s="4">
        <f t="shared" si="366"/>
        <v>0</v>
      </c>
      <c r="RK277" s="4">
        <f t="shared" si="367"/>
        <v>0</v>
      </c>
      <c r="SA277" s="4">
        <f t="shared" si="368"/>
        <v>0</v>
      </c>
      <c r="SF277" s="4">
        <v>1</v>
      </c>
      <c r="SG277" s="4">
        <f t="shared" si="369"/>
        <v>1</v>
      </c>
      <c r="SH277" s="4">
        <v>1</v>
      </c>
      <c r="SO277" s="4">
        <f t="shared" si="370"/>
        <v>0</v>
      </c>
      <c r="TB277" s="4">
        <f t="shared" si="371"/>
        <v>0</v>
      </c>
      <c r="TS277" s="4">
        <f t="shared" si="321"/>
        <v>0</v>
      </c>
      <c r="UD277" s="4">
        <f t="shared" si="322"/>
        <v>0</v>
      </c>
      <c r="UG277" s="4">
        <f t="shared" si="323"/>
        <v>0</v>
      </c>
      <c r="UQ277" s="4">
        <f t="shared" si="372"/>
        <v>0</v>
      </c>
      <c r="VA277" s="4">
        <f t="shared" si="373"/>
        <v>0</v>
      </c>
      <c r="VG277" s="4">
        <f t="shared" si="374"/>
        <v>0</v>
      </c>
      <c r="WY277" s="4">
        <f t="shared" si="324"/>
        <v>0</v>
      </c>
      <c r="XB277" s="4">
        <f t="shared" si="375"/>
        <v>0</v>
      </c>
      <c r="XG277" s="4">
        <f t="shared" si="325"/>
        <v>0</v>
      </c>
      <c r="XK277" s="200"/>
      <c r="XL277" s="4">
        <f t="shared" si="326"/>
        <v>0</v>
      </c>
      <c r="XM277" s="4">
        <f t="shared" si="327"/>
        <v>0</v>
      </c>
      <c r="XN277" s="4">
        <f t="shared" si="376"/>
        <v>0</v>
      </c>
      <c r="XO277" s="4">
        <f t="shared" si="328"/>
        <v>0</v>
      </c>
      <c r="XP277" s="4">
        <f t="shared" si="377"/>
        <v>0</v>
      </c>
      <c r="XQ277" s="4">
        <f t="shared" si="329"/>
        <v>0</v>
      </c>
      <c r="XR277" s="4">
        <f t="shared" si="330"/>
        <v>0</v>
      </c>
      <c r="XS277" s="4">
        <f t="shared" si="385"/>
        <v>1</v>
      </c>
      <c r="XT277" s="4">
        <f t="shared" si="378"/>
        <v>0</v>
      </c>
      <c r="XU277" s="4">
        <f t="shared" si="331"/>
        <v>0</v>
      </c>
      <c r="XV277" s="4">
        <f t="shared" si="332"/>
        <v>0</v>
      </c>
      <c r="XW277" s="4">
        <f t="shared" si="333"/>
        <v>0</v>
      </c>
      <c r="XX277" s="4">
        <f t="shared" si="334"/>
        <v>0</v>
      </c>
      <c r="XY277" s="4">
        <f t="shared" si="335"/>
        <v>0</v>
      </c>
      <c r="XZ277" s="4">
        <f t="shared" si="336"/>
        <v>0</v>
      </c>
      <c r="YA277" s="4">
        <f t="shared" si="337"/>
        <v>0</v>
      </c>
      <c r="YB277" s="4">
        <f t="shared" si="338"/>
        <v>0</v>
      </c>
      <c r="YC277" s="4">
        <f t="shared" si="339"/>
        <v>0</v>
      </c>
      <c r="YD277" s="191"/>
      <c r="YE277" s="5">
        <f t="shared" si="387"/>
        <v>1</v>
      </c>
      <c r="YF277" s="133">
        <f t="shared" si="340"/>
        <v>30000</v>
      </c>
      <c r="YG277" s="5">
        <v>1</v>
      </c>
      <c r="YH277" s="130">
        <f t="shared" si="341"/>
        <v>30000</v>
      </c>
      <c r="YI277" s="4">
        <v>1</v>
      </c>
      <c r="YJ277" s="128">
        <f t="shared" si="342"/>
        <v>30000</v>
      </c>
      <c r="YK277" s="191"/>
      <c r="YL277" s="4">
        <v>1</v>
      </c>
      <c r="ZP277" s="4">
        <v>1</v>
      </c>
      <c r="ACC277" s="4">
        <f t="shared" si="379"/>
        <v>1</v>
      </c>
      <c r="ACD277" s="25">
        <f t="shared" si="312"/>
        <v>30000</v>
      </c>
      <c r="ACE277" s="5">
        <f t="shared" si="343"/>
        <v>2</v>
      </c>
      <c r="ACF277" s="11">
        <f t="shared" si="344"/>
        <v>15000</v>
      </c>
      <c r="ACG277" s="4">
        <v>2</v>
      </c>
      <c r="ACH277" s="4">
        <v>1</v>
      </c>
      <c r="ACI277" s="11">
        <f t="shared" si="345"/>
        <v>30000</v>
      </c>
      <c r="ACJ277" s="5"/>
      <c r="ACK277" s="13">
        <f t="shared" si="346"/>
        <v>0</v>
      </c>
      <c r="ACL277" s="4">
        <v>1</v>
      </c>
      <c r="ACM277" s="25">
        <f t="shared" si="380"/>
        <v>30000</v>
      </c>
      <c r="ACN277" s="11">
        <f t="shared" si="381"/>
        <v>30000</v>
      </c>
      <c r="ACO277" s="200"/>
      <c r="ACR277" s="4" t="s">
        <v>258</v>
      </c>
      <c r="ACZ277" s="4" t="s">
        <v>259</v>
      </c>
      <c r="ADD277" s="4" t="s">
        <v>185</v>
      </c>
      <c r="ADU277" s="4">
        <v>4</v>
      </c>
      <c r="AFD277" s="4">
        <v>1</v>
      </c>
      <c r="AFE277" s="4">
        <v>0.1</v>
      </c>
      <c r="AGK277" s="5"/>
      <c r="AIW277" s="5"/>
      <c r="AIX277" s="5"/>
      <c r="AIZ277" s="5">
        <v>30000</v>
      </c>
      <c r="AJE277" s="37"/>
      <c r="AJF277" s="388">
        <v>30000</v>
      </c>
      <c r="AJG277" s="11">
        <f t="shared" si="347"/>
        <v>15000</v>
      </c>
      <c r="AJH277" s="212"/>
      <c r="AJI277" s="211"/>
      <c r="AJU277" s="4">
        <f t="shared" si="382"/>
        <v>0</v>
      </c>
      <c r="AJW277" s="4">
        <v>1</v>
      </c>
      <c r="AJX277" s="4">
        <f t="shared" si="383"/>
        <v>1</v>
      </c>
      <c r="AJY277" s="212"/>
      <c r="AJZ277" s="4" t="s">
        <v>260</v>
      </c>
      <c r="AKA277" s="4" t="s">
        <v>260</v>
      </c>
      <c r="AKB277" s="4" t="s">
        <v>261</v>
      </c>
      <c r="AKC277" s="4" t="s">
        <v>260</v>
      </c>
      <c r="AKD277" s="4" t="s">
        <v>260</v>
      </c>
      <c r="AKE277" s="4" t="s">
        <v>260</v>
      </c>
      <c r="AKF277" s="4" t="s">
        <v>260</v>
      </c>
      <c r="AKG277" s="4" t="s">
        <v>260</v>
      </c>
      <c r="AKH277" s="4" t="s">
        <v>262</v>
      </c>
      <c r="AKI277" s="4" t="s">
        <v>260</v>
      </c>
      <c r="AKJ277" s="4" t="s">
        <v>260</v>
      </c>
      <c r="AKK277" s="4" t="s">
        <v>260</v>
      </c>
      <c r="AKL277" s="4" t="s">
        <v>260</v>
      </c>
      <c r="AKM277" s="4" t="s">
        <v>260</v>
      </c>
      <c r="AKN277" s="4" t="s">
        <v>260</v>
      </c>
      <c r="AKO277" s="4" t="s">
        <v>260</v>
      </c>
      <c r="AKP277" s="4" t="s">
        <v>263</v>
      </c>
      <c r="AKQ277" s="4" t="s">
        <v>260</v>
      </c>
      <c r="AKR277" s="4" t="s">
        <v>260</v>
      </c>
      <c r="AKS277" s="4" t="s">
        <v>260</v>
      </c>
      <c r="AKT277" s="4" t="s">
        <v>260</v>
      </c>
      <c r="AKU277" s="4" t="s">
        <v>260</v>
      </c>
      <c r="AKV277" s="4" t="s">
        <v>260</v>
      </c>
      <c r="AKW277" s="4" t="s">
        <v>260</v>
      </c>
      <c r="AKX277" s="4" t="s">
        <v>260</v>
      </c>
      <c r="AKY277" s="4" t="s">
        <v>260</v>
      </c>
      <c r="AKZ277" s="4" t="s">
        <v>260</v>
      </c>
      <c r="ALA277" s="4" t="s">
        <v>260</v>
      </c>
      <c r="ALB277" s="4" t="s">
        <v>260</v>
      </c>
      <c r="ALC277" s="4" t="s">
        <v>260</v>
      </c>
      <c r="ALD277" s="4" t="s">
        <v>260</v>
      </c>
      <c r="ALE277" s="4" t="s">
        <v>260</v>
      </c>
      <c r="ALF277" s="4" t="s">
        <v>260</v>
      </c>
      <c r="ALG277" s="4" t="s">
        <v>260</v>
      </c>
      <c r="ALH277" s="4" t="s">
        <v>260</v>
      </c>
      <c r="ALI277" s="4" t="s">
        <v>260</v>
      </c>
      <c r="ALJ277" s="4" t="s">
        <v>260</v>
      </c>
      <c r="ALL277" s="5" t="e">
        <f t="shared" si="384"/>
        <v>#DIV/0!</v>
      </c>
      <c r="ALM277" s="5">
        <v>30000</v>
      </c>
      <c r="ALS277" s="212"/>
      <c r="ALT277" s="4">
        <v>1</v>
      </c>
      <c r="ALW277" s="4">
        <v>1</v>
      </c>
      <c r="AMH277" s="403"/>
    </row>
    <row r="278" spans="1:1022" s="1" customFormat="1" ht="15" customHeight="1" x14ac:dyDescent="0.25">
      <c r="A278" s="268"/>
      <c r="B278" s="113">
        <v>276</v>
      </c>
      <c r="C278" s="304" t="s">
        <v>1181</v>
      </c>
      <c r="D278" s="304" t="s">
        <v>1182</v>
      </c>
      <c r="E278" s="1">
        <v>2013</v>
      </c>
      <c r="F278" s="1">
        <v>2</v>
      </c>
      <c r="G278" s="1">
        <v>1</v>
      </c>
      <c r="J278" s="1">
        <v>2</v>
      </c>
      <c r="K278" s="1">
        <v>2003</v>
      </c>
      <c r="L278" s="1">
        <v>2007</v>
      </c>
      <c r="M278" s="1">
        <v>3</v>
      </c>
      <c r="AG278" s="1">
        <v>1</v>
      </c>
      <c r="AJ278" s="1">
        <v>1</v>
      </c>
      <c r="AK278" s="1">
        <v>1</v>
      </c>
      <c r="AY278" s="1">
        <v>1</v>
      </c>
      <c r="BI278" s="1">
        <v>1</v>
      </c>
      <c r="BV278" s="1">
        <v>1</v>
      </c>
      <c r="CG278" s="1">
        <v>1</v>
      </c>
      <c r="CH278" s="246"/>
      <c r="CP278" s="1">
        <f t="shared" si="348"/>
        <v>0</v>
      </c>
      <c r="CS278" s="1">
        <f t="shared" si="313"/>
        <v>0</v>
      </c>
      <c r="DO278" s="1">
        <f t="shared" si="349"/>
        <v>0</v>
      </c>
      <c r="DX278" s="1">
        <f t="shared" si="350"/>
        <v>0</v>
      </c>
      <c r="EE278" s="1">
        <f t="shared" si="351"/>
        <v>0</v>
      </c>
      <c r="EH278" s="1">
        <f t="shared" si="352"/>
        <v>0</v>
      </c>
      <c r="FF278" s="116"/>
      <c r="GP278" s="1">
        <f t="shared" si="314"/>
        <v>0</v>
      </c>
      <c r="GY278" s="1">
        <f t="shared" si="353"/>
        <v>0</v>
      </c>
      <c r="HC278" s="1">
        <f t="shared" si="354"/>
        <v>0</v>
      </c>
      <c r="HS278" s="1">
        <f t="shared" si="355"/>
        <v>0</v>
      </c>
      <c r="HX278" s="1">
        <f t="shared" si="315"/>
        <v>0</v>
      </c>
      <c r="ID278" s="1">
        <f t="shared" si="316"/>
        <v>0</v>
      </c>
      <c r="IN278" s="1">
        <f t="shared" si="356"/>
        <v>0</v>
      </c>
      <c r="IW278" s="1">
        <f t="shared" si="357"/>
        <v>0</v>
      </c>
      <c r="IZ278" s="1">
        <f t="shared" si="317"/>
        <v>0</v>
      </c>
      <c r="JJ278" s="1">
        <f t="shared" si="318"/>
        <v>0</v>
      </c>
      <c r="JV278" s="1">
        <f t="shared" si="358"/>
        <v>0</v>
      </c>
      <c r="JX278" s="1">
        <v>1</v>
      </c>
      <c r="KB278" s="1">
        <f t="shared" si="359"/>
        <v>1</v>
      </c>
      <c r="KC278" s="1">
        <v>1</v>
      </c>
      <c r="LG278" s="1">
        <f t="shared" si="319"/>
        <v>0</v>
      </c>
      <c r="LT278" s="1">
        <f t="shared" si="360"/>
        <v>0</v>
      </c>
      <c r="MA278" s="1">
        <f t="shared" si="361"/>
        <v>0</v>
      </c>
      <c r="MF278" s="1">
        <f t="shared" si="362"/>
        <v>0</v>
      </c>
      <c r="MM278" s="1">
        <f t="shared" si="363"/>
        <v>0</v>
      </c>
      <c r="MS278" s="1">
        <f t="shared" si="364"/>
        <v>0</v>
      </c>
      <c r="MU278" s="115">
        <v>1</v>
      </c>
      <c r="OI278" s="120"/>
      <c r="PD278" s="1">
        <f t="shared" si="320"/>
        <v>0</v>
      </c>
      <c r="QF278" s="1">
        <f t="shared" si="365"/>
        <v>0</v>
      </c>
      <c r="QY278" s="1">
        <f t="shared" si="366"/>
        <v>0</v>
      </c>
      <c r="RK278" s="1">
        <f t="shared" si="367"/>
        <v>0</v>
      </c>
      <c r="SA278" s="1">
        <f t="shared" si="368"/>
        <v>0</v>
      </c>
      <c r="SG278" s="1">
        <f t="shared" si="369"/>
        <v>0</v>
      </c>
      <c r="SO278" s="1">
        <f t="shared" si="370"/>
        <v>0</v>
      </c>
      <c r="TB278" s="1">
        <f t="shared" si="371"/>
        <v>0</v>
      </c>
      <c r="TS278" s="1">
        <f t="shared" si="321"/>
        <v>0</v>
      </c>
      <c r="UD278" s="1">
        <f t="shared" si="322"/>
        <v>0</v>
      </c>
      <c r="UG278" s="1">
        <f t="shared" si="323"/>
        <v>0</v>
      </c>
      <c r="UQ278" s="1">
        <f t="shared" si="372"/>
        <v>0</v>
      </c>
      <c r="VA278" s="1">
        <f t="shared" si="373"/>
        <v>0</v>
      </c>
      <c r="VG278" s="1">
        <f t="shared" si="374"/>
        <v>0</v>
      </c>
      <c r="WY278" s="1">
        <f t="shared" si="324"/>
        <v>0</v>
      </c>
      <c r="XB278" s="1">
        <f t="shared" si="375"/>
        <v>0</v>
      </c>
      <c r="XG278" s="1">
        <f t="shared" si="325"/>
        <v>0</v>
      </c>
      <c r="XK278" s="108"/>
      <c r="XL278" s="1">
        <f t="shared" si="326"/>
        <v>0</v>
      </c>
      <c r="XM278" s="1">
        <f t="shared" si="327"/>
        <v>0</v>
      </c>
      <c r="XN278" s="1">
        <f t="shared" si="376"/>
        <v>0</v>
      </c>
      <c r="XO278" s="1">
        <f t="shared" si="328"/>
        <v>0</v>
      </c>
      <c r="XP278" s="1">
        <f t="shared" si="377"/>
        <v>0</v>
      </c>
      <c r="XQ278" s="1">
        <f t="shared" si="329"/>
        <v>0</v>
      </c>
      <c r="XR278" s="1">
        <f t="shared" si="330"/>
        <v>0</v>
      </c>
      <c r="XS278" s="1">
        <f t="shared" si="385"/>
        <v>1</v>
      </c>
      <c r="XT278" s="1">
        <f t="shared" si="378"/>
        <v>0</v>
      </c>
      <c r="XU278" s="1">
        <f t="shared" si="331"/>
        <v>0</v>
      </c>
      <c r="XV278" s="1">
        <f t="shared" si="332"/>
        <v>0</v>
      </c>
      <c r="XW278" s="1">
        <f t="shared" si="333"/>
        <v>0</v>
      </c>
      <c r="XX278" s="1">
        <f t="shared" si="334"/>
        <v>0</v>
      </c>
      <c r="XY278" s="1">
        <f t="shared" si="335"/>
        <v>1</v>
      </c>
      <c r="XZ278" s="1">
        <f t="shared" si="336"/>
        <v>0</v>
      </c>
      <c r="YA278" s="1">
        <f t="shared" si="337"/>
        <v>0</v>
      </c>
      <c r="YB278" s="1">
        <f t="shared" si="338"/>
        <v>0</v>
      </c>
      <c r="YC278" s="1">
        <f t="shared" si="339"/>
        <v>0</v>
      </c>
      <c r="YD278" s="132"/>
      <c r="YE278" s="133">
        <f t="shared" si="387"/>
        <v>2</v>
      </c>
      <c r="YF278" s="133">
        <f t="shared" si="340"/>
        <v>495000</v>
      </c>
      <c r="YG278" s="130">
        <v>2</v>
      </c>
      <c r="YH278" s="130">
        <f t="shared" si="341"/>
        <v>495000</v>
      </c>
      <c r="YI278" s="129">
        <v>2</v>
      </c>
      <c r="YJ278" s="128">
        <f t="shared" si="342"/>
        <v>495000</v>
      </c>
      <c r="YK278" s="177"/>
      <c r="YL278">
        <v>1</v>
      </c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>
        <f t="shared" si="379"/>
        <v>0</v>
      </c>
      <c r="ACD278" s="25" t="e">
        <f t="shared" si="312"/>
        <v>#DIV/0!</v>
      </c>
      <c r="ACE278" s="11">
        <f t="shared" si="343"/>
        <v>2</v>
      </c>
      <c r="ACF278" s="11">
        <f t="shared" si="344"/>
        <v>495000</v>
      </c>
      <c r="ACG278" s="1">
        <v>4</v>
      </c>
      <c r="ACH278" s="1">
        <v>1</v>
      </c>
      <c r="ACI278" s="11">
        <f t="shared" si="345"/>
        <v>990000</v>
      </c>
      <c r="ACJ278" s="45">
        <v>1</v>
      </c>
      <c r="ACK278" s="13">
        <f t="shared" si="346"/>
        <v>990000</v>
      </c>
      <c r="ACL278">
        <v>1</v>
      </c>
      <c r="ACM278" s="25">
        <f t="shared" si="380"/>
        <v>990000</v>
      </c>
      <c r="ACN278" s="11">
        <f t="shared" si="381"/>
        <v>990000</v>
      </c>
      <c r="ACO278" s="65"/>
      <c r="ACR278" s="1" t="s">
        <v>1183</v>
      </c>
      <c r="ACS278" s="1">
        <v>1</v>
      </c>
      <c r="ACT278" s="1">
        <v>1</v>
      </c>
      <c r="ADU278" s="1">
        <v>2</v>
      </c>
      <c r="ADV278" s="1">
        <v>6</v>
      </c>
      <c r="ADW278" s="1">
        <v>1</v>
      </c>
      <c r="AFV278" s="1">
        <v>1</v>
      </c>
      <c r="AGJ278" s="1">
        <v>930000</v>
      </c>
      <c r="AGK278" s="11">
        <f t="shared" si="386"/>
        <v>0</v>
      </c>
      <c r="AHH278" s="1">
        <v>930000</v>
      </c>
      <c r="AHJ278" s="1">
        <v>4</v>
      </c>
      <c r="AHK278" s="1">
        <v>1</v>
      </c>
      <c r="AHR278" s="1">
        <v>3</v>
      </c>
      <c r="AHS278" s="1">
        <v>1</v>
      </c>
      <c r="AHV278" s="1">
        <v>1</v>
      </c>
      <c r="AIW278" s="11">
        <v>57000</v>
      </c>
      <c r="AIX278" s="11"/>
      <c r="AIZ278" s="11"/>
      <c r="AJE278" s="45"/>
      <c r="AJF278" s="381">
        <v>990000</v>
      </c>
      <c r="AJG278" s="11">
        <f t="shared" si="347"/>
        <v>495000</v>
      </c>
      <c r="AJH278" s="60"/>
      <c r="AJI278" s="12"/>
      <c r="AJU278" s="1">
        <f t="shared" si="382"/>
        <v>0</v>
      </c>
      <c r="AJX278" s="1">
        <f t="shared" si="383"/>
        <v>0</v>
      </c>
      <c r="AJY278" s="60"/>
      <c r="AJZ278" s="1" t="s">
        <v>1184</v>
      </c>
      <c r="AKA278" s="1" t="s">
        <v>1185</v>
      </c>
      <c r="ALK278" s="1">
        <v>2</v>
      </c>
      <c r="ALL278" s="11">
        <f t="shared" si="384"/>
        <v>495000</v>
      </c>
      <c r="ALM278" s="28">
        <v>990000</v>
      </c>
      <c r="ALO278" s="1">
        <v>2</v>
      </c>
      <c r="ALS278" s="60"/>
      <c r="ALT278" s="1">
        <v>1</v>
      </c>
      <c r="ALY278" s="1">
        <v>1</v>
      </c>
      <c r="AMA278" s="1">
        <v>1</v>
      </c>
      <c r="AMH278" s="403"/>
    </row>
    <row r="279" spans="1:1022" s="189" customFormat="1" ht="19" customHeight="1" x14ac:dyDescent="0.25">
      <c r="A279" s="276"/>
      <c r="B279" s="113">
        <v>277</v>
      </c>
      <c r="C279" s="304" t="s">
        <v>1186</v>
      </c>
      <c r="D279" s="304" t="s">
        <v>1187</v>
      </c>
      <c r="E279" s="189">
        <v>2010</v>
      </c>
      <c r="F279" s="189">
        <v>2</v>
      </c>
      <c r="G279" s="189">
        <v>1</v>
      </c>
      <c r="H279" s="189">
        <v>1</v>
      </c>
      <c r="I279" s="189">
        <v>1</v>
      </c>
      <c r="J279" s="189">
        <v>3</v>
      </c>
      <c r="K279" s="189">
        <v>1999</v>
      </c>
      <c r="L279" s="189">
        <v>2009</v>
      </c>
      <c r="M279" s="189">
        <v>10</v>
      </c>
      <c r="AC279" s="189">
        <v>1</v>
      </c>
      <c r="AD279" s="189">
        <v>1</v>
      </c>
      <c r="AE279" s="189">
        <v>1</v>
      </c>
      <c r="AF279" s="189">
        <v>1</v>
      </c>
      <c r="AG279" s="189">
        <v>1</v>
      </c>
      <c r="AH279" s="189">
        <v>1</v>
      </c>
      <c r="AI279" s="189">
        <v>1</v>
      </c>
      <c r="AJ279" s="189">
        <v>1</v>
      </c>
      <c r="AK279" s="189">
        <v>1</v>
      </c>
      <c r="AL279" s="189">
        <v>1</v>
      </c>
      <c r="AM279" s="189">
        <v>1</v>
      </c>
      <c r="AX279" s="189">
        <v>1</v>
      </c>
      <c r="BN279" s="189">
        <v>1</v>
      </c>
      <c r="CG279" s="189">
        <v>1</v>
      </c>
      <c r="CH279" s="254"/>
      <c r="CP279" s="4">
        <f t="shared" si="348"/>
        <v>0</v>
      </c>
      <c r="CQ279" s="4"/>
      <c r="CS279" s="4">
        <f t="shared" si="313"/>
        <v>0</v>
      </c>
      <c r="CT279" s="4"/>
      <c r="DO279" s="4">
        <f t="shared" si="349"/>
        <v>0</v>
      </c>
      <c r="DP279" s="4"/>
      <c r="DX279" s="4">
        <f t="shared" si="350"/>
        <v>0</v>
      </c>
      <c r="DY279" s="4"/>
      <c r="DZ279" s="189">
        <v>1</v>
      </c>
      <c r="EE279" s="4">
        <f t="shared" si="351"/>
        <v>1</v>
      </c>
      <c r="EF279" s="4">
        <v>1</v>
      </c>
      <c r="EH279" s="4">
        <f t="shared" si="352"/>
        <v>0</v>
      </c>
      <c r="EI279" s="4"/>
      <c r="FF279" s="189">
        <v>1</v>
      </c>
      <c r="GP279" s="4">
        <f t="shared" si="314"/>
        <v>1</v>
      </c>
      <c r="GQ279" s="4">
        <v>1</v>
      </c>
      <c r="GY279" s="4">
        <f t="shared" si="353"/>
        <v>0</v>
      </c>
      <c r="GZ279" s="4"/>
      <c r="HB279" s="189">
        <v>1</v>
      </c>
      <c r="HC279" s="4">
        <f t="shared" si="354"/>
        <v>1</v>
      </c>
      <c r="HD279" s="4">
        <v>1</v>
      </c>
      <c r="HS279" s="4">
        <f t="shared" si="355"/>
        <v>0</v>
      </c>
      <c r="HT279" s="4"/>
      <c r="HX279" s="4">
        <f t="shared" si="315"/>
        <v>0</v>
      </c>
      <c r="HY279" s="4"/>
      <c r="ID279" s="4">
        <f t="shared" si="316"/>
        <v>0</v>
      </c>
      <c r="IE279" s="4"/>
      <c r="IN279" s="4">
        <f t="shared" si="356"/>
        <v>0</v>
      </c>
      <c r="IW279" s="4">
        <f t="shared" si="357"/>
        <v>0</v>
      </c>
      <c r="IX279" s="4"/>
      <c r="IZ279" s="4">
        <f t="shared" si="317"/>
        <v>0</v>
      </c>
      <c r="JA279" s="4"/>
      <c r="JJ279" s="4">
        <f t="shared" si="318"/>
        <v>0</v>
      </c>
      <c r="JK279" s="4"/>
      <c r="JV279" s="4">
        <f t="shared" si="358"/>
        <v>0</v>
      </c>
      <c r="JW279" s="4"/>
      <c r="KB279" s="4">
        <f t="shared" si="359"/>
        <v>0</v>
      </c>
      <c r="KC279" s="4"/>
      <c r="KD279" s="189">
        <v>1</v>
      </c>
      <c r="LG279" s="4">
        <f t="shared" si="319"/>
        <v>1</v>
      </c>
      <c r="LH279" s="4">
        <v>1</v>
      </c>
      <c r="LT279" s="4">
        <f t="shared" si="360"/>
        <v>0</v>
      </c>
      <c r="LU279" s="4"/>
      <c r="MA279" s="4">
        <f t="shared" si="361"/>
        <v>0</v>
      </c>
      <c r="MB279" s="4"/>
      <c r="MF279" s="4">
        <f t="shared" si="362"/>
        <v>0</v>
      </c>
      <c r="MG279" s="4"/>
      <c r="MM279" s="4">
        <f t="shared" si="363"/>
        <v>0</v>
      </c>
      <c r="MN279" s="4"/>
      <c r="MS279" s="4">
        <f t="shared" si="364"/>
        <v>0</v>
      </c>
      <c r="MT279" s="4"/>
      <c r="PD279" s="4">
        <f t="shared" si="320"/>
        <v>0</v>
      </c>
      <c r="PE279" s="4"/>
      <c r="QF279" s="4">
        <f t="shared" si="365"/>
        <v>0</v>
      </c>
      <c r="QG279" s="4"/>
      <c r="QY279" s="4">
        <f t="shared" si="366"/>
        <v>0</v>
      </c>
      <c r="RK279" s="4">
        <f t="shared" si="367"/>
        <v>0</v>
      </c>
      <c r="RL279" s="4"/>
      <c r="SA279" s="4">
        <f t="shared" si="368"/>
        <v>0</v>
      </c>
      <c r="SG279" s="4">
        <f t="shared" si="369"/>
        <v>0</v>
      </c>
      <c r="SO279" s="4">
        <f t="shared" si="370"/>
        <v>0</v>
      </c>
      <c r="TB279" s="4">
        <f t="shared" si="371"/>
        <v>0</v>
      </c>
      <c r="TS279" s="4">
        <f t="shared" si="321"/>
        <v>0</v>
      </c>
      <c r="TT279" s="4"/>
      <c r="UD279" s="4">
        <f t="shared" si="322"/>
        <v>0</v>
      </c>
      <c r="UE279" s="4"/>
      <c r="UG279" s="4">
        <f t="shared" si="323"/>
        <v>0</v>
      </c>
      <c r="UH279" s="4"/>
      <c r="UQ279" s="4">
        <f t="shared" si="372"/>
        <v>0</v>
      </c>
      <c r="UR279" s="4"/>
      <c r="VA279" s="4">
        <f t="shared" si="373"/>
        <v>0</v>
      </c>
      <c r="VB279" s="4"/>
      <c r="VG279" s="4">
        <f t="shared" si="374"/>
        <v>0</v>
      </c>
      <c r="VH279" s="4"/>
      <c r="WY279" s="4">
        <f t="shared" si="324"/>
        <v>0</v>
      </c>
      <c r="WZ279" s="4"/>
      <c r="XB279" s="4">
        <f t="shared" si="375"/>
        <v>0</v>
      </c>
      <c r="XC279" s="4"/>
      <c r="XG279" s="4">
        <f t="shared" si="325"/>
        <v>0</v>
      </c>
      <c r="XH279" s="4"/>
      <c r="XK279" s="205"/>
      <c r="XL279" s="4">
        <f t="shared" si="326"/>
        <v>0</v>
      </c>
      <c r="XM279" s="4">
        <f t="shared" si="327"/>
        <v>0</v>
      </c>
      <c r="XN279" s="4">
        <f t="shared" si="376"/>
        <v>0</v>
      </c>
      <c r="XO279" s="4">
        <f t="shared" si="328"/>
        <v>0</v>
      </c>
      <c r="XP279" s="4">
        <f t="shared" si="377"/>
        <v>0</v>
      </c>
      <c r="XQ279" s="4">
        <f t="shared" si="329"/>
        <v>0</v>
      </c>
      <c r="XR279" s="4">
        <f t="shared" si="330"/>
        <v>0</v>
      </c>
      <c r="XS279" s="4">
        <f t="shared" si="385"/>
        <v>1</v>
      </c>
      <c r="XT279" s="4">
        <f t="shared" si="378"/>
        <v>1</v>
      </c>
      <c r="XU279" s="4">
        <f t="shared" si="331"/>
        <v>0</v>
      </c>
      <c r="XV279" s="4">
        <f t="shared" si="332"/>
        <v>1</v>
      </c>
      <c r="XW279" s="4">
        <f t="shared" si="333"/>
        <v>0</v>
      </c>
      <c r="XX279" s="4">
        <f t="shared" si="334"/>
        <v>0</v>
      </c>
      <c r="XY279" s="4">
        <f t="shared" si="335"/>
        <v>0</v>
      </c>
      <c r="XZ279" s="4">
        <f t="shared" si="336"/>
        <v>0</v>
      </c>
      <c r="YA279" s="4">
        <f t="shared" si="337"/>
        <v>1</v>
      </c>
      <c r="YB279" s="4">
        <f t="shared" si="338"/>
        <v>0</v>
      </c>
      <c r="YC279" s="4">
        <f t="shared" si="339"/>
        <v>0</v>
      </c>
      <c r="YD279" s="191"/>
      <c r="YE279" s="5">
        <f t="shared" si="387"/>
        <v>4</v>
      </c>
      <c r="YF279" s="133">
        <f t="shared" si="340"/>
        <v>207500</v>
      </c>
      <c r="YG279" s="5">
        <v>4</v>
      </c>
      <c r="YH279" s="130">
        <f t="shared" si="341"/>
        <v>207500</v>
      </c>
      <c r="YI279" s="189">
        <v>4</v>
      </c>
      <c r="YJ279" s="128">
        <f t="shared" si="342"/>
        <v>207500</v>
      </c>
      <c r="YK279" s="206"/>
      <c r="YL279" s="4">
        <v>0.5</v>
      </c>
      <c r="YM279" s="4">
        <v>1</v>
      </c>
      <c r="YN279" s="4"/>
      <c r="YO279" s="4"/>
      <c r="YP279" s="4"/>
      <c r="YQ279" s="4"/>
      <c r="YR279" s="4"/>
      <c r="YS279" s="4"/>
      <c r="YT279" s="4"/>
      <c r="YU279" s="4"/>
      <c r="YV279" s="4"/>
      <c r="YW279" s="4"/>
      <c r="YX279" s="4"/>
      <c r="YY279" s="4"/>
      <c r="YZ279" s="4"/>
      <c r="ZA279" s="4"/>
      <c r="ZB279" s="4"/>
      <c r="ZC279" s="4"/>
      <c r="ZD279" s="4"/>
      <c r="ZE279" s="4"/>
      <c r="ZF279" s="4"/>
      <c r="ZG279" s="4"/>
      <c r="ZH279" s="4"/>
      <c r="ZI279" s="4"/>
      <c r="ZJ279" s="4"/>
      <c r="ZK279" s="4"/>
      <c r="ZL279" s="4"/>
      <c r="ZM279" s="4"/>
      <c r="ZN279" s="4"/>
      <c r="ZO279" s="4"/>
      <c r="ZP279" s="4"/>
      <c r="ZQ279" s="4"/>
      <c r="ZR279" s="4"/>
      <c r="ZS279" s="4"/>
      <c r="ZT279" s="4"/>
      <c r="ZU279" s="4"/>
      <c r="ZV279" s="4"/>
      <c r="ZW279" s="4"/>
      <c r="ZX279" s="4"/>
      <c r="ZY279" s="4"/>
      <c r="ZZ279" s="4"/>
      <c r="AAA279" s="4"/>
      <c r="AAB279" s="4"/>
      <c r="AAC279" s="4"/>
      <c r="AAD279" s="4"/>
      <c r="AAE279" s="4"/>
      <c r="AAF279" s="4"/>
      <c r="AAG279" s="4"/>
      <c r="AAH279" s="4"/>
      <c r="AAI279" s="4"/>
      <c r="AAJ279" s="4"/>
      <c r="AAK279" s="4"/>
      <c r="AAL279" s="4"/>
      <c r="AAM279" s="4"/>
      <c r="AAN279" s="4"/>
      <c r="AAO279" s="4"/>
      <c r="AAP279" s="4"/>
      <c r="AAQ279" s="4"/>
      <c r="AAR279" s="4"/>
      <c r="AAS279" s="4"/>
      <c r="AAT279" s="4"/>
      <c r="AAU279" s="4"/>
      <c r="AAV279" s="4"/>
      <c r="AAW279" s="4"/>
      <c r="AAX279" s="4"/>
      <c r="AAY279" s="4"/>
      <c r="AAZ279" s="4"/>
      <c r="ABA279" s="4"/>
      <c r="ABB279" s="4"/>
      <c r="ABC279" s="4"/>
      <c r="ABD279" s="4"/>
      <c r="ABE279" s="4"/>
      <c r="ABF279" s="4"/>
      <c r="ABG279" s="4"/>
      <c r="ABH279" s="4"/>
      <c r="ABI279" s="4"/>
      <c r="ABJ279" s="4"/>
      <c r="ABK279" s="4"/>
      <c r="ABL279" s="4"/>
      <c r="ABM279" s="4"/>
      <c r="ABN279" s="4"/>
      <c r="ABO279" s="4"/>
      <c r="ABP279" s="4"/>
      <c r="ABQ279" s="4"/>
      <c r="ABR279" s="4"/>
      <c r="ABS279" s="4"/>
      <c r="ABT279" s="4"/>
      <c r="ABU279" s="4"/>
      <c r="ABV279" s="4"/>
      <c r="ABW279" s="4"/>
      <c r="ABX279" s="4"/>
      <c r="ABY279" s="4"/>
      <c r="ABZ279" s="4"/>
      <c r="ACA279" s="4"/>
      <c r="ACB279" s="4"/>
      <c r="ACC279" s="4">
        <f t="shared" si="379"/>
        <v>1</v>
      </c>
      <c r="ACD279" s="25">
        <f t="shared" si="312"/>
        <v>830000</v>
      </c>
      <c r="ACE279" s="5">
        <f t="shared" si="343"/>
        <v>5</v>
      </c>
      <c r="ACF279" s="11">
        <f t="shared" si="344"/>
        <v>332000</v>
      </c>
      <c r="ACG279" s="189">
        <v>24</v>
      </c>
      <c r="ACH279" s="189">
        <v>2</v>
      </c>
      <c r="ACI279" s="11">
        <f t="shared" si="345"/>
        <v>830000</v>
      </c>
      <c r="ACJ279" s="37">
        <v>1</v>
      </c>
      <c r="ACK279" s="13">
        <f t="shared" si="346"/>
        <v>1660000</v>
      </c>
      <c r="ACL279" s="4">
        <v>0.5</v>
      </c>
      <c r="ACM279" s="25">
        <f t="shared" si="380"/>
        <v>830000</v>
      </c>
      <c r="ACN279" s="11">
        <f t="shared" si="381"/>
        <v>830000</v>
      </c>
      <c r="ACO279" s="205"/>
      <c r="ACR279" s="189" t="s">
        <v>1188</v>
      </c>
      <c r="ACS279" s="189">
        <v>1</v>
      </c>
      <c r="ACT279" s="189">
        <v>1</v>
      </c>
      <c r="ADU279" s="189">
        <v>6</v>
      </c>
      <c r="ADV279" s="189">
        <v>6</v>
      </c>
      <c r="AEA279" s="189">
        <v>1</v>
      </c>
      <c r="AEN279" s="189">
        <v>1</v>
      </c>
      <c r="AEY279" s="189">
        <v>1</v>
      </c>
      <c r="AFA279" s="189">
        <v>1</v>
      </c>
      <c r="AFO279" s="189">
        <v>1</v>
      </c>
      <c r="AFV279" s="189">
        <v>1</v>
      </c>
      <c r="AGA279" s="189">
        <v>1</v>
      </c>
      <c r="AGJ279" s="189">
        <v>1600000</v>
      </c>
      <c r="AGK279" s="202"/>
      <c r="AHH279" s="189">
        <v>1660000</v>
      </c>
      <c r="AHI279" s="189">
        <v>5</v>
      </c>
      <c r="AHJ279" s="189">
        <v>4</v>
      </c>
      <c r="AHK279" s="189">
        <v>1</v>
      </c>
      <c r="AHN279" s="189">
        <v>1</v>
      </c>
      <c r="AHP279" s="189">
        <v>3</v>
      </c>
      <c r="AHQ279" s="189">
        <v>1</v>
      </c>
      <c r="AHR279" s="189">
        <v>1</v>
      </c>
      <c r="AHS279" s="189">
        <v>1</v>
      </c>
      <c r="AHT279" s="189">
        <v>1</v>
      </c>
      <c r="AHU279" s="189">
        <v>1</v>
      </c>
      <c r="AHV279" s="189">
        <v>1</v>
      </c>
      <c r="AHZ279" s="189">
        <v>1</v>
      </c>
      <c r="AIH279" s="189">
        <v>1</v>
      </c>
      <c r="AIW279" s="202"/>
      <c r="AIX279" s="202">
        <v>57000</v>
      </c>
      <c r="AIZ279" s="202">
        <v>1600000</v>
      </c>
      <c r="AJA279" s="189">
        <v>60000</v>
      </c>
      <c r="AJB279" s="189">
        <v>1</v>
      </c>
      <c r="AJD279" s="189">
        <v>3</v>
      </c>
      <c r="AJE279" s="207"/>
      <c r="AJF279" s="383">
        <v>1660000</v>
      </c>
      <c r="AJG279" s="11">
        <f t="shared" si="347"/>
        <v>332000</v>
      </c>
      <c r="AJH279" s="208"/>
      <c r="AJI279" s="209"/>
      <c r="AJT279" s="4"/>
      <c r="AJU279" s="4">
        <f t="shared" si="382"/>
        <v>0</v>
      </c>
      <c r="AJX279" s="4"/>
      <c r="AJY279" s="208"/>
      <c r="AJZ279" s="189" t="s">
        <v>1189</v>
      </c>
      <c r="AKA279" s="189" t="s">
        <v>1190</v>
      </c>
      <c r="AKB279" s="189" t="s">
        <v>1041</v>
      </c>
      <c r="AKC279" s="189" t="s">
        <v>1191</v>
      </c>
      <c r="AKD279" s="189" t="s">
        <v>1192</v>
      </c>
      <c r="AKE279" s="189" t="s">
        <v>1193</v>
      </c>
      <c r="AKF279" s="189" t="s">
        <v>1194</v>
      </c>
      <c r="AKG279" s="189" t="s">
        <v>1195</v>
      </c>
      <c r="AKH279" s="189" t="s">
        <v>1091</v>
      </c>
      <c r="ALK279" s="189">
        <v>9</v>
      </c>
      <c r="ALL279" s="5">
        <f t="shared" si="384"/>
        <v>184444.44444444444</v>
      </c>
      <c r="ALM279" s="202">
        <v>1660000</v>
      </c>
      <c r="ALN279" s="189">
        <v>5</v>
      </c>
      <c r="ALO279" s="189">
        <v>3</v>
      </c>
      <c r="ALP279" s="189">
        <v>1</v>
      </c>
      <c r="ALS279" s="208"/>
      <c r="ALT279" s="189">
        <v>1</v>
      </c>
      <c r="ALX279" s="189">
        <v>1</v>
      </c>
      <c r="ALY279" s="189">
        <v>1</v>
      </c>
      <c r="AMA279" s="189">
        <v>1</v>
      </c>
      <c r="AMG279" s="189">
        <v>1</v>
      </c>
      <c r="AMH279" s="406"/>
    </row>
    <row r="280" spans="1:1022" s="20" customFormat="1" ht="15" customHeight="1" x14ac:dyDescent="0.25">
      <c r="A280" s="269"/>
      <c r="B280" s="113">
        <v>278</v>
      </c>
      <c r="C280" s="304" t="s">
        <v>846</v>
      </c>
      <c r="D280" s="304" t="s">
        <v>847</v>
      </c>
      <c r="E280" s="20">
        <v>2006</v>
      </c>
      <c r="F280" s="20">
        <v>2</v>
      </c>
      <c r="G280" s="20">
        <v>1</v>
      </c>
      <c r="J280" s="20">
        <v>2</v>
      </c>
      <c r="K280" s="20">
        <v>2000</v>
      </c>
      <c r="L280" s="20">
        <v>2003</v>
      </c>
      <c r="M280" s="20">
        <v>4</v>
      </c>
      <c r="AD280" s="20">
        <v>1</v>
      </c>
      <c r="AE280" s="20">
        <v>1</v>
      </c>
      <c r="AF280" s="20">
        <v>1</v>
      </c>
      <c r="AG280" s="20">
        <v>1</v>
      </c>
      <c r="AW280" s="20">
        <v>1</v>
      </c>
      <c r="BA280" s="20">
        <v>1</v>
      </c>
      <c r="BB280" s="20">
        <v>13</v>
      </c>
      <c r="BE280" s="20">
        <v>1</v>
      </c>
      <c r="BG280" s="20">
        <v>3</v>
      </c>
      <c r="CG280" s="20">
        <v>1</v>
      </c>
      <c r="CH280" s="247"/>
      <c r="CP280" s="20">
        <f t="shared" si="348"/>
        <v>0</v>
      </c>
      <c r="CS280" s="20">
        <f t="shared" si="313"/>
        <v>0</v>
      </c>
      <c r="DO280" s="20">
        <f t="shared" si="349"/>
        <v>0</v>
      </c>
      <c r="DX280" s="20">
        <f t="shared" si="350"/>
        <v>0</v>
      </c>
      <c r="EE280" s="20">
        <f t="shared" si="351"/>
        <v>0</v>
      </c>
      <c r="EH280" s="20">
        <f t="shared" si="352"/>
        <v>0</v>
      </c>
      <c r="GP280" s="20">
        <f t="shared" si="314"/>
        <v>0</v>
      </c>
      <c r="GY280" s="20">
        <f t="shared" si="353"/>
        <v>0</v>
      </c>
      <c r="HC280" s="20">
        <f t="shared" si="354"/>
        <v>0</v>
      </c>
      <c r="HS280" s="20">
        <f t="shared" si="355"/>
        <v>0</v>
      </c>
      <c r="HX280" s="20">
        <f t="shared" si="315"/>
        <v>0</v>
      </c>
      <c r="ID280" s="20">
        <f t="shared" si="316"/>
        <v>0</v>
      </c>
      <c r="IN280" s="20">
        <f t="shared" si="356"/>
        <v>0</v>
      </c>
      <c r="IW280" s="20">
        <f t="shared" si="357"/>
        <v>0</v>
      </c>
      <c r="IZ280" s="20">
        <f t="shared" si="317"/>
        <v>0</v>
      </c>
      <c r="JJ280" s="20">
        <f t="shared" si="318"/>
        <v>0</v>
      </c>
      <c r="JV280" s="20">
        <f t="shared" si="358"/>
        <v>0</v>
      </c>
      <c r="KB280" s="20">
        <f t="shared" si="359"/>
        <v>0</v>
      </c>
      <c r="LG280" s="20">
        <f t="shared" si="319"/>
        <v>0</v>
      </c>
      <c r="LL280" s="20">
        <v>1</v>
      </c>
      <c r="LT280" s="20">
        <f t="shared" si="360"/>
        <v>1</v>
      </c>
      <c r="LU280" s="20">
        <v>1</v>
      </c>
      <c r="MA280" s="20">
        <f t="shared" si="361"/>
        <v>0</v>
      </c>
      <c r="MF280" s="20">
        <f t="shared" si="362"/>
        <v>0</v>
      </c>
      <c r="MM280" s="20">
        <f t="shared" si="363"/>
        <v>0</v>
      </c>
      <c r="MS280" s="20">
        <f t="shared" si="364"/>
        <v>0</v>
      </c>
      <c r="MU280" s="19"/>
      <c r="PD280" s="20">
        <f t="shared" si="320"/>
        <v>0</v>
      </c>
      <c r="QF280" s="20">
        <f t="shared" si="365"/>
        <v>0</v>
      </c>
      <c r="QY280" s="20">
        <f t="shared" si="366"/>
        <v>0</v>
      </c>
      <c r="RK280" s="20">
        <f t="shared" si="367"/>
        <v>0</v>
      </c>
      <c r="SA280" s="20">
        <f t="shared" si="368"/>
        <v>0</v>
      </c>
      <c r="SG280" s="20">
        <f t="shared" si="369"/>
        <v>0</v>
      </c>
      <c r="SO280" s="20">
        <f t="shared" si="370"/>
        <v>0</v>
      </c>
      <c r="TB280" s="20">
        <f t="shared" si="371"/>
        <v>0</v>
      </c>
      <c r="TS280" s="20">
        <f t="shared" si="321"/>
        <v>0</v>
      </c>
      <c r="UD280" s="20">
        <f t="shared" si="322"/>
        <v>0</v>
      </c>
      <c r="UG280" s="20">
        <f t="shared" si="323"/>
        <v>0</v>
      </c>
      <c r="UQ280" s="20">
        <f t="shared" si="372"/>
        <v>0</v>
      </c>
      <c r="VA280" s="20">
        <f t="shared" si="373"/>
        <v>0</v>
      </c>
      <c r="VG280" s="20">
        <f t="shared" si="374"/>
        <v>0</v>
      </c>
      <c r="WY280" s="20">
        <f t="shared" si="324"/>
        <v>0</v>
      </c>
      <c r="XB280" s="20">
        <f t="shared" si="375"/>
        <v>0</v>
      </c>
      <c r="XG280" s="20">
        <f t="shared" si="325"/>
        <v>0</v>
      </c>
      <c r="XK280" s="194"/>
      <c r="XL280" s="20">
        <f t="shared" si="326"/>
        <v>1</v>
      </c>
      <c r="XM280" s="20">
        <f t="shared" si="327"/>
        <v>0</v>
      </c>
      <c r="XN280" s="20">
        <f t="shared" si="376"/>
        <v>0</v>
      </c>
      <c r="XO280" s="20">
        <f t="shared" si="328"/>
        <v>0</v>
      </c>
      <c r="XP280" s="20">
        <f t="shared" si="377"/>
        <v>0</v>
      </c>
      <c r="XQ280" s="20">
        <f t="shared" si="329"/>
        <v>0</v>
      </c>
      <c r="XR280" s="20">
        <f t="shared" si="330"/>
        <v>0</v>
      </c>
      <c r="XS280" s="20">
        <f t="shared" si="385"/>
        <v>0</v>
      </c>
      <c r="XT280" s="20">
        <f t="shared" si="378"/>
        <v>0</v>
      </c>
      <c r="XU280" s="20">
        <f t="shared" si="331"/>
        <v>0</v>
      </c>
      <c r="XV280" s="20">
        <f t="shared" si="332"/>
        <v>0</v>
      </c>
      <c r="XW280" s="20">
        <f t="shared" si="333"/>
        <v>0</v>
      </c>
      <c r="XX280" s="20">
        <f t="shared" si="334"/>
        <v>0</v>
      </c>
      <c r="XY280" s="20">
        <f t="shared" si="335"/>
        <v>0</v>
      </c>
      <c r="XZ280" s="20">
        <f t="shared" si="336"/>
        <v>0</v>
      </c>
      <c r="YA280" s="20">
        <f t="shared" si="337"/>
        <v>0</v>
      </c>
      <c r="YB280" s="20">
        <f t="shared" si="338"/>
        <v>0</v>
      </c>
      <c r="YC280" s="20">
        <f t="shared" si="339"/>
        <v>0</v>
      </c>
      <c r="YD280" s="195"/>
      <c r="YE280" s="21">
        <f t="shared" si="387"/>
        <v>1</v>
      </c>
      <c r="YF280" s="133">
        <f t="shared" si="340"/>
        <v>314000</v>
      </c>
      <c r="YG280" s="21">
        <v>1</v>
      </c>
      <c r="YH280" s="130">
        <f t="shared" si="341"/>
        <v>314000</v>
      </c>
      <c r="YI280" s="20">
        <v>1</v>
      </c>
      <c r="YJ280" s="128">
        <f t="shared" si="342"/>
        <v>314000</v>
      </c>
      <c r="YK280" s="195"/>
      <c r="YL280" s="20">
        <v>1</v>
      </c>
      <c r="ACC280" s="20">
        <f t="shared" si="379"/>
        <v>0</v>
      </c>
      <c r="ACD280" s="25" t="e">
        <f t="shared" si="312"/>
        <v>#DIV/0!</v>
      </c>
      <c r="ACE280" s="21">
        <f t="shared" si="343"/>
        <v>1</v>
      </c>
      <c r="ACF280" s="11">
        <f t="shared" si="344"/>
        <v>314000</v>
      </c>
      <c r="ACG280" s="20">
        <v>5</v>
      </c>
      <c r="ACH280" s="20">
        <v>1</v>
      </c>
      <c r="ACI280" s="11">
        <f t="shared" si="345"/>
        <v>314000</v>
      </c>
      <c r="ACJ280" s="50">
        <v>1</v>
      </c>
      <c r="ACK280" s="13">
        <f t="shared" si="346"/>
        <v>314000</v>
      </c>
      <c r="ACL280" s="20">
        <v>1</v>
      </c>
      <c r="ACM280" s="25">
        <f t="shared" si="380"/>
        <v>314000</v>
      </c>
      <c r="ACN280" s="11">
        <f t="shared" si="381"/>
        <v>314000</v>
      </c>
      <c r="ACO280" s="194"/>
      <c r="ACR280" s="20" t="s">
        <v>258</v>
      </c>
      <c r="ACZ280" s="20" t="s">
        <v>259</v>
      </c>
      <c r="ADD280" s="20" t="s">
        <v>185</v>
      </c>
      <c r="ADU280" s="20">
        <v>1</v>
      </c>
      <c r="AFK280" s="20">
        <v>1</v>
      </c>
      <c r="AGJ280" s="20">
        <v>264000</v>
      </c>
      <c r="AGK280" s="21">
        <f t="shared" si="386"/>
        <v>30000</v>
      </c>
      <c r="AGZ280" s="20">
        <v>30000</v>
      </c>
      <c r="AHA280" s="20">
        <v>1</v>
      </c>
      <c r="AHG280" s="20">
        <v>1</v>
      </c>
      <c r="AHH280" s="20">
        <v>294000</v>
      </c>
      <c r="AHI280" s="20">
        <v>11.364000000000001</v>
      </c>
      <c r="AHJ280" s="20">
        <v>2</v>
      </c>
      <c r="AHK280" s="20">
        <v>1</v>
      </c>
      <c r="AHV280" s="20">
        <v>1</v>
      </c>
      <c r="AHW280" s="20">
        <v>1</v>
      </c>
      <c r="AHX280" s="20">
        <v>1</v>
      </c>
      <c r="AHY280" s="20">
        <v>2</v>
      </c>
      <c r="AHZ280" s="20">
        <v>1</v>
      </c>
      <c r="AIE280" s="20">
        <v>2</v>
      </c>
      <c r="AIF280" s="20">
        <v>1</v>
      </c>
      <c r="AIH280" s="20">
        <v>1</v>
      </c>
      <c r="AIV280" s="20">
        <v>1</v>
      </c>
      <c r="AIW280" s="21">
        <v>20000</v>
      </c>
      <c r="AIX280" s="21"/>
      <c r="AIY280" s="20">
        <v>6.8</v>
      </c>
      <c r="AIZ280" s="21"/>
      <c r="AJA280" s="20">
        <v>294000</v>
      </c>
      <c r="AJB280" s="20">
        <v>1</v>
      </c>
      <c r="AJC280" s="20">
        <v>1</v>
      </c>
      <c r="AJD280" s="20">
        <v>93.630573248407643</v>
      </c>
      <c r="AJE280" s="50"/>
      <c r="AJF280" s="387">
        <v>314000</v>
      </c>
      <c r="AJG280" s="11">
        <f t="shared" si="347"/>
        <v>314000</v>
      </c>
      <c r="AJH280" s="196"/>
      <c r="AJI280" s="22"/>
      <c r="AJU280" s="20">
        <f t="shared" si="382"/>
        <v>0</v>
      </c>
      <c r="AJX280" s="20">
        <f t="shared" si="383"/>
        <v>0</v>
      </c>
      <c r="AJY280" s="196"/>
      <c r="AJZ280" s="20" t="s">
        <v>572</v>
      </c>
      <c r="AKA280" s="20" t="s">
        <v>260</v>
      </c>
      <c r="AKB280" s="20" t="s">
        <v>261</v>
      </c>
      <c r="AKC280" s="20" t="s">
        <v>260</v>
      </c>
      <c r="AKD280" s="20" t="s">
        <v>260</v>
      </c>
      <c r="AKE280" s="20" t="s">
        <v>260</v>
      </c>
      <c r="AKF280" s="20" t="s">
        <v>260</v>
      </c>
      <c r="AKG280" s="20" t="s">
        <v>260</v>
      </c>
      <c r="AKH280" s="20" t="s">
        <v>262</v>
      </c>
      <c r="AKI280" s="20" t="s">
        <v>260</v>
      </c>
      <c r="AKJ280" s="20" t="s">
        <v>260</v>
      </c>
      <c r="AKK280" s="20" t="s">
        <v>260</v>
      </c>
      <c r="AKL280" s="20" t="s">
        <v>260</v>
      </c>
      <c r="AKM280" s="20" t="s">
        <v>260</v>
      </c>
      <c r="AKN280" s="20" t="s">
        <v>260</v>
      </c>
      <c r="AKO280" s="20" t="s">
        <v>260</v>
      </c>
      <c r="AKP280" s="20" t="s">
        <v>263</v>
      </c>
      <c r="AKQ280" s="20" t="s">
        <v>260</v>
      </c>
      <c r="AKR280" s="20" t="s">
        <v>260</v>
      </c>
      <c r="AKS280" s="20" t="s">
        <v>260</v>
      </c>
      <c r="AKT280" s="20" t="s">
        <v>260</v>
      </c>
      <c r="AKU280" s="20" t="s">
        <v>260</v>
      </c>
      <c r="AKV280" s="20" t="s">
        <v>260</v>
      </c>
      <c r="AKW280" s="20" t="s">
        <v>260</v>
      </c>
      <c r="AKX280" s="20" t="s">
        <v>260</v>
      </c>
      <c r="AKY280" s="20" t="s">
        <v>260</v>
      </c>
      <c r="AKZ280" s="20" t="s">
        <v>260</v>
      </c>
      <c r="ALA280" s="20" t="s">
        <v>260</v>
      </c>
      <c r="ALB280" s="20" t="s">
        <v>260</v>
      </c>
      <c r="ALC280" s="20" t="s">
        <v>260</v>
      </c>
      <c r="ALD280" s="20" t="s">
        <v>260</v>
      </c>
      <c r="ALE280" s="20" t="s">
        <v>260</v>
      </c>
      <c r="ALF280" s="20" t="s">
        <v>260</v>
      </c>
      <c r="ALG280" s="20" t="s">
        <v>260</v>
      </c>
      <c r="ALH280" s="20" t="s">
        <v>260</v>
      </c>
      <c r="ALI280" s="20" t="s">
        <v>260</v>
      </c>
      <c r="ALJ280" s="20" t="s">
        <v>260</v>
      </c>
      <c r="ALK280" s="20">
        <v>1</v>
      </c>
      <c r="ALL280" s="21">
        <f t="shared" si="384"/>
        <v>314000</v>
      </c>
      <c r="ALM280" s="21">
        <v>314000</v>
      </c>
      <c r="ALN280" s="20">
        <v>1</v>
      </c>
      <c r="ALS280" s="196"/>
      <c r="ALT280" s="20">
        <v>1</v>
      </c>
      <c r="ALW280" s="20">
        <v>1</v>
      </c>
      <c r="ALX280" s="20">
        <v>1</v>
      </c>
      <c r="ALY280" s="20">
        <v>1</v>
      </c>
      <c r="ALZ280" s="20">
        <v>1</v>
      </c>
      <c r="AMB280" s="20">
        <v>1</v>
      </c>
      <c r="AMH280" s="403"/>
    </row>
    <row r="281" spans="1:1022" s="1" customFormat="1" ht="15" customHeight="1" x14ac:dyDescent="0.25">
      <c r="A281" s="268"/>
      <c r="B281" s="113">
        <v>279</v>
      </c>
      <c r="C281" s="304" t="s">
        <v>846</v>
      </c>
      <c r="D281" s="304" t="s">
        <v>848</v>
      </c>
      <c r="E281" s="1">
        <v>2007</v>
      </c>
      <c r="H281" s="1">
        <v>3</v>
      </c>
      <c r="I281" s="1">
        <v>1</v>
      </c>
      <c r="J281" s="1">
        <v>3</v>
      </c>
      <c r="AY281" s="1">
        <v>1</v>
      </c>
      <c r="BA281" s="1">
        <v>1</v>
      </c>
      <c r="BB281" s="1">
        <v>21</v>
      </c>
      <c r="BC281" s="1">
        <v>1</v>
      </c>
      <c r="BD281" s="1">
        <v>1</v>
      </c>
      <c r="BG281" s="1">
        <v>2</v>
      </c>
      <c r="CG281" s="1">
        <v>1</v>
      </c>
      <c r="CH281" s="246"/>
      <c r="CP281" s="1">
        <f t="shared" si="348"/>
        <v>0</v>
      </c>
      <c r="CS281" s="1">
        <f t="shared" si="313"/>
        <v>0</v>
      </c>
      <c r="DO281" s="1">
        <f t="shared" si="349"/>
        <v>0</v>
      </c>
      <c r="DX281" s="1">
        <f t="shared" si="350"/>
        <v>0</v>
      </c>
      <c r="EE281" s="1">
        <f t="shared" si="351"/>
        <v>0</v>
      </c>
      <c r="EH281" s="1">
        <f t="shared" si="352"/>
        <v>0</v>
      </c>
      <c r="FF281" s="116"/>
      <c r="GP281" s="1">
        <f t="shared" si="314"/>
        <v>0</v>
      </c>
      <c r="GY281" s="1">
        <f t="shared" si="353"/>
        <v>0</v>
      </c>
      <c r="HC281" s="1">
        <f t="shared" si="354"/>
        <v>0</v>
      </c>
      <c r="HS281" s="1">
        <f t="shared" si="355"/>
        <v>0</v>
      </c>
      <c r="HX281" s="1">
        <f t="shared" si="315"/>
        <v>0</v>
      </c>
      <c r="ID281" s="1">
        <f t="shared" si="316"/>
        <v>0</v>
      </c>
      <c r="IN281" s="1">
        <f t="shared" si="356"/>
        <v>0</v>
      </c>
      <c r="IW281" s="1">
        <f t="shared" si="357"/>
        <v>0</v>
      </c>
      <c r="IZ281" s="1">
        <f t="shared" si="317"/>
        <v>0</v>
      </c>
      <c r="JJ281" s="1">
        <f t="shared" si="318"/>
        <v>0</v>
      </c>
      <c r="JV281" s="1">
        <f t="shared" si="358"/>
        <v>0</v>
      </c>
      <c r="KB281" s="1">
        <f t="shared" si="359"/>
        <v>0</v>
      </c>
      <c r="LG281" s="1">
        <f t="shared" si="319"/>
        <v>0</v>
      </c>
      <c r="LI281" s="1">
        <v>1</v>
      </c>
      <c r="LP281" s="1">
        <v>1</v>
      </c>
      <c r="LT281" s="1">
        <f t="shared" si="360"/>
        <v>2</v>
      </c>
      <c r="LU281" s="1">
        <v>1</v>
      </c>
      <c r="MA281" s="1">
        <f t="shared" si="361"/>
        <v>0</v>
      </c>
      <c r="MF281" s="1">
        <f t="shared" si="362"/>
        <v>0</v>
      </c>
      <c r="MM281" s="1">
        <f t="shared" si="363"/>
        <v>0</v>
      </c>
      <c r="MS281" s="1">
        <f t="shared" si="364"/>
        <v>0</v>
      </c>
      <c r="MU281" s="115"/>
      <c r="OI281" s="120"/>
      <c r="PD281" s="1">
        <f t="shared" si="320"/>
        <v>0</v>
      </c>
      <c r="QF281" s="1">
        <f t="shared" si="365"/>
        <v>0</v>
      </c>
      <c r="QY281" s="1">
        <f t="shared" si="366"/>
        <v>0</v>
      </c>
      <c r="RK281" s="1">
        <f t="shared" si="367"/>
        <v>0</v>
      </c>
      <c r="SA281" s="1">
        <f t="shared" si="368"/>
        <v>0</v>
      </c>
      <c r="SG281" s="1">
        <f t="shared" si="369"/>
        <v>0</v>
      </c>
      <c r="SO281" s="1">
        <f t="shared" si="370"/>
        <v>0</v>
      </c>
      <c r="TB281" s="1">
        <f t="shared" si="371"/>
        <v>0</v>
      </c>
      <c r="TS281" s="1">
        <f t="shared" si="321"/>
        <v>0</v>
      </c>
      <c r="UD281" s="1">
        <f t="shared" si="322"/>
        <v>0</v>
      </c>
      <c r="UG281" s="1">
        <f t="shared" si="323"/>
        <v>0</v>
      </c>
      <c r="UQ281" s="1">
        <f t="shared" si="372"/>
        <v>0</v>
      </c>
      <c r="VA281" s="1">
        <f t="shared" si="373"/>
        <v>0</v>
      </c>
      <c r="VG281" s="1">
        <f t="shared" si="374"/>
        <v>0</v>
      </c>
      <c r="WY281" s="1">
        <f t="shared" si="324"/>
        <v>0</v>
      </c>
      <c r="XB281" s="1">
        <f t="shared" si="375"/>
        <v>0</v>
      </c>
      <c r="XG281" s="1">
        <f t="shared" si="325"/>
        <v>0</v>
      </c>
      <c r="XK281" s="108"/>
      <c r="XL281" s="1">
        <f t="shared" si="326"/>
        <v>2</v>
      </c>
      <c r="XM281" s="1">
        <f t="shared" si="327"/>
        <v>0</v>
      </c>
      <c r="XN281" s="1">
        <f t="shared" si="376"/>
        <v>0</v>
      </c>
      <c r="XO281" s="1">
        <f t="shared" si="328"/>
        <v>0</v>
      </c>
      <c r="XP281" s="1">
        <f t="shared" si="377"/>
        <v>0</v>
      </c>
      <c r="XQ281" s="1">
        <f t="shared" si="329"/>
        <v>0</v>
      </c>
      <c r="XR281" s="1">
        <f t="shared" si="330"/>
        <v>0</v>
      </c>
      <c r="XS281" s="1">
        <f t="shared" si="385"/>
        <v>0</v>
      </c>
      <c r="XT281" s="1">
        <f t="shared" si="378"/>
        <v>0</v>
      </c>
      <c r="XU281" s="1">
        <f t="shared" si="331"/>
        <v>0</v>
      </c>
      <c r="XV281" s="1">
        <f t="shared" si="332"/>
        <v>0</v>
      </c>
      <c r="XW281" s="1">
        <f t="shared" si="333"/>
        <v>0</v>
      </c>
      <c r="XX281" s="1">
        <f t="shared" si="334"/>
        <v>0</v>
      </c>
      <c r="XY281" s="1">
        <f t="shared" si="335"/>
        <v>0</v>
      </c>
      <c r="XZ281" s="1">
        <f t="shared" si="336"/>
        <v>0</v>
      </c>
      <c r="YA281" s="1">
        <f t="shared" si="337"/>
        <v>0</v>
      </c>
      <c r="YB281" s="1">
        <f t="shared" si="338"/>
        <v>0</v>
      </c>
      <c r="YC281" s="1">
        <f t="shared" si="339"/>
        <v>0</v>
      </c>
      <c r="YD281" s="132"/>
      <c r="YE281" s="133">
        <f t="shared" si="387"/>
        <v>2</v>
      </c>
      <c r="YF281" s="133">
        <f t="shared" si="340"/>
        <v>184500</v>
      </c>
      <c r="YG281" s="130">
        <v>1</v>
      </c>
      <c r="YH281" s="130">
        <f t="shared" si="341"/>
        <v>369000</v>
      </c>
      <c r="YI281" s="129">
        <v>1</v>
      </c>
      <c r="YJ281" s="128">
        <f t="shared" si="342"/>
        <v>369000</v>
      </c>
      <c r="YK281" s="177"/>
      <c r="YL281">
        <v>1</v>
      </c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>
        <f t="shared" si="379"/>
        <v>0</v>
      </c>
      <c r="ACD281" s="25" t="e">
        <f t="shared" si="312"/>
        <v>#DIV/0!</v>
      </c>
      <c r="ACE281" s="11">
        <f t="shared" si="343"/>
        <v>2</v>
      </c>
      <c r="ACF281" s="11">
        <f t="shared" si="344"/>
        <v>184500</v>
      </c>
      <c r="ACG281" s="1">
        <v>5</v>
      </c>
      <c r="ACH281" s="1">
        <v>1</v>
      </c>
      <c r="ACI281" s="11">
        <f t="shared" si="345"/>
        <v>369000</v>
      </c>
      <c r="ACJ281" s="45">
        <v>1</v>
      </c>
      <c r="ACK281" s="13">
        <f t="shared" si="346"/>
        <v>369000</v>
      </c>
      <c r="ACL281">
        <v>1</v>
      </c>
      <c r="ACM281" s="25">
        <f t="shared" si="380"/>
        <v>369000</v>
      </c>
      <c r="ACN281" s="11">
        <f t="shared" si="381"/>
        <v>369000</v>
      </c>
      <c r="ACO281" s="65"/>
      <c r="ACR281" s="1" t="s">
        <v>258</v>
      </c>
      <c r="ACS281" s="1">
        <v>1</v>
      </c>
      <c r="ACT281" s="1">
        <v>1</v>
      </c>
      <c r="ACV281" s="1">
        <v>1</v>
      </c>
      <c r="ACW281" s="1">
        <v>1</v>
      </c>
      <c r="ACX281" s="1">
        <v>2</v>
      </c>
      <c r="ACY281" s="1">
        <v>1</v>
      </c>
      <c r="ACZ281" s="1" t="s">
        <v>259</v>
      </c>
      <c r="ADD281" s="1" t="s">
        <v>185</v>
      </c>
      <c r="ADR281" s="1">
        <v>1</v>
      </c>
      <c r="AFK281" s="1">
        <v>1</v>
      </c>
      <c r="AFT281" s="1">
        <v>1</v>
      </c>
      <c r="AGJ281" s="1">
        <v>307000</v>
      </c>
      <c r="AGK281" s="11">
        <f t="shared" si="386"/>
        <v>0</v>
      </c>
      <c r="AHH281" s="1">
        <v>307000</v>
      </c>
      <c r="AHJ281" s="1">
        <v>1</v>
      </c>
      <c r="AHK281" s="1">
        <v>1</v>
      </c>
      <c r="AHT281" s="1">
        <v>1</v>
      </c>
      <c r="AHU281" s="1">
        <v>1</v>
      </c>
      <c r="AHV281" s="1">
        <v>1</v>
      </c>
      <c r="AHW281" s="1">
        <v>4</v>
      </c>
      <c r="AHX281" s="1">
        <v>1</v>
      </c>
      <c r="AHY281" s="1">
        <v>1</v>
      </c>
      <c r="AHZ281" s="1">
        <v>1</v>
      </c>
      <c r="AIE281" s="1">
        <v>6</v>
      </c>
      <c r="AIF281" s="1">
        <v>1</v>
      </c>
      <c r="AIH281" s="1">
        <v>1</v>
      </c>
      <c r="AII281" s="1">
        <v>1</v>
      </c>
      <c r="AIJ281" s="1">
        <v>1</v>
      </c>
      <c r="AIU281" s="1">
        <v>1</v>
      </c>
      <c r="AIV281" s="1">
        <v>1</v>
      </c>
      <c r="AIW281" s="11">
        <v>62000</v>
      </c>
      <c r="AIX281" s="11"/>
      <c r="AIY281" s="1">
        <v>20.2</v>
      </c>
      <c r="AIZ281" s="11"/>
      <c r="AJA281" s="1">
        <v>307000</v>
      </c>
      <c r="AJB281" s="1">
        <v>1</v>
      </c>
      <c r="AJC281" s="1">
        <v>1</v>
      </c>
      <c r="AJD281" s="1">
        <v>83.197831978319783</v>
      </c>
      <c r="AJE281" s="45"/>
      <c r="AJF281" s="381">
        <v>369000</v>
      </c>
      <c r="AJG281" s="11">
        <f t="shared" si="347"/>
        <v>184500</v>
      </c>
      <c r="AJH281" s="60"/>
      <c r="AJI281" s="12"/>
      <c r="AJU281" s="1">
        <f t="shared" si="382"/>
        <v>0</v>
      </c>
      <c r="AJX281" s="1">
        <f t="shared" si="383"/>
        <v>0</v>
      </c>
      <c r="AJY281" s="60"/>
      <c r="AJZ281" s="1" t="s">
        <v>1061</v>
      </c>
      <c r="AKA281" s="1" t="s">
        <v>260</v>
      </c>
      <c r="AKB281" s="1" t="s">
        <v>261</v>
      </c>
      <c r="AKC281" s="1" t="s">
        <v>260</v>
      </c>
      <c r="AKD281" s="1" t="s">
        <v>260</v>
      </c>
      <c r="AKE281" s="1" t="s">
        <v>260</v>
      </c>
      <c r="AKF281" s="1" t="s">
        <v>260</v>
      </c>
      <c r="AKG281" s="1" t="s">
        <v>260</v>
      </c>
      <c r="AKH281" s="1" t="s">
        <v>262</v>
      </c>
      <c r="AKI281" s="1" t="s">
        <v>260</v>
      </c>
      <c r="AKJ281" s="1" t="s">
        <v>260</v>
      </c>
      <c r="AKK281" s="1" t="s">
        <v>260</v>
      </c>
      <c r="AKL281" s="1" t="s">
        <v>260</v>
      </c>
      <c r="AKM281" s="1" t="s">
        <v>260</v>
      </c>
      <c r="AKN281" s="1" t="s">
        <v>260</v>
      </c>
      <c r="AKO281" s="1" t="s">
        <v>260</v>
      </c>
      <c r="AKP281" s="1" t="s">
        <v>263</v>
      </c>
      <c r="AKQ281" s="1" t="s">
        <v>260</v>
      </c>
      <c r="AKR281" s="1" t="s">
        <v>260</v>
      </c>
      <c r="AKS281" s="1" t="s">
        <v>260</v>
      </c>
      <c r="AKT281" s="1" t="s">
        <v>260</v>
      </c>
      <c r="AKU281" s="1" t="s">
        <v>260</v>
      </c>
      <c r="AKV281" s="1" t="s">
        <v>260</v>
      </c>
      <c r="AKW281" s="1" t="s">
        <v>260</v>
      </c>
      <c r="AKX281" s="1" t="s">
        <v>260</v>
      </c>
      <c r="AKY281" s="1" t="s">
        <v>260</v>
      </c>
      <c r="AKZ281" s="1" t="s">
        <v>260</v>
      </c>
      <c r="ALA281" s="1" t="s">
        <v>260</v>
      </c>
      <c r="ALB281" s="1" t="s">
        <v>260</v>
      </c>
      <c r="ALC281" s="1" t="s">
        <v>260</v>
      </c>
      <c r="ALD281" s="1" t="s">
        <v>260</v>
      </c>
      <c r="ALE281" s="1" t="s">
        <v>260</v>
      </c>
      <c r="ALF281" s="1" t="s">
        <v>260</v>
      </c>
      <c r="ALG281" s="1" t="s">
        <v>260</v>
      </c>
      <c r="ALH281" s="1" t="s">
        <v>260</v>
      </c>
      <c r="ALI281" s="1" t="s">
        <v>260</v>
      </c>
      <c r="ALJ281" s="1" t="s">
        <v>260</v>
      </c>
      <c r="ALK281" s="1">
        <v>1</v>
      </c>
      <c r="ALL281" s="11">
        <f t="shared" si="384"/>
        <v>369000</v>
      </c>
      <c r="ALM281" s="28">
        <v>369000</v>
      </c>
      <c r="ALO281" s="1">
        <v>1</v>
      </c>
      <c r="ALS281" s="60"/>
      <c r="ALT281" s="1">
        <v>1</v>
      </c>
      <c r="ALU281" s="1">
        <v>1</v>
      </c>
      <c r="ALW281" s="1">
        <v>1</v>
      </c>
      <c r="ALX281" s="1">
        <v>1</v>
      </c>
      <c r="ALY281" s="1">
        <v>1</v>
      </c>
      <c r="AMH281" s="403"/>
    </row>
    <row r="282" spans="1:1022" s="1" customFormat="1" ht="15" customHeight="1" x14ac:dyDescent="0.25">
      <c r="A282" s="268"/>
      <c r="B282" s="113">
        <v>280</v>
      </c>
      <c r="C282" s="304" t="s">
        <v>846</v>
      </c>
      <c r="D282" s="304" t="s">
        <v>1062</v>
      </c>
      <c r="E282" s="1">
        <v>2009</v>
      </c>
      <c r="F282" s="1">
        <v>8</v>
      </c>
      <c r="G282" s="1">
        <v>1</v>
      </c>
      <c r="H282" s="1">
        <v>2</v>
      </c>
      <c r="I282" s="1">
        <v>1</v>
      </c>
      <c r="J282" s="1">
        <v>10</v>
      </c>
      <c r="K282" s="1">
        <v>2000</v>
      </c>
      <c r="L282" s="1">
        <v>2002</v>
      </c>
      <c r="M282" s="1">
        <v>3</v>
      </c>
      <c r="AD282" s="1">
        <v>1</v>
      </c>
      <c r="AE282" s="1">
        <v>1</v>
      </c>
      <c r="AF282" s="1">
        <v>1</v>
      </c>
      <c r="AY282" s="1">
        <v>1</v>
      </c>
      <c r="BA282" s="1">
        <v>1</v>
      </c>
      <c r="BB282" s="1">
        <v>13</v>
      </c>
      <c r="BE282" s="1">
        <v>1</v>
      </c>
      <c r="BG282" s="1">
        <v>3</v>
      </c>
      <c r="CG282" s="1">
        <v>1</v>
      </c>
      <c r="CH282" s="246"/>
      <c r="CP282" s="1">
        <f t="shared" si="348"/>
        <v>0</v>
      </c>
      <c r="CS282" s="1">
        <f t="shared" si="313"/>
        <v>0</v>
      </c>
      <c r="DO282" s="1">
        <f t="shared" si="349"/>
        <v>0</v>
      </c>
      <c r="DX282" s="1">
        <f t="shared" si="350"/>
        <v>0</v>
      </c>
      <c r="EE282" s="1">
        <f t="shared" si="351"/>
        <v>0</v>
      </c>
      <c r="EH282" s="1">
        <f t="shared" si="352"/>
        <v>0</v>
      </c>
      <c r="FF282" s="116"/>
      <c r="GP282" s="1">
        <f t="shared" si="314"/>
        <v>0</v>
      </c>
      <c r="GY282" s="1">
        <f t="shared" si="353"/>
        <v>0</v>
      </c>
      <c r="HC282" s="1">
        <f t="shared" si="354"/>
        <v>0</v>
      </c>
      <c r="HS282" s="1">
        <f t="shared" si="355"/>
        <v>0</v>
      </c>
      <c r="HX282" s="1">
        <f t="shared" si="315"/>
        <v>0</v>
      </c>
      <c r="ID282" s="1">
        <f t="shared" si="316"/>
        <v>0</v>
      </c>
      <c r="IN282" s="1">
        <f t="shared" si="356"/>
        <v>0</v>
      </c>
      <c r="IW282" s="1">
        <f t="shared" si="357"/>
        <v>0</v>
      </c>
      <c r="IZ282" s="1">
        <f t="shared" si="317"/>
        <v>0</v>
      </c>
      <c r="JJ282" s="1">
        <f t="shared" si="318"/>
        <v>0</v>
      </c>
      <c r="JL282" s="1">
        <v>1</v>
      </c>
      <c r="JN282" s="1">
        <v>1</v>
      </c>
      <c r="JV282" s="1">
        <f t="shared" si="358"/>
        <v>2</v>
      </c>
      <c r="JW282" s="1">
        <v>1</v>
      </c>
      <c r="KB282" s="1">
        <f t="shared" si="359"/>
        <v>0</v>
      </c>
      <c r="LG282" s="1">
        <f t="shared" si="319"/>
        <v>0</v>
      </c>
      <c r="LI282" s="1">
        <v>1</v>
      </c>
      <c r="LJ282" s="1">
        <v>1</v>
      </c>
      <c r="LT282" s="1">
        <f t="shared" si="360"/>
        <v>2</v>
      </c>
      <c r="LU282" s="1">
        <v>1</v>
      </c>
      <c r="MA282" s="1">
        <f t="shared" si="361"/>
        <v>0</v>
      </c>
      <c r="MF282" s="1">
        <f t="shared" si="362"/>
        <v>0</v>
      </c>
      <c r="MM282" s="1">
        <f t="shared" si="363"/>
        <v>0</v>
      </c>
      <c r="MS282" s="1">
        <f t="shared" si="364"/>
        <v>0</v>
      </c>
      <c r="MU282" s="115"/>
      <c r="OI282" s="120"/>
      <c r="PD282" s="1">
        <f t="shared" si="320"/>
        <v>0</v>
      </c>
      <c r="QF282" s="1">
        <f t="shared" si="365"/>
        <v>0</v>
      </c>
      <c r="QY282" s="1">
        <f t="shared" si="366"/>
        <v>0</v>
      </c>
      <c r="RK282" s="1">
        <f t="shared" si="367"/>
        <v>0</v>
      </c>
      <c r="SA282" s="1">
        <f t="shared" si="368"/>
        <v>0</v>
      </c>
      <c r="SG282" s="1">
        <f t="shared" si="369"/>
        <v>0</v>
      </c>
      <c r="SO282" s="1">
        <f t="shared" si="370"/>
        <v>0</v>
      </c>
      <c r="TB282" s="1">
        <f t="shared" si="371"/>
        <v>0</v>
      </c>
      <c r="TS282" s="1">
        <f t="shared" si="321"/>
        <v>0</v>
      </c>
      <c r="UD282" s="1">
        <f t="shared" si="322"/>
        <v>0</v>
      </c>
      <c r="UG282" s="1">
        <f t="shared" si="323"/>
        <v>0</v>
      </c>
      <c r="UQ282" s="1">
        <f t="shared" si="372"/>
        <v>0</v>
      </c>
      <c r="VA282" s="1">
        <f t="shared" si="373"/>
        <v>0</v>
      </c>
      <c r="VG282" s="1">
        <f t="shared" si="374"/>
        <v>0</v>
      </c>
      <c r="WY282" s="1">
        <f t="shared" si="324"/>
        <v>0</v>
      </c>
      <c r="XB282" s="1">
        <f t="shared" si="375"/>
        <v>0</v>
      </c>
      <c r="XG282" s="1">
        <f t="shared" si="325"/>
        <v>0</v>
      </c>
      <c r="XK282" s="108"/>
      <c r="XL282" s="1">
        <f t="shared" si="326"/>
        <v>4</v>
      </c>
      <c r="XM282" s="1">
        <f t="shared" si="327"/>
        <v>0</v>
      </c>
      <c r="XN282" s="1">
        <f t="shared" si="376"/>
        <v>0</v>
      </c>
      <c r="XO282" s="1">
        <f t="shared" si="328"/>
        <v>0</v>
      </c>
      <c r="XP282" s="1">
        <f t="shared" si="377"/>
        <v>0</v>
      </c>
      <c r="XQ282" s="1">
        <f t="shared" si="329"/>
        <v>0</v>
      </c>
      <c r="XR282" s="1">
        <f t="shared" si="330"/>
        <v>0</v>
      </c>
      <c r="XS282" s="1">
        <f t="shared" si="385"/>
        <v>0</v>
      </c>
      <c r="XT282" s="1">
        <f t="shared" si="378"/>
        <v>0</v>
      </c>
      <c r="XU282" s="1">
        <f t="shared" si="331"/>
        <v>0</v>
      </c>
      <c r="XV282" s="1">
        <f t="shared" si="332"/>
        <v>0</v>
      </c>
      <c r="XW282" s="1">
        <f t="shared" si="333"/>
        <v>0</v>
      </c>
      <c r="XX282" s="1">
        <f t="shared" si="334"/>
        <v>0</v>
      </c>
      <c r="XY282" s="1">
        <f t="shared" si="335"/>
        <v>0</v>
      </c>
      <c r="XZ282" s="1">
        <f t="shared" si="336"/>
        <v>0</v>
      </c>
      <c r="YA282" s="1">
        <f t="shared" si="337"/>
        <v>0</v>
      </c>
      <c r="YB282" s="1">
        <f t="shared" si="338"/>
        <v>0</v>
      </c>
      <c r="YC282" s="1">
        <f t="shared" si="339"/>
        <v>0</v>
      </c>
      <c r="YD282" s="132"/>
      <c r="YE282" s="133">
        <f t="shared" si="387"/>
        <v>4</v>
      </c>
      <c r="YF282" s="133">
        <f t="shared" si="340"/>
        <v>174250</v>
      </c>
      <c r="YG282" s="130">
        <v>2</v>
      </c>
      <c r="YH282" s="130">
        <f t="shared" si="341"/>
        <v>348500</v>
      </c>
      <c r="YI282" s="129">
        <v>1</v>
      </c>
      <c r="YJ282" s="128">
        <f t="shared" si="342"/>
        <v>697000</v>
      </c>
      <c r="YK282" s="177"/>
      <c r="YL282">
        <v>1</v>
      </c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>
        <f t="shared" si="379"/>
        <v>0</v>
      </c>
      <c r="ACD282" s="25" t="e">
        <f t="shared" si="312"/>
        <v>#DIV/0!</v>
      </c>
      <c r="ACE282" s="11">
        <f t="shared" si="343"/>
        <v>4</v>
      </c>
      <c r="ACF282" s="11">
        <f t="shared" si="344"/>
        <v>174250</v>
      </c>
      <c r="ACG282" s="1">
        <v>4</v>
      </c>
      <c r="ACH282" s="1">
        <v>1</v>
      </c>
      <c r="ACI282" s="11">
        <f t="shared" si="345"/>
        <v>697000</v>
      </c>
      <c r="ACJ282" s="45">
        <v>1</v>
      </c>
      <c r="ACK282" s="13">
        <f t="shared" si="346"/>
        <v>697000</v>
      </c>
      <c r="ACL282">
        <v>1</v>
      </c>
      <c r="ACM282" s="25">
        <f t="shared" si="380"/>
        <v>697000</v>
      </c>
      <c r="ACN282" s="11">
        <f t="shared" si="381"/>
        <v>697000</v>
      </c>
      <c r="ACO282" s="65"/>
      <c r="ACR282" s="1" t="s">
        <v>258</v>
      </c>
      <c r="ACS282" s="1">
        <v>1</v>
      </c>
      <c r="ACU282" s="1">
        <v>1</v>
      </c>
      <c r="ACV282" s="1">
        <v>1</v>
      </c>
      <c r="ACX282" s="1">
        <v>7</v>
      </c>
      <c r="ACY282" s="1">
        <v>1</v>
      </c>
      <c r="ACZ282" s="1" t="s">
        <v>259</v>
      </c>
      <c r="ADA282" s="1">
        <v>1</v>
      </c>
      <c r="ADD282" s="1" t="s">
        <v>189</v>
      </c>
      <c r="ADL282" s="1">
        <v>1</v>
      </c>
      <c r="ADN282" s="1">
        <v>1</v>
      </c>
      <c r="ADO282" s="1">
        <v>1</v>
      </c>
      <c r="ADU282" s="1">
        <v>3</v>
      </c>
      <c r="ADV282" s="1">
        <v>2</v>
      </c>
      <c r="AFK282" s="1">
        <v>1</v>
      </c>
      <c r="AGJ282" s="1">
        <v>697000</v>
      </c>
      <c r="AGK282" s="11">
        <f t="shared" si="386"/>
        <v>0</v>
      </c>
      <c r="AHH282" s="1">
        <v>697000</v>
      </c>
      <c r="AHJ282" s="1">
        <v>1</v>
      </c>
      <c r="AHK282" s="1">
        <v>1</v>
      </c>
      <c r="AHL282" s="1">
        <v>1</v>
      </c>
      <c r="AHM282" s="1">
        <v>1</v>
      </c>
      <c r="AHS282" s="1">
        <v>3</v>
      </c>
      <c r="AHV282" s="1">
        <v>1</v>
      </c>
      <c r="AHW282" s="1">
        <v>2</v>
      </c>
      <c r="AHX282" s="1">
        <v>1</v>
      </c>
      <c r="AHY282" s="1">
        <v>5</v>
      </c>
      <c r="AHZ282" s="1">
        <v>1</v>
      </c>
      <c r="AIA282" s="1">
        <v>1</v>
      </c>
      <c r="AIB282" s="1">
        <v>1</v>
      </c>
      <c r="AIE282" s="1">
        <v>5</v>
      </c>
      <c r="AIF282" s="1">
        <v>1</v>
      </c>
      <c r="AIH282" s="1">
        <v>1</v>
      </c>
      <c r="AIV282" s="1">
        <v>1</v>
      </c>
      <c r="AIW282" s="11"/>
      <c r="AIX282" s="11"/>
      <c r="AIZ282" s="11">
        <v>103000</v>
      </c>
      <c r="AJA282" s="1">
        <v>594000</v>
      </c>
      <c r="AJB282" s="1">
        <v>1</v>
      </c>
      <c r="AJD282" s="1">
        <v>85.222381635581058</v>
      </c>
      <c r="AJE282" s="45">
        <v>576.69902912621365</v>
      </c>
      <c r="AJF282" s="381">
        <v>697000</v>
      </c>
      <c r="AJG282" s="11">
        <f t="shared" si="347"/>
        <v>174250</v>
      </c>
      <c r="AJH282" s="60"/>
      <c r="AJI282" s="12">
        <v>4</v>
      </c>
      <c r="AJJ282" s="1">
        <v>1</v>
      </c>
      <c r="AJU282" s="1">
        <f t="shared" si="382"/>
        <v>1</v>
      </c>
      <c r="AJX282" s="1">
        <f t="shared" si="383"/>
        <v>1</v>
      </c>
      <c r="AJY282" s="60"/>
      <c r="AJZ282" s="1" t="s">
        <v>186</v>
      </c>
      <c r="AKA282" s="1" t="s">
        <v>260</v>
      </c>
      <c r="AKB282" s="1" t="s">
        <v>261</v>
      </c>
      <c r="AKC282" s="1" t="s">
        <v>260</v>
      </c>
      <c r="AKD282" s="1" t="s">
        <v>260</v>
      </c>
      <c r="AKE282" s="1" t="s">
        <v>260</v>
      </c>
      <c r="AKF282" s="1" t="s">
        <v>260</v>
      </c>
      <c r="AKG282" s="1" t="s">
        <v>260</v>
      </c>
      <c r="AKH282" s="1" t="s">
        <v>262</v>
      </c>
      <c r="AKI282" s="1" t="s">
        <v>260</v>
      </c>
      <c r="AKJ282" s="1" t="s">
        <v>260</v>
      </c>
      <c r="AKK282" s="1" t="s">
        <v>260</v>
      </c>
      <c r="AKL282" s="1" t="s">
        <v>260</v>
      </c>
      <c r="AKM282" s="1" t="s">
        <v>260</v>
      </c>
      <c r="AKN282" s="1" t="s">
        <v>260</v>
      </c>
      <c r="AKO282" s="1" t="s">
        <v>260</v>
      </c>
      <c r="AKP282" s="1" t="s">
        <v>263</v>
      </c>
      <c r="AKQ282" s="1" t="s">
        <v>260</v>
      </c>
      <c r="AKR282" s="1" t="s">
        <v>260</v>
      </c>
      <c r="AKS282" s="1" t="s">
        <v>260</v>
      </c>
      <c r="AKT282" s="1" t="s">
        <v>260</v>
      </c>
      <c r="AKU282" s="1" t="s">
        <v>260</v>
      </c>
      <c r="AKV282" s="1" t="s">
        <v>260</v>
      </c>
      <c r="AKW282" s="1" t="s">
        <v>260</v>
      </c>
      <c r="AKX282" s="1" t="s">
        <v>260</v>
      </c>
      <c r="AKY282" s="1" t="s">
        <v>260</v>
      </c>
      <c r="AKZ282" s="1" t="s">
        <v>260</v>
      </c>
      <c r="ALA282" s="1" t="s">
        <v>260</v>
      </c>
      <c r="ALB282" s="1" t="s">
        <v>260</v>
      </c>
      <c r="ALC282" s="1" t="s">
        <v>260</v>
      </c>
      <c r="ALD282" s="1" t="s">
        <v>260</v>
      </c>
      <c r="ALE282" s="1" t="s">
        <v>260</v>
      </c>
      <c r="ALF282" s="1" t="s">
        <v>260</v>
      </c>
      <c r="ALG282" s="1" t="s">
        <v>260</v>
      </c>
      <c r="ALH282" s="1" t="s">
        <v>260</v>
      </c>
      <c r="ALI282" s="1" t="s">
        <v>260</v>
      </c>
      <c r="ALJ282" s="1" t="s">
        <v>260</v>
      </c>
      <c r="ALK282" s="1">
        <v>1</v>
      </c>
      <c r="ALL282" s="11">
        <f t="shared" si="384"/>
        <v>697000</v>
      </c>
      <c r="ALM282" s="28">
        <v>697000</v>
      </c>
      <c r="ALN282" s="1">
        <v>1</v>
      </c>
      <c r="ALS282" s="60"/>
      <c r="ALT282" s="1">
        <v>1</v>
      </c>
      <c r="ALW282" s="1">
        <v>1</v>
      </c>
      <c r="ALX282" s="1">
        <v>1</v>
      </c>
      <c r="ALY282" s="1">
        <v>1</v>
      </c>
      <c r="AMA282" s="1">
        <v>1</v>
      </c>
      <c r="AMH282" s="403"/>
    </row>
    <row r="283" spans="1:1022" s="1" customFormat="1" ht="15" customHeight="1" x14ac:dyDescent="0.25">
      <c r="A283" s="268"/>
      <c r="B283" s="113">
        <v>281</v>
      </c>
      <c r="C283" s="304" t="s">
        <v>1063</v>
      </c>
      <c r="D283" s="304" t="s">
        <v>1060</v>
      </c>
      <c r="E283" s="1">
        <v>1999</v>
      </c>
      <c r="F283" s="1">
        <v>1</v>
      </c>
      <c r="G283" s="1">
        <v>1</v>
      </c>
      <c r="J283" s="1">
        <v>1</v>
      </c>
      <c r="K283" s="1">
        <v>1995</v>
      </c>
      <c r="L283" s="1">
        <v>1997</v>
      </c>
      <c r="M283" s="1">
        <v>2</v>
      </c>
      <c r="Y283" s="1">
        <v>1</v>
      </c>
      <c r="AA283" s="1">
        <v>1</v>
      </c>
      <c r="AY283" s="1">
        <v>1</v>
      </c>
      <c r="BA283" s="1">
        <v>1</v>
      </c>
      <c r="BB283" s="1">
        <v>10</v>
      </c>
      <c r="CG283" s="1">
        <v>1</v>
      </c>
      <c r="CH283" s="246"/>
      <c r="CP283" s="1">
        <f t="shared" si="348"/>
        <v>0</v>
      </c>
      <c r="CS283" s="1">
        <f t="shared" si="313"/>
        <v>0</v>
      </c>
      <c r="DO283" s="1">
        <f t="shared" si="349"/>
        <v>0</v>
      </c>
      <c r="DX283" s="1">
        <f t="shared" si="350"/>
        <v>0</v>
      </c>
      <c r="EE283" s="1">
        <f t="shared" si="351"/>
        <v>0</v>
      </c>
      <c r="EH283" s="1">
        <f t="shared" si="352"/>
        <v>0</v>
      </c>
      <c r="EY283" s="1">
        <v>1</v>
      </c>
      <c r="EZ283" s="1">
        <v>1</v>
      </c>
      <c r="FA283" s="1">
        <v>1</v>
      </c>
      <c r="FF283" s="116"/>
      <c r="GL283" s="1">
        <v>1</v>
      </c>
      <c r="GP283" s="1">
        <f t="shared" si="314"/>
        <v>1</v>
      </c>
      <c r="GQ283" s="1">
        <v>1</v>
      </c>
      <c r="GY283" s="1">
        <f t="shared" si="353"/>
        <v>0</v>
      </c>
      <c r="HC283" s="1">
        <f t="shared" si="354"/>
        <v>0</v>
      </c>
      <c r="HS283" s="1">
        <f t="shared" si="355"/>
        <v>0</v>
      </c>
      <c r="HX283" s="1">
        <f t="shared" si="315"/>
        <v>0</v>
      </c>
      <c r="ID283" s="1">
        <f t="shared" si="316"/>
        <v>0</v>
      </c>
      <c r="IN283" s="1">
        <f t="shared" si="356"/>
        <v>0</v>
      </c>
      <c r="IW283" s="1">
        <f t="shared" si="357"/>
        <v>0</v>
      </c>
      <c r="IZ283" s="1">
        <f t="shared" si="317"/>
        <v>0</v>
      </c>
      <c r="JJ283" s="1">
        <f t="shared" si="318"/>
        <v>0</v>
      </c>
      <c r="JV283" s="1">
        <f t="shared" si="358"/>
        <v>0</v>
      </c>
      <c r="KB283" s="1">
        <f t="shared" si="359"/>
        <v>0</v>
      </c>
      <c r="LG283" s="1">
        <f t="shared" si="319"/>
        <v>0</v>
      </c>
      <c r="LT283" s="1">
        <f t="shared" si="360"/>
        <v>0</v>
      </c>
      <c r="MA283" s="1">
        <f t="shared" si="361"/>
        <v>0</v>
      </c>
      <c r="MF283" s="1">
        <f t="shared" si="362"/>
        <v>0</v>
      </c>
      <c r="MM283" s="1">
        <f t="shared" si="363"/>
        <v>0</v>
      </c>
      <c r="MS283" s="1">
        <f t="shared" si="364"/>
        <v>0</v>
      </c>
      <c r="MU283" s="115"/>
      <c r="OI283" s="120"/>
      <c r="PD283" s="1">
        <f t="shared" si="320"/>
        <v>0</v>
      </c>
      <c r="QF283" s="1">
        <f t="shared" si="365"/>
        <v>0</v>
      </c>
      <c r="QY283" s="1">
        <f t="shared" si="366"/>
        <v>0</v>
      </c>
      <c r="RK283" s="1">
        <f t="shared" si="367"/>
        <v>0</v>
      </c>
      <c r="SA283" s="1">
        <f t="shared" si="368"/>
        <v>0</v>
      </c>
      <c r="SG283" s="1">
        <f t="shared" si="369"/>
        <v>0</v>
      </c>
      <c r="SO283" s="1">
        <f t="shared" si="370"/>
        <v>0</v>
      </c>
      <c r="TB283" s="1">
        <f t="shared" si="371"/>
        <v>0</v>
      </c>
      <c r="TS283" s="1">
        <f t="shared" si="321"/>
        <v>0</v>
      </c>
      <c r="UD283" s="1">
        <f t="shared" si="322"/>
        <v>0</v>
      </c>
      <c r="UG283" s="1">
        <f t="shared" si="323"/>
        <v>0</v>
      </c>
      <c r="UQ283" s="1">
        <f t="shared" si="372"/>
        <v>0</v>
      </c>
      <c r="VA283" s="1">
        <f t="shared" si="373"/>
        <v>0</v>
      </c>
      <c r="VG283" s="1">
        <f t="shared" si="374"/>
        <v>0</v>
      </c>
      <c r="WY283" s="1">
        <f t="shared" si="324"/>
        <v>0</v>
      </c>
      <c r="XB283" s="1">
        <f t="shared" si="375"/>
        <v>0</v>
      </c>
      <c r="XG283" s="1">
        <f t="shared" si="325"/>
        <v>0</v>
      </c>
      <c r="XK283" s="108"/>
      <c r="XL283" s="1">
        <f t="shared" si="326"/>
        <v>0</v>
      </c>
      <c r="XM283" s="1">
        <f t="shared" si="327"/>
        <v>0</v>
      </c>
      <c r="XN283" s="1">
        <f t="shared" si="376"/>
        <v>0</v>
      </c>
      <c r="XO283" s="1">
        <f t="shared" si="328"/>
        <v>3</v>
      </c>
      <c r="XP283" s="1">
        <f t="shared" si="377"/>
        <v>0</v>
      </c>
      <c r="XQ283" s="1">
        <f t="shared" si="329"/>
        <v>0</v>
      </c>
      <c r="XR283" s="1">
        <f t="shared" si="330"/>
        <v>0</v>
      </c>
      <c r="XS283" s="1">
        <f t="shared" si="385"/>
        <v>0</v>
      </c>
      <c r="XT283" s="1">
        <f t="shared" si="378"/>
        <v>1</v>
      </c>
      <c r="XU283" s="1">
        <f t="shared" si="331"/>
        <v>0</v>
      </c>
      <c r="XV283" s="1">
        <f t="shared" si="332"/>
        <v>0</v>
      </c>
      <c r="XW283" s="1">
        <f t="shared" si="333"/>
        <v>0</v>
      </c>
      <c r="XX283" s="1">
        <f t="shared" si="334"/>
        <v>0</v>
      </c>
      <c r="XY283" s="1">
        <f t="shared" si="335"/>
        <v>0</v>
      </c>
      <c r="XZ283" s="1">
        <f t="shared" si="336"/>
        <v>0</v>
      </c>
      <c r="YA283" s="1">
        <f t="shared" si="337"/>
        <v>0</v>
      </c>
      <c r="YB283" s="1">
        <f t="shared" si="338"/>
        <v>0</v>
      </c>
      <c r="YC283" s="1">
        <f t="shared" si="339"/>
        <v>0</v>
      </c>
      <c r="YD283" s="132"/>
      <c r="YE283" s="133">
        <f t="shared" si="387"/>
        <v>4</v>
      </c>
      <c r="YF283" s="133">
        <f t="shared" si="340"/>
        <v>269250</v>
      </c>
      <c r="YG283" s="130">
        <v>2</v>
      </c>
      <c r="YH283" s="130">
        <f t="shared" si="341"/>
        <v>538500</v>
      </c>
      <c r="YI283" s="129">
        <v>2</v>
      </c>
      <c r="YJ283" s="128">
        <f t="shared" si="342"/>
        <v>538500</v>
      </c>
      <c r="YK283" s="177"/>
      <c r="YL283">
        <v>1</v>
      </c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>
        <f t="shared" si="379"/>
        <v>0</v>
      </c>
      <c r="ACD283" s="25" t="e">
        <f t="shared" si="312"/>
        <v>#DIV/0!</v>
      </c>
      <c r="ACE283" s="11">
        <f t="shared" si="343"/>
        <v>4</v>
      </c>
      <c r="ACF283" s="11">
        <f t="shared" si="344"/>
        <v>269250</v>
      </c>
      <c r="ACG283" s="1">
        <v>4</v>
      </c>
      <c r="ACH283" s="1">
        <v>1</v>
      </c>
      <c r="ACI283" s="11">
        <f t="shared" si="345"/>
        <v>1077000</v>
      </c>
      <c r="ACJ283" s="45">
        <v>1</v>
      </c>
      <c r="ACK283" s="13">
        <f t="shared" si="346"/>
        <v>1077000</v>
      </c>
      <c r="ACL283">
        <v>1</v>
      </c>
      <c r="ACM283" s="25">
        <f t="shared" si="380"/>
        <v>1077000</v>
      </c>
      <c r="ACN283" s="11">
        <f t="shared" si="381"/>
        <v>1077000</v>
      </c>
      <c r="ACO283" s="65"/>
      <c r="ACR283" s="1" t="s">
        <v>292</v>
      </c>
      <c r="ACS283" s="1">
        <v>1</v>
      </c>
      <c r="ACU283" s="1">
        <v>1</v>
      </c>
      <c r="ACV283" s="1">
        <v>1</v>
      </c>
      <c r="ACZ283" s="1" t="s">
        <v>960</v>
      </c>
      <c r="ADA283" s="1">
        <v>1</v>
      </c>
      <c r="ADD283" s="1" t="s">
        <v>185</v>
      </c>
      <c r="ADO283" s="1">
        <v>1</v>
      </c>
      <c r="ADU283" s="1">
        <v>1</v>
      </c>
      <c r="AEW283" s="1">
        <v>1</v>
      </c>
      <c r="AEY283" s="1">
        <v>1</v>
      </c>
      <c r="AFD283" s="1">
        <v>1</v>
      </c>
      <c r="AFK283" s="1">
        <v>1</v>
      </c>
      <c r="AFL283" s="1">
        <v>1</v>
      </c>
      <c r="AFT283" s="1">
        <v>1</v>
      </c>
      <c r="AGJ283" s="1">
        <v>420000</v>
      </c>
      <c r="AGK283" s="11">
        <f t="shared" si="386"/>
        <v>0</v>
      </c>
      <c r="AHH283" s="1">
        <v>420000</v>
      </c>
      <c r="AHL283" s="1">
        <v>1</v>
      </c>
      <c r="AHM283" s="1">
        <v>1</v>
      </c>
      <c r="AHV283" s="1">
        <v>1</v>
      </c>
      <c r="AHW283" s="1">
        <v>1</v>
      </c>
      <c r="AHX283" s="1">
        <v>1</v>
      </c>
      <c r="AHY283" s="1">
        <v>1</v>
      </c>
      <c r="AHZ283" s="1">
        <v>1</v>
      </c>
      <c r="AIH283" s="1">
        <v>1</v>
      </c>
      <c r="AIV283" s="1">
        <v>1</v>
      </c>
      <c r="AIW283" s="11">
        <v>216000</v>
      </c>
      <c r="AIX283" s="11"/>
      <c r="AIY283" s="1">
        <v>51.43</v>
      </c>
      <c r="AIZ283" s="11">
        <v>861000</v>
      </c>
      <c r="AJE283" s="45"/>
      <c r="AJF283" s="381">
        <v>1077000</v>
      </c>
      <c r="AJG283" s="11">
        <f t="shared" si="347"/>
        <v>269250</v>
      </c>
      <c r="AJH283" s="60"/>
      <c r="AJI283" s="12"/>
      <c r="AJU283" s="1">
        <f t="shared" si="382"/>
        <v>0</v>
      </c>
      <c r="AJX283" s="1">
        <f t="shared" si="383"/>
        <v>0</v>
      </c>
      <c r="AJY283" s="60"/>
      <c r="AJZ283" s="1" t="s">
        <v>961</v>
      </c>
      <c r="AKA283" s="1" t="s">
        <v>962</v>
      </c>
      <c r="AKB283" s="1" t="s">
        <v>717</v>
      </c>
      <c r="AKC283" s="1" t="s">
        <v>963</v>
      </c>
      <c r="AKD283" s="1" t="s">
        <v>260</v>
      </c>
      <c r="AKE283" s="1" t="s">
        <v>260</v>
      </c>
      <c r="AKF283" s="1" t="s">
        <v>260</v>
      </c>
      <c r="AKG283" s="1" t="s">
        <v>260</v>
      </c>
      <c r="AKH283" s="1" t="s">
        <v>262</v>
      </c>
      <c r="AKI283" s="1" t="s">
        <v>260</v>
      </c>
      <c r="AKJ283" s="1" t="s">
        <v>260</v>
      </c>
      <c r="AKK283" s="1" t="s">
        <v>260</v>
      </c>
      <c r="AKL283" s="1" t="s">
        <v>260</v>
      </c>
      <c r="AKM283" s="1" t="s">
        <v>260</v>
      </c>
      <c r="AKN283" s="1" t="s">
        <v>260</v>
      </c>
      <c r="AKO283" s="1" t="s">
        <v>260</v>
      </c>
      <c r="AKP283" s="1" t="s">
        <v>263</v>
      </c>
      <c r="AKQ283" s="1" t="s">
        <v>260</v>
      </c>
      <c r="AKR283" s="1" t="s">
        <v>260</v>
      </c>
      <c r="AKS283" s="1" t="s">
        <v>260</v>
      </c>
      <c r="AKT283" s="1" t="s">
        <v>260</v>
      </c>
      <c r="AKU283" s="1" t="s">
        <v>260</v>
      </c>
      <c r="AKV283" s="1" t="s">
        <v>260</v>
      </c>
      <c r="AKW283" s="1" t="s">
        <v>260</v>
      </c>
      <c r="AKX283" s="1" t="s">
        <v>260</v>
      </c>
      <c r="AKY283" s="1" t="s">
        <v>260</v>
      </c>
      <c r="AKZ283" s="1" t="s">
        <v>260</v>
      </c>
      <c r="ALA283" s="1" t="s">
        <v>260</v>
      </c>
      <c r="ALB283" s="1" t="s">
        <v>260</v>
      </c>
      <c r="ALC283" s="1" t="s">
        <v>260</v>
      </c>
      <c r="ALD283" s="1" t="s">
        <v>260</v>
      </c>
      <c r="ALE283" s="1" t="s">
        <v>260</v>
      </c>
      <c r="ALF283" s="1" t="s">
        <v>260</v>
      </c>
      <c r="ALG283" s="1" t="s">
        <v>260</v>
      </c>
      <c r="ALH283" s="1" t="s">
        <v>260</v>
      </c>
      <c r="ALI283" s="1" t="s">
        <v>260</v>
      </c>
      <c r="ALJ283" s="1" t="s">
        <v>260</v>
      </c>
      <c r="ALK283" s="1">
        <v>3</v>
      </c>
      <c r="ALL283" s="11">
        <f t="shared" si="384"/>
        <v>359000</v>
      </c>
      <c r="ALM283" s="28">
        <v>1077000</v>
      </c>
      <c r="ALN283" s="1">
        <v>1</v>
      </c>
      <c r="ALO283" s="1">
        <v>2</v>
      </c>
      <c r="ALS283" s="60"/>
      <c r="ALT283" s="1">
        <v>1</v>
      </c>
      <c r="ALU283" s="1">
        <v>1</v>
      </c>
      <c r="ALW283" s="1">
        <v>1</v>
      </c>
      <c r="ALX283" s="1">
        <v>1</v>
      </c>
      <c r="ALY283" s="1">
        <v>1</v>
      </c>
      <c r="AMH283" s="403"/>
    </row>
    <row r="284" spans="1:1022" s="1" customFormat="1" ht="15" customHeight="1" x14ac:dyDescent="0.25">
      <c r="A284" s="268"/>
      <c r="B284" s="113">
        <v>282</v>
      </c>
      <c r="C284" s="304" t="s">
        <v>1063</v>
      </c>
      <c r="D284" s="304" t="s">
        <v>964</v>
      </c>
      <c r="E284" s="1">
        <v>1999</v>
      </c>
      <c r="F284" s="1">
        <v>2</v>
      </c>
      <c r="G284" s="1">
        <v>1</v>
      </c>
      <c r="J284" s="1">
        <v>2</v>
      </c>
      <c r="K284" s="1">
        <v>1998</v>
      </c>
      <c r="L284" s="1">
        <v>1998</v>
      </c>
      <c r="M284" s="1">
        <v>1</v>
      </c>
      <c r="AB284" s="1">
        <v>1</v>
      </c>
      <c r="AY284" s="1">
        <v>1</v>
      </c>
      <c r="BA284" s="1">
        <v>1</v>
      </c>
      <c r="BB284" s="1">
        <v>10</v>
      </c>
      <c r="CG284" s="1">
        <v>1</v>
      </c>
      <c r="CH284" s="246"/>
      <c r="CP284" s="1">
        <f t="shared" si="348"/>
        <v>0</v>
      </c>
      <c r="CS284" s="1">
        <f t="shared" si="313"/>
        <v>0</v>
      </c>
      <c r="DO284" s="1">
        <f t="shared" si="349"/>
        <v>0</v>
      </c>
      <c r="DX284" s="1">
        <f t="shared" si="350"/>
        <v>0</v>
      </c>
      <c r="EE284" s="1">
        <f t="shared" si="351"/>
        <v>0</v>
      </c>
      <c r="EH284" s="1">
        <f t="shared" si="352"/>
        <v>0</v>
      </c>
      <c r="ET284" s="1">
        <v>1</v>
      </c>
      <c r="EX284" s="1">
        <v>1</v>
      </c>
      <c r="FF284" s="116"/>
      <c r="GP284" s="1">
        <f t="shared" si="314"/>
        <v>0</v>
      </c>
      <c r="GY284" s="1">
        <f t="shared" si="353"/>
        <v>0</v>
      </c>
      <c r="HC284" s="1">
        <f t="shared" si="354"/>
        <v>0</v>
      </c>
      <c r="HS284" s="1">
        <f t="shared" si="355"/>
        <v>0</v>
      </c>
      <c r="HX284" s="1">
        <f t="shared" si="315"/>
        <v>0</v>
      </c>
      <c r="ID284" s="1">
        <f t="shared" si="316"/>
        <v>0</v>
      </c>
      <c r="IN284" s="1">
        <f t="shared" si="356"/>
        <v>0</v>
      </c>
      <c r="IW284" s="1">
        <f t="shared" si="357"/>
        <v>0</v>
      </c>
      <c r="IZ284" s="1">
        <f t="shared" si="317"/>
        <v>0</v>
      </c>
      <c r="JJ284" s="1">
        <f t="shared" si="318"/>
        <v>0</v>
      </c>
      <c r="JV284" s="1">
        <f t="shared" si="358"/>
        <v>0</v>
      </c>
      <c r="KB284" s="1">
        <f t="shared" si="359"/>
        <v>0</v>
      </c>
      <c r="LG284" s="1">
        <f t="shared" si="319"/>
        <v>0</v>
      </c>
      <c r="LT284" s="1">
        <f t="shared" si="360"/>
        <v>0</v>
      </c>
      <c r="MA284" s="1">
        <f t="shared" si="361"/>
        <v>0</v>
      </c>
      <c r="MF284" s="1">
        <f t="shared" si="362"/>
        <v>0</v>
      </c>
      <c r="MM284" s="1">
        <f t="shared" si="363"/>
        <v>0</v>
      </c>
      <c r="MS284" s="1">
        <f t="shared" si="364"/>
        <v>0</v>
      </c>
      <c r="MU284" s="115"/>
      <c r="OI284" s="120"/>
      <c r="PD284" s="1">
        <f t="shared" si="320"/>
        <v>0</v>
      </c>
      <c r="QF284" s="1">
        <f t="shared" si="365"/>
        <v>0</v>
      </c>
      <c r="QY284" s="1">
        <f t="shared" si="366"/>
        <v>0</v>
      </c>
      <c r="RK284" s="1">
        <f t="shared" si="367"/>
        <v>0</v>
      </c>
      <c r="SA284" s="1">
        <f t="shared" si="368"/>
        <v>0</v>
      </c>
      <c r="SG284" s="1">
        <f t="shared" si="369"/>
        <v>0</v>
      </c>
      <c r="SO284" s="1">
        <f t="shared" si="370"/>
        <v>0</v>
      </c>
      <c r="TB284" s="1">
        <f t="shared" si="371"/>
        <v>0</v>
      </c>
      <c r="TS284" s="1">
        <f t="shared" si="321"/>
        <v>0</v>
      </c>
      <c r="UD284" s="1">
        <f t="shared" si="322"/>
        <v>0</v>
      </c>
      <c r="UG284" s="1">
        <f t="shared" si="323"/>
        <v>0</v>
      </c>
      <c r="UQ284" s="1">
        <f t="shared" si="372"/>
        <v>0</v>
      </c>
      <c r="VA284" s="1">
        <f t="shared" si="373"/>
        <v>0</v>
      </c>
      <c r="VG284" s="1">
        <f t="shared" si="374"/>
        <v>0</v>
      </c>
      <c r="WY284" s="1">
        <f t="shared" si="324"/>
        <v>0</v>
      </c>
      <c r="XB284" s="1">
        <f t="shared" si="375"/>
        <v>0</v>
      </c>
      <c r="XG284" s="1">
        <f t="shared" si="325"/>
        <v>0</v>
      </c>
      <c r="XK284" s="108"/>
      <c r="XL284" s="1">
        <f t="shared" si="326"/>
        <v>0</v>
      </c>
      <c r="XM284" s="1">
        <f t="shared" si="327"/>
        <v>0</v>
      </c>
      <c r="XN284" s="1">
        <f t="shared" si="376"/>
        <v>0</v>
      </c>
      <c r="XO284" s="1">
        <f t="shared" si="328"/>
        <v>2</v>
      </c>
      <c r="XP284" s="1">
        <f t="shared" si="377"/>
        <v>0</v>
      </c>
      <c r="XQ284" s="1">
        <f t="shared" si="329"/>
        <v>0</v>
      </c>
      <c r="XR284" s="1">
        <f t="shared" si="330"/>
        <v>0</v>
      </c>
      <c r="XS284" s="1">
        <f t="shared" si="385"/>
        <v>0</v>
      </c>
      <c r="XT284" s="1">
        <f t="shared" si="378"/>
        <v>0</v>
      </c>
      <c r="XU284" s="1">
        <f t="shared" si="331"/>
        <v>0</v>
      </c>
      <c r="XV284" s="1">
        <f t="shared" si="332"/>
        <v>0</v>
      </c>
      <c r="XW284" s="1">
        <f t="shared" si="333"/>
        <v>0</v>
      </c>
      <c r="XX284" s="1">
        <f t="shared" si="334"/>
        <v>0</v>
      </c>
      <c r="XY284" s="1">
        <f t="shared" si="335"/>
        <v>0</v>
      </c>
      <c r="XZ284" s="1">
        <f t="shared" si="336"/>
        <v>0</v>
      </c>
      <c r="YA284" s="1">
        <f t="shared" si="337"/>
        <v>0</v>
      </c>
      <c r="YB284" s="1">
        <f t="shared" si="338"/>
        <v>0</v>
      </c>
      <c r="YC284" s="1">
        <f t="shared" si="339"/>
        <v>0</v>
      </c>
      <c r="YD284" s="132"/>
      <c r="YE284" s="133">
        <f t="shared" si="387"/>
        <v>2</v>
      </c>
      <c r="YF284" s="133">
        <f t="shared" si="340"/>
        <v>62000</v>
      </c>
      <c r="YG284" s="130">
        <v>1</v>
      </c>
      <c r="YH284" s="130">
        <f t="shared" si="341"/>
        <v>124000</v>
      </c>
      <c r="YI284" s="129">
        <v>1</v>
      </c>
      <c r="YJ284" s="128">
        <f t="shared" si="342"/>
        <v>124000</v>
      </c>
      <c r="YK284" s="177"/>
      <c r="YL284">
        <v>1</v>
      </c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>
        <f t="shared" si="379"/>
        <v>0</v>
      </c>
      <c r="ACD284" s="25" t="e">
        <f t="shared" si="312"/>
        <v>#DIV/0!</v>
      </c>
      <c r="ACE284" s="11">
        <f t="shared" si="343"/>
        <v>2</v>
      </c>
      <c r="ACF284" s="11">
        <f t="shared" si="344"/>
        <v>62000</v>
      </c>
      <c r="ACG284" s="1">
        <v>5</v>
      </c>
      <c r="ACH284" s="1">
        <v>1</v>
      </c>
      <c r="ACI284" s="11">
        <f t="shared" si="345"/>
        <v>124000</v>
      </c>
      <c r="ACJ284" s="45">
        <v>1</v>
      </c>
      <c r="ACK284" s="13">
        <f t="shared" si="346"/>
        <v>124000</v>
      </c>
      <c r="ACL284">
        <v>1</v>
      </c>
      <c r="ACM284" s="25">
        <f t="shared" si="380"/>
        <v>124000</v>
      </c>
      <c r="ACN284" s="11">
        <f t="shared" si="381"/>
        <v>124000</v>
      </c>
      <c r="ACO284" s="65"/>
      <c r="ACR284" s="1" t="s">
        <v>292</v>
      </c>
      <c r="ACS284" s="1">
        <v>1</v>
      </c>
      <c r="ACT284" s="1">
        <v>1</v>
      </c>
      <c r="ACU284" s="1">
        <v>1</v>
      </c>
      <c r="ACX284" s="1">
        <v>2</v>
      </c>
      <c r="ACY284" s="1">
        <v>1</v>
      </c>
      <c r="ACZ284" s="1" t="s">
        <v>802</v>
      </c>
      <c r="ADA284" s="1">
        <v>1</v>
      </c>
      <c r="ADD284" s="1" t="s">
        <v>185</v>
      </c>
      <c r="ADU284" s="1">
        <v>1</v>
      </c>
      <c r="AFK284" s="1">
        <v>1</v>
      </c>
      <c r="AFT284" s="1">
        <v>1</v>
      </c>
      <c r="AFU284" s="1">
        <v>1</v>
      </c>
      <c r="AGJ284" s="1">
        <v>87000</v>
      </c>
      <c r="AGK284" s="11">
        <f t="shared" si="386"/>
        <v>0</v>
      </c>
      <c r="AHH284" s="1">
        <v>87000</v>
      </c>
      <c r="AHT284" s="1">
        <v>1</v>
      </c>
      <c r="AHU284" s="1">
        <v>1</v>
      </c>
      <c r="AHV284" s="1">
        <v>1</v>
      </c>
      <c r="AHW284" s="1">
        <v>1</v>
      </c>
      <c r="AHX284" s="1">
        <v>1</v>
      </c>
      <c r="AHY284" s="1">
        <v>1</v>
      </c>
      <c r="AHZ284" s="1">
        <v>1</v>
      </c>
      <c r="AIH284" s="1">
        <v>1</v>
      </c>
      <c r="AIV284" s="1">
        <v>1</v>
      </c>
      <c r="AIW284" s="11">
        <v>37000</v>
      </c>
      <c r="AIX284" s="11"/>
      <c r="AIY284" s="1">
        <v>42.53</v>
      </c>
      <c r="AIZ284" s="11"/>
      <c r="AJA284" s="1">
        <v>87000</v>
      </c>
      <c r="AJB284" s="1">
        <v>1</v>
      </c>
      <c r="AJC284" s="1">
        <v>1</v>
      </c>
      <c r="AJD284" s="1">
        <v>70.161290322580655</v>
      </c>
      <c r="AJE284" s="45"/>
      <c r="AJF284" s="381">
        <v>124000</v>
      </c>
      <c r="AJG284" s="11">
        <f t="shared" si="347"/>
        <v>62000</v>
      </c>
      <c r="AJH284" s="60"/>
      <c r="AJI284" s="12"/>
      <c r="AJU284" s="1">
        <f t="shared" si="382"/>
        <v>0</v>
      </c>
      <c r="AJX284" s="1">
        <f t="shared" si="383"/>
        <v>0</v>
      </c>
      <c r="AJY284" s="60"/>
      <c r="AJZ284" s="1" t="s">
        <v>298</v>
      </c>
      <c r="AKA284" s="1" t="s">
        <v>192</v>
      </c>
      <c r="AKB284" s="1" t="s">
        <v>965</v>
      </c>
      <c r="AKC284" s="1" t="s">
        <v>966</v>
      </c>
      <c r="AKD284" s="1" t="s">
        <v>260</v>
      </c>
      <c r="AKE284" s="1" t="s">
        <v>260</v>
      </c>
      <c r="AKF284" s="1" t="s">
        <v>260</v>
      </c>
      <c r="AKG284" s="1" t="s">
        <v>260</v>
      </c>
      <c r="AKH284" s="1" t="s">
        <v>262</v>
      </c>
      <c r="AKI284" s="1" t="s">
        <v>260</v>
      </c>
      <c r="AKJ284" s="1" t="s">
        <v>260</v>
      </c>
      <c r="AKK284" s="1" t="s">
        <v>260</v>
      </c>
      <c r="AKL284" s="1" t="s">
        <v>260</v>
      </c>
      <c r="AKM284" s="1" t="s">
        <v>260</v>
      </c>
      <c r="AKN284" s="1" t="s">
        <v>260</v>
      </c>
      <c r="AKO284" s="1" t="s">
        <v>260</v>
      </c>
      <c r="AKP284" s="1" t="s">
        <v>263</v>
      </c>
      <c r="AKQ284" s="1" t="s">
        <v>260</v>
      </c>
      <c r="AKR284" s="1" t="s">
        <v>260</v>
      </c>
      <c r="AKS284" s="1" t="s">
        <v>260</v>
      </c>
      <c r="AKT284" s="1" t="s">
        <v>260</v>
      </c>
      <c r="AKU284" s="1" t="s">
        <v>260</v>
      </c>
      <c r="AKV284" s="1" t="s">
        <v>260</v>
      </c>
      <c r="AKW284" s="1" t="s">
        <v>260</v>
      </c>
      <c r="AKX284" s="1" t="s">
        <v>260</v>
      </c>
      <c r="AKY284" s="1" t="s">
        <v>260</v>
      </c>
      <c r="AKZ284" s="1" t="s">
        <v>260</v>
      </c>
      <c r="ALA284" s="1" t="s">
        <v>260</v>
      </c>
      <c r="ALB284" s="1" t="s">
        <v>260</v>
      </c>
      <c r="ALC284" s="1" t="s">
        <v>260</v>
      </c>
      <c r="ALD284" s="1" t="s">
        <v>260</v>
      </c>
      <c r="ALE284" s="1" t="s">
        <v>260</v>
      </c>
      <c r="ALF284" s="1" t="s">
        <v>260</v>
      </c>
      <c r="ALG284" s="1" t="s">
        <v>260</v>
      </c>
      <c r="ALH284" s="1" t="s">
        <v>260</v>
      </c>
      <c r="ALI284" s="1" t="s">
        <v>260</v>
      </c>
      <c r="ALJ284" s="1" t="s">
        <v>260</v>
      </c>
      <c r="ALK284" s="1">
        <v>4</v>
      </c>
      <c r="ALL284" s="11">
        <f t="shared" si="384"/>
        <v>31000</v>
      </c>
      <c r="ALM284" s="28">
        <v>124000</v>
      </c>
      <c r="ALN284" s="1">
        <v>3</v>
      </c>
      <c r="ALO284" s="1">
        <v>1</v>
      </c>
      <c r="ALS284" s="60"/>
      <c r="ALT284" s="1">
        <v>1</v>
      </c>
      <c r="ALU284" s="1">
        <v>1</v>
      </c>
      <c r="ALW284" s="1">
        <v>1</v>
      </c>
      <c r="ALX284" s="1">
        <v>1</v>
      </c>
      <c r="ALY284" s="1">
        <v>1</v>
      </c>
      <c r="AMH284" s="403"/>
    </row>
    <row r="285" spans="1:1022" s="52" customFormat="1" ht="15" customHeight="1" x14ac:dyDescent="0.25">
      <c r="A285" s="275"/>
      <c r="B285" s="113">
        <v>283</v>
      </c>
      <c r="C285" s="304" t="s">
        <v>1063</v>
      </c>
      <c r="D285" s="304" t="s">
        <v>967</v>
      </c>
      <c r="E285" s="52">
        <v>2001</v>
      </c>
      <c r="F285" s="52">
        <v>3</v>
      </c>
      <c r="G285" s="52">
        <v>1</v>
      </c>
      <c r="J285" s="52">
        <v>3</v>
      </c>
      <c r="K285" s="52">
        <v>1992</v>
      </c>
      <c r="L285" s="52">
        <v>1997</v>
      </c>
      <c r="M285" s="52">
        <v>6</v>
      </c>
      <c r="V285" s="52">
        <v>1</v>
      </c>
      <c r="W285" s="52">
        <v>1</v>
      </c>
      <c r="X285" s="52">
        <v>1</v>
      </c>
      <c r="Y285" s="52">
        <v>1</v>
      </c>
      <c r="Z285" s="52">
        <v>1</v>
      </c>
      <c r="AA285" s="52">
        <v>1</v>
      </c>
      <c r="AY285" s="52">
        <v>1</v>
      </c>
      <c r="BA285" s="52">
        <v>1</v>
      </c>
      <c r="BB285" s="52">
        <v>10</v>
      </c>
      <c r="CG285" s="52">
        <v>1</v>
      </c>
      <c r="CH285" s="255"/>
      <c r="CP285" s="1">
        <f t="shared" si="348"/>
        <v>0</v>
      </c>
      <c r="CQ285" s="1"/>
      <c r="CS285" s="1">
        <f t="shared" si="313"/>
        <v>0</v>
      </c>
      <c r="CT285" s="1"/>
      <c r="CU285" s="52">
        <v>1</v>
      </c>
      <c r="DE285" s="52">
        <v>1</v>
      </c>
      <c r="DO285" s="1">
        <f t="shared" si="349"/>
        <v>2</v>
      </c>
      <c r="DP285" s="1">
        <v>1</v>
      </c>
      <c r="DX285" s="1">
        <f t="shared" si="350"/>
        <v>0</v>
      </c>
      <c r="DY285" s="1"/>
      <c r="EE285" s="1">
        <f t="shared" si="351"/>
        <v>0</v>
      </c>
      <c r="EF285" s="1"/>
      <c r="EH285" s="1">
        <f t="shared" si="352"/>
        <v>0</v>
      </c>
      <c r="EI285" s="1"/>
      <c r="EM285" s="52">
        <v>1</v>
      </c>
      <c r="EN285" s="52">
        <v>1</v>
      </c>
      <c r="FC285" s="52">
        <v>1</v>
      </c>
      <c r="FF285" s="118"/>
      <c r="GP285" s="1">
        <f t="shared" si="314"/>
        <v>0</v>
      </c>
      <c r="GQ285" s="1"/>
      <c r="GY285" s="1">
        <f t="shared" si="353"/>
        <v>0</v>
      </c>
      <c r="GZ285" s="1"/>
      <c r="HC285" s="1">
        <f t="shared" si="354"/>
        <v>0</v>
      </c>
      <c r="HD285" s="1"/>
      <c r="HS285" s="1">
        <f t="shared" si="355"/>
        <v>0</v>
      </c>
      <c r="HT285" s="1"/>
      <c r="HX285" s="1">
        <f t="shared" si="315"/>
        <v>0</v>
      </c>
      <c r="HY285" s="1"/>
      <c r="ID285" s="1">
        <f t="shared" si="316"/>
        <v>0</v>
      </c>
      <c r="IE285" s="1"/>
      <c r="IN285" s="1">
        <f t="shared" si="356"/>
        <v>0</v>
      </c>
      <c r="IW285" s="1">
        <f t="shared" si="357"/>
        <v>0</v>
      </c>
      <c r="IX285" s="1"/>
      <c r="IZ285" s="1">
        <f t="shared" si="317"/>
        <v>0</v>
      </c>
      <c r="JA285" s="1"/>
      <c r="JJ285" s="1">
        <f t="shared" si="318"/>
        <v>0</v>
      </c>
      <c r="JK285" s="1"/>
      <c r="JV285" s="1">
        <f t="shared" si="358"/>
        <v>0</v>
      </c>
      <c r="JW285" s="1"/>
      <c r="KB285" s="1">
        <f t="shared" si="359"/>
        <v>0</v>
      </c>
      <c r="KC285" s="1"/>
      <c r="LG285" s="1">
        <f t="shared" si="319"/>
        <v>0</v>
      </c>
      <c r="LH285" s="1"/>
      <c r="LT285" s="1">
        <f t="shared" si="360"/>
        <v>0</v>
      </c>
      <c r="LU285" s="1"/>
      <c r="MA285" s="1">
        <f t="shared" si="361"/>
        <v>0</v>
      </c>
      <c r="MB285" s="1"/>
      <c r="MF285" s="1">
        <f t="shared" si="362"/>
        <v>0</v>
      </c>
      <c r="MG285" s="1"/>
      <c r="MM285" s="1">
        <f t="shared" si="363"/>
        <v>0</v>
      </c>
      <c r="MN285" s="1"/>
      <c r="MS285" s="1">
        <f t="shared" si="364"/>
        <v>0</v>
      </c>
      <c r="MT285" s="1"/>
      <c r="MU285" s="115"/>
      <c r="OI285" s="123"/>
      <c r="PD285" s="1">
        <f t="shared" si="320"/>
        <v>0</v>
      </c>
      <c r="PE285" s="1"/>
      <c r="PF285" s="52">
        <v>1</v>
      </c>
      <c r="QF285" s="1">
        <f t="shared" si="365"/>
        <v>0</v>
      </c>
      <c r="QG285" s="1"/>
      <c r="QY285" s="1">
        <f t="shared" si="366"/>
        <v>0</v>
      </c>
      <c r="RK285" s="1">
        <f t="shared" si="367"/>
        <v>0</v>
      </c>
      <c r="RL285" s="1"/>
      <c r="SA285" s="1">
        <f t="shared" si="368"/>
        <v>0</v>
      </c>
      <c r="SG285" s="1">
        <f t="shared" si="369"/>
        <v>0</v>
      </c>
      <c r="SO285" s="1">
        <f t="shared" si="370"/>
        <v>0</v>
      </c>
      <c r="TB285" s="1">
        <f t="shared" si="371"/>
        <v>0</v>
      </c>
      <c r="TS285" s="1">
        <f t="shared" si="321"/>
        <v>0</v>
      </c>
      <c r="TT285" s="1"/>
      <c r="UD285" s="1">
        <f t="shared" si="322"/>
        <v>0</v>
      </c>
      <c r="UE285" s="1"/>
      <c r="UG285" s="1">
        <f t="shared" si="323"/>
        <v>0</v>
      </c>
      <c r="UH285" s="1"/>
      <c r="UQ285" s="1">
        <f t="shared" si="372"/>
        <v>0</v>
      </c>
      <c r="UR285" s="1"/>
      <c r="VA285" s="1">
        <f t="shared" si="373"/>
        <v>0</v>
      </c>
      <c r="VB285" s="1"/>
      <c r="VG285" s="1">
        <f t="shared" si="374"/>
        <v>0</v>
      </c>
      <c r="VH285" s="1"/>
      <c r="WY285" s="1">
        <f t="shared" si="324"/>
        <v>0</v>
      </c>
      <c r="WZ285" s="1"/>
      <c r="XB285" s="1">
        <f t="shared" si="375"/>
        <v>0</v>
      </c>
      <c r="XC285" s="1"/>
      <c r="XG285" s="1">
        <f t="shared" si="325"/>
        <v>0</v>
      </c>
      <c r="XH285" s="1"/>
      <c r="XK285" s="111"/>
      <c r="XL285" s="1">
        <f t="shared" si="326"/>
        <v>0</v>
      </c>
      <c r="XM285" s="1">
        <f t="shared" si="327"/>
        <v>0</v>
      </c>
      <c r="XN285" s="1">
        <f t="shared" si="376"/>
        <v>0</v>
      </c>
      <c r="XO285" s="1">
        <f t="shared" si="328"/>
        <v>3</v>
      </c>
      <c r="XP285" s="1">
        <f t="shared" si="377"/>
        <v>0</v>
      </c>
      <c r="XQ285" s="1">
        <f t="shared" si="329"/>
        <v>0</v>
      </c>
      <c r="XR285" s="1">
        <f t="shared" si="330"/>
        <v>0</v>
      </c>
      <c r="XS285" s="1">
        <f t="shared" si="385"/>
        <v>0</v>
      </c>
      <c r="XT285" s="1">
        <f t="shared" si="378"/>
        <v>0</v>
      </c>
      <c r="XU285" s="1">
        <f t="shared" si="331"/>
        <v>2</v>
      </c>
      <c r="XV285" s="1">
        <f t="shared" si="332"/>
        <v>0</v>
      </c>
      <c r="XW285" s="1">
        <f t="shared" si="333"/>
        <v>0</v>
      </c>
      <c r="XX285" s="1">
        <f t="shared" si="334"/>
        <v>0</v>
      </c>
      <c r="XY285" s="1">
        <f t="shared" si="335"/>
        <v>0</v>
      </c>
      <c r="XZ285" s="1">
        <f t="shared" si="336"/>
        <v>1</v>
      </c>
      <c r="YA285" s="1">
        <f t="shared" si="337"/>
        <v>0</v>
      </c>
      <c r="YB285" s="1">
        <f t="shared" si="338"/>
        <v>0</v>
      </c>
      <c r="YC285" s="1">
        <f t="shared" si="339"/>
        <v>0</v>
      </c>
      <c r="YD285" s="132"/>
      <c r="YE285" s="133">
        <f t="shared" si="387"/>
        <v>6</v>
      </c>
      <c r="YF285" s="133">
        <f t="shared" si="340"/>
        <v>1006500</v>
      </c>
      <c r="YG285" s="130">
        <v>3</v>
      </c>
      <c r="YH285" s="130">
        <f t="shared" si="341"/>
        <v>2013000</v>
      </c>
      <c r="YI285" s="127">
        <v>3</v>
      </c>
      <c r="YJ285" s="128">
        <f t="shared" si="342"/>
        <v>2013000</v>
      </c>
      <c r="YK285" s="181"/>
      <c r="YL285">
        <v>0.33</v>
      </c>
      <c r="YM285"/>
      <c r="YN285"/>
      <c r="YO285"/>
      <c r="YP285">
        <v>1</v>
      </c>
      <c r="YQ285"/>
      <c r="YR285">
        <v>1</v>
      </c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>
        <v>1</v>
      </c>
      <c r="AAH285">
        <v>1</v>
      </c>
      <c r="AAI285"/>
      <c r="AAJ285"/>
      <c r="AAK285"/>
      <c r="AAL285"/>
      <c r="AAM285"/>
      <c r="AAN285">
        <v>1</v>
      </c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>
        <v>1</v>
      </c>
      <c r="ABC285"/>
      <c r="ABD285">
        <v>1</v>
      </c>
      <c r="ABE285"/>
      <c r="ABF285"/>
      <c r="ABG285">
        <v>1</v>
      </c>
      <c r="ABH285"/>
      <c r="ABI285">
        <v>1</v>
      </c>
      <c r="ABJ285"/>
      <c r="ABK285"/>
      <c r="ABL285"/>
      <c r="ABM285"/>
      <c r="ABN285"/>
      <c r="ABO285"/>
      <c r="ABP285"/>
      <c r="ABQ285"/>
      <c r="ABR285">
        <v>1</v>
      </c>
      <c r="ABS285"/>
      <c r="ABT285"/>
      <c r="ABU285"/>
      <c r="ABV285"/>
      <c r="ABW285"/>
      <c r="ABX285"/>
      <c r="ABY285"/>
      <c r="ABZ285"/>
      <c r="ACA285"/>
      <c r="ACB285"/>
      <c r="ACC285">
        <f t="shared" si="379"/>
        <v>10</v>
      </c>
      <c r="ACD285" s="25">
        <f t="shared" si="312"/>
        <v>603900</v>
      </c>
      <c r="ACE285" s="11">
        <f t="shared" si="343"/>
        <v>16</v>
      </c>
      <c r="ACF285" s="11">
        <f t="shared" si="344"/>
        <v>1143750</v>
      </c>
      <c r="ACG285" s="52">
        <v>146</v>
      </c>
      <c r="ACH285" s="52">
        <v>3</v>
      </c>
      <c r="ACI285" s="11">
        <f t="shared" si="345"/>
        <v>6100000</v>
      </c>
      <c r="ACJ285" s="88"/>
      <c r="ACK285" s="13">
        <f t="shared" si="346"/>
        <v>0</v>
      </c>
      <c r="ACL285">
        <v>0.33</v>
      </c>
      <c r="ACM285" s="25">
        <f t="shared" si="380"/>
        <v>6039000</v>
      </c>
      <c r="ACN285" s="11">
        <f t="shared" si="381"/>
        <v>6100000</v>
      </c>
      <c r="ACR285" s="102" t="s">
        <v>295</v>
      </c>
      <c r="ACS285" s="52">
        <v>1</v>
      </c>
      <c r="ACV285" s="52">
        <v>1</v>
      </c>
      <c r="ACZ285" s="52" t="s">
        <v>259</v>
      </c>
      <c r="ADD285" s="52" t="s">
        <v>185</v>
      </c>
      <c r="ADO285" s="52">
        <v>1</v>
      </c>
      <c r="ADU285" s="52">
        <v>6</v>
      </c>
      <c r="ADV285" s="52">
        <v>6</v>
      </c>
      <c r="ADX285" s="52">
        <v>2</v>
      </c>
      <c r="AET285" s="52">
        <v>1</v>
      </c>
      <c r="AEY285" s="52">
        <v>1</v>
      </c>
      <c r="AFA285" s="52">
        <v>1</v>
      </c>
      <c r="AFD285" s="52">
        <v>1</v>
      </c>
      <c r="AFH285" s="52">
        <v>1</v>
      </c>
      <c r="AFK285" s="52">
        <v>1</v>
      </c>
      <c r="AFO285" s="52">
        <v>1</v>
      </c>
      <c r="AGJ285" s="52">
        <v>927000</v>
      </c>
      <c r="AGK285" s="88">
        <f t="shared" si="386"/>
        <v>0</v>
      </c>
      <c r="AHH285" s="52">
        <v>927000</v>
      </c>
      <c r="AHL285" s="52">
        <v>1</v>
      </c>
      <c r="AHM285" s="52">
        <v>1</v>
      </c>
      <c r="AHV285" s="52">
        <v>1</v>
      </c>
      <c r="AHY285" s="52">
        <v>1</v>
      </c>
      <c r="AHZ285" s="52">
        <v>1</v>
      </c>
      <c r="AIA285" s="52">
        <v>1</v>
      </c>
      <c r="AIB285" s="52">
        <v>1</v>
      </c>
      <c r="AIH285" s="52">
        <v>1</v>
      </c>
      <c r="AIW285" s="88">
        <v>6900000</v>
      </c>
      <c r="AIX285" s="88"/>
      <c r="AIY285" s="52">
        <v>744.34</v>
      </c>
      <c r="AIZ285" s="88">
        <v>11400000</v>
      </c>
      <c r="AJE285" s="101"/>
      <c r="AJF285" s="381">
        <v>18300000</v>
      </c>
      <c r="AJG285" s="11">
        <f t="shared" si="347"/>
        <v>1143750</v>
      </c>
      <c r="AJH285" s="103"/>
      <c r="AJI285" s="103">
        <v>0.7</v>
      </c>
      <c r="AJJ285" s="52">
        <v>3</v>
      </c>
      <c r="AJK285" s="52">
        <v>8</v>
      </c>
      <c r="AJO285" s="52">
        <v>1</v>
      </c>
      <c r="AJT285" s="52">
        <v>1</v>
      </c>
      <c r="AJU285" s="52">
        <f t="shared" si="382"/>
        <v>12</v>
      </c>
      <c r="AJV285" s="52">
        <v>6</v>
      </c>
      <c r="AJW285" s="52">
        <v>10</v>
      </c>
      <c r="AJX285" s="52">
        <f t="shared" si="383"/>
        <v>28</v>
      </c>
      <c r="AJY285" s="103"/>
      <c r="AJZ285" s="52" t="s">
        <v>298</v>
      </c>
      <c r="AKA285" s="52" t="s">
        <v>968</v>
      </c>
      <c r="AKB285" s="52" t="s">
        <v>969</v>
      </c>
      <c r="AKC285" s="52" t="s">
        <v>970</v>
      </c>
      <c r="AKD285" s="52" t="s">
        <v>600</v>
      </c>
      <c r="AKE285" s="52" t="s">
        <v>971</v>
      </c>
      <c r="AKF285" s="52" t="s">
        <v>972</v>
      </c>
      <c r="AKG285" s="52" t="s">
        <v>749</v>
      </c>
      <c r="AKH285" s="52" t="s">
        <v>973</v>
      </c>
      <c r="AKI285" s="52" t="s">
        <v>974</v>
      </c>
      <c r="AKJ285" s="52" t="s">
        <v>975</v>
      </c>
      <c r="AKK285" s="52" t="s">
        <v>976</v>
      </c>
      <c r="AKL285" s="52" t="s">
        <v>977</v>
      </c>
      <c r="AKM285" s="52" t="s">
        <v>345</v>
      </c>
      <c r="AKN285" s="52" t="s">
        <v>978</v>
      </c>
      <c r="AKO285" s="52" t="s">
        <v>308</v>
      </c>
      <c r="AKP285" s="52" t="s">
        <v>979</v>
      </c>
      <c r="AKQ285" s="52" t="s">
        <v>980</v>
      </c>
      <c r="AKR285" s="52" t="s">
        <v>885</v>
      </c>
      <c r="AKS285" s="52" t="s">
        <v>886</v>
      </c>
      <c r="AKT285" s="52" t="s">
        <v>887</v>
      </c>
      <c r="AKU285" s="52" t="s">
        <v>888</v>
      </c>
      <c r="AKV285" s="52" t="s">
        <v>260</v>
      </c>
      <c r="AKW285" s="52" t="s">
        <v>260</v>
      </c>
      <c r="AKX285" s="52" t="s">
        <v>260</v>
      </c>
      <c r="AKY285" s="52" t="s">
        <v>260</v>
      </c>
      <c r="AKZ285" s="52" t="s">
        <v>260</v>
      </c>
      <c r="ALA285" s="52" t="s">
        <v>260</v>
      </c>
      <c r="ALB285" s="52" t="s">
        <v>260</v>
      </c>
      <c r="ALC285" s="52" t="s">
        <v>260</v>
      </c>
      <c r="ALD285" s="52" t="s">
        <v>260</v>
      </c>
      <c r="ALE285" s="52" t="s">
        <v>260</v>
      </c>
      <c r="ALF285" s="52" t="s">
        <v>260</v>
      </c>
      <c r="ALG285" s="52" t="s">
        <v>260</v>
      </c>
      <c r="ALH285" s="52" t="s">
        <v>260</v>
      </c>
      <c r="ALI285" s="52" t="s">
        <v>260</v>
      </c>
      <c r="ALJ285" s="52" t="s">
        <v>260</v>
      </c>
      <c r="ALK285" s="52">
        <v>22</v>
      </c>
      <c r="ALL285" s="88">
        <f t="shared" si="384"/>
        <v>831818.18181818177</v>
      </c>
      <c r="ALM285" s="53">
        <v>18300000</v>
      </c>
      <c r="ALN285" s="52">
        <v>3</v>
      </c>
      <c r="ALP285" s="52">
        <v>19</v>
      </c>
      <c r="ALS285" s="103"/>
      <c r="ALT285" s="52">
        <v>1</v>
      </c>
      <c r="ALV285" s="52">
        <v>1</v>
      </c>
      <c r="ALX285" s="52">
        <v>1</v>
      </c>
      <c r="AMH285" s="406"/>
    </row>
    <row r="286" spans="1:1022" s="1" customFormat="1" ht="15" customHeight="1" x14ac:dyDescent="0.25">
      <c r="A286" s="268"/>
      <c r="B286" s="113">
        <v>284</v>
      </c>
      <c r="C286" s="304" t="s">
        <v>1063</v>
      </c>
      <c r="D286" s="304" t="s">
        <v>889</v>
      </c>
      <c r="E286" s="1">
        <v>2004</v>
      </c>
      <c r="H286" s="1">
        <v>3</v>
      </c>
      <c r="I286" s="1">
        <v>1</v>
      </c>
      <c r="J286" s="1">
        <v>3</v>
      </c>
      <c r="K286" s="1">
        <v>1997</v>
      </c>
      <c r="L286" s="1">
        <v>2000</v>
      </c>
      <c r="M286" s="1">
        <v>4</v>
      </c>
      <c r="AA286" s="1">
        <v>1</v>
      </c>
      <c r="AB286" s="1">
        <v>1</v>
      </c>
      <c r="AC286" s="1">
        <v>1</v>
      </c>
      <c r="AD286" s="1">
        <v>1</v>
      </c>
      <c r="AW286" s="1">
        <v>1</v>
      </c>
      <c r="AY286" s="1">
        <v>1</v>
      </c>
      <c r="BA286" s="1">
        <v>1</v>
      </c>
      <c r="BB286" s="1">
        <v>10</v>
      </c>
      <c r="CG286" s="1">
        <v>1</v>
      </c>
      <c r="CH286" s="246"/>
      <c r="CP286" s="1">
        <f t="shared" si="348"/>
        <v>0</v>
      </c>
      <c r="CS286" s="1">
        <f t="shared" si="313"/>
        <v>0</v>
      </c>
      <c r="DO286" s="1">
        <f t="shared" si="349"/>
        <v>0</v>
      </c>
      <c r="DX286" s="1">
        <f t="shared" si="350"/>
        <v>0</v>
      </c>
      <c r="EE286" s="1">
        <f t="shared" si="351"/>
        <v>0</v>
      </c>
      <c r="EH286" s="1">
        <f t="shared" si="352"/>
        <v>0</v>
      </c>
      <c r="EJ286" s="1">
        <v>1</v>
      </c>
      <c r="ER286" s="1">
        <v>1</v>
      </c>
      <c r="EV286" s="1">
        <v>1</v>
      </c>
      <c r="FF286" s="116"/>
      <c r="GP286" s="1">
        <f t="shared" si="314"/>
        <v>0</v>
      </c>
      <c r="GY286" s="1">
        <f t="shared" si="353"/>
        <v>0</v>
      </c>
      <c r="HC286" s="1">
        <f t="shared" si="354"/>
        <v>0</v>
      </c>
      <c r="HS286" s="1">
        <f t="shared" si="355"/>
        <v>0</v>
      </c>
      <c r="HX286" s="1">
        <f t="shared" si="315"/>
        <v>0</v>
      </c>
      <c r="ID286" s="1">
        <f t="shared" si="316"/>
        <v>0</v>
      </c>
      <c r="IN286" s="1">
        <f t="shared" si="356"/>
        <v>0</v>
      </c>
      <c r="IW286" s="1">
        <f t="shared" si="357"/>
        <v>0</v>
      </c>
      <c r="IZ286" s="1">
        <f t="shared" si="317"/>
        <v>0</v>
      </c>
      <c r="JJ286" s="1">
        <f t="shared" si="318"/>
        <v>0</v>
      </c>
      <c r="JV286" s="1">
        <f t="shared" si="358"/>
        <v>0</v>
      </c>
      <c r="KB286" s="1">
        <f t="shared" si="359"/>
        <v>0</v>
      </c>
      <c r="LG286" s="1">
        <f t="shared" si="319"/>
        <v>0</v>
      </c>
      <c r="LT286" s="1">
        <f t="shared" si="360"/>
        <v>0</v>
      </c>
      <c r="MA286" s="1">
        <f t="shared" si="361"/>
        <v>0</v>
      </c>
      <c r="MF286" s="1">
        <f t="shared" si="362"/>
        <v>0</v>
      </c>
      <c r="MM286" s="1">
        <f t="shared" si="363"/>
        <v>0</v>
      </c>
      <c r="MS286" s="1">
        <f t="shared" si="364"/>
        <v>0</v>
      </c>
      <c r="MU286" s="115"/>
      <c r="OI286" s="120"/>
      <c r="PD286" s="1">
        <f t="shared" si="320"/>
        <v>0</v>
      </c>
      <c r="QF286" s="1">
        <f t="shared" si="365"/>
        <v>0</v>
      </c>
      <c r="QY286" s="1">
        <f t="shared" si="366"/>
        <v>0</v>
      </c>
      <c r="RK286" s="1">
        <f t="shared" si="367"/>
        <v>0</v>
      </c>
      <c r="SA286" s="1">
        <f t="shared" si="368"/>
        <v>0</v>
      </c>
      <c r="SG286" s="1">
        <f t="shared" si="369"/>
        <v>0</v>
      </c>
      <c r="SO286" s="1">
        <f t="shared" si="370"/>
        <v>0</v>
      </c>
      <c r="TB286" s="1">
        <f t="shared" si="371"/>
        <v>0</v>
      </c>
      <c r="TS286" s="1">
        <f t="shared" si="321"/>
        <v>0</v>
      </c>
      <c r="UD286" s="1">
        <f t="shared" si="322"/>
        <v>0</v>
      </c>
      <c r="UG286" s="1">
        <f t="shared" si="323"/>
        <v>0</v>
      </c>
      <c r="UQ286" s="1">
        <f t="shared" si="372"/>
        <v>0</v>
      </c>
      <c r="VA286" s="1">
        <f t="shared" si="373"/>
        <v>0</v>
      </c>
      <c r="VG286" s="1">
        <f t="shared" si="374"/>
        <v>0</v>
      </c>
      <c r="WY286" s="1">
        <f t="shared" si="324"/>
        <v>0</v>
      </c>
      <c r="XB286" s="1">
        <f t="shared" si="375"/>
        <v>0</v>
      </c>
      <c r="XG286" s="1">
        <f t="shared" si="325"/>
        <v>0</v>
      </c>
      <c r="XK286" s="108"/>
      <c r="XL286" s="1">
        <f t="shared" si="326"/>
        <v>0</v>
      </c>
      <c r="XM286" s="1">
        <f t="shared" si="327"/>
        <v>0</v>
      </c>
      <c r="XN286" s="1">
        <f t="shared" si="376"/>
        <v>0</v>
      </c>
      <c r="XO286" s="1">
        <f t="shared" si="328"/>
        <v>3</v>
      </c>
      <c r="XP286" s="1">
        <f t="shared" si="377"/>
        <v>0</v>
      </c>
      <c r="XQ286" s="1">
        <f t="shared" si="329"/>
        <v>0</v>
      </c>
      <c r="XR286" s="1">
        <f t="shared" si="330"/>
        <v>0</v>
      </c>
      <c r="XS286" s="1">
        <f t="shared" si="385"/>
        <v>0</v>
      </c>
      <c r="XT286" s="1">
        <f t="shared" si="378"/>
        <v>0</v>
      </c>
      <c r="XU286" s="1">
        <f t="shared" si="331"/>
        <v>0</v>
      </c>
      <c r="XV286" s="1">
        <f t="shared" si="332"/>
        <v>0</v>
      </c>
      <c r="XW286" s="1">
        <f t="shared" si="333"/>
        <v>0</v>
      </c>
      <c r="XX286" s="1">
        <f t="shared" si="334"/>
        <v>0</v>
      </c>
      <c r="XY286" s="1">
        <f t="shared" si="335"/>
        <v>0</v>
      </c>
      <c r="XZ286" s="1">
        <f t="shared" si="336"/>
        <v>0</v>
      </c>
      <c r="YA286" s="1">
        <f t="shared" si="337"/>
        <v>0</v>
      </c>
      <c r="YB286" s="1">
        <f t="shared" si="338"/>
        <v>0</v>
      </c>
      <c r="YC286" s="1">
        <f t="shared" si="339"/>
        <v>0</v>
      </c>
      <c r="YD286" s="132"/>
      <c r="YE286" s="133">
        <f t="shared" si="387"/>
        <v>3</v>
      </c>
      <c r="YF286" s="133">
        <f t="shared" si="340"/>
        <v>417000</v>
      </c>
      <c r="YG286" s="130">
        <v>1</v>
      </c>
      <c r="YH286" s="130">
        <f t="shared" si="341"/>
        <v>1251000</v>
      </c>
      <c r="YI286" s="129">
        <v>1</v>
      </c>
      <c r="YJ286" s="128">
        <f t="shared" si="342"/>
        <v>1251000</v>
      </c>
      <c r="YK286" s="177"/>
      <c r="YL286">
        <v>1</v>
      </c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>
        <f t="shared" si="379"/>
        <v>0</v>
      </c>
      <c r="ACD286" s="25" t="e">
        <f t="shared" ref="ACD286:ACD349" si="388">(AJF286/ACC286)*YL286</f>
        <v>#DIV/0!</v>
      </c>
      <c r="ACE286" s="11">
        <f t="shared" si="343"/>
        <v>3</v>
      </c>
      <c r="ACF286" s="11">
        <f t="shared" si="344"/>
        <v>417000</v>
      </c>
      <c r="ACG286" s="1">
        <v>5</v>
      </c>
      <c r="ACH286" s="1">
        <v>1</v>
      </c>
      <c r="ACI286" s="11">
        <f t="shared" si="345"/>
        <v>1251000</v>
      </c>
      <c r="ACJ286" s="11"/>
      <c r="ACK286" s="13">
        <f t="shared" si="346"/>
        <v>0</v>
      </c>
      <c r="ACL286">
        <v>1</v>
      </c>
      <c r="ACM286" s="25">
        <f t="shared" si="380"/>
        <v>1251000</v>
      </c>
      <c r="ACN286" s="11">
        <f t="shared" si="381"/>
        <v>1251000</v>
      </c>
      <c r="ACO286" s="65"/>
      <c r="ACR286" s="1" t="s">
        <v>292</v>
      </c>
      <c r="ACS286" s="1">
        <v>1</v>
      </c>
      <c r="ACT286" s="1">
        <v>1</v>
      </c>
      <c r="ACZ286" s="1" t="s">
        <v>259</v>
      </c>
      <c r="ADD286" s="1" t="s">
        <v>189</v>
      </c>
      <c r="ADU286" s="1">
        <v>5</v>
      </c>
      <c r="ADV286" s="1">
        <v>6</v>
      </c>
      <c r="ADW286" s="1">
        <v>2</v>
      </c>
      <c r="AFK286" s="1">
        <v>1</v>
      </c>
      <c r="AFU286" s="1">
        <v>1</v>
      </c>
      <c r="AGJ286" s="1">
        <v>1200000</v>
      </c>
      <c r="AGK286" s="11">
        <f t="shared" si="386"/>
        <v>0</v>
      </c>
      <c r="AHH286" s="1">
        <v>1200000</v>
      </c>
      <c r="AHJ286" s="1">
        <v>5</v>
      </c>
      <c r="AHK286" s="1">
        <v>1</v>
      </c>
      <c r="AHR286" s="1">
        <v>3</v>
      </c>
      <c r="AHS286" s="1">
        <v>1</v>
      </c>
      <c r="AHT286" s="1">
        <v>1</v>
      </c>
      <c r="AHU286" s="1">
        <v>1</v>
      </c>
      <c r="AHV286" s="1">
        <v>1</v>
      </c>
      <c r="AHW286" s="1">
        <v>2</v>
      </c>
      <c r="AHX286" s="1">
        <v>1</v>
      </c>
      <c r="AHY286" s="1">
        <v>1</v>
      </c>
      <c r="AHZ286" s="1">
        <v>1</v>
      </c>
      <c r="AIH286" s="1">
        <v>1</v>
      </c>
      <c r="AIV286" s="1">
        <v>1</v>
      </c>
      <c r="AIW286" s="11">
        <v>51000</v>
      </c>
      <c r="AIX286" s="11"/>
      <c r="AIY286" s="1">
        <v>4.25</v>
      </c>
      <c r="AIZ286" s="11"/>
      <c r="AJA286" s="1">
        <v>1200000</v>
      </c>
      <c r="AJB286" s="1">
        <v>1</v>
      </c>
      <c r="AJC286" s="1">
        <v>1</v>
      </c>
      <c r="AJD286" s="1">
        <v>95.923261390887291</v>
      </c>
      <c r="AJE286" s="45"/>
      <c r="AJF286" s="381">
        <v>1251000</v>
      </c>
      <c r="AJG286" s="11">
        <f t="shared" si="347"/>
        <v>417000</v>
      </c>
      <c r="AJH286" s="60"/>
      <c r="AJI286" s="12">
        <v>1</v>
      </c>
      <c r="AJU286" s="1">
        <f t="shared" si="382"/>
        <v>0</v>
      </c>
      <c r="AJW286" s="1">
        <v>2</v>
      </c>
      <c r="AJX286" s="1">
        <f t="shared" si="383"/>
        <v>2</v>
      </c>
      <c r="AJY286" s="60"/>
      <c r="AJZ286" s="1" t="s">
        <v>192</v>
      </c>
      <c r="AKA286" s="1" t="s">
        <v>186</v>
      </c>
      <c r="AKB286" s="1" t="s">
        <v>261</v>
      </c>
      <c r="AKC286" s="1" t="s">
        <v>260</v>
      </c>
      <c r="AKD286" s="1" t="s">
        <v>260</v>
      </c>
      <c r="AKE286" s="1" t="s">
        <v>260</v>
      </c>
      <c r="AKF286" s="1" t="s">
        <v>260</v>
      </c>
      <c r="AKG286" s="1" t="s">
        <v>260</v>
      </c>
      <c r="AKH286" s="1" t="s">
        <v>262</v>
      </c>
      <c r="AKI286" s="1" t="s">
        <v>260</v>
      </c>
      <c r="AKJ286" s="1" t="s">
        <v>260</v>
      </c>
      <c r="AKK286" s="1" t="s">
        <v>260</v>
      </c>
      <c r="AKL286" s="1" t="s">
        <v>260</v>
      </c>
      <c r="AKM286" s="1" t="s">
        <v>260</v>
      </c>
      <c r="AKN286" s="1" t="s">
        <v>260</v>
      </c>
      <c r="AKO286" s="1" t="s">
        <v>260</v>
      </c>
      <c r="AKP286" s="1" t="s">
        <v>263</v>
      </c>
      <c r="AKQ286" s="1" t="s">
        <v>260</v>
      </c>
      <c r="AKR286" s="1" t="s">
        <v>260</v>
      </c>
      <c r="AKS286" s="1" t="s">
        <v>260</v>
      </c>
      <c r="AKT286" s="1" t="s">
        <v>260</v>
      </c>
      <c r="AKU286" s="1" t="s">
        <v>260</v>
      </c>
      <c r="AKV286" s="1" t="s">
        <v>260</v>
      </c>
      <c r="AKW286" s="1" t="s">
        <v>260</v>
      </c>
      <c r="AKX286" s="1" t="s">
        <v>260</v>
      </c>
      <c r="AKY286" s="1" t="s">
        <v>260</v>
      </c>
      <c r="AKZ286" s="1" t="s">
        <v>260</v>
      </c>
      <c r="ALA286" s="1" t="s">
        <v>260</v>
      </c>
      <c r="ALB286" s="1" t="s">
        <v>260</v>
      </c>
      <c r="ALC286" s="1" t="s">
        <v>260</v>
      </c>
      <c r="ALD286" s="1" t="s">
        <v>260</v>
      </c>
      <c r="ALE286" s="1" t="s">
        <v>260</v>
      </c>
      <c r="ALF286" s="1" t="s">
        <v>260</v>
      </c>
      <c r="ALG286" s="1" t="s">
        <v>260</v>
      </c>
      <c r="ALH286" s="1" t="s">
        <v>260</v>
      </c>
      <c r="ALI286" s="1" t="s">
        <v>260</v>
      </c>
      <c r="ALJ286" s="1" t="s">
        <v>260</v>
      </c>
      <c r="ALK286" s="1">
        <v>2</v>
      </c>
      <c r="ALL286" s="11">
        <f t="shared" si="384"/>
        <v>625500</v>
      </c>
      <c r="ALM286" s="28">
        <v>1251000</v>
      </c>
      <c r="ALN286" s="1">
        <v>1</v>
      </c>
      <c r="ALO286" s="1">
        <v>1</v>
      </c>
      <c r="ALS286" s="60"/>
      <c r="ALT286" s="1">
        <v>1</v>
      </c>
      <c r="ALW286" s="1">
        <v>1</v>
      </c>
      <c r="ALX286" s="1">
        <v>1</v>
      </c>
      <c r="ALY286" s="1">
        <v>1</v>
      </c>
      <c r="AMA286" s="1">
        <v>1</v>
      </c>
      <c r="AMB286" s="1">
        <v>1</v>
      </c>
      <c r="AMH286" s="403"/>
    </row>
    <row r="287" spans="1:1022" s="1" customFormat="1" ht="15" customHeight="1" x14ac:dyDescent="0.25">
      <c r="A287" s="268"/>
      <c r="B287" s="113">
        <v>285</v>
      </c>
      <c r="C287" s="304" t="s">
        <v>1063</v>
      </c>
      <c r="D287" s="304" t="s">
        <v>890</v>
      </c>
      <c r="E287" s="1">
        <v>2005</v>
      </c>
      <c r="F287" s="1">
        <v>1</v>
      </c>
      <c r="G287" s="1">
        <v>1</v>
      </c>
      <c r="H287" s="1">
        <v>2</v>
      </c>
      <c r="I287" s="1">
        <v>1</v>
      </c>
      <c r="J287" s="1">
        <v>3</v>
      </c>
      <c r="K287" s="1">
        <v>1998</v>
      </c>
      <c r="L287" s="1">
        <v>2001</v>
      </c>
      <c r="M287" s="1">
        <v>4</v>
      </c>
      <c r="AB287" s="1">
        <v>1</v>
      </c>
      <c r="AC287" s="1">
        <v>1</v>
      </c>
      <c r="AD287" s="1">
        <v>1</v>
      </c>
      <c r="AE287" s="1">
        <v>1</v>
      </c>
      <c r="AY287" s="1">
        <v>1</v>
      </c>
      <c r="BA287" s="1">
        <v>1</v>
      </c>
      <c r="BB287" s="1">
        <v>22</v>
      </c>
      <c r="BC287" s="1">
        <v>1</v>
      </c>
      <c r="BE287" s="1">
        <v>1</v>
      </c>
      <c r="BG287" s="1">
        <v>2</v>
      </c>
      <c r="CG287" s="1">
        <v>1</v>
      </c>
      <c r="CH287" s="246"/>
      <c r="CP287" s="1">
        <f t="shared" si="348"/>
        <v>0</v>
      </c>
      <c r="CS287" s="1">
        <f t="shared" si="313"/>
        <v>0</v>
      </c>
      <c r="CX287" s="1">
        <v>1</v>
      </c>
      <c r="DH287" s="1">
        <v>1</v>
      </c>
      <c r="DO287" s="1">
        <f t="shared" si="349"/>
        <v>2</v>
      </c>
      <c r="DP287" s="1">
        <v>1</v>
      </c>
      <c r="DR287" s="1">
        <v>1</v>
      </c>
      <c r="DS287" s="1">
        <v>1</v>
      </c>
      <c r="DV287" s="1">
        <v>1</v>
      </c>
      <c r="DX287" s="1">
        <f t="shared" si="350"/>
        <v>3</v>
      </c>
      <c r="DY287" s="1">
        <v>1</v>
      </c>
      <c r="EE287" s="1">
        <f t="shared" si="351"/>
        <v>0</v>
      </c>
      <c r="EH287" s="1">
        <f t="shared" si="352"/>
        <v>0</v>
      </c>
      <c r="FD287" s="1">
        <v>1</v>
      </c>
      <c r="FF287" s="116"/>
      <c r="GP287" s="1">
        <f t="shared" si="314"/>
        <v>0</v>
      </c>
      <c r="GY287" s="1">
        <f t="shared" si="353"/>
        <v>0</v>
      </c>
      <c r="HC287" s="1">
        <f t="shared" si="354"/>
        <v>0</v>
      </c>
      <c r="HS287" s="1">
        <f t="shared" si="355"/>
        <v>0</v>
      </c>
      <c r="HX287" s="1">
        <f t="shared" si="315"/>
        <v>0</v>
      </c>
      <c r="ID287" s="1">
        <f t="shared" si="316"/>
        <v>0</v>
      </c>
      <c r="IN287" s="1">
        <f t="shared" si="356"/>
        <v>0</v>
      </c>
      <c r="IW287" s="1">
        <f t="shared" si="357"/>
        <v>0</v>
      </c>
      <c r="IZ287" s="1">
        <f t="shared" si="317"/>
        <v>0</v>
      </c>
      <c r="JJ287" s="1">
        <f t="shared" si="318"/>
        <v>0</v>
      </c>
      <c r="JV287" s="1">
        <f t="shared" si="358"/>
        <v>0</v>
      </c>
      <c r="KB287" s="1">
        <f t="shared" si="359"/>
        <v>0</v>
      </c>
      <c r="LG287" s="1">
        <f t="shared" si="319"/>
        <v>0</v>
      </c>
      <c r="LT287" s="1">
        <f t="shared" si="360"/>
        <v>0</v>
      </c>
      <c r="MA287" s="1">
        <f t="shared" si="361"/>
        <v>0</v>
      </c>
      <c r="MF287" s="1">
        <f t="shared" si="362"/>
        <v>0</v>
      </c>
      <c r="MM287" s="1">
        <f t="shared" si="363"/>
        <v>0</v>
      </c>
      <c r="MS287" s="1">
        <f t="shared" si="364"/>
        <v>0</v>
      </c>
      <c r="MU287" s="115"/>
      <c r="OI287" s="120"/>
      <c r="PD287" s="1">
        <f t="shared" si="320"/>
        <v>0</v>
      </c>
      <c r="QF287" s="1">
        <f t="shared" si="365"/>
        <v>0</v>
      </c>
      <c r="QY287" s="1">
        <f t="shared" si="366"/>
        <v>0</v>
      </c>
      <c r="RK287" s="1">
        <f t="shared" si="367"/>
        <v>0</v>
      </c>
      <c r="SA287" s="1">
        <f t="shared" si="368"/>
        <v>0</v>
      </c>
      <c r="SG287" s="1">
        <f t="shared" si="369"/>
        <v>0</v>
      </c>
      <c r="SO287" s="1">
        <f t="shared" si="370"/>
        <v>0</v>
      </c>
      <c r="TB287" s="1">
        <f t="shared" si="371"/>
        <v>0</v>
      </c>
      <c r="TS287" s="1">
        <f t="shared" si="321"/>
        <v>0</v>
      </c>
      <c r="UD287" s="1">
        <f t="shared" si="322"/>
        <v>0</v>
      </c>
      <c r="UG287" s="1">
        <f t="shared" si="323"/>
        <v>0</v>
      </c>
      <c r="UQ287" s="1">
        <f t="shared" si="372"/>
        <v>0</v>
      </c>
      <c r="VA287" s="1">
        <f t="shared" si="373"/>
        <v>0</v>
      </c>
      <c r="VG287" s="1">
        <f t="shared" si="374"/>
        <v>0</v>
      </c>
      <c r="WY287" s="1">
        <f t="shared" si="324"/>
        <v>0</v>
      </c>
      <c r="XB287" s="1">
        <f t="shared" si="375"/>
        <v>0</v>
      </c>
      <c r="XG287" s="1">
        <f t="shared" si="325"/>
        <v>0</v>
      </c>
      <c r="XK287" s="108"/>
      <c r="XL287" s="1">
        <f t="shared" si="326"/>
        <v>3</v>
      </c>
      <c r="XM287" s="1">
        <f t="shared" si="327"/>
        <v>0</v>
      </c>
      <c r="XN287" s="1">
        <f t="shared" si="376"/>
        <v>0</v>
      </c>
      <c r="XO287" s="1">
        <f t="shared" si="328"/>
        <v>1</v>
      </c>
      <c r="XP287" s="1">
        <f t="shared" si="377"/>
        <v>0</v>
      </c>
      <c r="XQ287" s="1">
        <f t="shared" si="329"/>
        <v>0</v>
      </c>
      <c r="XR287" s="1">
        <f t="shared" si="330"/>
        <v>0</v>
      </c>
      <c r="XS287" s="1">
        <f t="shared" si="385"/>
        <v>0</v>
      </c>
      <c r="XT287" s="1">
        <f t="shared" si="378"/>
        <v>0</v>
      </c>
      <c r="XU287" s="1">
        <f t="shared" si="331"/>
        <v>2</v>
      </c>
      <c r="XV287" s="1">
        <f t="shared" si="332"/>
        <v>0</v>
      </c>
      <c r="XW287" s="1">
        <f t="shared" si="333"/>
        <v>0</v>
      </c>
      <c r="XX287" s="1">
        <f t="shared" si="334"/>
        <v>0</v>
      </c>
      <c r="XY287" s="1">
        <f t="shared" si="335"/>
        <v>0</v>
      </c>
      <c r="XZ287" s="1">
        <f t="shared" si="336"/>
        <v>0</v>
      </c>
      <c r="YA287" s="1">
        <f t="shared" si="337"/>
        <v>0</v>
      </c>
      <c r="YB287" s="1">
        <f t="shared" si="338"/>
        <v>0</v>
      </c>
      <c r="YC287" s="1">
        <f t="shared" si="339"/>
        <v>0</v>
      </c>
      <c r="YD287" s="132"/>
      <c r="YE287" s="133">
        <f t="shared" si="387"/>
        <v>6</v>
      </c>
      <c r="YF287" s="133">
        <f t="shared" si="340"/>
        <v>30000</v>
      </c>
      <c r="YG287" s="130">
        <v>3</v>
      </c>
      <c r="YH287" s="130">
        <f t="shared" si="341"/>
        <v>60000</v>
      </c>
      <c r="YI287" s="129">
        <v>3</v>
      </c>
      <c r="YJ287" s="128">
        <f t="shared" si="342"/>
        <v>60000</v>
      </c>
      <c r="YK287" s="177"/>
      <c r="YL287">
        <v>1</v>
      </c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>
        <f t="shared" si="379"/>
        <v>0</v>
      </c>
      <c r="ACD287" s="25" t="e">
        <f t="shared" si="388"/>
        <v>#DIV/0!</v>
      </c>
      <c r="ACE287" s="11">
        <f t="shared" si="343"/>
        <v>6</v>
      </c>
      <c r="ACF287" s="11">
        <f t="shared" si="344"/>
        <v>30000</v>
      </c>
      <c r="ACG287" s="1">
        <v>4</v>
      </c>
      <c r="ACH287" s="1">
        <v>1</v>
      </c>
      <c r="ACI287" s="11">
        <f t="shared" si="345"/>
        <v>180000</v>
      </c>
      <c r="ACJ287" s="45">
        <v>1</v>
      </c>
      <c r="ACK287" s="13">
        <f t="shared" si="346"/>
        <v>180000</v>
      </c>
      <c r="ACL287">
        <v>1</v>
      </c>
      <c r="ACM287" s="25">
        <f t="shared" si="380"/>
        <v>180000</v>
      </c>
      <c r="ACN287" s="11">
        <f t="shared" si="381"/>
        <v>180000</v>
      </c>
      <c r="ACO287" s="65"/>
      <c r="ACR287" s="1" t="s">
        <v>258</v>
      </c>
      <c r="ACS287" s="1">
        <v>1</v>
      </c>
      <c r="ACU287" s="1">
        <v>1</v>
      </c>
      <c r="ACV287" s="1">
        <v>1</v>
      </c>
      <c r="ACZ287" s="1" t="s">
        <v>259</v>
      </c>
      <c r="ADD287" s="1" t="s">
        <v>189</v>
      </c>
      <c r="ADO287" s="1">
        <v>1</v>
      </c>
      <c r="ADU287" s="1">
        <v>4</v>
      </c>
      <c r="AEY287" s="1">
        <v>1</v>
      </c>
      <c r="AFA287" s="1">
        <v>1</v>
      </c>
      <c r="AFK287" s="1">
        <v>1</v>
      </c>
      <c r="AGJ287" s="1">
        <v>180000</v>
      </c>
      <c r="AGK287" s="11">
        <f t="shared" si="386"/>
        <v>0</v>
      </c>
      <c r="AHH287" s="1">
        <v>180000</v>
      </c>
      <c r="AHJ287" s="1">
        <v>1</v>
      </c>
      <c r="AHK287" s="1">
        <v>1</v>
      </c>
      <c r="AHV287" s="1">
        <v>1</v>
      </c>
      <c r="AHW287" s="1">
        <v>2</v>
      </c>
      <c r="AHX287" s="1">
        <v>1</v>
      </c>
      <c r="AHY287" s="1">
        <v>1</v>
      </c>
      <c r="AHZ287" s="1">
        <v>1</v>
      </c>
      <c r="AIH287" s="1">
        <v>1</v>
      </c>
      <c r="AII287" s="1">
        <v>2</v>
      </c>
      <c r="AIJ287" s="1">
        <v>1</v>
      </c>
      <c r="AIW287" s="11"/>
      <c r="AIX287" s="11"/>
      <c r="AIZ287" s="11"/>
      <c r="AJA287" s="1">
        <v>180000</v>
      </c>
      <c r="AJB287" s="1">
        <v>1</v>
      </c>
      <c r="AJC287" s="1">
        <v>1</v>
      </c>
      <c r="AJD287" s="1">
        <v>100</v>
      </c>
      <c r="AJE287" s="45"/>
      <c r="AJF287" s="381">
        <v>180000</v>
      </c>
      <c r="AJG287" s="11">
        <f t="shared" si="347"/>
        <v>30000</v>
      </c>
      <c r="AJH287" s="60"/>
      <c r="AJI287" s="12"/>
      <c r="AJU287" s="1">
        <f t="shared" si="382"/>
        <v>0</v>
      </c>
      <c r="AJX287" s="1">
        <f t="shared" si="383"/>
        <v>0</v>
      </c>
      <c r="AJY287" s="60"/>
      <c r="AJZ287" s="1" t="s">
        <v>260</v>
      </c>
      <c r="AKA287" s="1" t="s">
        <v>260</v>
      </c>
      <c r="AKB287" s="1" t="s">
        <v>261</v>
      </c>
      <c r="AKC287" s="1" t="s">
        <v>260</v>
      </c>
      <c r="AKD287" s="1" t="s">
        <v>260</v>
      </c>
      <c r="AKE287" s="1" t="s">
        <v>260</v>
      </c>
      <c r="AKF287" s="1" t="s">
        <v>260</v>
      </c>
      <c r="AKG287" s="1" t="s">
        <v>260</v>
      </c>
      <c r="AKH287" s="1" t="s">
        <v>262</v>
      </c>
      <c r="AKI287" s="1" t="s">
        <v>260</v>
      </c>
      <c r="AKJ287" s="1" t="s">
        <v>260</v>
      </c>
      <c r="AKK287" s="1" t="s">
        <v>260</v>
      </c>
      <c r="AKL287" s="1" t="s">
        <v>260</v>
      </c>
      <c r="AKM287" s="1" t="s">
        <v>260</v>
      </c>
      <c r="AKN287" s="1" t="s">
        <v>260</v>
      </c>
      <c r="AKO287" s="1" t="s">
        <v>260</v>
      </c>
      <c r="AKP287" s="1" t="s">
        <v>263</v>
      </c>
      <c r="AKQ287" s="1" t="s">
        <v>260</v>
      </c>
      <c r="AKR287" s="1" t="s">
        <v>260</v>
      </c>
      <c r="AKS287" s="1" t="s">
        <v>260</v>
      </c>
      <c r="AKT287" s="1" t="s">
        <v>260</v>
      </c>
      <c r="AKU287" s="1" t="s">
        <v>260</v>
      </c>
      <c r="AKV287" s="1" t="s">
        <v>260</v>
      </c>
      <c r="AKW287" s="1" t="s">
        <v>260</v>
      </c>
      <c r="AKX287" s="1" t="s">
        <v>260</v>
      </c>
      <c r="AKY287" s="1" t="s">
        <v>260</v>
      </c>
      <c r="AKZ287" s="1" t="s">
        <v>260</v>
      </c>
      <c r="ALA287" s="1" t="s">
        <v>260</v>
      </c>
      <c r="ALB287" s="1" t="s">
        <v>260</v>
      </c>
      <c r="ALC287" s="1" t="s">
        <v>260</v>
      </c>
      <c r="ALD287" s="1" t="s">
        <v>260</v>
      </c>
      <c r="ALE287" s="1" t="s">
        <v>260</v>
      </c>
      <c r="ALF287" s="1" t="s">
        <v>260</v>
      </c>
      <c r="ALG287" s="1" t="s">
        <v>260</v>
      </c>
      <c r="ALH287" s="1" t="s">
        <v>260</v>
      </c>
      <c r="ALI287" s="1" t="s">
        <v>260</v>
      </c>
      <c r="ALJ287" s="1" t="s">
        <v>260</v>
      </c>
      <c r="ALL287" s="11" t="e">
        <f t="shared" si="384"/>
        <v>#DIV/0!</v>
      </c>
      <c r="ALM287" s="28">
        <v>180000</v>
      </c>
      <c r="ALS287" s="60"/>
      <c r="ALT287" s="1">
        <v>1</v>
      </c>
      <c r="ALW287" s="1">
        <v>1</v>
      </c>
      <c r="ALX287" s="1">
        <v>1</v>
      </c>
      <c r="ALY287" s="1">
        <v>1</v>
      </c>
      <c r="ALZ287" s="1">
        <v>1</v>
      </c>
      <c r="AMB287" s="1">
        <v>1</v>
      </c>
      <c r="AMH287" s="403"/>
    </row>
    <row r="288" spans="1:1022" s="1" customFormat="1" ht="15" customHeight="1" x14ac:dyDescent="0.25">
      <c r="A288" s="268"/>
      <c r="B288" s="113">
        <v>286</v>
      </c>
      <c r="C288" s="304" t="s">
        <v>1063</v>
      </c>
      <c r="D288" s="304" t="s">
        <v>891</v>
      </c>
      <c r="E288" s="1">
        <v>2005</v>
      </c>
      <c r="H288" s="1">
        <v>1</v>
      </c>
      <c r="I288" s="1">
        <v>1</v>
      </c>
      <c r="J288" s="1">
        <v>1</v>
      </c>
      <c r="K288" s="1">
        <v>2002</v>
      </c>
      <c r="L288" s="1">
        <v>2002</v>
      </c>
      <c r="M288" s="1">
        <v>1</v>
      </c>
      <c r="AF288" s="1">
        <v>1</v>
      </c>
      <c r="AW288" s="1">
        <v>1</v>
      </c>
      <c r="AY288" s="1">
        <v>1</v>
      </c>
      <c r="BA288" s="1">
        <v>1</v>
      </c>
      <c r="BB288" s="1">
        <v>10</v>
      </c>
      <c r="CG288" s="1">
        <v>1</v>
      </c>
      <c r="CH288" s="246"/>
      <c r="CP288" s="1">
        <f t="shared" si="348"/>
        <v>0</v>
      </c>
      <c r="CS288" s="1">
        <f t="shared" si="313"/>
        <v>0</v>
      </c>
      <c r="DO288" s="1">
        <f t="shared" si="349"/>
        <v>0</v>
      </c>
      <c r="DX288" s="1">
        <f t="shared" si="350"/>
        <v>0</v>
      </c>
      <c r="EE288" s="1">
        <f t="shared" si="351"/>
        <v>0</v>
      </c>
      <c r="EH288" s="1">
        <f t="shared" si="352"/>
        <v>0</v>
      </c>
      <c r="EL288" s="1">
        <v>1</v>
      </c>
      <c r="ET288" s="1">
        <v>1</v>
      </c>
      <c r="EV288" s="1">
        <v>1</v>
      </c>
      <c r="FF288" s="116"/>
      <c r="GP288" s="1">
        <f t="shared" si="314"/>
        <v>0</v>
      </c>
      <c r="GY288" s="1">
        <f t="shared" si="353"/>
        <v>0</v>
      </c>
      <c r="HC288" s="1">
        <f t="shared" si="354"/>
        <v>0</v>
      </c>
      <c r="HS288" s="1">
        <f t="shared" si="355"/>
        <v>0</v>
      </c>
      <c r="HX288" s="1">
        <f t="shared" si="315"/>
        <v>0</v>
      </c>
      <c r="ID288" s="1">
        <f t="shared" si="316"/>
        <v>0</v>
      </c>
      <c r="IN288" s="1">
        <f t="shared" si="356"/>
        <v>0</v>
      </c>
      <c r="IW288" s="1">
        <f t="shared" si="357"/>
        <v>0</v>
      </c>
      <c r="IZ288" s="1">
        <f t="shared" si="317"/>
        <v>0</v>
      </c>
      <c r="JJ288" s="1">
        <f t="shared" si="318"/>
        <v>0</v>
      </c>
      <c r="JV288" s="1">
        <f t="shared" si="358"/>
        <v>0</v>
      </c>
      <c r="KB288" s="1">
        <f t="shared" si="359"/>
        <v>0</v>
      </c>
      <c r="LG288" s="1">
        <f t="shared" si="319"/>
        <v>0</v>
      </c>
      <c r="LT288" s="1">
        <f t="shared" si="360"/>
        <v>0</v>
      </c>
      <c r="MA288" s="1">
        <f t="shared" si="361"/>
        <v>0</v>
      </c>
      <c r="MF288" s="1">
        <f t="shared" si="362"/>
        <v>0</v>
      </c>
      <c r="MM288" s="1">
        <f t="shared" si="363"/>
        <v>0</v>
      </c>
      <c r="MS288" s="1">
        <f t="shared" si="364"/>
        <v>0</v>
      </c>
      <c r="MU288" s="115"/>
      <c r="OI288" s="120"/>
      <c r="PD288" s="1">
        <f t="shared" si="320"/>
        <v>0</v>
      </c>
      <c r="QF288" s="1">
        <f t="shared" si="365"/>
        <v>0</v>
      </c>
      <c r="QY288" s="1">
        <f t="shared" si="366"/>
        <v>0</v>
      </c>
      <c r="RK288" s="1">
        <f t="shared" si="367"/>
        <v>0</v>
      </c>
      <c r="SA288" s="1">
        <f t="shared" si="368"/>
        <v>0</v>
      </c>
      <c r="SG288" s="1">
        <f t="shared" si="369"/>
        <v>0</v>
      </c>
      <c r="SO288" s="1">
        <f t="shared" si="370"/>
        <v>0</v>
      </c>
      <c r="TB288" s="1">
        <f t="shared" si="371"/>
        <v>0</v>
      </c>
      <c r="TS288" s="1">
        <f t="shared" si="321"/>
        <v>0</v>
      </c>
      <c r="UD288" s="1">
        <f t="shared" si="322"/>
        <v>0</v>
      </c>
      <c r="UG288" s="1">
        <f t="shared" si="323"/>
        <v>0</v>
      </c>
      <c r="UQ288" s="1">
        <f t="shared" si="372"/>
        <v>0</v>
      </c>
      <c r="VA288" s="1">
        <f t="shared" si="373"/>
        <v>0</v>
      </c>
      <c r="VG288" s="1">
        <f t="shared" si="374"/>
        <v>0</v>
      </c>
      <c r="WY288" s="1">
        <f t="shared" si="324"/>
        <v>0</v>
      </c>
      <c r="XB288" s="1">
        <f t="shared" si="375"/>
        <v>0</v>
      </c>
      <c r="XG288" s="1">
        <f t="shared" si="325"/>
        <v>0</v>
      </c>
      <c r="XK288" s="108"/>
      <c r="XL288" s="1">
        <f t="shared" si="326"/>
        <v>0</v>
      </c>
      <c r="XM288" s="1">
        <f t="shared" si="327"/>
        <v>0</v>
      </c>
      <c r="XN288" s="1">
        <f t="shared" si="376"/>
        <v>0</v>
      </c>
      <c r="XO288" s="1">
        <f t="shared" si="328"/>
        <v>3</v>
      </c>
      <c r="XP288" s="1">
        <f t="shared" si="377"/>
        <v>0</v>
      </c>
      <c r="XQ288" s="1">
        <f t="shared" si="329"/>
        <v>0</v>
      </c>
      <c r="XR288" s="1">
        <f t="shared" si="330"/>
        <v>0</v>
      </c>
      <c r="XS288" s="1">
        <f t="shared" si="385"/>
        <v>0</v>
      </c>
      <c r="XT288" s="1">
        <f t="shared" si="378"/>
        <v>0</v>
      </c>
      <c r="XU288" s="1">
        <f t="shared" si="331"/>
        <v>0</v>
      </c>
      <c r="XV288" s="1">
        <f t="shared" si="332"/>
        <v>0</v>
      </c>
      <c r="XW288" s="1">
        <f t="shared" si="333"/>
        <v>0</v>
      </c>
      <c r="XX288" s="1">
        <f t="shared" si="334"/>
        <v>0</v>
      </c>
      <c r="XY288" s="1">
        <f t="shared" si="335"/>
        <v>0</v>
      </c>
      <c r="XZ288" s="1">
        <f t="shared" si="336"/>
        <v>0</v>
      </c>
      <c r="YA288" s="1">
        <f t="shared" si="337"/>
        <v>0</v>
      </c>
      <c r="YB288" s="1">
        <f t="shared" si="338"/>
        <v>0</v>
      </c>
      <c r="YC288" s="1">
        <f t="shared" si="339"/>
        <v>0</v>
      </c>
      <c r="YD288" s="132"/>
      <c r="YE288" s="133">
        <f t="shared" si="387"/>
        <v>3</v>
      </c>
      <c r="YF288" s="133">
        <f t="shared" si="340"/>
        <v>30000</v>
      </c>
      <c r="YG288" s="130">
        <v>1</v>
      </c>
      <c r="YH288" s="130">
        <f t="shared" si="341"/>
        <v>90000</v>
      </c>
      <c r="YI288" s="129">
        <v>1</v>
      </c>
      <c r="YJ288" s="128">
        <f t="shared" si="342"/>
        <v>90000</v>
      </c>
      <c r="YK288" s="177"/>
      <c r="YL288">
        <v>1</v>
      </c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>
        <v>1</v>
      </c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>
        <f t="shared" si="379"/>
        <v>1</v>
      </c>
      <c r="ACD288" s="25">
        <f t="shared" si="388"/>
        <v>90000</v>
      </c>
      <c r="ACE288" s="11">
        <f t="shared" si="343"/>
        <v>4</v>
      </c>
      <c r="ACF288" s="11">
        <f t="shared" si="344"/>
        <v>22500</v>
      </c>
      <c r="ACG288" s="1">
        <v>2</v>
      </c>
      <c r="ACH288" s="1">
        <v>1</v>
      </c>
      <c r="ACI288" s="11">
        <f t="shared" si="345"/>
        <v>90000</v>
      </c>
      <c r="ACJ288" s="45">
        <v>0.5</v>
      </c>
      <c r="ACK288" s="13">
        <f t="shared" si="346"/>
        <v>45000</v>
      </c>
      <c r="ACL288">
        <v>1</v>
      </c>
      <c r="ACM288" s="25">
        <f t="shared" si="380"/>
        <v>90000</v>
      </c>
      <c r="ACN288" s="11">
        <f t="shared" si="381"/>
        <v>90000</v>
      </c>
      <c r="ACO288" s="65"/>
      <c r="ACR288" s="1" t="s">
        <v>258</v>
      </c>
      <c r="ACS288" s="1">
        <v>1</v>
      </c>
      <c r="ACV288" s="1">
        <v>1</v>
      </c>
      <c r="ACZ288" s="1" t="s">
        <v>259</v>
      </c>
      <c r="ADD288" s="1" t="s">
        <v>185</v>
      </c>
      <c r="ADU288" s="1">
        <v>4</v>
      </c>
      <c r="ADV288" s="1">
        <v>8</v>
      </c>
      <c r="AEC288" s="1">
        <v>1</v>
      </c>
      <c r="AFL288" s="1">
        <v>1</v>
      </c>
      <c r="AGJ288" s="1">
        <v>90000</v>
      </c>
      <c r="AGK288" s="11">
        <f t="shared" si="386"/>
        <v>0</v>
      </c>
      <c r="AHH288" s="1">
        <v>90000</v>
      </c>
      <c r="AHJ288" s="1">
        <v>1</v>
      </c>
      <c r="AHK288" s="1">
        <v>1</v>
      </c>
      <c r="AHV288" s="1">
        <v>1</v>
      </c>
      <c r="AIW288" s="11"/>
      <c r="AIX288" s="11"/>
      <c r="AIZ288" s="11"/>
      <c r="AJA288" s="1">
        <v>90000</v>
      </c>
      <c r="AJB288" s="1">
        <v>1</v>
      </c>
      <c r="AJC288" s="1">
        <v>1</v>
      </c>
      <c r="AJD288" s="1">
        <v>100</v>
      </c>
      <c r="AJE288" s="45"/>
      <c r="AJF288" s="381">
        <v>90000</v>
      </c>
      <c r="AJG288" s="11">
        <f t="shared" si="347"/>
        <v>22500</v>
      </c>
      <c r="AJH288" s="60"/>
      <c r="AJI288" s="12"/>
      <c r="AJJ288" s="1">
        <v>1</v>
      </c>
      <c r="AJU288" s="1">
        <f t="shared" si="382"/>
        <v>1</v>
      </c>
      <c r="AJX288" s="1">
        <f t="shared" si="383"/>
        <v>1</v>
      </c>
      <c r="AJY288" s="60"/>
      <c r="AJZ288" s="1" t="s">
        <v>192</v>
      </c>
      <c r="AKA288" s="1" t="s">
        <v>260</v>
      </c>
      <c r="AKB288" s="1" t="s">
        <v>261</v>
      </c>
      <c r="AKC288" s="1" t="s">
        <v>260</v>
      </c>
      <c r="AKD288" s="1" t="s">
        <v>260</v>
      </c>
      <c r="AKE288" s="1" t="s">
        <v>260</v>
      </c>
      <c r="AKF288" s="1" t="s">
        <v>260</v>
      </c>
      <c r="AKG288" s="1" t="s">
        <v>260</v>
      </c>
      <c r="AKH288" s="1" t="s">
        <v>262</v>
      </c>
      <c r="AKI288" s="1" t="s">
        <v>260</v>
      </c>
      <c r="AKJ288" s="1" t="s">
        <v>260</v>
      </c>
      <c r="AKK288" s="1" t="s">
        <v>260</v>
      </c>
      <c r="AKL288" s="1" t="s">
        <v>260</v>
      </c>
      <c r="AKM288" s="1" t="s">
        <v>260</v>
      </c>
      <c r="AKN288" s="1" t="s">
        <v>260</v>
      </c>
      <c r="AKO288" s="1" t="s">
        <v>260</v>
      </c>
      <c r="AKP288" s="1" t="s">
        <v>263</v>
      </c>
      <c r="AKQ288" s="1" t="s">
        <v>260</v>
      </c>
      <c r="AKR288" s="1" t="s">
        <v>260</v>
      </c>
      <c r="AKS288" s="1" t="s">
        <v>260</v>
      </c>
      <c r="AKT288" s="1" t="s">
        <v>260</v>
      </c>
      <c r="AKU288" s="1" t="s">
        <v>260</v>
      </c>
      <c r="AKV288" s="1" t="s">
        <v>260</v>
      </c>
      <c r="AKW288" s="1" t="s">
        <v>260</v>
      </c>
      <c r="AKX288" s="1" t="s">
        <v>260</v>
      </c>
      <c r="AKY288" s="1" t="s">
        <v>260</v>
      </c>
      <c r="AKZ288" s="1" t="s">
        <v>260</v>
      </c>
      <c r="ALA288" s="1" t="s">
        <v>260</v>
      </c>
      <c r="ALB288" s="1" t="s">
        <v>260</v>
      </c>
      <c r="ALC288" s="1" t="s">
        <v>260</v>
      </c>
      <c r="ALD288" s="1" t="s">
        <v>260</v>
      </c>
      <c r="ALE288" s="1" t="s">
        <v>260</v>
      </c>
      <c r="ALF288" s="1" t="s">
        <v>260</v>
      </c>
      <c r="ALG288" s="1" t="s">
        <v>260</v>
      </c>
      <c r="ALH288" s="1" t="s">
        <v>260</v>
      </c>
      <c r="ALI288" s="1" t="s">
        <v>260</v>
      </c>
      <c r="ALJ288" s="1" t="s">
        <v>260</v>
      </c>
      <c r="ALK288" s="1">
        <v>1</v>
      </c>
      <c r="ALL288" s="11">
        <f t="shared" si="384"/>
        <v>90000</v>
      </c>
      <c r="ALM288" s="53">
        <v>90000</v>
      </c>
      <c r="ALO288" s="1">
        <v>1</v>
      </c>
      <c r="ALS288" s="60"/>
      <c r="ALT288" s="1">
        <v>1</v>
      </c>
      <c r="ALW288" s="1">
        <v>1</v>
      </c>
      <c r="AMH288" s="403"/>
    </row>
    <row r="289" spans="1:1022" s="1" customFormat="1" ht="15" customHeight="1" x14ac:dyDescent="0.25">
      <c r="A289" s="268"/>
      <c r="B289" s="113">
        <v>287</v>
      </c>
      <c r="C289" s="304" t="s">
        <v>1063</v>
      </c>
      <c r="D289" s="304" t="s">
        <v>892</v>
      </c>
      <c r="E289" s="1">
        <v>2006</v>
      </c>
      <c r="F289" s="1">
        <v>24</v>
      </c>
      <c r="G289" s="1">
        <v>1</v>
      </c>
      <c r="H289" s="1">
        <v>1</v>
      </c>
      <c r="I289" s="1">
        <v>1</v>
      </c>
      <c r="J289" s="1">
        <v>25</v>
      </c>
      <c r="K289" s="1">
        <v>1989</v>
      </c>
      <c r="L289" s="1">
        <v>2001</v>
      </c>
      <c r="M289" s="1">
        <v>8</v>
      </c>
      <c r="S289" s="1">
        <v>1</v>
      </c>
      <c r="T289" s="1">
        <v>1</v>
      </c>
      <c r="V289" s="1">
        <v>1</v>
      </c>
      <c r="Y289" s="1">
        <v>1</v>
      </c>
      <c r="Z289" s="1">
        <v>1</v>
      </c>
      <c r="AC289" s="1">
        <v>1</v>
      </c>
      <c r="AD289" s="1">
        <v>1</v>
      </c>
      <c r="AE289" s="1">
        <v>1</v>
      </c>
      <c r="AW289" s="1">
        <v>1</v>
      </c>
      <c r="AY289" s="1">
        <v>1</v>
      </c>
      <c r="BA289" s="1">
        <v>1</v>
      </c>
      <c r="BB289" s="1">
        <v>10</v>
      </c>
      <c r="CG289" s="1">
        <v>1</v>
      </c>
      <c r="CH289" s="246"/>
      <c r="CP289" s="1">
        <f t="shared" si="348"/>
        <v>0</v>
      </c>
      <c r="CS289" s="1">
        <f t="shared" si="313"/>
        <v>0</v>
      </c>
      <c r="DO289" s="1">
        <f t="shared" si="349"/>
        <v>0</v>
      </c>
      <c r="DX289" s="1">
        <f t="shared" si="350"/>
        <v>0</v>
      </c>
      <c r="EE289" s="1">
        <f t="shared" si="351"/>
        <v>0</v>
      </c>
      <c r="EH289" s="1">
        <f t="shared" si="352"/>
        <v>0</v>
      </c>
      <c r="EJ289" s="1">
        <v>1</v>
      </c>
      <c r="FF289" s="116"/>
      <c r="GP289" s="1">
        <f t="shared" si="314"/>
        <v>0</v>
      </c>
      <c r="GY289" s="1">
        <f t="shared" si="353"/>
        <v>0</v>
      </c>
      <c r="HC289" s="1">
        <f t="shared" si="354"/>
        <v>0</v>
      </c>
      <c r="HS289" s="1">
        <f t="shared" si="355"/>
        <v>0</v>
      </c>
      <c r="HX289" s="1">
        <f t="shared" si="315"/>
        <v>0</v>
      </c>
      <c r="ID289" s="1">
        <f t="shared" si="316"/>
        <v>0</v>
      </c>
      <c r="IN289" s="1">
        <f t="shared" si="356"/>
        <v>0</v>
      </c>
      <c r="IW289" s="1">
        <f t="shared" si="357"/>
        <v>0</v>
      </c>
      <c r="IZ289" s="1">
        <f t="shared" si="317"/>
        <v>0</v>
      </c>
      <c r="JJ289" s="1">
        <f t="shared" si="318"/>
        <v>0</v>
      </c>
      <c r="JV289" s="1">
        <f t="shared" si="358"/>
        <v>0</v>
      </c>
      <c r="KB289" s="1">
        <f t="shared" si="359"/>
        <v>0</v>
      </c>
      <c r="LG289" s="1">
        <f t="shared" si="319"/>
        <v>0</v>
      </c>
      <c r="LT289" s="1">
        <f t="shared" si="360"/>
        <v>0</v>
      </c>
      <c r="MA289" s="1">
        <f t="shared" si="361"/>
        <v>0</v>
      </c>
      <c r="MF289" s="1">
        <f t="shared" si="362"/>
        <v>0</v>
      </c>
      <c r="MM289" s="1">
        <f t="shared" si="363"/>
        <v>0</v>
      </c>
      <c r="MS289" s="1">
        <f t="shared" si="364"/>
        <v>0</v>
      </c>
      <c r="MU289" s="115"/>
      <c r="OI289" s="120"/>
      <c r="PD289" s="1">
        <f t="shared" si="320"/>
        <v>0</v>
      </c>
      <c r="QF289" s="1">
        <f t="shared" si="365"/>
        <v>0</v>
      </c>
      <c r="QY289" s="1">
        <f t="shared" si="366"/>
        <v>0</v>
      </c>
      <c r="RK289" s="1">
        <f t="shared" si="367"/>
        <v>0</v>
      </c>
      <c r="SA289" s="1">
        <f t="shared" si="368"/>
        <v>0</v>
      </c>
      <c r="SG289" s="1">
        <f t="shared" si="369"/>
        <v>0</v>
      </c>
      <c r="SO289" s="1">
        <f t="shared" si="370"/>
        <v>0</v>
      </c>
      <c r="TB289" s="1">
        <f t="shared" si="371"/>
        <v>0</v>
      </c>
      <c r="TS289" s="1">
        <f t="shared" si="321"/>
        <v>0</v>
      </c>
      <c r="UD289" s="1">
        <f t="shared" si="322"/>
        <v>0</v>
      </c>
      <c r="UG289" s="1">
        <f t="shared" si="323"/>
        <v>0</v>
      </c>
      <c r="UQ289" s="1">
        <f t="shared" si="372"/>
        <v>0</v>
      </c>
      <c r="VA289" s="1">
        <f t="shared" si="373"/>
        <v>0</v>
      </c>
      <c r="VG289" s="1">
        <f t="shared" si="374"/>
        <v>0</v>
      </c>
      <c r="WY289" s="1">
        <f t="shared" si="324"/>
        <v>0</v>
      </c>
      <c r="XB289" s="1">
        <f t="shared" si="375"/>
        <v>0</v>
      </c>
      <c r="XG289" s="1">
        <f t="shared" si="325"/>
        <v>0</v>
      </c>
      <c r="XK289" s="108"/>
      <c r="XL289" s="1">
        <f t="shared" si="326"/>
        <v>0</v>
      </c>
      <c r="XM289" s="1">
        <f t="shared" si="327"/>
        <v>0</v>
      </c>
      <c r="XN289" s="1">
        <f t="shared" si="376"/>
        <v>0</v>
      </c>
      <c r="XO289" s="1">
        <f t="shared" si="328"/>
        <v>1</v>
      </c>
      <c r="XP289" s="1">
        <f t="shared" si="377"/>
        <v>0</v>
      </c>
      <c r="XQ289" s="1">
        <f t="shared" si="329"/>
        <v>0</v>
      </c>
      <c r="XR289" s="1">
        <f t="shared" si="330"/>
        <v>0</v>
      </c>
      <c r="XS289" s="1">
        <f t="shared" si="385"/>
        <v>0</v>
      </c>
      <c r="XT289" s="1">
        <f t="shared" si="378"/>
        <v>0</v>
      </c>
      <c r="XU289" s="1">
        <f t="shared" si="331"/>
        <v>0</v>
      </c>
      <c r="XV289" s="1">
        <f t="shared" si="332"/>
        <v>0</v>
      </c>
      <c r="XW289" s="1">
        <f t="shared" si="333"/>
        <v>0</v>
      </c>
      <c r="XX289" s="1">
        <f t="shared" si="334"/>
        <v>0</v>
      </c>
      <c r="XY289" s="1">
        <f t="shared" si="335"/>
        <v>0</v>
      </c>
      <c r="XZ289" s="1">
        <f t="shared" si="336"/>
        <v>0</v>
      </c>
      <c r="YA289" s="1">
        <f t="shared" si="337"/>
        <v>0</v>
      </c>
      <c r="YB289" s="1">
        <f t="shared" si="338"/>
        <v>0</v>
      </c>
      <c r="YC289" s="1">
        <f t="shared" si="339"/>
        <v>0</v>
      </c>
      <c r="YD289" s="132"/>
      <c r="YE289" s="133">
        <f t="shared" si="387"/>
        <v>1</v>
      </c>
      <c r="YF289" s="133">
        <f t="shared" si="340"/>
        <v>3288000</v>
      </c>
      <c r="YG289" s="130">
        <v>1</v>
      </c>
      <c r="YH289" s="130">
        <f t="shared" si="341"/>
        <v>3288000</v>
      </c>
      <c r="YI289" s="129">
        <v>1</v>
      </c>
      <c r="YJ289" s="128">
        <f t="shared" si="342"/>
        <v>3288000</v>
      </c>
      <c r="YK289" s="177"/>
      <c r="YL289">
        <v>1</v>
      </c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>
        <f t="shared" si="379"/>
        <v>0</v>
      </c>
      <c r="ACD289" s="25" t="e">
        <f t="shared" si="388"/>
        <v>#DIV/0!</v>
      </c>
      <c r="ACE289" s="11">
        <f t="shared" si="343"/>
        <v>1</v>
      </c>
      <c r="ACF289" s="11">
        <f t="shared" si="344"/>
        <v>3288000</v>
      </c>
      <c r="ACG289" s="1">
        <v>5</v>
      </c>
      <c r="ACH289" s="1">
        <v>1</v>
      </c>
      <c r="ACI289" s="11">
        <f t="shared" si="345"/>
        <v>3288000</v>
      </c>
      <c r="ACJ289" s="11"/>
      <c r="ACK289" s="13">
        <f t="shared" si="346"/>
        <v>0</v>
      </c>
      <c r="ACL289">
        <v>1</v>
      </c>
      <c r="ACM289" s="25">
        <f t="shared" si="380"/>
        <v>3288000</v>
      </c>
      <c r="ACN289" s="11">
        <f t="shared" si="381"/>
        <v>3288000</v>
      </c>
      <c r="ACO289" s="65"/>
      <c r="ACR289" s="1" t="s">
        <v>292</v>
      </c>
      <c r="ACS289" s="1">
        <v>1</v>
      </c>
      <c r="ACT289" s="1">
        <v>1</v>
      </c>
      <c r="ACU289" s="1">
        <v>1</v>
      </c>
      <c r="ACV289" s="1">
        <v>1</v>
      </c>
      <c r="ACW289" s="1">
        <v>1</v>
      </c>
      <c r="ACX289" s="1">
        <v>8</v>
      </c>
      <c r="ACY289" s="1">
        <v>1</v>
      </c>
      <c r="ACZ289" s="1" t="s">
        <v>259</v>
      </c>
      <c r="ADA289" s="1">
        <v>1</v>
      </c>
      <c r="ADD289" s="1" t="s">
        <v>189</v>
      </c>
      <c r="ADF289" s="1">
        <v>1</v>
      </c>
      <c r="ADG289" s="1">
        <v>1</v>
      </c>
      <c r="ADI289" s="1">
        <v>1</v>
      </c>
      <c r="ADL289" s="1">
        <v>1</v>
      </c>
      <c r="ADO289" s="1">
        <v>1</v>
      </c>
      <c r="ADS289" s="1">
        <v>1</v>
      </c>
      <c r="ADU289" s="1">
        <v>2</v>
      </c>
      <c r="ADV289" s="1">
        <v>2</v>
      </c>
      <c r="AEB289" s="1">
        <v>1</v>
      </c>
      <c r="AEF289" s="1">
        <v>1</v>
      </c>
      <c r="AEJ289" s="1">
        <v>1</v>
      </c>
      <c r="AEY289" s="1">
        <v>1</v>
      </c>
      <c r="AFA289" s="1">
        <v>1</v>
      </c>
      <c r="AFD289" s="1">
        <v>1</v>
      </c>
      <c r="AFL289" s="1">
        <v>1</v>
      </c>
      <c r="AFU289" s="1">
        <v>1</v>
      </c>
      <c r="AGJ289" s="11">
        <v>2730000</v>
      </c>
      <c r="AGK289" s="11">
        <f t="shared" si="386"/>
        <v>402000</v>
      </c>
      <c r="AGN289" s="1">
        <v>60000</v>
      </c>
      <c r="AGO289" s="1">
        <v>1</v>
      </c>
      <c r="AGR289" s="1">
        <v>342000</v>
      </c>
      <c r="AGS289" s="1">
        <v>1</v>
      </c>
      <c r="AHG289" s="1">
        <v>1</v>
      </c>
      <c r="AHH289" s="1">
        <v>3132000</v>
      </c>
      <c r="AHI289" s="1">
        <v>14.725</v>
      </c>
      <c r="AHJ289" s="1">
        <v>4</v>
      </c>
      <c r="AHK289" s="1">
        <v>1</v>
      </c>
      <c r="AHL289" s="1">
        <v>6</v>
      </c>
      <c r="AHM289" s="1">
        <v>1</v>
      </c>
      <c r="AHT289" s="1">
        <v>5</v>
      </c>
      <c r="AHU289" s="1">
        <v>1</v>
      </c>
      <c r="AHV289" s="1">
        <v>1</v>
      </c>
      <c r="AHW289" s="1">
        <v>20</v>
      </c>
      <c r="AHX289" s="1">
        <v>1</v>
      </c>
      <c r="AHY289" s="1">
        <v>4</v>
      </c>
      <c r="AHZ289" s="1">
        <v>1</v>
      </c>
      <c r="AIA289" s="1">
        <v>6</v>
      </c>
      <c r="AIB289" s="1">
        <v>1</v>
      </c>
      <c r="AIC289" s="1">
        <v>1</v>
      </c>
      <c r="AID289" s="1">
        <v>1</v>
      </c>
      <c r="AIE289" s="1">
        <v>1</v>
      </c>
      <c r="AIF289" s="1">
        <v>1</v>
      </c>
      <c r="AIH289" s="1">
        <v>1</v>
      </c>
      <c r="AIP289" s="1">
        <v>11</v>
      </c>
      <c r="AIQ289" s="1">
        <v>1</v>
      </c>
      <c r="AIV289" s="1">
        <v>1</v>
      </c>
      <c r="AIW289" s="11">
        <v>156000</v>
      </c>
      <c r="AIX289" s="11"/>
      <c r="AIY289" s="1">
        <v>4.9800000000000004</v>
      </c>
      <c r="AIZ289" s="11">
        <v>237000</v>
      </c>
      <c r="AJA289" s="1">
        <v>2895000</v>
      </c>
      <c r="AJB289" s="1">
        <v>1</v>
      </c>
      <c r="AJD289" s="1">
        <v>88.047445255474457</v>
      </c>
      <c r="AJE289" s="45">
        <v>1221.5189873417721</v>
      </c>
      <c r="AJF289" s="381">
        <v>3288000</v>
      </c>
      <c r="AJG289" s="11">
        <f t="shared" si="347"/>
        <v>3288000</v>
      </c>
      <c r="AJH289" s="60"/>
      <c r="AJI289" s="12">
        <v>2.6</v>
      </c>
      <c r="AJJ289" s="1">
        <v>3</v>
      </c>
      <c r="AJU289" s="1">
        <f t="shared" si="382"/>
        <v>3</v>
      </c>
      <c r="AJX289" s="1">
        <f t="shared" si="383"/>
        <v>3</v>
      </c>
      <c r="AJY289" s="60"/>
      <c r="AJZ289" s="1" t="s">
        <v>429</v>
      </c>
      <c r="AKA289" s="1" t="s">
        <v>192</v>
      </c>
      <c r="AKB289" s="1" t="s">
        <v>893</v>
      </c>
      <c r="AKC289" s="1" t="s">
        <v>962</v>
      </c>
      <c r="AKD289" s="1" t="s">
        <v>572</v>
      </c>
      <c r="AKE289" s="1" t="s">
        <v>408</v>
      </c>
      <c r="AKF289" s="1" t="s">
        <v>260</v>
      </c>
      <c r="AKG289" s="1" t="s">
        <v>260</v>
      </c>
      <c r="AKH289" s="1" t="s">
        <v>262</v>
      </c>
      <c r="AKI289" s="1" t="s">
        <v>260</v>
      </c>
      <c r="AKJ289" s="1" t="s">
        <v>260</v>
      </c>
      <c r="AKK289" s="1" t="s">
        <v>260</v>
      </c>
      <c r="AKL289" s="1" t="s">
        <v>260</v>
      </c>
      <c r="AKM289" s="1" t="s">
        <v>260</v>
      </c>
      <c r="AKN289" s="1" t="s">
        <v>260</v>
      </c>
      <c r="AKO289" s="1" t="s">
        <v>260</v>
      </c>
      <c r="AKP289" s="1" t="s">
        <v>263</v>
      </c>
      <c r="AKQ289" s="1" t="s">
        <v>260</v>
      </c>
      <c r="AKR289" s="1" t="s">
        <v>260</v>
      </c>
      <c r="AKS289" s="1" t="s">
        <v>260</v>
      </c>
      <c r="AKT289" s="1" t="s">
        <v>260</v>
      </c>
      <c r="AKU289" s="1" t="s">
        <v>260</v>
      </c>
      <c r="AKV289" s="1" t="s">
        <v>260</v>
      </c>
      <c r="AKW289" s="1" t="s">
        <v>260</v>
      </c>
      <c r="AKX289" s="1" t="s">
        <v>260</v>
      </c>
      <c r="AKY289" s="1" t="s">
        <v>260</v>
      </c>
      <c r="AKZ289" s="1" t="s">
        <v>260</v>
      </c>
      <c r="ALA289" s="1" t="s">
        <v>260</v>
      </c>
      <c r="ALB289" s="1" t="s">
        <v>260</v>
      </c>
      <c r="ALC289" s="1" t="s">
        <v>260</v>
      </c>
      <c r="ALD289" s="1" t="s">
        <v>260</v>
      </c>
      <c r="ALE289" s="1" t="s">
        <v>260</v>
      </c>
      <c r="ALF289" s="1" t="s">
        <v>260</v>
      </c>
      <c r="ALG289" s="1" t="s">
        <v>260</v>
      </c>
      <c r="ALH289" s="1" t="s">
        <v>260</v>
      </c>
      <c r="ALI289" s="1" t="s">
        <v>260</v>
      </c>
      <c r="ALJ289" s="1" t="s">
        <v>260</v>
      </c>
      <c r="ALK289" s="1">
        <v>6</v>
      </c>
      <c r="ALL289" s="11">
        <f t="shared" si="384"/>
        <v>548000</v>
      </c>
      <c r="ALM289" s="28">
        <v>3288000</v>
      </c>
      <c r="ALN289" s="1">
        <v>3</v>
      </c>
      <c r="ALO289" s="1">
        <v>3</v>
      </c>
      <c r="ALS289" s="60"/>
      <c r="ALT289" s="1">
        <v>1</v>
      </c>
      <c r="ALW289" s="1">
        <v>1</v>
      </c>
      <c r="ALX289" s="1">
        <v>1</v>
      </c>
      <c r="AMA289" s="1">
        <v>1</v>
      </c>
      <c r="AMF289" s="1">
        <v>1</v>
      </c>
      <c r="AMG289" s="1">
        <v>1</v>
      </c>
      <c r="AMH289" s="403"/>
    </row>
    <row r="290" spans="1:1022" s="4" customFormat="1" ht="19" customHeight="1" x14ac:dyDescent="0.25">
      <c r="A290" s="270"/>
      <c r="B290" s="113">
        <v>288</v>
      </c>
      <c r="C290" s="304" t="s">
        <v>1063</v>
      </c>
      <c r="D290" s="304" t="s">
        <v>894</v>
      </c>
      <c r="E290" s="4">
        <v>2006</v>
      </c>
      <c r="H290" s="4">
        <v>3</v>
      </c>
      <c r="I290" s="4">
        <v>1</v>
      </c>
      <c r="J290" s="4">
        <v>3</v>
      </c>
      <c r="K290" s="4">
        <v>2001</v>
      </c>
      <c r="L290" s="4">
        <v>2001</v>
      </c>
      <c r="M290" s="4">
        <v>1</v>
      </c>
      <c r="AE290" s="4">
        <v>1</v>
      </c>
      <c r="AX290" s="4">
        <v>1</v>
      </c>
      <c r="BR290" s="4">
        <v>1</v>
      </c>
      <c r="CA290" s="4">
        <v>1</v>
      </c>
      <c r="CG290" s="4">
        <v>1</v>
      </c>
      <c r="CH290" s="246"/>
      <c r="CP290" s="1">
        <f t="shared" si="348"/>
        <v>0</v>
      </c>
      <c r="CQ290" s="1"/>
      <c r="CS290" s="1">
        <f t="shared" si="313"/>
        <v>0</v>
      </c>
      <c r="CT290" s="1"/>
      <c r="DO290" s="1">
        <f t="shared" si="349"/>
        <v>0</v>
      </c>
      <c r="DP290" s="1"/>
      <c r="DX290" s="1">
        <f t="shared" si="350"/>
        <v>0</v>
      </c>
      <c r="DY290" s="1"/>
      <c r="EE290" s="1">
        <f t="shared" si="351"/>
        <v>0</v>
      </c>
      <c r="EF290" s="1"/>
      <c r="EH290" s="1">
        <f t="shared" si="352"/>
        <v>0</v>
      </c>
      <c r="EI290" s="1"/>
      <c r="EJ290" s="4">
        <v>1</v>
      </c>
      <c r="FF290" s="116"/>
      <c r="GP290" s="1">
        <f t="shared" si="314"/>
        <v>0</v>
      </c>
      <c r="GQ290" s="1"/>
      <c r="GY290" s="1">
        <f t="shared" si="353"/>
        <v>0</v>
      </c>
      <c r="GZ290" s="1"/>
      <c r="HC290" s="1">
        <f t="shared" si="354"/>
        <v>0</v>
      </c>
      <c r="HD290" s="1"/>
      <c r="HS290" s="1">
        <f t="shared" si="355"/>
        <v>0</v>
      </c>
      <c r="HT290" s="1"/>
      <c r="HX290" s="1">
        <f t="shared" si="315"/>
        <v>0</v>
      </c>
      <c r="HY290" s="1"/>
      <c r="ID290" s="1">
        <f t="shared" si="316"/>
        <v>0</v>
      </c>
      <c r="IE290" s="1"/>
      <c r="IN290" s="1">
        <f t="shared" si="356"/>
        <v>0</v>
      </c>
      <c r="IW290" s="1">
        <f t="shared" si="357"/>
        <v>0</v>
      </c>
      <c r="IX290" s="1"/>
      <c r="IZ290" s="1">
        <f t="shared" si="317"/>
        <v>0</v>
      </c>
      <c r="JA290" s="1"/>
      <c r="JJ290" s="1">
        <f t="shared" si="318"/>
        <v>0</v>
      </c>
      <c r="JK290" s="1"/>
      <c r="JV290" s="1">
        <f t="shared" si="358"/>
        <v>0</v>
      </c>
      <c r="JW290" s="1"/>
      <c r="KB290" s="1">
        <f t="shared" si="359"/>
        <v>0</v>
      </c>
      <c r="KC290" s="1"/>
      <c r="LG290" s="1">
        <f t="shared" si="319"/>
        <v>0</v>
      </c>
      <c r="LH290" s="1"/>
      <c r="LT290" s="1">
        <f t="shared" si="360"/>
        <v>0</v>
      </c>
      <c r="LU290" s="1"/>
      <c r="MA290" s="1">
        <f t="shared" si="361"/>
        <v>0</v>
      </c>
      <c r="MB290" s="1"/>
      <c r="MF290" s="1">
        <f t="shared" si="362"/>
        <v>0</v>
      </c>
      <c r="MG290" s="1"/>
      <c r="MM290" s="1">
        <f t="shared" si="363"/>
        <v>0</v>
      </c>
      <c r="MN290" s="1"/>
      <c r="MS290" s="1">
        <f t="shared" si="364"/>
        <v>0</v>
      </c>
      <c r="MT290" s="1"/>
      <c r="MU290" s="115"/>
      <c r="OI290" s="120"/>
      <c r="PD290" s="1">
        <f t="shared" si="320"/>
        <v>0</v>
      </c>
      <c r="PE290" s="1"/>
      <c r="QF290" s="1">
        <f t="shared" si="365"/>
        <v>0</v>
      </c>
      <c r="QG290" s="1"/>
      <c r="QY290" s="1">
        <f t="shared" si="366"/>
        <v>0</v>
      </c>
      <c r="RK290" s="1">
        <f t="shared" si="367"/>
        <v>0</v>
      </c>
      <c r="RL290" s="1"/>
      <c r="SA290" s="1">
        <f t="shared" si="368"/>
        <v>0</v>
      </c>
      <c r="SG290" s="1">
        <f t="shared" si="369"/>
        <v>0</v>
      </c>
      <c r="SO290" s="1">
        <f t="shared" si="370"/>
        <v>0</v>
      </c>
      <c r="TB290" s="1">
        <f t="shared" si="371"/>
        <v>0</v>
      </c>
      <c r="TS290" s="1">
        <f t="shared" si="321"/>
        <v>0</v>
      </c>
      <c r="TT290" s="1"/>
      <c r="UD290" s="1">
        <f t="shared" si="322"/>
        <v>0</v>
      </c>
      <c r="UE290" s="1"/>
      <c r="UG290" s="1">
        <f t="shared" si="323"/>
        <v>0</v>
      </c>
      <c r="UH290" s="1"/>
      <c r="UQ290" s="1">
        <f t="shared" si="372"/>
        <v>0</v>
      </c>
      <c r="UR290" s="1"/>
      <c r="VA290" s="1">
        <f t="shared" si="373"/>
        <v>0</v>
      </c>
      <c r="VB290" s="1"/>
      <c r="VG290" s="1">
        <f t="shared" si="374"/>
        <v>0</v>
      </c>
      <c r="VH290" s="1"/>
      <c r="WY290" s="1">
        <f t="shared" si="324"/>
        <v>0</v>
      </c>
      <c r="WZ290" s="1"/>
      <c r="XB290" s="1">
        <f t="shared" si="375"/>
        <v>0</v>
      </c>
      <c r="XC290" s="1"/>
      <c r="XG290" s="1">
        <f t="shared" si="325"/>
        <v>0</v>
      </c>
      <c r="XH290" s="1"/>
      <c r="XK290" s="108"/>
      <c r="XL290" s="1">
        <f t="shared" si="326"/>
        <v>0</v>
      </c>
      <c r="XM290" s="1">
        <f t="shared" si="327"/>
        <v>0</v>
      </c>
      <c r="XN290" s="1">
        <f t="shared" si="376"/>
        <v>0</v>
      </c>
      <c r="XO290" s="1">
        <f t="shared" si="328"/>
        <v>1</v>
      </c>
      <c r="XP290" s="1">
        <f t="shared" si="377"/>
        <v>0</v>
      </c>
      <c r="XQ290" s="1">
        <f t="shared" si="329"/>
        <v>0</v>
      </c>
      <c r="XR290" s="1">
        <f t="shared" si="330"/>
        <v>0</v>
      </c>
      <c r="XS290" s="1">
        <f t="shared" si="385"/>
        <v>0</v>
      </c>
      <c r="XT290" s="1">
        <f t="shared" si="378"/>
        <v>0</v>
      </c>
      <c r="XU290" s="1">
        <f t="shared" si="331"/>
        <v>0</v>
      </c>
      <c r="XV290" s="1">
        <f t="shared" si="332"/>
        <v>0</v>
      </c>
      <c r="XW290" s="1">
        <f t="shared" si="333"/>
        <v>0</v>
      </c>
      <c r="XX290" s="1">
        <f t="shared" si="334"/>
        <v>0</v>
      </c>
      <c r="XY290" s="1">
        <f t="shared" si="335"/>
        <v>0</v>
      </c>
      <c r="XZ290" s="1">
        <f t="shared" si="336"/>
        <v>0</v>
      </c>
      <c r="YA290" s="1">
        <f t="shared" si="337"/>
        <v>0</v>
      </c>
      <c r="YB290" s="1">
        <f t="shared" si="338"/>
        <v>0</v>
      </c>
      <c r="YC290" s="1">
        <f t="shared" si="339"/>
        <v>0</v>
      </c>
      <c r="YD290" s="132"/>
      <c r="YE290" s="133">
        <f t="shared" si="387"/>
        <v>1</v>
      </c>
      <c r="YF290" s="133">
        <f t="shared" si="340"/>
        <v>30000</v>
      </c>
      <c r="YG290" s="130">
        <v>1</v>
      </c>
      <c r="YH290" s="130">
        <f t="shared" si="341"/>
        <v>30000</v>
      </c>
      <c r="YI290" s="129">
        <v>1</v>
      </c>
      <c r="YJ290" s="128">
        <f t="shared" si="342"/>
        <v>30000</v>
      </c>
      <c r="YK290" s="177"/>
      <c r="YL290">
        <v>1</v>
      </c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>
        <f t="shared" si="379"/>
        <v>0</v>
      </c>
      <c r="ACD290" s="25" t="e">
        <f t="shared" si="388"/>
        <v>#DIV/0!</v>
      </c>
      <c r="ACE290" s="11">
        <f t="shared" si="343"/>
        <v>1</v>
      </c>
      <c r="ACF290" s="11">
        <f t="shared" si="344"/>
        <v>30000</v>
      </c>
      <c r="ACG290" s="4">
        <v>5</v>
      </c>
      <c r="ACH290" s="4">
        <v>1</v>
      </c>
      <c r="ACI290" s="11">
        <f t="shared" si="345"/>
        <v>30000</v>
      </c>
      <c r="ACJ290" s="45">
        <v>1</v>
      </c>
      <c r="ACK290" s="13">
        <f t="shared" si="346"/>
        <v>30000</v>
      </c>
      <c r="ACL290">
        <v>1</v>
      </c>
      <c r="ACM290" s="25">
        <f t="shared" si="380"/>
        <v>30000</v>
      </c>
      <c r="ACN290" s="11">
        <f t="shared" si="381"/>
        <v>30000</v>
      </c>
      <c r="ACO290" s="65"/>
      <c r="ACR290" s="4" t="s">
        <v>292</v>
      </c>
      <c r="ACS290" s="4">
        <v>1</v>
      </c>
      <c r="ACT290" s="4">
        <v>1</v>
      </c>
      <c r="ACZ290" s="4" t="s">
        <v>259</v>
      </c>
      <c r="ADD290" s="4" t="s">
        <v>189</v>
      </c>
      <c r="ADU290" s="4">
        <v>4</v>
      </c>
      <c r="ADV290" s="4">
        <v>8</v>
      </c>
      <c r="AEF290" s="4">
        <v>3</v>
      </c>
      <c r="AFK290" s="4">
        <v>1</v>
      </c>
      <c r="AFN290" s="4">
        <v>1</v>
      </c>
      <c r="AGK290" s="5"/>
      <c r="AIW290" s="5"/>
      <c r="AIX290" s="5"/>
      <c r="AIZ290" s="5">
        <v>30000</v>
      </c>
      <c r="AJE290" s="37"/>
      <c r="AJF290" s="384">
        <v>30000</v>
      </c>
      <c r="AJG290" s="11">
        <f t="shared" si="347"/>
        <v>30000</v>
      </c>
      <c r="AJH290" s="60"/>
      <c r="AJI290" s="6"/>
      <c r="AJJ290" s="4">
        <v>3</v>
      </c>
      <c r="AJT290" s="1"/>
      <c r="AJU290" s="1">
        <f t="shared" si="382"/>
        <v>3</v>
      </c>
      <c r="AJX290" s="1">
        <f t="shared" si="383"/>
        <v>3</v>
      </c>
      <c r="AJY290" s="60"/>
      <c r="AJZ290" s="4" t="s">
        <v>260</v>
      </c>
      <c r="AKA290" s="4" t="s">
        <v>260</v>
      </c>
      <c r="AKB290" s="4" t="s">
        <v>261</v>
      </c>
      <c r="AKC290" s="4" t="s">
        <v>260</v>
      </c>
      <c r="AKD290" s="4" t="s">
        <v>260</v>
      </c>
      <c r="AKE290" s="4" t="s">
        <v>260</v>
      </c>
      <c r="AKF290" s="4" t="s">
        <v>260</v>
      </c>
      <c r="AKG290" s="4" t="s">
        <v>260</v>
      </c>
      <c r="AKH290" s="4" t="s">
        <v>262</v>
      </c>
      <c r="AKI290" s="4" t="s">
        <v>260</v>
      </c>
      <c r="AKJ290" s="4" t="s">
        <v>260</v>
      </c>
      <c r="AKK290" s="4" t="s">
        <v>260</v>
      </c>
      <c r="AKL290" s="4" t="s">
        <v>260</v>
      </c>
      <c r="AKM290" s="4" t="s">
        <v>260</v>
      </c>
      <c r="AKN290" s="4" t="s">
        <v>260</v>
      </c>
      <c r="AKO290" s="4" t="s">
        <v>260</v>
      </c>
      <c r="AKP290" s="4" t="s">
        <v>263</v>
      </c>
      <c r="AKQ290" s="4" t="s">
        <v>260</v>
      </c>
      <c r="AKR290" s="4" t="s">
        <v>260</v>
      </c>
      <c r="AKS290" s="4" t="s">
        <v>260</v>
      </c>
      <c r="AKT290" s="4" t="s">
        <v>260</v>
      </c>
      <c r="AKU290" s="4" t="s">
        <v>260</v>
      </c>
      <c r="AKV290" s="4" t="s">
        <v>260</v>
      </c>
      <c r="AKW290" s="4" t="s">
        <v>260</v>
      </c>
      <c r="AKX290" s="4" t="s">
        <v>260</v>
      </c>
      <c r="AKY290" s="4" t="s">
        <v>260</v>
      </c>
      <c r="AKZ290" s="4" t="s">
        <v>260</v>
      </c>
      <c r="ALA290" s="4" t="s">
        <v>260</v>
      </c>
      <c r="ALB290" s="4" t="s">
        <v>260</v>
      </c>
      <c r="ALC290" s="4" t="s">
        <v>260</v>
      </c>
      <c r="ALD290" s="4" t="s">
        <v>260</v>
      </c>
      <c r="ALE290" s="4" t="s">
        <v>260</v>
      </c>
      <c r="ALF290" s="4" t="s">
        <v>260</v>
      </c>
      <c r="ALG290" s="4" t="s">
        <v>260</v>
      </c>
      <c r="ALH290" s="4" t="s">
        <v>260</v>
      </c>
      <c r="ALI290" s="4" t="s">
        <v>260</v>
      </c>
      <c r="ALJ290" s="4" t="s">
        <v>260</v>
      </c>
      <c r="ALL290" s="11" t="e">
        <f t="shared" si="384"/>
        <v>#DIV/0!</v>
      </c>
      <c r="ALM290" s="5">
        <v>30000</v>
      </c>
      <c r="ALS290" s="60"/>
      <c r="ALT290" s="4">
        <v>1</v>
      </c>
      <c r="ALU290" s="4">
        <v>1</v>
      </c>
      <c r="AMB290" s="4">
        <v>1</v>
      </c>
      <c r="AMH290" s="403"/>
    </row>
    <row r="291" spans="1:1022" s="1" customFormat="1" ht="15" customHeight="1" x14ac:dyDescent="0.25">
      <c r="A291" s="268"/>
      <c r="B291" s="113">
        <v>289</v>
      </c>
      <c r="C291" s="304" t="s">
        <v>1063</v>
      </c>
      <c r="D291" s="304" t="s">
        <v>993</v>
      </c>
      <c r="E291" s="1">
        <v>2007</v>
      </c>
      <c r="F291" s="1">
        <v>4</v>
      </c>
      <c r="G291" s="1">
        <v>1</v>
      </c>
      <c r="H291" s="1">
        <v>1</v>
      </c>
      <c r="I291" s="1">
        <v>1</v>
      </c>
      <c r="J291" s="1">
        <v>5</v>
      </c>
      <c r="K291" s="1">
        <v>1998</v>
      </c>
      <c r="L291" s="1">
        <v>2001</v>
      </c>
      <c r="M291" s="1">
        <v>2</v>
      </c>
      <c r="AB291" s="1">
        <v>1</v>
      </c>
      <c r="AE291" s="1">
        <v>1</v>
      </c>
      <c r="AY291" s="1">
        <v>1</v>
      </c>
      <c r="BA291" s="1">
        <v>1</v>
      </c>
      <c r="BB291" s="1">
        <v>10</v>
      </c>
      <c r="CG291" s="1">
        <v>1</v>
      </c>
      <c r="CH291" s="246"/>
      <c r="CP291" s="1">
        <f t="shared" si="348"/>
        <v>0</v>
      </c>
      <c r="CS291" s="1">
        <f t="shared" si="313"/>
        <v>0</v>
      </c>
      <c r="DO291" s="1">
        <f t="shared" si="349"/>
        <v>0</v>
      </c>
      <c r="DX291" s="1">
        <f t="shared" si="350"/>
        <v>0</v>
      </c>
      <c r="EE291" s="1">
        <f t="shared" si="351"/>
        <v>0</v>
      </c>
      <c r="EH291" s="1">
        <f t="shared" si="352"/>
        <v>0</v>
      </c>
      <c r="EJ291" s="1">
        <v>1</v>
      </c>
      <c r="FF291" s="116"/>
      <c r="GP291" s="1">
        <f t="shared" si="314"/>
        <v>0</v>
      </c>
      <c r="GY291" s="1">
        <f t="shared" si="353"/>
        <v>0</v>
      </c>
      <c r="HC291" s="1">
        <f t="shared" si="354"/>
        <v>0</v>
      </c>
      <c r="HS291" s="1">
        <f t="shared" si="355"/>
        <v>0</v>
      </c>
      <c r="HX291" s="1">
        <f t="shared" si="315"/>
        <v>0</v>
      </c>
      <c r="ID291" s="1">
        <f t="shared" si="316"/>
        <v>0</v>
      </c>
      <c r="IN291" s="1">
        <f t="shared" si="356"/>
        <v>0</v>
      </c>
      <c r="IW291" s="1">
        <f t="shared" si="357"/>
        <v>0</v>
      </c>
      <c r="IZ291" s="1">
        <f t="shared" si="317"/>
        <v>0</v>
      </c>
      <c r="JJ291" s="1">
        <f t="shared" si="318"/>
        <v>0</v>
      </c>
      <c r="JR291" s="1">
        <v>1</v>
      </c>
      <c r="JV291" s="1">
        <f t="shared" si="358"/>
        <v>1</v>
      </c>
      <c r="JW291" s="1">
        <v>1</v>
      </c>
      <c r="KB291" s="1">
        <f t="shared" si="359"/>
        <v>0</v>
      </c>
      <c r="LG291" s="1">
        <f t="shared" si="319"/>
        <v>0</v>
      </c>
      <c r="LT291" s="1">
        <f t="shared" si="360"/>
        <v>0</v>
      </c>
      <c r="MA291" s="1">
        <f t="shared" si="361"/>
        <v>0</v>
      </c>
      <c r="MF291" s="1">
        <f t="shared" si="362"/>
        <v>0</v>
      </c>
      <c r="MM291" s="1">
        <f t="shared" si="363"/>
        <v>0</v>
      </c>
      <c r="MS291" s="1">
        <f t="shared" si="364"/>
        <v>0</v>
      </c>
      <c r="MU291" s="115"/>
      <c r="OI291" s="120"/>
      <c r="PD291" s="1">
        <f t="shared" si="320"/>
        <v>0</v>
      </c>
      <c r="QF291" s="1">
        <f t="shared" si="365"/>
        <v>0</v>
      </c>
      <c r="QY291" s="1">
        <f t="shared" si="366"/>
        <v>0</v>
      </c>
      <c r="RK291" s="1">
        <f t="shared" si="367"/>
        <v>0</v>
      </c>
      <c r="SA291" s="1">
        <f t="shared" si="368"/>
        <v>0</v>
      </c>
      <c r="SG291" s="1">
        <f t="shared" si="369"/>
        <v>0</v>
      </c>
      <c r="SO291" s="1">
        <f t="shared" si="370"/>
        <v>0</v>
      </c>
      <c r="TB291" s="1">
        <f t="shared" si="371"/>
        <v>0</v>
      </c>
      <c r="TS291" s="1">
        <f t="shared" si="321"/>
        <v>0</v>
      </c>
      <c r="UD291" s="1">
        <f t="shared" si="322"/>
        <v>0</v>
      </c>
      <c r="UG291" s="1">
        <f t="shared" si="323"/>
        <v>0</v>
      </c>
      <c r="UQ291" s="1">
        <f t="shared" si="372"/>
        <v>0</v>
      </c>
      <c r="VA291" s="1">
        <f t="shared" si="373"/>
        <v>0</v>
      </c>
      <c r="VG291" s="1">
        <f t="shared" si="374"/>
        <v>0</v>
      </c>
      <c r="WY291" s="1">
        <f t="shared" si="324"/>
        <v>0</v>
      </c>
      <c r="XB291" s="1">
        <f t="shared" si="375"/>
        <v>0</v>
      </c>
      <c r="XG291" s="1">
        <f t="shared" si="325"/>
        <v>0</v>
      </c>
      <c r="XK291" s="108"/>
      <c r="XL291" s="1">
        <f t="shared" si="326"/>
        <v>1</v>
      </c>
      <c r="XM291" s="1">
        <f t="shared" si="327"/>
        <v>0</v>
      </c>
      <c r="XN291" s="1">
        <f t="shared" si="376"/>
        <v>0</v>
      </c>
      <c r="XO291" s="1">
        <f t="shared" si="328"/>
        <v>1</v>
      </c>
      <c r="XP291" s="1">
        <f t="shared" si="377"/>
        <v>0</v>
      </c>
      <c r="XQ291" s="1">
        <f t="shared" si="329"/>
        <v>0</v>
      </c>
      <c r="XR291" s="1">
        <f t="shared" si="330"/>
        <v>0</v>
      </c>
      <c r="XS291" s="1">
        <f t="shared" si="385"/>
        <v>0</v>
      </c>
      <c r="XT291" s="1">
        <f t="shared" si="378"/>
        <v>0</v>
      </c>
      <c r="XU291" s="1">
        <f t="shared" si="331"/>
        <v>0</v>
      </c>
      <c r="XV291" s="1">
        <f t="shared" si="332"/>
        <v>0</v>
      </c>
      <c r="XW291" s="1">
        <f t="shared" si="333"/>
        <v>0</v>
      </c>
      <c r="XX291" s="1">
        <f t="shared" si="334"/>
        <v>0</v>
      </c>
      <c r="XY291" s="1">
        <f t="shared" si="335"/>
        <v>0</v>
      </c>
      <c r="XZ291" s="1">
        <f t="shared" si="336"/>
        <v>0</v>
      </c>
      <c r="YA291" s="1">
        <f t="shared" si="337"/>
        <v>0</v>
      </c>
      <c r="YB291" s="1">
        <f t="shared" si="338"/>
        <v>0</v>
      </c>
      <c r="YC291" s="1">
        <f t="shared" si="339"/>
        <v>0</v>
      </c>
      <c r="YD291" s="132"/>
      <c r="YE291" s="133">
        <f t="shared" si="387"/>
        <v>2</v>
      </c>
      <c r="YF291" s="133">
        <f t="shared" si="340"/>
        <v>283000</v>
      </c>
      <c r="YG291" s="130">
        <v>2</v>
      </c>
      <c r="YH291" s="130">
        <f t="shared" si="341"/>
        <v>283000</v>
      </c>
      <c r="YI291" s="129">
        <v>2</v>
      </c>
      <c r="YJ291" s="128">
        <f t="shared" si="342"/>
        <v>283000</v>
      </c>
      <c r="YK291" s="177"/>
      <c r="YL291">
        <v>1</v>
      </c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>
        <f t="shared" si="379"/>
        <v>0</v>
      </c>
      <c r="ACD291" s="25" t="e">
        <f t="shared" si="388"/>
        <v>#DIV/0!</v>
      </c>
      <c r="ACE291" s="11">
        <f t="shared" si="343"/>
        <v>2</v>
      </c>
      <c r="ACF291" s="11">
        <f t="shared" si="344"/>
        <v>283000</v>
      </c>
      <c r="ACG291" s="1">
        <v>4</v>
      </c>
      <c r="ACH291" s="1">
        <v>1</v>
      </c>
      <c r="ACI291" s="11">
        <f t="shared" si="345"/>
        <v>566000</v>
      </c>
      <c r="ACJ291" s="45">
        <v>1</v>
      </c>
      <c r="ACK291" s="13">
        <f t="shared" si="346"/>
        <v>566000</v>
      </c>
      <c r="ACL291">
        <v>1</v>
      </c>
      <c r="ACM291" s="25">
        <f t="shared" si="380"/>
        <v>566000</v>
      </c>
      <c r="ACN291" s="11">
        <f t="shared" si="381"/>
        <v>566000</v>
      </c>
      <c r="ACO291" s="65"/>
      <c r="ACR291" s="1" t="s">
        <v>292</v>
      </c>
      <c r="ACS291" s="1">
        <v>1</v>
      </c>
      <c r="ACU291" s="1">
        <v>1</v>
      </c>
      <c r="ACZ291" s="1" t="s">
        <v>896</v>
      </c>
      <c r="ADA291" s="1">
        <v>1</v>
      </c>
      <c r="ADD291" s="1" t="s">
        <v>185</v>
      </c>
      <c r="AFA291" s="1">
        <v>1</v>
      </c>
      <c r="AFL291" s="1">
        <v>1</v>
      </c>
      <c r="AFU291" s="1">
        <v>1</v>
      </c>
      <c r="AGJ291" s="11">
        <v>334000</v>
      </c>
      <c r="AGK291" s="11">
        <f t="shared" si="386"/>
        <v>222000</v>
      </c>
      <c r="AGZ291" s="1">
        <v>222000</v>
      </c>
      <c r="AHA291" s="1">
        <v>1</v>
      </c>
      <c r="AHG291" s="1">
        <v>1</v>
      </c>
      <c r="AHH291" s="1">
        <v>556000</v>
      </c>
      <c r="AHI291" s="1">
        <v>66.466999999999999</v>
      </c>
      <c r="AHJ291" s="1">
        <v>3</v>
      </c>
      <c r="AHK291" s="1">
        <v>1</v>
      </c>
      <c r="AHV291" s="1">
        <v>1</v>
      </c>
      <c r="AHW291" s="1">
        <v>7</v>
      </c>
      <c r="AHX291" s="1">
        <v>1</v>
      </c>
      <c r="AIH291" s="1">
        <v>1</v>
      </c>
      <c r="AIW291" s="11">
        <v>10000</v>
      </c>
      <c r="AIX291" s="11"/>
      <c r="AIY291" s="1">
        <v>1.8</v>
      </c>
      <c r="AIZ291" s="11"/>
      <c r="AJA291" s="1">
        <v>556000</v>
      </c>
      <c r="AJB291" s="1">
        <v>1</v>
      </c>
      <c r="AJC291" s="1">
        <v>1</v>
      </c>
      <c r="AJD291" s="1">
        <v>98.233215547703182</v>
      </c>
      <c r="AJE291" s="45"/>
      <c r="AJF291" s="381">
        <v>566000</v>
      </c>
      <c r="AJG291" s="11">
        <f t="shared" si="347"/>
        <v>283000</v>
      </c>
      <c r="AJH291" s="60"/>
      <c r="AJI291" s="12"/>
      <c r="AJU291" s="1">
        <f t="shared" si="382"/>
        <v>0</v>
      </c>
      <c r="AJX291" s="1">
        <f t="shared" si="383"/>
        <v>0</v>
      </c>
      <c r="AJY291" s="60"/>
      <c r="AJZ291" s="1" t="s">
        <v>260</v>
      </c>
      <c r="AKA291" s="1" t="s">
        <v>260</v>
      </c>
      <c r="AKB291" s="1" t="s">
        <v>261</v>
      </c>
      <c r="AKC291" s="1" t="s">
        <v>260</v>
      </c>
      <c r="AKD291" s="1" t="s">
        <v>260</v>
      </c>
      <c r="AKE291" s="1" t="s">
        <v>260</v>
      </c>
      <c r="AKF291" s="1" t="s">
        <v>260</v>
      </c>
      <c r="AKG291" s="1" t="s">
        <v>260</v>
      </c>
      <c r="AKH291" s="1" t="s">
        <v>262</v>
      </c>
      <c r="AKI291" s="1" t="s">
        <v>260</v>
      </c>
      <c r="AKJ291" s="1" t="s">
        <v>260</v>
      </c>
      <c r="AKK291" s="1" t="s">
        <v>260</v>
      </c>
      <c r="AKL291" s="1" t="s">
        <v>260</v>
      </c>
      <c r="AKM291" s="1" t="s">
        <v>260</v>
      </c>
      <c r="AKN291" s="1" t="s">
        <v>260</v>
      </c>
      <c r="AKO291" s="1" t="s">
        <v>260</v>
      </c>
      <c r="AKP291" s="1" t="s">
        <v>263</v>
      </c>
      <c r="AKQ291" s="1" t="s">
        <v>260</v>
      </c>
      <c r="AKR291" s="1" t="s">
        <v>260</v>
      </c>
      <c r="AKS291" s="1" t="s">
        <v>260</v>
      </c>
      <c r="AKT291" s="1" t="s">
        <v>260</v>
      </c>
      <c r="AKU291" s="1" t="s">
        <v>260</v>
      </c>
      <c r="AKV291" s="1" t="s">
        <v>260</v>
      </c>
      <c r="AKW291" s="1" t="s">
        <v>260</v>
      </c>
      <c r="AKX291" s="1" t="s">
        <v>260</v>
      </c>
      <c r="AKY291" s="1" t="s">
        <v>260</v>
      </c>
      <c r="AKZ291" s="1" t="s">
        <v>260</v>
      </c>
      <c r="ALA291" s="1" t="s">
        <v>260</v>
      </c>
      <c r="ALB291" s="1" t="s">
        <v>260</v>
      </c>
      <c r="ALC291" s="1" t="s">
        <v>260</v>
      </c>
      <c r="ALD291" s="1" t="s">
        <v>260</v>
      </c>
      <c r="ALE291" s="1" t="s">
        <v>260</v>
      </c>
      <c r="ALF291" s="1" t="s">
        <v>260</v>
      </c>
      <c r="ALG291" s="1" t="s">
        <v>260</v>
      </c>
      <c r="ALH291" s="1" t="s">
        <v>260</v>
      </c>
      <c r="ALI291" s="1" t="s">
        <v>260</v>
      </c>
      <c r="ALJ291" s="1" t="s">
        <v>260</v>
      </c>
      <c r="ALL291" s="11" t="e">
        <f t="shared" si="384"/>
        <v>#DIV/0!</v>
      </c>
      <c r="ALM291" s="28">
        <v>566000</v>
      </c>
      <c r="ALS291" s="60"/>
      <c r="ALT291" s="1">
        <v>1</v>
      </c>
      <c r="ALW291" s="1">
        <v>1</v>
      </c>
      <c r="ALY291" s="1">
        <v>1</v>
      </c>
      <c r="ALZ291" s="1">
        <v>1</v>
      </c>
      <c r="AMH291" s="403"/>
    </row>
    <row r="292" spans="1:1022" s="1" customFormat="1" ht="15" customHeight="1" x14ac:dyDescent="0.25">
      <c r="A292" s="268"/>
      <c r="B292" s="113">
        <v>290</v>
      </c>
      <c r="C292" s="304" t="s">
        <v>1063</v>
      </c>
      <c r="D292" s="304" t="s">
        <v>897</v>
      </c>
      <c r="E292" s="1">
        <v>2010</v>
      </c>
      <c r="F292" s="1">
        <v>2</v>
      </c>
      <c r="G292" s="1">
        <v>1</v>
      </c>
      <c r="H292" s="1">
        <v>3</v>
      </c>
      <c r="I292" s="1">
        <v>1</v>
      </c>
      <c r="J292" s="1">
        <v>5</v>
      </c>
      <c r="K292" s="1">
        <v>1991</v>
      </c>
      <c r="L292" s="1">
        <v>2002</v>
      </c>
      <c r="M292" s="1">
        <v>11</v>
      </c>
      <c r="U292" s="1">
        <v>1</v>
      </c>
      <c r="V292" s="1">
        <v>1</v>
      </c>
      <c r="W292" s="1">
        <v>1</v>
      </c>
      <c r="X292" s="1">
        <v>1</v>
      </c>
      <c r="Y292" s="1">
        <v>1</v>
      </c>
      <c r="Z292" s="1">
        <v>1</v>
      </c>
      <c r="AA292" s="1">
        <v>1</v>
      </c>
      <c r="AB292" s="1">
        <v>1</v>
      </c>
      <c r="AC292" s="1">
        <v>1</v>
      </c>
      <c r="AE292" s="1">
        <v>1</v>
      </c>
      <c r="AF292" s="1">
        <v>1</v>
      </c>
      <c r="AW292" s="1">
        <v>1</v>
      </c>
      <c r="AY292" s="1">
        <v>1</v>
      </c>
      <c r="BA292" s="1">
        <v>1</v>
      </c>
      <c r="BB292" s="1">
        <v>10</v>
      </c>
      <c r="CG292" s="1">
        <v>1</v>
      </c>
      <c r="CH292" s="246"/>
      <c r="CP292" s="1">
        <f t="shared" si="348"/>
        <v>0</v>
      </c>
      <c r="CS292" s="1">
        <f t="shared" si="313"/>
        <v>0</v>
      </c>
      <c r="DO292" s="1">
        <f t="shared" si="349"/>
        <v>0</v>
      </c>
      <c r="DX292" s="1">
        <f t="shared" si="350"/>
        <v>0</v>
      </c>
      <c r="EE292" s="1">
        <f t="shared" si="351"/>
        <v>0</v>
      </c>
      <c r="EH292" s="1">
        <f t="shared" si="352"/>
        <v>0</v>
      </c>
      <c r="EJ292" s="1">
        <v>1</v>
      </c>
      <c r="EN292" s="1">
        <v>1</v>
      </c>
      <c r="EP292" s="1">
        <v>1</v>
      </c>
      <c r="EU292" s="1">
        <v>1</v>
      </c>
      <c r="FF292" s="116"/>
      <c r="GP292" s="1">
        <f t="shared" si="314"/>
        <v>0</v>
      </c>
      <c r="GY292" s="1">
        <f t="shared" si="353"/>
        <v>0</v>
      </c>
      <c r="HC292" s="1">
        <f t="shared" si="354"/>
        <v>0</v>
      </c>
      <c r="HS292" s="1">
        <f t="shared" si="355"/>
        <v>0</v>
      </c>
      <c r="HX292" s="1">
        <f t="shared" si="315"/>
        <v>0</v>
      </c>
      <c r="ID292" s="1">
        <f t="shared" si="316"/>
        <v>0</v>
      </c>
      <c r="IN292" s="1">
        <f t="shared" si="356"/>
        <v>0</v>
      </c>
      <c r="IW292" s="1">
        <f t="shared" si="357"/>
        <v>0</v>
      </c>
      <c r="IZ292" s="1">
        <f t="shared" si="317"/>
        <v>0</v>
      </c>
      <c r="JJ292" s="1">
        <f t="shared" si="318"/>
        <v>0</v>
      </c>
      <c r="JV292" s="1">
        <f t="shared" si="358"/>
        <v>0</v>
      </c>
      <c r="KB292" s="1">
        <f t="shared" si="359"/>
        <v>0</v>
      </c>
      <c r="LG292" s="1">
        <f t="shared" si="319"/>
        <v>0</v>
      </c>
      <c r="LT292" s="1">
        <f t="shared" si="360"/>
        <v>0</v>
      </c>
      <c r="MA292" s="1">
        <f t="shared" si="361"/>
        <v>0</v>
      </c>
      <c r="MF292" s="1">
        <f t="shared" si="362"/>
        <v>0</v>
      </c>
      <c r="MM292" s="1">
        <f t="shared" si="363"/>
        <v>0</v>
      </c>
      <c r="MS292" s="1">
        <f t="shared" si="364"/>
        <v>0</v>
      </c>
      <c r="MU292" s="115"/>
      <c r="OI292" s="120"/>
      <c r="PD292" s="1">
        <f t="shared" si="320"/>
        <v>0</v>
      </c>
      <c r="QF292" s="1">
        <f t="shared" si="365"/>
        <v>0</v>
      </c>
      <c r="QY292" s="1">
        <f t="shared" si="366"/>
        <v>0</v>
      </c>
      <c r="RK292" s="1">
        <f t="shared" si="367"/>
        <v>0</v>
      </c>
      <c r="SA292" s="1">
        <f t="shared" si="368"/>
        <v>0</v>
      </c>
      <c r="SG292" s="1">
        <f t="shared" si="369"/>
        <v>0</v>
      </c>
      <c r="SO292" s="1">
        <f t="shared" si="370"/>
        <v>0</v>
      </c>
      <c r="TB292" s="1">
        <f t="shared" si="371"/>
        <v>0</v>
      </c>
      <c r="TS292" s="1">
        <f t="shared" si="321"/>
        <v>0</v>
      </c>
      <c r="UD292" s="1">
        <f t="shared" si="322"/>
        <v>0</v>
      </c>
      <c r="UG292" s="1">
        <f t="shared" si="323"/>
        <v>0</v>
      </c>
      <c r="UQ292" s="1">
        <f t="shared" si="372"/>
        <v>0</v>
      </c>
      <c r="VA292" s="1">
        <f t="shared" si="373"/>
        <v>0</v>
      </c>
      <c r="VG292" s="1">
        <f t="shared" si="374"/>
        <v>0</v>
      </c>
      <c r="WY292" s="1">
        <f t="shared" si="324"/>
        <v>0</v>
      </c>
      <c r="XB292" s="1">
        <f t="shared" si="375"/>
        <v>0</v>
      </c>
      <c r="XG292" s="1">
        <f t="shared" si="325"/>
        <v>0</v>
      </c>
      <c r="XK292" s="108"/>
      <c r="XL292" s="1">
        <f t="shared" si="326"/>
        <v>0</v>
      </c>
      <c r="XM292" s="1">
        <f t="shared" si="327"/>
        <v>0</v>
      </c>
      <c r="XN292" s="1">
        <f t="shared" si="376"/>
        <v>0</v>
      </c>
      <c r="XO292" s="1">
        <f t="shared" si="328"/>
        <v>4</v>
      </c>
      <c r="XP292" s="1">
        <f t="shared" si="377"/>
        <v>0</v>
      </c>
      <c r="XQ292" s="1">
        <f t="shared" si="329"/>
        <v>0</v>
      </c>
      <c r="XR292" s="1">
        <f t="shared" si="330"/>
        <v>0</v>
      </c>
      <c r="XS292" s="1">
        <f t="shared" si="385"/>
        <v>0</v>
      </c>
      <c r="XT292" s="1">
        <f t="shared" si="378"/>
        <v>0</v>
      </c>
      <c r="XU292" s="1">
        <f t="shared" si="331"/>
        <v>0</v>
      </c>
      <c r="XV292" s="1">
        <f t="shared" si="332"/>
        <v>0</v>
      </c>
      <c r="XW292" s="1">
        <f t="shared" si="333"/>
        <v>0</v>
      </c>
      <c r="XX292" s="1">
        <f t="shared" si="334"/>
        <v>0</v>
      </c>
      <c r="XY292" s="1">
        <f t="shared" si="335"/>
        <v>0</v>
      </c>
      <c r="XZ292" s="1">
        <f t="shared" si="336"/>
        <v>0</v>
      </c>
      <c r="YA292" s="1">
        <f t="shared" si="337"/>
        <v>0</v>
      </c>
      <c r="YB292" s="1">
        <f t="shared" si="338"/>
        <v>0</v>
      </c>
      <c r="YC292" s="1">
        <f t="shared" si="339"/>
        <v>0</v>
      </c>
      <c r="YD292" s="132"/>
      <c r="YE292" s="133">
        <f t="shared" si="387"/>
        <v>4</v>
      </c>
      <c r="YF292" s="133">
        <f t="shared" si="340"/>
        <v>223250</v>
      </c>
      <c r="YG292" s="130">
        <v>1</v>
      </c>
      <c r="YH292" s="130">
        <f t="shared" si="341"/>
        <v>893000</v>
      </c>
      <c r="YI292" s="129">
        <v>1</v>
      </c>
      <c r="YJ292" s="128">
        <f t="shared" si="342"/>
        <v>893000</v>
      </c>
      <c r="YK292" s="177"/>
      <c r="YL292">
        <v>1</v>
      </c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>
        <f t="shared" si="379"/>
        <v>0</v>
      </c>
      <c r="ACD292" s="25" t="e">
        <f t="shared" si="388"/>
        <v>#DIV/0!</v>
      </c>
      <c r="ACE292" s="11">
        <f t="shared" si="343"/>
        <v>4</v>
      </c>
      <c r="ACF292" s="11">
        <f t="shared" si="344"/>
        <v>223250</v>
      </c>
      <c r="ACG292" s="1">
        <v>5</v>
      </c>
      <c r="ACH292" s="1">
        <v>1</v>
      </c>
      <c r="ACI292" s="11">
        <f t="shared" si="345"/>
        <v>893000</v>
      </c>
      <c r="ACJ292" s="45">
        <v>1</v>
      </c>
      <c r="ACK292" s="13">
        <f t="shared" si="346"/>
        <v>893000</v>
      </c>
      <c r="ACL292">
        <v>1</v>
      </c>
      <c r="ACM292" s="25">
        <f t="shared" si="380"/>
        <v>893000</v>
      </c>
      <c r="ACN292" s="11">
        <f t="shared" si="381"/>
        <v>893000</v>
      </c>
      <c r="ACO292" s="65"/>
      <c r="ACR292" s="1" t="s">
        <v>292</v>
      </c>
      <c r="ACS292" s="1">
        <v>1</v>
      </c>
      <c r="ACT292" s="1">
        <v>1</v>
      </c>
      <c r="ACV292" s="1">
        <v>1</v>
      </c>
      <c r="ACX292" s="1">
        <v>4</v>
      </c>
      <c r="ACY292" s="1">
        <v>1</v>
      </c>
      <c r="ACZ292" s="1" t="s">
        <v>259</v>
      </c>
      <c r="ADD292" s="1" t="s">
        <v>185</v>
      </c>
      <c r="ADN292" s="1">
        <v>1</v>
      </c>
      <c r="ADU292" s="1">
        <v>3</v>
      </c>
      <c r="ADV292" s="1">
        <v>4</v>
      </c>
      <c r="ADW292" s="1">
        <v>2</v>
      </c>
      <c r="AEY292" s="1">
        <v>1</v>
      </c>
      <c r="AFA292" s="1">
        <v>1</v>
      </c>
      <c r="AFK292" s="1">
        <v>1</v>
      </c>
      <c r="AFL292" s="1">
        <v>1</v>
      </c>
      <c r="AFQ292" s="1">
        <v>1</v>
      </c>
      <c r="AFT292" s="1">
        <v>1</v>
      </c>
      <c r="AFU292" s="1">
        <v>1</v>
      </c>
      <c r="AFV292" s="1">
        <v>1</v>
      </c>
      <c r="AFW292" s="1">
        <v>1</v>
      </c>
      <c r="AGJ292" s="1">
        <v>778000</v>
      </c>
      <c r="AGK292" s="11">
        <f t="shared" si="386"/>
        <v>0</v>
      </c>
      <c r="AHH292" s="1">
        <v>778000</v>
      </c>
      <c r="AHJ292" s="1">
        <v>2</v>
      </c>
      <c r="AHK292" s="1">
        <v>1</v>
      </c>
      <c r="AHP292" s="1">
        <v>2</v>
      </c>
      <c r="AHQ292" s="1">
        <v>1</v>
      </c>
      <c r="AHV292" s="1">
        <v>1</v>
      </c>
      <c r="AHW292" s="1">
        <v>7</v>
      </c>
      <c r="AHX292" s="1">
        <v>1</v>
      </c>
      <c r="AHY292" s="1">
        <v>3</v>
      </c>
      <c r="AHZ292" s="1">
        <v>1</v>
      </c>
      <c r="AIA292" s="1">
        <v>2</v>
      </c>
      <c r="AIB292" s="1">
        <v>1</v>
      </c>
      <c r="AIC292" s="1">
        <v>4</v>
      </c>
      <c r="AID292" s="1">
        <v>1</v>
      </c>
      <c r="AIH292" s="1">
        <v>1</v>
      </c>
      <c r="AII292" s="1">
        <v>1</v>
      </c>
      <c r="AIJ292" s="1">
        <v>1</v>
      </c>
      <c r="AIM292" s="1">
        <v>1</v>
      </c>
      <c r="AIR292" s="1">
        <v>1</v>
      </c>
      <c r="AIT292" s="1" t="s">
        <v>1092</v>
      </c>
      <c r="AIV292" s="1">
        <v>1</v>
      </c>
      <c r="AIW292" s="11">
        <v>62000</v>
      </c>
      <c r="AIX292" s="11"/>
      <c r="AIY292" s="1">
        <v>7.97</v>
      </c>
      <c r="AIZ292" s="11">
        <v>831000</v>
      </c>
      <c r="AJE292" s="45"/>
      <c r="AJF292" s="381">
        <v>893000</v>
      </c>
      <c r="AJG292" s="11">
        <f t="shared" si="347"/>
        <v>223250</v>
      </c>
      <c r="AJH292" s="60"/>
      <c r="AJI292" s="12">
        <v>4</v>
      </c>
      <c r="AJJ292" s="1">
        <v>1</v>
      </c>
      <c r="AJU292" s="1">
        <f t="shared" si="382"/>
        <v>1</v>
      </c>
      <c r="AJX292" s="1">
        <f t="shared" si="383"/>
        <v>1</v>
      </c>
      <c r="AJY292" s="60"/>
      <c r="AJZ292" s="1" t="s">
        <v>298</v>
      </c>
      <c r="AKA292" s="1" t="s">
        <v>186</v>
      </c>
      <c r="AKB292" s="1" t="s">
        <v>181</v>
      </c>
      <c r="AKC292" s="1" t="s">
        <v>898</v>
      </c>
      <c r="AKD292" s="1" t="s">
        <v>310</v>
      </c>
      <c r="AKE292" s="1" t="s">
        <v>260</v>
      </c>
      <c r="AKF292" s="1" t="s">
        <v>260</v>
      </c>
      <c r="AKG292" s="1" t="s">
        <v>260</v>
      </c>
      <c r="AKH292" s="1" t="s">
        <v>262</v>
      </c>
      <c r="AKI292" s="1" t="s">
        <v>260</v>
      </c>
      <c r="AKJ292" s="1" t="s">
        <v>260</v>
      </c>
      <c r="AKK292" s="1" t="s">
        <v>260</v>
      </c>
      <c r="AKL292" s="1" t="s">
        <v>260</v>
      </c>
      <c r="AKM292" s="1" t="s">
        <v>260</v>
      </c>
      <c r="AKN292" s="1" t="s">
        <v>260</v>
      </c>
      <c r="AKO292" s="1" t="s">
        <v>260</v>
      </c>
      <c r="AKP292" s="1" t="s">
        <v>263</v>
      </c>
      <c r="AKQ292" s="1" t="s">
        <v>260</v>
      </c>
      <c r="AKR292" s="1" t="s">
        <v>260</v>
      </c>
      <c r="AKS292" s="1" t="s">
        <v>260</v>
      </c>
      <c r="AKT292" s="1" t="s">
        <v>260</v>
      </c>
      <c r="AKU292" s="1" t="s">
        <v>260</v>
      </c>
      <c r="AKV292" s="1" t="s">
        <v>260</v>
      </c>
      <c r="AKW292" s="1" t="s">
        <v>260</v>
      </c>
      <c r="AKX292" s="1" t="s">
        <v>260</v>
      </c>
      <c r="AKY292" s="1" t="s">
        <v>260</v>
      </c>
      <c r="AKZ292" s="1" t="s">
        <v>260</v>
      </c>
      <c r="ALA292" s="1" t="s">
        <v>260</v>
      </c>
      <c r="ALB292" s="1" t="s">
        <v>260</v>
      </c>
      <c r="ALC292" s="1" t="s">
        <v>260</v>
      </c>
      <c r="ALD292" s="1" t="s">
        <v>260</v>
      </c>
      <c r="ALE292" s="1" t="s">
        <v>260</v>
      </c>
      <c r="ALF292" s="1" t="s">
        <v>260</v>
      </c>
      <c r="ALG292" s="1" t="s">
        <v>260</v>
      </c>
      <c r="ALH292" s="1" t="s">
        <v>260</v>
      </c>
      <c r="ALI292" s="1" t="s">
        <v>260</v>
      </c>
      <c r="ALJ292" s="1" t="s">
        <v>260</v>
      </c>
      <c r="ALK292" s="1">
        <v>5</v>
      </c>
      <c r="ALL292" s="11">
        <f t="shared" si="384"/>
        <v>178600</v>
      </c>
      <c r="ALM292" s="28">
        <v>893000</v>
      </c>
      <c r="ALN292" s="1">
        <v>2</v>
      </c>
      <c r="ALO292" s="1">
        <v>3</v>
      </c>
      <c r="ALS292" s="60"/>
      <c r="ALT292" s="1">
        <v>1</v>
      </c>
      <c r="ALU292" s="1">
        <v>1</v>
      </c>
      <c r="ALW292" s="1">
        <v>1</v>
      </c>
      <c r="ALX292" s="1">
        <v>1</v>
      </c>
      <c r="ALY292" s="1">
        <v>1</v>
      </c>
      <c r="AMH292" s="403"/>
    </row>
    <row r="293" spans="1:1022" s="1" customFormat="1" ht="15" customHeight="1" x14ac:dyDescent="0.25">
      <c r="A293" s="268"/>
      <c r="B293" s="113">
        <v>291</v>
      </c>
      <c r="C293" s="304" t="s">
        <v>902</v>
      </c>
      <c r="D293" s="304" t="s">
        <v>1116</v>
      </c>
      <c r="E293" s="1">
        <v>2002</v>
      </c>
      <c r="H293" s="1">
        <v>2</v>
      </c>
      <c r="I293" s="1">
        <v>1</v>
      </c>
      <c r="J293" s="1">
        <v>2</v>
      </c>
      <c r="K293" s="1">
        <v>2000</v>
      </c>
      <c r="L293" s="1">
        <v>2000</v>
      </c>
      <c r="M293" s="1">
        <v>1</v>
      </c>
      <c r="AD293" s="1">
        <v>1</v>
      </c>
      <c r="AY293" s="1">
        <v>1</v>
      </c>
      <c r="BA293" s="1">
        <v>1</v>
      </c>
      <c r="BB293" s="1">
        <v>10</v>
      </c>
      <c r="BG293" s="1">
        <v>2</v>
      </c>
      <c r="CG293" s="1">
        <v>1</v>
      </c>
      <c r="CH293" s="246"/>
      <c r="CP293" s="1">
        <f t="shared" si="348"/>
        <v>0</v>
      </c>
      <c r="CS293" s="1">
        <f t="shared" si="313"/>
        <v>0</v>
      </c>
      <c r="DO293" s="1">
        <f t="shared" si="349"/>
        <v>0</v>
      </c>
      <c r="DX293" s="1">
        <f t="shared" si="350"/>
        <v>0</v>
      </c>
      <c r="EE293" s="1">
        <f t="shared" si="351"/>
        <v>0</v>
      </c>
      <c r="EH293" s="1">
        <f t="shared" si="352"/>
        <v>0</v>
      </c>
      <c r="FF293" s="116"/>
      <c r="GP293" s="1">
        <f t="shared" si="314"/>
        <v>0</v>
      </c>
      <c r="GY293" s="1">
        <f t="shared" si="353"/>
        <v>0</v>
      </c>
      <c r="HC293" s="1">
        <f t="shared" si="354"/>
        <v>0</v>
      </c>
      <c r="HS293" s="1">
        <f t="shared" si="355"/>
        <v>0</v>
      </c>
      <c r="HX293" s="1">
        <f t="shared" si="315"/>
        <v>0</v>
      </c>
      <c r="ID293" s="1">
        <f t="shared" si="316"/>
        <v>0</v>
      </c>
      <c r="IN293" s="1">
        <f t="shared" si="356"/>
        <v>0</v>
      </c>
      <c r="IW293" s="1">
        <f t="shared" si="357"/>
        <v>0</v>
      </c>
      <c r="IZ293" s="1">
        <f t="shared" si="317"/>
        <v>0</v>
      </c>
      <c r="JJ293" s="1">
        <f t="shared" si="318"/>
        <v>0</v>
      </c>
      <c r="JV293" s="1">
        <f t="shared" si="358"/>
        <v>0</v>
      </c>
      <c r="KB293" s="1">
        <f t="shared" si="359"/>
        <v>0</v>
      </c>
      <c r="LG293" s="1">
        <f t="shared" si="319"/>
        <v>0</v>
      </c>
      <c r="LT293" s="1">
        <f t="shared" si="360"/>
        <v>0</v>
      </c>
      <c r="MA293" s="1">
        <f t="shared" si="361"/>
        <v>0</v>
      </c>
      <c r="MF293" s="1">
        <f t="shared" si="362"/>
        <v>0</v>
      </c>
      <c r="MM293" s="1">
        <f t="shared" si="363"/>
        <v>0</v>
      </c>
      <c r="MS293" s="1">
        <f t="shared" si="364"/>
        <v>0</v>
      </c>
      <c r="MU293" s="115"/>
      <c r="OI293" s="120"/>
      <c r="PD293" s="1">
        <f t="shared" si="320"/>
        <v>0</v>
      </c>
      <c r="QF293" s="1">
        <f t="shared" si="365"/>
        <v>0</v>
      </c>
      <c r="QY293" s="1">
        <f t="shared" si="366"/>
        <v>0</v>
      </c>
      <c r="RJ293" s="1">
        <v>1</v>
      </c>
      <c r="RK293" s="1">
        <f t="shared" si="367"/>
        <v>1</v>
      </c>
      <c r="RL293" s="1">
        <v>1</v>
      </c>
      <c r="SA293" s="1">
        <f t="shared" si="368"/>
        <v>0</v>
      </c>
      <c r="SG293" s="1">
        <f t="shared" si="369"/>
        <v>0</v>
      </c>
      <c r="SO293" s="1">
        <f t="shared" si="370"/>
        <v>0</v>
      </c>
      <c r="TB293" s="1">
        <f t="shared" si="371"/>
        <v>0</v>
      </c>
      <c r="TS293" s="1">
        <f t="shared" si="321"/>
        <v>0</v>
      </c>
      <c r="UD293" s="1">
        <f t="shared" si="322"/>
        <v>0</v>
      </c>
      <c r="UG293" s="1">
        <f t="shared" si="323"/>
        <v>0</v>
      </c>
      <c r="UQ293" s="1">
        <f t="shared" si="372"/>
        <v>0</v>
      </c>
      <c r="VA293" s="1">
        <f t="shared" si="373"/>
        <v>0</v>
      </c>
      <c r="VG293" s="1">
        <f t="shared" si="374"/>
        <v>0</v>
      </c>
      <c r="WY293" s="1">
        <f t="shared" si="324"/>
        <v>0</v>
      </c>
      <c r="XB293" s="1">
        <f t="shared" si="375"/>
        <v>0</v>
      </c>
      <c r="XG293" s="1">
        <f t="shared" si="325"/>
        <v>0</v>
      </c>
      <c r="XK293" s="108"/>
      <c r="XL293" s="1">
        <f t="shared" si="326"/>
        <v>0</v>
      </c>
      <c r="XM293" s="1">
        <f t="shared" si="327"/>
        <v>0</v>
      </c>
      <c r="XN293" s="1">
        <f t="shared" si="376"/>
        <v>0</v>
      </c>
      <c r="XO293" s="1">
        <f t="shared" si="328"/>
        <v>0</v>
      </c>
      <c r="XP293" s="1">
        <f t="shared" si="377"/>
        <v>1</v>
      </c>
      <c r="XQ293" s="1">
        <f t="shared" si="329"/>
        <v>0</v>
      </c>
      <c r="XR293" s="1">
        <f t="shared" si="330"/>
        <v>0</v>
      </c>
      <c r="XS293" s="1">
        <f t="shared" si="385"/>
        <v>0</v>
      </c>
      <c r="XT293" s="1">
        <f t="shared" si="378"/>
        <v>0</v>
      </c>
      <c r="XU293" s="1">
        <f t="shared" si="331"/>
        <v>0</v>
      </c>
      <c r="XV293" s="1">
        <f t="shared" si="332"/>
        <v>0</v>
      </c>
      <c r="XW293" s="1">
        <f t="shared" si="333"/>
        <v>0</v>
      </c>
      <c r="XX293" s="1">
        <f t="shared" si="334"/>
        <v>0</v>
      </c>
      <c r="XY293" s="1">
        <f t="shared" si="335"/>
        <v>0</v>
      </c>
      <c r="XZ293" s="1">
        <f t="shared" si="336"/>
        <v>0</v>
      </c>
      <c r="YA293" s="1">
        <f t="shared" si="337"/>
        <v>0</v>
      </c>
      <c r="YB293" s="1">
        <f t="shared" si="338"/>
        <v>0</v>
      </c>
      <c r="YC293" s="1">
        <f t="shared" si="339"/>
        <v>0</v>
      </c>
      <c r="YD293" s="132"/>
      <c r="YE293" s="133">
        <f t="shared" si="387"/>
        <v>1</v>
      </c>
      <c r="YF293" s="133">
        <f t="shared" si="340"/>
        <v>207000</v>
      </c>
      <c r="YG293" s="130">
        <v>2</v>
      </c>
      <c r="YH293" s="130">
        <f t="shared" si="341"/>
        <v>103500</v>
      </c>
      <c r="YI293" s="129">
        <v>1</v>
      </c>
      <c r="YJ293" s="128">
        <f t="shared" si="342"/>
        <v>207000</v>
      </c>
      <c r="YK293" s="177"/>
      <c r="YL293">
        <v>1</v>
      </c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>
        <f t="shared" si="379"/>
        <v>0</v>
      </c>
      <c r="ACD293" s="25" t="e">
        <f t="shared" si="388"/>
        <v>#DIV/0!</v>
      </c>
      <c r="ACE293" s="11">
        <f t="shared" si="343"/>
        <v>1</v>
      </c>
      <c r="ACF293" s="11">
        <f t="shared" si="344"/>
        <v>207000</v>
      </c>
      <c r="ACG293" s="1">
        <v>5</v>
      </c>
      <c r="ACH293" s="1">
        <v>1</v>
      </c>
      <c r="ACI293" s="11">
        <f t="shared" si="345"/>
        <v>207000</v>
      </c>
      <c r="ACJ293" s="45">
        <v>1</v>
      </c>
      <c r="ACK293" s="13">
        <f t="shared" si="346"/>
        <v>207000</v>
      </c>
      <c r="ACL293">
        <v>1</v>
      </c>
      <c r="ACM293" s="25">
        <f t="shared" si="380"/>
        <v>207000</v>
      </c>
      <c r="ACN293" s="11">
        <f t="shared" si="381"/>
        <v>207000</v>
      </c>
      <c r="ACO293" s="65"/>
      <c r="ACR293" s="1" t="s">
        <v>258</v>
      </c>
      <c r="ACZ293" s="1" t="s">
        <v>259</v>
      </c>
      <c r="ADD293" s="1" t="s">
        <v>189</v>
      </c>
      <c r="ADO293" s="1">
        <v>1</v>
      </c>
      <c r="AFK293" s="1">
        <v>1</v>
      </c>
      <c r="AGJ293" s="1">
        <v>183000</v>
      </c>
      <c r="AGK293" s="11">
        <f t="shared" si="386"/>
        <v>0</v>
      </c>
      <c r="AHH293" s="1">
        <v>183000</v>
      </c>
      <c r="AHJ293" s="1">
        <v>1</v>
      </c>
      <c r="AHK293" s="1">
        <v>1</v>
      </c>
      <c r="AHP293" s="1">
        <v>1</v>
      </c>
      <c r="AHQ293" s="1">
        <v>1</v>
      </c>
      <c r="AHV293" s="1">
        <v>1</v>
      </c>
      <c r="AIW293" s="11">
        <v>24000</v>
      </c>
      <c r="AIX293" s="11"/>
      <c r="AIY293" s="1">
        <v>13.11</v>
      </c>
      <c r="AIZ293" s="11"/>
      <c r="AJA293" s="1">
        <v>183000</v>
      </c>
      <c r="AJB293" s="1">
        <v>1</v>
      </c>
      <c r="AJC293" s="1">
        <v>1</v>
      </c>
      <c r="AJD293" s="1">
        <v>88.405797101449281</v>
      </c>
      <c r="AJE293" s="45"/>
      <c r="AJF293" s="381">
        <v>207000</v>
      </c>
      <c r="AJG293" s="11">
        <f t="shared" si="347"/>
        <v>207000</v>
      </c>
      <c r="AJH293" s="60"/>
      <c r="AJI293" s="12"/>
      <c r="AJU293" s="1">
        <f t="shared" si="382"/>
        <v>0</v>
      </c>
      <c r="AJX293" s="1">
        <f t="shared" si="383"/>
        <v>0</v>
      </c>
      <c r="AJY293" s="60"/>
      <c r="AJZ293" s="1" t="s">
        <v>1117</v>
      </c>
      <c r="AKA293" s="1" t="s">
        <v>1001</v>
      </c>
      <c r="AKB293" s="1" t="s">
        <v>261</v>
      </c>
      <c r="AKC293" s="1" t="s">
        <v>260</v>
      </c>
      <c r="AKD293" s="1" t="s">
        <v>260</v>
      </c>
      <c r="AKE293" s="1" t="s">
        <v>260</v>
      </c>
      <c r="AKF293" s="1" t="s">
        <v>260</v>
      </c>
      <c r="AKG293" s="1" t="s">
        <v>260</v>
      </c>
      <c r="AKH293" s="1" t="s">
        <v>262</v>
      </c>
      <c r="AKI293" s="1" t="s">
        <v>260</v>
      </c>
      <c r="AKJ293" s="1" t="s">
        <v>260</v>
      </c>
      <c r="AKK293" s="1" t="s">
        <v>260</v>
      </c>
      <c r="AKL293" s="1" t="s">
        <v>260</v>
      </c>
      <c r="AKM293" s="1" t="s">
        <v>260</v>
      </c>
      <c r="AKN293" s="1" t="s">
        <v>260</v>
      </c>
      <c r="AKO293" s="1" t="s">
        <v>260</v>
      </c>
      <c r="AKP293" s="1" t="s">
        <v>263</v>
      </c>
      <c r="AKQ293" s="1" t="s">
        <v>260</v>
      </c>
      <c r="AKR293" s="1" t="s">
        <v>260</v>
      </c>
      <c r="AKS293" s="1" t="s">
        <v>260</v>
      </c>
      <c r="AKT293" s="1" t="s">
        <v>260</v>
      </c>
      <c r="AKU293" s="1" t="s">
        <v>260</v>
      </c>
      <c r="AKV293" s="1" t="s">
        <v>260</v>
      </c>
      <c r="AKW293" s="1" t="s">
        <v>260</v>
      </c>
      <c r="AKX293" s="1" t="s">
        <v>260</v>
      </c>
      <c r="AKY293" s="1" t="s">
        <v>260</v>
      </c>
      <c r="AKZ293" s="1" t="s">
        <v>260</v>
      </c>
      <c r="ALA293" s="1" t="s">
        <v>260</v>
      </c>
      <c r="ALB293" s="1" t="s">
        <v>260</v>
      </c>
      <c r="ALC293" s="1" t="s">
        <v>260</v>
      </c>
      <c r="ALD293" s="1" t="s">
        <v>260</v>
      </c>
      <c r="ALE293" s="1" t="s">
        <v>260</v>
      </c>
      <c r="ALF293" s="1" t="s">
        <v>260</v>
      </c>
      <c r="ALG293" s="1" t="s">
        <v>260</v>
      </c>
      <c r="ALH293" s="1" t="s">
        <v>260</v>
      </c>
      <c r="ALI293" s="1" t="s">
        <v>260</v>
      </c>
      <c r="ALJ293" s="1" t="s">
        <v>260</v>
      </c>
      <c r="ALK293" s="1">
        <v>2</v>
      </c>
      <c r="ALL293" s="11">
        <f t="shared" si="384"/>
        <v>103500</v>
      </c>
      <c r="ALM293" s="28">
        <v>207000</v>
      </c>
      <c r="ALO293" s="1">
        <v>2</v>
      </c>
      <c r="ALS293" s="60"/>
      <c r="ALT293" s="1">
        <v>1</v>
      </c>
      <c r="ALW293" s="1">
        <v>1</v>
      </c>
      <c r="AMH293" s="403"/>
    </row>
    <row r="294" spans="1:1022" s="1" customFormat="1" ht="15" customHeight="1" x14ac:dyDescent="0.25">
      <c r="A294" s="268"/>
      <c r="B294" s="113">
        <v>292</v>
      </c>
      <c r="C294" s="304" t="s">
        <v>902</v>
      </c>
      <c r="D294" s="304" t="s">
        <v>1002</v>
      </c>
      <c r="E294" s="1">
        <v>2005</v>
      </c>
      <c r="H294" s="1">
        <v>1</v>
      </c>
      <c r="I294" s="1">
        <v>1</v>
      </c>
      <c r="J294" s="1">
        <v>1</v>
      </c>
      <c r="K294" s="1">
        <v>2003</v>
      </c>
      <c r="L294" s="1">
        <v>2003</v>
      </c>
      <c r="M294" s="1">
        <v>1</v>
      </c>
      <c r="AG294" s="1">
        <v>1</v>
      </c>
      <c r="AY294" s="1">
        <v>1</v>
      </c>
      <c r="BA294" s="1">
        <v>1</v>
      </c>
      <c r="BB294" s="1">
        <v>13</v>
      </c>
      <c r="BE294" s="1">
        <v>1</v>
      </c>
      <c r="BF294" s="1">
        <v>1</v>
      </c>
      <c r="BG294" s="1">
        <v>2</v>
      </c>
      <c r="CG294" s="1">
        <v>1</v>
      </c>
      <c r="CH294" s="246"/>
      <c r="CP294" s="1">
        <f t="shared" si="348"/>
        <v>0</v>
      </c>
      <c r="CS294" s="1">
        <f t="shared" si="313"/>
        <v>0</v>
      </c>
      <c r="DO294" s="1">
        <f t="shared" si="349"/>
        <v>0</v>
      </c>
      <c r="DX294" s="1">
        <f t="shared" si="350"/>
        <v>0</v>
      </c>
      <c r="EE294" s="1">
        <f t="shared" si="351"/>
        <v>0</v>
      </c>
      <c r="EH294" s="1">
        <f t="shared" si="352"/>
        <v>0</v>
      </c>
      <c r="FF294" s="116"/>
      <c r="GP294" s="1">
        <f t="shared" si="314"/>
        <v>0</v>
      </c>
      <c r="GY294" s="1">
        <f t="shared" si="353"/>
        <v>0</v>
      </c>
      <c r="HC294" s="1">
        <f t="shared" si="354"/>
        <v>0</v>
      </c>
      <c r="HS294" s="1">
        <f t="shared" si="355"/>
        <v>0</v>
      </c>
      <c r="HX294" s="1">
        <f t="shared" si="315"/>
        <v>0</v>
      </c>
      <c r="ID294" s="1">
        <f t="shared" si="316"/>
        <v>0</v>
      </c>
      <c r="IN294" s="1">
        <f t="shared" si="356"/>
        <v>0</v>
      </c>
      <c r="IW294" s="1">
        <f t="shared" si="357"/>
        <v>0</v>
      </c>
      <c r="IZ294" s="1">
        <f t="shared" si="317"/>
        <v>0</v>
      </c>
      <c r="JJ294" s="1">
        <f t="shared" si="318"/>
        <v>0</v>
      </c>
      <c r="JV294" s="1">
        <f t="shared" si="358"/>
        <v>0</v>
      </c>
      <c r="KB294" s="1">
        <f t="shared" si="359"/>
        <v>0</v>
      </c>
      <c r="LG294" s="1">
        <f t="shared" si="319"/>
        <v>0</v>
      </c>
      <c r="LT294" s="1">
        <f t="shared" si="360"/>
        <v>0</v>
      </c>
      <c r="MA294" s="1">
        <f t="shared" si="361"/>
        <v>0</v>
      </c>
      <c r="MF294" s="1">
        <f t="shared" si="362"/>
        <v>0</v>
      </c>
      <c r="MM294" s="1">
        <f t="shared" si="363"/>
        <v>0</v>
      </c>
      <c r="MS294" s="1">
        <f t="shared" si="364"/>
        <v>0</v>
      </c>
      <c r="MU294" s="115"/>
      <c r="OI294" s="120"/>
      <c r="PD294" s="1">
        <f t="shared" si="320"/>
        <v>0</v>
      </c>
      <c r="QF294" s="1">
        <f t="shared" si="365"/>
        <v>0</v>
      </c>
      <c r="QY294" s="1">
        <f t="shared" si="366"/>
        <v>0</v>
      </c>
      <c r="RK294" s="1">
        <f t="shared" si="367"/>
        <v>0</v>
      </c>
      <c r="SA294" s="1">
        <f t="shared" si="368"/>
        <v>0</v>
      </c>
      <c r="SG294" s="1">
        <f t="shared" si="369"/>
        <v>0</v>
      </c>
      <c r="SO294" s="1">
        <f t="shared" si="370"/>
        <v>0</v>
      </c>
      <c r="TB294" s="1">
        <f t="shared" si="371"/>
        <v>0</v>
      </c>
      <c r="TS294" s="1">
        <f t="shared" si="321"/>
        <v>0</v>
      </c>
      <c r="UD294" s="1">
        <f t="shared" si="322"/>
        <v>0</v>
      </c>
      <c r="UG294" s="1">
        <f t="shared" si="323"/>
        <v>0</v>
      </c>
      <c r="UQ294" s="1">
        <f t="shared" si="372"/>
        <v>0</v>
      </c>
      <c r="VA294" s="1">
        <f t="shared" si="373"/>
        <v>0</v>
      </c>
      <c r="VG294" s="1">
        <f t="shared" si="374"/>
        <v>0</v>
      </c>
      <c r="WY294" s="1">
        <f t="shared" si="324"/>
        <v>0</v>
      </c>
      <c r="XB294" s="1">
        <f t="shared" si="375"/>
        <v>0</v>
      </c>
      <c r="XG294" s="1">
        <f t="shared" si="325"/>
        <v>0</v>
      </c>
      <c r="XK294" s="108"/>
      <c r="XL294" s="1">
        <f t="shared" si="326"/>
        <v>0</v>
      </c>
      <c r="XM294" s="1">
        <f t="shared" si="327"/>
        <v>0</v>
      </c>
      <c r="XN294" s="1">
        <f t="shared" si="376"/>
        <v>0</v>
      </c>
      <c r="XO294" s="1">
        <f t="shared" si="328"/>
        <v>0</v>
      </c>
      <c r="XP294" s="1">
        <f t="shared" si="377"/>
        <v>0</v>
      </c>
      <c r="XQ294" s="1">
        <f t="shared" si="329"/>
        <v>0</v>
      </c>
      <c r="XR294" s="1">
        <f t="shared" si="330"/>
        <v>0</v>
      </c>
      <c r="XS294" s="1">
        <f t="shared" si="385"/>
        <v>0</v>
      </c>
      <c r="XT294" s="1">
        <f t="shared" si="378"/>
        <v>0</v>
      </c>
      <c r="XU294" s="1">
        <f t="shared" si="331"/>
        <v>0</v>
      </c>
      <c r="XV294" s="1">
        <f t="shared" si="332"/>
        <v>0</v>
      </c>
      <c r="XW294" s="1">
        <f t="shared" si="333"/>
        <v>0</v>
      </c>
      <c r="XX294" s="1">
        <f t="shared" si="334"/>
        <v>0</v>
      </c>
      <c r="XY294" s="1">
        <f t="shared" si="335"/>
        <v>0</v>
      </c>
      <c r="XZ294" s="1">
        <f t="shared" si="336"/>
        <v>0</v>
      </c>
      <c r="YA294" s="1">
        <f t="shared" si="337"/>
        <v>0</v>
      </c>
      <c r="YB294" s="1">
        <f t="shared" si="338"/>
        <v>0</v>
      </c>
      <c r="YC294" s="1">
        <f t="shared" si="339"/>
        <v>0</v>
      </c>
      <c r="YD294" s="132"/>
      <c r="YE294" s="133"/>
      <c r="YF294" s="133" t="e">
        <f t="shared" si="340"/>
        <v>#DIV/0!</v>
      </c>
      <c r="YG294" s="130"/>
      <c r="YH294" s="130" t="e">
        <f t="shared" si="341"/>
        <v>#DIV/0!</v>
      </c>
      <c r="YI294" s="129"/>
      <c r="YJ294" s="128" t="e">
        <f t="shared" si="342"/>
        <v>#DIV/0!</v>
      </c>
      <c r="YK294" s="177"/>
      <c r="YL294">
        <v>1</v>
      </c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>
        <f t="shared" si="379"/>
        <v>0</v>
      </c>
      <c r="ACD294" s="25" t="e">
        <f t="shared" si="388"/>
        <v>#DIV/0!</v>
      </c>
      <c r="ACE294" s="11">
        <f t="shared" si="343"/>
        <v>0</v>
      </c>
      <c r="ACF294" s="11" t="e">
        <f t="shared" si="344"/>
        <v>#DIV/0!</v>
      </c>
      <c r="ACG294" s="1">
        <v>5</v>
      </c>
      <c r="ACH294" s="1">
        <v>1</v>
      </c>
      <c r="ACI294" s="11">
        <f t="shared" si="345"/>
        <v>15000</v>
      </c>
      <c r="ACJ294" s="11"/>
      <c r="ACK294" s="13">
        <f t="shared" si="346"/>
        <v>0</v>
      </c>
      <c r="ACL294">
        <v>1</v>
      </c>
      <c r="ACM294" s="25">
        <f t="shared" si="380"/>
        <v>15000</v>
      </c>
      <c r="ACN294" s="11">
        <f t="shared" si="381"/>
        <v>15000</v>
      </c>
      <c r="ACO294" s="65"/>
      <c r="ACR294" s="1" t="s">
        <v>258</v>
      </c>
      <c r="ACS294" s="1">
        <v>1</v>
      </c>
      <c r="ACT294" s="1">
        <v>1</v>
      </c>
      <c r="ACZ294" s="1" t="s">
        <v>1003</v>
      </c>
      <c r="ADA294" s="1">
        <v>1</v>
      </c>
      <c r="ADD294" s="1" t="s">
        <v>189</v>
      </c>
      <c r="ADR294" s="1">
        <v>1</v>
      </c>
      <c r="ADU294" s="1">
        <v>4</v>
      </c>
      <c r="AFK294" s="1">
        <v>1</v>
      </c>
      <c r="AGJ294" s="1">
        <v>4000</v>
      </c>
      <c r="AGK294" s="11">
        <f t="shared" si="386"/>
        <v>0</v>
      </c>
      <c r="AHH294" s="1">
        <v>4000</v>
      </c>
      <c r="AIC294" s="1">
        <v>1</v>
      </c>
      <c r="AID294" s="1">
        <v>1</v>
      </c>
      <c r="AIH294" s="1">
        <v>1</v>
      </c>
      <c r="AIU294" s="1">
        <v>1</v>
      </c>
      <c r="AIW294" s="11">
        <v>11000</v>
      </c>
      <c r="AIX294" s="11"/>
      <c r="AIY294" s="1">
        <v>275</v>
      </c>
      <c r="AIZ294" s="11"/>
      <c r="AJA294" s="1">
        <v>4000</v>
      </c>
      <c r="AJB294" s="1">
        <v>1</v>
      </c>
      <c r="AJC294" s="1">
        <v>1</v>
      </c>
      <c r="AJD294" s="1">
        <v>26.666666666666668</v>
      </c>
      <c r="AJE294" s="45"/>
      <c r="AJF294" s="381">
        <v>15000</v>
      </c>
      <c r="AJG294" s="11" t="e">
        <f t="shared" si="347"/>
        <v>#DIV/0!</v>
      </c>
      <c r="AJH294" s="60"/>
      <c r="AJI294" s="12">
        <v>4</v>
      </c>
      <c r="AJU294" s="1">
        <f t="shared" si="382"/>
        <v>0</v>
      </c>
      <c r="AJX294" s="1">
        <f t="shared" si="383"/>
        <v>0</v>
      </c>
      <c r="AJY294" s="60"/>
      <c r="AJZ294" s="1" t="s">
        <v>1001</v>
      </c>
      <c r="AKA294" s="1" t="s">
        <v>260</v>
      </c>
      <c r="AKB294" s="1" t="s">
        <v>261</v>
      </c>
      <c r="AKC294" s="1" t="s">
        <v>260</v>
      </c>
      <c r="AKD294" s="1" t="s">
        <v>260</v>
      </c>
      <c r="AKE294" s="1" t="s">
        <v>260</v>
      </c>
      <c r="AKF294" s="1" t="s">
        <v>260</v>
      </c>
      <c r="AKG294" s="1" t="s">
        <v>260</v>
      </c>
      <c r="AKH294" s="1" t="s">
        <v>262</v>
      </c>
      <c r="AKI294" s="1" t="s">
        <v>260</v>
      </c>
      <c r="AKJ294" s="1" t="s">
        <v>260</v>
      </c>
      <c r="AKK294" s="1" t="s">
        <v>260</v>
      </c>
      <c r="AKL294" s="1" t="s">
        <v>260</v>
      </c>
      <c r="AKM294" s="1" t="s">
        <v>260</v>
      </c>
      <c r="AKN294" s="1" t="s">
        <v>260</v>
      </c>
      <c r="AKO294" s="1" t="s">
        <v>260</v>
      </c>
      <c r="AKP294" s="1" t="s">
        <v>263</v>
      </c>
      <c r="AKQ294" s="1" t="s">
        <v>260</v>
      </c>
      <c r="AKR294" s="1" t="s">
        <v>260</v>
      </c>
      <c r="AKS294" s="1" t="s">
        <v>260</v>
      </c>
      <c r="AKT294" s="1" t="s">
        <v>260</v>
      </c>
      <c r="AKU294" s="1" t="s">
        <v>260</v>
      </c>
      <c r="AKV294" s="1" t="s">
        <v>260</v>
      </c>
      <c r="AKW294" s="1" t="s">
        <v>260</v>
      </c>
      <c r="AKX294" s="1" t="s">
        <v>260</v>
      </c>
      <c r="AKY294" s="1" t="s">
        <v>260</v>
      </c>
      <c r="AKZ294" s="1" t="s">
        <v>260</v>
      </c>
      <c r="ALA294" s="1" t="s">
        <v>260</v>
      </c>
      <c r="ALB294" s="1" t="s">
        <v>260</v>
      </c>
      <c r="ALC294" s="1" t="s">
        <v>260</v>
      </c>
      <c r="ALD294" s="1" t="s">
        <v>260</v>
      </c>
      <c r="ALE294" s="1" t="s">
        <v>260</v>
      </c>
      <c r="ALF294" s="1" t="s">
        <v>260</v>
      </c>
      <c r="ALG294" s="1" t="s">
        <v>260</v>
      </c>
      <c r="ALH294" s="1" t="s">
        <v>260</v>
      </c>
      <c r="ALI294" s="1" t="s">
        <v>260</v>
      </c>
      <c r="ALJ294" s="1" t="s">
        <v>260</v>
      </c>
      <c r="ALK294" s="1">
        <v>1</v>
      </c>
      <c r="ALL294" s="11">
        <f t="shared" si="384"/>
        <v>15000</v>
      </c>
      <c r="ALM294" s="28">
        <v>15000</v>
      </c>
      <c r="ALO294" s="1">
        <v>1</v>
      </c>
      <c r="ALS294" s="60"/>
      <c r="ALT294" s="1">
        <v>1</v>
      </c>
      <c r="ALW294" s="1">
        <v>1</v>
      </c>
      <c r="AMH294" s="403"/>
    </row>
    <row r="295" spans="1:1022" s="1" customFormat="1" ht="15" customHeight="1" x14ac:dyDescent="0.25">
      <c r="A295" s="268"/>
      <c r="B295" s="113">
        <v>293</v>
      </c>
      <c r="C295" s="304" t="s">
        <v>902</v>
      </c>
      <c r="D295" s="304" t="s">
        <v>1004</v>
      </c>
      <c r="E295" s="1">
        <v>2006</v>
      </c>
      <c r="F295" s="1">
        <v>1</v>
      </c>
      <c r="G295" s="1">
        <v>1</v>
      </c>
      <c r="H295" s="1">
        <v>1</v>
      </c>
      <c r="I295" s="1">
        <v>1</v>
      </c>
      <c r="J295" s="1">
        <v>2</v>
      </c>
      <c r="K295" s="1">
        <v>2004</v>
      </c>
      <c r="L295" s="1">
        <v>2004</v>
      </c>
      <c r="M295" s="1">
        <v>1</v>
      </c>
      <c r="AH295" s="1">
        <v>1</v>
      </c>
      <c r="AY295" s="1">
        <v>1</v>
      </c>
      <c r="BA295" s="1">
        <v>1</v>
      </c>
      <c r="BB295" s="1">
        <v>22</v>
      </c>
      <c r="BC295" s="1">
        <v>1</v>
      </c>
      <c r="BE295" s="1">
        <v>1</v>
      </c>
      <c r="BG295" s="1">
        <v>1</v>
      </c>
      <c r="CG295" s="1">
        <v>1</v>
      </c>
      <c r="CH295" s="246"/>
      <c r="CP295" s="1">
        <f t="shared" si="348"/>
        <v>0</v>
      </c>
      <c r="CS295" s="1">
        <f t="shared" si="313"/>
        <v>0</v>
      </c>
      <c r="DO295" s="1">
        <f t="shared" si="349"/>
        <v>0</v>
      </c>
      <c r="DX295" s="1">
        <f t="shared" si="350"/>
        <v>0</v>
      </c>
      <c r="EE295" s="1">
        <f t="shared" si="351"/>
        <v>0</v>
      </c>
      <c r="EH295" s="1">
        <f t="shared" si="352"/>
        <v>0</v>
      </c>
      <c r="FF295" s="116"/>
      <c r="GP295" s="1">
        <f t="shared" si="314"/>
        <v>0</v>
      </c>
      <c r="GY295" s="1">
        <f t="shared" si="353"/>
        <v>0</v>
      </c>
      <c r="HC295" s="1">
        <f t="shared" si="354"/>
        <v>0</v>
      </c>
      <c r="HS295" s="1">
        <f t="shared" si="355"/>
        <v>0</v>
      </c>
      <c r="HX295" s="1">
        <f t="shared" si="315"/>
        <v>0</v>
      </c>
      <c r="ID295" s="1">
        <f t="shared" si="316"/>
        <v>0</v>
      </c>
      <c r="IN295" s="1">
        <f t="shared" si="356"/>
        <v>0</v>
      </c>
      <c r="IW295" s="1">
        <f t="shared" si="357"/>
        <v>0</v>
      </c>
      <c r="IZ295" s="1">
        <f t="shared" si="317"/>
        <v>0</v>
      </c>
      <c r="JJ295" s="1">
        <f t="shared" si="318"/>
        <v>0</v>
      </c>
      <c r="JV295" s="1">
        <f t="shared" si="358"/>
        <v>0</v>
      </c>
      <c r="KB295" s="1">
        <f t="shared" si="359"/>
        <v>0</v>
      </c>
      <c r="LG295" s="1">
        <f t="shared" si="319"/>
        <v>0</v>
      </c>
      <c r="LT295" s="1">
        <f t="shared" si="360"/>
        <v>0</v>
      </c>
      <c r="MA295" s="1">
        <f t="shared" si="361"/>
        <v>0</v>
      </c>
      <c r="MF295" s="1">
        <f t="shared" si="362"/>
        <v>0</v>
      </c>
      <c r="MM295" s="1">
        <f t="shared" si="363"/>
        <v>0</v>
      </c>
      <c r="MS295" s="1">
        <f t="shared" si="364"/>
        <v>0</v>
      </c>
      <c r="MU295" s="115"/>
      <c r="OI295" s="120"/>
      <c r="PD295" s="1">
        <f t="shared" si="320"/>
        <v>0</v>
      </c>
      <c r="QF295" s="1">
        <f t="shared" si="365"/>
        <v>0</v>
      </c>
      <c r="QY295" s="1">
        <f t="shared" si="366"/>
        <v>0</v>
      </c>
      <c r="RA295" s="1">
        <v>1</v>
      </c>
      <c r="RK295" s="1">
        <f t="shared" si="367"/>
        <v>1</v>
      </c>
      <c r="RL295" s="1">
        <v>1</v>
      </c>
      <c r="SA295" s="1">
        <f t="shared" si="368"/>
        <v>0</v>
      </c>
      <c r="SG295" s="1">
        <f t="shared" si="369"/>
        <v>0</v>
      </c>
      <c r="SO295" s="1">
        <f t="shared" si="370"/>
        <v>0</v>
      </c>
      <c r="TB295" s="1">
        <f t="shared" si="371"/>
        <v>0</v>
      </c>
      <c r="TS295" s="1">
        <f t="shared" si="321"/>
        <v>0</v>
      </c>
      <c r="UD295" s="1">
        <f t="shared" si="322"/>
        <v>0</v>
      </c>
      <c r="UG295" s="1">
        <f t="shared" si="323"/>
        <v>0</v>
      </c>
      <c r="UQ295" s="1">
        <f t="shared" si="372"/>
        <v>0</v>
      </c>
      <c r="VA295" s="1">
        <f t="shared" si="373"/>
        <v>0</v>
      </c>
      <c r="VG295" s="1">
        <f t="shared" si="374"/>
        <v>0</v>
      </c>
      <c r="WY295" s="1">
        <f t="shared" si="324"/>
        <v>0</v>
      </c>
      <c r="XB295" s="1">
        <f t="shared" si="375"/>
        <v>0</v>
      </c>
      <c r="XG295" s="1">
        <f t="shared" si="325"/>
        <v>0</v>
      </c>
      <c r="XK295" s="108"/>
      <c r="XL295" s="1">
        <f t="shared" si="326"/>
        <v>0</v>
      </c>
      <c r="XM295" s="1">
        <f t="shared" si="327"/>
        <v>0</v>
      </c>
      <c r="XN295" s="1">
        <f t="shared" si="376"/>
        <v>0</v>
      </c>
      <c r="XO295" s="1">
        <f t="shared" si="328"/>
        <v>0</v>
      </c>
      <c r="XP295" s="1">
        <f t="shared" si="377"/>
        <v>1</v>
      </c>
      <c r="XQ295" s="1">
        <f t="shared" si="329"/>
        <v>0</v>
      </c>
      <c r="XR295" s="1">
        <f t="shared" si="330"/>
        <v>0</v>
      </c>
      <c r="XS295" s="1">
        <f t="shared" si="385"/>
        <v>0</v>
      </c>
      <c r="XT295" s="1">
        <f t="shared" si="378"/>
        <v>0</v>
      </c>
      <c r="XU295" s="1">
        <f t="shared" si="331"/>
        <v>0</v>
      </c>
      <c r="XV295" s="1">
        <f t="shared" si="332"/>
        <v>0</v>
      </c>
      <c r="XW295" s="1">
        <f t="shared" si="333"/>
        <v>0</v>
      </c>
      <c r="XX295" s="1">
        <f t="shared" si="334"/>
        <v>0</v>
      </c>
      <c r="XY295" s="1">
        <f t="shared" si="335"/>
        <v>0</v>
      </c>
      <c r="XZ295" s="1">
        <f t="shared" si="336"/>
        <v>0</v>
      </c>
      <c r="YA295" s="1">
        <f t="shared" si="337"/>
        <v>0</v>
      </c>
      <c r="YB295" s="1">
        <f t="shared" si="338"/>
        <v>0</v>
      </c>
      <c r="YC295" s="1">
        <f t="shared" si="339"/>
        <v>0</v>
      </c>
      <c r="YD295" s="132"/>
      <c r="YE295" s="133">
        <f>SUM(XL295:YC295)</f>
        <v>1</v>
      </c>
      <c r="YF295" s="133">
        <f t="shared" si="340"/>
        <v>372000</v>
      </c>
      <c r="YG295" s="130">
        <v>2</v>
      </c>
      <c r="YH295" s="130">
        <f t="shared" si="341"/>
        <v>186000</v>
      </c>
      <c r="YI295" s="129">
        <v>1</v>
      </c>
      <c r="YJ295" s="128">
        <f t="shared" si="342"/>
        <v>372000</v>
      </c>
      <c r="YK295" s="177"/>
      <c r="YL295">
        <v>1</v>
      </c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>
        <f t="shared" si="379"/>
        <v>0</v>
      </c>
      <c r="ACD295" s="25" t="e">
        <f t="shared" si="388"/>
        <v>#DIV/0!</v>
      </c>
      <c r="ACE295" s="11">
        <f t="shared" si="343"/>
        <v>1</v>
      </c>
      <c r="ACF295" s="11">
        <f t="shared" si="344"/>
        <v>372000</v>
      </c>
      <c r="ACG295" s="1">
        <v>5</v>
      </c>
      <c r="ACH295" s="1">
        <v>1</v>
      </c>
      <c r="ACI295" s="11">
        <f t="shared" si="345"/>
        <v>372000</v>
      </c>
      <c r="ACJ295" s="45">
        <v>1</v>
      </c>
      <c r="ACK295" s="13">
        <f t="shared" si="346"/>
        <v>372000</v>
      </c>
      <c r="ACL295">
        <v>1</v>
      </c>
      <c r="ACM295" s="25">
        <f t="shared" si="380"/>
        <v>372000</v>
      </c>
      <c r="ACN295" s="11">
        <f t="shared" si="381"/>
        <v>372000</v>
      </c>
      <c r="ACO295" s="65"/>
      <c r="ACR295" s="1" t="s">
        <v>258</v>
      </c>
      <c r="ACS295" s="1">
        <v>1</v>
      </c>
      <c r="ACU295" s="1">
        <v>1</v>
      </c>
      <c r="ACV295" s="1">
        <v>1</v>
      </c>
      <c r="ACZ295" s="1" t="s">
        <v>1005</v>
      </c>
      <c r="ADA295" s="1">
        <v>1</v>
      </c>
      <c r="ADD295" s="1" t="s">
        <v>189</v>
      </c>
      <c r="ADU295" s="1">
        <v>4</v>
      </c>
      <c r="AFK295" s="1">
        <v>1</v>
      </c>
      <c r="AFU295" s="1">
        <v>1</v>
      </c>
      <c r="AGJ295" s="1">
        <v>360000</v>
      </c>
      <c r="AGK295" s="11">
        <f t="shared" si="386"/>
        <v>0</v>
      </c>
      <c r="AHH295" s="1">
        <v>360000</v>
      </c>
      <c r="AHL295" s="1">
        <v>1</v>
      </c>
      <c r="AHM295" s="1">
        <v>1</v>
      </c>
      <c r="AHV295" s="1">
        <v>1</v>
      </c>
      <c r="AHW295" s="1">
        <v>3</v>
      </c>
      <c r="AHX295" s="1">
        <v>1</v>
      </c>
      <c r="AHY295" s="1">
        <v>1</v>
      </c>
      <c r="AHZ295" s="1">
        <v>1</v>
      </c>
      <c r="AIA295" s="1">
        <v>1</v>
      </c>
      <c r="AIB295" s="1">
        <v>1</v>
      </c>
      <c r="AIE295" s="1">
        <v>2</v>
      </c>
      <c r="AIF295" s="1">
        <v>1</v>
      </c>
      <c r="AIH295" s="1">
        <v>1</v>
      </c>
      <c r="AIW295" s="11">
        <v>12000</v>
      </c>
      <c r="AIX295" s="11"/>
      <c r="AIY295" s="1">
        <v>3.33</v>
      </c>
      <c r="AIZ295" s="11"/>
      <c r="AJA295" s="1">
        <v>360000</v>
      </c>
      <c r="AJB295" s="1">
        <v>1</v>
      </c>
      <c r="AJC295" s="1">
        <v>1</v>
      </c>
      <c r="AJD295" s="1">
        <v>96.774193548387103</v>
      </c>
      <c r="AJE295" s="45"/>
      <c r="AJF295" s="381">
        <v>372000</v>
      </c>
      <c r="AJG295" s="11">
        <f t="shared" si="347"/>
        <v>372000</v>
      </c>
      <c r="AJH295" s="60"/>
      <c r="AJI295" s="12"/>
      <c r="AJU295" s="1">
        <f t="shared" si="382"/>
        <v>0</v>
      </c>
      <c r="AJX295" s="1">
        <f t="shared" si="383"/>
        <v>0</v>
      </c>
      <c r="AJY295" s="60"/>
      <c r="AJZ295" s="1" t="s">
        <v>260</v>
      </c>
      <c r="AKA295" s="1" t="s">
        <v>260</v>
      </c>
      <c r="AKB295" s="1" t="s">
        <v>261</v>
      </c>
      <c r="AKC295" s="1" t="s">
        <v>260</v>
      </c>
      <c r="AKD295" s="1" t="s">
        <v>260</v>
      </c>
      <c r="AKE295" s="1" t="s">
        <v>260</v>
      </c>
      <c r="AKF295" s="1" t="s">
        <v>260</v>
      </c>
      <c r="AKG295" s="1" t="s">
        <v>260</v>
      </c>
      <c r="AKH295" s="1" t="s">
        <v>262</v>
      </c>
      <c r="AKI295" s="1" t="s">
        <v>260</v>
      </c>
      <c r="AKJ295" s="1" t="s">
        <v>260</v>
      </c>
      <c r="AKK295" s="1" t="s">
        <v>260</v>
      </c>
      <c r="AKL295" s="1" t="s">
        <v>260</v>
      </c>
      <c r="AKM295" s="1" t="s">
        <v>260</v>
      </c>
      <c r="AKN295" s="1" t="s">
        <v>260</v>
      </c>
      <c r="AKO295" s="1" t="s">
        <v>260</v>
      </c>
      <c r="AKP295" s="1" t="s">
        <v>263</v>
      </c>
      <c r="AKQ295" s="1" t="s">
        <v>260</v>
      </c>
      <c r="AKR295" s="1" t="s">
        <v>260</v>
      </c>
      <c r="AKS295" s="1" t="s">
        <v>260</v>
      </c>
      <c r="AKT295" s="1" t="s">
        <v>260</v>
      </c>
      <c r="AKU295" s="1" t="s">
        <v>260</v>
      </c>
      <c r="AKV295" s="1" t="s">
        <v>260</v>
      </c>
      <c r="AKW295" s="1" t="s">
        <v>260</v>
      </c>
      <c r="AKX295" s="1" t="s">
        <v>260</v>
      </c>
      <c r="AKY295" s="1" t="s">
        <v>260</v>
      </c>
      <c r="AKZ295" s="1" t="s">
        <v>260</v>
      </c>
      <c r="ALA295" s="1" t="s">
        <v>260</v>
      </c>
      <c r="ALB295" s="1" t="s">
        <v>260</v>
      </c>
      <c r="ALC295" s="1" t="s">
        <v>260</v>
      </c>
      <c r="ALD295" s="1" t="s">
        <v>260</v>
      </c>
      <c r="ALE295" s="1" t="s">
        <v>260</v>
      </c>
      <c r="ALF295" s="1" t="s">
        <v>260</v>
      </c>
      <c r="ALG295" s="1" t="s">
        <v>260</v>
      </c>
      <c r="ALH295" s="1" t="s">
        <v>260</v>
      </c>
      <c r="ALI295" s="1" t="s">
        <v>260</v>
      </c>
      <c r="ALJ295" s="1" t="s">
        <v>260</v>
      </c>
      <c r="ALL295" s="11" t="e">
        <f t="shared" si="384"/>
        <v>#DIV/0!</v>
      </c>
      <c r="ALM295" s="28">
        <v>372000</v>
      </c>
      <c r="ALS295" s="60"/>
      <c r="ALT295" s="1">
        <v>1</v>
      </c>
      <c r="ALW295" s="1">
        <v>1</v>
      </c>
      <c r="ALX295" s="1">
        <v>1</v>
      </c>
      <c r="AMH295" s="403"/>
    </row>
    <row r="296" spans="1:1022" s="1" customFormat="1" ht="15" customHeight="1" x14ac:dyDescent="0.25">
      <c r="A296" s="268"/>
      <c r="B296" s="113">
        <v>294</v>
      </c>
      <c r="C296" s="304" t="s">
        <v>902</v>
      </c>
      <c r="D296" s="304" t="s">
        <v>1006</v>
      </c>
      <c r="E296" s="1">
        <v>2006</v>
      </c>
      <c r="H296" s="1">
        <v>1</v>
      </c>
      <c r="I296" s="1">
        <v>1</v>
      </c>
      <c r="J296" s="1">
        <v>1</v>
      </c>
      <c r="K296" s="1">
        <v>2001</v>
      </c>
      <c r="L296" s="1">
        <v>2001</v>
      </c>
      <c r="M296" s="1">
        <v>1</v>
      </c>
      <c r="AE296" s="1">
        <v>1</v>
      </c>
      <c r="AW296" s="1">
        <v>1</v>
      </c>
      <c r="AY296" s="1">
        <v>1</v>
      </c>
      <c r="BA296" s="1">
        <v>1</v>
      </c>
      <c r="BB296" s="1">
        <v>10</v>
      </c>
      <c r="CG296" s="1">
        <v>1</v>
      </c>
      <c r="CH296" s="246"/>
      <c r="CP296" s="1">
        <f t="shared" si="348"/>
        <v>0</v>
      </c>
      <c r="CS296" s="1">
        <f t="shared" si="313"/>
        <v>0</v>
      </c>
      <c r="DO296" s="1">
        <f t="shared" si="349"/>
        <v>0</v>
      </c>
      <c r="DX296" s="1">
        <f t="shared" si="350"/>
        <v>0</v>
      </c>
      <c r="EE296" s="1">
        <f t="shared" si="351"/>
        <v>0</v>
      </c>
      <c r="EH296" s="1">
        <f t="shared" si="352"/>
        <v>0</v>
      </c>
      <c r="FF296" s="116"/>
      <c r="GP296" s="1">
        <f t="shared" si="314"/>
        <v>0</v>
      </c>
      <c r="GY296" s="1">
        <f t="shared" si="353"/>
        <v>0</v>
      </c>
      <c r="HC296" s="1">
        <f t="shared" si="354"/>
        <v>0</v>
      </c>
      <c r="HS296" s="1">
        <f t="shared" si="355"/>
        <v>0</v>
      </c>
      <c r="HX296" s="1">
        <f t="shared" si="315"/>
        <v>0</v>
      </c>
      <c r="ID296" s="1">
        <f t="shared" si="316"/>
        <v>0</v>
      </c>
      <c r="IN296" s="1">
        <f t="shared" si="356"/>
        <v>0</v>
      </c>
      <c r="IW296" s="1">
        <f t="shared" si="357"/>
        <v>0</v>
      </c>
      <c r="IZ296" s="1">
        <f t="shared" si="317"/>
        <v>0</v>
      </c>
      <c r="JJ296" s="1">
        <f t="shared" si="318"/>
        <v>0</v>
      </c>
      <c r="JV296" s="1">
        <f t="shared" si="358"/>
        <v>0</v>
      </c>
      <c r="KB296" s="1">
        <f t="shared" si="359"/>
        <v>0</v>
      </c>
      <c r="LG296" s="1">
        <f t="shared" si="319"/>
        <v>0</v>
      </c>
      <c r="LT296" s="1">
        <f t="shared" si="360"/>
        <v>0</v>
      </c>
      <c r="MA296" s="1">
        <f t="shared" si="361"/>
        <v>0</v>
      </c>
      <c r="MF296" s="1">
        <f t="shared" si="362"/>
        <v>0</v>
      </c>
      <c r="MM296" s="1">
        <f t="shared" si="363"/>
        <v>0</v>
      </c>
      <c r="MS296" s="1">
        <f t="shared" si="364"/>
        <v>0</v>
      </c>
      <c r="MU296" s="115"/>
      <c r="OI296" s="120"/>
      <c r="PD296" s="1">
        <f t="shared" si="320"/>
        <v>0</v>
      </c>
      <c r="QF296" s="1">
        <f t="shared" si="365"/>
        <v>0</v>
      </c>
      <c r="QY296" s="1">
        <f t="shared" si="366"/>
        <v>0</v>
      </c>
      <c r="RA296" s="1">
        <v>1</v>
      </c>
      <c r="RK296" s="1">
        <f t="shared" si="367"/>
        <v>1</v>
      </c>
      <c r="RL296" s="1">
        <v>1</v>
      </c>
      <c r="SA296" s="1">
        <f t="shared" si="368"/>
        <v>0</v>
      </c>
      <c r="SG296" s="1">
        <f t="shared" si="369"/>
        <v>0</v>
      </c>
      <c r="SO296" s="1">
        <f t="shared" si="370"/>
        <v>0</v>
      </c>
      <c r="TB296" s="1">
        <f t="shared" si="371"/>
        <v>0</v>
      </c>
      <c r="TS296" s="1">
        <f t="shared" si="321"/>
        <v>0</v>
      </c>
      <c r="UD296" s="1">
        <f t="shared" si="322"/>
        <v>0</v>
      </c>
      <c r="UG296" s="1">
        <f t="shared" si="323"/>
        <v>0</v>
      </c>
      <c r="UQ296" s="1">
        <f t="shared" si="372"/>
        <v>0</v>
      </c>
      <c r="VA296" s="1">
        <f t="shared" si="373"/>
        <v>0</v>
      </c>
      <c r="VG296" s="1">
        <f t="shared" si="374"/>
        <v>0</v>
      </c>
      <c r="WY296" s="1">
        <f t="shared" si="324"/>
        <v>0</v>
      </c>
      <c r="XB296" s="1">
        <f t="shared" si="375"/>
        <v>0</v>
      </c>
      <c r="XG296" s="1">
        <f t="shared" si="325"/>
        <v>0</v>
      </c>
      <c r="XK296" s="108"/>
      <c r="XL296" s="1">
        <f t="shared" si="326"/>
        <v>0</v>
      </c>
      <c r="XM296" s="1">
        <f t="shared" si="327"/>
        <v>0</v>
      </c>
      <c r="XN296" s="1">
        <f t="shared" si="376"/>
        <v>0</v>
      </c>
      <c r="XO296" s="1">
        <f t="shared" si="328"/>
        <v>0</v>
      </c>
      <c r="XP296" s="1">
        <f t="shared" si="377"/>
        <v>1</v>
      </c>
      <c r="XQ296" s="1">
        <f t="shared" si="329"/>
        <v>0</v>
      </c>
      <c r="XR296" s="1">
        <f t="shared" si="330"/>
        <v>0</v>
      </c>
      <c r="XS296" s="1">
        <f t="shared" si="385"/>
        <v>0</v>
      </c>
      <c r="XT296" s="1">
        <f t="shared" si="378"/>
        <v>0</v>
      </c>
      <c r="XU296" s="1">
        <f t="shared" si="331"/>
        <v>0</v>
      </c>
      <c r="XV296" s="1">
        <f t="shared" si="332"/>
        <v>0</v>
      </c>
      <c r="XW296" s="1">
        <f t="shared" si="333"/>
        <v>0</v>
      </c>
      <c r="XX296" s="1">
        <f t="shared" si="334"/>
        <v>0</v>
      </c>
      <c r="XY296" s="1">
        <f t="shared" si="335"/>
        <v>0</v>
      </c>
      <c r="XZ296" s="1">
        <f t="shared" si="336"/>
        <v>0</v>
      </c>
      <c r="YA296" s="1">
        <f t="shared" si="337"/>
        <v>0</v>
      </c>
      <c r="YB296" s="1">
        <f t="shared" si="338"/>
        <v>0</v>
      </c>
      <c r="YC296" s="1">
        <f t="shared" si="339"/>
        <v>0</v>
      </c>
      <c r="YD296" s="132"/>
      <c r="YE296" s="133">
        <f>SUM(XL296:YC296)</f>
        <v>1</v>
      </c>
      <c r="YF296" s="133">
        <f t="shared" si="340"/>
        <v>180000</v>
      </c>
      <c r="YG296" s="130">
        <v>2</v>
      </c>
      <c r="YH296" s="130">
        <f t="shared" si="341"/>
        <v>90000</v>
      </c>
      <c r="YI296" s="129">
        <v>1</v>
      </c>
      <c r="YJ296" s="128">
        <f t="shared" si="342"/>
        <v>180000</v>
      </c>
      <c r="YK296" s="177"/>
      <c r="YL296">
        <v>1</v>
      </c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>
        <f t="shared" si="379"/>
        <v>0</v>
      </c>
      <c r="ACD296" s="25" t="e">
        <f t="shared" si="388"/>
        <v>#DIV/0!</v>
      </c>
      <c r="ACE296" s="11">
        <f t="shared" si="343"/>
        <v>1</v>
      </c>
      <c r="ACF296" s="11">
        <f t="shared" si="344"/>
        <v>180000</v>
      </c>
      <c r="ACG296" s="1">
        <v>5</v>
      </c>
      <c r="ACH296" s="1">
        <v>1</v>
      </c>
      <c r="ACI296" s="11">
        <f t="shared" si="345"/>
        <v>180000</v>
      </c>
      <c r="ACJ296" s="45">
        <v>1</v>
      </c>
      <c r="ACK296" s="13">
        <f t="shared" si="346"/>
        <v>180000</v>
      </c>
      <c r="ACL296">
        <v>1</v>
      </c>
      <c r="ACM296" s="25">
        <f t="shared" si="380"/>
        <v>180000</v>
      </c>
      <c r="ACN296" s="11">
        <f t="shared" si="381"/>
        <v>180000</v>
      </c>
      <c r="ACO296" s="65"/>
      <c r="ACR296" s="1" t="s">
        <v>258</v>
      </c>
      <c r="ACZ296" s="1" t="s">
        <v>259</v>
      </c>
      <c r="ADD296" s="1" t="s">
        <v>189</v>
      </c>
      <c r="ADN296" s="1">
        <v>1</v>
      </c>
      <c r="AFL296" s="1">
        <v>1</v>
      </c>
      <c r="AGJ296" s="1">
        <v>180000</v>
      </c>
      <c r="AGK296" s="11">
        <f t="shared" si="386"/>
        <v>0</v>
      </c>
      <c r="AHH296" s="1">
        <v>180000</v>
      </c>
      <c r="AHJ296" s="1">
        <v>1</v>
      </c>
      <c r="AHK296" s="1">
        <v>1</v>
      </c>
      <c r="AHV296" s="1">
        <v>1</v>
      </c>
      <c r="AIW296" s="11"/>
      <c r="AIX296" s="11"/>
      <c r="AIZ296" s="11"/>
      <c r="AJA296" s="1">
        <v>180000</v>
      </c>
      <c r="AJB296" s="1">
        <v>1</v>
      </c>
      <c r="AJC296" s="1">
        <v>1</v>
      </c>
      <c r="AJD296" s="1">
        <v>100</v>
      </c>
      <c r="AJE296" s="45"/>
      <c r="AJF296" s="381">
        <v>180000</v>
      </c>
      <c r="AJG296" s="11">
        <f t="shared" si="347"/>
        <v>180000</v>
      </c>
      <c r="AJH296" s="60"/>
      <c r="AJI296" s="12"/>
      <c r="AJU296" s="1">
        <f t="shared" si="382"/>
        <v>0</v>
      </c>
      <c r="AJX296" s="1">
        <f t="shared" si="383"/>
        <v>0</v>
      </c>
      <c r="AJY296" s="60"/>
      <c r="AJZ296" s="1" t="s">
        <v>260</v>
      </c>
      <c r="AKA296" s="1" t="s">
        <v>260</v>
      </c>
      <c r="AKB296" s="1" t="s">
        <v>261</v>
      </c>
      <c r="AKC296" s="1" t="s">
        <v>260</v>
      </c>
      <c r="AKD296" s="1" t="s">
        <v>260</v>
      </c>
      <c r="AKE296" s="1" t="s">
        <v>260</v>
      </c>
      <c r="AKF296" s="1" t="s">
        <v>260</v>
      </c>
      <c r="AKG296" s="1" t="s">
        <v>260</v>
      </c>
      <c r="AKH296" s="1" t="s">
        <v>262</v>
      </c>
      <c r="AKI296" s="1" t="s">
        <v>260</v>
      </c>
      <c r="AKJ296" s="1" t="s">
        <v>260</v>
      </c>
      <c r="AKK296" s="1" t="s">
        <v>260</v>
      </c>
      <c r="AKL296" s="1" t="s">
        <v>260</v>
      </c>
      <c r="AKM296" s="1" t="s">
        <v>260</v>
      </c>
      <c r="AKN296" s="1" t="s">
        <v>260</v>
      </c>
      <c r="AKO296" s="1" t="s">
        <v>260</v>
      </c>
      <c r="AKP296" s="1" t="s">
        <v>263</v>
      </c>
      <c r="AKQ296" s="1" t="s">
        <v>260</v>
      </c>
      <c r="AKR296" s="1" t="s">
        <v>260</v>
      </c>
      <c r="AKS296" s="1" t="s">
        <v>260</v>
      </c>
      <c r="AKT296" s="1" t="s">
        <v>260</v>
      </c>
      <c r="AKU296" s="1" t="s">
        <v>260</v>
      </c>
      <c r="AKV296" s="1" t="s">
        <v>260</v>
      </c>
      <c r="AKW296" s="1" t="s">
        <v>260</v>
      </c>
      <c r="AKX296" s="1" t="s">
        <v>260</v>
      </c>
      <c r="AKY296" s="1" t="s">
        <v>260</v>
      </c>
      <c r="AKZ296" s="1" t="s">
        <v>260</v>
      </c>
      <c r="ALA296" s="1" t="s">
        <v>260</v>
      </c>
      <c r="ALB296" s="1" t="s">
        <v>260</v>
      </c>
      <c r="ALC296" s="1" t="s">
        <v>260</v>
      </c>
      <c r="ALD296" s="1" t="s">
        <v>260</v>
      </c>
      <c r="ALE296" s="1" t="s">
        <v>260</v>
      </c>
      <c r="ALF296" s="1" t="s">
        <v>260</v>
      </c>
      <c r="ALG296" s="1" t="s">
        <v>260</v>
      </c>
      <c r="ALH296" s="1" t="s">
        <v>260</v>
      </c>
      <c r="ALI296" s="1" t="s">
        <v>260</v>
      </c>
      <c r="ALJ296" s="1" t="s">
        <v>260</v>
      </c>
      <c r="ALL296" s="11" t="e">
        <f t="shared" si="384"/>
        <v>#DIV/0!</v>
      </c>
      <c r="ALM296" s="28">
        <v>180000</v>
      </c>
      <c r="ALS296" s="60"/>
      <c r="ALT296" s="1">
        <v>1</v>
      </c>
      <c r="ALW296" s="1">
        <v>1</v>
      </c>
      <c r="AMH296" s="403"/>
    </row>
    <row r="297" spans="1:1022" s="20" customFormat="1" ht="15" customHeight="1" x14ac:dyDescent="0.25">
      <c r="A297" s="269"/>
      <c r="B297" s="113">
        <v>295</v>
      </c>
      <c r="C297" s="304" t="s">
        <v>902</v>
      </c>
      <c r="D297" s="304" t="s">
        <v>1007</v>
      </c>
      <c r="E297" s="20">
        <v>2008</v>
      </c>
      <c r="H297" s="20">
        <v>2</v>
      </c>
      <c r="I297" s="20">
        <v>1</v>
      </c>
      <c r="J297" s="20">
        <v>2</v>
      </c>
      <c r="K297" s="20">
        <v>2001</v>
      </c>
      <c r="L297" s="20">
        <v>2001</v>
      </c>
      <c r="M297" s="20">
        <v>1</v>
      </c>
      <c r="AE297" s="20">
        <v>1</v>
      </c>
      <c r="CH297" s="247"/>
      <c r="CP297" s="20">
        <f t="shared" si="348"/>
        <v>0</v>
      </c>
      <c r="CS297" s="20">
        <f t="shared" si="313"/>
        <v>0</v>
      </c>
      <c r="DO297" s="20">
        <f t="shared" si="349"/>
        <v>0</v>
      </c>
      <c r="DX297" s="20">
        <f t="shared" si="350"/>
        <v>0</v>
      </c>
      <c r="EE297" s="20">
        <f t="shared" si="351"/>
        <v>0</v>
      </c>
      <c r="EH297" s="20">
        <f t="shared" si="352"/>
        <v>0</v>
      </c>
      <c r="GP297" s="20">
        <f t="shared" si="314"/>
        <v>0</v>
      </c>
      <c r="GY297" s="20">
        <f t="shared" si="353"/>
        <v>0</v>
      </c>
      <c r="HC297" s="20">
        <f t="shared" si="354"/>
        <v>0</v>
      </c>
      <c r="HS297" s="20">
        <f t="shared" si="355"/>
        <v>0</v>
      </c>
      <c r="HX297" s="20">
        <f t="shared" si="315"/>
        <v>0</v>
      </c>
      <c r="ID297" s="20">
        <f t="shared" si="316"/>
        <v>0</v>
      </c>
      <c r="IN297" s="20">
        <f t="shared" si="356"/>
        <v>0</v>
      </c>
      <c r="IW297" s="20">
        <f t="shared" si="357"/>
        <v>0</v>
      </c>
      <c r="IZ297" s="20">
        <f t="shared" si="317"/>
        <v>0</v>
      </c>
      <c r="JJ297" s="20">
        <f t="shared" si="318"/>
        <v>0</v>
      </c>
      <c r="JV297" s="20">
        <f t="shared" si="358"/>
        <v>0</v>
      </c>
      <c r="KB297" s="20">
        <f t="shared" si="359"/>
        <v>0</v>
      </c>
      <c r="LG297" s="20">
        <f t="shared" si="319"/>
        <v>0</v>
      </c>
      <c r="LT297" s="20">
        <f t="shared" si="360"/>
        <v>0</v>
      </c>
      <c r="MA297" s="20">
        <f t="shared" si="361"/>
        <v>0</v>
      </c>
      <c r="MF297" s="20">
        <f t="shared" si="362"/>
        <v>0</v>
      </c>
      <c r="MM297" s="20">
        <f t="shared" si="363"/>
        <v>0</v>
      </c>
      <c r="MS297" s="20">
        <f t="shared" si="364"/>
        <v>0</v>
      </c>
      <c r="MU297" s="19"/>
      <c r="PD297" s="20">
        <f t="shared" si="320"/>
        <v>0</v>
      </c>
      <c r="QF297" s="20">
        <f t="shared" si="365"/>
        <v>0</v>
      </c>
      <c r="QY297" s="20">
        <f t="shared" si="366"/>
        <v>0</v>
      </c>
      <c r="RA297" s="20">
        <v>1</v>
      </c>
      <c r="RB297" s="20">
        <v>1</v>
      </c>
      <c r="RK297" s="20">
        <f t="shared" si="367"/>
        <v>2</v>
      </c>
      <c r="RL297" s="20">
        <v>1</v>
      </c>
      <c r="SA297" s="20">
        <f t="shared" si="368"/>
        <v>0</v>
      </c>
      <c r="SG297" s="20">
        <f t="shared" si="369"/>
        <v>0</v>
      </c>
      <c r="SO297" s="20">
        <f t="shared" si="370"/>
        <v>0</v>
      </c>
      <c r="TB297" s="20">
        <f t="shared" si="371"/>
        <v>0</v>
      </c>
      <c r="TS297" s="20">
        <f t="shared" si="321"/>
        <v>0</v>
      </c>
      <c r="UD297" s="20">
        <f t="shared" si="322"/>
        <v>0</v>
      </c>
      <c r="UG297" s="20">
        <f t="shared" si="323"/>
        <v>0</v>
      </c>
      <c r="UQ297" s="20">
        <f t="shared" si="372"/>
        <v>0</v>
      </c>
      <c r="VA297" s="20">
        <f t="shared" si="373"/>
        <v>0</v>
      </c>
      <c r="VG297" s="20">
        <f t="shared" si="374"/>
        <v>0</v>
      </c>
      <c r="WY297" s="20">
        <f t="shared" si="324"/>
        <v>0</v>
      </c>
      <c r="XB297" s="20">
        <f t="shared" si="375"/>
        <v>0</v>
      </c>
      <c r="XG297" s="20">
        <f t="shared" si="325"/>
        <v>0</v>
      </c>
      <c r="XK297" s="194"/>
      <c r="XL297" s="20">
        <f t="shared" si="326"/>
        <v>0</v>
      </c>
      <c r="XM297" s="20">
        <f t="shared" si="327"/>
        <v>0</v>
      </c>
      <c r="XN297" s="20">
        <f t="shared" si="376"/>
        <v>0</v>
      </c>
      <c r="XO297" s="20">
        <f t="shared" si="328"/>
        <v>0</v>
      </c>
      <c r="XP297" s="20">
        <f t="shared" si="377"/>
        <v>2</v>
      </c>
      <c r="XQ297" s="20">
        <f t="shared" si="329"/>
        <v>0</v>
      </c>
      <c r="XR297" s="20">
        <f t="shared" si="330"/>
        <v>0</v>
      </c>
      <c r="XS297" s="20">
        <f t="shared" si="385"/>
        <v>0</v>
      </c>
      <c r="XT297" s="20">
        <f t="shared" si="378"/>
        <v>0</v>
      </c>
      <c r="XU297" s="20">
        <f t="shared" si="331"/>
        <v>0</v>
      </c>
      <c r="XV297" s="20">
        <f t="shared" si="332"/>
        <v>0</v>
      </c>
      <c r="XW297" s="20">
        <f t="shared" si="333"/>
        <v>0</v>
      </c>
      <c r="XX297" s="20">
        <f t="shared" si="334"/>
        <v>0</v>
      </c>
      <c r="XY297" s="20">
        <f t="shared" si="335"/>
        <v>0</v>
      </c>
      <c r="XZ297" s="20">
        <f t="shared" si="336"/>
        <v>0</v>
      </c>
      <c r="YA297" s="20">
        <f t="shared" si="337"/>
        <v>0</v>
      </c>
      <c r="YB297" s="20">
        <f t="shared" si="338"/>
        <v>0</v>
      </c>
      <c r="YC297" s="20">
        <f t="shared" si="339"/>
        <v>0</v>
      </c>
      <c r="YD297" s="195"/>
      <c r="YE297" s="21">
        <f>SUM(XL297:YC297)</f>
        <v>2</v>
      </c>
      <c r="YF297" s="133">
        <f t="shared" si="340"/>
        <v>276000</v>
      </c>
      <c r="YG297" s="21">
        <v>2</v>
      </c>
      <c r="YH297" s="130">
        <f t="shared" si="341"/>
        <v>276000</v>
      </c>
      <c r="YI297" s="20">
        <v>1</v>
      </c>
      <c r="YJ297" s="128">
        <f t="shared" si="342"/>
        <v>552000</v>
      </c>
      <c r="YK297" s="195"/>
      <c r="YL297" s="20">
        <v>1</v>
      </c>
      <c r="ABC297" s="20">
        <v>1</v>
      </c>
      <c r="ACC297" s="20">
        <f t="shared" si="379"/>
        <v>1</v>
      </c>
      <c r="ACD297" s="25">
        <f t="shared" si="388"/>
        <v>552000</v>
      </c>
      <c r="ACE297" s="21">
        <f t="shared" si="343"/>
        <v>3</v>
      </c>
      <c r="ACF297" s="11">
        <f t="shared" si="344"/>
        <v>184000</v>
      </c>
      <c r="ACG297" s="20">
        <v>2</v>
      </c>
      <c r="ACH297" s="20">
        <v>1</v>
      </c>
      <c r="ACI297" s="11">
        <f t="shared" si="345"/>
        <v>552000</v>
      </c>
      <c r="ACJ297" s="50">
        <v>1</v>
      </c>
      <c r="ACK297" s="13">
        <f t="shared" si="346"/>
        <v>552000</v>
      </c>
      <c r="ACL297" s="20">
        <v>1</v>
      </c>
      <c r="ACM297" s="25">
        <f t="shared" si="380"/>
        <v>552000</v>
      </c>
      <c r="ACN297" s="11">
        <f t="shared" si="381"/>
        <v>552000</v>
      </c>
      <c r="ACO297" s="194"/>
      <c r="ACR297" s="20" t="s">
        <v>258</v>
      </c>
      <c r="ACS297" s="20">
        <v>1</v>
      </c>
      <c r="ACU297" s="20">
        <v>1</v>
      </c>
      <c r="ACZ297" s="20" t="s">
        <v>259</v>
      </c>
      <c r="ADD297" s="20" t="s">
        <v>189</v>
      </c>
      <c r="ADL297" s="20">
        <v>1</v>
      </c>
      <c r="AFK297" s="20">
        <v>1</v>
      </c>
      <c r="AGJ297" s="20">
        <v>540000</v>
      </c>
      <c r="AGK297" s="21">
        <f t="shared" si="386"/>
        <v>0</v>
      </c>
      <c r="AHH297" s="20">
        <v>540000</v>
      </c>
      <c r="AHJ297" s="20">
        <v>4</v>
      </c>
      <c r="AHK297" s="20">
        <v>1</v>
      </c>
      <c r="AHV297" s="20">
        <v>1</v>
      </c>
      <c r="AIW297" s="21">
        <v>12000</v>
      </c>
      <c r="AIX297" s="21"/>
      <c r="AIY297" s="20">
        <v>2.2200000000000002</v>
      </c>
      <c r="AIZ297" s="21"/>
      <c r="AJA297" s="20">
        <v>540000</v>
      </c>
      <c r="AJB297" s="20">
        <v>1</v>
      </c>
      <c r="AJC297" s="20">
        <v>1</v>
      </c>
      <c r="AJD297" s="20">
        <v>97.826086956521735</v>
      </c>
      <c r="AJE297" s="50"/>
      <c r="AJF297" s="387">
        <v>552000</v>
      </c>
      <c r="AJG297" s="11">
        <f t="shared" si="347"/>
        <v>184000</v>
      </c>
      <c r="AJH297" s="196"/>
      <c r="AJI297" s="22"/>
      <c r="AJU297" s="20">
        <f t="shared" si="382"/>
        <v>0</v>
      </c>
      <c r="AJX297" s="20">
        <f t="shared" si="383"/>
        <v>0</v>
      </c>
      <c r="AJY297" s="196"/>
      <c r="AJZ297" s="20" t="s">
        <v>260</v>
      </c>
      <c r="AKA297" s="20" t="s">
        <v>260</v>
      </c>
      <c r="AKB297" s="20" t="s">
        <v>261</v>
      </c>
      <c r="AKC297" s="20" t="s">
        <v>260</v>
      </c>
      <c r="AKD297" s="20" t="s">
        <v>260</v>
      </c>
      <c r="AKE297" s="20" t="s">
        <v>260</v>
      </c>
      <c r="AKF297" s="20" t="s">
        <v>260</v>
      </c>
      <c r="AKG297" s="20" t="s">
        <v>260</v>
      </c>
      <c r="AKH297" s="20" t="s">
        <v>262</v>
      </c>
      <c r="AKI297" s="20" t="s">
        <v>260</v>
      </c>
      <c r="AKJ297" s="20" t="s">
        <v>260</v>
      </c>
      <c r="AKK297" s="20" t="s">
        <v>260</v>
      </c>
      <c r="AKL297" s="20" t="s">
        <v>260</v>
      </c>
      <c r="AKM297" s="20" t="s">
        <v>260</v>
      </c>
      <c r="AKN297" s="20" t="s">
        <v>260</v>
      </c>
      <c r="AKO297" s="20" t="s">
        <v>260</v>
      </c>
      <c r="AKP297" s="20" t="s">
        <v>263</v>
      </c>
      <c r="AKQ297" s="20" t="s">
        <v>260</v>
      </c>
      <c r="AKR297" s="20" t="s">
        <v>260</v>
      </c>
      <c r="AKS297" s="20" t="s">
        <v>260</v>
      </c>
      <c r="AKT297" s="20" t="s">
        <v>260</v>
      </c>
      <c r="AKU297" s="20" t="s">
        <v>260</v>
      </c>
      <c r="AKV297" s="20" t="s">
        <v>260</v>
      </c>
      <c r="AKW297" s="20" t="s">
        <v>260</v>
      </c>
      <c r="AKX297" s="20" t="s">
        <v>260</v>
      </c>
      <c r="AKY297" s="20" t="s">
        <v>260</v>
      </c>
      <c r="AKZ297" s="20" t="s">
        <v>260</v>
      </c>
      <c r="ALA297" s="20" t="s">
        <v>260</v>
      </c>
      <c r="ALB297" s="20" t="s">
        <v>260</v>
      </c>
      <c r="ALC297" s="20" t="s">
        <v>260</v>
      </c>
      <c r="ALD297" s="20" t="s">
        <v>260</v>
      </c>
      <c r="ALE297" s="20" t="s">
        <v>260</v>
      </c>
      <c r="ALF297" s="20" t="s">
        <v>260</v>
      </c>
      <c r="ALG297" s="20" t="s">
        <v>260</v>
      </c>
      <c r="ALH297" s="20" t="s">
        <v>260</v>
      </c>
      <c r="ALI297" s="20" t="s">
        <v>260</v>
      </c>
      <c r="ALJ297" s="20" t="s">
        <v>260</v>
      </c>
      <c r="ALL297" s="21" t="e">
        <f t="shared" si="384"/>
        <v>#DIV/0!</v>
      </c>
      <c r="ALM297" s="21">
        <v>552000</v>
      </c>
      <c r="ALS297" s="196"/>
      <c r="ALT297" s="20">
        <v>1</v>
      </c>
      <c r="ALW297" s="20">
        <v>1</v>
      </c>
      <c r="ALY297" s="20">
        <v>1</v>
      </c>
      <c r="AMH297" s="403"/>
    </row>
    <row r="298" spans="1:1022" s="1" customFormat="1" ht="15" customHeight="1" x14ac:dyDescent="0.25">
      <c r="A298" s="268"/>
      <c r="B298" s="113">
        <v>296</v>
      </c>
      <c r="C298" s="304" t="s">
        <v>902</v>
      </c>
      <c r="D298" s="304" t="s">
        <v>1008</v>
      </c>
      <c r="E298" s="1">
        <v>2009</v>
      </c>
      <c r="F298" s="1">
        <v>1</v>
      </c>
      <c r="G298" s="1">
        <v>1</v>
      </c>
      <c r="J298" s="1">
        <v>1</v>
      </c>
      <c r="K298" s="1">
        <v>2007</v>
      </c>
      <c r="L298" s="1">
        <v>2007</v>
      </c>
      <c r="M298" s="1">
        <v>1</v>
      </c>
      <c r="AK298" s="1">
        <v>1</v>
      </c>
      <c r="AY298" s="1">
        <v>1</v>
      </c>
      <c r="BA298" s="1">
        <v>1</v>
      </c>
      <c r="BB298" s="1">
        <v>13</v>
      </c>
      <c r="BE298" s="1">
        <v>1</v>
      </c>
      <c r="BG298" s="1">
        <v>3</v>
      </c>
      <c r="CG298" s="1">
        <v>1</v>
      </c>
      <c r="CH298" s="246"/>
      <c r="CP298" s="1">
        <f t="shared" si="348"/>
        <v>0</v>
      </c>
      <c r="CS298" s="1">
        <f t="shared" si="313"/>
        <v>0</v>
      </c>
      <c r="DO298" s="1">
        <f t="shared" si="349"/>
        <v>0</v>
      </c>
      <c r="DX298" s="1">
        <f t="shared" si="350"/>
        <v>0</v>
      </c>
      <c r="EE298" s="1">
        <f t="shared" si="351"/>
        <v>0</v>
      </c>
      <c r="EH298" s="1">
        <f t="shared" si="352"/>
        <v>0</v>
      </c>
      <c r="FF298" s="116"/>
      <c r="GP298" s="1">
        <f t="shared" si="314"/>
        <v>0</v>
      </c>
      <c r="GY298" s="1">
        <f t="shared" si="353"/>
        <v>0</v>
      </c>
      <c r="HC298" s="1">
        <f t="shared" si="354"/>
        <v>0</v>
      </c>
      <c r="HS298" s="1">
        <f t="shared" si="355"/>
        <v>0</v>
      </c>
      <c r="HX298" s="1">
        <f t="shared" si="315"/>
        <v>0</v>
      </c>
      <c r="ID298" s="1">
        <f t="shared" si="316"/>
        <v>0</v>
      </c>
      <c r="IN298" s="1">
        <f t="shared" si="356"/>
        <v>0</v>
      </c>
      <c r="IW298" s="1">
        <f t="shared" si="357"/>
        <v>0</v>
      </c>
      <c r="IZ298" s="1">
        <f t="shared" si="317"/>
        <v>0</v>
      </c>
      <c r="JJ298" s="1">
        <f t="shared" si="318"/>
        <v>0</v>
      </c>
      <c r="JV298" s="1">
        <f t="shared" si="358"/>
        <v>0</v>
      </c>
      <c r="KB298" s="1">
        <f t="shared" si="359"/>
        <v>0</v>
      </c>
      <c r="LG298" s="1">
        <f t="shared" si="319"/>
        <v>0</v>
      </c>
      <c r="LT298" s="1">
        <f t="shared" si="360"/>
        <v>0</v>
      </c>
      <c r="MA298" s="1">
        <f t="shared" si="361"/>
        <v>0</v>
      </c>
      <c r="MF298" s="1">
        <f t="shared" si="362"/>
        <v>0</v>
      </c>
      <c r="MM298" s="1">
        <f t="shared" si="363"/>
        <v>0</v>
      </c>
      <c r="MS298" s="1">
        <f t="shared" si="364"/>
        <v>0</v>
      </c>
      <c r="MU298" s="115"/>
      <c r="OI298" s="120"/>
      <c r="PD298" s="1">
        <f t="shared" si="320"/>
        <v>0</v>
      </c>
      <c r="QF298" s="1">
        <f t="shared" si="365"/>
        <v>0</v>
      </c>
      <c r="QY298" s="1">
        <f t="shared" si="366"/>
        <v>0</v>
      </c>
      <c r="RC298" s="1">
        <v>1</v>
      </c>
      <c r="RD298" s="1">
        <v>1</v>
      </c>
      <c r="RG298" s="1">
        <v>1</v>
      </c>
      <c r="RH298" s="1">
        <v>1</v>
      </c>
      <c r="RK298" s="1">
        <f t="shared" si="367"/>
        <v>4</v>
      </c>
      <c r="RL298" s="1">
        <v>1</v>
      </c>
      <c r="SA298" s="1">
        <f t="shared" si="368"/>
        <v>0</v>
      </c>
      <c r="SG298" s="1">
        <f t="shared" si="369"/>
        <v>0</v>
      </c>
      <c r="SO298" s="1">
        <f t="shared" si="370"/>
        <v>0</v>
      </c>
      <c r="TB298" s="1">
        <f t="shared" si="371"/>
        <v>0</v>
      </c>
      <c r="TS298" s="1">
        <f t="shared" si="321"/>
        <v>0</v>
      </c>
      <c r="UD298" s="1">
        <f t="shared" si="322"/>
        <v>0</v>
      </c>
      <c r="UG298" s="1">
        <f t="shared" si="323"/>
        <v>0</v>
      </c>
      <c r="UQ298" s="1">
        <f t="shared" si="372"/>
        <v>0</v>
      </c>
      <c r="VA298" s="1">
        <f t="shared" si="373"/>
        <v>0</v>
      </c>
      <c r="VG298" s="1">
        <f t="shared" si="374"/>
        <v>0</v>
      </c>
      <c r="WY298" s="1">
        <f t="shared" si="324"/>
        <v>0</v>
      </c>
      <c r="XB298" s="1">
        <f t="shared" si="375"/>
        <v>0</v>
      </c>
      <c r="XG298" s="1">
        <f t="shared" si="325"/>
        <v>0</v>
      </c>
      <c r="XK298" s="108"/>
      <c r="XL298" s="1">
        <f t="shared" si="326"/>
        <v>0</v>
      </c>
      <c r="XM298" s="1">
        <f t="shared" si="327"/>
        <v>0</v>
      </c>
      <c r="XN298" s="1">
        <f t="shared" si="376"/>
        <v>0</v>
      </c>
      <c r="XO298" s="1">
        <f t="shared" si="328"/>
        <v>0</v>
      </c>
      <c r="XP298" s="1">
        <f t="shared" si="377"/>
        <v>4</v>
      </c>
      <c r="XQ298" s="1">
        <f t="shared" si="329"/>
        <v>0</v>
      </c>
      <c r="XR298" s="1">
        <f t="shared" si="330"/>
        <v>0</v>
      </c>
      <c r="XS298" s="1">
        <f t="shared" si="385"/>
        <v>0</v>
      </c>
      <c r="XT298" s="1">
        <f t="shared" si="378"/>
        <v>0</v>
      </c>
      <c r="XU298" s="1">
        <f t="shared" si="331"/>
        <v>0</v>
      </c>
      <c r="XV298" s="1">
        <f t="shared" si="332"/>
        <v>0</v>
      </c>
      <c r="XW298" s="1">
        <f t="shared" si="333"/>
        <v>0</v>
      </c>
      <c r="XX298" s="1">
        <f t="shared" si="334"/>
        <v>0</v>
      </c>
      <c r="XY298" s="1">
        <f t="shared" si="335"/>
        <v>0</v>
      </c>
      <c r="XZ298" s="1">
        <f t="shared" si="336"/>
        <v>0</v>
      </c>
      <c r="YA298" s="1">
        <f t="shared" si="337"/>
        <v>0</v>
      </c>
      <c r="YB298" s="1">
        <f t="shared" si="338"/>
        <v>0</v>
      </c>
      <c r="YC298" s="1">
        <f t="shared" si="339"/>
        <v>0</v>
      </c>
      <c r="YD298" s="132"/>
      <c r="YE298" s="133">
        <f>SUM(XL298:YC298)</f>
        <v>4</v>
      </c>
      <c r="YF298" s="133">
        <f t="shared" si="340"/>
        <v>23500</v>
      </c>
      <c r="YG298" s="130">
        <v>2</v>
      </c>
      <c r="YH298" s="130">
        <f t="shared" si="341"/>
        <v>47000</v>
      </c>
      <c r="YI298" s="129">
        <v>1</v>
      </c>
      <c r="YJ298" s="128">
        <f t="shared" si="342"/>
        <v>94000</v>
      </c>
      <c r="YK298" s="177"/>
      <c r="YL298">
        <v>1</v>
      </c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>
        <f t="shared" si="379"/>
        <v>0</v>
      </c>
      <c r="ACD298" s="25" t="e">
        <f t="shared" si="388"/>
        <v>#DIV/0!</v>
      </c>
      <c r="ACE298" s="11">
        <f t="shared" si="343"/>
        <v>4</v>
      </c>
      <c r="ACF298" s="11">
        <f t="shared" si="344"/>
        <v>23500</v>
      </c>
      <c r="ACG298" s="1">
        <v>5</v>
      </c>
      <c r="ACH298" s="1">
        <v>1</v>
      </c>
      <c r="ACI298" s="11">
        <f t="shared" si="345"/>
        <v>94000</v>
      </c>
      <c r="ACJ298" s="45">
        <v>1</v>
      </c>
      <c r="ACK298" s="13">
        <f t="shared" si="346"/>
        <v>94000</v>
      </c>
      <c r="ACL298">
        <v>1</v>
      </c>
      <c r="ACM298" s="25">
        <f t="shared" si="380"/>
        <v>94000</v>
      </c>
      <c r="ACN298" s="11">
        <f t="shared" si="381"/>
        <v>94000</v>
      </c>
      <c r="ACO298" s="65"/>
      <c r="ACP298" s="1">
        <v>1</v>
      </c>
      <c r="ACR298" s="1" t="s">
        <v>292</v>
      </c>
      <c r="ACS298" s="1">
        <v>1</v>
      </c>
      <c r="ACU298" s="1">
        <v>1</v>
      </c>
      <c r="ACZ298" s="1" t="s">
        <v>259</v>
      </c>
      <c r="ADB298" s="1">
        <v>21</v>
      </c>
      <c r="ADC298" s="1">
        <v>1</v>
      </c>
      <c r="ADD298" s="1" t="s">
        <v>401</v>
      </c>
      <c r="ADE298" s="1">
        <v>1</v>
      </c>
      <c r="ADU298" s="1">
        <v>3</v>
      </c>
      <c r="ADV298" s="1">
        <v>1</v>
      </c>
      <c r="AEM298" s="1">
        <v>1</v>
      </c>
      <c r="AFK298" s="1">
        <v>1</v>
      </c>
      <c r="AFL298" s="1">
        <v>1</v>
      </c>
      <c r="AGJ298" s="1">
        <v>69000</v>
      </c>
      <c r="AGK298" s="11">
        <f t="shared" si="386"/>
        <v>0</v>
      </c>
      <c r="AHH298" s="1">
        <v>69000</v>
      </c>
      <c r="AHW298" s="1">
        <v>3</v>
      </c>
      <c r="AHX298" s="1">
        <v>1</v>
      </c>
      <c r="AIH298" s="1">
        <v>1</v>
      </c>
      <c r="AIW298" s="11">
        <v>25000</v>
      </c>
      <c r="AIX298" s="11"/>
      <c r="AIY298" s="1">
        <v>36.229999999999997</v>
      </c>
      <c r="AIZ298" s="11"/>
      <c r="AJA298" s="1">
        <v>69000</v>
      </c>
      <c r="AJB298" s="1">
        <v>1</v>
      </c>
      <c r="AJC298" s="1">
        <v>1</v>
      </c>
      <c r="AJD298" s="1">
        <v>73.40425531914893</v>
      </c>
      <c r="AJE298" s="45"/>
      <c r="AJF298" s="381">
        <v>94000</v>
      </c>
      <c r="AJG298" s="11">
        <f t="shared" si="347"/>
        <v>23500</v>
      </c>
      <c r="AJH298" s="60"/>
      <c r="AJI298" s="12"/>
      <c r="AJU298" s="1">
        <f t="shared" si="382"/>
        <v>0</v>
      </c>
      <c r="AJX298" s="1">
        <f t="shared" si="383"/>
        <v>0</v>
      </c>
      <c r="AJY298" s="60"/>
      <c r="AJZ298" s="1" t="s">
        <v>260</v>
      </c>
      <c r="AKA298" s="1" t="s">
        <v>260</v>
      </c>
      <c r="AKB298" s="1" t="s">
        <v>261</v>
      </c>
      <c r="AKC298" s="1" t="s">
        <v>260</v>
      </c>
      <c r="AKD298" s="1" t="s">
        <v>260</v>
      </c>
      <c r="AKE298" s="1" t="s">
        <v>260</v>
      </c>
      <c r="AKF298" s="1" t="s">
        <v>260</v>
      </c>
      <c r="AKG298" s="1" t="s">
        <v>260</v>
      </c>
      <c r="AKH298" s="1" t="s">
        <v>262</v>
      </c>
      <c r="AKI298" s="1" t="s">
        <v>260</v>
      </c>
      <c r="AKJ298" s="1" t="s">
        <v>260</v>
      </c>
      <c r="AKK298" s="1" t="s">
        <v>260</v>
      </c>
      <c r="AKL298" s="1" t="s">
        <v>260</v>
      </c>
      <c r="AKM298" s="1" t="s">
        <v>260</v>
      </c>
      <c r="AKN298" s="1" t="s">
        <v>260</v>
      </c>
      <c r="AKO298" s="1" t="s">
        <v>260</v>
      </c>
      <c r="AKP298" s="1" t="s">
        <v>263</v>
      </c>
      <c r="AKQ298" s="1" t="s">
        <v>260</v>
      </c>
      <c r="AKR298" s="1" t="s">
        <v>260</v>
      </c>
      <c r="AKS298" s="1" t="s">
        <v>260</v>
      </c>
      <c r="AKT298" s="1" t="s">
        <v>260</v>
      </c>
      <c r="AKU298" s="1" t="s">
        <v>260</v>
      </c>
      <c r="AKV298" s="1" t="s">
        <v>260</v>
      </c>
      <c r="AKW298" s="1" t="s">
        <v>260</v>
      </c>
      <c r="AKX298" s="1" t="s">
        <v>260</v>
      </c>
      <c r="AKY298" s="1" t="s">
        <v>260</v>
      </c>
      <c r="AKZ298" s="1" t="s">
        <v>260</v>
      </c>
      <c r="ALA298" s="1" t="s">
        <v>260</v>
      </c>
      <c r="ALB298" s="1" t="s">
        <v>260</v>
      </c>
      <c r="ALC298" s="1" t="s">
        <v>260</v>
      </c>
      <c r="ALD298" s="1" t="s">
        <v>260</v>
      </c>
      <c r="ALE298" s="1" t="s">
        <v>260</v>
      </c>
      <c r="ALF298" s="1" t="s">
        <v>260</v>
      </c>
      <c r="ALG298" s="1" t="s">
        <v>260</v>
      </c>
      <c r="ALH298" s="1" t="s">
        <v>260</v>
      </c>
      <c r="ALI298" s="1" t="s">
        <v>260</v>
      </c>
      <c r="ALJ298" s="1" t="s">
        <v>260</v>
      </c>
      <c r="ALL298" s="11" t="e">
        <f t="shared" si="384"/>
        <v>#DIV/0!</v>
      </c>
      <c r="ALM298" s="28">
        <v>94000</v>
      </c>
      <c r="ALS298" s="60"/>
      <c r="ALT298" s="1">
        <v>1</v>
      </c>
      <c r="ALW298" s="1">
        <v>1</v>
      </c>
      <c r="AMH298" s="403"/>
    </row>
    <row r="299" spans="1:1022" s="4" customFormat="1" ht="19" customHeight="1" x14ac:dyDescent="0.25">
      <c r="A299" s="270"/>
      <c r="B299" s="113">
        <v>297</v>
      </c>
      <c r="C299" s="304" t="s">
        <v>902</v>
      </c>
      <c r="D299" s="304" t="s">
        <v>1009</v>
      </c>
      <c r="E299" s="4">
        <v>2010</v>
      </c>
      <c r="H299" s="4">
        <v>2</v>
      </c>
      <c r="I299" s="4">
        <v>1</v>
      </c>
      <c r="J299" s="4">
        <v>2</v>
      </c>
      <c r="K299" s="4">
        <v>2007</v>
      </c>
      <c r="L299" s="4">
        <v>2007</v>
      </c>
      <c r="M299" s="4">
        <v>1</v>
      </c>
      <c r="AK299" s="4">
        <v>1</v>
      </c>
      <c r="AW299" s="4">
        <v>1</v>
      </c>
      <c r="AX299" s="4">
        <v>1</v>
      </c>
      <c r="BP299" s="4">
        <v>1</v>
      </c>
      <c r="CG299" s="4">
        <v>1</v>
      </c>
      <c r="CH299" s="246"/>
      <c r="CP299" s="1">
        <f t="shared" si="348"/>
        <v>0</v>
      </c>
      <c r="CQ299" s="1"/>
      <c r="CS299" s="1">
        <f t="shared" si="313"/>
        <v>0</v>
      </c>
      <c r="CT299" s="1"/>
      <c r="DO299" s="1">
        <f t="shared" si="349"/>
        <v>0</v>
      </c>
      <c r="DP299" s="1"/>
      <c r="DX299" s="1">
        <f t="shared" si="350"/>
        <v>0</v>
      </c>
      <c r="DY299" s="1"/>
      <c r="EE299" s="1">
        <f t="shared" si="351"/>
        <v>0</v>
      </c>
      <c r="EF299" s="1"/>
      <c r="EH299" s="1">
        <f t="shared" si="352"/>
        <v>0</v>
      </c>
      <c r="EI299" s="1"/>
      <c r="FF299" s="116"/>
      <c r="GP299" s="1">
        <f t="shared" si="314"/>
        <v>0</v>
      </c>
      <c r="GQ299" s="1"/>
      <c r="GY299" s="1">
        <f t="shared" si="353"/>
        <v>0</v>
      </c>
      <c r="GZ299" s="1"/>
      <c r="HC299" s="1">
        <f t="shared" si="354"/>
        <v>0</v>
      </c>
      <c r="HD299" s="1"/>
      <c r="HS299" s="1">
        <f t="shared" si="355"/>
        <v>0</v>
      </c>
      <c r="HT299" s="1"/>
      <c r="HX299" s="1">
        <f t="shared" si="315"/>
        <v>0</v>
      </c>
      <c r="HY299" s="1"/>
      <c r="ID299" s="1">
        <f t="shared" si="316"/>
        <v>0</v>
      </c>
      <c r="IE299" s="1"/>
      <c r="IN299" s="1">
        <f t="shared" si="356"/>
        <v>0</v>
      </c>
      <c r="IW299" s="1">
        <f t="shared" si="357"/>
        <v>0</v>
      </c>
      <c r="IX299" s="1"/>
      <c r="IZ299" s="1">
        <f t="shared" si="317"/>
        <v>0</v>
      </c>
      <c r="JA299" s="1"/>
      <c r="JJ299" s="1">
        <f t="shared" si="318"/>
        <v>0</v>
      </c>
      <c r="JK299" s="1"/>
      <c r="JV299" s="1">
        <f t="shared" si="358"/>
        <v>0</v>
      </c>
      <c r="JW299" s="1"/>
      <c r="KB299" s="1">
        <f t="shared" si="359"/>
        <v>0</v>
      </c>
      <c r="KC299" s="1"/>
      <c r="LG299" s="1">
        <f t="shared" si="319"/>
        <v>0</v>
      </c>
      <c r="LH299" s="1"/>
      <c r="LT299" s="1">
        <f t="shared" si="360"/>
        <v>0</v>
      </c>
      <c r="LU299" s="1"/>
      <c r="MA299" s="1">
        <f t="shared" si="361"/>
        <v>0</v>
      </c>
      <c r="MB299" s="1"/>
      <c r="MF299" s="1">
        <f t="shared" si="362"/>
        <v>0</v>
      </c>
      <c r="MG299" s="1"/>
      <c r="MM299" s="1">
        <f t="shared" si="363"/>
        <v>0</v>
      </c>
      <c r="MN299" s="1"/>
      <c r="MS299" s="1">
        <f t="shared" si="364"/>
        <v>0</v>
      </c>
      <c r="MT299" s="1"/>
      <c r="MU299" s="115"/>
      <c r="OI299" s="120"/>
      <c r="PD299" s="1">
        <f t="shared" si="320"/>
        <v>0</v>
      </c>
      <c r="PE299" s="1"/>
      <c r="QF299" s="1">
        <f t="shared" si="365"/>
        <v>0</v>
      </c>
      <c r="QG299" s="1"/>
      <c r="QY299" s="1">
        <f t="shared" si="366"/>
        <v>0</v>
      </c>
      <c r="RF299" s="4">
        <v>1</v>
      </c>
      <c r="RK299" s="1">
        <f t="shared" si="367"/>
        <v>1</v>
      </c>
      <c r="RL299" s="1">
        <v>1</v>
      </c>
      <c r="SA299" s="1">
        <f t="shared" si="368"/>
        <v>0</v>
      </c>
      <c r="SG299" s="1">
        <f t="shared" si="369"/>
        <v>0</v>
      </c>
      <c r="SO299" s="1">
        <f t="shared" si="370"/>
        <v>0</v>
      </c>
      <c r="TB299" s="1">
        <f t="shared" si="371"/>
        <v>0</v>
      </c>
      <c r="TS299" s="1">
        <f t="shared" si="321"/>
        <v>0</v>
      </c>
      <c r="TT299" s="1"/>
      <c r="UD299" s="1">
        <f t="shared" si="322"/>
        <v>0</v>
      </c>
      <c r="UE299" s="1"/>
      <c r="UG299" s="1">
        <f t="shared" si="323"/>
        <v>0</v>
      </c>
      <c r="UH299" s="1"/>
      <c r="UQ299" s="1">
        <f t="shared" si="372"/>
        <v>0</v>
      </c>
      <c r="UR299" s="1"/>
      <c r="VA299" s="1">
        <f t="shared" si="373"/>
        <v>0</v>
      </c>
      <c r="VB299" s="1"/>
      <c r="VG299" s="1">
        <f t="shared" si="374"/>
        <v>0</v>
      </c>
      <c r="VH299" s="1"/>
      <c r="WY299" s="1">
        <f t="shared" si="324"/>
        <v>0</v>
      </c>
      <c r="WZ299" s="1"/>
      <c r="XB299" s="1">
        <f t="shared" si="375"/>
        <v>0</v>
      </c>
      <c r="XC299" s="1"/>
      <c r="XG299" s="1">
        <f t="shared" si="325"/>
        <v>0</v>
      </c>
      <c r="XH299" s="1"/>
      <c r="XK299" s="108"/>
      <c r="XL299" s="1">
        <f t="shared" si="326"/>
        <v>0</v>
      </c>
      <c r="XM299" s="1">
        <f t="shared" si="327"/>
        <v>0</v>
      </c>
      <c r="XN299" s="1">
        <f t="shared" si="376"/>
        <v>0</v>
      </c>
      <c r="XO299" s="1">
        <f t="shared" si="328"/>
        <v>0</v>
      </c>
      <c r="XP299" s="1">
        <f t="shared" si="377"/>
        <v>1</v>
      </c>
      <c r="XQ299" s="1">
        <f t="shared" si="329"/>
        <v>0</v>
      </c>
      <c r="XR299" s="1">
        <f t="shared" si="330"/>
        <v>0</v>
      </c>
      <c r="XS299" s="1">
        <f t="shared" si="385"/>
        <v>0</v>
      </c>
      <c r="XT299" s="1">
        <f t="shared" si="378"/>
        <v>0</v>
      </c>
      <c r="XU299" s="1">
        <f t="shared" si="331"/>
        <v>0</v>
      </c>
      <c r="XV299" s="1">
        <f t="shared" si="332"/>
        <v>0</v>
      </c>
      <c r="XW299" s="1">
        <f t="shared" si="333"/>
        <v>0</v>
      </c>
      <c r="XX299" s="1">
        <f t="shared" si="334"/>
        <v>0</v>
      </c>
      <c r="XY299" s="1">
        <f t="shared" si="335"/>
        <v>0</v>
      </c>
      <c r="XZ299" s="1">
        <f t="shared" si="336"/>
        <v>0</v>
      </c>
      <c r="YA299" s="1">
        <f t="shared" si="337"/>
        <v>0</v>
      </c>
      <c r="YB299" s="1">
        <f t="shared" si="338"/>
        <v>0</v>
      </c>
      <c r="YC299" s="1">
        <f t="shared" si="339"/>
        <v>0</v>
      </c>
      <c r="YD299" s="132"/>
      <c r="YE299" s="133"/>
      <c r="YF299" s="133" t="e">
        <f t="shared" si="340"/>
        <v>#DIV/0!</v>
      </c>
      <c r="YG299" s="130"/>
      <c r="YH299" s="130" t="e">
        <f t="shared" si="341"/>
        <v>#DIV/0!</v>
      </c>
      <c r="YI299" s="129"/>
      <c r="YJ299" s="128" t="e">
        <f t="shared" si="342"/>
        <v>#DIV/0!</v>
      </c>
      <c r="YK299" s="177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>
        <f t="shared" si="379"/>
        <v>0</v>
      </c>
      <c r="ACD299" s="25" t="e">
        <f t="shared" si="388"/>
        <v>#DIV/0!</v>
      </c>
      <c r="ACE299" s="11">
        <f t="shared" si="343"/>
        <v>0</v>
      </c>
      <c r="ACF299" s="11" t="e">
        <f t="shared" si="344"/>
        <v>#DIV/0!</v>
      </c>
      <c r="ACG299" s="4">
        <v>5</v>
      </c>
      <c r="ACH299" s="4">
        <v>1</v>
      </c>
      <c r="ACI299" s="11">
        <f t="shared" si="345"/>
        <v>0</v>
      </c>
      <c r="ACJ299" s="45">
        <v>1</v>
      </c>
      <c r="ACK299" s="13">
        <f t="shared" si="346"/>
        <v>0</v>
      </c>
      <c r="ACL299">
        <v>1</v>
      </c>
      <c r="ACM299" s="25">
        <f t="shared" si="380"/>
        <v>0</v>
      </c>
      <c r="ACN299" s="11">
        <f t="shared" si="381"/>
        <v>0</v>
      </c>
      <c r="ACO299" s="65"/>
      <c r="ACQ299" s="4">
        <v>2</v>
      </c>
      <c r="ACR299" s="4" t="s">
        <v>258</v>
      </c>
      <c r="ACS299" s="4">
        <v>1</v>
      </c>
      <c r="ACT299" s="4">
        <v>1</v>
      </c>
      <c r="ACZ299" s="4" t="s">
        <v>259</v>
      </c>
      <c r="ADD299" s="4" t="s">
        <v>185</v>
      </c>
      <c r="ADU299" s="4">
        <v>6</v>
      </c>
      <c r="AEG299" s="4">
        <v>1</v>
      </c>
      <c r="AGK299" s="5"/>
      <c r="AIW299" s="5"/>
      <c r="AIX299" s="5"/>
      <c r="AIZ299" s="5"/>
      <c r="AJC299" s="4">
        <v>1</v>
      </c>
      <c r="AJE299" s="37"/>
      <c r="AJF299" s="384"/>
      <c r="AJG299" s="11" t="e">
        <f t="shared" si="347"/>
        <v>#DIV/0!</v>
      </c>
      <c r="AJH299" s="60"/>
      <c r="AJI299" s="6"/>
      <c r="AJT299" s="1"/>
      <c r="AJU299" s="1">
        <f t="shared" si="382"/>
        <v>0</v>
      </c>
      <c r="AJX299" s="1"/>
      <c r="AJY299" s="60"/>
      <c r="AJZ299" s="4" t="s">
        <v>260</v>
      </c>
      <c r="AKA299" s="4" t="s">
        <v>260</v>
      </c>
      <c r="AKB299" s="4" t="s">
        <v>261</v>
      </c>
      <c r="AKC299" s="4" t="s">
        <v>260</v>
      </c>
      <c r="AKD299" s="4" t="s">
        <v>260</v>
      </c>
      <c r="AKE299" s="4" t="s">
        <v>260</v>
      </c>
      <c r="AKF299" s="4" t="s">
        <v>260</v>
      </c>
      <c r="AKG299" s="4" t="s">
        <v>260</v>
      </c>
      <c r="AKH299" s="4" t="s">
        <v>262</v>
      </c>
      <c r="AKI299" s="4" t="s">
        <v>260</v>
      </c>
      <c r="AKJ299" s="4" t="s">
        <v>260</v>
      </c>
      <c r="AKK299" s="4" t="s">
        <v>260</v>
      </c>
      <c r="AKL299" s="4" t="s">
        <v>260</v>
      </c>
      <c r="AKM299" s="4" t="s">
        <v>260</v>
      </c>
      <c r="AKN299" s="4" t="s">
        <v>260</v>
      </c>
      <c r="AKO299" s="4" t="s">
        <v>260</v>
      </c>
      <c r="AKP299" s="4" t="s">
        <v>263</v>
      </c>
      <c r="AKQ299" s="4" t="s">
        <v>260</v>
      </c>
      <c r="AKR299" s="4" t="s">
        <v>260</v>
      </c>
      <c r="AKS299" s="4" t="s">
        <v>260</v>
      </c>
      <c r="AKT299" s="4" t="s">
        <v>260</v>
      </c>
      <c r="AKU299" s="4" t="s">
        <v>260</v>
      </c>
      <c r="AKV299" s="4" t="s">
        <v>260</v>
      </c>
      <c r="AKW299" s="4" t="s">
        <v>260</v>
      </c>
      <c r="AKX299" s="4" t="s">
        <v>260</v>
      </c>
      <c r="AKY299" s="4" t="s">
        <v>260</v>
      </c>
      <c r="AKZ299" s="4" t="s">
        <v>260</v>
      </c>
      <c r="ALA299" s="4" t="s">
        <v>260</v>
      </c>
      <c r="ALB299" s="4" t="s">
        <v>260</v>
      </c>
      <c r="ALC299" s="4" t="s">
        <v>260</v>
      </c>
      <c r="ALD299" s="4" t="s">
        <v>260</v>
      </c>
      <c r="ALE299" s="4" t="s">
        <v>260</v>
      </c>
      <c r="ALF299" s="4" t="s">
        <v>260</v>
      </c>
      <c r="ALG299" s="4" t="s">
        <v>260</v>
      </c>
      <c r="ALH299" s="4" t="s">
        <v>260</v>
      </c>
      <c r="ALI299" s="4" t="s">
        <v>260</v>
      </c>
      <c r="ALJ299" s="4" t="s">
        <v>260</v>
      </c>
      <c r="ALL299" s="11" t="e">
        <f t="shared" si="384"/>
        <v>#DIV/0!</v>
      </c>
      <c r="ALM299" s="5"/>
      <c r="ALS299" s="60"/>
      <c r="AMH299" s="403"/>
    </row>
    <row r="300" spans="1:1022" s="1" customFormat="1" ht="15" customHeight="1" x14ac:dyDescent="0.25">
      <c r="A300" s="268"/>
      <c r="B300" s="113">
        <v>298</v>
      </c>
      <c r="C300" s="304" t="s">
        <v>1010</v>
      </c>
      <c r="D300" s="304" t="s">
        <v>1011</v>
      </c>
      <c r="E300" s="1">
        <v>2009</v>
      </c>
      <c r="F300" s="1">
        <v>1</v>
      </c>
      <c r="G300" s="1">
        <v>1</v>
      </c>
      <c r="J300" s="1">
        <v>1</v>
      </c>
      <c r="K300" s="1">
        <v>2007</v>
      </c>
      <c r="L300" s="1">
        <v>2008</v>
      </c>
      <c r="M300" s="1">
        <v>2</v>
      </c>
      <c r="AK300" s="1">
        <v>1</v>
      </c>
      <c r="AL300" s="1">
        <v>1</v>
      </c>
      <c r="AY300" s="1">
        <v>1</v>
      </c>
      <c r="BA300" s="1">
        <v>1</v>
      </c>
      <c r="BB300" s="1">
        <v>11</v>
      </c>
      <c r="BC300" s="1">
        <v>1</v>
      </c>
      <c r="BG300" s="1">
        <v>2</v>
      </c>
      <c r="CG300" s="1">
        <v>1</v>
      </c>
      <c r="CH300" s="246"/>
      <c r="CP300" s="1">
        <f t="shared" si="348"/>
        <v>0</v>
      </c>
      <c r="CS300" s="1">
        <f t="shared" si="313"/>
        <v>0</v>
      </c>
      <c r="DO300" s="1">
        <f t="shared" si="349"/>
        <v>0</v>
      </c>
      <c r="DX300" s="1">
        <f t="shared" si="350"/>
        <v>0</v>
      </c>
      <c r="EE300" s="1">
        <f t="shared" si="351"/>
        <v>0</v>
      </c>
      <c r="EH300" s="1">
        <f t="shared" si="352"/>
        <v>0</v>
      </c>
      <c r="FF300" s="116"/>
      <c r="GP300" s="1">
        <f t="shared" si="314"/>
        <v>0</v>
      </c>
      <c r="GY300" s="1">
        <f t="shared" si="353"/>
        <v>0</v>
      </c>
      <c r="HC300" s="1">
        <f t="shared" si="354"/>
        <v>0</v>
      </c>
      <c r="HS300" s="1">
        <f t="shared" si="355"/>
        <v>0</v>
      </c>
      <c r="HX300" s="1">
        <f t="shared" si="315"/>
        <v>0</v>
      </c>
      <c r="ID300" s="1">
        <f t="shared" si="316"/>
        <v>0</v>
      </c>
      <c r="IN300" s="1">
        <f t="shared" si="356"/>
        <v>0</v>
      </c>
      <c r="IW300" s="1">
        <f t="shared" si="357"/>
        <v>0</v>
      </c>
      <c r="IZ300" s="1">
        <f t="shared" si="317"/>
        <v>0</v>
      </c>
      <c r="JJ300" s="1">
        <f t="shared" si="318"/>
        <v>0</v>
      </c>
      <c r="JV300" s="1">
        <f t="shared" si="358"/>
        <v>0</v>
      </c>
      <c r="KB300" s="1">
        <f t="shared" si="359"/>
        <v>0</v>
      </c>
      <c r="LG300" s="1">
        <f t="shared" si="319"/>
        <v>0</v>
      </c>
      <c r="LT300" s="1">
        <f t="shared" si="360"/>
        <v>0</v>
      </c>
      <c r="MA300" s="1">
        <f t="shared" si="361"/>
        <v>0</v>
      </c>
      <c r="MF300" s="1">
        <f t="shared" si="362"/>
        <v>0</v>
      </c>
      <c r="MM300" s="1">
        <f t="shared" si="363"/>
        <v>0</v>
      </c>
      <c r="MO300" s="1">
        <v>1</v>
      </c>
      <c r="MS300" s="1">
        <f t="shared" si="364"/>
        <v>1</v>
      </c>
      <c r="MT300" s="1">
        <v>1</v>
      </c>
      <c r="MU300" s="115"/>
      <c r="OI300" s="120"/>
      <c r="PD300" s="1">
        <f t="shared" si="320"/>
        <v>0</v>
      </c>
      <c r="QF300" s="1">
        <f t="shared" si="365"/>
        <v>0</v>
      </c>
      <c r="QY300" s="1">
        <f t="shared" si="366"/>
        <v>0</v>
      </c>
      <c r="RK300" s="1">
        <f t="shared" si="367"/>
        <v>0</v>
      </c>
      <c r="SA300" s="1">
        <f t="shared" si="368"/>
        <v>0</v>
      </c>
      <c r="SG300" s="1">
        <f t="shared" si="369"/>
        <v>0</v>
      </c>
      <c r="SO300" s="1">
        <f t="shared" si="370"/>
        <v>0</v>
      </c>
      <c r="TB300" s="1">
        <f t="shared" si="371"/>
        <v>0</v>
      </c>
      <c r="TS300" s="1">
        <f t="shared" si="321"/>
        <v>0</v>
      </c>
      <c r="UD300" s="1">
        <f t="shared" si="322"/>
        <v>0</v>
      </c>
      <c r="UG300" s="1">
        <f t="shared" si="323"/>
        <v>0</v>
      </c>
      <c r="UQ300" s="1">
        <f t="shared" si="372"/>
        <v>0</v>
      </c>
      <c r="VA300" s="1">
        <f t="shared" si="373"/>
        <v>0</v>
      </c>
      <c r="VG300" s="1">
        <f t="shared" si="374"/>
        <v>0</v>
      </c>
      <c r="WY300" s="1">
        <f t="shared" si="324"/>
        <v>0</v>
      </c>
      <c r="XB300" s="1">
        <f t="shared" si="375"/>
        <v>0</v>
      </c>
      <c r="XG300" s="1">
        <f t="shared" si="325"/>
        <v>0</v>
      </c>
      <c r="XK300" s="108"/>
      <c r="XL300" s="1">
        <f t="shared" si="326"/>
        <v>0</v>
      </c>
      <c r="XM300" s="1">
        <f t="shared" si="327"/>
        <v>0</v>
      </c>
      <c r="XN300" s="1">
        <f t="shared" si="376"/>
        <v>0</v>
      </c>
      <c r="XO300" s="1">
        <f t="shared" si="328"/>
        <v>0</v>
      </c>
      <c r="XP300" s="1">
        <f t="shared" si="377"/>
        <v>0</v>
      </c>
      <c r="XQ300" s="1">
        <f t="shared" si="329"/>
        <v>0</v>
      </c>
      <c r="XR300" s="1">
        <f t="shared" si="330"/>
        <v>0</v>
      </c>
      <c r="XS300" s="1">
        <f t="shared" si="385"/>
        <v>0</v>
      </c>
      <c r="XT300" s="1">
        <f t="shared" si="378"/>
        <v>0</v>
      </c>
      <c r="XU300" s="1">
        <f t="shared" si="331"/>
        <v>0</v>
      </c>
      <c r="XV300" s="1">
        <f t="shared" si="332"/>
        <v>0</v>
      </c>
      <c r="XW300" s="1">
        <f t="shared" si="333"/>
        <v>1</v>
      </c>
      <c r="XX300" s="1">
        <f t="shared" si="334"/>
        <v>1</v>
      </c>
      <c r="XY300" s="1">
        <f t="shared" si="335"/>
        <v>0</v>
      </c>
      <c r="XZ300" s="1">
        <f t="shared" si="336"/>
        <v>0</v>
      </c>
      <c r="YA300" s="1">
        <f t="shared" si="337"/>
        <v>0</v>
      </c>
      <c r="YB300" s="1">
        <f t="shared" si="338"/>
        <v>0</v>
      </c>
      <c r="YC300" s="1">
        <f t="shared" si="339"/>
        <v>0</v>
      </c>
      <c r="YD300" s="132"/>
      <c r="YE300" s="133">
        <f>SUM(XL300:YC300)</f>
        <v>2</v>
      </c>
      <c r="YF300" s="133">
        <f t="shared" si="340"/>
        <v>9000</v>
      </c>
      <c r="YG300" s="130">
        <v>2</v>
      </c>
      <c r="YH300" s="130">
        <f t="shared" si="341"/>
        <v>9000</v>
      </c>
      <c r="YI300" s="129">
        <v>2</v>
      </c>
      <c r="YJ300" s="128">
        <f t="shared" si="342"/>
        <v>9000</v>
      </c>
      <c r="YK300" s="177"/>
      <c r="YL300">
        <v>1</v>
      </c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>
        <v>1</v>
      </c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>
        <f t="shared" si="379"/>
        <v>1</v>
      </c>
      <c r="ACD300" s="25">
        <f t="shared" si="388"/>
        <v>18000</v>
      </c>
      <c r="ACE300" s="11">
        <f t="shared" si="343"/>
        <v>3</v>
      </c>
      <c r="ACF300" s="11">
        <f t="shared" si="344"/>
        <v>6000</v>
      </c>
      <c r="ACG300" s="1">
        <v>2</v>
      </c>
      <c r="ACH300" s="1">
        <v>1</v>
      </c>
      <c r="ACI300" s="11">
        <f t="shared" si="345"/>
        <v>18000</v>
      </c>
      <c r="ACJ300" s="11"/>
      <c r="ACK300" s="13">
        <f t="shared" si="346"/>
        <v>0</v>
      </c>
      <c r="ACL300">
        <v>1</v>
      </c>
      <c r="ACM300" s="25">
        <f t="shared" si="380"/>
        <v>18000</v>
      </c>
      <c r="ACN300" s="11">
        <f t="shared" si="381"/>
        <v>18000</v>
      </c>
      <c r="ACO300" s="65"/>
      <c r="ACR300" s="1" t="s">
        <v>258</v>
      </c>
      <c r="ACZ300" s="1" t="s">
        <v>1012</v>
      </c>
      <c r="ADA300" s="1">
        <v>1</v>
      </c>
      <c r="ADD300" s="1" t="s">
        <v>189</v>
      </c>
      <c r="ADO300" s="1">
        <v>1</v>
      </c>
      <c r="ADU300" s="1">
        <v>3</v>
      </c>
      <c r="AFD300" s="1">
        <v>1</v>
      </c>
      <c r="AFL300" s="1">
        <v>1</v>
      </c>
      <c r="AGJ300" s="1">
        <v>14000</v>
      </c>
      <c r="AGK300" s="11">
        <f t="shared" si="386"/>
        <v>0</v>
      </c>
      <c r="AHH300" s="1">
        <v>14000</v>
      </c>
      <c r="AHW300" s="1">
        <v>1</v>
      </c>
      <c r="AHX300" s="1">
        <v>1</v>
      </c>
      <c r="AIH300" s="1">
        <v>1</v>
      </c>
      <c r="AIW300" s="11">
        <v>4000</v>
      </c>
      <c r="AIX300" s="11"/>
      <c r="AIY300" s="1">
        <v>28.57</v>
      </c>
      <c r="AIZ300" s="11">
        <v>4000</v>
      </c>
      <c r="AJA300" s="1">
        <v>10000</v>
      </c>
      <c r="AJB300" s="1">
        <v>1</v>
      </c>
      <c r="AJD300" s="1">
        <v>55.555555555555557</v>
      </c>
      <c r="AJE300" s="45">
        <v>250</v>
      </c>
      <c r="AJF300" s="381">
        <v>18000</v>
      </c>
      <c r="AJG300" s="11">
        <f t="shared" si="347"/>
        <v>6000</v>
      </c>
      <c r="AJH300" s="60"/>
      <c r="AJI300" s="12"/>
      <c r="AJU300" s="1">
        <f t="shared" si="382"/>
        <v>0</v>
      </c>
      <c r="AJV300" s="1">
        <v>10</v>
      </c>
      <c r="AJX300" s="1">
        <f t="shared" si="383"/>
        <v>10</v>
      </c>
      <c r="AJY300" s="60"/>
      <c r="AJZ300" s="1" t="s">
        <v>260</v>
      </c>
      <c r="AKA300" s="1" t="s">
        <v>260</v>
      </c>
      <c r="AKB300" s="1" t="s">
        <v>261</v>
      </c>
      <c r="AKC300" s="1" t="s">
        <v>260</v>
      </c>
      <c r="AKD300" s="1" t="s">
        <v>260</v>
      </c>
      <c r="AKE300" s="1" t="s">
        <v>260</v>
      </c>
      <c r="AKF300" s="1" t="s">
        <v>260</v>
      </c>
      <c r="AKG300" s="1" t="s">
        <v>260</v>
      </c>
      <c r="AKH300" s="1" t="s">
        <v>262</v>
      </c>
      <c r="AKI300" s="1" t="s">
        <v>260</v>
      </c>
      <c r="AKJ300" s="1" t="s">
        <v>260</v>
      </c>
      <c r="AKK300" s="1" t="s">
        <v>260</v>
      </c>
      <c r="AKL300" s="1" t="s">
        <v>260</v>
      </c>
      <c r="AKM300" s="1" t="s">
        <v>260</v>
      </c>
      <c r="AKN300" s="1" t="s">
        <v>260</v>
      </c>
      <c r="AKO300" s="1" t="s">
        <v>260</v>
      </c>
      <c r="AKP300" s="1" t="s">
        <v>263</v>
      </c>
      <c r="AKQ300" s="1" t="s">
        <v>260</v>
      </c>
      <c r="AKR300" s="1" t="s">
        <v>260</v>
      </c>
      <c r="AKS300" s="1" t="s">
        <v>260</v>
      </c>
      <c r="AKT300" s="1" t="s">
        <v>260</v>
      </c>
      <c r="AKU300" s="1" t="s">
        <v>260</v>
      </c>
      <c r="AKV300" s="1" t="s">
        <v>260</v>
      </c>
      <c r="AKW300" s="1" t="s">
        <v>260</v>
      </c>
      <c r="AKX300" s="1" t="s">
        <v>260</v>
      </c>
      <c r="AKY300" s="1" t="s">
        <v>260</v>
      </c>
      <c r="AKZ300" s="1" t="s">
        <v>260</v>
      </c>
      <c r="ALA300" s="1" t="s">
        <v>260</v>
      </c>
      <c r="ALB300" s="1" t="s">
        <v>260</v>
      </c>
      <c r="ALC300" s="1" t="s">
        <v>260</v>
      </c>
      <c r="ALD300" s="1" t="s">
        <v>260</v>
      </c>
      <c r="ALE300" s="1" t="s">
        <v>260</v>
      </c>
      <c r="ALF300" s="1" t="s">
        <v>260</v>
      </c>
      <c r="ALG300" s="1" t="s">
        <v>260</v>
      </c>
      <c r="ALH300" s="1" t="s">
        <v>260</v>
      </c>
      <c r="ALI300" s="1" t="s">
        <v>260</v>
      </c>
      <c r="ALJ300" s="1" t="s">
        <v>260</v>
      </c>
      <c r="ALL300" s="11" t="e">
        <f t="shared" si="384"/>
        <v>#DIV/0!</v>
      </c>
      <c r="ALM300" s="28">
        <v>18000</v>
      </c>
      <c r="ALS300" s="60"/>
      <c r="ALW300" s="1">
        <v>1</v>
      </c>
      <c r="AMG300" s="1">
        <v>1</v>
      </c>
      <c r="AMH300" s="403"/>
    </row>
    <row r="301" spans="1:1022" s="1" customFormat="1" ht="15" customHeight="1" x14ac:dyDescent="0.25">
      <c r="A301" s="268"/>
      <c r="B301" s="113">
        <v>299</v>
      </c>
      <c r="C301" s="304" t="s">
        <v>1013</v>
      </c>
      <c r="D301" s="304" t="s">
        <v>1014</v>
      </c>
      <c r="E301" s="1">
        <v>2000</v>
      </c>
      <c r="H301" s="1">
        <v>3</v>
      </c>
      <c r="I301" s="1">
        <v>1</v>
      </c>
      <c r="J301" s="1">
        <v>3</v>
      </c>
      <c r="K301" s="1">
        <v>1997</v>
      </c>
      <c r="L301" s="1">
        <v>1997</v>
      </c>
      <c r="M301" s="1">
        <v>1</v>
      </c>
      <c r="AA301" s="1">
        <v>1</v>
      </c>
      <c r="AW301" s="1">
        <v>1</v>
      </c>
      <c r="AY301" s="1">
        <v>1</v>
      </c>
      <c r="BA301" s="1">
        <v>1</v>
      </c>
      <c r="BB301" s="1">
        <v>11</v>
      </c>
      <c r="BC301" s="1">
        <v>1</v>
      </c>
      <c r="BG301" s="1">
        <v>2</v>
      </c>
      <c r="CG301" s="1">
        <v>1</v>
      </c>
      <c r="CH301" s="246"/>
      <c r="CP301" s="1">
        <f t="shared" si="348"/>
        <v>0</v>
      </c>
      <c r="CS301" s="1">
        <f t="shared" si="313"/>
        <v>0</v>
      </c>
      <c r="DO301" s="1">
        <f t="shared" si="349"/>
        <v>0</v>
      </c>
      <c r="DX301" s="1">
        <f t="shared" si="350"/>
        <v>0</v>
      </c>
      <c r="EE301" s="1">
        <f t="shared" si="351"/>
        <v>0</v>
      </c>
      <c r="EH301" s="1">
        <f t="shared" si="352"/>
        <v>0</v>
      </c>
      <c r="FF301" s="116"/>
      <c r="GP301" s="1">
        <f t="shared" si="314"/>
        <v>0</v>
      </c>
      <c r="GY301" s="1">
        <f t="shared" si="353"/>
        <v>0</v>
      </c>
      <c r="HC301" s="1">
        <f t="shared" si="354"/>
        <v>0</v>
      </c>
      <c r="HS301" s="1">
        <f t="shared" si="355"/>
        <v>0</v>
      </c>
      <c r="HX301" s="1">
        <f t="shared" si="315"/>
        <v>0</v>
      </c>
      <c r="ID301" s="1">
        <f t="shared" si="316"/>
        <v>0</v>
      </c>
      <c r="IN301" s="1">
        <f t="shared" si="356"/>
        <v>0</v>
      </c>
      <c r="IW301" s="1">
        <f t="shared" si="357"/>
        <v>0</v>
      </c>
      <c r="IZ301" s="1">
        <f t="shared" si="317"/>
        <v>0</v>
      </c>
      <c r="JJ301" s="1">
        <f t="shared" si="318"/>
        <v>0</v>
      </c>
      <c r="JV301" s="1">
        <f t="shared" si="358"/>
        <v>0</v>
      </c>
      <c r="KB301" s="1">
        <f t="shared" si="359"/>
        <v>0</v>
      </c>
      <c r="LG301" s="1">
        <f t="shared" si="319"/>
        <v>0</v>
      </c>
      <c r="LT301" s="1">
        <f t="shared" si="360"/>
        <v>0</v>
      </c>
      <c r="MA301" s="1">
        <f t="shared" si="361"/>
        <v>0</v>
      </c>
      <c r="MF301" s="1">
        <f t="shared" si="362"/>
        <v>0</v>
      </c>
      <c r="MM301" s="1">
        <f t="shared" si="363"/>
        <v>0</v>
      </c>
      <c r="MS301" s="1">
        <f t="shared" si="364"/>
        <v>0</v>
      </c>
      <c r="MU301" s="115">
        <v>1</v>
      </c>
      <c r="OI301" s="120"/>
      <c r="PD301" s="1">
        <f t="shared" si="320"/>
        <v>0</v>
      </c>
      <c r="QF301" s="1">
        <f t="shared" si="365"/>
        <v>0</v>
      </c>
      <c r="QY301" s="1">
        <f t="shared" si="366"/>
        <v>0</v>
      </c>
      <c r="RK301" s="1">
        <f t="shared" si="367"/>
        <v>0</v>
      </c>
      <c r="SA301" s="1">
        <f t="shared" si="368"/>
        <v>0</v>
      </c>
      <c r="SG301" s="1">
        <f t="shared" si="369"/>
        <v>0</v>
      </c>
      <c r="SO301" s="1">
        <f t="shared" si="370"/>
        <v>0</v>
      </c>
      <c r="TB301" s="1">
        <f t="shared" si="371"/>
        <v>0</v>
      </c>
      <c r="TS301" s="1">
        <f t="shared" si="321"/>
        <v>0</v>
      </c>
      <c r="UD301" s="1">
        <f t="shared" si="322"/>
        <v>0</v>
      </c>
      <c r="UG301" s="1">
        <f t="shared" si="323"/>
        <v>0</v>
      </c>
      <c r="UQ301" s="1">
        <f t="shared" si="372"/>
        <v>0</v>
      </c>
      <c r="VA301" s="1">
        <f t="shared" si="373"/>
        <v>0</v>
      </c>
      <c r="VG301" s="1">
        <f t="shared" si="374"/>
        <v>0</v>
      </c>
      <c r="WY301" s="1">
        <f t="shared" si="324"/>
        <v>0</v>
      </c>
      <c r="XB301" s="1">
        <f t="shared" si="375"/>
        <v>0</v>
      </c>
      <c r="XG301" s="1">
        <f t="shared" si="325"/>
        <v>0</v>
      </c>
      <c r="XK301" s="108"/>
      <c r="XL301" s="1">
        <f t="shared" si="326"/>
        <v>0</v>
      </c>
      <c r="XM301" s="1">
        <f t="shared" si="327"/>
        <v>0</v>
      </c>
      <c r="XN301" s="1">
        <f t="shared" si="376"/>
        <v>0</v>
      </c>
      <c r="XO301" s="1">
        <f t="shared" si="328"/>
        <v>0</v>
      </c>
      <c r="XP301" s="1">
        <f t="shared" si="377"/>
        <v>0</v>
      </c>
      <c r="XQ301" s="1">
        <f t="shared" si="329"/>
        <v>0</v>
      </c>
      <c r="XR301" s="1">
        <f t="shared" si="330"/>
        <v>0</v>
      </c>
      <c r="XS301" s="1">
        <f t="shared" si="385"/>
        <v>0</v>
      </c>
      <c r="XT301" s="1">
        <f t="shared" si="378"/>
        <v>0</v>
      </c>
      <c r="XU301" s="1">
        <f t="shared" si="331"/>
        <v>0</v>
      </c>
      <c r="XV301" s="1">
        <f t="shared" si="332"/>
        <v>0</v>
      </c>
      <c r="XW301" s="1">
        <f t="shared" si="333"/>
        <v>0</v>
      </c>
      <c r="XX301" s="1">
        <f t="shared" si="334"/>
        <v>0</v>
      </c>
      <c r="XY301" s="1">
        <f t="shared" si="335"/>
        <v>1</v>
      </c>
      <c r="XZ301" s="1">
        <f t="shared" si="336"/>
        <v>0</v>
      </c>
      <c r="YA301" s="1">
        <f t="shared" si="337"/>
        <v>0</v>
      </c>
      <c r="YB301" s="1">
        <f t="shared" si="338"/>
        <v>0</v>
      </c>
      <c r="YC301" s="1">
        <f t="shared" si="339"/>
        <v>0</v>
      </c>
      <c r="YD301" s="132"/>
      <c r="YE301" s="133">
        <f>SUM(XL301:YC301)</f>
        <v>1</v>
      </c>
      <c r="YF301" s="133">
        <f t="shared" si="340"/>
        <v>86000</v>
      </c>
      <c r="YG301" s="130">
        <v>1</v>
      </c>
      <c r="YH301" s="130">
        <f t="shared" si="341"/>
        <v>86000</v>
      </c>
      <c r="YI301" s="129">
        <v>1</v>
      </c>
      <c r="YJ301" s="128">
        <f t="shared" si="342"/>
        <v>86000</v>
      </c>
      <c r="YK301" s="177"/>
      <c r="YL301">
        <v>1</v>
      </c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>
        <v>1</v>
      </c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>
        <f t="shared" si="379"/>
        <v>1</v>
      </c>
      <c r="ACD301" s="25">
        <f t="shared" si="388"/>
        <v>86000</v>
      </c>
      <c r="ACE301" s="11">
        <f t="shared" si="343"/>
        <v>2</v>
      </c>
      <c r="ACF301" s="11">
        <f t="shared" si="344"/>
        <v>43000</v>
      </c>
      <c r="ACG301" s="1">
        <v>2</v>
      </c>
      <c r="ACH301" s="1">
        <v>1</v>
      </c>
      <c r="ACI301" s="11">
        <f t="shared" si="345"/>
        <v>86000</v>
      </c>
      <c r="ACJ301" s="11"/>
      <c r="ACK301" s="13">
        <f t="shared" si="346"/>
        <v>0</v>
      </c>
      <c r="ACL301">
        <v>1</v>
      </c>
      <c r="ACM301" s="25">
        <f t="shared" si="380"/>
        <v>86000</v>
      </c>
      <c r="ACN301" s="11">
        <f t="shared" si="381"/>
        <v>86000</v>
      </c>
      <c r="ACO301" s="65"/>
      <c r="ACR301" s="39" t="s">
        <v>407</v>
      </c>
      <c r="ACS301" s="1">
        <v>1</v>
      </c>
      <c r="ACT301" s="1">
        <v>1</v>
      </c>
      <c r="ACU301" s="1">
        <v>1</v>
      </c>
      <c r="ACZ301" s="1" t="s">
        <v>1015</v>
      </c>
      <c r="ADA301" s="1">
        <v>1</v>
      </c>
      <c r="ADB301" s="1">
        <v>31</v>
      </c>
      <c r="ADC301" s="1">
        <v>1</v>
      </c>
      <c r="ADD301" s="1" t="s">
        <v>189</v>
      </c>
      <c r="ADR301" s="1">
        <v>1</v>
      </c>
      <c r="ADU301" s="1">
        <v>6</v>
      </c>
      <c r="AFD301" s="1">
        <v>1</v>
      </c>
      <c r="AGK301" s="11">
        <f t="shared" si="386"/>
        <v>0</v>
      </c>
      <c r="AIU301" s="1">
        <v>1</v>
      </c>
      <c r="AIV301" s="1">
        <v>1</v>
      </c>
      <c r="AIW301" s="11">
        <v>9000</v>
      </c>
      <c r="AIX301" s="11"/>
      <c r="AIY301" s="1">
        <v>1</v>
      </c>
      <c r="AIZ301" s="11">
        <v>77000</v>
      </c>
      <c r="AJE301" s="45"/>
      <c r="AJF301" s="381">
        <v>86000</v>
      </c>
      <c r="AJG301" s="11">
        <f t="shared" si="347"/>
        <v>43000</v>
      </c>
      <c r="AJH301" s="60"/>
      <c r="AJI301" s="12"/>
      <c r="AJU301" s="1">
        <f t="shared" si="382"/>
        <v>0</v>
      </c>
      <c r="AJX301" s="1">
        <f t="shared" si="383"/>
        <v>0</v>
      </c>
      <c r="AJY301" s="60"/>
      <c r="AJZ301" s="1" t="s">
        <v>260</v>
      </c>
      <c r="AKA301" s="1" t="s">
        <v>260</v>
      </c>
      <c r="AKB301" s="1" t="s">
        <v>261</v>
      </c>
      <c r="AKC301" s="1" t="s">
        <v>260</v>
      </c>
      <c r="AKD301" s="1" t="s">
        <v>260</v>
      </c>
      <c r="AKE301" s="1" t="s">
        <v>260</v>
      </c>
      <c r="AKF301" s="1" t="s">
        <v>260</v>
      </c>
      <c r="AKG301" s="1" t="s">
        <v>260</v>
      </c>
      <c r="AKH301" s="1" t="s">
        <v>262</v>
      </c>
      <c r="AKI301" s="1" t="s">
        <v>260</v>
      </c>
      <c r="AKJ301" s="1" t="s">
        <v>260</v>
      </c>
      <c r="AKK301" s="1" t="s">
        <v>260</v>
      </c>
      <c r="AKL301" s="1" t="s">
        <v>260</v>
      </c>
      <c r="AKM301" s="1" t="s">
        <v>260</v>
      </c>
      <c r="AKN301" s="1" t="s">
        <v>260</v>
      </c>
      <c r="AKO301" s="1" t="s">
        <v>260</v>
      </c>
      <c r="AKP301" s="1" t="s">
        <v>263</v>
      </c>
      <c r="AKQ301" s="1" t="s">
        <v>260</v>
      </c>
      <c r="AKR301" s="1" t="s">
        <v>260</v>
      </c>
      <c r="AKS301" s="1" t="s">
        <v>260</v>
      </c>
      <c r="AKT301" s="1" t="s">
        <v>260</v>
      </c>
      <c r="AKU301" s="1" t="s">
        <v>260</v>
      </c>
      <c r="AKV301" s="1" t="s">
        <v>260</v>
      </c>
      <c r="AKW301" s="1" t="s">
        <v>260</v>
      </c>
      <c r="AKX301" s="1" t="s">
        <v>260</v>
      </c>
      <c r="AKY301" s="1" t="s">
        <v>260</v>
      </c>
      <c r="AKZ301" s="1" t="s">
        <v>260</v>
      </c>
      <c r="ALA301" s="1" t="s">
        <v>260</v>
      </c>
      <c r="ALB301" s="1" t="s">
        <v>260</v>
      </c>
      <c r="ALC301" s="1" t="s">
        <v>260</v>
      </c>
      <c r="ALD301" s="1" t="s">
        <v>260</v>
      </c>
      <c r="ALE301" s="1" t="s">
        <v>260</v>
      </c>
      <c r="ALF301" s="1" t="s">
        <v>260</v>
      </c>
      <c r="ALG301" s="1" t="s">
        <v>260</v>
      </c>
      <c r="ALH301" s="1" t="s">
        <v>260</v>
      </c>
      <c r="ALI301" s="1" t="s">
        <v>260</v>
      </c>
      <c r="ALJ301" s="1" t="s">
        <v>260</v>
      </c>
      <c r="ALL301" s="11" t="e">
        <f t="shared" si="384"/>
        <v>#DIV/0!</v>
      </c>
      <c r="ALM301" s="28">
        <v>86000</v>
      </c>
      <c r="ALS301" s="60"/>
      <c r="ALT301" s="1">
        <v>1</v>
      </c>
      <c r="ALV301" s="1">
        <v>1</v>
      </c>
      <c r="AMH301" s="403"/>
    </row>
    <row r="302" spans="1:1022" s="4" customFormat="1" ht="19" customHeight="1" x14ac:dyDescent="0.25">
      <c r="A302" s="270"/>
      <c r="B302" s="113">
        <v>300</v>
      </c>
      <c r="C302" s="304" t="s">
        <v>1013</v>
      </c>
      <c r="D302" s="304" t="s">
        <v>1016</v>
      </c>
      <c r="E302" s="4">
        <v>2001</v>
      </c>
      <c r="F302" s="4">
        <v>1</v>
      </c>
      <c r="G302" s="4">
        <v>1</v>
      </c>
      <c r="H302" s="4">
        <v>2</v>
      </c>
      <c r="I302" s="4">
        <v>1</v>
      </c>
      <c r="J302" s="4">
        <v>3</v>
      </c>
      <c r="K302" s="4">
        <v>1997</v>
      </c>
      <c r="L302" s="4">
        <v>1997</v>
      </c>
      <c r="M302" s="4">
        <v>1</v>
      </c>
      <c r="AA302" s="4">
        <v>1</v>
      </c>
      <c r="AX302" s="4">
        <v>1</v>
      </c>
      <c r="BR302" s="4">
        <v>1</v>
      </c>
      <c r="CG302" s="4">
        <v>1</v>
      </c>
      <c r="CH302" s="246"/>
      <c r="CP302" s="1">
        <f t="shared" si="348"/>
        <v>0</v>
      </c>
      <c r="CQ302" s="1"/>
      <c r="CS302" s="1">
        <f t="shared" si="313"/>
        <v>0</v>
      </c>
      <c r="CT302" s="1"/>
      <c r="DO302" s="1">
        <f t="shared" si="349"/>
        <v>0</v>
      </c>
      <c r="DP302" s="1"/>
      <c r="DX302" s="1">
        <f t="shared" si="350"/>
        <v>0</v>
      </c>
      <c r="DY302" s="1"/>
      <c r="EE302" s="1">
        <f t="shared" si="351"/>
        <v>0</v>
      </c>
      <c r="EF302" s="1"/>
      <c r="EH302" s="1">
        <f t="shared" si="352"/>
        <v>0</v>
      </c>
      <c r="EI302" s="1"/>
      <c r="FF302" s="116"/>
      <c r="GP302" s="1">
        <f t="shared" si="314"/>
        <v>0</v>
      </c>
      <c r="GQ302" s="1"/>
      <c r="GY302" s="1">
        <f t="shared" si="353"/>
        <v>0</v>
      </c>
      <c r="GZ302" s="1"/>
      <c r="HC302" s="1">
        <f t="shared" si="354"/>
        <v>0</v>
      </c>
      <c r="HD302" s="1"/>
      <c r="HS302" s="1">
        <f t="shared" si="355"/>
        <v>0</v>
      </c>
      <c r="HT302" s="1"/>
      <c r="HX302" s="1">
        <f t="shared" si="315"/>
        <v>0</v>
      </c>
      <c r="HY302" s="1"/>
      <c r="ID302" s="1">
        <f t="shared" si="316"/>
        <v>0</v>
      </c>
      <c r="IE302" s="1"/>
      <c r="IN302" s="1">
        <f t="shared" si="356"/>
        <v>0</v>
      </c>
      <c r="IW302" s="1">
        <f t="shared" si="357"/>
        <v>0</v>
      </c>
      <c r="IX302" s="1"/>
      <c r="IZ302" s="1">
        <f t="shared" si="317"/>
        <v>0</v>
      </c>
      <c r="JA302" s="1"/>
      <c r="JH302" s="4">
        <v>1</v>
      </c>
      <c r="JJ302" s="1">
        <f t="shared" si="318"/>
        <v>1</v>
      </c>
      <c r="JK302" s="1">
        <v>1</v>
      </c>
      <c r="JV302" s="1">
        <f t="shared" si="358"/>
        <v>0</v>
      </c>
      <c r="JW302" s="1"/>
      <c r="KB302" s="1">
        <f t="shared" si="359"/>
        <v>0</v>
      </c>
      <c r="KC302" s="1"/>
      <c r="LG302" s="1">
        <f t="shared" si="319"/>
        <v>0</v>
      </c>
      <c r="LH302" s="1"/>
      <c r="LT302" s="1">
        <f t="shared" si="360"/>
        <v>0</v>
      </c>
      <c r="LU302" s="1"/>
      <c r="MA302" s="1">
        <f t="shared" si="361"/>
        <v>0</v>
      </c>
      <c r="MB302" s="1"/>
      <c r="MF302" s="1">
        <f t="shared" si="362"/>
        <v>0</v>
      </c>
      <c r="MG302" s="1"/>
      <c r="MM302" s="1">
        <f t="shared" si="363"/>
        <v>0</v>
      </c>
      <c r="MN302" s="1"/>
      <c r="MS302" s="1">
        <f t="shared" si="364"/>
        <v>0</v>
      </c>
      <c r="MT302" s="1"/>
      <c r="MU302" s="115">
        <v>1</v>
      </c>
      <c r="OI302" s="120"/>
      <c r="PD302" s="1">
        <f t="shared" si="320"/>
        <v>0</v>
      </c>
      <c r="PE302" s="1"/>
      <c r="QF302" s="1">
        <f t="shared" si="365"/>
        <v>0</v>
      </c>
      <c r="QG302" s="1"/>
      <c r="QY302" s="1">
        <f t="shared" si="366"/>
        <v>0</v>
      </c>
      <c r="RK302" s="1">
        <f t="shared" si="367"/>
        <v>0</v>
      </c>
      <c r="RL302" s="1"/>
      <c r="SA302" s="1">
        <f t="shared" si="368"/>
        <v>0</v>
      </c>
      <c r="SG302" s="1">
        <f t="shared" si="369"/>
        <v>0</v>
      </c>
      <c r="SO302" s="1">
        <f t="shared" si="370"/>
        <v>0</v>
      </c>
      <c r="TB302" s="1">
        <f t="shared" si="371"/>
        <v>0</v>
      </c>
      <c r="TS302" s="1">
        <f t="shared" si="321"/>
        <v>0</v>
      </c>
      <c r="TT302" s="1"/>
      <c r="UD302" s="1">
        <f t="shared" si="322"/>
        <v>0</v>
      </c>
      <c r="UE302" s="1"/>
      <c r="UG302" s="1">
        <f t="shared" si="323"/>
        <v>0</v>
      </c>
      <c r="UH302" s="1"/>
      <c r="UQ302" s="1">
        <f t="shared" si="372"/>
        <v>0</v>
      </c>
      <c r="UR302" s="1"/>
      <c r="VA302" s="1">
        <f t="shared" si="373"/>
        <v>0</v>
      </c>
      <c r="VB302" s="1"/>
      <c r="VG302" s="1">
        <f t="shared" si="374"/>
        <v>0</v>
      </c>
      <c r="VH302" s="1"/>
      <c r="WY302" s="1">
        <f t="shared" si="324"/>
        <v>0</v>
      </c>
      <c r="WZ302" s="1"/>
      <c r="XB302" s="1">
        <f t="shared" si="375"/>
        <v>0</v>
      </c>
      <c r="XC302" s="1"/>
      <c r="XG302" s="1">
        <f t="shared" si="325"/>
        <v>0</v>
      </c>
      <c r="XH302" s="1"/>
      <c r="XK302" s="108"/>
      <c r="XL302" s="1">
        <f t="shared" si="326"/>
        <v>0</v>
      </c>
      <c r="XM302" s="1">
        <f t="shared" si="327"/>
        <v>0</v>
      </c>
      <c r="XN302" s="1">
        <f t="shared" si="376"/>
        <v>0</v>
      </c>
      <c r="XO302" s="1">
        <f t="shared" si="328"/>
        <v>0</v>
      </c>
      <c r="XP302" s="1">
        <f t="shared" si="377"/>
        <v>0</v>
      </c>
      <c r="XQ302" s="1">
        <f t="shared" si="329"/>
        <v>0</v>
      </c>
      <c r="XR302" s="1">
        <f t="shared" si="330"/>
        <v>0</v>
      </c>
      <c r="XS302" s="1">
        <f t="shared" si="385"/>
        <v>0</v>
      </c>
      <c r="XT302" s="1">
        <f t="shared" si="378"/>
        <v>1</v>
      </c>
      <c r="XU302" s="1">
        <f t="shared" si="331"/>
        <v>0</v>
      </c>
      <c r="XV302" s="1">
        <f t="shared" si="332"/>
        <v>0</v>
      </c>
      <c r="XW302" s="1">
        <f t="shared" si="333"/>
        <v>0</v>
      </c>
      <c r="XX302" s="1">
        <f t="shared" si="334"/>
        <v>0</v>
      </c>
      <c r="XY302" s="1">
        <f t="shared" si="335"/>
        <v>1</v>
      </c>
      <c r="XZ302" s="1">
        <f t="shared" si="336"/>
        <v>0</v>
      </c>
      <c r="YA302" s="1">
        <f t="shared" si="337"/>
        <v>0</v>
      </c>
      <c r="YB302" s="1">
        <f t="shared" si="338"/>
        <v>0</v>
      </c>
      <c r="YC302" s="1">
        <f t="shared" si="339"/>
        <v>0</v>
      </c>
      <c r="YD302" s="132"/>
      <c r="YE302" s="133">
        <f>SUM(XL302:YC302)</f>
        <v>2</v>
      </c>
      <c r="YF302" s="133">
        <f t="shared" si="340"/>
        <v>662500</v>
      </c>
      <c r="YG302" s="130">
        <v>2</v>
      </c>
      <c r="YH302" s="130">
        <f t="shared" si="341"/>
        <v>662500</v>
      </c>
      <c r="YI302" s="129">
        <v>2</v>
      </c>
      <c r="YJ302" s="128">
        <f t="shared" si="342"/>
        <v>662500</v>
      </c>
      <c r="YK302" s="177"/>
      <c r="YL302">
        <v>0.5</v>
      </c>
      <c r="YM302"/>
      <c r="YN302"/>
      <c r="YO302">
        <v>1</v>
      </c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>
        <v>1</v>
      </c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>
        <v>1</v>
      </c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>
        <f t="shared" si="379"/>
        <v>3</v>
      </c>
      <c r="ACD302" s="25">
        <f t="shared" si="388"/>
        <v>441666.66666666669</v>
      </c>
      <c r="ACE302" s="11">
        <f t="shared" si="343"/>
        <v>5</v>
      </c>
      <c r="ACF302" s="11">
        <f t="shared" si="344"/>
        <v>530000</v>
      </c>
      <c r="ACG302" s="4">
        <v>46</v>
      </c>
      <c r="ACH302" s="4">
        <v>2</v>
      </c>
      <c r="ACI302" s="11">
        <f t="shared" si="345"/>
        <v>1325000</v>
      </c>
      <c r="ACJ302" s="11"/>
      <c r="ACK302" s="13">
        <f t="shared" si="346"/>
        <v>0</v>
      </c>
      <c r="ACL302">
        <v>0.5</v>
      </c>
      <c r="ACM302" s="25">
        <f t="shared" si="380"/>
        <v>1325000</v>
      </c>
      <c r="ACN302" s="11">
        <f t="shared" si="381"/>
        <v>1325000</v>
      </c>
      <c r="ACO302" s="65"/>
      <c r="ACR302" s="72" t="s">
        <v>295</v>
      </c>
      <c r="ACZ302" s="4" t="s">
        <v>259</v>
      </c>
      <c r="ADD302" s="4" t="s">
        <v>189</v>
      </c>
      <c r="ADL302" s="4">
        <v>1</v>
      </c>
      <c r="ADU302" s="4">
        <v>4</v>
      </c>
      <c r="ADV302" s="4">
        <v>6</v>
      </c>
      <c r="ADW302" s="4">
        <v>1</v>
      </c>
      <c r="AEA302" s="4">
        <v>1</v>
      </c>
      <c r="AET302" s="4">
        <v>1</v>
      </c>
      <c r="AEV302" s="4" t="s">
        <v>1093</v>
      </c>
      <c r="AFD302" s="4">
        <v>1</v>
      </c>
      <c r="AFE302" s="4" t="s">
        <v>1094</v>
      </c>
      <c r="AFK302" s="4">
        <v>1</v>
      </c>
      <c r="AFT302" s="4">
        <v>1</v>
      </c>
      <c r="AGK302" s="5"/>
      <c r="AIW302" s="5">
        <v>650000</v>
      </c>
      <c r="AIX302" s="5"/>
      <c r="AIY302" s="4">
        <v>1</v>
      </c>
      <c r="AIZ302" s="5">
        <v>2000000</v>
      </c>
      <c r="AJE302" s="37"/>
      <c r="AJF302" s="384">
        <v>2650000</v>
      </c>
      <c r="AJG302" s="11">
        <f t="shared" si="347"/>
        <v>530000</v>
      </c>
      <c r="AJH302" s="60"/>
      <c r="AJI302" s="6">
        <v>1.6</v>
      </c>
      <c r="AJJ302" s="4">
        <v>1</v>
      </c>
      <c r="AJT302" s="1"/>
      <c r="AJU302" s="1">
        <f t="shared" si="382"/>
        <v>1</v>
      </c>
      <c r="AJV302" s="4">
        <v>1</v>
      </c>
      <c r="AJW302" s="4">
        <v>2</v>
      </c>
      <c r="AJX302" s="1">
        <f t="shared" si="383"/>
        <v>4</v>
      </c>
      <c r="AJY302" s="60"/>
      <c r="AJZ302" s="4" t="s">
        <v>394</v>
      </c>
      <c r="AKA302" s="4" t="s">
        <v>1017</v>
      </c>
      <c r="AKB302" s="4" t="s">
        <v>1018</v>
      </c>
      <c r="AKC302" s="4" t="s">
        <v>192</v>
      </c>
      <c r="AKD302" s="4" t="s">
        <v>368</v>
      </c>
      <c r="AKE302" s="4" t="s">
        <v>260</v>
      </c>
      <c r="AKF302" s="4" t="s">
        <v>260</v>
      </c>
      <c r="AKG302" s="4" t="s">
        <v>260</v>
      </c>
      <c r="AKH302" s="4" t="s">
        <v>262</v>
      </c>
      <c r="AKI302" s="4" t="s">
        <v>260</v>
      </c>
      <c r="AKJ302" s="4" t="s">
        <v>260</v>
      </c>
      <c r="AKK302" s="4" t="s">
        <v>260</v>
      </c>
      <c r="AKL302" s="4" t="s">
        <v>260</v>
      </c>
      <c r="AKM302" s="4" t="s">
        <v>260</v>
      </c>
      <c r="AKN302" s="4" t="s">
        <v>260</v>
      </c>
      <c r="AKO302" s="4" t="s">
        <v>260</v>
      </c>
      <c r="AKP302" s="4" t="s">
        <v>263</v>
      </c>
      <c r="AKQ302" s="4" t="s">
        <v>260</v>
      </c>
      <c r="AKR302" s="4" t="s">
        <v>260</v>
      </c>
      <c r="AKS302" s="4" t="s">
        <v>260</v>
      </c>
      <c r="AKT302" s="4" t="s">
        <v>260</v>
      </c>
      <c r="AKU302" s="4" t="s">
        <v>260</v>
      </c>
      <c r="AKV302" s="4" t="s">
        <v>260</v>
      </c>
      <c r="AKW302" s="4" t="s">
        <v>260</v>
      </c>
      <c r="AKX302" s="4" t="s">
        <v>260</v>
      </c>
      <c r="AKY302" s="4" t="s">
        <v>260</v>
      </c>
      <c r="AKZ302" s="4" t="s">
        <v>260</v>
      </c>
      <c r="ALA302" s="4" t="s">
        <v>260</v>
      </c>
      <c r="ALB302" s="4" t="s">
        <v>260</v>
      </c>
      <c r="ALC302" s="4" t="s">
        <v>260</v>
      </c>
      <c r="ALD302" s="4" t="s">
        <v>260</v>
      </c>
      <c r="ALE302" s="4" t="s">
        <v>260</v>
      </c>
      <c r="ALF302" s="4" t="s">
        <v>260</v>
      </c>
      <c r="ALG302" s="4" t="s">
        <v>260</v>
      </c>
      <c r="ALH302" s="4" t="s">
        <v>260</v>
      </c>
      <c r="ALI302" s="4" t="s">
        <v>260</v>
      </c>
      <c r="ALJ302" s="4" t="s">
        <v>260</v>
      </c>
      <c r="ALK302" s="4">
        <v>5</v>
      </c>
      <c r="ALL302" s="11">
        <f t="shared" si="384"/>
        <v>530000</v>
      </c>
      <c r="ALM302" s="32">
        <v>2650000</v>
      </c>
      <c r="ALN302" s="4">
        <v>2</v>
      </c>
      <c r="ALO302" s="4">
        <v>1</v>
      </c>
      <c r="ALP302" s="4">
        <v>2</v>
      </c>
      <c r="ALS302" s="60"/>
      <c r="ALT302" s="4">
        <v>1</v>
      </c>
      <c r="ALU302" s="4">
        <v>1</v>
      </c>
      <c r="AMA302" s="4">
        <v>1</v>
      </c>
      <c r="AMG302" s="4">
        <v>1</v>
      </c>
      <c r="AMH302" s="403"/>
    </row>
    <row r="303" spans="1:1022" s="1" customFormat="1" ht="15" customHeight="1" x14ac:dyDescent="0.25">
      <c r="A303" s="268"/>
      <c r="B303" s="113">
        <v>301</v>
      </c>
      <c r="C303" s="304" t="s">
        <v>1013</v>
      </c>
      <c r="D303" s="304" t="s">
        <v>1019</v>
      </c>
      <c r="E303" s="1">
        <v>2001</v>
      </c>
      <c r="H303" s="1">
        <v>7</v>
      </c>
      <c r="I303" s="1">
        <v>1</v>
      </c>
      <c r="J303" s="1">
        <v>7</v>
      </c>
      <c r="K303" s="1">
        <v>1998</v>
      </c>
      <c r="L303" s="1">
        <v>1999</v>
      </c>
      <c r="M303" s="1">
        <v>2</v>
      </c>
      <c r="AB303" s="1">
        <v>1</v>
      </c>
      <c r="AC303" s="1">
        <v>1</v>
      </c>
      <c r="AW303" s="1">
        <v>1</v>
      </c>
      <c r="AY303" s="1">
        <v>1</v>
      </c>
      <c r="BA303" s="1">
        <v>1</v>
      </c>
      <c r="BB303" s="1">
        <v>11</v>
      </c>
      <c r="BC303" s="1">
        <v>1</v>
      </c>
      <c r="BG303" s="1">
        <v>1</v>
      </c>
      <c r="CG303" s="1">
        <v>1</v>
      </c>
      <c r="CH303" s="246"/>
      <c r="CP303" s="1">
        <f t="shared" si="348"/>
        <v>0</v>
      </c>
      <c r="CS303" s="1">
        <f t="shared" si="313"/>
        <v>0</v>
      </c>
      <c r="DO303" s="1">
        <f t="shared" si="349"/>
        <v>0</v>
      </c>
      <c r="DX303" s="1">
        <f t="shared" si="350"/>
        <v>0</v>
      </c>
      <c r="EE303" s="1">
        <f t="shared" si="351"/>
        <v>0</v>
      </c>
      <c r="EH303" s="1">
        <f t="shared" si="352"/>
        <v>0</v>
      </c>
      <c r="FF303" s="116"/>
      <c r="GP303" s="1">
        <f t="shared" si="314"/>
        <v>0</v>
      </c>
      <c r="GY303" s="1">
        <f t="shared" si="353"/>
        <v>0</v>
      </c>
      <c r="HC303" s="1">
        <f t="shared" si="354"/>
        <v>0</v>
      </c>
      <c r="HS303" s="1">
        <f t="shared" si="355"/>
        <v>0</v>
      </c>
      <c r="HX303" s="1">
        <f t="shared" si="315"/>
        <v>0</v>
      </c>
      <c r="ID303" s="1">
        <f t="shared" si="316"/>
        <v>0</v>
      </c>
      <c r="IN303" s="1">
        <f t="shared" si="356"/>
        <v>0</v>
      </c>
      <c r="IW303" s="1">
        <f t="shared" si="357"/>
        <v>0</v>
      </c>
      <c r="IZ303" s="1">
        <f t="shared" si="317"/>
        <v>0</v>
      </c>
      <c r="JJ303" s="1">
        <f t="shared" si="318"/>
        <v>0</v>
      </c>
      <c r="JV303" s="1">
        <f t="shared" si="358"/>
        <v>0</v>
      </c>
      <c r="KB303" s="1">
        <f t="shared" si="359"/>
        <v>0</v>
      </c>
      <c r="LG303" s="1">
        <f t="shared" si="319"/>
        <v>0</v>
      </c>
      <c r="LT303" s="1">
        <f t="shared" si="360"/>
        <v>0</v>
      </c>
      <c r="MA303" s="1">
        <f t="shared" si="361"/>
        <v>0</v>
      </c>
      <c r="MF303" s="1">
        <f t="shared" si="362"/>
        <v>0</v>
      </c>
      <c r="MM303" s="1">
        <f t="shared" si="363"/>
        <v>0</v>
      </c>
      <c r="MS303" s="1">
        <f t="shared" si="364"/>
        <v>0</v>
      </c>
      <c r="MU303" s="115">
        <v>1</v>
      </c>
      <c r="OI303" s="120"/>
      <c r="PD303" s="1">
        <f t="shared" si="320"/>
        <v>0</v>
      </c>
      <c r="QF303" s="1">
        <f t="shared" si="365"/>
        <v>0</v>
      </c>
      <c r="QY303" s="1">
        <f t="shared" si="366"/>
        <v>0</v>
      </c>
      <c r="RK303" s="1">
        <f t="shared" si="367"/>
        <v>0</v>
      </c>
      <c r="SA303" s="1">
        <f t="shared" si="368"/>
        <v>0</v>
      </c>
      <c r="SG303" s="1">
        <f t="shared" si="369"/>
        <v>0</v>
      </c>
      <c r="SO303" s="1">
        <f t="shared" si="370"/>
        <v>0</v>
      </c>
      <c r="TB303" s="1">
        <f t="shared" si="371"/>
        <v>0</v>
      </c>
      <c r="TS303" s="1">
        <f t="shared" si="321"/>
        <v>0</v>
      </c>
      <c r="UD303" s="1">
        <f t="shared" si="322"/>
        <v>0</v>
      </c>
      <c r="UG303" s="1">
        <f t="shared" si="323"/>
        <v>0</v>
      </c>
      <c r="UQ303" s="1">
        <f t="shared" si="372"/>
        <v>0</v>
      </c>
      <c r="VA303" s="1">
        <f t="shared" si="373"/>
        <v>0</v>
      </c>
      <c r="VG303" s="1">
        <f t="shared" si="374"/>
        <v>0</v>
      </c>
      <c r="WY303" s="1">
        <f t="shared" si="324"/>
        <v>0</v>
      </c>
      <c r="XB303" s="1">
        <f t="shared" si="375"/>
        <v>0</v>
      </c>
      <c r="XG303" s="1">
        <f t="shared" si="325"/>
        <v>0</v>
      </c>
      <c r="XK303" s="108"/>
      <c r="XL303" s="1">
        <f t="shared" si="326"/>
        <v>0</v>
      </c>
      <c r="XM303" s="1">
        <f t="shared" si="327"/>
        <v>0</v>
      </c>
      <c r="XN303" s="1">
        <f t="shared" si="376"/>
        <v>0</v>
      </c>
      <c r="XO303" s="1">
        <f t="shared" si="328"/>
        <v>0</v>
      </c>
      <c r="XP303" s="1">
        <f t="shared" si="377"/>
        <v>0</v>
      </c>
      <c r="XQ303" s="1">
        <f t="shared" si="329"/>
        <v>0</v>
      </c>
      <c r="XR303" s="1">
        <f t="shared" si="330"/>
        <v>0</v>
      </c>
      <c r="XS303" s="1">
        <f t="shared" si="385"/>
        <v>0</v>
      </c>
      <c r="XT303" s="1">
        <f t="shared" si="378"/>
        <v>0</v>
      </c>
      <c r="XU303" s="1">
        <f t="shared" si="331"/>
        <v>0</v>
      </c>
      <c r="XV303" s="1">
        <f t="shared" si="332"/>
        <v>0</v>
      </c>
      <c r="XW303" s="1">
        <f t="shared" si="333"/>
        <v>0</v>
      </c>
      <c r="XX303" s="1">
        <f t="shared" si="334"/>
        <v>0</v>
      </c>
      <c r="XY303" s="1">
        <f t="shared" si="335"/>
        <v>1</v>
      </c>
      <c r="XZ303" s="1">
        <f t="shared" si="336"/>
        <v>0</v>
      </c>
      <c r="YA303" s="1">
        <f t="shared" si="337"/>
        <v>0</v>
      </c>
      <c r="YB303" s="1">
        <f t="shared" si="338"/>
        <v>0</v>
      </c>
      <c r="YC303" s="1">
        <f t="shared" si="339"/>
        <v>0</v>
      </c>
      <c r="YD303" s="132"/>
      <c r="YE303" s="133">
        <f>SUM(XL303:YC303)</f>
        <v>1</v>
      </c>
      <c r="YF303" s="133">
        <f t="shared" si="340"/>
        <v>4507000</v>
      </c>
      <c r="YG303" s="130">
        <v>1</v>
      </c>
      <c r="YH303" s="130">
        <f t="shared" si="341"/>
        <v>4507000</v>
      </c>
      <c r="YI303" s="129">
        <v>1</v>
      </c>
      <c r="YJ303" s="128">
        <f t="shared" si="342"/>
        <v>4507000</v>
      </c>
      <c r="YK303" s="177"/>
      <c r="YL303">
        <v>1</v>
      </c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>
        <v>1</v>
      </c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>
        <f t="shared" si="379"/>
        <v>1</v>
      </c>
      <c r="ACD303" s="25">
        <f t="shared" si="388"/>
        <v>4507000</v>
      </c>
      <c r="ACE303" s="11">
        <f t="shared" si="343"/>
        <v>2</v>
      </c>
      <c r="ACF303" s="11">
        <f t="shared" si="344"/>
        <v>2253500</v>
      </c>
      <c r="ACG303" s="1">
        <v>2</v>
      </c>
      <c r="ACH303" s="1">
        <v>1</v>
      </c>
      <c r="ACI303" s="11">
        <f t="shared" si="345"/>
        <v>4507000</v>
      </c>
      <c r="ACJ303" s="45">
        <v>1</v>
      </c>
      <c r="ACK303" s="13">
        <f t="shared" si="346"/>
        <v>4507000</v>
      </c>
      <c r="ACL303">
        <v>1</v>
      </c>
      <c r="ACM303" s="25">
        <f t="shared" si="380"/>
        <v>4507000</v>
      </c>
      <c r="ACN303" s="11">
        <f t="shared" si="381"/>
        <v>4507000</v>
      </c>
      <c r="ACO303" s="65"/>
      <c r="ACR303" s="1" t="s">
        <v>258</v>
      </c>
      <c r="ACS303" s="1">
        <v>1</v>
      </c>
      <c r="ACT303" s="1">
        <v>1</v>
      </c>
      <c r="ACV303" s="1">
        <v>1</v>
      </c>
      <c r="ACZ303" s="1" t="s">
        <v>1020</v>
      </c>
      <c r="ADA303" s="1">
        <v>1</v>
      </c>
      <c r="ADD303" s="1" t="s">
        <v>189</v>
      </c>
      <c r="ADN303" s="1">
        <v>1</v>
      </c>
      <c r="ADO303" s="1">
        <v>1</v>
      </c>
      <c r="ADU303" s="1">
        <v>6</v>
      </c>
      <c r="AFD303" s="1">
        <v>1</v>
      </c>
      <c r="AFH303" s="1">
        <v>1</v>
      </c>
      <c r="AFI303" s="1">
        <v>1</v>
      </c>
      <c r="AFT303" s="1">
        <v>1</v>
      </c>
      <c r="AGK303" s="11">
        <f t="shared" si="386"/>
        <v>0</v>
      </c>
      <c r="AIL303" s="1">
        <v>3</v>
      </c>
      <c r="AIM303" s="1">
        <v>1</v>
      </c>
      <c r="AIN303" s="1">
        <v>6000</v>
      </c>
      <c r="AIO303" s="1">
        <v>1</v>
      </c>
      <c r="AIV303" s="1">
        <v>1</v>
      </c>
      <c r="AIW303" s="11">
        <v>7000</v>
      </c>
      <c r="AIX303" s="11"/>
      <c r="AIZ303" s="11">
        <v>4500000</v>
      </c>
      <c r="AJE303" s="45"/>
      <c r="AJF303" s="381">
        <v>4507000</v>
      </c>
      <c r="AJG303" s="11">
        <f t="shared" si="347"/>
        <v>2253500</v>
      </c>
      <c r="AJH303" s="60"/>
      <c r="AJI303" s="12"/>
      <c r="AJJ303" s="1">
        <v>1</v>
      </c>
      <c r="AJU303" s="1">
        <f t="shared" si="382"/>
        <v>1</v>
      </c>
      <c r="AJX303" s="1">
        <f t="shared" si="383"/>
        <v>1</v>
      </c>
      <c r="AJY303" s="60"/>
      <c r="AJZ303" s="1" t="s">
        <v>310</v>
      </c>
      <c r="AKA303" s="1" t="s">
        <v>186</v>
      </c>
      <c r="AKB303" s="1" t="s">
        <v>261</v>
      </c>
      <c r="AKC303" s="1" t="s">
        <v>260</v>
      </c>
      <c r="AKD303" s="1" t="s">
        <v>260</v>
      </c>
      <c r="AKE303" s="1" t="s">
        <v>260</v>
      </c>
      <c r="AKF303" s="1" t="s">
        <v>260</v>
      </c>
      <c r="AKG303" s="1" t="s">
        <v>260</v>
      </c>
      <c r="AKH303" s="1" t="s">
        <v>262</v>
      </c>
      <c r="AKI303" s="1" t="s">
        <v>260</v>
      </c>
      <c r="AKJ303" s="1" t="s">
        <v>260</v>
      </c>
      <c r="AKK303" s="1" t="s">
        <v>260</v>
      </c>
      <c r="AKL303" s="1" t="s">
        <v>260</v>
      </c>
      <c r="AKM303" s="1" t="s">
        <v>260</v>
      </c>
      <c r="AKN303" s="1" t="s">
        <v>260</v>
      </c>
      <c r="AKO303" s="1" t="s">
        <v>260</v>
      </c>
      <c r="AKP303" s="1" t="s">
        <v>263</v>
      </c>
      <c r="AKQ303" s="1" t="s">
        <v>260</v>
      </c>
      <c r="AKR303" s="1" t="s">
        <v>260</v>
      </c>
      <c r="AKS303" s="1" t="s">
        <v>260</v>
      </c>
      <c r="AKT303" s="1" t="s">
        <v>260</v>
      </c>
      <c r="AKU303" s="1" t="s">
        <v>260</v>
      </c>
      <c r="AKV303" s="1" t="s">
        <v>260</v>
      </c>
      <c r="AKW303" s="1" t="s">
        <v>260</v>
      </c>
      <c r="AKX303" s="1" t="s">
        <v>260</v>
      </c>
      <c r="AKY303" s="1" t="s">
        <v>260</v>
      </c>
      <c r="AKZ303" s="1" t="s">
        <v>260</v>
      </c>
      <c r="ALA303" s="1" t="s">
        <v>260</v>
      </c>
      <c r="ALB303" s="1" t="s">
        <v>260</v>
      </c>
      <c r="ALC303" s="1" t="s">
        <v>260</v>
      </c>
      <c r="ALD303" s="1" t="s">
        <v>260</v>
      </c>
      <c r="ALE303" s="1" t="s">
        <v>260</v>
      </c>
      <c r="ALF303" s="1" t="s">
        <v>260</v>
      </c>
      <c r="ALG303" s="1" t="s">
        <v>260</v>
      </c>
      <c r="ALH303" s="1" t="s">
        <v>260</v>
      </c>
      <c r="ALI303" s="1" t="s">
        <v>260</v>
      </c>
      <c r="ALJ303" s="1" t="s">
        <v>260</v>
      </c>
      <c r="ALK303" s="1">
        <v>2</v>
      </c>
      <c r="ALL303" s="11">
        <f t="shared" si="384"/>
        <v>2253500</v>
      </c>
      <c r="ALM303" s="28">
        <v>4507000</v>
      </c>
      <c r="ALN303" s="1">
        <v>1</v>
      </c>
      <c r="ALO303" s="1">
        <v>1</v>
      </c>
      <c r="ALS303" s="60"/>
      <c r="ALT303" s="1">
        <v>1</v>
      </c>
      <c r="ALU303" s="1">
        <v>1</v>
      </c>
      <c r="ALV303" s="1">
        <v>1</v>
      </c>
      <c r="ALX303" s="1">
        <v>1</v>
      </c>
      <c r="AMB303" s="1">
        <v>1</v>
      </c>
      <c r="AMH303" s="403"/>
    </row>
    <row r="304" spans="1:1022" s="1" customFormat="1" ht="15" customHeight="1" x14ac:dyDescent="0.25">
      <c r="A304" s="268"/>
      <c r="B304" s="113">
        <v>302</v>
      </c>
      <c r="C304" s="304" t="s">
        <v>1013</v>
      </c>
      <c r="D304" s="304" t="s">
        <v>1021</v>
      </c>
      <c r="E304" s="1">
        <v>2002</v>
      </c>
      <c r="F304" s="1">
        <v>1</v>
      </c>
      <c r="G304" s="1">
        <v>1</v>
      </c>
      <c r="H304" s="1">
        <v>1</v>
      </c>
      <c r="I304" s="1">
        <v>1</v>
      </c>
      <c r="J304" s="1">
        <v>2</v>
      </c>
      <c r="K304" s="1">
        <v>2000</v>
      </c>
      <c r="L304" s="1">
        <v>2000</v>
      </c>
      <c r="M304" s="1">
        <v>1</v>
      </c>
      <c r="AD304" s="1">
        <v>1</v>
      </c>
      <c r="AY304" s="1">
        <v>1</v>
      </c>
      <c r="BA304" s="1">
        <v>1</v>
      </c>
      <c r="BB304" s="1">
        <v>11</v>
      </c>
      <c r="BC304" s="1">
        <v>1</v>
      </c>
      <c r="BG304" s="1">
        <v>2</v>
      </c>
      <c r="CG304" s="1">
        <v>1</v>
      </c>
      <c r="CH304" s="246"/>
      <c r="CP304" s="1">
        <f t="shared" si="348"/>
        <v>0</v>
      </c>
      <c r="CS304" s="1">
        <f t="shared" si="313"/>
        <v>0</v>
      </c>
      <c r="DO304" s="1">
        <f t="shared" si="349"/>
        <v>0</v>
      </c>
      <c r="DX304" s="1">
        <f t="shared" si="350"/>
        <v>0</v>
      </c>
      <c r="EE304" s="1">
        <f t="shared" si="351"/>
        <v>0</v>
      </c>
      <c r="EH304" s="1">
        <f t="shared" si="352"/>
        <v>0</v>
      </c>
      <c r="FF304" s="116"/>
      <c r="GP304" s="1">
        <f t="shared" si="314"/>
        <v>0</v>
      </c>
      <c r="GY304" s="1">
        <f t="shared" si="353"/>
        <v>0</v>
      </c>
      <c r="HC304" s="1">
        <f t="shared" si="354"/>
        <v>0</v>
      </c>
      <c r="HS304" s="1">
        <f t="shared" si="355"/>
        <v>0</v>
      </c>
      <c r="HX304" s="1">
        <f t="shared" si="315"/>
        <v>0</v>
      </c>
      <c r="ID304" s="1">
        <f t="shared" si="316"/>
        <v>0</v>
      </c>
      <c r="IN304" s="1">
        <f t="shared" si="356"/>
        <v>0</v>
      </c>
      <c r="IW304" s="1">
        <f t="shared" si="357"/>
        <v>0</v>
      </c>
      <c r="IZ304" s="1">
        <f t="shared" si="317"/>
        <v>0</v>
      </c>
      <c r="JJ304" s="1">
        <f t="shared" si="318"/>
        <v>0</v>
      </c>
      <c r="JV304" s="1">
        <f t="shared" si="358"/>
        <v>0</v>
      </c>
      <c r="KB304" s="1">
        <f t="shared" si="359"/>
        <v>0</v>
      </c>
      <c r="LG304" s="1">
        <f t="shared" si="319"/>
        <v>0</v>
      </c>
      <c r="LT304" s="1">
        <f t="shared" si="360"/>
        <v>0</v>
      </c>
      <c r="MA304" s="1">
        <f t="shared" si="361"/>
        <v>0</v>
      </c>
      <c r="MF304" s="1">
        <f t="shared" si="362"/>
        <v>0</v>
      </c>
      <c r="MM304" s="1">
        <f t="shared" si="363"/>
        <v>0</v>
      </c>
      <c r="MS304" s="1">
        <f t="shared" si="364"/>
        <v>0</v>
      </c>
      <c r="MU304" s="115"/>
      <c r="OI304" s="120"/>
      <c r="PD304" s="1">
        <f t="shared" si="320"/>
        <v>0</v>
      </c>
      <c r="QF304" s="1">
        <f t="shared" si="365"/>
        <v>0</v>
      </c>
      <c r="QY304" s="1">
        <f t="shared" si="366"/>
        <v>0</v>
      </c>
      <c r="RK304" s="1">
        <f t="shared" si="367"/>
        <v>0</v>
      </c>
      <c r="SA304" s="1">
        <f t="shared" si="368"/>
        <v>0</v>
      </c>
      <c r="SG304" s="1">
        <f t="shared" si="369"/>
        <v>0</v>
      </c>
      <c r="SO304" s="1">
        <f t="shared" si="370"/>
        <v>0</v>
      </c>
      <c r="TB304" s="1">
        <f t="shared" si="371"/>
        <v>0</v>
      </c>
      <c r="TS304" s="1">
        <f t="shared" si="321"/>
        <v>0</v>
      </c>
      <c r="UD304" s="1">
        <f t="shared" si="322"/>
        <v>0</v>
      </c>
      <c r="UG304" s="1">
        <f t="shared" si="323"/>
        <v>0</v>
      </c>
      <c r="UQ304" s="1">
        <f t="shared" si="372"/>
        <v>0</v>
      </c>
      <c r="VA304" s="1">
        <f t="shared" si="373"/>
        <v>0</v>
      </c>
      <c r="VG304" s="1">
        <f t="shared" si="374"/>
        <v>0</v>
      </c>
      <c r="WY304" s="1">
        <f t="shared" si="324"/>
        <v>0</v>
      </c>
      <c r="XB304" s="1">
        <f t="shared" si="375"/>
        <v>0</v>
      </c>
      <c r="XG304" s="1">
        <f t="shared" si="325"/>
        <v>0</v>
      </c>
      <c r="XK304" s="108"/>
      <c r="XL304" s="1">
        <f t="shared" si="326"/>
        <v>0</v>
      </c>
      <c r="XM304" s="1">
        <f t="shared" si="327"/>
        <v>0</v>
      </c>
      <c r="XN304" s="1">
        <f t="shared" si="376"/>
        <v>0</v>
      </c>
      <c r="XO304" s="1">
        <f t="shared" si="328"/>
        <v>0</v>
      </c>
      <c r="XP304" s="1">
        <f t="shared" si="377"/>
        <v>0</v>
      </c>
      <c r="XQ304" s="1">
        <f t="shared" si="329"/>
        <v>0</v>
      </c>
      <c r="XR304" s="1">
        <f t="shared" si="330"/>
        <v>0</v>
      </c>
      <c r="XS304" s="1">
        <f t="shared" si="385"/>
        <v>0</v>
      </c>
      <c r="XT304" s="1">
        <f t="shared" si="378"/>
        <v>0</v>
      </c>
      <c r="XU304" s="1">
        <f t="shared" si="331"/>
        <v>0</v>
      </c>
      <c r="XV304" s="1">
        <f t="shared" si="332"/>
        <v>0</v>
      </c>
      <c r="XW304" s="1">
        <f t="shared" si="333"/>
        <v>0</v>
      </c>
      <c r="XX304" s="1">
        <f t="shared" si="334"/>
        <v>0</v>
      </c>
      <c r="XY304" s="1">
        <f t="shared" si="335"/>
        <v>0</v>
      </c>
      <c r="XZ304" s="1">
        <f t="shared" si="336"/>
        <v>0</v>
      </c>
      <c r="YA304" s="1">
        <f t="shared" si="337"/>
        <v>0</v>
      </c>
      <c r="YB304" s="1">
        <f t="shared" si="338"/>
        <v>0</v>
      </c>
      <c r="YC304" s="1">
        <f t="shared" si="339"/>
        <v>0</v>
      </c>
      <c r="YD304" s="132"/>
      <c r="YE304" s="133"/>
      <c r="YF304" s="133" t="e">
        <f t="shared" si="340"/>
        <v>#DIV/0!</v>
      </c>
      <c r="YG304" s="130"/>
      <c r="YH304" s="130" t="e">
        <f t="shared" si="341"/>
        <v>#DIV/0!</v>
      </c>
      <c r="YI304" s="129"/>
      <c r="YJ304" s="128" t="e">
        <f t="shared" si="342"/>
        <v>#DIV/0!</v>
      </c>
      <c r="YK304" s="177"/>
      <c r="YL304">
        <v>1</v>
      </c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>
        <v>1</v>
      </c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>
        <f t="shared" si="379"/>
        <v>1</v>
      </c>
      <c r="ACD304" s="25">
        <f t="shared" si="388"/>
        <v>142000</v>
      </c>
      <c r="ACE304" s="11">
        <f t="shared" si="343"/>
        <v>1</v>
      </c>
      <c r="ACF304" s="11">
        <f t="shared" si="344"/>
        <v>142000</v>
      </c>
      <c r="ACG304" s="1">
        <v>2</v>
      </c>
      <c r="ACH304" s="1">
        <v>1</v>
      </c>
      <c r="ACI304" s="11">
        <f t="shared" si="345"/>
        <v>142000</v>
      </c>
      <c r="ACJ304" s="11"/>
      <c r="ACK304" s="13">
        <f t="shared" si="346"/>
        <v>0</v>
      </c>
      <c r="ACL304">
        <v>1</v>
      </c>
      <c r="ACM304" s="25">
        <f t="shared" si="380"/>
        <v>142000</v>
      </c>
      <c r="ACN304" s="11">
        <f t="shared" si="381"/>
        <v>142000</v>
      </c>
      <c r="ACO304" s="65"/>
      <c r="ACR304" s="1" t="s">
        <v>292</v>
      </c>
      <c r="ACZ304" s="1" t="s">
        <v>399</v>
      </c>
      <c r="ADA304" s="1">
        <v>1</v>
      </c>
      <c r="ADB304" s="1">
        <v>31</v>
      </c>
      <c r="ADC304" s="1">
        <v>1</v>
      </c>
      <c r="ADD304" s="1" t="s">
        <v>189</v>
      </c>
      <c r="ADN304" s="1">
        <v>1</v>
      </c>
      <c r="ADO304" s="1">
        <v>1</v>
      </c>
      <c r="ADU304" s="1">
        <v>2</v>
      </c>
      <c r="AFD304" s="1">
        <v>1</v>
      </c>
      <c r="AFT304" s="1">
        <v>1</v>
      </c>
      <c r="AGJ304" s="1">
        <v>20000</v>
      </c>
      <c r="AGK304" s="11">
        <f t="shared" si="386"/>
        <v>0</v>
      </c>
      <c r="AHH304" s="1">
        <v>20000</v>
      </c>
      <c r="AHW304" s="1">
        <v>1</v>
      </c>
      <c r="AHX304" s="1">
        <v>1</v>
      </c>
      <c r="AIH304" s="1">
        <v>1</v>
      </c>
      <c r="AIW304" s="11">
        <v>34000</v>
      </c>
      <c r="AIX304" s="11"/>
      <c r="AIY304" s="1">
        <v>170</v>
      </c>
      <c r="AIZ304" s="11">
        <v>108000</v>
      </c>
      <c r="AJE304" s="45"/>
      <c r="AJF304" s="381">
        <v>142000</v>
      </c>
      <c r="AJG304" s="11">
        <f t="shared" si="347"/>
        <v>142000</v>
      </c>
      <c r="AJH304" s="60"/>
      <c r="AJI304" s="12"/>
      <c r="AJU304" s="1">
        <f t="shared" si="382"/>
        <v>0</v>
      </c>
      <c r="AJX304" s="1">
        <f t="shared" si="383"/>
        <v>0</v>
      </c>
      <c r="AJY304" s="60"/>
      <c r="AJZ304" s="1" t="s">
        <v>260</v>
      </c>
      <c r="AKA304" s="1" t="s">
        <v>260</v>
      </c>
      <c r="AKB304" s="1" t="s">
        <v>261</v>
      </c>
      <c r="AKC304" s="1" t="s">
        <v>260</v>
      </c>
      <c r="AKD304" s="1" t="s">
        <v>260</v>
      </c>
      <c r="AKE304" s="1" t="s">
        <v>260</v>
      </c>
      <c r="AKF304" s="1" t="s">
        <v>260</v>
      </c>
      <c r="AKG304" s="1" t="s">
        <v>260</v>
      </c>
      <c r="AKH304" s="1" t="s">
        <v>262</v>
      </c>
      <c r="AKI304" s="1" t="s">
        <v>260</v>
      </c>
      <c r="AKJ304" s="1" t="s">
        <v>260</v>
      </c>
      <c r="AKK304" s="1" t="s">
        <v>260</v>
      </c>
      <c r="AKL304" s="1" t="s">
        <v>260</v>
      </c>
      <c r="AKM304" s="1" t="s">
        <v>260</v>
      </c>
      <c r="AKN304" s="1" t="s">
        <v>260</v>
      </c>
      <c r="AKO304" s="1" t="s">
        <v>260</v>
      </c>
      <c r="AKP304" s="1" t="s">
        <v>263</v>
      </c>
      <c r="AKQ304" s="1" t="s">
        <v>260</v>
      </c>
      <c r="AKR304" s="1" t="s">
        <v>260</v>
      </c>
      <c r="AKS304" s="1" t="s">
        <v>260</v>
      </c>
      <c r="AKT304" s="1" t="s">
        <v>260</v>
      </c>
      <c r="AKU304" s="1" t="s">
        <v>260</v>
      </c>
      <c r="AKV304" s="1" t="s">
        <v>260</v>
      </c>
      <c r="AKW304" s="1" t="s">
        <v>260</v>
      </c>
      <c r="AKX304" s="1" t="s">
        <v>260</v>
      </c>
      <c r="AKY304" s="1" t="s">
        <v>260</v>
      </c>
      <c r="AKZ304" s="1" t="s">
        <v>260</v>
      </c>
      <c r="ALA304" s="1" t="s">
        <v>260</v>
      </c>
      <c r="ALB304" s="1" t="s">
        <v>260</v>
      </c>
      <c r="ALC304" s="1" t="s">
        <v>260</v>
      </c>
      <c r="ALD304" s="1" t="s">
        <v>260</v>
      </c>
      <c r="ALE304" s="1" t="s">
        <v>260</v>
      </c>
      <c r="ALF304" s="1" t="s">
        <v>260</v>
      </c>
      <c r="ALG304" s="1" t="s">
        <v>260</v>
      </c>
      <c r="ALH304" s="1" t="s">
        <v>260</v>
      </c>
      <c r="ALI304" s="1" t="s">
        <v>260</v>
      </c>
      <c r="ALJ304" s="1" t="s">
        <v>260</v>
      </c>
      <c r="ALL304" s="11" t="e">
        <f t="shared" si="384"/>
        <v>#DIV/0!</v>
      </c>
      <c r="ALM304" s="28">
        <v>142000</v>
      </c>
      <c r="ALS304" s="60"/>
      <c r="ALT304" s="1">
        <v>1</v>
      </c>
      <c r="ALV304" s="1">
        <v>1</v>
      </c>
      <c r="ALX304" s="1">
        <v>1</v>
      </c>
      <c r="AMB304" s="1">
        <v>1</v>
      </c>
      <c r="AMH304" s="403"/>
    </row>
    <row r="305" spans="1:1022" s="1" customFormat="1" ht="15" customHeight="1" x14ac:dyDescent="0.25">
      <c r="A305" s="268"/>
      <c r="B305" s="113">
        <v>303</v>
      </c>
      <c r="C305" s="304" t="s">
        <v>1013</v>
      </c>
      <c r="D305" s="304" t="s">
        <v>1022</v>
      </c>
      <c r="E305" s="1">
        <v>2003</v>
      </c>
      <c r="H305" s="1">
        <v>1</v>
      </c>
      <c r="I305" s="1">
        <v>1</v>
      </c>
      <c r="J305" s="1">
        <v>1</v>
      </c>
      <c r="K305" s="1">
        <v>1995</v>
      </c>
      <c r="L305" s="1">
        <v>1995</v>
      </c>
      <c r="M305" s="1">
        <v>1</v>
      </c>
      <c r="Y305" s="1">
        <v>1</v>
      </c>
      <c r="AW305" s="1">
        <v>1</v>
      </c>
      <c r="AY305" s="1">
        <v>1</v>
      </c>
      <c r="BA305" s="1">
        <v>1</v>
      </c>
      <c r="BB305" s="1">
        <v>10</v>
      </c>
      <c r="CG305" s="1">
        <v>1</v>
      </c>
      <c r="CH305" s="246"/>
      <c r="CP305" s="1">
        <f t="shared" si="348"/>
        <v>0</v>
      </c>
      <c r="CS305" s="1">
        <f t="shared" si="313"/>
        <v>0</v>
      </c>
      <c r="DO305" s="1">
        <f t="shared" si="349"/>
        <v>0</v>
      </c>
      <c r="DX305" s="1">
        <f t="shared" si="350"/>
        <v>0</v>
      </c>
      <c r="EE305" s="1">
        <f t="shared" si="351"/>
        <v>0</v>
      </c>
      <c r="EH305" s="1">
        <f t="shared" si="352"/>
        <v>0</v>
      </c>
      <c r="FF305" s="116"/>
      <c r="GP305" s="1">
        <f t="shared" si="314"/>
        <v>0</v>
      </c>
      <c r="GY305" s="1">
        <f t="shared" si="353"/>
        <v>0</v>
      </c>
      <c r="HC305" s="1">
        <f t="shared" si="354"/>
        <v>0</v>
      </c>
      <c r="HS305" s="1">
        <f t="shared" si="355"/>
        <v>0</v>
      </c>
      <c r="HX305" s="1">
        <f t="shared" si="315"/>
        <v>0</v>
      </c>
      <c r="ID305" s="1">
        <f t="shared" si="316"/>
        <v>0</v>
      </c>
      <c r="IN305" s="1">
        <f t="shared" si="356"/>
        <v>0</v>
      </c>
      <c r="IW305" s="1">
        <f t="shared" si="357"/>
        <v>0</v>
      </c>
      <c r="IZ305" s="1">
        <f t="shared" si="317"/>
        <v>0</v>
      </c>
      <c r="JJ305" s="1">
        <f t="shared" si="318"/>
        <v>0</v>
      </c>
      <c r="JV305" s="1">
        <f t="shared" si="358"/>
        <v>0</v>
      </c>
      <c r="KB305" s="1">
        <f t="shared" si="359"/>
        <v>0</v>
      </c>
      <c r="LG305" s="1">
        <f t="shared" si="319"/>
        <v>0</v>
      </c>
      <c r="LT305" s="1">
        <f t="shared" si="360"/>
        <v>0</v>
      </c>
      <c r="MA305" s="1">
        <f t="shared" si="361"/>
        <v>0</v>
      </c>
      <c r="MF305" s="1">
        <f t="shared" si="362"/>
        <v>0</v>
      </c>
      <c r="MM305" s="1">
        <f t="shared" si="363"/>
        <v>0</v>
      </c>
      <c r="MS305" s="1">
        <f t="shared" si="364"/>
        <v>0</v>
      </c>
      <c r="MU305" s="115">
        <v>1</v>
      </c>
      <c r="OI305" s="120"/>
      <c r="PD305" s="1">
        <f t="shared" si="320"/>
        <v>0</v>
      </c>
      <c r="QF305" s="1">
        <f t="shared" si="365"/>
        <v>0</v>
      </c>
      <c r="QY305" s="1">
        <f t="shared" si="366"/>
        <v>0</v>
      </c>
      <c r="RK305" s="1">
        <f t="shared" si="367"/>
        <v>0</v>
      </c>
      <c r="SA305" s="1">
        <f t="shared" si="368"/>
        <v>0</v>
      </c>
      <c r="SG305" s="1">
        <f t="shared" si="369"/>
        <v>0</v>
      </c>
      <c r="SO305" s="1">
        <f t="shared" si="370"/>
        <v>0</v>
      </c>
      <c r="TB305" s="1">
        <f t="shared" si="371"/>
        <v>0</v>
      </c>
      <c r="TS305" s="1">
        <f t="shared" si="321"/>
        <v>0</v>
      </c>
      <c r="UD305" s="1">
        <f t="shared" si="322"/>
        <v>0</v>
      </c>
      <c r="UG305" s="1">
        <f t="shared" si="323"/>
        <v>0</v>
      </c>
      <c r="UQ305" s="1">
        <f t="shared" si="372"/>
        <v>0</v>
      </c>
      <c r="VA305" s="1">
        <f t="shared" si="373"/>
        <v>0</v>
      </c>
      <c r="VG305" s="1">
        <f t="shared" si="374"/>
        <v>0</v>
      </c>
      <c r="WY305" s="1">
        <f t="shared" si="324"/>
        <v>0</v>
      </c>
      <c r="XB305" s="1">
        <f t="shared" si="375"/>
        <v>0</v>
      </c>
      <c r="XG305" s="1">
        <f t="shared" si="325"/>
        <v>0</v>
      </c>
      <c r="XK305" s="108"/>
      <c r="XL305" s="1">
        <f t="shared" si="326"/>
        <v>0</v>
      </c>
      <c r="XM305" s="1">
        <f t="shared" si="327"/>
        <v>0</v>
      </c>
      <c r="XN305" s="1">
        <f t="shared" si="376"/>
        <v>0</v>
      </c>
      <c r="XO305" s="1">
        <f t="shared" si="328"/>
        <v>0</v>
      </c>
      <c r="XP305" s="1">
        <f t="shared" si="377"/>
        <v>0</v>
      </c>
      <c r="XQ305" s="1">
        <f t="shared" si="329"/>
        <v>0</v>
      </c>
      <c r="XR305" s="1">
        <f t="shared" si="330"/>
        <v>0</v>
      </c>
      <c r="XS305" s="1">
        <f t="shared" si="385"/>
        <v>0</v>
      </c>
      <c r="XT305" s="1">
        <f t="shared" si="378"/>
        <v>0</v>
      </c>
      <c r="XU305" s="1">
        <f t="shared" si="331"/>
        <v>0</v>
      </c>
      <c r="XV305" s="1">
        <f t="shared" si="332"/>
        <v>0</v>
      </c>
      <c r="XW305" s="1">
        <f t="shared" si="333"/>
        <v>0</v>
      </c>
      <c r="XX305" s="1">
        <f t="shared" si="334"/>
        <v>0</v>
      </c>
      <c r="XY305" s="1">
        <f t="shared" si="335"/>
        <v>1</v>
      </c>
      <c r="XZ305" s="1">
        <f t="shared" si="336"/>
        <v>0</v>
      </c>
      <c r="YA305" s="1">
        <f t="shared" si="337"/>
        <v>0</v>
      </c>
      <c r="YB305" s="1">
        <f t="shared" si="338"/>
        <v>0</v>
      </c>
      <c r="YC305" s="1">
        <f t="shared" si="339"/>
        <v>0</v>
      </c>
      <c r="YD305" s="132"/>
      <c r="YE305" s="133">
        <f t="shared" ref="YE305:YE314" si="389">SUM(XL305:YC305)</f>
        <v>1</v>
      </c>
      <c r="YF305" s="133">
        <f t="shared" si="340"/>
        <v>12000</v>
      </c>
      <c r="YG305" s="130">
        <v>1</v>
      </c>
      <c r="YH305" s="130">
        <f t="shared" si="341"/>
        <v>12000</v>
      </c>
      <c r="YI305" s="129">
        <v>1</v>
      </c>
      <c r="YJ305" s="128">
        <f t="shared" si="342"/>
        <v>12000</v>
      </c>
      <c r="YK305" s="177"/>
      <c r="YL305">
        <v>1</v>
      </c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>
        <f t="shared" si="379"/>
        <v>0</v>
      </c>
      <c r="ACD305" s="25" t="e">
        <f t="shared" si="388"/>
        <v>#DIV/0!</v>
      </c>
      <c r="ACE305" s="11">
        <f t="shared" si="343"/>
        <v>1</v>
      </c>
      <c r="ACF305" s="11">
        <f t="shared" si="344"/>
        <v>12000</v>
      </c>
      <c r="ACG305" s="1">
        <v>5</v>
      </c>
      <c r="ACH305" s="1">
        <v>1</v>
      </c>
      <c r="ACI305" s="11">
        <f t="shared" si="345"/>
        <v>12000</v>
      </c>
      <c r="ACJ305" s="45">
        <v>1</v>
      </c>
      <c r="ACK305" s="13">
        <f t="shared" si="346"/>
        <v>12000</v>
      </c>
      <c r="ACL305">
        <v>1</v>
      </c>
      <c r="ACM305" s="25">
        <f t="shared" si="380"/>
        <v>12000</v>
      </c>
      <c r="ACN305" s="11">
        <f t="shared" si="381"/>
        <v>12000</v>
      </c>
      <c r="ACO305" s="65"/>
      <c r="ACR305" s="1" t="s">
        <v>812</v>
      </c>
      <c r="ACZ305" s="1" t="s">
        <v>259</v>
      </c>
      <c r="ADD305" s="1" t="s">
        <v>185</v>
      </c>
      <c r="AFH305" s="1">
        <v>1</v>
      </c>
      <c r="AGK305" s="11">
        <f t="shared" si="386"/>
        <v>0</v>
      </c>
      <c r="AIW305" s="11"/>
      <c r="AIX305" s="11"/>
      <c r="AIZ305" s="11">
        <v>12000</v>
      </c>
      <c r="AJE305" s="45"/>
      <c r="AJF305" s="381">
        <v>12000</v>
      </c>
      <c r="AJG305" s="11">
        <f t="shared" si="347"/>
        <v>12000</v>
      </c>
      <c r="AJH305" s="60"/>
      <c r="AJI305" s="12"/>
      <c r="AJU305" s="1">
        <f t="shared" si="382"/>
        <v>0</v>
      </c>
      <c r="AJX305" s="1">
        <f t="shared" si="383"/>
        <v>0</v>
      </c>
      <c r="AJY305" s="60"/>
      <c r="AJZ305" s="1" t="s">
        <v>260</v>
      </c>
      <c r="AKA305" s="1" t="s">
        <v>260</v>
      </c>
      <c r="AKB305" s="1" t="s">
        <v>261</v>
      </c>
      <c r="AKC305" s="1" t="s">
        <v>260</v>
      </c>
      <c r="AKD305" s="1" t="s">
        <v>260</v>
      </c>
      <c r="AKE305" s="1" t="s">
        <v>260</v>
      </c>
      <c r="AKF305" s="1" t="s">
        <v>260</v>
      </c>
      <c r="AKG305" s="1" t="s">
        <v>260</v>
      </c>
      <c r="AKH305" s="1" t="s">
        <v>262</v>
      </c>
      <c r="AKI305" s="1" t="s">
        <v>260</v>
      </c>
      <c r="AKJ305" s="1" t="s">
        <v>260</v>
      </c>
      <c r="AKK305" s="1" t="s">
        <v>260</v>
      </c>
      <c r="AKL305" s="1" t="s">
        <v>260</v>
      </c>
      <c r="AKM305" s="1" t="s">
        <v>260</v>
      </c>
      <c r="AKN305" s="1" t="s">
        <v>260</v>
      </c>
      <c r="AKO305" s="1" t="s">
        <v>260</v>
      </c>
      <c r="AKP305" s="1" t="s">
        <v>263</v>
      </c>
      <c r="AKQ305" s="1" t="s">
        <v>260</v>
      </c>
      <c r="AKR305" s="1" t="s">
        <v>260</v>
      </c>
      <c r="AKS305" s="1" t="s">
        <v>260</v>
      </c>
      <c r="AKT305" s="1" t="s">
        <v>260</v>
      </c>
      <c r="AKU305" s="1" t="s">
        <v>260</v>
      </c>
      <c r="AKV305" s="1" t="s">
        <v>260</v>
      </c>
      <c r="AKW305" s="1" t="s">
        <v>260</v>
      </c>
      <c r="AKX305" s="1" t="s">
        <v>260</v>
      </c>
      <c r="AKY305" s="1" t="s">
        <v>260</v>
      </c>
      <c r="AKZ305" s="1" t="s">
        <v>260</v>
      </c>
      <c r="ALA305" s="1" t="s">
        <v>260</v>
      </c>
      <c r="ALB305" s="1" t="s">
        <v>260</v>
      </c>
      <c r="ALC305" s="1" t="s">
        <v>260</v>
      </c>
      <c r="ALD305" s="1" t="s">
        <v>260</v>
      </c>
      <c r="ALE305" s="1" t="s">
        <v>260</v>
      </c>
      <c r="ALF305" s="1" t="s">
        <v>260</v>
      </c>
      <c r="ALG305" s="1" t="s">
        <v>260</v>
      </c>
      <c r="ALH305" s="1" t="s">
        <v>260</v>
      </c>
      <c r="ALI305" s="1" t="s">
        <v>260</v>
      </c>
      <c r="ALJ305" s="1" t="s">
        <v>260</v>
      </c>
      <c r="ALL305" s="11" t="e">
        <f t="shared" si="384"/>
        <v>#DIV/0!</v>
      </c>
      <c r="ALM305" s="28">
        <v>12000</v>
      </c>
      <c r="ALR305" s="1">
        <v>1</v>
      </c>
      <c r="ALS305" s="60"/>
      <c r="ALT305" s="1">
        <v>1</v>
      </c>
      <c r="ALV305" s="1">
        <v>1</v>
      </c>
      <c r="AMH305" s="403"/>
    </row>
    <row r="306" spans="1:1022" s="3" customFormat="1" ht="15" customHeight="1" x14ac:dyDescent="0.25">
      <c r="A306" s="271"/>
      <c r="B306" s="113">
        <v>304</v>
      </c>
      <c r="C306" s="304" t="s">
        <v>1013</v>
      </c>
      <c r="D306" s="304" t="s">
        <v>814</v>
      </c>
      <c r="E306" s="3">
        <v>2003</v>
      </c>
      <c r="F306" s="3">
        <v>1</v>
      </c>
      <c r="G306" s="3">
        <v>1</v>
      </c>
      <c r="J306" s="3">
        <v>1</v>
      </c>
      <c r="K306" s="3">
        <v>1997</v>
      </c>
      <c r="L306" s="3">
        <v>1997</v>
      </c>
      <c r="M306" s="3">
        <v>1</v>
      </c>
      <c r="AA306" s="3">
        <v>1</v>
      </c>
      <c r="AW306" s="3">
        <v>1</v>
      </c>
      <c r="AY306" s="3">
        <v>1</v>
      </c>
      <c r="BA306" s="3">
        <v>1</v>
      </c>
      <c r="BB306" s="3">
        <v>11</v>
      </c>
      <c r="BC306" s="3">
        <v>1</v>
      </c>
      <c r="CG306" s="3">
        <v>1</v>
      </c>
      <c r="CH306" s="248"/>
      <c r="CP306" s="1">
        <f t="shared" si="348"/>
        <v>0</v>
      </c>
      <c r="CQ306" s="1"/>
      <c r="CS306" s="1">
        <f t="shared" si="313"/>
        <v>0</v>
      </c>
      <c r="CT306" s="1"/>
      <c r="DO306" s="1">
        <f t="shared" si="349"/>
        <v>0</v>
      </c>
      <c r="DP306" s="1"/>
      <c r="DX306" s="1">
        <f t="shared" si="350"/>
        <v>0</v>
      </c>
      <c r="DY306" s="1"/>
      <c r="EE306" s="1">
        <f t="shared" si="351"/>
        <v>0</v>
      </c>
      <c r="EF306" s="1"/>
      <c r="EH306" s="1">
        <f t="shared" si="352"/>
        <v>0</v>
      </c>
      <c r="EI306" s="1"/>
      <c r="FF306" s="117"/>
      <c r="GP306" s="1">
        <f t="shared" si="314"/>
        <v>0</v>
      </c>
      <c r="GQ306" s="1"/>
      <c r="GY306" s="1">
        <f t="shared" si="353"/>
        <v>0</v>
      </c>
      <c r="GZ306" s="1"/>
      <c r="HC306" s="1">
        <f t="shared" si="354"/>
        <v>0</v>
      </c>
      <c r="HD306" s="1"/>
      <c r="HS306" s="1">
        <f t="shared" si="355"/>
        <v>0</v>
      </c>
      <c r="HT306" s="1"/>
      <c r="HX306" s="1">
        <f t="shared" si="315"/>
        <v>0</v>
      </c>
      <c r="HY306" s="1"/>
      <c r="ID306" s="1">
        <f t="shared" si="316"/>
        <v>0</v>
      </c>
      <c r="IE306" s="1"/>
      <c r="IN306" s="1">
        <f t="shared" si="356"/>
        <v>0</v>
      </c>
      <c r="IW306" s="1">
        <f t="shared" si="357"/>
        <v>0</v>
      </c>
      <c r="IX306" s="1"/>
      <c r="IZ306" s="1">
        <f t="shared" si="317"/>
        <v>0</v>
      </c>
      <c r="JA306" s="1"/>
      <c r="JJ306" s="1">
        <f t="shared" si="318"/>
        <v>0</v>
      </c>
      <c r="JK306" s="1"/>
      <c r="JV306" s="1">
        <f t="shared" si="358"/>
        <v>0</v>
      </c>
      <c r="JW306" s="1"/>
      <c r="KB306" s="1">
        <f t="shared" si="359"/>
        <v>0</v>
      </c>
      <c r="KC306" s="1"/>
      <c r="LG306" s="1">
        <f t="shared" si="319"/>
        <v>0</v>
      </c>
      <c r="LH306" s="1"/>
      <c r="LT306" s="1">
        <f t="shared" si="360"/>
        <v>0</v>
      </c>
      <c r="LU306" s="1"/>
      <c r="MA306" s="1">
        <f t="shared" si="361"/>
        <v>0</v>
      </c>
      <c r="MB306" s="1"/>
      <c r="MF306" s="1">
        <f t="shared" si="362"/>
        <v>0</v>
      </c>
      <c r="MG306" s="1"/>
      <c r="MM306" s="1">
        <f t="shared" si="363"/>
        <v>0</v>
      </c>
      <c r="MN306" s="1"/>
      <c r="MS306" s="1">
        <f t="shared" si="364"/>
        <v>0</v>
      </c>
      <c r="MT306" s="1"/>
      <c r="MU306" s="115">
        <v>1</v>
      </c>
      <c r="NE306" s="3">
        <v>1</v>
      </c>
      <c r="OI306" s="121"/>
      <c r="PD306" s="1">
        <f t="shared" si="320"/>
        <v>0</v>
      </c>
      <c r="PE306" s="1"/>
      <c r="QF306" s="1">
        <f t="shared" si="365"/>
        <v>0</v>
      </c>
      <c r="QG306" s="1"/>
      <c r="QY306" s="1">
        <f t="shared" si="366"/>
        <v>0</v>
      </c>
      <c r="RK306" s="1">
        <f t="shared" si="367"/>
        <v>0</v>
      </c>
      <c r="RL306" s="1"/>
      <c r="SA306" s="1">
        <f t="shared" si="368"/>
        <v>0</v>
      </c>
      <c r="SG306" s="1">
        <f t="shared" si="369"/>
        <v>0</v>
      </c>
      <c r="SO306" s="1">
        <f t="shared" si="370"/>
        <v>0</v>
      </c>
      <c r="TB306" s="1">
        <f t="shared" si="371"/>
        <v>0</v>
      </c>
      <c r="TS306" s="1">
        <f t="shared" si="321"/>
        <v>0</v>
      </c>
      <c r="TT306" s="1"/>
      <c r="UD306" s="1">
        <f t="shared" si="322"/>
        <v>0</v>
      </c>
      <c r="UE306" s="1"/>
      <c r="UG306" s="1">
        <f t="shared" si="323"/>
        <v>0</v>
      </c>
      <c r="UH306" s="1"/>
      <c r="UQ306" s="1">
        <f t="shared" si="372"/>
        <v>0</v>
      </c>
      <c r="UR306" s="1"/>
      <c r="VA306" s="1">
        <f t="shared" si="373"/>
        <v>0</v>
      </c>
      <c r="VB306" s="1"/>
      <c r="VG306" s="1">
        <f t="shared" si="374"/>
        <v>0</v>
      </c>
      <c r="VH306" s="1"/>
      <c r="WY306" s="1">
        <f t="shared" si="324"/>
        <v>0</v>
      </c>
      <c r="WZ306" s="1"/>
      <c r="XB306" s="1">
        <f t="shared" si="375"/>
        <v>0</v>
      </c>
      <c r="XC306" s="1"/>
      <c r="XG306" s="1">
        <f t="shared" si="325"/>
        <v>0</v>
      </c>
      <c r="XH306" s="1"/>
      <c r="XK306" s="109"/>
      <c r="XL306" s="1">
        <f t="shared" si="326"/>
        <v>0</v>
      </c>
      <c r="XM306" s="1">
        <f t="shared" si="327"/>
        <v>0</v>
      </c>
      <c r="XN306" s="1">
        <f t="shared" si="376"/>
        <v>0</v>
      </c>
      <c r="XO306" s="1">
        <f t="shared" si="328"/>
        <v>0</v>
      </c>
      <c r="XP306" s="1">
        <f t="shared" si="377"/>
        <v>0</v>
      </c>
      <c r="XQ306" s="1">
        <f t="shared" si="329"/>
        <v>0</v>
      </c>
      <c r="XR306" s="1">
        <f t="shared" si="330"/>
        <v>0</v>
      </c>
      <c r="XS306" s="1">
        <f t="shared" si="385"/>
        <v>0</v>
      </c>
      <c r="XT306" s="1">
        <f t="shared" si="378"/>
        <v>0</v>
      </c>
      <c r="XU306" s="1">
        <f t="shared" si="331"/>
        <v>0</v>
      </c>
      <c r="XV306" s="1">
        <f t="shared" si="332"/>
        <v>0</v>
      </c>
      <c r="XW306" s="1">
        <f t="shared" si="333"/>
        <v>0</v>
      </c>
      <c r="XX306" s="1">
        <f t="shared" si="334"/>
        <v>0</v>
      </c>
      <c r="XY306" s="1">
        <f t="shared" si="335"/>
        <v>2</v>
      </c>
      <c r="XZ306" s="1">
        <f t="shared" si="336"/>
        <v>0</v>
      </c>
      <c r="YA306" s="1">
        <f t="shared" si="337"/>
        <v>0</v>
      </c>
      <c r="YB306" s="1">
        <f t="shared" si="338"/>
        <v>0</v>
      </c>
      <c r="YC306" s="1">
        <f t="shared" si="339"/>
        <v>0</v>
      </c>
      <c r="YD306" s="132"/>
      <c r="YE306" s="133">
        <f t="shared" si="389"/>
        <v>2</v>
      </c>
      <c r="YF306" s="133">
        <f t="shared" si="340"/>
        <v>162950</v>
      </c>
      <c r="YG306" s="130">
        <v>1</v>
      </c>
      <c r="YH306" s="130">
        <f t="shared" si="341"/>
        <v>325900</v>
      </c>
      <c r="YI306" s="135">
        <v>1</v>
      </c>
      <c r="YJ306" s="128">
        <f t="shared" si="342"/>
        <v>325900</v>
      </c>
      <c r="YK306" s="178"/>
      <c r="YL306">
        <v>1</v>
      </c>
      <c r="YM306"/>
      <c r="YN306"/>
      <c r="YO306"/>
      <c r="YP306"/>
      <c r="YQ306">
        <v>1</v>
      </c>
      <c r="YR306">
        <v>1</v>
      </c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>
        <f t="shared" si="379"/>
        <v>2</v>
      </c>
      <c r="ACD306" s="25">
        <f t="shared" si="388"/>
        <v>162950</v>
      </c>
      <c r="ACE306" s="11">
        <f t="shared" si="343"/>
        <v>4</v>
      </c>
      <c r="ACF306" s="11">
        <f t="shared" si="344"/>
        <v>81475</v>
      </c>
      <c r="ACG306" s="3">
        <v>2</v>
      </c>
      <c r="ACH306" s="3">
        <v>1</v>
      </c>
      <c r="ACI306" s="11">
        <f t="shared" si="345"/>
        <v>325900</v>
      </c>
      <c r="ACJ306" s="11"/>
      <c r="ACK306" s="13">
        <f t="shared" si="346"/>
        <v>0</v>
      </c>
      <c r="ACL306">
        <v>1</v>
      </c>
      <c r="ACM306" s="25">
        <f t="shared" si="380"/>
        <v>325900</v>
      </c>
      <c r="ACN306" s="11">
        <f t="shared" si="381"/>
        <v>325900</v>
      </c>
      <c r="ACO306" s="66"/>
      <c r="ACR306" s="3" t="s">
        <v>292</v>
      </c>
      <c r="ACZ306" s="3" t="s">
        <v>259</v>
      </c>
      <c r="ADD306" s="3" t="s">
        <v>189</v>
      </c>
      <c r="ADO306" s="3">
        <v>1</v>
      </c>
      <c r="ADU306" s="3">
        <v>2</v>
      </c>
      <c r="AEY306" s="3">
        <v>1</v>
      </c>
      <c r="AFD306" s="3">
        <v>1</v>
      </c>
      <c r="AFK306" s="3">
        <v>1</v>
      </c>
      <c r="AGJ306" s="3">
        <v>309000</v>
      </c>
      <c r="AGK306" s="14">
        <f t="shared" si="386"/>
        <v>0</v>
      </c>
      <c r="AHH306" s="3">
        <v>309000</v>
      </c>
      <c r="AHL306" s="3">
        <v>1</v>
      </c>
      <c r="AHM306" s="3">
        <v>1</v>
      </c>
      <c r="AHV306" s="3">
        <v>1</v>
      </c>
      <c r="AIW306" s="14"/>
      <c r="AIX306" s="14"/>
      <c r="AIZ306" s="14">
        <v>325900</v>
      </c>
      <c r="AJE306" s="47"/>
      <c r="AJF306" s="381">
        <v>325900</v>
      </c>
      <c r="AJG306" s="11">
        <f t="shared" si="347"/>
        <v>81475</v>
      </c>
      <c r="AJH306" s="61"/>
      <c r="AJI306" s="15">
        <v>0.5</v>
      </c>
      <c r="AJJ306" s="3">
        <v>1</v>
      </c>
      <c r="AJT306" s="1"/>
      <c r="AJU306" s="1">
        <f t="shared" si="382"/>
        <v>1</v>
      </c>
      <c r="AJV306" s="3">
        <v>1</v>
      </c>
      <c r="AJX306" s="1">
        <f t="shared" si="383"/>
        <v>2</v>
      </c>
      <c r="AJY306" s="61"/>
      <c r="AJZ306" s="3" t="s">
        <v>212</v>
      </c>
      <c r="AKA306" s="3" t="s">
        <v>260</v>
      </c>
      <c r="AKB306" s="3" t="s">
        <v>261</v>
      </c>
      <c r="AKC306" s="3" t="s">
        <v>260</v>
      </c>
      <c r="AKD306" s="3" t="s">
        <v>260</v>
      </c>
      <c r="AKE306" s="3" t="s">
        <v>260</v>
      </c>
      <c r="AKF306" s="3" t="s">
        <v>260</v>
      </c>
      <c r="AKG306" s="3" t="s">
        <v>260</v>
      </c>
      <c r="AKH306" s="3" t="s">
        <v>262</v>
      </c>
      <c r="AKI306" s="3" t="s">
        <v>260</v>
      </c>
      <c r="AKJ306" s="3" t="s">
        <v>260</v>
      </c>
      <c r="AKK306" s="3" t="s">
        <v>260</v>
      </c>
      <c r="AKL306" s="3" t="s">
        <v>260</v>
      </c>
      <c r="AKM306" s="3" t="s">
        <v>260</v>
      </c>
      <c r="AKN306" s="3" t="s">
        <v>260</v>
      </c>
      <c r="AKO306" s="3" t="s">
        <v>260</v>
      </c>
      <c r="AKP306" s="3" t="s">
        <v>263</v>
      </c>
      <c r="AKQ306" s="3" t="s">
        <v>260</v>
      </c>
      <c r="AKR306" s="3" t="s">
        <v>260</v>
      </c>
      <c r="AKS306" s="3" t="s">
        <v>260</v>
      </c>
      <c r="AKT306" s="3" t="s">
        <v>260</v>
      </c>
      <c r="AKU306" s="3" t="s">
        <v>260</v>
      </c>
      <c r="AKV306" s="3" t="s">
        <v>260</v>
      </c>
      <c r="AKW306" s="3" t="s">
        <v>260</v>
      </c>
      <c r="AKX306" s="3" t="s">
        <v>260</v>
      </c>
      <c r="AKY306" s="3" t="s">
        <v>260</v>
      </c>
      <c r="AKZ306" s="3" t="s">
        <v>260</v>
      </c>
      <c r="ALA306" s="3" t="s">
        <v>260</v>
      </c>
      <c r="ALB306" s="3" t="s">
        <v>260</v>
      </c>
      <c r="ALC306" s="3" t="s">
        <v>260</v>
      </c>
      <c r="ALD306" s="3" t="s">
        <v>260</v>
      </c>
      <c r="ALE306" s="3" t="s">
        <v>260</v>
      </c>
      <c r="ALF306" s="3" t="s">
        <v>260</v>
      </c>
      <c r="ALG306" s="3" t="s">
        <v>260</v>
      </c>
      <c r="ALH306" s="3" t="s">
        <v>260</v>
      </c>
      <c r="ALI306" s="3" t="s">
        <v>260</v>
      </c>
      <c r="ALJ306" s="3" t="s">
        <v>260</v>
      </c>
      <c r="ALK306" s="3">
        <v>1</v>
      </c>
      <c r="ALL306" s="11">
        <f t="shared" si="384"/>
        <v>325900</v>
      </c>
      <c r="ALM306" s="53">
        <v>325900</v>
      </c>
      <c r="ALN306" s="3">
        <v>1</v>
      </c>
      <c r="ALS306" s="61"/>
      <c r="ALT306" s="3">
        <v>1</v>
      </c>
      <c r="ALU306" s="3">
        <v>1</v>
      </c>
      <c r="ALV306" s="3">
        <v>1</v>
      </c>
      <c r="ALX306" s="3">
        <v>1</v>
      </c>
      <c r="AMB306" s="3">
        <v>1</v>
      </c>
      <c r="AMH306" s="404"/>
    </row>
    <row r="307" spans="1:1022" s="1" customFormat="1" ht="15" customHeight="1" x14ac:dyDescent="0.25">
      <c r="A307" s="268"/>
      <c r="B307" s="113">
        <v>305</v>
      </c>
      <c r="C307" s="304" t="s">
        <v>1013</v>
      </c>
      <c r="D307" s="304" t="s">
        <v>1023</v>
      </c>
      <c r="E307" s="1">
        <v>2003</v>
      </c>
      <c r="H307" s="1">
        <v>1</v>
      </c>
      <c r="I307" s="1">
        <v>1</v>
      </c>
      <c r="J307" s="1">
        <v>1</v>
      </c>
      <c r="K307" s="1">
        <v>2001</v>
      </c>
      <c r="L307" s="1">
        <v>2001</v>
      </c>
      <c r="M307" s="1">
        <v>1</v>
      </c>
      <c r="AE307" s="1">
        <v>1</v>
      </c>
      <c r="AY307" s="1">
        <v>1</v>
      </c>
      <c r="BA307" s="1">
        <v>1</v>
      </c>
      <c r="BB307" s="1">
        <v>11</v>
      </c>
      <c r="BC307" s="1">
        <v>1</v>
      </c>
      <c r="CG307" s="1">
        <v>1</v>
      </c>
      <c r="CH307" s="246"/>
      <c r="CP307" s="1">
        <f t="shared" si="348"/>
        <v>0</v>
      </c>
      <c r="CS307" s="1">
        <f t="shared" si="313"/>
        <v>0</v>
      </c>
      <c r="DO307" s="1">
        <f t="shared" si="349"/>
        <v>0</v>
      </c>
      <c r="DX307" s="1">
        <f t="shared" si="350"/>
        <v>0</v>
      </c>
      <c r="EE307" s="1">
        <f t="shared" si="351"/>
        <v>0</v>
      </c>
      <c r="EH307" s="1">
        <f t="shared" si="352"/>
        <v>0</v>
      </c>
      <c r="FF307" s="116"/>
      <c r="GP307" s="1">
        <f t="shared" si="314"/>
        <v>0</v>
      </c>
      <c r="GY307" s="1">
        <f t="shared" si="353"/>
        <v>0</v>
      </c>
      <c r="HC307" s="1">
        <f t="shared" si="354"/>
        <v>0</v>
      </c>
      <c r="HS307" s="1">
        <f t="shared" si="355"/>
        <v>0</v>
      </c>
      <c r="HX307" s="1">
        <f t="shared" si="315"/>
        <v>0</v>
      </c>
      <c r="ID307" s="1">
        <f t="shared" si="316"/>
        <v>0</v>
      </c>
      <c r="IN307" s="1">
        <f t="shared" si="356"/>
        <v>0</v>
      </c>
      <c r="IW307" s="1">
        <f t="shared" si="357"/>
        <v>0</v>
      </c>
      <c r="IZ307" s="1">
        <f t="shared" si="317"/>
        <v>0</v>
      </c>
      <c r="JJ307" s="1">
        <f t="shared" si="318"/>
        <v>0</v>
      </c>
      <c r="JV307" s="1">
        <f t="shared" si="358"/>
        <v>0</v>
      </c>
      <c r="KB307" s="1">
        <f t="shared" si="359"/>
        <v>0</v>
      </c>
      <c r="LG307" s="1">
        <f t="shared" si="319"/>
        <v>0</v>
      </c>
      <c r="LT307" s="1">
        <f t="shared" si="360"/>
        <v>0</v>
      </c>
      <c r="MA307" s="1">
        <f t="shared" si="361"/>
        <v>0</v>
      </c>
      <c r="MF307" s="1">
        <f t="shared" si="362"/>
        <v>0</v>
      </c>
      <c r="MM307" s="1">
        <f t="shared" si="363"/>
        <v>0</v>
      </c>
      <c r="MS307" s="1">
        <f t="shared" si="364"/>
        <v>0</v>
      </c>
      <c r="MU307" s="115">
        <v>1</v>
      </c>
      <c r="OI307" s="120"/>
      <c r="PD307" s="1">
        <f t="shared" si="320"/>
        <v>0</v>
      </c>
      <c r="QF307" s="1">
        <f t="shared" si="365"/>
        <v>0</v>
      </c>
      <c r="QY307" s="1">
        <f t="shared" si="366"/>
        <v>0</v>
      </c>
      <c r="RK307" s="1">
        <f t="shared" si="367"/>
        <v>0</v>
      </c>
      <c r="SA307" s="1">
        <f t="shared" si="368"/>
        <v>0</v>
      </c>
      <c r="SG307" s="1">
        <f t="shared" si="369"/>
        <v>0</v>
      </c>
      <c r="SO307" s="1">
        <f t="shared" si="370"/>
        <v>0</v>
      </c>
      <c r="TB307" s="1">
        <f t="shared" si="371"/>
        <v>0</v>
      </c>
      <c r="TS307" s="1">
        <f t="shared" si="321"/>
        <v>0</v>
      </c>
      <c r="UD307" s="1">
        <f t="shared" si="322"/>
        <v>0</v>
      </c>
      <c r="UG307" s="1">
        <f t="shared" si="323"/>
        <v>0</v>
      </c>
      <c r="UQ307" s="1">
        <f t="shared" si="372"/>
        <v>0</v>
      </c>
      <c r="VA307" s="1">
        <f t="shared" si="373"/>
        <v>0</v>
      </c>
      <c r="VG307" s="1">
        <f t="shared" si="374"/>
        <v>0</v>
      </c>
      <c r="WY307" s="1">
        <f t="shared" si="324"/>
        <v>0</v>
      </c>
      <c r="XB307" s="1">
        <f t="shared" si="375"/>
        <v>0</v>
      </c>
      <c r="XG307" s="1">
        <f t="shared" si="325"/>
        <v>0</v>
      </c>
      <c r="XK307" s="108"/>
      <c r="XL307" s="1">
        <f t="shared" si="326"/>
        <v>0</v>
      </c>
      <c r="XM307" s="1">
        <f t="shared" si="327"/>
        <v>0</v>
      </c>
      <c r="XN307" s="1">
        <f t="shared" si="376"/>
        <v>0</v>
      </c>
      <c r="XO307" s="1">
        <f t="shared" si="328"/>
        <v>0</v>
      </c>
      <c r="XP307" s="1">
        <f t="shared" si="377"/>
        <v>0</v>
      </c>
      <c r="XQ307" s="1">
        <f t="shared" si="329"/>
        <v>0</v>
      </c>
      <c r="XR307" s="1">
        <f t="shared" si="330"/>
        <v>0</v>
      </c>
      <c r="XS307" s="1">
        <f t="shared" si="385"/>
        <v>0</v>
      </c>
      <c r="XT307" s="1">
        <f t="shared" si="378"/>
        <v>0</v>
      </c>
      <c r="XU307" s="1">
        <f t="shared" si="331"/>
        <v>0</v>
      </c>
      <c r="XV307" s="1">
        <f t="shared" si="332"/>
        <v>0</v>
      </c>
      <c r="XW307" s="1">
        <f t="shared" si="333"/>
        <v>0</v>
      </c>
      <c r="XX307" s="1">
        <f t="shared" si="334"/>
        <v>0</v>
      </c>
      <c r="XY307" s="1">
        <f t="shared" si="335"/>
        <v>1</v>
      </c>
      <c r="XZ307" s="1">
        <f t="shared" si="336"/>
        <v>0</v>
      </c>
      <c r="YA307" s="1">
        <f t="shared" si="337"/>
        <v>0</v>
      </c>
      <c r="YB307" s="1">
        <f t="shared" si="338"/>
        <v>0</v>
      </c>
      <c r="YC307" s="1">
        <f t="shared" si="339"/>
        <v>0</v>
      </c>
      <c r="YD307" s="132"/>
      <c r="YE307" s="133">
        <f t="shared" si="389"/>
        <v>1</v>
      </c>
      <c r="YF307" s="133">
        <f t="shared" si="340"/>
        <v>6900000</v>
      </c>
      <c r="YG307" s="130">
        <v>1</v>
      </c>
      <c r="YH307" s="130">
        <f t="shared" si="341"/>
        <v>6900000</v>
      </c>
      <c r="YI307" s="129">
        <v>1</v>
      </c>
      <c r="YJ307" s="128">
        <f t="shared" si="342"/>
        <v>6900000</v>
      </c>
      <c r="YK307" s="177"/>
      <c r="YL307">
        <v>1</v>
      </c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>
        <v>1</v>
      </c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>
        <f t="shared" si="379"/>
        <v>1</v>
      </c>
      <c r="ACD307" s="25">
        <f t="shared" si="388"/>
        <v>6900000</v>
      </c>
      <c r="ACE307" s="11">
        <f t="shared" si="343"/>
        <v>2</v>
      </c>
      <c r="ACF307" s="11">
        <f t="shared" si="344"/>
        <v>3450000</v>
      </c>
      <c r="ACG307" s="1">
        <v>2</v>
      </c>
      <c r="ACH307" s="1">
        <v>1</v>
      </c>
      <c r="ACI307" s="11">
        <f t="shared" si="345"/>
        <v>6900000</v>
      </c>
      <c r="ACJ307" s="11"/>
      <c r="ACK307" s="13">
        <f t="shared" si="346"/>
        <v>0</v>
      </c>
      <c r="ACL307">
        <v>1</v>
      </c>
      <c r="ACM307" s="25">
        <f t="shared" si="380"/>
        <v>6900000</v>
      </c>
      <c r="ACN307" s="11">
        <f t="shared" si="381"/>
        <v>6900000</v>
      </c>
      <c r="ACO307" s="65"/>
      <c r="ACR307" s="39" t="s">
        <v>407</v>
      </c>
      <c r="ACZ307" s="1" t="s">
        <v>259</v>
      </c>
      <c r="ADD307" s="1" t="s">
        <v>189</v>
      </c>
      <c r="ADL307" s="1">
        <v>1</v>
      </c>
      <c r="ADP307" s="1">
        <v>1</v>
      </c>
      <c r="ADU307" s="1">
        <v>4</v>
      </c>
      <c r="ADV307" s="1">
        <v>8</v>
      </c>
      <c r="AEF307" s="1">
        <v>1</v>
      </c>
      <c r="AEP307" s="1">
        <v>1</v>
      </c>
      <c r="AGK307" s="11">
        <f t="shared" si="386"/>
        <v>0</v>
      </c>
      <c r="AIW307" s="11">
        <v>1500000</v>
      </c>
      <c r="AIX307" s="11"/>
      <c r="AIY307" s="1">
        <v>1</v>
      </c>
      <c r="AIZ307" s="11">
        <v>5400000</v>
      </c>
      <c r="AJE307" s="45"/>
      <c r="AJF307" s="381">
        <v>6900000</v>
      </c>
      <c r="AJG307" s="11">
        <f t="shared" si="347"/>
        <v>3450000</v>
      </c>
      <c r="AJH307" s="60"/>
      <c r="AJI307" s="12"/>
      <c r="AJJ307" s="1">
        <v>1</v>
      </c>
      <c r="AJU307" s="1">
        <f t="shared" si="382"/>
        <v>1</v>
      </c>
      <c r="AJW307" s="1">
        <v>1</v>
      </c>
      <c r="AJX307" s="1">
        <f t="shared" si="383"/>
        <v>2</v>
      </c>
      <c r="AJY307" s="60"/>
      <c r="AJZ307" s="1" t="s">
        <v>260</v>
      </c>
      <c r="AKA307" s="1" t="s">
        <v>260</v>
      </c>
      <c r="AKB307" s="1" t="s">
        <v>261</v>
      </c>
      <c r="AKC307" s="1" t="s">
        <v>260</v>
      </c>
      <c r="AKD307" s="1" t="s">
        <v>260</v>
      </c>
      <c r="AKE307" s="1" t="s">
        <v>260</v>
      </c>
      <c r="AKF307" s="1" t="s">
        <v>260</v>
      </c>
      <c r="AKG307" s="1" t="s">
        <v>260</v>
      </c>
      <c r="AKH307" s="1" t="s">
        <v>262</v>
      </c>
      <c r="AKI307" s="1" t="s">
        <v>260</v>
      </c>
      <c r="AKJ307" s="1" t="s">
        <v>260</v>
      </c>
      <c r="AKK307" s="1" t="s">
        <v>260</v>
      </c>
      <c r="AKL307" s="1" t="s">
        <v>260</v>
      </c>
      <c r="AKM307" s="1" t="s">
        <v>260</v>
      </c>
      <c r="AKN307" s="1" t="s">
        <v>260</v>
      </c>
      <c r="AKO307" s="1" t="s">
        <v>260</v>
      </c>
      <c r="AKP307" s="1" t="s">
        <v>263</v>
      </c>
      <c r="AKQ307" s="1" t="s">
        <v>260</v>
      </c>
      <c r="AKR307" s="1" t="s">
        <v>260</v>
      </c>
      <c r="AKS307" s="1" t="s">
        <v>260</v>
      </c>
      <c r="AKT307" s="1" t="s">
        <v>260</v>
      </c>
      <c r="AKU307" s="1" t="s">
        <v>260</v>
      </c>
      <c r="AKV307" s="1" t="s">
        <v>260</v>
      </c>
      <c r="AKW307" s="1" t="s">
        <v>260</v>
      </c>
      <c r="AKX307" s="1" t="s">
        <v>260</v>
      </c>
      <c r="AKY307" s="1" t="s">
        <v>260</v>
      </c>
      <c r="AKZ307" s="1" t="s">
        <v>260</v>
      </c>
      <c r="ALA307" s="1" t="s">
        <v>260</v>
      </c>
      <c r="ALB307" s="1" t="s">
        <v>260</v>
      </c>
      <c r="ALC307" s="1" t="s">
        <v>260</v>
      </c>
      <c r="ALD307" s="1" t="s">
        <v>260</v>
      </c>
      <c r="ALE307" s="1" t="s">
        <v>260</v>
      </c>
      <c r="ALF307" s="1" t="s">
        <v>260</v>
      </c>
      <c r="ALG307" s="1" t="s">
        <v>260</v>
      </c>
      <c r="ALH307" s="1" t="s">
        <v>260</v>
      </c>
      <c r="ALI307" s="1" t="s">
        <v>260</v>
      </c>
      <c r="ALJ307" s="1" t="s">
        <v>260</v>
      </c>
      <c r="ALL307" s="11" t="e">
        <f t="shared" si="384"/>
        <v>#DIV/0!</v>
      </c>
      <c r="ALM307" s="28">
        <v>6900000</v>
      </c>
      <c r="ALS307" s="60"/>
      <c r="ALT307" s="1">
        <v>1</v>
      </c>
      <c r="ALV307" s="1">
        <v>1</v>
      </c>
      <c r="AMB307" s="1">
        <v>1</v>
      </c>
      <c r="AMH307" s="403"/>
    </row>
    <row r="308" spans="1:1022" s="1" customFormat="1" ht="15" customHeight="1" x14ac:dyDescent="0.25">
      <c r="A308" s="268"/>
      <c r="B308" s="113">
        <v>306</v>
      </c>
      <c r="C308" s="304" t="s">
        <v>1013</v>
      </c>
      <c r="D308" s="304" t="s">
        <v>1024</v>
      </c>
      <c r="E308" s="1">
        <v>2004</v>
      </c>
      <c r="F308" s="1">
        <v>1</v>
      </c>
      <c r="G308" s="1">
        <v>1</v>
      </c>
      <c r="J308" s="1">
        <v>1</v>
      </c>
      <c r="K308" s="1">
        <v>1999</v>
      </c>
      <c r="L308" s="1">
        <v>2001</v>
      </c>
      <c r="M308" s="1">
        <v>3</v>
      </c>
      <c r="AC308" s="1">
        <v>1</v>
      </c>
      <c r="AD308" s="1">
        <v>1</v>
      </c>
      <c r="AE308" s="1">
        <v>1</v>
      </c>
      <c r="AY308" s="1">
        <v>1</v>
      </c>
      <c r="BA308" s="1">
        <v>1</v>
      </c>
      <c r="BB308" s="1">
        <v>11</v>
      </c>
      <c r="BC308" s="1">
        <v>1</v>
      </c>
      <c r="CG308" s="1">
        <v>1</v>
      </c>
      <c r="CH308" s="246"/>
      <c r="CP308" s="1">
        <f t="shared" si="348"/>
        <v>0</v>
      </c>
      <c r="CS308" s="1">
        <f t="shared" si="313"/>
        <v>0</v>
      </c>
      <c r="DO308" s="1">
        <f t="shared" si="349"/>
        <v>0</v>
      </c>
      <c r="DX308" s="1">
        <f t="shared" si="350"/>
        <v>0</v>
      </c>
      <c r="EE308" s="1">
        <f t="shared" si="351"/>
        <v>0</v>
      </c>
      <c r="EH308" s="1">
        <f t="shared" si="352"/>
        <v>0</v>
      </c>
      <c r="FF308" s="116"/>
      <c r="GP308" s="1">
        <f t="shared" si="314"/>
        <v>0</v>
      </c>
      <c r="GY308" s="1">
        <f t="shared" si="353"/>
        <v>0</v>
      </c>
      <c r="HC308" s="1">
        <f t="shared" si="354"/>
        <v>0</v>
      </c>
      <c r="HS308" s="1">
        <f t="shared" si="355"/>
        <v>0</v>
      </c>
      <c r="HX308" s="1">
        <f t="shared" si="315"/>
        <v>0</v>
      </c>
      <c r="ID308" s="1">
        <f t="shared" si="316"/>
        <v>0</v>
      </c>
      <c r="IN308" s="1">
        <f t="shared" si="356"/>
        <v>0</v>
      </c>
      <c r="IW308" s="1">
        <f t="shared" si="357"/>
        <v>0</v>
      </c>
      <c r="IZ308" s="1">
        <f t="shared" si="317"/>
        <v>0</v>
      </c>
      <c r="JJ308" s="1">
        <f t="shared" si="318"/>
        <v>0</v>
      </c>
      <c r="JV308" s="1">
        <f t="shared" si="358"/>
        <v>0</v>
      </c>
      <c r="KB308" s="1">
        <f t="shared" si="359"/>
        <v>0</v>
      </c>
      <c r="LG308" s="1">
        <f t="shared" si="319"/>
        <v>0</v>
      </c>
      <c r="LT308" s="1">
        <f t="shared" si="360"/>
        <v>0</v>
      </c>
      <c r="MA308" s="1">
        <f t="shared" si="361"/>
        <v>0</v>
      </c>
      <c r="MF308" s="1">
        <f t="shared" si="362"/>
        <v>0</v>
      </c>
      <c r="MM308" s="1">
        <f t="shared" si="363"/>
        <v>0</v>
      </c>
      <c r="MS308" s="1">
        <f t="shared" si="364"/>
        <v>0</v>
      </c>
      <c r="MU308" s="115">
        <v>1</v>
      </c>
      <c r="OI308" s="120"/>
      <c r="PD308" s="1">
        <f t="shared" si="320"/>
        <v>0</v>
      </c>
      <c r="QF308" s="1">
        <f t="shared" si="365"/>
        <v>0</v>
      </c>
      <c r="QY308" s="1">
        <f t="shared" si="366"/>
        <v>0</v>
      </c>
      <c r="RK308" s="1">
        <f t="shared" si="367"/>
        <v>0</v>
      </c>
      <c r="SA308" s="1">
        <f t="shared" si="368"/>
        <v>0</v>
      </c>
      <c r="SG308" s="1">
        <f t="shared" si="369"/>
        <v>0</v>
      </c>
      <c r="SO308" s="1">
        <f t="shared" si="370"/>
        <v>0</v>
      </c>
      <c r="TB308" s="1">
        <f t="shared" si="371"/>
        <v>0</v>
      </c>
      <c r="TS308" s="1">
        <f t="shared" si="321"/>
        <v>0</v>
      </c>
      <c r="UD308" s="1">
        <f t="shared" si="322"/>
        <v>0</v>
      </c>
      <c r="UG308" s="1">
        <f t="shared" si="323"/>
        <v>0</v>
      </c>
      <c r="UQ308" s="1">
        <f t="shared" si="372"/>
        <v>0</v>
      </c>
      <c r="VA308" s="1">
        <f t="shared" si="373"/>
        <v>0</v>
      </c>
      <c r="VG308" s="1">
        <f t="shared" si="374"/>
        <v>0</v>
      </c>
      <c r="WY308" s="1">
        <f t="shared" si="324"/>
        <v>0</v>
      </c>
      <c r="XB308" s="1">
        <f t="shared" si="375"/>
        <v>0</v>
      </c>
      <c r="XG308" s="1">
        <f t="shared" si="325"/>
        <v>0</v>
      </c>
      <c r="XK308" s="108"/>
      <c r="XL308" s="1">
        <f t="shared" si="326"/>
        <v>0</v>
      </c>
      <c r="XM308" s="1">
        <f t="shared" si="327"/>
        <v>0</v>
      </c>
      <c r="XN308" s="1">
        <f t="shared" si="376"/>
        <v>0</v>
      </c>
      <c r="XO308" s="1">
        <f t="shared" si="328"/>
        <v>0</v>
      </c>
      <c r="XP308" s="1">
        <f t="shared" si="377"/>
        <v>0</v>
      </c>
      <c r="XQ308" s="1">
        <f t="shared" si="329"/>
        <v>0</v>
      </c>
      <c r="XR308" s="1">
        <f t="shared" si="330"/>
        <v>0</v>
      </c>
      <c r="XS308" s="1">
        <f t="shared" si="385"/>
        <v>0</v>
      </c>
      <c r="XT308" s="1">
        <f t="shared" si="378"/>
        <v>0</v>
      </c>
      <c r="XU308" s="1">
        <f t="shared" si="331"/>
        <v>0</v>
      </c>
      <c r="XV308" s="1">
        <f t="shared" si="332"/>
        <v>0</v>
      </c>
      <c r="XW308" s="1">
        <f t="shared" si="333"/>
        <v>0</v>
      </c>
      <c r="XX308" s="1">
        <f t="shared" si="334"/>
        <v>0</v>
      </c>
      <c r="XY308" s="1">
        <f t="shared" si="335"/>
        <v>1</v>
      </c>
      <c r="XZ308" s="1">
        <f t="shared" si="336"/>
        <v>0</v>
      </c>
      <c r="YA308" s="1">
        <f t="shared" si="337"/>
        <v>0</v>
      </c>
      <c r="YB308" s="1">
        <f t="shared" si="338"/>
        <v>0</v>
      </c>
      <c r="YC308" s="1">
        <f t="shared" si="339"/>
        <v>0</v>
      </c>
      <c r="YD308" s="132"/>
      <c r="YE308" s="133">
        <f t="shared" si="389"/>
        <v>1</v>
      </c>
      <c r="YF308" s="133">
        <f t="shared" si="340"/>
        <v>2400000</v>
      </c>
      <c r="YG308" s="130">
        <v>1</v>
      </c>
      <c r="YH308" s="130">
        <f t="shared" si="341"/>
        <v>2400000</v>
      </c>
      <c r="YI308" s="129">
        <v>1</v>
      </c>
      <c r="YJ308" s="128">
        <f t="shared" si="342"/>
        <v>2400000</v>
      </c>
      <c r="YK308" s="177"/>
      <c r="YL308">
        <v>1</v>
      </c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>
        <f t="shared" si="379"/>
        <v>0</v>
      </c>
      <c r="ACD308" s="25" t="e">
        <f t="shared" si="388"/>
        <v>#DIV/0!</v>
      </c>
      <c r="ACE308" s="11">
        <f t="shared" si="343"/>
        <v>1</v>
      </c>
      <c r="ACF308" s="11">
        <f t="shared" si="344"/>
        <v>2400000</v>
      </c>
      <c r="ACG308" s="1">
        <v>5</v>
      </c>
      <c r="ACH308" s="1">
        <v>1</v>
      </c>
      <c r="ACI308" s="11">
        <f t="shared" si="345"/>
        <v>2400000</v>
      </c>
      <c r="ACJ308" s="45">
        <v>1</v>
      </c>
      <c r="ACK308" s="13">
        <f t="shared" si="346"/>
        <v>2400000</v>
      </c>
      <c r="ACL308">
        <v>1</v>
      </c>
      <c r="ACM308" s="25">
        <f t="shared" si="380"/>
        <v>2400000</v>
      </c>
      <c r="ACN308" s="11">
        <f t="shared" si="381"/>
        <v>2400000</v>
      </c>
      <c r="ACO308" s="65"/>
      <c r="ACR308" s="39" t="s">
        <v>407</v>
      </c>
      <c r="ACZ308" s="1" t="s">
        <v>259</v>
      </c>
      <c r="ADD308" s="1" t="s">
        <v>189</v>
      </c>
      <c r="ADL308" s="1">
        <v>1</v>
      </c>
      <c r="AFH308" s="1">
        <v>1</v>
      </c>
      <c r="AGK308" s="11">
        <f t="shared" si="386"/>
        <v>0</v>
      </c>
      <c r="AIW308" s="11"/>
      <c r="AIX308" s="11"/>
      <c r="AIZ308" s="11">
        <v>2400000</v>
      </c>
      <c r="AJE308" s="45"/>
      <c r="AJF308" s="381">
        <v>2400000</v>
      </c>
      <c r="AJG308" s="11">
        <f t="shared" si="347"/>
        <v>2400000</v>
      </c>
      <c r="AJH308" s="60"/>
      <c r="AJI308" s="12"/>
      <c r="AJU308" s="1">
        <f t="shared" si="382"/>
        <v>0</v>
      </c>
      <c r="AJX308" s="1">
        <f t="shared" si="383"/>
        <v>0</v>
      </c>
      <c r="AJY308" s="60"/>
      <c r="AJZ308" s="1" t="s">
        <v>310</v>
      </c>
      <c r="AKA308" s="1" t="s">
        <v>260</v>
      </c>
      <c r="AKB308" s="1" t="s">
        <v>261</v>
      </c>
      <c r="AKC308" s="1" t="s">
        <v>260</v>
      </c>
      <c r="AKD308" s="1" t="s">
        <v>260</v>
      </c>
      <c r="AKE308" s="1" t="s">
        <v>260</v>
      </c>
      <c r="AKF308" s="1" t="s">
        <v>260</v>
      </c>
      <c r="AKG308" s="1" t="s">
        <v>260</v>
      </c>
      <c r="AKH308" s="1" t="s">
        <v>262</v>
      </c>
      <c r="AKI308" s="1" t="s">
        <v>260</v>
      </c>
      <c r="AKJ308" s="1" t="s">
        <v>260</v>
      </c>
      <c r="AKK308" s="1" t="s">
        <v>260</v>
      </c>
      <c r="AKL308" s="1" t="s">
        <v>260</v>
      </c>
      <c r="AKM308" s="1" t="s">
        <v>260</v>
      </c>
      <c r="AKN308" s="1" t="s">
        <v>260</v>
      </c>
      <c r="AKO308" s="1" t="s">
        <v>260</v>
      </c>
      <c r="AKP308" s="1" t="s">
        <v>263</v>
      </c>
      <c r="AKQ308" s="1" t="s">
        <v>260</v>
      </c>
      <c r="AKR308" s="1" t="s">
        <v>260</v>
      </c>
      <c r="AKS308" s="1" t="s">
        <v>260</v>
      </c>
      <c r="AKT308" s="1" t="s">
        <v>260</v>
      </c>
      <c r="AKU308" s="1" t="s">
        <v>260</v>
      </c>
      <c r="AKV308" s="1" t="s">
        <v>260</v>
      </c>
      <c r="AKW308" s="1" t="s">
        <v>260</v>
      </c>
      <c r="AKX308" s="1" t="s">
        <v>260</v>
      </c>
      <c r="AKY308" s="1" t="s">
        <v>260</v>
      </c>
      <c r="AKZ308" s="1" t="s">
        <v>260</v>
      </c>
      <c r="ALA308" s="1" t="s">
        <v>260</v>
      </c>
      <c r="ALB308" s="1" t="s">
        <v>260</v>
      </c>
      <c r="ALC308" s="1" t="s">
        <v>260</v>
      </c>
      <c r="ALD308" s="1" t="s">
        <v>260</v>
      </c>
      <c r="ALE308" s="1" t="s">
        <v>260</v>
      </c>
      <c r="ALF308" s="1" t="s">
        <v>260</v>
      </c>
      <c r="ALG308" s="1" t="s">
        <v>260</v>
      </c>
      <c r="ALH308" s="1" t="s">
        <v>260</v>
      </c>
      <c r="ALI308" s="1" t="s">
        <v>260</v>
      </c>
      <c r="ALJ308" s="1" t="s">
        <v>260</v>
      </c>
      <c r="ALK308" s="1">
        <v>1</v>
      </c>
      <c r="ALL308" s="11">
        <f t="shared" si="384"/>
        <v>2400000</v>
      </c>
      <c r="ALM308" s="28">
        <v>2400000</v>
      </c>
      <c r="ALO308" s="1">
        <v>1</v>
      </c>
      <c r="ALS308" s="60"/>
      <c r="ALT308" s="1">
        <v>1</v>
      </c>
      <c r="ALV308" s="1">
        <v>1</v>
      </c>
      <c r="AMH308" s="403"/>
    </row>
    <row r="309" spans="1:1022" s="1" customFormat="1" ht="15" customHeight="1" x14ac:dyDescent="0.25">
      <c r="A309" s="268"/>
      <c r="B309" s="113">
        <v>307</v>
      </c>
      <c r="C309" s="304" t="s">
        <v>1013</v>
      </c>
      <c r="D309" s="304" t="s">
        <v>1025</v>
      </c>
      <c r="E309" s="1">
        <v>2005</v>
      </c>
      <c r="F309" s="1">
        <v>2</v>
      </c>
      <c r="G309" s="1">
        <v>1</v>
      </c>
      <c r="H309" s="1">
        <v>3</v>
      </c>
      <c r="I309" s="1">
        <v>1</v>
      </c>
      <c r="J309" s="1">
        <v>5</v>
      </c>
      <c r="K309" s="1">
        <v>2001</v>
      </c>
      <c r="L309" s="1">
        <v>2002</v>
      </c>
      <c r="M309" s="1">
        <v>2</v>
      </c>
      <c r="AE309" s="1">
        <v>1</v>
      </c>
      <c r="AF309" s="1">
        <v>1</v>
      </c>
      <c r="AW309" s="1">
        <v>1</v>
      </c>
      <c r="AY309" s="1">
        <v>1</v>
      </c>
      <c r="BA309" s="1">
        <v>1</v>
      </c>
      <c r="BB309" s="1">
        <v>11</v>
      </c>
      <c r="BC309" s="1">
        <v>1</v>
      </c>
      <c r="BG309" s="1">
        <v>3</v>
      </c>
      <c r="CG309" s="1">
        <v>1</v>
      </c>
      <c r="CH309" s="246"/>
      <c r="CP309" s="1">
        <f t="shared" si="348"/>
        <v>0</v>
      </c>
      <c r="CS309" s="1">
        <f t="shared" si="313"/>
        <v>0</v>
      </c>
      <c r="DO309" s="1">
        <f t="shared" si="349"/>
        <v>0</v>
      </c>
      <c r="DX309" s="1">
        <f t="shared" si="350"/>
        <v>0</v>
      </c>
      <c r="EE309" s="1">
        <f t="shared" si="351"/>
        <v>0</v>
      </c>
      <c r="EH309" s="1">
        <f t="shared" si="352"/>
        <v>0</v>
      </c>
      <c r="FF309" s="116"/>
      <c r="GP309" s="1">
        <f t="shared" si="314"/>
        <v>0</v>
      </c>
      <c r="GY309" s="1">
        <f t="shared" si="353"/>
        <v>0</v>
      </c>
      <c r="HC309" s="1">
        <f t="shared" si="354"/>
        <v>0</v>
      </c>
      <c r="HS309" s="1">
        <f t="shared" si="355"/>
        <v>0</v>
      </c>
      <c r="HX309" s="1">
        <f t="shared" si="315"/>
        <v>0</v>
      </c>
      <c r="ID309" s="1">
        <f t="shared" si="316"/>
        <v>0</v>
      </c>
      <c r="IN309" s="1">
        <f t="shared" si="356"/>
        <v>0</v>
      </c>
      <c r="IW309" s="1">
        <f t="shared" si="357"/>
        <v>0</v>
      </c>
      <c r="IZ309" s="1">
        <f t="shared" si="317"/>
        <v>0</v>
      </c>
      <c r="JJ309" s="1">
        <f t="shared" si="318"/>
        <v>0</v>
      </c>
      <c r="JV309" s="1">
        <f t="shared" si="358"/>
        <v>0</v>
      </c>
      <c r="KB309" s="1">
        <f t="shared" si="359"/>
        <v>0</v>
      </c>
      <c r="LG309" s="1">
        <f t="shared" si="319"/>
        <v>0</v>
      </c>
      <c r="LT309" s="1">
        <f t="shared" si="360"/>
        <v>0</v>
      </c>
      <c r="MA309" s="1">
        <f t="shared" si="361"/>
        <v>0</v>
      </c>
      <c r="MF309" s="1">
        <f t="shared" si="362"/>
        <v>0</v>
      </c>
      <c r="MM309" s="1">
        <f t="shared" si="363"/>
        <v>0</v>
      </c>
      <c r="MS309" s="1">
        <f t="shared" si="364"/>
        <v>0</v>
      </c>
      <c r="MU309" s="115">
        <v>1</v>
      </c>
      <c r="OI309" s="120"/>
      <c r="PD309" s="1">
        <f t="shared" si="320"/>
        <v>0</v>
      </c>
      <c r="QF309" s="1">
        <f t="shared" si="365"/>
        <v>0</v>
      </c>
      <c r="QY309" s="1">
        <f t="shared" si="366"/>
        <v>0</v>
      </c>
      <c r="RK309" s="1">
        <f t="shared" si="367"/>
        <v>0</v>
      </c>
      <c r="SA309" s="1">
        <f t="shared" si="368"/>
        <v>0</v>
      </c>
      <c r="SG309" s="1">
        <f t="shared" si="369"/>
        <v>0</v>
      </c>
      <c r="SO309" s="1">
        <f t="shared" si="370"/>
        <v>0</v>
      </c>
      <c r="TB309" s="1">
        <f t="shared" si="371"/>
        <v>0</v>
      </c>
      <c r="TS309" s="1">
        <f t="shared" si="321"/>
        <v>0</v>
      </c>
      <c r="UD309" s="1">
        <f t="shared" si="322"/>
        <v>0</v>
      </c>
      <c r="UG309" s="1">
        <f t="shared" si="323"/>
        <v>0</v>
      </c>
      <c r="UQ309" s="1">
        <f t="shared" si="372"/>
        <v>0</v>
      </c>
      <c r="VA309" s="1">
        <f t="shared" si="373"/>
        <v>0</v>
      </c>
      <c r="VG309" s="1">
        <f t="shared" si="374"/>
        <v>0</v>
      </c>
      <c r="WY309" s="1">
        <f t="shared" si="324"/>
        <v>0</v>
      </c>
      <c r="XB309" s="1">
        <f t="shared" si="375"/>
        <v>0</v>
      </c>
      <c r="XG309" s="1">
        <f t="shared" si="325"/>
        <v>0</v>
      </c>
      <c r="XK309" s="108"/>
      <c r="XL309" s="1">
        <f t="shared" si="326"/>
        <v>0</v>
      </c>
      <c r="XM309" s="1">
        <f t="shared" si="327"/>
        <v>0</v>
      </c>
      <c r="XN309" s="1">
        <f t="shared" si="376"/>
        <v>0</v>
      </c>
      <c r="XO309" s="1">
        <f t="shared" si="328"/>
        <v>0</v>
      </c>
      <c r="XP309" s="1">
        <f t="shared" si="377"/>
        <v>0</v>
      </c>
      <c r="XQ309" s="1">
        <f t="shared" si="329"/>
        <v>0</v>
      </c>
      <c r="XR309" s="1">
        <f t="shared" si="330"/>
        <v>0</v>
      </c>
      <c r="XS309" s="1">
        <f t="shared" si="385"/>
        <v>0</v>
      </c>
      <c r="XT309" s="1">
        <f t="shared" si="378"/>
        <v>0</v>
      </c>
      <c r="XU309" s="1">
        <f t="shared" si="331"/>
        <v>0</v>
      </c>
      <c r="XV309" s="1">
        <f t="shared" si="332"/>
        <v>0</v>
      </c>
      <c r="XW309" s="1">
        <f t="shared" si="333"/>
        <v>0</v>
      </c>
      <c r="XX309" s="1">
        <f t="shared" si="334"/>
        <v>0</v>
      </c>
      <c r="XY309" s="1">
        <f t="shared" si="335"/>
        <v>1</v>
      </c>
      <c r="XZ309" s="1">
        <f t="shared" si="336"/>
        <v>0</v>
      </c>
      <c r="YA309" s="1">
        <f t="shared" si="337"/>
        <v>0</v>
      </c>
      <c r="YB309" s="1">
        <f t="shared" si="338"/>
        <v>0</v>
      </c>
      <c r="YC309" s="1">
        <f t="shared" si="339"/>
        <v>0</v>
      </c>
      <c r="YD309" s="132"/>
      <c r="YE309" s="133">
        <f t="shared" si="389"/>
        <v>1</v>
      </c>
      <c r="YF309" s="133">
        <f t="shared" si="340"/>
        <v>6260000</v>
      </c>
      <c r="YG309" s="130">
        <v>1</v>
      </c>
      <c r="YH309" s="130">
        <f t="shared" si="341"/>
        <v>6260000</v>
      </c>
      <c r="YI309" s="129">
        <v>1</v>
      </c>
      <c r="YJ309" s="128">
        <f t="shared" si="342"/>
        <v>6260000</v>
      </c>
      <c r="YK309" s="177"/>
      <c r="YL309">
        <v>1</v>
      </c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>
        <v>1</v>
      </c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>
        <f t="shared" si="379"/>
        <v>1</v>
      </c>
      <c r="ACD309" s="25">
        <f t="shared" si="388"/>
        <v>6260000</v>
      </c>
      <c r="ACE309" s="11">
        <f t="shared" si="343"/>
        <v>2</v>
      </c>
      <c r="ACF309" s="11">
        <f t="shared" si="344"/>
        <v>3130000</v>
      </c>
      <c r="ACG309" s="1">
        <v>2</v>
      </c>
      <c r="ACH309" s="1">
        <v>1</v>
      </c>
      <c r="ACI309" s="11">
        <f t="shared" si="345"/>
        <v>6260000</v>
      </c>
      <c r="ACJ309" s="45">
        <v>0.5</v>
      </c>
      <c r="ACK309" s="13">
        <f t="shared" si="346"/>
        <v>3130000</v>
      </c>
      <c r="ACL309">
        <v>1</v>
      </c>
      <c r="ACM309" s="25">
        <f t="shared" si="380"/>
        <v>6260000</v>
      </c>
      <c r="ACN309" s="11">
        <f t="shared" si="381"/>
        <v>6260000</v>
      </c>
      <c r="ACO309" s="65"/>
      <c r="ACP309" s="1">
        <v>1</v>
      </c>
      <c r="ACQ309" s="1">
        <v>3</v>
      </c>
      <c r="ACR309" s="1" t="s">
        <v>388</v>
      </c>
      <c r="ACS309" s="1">
        <v>1</v>
      </c>
      <c r="ACT309" s="1">
        <v>1</v>
      </c>
      <c r="ACU309" s="1">
        <v>1</v>
      </c>
      <c r="ACV309" s="1">
        <v>1</v>
      </c>
      <c r="ACX309" s="1">
        <v>1</v>
      </c>
      <c r="ACY309" s="1">
        <v>1</v>
      </c>
      <c r="ACZ309" s="1" t="s">
        <v>259</v>
      </c>
      <c r="ADA309" s="1">
        <v>1</v>
      </c>
      <c r="ADB309" s="1">
        <v>31</v>
      </c>
      <c r="ADC309" s="1">
        <v>1</v>
      </c>
      <c r="ADD309" s="1" t="s">
        <v>189</v>
      </c>
      <c r="ADL309" s="1">
        <v>1</v>
      </c>
      <c r="ADN309" s="1">
        <v>1</v>
      </c>
      <c r="ADU309" s="1">
        <v>2</v>
      </c>
      <c r="ADV309" s="1">
        <v>2</v>
      </c>
      <c r="AEM309" s="1">
        <v>1</v>
      </c>
      <c r="AEY309" s="1">
        <v>1</v>
      </c>
      <c r="AFA309" s="1">
        <v>1</v>
      </c>
      <c r="AFD309" s="1">
        <v>1</v>
      </c>
      <c r="AFL309" s="1">
        <v>1</v>
      </c>
      <c r="AFN309" s="1">
        <v>1</v>
      </c>
      <c r="AGJ309" s="11">
        <v>612000</v>
      </c>
      <c r="AGK309" s="11">
        <f t="shared" si="386"/>
        <v>18000</v>
      </c>
      <c r="AGR309" s="1">
        <v>18000</v>
      </c>
      <c r="AGS309" s="1">
        <v>1</v>
      </c>
      <c r="AHG309" s="1">
        <v>1</v>
      </c>
      <c r="AHH309" s="1">
        <v>630000</v>
      </c>
      <c r="AHI309" s="1">
        <v>2.9409999999999998</v>
      </c>
      <c r="AHJ309" s="1">
        <v>1</v>
      </c>
      <c r="AHK309" s="1">
        <v>1</v>
      </c>
      <c r="AHV309" s="1">
        <v>1</v>
      </c>
      <c r="AHY309" s="1">
        <v>12</v>
      </c>
      <c r="AHZ309" s="1">
        <v>1</v>
      </c>
      <c r="AIH309" s="1">
        <v>1</v>
      </c>
      <c r="AIV309" s="1">
        <v>1</v>
      </c>
      <c r="AIW309" s="11">
        <v>160000</v>
      </c>
      <c r="AIX309" s="11"/>
      <c r="AIY309" s="1">
        <v>25.4</v>
      </c>
      <c r="AIZ309" s="11">
        <v>6100000</v>
      </c>
      <c r="AJE309" s="45"/>
      <c r="AJF309" s="381">
        <v>6260000</v>
      </c>
      <c r="AJG309" s="11">
        <f t="shared" si="347"/>
        <v>3130000</v>
      </c>
      <c r="AJH309" s="60"/>
      <c r="AJI309" s="12">
        <v>1</v>
      </c>
      <c r="AJJ309" s="1">
        <v>1</v>
      </c>
      <c r="AJU309" s="1">
        <f t="shared" si="382"/>
        <v>1</v>
      </c>
      <c r="AJW309" s="1">
        <v>2</v>
      </c>
      <c r="AJX309" s="1">
        <f t="shared" si="383"/>
        <v>3</v>
      </c>
      <c r="AJY309" s="60"/>
      <c r="AJZ309" s="1" t="s">
        <v>311</v>
      </c>
      <c r="AKA309" s="1" t="s">
        <v>570</v>
      </c>
      <c r="AKB309" s="1" t="s">
        <v>181</v>
      </c>
      <c r="AKC309" s="1" t="s">
        <v>260</v>
      </c>
      <c r="AKD309" s="1" t="s">
        <v>260</v>
      </c>
      <c r="AKE309" s="1" t="s">
        <v>260</v>
      </c>
      <c r="AKF309" s="1" t="s">
        <v>260</v>
      </c>
      <c r="AKG309" s="1" t="s">
        <v>260</v>
      </c>
      <c r="AKH309" s="1" t="s">
        <v>262</v>
      </c>
      <c r="AKI309" s="1" t="s">
        <v>260</v>
      </c>
      <c r="AKJ309" s="1" t="s">
        <v>260</v>
      </c>
      <c r="AKK309" s="1" t="s">
        <v>260</v>
      </c>
      <c r="AKL309" s="1" t="s">
        <v>260</v>
      </c>
      <c r="AKM309" s="1" t="s">
        <v>260</v>
      </c>
      <c r="AKN309" s="1" t="s">
        <v>260</v>
      </c>
      <c r="AKO309" s="1" t="s">
        <v>260</v>
      </c>
      <c r="AKP309" s="1" t="s">
        <v>263</v>
      </c>
      <c r="AKQ309" s="1" t="s">
        <v>260</v>
      </c>
      <c r="AKR309" s="1" t="s">
        <v>260</v>
      </c>
      <c r="AKS309" s="1" t="s">
        <v>260</v>
      </c>
      <c r="AKT309" s="1" t="s">
        <v>260</v>
      </c>
      <c r="AKU309" s="1" t="s">
        <v>260</v>
      </c>
      <c r="AKV309" s="1" t="s">
        <v>260</v>
      </c>
      <c r="AKW309" s="1" t="s">
        <v>260</v>
      </c>
      <c r="AKX309" s="1" t="s">
        <v>260</v>
      </c>
      <c r="AKY309" s="1" t="s">
        <v>260</v>
      </c>
      <c r="AKZ309" s="1" t="s">
        <v>260</v>
      </c>
      <c r="ALA309" s="1" t="s">
        <v>260</v>
      </c>
      <c r="ALB309" s="1" t="s">
        <v>260</v>
      </c>
      <c r="ALC309" s="1" t="s">
        <v>260</v>
      </c>
      <c r="ALD309" s="1" t="s">
        <v>260</v>
      </c>
      <c r="ALE309" s="1" t="s">
        <v>260</v>
      </c>
      <c r="ALF309" s="1" t="s">
        <v>260</v>
      </c>
      <c r="ALG309" s="1" t="s">
        <v>260</v>
      </c>
      <c r="ALH309" s="1" t="s">
        <v>260</v>
      </c>
      <c r="ALI309" s="1" t="s">
        <v>260</v>
      </c>
      <c r="ALJ309" s="1" t="s">
        <v>260</v>
      </c>
      <c r="ALK309" s="1">
        <v>3</v>
      </c>
      <c r="ALL309" s="11">
        <f t="shared" si="384"/>
        <v>2086666.6666666667</v>
      </c>
      <c r="ALM309" s="28">
        <v>6260000</v>
      </c>
      <c r="ALO309" s="1">
        <v>2</v>
      </c>
      <c r="ALR309" s="1">
        <v>1</v>
      </c>
      <c r="ALS309" s="60"/>
      <c r="ALT309" s="1">
        <v>1</v>
      </c>
      <c r="ALV309" s="1">
        <v>1</v>
      </c>
      <c r="ALW309" s="1">
        <v>1</v>
      </c>
      <c r="ALX309" s="1">
        <v>1</v>
      </c>
      <c r="AMA309" s="1">
        <v>1</v>
      </c>
      <c r="AMB309" s="1">
        <v>1</v>
      </c>
      <c r="AMH309" s="403"/>
    </row>
    <row r="310" spans="1:1022" s="1" customFormat="1" ht="15" customHeight="1" x14ac:dyDescent="0.25">
      <c r="A310" s="268"/>
      <c r="B310" s="113">
        <v>308</v>
      </c>
      <c r="C310" s="304" t="s">
        <v>1013</v>
      </c>
      <c r="D310" s="304" t="s">
        <v>1026</v>
      </c>
      <c r="E310" s="1">
        <v>2005</v>
      </c>
      <c r="H310" s="1">
        <v>1</v>
      </c>
      <c r="I310" s="1">
        <v>1</v>
      </c>
      <c r="J310" s="1">
        <v>1</v>
      </c>
      <c r="K310" s="1">
        <v>2001</v>
      </c>
      <c r="L310" s="1">
        <v>2001</v>
      </c>
      <c r="M310" s="1">
        <v>1</v>
      </c>
      <c r="AE310" s="1">
        <v>1</v>
      </c>
      <c r="AY310" s="1">
        <v>1</v>
      </c>
      <c r="BA310" s="1">
        <v>1</v>
      </c>
      <c r="BB310" s="1">
        <v>12</v>
      </c>
      <c r="BD310" s="1">
        <v>1</v>
      </c>
      <c r="CG310" s="1">
        <v>1</v>
      </c>
      <c r="CH310" s="246"/>
      <c r="CP310" s="1">
        <f t="shared" si="348"/>
        <v>0</v>
      </c>
      <c r="CS310" s="1">
        <f t="shared" si="313"/>
        <v>0</v>
      </c>
      <c r="DO310" s="1">
        <f t="shared" si="349"/>
        <v>0</v>
      </c>
      <c r="DX310" s="1">
        <f t="shared" si="350"/>
        <v>0</v>
      </c>
      <c r="EE310" s="1">
        <f t="shared" si="351"/>
        <v>0</v>
      </c>
      <c r="EH310" s="1">
        <f t="shared" si="352"/>
        <v>0</v>
      </c>
      <c r="FF310" s="116"/>
      <c r="GP310" s="1">
        <f t="shared" si="314"/>
        <v>0</v>
      </c>
      <c r="GY310" s="1">
        <f t="shared" si="353"/>
        <v>0</v>
      </c>
      <c r="HC310" s="1">
        <f t="shared" si="354"/>
        <v>0</v>
      </c>
      <c r="HS310" s="1">
        <f t="shared" si="355"/>
        <v>0</v>
      </c>
      <c r="HX310" s="1">
        <f t="shared" si="315"/>
        <v>0</v>
      </c>
      <c r="ID310" s="1">
        <f t="shared" si="316"/>
        <v>0</v>
      </c>
      <c r="IN310" s="1">
        <f t="shared" si="356"/>
        <v>0</v>
      </c>
      <c r="IW310" s="1">
        <f t="shared" si="357"/>
        <v>0</v>
      </c>
      <c r="IZ310" s="1">
        <f t="shared" si="317"/>
        <v>0</v>
      </c>
      <c r="JJ310" s="1">
        <f t="shared" si="318"/>
        <v>0</v>
      </c>
      <c r="JV310" s="1">
        <f t="shared" si="358"/>
        <v>0</v>
      </c>
      <c r="KB310" s="1">
        <f t="shared" si="359"/>
        <v>0</v>
      </c>
      <c r="LG310" s="1">
        <f t="shared" si="319"/>
        <v>0</v>
      </c>
      <c r="LT310" s="1">
        <f t="shared" si="360"/>
        <v>0</v>
      </c>
      <c r="MA310" s="1">
        <f t="shared" si="361"/>
        <v>0</v>
      </c>
      <c r="MF310" s="1">
        <f t="shared" si="362"/>
        <v>0</v>
      </c>
      <c r="MM310" s="1">
        <f t="shared" si="363"/>
        <v>0</v>
      </c>
      <c r="MS310" s="1">
        <f t="shared" si="364"/>
        <v>0</v>
      </c>
      <c r="MU310" s="115">
        <v>1</v>
      </c>
      <c r="OI310" s="120">
        <v>1</v>
      </c>
      <c r="PD310" s="1">
        <f t="shared" si="320"/>
        <v>1</v>
      </c>
      <c r="PE310" s="1">
        <v>1</v>
      </c>
      <c r="QF310" s="1">
        <f t="shared" si="365"/>
        <v>0</v>
      </c>
      <c r="QY310" s="1">
        <f t="shared" si="366"/>
        <v>0</v>
      </c>
      <c r="RK310" s="1">
        <f t="shared" si="367"/>
        <v>0</v>
      </c>
      <c r="SA310" s="1">
        <f t="shared" si="368"/>
        <v>0</v>
      </c>
      <c r="SG310" s="1">
        <f t="shared" si="369"/>
        <v>0</v>
      </c>
      <c r="SO310" s="1">
        <f t="shared" si="370"/>
        <v>0</v>
      </c>
      <c r="TB310" s="1">
        <f t="shared" si="371"/>
        <v>0</v>
      </c>
      <c r="TS310" s="1">
        <f t="shared" si="321"/>
        <v>0</v>
      </c>
      <c r="UD310" s="1">
        <f t="shared" si="322"/>
        <v>0</v>
      </c>
      <c r="UG310" s="1">
        <f t="shared" si="323"/>
        <v>0</v>
      </c>
      <c r="UQ310" s="1">
        <f t="shared" si="372"/>
        <v>0</v>
      </c>
      <c r="VA310" s="1">
        <f t="shared" si="373"/>
        <v>0</v>
      </c>
      <c r="VG310" s="1">
        <f t="shared" si="374"/>
        <v>0</v>
      </c>
      <c r="WY310" s="1">
        <f t="shared" si="324"/>
        <v>0</v>
      </c>
      <c r="XB310" s="1">
        <f t="shared" si="375"/>
        <v>0</v>
      </c>
      <c r="XG310" s="1">
        <f t="shared" si="325"/>
        <v>0</v>
      </c>
      <c r="XK310" s="108"/>
      <c r="XL310" s="1">
        <f t="shared" si="326"/>
        <v>1</v>
      </c>
      <c r="XM310" s="1">
        <f t="shared" si="327"/>
        <v>0</v>
      </c>
      <c r="XN310" s="1">
        <f t="shared" si="376"/>
        <v>0</v>
      </c>
      <c r="XO310" s="1">
        <f t="shared" si="328"/>
        <v>0</v>
      </c>
      <c r="XP310" s="1">
        <f t="shared" si="377"/>
        <v>0</v>
      </c>
      <c r="XQ310" s="1">
        <f t="shared" si="329"/>
        <v>0</v>
      </c>
      <c r="XR310" s="1">
        <f t="shared" si="330"/>
        <v>0</v>
      </c>
      <c r="XS310" s="1">
        <f t="shared" si="385"/>
        <v>0</v>
      </c>
      <c r="XT310" s="1">
        <f t="shared" si="378"/>
        <v>0</v>
      </c>
      <c r="XU310" s="1">
        <f t="shared" si="331"/>
        <v>0</v>
      </c>
      <c r="XV310" s="1">
        <f t="shared" si="332"/>
        <v>0</v>
      </c>
      <c r="XW310" s="1">
        <f t="shared" si="333"/>
        <v>0</v>
      </c>
      <c r="XX310" s="1">
        <f t="shared" si="334"/>
        <v>0</v>
      </c>
      <c r="XY310" s="1">
        <f t="shared" si="335"/>
        <v>1</v>
      </c>
      <c r="XZ310" s="1">
        <f t="shared" si="336"/>
        <v>0</v>
      </c>
      <c r="YA310" s="1">
        <f t="shared" si="337"/>
        <v>0</v>
      </c>
      <c r="YB310" s="1">
        <f t="shared" si="338"/>
        <v>0</v>
      </c>
      <c r="YC310" s="1">
        <f t="shared" si="339"/>
        <v>0</v>
      </c>
      <c r="YD310" s="132"/>
      <c r="YE310" s="133">
        <f t="shared" si="389"/>
        <v>2</v>
      </c>
      <c r="YF310" s="133">
        <f t="shared" si="340"/>
        <v>37500</v>
      </c>
      <c r="YG310" s="130">
        <v>2</v>
      </c>
      <c r="YH310" s="130">
        <f t="shared" si="341"/>
        <v>37500</v>
      </c>
      <c r="YI310" s="129">
        <v>2</v>
      </c>
      <c r="YJ310" s="128">
        <f t="shared" si="342"/>
        <v>37500</v>
      </c>
      <c r="YK310" s="177"/>
      <c r="YL310">
        <v>1</v>
      </c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>
        <f t="shared" si="379"/>
        <v>0</v>
      </c>
      <c r="ACD310" s="25" t="e">
        <f t="shared" si="388"/>
        <v>#DIV/0!</v>
      </c>
      <c r="ACE310" s="11">
        <f t="shared" si="343"/>
        <v>2</v>
      </c>
      <c r="ACF310" s="11">
        <f t="shared" si="344"/>
        <v>37500</v>
      </c>
      <c r="ACG310" s="1">
        <v>4</v>
      </c>
      <c r="ACH310" s="1">
        <v>1</v>
      </c>
      <c r="ACI310" s="11">
        <f t="shared" si="345"/>
        <v>75000</v>
      </c>
      <c r="ACJ310" s="45">
        <v>1</v>
      </c>
      <c r="ACK310" s="13">
        <f t="shared" si="346"/>
        <v>75000</v>
      </c>
      <c r="ACL310">
        <v>1</v>
      </c>
      <c r="ACM310" s="25">
        <f t="shared" si="380"/>
        <v>75000</v>
      </c>
      <c r="ACN310" s="11">
        <f t="shared" si="381"/>
        <v>75000</v>
      </c>
      <c r="ACO310" s="65"/>
      <c r="ACR310" s="39" t="s">
        <v>407</v>
      </c>
      <c r="ACS310" s="1">
        <v>1</v>
      </c>
      <c r="ACV310" s="1">
        <v>1</v>
      </c>
      <c r="ACZ310" s="1" t="s">
        <v>259</v>
      </c>
      <c r="ADD310" s="1" t="s">
        <v>341</v>
      </c>
      <c r="ADE310" s="1">
        <v>1</v>
      </c>
      <c r="ADF310" s="1">
        <v>2</v>
      </c>
      <c r="ADI310" s="1">
        <v>1</v>
      </c>
      <c r="ADN310" s="1">
        <v>1</v>
      </c>
      <c r="ADR310" s="1">
        <v>1</v>
      </c>
      <c r="ADU310" s="1">
        <v>2</v>
      </c>
      <c r="AEP310" s="1">
        <v>1</v>
      </c>
      <c r="AGJ310" s="1">
        <v>20000</v>
      </c>
      <c r="AGK310" s="11">
        <f t="shared" si="386"/>
        <v>0</v>
      </c>
      <c r="AHH310" s="1">
        <v>20000</v>
      </c>
      <c r="AHW310" s="1">
        <v>1</v>
      </c>
      <c r="AHX310" s="1">
        <v>1</v>
      </c>
      <c r="AIH310" s="1">
        <v>1</v>
      </c>
      <c r="AIU310" s="1">
        <v>1</v>
      </c>
      <c r="AIV310" s="1">
        <v>1</v>
      </c>
      <c r="AIW310" s="11">
        <v>4000</v>
      </c>
      <c r="AIX310" s="11"/>
      <c r="AIY310" s="1">
        <v>20</v>
      </c>
      <c r="AIZ310" s="11">
        <v>71000</v>
      </c>
      <c r="AJE310" s="45"/>
      <c r="AJF310" s="381">
        <v>75000</v>
      </c>
      <c r="AJG310" s="11">
        <f t="shared" si="347"/>
        <v>37500</v>
      </c>
      <c r="AJH310" s="60"/>
      <c r="AJI310" s="12"/>
      <c r="AJJ310" s="1">
        <v>1</v>
      </c>
      <c r="AJU310" s="1">
        <f t="shared" si="382"/>
        <v>1</v>
      </c>
      <c r="AJX310" s="1">
        <f t="shared" si="383"/>
        <v>1</v>
      </c>
      <c r="AJY310" s="60"/>
      <c r="AJZ310" s="1" t="s">
        <v>260</v>
      </c>
      <c r="AKA310" s="1" t="s">
        <v>260</v>
      </c>
      <c r="AKB310" s="1" t="s">
        <v>261</v>
      </c>
      <c r="AKC310" s="1" t="s">
        <v>260</v>
      </c>
      <c r="AKD310" s="1" t="s">
        <v>260</v>
      </c>
      <c r="AKE310" s="1" t="s">
        <v>260</v>
      </c>
      <c r="AKF310" s="1" t="s">
        <v>260</v>
      </c>
      <c r="AKG310" s="1" t="s">
        <v>260</v>
      </c>
      <c r="AKH310" s="1" t="s">
        <v>262</v>
      </c>
      <c r="AKI310" s="1" t="s">
        <v>260</v>
      </c>
      <c r="AKJ310" s="1" t="s">
        <v>260</v>
      </c>
      <c r="AKK310" s="1" t="s">
        <v>260</v>
      </c>
      <c r="AKL310" s="1" t="s">
        <v>260</v>
      </c>
      <c r="AKM310" s="1" t="s">
        <v>260</v>
      </c>
      <c r="AKN310" s="1" t="s">
        <v>260</v>
      </c>
      <c r="AKO310" s="1" t="s">
        <v>260</v>
      </c>
      <c r="AKP310" s="1" t="s">
        <v>263</v>
      </c>
      <c r="AKQ310" s="1" t="s">
        <v>260</v>
      </c>
      <c r="AKR310" s="1" t="s">
        <v>260</v>
      </c>
      <c r="AKS310" s="1" t="s">
        <v>260</v>
      </c>
      <c r="AKT310" s="1" t="s">
        <v>260</v>
      </c>
      <c r="AKU310" s="1" t="s">
        <v>260</v>
      </c>
      <c r="AKV310" s="1" t="s">
        <v>260</v>
      </c>
      <c r="AKW310" s="1" t="s">
        <v>260</v>
      </c>
      <c r="AKX310" s="1" t="s">
        <v>260</v>
      </c>
      <c r="AKY310" s="1" t="s">
        <v>260</v>
      </c>
      <c r="AKZ310" s="1" t="s">
        <v>260</v>
      </c>
      <c r="ALA310" s="1" t="s">
        <v>260</v>
      </c>
      <c r="ALB310" s="1" t="s">
        <v>260</v>
      </c>
      <c r="ALC310" s="1" t="s">
        <v>260</v>
      </c>
      <c r="ALD310" s="1" t="s">
        <v>260</v>
      </c>
      <c r="ALE310" s="1" t="s">
        <v>260</v>
      </c>
      <c r="ALF310" s="1" t="s">
        <v>260</v>
      </c>
      <c r="ALG310" s="1" t="s">
        <v>260</v>
      </c>
      <c r="ALH310" s="1" t="s">
        <v>260</v>
      </c>
      <c r="ALI310" s="1" t="s">
        <v>260</v>
      </c>
      <c r="ALJ310" s="1" t="s">
        <v>260</v>
      </c>
      <c r="ALL310" s="11" t="e">
        <f t="shared" si="384"/>
        <v>#DIV/0!</v>
      </c>
      <c r="ALM310" s="28">
        <v>75000</v>
      </c>
      <c r="ALS310" s="60"/>
      <c r="ALT310" s="1">
        <v>1</v>
      </c>
      <c r="ALV310" s="1">
        <v>1</v>
      </c>
      <c r="ALW310" s="1">
        <v>1</v>
      </c>
      <c r="AMH310" s="403"/>
    </row>
    <row r="311" spans="1:1022" s="1" customFormat="1" ht="15" customHeight="1" x14ac:dyDescent="0.25">
      <c r="A311" s="268"/>
      <c r="B311" s="113">
        <v>309</v>
      </c>
      <c r="C311" s="304" t="s">
        <v>1013</v>
      </c>
      <c r="D311" s="304" t="s">
        <v>1027</v>
      </c>
      <c r="E311" s="1">
        <v>2006</v>
      </c>
      <c r="F311" s="1">
        <v>3</v>
      </c>
      <c r="G311" s="1">
        <v>1</v>
      </c>
      <c r="J311" s="1">
        <v>3</v>
      </c>
      <c r="K311" s="1">
        <v>2003</v>
      </c>
      <c r="L311" s="1">
        <v>2003</v>
      </c>
      <c r="M311" s="1">
        <v>1</v>
      </c>
      <c r="AG311" s="1">
        <v>1</v>
      </c>
      <c r="AY311" s="1">
        <v>1</v>
      </c>
      <c r="BA311" s="1">
        <v>1</v>
      </c>
      <c r="BB311" s="1">
        <v>11</v>
      </c>
      <c r="BC311" s="1">
        <v>1</v>
      </c>
      <c r="CG311" s="1">
        <v>1</v>
      </c>
      <c r="CH311" s="246"/>
      <c r="CP311" s="1">
        <f t="shared" si="348"/>
        <v>0</v>
      </c>
      <c r="CS311" s="1">
        <f t="shared" si="313"/>
        <v>0</v>
      </c>
      <c r="DO311" s="1">
        <f t="shared" si="349"/>
        <v>0</v>
      </c>
      <c r="DX311" s="1">
        <f t="shared" si="350"/>
        <v>0</v>
      </c>
      <c r="EE311" s="1">
        <f t="shared" si="351"/>
        <v>0</v>
      </c>
      <c r="EH311" s="1">
        <f t="shared" si="352"/>
        <v>0</v>
      </c>
      <c r="FF311" s="116"/>
      <c r="GP311" s="1">
        <f t="shared" si="314"/>
        <v>0</v>
      </c>
      <c r="GY311" s="1">
        <f t="shared" si="353"/>
        <v>0</v>
      </c>
      <c r="HC311" s="1">
        <f t="shared" si="354"/>
        <v>0</v>
      </c>
      <c r="HS311" s="1">
        <f t="shared" si="355"/>
        <v>0</v>
      </c>
      <c r="HX311" s="1">
        <f t="shared" si="315"/>
        <v>0</v>
      </c>
      <c r="ID311" s="1">
        <f t="shared" si="316"/>
        <v>0</v>
      </c>
      <c r="IN311" s="1">
        <f t="shared" si="356"/>
        <v>0</v>
      </c>
      <c r="IW311" s="1">
        <f t="shared" si="357"/>
        <v>0</v>
      </c>
      <c r="IZ311" s="1">
        <f t="shared" si="317"/>
        <v>0</v>
      </c>
      <c r="JJ311" s="1">
        <f t="shared" si="318"/>
        <v>0</v>
      </c>
      <c r="JV311" s="1">
        <f t="shared" si="358"/>
        <v>0</v>
      </c>
      <c r="KB311" s="1">
        <f t="shared" si="359"/>
        <v>0</v>
      </c>
      <c r="LG311" s="1">
        <f t="shared" si="319"/>
        <v>0</v>
      </c>
      <c r="LT311" s="1">
        <f t="shared" si="360"/>
        <v>0</v>
      </c>
      <c r="MA311" s="1">
        <f t="shared" si="361"/>
        <v>0</v>
      </c>
      <c r="MF311" s="1">
        <f t="shared" si="362"/>
        <v>0</v>
      </c>
      <c r="MM311" s="1">
        <f t="shared" si="363"/>
        <v>0</v>
      </c>
      <c r="MS311" s="1">
        <f t="shared" si="364"/>
        <v>0</v>
      </c>
      <c r="MU311" s="115">
        <v>1</v>
      </c>
      <c r="NC311" s="1">
        <v>1</v>
      </c>
      <c r="ND311" s="1">
        <v>1</v>
      </c>
      <c r="OI311" s="120"/>
      <c r="PD311" s="1">
        <f t="shared" si="320"/>
        <v>0</v>
      </c>
      <c r="QF311" s="1">
        <f t="shared" si="365"/>
        <v>0</v>
      </c>
      <c r="QY311" s="1">
        <f t="shared" si="366"/>
        <v>0</v>
      </c>
      <c r="RK311" s="1">
        <f t="shared" si="367"/>
        <v>0</v>
      </c>
      <c r="SA311" s="1">
        <f t="shared" si="368"/>
        <v>0</v>
      </c>
      <c r="SG311" s="1">
        <f t="shared" si="369"/>
        <v>0</v>
      </c>
      <c r="SO311" s="1">
        <f t="shared" si="370"/>
        <v>0</v>
      </c>
      <c r="TB311" s="1">
        <f t="shared" si="371"/>
        <v>0</v>
      </c>
      <c r="TS311" s="1">
        <f t="shared" si="321"/>
        <v>0</v>
      </c>
      <c r="UD311" s="1">
        <f t="shared" si="322"/>
        <v>0</v>
      </c>
      <c r="UG311" s="1">
        <f t="shared" si="323"/>
        <v>0</v>
      </c>
      <c r="UQ311" s="1">
        <f t="shared" si="372"/>
        <v>0</v>
      </c>
      <c r="VA311" s="1">
        <f t="shared" si="373"/>
        <v>0</v>
      </c>
      <c r="VG311" s="1">
        <f t="shared" si="374"/>
        <v>0</v>
      </c>
      <c r="WY311" s="1">
        <f t="shared" si="324"/>
        <v>0</v>
      </c>
      <c r="XB311" s="1">
        <f t="shared" si="375"/>
        <v>0</v>
      </c>
      <c r="XG311" s="1">
        <f t="shared" si="325"/>
        <v>0</v>
      </c>
      <c r="XK311" s="108"/>
      <c r="XL311" s="1">
        <f t="shared" si="326"/>
        <v>0</v>
      </c>
      <c r="XM311" s="1">
        <f t="shared" si="327"/>
        <v>0</v>
      </c>
      <c r="XN311" s="1">
        <f t="shared" si="376"/>
        <v>0</v>
      </c>
      <c r="XO311" s="1">
        <f t="shared" si="328"/>
        <v>0</v>
      </c>
      <c r="XP311" s="1">
        <f t="shared" si="377"/>
        <v>0</v>
      </c>
      <c r="XQ311" s="1">
        <f t="shared" si="329"/>
        <v>0</v>
      </c>
      <c r="XR311" s="1">
        <f t="shared" si="330"/>
        <v>0</v>
      </c>
      <c r="XS311" s="1">
        <f t="shared" si="385"/>
        <v>0</v>
      </c>
      <c r="XT311" s="1">
        <f t="shared" si="378"/>
        <v>0</v>
      </c>
      <c r="XU311" s="1">
        <f t="shared" si="331"/>
        <v>0</v>
      </c>
      <c r="XV311" s="1">
        <f t="shared" si="332"/>
        <v>0</v>
      </c>
      <c r="XW311" s="1">
        <f t="shared" si="333"/>
        <v>0</v>
      </c>
      <c r="XX311" s="1">
        <f t="shared" si="334"/>
        <v>0</v>
      </c>
      <c r="XY311" s="1">
        <f t="shared" si="335"/>
        <v>3</v>
      </c>
      <c r="XZ311" s="1">
        <f t="shared" si="336"/>
        <v>0</v>
      </c>
      <c r="YA311" s="1">
        <f t="shared" si="337"/>
        <v>0</v>
      </c>
      <c r="YB311" s="1">
        <f t="shared" si="338"/>
        <v>0</v>
      </c>
      <c r="YC311" s="1">
        <f t="shared" si="339"/>
        <v>0</v>
      </c>
      <c r="YD311" s="132"/>
      <c r="YE311" s="133">
        <f t="shared" si="389"/>
        <v>3</v>
      </c>
      <c r="YF311" s="133">
        <f t="shared" si="340"/>
        <v>1200000</v>
      </c>
      <c r="YG311" s="130">
        <v>1</v>
      </c>
      <c r="YH311" s="130">
        <f t="shared" si="341"/>
        <v>3600000</v>
      </c>
      <c r="YI311" s="129">
        <v>1</v>
      </c>
      <c r="YJ311" s="128">
        <f t="shared" si="342"/>
        <v>3600000</v>
      </c>
      <c r="YK311" s="177"/>
      <c r="YL311">
        <v>1</v>
      </c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>
        <f t="shared" si="379"/>
        <v>0</v>
      </c>
      <c r="ACD311" s="25" t="e">
        <f t="shared" si="388"/>
        <v>#DIV/0!</v>
      </c>
      <c r="ACE311" s="11">
        <f t="shared" si="343"/>
        <v>3</v>
      </c>
      <c r="ACF311" s="11">
        <f t="shared" si="344"/>
        <v>1200000</v>
      </c>
      <c r="ACG311" s="1">
        <v>5</v>
      </c>
      <c r="ACH311" s="1">
        <v>1</v>
      </c>
      <c r="ACI311" s="11">
        <f t="shared" si="345"/>
        <v>3600000</v>
      </c>
      <c r="ACJ311" s="45">
        <v>1</v>
      </c>
      <c r="ACK311" s="13">
        <f t="shared" si="346"/>
        <v>3600000</v>
      </c>
      <c r="ACL311">
        <v>1</v>
      </c>
      <c r="ACM311" s="25">
        <f t="shared" si="380"/>
        <v>3600000</v>
      </c>
      <c r="ACN311" s="11">
        <f t="shared" si="381"/>
        <v>3600000</v>
      </c>
      <c r="ACO311" s="65"/>
      <c r="ACR311" s="39" t="s">
        <v>407</v>
      </c>
      <c r="ACS311" s="1">
        <v>1</v>
      </c>
      <c r="ACT311" s="1">
        <v>1</v>
      </c>
      <c r="ACV311" s="1">
        <v>1</v>
      </c>
      <c r="ACZ311" s="1" t="s">
        <v>1028</v>
      </c>
      <c r="ADA311" s="1">
        <v>1</v>
      </c>
      <c r="ADD311" s="1" t="s">
        <v>189</v>
      </c>
      <c r="AET311" s="1">
        <v>1</v>
      </c>
      <c r="AEW311" s="1">
        <v>1</v>
      </c>
      <c r="AEY311" s="1">
        <v>1</v>
      </c>
      <c r="AFK311" s="1">
        <v>1</v>
      </c>
      <c r="AGJ311" s="1">
        <v>350000</v>
      </c>
      <c r="AGK311" s="11">
        <f t="shared" si="386"/>
        <v>0</v>
      </c>
      <c r="AHH311" s="1">
        <v>350000</v>
      </c>
      <c r="AHL311" s="1">
        <v>1</v>
      </c>
      <c r="AHM311" s="1">
        <v>1</v>
      </c>
      <c r="AHV311" s="1">
        <v>1</v>
      </c>
      <c r="AIW311" s="11"/>
      <c r="AIX311" s="11"/>
      <c r="AIZ311" s="11">
        <v>3600000</v>
      </c>
      <c r="AJE311" s="45"/>
      <c r="AJF311" s="381">
        <v>3600000</v>
      </c>
      <c r="AJG311" s="11">
        <f t="shared" si="347"/>
        <v>1200000</v>
      </c>
      <c r="AJH311" s="60"/>
      <c r="AJI311" s="12"/>
      <c r="AJJ311" s="1">
        <v>1</v>
      </c>
      <c r="AJU311" s="1">
        <f t="shared" si="382"/>
        <v>1</v>
      </c>
      <c r="AJX311" s="1">
        <f t="shared" si="383"/>
        <v>1</v>
      </c>
      <c r="AJY311" s="60"/>
      <c r="AJZ311" s="1" t="s">
        <v>310</v>
      </c>
      <c r="AKA311" s="1" t="s">
        <v>1029</v>
      </c>
      <c r="AKB311" s="1" t="s">
        <v>261</v>
      </c>
      <c r="AKC311" s="1" t="s">
        <v>260</v>
      </c>
      <c r="AKD311" s="1" t="s">
        <v>260</v>
      </c>
      <c r="AKE311" s="1" t="s">
        <v>260</v>
      </c>
      <c r="AKF311" s="1" t="s">
        <v>260</v>
      </c>
      <c r="AKG311" s="1" t="s">
        <v>260</v>
      </c>
      <c r="AKH311" s="1" t="s">
        <v>262</v>
      </c>
      <c r="AKI311" s="1" t="s">
        <v>260</v>
      </c>
      <c r="AKJ311" s="1" t="s">
        <v>260</v>
      </c>
      <c r="AKK311" s="1" t="s">
        <v>260</v>
      </c>
      <c r="AKL311" s="1" t="s">
        <v>260</v>
      </c>
      <c r="AKM311" s="1" t="s">
        <v>260</v>
      </c>
      <c r="AKN311" s="1" t="s">
        <v>260</v>
      </c>
      <c r="AKO311" s="1" t="s">
        <v>260</v>
      </c>
      <c r="AKP311" s="1" t="s">
        <v>263</v>
      </c>
      <c r="AKQ311" s="1" t="s">
        <v>260</v>
      </c>
      <c r="AKR311" s="1" t="s">
        <v>260</v>
      </c>
      <c r="AKS311" s="1" t="s">
        <v>260</v>
      </c>
      <c r="AKT311" s="1" t="s">
        <v>260</v>
      </c>
      <c r="AKU311" s="1" t="s">
        <v>260</v>
      </c>
      <c r="AKV311" s="1" t="s">
        <v>260</v>
      </c>
      <c r="AKW311" s="1" t="s">
        <v>260</v>
      </c>
      <c r="AKX311" s="1" t="s">
        <v>260</v>
      </c>
      <c r="AKY311" s="1" t="s">
        <v>260</v>
      </c>
      <c r="AKZ311" s="1" t="s">
        <v>260</v>
      </c>
      <c r="ALA311" s="1" t="s">
        <v>260</v>
      </c>
      <c r="ALB311" s="1" t="s">
        <v>260</v>
      </c>
      <c r="ALC311" s="1" t="s">
        <v>260</v>
      </c>
      <c r="ALD311" s="1" t="s">
        <v>260</v>
      </c>
      <c r="ALE311" s="1" t="s">
        <v>260</v>
      </c>
      <c r="ALF311" s="1" t="s">
        <v>260</v>
      </c>
      <c r="ALG311" s="1" t="s">
        <v>260</v>
      </c>
      <c r="ALH311" s="1" t="s">
        <v>260</v>
      </c>
      <c r="ALI311" s="1" t="s">
        <v>260</v>
      </c>
      <c r="ALJ311" s="1" t="s">
        <v>260</v>
      </c>
      <c r="ALK311" s="1">
        <v>2</v>
      </c>
      <c r="ALL311" s="11">
        <f t="shared" si="384"/>
        <v>1800000</v>
      </c>
      <c r="ALM311" s="28">
        <v>3600000</v>
      </c>
      <c r="ALO311" s="1">
        <v>2</v>
      </c>
      <c r="ALS311" s="60"/>
      <c r="ALT311" s="1">
        <v>1</v>
      </c>
      <c r="ALV311" s="1">
        <v>1</v>
      </c>
      <c r="ALX311" s="1">
        <v>1</v>
      </c>
      <c r="AMH311" s="403"/>
    </row>
    <row r="312" spans="1:1022" s="1" customFormat="1" ht="15" customHeight="1" x14ac:dyDescent="0.25">
      <c r="A312" s="268"/>
      <c r="B312" s="113">
        <v>310</v>
      </c>
      <c r="C312" s="304" t="s">
        <v>1013</v>
      </c>
      <c r="D312" s="304" t="s">
        <v>908</v>
      </c>
      <c r="E312" s="1">
        <v>2006</v>
      </c>
      <c r="F312" s="1">
        <v>6</v>
      </c>
      <c r="G312" s="1">
        <v>1</v>
      </c>
      <c r="H312" s="1">
        <v>46</v>
      </c>
      <c r="I312" s="1">
        <v>1</v>
      </c>
      <c r="J312" s="1">
        <v>52</v>
      </c>
      <c r="K312" s="1">
        <v>1996</v>
      </c>
      <c r="L312" s="1">
        <v>1997</v>
      </c>
      <c r="M312" s="1">
        <v>2</v>
      </c>
      <c r="Z312" s="1">
        <v>1</v>
      </c>
      <c r="AA312" s="1">
        <v>1</v>
      </c>
      <c r="AW312" s="1">
        <v>1</v>
      </c>
      <c r="AY312" s="1">
        <v>1</v>
      </c>
      <c r="BA312" s="1">
        <v>1</v>
      </c>
      <c r="BB312" s="1">
        <v>11</v>
      </c>
      <c r="BC312" s="1">
        <v>1</v>
      </c>
      <c r="CG312" s="1">
        <v>1</v>
      </c>
      <c r="CH312" s="246"/>
      <c r="CP312" s="1">
        <f t="shared" si="348"/>
        <v>0</v>
      </c>
      <c r="CS312" s="1">
        <f t="shared" si="313"/>
        <v>0</v>
      </c>
      <c r="DO312" s="1">
        <f t="shared" si="349"/>
        <v>0</v>
      </c>
      <c r="DX312" s="1">
        <f t="shared" si="350"/>
        <v>0</v>
      </c>
      <c r="EE312" s="1">
        <f t="shared" si="351"/>
        <v>0</v>
      </c>
      <c r="EH312" s="1">
        <f t="shared" si="352"/>
        <v>0</v>
      </c>
      <c r="FF312" s="116"/>
      <c r="GP312" s="1">
        <f t="shared" si="314"/>
        <v>0</v>
      </c>
      <c r="GY312" s="1">
        <f t="shared" si="353"/>
        <v>0</v>
      </c>
      <c r="HC312" s="1">
        <f t="shared" si="354"/>
        <v>0</v>
      </c>
      <c r="HS312" s="1">
        <f t="shared" si="355"/>
        <v>0</v>
      </c>
      <c r="HX312" s="1">
        <f t="shared" si="315"/>
        <v>0</v>
      </c>
      <c r="ID312" s="1">
        <f t="shared" si="316"/>
        <v>0</v>
      </c>
      <c r="IN312" s="1">
        <f t="shared" si="356"/>
        <v>0</v>
      </c>
      <c r="IW312" s="1">
        <f t="shared" si="357"/>
        <v>0</v>
      </c>
      <c r="IZ312" s="1">
        <f t="shared" si="317"/>
        <v>0</v>
      </c>
      <c r="JJ312" s="1">
        <f t="shared" si="318"/>
        <v>0</v>
      </c>
      <c r="JV312" s="1">
        <f t="shared" si="358"/>
        <v>0</v>
      </c>
      <c r="KB312" s="1">
        <f t="shared" si="359"/>
        <v>0</v>
      </c>
      <c r="LG312" s="1">
        <f t="shared" si="319"/>
        <v>0</v>
      </c>
      <c r="LT312" s="1">
        <f t="shared" si="360"/>
        <v>0</v>
      </c>
      <c r="MA312" s="1">
        <f t="shared" si="361"/>
        <v>0</v>
      </c>
      <c r="MF312" s="1">
        <f t="shared" si="362"/>
        <v>0</v>
      </c>
      <c r="MM312" s="1">
        <f t="shared" si="363"/>
        <v>0</v>
      </c>
      <c r="MS312" s="1">
        <f t="shared" si="364"/>
        <v>0</v>
      </c>
      <c r="MU312" s="115">
        <v>1</v>
      </c>
      <c r="OI312" s="120"/>
      <c r="PD312" s="1">
        <f t="shared" si="320"/>
        <v>0</v>
      </c>
      <c r="QF312" s="1">
        <f t="shared" si="365"/>
        <v>0</v>
      </c>
      <c r="QY312" s="1">
        <f t="shared" si="366"/>
        <v>0</v>
      </c>
      <c r="RK312" s="1">
        <f t="shared" si="367"/>
        <v>0</v>
      </c>
      <c r="SA312" s="1">
        <f t="shared" si="368"/>
        <v>0</v>
      </c>
      <c r="SG312" s="1">
        <f t="shared" si="369"/>
        <v>0</v>
      </c>
      <c r="SO312" s="1">
        <f t="shared" si="370"/>
        <v>0</v>
      </c>
      <c r="TB312" s="1">
        <f t="shared" si="371"/>
        <v>0</v>
      </c>
      <c r="TD312" s="1">
        <v>1</v>
      </c>
      <c r="TS312" s="1">
        <f t="shared" si="321"/>
        <v>1</v>
      </c>
      <c r="TT312" s="1">
        <v>1</v>
      </c>
      <c r="UD312" s="1">
        <f t="shared" si="322"/>
        <v>0</v>
      </c>
      <c r="UG312" s="1">
        <f t="shared" si="323"/>
        <v>0</v>
      </c>
      <c r="UQ312" s="1">
        <f t="shared" si="372"/>
        <v>0</v>
      </c>
      <c r="VA312" s="1">
        <f t="shared" si="373"/>
        <v>0</v>
      </c>
      <c r="VG312" s="1">
        <f t="shared" si="374"/>
        <v>0</v>
      </c>
      <c r="WY312" s="1">
        <f t="shared" si="324"/>
        <v>0</v>
      </c>
      <c r="XB312" s="1">
        <f t="shared" si="375"/>
        <v>0</v>
      </c>
      <c r="XG312" s="1">
        <f t="shared" si="325"/>
        <v>0</v>
      </c>
      <c r="XK312" s="108"/>
      <c r="XL312" s="1">
        <f t="shared" si="326"/>
        <v>1</v>
      </c>
      <c r="XM312" s="1">
        <f t="shared" si="327"/>
        <v>0</v>
      </c>
      <c r="XN312" s="1">
        <f t="shared" si="376"/>
        <v>0</v>
      </c>
      <c r="XO312" s="1">
        <f t="shared" si="328"/>
        <v>0</v>
      </c>
      <c r="XP312" s="1">
        <f t="shared" si="377"/>
        <v>0</v>
      </c>
      <c r="XQ312" s="1">
        <f t="shared" si="329"/>
        <v>0</v>
      </c>
      <c r="XR312" s="1">
        <f t="shared" si="330"/>
        <v>0</v>
      </c>
      <c r="XS312" s="1">
        <f t="shared" si="385"/>
        <v>0</v>
      </c>
      <c r="XT312" s="1">
        <f t="shared" si="378"/>
        <v>0</v>
      </c>
      <c r="XU312" s="1">
        <f t="shared" si="331"/>
        <v>0</v>
      </c>
      <c r="XV312" s="1">
        <f t="shared" si="332"/>
        <v>0</v>
      </c>
      <c r="XW312" s="1">
        <f t="shared" si="333"/>
        <v>0</v>
      </c>
      <c r="XX312" s="1">
        <f t="shared" si="334"/>
        <v>0</v>
      </c>
      <c r="XY312" s="1">
        <f t="shared" si="335"/>
        <v>1</v>
      </c>
      <c r="XZ312" s="1">
        <f t="shared" si="336"/>
        <v>0</v>
      </c>
      <c r="YA312" s="1">
        <f t="shared" si="337"/>
        <v>0</v>
      </c>
      <c r="YB312" s="1">
        <f t="shared" si="338"/>
        <v>0</v>
      </c>
      <c r="YC312" s="1">
        <f t="shared" si="339"/>
        <v>0</v>
      </c>
      <c r="YD312" s="132"/>
      <c r="YE312" s="133">
        <f t="shared" si="389"/>
        <v>2</v>
      </c>
      <c r="YF312" s="133">
        <f t="shared" si="340"/>
        <v>6363500</v>
      </c>
      <c r="YG312" s="130">
        <v>2</v>
      </c>
      <c r="YH312" s="130">
        <f t="shared" si="341"/>
        <v>6363500</v>
      </c>
      <c r="YI312" s="129">
        <v>1</v>
      </c>
      <c r="YJ312" s="128">
        <f t="shared" si="342"/>
        <v>12727000</v>
      </c>
      <c r="YK312" s="177"/>
      <c r="YL312">
        <v>0.5</v>
      </c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>
        <v>1</v>
      </c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>
        <f t="shared" si="379"/>
        <v>1</v>
      </c>
      <c r="ACD312" s="25">
        <f t="shared" si="388"/>
        <v>12727000</v>
      </c>
      <c r="ACE312" s="11">
        <f t="shared" si="343"/>
        <v>3</v>
      </c>
      <c r="ACF312" s="11">
        <f t="shared" si="344"/>
        <v>8484666.666666666</v>
      </c>
      <c r="ACG312" s="1">
        <v>24</v>
      </c>
      <c r="ACH312" s="1">
        <v>2</v>
      </c>
      <c r="ACI312" s="11">
        <f t="shared" si="345"/>
        <v>12727000</v>
      </c>
      <c r="ACJ312" s="11"/>
      <c r="ACK312" s="13">
        <f t="shared" si="346"/>
        <v>0</v>
      </c>
      <c r="ACL312">
        <v>0.5</v>
      </c>
      <c r="ACM312" s="25">
        <f t="shared" si="380"/>
        <v>12727000</v>
      </c>
      <c r="ACN312" s="11">
        <f t="shared" si="381"/>
        <v>12727000</v>
      </c>
      <c r="ACO312" s="65"/>
      <c r="ACP312" s="1">
        <v>1</v>
      </c>
      <c r="ACQ312" s="1">
        <v>6</v>
      </c>
      <c r="ACR312" s="39" t="s">
        <v>407</v>
      </c>
      <c r="ACS312" s="1">
        <v>1</v>
      </c>
      <c r="ACT312" s="1">
        <v>1</v>
      </c>
      <c r="ACU312" s="1">
        <v>1</v>
      </c>
      <c r="ACV312" s="1">
        <v>1</v>
      </c>
      <c r="ACZ312" s="1" t="s">
        <v>259</v>
      </c>
      <c r="ADA312" s="1">
        <v>1</v>
      </c>
      <c r="ADB312" s="1">
        <v>31</v>
      </c>
      <c r="ADC312" s="1">
        <v>1</v>
      </c>
      <c r="ADD312" s="1" t="s">
        <v>185</v>
      </c>
      <c r="ADL312" s="1">
        <v>1</v>
      </c>
      <c r="ADM312" s="1">
        <v>1</v>
      </c>
      <c r="ADN312" s="1">
        <v>1</v>
      </c>
      <c r="ADO312" s="1">
        <v>1</v>
      </c>
      <c r="ADU312" s="1">
        <v>1</v>
      </c>
      <c r="ADV312" s="1">
        <v>1</v>
      </c>
      <c r="AFD312" s="1">
        <v>1</v>
      </c>
      <c r="AFF312" s="1">
        <v>1</v>
      </c>
      <c r="AFG312" s="1" t="s">
        <v>1030</v>
      </c>
      <c r="AFH312" s="1">
        <v>1</v>
      </c>
      <c r="AFI312" s="1">
        <v>1</v>
      </c>
      <c r="AGK312" s="11">
        <f t="shared" si="386"/>
        <v>0</v>
      </c>
      <c r="AIN312" s="1" t="s">
        <v>1095</v>
      </c>
      <c r="AIO312" s="1">
        <v>1</v>
      </c>
      <c r="AIV312" s="1">
        <v>1</v>
      </c>
      <c r="AIW312" s="11">
        <v>454000</v>
      </c>
      <c r="AIX312" s="11"/>
      <c r="AIY312" s="1">
        <v>0.02</v>
      </c>
      <c r="AIZ312" s="11">
        <v>25000000</v>
      </c>
      <c r="AJE312" s="45"/>
      <c r="AJF312" s="381">
        <v>25454000</v>
      </c>
      <c r="AJG312" s="11">
        <f t="shared" si="347"/>
        <v>8484666.666666666</v>
      </c>
      <c r="AJH312" s="60"/>
      <c r="AJI312" s="12">
        <v>0.3</v>
      </c>
      <c r="AJJ312" s="1">
        <v>1</v>
      </c>
      <c r="AJU312" s="1">
        <f t="shared" si="382"/>
        <v>1</v>
      </c>
      <c r="AJW312" s="1">
        <v>2</v>
      </c>
      <c r="AJX312" s="1">
        <f t="shared" si="383"/>
        <v>3</v>
      </c>
      <c r="AJY312" s="60"/>
      <c r="AJZ312" s="1" t="s">
        <v>420</v>
      </c>
      <c r="AKA312" s="1" t="s">
        <v>310</v>
      </c>
      <c r="AKB312" s="1" t="s">
        <v>1031</v>
      </c>
      <c r="AKC312" s="1" t="s">
        <v>260</v>
      </c>
      <c r="AKD312" s="1" t="s">
        <v>260</v>
      </c>
      <c r="AKE312" s="1" t="s">
        <v>260</v>
      </c>
      <c r="AKF312" s="1" t="s">
        <v>260</v>
      </c>
      <c r="AKG312" s="1" t="s">
        <v>260</v>
      </c>
      <c r="AKH312" s="1" t="s">
        <v>262</v>
      </c>
      <c r="AKI312" s="1" t="s">
        <v>260</v>
      </c>
      <c r="AKJ312" s="1" t="s">
        <v>260</v>
      </c>
      <c r="AKK312" s="1" t="s">
        <v>260</v>
      </c>
      <c r="AKL312" s="1" t="s">
        <v>260</v>
      </c>
      <c r="AKM312" s="1" t="s">
        <v>260</v>
      </c>
      <c r="AKN312" s="1" t="s">
        <v>260</v>
      </c>
      <c r="AKO312" s="1" t="s">
        <v>260</v>
      </c>
      <c r="AKP312" s="1" t="s">
        <v>263</v>
      </c>
      <c r="AKQ312" s="1" t="s">
        <v>260</v>
      </c>
      <c r="AKR312" s="1" t="s">
        <v>260</v>
      </c>
      <c r="AKS312" s="1" t="s">
        <v>260</v>
      </c>
      <c r="AKT312" s="1" t="s">
        <v>260</v>
      </c>
      <c r="AKU312" s="1" t="s">
        <v>260</v>
      </c>
      <c r="AKV312" s="1" t="s">
        <v>260</v>
      </c>
      <c r="AKW312" s="1" t="s">
        <v>260</v>
      </c>
      <c r="AKX312" s="1" t="s">
        <v>260</v>
      </c>
      <c r="AKY312" s="1" t="s">
        <v>260</v>
      </c>
      <c r="AKZ312" s="1" t="s">
        <v>260</v>
      </c>
      <c r="ALA312" s="1" t="s">
        <v>260</v>
      </c>
      <c r="ALB312" s="1" t="s">
        <v>260</v>
      </c>
      <c r="ALC312" s="1" t="s">
        <v>260</v>
      </c>
      <c r="ALD312" s="1" t="s">
        <v>260</v>
      </c>
      <c r="ALE312" s="1" t="s">
        <v>260</v>
      </c>
      <c r="ALF312" s="1" t="s">
        <v>260</v>
      </c>
      <c r="ALG312" s="1" t="s">
        <v>260</v>
      </c>
      <c r="ALH312" s="1" t="s">
        <v>260</v>
      </c>
      <c r="ALI312" s="1" t="s">
        <v>260</v>
      </c>
      <c r="ALJ312" s="1" t="s">
        <v>260</v>
      </c>
      <c r="ALK312" s="1">
        <v>3</v>
      </c>
      <c r="ALL312" s="11">
        <f t="shared" si="384"/>
        <v>8484666.666666666</v>
      </c>
      <c r="ALM312" s="28">
        <v>25454000</v>
      </c>
      <c r="ALN312" s="1">
        <v>2</v>
      </c>
      <c r="ALO312" s="1">
        <v>1</v>
      </c>
      <c r="ALS312" s="60"/>
      <c r="ALT312" s="1">
        <v>1</v>
      </c>
      <c r="ALV312" s="1">
        <v>1</v>
      </c>
      <c r="ALW312" s="1">
        <v>1</v>
      </c>
      <c r="ALX312" s="1">
        <v>1</v>
      </c>
      <c r="AMH312" s="403"/>
    </row>
    <row r="313" spans="1:1022" s="1" customFormat="1" ht="15" customHeight="1" x14ac:dyDescent="0.25">
      <c r="A313" s="268"/>
      <c r="B313" s="113">
        <v>311</v>
      </c>
      <c r="C313" s="304" t="s">
        <v>1013</v>
      </c>
      <c r="D313" s="304" t="s">
        <v>1032</v>
      </c>
      <c r="E313" s="1">
        <v>2007</v>
      </c>
      <c r="H313" s="1">
        <v>1</v>
      </c>
      <c r="I313" s="1">
        <v>1</v>
      </c>
      <c r="J313" s="1">
        <v>1</v>
      </c>
      <c r="K313" s="1">
        <v>2003</v>
      </c>
      <c r="L313" s="1">
        <v>2003</v>
      </c>
      <c r="M313" s="1">
        <v>1</v>
      </c>
      <c r="AG313" s="1">
        <v>1</v>
      </c>
      <c r="AY313" s="1">
        <v>1</v>
      </c>
      <c r="BA313" s="1">
        <v>1</v>
      </c>
      <c r="BB313" s="1">
        <v>11</v>
      </c>
      <c r="BC313" s="1">
        <v>1</v>
      </c>
      <c r="CG313" s="1">
        <v>1</v>
      </c>
      <c r="CH313" s="246"/>
      <c r="CP313" s="1">
        <f t="shared" si="348"/>
        <v>0</v>
      </c>
      <c r="CS313" s="1">
        <f t="shared" si="313"/>
        <v>0</v>
      </c>
      <c r="DO313" s="1">
        <f t="shared" si="349"/>
        <v>0</v>
      </c>
      <c r="DX313" s="1">
        <f t="shared" si="350"/>
        <v>0</v>
      </c>
      <c r="EE313" s="1">
        <f t="shared" si="351"/>
        <v>0</v>
      </c>
      <c r="EH313" s="1">
        <f t="shared" si="352"/>
        <v>0</v>
      </c>
      <c r="FF313" s="116"/>
      <c r="GP313" s="1">
        <f t="shared" si="314"/>
        <v>0</v>
      </c>
      <c r="GY313" s="1">
        <f t="shared" si="353"/>
        <v>0</v>
      </c>
      <c r="HC313" s="1">
        <f t="shared" si="354"/>
        <v>0</v>
      </c>
      <c r="HS313" s="1">
        <f t="shared" si="355"/>
        <v>0</v>
      </c>
      <c r="HX313" s="1">
        <f t="shared" si="315"/>
        <v>0</v>
      </c>
      <c r="ID313" s="1">
        <f t="shared" si="316"/>
        <v>0</v>
      </c>
      <c r="IN313" s="1">
        <f t="shared" si="356"/>
        <v>0</v>
      </c>
      <c r="IW313" s="1">
        <f t="shared" si="357"/>
        <v>0</v>
      </c>
      <c r="IZ313" s="1">
        <f t="shared" si="317"/>
        <v>0</v>
      </c>
      <c r="JJ313" s="1">
        <f t="shared" si="318"/>
        <v>0</v>
      </c>
      <c r="JV313" s="1">
        <f t="shared" si="358"/>
        <v>0</v>
      </c>
      <c r="KB313" s="1">
        <f t="shared" si="359"/>
        <v>0</v>
      </c>
      <c r="LG313" s="1">
        <f t="shared" si="319"/>
        <v>0</v>
      </c>
      <c r="LT313" s="1">
        <f t="shared" si="360"/>
        <v>0</v>
      </c>
      <c r="MA313" s="1">
        <f t="shared" si="361"/>
        <v>0</v>
      </c>
      <c r="MF313" s="1">
        <f t="shared" si="362"/>
        <v>0</v>
      </c>
      <c r="MM313" s="1">
        <f t="shared" si="363"/>
        <v>0</v>
      </c>
      <c r="MS313" s="1">
        <f t="shared" si="364"/>
        <v>0</v>
      </c>
      <c r="MU313" s="115">
        <v>1</v>
      </c>
      <c r="OI313" s="120"/>
      <c r="OR313" s="1">
        <v>1</v>
      </c>
      <c r="PD313" s="1">
        <f t="shared" si="320"/>
        <v>1</v>
      </c>
      <c r="PE313" s="1">
        <v>1</v>
      </c>
      <c r="QF313" s="1">
        <f t="shared" si="365"/>
        <v>0</v>
      </c>
      <c r="QY313" s="1">
        <f t="shared" si="366"/>
        <v>0</v>
      </c>
      <c r="RK313" s="1">
        <f t="shared" si="367"/>
        <v>0</v>
      </c>
      <c r="SA313" s="1">
        <f t="shared" si="368"/>
        <v>0</v>
      </c>
      <c r="SG313" s="1">
        <f t="shared" si="369"/>
        <v>0</v>
      </c>
      <c r="SO313" s="1">
        <f t="shared" si="370"/>
        <v>0</v>
      </c>
      <c r="TB313" s="1">
        <f t="shared" si="371"/>
        <v>0</v>
      </c>
      <c r="TS313" s="1">
        <f t="shared" si="321"/>
        <v>0</v>
      </c>
      <c r="UD313" s="1">
        <f t="shared" si="322"/>
        <v>0</v>
      </c>
      <c r="UG313" s="1">
        <f t="shared" si="323"/>
        <v>0</v>
      </c>
      <c r="UQ313" s="1">
        <f t="shared" si="372"/>
        <v>0</v>
      </c>
      <c r="VA313" s="1">
        <f t="shared" si="373"/>
        <v>0</v>
      </c>
      <c r="VG313" s="1">
        <f t="shared" si="374"/>
        <v>0</v>
      </c>
      <c r="WY313" s="1">
        <f t="shared" si="324"/>
        <v>0</v>
      </c>
      <c r="XB313" s="1">
        <f t="shared" si="375"/>
        <v>0</v>
      </c>
      <c r="XG313" s="1">
        <f t="shared" si="325"/>
        <v>0</v>
      </c>
      <c r="XK313" s="108"/>
      <c r="XL313" s="1">
        <f t="shared" si="326"/>
        <v>1</v>
      </c>
      <c r="XM313" s="1">
        <f t="shared" si="327"/>
        <v>0</v>
      </c>
      <c r="XN313" s="1">
        <f t="shared" si="376"/>
        <v>0</v>
      </c>
      <c r="XO313" s="1">
        <f t="shared" si="328"/>
        <v>0</v>
      </c>
      <c r="XP313" s="1">
        <f t="shared" si="377"/>
        <v>0</v>
      </c>
      <c r="XQ313" s="1">
        <f t="shared" si="329"/>
        <v>0</v>
      </c>
      <c r="XR313" s="1">
        <f t="shared" si="330"/>
        <v>0</v>
      </c>
      <c r="XS313" s="1">
        <f t="shared" si="385"/>
        <v>0</v>
      </c>
      <c r="XT313" s="1">
        <f t="shared" si="378"/>
        <v>0</v>
      </c>
      <c r="XU313" s="1">
        <f t="shared" si="331"/>
        <v>0</v>
      </c>
      <c r="XV313" s="1">
        <f t="shared" si="332"/>
        <v>0</v>
      </c>
      <c r="XW313" s="1">
        <f t="shared" si="333"/>
        <v>0</v>
      </c>
      <c r="XX313" s="1">
        <f t="shared" si="334"/>
        <v>0</v>
      </c>
      <c r="XY313" s="1">
        <f t="shared" si="335"/>
        <v>1</v>
      </c>
      <c r="XZ313" s="1">
        <f t="shared" si="336"/>
        <v>0</v>
      </c>
      <c r="YA313" s="1">
        <f t="shared" si="337"/>
        <v>0</v>
      </c>
      <c r="YB313" s="1">
        <f t="shared" si="338"/>
        <v>0</v>
      </c>
      <c r="YC313" s="1">
        <f t="shared" si="339"/>
        <v>0</v>
      </c>
      <c r="YD313" s="132"/>
      <c r="YE313" s="133">
        <f t="shared" si="389"/>
        <v>2</v>
      </c>
      <c r="YF313" s="133">
        <f t="shared" si="340"/>
        <v>432000</v>
      </c>
      <c r="YG313" s="130">
        <v>1</v>
      </c>
      <c r="YH313" s="130">
        <f t="shared" si="341"/>
        <v>864000</v>
      </c>
      <c r="YI313" s="129">
        <v>2</v>
      </c>
      <c r="YJ313" s="128">
        <f t="shared" si="342"/>
        <v>432000</v>
      </c>
      <c r="YK313" s="177"/>
      <c r="YL313">
        <v>1</v>
      </c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>
        <f t="shared" si="379"/>
        <v>0</v>
      </c>
      <c r="ACD313" s="25" t="e">
        <f t="shared" si="388"/>
        <v>#DIV/0!</v>
      </c>
      <c r="ACE313" s="11">
        <f t="shared" si="343"/>
        <v>2</v>
      </c>
      <c r="ACF313" s="11">
        <f t="shared" si="344"/>
        <v>432000</v>
      </c>
      <c r="ACG313" s="1">
        <v>4</v>
      </c>
      <c r="ACH313" s="1">
        <v>1</v>
      </c>
      <c r="ACI313" s="11">
        <f t="shared" si="345"/>
        <v>864000</v>
      </c>
      <c r="ACJ313" s="45">
        <v>1</v>
      </c>
      <c r="ACK313" s="13">
        <f t="shared" si="346"/>
        <v>864000</v>
      </c>
      <c r="ACL313">
        <v>1</v>
      </c>
      <c r="ACM313" s="25">
        <f t="shared" si="380"/>
        <v>864000</v>
      </c>
      <c r="ACN313" s="11">
        <f t="shared" si="381"/>
        <v>864000</v>
      </c>
      <c r="ACO313" s="65"/>
      <c r="ACR313" s="1" t="s">
        <v>258</v>
      </c>
      <c r="ACZ313" s="1" t="s">
        <v>259</v>
      </c>
      <c r="ADD313" s="1" t="s">
        <v>189</v>
      </c>
      <c r="ADN313" s="1">
        <v>1</v>
      </c>
      <c r="ADO313" s="1">
        <v>1</v>
      </c>
      <c r="ADU313" s="1">
        <v>4</v>
      </c>
      <c r="AEY313" s="1">
        <v>1</v>
      </c>
      <c r="AFA313" s="1">
        <v>1</v>
      </c>
      <c r="AFK313" s="1">
        <v>1</v>
      </c>
      <c r="AFL313" s="1">
        <v>1</v>
      </c>
      <c r="AGJ313" s="1">
        <v>782000</v>
      </c>
      <c r="AGK313" s="11">
        <f t="shared" si="386"/>
        <v>0</v>
      </c>
      <c r="AHH313" s="1">
        <v>782000</v>
      </c>
      <c r="AHJ313" s="1">
        <v>2</v>
      </c>
      <c r="AHK313" s="1">
        <v>1</v>
      </c>
      <c r="AHV313" s="1">
        <v>1</v>
      </c>
      <c r="AHW313" s="1">
        <v>6</v>
      </c>
      <c r="AHX313" s="1">
        <v>1</v>
      </c>
      <c r="AHY313" s="1">
        <v>8</v>
      </c>
      <c r="AHZ313" s="1">
        <v>1</v>
      </c>
      <c r="AIH313" s="1">
        <v>1</v>
      </c>
      <c r="AIW313" s="11">
        <v>82000</v>
      </c>
      <c r="AIX313" s="11"/>
      <c r="AIY313" s="1">
        <v>10.49</v>
      </c>
      <c r="AIZ313" s="11">
        <v>82000</v>
      </c>
      <c r="AJA313" s="1">
        <v>700000</v>
      </c>
      <c r="AJB313" s="1">
        <v>1</v>
      </c>
      <c r="AJD313" s="1">
        <v>81.018518518518519</v>
      </c>
      <c r="AJE313" s="45">
        <v>853.65853658536594</v>
      </c>
      <c r="AJF313" s="381">
        <v>864000</v>
      </c>
      <c r="AJG313" s="11">
        <f t="shared" si="347"/>
        <v>432000</v>
      </c>
      <c r="AJH313" s="60"/>
      <c r="AJI313" s="12"/>
      <c r="AJU313" s="1">
        <f t="shared" si="382"/>
        <v>0</v>
      </c>
      <c r="AJX313" s="1">
        <f t="shared" si="383"/>
        <v>0</v>
      </c>
      <c r="AJY313" s="60"/>
      <c r="AJZ313" s="1" t="s">
        <v>192</v>
      </c>
      <c r="AKA313" s="1" t="s">
        <v>260</v>
      </c>
      <c r="AKB313" s="1" t="s">
        <v>261</v>
      </c>
      <c r="AKC313" s="1" t="s">
        <v>260</v>
      </c>
      <c r="AKD313" s="1" t="s">
        <v>260</v>
      </c>
      <c r="AKE313" s="1" t="s">
        <v>260</v>
      </c>
      <c r="AKF313" s="1" t="s">
        <v>260</v>
      </c>
      <c r="AKG313" s="1" t="s">
        <v>260</v>
      </c>
      <c r="AKH313" s="1" t="s">
        <v>262</v>
      </c>
      <c r="AKI313" s="1" t="s">
        <v>260</v>
      </c>
      <c r="AKJ313" s="1" t="s">
        <v>260</v>
      </c>
      <c r="AKK313" s="1" t="s">
        <v>260</v>
      </c>
      <c r="AKL313" s="1" t="s">
        <v>260</v>
      </c>
      <c r="AKM313" s="1" t="s">
        <v>260</v>
      </c>
      <c r="AKN313" s="1" t="s">
        <v>260</v>
      </c>
      <c r="AKO313" s="1" t="s">
        <v>260</v>
      </c>
      <c r="AKP313" s="1" t="s">
        <v>263</v>
      </c>
      <c r="AKQ313" s="1" t="s">
        <v>260</v>
      </c>
      <c r="AKR313" s="1" t="s">
        <v>260</v>
      </c>
      <c r="AKS313" s="1" t="s">
        <v>260</v>
      </c>
      <c r="AKT313" s="1" t="s">
        <v>260</v>
      </c>
      <c r="AKU313" s="1" t="s">
        <v>260</v>
      </c>
      <c r="AKV313" s="1" t="s">
        <v>260</v>
      </c>
      <c r="AKW313" s="1" t="s">
        <v>260</v>
      </c>
      <c r="AKX313" s="1" t="s">
        <v>260</v>
      </c>
      <c r="AKY313" s="1" t="s">
        <v>260</v>
      </c>
      <c r="AKZ313" s="1" t="s">
        <v>260</v>
      </c>
      <c r="ALA313" s="1" t="s">
        <v>260</v>
      </c>
      <c r="ALB313" s="1" t="s">
        <v>260</v>
      </c>
      <c r="ALC313" s="1" t="s">
        <v>260</v>
      </c>
      <c r="ALD313" s="1" t="s">
        <v>260</v>
      </c>
      <c r="ALE313" s="1" t="s">
        <v>260</v>
      </c>
      <c r="ALF313" s="1" t="s">
        <v>260</v>
      </c>
      <c r="ALG313" s="1" t="s">
        <v>260</v>
      </c>
      <c r="ALH313" s="1" t="s">
        <v>260</v>
      </c>
      <c r="ALI313" s="1" t="s">
        <v>260</v>
      </c>
      <c r="ALJ313" s="1" t="s">
        <v>260</v>
      </c>
      <c r="ALK313" s="1">
        <v>1</v>
      </c>
      <c r="ALL313" s="11">
        <f t="shared" si="384"/>
        <v>864000</v>
      </c>
      <c r="ALM313" s="28">
        <v>864000</v>
      </c>
      <c r="ALO313" s="1">
        <v>1</v>
      </c>
      <c r="ALS313" s="60"/>
      <c r="ALT313" s="1">
        <v>1</v>
      </c>
      <c r="ALU313" s="1">
        <v>1</v>
      </c>
      <c r="ALW313" s="1">
        <v>1</v>
      </c>
      <c r="ALX313" s="1">
        <v>1</v>
      </c>
      <c r="AMH313" s="403"/>
    </row>
    <row r="314" spans="1:1022" s="4" customFormat="1" ht="19" customHeight="1" x14ac:dyDescent="0.25">
      <c r="A314" s="270"/>
      <c r="B314" s="113">
        <v>312</v>
      </c>
      <c r="C314" s="304" t="s">
        <v>1013</v>
      </c>
      <c r="D314" s="304" t="s">
        <v>938</v>
      </c>
      <c r="E314" s="4">
        <v>2008</v>
      </c>
      <c r="H314" s="4">
        <v>1</v>
      </c>
      <c r="I314" s="4">
        <v>1</v>
      </c>
      <c r="J314" s="4">
        <v>1</v>
      </c>
      <c r="K314" s="4">
        <v>2007</v>
      </c>
      <c r="L314" s="4">
        <v>2007</v>
      </c>
      <c r="M314" s="4">
        <v>1</v>
      </c>
      <c r="AK314" s="4">
        <v>1</v>
      </c>
      <c r="AW314" s="4">
        <v>1</v>
      </c>
      <c r="AX314" s="4">
        <v>1</v>
      </c>
      <c r="BS314" s="4">
        <v>1</v>
      </c>
      <c r="CG314" s="4">
        <v>1</v>
      </c>
      <c r="CH314" s="246"/>
      <c r="CP314" s="1">
        <f t="shared" si="348"/>
        <v>0</v>
      </c>
      <c r="CQ314" s="1"/>
      <c r="CS314" s="1">
        <f t="shared" si="313"/>
        <v>0</v>
      </c>
      <c r="CT314" s="1"/>
      <c r="DO314" s="1">
        <f t="shared" si="349"/>
        <v>0</v>
      </c>
      <c r="DP314" s="1"/>
      <c r="DX314" s="1">
        <f t="shared" si="350"/>
        <v>0</v>
      </c>
      <c r="DY314" s="1"/>
      <c r="EE314" s="1">
        <f t="shared" si="351"/>
        <v>0</v>
      </c>
      <c r="EF314" s="1"/>
      <c r="EH314" s="1">
        <f t="shared" si="352"/>
        <v>0</v>
      </c>
      <c r="EI314" s="1"/>
      <c r="FF314" s="116"/>
      <c r="GP314" s="1">
        <f t="shared" si="314"/>
        <v>0</v>
      </c>
      <c r="GQ314" s="1"/>
      <c r="GY314" s="1">
        <f t="shared" si="353"/>
        <v>0</v>
      </c>
      <c r="GZ314" s="1"/>
      <c r="HC314" s="1">
        <f t="shared" si="354"/>
        <v>0</v>
      </c>
      <c r="HD314" s="1"/>
      <c r="HS314" s="1">
        <f t="shared" si="355"/>
        <v>0</v>
      </c>
      <c r="HT314" s="1"/>
      <c r="HX314" s="1">
        <f t="shared" si="315"/>
        <v>0</v>
      </c>
      <c r="HY314" s="1"/>
      <c r="ID314" s="1">
        <f t="shared" si="316"/>
        <v>0</v>
      </c>
      <c r="IE314" s="1"/>
      <c r="IN314" s="1">
        <f t="shared" si="356"/>
        <v>0</v>
      </c>
      <c r="IW314" s="1">
        <f t="shared" si="357"/>
        <v>0</v>
      </c>
      <c r="IX314" s="1"/>
      <c r="IZ314" s="1">
        <f t="shared" si="317"/>
        <v>0</v>
      </c>
      <c r="JA314" s="1"/>
      <c r="JJ314" s="1">
        <f t="shared" si="318"/>
        <v>0</v>
      </c>
      <c r="JK314" s="1"/>
      <c r="JV314" s="1">
        <f t="shared" si="358"/>
        <v>0</v>
      </c>
      <c r="JW314" s="1"/>
      <c r="KB314" s="1">
        <f t="shared" si="359"/>
        <v>0</v>
      </c>
      <c r="KC314" s="1"/>
      <c r="LG314" s="1">
        <f t="shared" si="319"/>
        <v>0</v>
      </c>
      <c r="LH314" s="1"/>
      <c r="LT314" s="1">
        <f t="shared" si="360"/>
        <v>0</v>
      </c>
      <c r="LU314" s="1"/>
      <c r="MA314" s="1">
        <f t="shared" si="361"/>
        <v>0</v>
      </c>
      <c r="MB314" s="1"/>
      <c r="MF314" s="1">
        <f t="shared" si="362"/>
        <v>0</v>
      </c>
      <c r="MG314" s="1"/>
      <c r="MM314" s="1">
        <f t="shared" si="363"/>
        <v>0</v>
      </c>
      <c r="MN314" s="1"/>
      <c r="MS314" s="1">
        <f t="shared" si="364"/>
        <v>0</v>
      </c>
      <c r="MT314" s="1"/>
      <c r="MU314" s="115"/>
      <c r="MZ314" s="4">
        <v>1</v>
      </c>
      <c r="OI314" s="120"/>
      <c r="PD314" s="1">
        <f t="shared" si="320"/>
        <v>0</v>
      </c>
      <c r="PE314" s="1"/>
      <c r="QF314" s="1">
        <f t="shared" si="365"/>
        <v>0</v>
      </c>
      <c r="QG314" s="1"/>
      <c r="QY314" s="1">
        <f t="shared" si="366"/>
        <v>0</v>
      </c>
      <c r="RK314" s="1">
        <f t="shared" si="367"/>
        <v>0</v>
      </c>
      <c r="RL314" s="1"/>
      <c r="SA314" s="1">
        <f t="shared" si="368"/>
        <v>0</v>
      </c>
      <c r="SG314" s="1">
        <f t="shared" si="369"/>
        <v>0</v>
      </c>
      <c r="SO314" s="1">
        <f t="shared" si="370"/>
        <v>0</v>
      </c>
      <c r="TB314" s="1">
        <f t="shared" si="371"/>
        <v>0</v>
      </c>
      <c r="TS314" s="1">
        <f t="shared" si="321"/>
        <v>0</v>
      </c>
      <c r="TT314" s="1"/>
      <c r="UD314" s="1">
        <f t="shared" si="322"/>
        <v>0</v>
      </c>
      <c r="UE314" s="1"/>
      <c r="UG314" s="1">
        <f t="shared" si="323"/>
        <v>0</v>
      </c>
      <c r="UH314" s="1"/>
      <c r="UQ314" s="1">
        <f t="shared" si="372"/>
        <v>0</v>
      </c>
      <c r="UR314" s="1"/>
      <c r="VA314" s="1">
        <f t="shared" si="373"/>
        <v>0</v>
      </c>
      <c r="VB314" s="1"/>
      <c r="VG314" s="1">
        <f t="shared" si="374"/>
        <v>0</v>
      </c>
      <c r="VH314" s="1"/>
      <c r="WY314" s="1">
        <f t="shared" si="324"/>
        <v>0</v>
      </c>
      <c r="WZ314" s="1"/>
      <c r="XB314" s="1">
        <f t="shared" si="375"/>
        <v>0</v>
      </c>
      <c r="XC314" s="1"/>
      <c r="XG314" s="1">
        <f t="shared" si="325"/>
        <v>0</v>
      </c>
      <c r="XH314" s="1"/>
      <c r="XK314" s="108"/>
      <c r="XL314" s="1">
        <f t="shared" si="326"/>
        <v>0</v>
      </c>
      <c r="XM314" s="1">
        <f t="shared" si="327"/>
        <v>0</v>
      </c>
      <c r="XN314" s="1">
        <f t="shared" si="376"/>
        <v>0</v>
      </c>
      <c r="XO314" s="1">
        <f t="shared" si="328"/>
        <v>0</v>
      </c>
      <c r="XP314" s="1">
        <f t="shared" si="377"/>
        <v>0</v>
      </c>
      <c r="XQ314" s="1">
        <f t="shared" si="329"/>
        <v>0</v>
      </c>
      <c r="XR314" s="1">
        <f t="shared" si="330"/>
        <v>0</v>
      </c>
      <c r="XS314" s="1">
        <f t="shared" si="385"/>
        <v>0</v>
      </c>
      <c r="XT314" s="1">
        <f t="shared" si="378"/>
        <v>0</v>
      </c>
      <c r="XU314" s="1">
        <f t="shared" si="331"/>
        <v>0</v>
      </c>
      <c r="XV314" s="1">
        <f t="shared" si="332"/>
        <v>0</v>
      </c>
      <c r="XW314" s="1">
        <f t="shared" si="333"/>
        <v>0</v>
      </c>
      <c r="XX314" s="1">
        <f t="shared" si="334"/>
        <v>0</v>
      </c>
      <c r="XY314" s="1">
        <f t="shared" si="335"/>
        <v>1</v>
      </c>
      <c r="XZ314" s="1">
        <f t="shared" si="336"/>
        <v>0</v>
      </c>
      <c r="YA314" s="1">
        <f t="shared" si="337"/>
        <v>0</v>
      </c>
      <c r="YB314" s="1">
        <f t="shared" si="338"/>
        <v>0</v>
      </c>
      <c r="YC314" s="1">
        <f t="shared" si="339"/>
        <v>0</v>
      </c>
      <c r="YD314" s="132"/>
      <c r="YE314" s="133">
        <f t="shared" si="389"/>
        <v>1</v>
      </c>
      <c r="YF314" s="133">
        <f t="shared" si="340"/>
        <v>4000</v>
      </c>
      <c r="YG314" s="130">
        <v>1</v>
      </c>
      <c r="YH314" s="130">
        <f t="shared" si="341"/>
        <v>4000</v>
      </c>
      <c r="YI314" s="129">
        <v>1</v>
      </c>
      <c r="YJ314" s="128">
        <f t="shared" si="342"/>
        <v>4000</v>
      </c>
      <c r="YK314" s="177"/>
      <c r="YL314">
        <v>1</v>
      </c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>
        <v>1</v>
      </c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>
        <f t="shared" si="379"/>
        <v>1</v>
      </c>
      <c r="ACD314" s="25">
        <f t="shared" si="388"/>
        <v>4000</v>
      </c>
      <c r="ACE314" s="11">
        <f t="shared" si="343"/>
        <v>2</v>
      </c>
      <c r="ACF314" s="11">
        <f t="shared" si="344"/>
        <v>2000</v>
      </c>
      <c r="ACG314" s="4">
        <v>2</v>
      </c>
      <c r="ACH314" s="4">
        <v>1</v>
      </c>
      <c r="ACI314" s="11">
        <f t="shared" si="345"/>
        <v>4000</v>
      </c>
      <c r="ACJ314" s="11"/>
      <c r="ACK314" s="13">
        <f t="shared" si="346"/>
        <v>0</v>
      </c>
      <c r="ACL314">
        <v>1</v>
      </c>
      <c r="ACM314" s="25">
        <f t="shared" si="380"/>
        <v>4000</v>
      </c>
      <c r="ACN314" s="11">
        <f t="shared" si="381"/>
        <v>4000</v>
      </c>
      <c r="ACO314" s="65"/>
      <c r="ACR314" s="72" t="s">
        <v>407</v>
      </c>
      <c r="ACZ314" s="4" t="s">
        <v>259</v>
      </c>
      <c r="ADD314" s="4" t="s">
        <v>189</v>
      </c>
      <c r="ADL314" s="4">
        <v>1</v>
      </c>
      <c r="ADU314" s="4">
        <v>2</v>
      </c>
      <c r="AFC314" s="4" t="s">
        <v>956</v>
      </c>
      <c r="AFD314" s="4">
        <v>1</v>
      </c>
      <c r="AFE314" s="4" t="s">
        <v>944</v>
      </c>
      <c r="AFK314" s="4">
        <v>1</v>
      </c>
      <c r="AGK314" s="5"/>
      <c r="AIW314" s="5"/>
      <c r="AIX314" s="5"/>
      <c r="AIZ314" s="5">
        <v>4000</v>
      </c>
      <c r="AJE314" s="36"/>
      <c r="AJF314" s="384">
        <v>4000</v>
      </c>
      <c r="AJG314" s="11">
        <f t="shared" si="347"/>
        <v>2000</v>
      </c>
      <c r="AJH314" s="60"/>
      <c r="AJI314" s="6"/>
      <c r="AJT314" s="1"/>
      <c r="AJU314" s="1">
        <f t="shared" si="382"/>
        <v>0</v>
      </c>
      <c r="AJX314" s="1"/>
      <c r="AJY314" s="60"/>
      <c r="AJZ314" s="4" t="s">
        <v>389</v>
      </c>
      <c r="AKA314" s="4" t="s">
        <v>411</v>
      </c>
      <c r="AKB314" s="4" t="s">
        <v>181</v>
      </c>
      <c r="AKC314" s="4" t="s">
        <v>260</v>
      </c>
      <c r="AKD314" s="4" t="s">
        <v>260</v>
      </c>
      <c r="AKE314" s="4" t="s">
        <v>260</v>
      </c>
      <c r="AKF314" s="4" t="s">
        <v>260</v>
      </c>
      <c r="AKG314" s="4" t="s">
        <v>260</v>
      </c>
      <c r="AKH314" s="4" t="s">
        <v>262</v>
      </c>
      <c r="AKI314" s="4" t="s">
        <v>260</v>
      </c>
      <c r="AKJ314" s="4" t="s">
        <v>260</v>
      </c>
      <c r="AKK314" s="4" t="s">
        <v>260</v>
      </c>
      <c r="AKL314" s="4" t="s">
        <v>260</v>
      </c>
      <c r="AKM314" s="4" t="s">
        <v>260</v>
      </c>
      <c r="AKN314" s="4" t="s">
        <v>260</v>
      </c>
      <c r="AKO314" s="4" t="s">
        <v>260</v>
      </c>
      <c r="AKP314" s="4" t="s">
        <v>263</v>
      </c>
      <c r="AKQ314" s="4" t="s">
        <v>260</v>
      </c>
      <c r="AKR314" s="4" t="s">
        <v>260</v>
      </c>
      <c r="AKS314" s="4" t="s">
        <v>260</v>
      </c>
      <c r="AKT314" s="4" t="s">
        <v>260</v>
      </c>
      <c r="AKU314" s="4" t="s">
        <v>260</v>
      </c>
      <c r="AKV314" s="4" t="s">
        <v>260</v>
      </c>
      <c r="AKW314" s="4" t="s">
        <v>260</v>
      </c>
      <c r="AKX314" s="4" t="s">
        <v>260</v>
      </c>
      <c r="AKY314" s="4" t="s">
        <v>260</v>
      </c>
      <c r="AKZ314" s="4" t="s">
        <v>260</v>
      </c>
      <c r="ALA314" s="4" t="s">
        <v>260</v>
      </c>
      <c r="ALB314" s="4" t="s">
        <v>260</v>
      </c>
      <c r="ALC314" s="4" t="s">
        <v>260</v>
      </c>
      <c r="ALD314" s="4" t="s">
        <v>260</v>
      </c>
      <c r="ALE314" s="4" t="s">
        <v>260</v>
      </c>
      <c r="ALF314" s="4" t="s">
        <v>260</v>
      </c>
      <c r="ALG314" s="4" t="s">
        <v>260</v>
      </c>
      <c r="ALH314" s="4" t="s">
        <v>260</v>
      </c>
      <c r="ALI314" s="4" t="s">
        <v>260</v>
      </c>
      <c r="ALJ314" s="4" t="s">
        <v>260</v>
      </c>
      <c r="ALK314" s="4">
        <v>3</v>
      </c>
      <c r="ALL314" s="11">
        <f t="shared" si="384"/>
        <v>1333.3333333333333</v>
      </c>
      <c r="ALM314" s="32">
        <v>4000</v>
      </c>
      <c r="ALO314" s="4">
        <v>1</v>
      </c>
      <c r="ALR314" s="4">
        <v>2</v>
      </c>
      <c r="ALS314" s="60"/>
      <c r="ALT314" s="4">
        <v>1</v>
      </c>
      <c r="ALW314" s="4">
        <v>1</v>
      </c>
      <c r="AMH314" s="403"/>
    </row>
    <row r="315" spans="1:1022" s="4" customFormat="1" ht="19" customHeight="1" x14ac:dyDescent="0.25">
      <c r="A315" s="270"/>
      <c r="B315" s="113">
        <v>313</v>
      </c>
      <c r="C315" s="304" t="s">
        <v>1013</v>
      </c>
      <c r="D315" s="304" t="s">
        <v>939</v>
      </c>
      <c r="E315" s="4">
        <v>2008</v>
      </c>
      <c r="H315" s="4">
        <v>1</v>
      </c>
      <c r="I315" s="4">
        <v>1</v>
      </c>
      <c r="J315" s="4">
        <v>1</v>
      </c>
      <c r="K315" s="4">
        <v>2006</v>
      </c>
      <c r="L315" s="4">
        <v>2006</v>
      </c>
      <c r="M315" s="4">
        <v>1</v>
      </c>
      <c r="AJ315" s="4">
        <v>1</v>
      </c>
      <c r="AX315" s="4">
        <v>1</v>
      </c>
      <c r="BS315" s="4">
        <v>1</v>
      </c>
      <c r="CG315" s="4">
        <v>1</v>
      </c>
      <c r="CH315" s="246"/>
      <c r="CP315" s="1">
        <f t="shared" si="348"/>
        <v>0</v>
      </c>
      <c r="CQ315" s="1"/>
      <c r="CS315" s="1">
        <f t="shared" si="313"/>
        <v>0</v>
      </c>
      <c r="CT315" s="1"/>
      <c r="DO315" s="1">
        <f t="shared" si="349"/>
        <v>0</v>
      </c>
      <c r="DP315" s="1"/>
      <c r="DX315" s="1">
        <f t="shared" si="350"/>
        <v>0</v>
      </c>
      <c r="DY315" s="1"/>
      <c r="EE315" s="1">
        <f t="shared" si="351"/>
        <v>0</v>
      </c>
      <c r="EF315" s="1"/>
      <c r="EH315" s="1">
        <f t="shared" si="352"/>
        <v>0</v>
      </c>
      <c r="EI315" s="1"/>
      <c r="FF315" s="116"/>
      <c r="GP315" s="1">
        <f t="shared" si="314"/>
        <v>0</v>
      </c>
      <c r="GQ315" s="1"/>
      <c r="GY315" s="1">
        <f t="shared" si="353"/>
        <v>0</v>
      </c>
      <c r="GZ315" s="1"/>
      <c r="HC315" s="1">
        <f t="shared" si="354"/>
        <v>0</v>
      </c>
      <c r="HD315" s="1"/>
      <c r="HS315" s="1">
        <f t="shared" si="355"/>
        <v>0</v>
      </c>
      <c r="HT315" s="1"/>
      <c r="HX315" s="1">
        <f t="shared" si="315"/>
        <v>0</v>
      </c>
      <c r="HY315" s="1"/>
      <c r="ID315" s="1">
        <f t="shared" si="316"/>
        <v>0</v>
      </c>
      <c r="IE315" s="1"/>
      <c r="IN315" s="1">
        <f t="shared" si="356"/>
        <v>0</v>
      </c>
      <c r="IW315" s="1">
        <f t="shared" si="357"/>
        <v>0</v>
      </c>
      <c r="IX315" s="1"/>
      <c r="IZ315" s="1">
        <f t="shared" si="317"/>
        <v>0</v>
      </c>
      <c r="JA315" s="1"/>
      <c r="JJ315" s="1">
        <f t="shared" si="318"/>
        <v>0</v>
      </c>
      <c r="JK315" s="1"/>
      <c r="JV315" s="1">
        <f t="shared" si="358"/>
        <v>0</v>
      </c>
      <c r="JW315" s="1"/>
      <c r="KB315" s="1">
        <f t="shared" si="359"/>
        <v>0</v>
      </c>
      <c r="KC315" s="1"/>
      <c r="LG315" s="1">
        <f t="shared" si="319"/>
        <v>0</v>
      </c>
      <c r="LH315" s="1"/>
      <c r="LT315" s="1">
        <f t="shared" si="360"/>
        <v>0</v>
      </c>
      <c r="LU315" s="1"/>
      <c r="MA315" s="1">
        <f t="shared" si="361"/>
        <v>0</v>
      </c>
      <c r="MB315" s="1"/>
      <c r="MF315" s="1">
        <f t="shared" si="362"/>
        <v>0</v>
      </c>
      <c r="MG315" s="1"/>
      <c r="MM315" s="1">
        <f t="shared" si="363"/>
        <v>0</v>
      </c>
      <c r="MN315" s="1"/>
      <c r="MS315" s="1">
        <f t="shared" si="364"/>
        <v>0</v>
      </c>
      <c r="MT315" s="1"/>
      <c r="MU315" s="115"/>
      <c r="OI315" s="120"/>
      <c r="PD315" s="1">
        <f t="shared" si="320"/>
        <v>0</v>
      </c>
      <c r="PE315" s="1"/>
      <c r="QF315" s="1">
        <f t="shared" si="365"/>
        <v>0</v>
      </c>
      <c r="QG315" s="1"/>
      <c r="QY315" s="1">
        <f t="shared" si="366"/>
        <v>0</v>
      </c>
      <c r="RK315" s="1">
        <f t="shared" si="367"/>
        <v>0</v>
      </c>
      <c r="RL315" s="1"/>
      <c r="SA315" s="1">
        <f t="shared" si="368"/>
        <v>0</v>
      </c>
      <c r="SG315" s="1">
        <f t="shared" si="369"/>
        <v>0</v>
      </c>
      <c r="SO315" s="1">
        <f t="shared" si="370"/>
        <v>0</v>
      </c>
      <c r="TB315" s="1">
        <f t="shared" si="371"/>
        <v>0</v>
      </c>
      <c r="TS315" s="1">
        <f t="shared" si="321"/>
        <v>0</v>
      </c>
      <c r="TT315" s="1"/>
      <c r="UD315" s="1">
        <f t="shared" si="322"/>
        <v>0</v>
      </c>
      <c r="UE315" s="1"/>
      <c r="UG315" s="1">
        <f t="shared" si="323"/>
        <v>0</v>
      </c>
      <c r="UH315" s="1"/>
      <c r="UQ315" s="1">
        <f t="shared" si="372"/>
        <v>0</v>
      </c>
      <c r="UR315" s="1"/>
      <c r="VA315" s="1">
        <f t="shared" si="373"/>
        <v>0</v>
      </c>
      <c r="VB315" s="1"/>
      <c r="VG315" s="1">
        <f t="shared" si="374"/>
        <v>0</v>
      </c>
      <c r="VH315" s="1"/>
      <c r="WY315" s="1">
        <f t="shared" si="324"/>
        <v>0</v>
      </c>
      <c r="WZ315" s="1"/>
      <c r="XB315" s="1">
        <f t="shared" si="375"/>
        <v>0</v>
      </c>
      <c r="XC315" s="1"/>
      <c r="XG315" s="1">
        <f t="shared" si="325"/>
        <v>0</v>
      </c>
      <c r="XH315" s="1"/>
      <c r="XK315" s="108"/>
      <c r="XL315" s="1">
        <f t="shared" si="326"/>
        <v>0</v>
      </c>
      <c r="XM315" s="1">
        <f t="shared" si="327"/>
        <v>0</v>
      </c>
      <c r="XN315" s="1">
        <f t="shared" si="376"/>
        <v>0</v>
      </c>
      <c r="XO315" s="1">
        <f t="shared" si="328"/>
        <v>0</v>
      </c>
      <c r="XP315" s="1">
        <f t="shared" si="377"/>
        <v>0</v>
      </c>
      <c r="XQ315" s="1">
        <f t="shared" si="329"/>
        <v>0</v>
      </c>
      <c r="XR315" s="1">
        <f t="shared" si="330"/>
        <v>0</v>
      </c>
      <c r="XS315" s="1">
        <f t="shared" si="385"/>
        <v>0</v>
      </c>
      <c r="XT315" s="1">
        <f t="shared" si="378"/>
        <v>0</v>
      </c>
      <c r="XU315" s="1">
        <f t="shared" si="331"/>
        <v>0</v>
      </c>
      <c r="XV315" s="1">
        <f t="shared" si="332"/>
        <v>0</v>
      </c>
      <c r="XW315" s="1">
        <f t="shared" si="333"/>
        <v>0</v>
      </c>
      <c r="XX315" s="1">
        <f t="shared" si="334"/>
        <v>0</v>
      </c>
      <c r="XY315" s="1">
        <f t="shared" si="335"/>
        <v>0</v>
      </c>
      <c r="XZ315" s="1">
        <f t="shared" si="336"/>
        <v>0</v>
      </c>
      <c r="YA315" s="1">
        <f t="shared" si="337"/>
        <v>0</v>
      </c>
      <c r="YB315" s="1">
        <f t="shared" si="338"/>
        <v>0</v>
      </c>
      <c r="YC315" s="1">
        <f t="shared" si="339"/>
        <v>0</v>
      </c>
      <c r="YD315" s="132"/>
      <c r="YE315" s="133"/>
      <c r="YF315" s="133" t="e">
        <f t="shared" si="340"/>
        <v>#DIV/0!</v>
      </c>
      <c r="YG315" s="130"/>
      <c r="YH315" s="130" t="e">
        <f t="shared" si="341"/>
        <v>#DIV/0!</v>
      </c>
      <c r="YI315" s="129"/>
      <c r="YJ315" s="128" t="e">
        <f t="shared" si="342"/>
        <v>#DIV/0!</v>
      </c>
      <c r="YK315" s="177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>
        <f t="shared" si="379"/>
        <v>0</v>
      </c>
      <c r="ACD315" s="25" t="e">
        <f t="shared" si="388"/>
        <v>#DIV/0!</v>
      </c>
      <c r="ACE315" s="11">
        <f t="shared" si="343"/>
        <v>0</v>
      </c>
      <c r="ACF315" s="11" t="e">
        <f t="shared" si="344"/>
        <v>#DIV/0!</v>
      </c>
      <c r="ACI315" s="11" t="e">
        <f t="shared" si="345"/>
        <v>#DIV/0!</v>
      </c>
      <c r="ACJ315" s="11"/>
      <c r="ACK315" s="13">
        <f t="shared" si="346"/>
        <v>0</v>
      </c>
      <c r="ACL315"/>
      <c r="ACM315" s="25">
        <f t="shared" si="380"/>
        <v>0</v>
      </c>
      <c r="ACN315" s="11" t="e">
        <f t="shared" si="381"/>
        <v>#DIV/0!</v>
      </c>
      <c r="ACO315" s="65"/>
      <c r="ACR315" s="72" t="s">
        <v>295</v>
      </c>
      <c r="ACZ315" s="4" t="s">
        <v>259</v>
      </c>
      <c r="ADD315" s="4" t="s">
        <v>185</v>
      </c>
      <c r="ADL315" s="4">
        <v>1</v>
      </c>
      <c r="AET315" s="4">
        <v>1</v>
      </c>
      <c r="AFA315" s="4">
        <v>1</v>
      </c>
      <c r="AFD315" s="4">
        <v>1</v>
      </c>
      <c r="AGK315" s="5"/>
      <c r="AIW315" s="5"/>
      <c r="AIX315" s="5"/>
      <c r="AIZ315" s="5">
        <v>2000</v>
      </c>
      <c r="AJE315" s="37"/>
      <c r="AJF315" s="384">
        <v>2000</v>
      </c>
      <c r="AJG315" s="11" t="e">
        <f t="shared" si="347"/>
        <v>#DIV/0!</v>
      </c>
      <c r="AJH315" s="60"/>
      <c r="AJI315" s="6"/>
      <c r="AJT315" s="1"/>
      <c r="AJU315" s="1">
        <f t="shared" si="382"/>
        <v>0</v>
      </c>
      <c r="AJX315" s="1"/>
      <c r="AJY315" s="60"/>
      <c r="AJZ315" s="4" t="s">
        <v>186</v>
      </c>
      <c r="AKA315" s="4" t="s">
        <v>411</v>
      </c>
      <c r="AKB315" s="4" t="s">
        <v>261</v>
      </c>
      <c r="AKC315" s="4" t="s">
        <v>260</v>
      </c>
      <c r="AKD315" s="4" t="s">
        <v>260</v>
      </c>
      <c r="AKE315" s="4" t="s">
        <v>260</v>
      </c>
      <c r="AKF315" s="4" t="s">
        <v>260</v>
      </c>
      <c r="AKG315" s="4" t="s">
        <v>260</v>
      </c>
      <c r="AKH315" s="4" t="s">
        <v>262</v>
      </c>
      <c r="AKI315" s="4" t="s">
        <v>260</v>
      </c>
      <c r="AKJ315" s="4" t="s">
        <v>260</v>
      </c>
      <c r="AKK315" s="4" t="s">
        <v>260</v>
      </c>
      <c r="AKL315" s="4" t="s">
        <v>260</v>
      </c>
      <c r="AKM315" s="4" t="s">
        <v>260</v>
      </c>
      <c r="AKN315" s="4" t="s">
        <v>260</v>
      </c>
      <c r="AKO315" s="4" t="s">
        <v>260</v>
      </c>
      <c r="AKP315" s="4" t="s">
        <v>263</v>
      </c>
      <c r="AKQ315" s="4" t="s">
        <v>260</v>
      </c>
      <c r="AKR315" s="4" t="s">
        <v>260</v>
      </c>
      <c r="AKS315" s="4" t="s">
        <v>260</v>
      </c>
      <c r="AKT315" s="4" t="s">
        <v>260</v>
      </c>
      <c r="AKU315" s="4" t="s">
        <v>260</v>
      </c>
      <c r="AKV315" s="4" t="s">
        <v>260</v>
      </c>
      <c r="AKW315" s="4" t="s">
        <v>260</v>
      </c>
      <c r="AKX315" s="4" t="s">
        <v>260</v>
      </c>
      <c r="AKY315" s="4" t="s">
        <v>260</v>
      </c>
      <c r="AKZ315" s="4" t="s">
        <v>260</v>
      </c>
      <c r="ALA315" s="4" t="s">
        <v>260</v>
      </c>
      <c r="ALB315" s="4" t="s">
        <v>260</v>
      </c>
      <c r="ALC315" s="4" t="s">
        <v>260</v>
      </c>
      <c r="ALD315" s="4" t="s">
        <v>260</v>
      </c>
      <c r="ALE315" s="4" t="s">
        <v>260</v>
      </c>
      <c r="ALF315" s="4" t="s">
        <v>260</v>
      </c>
      <c r="ALG315" s="4" t="s">
        <v>260</v>
      </c>
      <c r="ALH315" s="4" t="s">
        <v>260</v>
      </c>
      <c r="ALI315" s="4" t="s">
        <v>260</v>
      </c>
      <c r="ALJ315" s="4" t="s">
        <v>260</v>
      </c>
      <c r="ALK315" s="4">
        <v>2</v>
      </c>
      <c r="ALL315" s="11">
        <f t="shared" si="384"/>
        <v>1000</v>
      </c>
      <c r="ALM315" s="32">
        <v>2000</v>
      </c>
      <c r="ALN315" s="4">
        <v>1</v>
      </c>
      <c r="ALR315" s="4">
        <v>1</v>
      </c>
      <c r="ALS315" s="60"/>
      <c r="ALT315" s="4">
        <v>1</v>
      </c>
      <c r="ALW315" s="4">
        <v>1</v>
      </c>
      <c r="AMH315" s="403"/>
    </row>
    <row r="316" spans="1:1022" s="3" customFormat="1" ht="15" customHeight="1" x14ac:dyDescent="0.25">
      <c r="A316" s="271"/>
      <c r="B316" s="113">
        <v>314</v>
      </c>
      <c r="C316" s="304" t="s">
        <v>1013</v>
      </c>
      <c r="D316" s="304" t="s">
        <v>580</v>
      </c>
      <c r="E316" s="3">
        <v>2009</v>
      </c>
      <c r="F316" s="3">
        <v>2</v>
      </c>
      <c r="G316" s="3">
        <v>1</v>
      </c>
      <c r="H316" s="3">
        <v>8</v>
      </c>
      <c r="I316" s="3">
        <v>1</v>
      </c>
      <c r="J316" s="3">
        <v>10</v>
      </c>
      <c r="K316" s="3">
        <v>1996</v>
      </c>
      <c r="L316" s="3">
        <v>1999</v>
      </c>
      <c r="M316" s="3">
        <v>4</v>
      </c>
      <c r="Z316" s="3">
        <v>1</v>
      </c>
      <c r="AA316" s="3">
        <v>1</v>
      </c>
      <c r="AB316" s="3">
        <v>1</v>
      </c>
      <c r="AC316" s="3">
        <v>1</v>
      </c>
      <c r="AW316" s="3">
        <v>1</v>
      </c>
      <c r="AY316" s="3">
        <v>1</v>
      </c>
      <c r="BA316" s="3">
        <v>1</v>
      </c>
      <c r="BB316" s="3">
        <v>11</v>
      </c>
      <c r="BC316" s="3">
        <v>1</v>
      </c>
      <c r="BG316" s="3">
        <v>2</v>
      </c>
      <c r="CG316" s="3">
        <v>1</v>
      </c>
      <c r="CH316" s="248"/>
      <c r="CP316" s="1">
        <f t="shared" si="348"/>
        <v>0</v>
      </c>
      <c r="CQ316" s="1"/>
      <c r="CS316" s="1">
        <f t="shared" si="313"/>
        <v>0</v>
      </c>
      <c r="CT316" s="1"/>
      <c r="DO316" s="1">
        <f t="shared" si="349"/>
        <v>0</v>
      </c>
      <c r="DP316" s="1"/>
      <c r="DX316" s="1">
        <f t="shared" si="350"/>
        <v>0</v>
      </c>
      <c r="DY316" s="1"/>
      <c r="EE316" s="1">
        <f t="shared" si="351"/>
        <v>0</v>
      </c>
      <c r="EF316" s="1"/>
      <c r="EH316" s="1">
        <f t="shared" si="352"/>
        <v>0</v>
      </c>
      <c r="EI316" s="1"/>
      <c r="FF316" s="117"/>
      <c r="GP316" s="1">
        <f t="shared" si="314"/>
        <v>0</v>
      </c>
      <c r="GQ316" s="1"/>
      <c r="GY316" s="1">
        <f t="shared" si="353"/>
        <v>0</v>
      </c>
      <c r="GZ316" s="1"/>
      <c r="HC316" s="1">
        <f t="shared" si="354"/>
        <v>0</v>
      </c>
      <c r="HD316" s="1"/>
      <c r="HS316" s="1">
        <f t="shared" si="355"/>
        <v>0</v>
      </c>
      <c r="HT316" s="1"/>
      <c r="HX316" s="1">
        <f t="shared" si="315"/>
        <v>0</v>
      </c>
      <c r="HY316" s="1"/>
      <c r="ID316" s="1">
        <f t="shared" si="316"/>
        <v>0</v>
      </c>
      <c r="IE316" s="1"/>
      <c r="IN316" s="1">
        <f t="shared" si="356"/>
        <v>0</v>
      </c>
      <c r="IW316" s="1">
        <f t="shared" si="357"/>
        <v>0</v>
      </c>
      <c r="IX316" s="1"/>
      <c r="IZ316" s="1">
        <f t="shared" si="317"/>
        <v>0</v>
      </c>
      <c r="JA316" s="1"/>
      <c r="JJ316" s="1">
        <f t="shared" si="318"/>
        <v>0</v>
      </c>
      <c r="JK316" s="1"/>
      <c r="JV316" s="1">
        <f t="shared" si="358"/>
        <v>0</v>
      </c>
      <c r="JW316" s="1"/>
      <c r="JY316" s="3">
        <v>1</v>
      </c>
      <c r="KB316" s="1">
        <f t="shared" si="359"/>
        <v>1</v>
      </c>
      <c r="KC316" s="1">
        <v>1</v>
      </c>
      <c r="LG316" s="1">
        <f t="shared" si="319"/>
        <v>0</v>
      </c>
      <c r="LH316" s="1"/>
      <c r="LT316" s="1">
        <f t="shared" si="360"/>
        <v>0</v>
      </c>
      <c r="LU316" s="1"/>
      <c r="MA316" s="1">
        <f t="shared" si="361"/>
        <v>0</v>
      </c>
      <c r="MB316" s="1"/>
      <c r="MF316" s="1">
        <f t="shared" si="362"/>
        <v>0</v>
      </c>
      <c r="MG316" s="1"/>
      <c r="MM316" s="1">
        <f t="shared" si="363"/>
        <v>0</v>
      </c>
      <c r="MN316" s="1"/>
      <c r="MS316" s="1">
        <f t="shared" si="364"/>
        <v>0</v>
      </c>
      <c r="MT316" s="1"/>
      <c r="MU316" s="115">
        <v>1</v>
      </c>
      <c r="NT316" s="3">
        <v>1</v>
      </c>
      <c r="OI316" s="121"/>
      <c r="PD316" s="1">
        <f t="shared" si="320"/>
        <v>0</v>
      </c>
      <c r="PE316" s="1"/>
      <c r="QF316" s="1">
        <f t="shared" si="365"/>
        <v>0</v>
      </c>
      <c r="QG316" s="1"/>
      <c r="QY316" s="1">
        <f t="shared" si="366"/>
        <v>0</v>
      </c>
      <c r="RK316" s="1">
        <f t="shared" si="367"/>
        <v>0</v>
      </c>
      <c r="RL316" s="1"/>
      <c r="SA316" s="1">
        <f t="shared" si="368"/>
        <v>0</v>
      </c>
      <c r="SG316" s="1">
        <f t="shared" si="369"/>
        <v>0</v>
      </c>
      <c r="SO316" s="1">
        <f t="shared" si="370"/>
        <v>0</v>
      </c>
      <c r="TB316" s="1">
        <f t="shared" si="371"/>
        <v>0</v>
      </c>
      <c r="TS316" s="1">
        <f t="shared" si="321"/>
        <v>0</v>
      </c>
      <c r="TT316" s="1"/>
      <c r="UD316" s="1">
        <f t="shared" si="322"/>
        <v>0</v>
      </c>
      <c r="UE316" s="1"/>
      <c r="UG316" s="1">
        <f t="shared" si="323"/>
        <v>0</v>
      </c>
      <c r="UH316" s="1"/>
      <c r="UQ316" s="1">
        <f t="shared" si="372"/>
        <v>0</v>
      </c>
      <c r="UR316" s="1"/>
      <c r="VA316" s="1">
        <f t="shared" si="373"/>
        <v>0</v>
      </c>
      <c r="VB316" s="1"/>
      <c r="VG316" s="1">
        <f t="shared" si="374"/>
        <v>0</v>
      </c>
      <c r="VH316" s="1"/>
      <c r="WY316" s="1">
        <f t="shared" si="324"/>
        <v>0</v>
      </c>
      <c r="WZ316" s="1"/>
      <c r="XB316" s="1">
        <f t="shared" si="375"/>
        <v>0</v>
      </c>
      <c r="XC316" s="1"/>
      <c r="XG316" s="1">
        <f t="shared" si="325"/>
        <v>0</v>
      </c>
      <c r="XH316" s="1"/>
      <c r="XK316" s="109"/>
      <c r="XL316" s="1">
        <f t="shared" si="326"/>
        <v>0</v>
      </c>
      <c r="XM316" s="1">
        <f t="shared" si="327"/>
        <v>0</v>
      </c>
      <c r="XN316" s="1">
        <f t="shared" si="376"/>
        <v>0</v>
      </c>
      <c r="XO316" s="1">
        <f t="shared" si="328"/>
        <v>0</v>
      </c>
      <c r="XP316" s="1">
        <f t="shared" si="377"/>
        <v>0</v>
      </c>
      <c r="XQ316" s="1">
        <f t="shared" si="329"/>
        <v>0</v>
      </c>
      <c r="XR316" s="1">
        <f t="shared" si="330"/>
        <v>0</v>
      </c>
      <c r="XS316" s="1">
        <f t="shared" si="385"/>
        <v>1</v>
      </c>
      <c r="XT316" s="1">
        <f t="shared" si="378"/>
        <v>0</v>
      </c>
      <c r="XU316" s="1">
        <f t="shared" si="331"/>
        <v>0</v>
      </c>
      <c r="XV316" s="1">
        <f t="shared" si="332"/>
        <v>0</v>
      </c>
      <c r="XW316" s="1">
        <f t="shared" si="333"/>
        <v>0</v>
      </c>
      <c r="XX316" s="1">
        <f t="shared" si="334"/>
        <v>0</v>
      </c>
      <c r="XY316" s="1">
        <f t="shared" si="335"/>
        <v>2</v>
      </c>
      <c r="XZ316" s="1">
        <f t="shared" si="336"/>
        <v>0</v>
      </c>
      <c r="YA316" s="1">
        <f t="shared" si="337"/>
        <v>0</v>
      </c>
      <c r="YB316" s="1">
        <f t="shared" si="338"/>
        <v>0</v>
      </c>
      <c r="YC316" s="1">
        <f t="shared" si="339"/>
        <v>0</v>
      </c>
      <c r="YD316" s="132"/>
      <c r="YE316" s="133">
        <f>SUM(XL316:YC316)</f>
        <v>3</v>
      </c>
      <c r="YF316" s="133">
        <f t="shared" si="340"/>
        <v>75000</v>
      </c>
      <c r="YG316" s="130">
        <v>2</v>
      </c>
      <c r="YH316" s="130">
        <f t="shared" si="341"/>
        <v>112500</v>
      </c>
      <c r="YI316" s="135">
        <v>2</v>
      </c>
      <c r="YJ316" s="128">
        <f t="shared" si="342"/>
        <v>112500</v>
      </c>
      <c r="YK316" s="178"/>
      <c r="YL316">
        <v>1</v>
      </c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>
        <f t="shared" si="379"/>
        <v>0</v>
      </c>
      <c r="ACD316" s="25" t="e">
        <f t="shared" si="388"/>
        <v>#DIV/0!</v>
      </c>
      <c r="ACE316" s="11">
        <f t="shared" si="343"/>
        <v>3</v>
      </c>
      <c r="ACF316" s="11">
        <f t="shared" si="344"/>
        <v>75000</v>
      </c>
      <c r="ACG316" s="3">
        <v>4</v>
      </c>
      <c r="ACH316" s="3">
        <v>1</v>
      </c>
      <c r="ACI316" s="11">
        <f t="shared" si="345"/>
        <v>225000</v>
      </c>
      <c r="ACJ316" s="45">
        <v>1</v>
      </c>
      <c r="ACK316" s="13">
        <f t="shared" si="346"/>
        <v>225000</v>
      </c>
      <c r="ACL316">
        <v>1</v>
      </c>
      <c r="ACM316" s="25">
        <f t="shared" si="380"/>
        <v>225000</v>
      </c>
      <c r="ACN316" s="11">
        <f t="shared" si="381"/>
        <v>225000</v>
      </c>
      <c r="ACO316" s="66"/>
      <c r="ACR316" s="69" t="s">
        <v>295</v>
      </c>
      <c r="ACS316" s="3">
        <v>1</v>
      </c>
      <c r="ACT316" s="3">
        <v>1</v>
      </c>
      <c r="ACU316" s="3">
        <v>1</v>
      </c>
      <c r="ACV316" s="3">
        <v>1</v>
      </c>
      <c r="ACX316" s="3">
        <v>1</v>
      </c>
      <c r="ACY316" s="3">
        <v>1</v>
      </c>
      <c r="ACZ316" s="3" t="s">
        <v>259</v>
      </c>
      <c r="ADD316" s="3" t="s">
        <v>189</v>
      </c>
      <c r="ADL316" s="3">
        <v>1</v>
      </c>
      <c r="ADU316" s="3">
        <v>6</v>
      </c>
      <c r="ADV316" s="3">
        <v>2</v>
      </c>
      <c r="ADW316" s="3">
        <v>1</v>
      </c>
      <c r="AFH316" s="3">
        <v>1</v>
      </c>
      <c r="AFI316" s="3">
        <v>1</v>
      </c>
      <c r="AFJ316" s="3">
        <v>1</v>
      </c>
      <c r="AFK316" s="3">
        <v>1</v>
      </c>
      <c r="AFN316" s="3">
        <v>1</v>
      </c>
      <c r="AFO316" s="3">
        <v>1</v>
      </c>
      <c r="AFV316" s="3">
        <v>1</v>
      </c>
      <c r="AGJ316" s="3">
        <v>178000</v>
      </c>
      <c r="AGK316" s="14">
        <f t="shared" si="386"/>
        <v>0</v>
      </c>
      <c r="AHH316" s="3">
        <v>178000</v>
      </c>
      <c r="AHT316" s="3">
        <v>4</v>
      </c>
      <c r="AHU316" s="3">
        <v>1</v>
      </c>
      <c r="AHV316" s="3">
        <v>1</v>
      </c>
      <c r="AHW316" s="3">
        <v>3</v>
      </c>
      <c r="AHX316" s="3">
        <v>1</v>
      </c>
      <c r="AHY316" s="3">
        <v>2</v>
      </c>
      <c r="AHZ316" s="3">
        <v>1</v>
      </c>
      <c r="AIH316" s="3">
        <v>1</v>
      </c>
      <c r="AIW316" s="14"/>
      <c r="AIX316" s="14"/>
      <c r="AIZ316" s="14">
        <v>225000</v>
      </c>
      <c r="AJE316" s="47"/>
      <c r="AJF316" s="381">
        <v>225000</v>
      </c>
      <c r="AJG316" s="11">
        <f t="shared" si="347"/>
        <v>75000</v>
      </c>
      <c r="AJH316" s="61"/>
      <c r="AJI316" s="15">
        <v>1</v>
      </c>
      <c r="AJJ316" s="3">
        <v>5</v>
      </c>
      <c r="AJT316" s="1"/>
      <c r="AJU316" s="1">
        <f t="shared" si="382"/>
        <v>5</v>
      </c>
      <c r="AJX316" s="1">
        <f t="shared" si="383"/>
        <v>5</v>
      </c>
      <c r="AJY316" s="61"/>
      <c r="AJZ316" s="3" t="s">
        <v>365</v>
      </c>
      <c r="AKA316" s="3" t="s">
        <v>940</v>
      </c>
      <c r="AKB316" s="3" t="s">
        <v>523</v>
      </c>
      <c r="AKC316" s="3" t="s">
        <v>941</v>
      </c>
      <c r="AKD316" s="3" t="s">
        <v>942</v>
      </c>
      <c r="AKE316" s="3" t="s">
        <v>186</v>
      </c>
      <c r="AKF316" s="3" t="s">
        <v>260</v>
      </c>
      <c r="AKG316" s="3" t="s">
        <v>260</v>
      </c>
      <c r="AKH316" s="3" t="s">
        <v>262</v>
      </c>
      <c r="AKI316" s="3" t="s">
        <v>260</v>
      </c>
      <c r="AKJ316" s="3" t="s">
        <v>260</v>
      </c>
      <c r="AKK316" s="3" t="s">
        <v>260</v>
      </c>
      <c r="AKL316" s="3" t="s">
        <v>260</v>
      </c>
      <c r="AKM316" s="3" t="s">
        <v>260</v>
      </c>
      <c r="AKN316" s="3" t="s">
        <v>260</v>
      </c>
      <c r="AKO316" s="3" t="s">
        <v>260</v>
      </c>
      <c r="AKP316" s="3" t="s">
        <v>263</v>
      </c>
      <c r="AKQ316" s="3" t="s">
        <v>260</v>
      </c>
      <c r="AKR316" s="3" t="s">
        <v>260</v>
      </c>
      <c r="AKS316" s="3" t="s">
        <v>260</v>
      </c>
      <c r="AKT316" s="3" t="s">
        <v>260</v>
      </c>
      <c r="AKU316" s="3" t="s">
        <v>260</v>
      </c>
      <c r="AKV316" s="3" t="s">
        <v>260</v>
      </c>
      <c r="AKW316" s="3" t="s">
        <v>260</v>
      </c>
      <c r="AKX316" s="3" t="s">
        <v>260</v>
      </c>
      <c r="AKY316" s="3" t="s">
        <v>260</v>
      </c>
      <c r="AKZ316" s="3" t="s">
        <v>260</v>
      </c>
      <c r="ALA316" s="3" t="s">
        <v>260</v>
      </c>
      <c r="ALB316" s="3" t="s">
        <v>260</v>
      </c>
      <c r="ALC316" s="3" t="s">
        <v>260</v>
      </c>
      <c r="ALD316" s="3" t="s">
        <v>260</v>
      </c>
      <c r="ALE316" s="3" t="s">
        <v>260</v>
      </c>
      <c r="ALF316" s="3" t="s">
        <v>260</v>
      </c>
      <c r="ALG316" s="3" t="s">
        <v>260</v>
      </c>
      <c r="ALH316" s="3" t="s">
        <v>260</v>
      </c>
      <c r="ALI316" s="3" t="s">
        <v>260</v>
      </c>
      <c r="ALJ316" s="3" t="s">
        <v>260</v>
      </c>
      <c r="ALK316" s="3">
        <v>3</v>
      </c>
      <c r="ALL316" s="11">
        <f t="shared" si="384"/>
        <v>75000</v>
      </c>
      <c r="ALM316" s="31">
        <v>225000</v>
      </c>
      <c r="ALN316" s="3">
        <v>1</v>
      </c>
      <c r="ALO316" s="3">
        <v>3</v>
      </c>
      <c r="ALP316" s="3">
        <v>2</v>
      </c>
      <c r="ALS316" s="61"/>
      <c r="ALT316" s="3">
        <v>1</v>
      </c>
      <c r="ALV316" s="3">
        <v>1</v>
      </c>
      <c r="ALW316" s="3">
        <v>1</v>
      </c>
      <c r="ALX316" s="3">
        <v>1</v>
      </c>
      <c r="ALY316" s="3">
        <v>1</v>
      </c>
      <c r="AMB316" s="3">
        <v>1</v>
      </c>
      <c r="AMH316" s="404"/>
    </row>
    <row r="317" spans="1:1022" s="4" customFormat="1" ht="19" customHeight="1" x14ac:dyDescent="0.25">
      <c r="A317" s="270"/>
      <c r="B317" s="113">
        <v>315</v>
      </c>
      <c r="C317" s="304" t="s">
        <v>1013</v>
      </c>
      <c r="D317" s="304" t="s">
        <v>943</v>
      </c>
      <c r="E317" s="4">
        <v>2009</v>
      </c>
      <c r="I317" s="4">
        <v>2</v>
      </c>
      <c r="K317" s="4">
        <v>2006</v>
      </c>
      <c r="L317" s="4">
        <v>2006</v>
      </c>
      <c r="M317" s="4">
        <v>1</v>
      </c>
      <c r="AJ317" s="4">
        <v>1</v>
      </c>
      <c r="AW317" s="4">
        <v>1</v>
      </c>
      <c r="AX317" s="4">
        <v>1</v>
      </c>
      <c r="BS317" s="4">
        <v>1</v>
      </c>
      <c r="CG317" s="4">
        <v>1</v>
      </c>
      <c r="CH317" s="246"/>
      <c r="CP317" s="1">
        <f t="shared" si="348"/>
        <v>0</v>
      </c>
      <c r="CQ317" s="1"/>
      <c r="CS317" s="1">
        <f t="shared" si="313"/>
        <v>0</v>
      </c>
      <c r="CT317" s="1"/>
      <c r="DO317" s="1">
        <f t="shared" si="349"/>
        <v>0</v>
      </c>
      <c r="DP317" s="1"/>
      <c r="DX317" s="1">
        <f t="shared" si="350"/>
        <v>0</v>
      </c>
      <c r="DY317" s="1"/>
      <c r="EE317" s="1">
        <f t="shared" si="351"/>
        <v>0</v>
      </c>
      <c r="EF317" s="1"/>
      <c r="EH317" s="1">
        <f t="shared" si="352"/>
        <v>0</v>
      </c>
      <c r="EI317" s="1"/>
      <c r="FF317" s="116"/>
      <c r="GP317" s="1">
        <f t="shared" si="314"/>
        <v>0</v>
      </c>
      <c r="GQ317" s="1"/>
      <c r="GY317" s="1">
        <f t="shared" si="353"/>
        <v>0</v>
      </c>
      <c r="GZ317" s="1"/>
      <c r="HC317" s="1">
        <f t="shared" si="354"/>
        <v>0</v>
      </c>
      <c r="HD317" s="1"/>
      <c r="HS317" s="1">
        <f t="shared" si="355"/>
        <v>0</v>
      </c>
      <c r="HT317" s="1"/>
      <c r="HX317" s="1">
        <f t="shared" si="315"/>
        <v>0</v>
      </c>
      <c r="HY317" s="1"/>
      <c r="ID317" s="1">
        <f t="shared" si="316"/>
        <v>0</v>
      </c>
      <c r="IE317" s="1"/>
      <c r="IN317" s="1">
        <f t="shared" si="356"/>
        <v>0</v>
      </c>
      <c r="IW317" s="1">
        <f t="shared" si="357"/>
        <v>0</v>
      </c>
      <c r="IX317" s="1"/>
      <c r="IZ317" s="1">
        <f t="shared" si="317"/>
        <v>0</v>
      </c>
      <c r="JA317" s="1"/>
      <c r="JJ317" s="1">
        <f t="shared" si="318"/>
        <v>0</v>
      </c>
      <c r="JK317" s="1"/>
      <c r="JV317" s="1">
        <f t="shared" si="358"/>
        <v>0</v>
      </c>
      <c r="JW317" s="1"/>
      <c r="KB317" s="1">
        <f t="shared" si="359"/>
        <v>0</v>
      </c>
      <c r="KC317" s="1"/>
      <c r="LG317" s="1">
        <f t="shared" si="319"/>
        <v>0</v>
      </c>
      <c r="LH317" s="1"/>
      <c r="LT317" s="1">
        <f t="shared" si="360"/>
        <v>0</v>
      </c>
      <c r="LU317" s="1"/>
      <c r="MA317" s="1">
        <f t="shared" si="361"/>
        <v>0</v>
      </c>
      <c r="MB317" s="1"/>
      <c r="MF317" s="1">
        <f t="shared" si="362"/>
        <v>0</v>
      </c>
      <c r="MG317" s="1"/>
      <c r="MM317" s="1">
        <f t="shared" si="363"/>
        <v>0</v>
      </c>
      <c r="MN317" s="1"/>
      <c r="MS317" s="1">
        <f t="shared" si="364"/>
        <v>0</v>
      </c>
      <c r="MT317" s="1"/>
      <c r="MU317" s="115"/>
      <c r="OI317" s="120"/>
      <c r="PD317" s="1">
        <f t="shared" si="320"/>
        <v>0</v>
      </c>
      <c r="PE317" s="1"/>
      <c r="QF317" s="1">
        <f t="shared" si="365"/>
        <v>0</v>
      </c>
      <c r="QG317" s="1"/>
      <c r="QY317" s="1">
        <f t="shared" si="366"/>
        <v>0</v>
      </c>
      <c r="RK317" s="1">
        <f t="shared" si="367"/>
        <v>0</v>
      </c>
      <c r="RL317" s="1"/>
      <c r="SA317" s="1">
        <f t="shared" si="368"/>
        <v>0</v>
      </c>
      <c r="SG317" s="1">
        <f t="shared" si="369"/>
        <v>0</v>
      </c>
      <c r="SO317" s="1">
        <f t="shared" si="370"/>
        <v>0</v>
      </c>
      <c r="TB317" s="1">
        <f t="shared" si="371"/>
        <v>0</v>
      </c>
      <c r="TS317" s="1">
        <f t="shared" si="321"/>
        <v>0</v>
      </c>
      <c r="TT317" s="1"/>
      <c r="UD317" s="1">
        <f t="shared" si="322"/>
        <v>0</v>
      </c>
      <c r="UE317" s="1"/>
      <c r="UG317" s="1">
        <f t="shared" si="323"/>
        <v>0</v>
      </c>
      <c r="UH317" s="1"/>
      <c r="UQ317" s="1">
        <f t="shared" si="372"/>
        <v>0</v>
      </c>
      <c r="UR317" s="1"/>
      <c r="VA317" s="1">
        <f t="shared" si="373"/>
        <v>0</v>
      </c>
      <c r="VB317" s="1"/>
      <c r="VG317" s="1">
        <f t="shared" si="374"/>
        <v>0</v>
      </c>
      <c r="VH317" s="1"/>
      <c r="WY317" s="1">
        <f t="shared" si="324"/>
        <v>0</v>
      </c>
      <c r="WZ317" s="1"/>
      <c r="XB317" s="1">
        <f t="shared" si="375"/>
        <v>0</v>
      </c>
      <c r="XC317" s="1"/>
      <c r="XG317" s="1">
        <f t="shared" si="325"/>
        <v>0</v>
      </c>
      <c r="XH317" s="1"/>
      <c r="XK317" s="108"/>
      <c r="XL317" s="1">
        <f t="shared" si="326"/>
        <v>0</v>
      </c>
      <c r="XM317" s="1">
        <f t="shared" si="327"/>
        <v>0</v>
      </c>
      <c r="XN317" s="1">
        <f t="shared" si="376"/>
        <v>0</v>
      </c>
      <c r="XO317" s="1">
        <f t="shared" si="328"/>
        <v>0</v>
      </c>
      <c r="XP317" s="1">
        <f t="shared" si="377"/>
        <v>0</v>
      </c>
      <c r="XQ317" s="1">
        <f t="shared" si="329"/>
        <v>0</v>
      </c>
      <c r="XR317" s="1">
        <f t="shared" si="330"/>
        <v>0</v>
      </c>
      <c r="XS317" s="1">
        <f t="shared" si="385"/>
        <v>0</v>
      </c>
      <c r="XT317" s="1">
        <f t="shared" si="378"/>
        <v>0</v>
      </c>
      <c r="XU317" s="1">
        <f t="shared" si="331"/>
        <v>0</v>
      </c>
      <c r="XV317" s="1">
        <f t="shared" si="332"/>
        <v>0</v>
      </c>
      <c r="XW317" s="1">
        <f t="shared" si="333"/>
        <v>0</v>
      </c>
      <c r="XX317" s="1">
        <f t="shared" si="334"/>
        <v>0</v>
      </c>
      <c r="XY317" s="1">
        <f t="shared" si="335"/>
        <v>0</v>
      </c>
      <c r="XZ317" s="1">
        <f t="shared" si="336"/>
        <v>0</v>
      </c>
      <c r="YA317" s="1">
        <f t="shared" si="337"/>
        <v>0</v>
      </c>
      <c r="YB317" s="1">
        <f t="shared" si="338"/>
        <v>0</v>
      </c>
      <c r="YC317" s="1">
        <f t="shared" si="339"/>
        <v>0</v>
      </c>
      <c r="YD317" s="132"/>
      <c r="YE317" s="133"/>
      <c r="YF317" s="133" t="e">
        <f t="shared" si="340"/>
        <v>#DIV/0!</v>
      </c>
      <c r="YG317" s="130"/>
      <c r="YH317" s="130" t="e">
        <f t="shared" si="341"/>
        <v>#DIV/0!</v>
      </c>
      <c r="YI317" s="129"/>
      <c r="YJ317" s="128" t="e">
        <f t="shared" si="342"/>
        <v>#DIV/0!</v>
      </c>
      <c r="YK317" s="177"/>
      <c r="YL317">
        <v>1</v>
      </c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>
        <f t="shared" si="379"/>
        <v>0</v>
      </c>
      <c r="ACD317" s="25" t="e">
        <f t="shared" si="388"/>
        <v>#DIV/0!</v>
      </c>
      <c r="ACE317" s="11">
        <f t="shared" si="343"/>
        <v>0</v>
      </c>
      <c r="ACF317" s="11" t="e">
        <f t="shared" si="344"/>
        <v>#DIV/0!</v>
      </c>
      <c r="ACI317" s="11" t="e">
        <f t="shared" si="345"/>
        <v>#DIV/0!</v>
      </c>
      <c r="ACJ317" s="11"/>
      <c r="ACK317" s="13">
        <f t="shared" si="346"/>
        <v>0</v>
      </c>
      <c r="ACL317">
        <v>1</v>
      </c>
      <c r="ACM317" s="25">
        <f t="shared" si="380"/>
        <v>4000</v>
      </c>
      <c r="ACN317" s="11" t="e">
        <f t="shared" si="381"/>
        <v>#DIV/0!</v>
      </c>
      <c r="ACO317" s="65"/>
      <c r="ACR317" s="72" t="s">
        <v>295</v>
      </c>
      <c r="ACZ317" s="4" t="s">
        <v>259</v>
      </c>
      <c r="ADD317" s="4" t="s">
        <v>185</v>
      </c>
      <c r="ADL317" s="4">
        <v>1</v>
      </c>
      <c r="AET317" s="4">
        <v>1</v>
      </c>
      <c r="AFA317" s="4">
        <v>1</v>
      </c>
      <c r="AFD317" s="4">
        <v>1</v>
      </c>
      <c r="AFE317" s="4" t="s">
        <v>944</v>
      </c>
      <c r="AGK317" s="5"/>
      <c r="AIW317" s="5"/>
      <c r="AIX317" s="5"/>
      <c r="AIZ317" s="5">
        <v>4000</v>
      </c>
      <c r="AJE317" s="37"/>
      <c r="AJF317" s="384">
        <v>4000</v>
      </c>
      <c r="AJG317" s="11" t="e">
        <f t="shared" si="347"/>
        <v>#DIV/0!</v>
      </c>
      <c r="AJH317" s="60"/>
      <c r="AJI317" s="6"/>
      <c r="AJT317" s="1"/>
      <c r="AJU317" s="1">
        <f t="shared" si="382"/>
        <v>0</v>
      </c>
      <c r="AJX317" s="1"/>
      <c r="AJY317" s="60"/>
      <c r="AJZ317" s="4" t="s">
        <v>186</v>
      </c>
      <c r="AKA317" s="4" t="s">
        <v>945</v>
      </c>
      <c r="AKB317" s="4" t="s">
        <v>261</v>
      </c>
      <c r="AKC317" s="4" t="s">
        <v>260</v>
      </c>
      <c r="AKD317" s="4" t="s">
        <v>260</v>
      </c>
      <c r="AKE317" s="4" t="s">
        <v>260</v>
      </c>
      <c r="AKF317" s="4" t="s">
        <v>260</v>
      </c>
      <c r="AKG317" s="4" t="s">
        <v>260</v>
      </c>
      <c r="AKH317" s="4" t="s">
        <v>262</v>
      </c>
      <c r="AKI317" s="4" t="s">
        <v>260</v>
      </c>
      <c r="AKJ317" s="4" t="s">
        <v>260</v>
      </c>
      <c r="AKK317" s="4" t="s">
        <v>260</v>
      </c>
      <c r="AKL317" s="4" t="s">
        <v>260</v>
      </c>
      <c r="AKM317" s="4" t="s">
        <v>260</v>
      </c>
      <c r="AKN317" s="4" t="s">
        <v>260</v>
      </c>
      <c r="AKO317" s="4" t="s">
        <v>260</v>
      </c>
      <c r="AKP317" s="4" t="s">
        <v>263</v>
      </c>
      <c r="AKQ317" s="4" t="s">
        <v>260</v>
      </c>
      <c r="AKR317" s="4" t="s">
        <v>260</v>
      </c>
      <c r="AKS317" s="4" t="s">
        <v>260</v>
      </c>
      <c r="AKT317" s="4" t="s">
        <v>260</v>
      </c>
      <c r="AKU317" s="4" t="s">
        <v>260</v>
      </c>
      <c r="AKV317" s="4" t="s">
        <v>260</v>
      </c>
      <c r="AKW317" s="4" t="s">
        <v>260</v>
      </c>
      <c r="AKX317" s="4" t="s">
        <v>260</v>
      </c>
      <c r="AKY317" s="4" t="s">
        <v>260</v>
      </c>
      <c r="AKZ317" s="4" t="s">
        <v>260</v>
      </c>
      <c r="ALA317" s="4" t="s">
        <v>260</v>
      </c>
      <c r="ALB317" s="4" t="s">
        <v>260</v>
      </c>
      <c r="ALC317" s="4" t="s">
        <v>260</v>
      </c>
      <c r="ALD317" s="4" t="s">
        <v>260</v>
      </c>
      <c r="ALE317" s="4" t="s">
        <v>260</v>
      </c>
      <c r="ALF317" s="4" t="s">
        <v>260</v>
      </c>
      <c r="ALG317" s="4" t="s">
        <v>260</v>
      </c>
      <c r="ALH317" s="4" t="s">
        <v>260</v>
      </c>
      <c r="ALI317" s="4" t="s">
        <v>260</v>
      </c>
      <c r="ALJ317" s="4" t="s">
        <v>260</v>
      </c>
      <c r="ALK317" s="4">
        <v>2</v>
      </c>
      <c r="ALL317" s="11">
        <f t="shared" si="384"/>
        <v>2000</v>
      </c>
      <c r="ALM317" s="32">
        <v>4000</v>
      </c>
      <c r="ALN317" s="4">
        <v>2</v>
      </c>
      <c r="ALS317" s="60"/>
      <c r="ALT317" s="4">
        <v>1</v>
      </c>
      <c r="ALW317" s="4">
        <v>1</v>
      </c>
      <c r="AMH317" s="403"/>
    </row>
    <row r="318" spans="1:1022" s="3" customFormat="1" ht="15" customHeight="1" x14ac:dyDescent="0.25">
      <c r="A318" s="271"/>
      <c r="B318" s="113">
        <v>316</v>
      </c>
      <c r="C318" s="304" t="s">
        <v>1013</v>
      </c>
      <c r="D318" s="304" t="s">
        <v>946</v>
      </c>
      <c r="E318" s="3">
        <v>2010</v>
      </c>
      <c r="H318" s="3">
        <v>6</v>
      </c>
      <c r="I318" s="3">
        <v>1</v>
      </c>
      <c r="J318" s="3">
        <v>6</v>
      </c>
      <c r="K318" s="3">
        <v>2006</v>
      </c>
      <c r="L318" s="3">
        <v>2006</v>
      </c>
      <c r="M318" s="3">
        <v>1</v>
      </c>
      <c r="AJ318" s="3">
        <v>1</v>
      </c>
      <c r="AW318" s="3">
        <v>1</v>
      </c>
      <c r="AY318" s="3">
        <v>1</v>
      </c>
      <c r="BA318" s="3">
        <v>1</v>
      </c>
      <c r="BB318" s="3">
        <v>11</v>
      </c>
      <c r="BC318" s="3">
        <v>1</v>
      </c>
      <c r="CG318" s="3">
        <v>1</v>
      </c>
      <c r="CH318" s="248"/>
      <c r="CP318" s="1">
        <f t="shared" si="348"/>
        <v>0</v>
      </c>
      <c r="CQ318" s="1"/>
      <c r="CS318" s="1">
        <f t="shared" si="313"/>
        <v>0</v>
      </c>
      <c r="CT318" s="1"/>
      <c r="DO318" s="1">
        <f t="shared" si="349"/>
        <v>0</v>
      </c>
      <c r="DP318" s="1"/>
      <c r="DX318" s="1">
        <f t="shared" si="350"/>
        <v>0</v>
      </c>
      <c r="DY318" s="1"/>
      <c r="EE318" s="1">
        <f t="shared" si="351"/>
        <v>0</v>
      </c>
      <c r="EF318" s="1"/>
      <c r="EH318" s="1">
        <f t="shared" si="352"/>
        <v>0</v>
      </c>
      <c r="EI318" s="1"/>
      <c r="FF318" s="117">
        <v>1</v>
      </c>
      <c r="GP318" s="1">
        <f t="shared" si="314"/>
        <v>1</v>
      </c>
      <c r="GQ318" s="1">
        <v>1</v>
      </c>
      <c r="GY318" s="1">
        <f t="shared" si="353"/>
        <v>0</v>
      </c>
      <c r="GZ318" s="1"/>
      <c r="HC318" s="1">
        <f t="shared" si="354"/>
        <v>0</v>
      </c>
      <c r="HD318" s="1"/>
      <c r="HS318" s="1">
        <f t="shared" si="355"/>
        <v>0</v>
      </c>
      <c r="HT318" s="1"/>
      <c r="HX318" s="1">
        <f t="shared" si="315"/>
        <v>0</v>
      </c>
      <c r="HY318" s="1"/>
      <c r="ID318" s="1">
        <f t="shared" si="316"/>
        <v>0</v>
      </c>
      <c r="IE318" s="1"/>
      <c r="IN318" s="1">
        <f t="shared" si="356"/>
        <v>0</v>
      </c>
      <c r="IW318" s="1">
        <f t="shared" si="357"/>
        <v>0</v>
      </c>
      <c r="IX318" s="1"/>
      <c r="IZ318" s="1">
        <f t="shared" si="317"/>
        <v>0</v>
      </c>
      <c r="JA318" s="1"/>
      <c r="JJ318" s="1">
        <f t="shared" si="318"/>
        <v>0</v>
      </c>
      <c r="JK318" s="1"/>
      <c r="JV318" s="1">
        <f t="shared" si="358"/>
        <v>0</v>
      </c>
      <c r="JW318" s="1"/>
      <c r="KB318" s="1">
        <f t="shared" si="359"/>
        <v>0</v>
      </c>
      <c r="KC318" s="1"/>
      <c r="LG318" s="1">
        <f t="shared" si="319"/>
        <v>0</v>
      </c>
      <c r="LH318" s="1"/>
      <c r="LT318" s="1">
        <f t="shared" si="360"/>
        <v>0</v>
      </c>
      <c r="LU318" s="1"/>
      <c r="MA318" s="1">
        <f t="shared" si="361"/>
        <v>0</v>
      </c>
      <c r="MB318" s="1"/>
      <c r="MF318" s="1">
        <f t="shared" si="362"/>
        <v>0</v>
      </c>
      <c r="MG318" s="1"/>
      <c r="MM318" s="1">
        <f t="shared" si="363"/>
        <v>0</v>
      </c>
      <c r="MN318" s="1"/>
      <c r="MS318" s="1">
        <f t="shared" si="364"/>
        <v>0</v>
      </c>
      <c r="MT318" s="1"/>
      <c r="MU318" s="115">
        <v>1</v>
      </c>
      <c r="OD318" s="3">
        <v>1</v>
      </c>
      <c r="OF318" s="3">
        <v>1</v>
      </c>
      <c r="OI318" s="121"/>
      <c r="PD318" s="1">
        <f t="shared" si="320"/>
        <v>0</v>
      </c>
      <c r="PE318" s="1"/>
      <c r="QF318" s="1">
        <f t="shared" si="365"/>
        <v>0</v>
      </c>
      <c r="QG318" s="1"/>
      <c r="QY318" s="1">
        <f t="shared" si="366"/>
        <v>0</v>
      </c>
      <c r="RK318" s="1">
        <f t="shared" si="367"/>
        <v>0</v>
      </c>
      <c r="RL318" s="1"/>
      <c r="SA318" s="1">
        <f t="shared" si="368"/>
        <v>0</v>
      </c>
      <c r="SC318" s="3">
        <v>1</v>
      </c>
      <c r="SG318" s="1">
        <f t="shared" si="369"/>
        <v>1</v>
      </c>
      <c r="SH318" s="3">
        <v>1</v>
      </c>
      <c r="SO318" s="1">
        <f t="shared" si="370"/>
        <v>0</v>
      </c>
      <c r="TB318" s="1">
        <f t="shared" si="371"/>
        <v>0</v>
      </c>
      <c r="TS318" s="1">
        <f t="shared" si="321"/>
        <v>0</v>
      </c>
      <c r="TT318" s="1"/>
      <c r="UD318" s="1">
        <f t="shared" si="322"/>
        <v>0</v>
      </c>
      <c r="UE318" s="1"/>
      <c r="UG318" s="1">
        <f t="shared" si="323"/>
        <v>0</v>
      </c>
      <c r="UH318" s="1"/>
      <c r="UQ318" s="1">
        <f t="shared" si="372"/>
        <v>0</v>
      </c>
      <c r="UR318" s="1"/>
      <c r="VA318" s="1">
        <f t="shared" si="373"/>
        <v>0</v>
      </c>
      <c r="VB318" s="1"/>
      <c r="VG318" s="1">
        <f t="shared" si="374"/>
        <v>0</v>
      </c>
      <c r="VH318" s="1"/>
      <c r="WY318" s="1">
        <f t="shared" si="324"/>
        <v>0</v>
      </c>
      <c r="WZ318" s="1"/>
      <c r="XB318" s="1">
        <f t="shared" si="375"/>
        <v>0</v>
      </c>
      <c r="XC318" s="1"/>
      <c r="XG318" s="1">
        <f t="shared" si="325"/>
        <v>0</v>
      </c>
      <c r="XH318" s="1"/>
      <c r="XK318" s="109"/>
      <c r="XL318" s="1">
        <f t="shared" si="326"/>
        <v>0</v>
      </c>
      <c r="XM318" s="1">
        <f t="shared" si="327"/>
        <v>0</v>
      </c>
      <c r="XN318" s="1">
        <f t="shared" si="376"/>
        <v>0</v>
      </c>
      <c r="XO318" s="1">
        <f t="shared" si="328"/>
        <v>0</v>
      </c>
      <c r="XP318" s="1">
        <f t="shared" si="377"/>
        <v>0</v>
      </c>
      <c r="XQ318" s="1">
        <f t="shared" si="329"/>
        <v>0</v>
      </c>
      <c r="XR318" s="1">
        <f t="shared" si="330"/>
        <v>0</v>
      </c>
      <c r="XS318" s="1">
        <f t="shared" si="385"/>
        <v>1</v>
      </c>
      <c r="XT318" s="1">
        <f t="shared" si="378"/>
        <v>1</v>
      </c>
      <c r="XU318" s="1">
        <f t="shared" si="331"/>
        <v>0</v>
      </c>
      <c r="XV318" s="1">
        <f t="shared" si="332"/>
        <v>0</v>
      </c>
      <c r="XW318" s="1">
        <f t="shared" si="333"/>
        <v>0</v>
      </c>
      <c r="XX318" s="1">
        <f t="shared" si="334"/>
        <v>0</v>
      </c>
      <c r="XY318" s="1">
        <f t="shared" si="335"/>
        <v>3</v>
      </c>
      <c r="XZ318" s="1">
        <f t="shared" si="336"/>
        <v>0</v>
      </c>
      <c r="YA318" s="1">
        <f t="shared" si="337"/>
        <v>0</v>
      </c>
      <c r="YB318" s="1">
        <f t="shared" si="338"/>
        <v>0</v>
      </c>
      <c r="YC318" s="1">
        <f t="shared" si="339"/>
        <v>0</v>
      </c>
      <c r="YD318" s="132"/>
      <c r="YE318" s="133">
        <f t="shared" ref="YE318:YE331" si="390">SUM(XL318:YC318)</f>
        <v>5</v>
      </c>
      <c r="YF318" s="133">
        <f t="shared" si="340"/>
        <v>16600</v>
      </c>
      <c r="YG318" s="130">
        <v>3</v>
      </c>
      <c r="YH318" s="130">
        <f t="shared" si="341"/>
        <v>27666.666666666668</v>
      </c>
      <c r="YI318" s="135">
        <v>2</v>
      </c>
      <c r="YJ318" s="128">
        <f t="shared" si="342"/>
        <v>41500</v>
      </c>
      <c r="YK318" s="178"/>
      <c r="YL318">
        <v>0.5</v>
      </c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>
        <v>1</v>
      </c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>
        <f t="shared" si="379"/>
        <v>1</v>
      </c>
      <c r="ACD318" s="25">
        <f t="shared" si="388"/>
        <v>83000</v>
      </c>
      <c r="ACE318" s="11">
        <f t="shared" si="343"/>
        <v>6</v>
      </c>
      <c r="ACF318" s="11">
        <f t="shared" si="344"/>
        <v>27666.666666666668</v>
      </c>
      <c r="ACG318" s="3">
        <v>24</v>
      </c>
      <c r="ACH318" s="3">
        <v>2</v>
      </c>
      <c r="ACI318" s="11">
        <f t="shared" si="345"/>
        <v>83000</v>
      </c>
      <c r="ACJ318" s="11"/>
      <c r="ACK318" s="13">
        <f t="shared" si="346"/>
        <v>0</v>
      </c>
      <c r="ACL318">
        <v>0.5</v>
      </c>
      <c r="ACM318" s="25">
        <f t="shared" si="380"/>
        <v>83000</v>
      </c>
      <c r="ACN318" s="11">
        <f t="shared" si="381"/>
        <v>83000</v>
      </c>
      <c r="ACO318" s="66"/>
      <c r="ACR318" s="69" t="s">
        <v>407</v>
      </c>
      <c r="ACX318" s="3">
        <v>1</v>
      </c>
      <c r="ACY318" s="3">
        <v>1</v>
      </c>
      <c r="ACZ318" s="3" t="s">
        <v>259</v>
      </c>
      <c r="ADD318" s="3" t="s">
        <v>185</v>
      </c>
      <c r="ADL318" s="3">
        <v>1</v>
      </c>
      <c r="ADP318" s="3">
        <v>1</v>
      </c>
      <c r="ADU318" s="3">
        <v>4</v>
      </c>
      <c r="AEM318" s="3">
        <v>3</v>
      </c>
      <c r="AEP318" s="3">
        <v>1</v>
      </c>
      <c r="AFD318" s="3">
        <v>1</v>
      </c>
      <c r="AFF318" s="3">
        <v>1</v>
      </c>
      <c r="AFG318" s="3" t="s">
        <v>947</v>
      </c>
      <c r="AFK318" s="3">
        <v>1</v>
      </c>
      <c r="AGJ318" s="3">
        <v>40000</v>
      </c>
      <c r="AGK318" s="14">
        <f t="shared" si="386"/>
        <v>0</v>
      </c>
      <c r="AHH318" s="3">
        <v>40000</v>
      </c>
      <c r="AHW318" s="3">
        <v>2</v>
      </c>
      <c r="AHX318" s="3">
        <v>1</v>
      </c>
      <c r="AIH318" s="3">
        <v>1</v>
      </c>
      <c r="AIO318" s="3">
        <v>1</v>
      </c>
      <c r="AIV318" s="3">
        <v>1</v>
      </c>
      <c r="AIW318" s="14">
        <v>126000</v>
      </c>
      <c r="AIX318" s="14"/>
      <c r="AIY318" s="3">
        <v>315</v>
      </c>
      <c r="AIZ318" s="14"/>
      <c r="AJA318" s="3">
        <v>40000</v>
      </c>
      <c r="AJB318" s="3">
        <v>1</v>
      </c>
      <c r="AJC318" s="3">
        <v>1</v>
      </c>
      <c r="AJD318" s="3">
        <v>24.096385542168676</v>
      </c>
      <c r="AJE318" s="47"/>
      <c r="AJF318" s="381">
        <v>166000</v>
      </c>
      <c r="AJG318" s="11">
        <f t="shared" si="347"/>
        <v>27666.666666666668</v>
      </c>
      <c r="AJH318" s="61"/>
      <c r="AJI318" s="15">
        <v>2</v>
      </c>
      <c r="AJJ318" s="3">
        <v>1</v>
      </c>
      <c r="AJT318" s="1"/>
      <c r="AJU318" s="1">
        <f t="shared" si="382"/>
        <v>1</v>
      </c>
      <c r="AJX318" s="1">
        <f t="shared" si="383"/>
        <v>1</v>
      </c>
      <c r="AJY318" s="61"/>
      <c r="AJZ318" s="3" t="s">
        <v>260</v>
      </c>
      <c r="AKA318" s="3" t="s">
        <v>260</v>
      </c>
      <c r="AKB318" s="3" t="s">
        <v>261</v>
      </c>
      <c r="AKC318" s="3" t="s">
        <v>260</v>
      </c>
      <c r="AKD318" s="3" t="s">
        <v>260</v>
      </c>
      <c r="AKE318" s="3" t="s">
        <v>260</v>
      </c>
      <c r="AKF318" s="3" t="s">
        <v>260</v>
      </c>
      <c r="AKG318" s="3" t="s">
        <v>260</v>
      </c>
      <c r="AKH318" s="3" t="s">
        <v>262</v>
      </c>
      <c r="AKI318" s="3" t="s">
        <v>260</v>
      </c>
      <c r="AKJ318" s="3" t="s">
        <v>260</v>
      </c>
      <c r="AKK318" s="3" t="s">
        <v>260</v>
      </c>
      <c r="AKL318" s="3" t="s">
        <v>260</v>
      </c>
      <c r="AKM318" s="3" t="s">
        <v>260</v>
      </c>
      <c r="AKN318" s="3" t="s">
        <v>260</v>
      </c>
      <c r="AKO318" s="3" t="s">
        <v>260</v>
      </c>
      <c r="AKP318" s="3" t="s">
        <v>263</v>
      </c>
      <c r="AKQ318" s="3" t="s">
        <v>260</v>
      </c>
      <c r="AKR318" s="3" t="s">
        <v>260</v>
      </c>
      <c r="AKS318" s="3" t="s">
        <v>260</v>
      </c>
      <c r="AKT318" s="3" t="s">
        <v>260</v>
      </c>
      <c r="AKU318" s="3" t="s">
        <v>260</v>
      </c>
      <c r="AKV318" s="3" t="s">
        <v>260</v>
      </c>
      <c r="AKW318" s="3" t="s">
        <v>260</v>
      </c>
      <c r="AKX318" s="3" t="s">
        <v>260</v>
      </c>
      <c r="AKY318" s="3" t="s">
        <v>260</v>
      </c>
      <c r="AKZ318" s="3" t="s">
        <v>260</v>
      </c>
      <c r="ALA318" s="3" t="s">
        <v>260</v>
      </c>
      <c r="ALB318" s="3" t="s">
        <v>260</v>
      </c>
      <c r="ALC318" s="3" t="s">
        <v>260</v>
      </c>
      <c r="ALD318" s="3" t="s">
        <v>260</v>
      </c>
      <c r="ALE318" s="3" t="s">
        <v>260</v>
      </c>
      <c r="ALF318" s="3" t="s">
        <v>260</v>
      </c>
      <c r="ALG318" s="3" t="s">
        <v>260</v>
      </c>
      <c r="ALH318" s="3" t="s">
        <v>260</v>
      </c>
      <c r="ALI318" s="3" t="s">
        <v>260</v>
      </c>
      <c r="ALJ318" s="3" t="s">
        <v>260</v>
      </c>
      <c r="ALL318" s="11" t="e">
        <f t="shared" si="384"/>
        <v>#DIV/0!</v>
      </c>
      <c r="ALM318" s="31">
        <v>166000</v>
      </c>
      <c r="ALS318" s="61"/>
      <c r="ALT318" s="3">
        <v>1</v>
      </c>
      <c r="ALV318" s="3">
        <v>1</v>
      </c>
      <c r="ALW318" s="3">
        <v>1</v>
      </c>
      <c r="AMH318" s="404"/>
    </row>
    <row r="319" spans="1:1022" s="1" customFormat="1" ht="15" customHeight="1" x14ac:dyDescent="0.25">
      <c r="A319" s="268"/>
      <c r="B319" s="113">
        <v>317</v>
      </c>
      <c r="C319" s="304" t="s">
        <v>1013</v>
      </c>
      <c r="D319" s="304" t="s">
        <v>948</v>
      </c>
      <c r="E319" s="1">
        <v>2010</v>
      </c>
      <c r="H319" s="1">
        <v>2</v>
      </c>
      <c r="I319" s="1">
        <v>1</v>
      </c>
      <c r="J319" s="1">
        <v>2</v>
      </c>
      <c r="K319" s="1">
        <v>2008</v>
      </c>
      <c r="L319" s="1">
        <v>2008</v>
      </c>
      <c r="M319" s="1">
        <v>1</v>
      </c>
      <c r="AL319" s="1">
        <v>1</v>
      </c>
      <c r="AY319" s="1">
        <v>1</v>
      </c>
      <c r="BA319" s="1">
        <v>1</v>
      </c>
      <c r="BB319" s="1">
        <v>21</v>
      </c>
      <c r="BC319" s="1">
        <v>1</v>
      </c>
      <c r="BD319" s="1">
        <v>1</v>
      </c>
      <c r="CG319" s="1">
        <v>1</v>
      </c>
      <c r="CH319" s="246"/>
      <c r="CP319" s="1">
        <f t="shared" si="348"/>
        <v>0</v>
      </c>
      <c r="CS319" s="1">
        <f t="shared" si="313"/>
        <v>0</v>
      </c>
      <c r="DO319" s="1">
        <f t="shared" si="349"/>
        <v>0</v>
      </c>
      <c r="DX319" s="1">
        <f t="shared" si="350"/>
        <v>0</v>
      </c>
      <c r="EE319" s="1">
        <f t="shared" si="351"/>
        <v>0</v>
      </c>
      <c r="EH319" s="1">
        <f t="shared" si="352"/>
        <v>0</v>
      </c>
      <c r="FF319" s="116"/>
      <c r="GP319" s="1">
        <f t="shared" si="314"/>
        <v>0</v>
      </c>
      <c r="GY319" s="1">
        <f t="shared" si="353"/>
        <v>0</v>
      </c>
      <c r="HC319" s="1">
        <f t="shared" si="354"/>
        <v>0</v>
      </c>
      <c r="HS319" s="1">
        <f t="shared" si="355"/>
        <v>0</v>
      </c>
      <c r="HX319" s="1">
        <f t="shared" si="315"/>
        <v>0</v>
      </c>
      <c r="ID319" s="1">
        <f t="shared" si="316"/>
        <v>0</v>
      </c>
      <c r="IN319" s="1">
        <f t="shared" si="356"/>
        <v>0</v>
      </c>
      <c r="IW319" s="1">
        <f t="shared" si="357"/>
        <v>0</v>
      </c>
      <c r="IZ319" s="1">
        <f t="shared" si="317"/>
        <v>0</v>
      </c>
      <c r="JJ319" s="1">
        <f t="shared" si="318"/>
        <v>0</v>
      </c>
      <c r="JV319" s="1">
        <f t="shared" si="358"/>
        <v>0</v>
      </c>
      <c r="KB319" s="1">
        <f t="shared" si="359"/>
        <v>0</v>
      </c>
      <c r="LG319" s="1">
        <f t="shared" si="319"/>
        <v>0</v>
      </c>
      <c r="LT319" s="1">
        <f t="shared" si="360"/>
        <v>0</v>
      </c>
      <c r="MA319" s="1">
        <f t="shared" si="361"/>
        <v>0</v>
      </c>
      <c r="MF319" s="1">
        <f t="shared" si="362"/>
        <v>0</v>
      </c>
      <c r="MM319" s="1">
        <f t="shared" si="363"/>
        <v>0</v>
      </c>
      <c r="MS319" s="1">
        <f t="shared" si="364"/>
        <v>0</v>
      </c>
      <c r="MU319" s="115">
        <v>1</v>
      </c>
      <c r="NW319" s="1">
        <v>1</v>
      </c>
      <c r="OI319" s="120"/>
      <c r="PD319" s="1">
        <f t="shared" si="320"/>
        <v>0</v>
      </c>
      <c r="QF319" s="1">
        <f t="shared" si="365"/>
        <v>0</v>
      </c>
      <c r="QY319" s="1">
        <f t="shared" si="366"/>
        <v>0</v>
      </c>
      <c r="RK319" s="1">
        <f t="shared" si="367"/>
        <v>0</v>
      </c>
      <c r="SA319" s="1">
        <f t="shared" si="368"/>
        <v>0</v>
      </c>
      <c r="SG319" s="1">
        <f t="shared" si="369"/>
        <v>0</v>
      </c>
      <c r="SO319" s="1">
        <f t="shared" si="370"/>
        <v>0</v>
      </c>
      <c r="TB319" s="1">
        <f t="shared" si="371"/>
        <v>0</v>
      </c>
      <c r="TS319" s="1">
        <f t="shared" si="321"/>
        <v>0</v>
      </c>
      <c r="UD319" s="1">
        <f t="shared" si="322"/>
        <v>0</v>
      </c>
      <c r="UG319" s="1">
        <f t="shared" si="323"/>
        <v>0</v>
      </c>
      <c r="UQ319" s="1">
        <f t="shared" si="372"/>
        <v>0</v>
      </c>
      <c r="VA319" s="1">
        <f t="shared" si="373"/>
        <v>0</v>
      </c>
      <c r="VG319" s="1">
        <f t="shared" si="374"/>
        <v>0</v>
      </c>
      <c r="WY319" s="1">
        <f t="shared" si="324"/>
        <v>0</v>
      </c>
      <c r="XB319" s="1">
        <f t="shared" si="375"/>
        <v>0</v>
      </c>
      <c r="XG319" s="1">
        <f t="shared" si="325"/>
        <v>0</v>
      </c>
      <c r="XK319" s="108"/>
      <c r="XL319" s="1">
        <f t="shared" si="326"/>
        <v>0</v>
      </c>
      <c r="XM319" s="1">
        <f t="shared" si="327"/>
        <v>0</v>
      </c>
      <c r="XN319" s="1">
        <f t="shared" si="376"/>
        <v>0</v>
      </c>
      <c r="XO319" s="1">
        <f t="shared" si="328"/>
        <v>0</v>
      </c>
      <c r="XP319" s="1">
        <f t="shared" si="377"/>
        <v>0</v>
      </c>
      <c r="XQ319" s="1">
        <f t="shared" si="329"/>
        <v>0</v>
      </c>
      <c r="XR319" s="1">
        <f t="shared" si="330"/>
        <v>0</v>
      </c>
      <c r="XS319" s="1">
        <f t="shared" si="385"/>
        <v>0</v>
      </c>
      <c r="XT319" s="1">
        <f t="shared" si="378"/>
        <v>0</v>
      </c>
      <c r="XU319" s="1">
        <f t="shared" si="331"/>
        <v>0</v>
      </c>
      <c r="XV319" s="1">
        <f t="shared" si="332"/>
        <v>0</v>
      </c>
      <c r="XW319" s="1">
        <f t="shared" si="333"/>
        <v>0</v>
      </c>
      <c r="XX319" s="1">
        <f t="shared" si="334"/>
        <v>0</v>
      </c>
      <c r="XY319" s="1">
        <f t="shared" si="335"/>
        <v>2</v>
      </c>
      <c r="XZ319" s="1">
        <f t="shared" si="336"/>
        <v>0</v>
      </c>
      <c r="YA319" s="1">
        <f t="shared" si="337"/>
        <v>0</v>
      </c>
      <c r="YB319" s="1">
        <f t="shared" si="338"/>
        <v>0</v>
      </c>
      <c r="YC319" s="1">
        <f t="shared" si="339"/>
        <v>0</v>
      </c>
      <c r="YD319" s="132"/>
      <c r="YE319" s="133">
        <f t="shared" si="390"/>
        <v>2</v>
      </c>
      <c r="YF319" s="133">
        <f t="shared" si="340"/>
        <v>83250</v>
      </c>
      <c r="YG319" s="130">
        <v>1</v>
      </c>
      <c r="YH319" s="130">
        <f t="shared" si="341"/>
        <v>166500</v>
      </c>
      <c r="YI319" s="129">
        <v>1</v>
      </c>
      <c r="YJ319" s="128">
        <f t="shared" si="342"/>
        <v>166500</v>
      </c>
      <c r="YK319" s="177"/>
      <c r="YL319">
        <v>0.5</v>
      </c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>
        <v>1</v>
      </c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>
        <f t="shared" si="379"/>
        <v>1</v>
      </c>
      <c r="ACD319" s="25">
        <f t="shared" si="388"/>
        <v>166500</v>
      </c>
      <c r="ACE319" s="11">
        <f t="shared" si="343"/>
        <v>3</v>
      </c>
      <c r="ACF319" s="11">
        <f t="shared" si="344"/>
        <v>111000</v>
      </c>
      <c r="ACG319" s="1">
        <v>24</v>
      </c>
      <c r="ACH319" s="1">
        <v>2</v>
      </c>
      <c r="ACI319" s="11">
        <f t="shared" si="345"/>
        <v>166500</v>
      </c>
      <c r="ACJ319" s="45">
        <v>1</v>
      </c>
      <c r="ACK319" s="13">
        <f t="shared" si="346"/>
        <v>333000</v>
      </c>
      <c r="ACL319">
        <v>0.5</v>
      </c>
      <c r="ACM319" s="25">
        <f t="shared" si="380"/>
        <v>166500</v>
      </c>
      <c r="ACN319" s="11">
        <f t="shared" si="381"/>
        <v>166500</v>
      </c>
      <c r="ACO319" s="65"/>
      <c r="ACR319" s="39" t="s">
        <v>295</v>
      </c>
      <c r="ACS319" s="1">
        <v>1</v>
      </c>
      <c r="ACT319" s="1">
        <v>1</v>
      </c>
      <c r="ACZ319" s="1" t="s">
        <v>259</v>
      </c>
      <c r="ADD319" s="1" t="s">
        <v>185</v>
      </c>
      <c r="ADF319" s="1">
        <v>1</v>
      </c>
      <c r="ADI319" s="1">
        <v>1</v>
      </c>
      <c r="AET319" s="1">
        <v>1</v>
      </c>
      <c r="AFL319" s="1">
        <v>1</v>
      </c>
      <c r="AGJ319" s="1">
        <v>150000</v>
      </c>
      <c r="AGK319" s="11">
        <f t="shared" si="386"/>
        <v>0</v>
      </c>
      <c r="AHH319" s="1">
        <v>150000</v>
      </c>
      <c r="AHL319" s="1">
        <v>1</v>
      </c>
      <c r="AHM319" s="1">
        <v>1</v>
      </c>
      <c r="AHV319" s="1">
        <v>1</v>
      </c>
      <c r="AHY319" s="1">
        <v>1</v>
      </c>
      <c r="AHZ319" s="1">
        <v>1</v>
      </c>
      <c r="AIH319" s="1">
        <v>1</v>
      </c>
      <c r="AIO319" s="1">
        <v>1</v>
      </c>
      <c r="AIV319" s="1">
        <v>1</v>
      </c>
      <c r="AIW319" s="11">
        <v>183000</v>
      </c>
      <c r="AIX319" s="11"/>
      <c r="AIY319" s="1">
        <v>122</v>
      </c>
      <c r="AIZ319" s="11"/>
      <c r="AJA319" s="1">
        <v>150000</v>
      </c>
      <c r="AJB319" s="1">
        <v>1</v>
      </c>
      <c r="AJC319" s="1">
        <v>1</v>
      </c>
      <c r="AJD319" s="1">
        <v>45.045045045045043</v>
      </c>
      <c r="AJE319" s="45"/>
      <c r="AJF319" s="381">
        <v>333000</v>
      </c>
      <c r="AJG319" s="11">
        <f t="shared" si="347"/>
        <v>111000</v>
      </c>
      <c r="AJH319" s="60"/>
      <c r="AJI319" s="12"/>
      <c r="AJJ319" s="1">
        <v>1</v>
      </c>
      <c r="AJU319" s="1">
        <f t="shared" si="382"/>
        <v>1</v>
      </c>
      <c r="AJX319" s="1">
        <f t="shared" si="383"/>
        <v>1</v>
      </c>
      <c r="AJY319" s="60"/>
      <c r="AJZ319" s="1" t="s">
        <v>310</v>
      </c>
      <c r="AKA319" s="1" t="s">
        <v>572</v>
      </c>
      <c r="AKB319" s="1" t="s">
        <v>653</v>
      </c>
      <c r="AKC319" s="1" t="s">
        <v>265</v>
      </c>
      <c r="AKD319" s="1" t="s">
        <v>260</v>
      </c>
      <c r="AKE319" s="1" t="s">
        <v>260</v>
      </c>
      <c r="AKF319" s="1" t="s">
        <v>260</v>
      </c>
      <c r="AKG319" s="1" t="s">
        <v>260</v>
      </c>
      <c r="AKH319" s="1" t="s">
        <v>262</v>
      </c>
      <c r="AKI319" s="1" t="s">
        <v>260</v>
      </c>
      <c r="AKJ319" s="1" t="s">
        <v>260</v>
      </c>
      <c r="AKK319" s="1" t="s">
        <v>260</v>
      </c>
      <c r="AKL319" s="1" t="s">
        <v>260</v>
      </c>
      <c r="AKM319" s="1" t="s">
        <v>260</v>
      </c>
      <c r="AKN319" s="1" t="s">
        <v>260</v>
      </c>
      <c r="AKO319" s="1" t="s">
        <v>260</v>
      </c>
      <c r="AKP319" s="1" t="s">
        <v>263</v>
      </c>
      <c r="AKQ319" s="1" t="s">
        <v>260</v>
      </c>
      <c r="AKR319" s="1" t="s">
        <v>260</v>
      </c>
      <c r="AKS319" s="1" t="s">
        <v>260</v>
      </c>
      <c r="AKT319" s="1" t="s">
        <v>260</v>
      </c>
      <c r="AKU319" s="1" t="s">
        <v>260</v>
      </c>
      <c r="AKV319" s="1" t="s">
        <v>260</v>
      </c>
      <c r="AKW319" s="1" t="s">
        <v>260</v>
      </c>
      <c r="AKX319" s="1" t="s">
        <v>260</v>
      </c>
      <c r="AKY319" s="1" t="s">
        <v>260</v>
      </c>
      <c r="AKZ319" s="1" t="s">
        <v>260</v>
      </c>
      <c r="ALA319" s="1" t="s">
        <v>260</v>
      </c>
      <c r="ALB319" s="1" t="s">
        <v>260</v>
      </c>
      <c r="ALC319" s="1" t="s">
        <v>260</v>
      </c>
      <c r="ALD319" s="1" t="s">
        <v>260</v>
      </c>
      <c r="ALE319" s="1" t="s">
        <v>260</v>
      </c>
      <c r="ALF319" s="1" t="s">
        <v>260</v>
      </c>
      <c r="ALG319" s="1" t="s">
        <v>260</v>
      </c>
      <c r="ALH319" s="1" t="s">
        <v>260</v>
      </c>
      <c r="ALI319" s="1" t="s">
        <v>260</v>
      </c>
      <c r="ALJ319" s="1" t="s">
        <v>260</v>
      </c>
      <c r="ALK319" s="1">
        <v>4</v>
      </c>
      <c r="ALL319" s="11">
        <f t="shared" si="384"/>
        <v>83250</v>
      </c>
      <c r="ALM319" s="28">
        <v>333000</v>
      </c>
      <c r="ALN319" s="1">
        <v>3</v>
      </c>
      <c r="ALO319" s="1">
        <v>1</v>
      </c>
      <c r="ALS319" s="60"/>
      <c r="ALT319" s="1">
        <v>1</v>
      </c>
      <c r="ALW319" s="1">
        <v>1</v>
      </c>
      <c r="ALX319" s="1">
        <v>1</v>
      </c>
      <c r="AMH319" s="403"/>
    </row>
    <row r="320" spans="1:1022" s="20" customFormat="1" ht="19" customHeight="1" x14ac:dyDescent="0.25">
      <c r="A320" s="269"/>
      <c r="B320" s="113">
        <v>318</v>
      </c>
      <c r="C320" s="304" t="s">
        <v>1096</v>
      </c>
      <c r="D320" s="304" t="s">
        <v>1097</v>
      </c>
      <c r="E320" s="20">
        <v>2010</v>
      </c>
      <c r="F320" s="20">
        <v>3</v>
      </c>
      <c r="H320" s="20">
        <v>3</v>
      </c>
      <c r="I320" s="20">
        <v>1</v>
      </c>
      <c r="J320" s="20">
        <v>3</v>
      </c>
      <c r="K320" s="20">
        <v>2001</v>
      </c>
      <c r="L320" s="20">
        <v>2005</v>
      </c>
      <c r="M320" s="20">
        <v>5</v>
      </c>
      <c r="AE320" s="20">
        <v>1</v>
      </c>
      <c r="AF320" s="20">
        <v>1</v>
      </c>
      <c r="AG320" s="20">
        <v>1</v>
      </c>
      <c r="AH320" s="20">
        <v>1</v>
      </c>
      <c r="AI320" s="20">
        <v>1</v>
      </c>
      <c r="AX320" s="20">
        <v>1</v>
      </c>
      <c r="CG320" s="20">
        <v>1</v>
      </c>
      <c r="CH320" s="246"/>
      <c r="CP320" s="1">
        <f t="shared" si="348"/>
        <v>0</v>
      </c>
      <c r="CQ320" s="1"/>
      <c r="CS320" s="1">
        <f t="shared" si="313"/>
        <v>0</v>
      </c>
      <c r="CT320" s="1"/>
      <c r="DO320" s="1">
        <f t="shared" si="349"/>
        <v>0</v>
      </c>
      <c r="DP320" s="1"/>
      <c r="DX320" s="1">
        <f t="shared" si="350"/>
        <v>0</v>
      </c>
      <c r="DY320" s="1"/>
      <c r="EE320" s="1">
        <f t="shared" si="351"/>
        <v>0</v>
      </c>
      <c r="EF320" s="1"/>
      <c r="EH320" s="1">
        <f t="shared" si="352"/>
        <v>0</v>
      </c>
      <c r="EI320" s="1"/>
      <c r="FF320" s="116"/>
      <c r="GP320" s="1">
        <f t="shared" si="314"/>
        <v>0</v>
      </c>
      <c r="GQ320" s="1"/>
      <c r="GY320" s="1">
        <f t="shared" si="353"/>
        <v>0</v>
      </c>
      <c r="GZ320" s="1"/>
      <c r="HC320" s="1">
        <f t="shared" si="354"/>
        <v>0</v>
      </c>
      <c r="HD320" s="1"/>
      <c r="HS320" s="1">
        <f t="shared" si="355"/>
        <v>0</v>
      </c>
      <c r="HT320" s="1"/>
      <c r="HX320" s="1">
        <f t="shared" si="315"/>
        <v>0</v>
      </c>
      <c r="HY320" s="1"/>
      <c r="ID320" s="1">
        <f t="shared" si="316"/>
        <v>0</v>
      </c>
      <c r="IE320" s="1"/>
      <c r="IN320" s="1">
        <f t="shared" si="356"/>
        <v>0</v>
      </c>
      <c r="IW320" s="1">
        <f t="shared" si="357"/>
        <v>0</v>
      </c>
      <c r="IX320" s="1"/>
      <c r="IZ320" s="1">
        <f t="shared" si="317"/>
        <v>0</v>
      </c>
      <c r="JA320" s="1"/>
      <c r="JJ320" s="1">
        <f t="shared" si="318"/>
        <v>0</v>
      </c>
      <c r="JK320" s="1"/>
      <c r="JV320" s="1">
        <f t="shared" si="358"/>
        <v>0</v>
      </c>
      <c r="JW320" s="1"/>
      <c r="KB320" s="1">
        <f t="shared" si="359"/>
        <v>0</v>
      </c>
      <c r="KC320" s="1"/>
      <c r="LG320" s="1">
        <f t="shared" si="319"/>
        <v>0</v>
      </c>
      <c r="LH320" s="1"/>
      <c r="LT320" s="1">
        <f t="shared" si="360"/>
        <v>0</v>
      </c>
      <c r="LU320" s="1"/>
      <c r="MA320" s="1">
        <f t="shared" si="361"/>
        <v>0</v>
      </c>
      <c r="MB320" s="1"/>
      <c r="MF320" s="1">
        <f t="shared" si="362"/>
        <v>0</v>
      </c>
      <c r="MG320" s="1"/>
      <c r="MM320" s="1">
        <f t="shared" si="363"/>
        <v>0</v>
      </c>
      <c r="MN320" s="1"/>
      <c r="MS320" s="1">
        <f t="shared" si="364"/>
        <v>0</v>
      </c>
      <c r="MT320" s="1"/>
      <c r="MU320" s="115">
        <v>1</v>
      </c>
      <c r="OI320" s="120"/>
      <c r="PD320" s="1">
        <f t="shared" si="320"/>
        <v>0</v>
      </c>
      <c r="PE320" s="1"/>
      <c r="QF320" s="1">
        <f t="shared" si="365"/>
        <v>0</v>
      </c>
      <c r="QG320" s="1"/>
      <c r="QY320" s="1">
        <f t="shared" si="366"/>
        <v>0</v>
      </c>
      <c r="RK320" s="1">
        <f t="shared" si="367"/>
        <v>0</v>
      </c>
      <c r="RL320" s="1"/>
      <c r="SA320" s="1">
        <f t="shared" si="368"/>
        <v>0</v>
      </c>
      <c r="SG320" s="1">
        <f t="shared" si="369"/>
        <v>0</v>
      </c>
      <c r="SO320" s="1">
        <f t="shared" si="370"/>
        <v>0</v>
      </c>
      <c r="TB320" s="1">
        <f t="shared" si="371"/>
        <v>0</v>
      </c>
      <c r="TS320" s="1">
        <f t="shared" si="321"/>
        <v>0</v>
      </c>
      <c r="TT320" s="1"/>
      <c r="UD320" s="1">
        <f t="shared" si="322"/>
        <v>0</v>
      </c>
      <c r="UE320" s="1"/>
      <c r="UG320" s="1">
        <f t="shared" si="323"/>
        <v>0</v>
      </c>
      <c r="UH320" s="1"/>
      <c r="UQ320" s="1">
        <f t="shared" si="372"/>
        <v>0</v>
      </c>
      <c r="UR320" s="1"/>
      <c r="VA320" s="1">
        <f t="shared" si="373"/>
        <v>0</v>
      </c>
      <c r="VB320" s="1"/>
      <c r="VG320" s="1">
        <f t="shared" si="374"/>
        <v>0</v>
      </c>
      <c r="VH320" s="1"/>
      <c r="WY320" s="1">
        <f t="shared" si="324"/>
        <v>0</v>
      </c>
      <c r="WZ320" s="1"/>
      <c r="XB320" s="1">
        <f t="shared" si="375"/>
        <v>0</v>
      </c>
      <c r="XC320" s="1"/>
      <c r="XG320" s="1">
        <f t="shared" si="325"/>
        <v>0</v>
      </c>
      <c r="XH320" s="1"/>
      <c r="XK320" s="108"/>
      <c r="XL320" s="1">
        <f t="shared" si="326"/>
        <v>0</v>
      </c>
      <c r="XM320" s="1">
        <f t="shared" si="327"/>
        <v>0</v>
      </c>
      <c r="XN320" s="1">
        <f t="shared" si="376"/>
        <v>0</v>
      </c>
      <c r="XO320" s="1">
        <f t="shared" si="328"/>
        <v>0</v>
      </c>
      <c r="XP320" s="1">
        <f t="shared" si="377"/>
        <v>0</v>
      </c>
      <c r="XQ320" s="1">
        <f t="shared" si="329"/>
        <v>0</v>
      </c>
      <c r="XR320" s="1">
        <f t="shared" si="330"/>
        <v>0</v>
      </c>
      <c r="XS320" s="1">
        <f t="shared" si="385"/>
        <v>0</v>
      </c>
      <c r="XT320" s="1">
        <f t="shared" si="378"/>
        <v>0</v>
      </c>
      <c r="XU320" s="1">
        <f t="shared" si="331"/>
        <v>0</v>
      </c>
      <c r="XV320" s="1">
        <f t="shared" si="332"/>
        <v>0</v>
      </c>
      <c r="XW320" s="1">
        <f t="shared" si="333"/>
        <v>0</v>
      </c>
      <c r="XX320" s="1">
        <f t="shared" si="334"/>
        <v>0</v>
      </c>
      <c r="XY320" s="1">
        <f t="shared" si="335"/>
        <v>1</v>
      </c>
      <c r="XZ320" s="1">
        <f t="shared" si="336"/>
        <v>0</v>
      </c>
      <c r="YA320" s="1">
        <f t="shared" si="337"/>
        <v>0</v>
      </c>
      <c r="YB320" s="1">
        <f t="shared" si="338"/>
        <v>0</v>
      </c>
      <c r="YC320" s="1">
        <f t="shared" si="339"/>
        <v>0</v>
      </c>
      <c r="YD320" s="132"/>
      <c r="YE320" s="133">
        <f t="shared" si="390"/>
        <v>1</v>
      </c>
      <c r="YF320" s="133">
        <f t="shared" si="340"/>
        <v>734000</v>
      </c>
      <c r="YG320" s="130">
        <v>1</v>
      </c>
      <c r="YH320" s="130">
        <f t="shared" si="341"/>
        <v>734000</v>
      </c>
      <c r="YI320" s="129">
        <v>1</v>
      </c>
      <c r="YJ320" s="128">
        <f t="shared" si="342"/>
        <v>734000</v>
      </c>
      <c r="YK320" s="177"/>
      <c r="YL320">
        <v>1</v>
      </c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>
        <v>1</v>
      </c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>
        <v>1</v>
      </c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>
        <f t="shared" si="379"/>
        <v>2</v>
      </c>
      <c r="ACD320" s="25">
        <f t="shared" si="388"/>
        <v>367000</v>
      </c>
      <c r="ACE320" s="11">
        <f t="shared" si="343"/>
        <v>3</v>
      </c>
      <c r="ACF320" s="11">
        <f t="shared" si="344"/>
        <v>244666.66666666666</v>
      </c>
      <c r="ACG320" s="20">
        <v>6</v>
      </c>
      <c r="ACH320" s="20">
        <v>1</v>
      </c>
      <c r="ACI320" s="11">
        <f t="shared" si="345"/>
        <v>734000</v>
      </c>
      <c r="ACJ320" s="11"/>
      <c r="ACK320" s="13">
        <f t="shared" si="346"/>
        <v>0</v>
      </c>
      <c r="ACL320">
        <v>1</v>
      </c>
      <c r="ACM320" s="25">
        <f t="shared" si="380"/>
        <v>734000</v>
      </c>
      <c r="ACN320" s="11">
        <f t="shared" si="381"/>
        <v>734000</v>
      </c>
      <c r="ACO320" s="65"/>
      <c r="ACR320" s="73" t="s">
        <v>1172</v>
      </c>
      <c r="ACS320" s="20">
        <v>1</v>
      </c>
      <c r="ACT320" s="20">
        <v>1</v>
      </c>
      <c r="ACU320" s="20">
        <v>1</v>
      </c>
      <c r="ACV320" s="20">
        <v>1</v>
      </c>
      <c r="ACX320" s="20">
        <v>1</v>
      </c>
      <c r="ACY320" s="20">
        <v>1</v>
      </c>
      <c r="ADL320" s="20">
        <v>1</v>
      </c>
      <c r="ADU320" s="20">
        <v>7</v>
      </c>
      <c r="ADV320" s="20">
        <v>7</v>
      </c>
      <c r="ADW320" s="20">
        <v>1</v>
      </c>
      <c r="ADY320" s="20">
        <v>1</v>
      </c>
      <c r="AFD320" s="20">
        <v>1</v>
      </c>
      <c r="AFF320" s="20">
        <v>1</v>
      </c>
      <c r="AFL320" s="20">
        <v>1</v>
      </c>
      <c r="AFN320" s="20">
        <v>1</v>
      </c>
      <c r="AFZ320" s="20">
        <v>1</v>
      </c>
      <c r="AGJ320" s="20">
        <v>735000</v>
      </c>
      <c r="AGK320" s="21"/>
      <c r="AIW320" s="21"/>
      <c r="AIX320" s="21"/>
      <c r="AIZ320" s="21">
        <v>734000</v>
      </c>
      <c r="AJD320" s="20">
        <v>100</v>
      </c>
      <c r="AJE320" s="50"/>
      <c r="AJF320" s="384">
        <v>734000</v>
      </c>
      <c r="AJG320" s="11">
        <f t="shared" si="347"/>
        <v>244666.66666666666</v>
      </c>
      <c r="AJH320" s="60"/>
      <c r="AJI320" s="22"/>
      <c r="AJT320" s="1"/>
      <c r="AJU320" s="1">
        <f t="shared" si="382"/>
        <v>0</v>
      </c>
      <c r="AJW320" s="20">
        <v>1</v>
      </c>
      <c r="AJX320" s="1">
        <f t="shared" si="383"/>
        <v>1</v>
      </c>
      <c r="AJY320" s="60"/>
      <c r="AJZ320" s="20" t="s">
        <v>192</v>
      </c>
      <c r="AKA320" s="20" t="s">
        <v>1098</v>
      </c>
      <c r="AKB320" s="20" t="s">
        <v>1099</v>
      </c>
      <c r="ALK320" s="20">
        <v>3</v>
      </c>
      <c r="ALL320" s="11">
        <f t="shared" si="384"/>
        <v>244666.66666666666</v>
      </c>
      <c r="ALM320" s="34">
        <v>734000</v>
      </c>
      <c r="ALO320" s="20">
        <v>1</v>
      </c>
      <c r="ALP320" s="20">
        <v>2</v>
      </c>
      <c r="ALS320" s="60"/>
      <c r="AMH320" s="403"/>
    </row>
    <row r="321" spans="1:1022" s="1" customFormat="1" ht="15" customHeight="1" x14ac:dyDescent="0.25">
      <c r="A321" s="268"/>
      <c r="B321" s="113">
        <v>319</v>
      </c>
      <c r="C321" s="304" t="s">
        <v>1013</v>
      </c>
      <c r="D321" s="304" t="s">
        <v>1051</v>
      </c>
      <c r="E321" s="1">
        <v>2010</v>
      </c>
      <c r="H321" s="1">
        <v>1</v>
      </c>
      <c r="I321" s="1">
        <v>1</v>
      </c>
      <c r="J321" s="1">
        <v>1</v>
      </c>
      <c r="K321" s="1">
        <v>2007</v>
      </c>
      <c r="L321" s="1">
        <v>2007</v>
      </c>
      <c r="M321" s="1">
        <v>1</v>
      </c>
      <c r="AK321" s="1">
        <v>1</v>
      </c>
      <c r="AY321" s="1">
        <v>1</v>
      </c>
      <c r="BA321" s="1">
        <v>1</v>
      </c>
      <c r="BB321" s="1">
        <v>11</v>
      </c>
      <c r="BC321" s="1">
        <v>1</v>
      </c>
      <c r="CH321" s="246"/>
      <c r="CP321" s="1">
        <f t="shared" si="348"/>
        <v>0</v>
      </c>
      <c r="CS321" s="1">
        <f t="shared" si="313"/>
        <v>0</v>
      </c>
      <c r="DO321" s="1">
        <f t="shared" si="349"/>
        <v>0</v>
      </c>
      <c r="DX321" s="1">
        <f t="shared" si="350"/>
        <v>0</v>
      </c>
      <c r="EE321" s="1">
        <f t="shared" si="351"/>
        <v>0</v>
      </c>
      <c r="EH321" s="1">
        <f t="shared" si="352"/>
        <v>0</v>
      </c>
      <c r="FF321" s="116"/>
      <c r="GP321" s="1">
        <f t="shared" si="314"/>
        <v>0</v>
      </c>
      <c r="GY321" s="1">
        <f t="shared" si="353"/>
        <v>0</v>
      </c>
      <c r="HC321" s="1">
        <f t="shared" si="354"/>
        <v>0</v>
      </c>
      <c r="HS321" s="1">
        <f t="shared" si="355"/>
        <v>0</v>
      </c>
      <c r="HX321" s="1">
        <f t="shared" si="315"/>
        <v>0</v>
      </c>
      <c r="ID321" s="1">
        <f t="shared" si="316"/>
        <v>0</v>
      </c>
      <c r="IN321" s="1">
        <f t="shared" si="356"/>
        <v>0</v>
      </c>
      <c r="IW321" s="1">
        <f t="shared" si="357"/>
        <v>0</v>
      </c>
      <c r="IZ321" s="1">
        <f t="shared" si="317"/>
        <v>0</v>
      </c>
      <c r="JJ321" s="1">
        <f t="shared" si="318"/>
        <v>0</v>
      </c>
      <c r="JV321" s="1">
        <f t="shared" si="358"/>
        <v>0</v>
      </c>
      <c r="KB321" s="1">
        <f t="shared" si="359"/>
        <v>0</v>
      </c>
      <c r="LG321" s="1">
        <f t="shared" si="319"/>
        <v>0</v>
      </c>
      <c r="LT321" s="1">
        <f t="shared" si="360"/>
        <v>0</v>
      </c>
      <c r="MA321" s="1">
        <f t="shared" si="361"/>
        <v>0</v>
      </c>
      <c r="MF321" s="1">
        <f t="shared" si="362"/>
        <v>0</v>
      </c>
      <c r="MM321" s="1">
        <f t="shared" si="363"/>
        <v>0</v>
      </c>
      <c r="MS321" s="1">
        <f t="shared" si="364"/>
        <v>0</v>
      </c>
      <c r="MU321" s="115">
        <v>1</v>
      </c>
      <c r="OI321" s="120"/>
      <c r="PD321" s="1">
        <f t="shared" si="320"/>
        <v>0</v>
      </c>
      <c r="QF321" s="1">
        <f t="shared" si="365"/>
        <v>0</v>
      </c>
      <c r="QY321" s="1">
        <f t="shared" si="366"/>
        <v>0</v>
      </c>
      <c r="RK321" s="1">
        <f t="shared" si="367"/>
        <v>0</v>
      </c>
      <c r="SA321" s="1">
        <f t="shared" si="368"/>
        <v>0</v>
      </c>
      <c r="SG321" s="1">
        <f t="shared" si="369"/>
        <v>0</v>
      </c>
      <c r="SO321" s="1">
        <f t="shared" si="370"/>
        <v>0</v>
      </c>
      <c r="TB321" s="1">
        <f t="shared" si="371"/>
        <v>0</v>
      </c>
      <c r="TD321" s="1">
        <v>1</v>
      </c>
      <c r="TS321" s="1">
        <f t="shared" si="321"/>
        <v>1</v>
      </c>
      <c r="TT321" s="1">
        <v>1</v>
      </c>
      <c r="UD321" s="1">
        <f t="shared" si="322"/>
        <v>0</v>
      </c>
      <c r="UG321" s="1">
        <f t="shared" si="323"/>
        <v>0</v>
      </c>
      <c r="UQ321" s="1">
        <f t="shared" si="372"/>
        <v>0</v>
      </c>
      <c r="VA321" s="1">
        <f t="shared" si="373"/>
        <v>0</v>
      </c>
      <c r="VG321" s="1">
        <f t="shared" si="374"/>
        <v>0</v>
      </c>
      <c r="WY321" s="1">
        <f t="shared" si="324"/>
        <v>0</v>
      </c>
      <c r="XB321" s="1">
        <f t="shared" si="375"/>
        <v>0</v>
      </c>
      <c r="XG321" s="1">
        <f t="shared" si="325"/>
        <v>0</v>
      </c>
      <c r="XK321" s="108"/>
      <c r="XL321" s="1">
        <f t="shared" si="326"/>
        <v>1</v>
      </c>
      <c r="XM321" s="1">
        <f t="shared" si="327"/>
        <v>0</v>
      </c>
      <c r="XN321" s="1">
        <f t="shared" si="376"/>
        <v>0</v>
      </c>
      <c r="XO321" s="1">
        <f t="shared" si="328"/>
        <v>0</v>
      </c>
      <c r="XP321" s="1">
        <f t="shared" si="377"/>
        <v>0</v>
      </c>
      <c r="XQ321" s="1">
        <f t="shared" si="329"/>
        <v>0</v>
      </c>
      <c r="XR321" s="1">
        <f t="shared" si="330"/>
        <v>0</v>
      </c>
      <c r="XS321" s="1">
        <f t="shared" si="385"/>
        <v>0</v>
      </c>
      <c r="XT321" s="1">
        <f t="shared" si="378"/>
        <v>0</v>
      </c>
      <c r="XU321" s="1">
        <f t="shared" si="331"/>
        <v>0</v>
      </c>
      <c r="XV321" s="1">
        <f t="shared" si="332"/>
        <v>0</v>
      </c>
      <c r="XW321" s="1">
        <f t="shared" si="333"/>
        <v>0</v>
      </c>
      <c r="XX321" s="1">
        <f t="shared" si="334"/>
        <v>0</v>
      </c>
      <c r="XY321" s="1">
        <f t="shared" si="335"/>
        <v>1</v>
      </c>
      <c r="XZ321" s="1">
        <f t="shared" si="336"/>
        <v>0</v>
      </c>
      <c r="YA321" s="1">
        <f t="shared" si="337"/>
        <v>0</v>
      </c>
      <c r="YB321" s="1">
        <f t="shared" si="338"/>
        <v>0</v>
      </c>
      <c r="YC321" s="1">
        <f t="shared" si="339"/>
        <v>0</v>
      </c>
      <c r="YD321" s="132"/>
      <c r="YE321" s="133">
        <f t="shared" si="390"/>
        <v>2</v>
      </c>
      <c r="YF321" s="133">
        <f t="shared" si="340"/>
        <v>169500</v>
      </c>
      <c r="YG321" s="130">
        <v>2</v>
      </c>
      <c r="YH321" s="130">
        <f t="shared" si="341"/>
        <v>169500</v>
      </c>
      <c r="YI321" s="129">
        <v>2</v>
      </c>
      <c r="YJ321" s="128">
        <f t="shared" si="342"/>
        <v>169500</v>
      </c>
      <c r="YK321" s="177"/>
      <c r="YL321">
        <v>1</v>
      </c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>
        <v>1</v>
      </c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>
        <v>1</v>
      </c>
      <c r="AAZ321"/>
      <c r="ABA321"/>
      <c r="ABB321"/>
      <c r="ABC321"/>
      <c r="ABD321"/>
      <c r="ABE321"/>
      <c r="ABF321">
        <v>1</v>
      </c>
      <c r="ABG321">
        <v>1</v>
      </c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>
        <f t="shared" si="379"/>
        <v>4</v>
      </c>
      <c r="ACD321" s="25">
        <f t="shared" si="388"/>
        <v>84750</v>
      </c>
      <c r="ACE321" s="11">
        <f t="shared" si="343"/>
        <v>6</v>
      </c>
      <c r="ACF321" s="11">
        <f t="shared" si="344"/>
        <v>56500</v>
      </c>
      <c r="ACG321" s="1">
        <v>4</v>
      </c>
      <c r="ACH321" s="1">
        <v>1</v>
      </c>
      <c r="ACI321" s="11">
        <f t="shared" si="345"/>
        <v>339000</v>
      </c>
      <c r="ACJ321" s="45">
        <v>1</v>
      </c>
      <c r="ACK321" s="13">
        <f t="shared" si="346"/>
        <v>339000</v>
      </c>
      <c r="ACL321">
        <v>1</v>
      </c>
      <c r="ACM321" s="25">
        <f t="shared" si="380"/>
        <v>339000</v>
      </c>
      <c r="ACN321" s="11">
        <f t="shared" si="381"/>
        <v>339000</v>
      </c>
      <c r="ACO321" s="65"/>
      <c r="ACR321" s="39" t="s">
        <v>295</v>
      </c>
      <c r="ACZ321" s="1" t="s">
        <v>259</v>
      </c>
      <c r="ADB321" s="1">
        <v>31</v>
      </c>
      <c r="ADC321" s="1">
        <v>1</v>
      </c>
      <c r="ADD321" s="1" t="s">
        <v>185</v>
      </c>
      <c r="ADU321" s="1">
        <v>4</v>
      </c>
      <c r="ADV321" s="1">
        <v>5</v>
      </c>
      <c r="ADW321" s="1">
        <v>1</v>
      </c>
      <c r="AET321" s="1">
        <v>1</v>
      </c>
      <c r="AGJ321" s="1">
        <v>50000</v>
      </c>
      <c r="AGK321" s="11">
        <f t="shared" si="386"/>
        <v>0</v>
      </c>
      <c r="AHH321" s="1">
        <v>50000</v>
      </c>
      <c r="AHY321" s="1">
        <v>1</v>
      </c>
      <c r="AHZ321" s="1">
        <v>1</v>
      </c>
      <c r="AIH321" s="1">
        <v>1</v>
      </c>
      <c r="AIW321" s="11">
        <v>289000</v>
      </c>
      <c r="AIX321" s="11"/>
      <c r="AIY321" s="1">
        <v>578</v>
      </c>
      <c r="AIZ321" s="11">
        <v>50000</v>
      </c>
      <c r="AJE321" s="45"/>
      <c r="AJF321" s="381">
        <v>339000</v>
      </c>
      <c r="AJG321" s="11">
        <f t="shared" si="347"/>
        <v>56500</v>
      </c>
      <c r="AJH321" s="60"/>
      <c r="AJI321" s="12">
        <v>3</v>
      </c>
      <c r="AJJ321" s="1">
        <v>1</v>
      </c>
      <c r="AJU321" s="1">
        <f t="shared" si="382"/>
        <v>1</v>
      </c>
      <c r="AJV321" s="1">
        <v>1</v>
      </c>
      <c r="AJW321" s="1">
        <v>2</v>
      </c>
      <c r="AJX321" s="1">
        <f t="shared" si="383"/>
        <v>4</v>
      </c>
      <c r="AJY321" s="60"/>
      <c r="AJZ321" s="1" t="s">
        <v>192</v>
      </c>
      <c r="AKA321" s="1" t="s">
        <v>260</v>
      </c>
      <c r="AKB321" s="1" t="s">
        <v>261</v>
      </c>
      <c r="AKC321" s="1" t="s">
        <v>260</v>
      </c>
      <c r="AKD321" s="1" t="s">
        <v>260</v>
      </c>
      <c r="AKE321" s="1" t="s">
        <v>260</v>
      </c>
      <c r="AKF321" s="1" t="s">
        <v>260</v>
      </c>
      <c r="AKG321" s="1" t="s">
        <v>260</v>
      </c>
      <c r="AKH321" s="1" t="s">
        <v>262</v>
      </c>
      <c r="AKI321" s="1" t="s">
        <v>260</v>
      </c>
      <c r="AKJ321" s="1" t="s">
        <v>260</v>
      </c>
      <c r="AKK321" s="1" t="s">
        <v>260</v>
      </c>
      <c r="AKL321" s="1" t="s">
        <v>260</v>
      </c>
      <c r="AKM321" s="1" t="s">
        <v>260</v>
      </c>
      <c r="AKN321" s="1" t="s">
        <v>260</v>
      </c>
      <c r="AKO321" s="1" t="s">
        <v>260</v>
      </c>
      <c r="AKP321" s="1" t="s">
        <v>263</v>
      </c>
      <c r="AKQ321" s="1" t="s">
        <v>260</v>
      </c>
      <c r="AKR321" s="1" t="s">
        <v>260</v>
      </c>
      <c r="AKS321" s="1" t="s">
        <v>260</v>
      </c>
      <c r="AKT321" s="1" t="s">
        <v>260</v>
      </c>
      <c r="AKU321" s="1" t="s">
        <v>260</v>
      </c>
      <c r="AKV321" s="1" t="s">
        <v>260</v>
      </c>
      <c r="AKW321" s="1" t="s">
        <v>260</v>
      </c>
      <c r="AKX321" s="1" t="s">
        <v>260</v>
      </c>
      <c r="AKY321" s="1" t="s">
        <v>260</v>
      </c>
      <c r="AKZ321" s="1" t="s">
        <v>260</v>
      </c>
      <c r="ALA321" s="1" t="s">
        <v>260</v>
      </c>
      <c r="ALB321" s="1" t="s">
        <v>260</v>
      </c>
      <c r="ALC321" s="1" t="s">
        <v>260</v>
      </c>
      <c r="ALD321" s="1" t="s">
        <v>260</v>
      </c>
      <c r="ALE321" s="1" t="s">
        <v>260</v>
      </c>
      <c r="ALF321" s="1" t="s">
        <v>260</v>
      </c>
      <c r="ALG321" s="1" t="s">
        <v>260</v>
      </c>
      <c r="ALH321" s="1" t="s">
        <v>260</v>
      </c>
      <c r="ALI321" s="1" t="s">
        <v>260</v>
      </c>
      <c r="ALJ321" s="1" t="s">
        <v>260</v>
      </c>
      <c r="ALK321" s="1">
        <v>1</v>
      </c>
      <c r="ALL321" s="11">
        <f t="shared" si="384"/>
        <v>339000</v>
      </c>
      <c r="ALM321" s="28">
        <v>339000</v>
      </c>
      <c r="ALO321" s="1">
        <v>1</v>
      </c>
      <c r="ALS321" s="60"/>
      <c r="ALT321" s="1">
        <v>1</v>
      </c>
      <c r="ALV321" s="1">
        <v>1</v>
      </c>
      <c r="ALX321" s="1">
        <v>1</v>
      </c>
      <c r="AMA321" s="1">
        <v>1</v>
      </c>
      <c r="AMH321" s="403"/>
    </row>
    <row r="322" spans="1:1022" s="4" customFormat="1" ht="19" customHeight="1" x14ac:dyDescent="0.25">
      <c r="A322" s="270"/>
      <c r="B322" s="113">
        <v>320</v>
      </c>
      <c r="C322" s="304" t="s">
        <v>1013</v>
      </c>
      <c r="D322" s="304" t="s">
        <v>950</v>
      </c>
      <c r="E322" s="4">
        <v>2010</v>
      </c>
      <c r="H322" s="4">
        <v>4</v>
      </c>
      <c r="I322" s="4">
        <v>1</v>
      </c>
      <c r="J322" s="4">
        <v>4</v>
      </c>
      <c r="K322" s="4">
        <v>2004</v>
      </c>
      <c r="L322" s="4">
        <v>2005</v>
      </c>
      <c r="M322" s="4">
        <v>2</v>
      </c>
      <c r="AH322" s="4">
        <v>1</v>
      </c>
      <c r="AI322" s="4">
        <v>1</v>
      </c>
      <c r="AX322" s="4">
        <v>1</v>
      </c>
      <c r="BS322" s="4">
        <v>1</v>
      </c>
      <c r="CG322" s="4">
        <v>1</v>
      </c>
      <c r="CH322" s="246"/>
      <c r="CP322" s="1">
        <f t="shared" si="348"/>
        <v>0</v>
      </c>
      <c r="CQ322" s="1"/>
      <c r="CS322" s="1">
        <f t="shared" si="313"/>
        <v>0</v>
      </c>
      <c r="CT322" s="1"/>
      <c r="DO322" s="1">
        <f t="shared" si="349"/>
        <v>0</v>
      </c>
      <c r="DP322" s="1"/>
      <c r="DX322" s="1">
        <f t="shared" si="350"/>
        <v>0</v>
      </c>
      <c r="DY322" s="1"/>
      <c r="EE322" s="1">
        <f t="shared" si="351"/>
        <v>0</v>
      </c>
      <c r="EF322" s="1"/>
      <c r="EH322" s="1">
        <f t="shared" si="352"/>
        <v>0</v>
      </c>
      <c r="EI322" s="1"/>
      <c r="FF322" s="116"/>
      <c r="GP322" s="1">
        <f t="shared" si="314"/>
        <v>0</v>
      </c>
      <c r="GQ322" s="1"/>
      <c r="GY322" s="1">
        <f t="shared" si="353"/>
        <v>0</v>
      </c>
      <c r="GZ322" s="1"/>
      <c r="HC322" s="1">
        <f t="shared" si="354"/>
        <v>0</v>
      </c>
      <c r="HD322" s="1"/>
      <c r="HS322" s="1">
        <f t="shared" si="355"/>
        <v>0</v>
      </c>
      <c r="HT322" s="1"/>
      <c r="HX322" s="1">
        <f t="shared" si="315"/>
        <v>0</v>
      </c>
      <c r="HY322" s="1"/>
      <c r="ID322" s="1">
        <f t="shared" si="316"/>
        <v>0</v>
      </c>
      <c r="IE322" s="1"/>
      <c r="IN322" s="1">
        <f t="shared" si="356"/>
        <v>0</v>
      </c>
      <c r="IW322" s="1">
        <f t="shared" si="357"/>
        <v>0</v>
      </c>
      <c r="IX322" s="1"/>
      <c r="IZ322" s="1">
        <f t="shared" si="317"/>
        <v>0</v>
      </c>
      <c r="JA322" s="1"/>
      <c r="JJ322" s="1">
        <f t="shared" si="318"/>
        <v>0</v>
      </c>
      <c r="JK322" s="1"/>
      <c r="JV322" s="1">
        <f t="shared" si="358"/>
        <v>0</v>
      </c>
      <c r="JW322" s="1"/>
      <c r="KB322" s="1">
        <f t="shared" si="359"/>
        <v>0</v>
      </c>
      <c r="KC322" s="1"/>
      <c r="LG322" s="1">
        <f t="shared" si="319"/>
        <v>0</v>
      </c>
      <c r="LH322" s="1"/>
      <c r="LT322" s="1">
        <f t="shared" si="360"/>
        <v>0</v>
      </c>
      <c r="LU322" s="1"/>
      <c r="MA322" s="1">
        <f t="shared" si="361"/>
        <v>0</v>
      </c>
      <c r="MB322" s="1"/>
      <c r="MF322" s="1">
        <f t="shared" si="362"/>
        <v>0</v>
      </c>
      <c r="MG322" s="1"/>
      <c r="MM322" s="1">
        <f t="shared" si="363"/>
        <v>0</v>
      </c>
      <c r="MN322" s="1"/>
      <c r="MS322" s="1">
        <f t="shared" si="364"/>
        <v>0</v>
      </c>
      <c r="MT322" s="1"/>
      <c r="MU322" s="115">
        <v>1</v>
      </c>
      <c r="OI322" s="120"/>
      <c r="PD322" s="1">
        <f t="shared" si="320"/>
        <v>0</v>
      </c>
      <c r="PE322" s="1"/>
      <c r="QF322" s="1">
        <f t="shared" si="365"/>
        <v>0</v>
      </c>
      <c r="QG322" s="1"/>
      <c r="QY322" s="1">
        <f t="shared" si="366"/>
        <v>0</v>
      </c>
      <c r="RK322" s="1">
        <f t="shared" si="367"/>
        <v>0</v>
      </c>
      <c r="RL322" s="1"/>
      <c r="SA322" s="1">
        <f t="shared" si="368"/>
        <v>0</v>
      </c>
      <c r="SG322" s="1">
        <f t="shared" si="369"/>
        <v>0</v>
      </c>
      <c r="SO322" s="1">
        <f t="shared" si="370"/>
        <v>0</v>
      </c>
      <c r="TB322" s="1">
        <f t="shared" si="371"/>
        <v>0</v>
      </c>
      <c r="TS322" s="1">
        <f t="shared" si="321"/>
        <v>0</v>
      </c>
      <c r="TT322" s="1"/>
      <c r="UD322" s="1">
        <f t="shared" si="322"/>
        <v>0</v>
      </c>
      <c r="UE322" s="1"/>
      <c r="UG322" s="1">
        <f t="shared" si="323"/>
        <v>0</v>
      </c>
      <c r="UH322" s="1"/>
      <c r="UQ322" s="1">
        <f t="shared" si="372"/>
        <v>0</v>
      </c>
      <c r="UR322" s="1"/>
      <c r="VA322" s="1">
        <f t="shared" si="373"/>
        <v>0</v>
      </c>
      <c r="VB322" s="1"/>
      <c r="VG322" s="1">
        <f t="shared" si="374"/>
        <v>0</v>
      </c>
      <c r="VH322" s="1"/>
      <c r="WY322" s="1">
        <f t="shared" si="324"/>
        <v>0</v>
      </c>
      <c r="WZ322" s="1"/>
      <c r="XB322" s="1">
        <f t="shared" si="375"/>
        <v>0</v>
      </c>
      <c r="XC322" s="1"/>
      <c r="XG322" s="1">
        <f t="shared" si="325"/>
        <v>0</v>
      </c>
      <c r="XH322" s="1"/>
      <c r="XK322" s="108"/>
      <c r="XL322" s="1">
        <f t="shared" si="326"/>
        <v>0</v>
      </c>
      <c r="XM322" s="1">
        <f t="shared" si="327"/>
        <v>0</v>
      </c>
      <c r="XN322" s="1">
        <f t="shared" si="376"/>
        <v>0</v>
      </c>
      <c r="XO322" s="1">
        <f t="shared" si="328"/>
        <v>0</v>
      </c>
      <c r="XP322" s="1">
        <f t="shared" si="377"/>
        <v>0</v>
      </c>
      <c r="XQ322" s="1">
        <f t="shared" si="329"/>
        <v>0</v>
      </c>
      <c r="XR322" s="1">
        <f t="shared" si="330"/>
        <v>0</v>
      </c>
      <c r="XS322" s="1">
        <f t="shared" si="385"/>
        <v>0</v>
      </c>
      <c r="XT322" s="1">
        <f t="shared" si="378"/>
        <v>0</v>
      </c>
      <c r="XU322" s="1">
        <f t="shared" si="331"/>
        <v>0</v>
      </c>
      <c r="XV322" s="1">
        <f t="shared" si="332"/>
        <v>0</v>
      </c>
      <c r="XW322" s="1">
        <f t="shared" si="333"/>
        <v>0</v>
      </c>
      <c r="XX322" s="1">
        <f t="shared" si="334"/>
        <v>0</v>
      </c>
      <c r="XY322" s="1">
        <f t="shared" si="335"/>
        <v>1</v>
      </c>
      <c r="XZ322" s="1">
        <f t="shared" si="336"/>
        <v>0</v>
      </c>
      <c r="YA322" s="1">
        <f t="shared" si="337"/>
        <v>0</v>
      </c>
      <c r="YB322" s="1">
        <f t="shared" si="338"/>
        <v>0</v>
      </c>
      <c r="YC322" s="1">
        <f t="shared" si="339"/>
        <v>0</v>
      </c>
      <c r="YD322" s="132"/>
      <c r="YE322" s="133">
        <f t="shared" si="390"/>
        <v>1</v>
      </c>
      <c r="YF322" s="133">
        <f t="shared" si="340"/>
        <v>33000</v>
      </c>
      <c r="YG322" s="130">
        <v>1</v>
      </c>
      <c r="YH322" s="130">
        <f t="shared" si="341"/>
        <v>33000</v>
      </c>
      <c r="YI322" s="129">
        <v>1</v>
      </c>
      <c r="YJ322" s="128">
        <f t="shared" si="342"/>
        <v>33000</v>
      </c>
      <c r="YK322" s="177"/>
      <c r="YL322">
        <v>1</v>
      </c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>
        <v>1</v>
      </c>
      <c r="ZK322"/>
      <c r="ZL322"/>
      <c r="ZM322"/>
      <c r="ZN322"/>
      <c r="ZO322">
        <v>1</v>
      </c>
      <c r="ZP322"/>
      <c r="ZQ322">
        <v>1</v>
      </c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>
        <v>1</v>
      </c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>
        <f t="shared" si="379"/>
        <v>4</v>
      </c>
      <c r="ACD322" s="25">
        <f t="shared" si="388"/>
        <v>8250</v>
      </c>
      <c r="ACE322" s="11">
        <f t="shared" si="343"/>
        <v>5</v>
      </c>
      <c r="ACF322" s="11">
        <f t="shared" si="344"/>
        <v>6600</v>
      </c>
      <c r="ACG322" s="4">
        <v>6</v>
      </c>
      <c r="ACH322" s="4">
        <v>1</v>
      </c>
      <c r="ACI322" s="11">
        <f t="shared" si="345"/>
        <v>33000</v>
      </c>
      <c r="ACJ322" s="11"/>
      <c r="ACK322" s="13">
        <f t="shared" si="346"/>
        <v>0</v>
      </c>
      <c r="ACL322">
        <v>1</v>
      </c>
      <c r="ACM322" s="25">
        <f t="shared" si="380"/>
        <v>33000</v>
      </c>
      <c r="ACN322" s="11">
        <f t="shared" si="381"/>
        <v>33000</v>
      </c>
      <c r="ACO322" s="65"/>
      <c r="ACR322" s="72" t="s">
        <v>1055</v>
      </c>
      <c r="ACZ322" s="4" t="s">
        <v>259</v>
      </c>
      <c r="ADD322" s="4" t="s">
        <v>185</v>
      </c>
      <c r="ADL322" s="4">
        <v>1</v>
      </c>
      <c r="AET322" s="4">
        <v>1</v>
      </c>
      <c r="AFA322" s="4">
        <v>1</v>
      </c>
      <c r="AFD322" s="4">
        <v>1</v>
      </c>
      <c r="AFE322" s="4" t="s">
        <v>944</v>
      </c>
      <c r="AGK322" s="5"/>
      <c r="AIW322" s="5"/>
      <c r="AIX322" s="5"/>
      <c r="AIZ322" s="5">
        <v>33000</v>
      </c>
      <c r="AJE322" s="37"/>
      <c r="AJF322" s="384">
        <v>33000</v>
      </c>
      <c r="AJG322" s="11">
        <f t="shared" si="347"/>
        <v>6600</v>
      </c>
      <c r="AJH322" s="60"/>
      <c r="AJI322" s="6"/>
      <c r="AJT322" s="1"/>
      <c r="AJU322" s="1">
        <f t="shared" si="382"/>
        <v>0</v>
      </c>
      <c r="AJX322" s="1"/>
      <c r="AJY322" s="60"/>
      <c r="AJZ322" s="4" t="s">
        <v>346</v>
      </c>
      <c r="AKA322" s="4" t="s">
        <v>389</v>
      </c>
      <c r="AKB322" s="4" t="s">
        <v>523</v>
      </c>
      <c r="AKC322" s="4" t="s">
        <v>192</v>
      </c>
      <c r="AKD322" s="4" t="s">
        <v>260</v>
      </c>
      <c r="AKE322" s="4" t="s">
        <v>260</v>
      </c>
      <c r="AKF322" s="4" t="s">
        <v>260</v>
      </c>
      <c r="AKG322" s="4" t="s">
        <v>260</v>
      </c>
      <c r="AKH322" s="4" t="s">
        <v>262</v>
      </c>
      <c r="AKI322" s="4" t="s">
        <v>260</v>
      </c>
      <c r="AKJ322" s="4" t="s">
        <v>260</v>
      </c>
      <c r="AKK322" s="4" t="s">
        <v>260</v>
      </c>
      <c r="AKL322" s="4" t="s">
        <v>260</v>
      </c>
      <c r="AKM322" s="4" t="s">
        <v>260</v>
      </c>
      <c r="AKN322" s="4" t="s">
        <v>260</v>
      </c>
      <c r="AKO322" s="4" t="s">
        <v>260</v>
      </c>
      <c r="AKP322" s="4" t="s">
        <v>263</v>
      </c>
      <c r="AKQ322" s="4" t="s">
        <v>260</v>
      </c>
      <c r="AKR322" s="4" t="s">
        <v>260</v>
      </c>
      <c r="AKS322" s="4" t="s">
        <v>260</v>
      </c>
      <c r="AKT322" s="4" t="s">
        <v>260</v>
      </c>
      <c r="AKU322" s="4" t="s">
        <v>260</v>
      </c>
      <c r="AKV322" s="4" t="s">
        <v>260</v>
      </c>
      <c r="AKW322" s="4" t="s">
        <v>260</v>
      </c>
      <c r="AKX322" s="4" t="s">
        <v>260</v>
      </c>
      <c r="AKY322" s="4" t="s">
        <v>260</v>
      </c>
      <c r="AKZ322" s="4" t="s">
        <v>260</v>
      </c>
      <c r="ALA322" s="4" t="s">
        <v>260</v>
      </c>
      <c r="ALB322" s="4" t="s">
        <v>260</v>
      </c>
      <c r="ALC322" s="4" t="s">
        <v>260</v>
      </c>
      <c r="ALD322" s="4" t="s">
        <v>260</v>
      </c>
      <c r="ALE322" s="4" t="s">
        <v>260</v>
      </c>
      <c r="ALF322" s="4" t="s">
        <v>260</v>
      </c>
      <c r="ALG322" s="4" t="s">
        <v>260</v>
      </c>
      <c r="ALH322" s="4" t="s">
        <v>260</v>
      </c>
      <c r="ALI322" s="4" t="s">
        <v>260</v>
      </c>
      <c r="ALJ322" s="4" t="s">
        <v>260</v>
      </c>
      <c r="ALK322" s="4">
        <v>4</v>
      </c>
      <c r="ALL322" s="11">
        <f t="shared" si="384"/>
        <v>8250</v>
      </c>
      <c r="ALM322" s="32">
        <v>33000</v>
      </c>
      <c r="ALN322" s="4">
        <v>1</v>
      </c>
      <c r="ALO322" s="4">
        <v>2</v>
      </c>
      <c r="ALR322" s="4">
        <v>1</v>
      </c>
      <c r="ALS322" s="60"/>
      <c r="ALT322" s="4">
        <v>1</v>
      </c>
      <c r="ALW322" s="4">
        <v>1</v>
      </c>
      <c r="AMH322" s="403"/>
    </row>
    <row r="323" spans="1:1022" ht="15" customHeight="1" x14ac:dyDescent="0.25">
      <c r="B323" s="113">
        <v>321</v>
      </c>
      <c r="C323" s="306" t="s">
        <v>1096</v>
      </c>
      <c r="D323" s="306" t="s">
        <v>1100</v>
      </c>
      <c r="E323">
        <v>2012</v>
      </c>
      <c r="J323">
        <v>1</v>
      </c>
      <c r="K323">
        <v>1999</v>
      </c>
      <c r="L323">
        <v>2010</v>
      </c>
      <c r="M323">
        <v>12</v>
      </c>
      <c r="AC323">
        <v>1</v>
      </c>
      <c r="AD323">
        <v>1</v>
      </c>
      <c r="AE323">
        <v>1</v>
      </c>
      <c r="AF323">
        <v>1</v>
      </c>
      <c r="AG323">
        <v>1</v>
      </c>
      <c r="AH323">
        <v>1</v>
      </c>
      <c r="AI323">
        <v>1</v>
      </c>
      <c r="AJ323">
        <v>1</v>
      </c>
      <c r="AK323">
        <v>1</v>
      </c>
      <c r="AL323">
        <v>1</v>
      </c>
      <c r="AM323">
        <v>1</v>
      </c>
      <c r="AN323">
        <v>1</v>
      </c>
      <c r="AW323">
        <v>1</v>
      </c>
      <c r="CP323" s="1">
        <f t="shared" si="348"/>
        <v>0</v>
      </c>
      <c r="CQ323" s="1"/>
      <c r="CS323" s="1">
        <f t="shared" ref="CS323:CS386" si="391">SUM(CR323:CR323)</f>
        <v>0</v>
      </c>
      <c r="CT323" s="1"/>
      <c r="DO323" s="1">
        <f t="shared" si="349"/>
        <v>0</v>
      </c>
      <c r="DP323" s="1"/>
      <c r="DX323" s="1">
        <f t="shared" si="350"/>
        <v>0</v>
      </c>
      <c r="DY323" s="1"/>
      <c r="EE323" s="1">
        <f t="shared" si="351"/>
        <v>0</v>
      </c>
      <c r="EF323" s="1"/>
      <c r="EH323" s="1">
        <f t="shared" si="352"/>
        <v>0</v>
      </c>
      <c r="EI323" s="1"/>
      <c r="GP323" s="1">
        <f t="shared" ref="GP323:GP386" si="392">SUM(FF323:GO323)</f>
        <v>0</v>
      </c>
      <c r="GQ323" s="1"/>
      <c r="GY323" s="1">
        <f t="shared" si="353"/>
        <v>0</v>
      </c>
      <c r="GZ323" s="1"/>
      <c r="HC323" s="1">
        <f t="shared" si="354"/>
        <v>0</v>
      </c>
      <c r="HD323" s="1"/>
      <c r="HS323" s="1">
        <f t="shared" si="355"/>
        <v>0</v>
      </c>
      <c r="HT323" s="1"/>
      <c r="HX323" s="1">
        <f t="shared" ref="HX323:HX386" si="393">SUM(HU323:HW323)</f>
        <v>0</v>
      </c>
      <c r="HY323" s="1"/>
      <c r="ID323" s="1">
        <f t="shared" ref="ID323:ID386" si="394">SUM(HZ323:IC323)</f>
        <v>0</v>
      </c>
      <c r="IE323" s="1"/>
      <c r="IN323" s="1">
        <f t="shared" si="356"/>
        <v>0</v>
      </c>
      <c r="IW323" s="1">
        <f t="shared" si="357"/>
        <v>0</v>
      </c>
      <c r="IX323" s="1"/>
      <c r="IZ323" s="1">
        <f t="shared" ref="IZ323:IZ386" si="395">SUM(IY323)</f>
        <v>0</v>
      </c>
      <c r="JA323" s="1"/>
      <c r="JJ323" s="1">
        <f t="shared" ref="JJ323:JJ386" si="396">SUM(JB323:JI323)</f>
        <v>0</v>
      </c>
      <c r="JK323" s="1"/>
      <c r="JV323" s="1">
        <f t="shared" si="358"/>
        <v>0</v>
      </c>
      <c r="JW323" s="1"/>
      <c r="KB323" s="1">
        <f t="shared" si="359"/>
        <v>0</v>
      </c>
      <c r="KC323" s="1"/>
      <c r="LG323" s="1">
        <f t="shared" ref="LG323:LG386" si="397">SUM(KD323:LF323)</f>
        <v>0</v>
      </c>
      <c r="LH323" s="1"/>
      <c r="LT323" s="1">
        <f t="shared" si="360"/>
        <v>0</v>
      </c>
      <c r="LU323" s="1"/>
      <c r="MA323" s="1">
        <f t="shared" si="361"/>
        <v>0</v>
      </c>
      <c r="MB323" s="1"/>
      <c r="MF323" s="1">
        <f t="shared" si="362"/>
        <v>0</v>
      </c>
      <c r="MG323" s="1"/>
      <c r="MM323" s="1">
        <f t="shared" si="363"/>
        <v>0</v>
      </c>
      <c r="MN323" s="1"/>
      <c r="MS323" s="1">
        <f t="shared" si="364"/>
        <v>0</v>
      </c>
      <c r="MT323" s="1"/>
      <c r="MU323" s="115">
        <v>1</v>
      </c>
      <c r="PD323" s="1">
        <f t="shared" ref="PD323:PD386" si="398">SUM(OI323:PC323)</f>
        <v>0</v>
      </c>
      <c r="PE323" s="1"/>
      <c r="QF323" s="1">
        <f t="shared" si="365"/>
        <v>0</v>
      </c>
      <c r="QG323" s="1"/>
      <c r="QY323" s="1">
        <f t="shared" si="366"/>
        <v>0</v>
      </c>
      <c r="RK323" s="1">
        <f t="shared" si="367"/>
        <v>0</v>
      </c>
      <c r="RL323" s="1"/>
      <c r="SA323" s="1">
        <f t="shared" si="368"/>
        <v>0</v>
      </c>
      <c r="SG323" s="1">
        <f t="shared" si="369"/>
        <v>0</v>
      </c>
      <c r="SO323" s="1">
        <f t="shared" si="370"/>
        <v>0</v>
      </c>
      <c r="TB323" s="1">
        <f t="shared" si="371"/>
        <v>0</v>
      </c>
      <c r="TS323" s="1">
        <f t="shared" ref="TS323:TS386" si="399">SUM(TD323:TR323)</f>
        <v>0</v>
      </c>
      <c r="TT323" s="1"/>
      <c r="UD323" s="1">
        <f t="shared" ref="UD323:UD386" si="400">SUM(TU323:UC323)</f>
        <v>0</v>
      </c>
      <c r="UE323" s="1"/>
      <c r="UG323" s="1">
        <f t="shared" ref="UG323:UG386" si="401">SUM(UF323)</f>
        <v>0</v>
      </c>
      <c r="UH323" s="1"/>
      <c r="UQ323" s="1">
        <f t="shared" si="372"/>
        <v>0</v>
      </c>
      <c r="UR323" s="1"/>
      <c r="VA323" s="1">
        <f t="shared" si="373"/>
        <v>0</v>
      </c>
      <c r="VB323" s="1"/>
      <c r="VG323" s="1">
        <f t="shared" si="374"/>
        <v>0</v>
      </c>
      <c r="VH323" s="1"/>
      <c r="WY323" s="1">
        <f t="shared" ref="WY323:WY386" si="402">SUM(VI323:WX323)</f>
        <v>0</v>
      </c>
      <c r="WZ323" s="1"/>
      <c r="XB323" s="1">
        <f t="shared" si="375"/>
        <v>0</v>
      </c>
      <c r="XC323" s="1"/>
      <c r="XG323" s="1">
        <f t="shared" ref="XG323:XG386" si="403">SUM(XD323:XF323)</f>
        <v>0</v>
      </c>
      <c r="XH323" s="1"/>
      <c r="XL323" s="1">
        <f t="shared" ref="XL323:XL386" si="404">SUM(TS323+PD323+MA323+LT323+JV323+IN323+HS323+DX323)</f>
        <v>0</v>
      </c>
      <c r="XM323" s="1">
        <f t="shared" ref="XM323:XM386" si="405">SUM(XG323+UG323)</f>
        <v>0</v>
      </c>
      <c r="XN323" s="1">
        <f t="shared" si="376"/>
        <v>0</v>
      </c>
      <c r="XO323" s="1">
        <f t="shared" ref="XO323:XO386" si="406">SUM(EJ323:FE323)</f>
        <v>0</v>
      </c>
      <c r="XP323" s="1">
        <f t="shared" si="377"/>
        <v>0</v>
      </c>
      <c r="XQ323" s="1">
        <f t="shared" ref="XQ323:XQ386" si="407">SUM(SQ323:SY323)</f>
        <v>0</v>
      </c>
      <c r="XR323" s="1">
        <f t="shared" ref="XR323:XR386" si="408">SUM(UQ323+ID323+CS323)</f>
        <v>0</v>
      </c>
      <c r="XS323" s="1">
        <f t="shared" si="385"/>
        <v>0</v>
      </c>
      <c r="XT323" s="1">
        <f t="shared" si="378"/>
        <v>0</v>
      </c>
      <c r="XU323" s="1">
        <f t="shared" ref="XU323:XU386" si="409">VA323+HX323+DO323</f>
        <v>0</v>
      </c>
      <c r="XV323" s="1">
        <f t="shared" ref="XV323:XV386" si="410">SUM(HC323+EH323)</f>
        <v>0</v>
      </c>
      <c r="XW323" s="1">
        <f t="shared" ref="XW323:XW386" si="411">SUM(SA323+QF323+MS323+IW323)</f>
        <v>0</v>
      </c>
      <c r="XX323" s="1">
        <f t="shared" ref="XX323:XX386" si="412">SUM(MO323:MP323)</f>
        <v>0</v>
      </c>
      <c r="XY323" s="1">
        <f t="shared" ref="XY323:XY386" si="413">SUM(MU323:OH323)</f>
        <v>1</v>
      </c>
      <c r="XZ323" s="1">
        <f t="shared" ref="XZ323:XZ386" si="414">SUM(PF323:QE323)</f>
        <v>0</v>
      </c>
      <c r="YA323" s="1">
        <f t="shared" ref="YA323:YA386" si="415">SUM(WY323+LG323+CP323)</f>
        <v>0</v>
      </c>
      <c r="YB323" s="1">
        <f t="shared" ref="YB323:YB386" si="416">SUM(PX323:QB323)</f>
        <v>0</v>
      </c>
      <c r="YC323" s="1">
        <f t="shared" ref="YC323:YC386" si="417">SUM(XI323:XJ323)</f>
        <v>0</v>
      </c>
      <c r="YE323" s="133">
        <f t="shared" si="390"/>
        <v>1</v>
      </c>
      <c r="YF323" s="133">
        <f t="shared" ref="YF323:YF386" si="418">(AJF323/YE323)*YL323</f>
        <v>1000000</v>
      </c>
      <c r="YG323" s="130">
        <v>1</v>
      </c>
      <c r="YH323" s="130">
        <f t="shared" ref="YH323:YH386" si="419">(AJF323/YG323)*YL323</f>
        <v>1000000</v>
      </c>
      <c r="YI323" s="129">
        <v>1</v>
      </c>
      <c r="YJ323" s="128">
        <f t="shared" ref="YJ323:YJ386" si="420">(AJF323/YI323)*YL323</f>
        <v>1000000</v>
      </c>
      <c r="YL323">
        <v>1</v>
      </c>
      <c r="AAA323">
        <v>1</v>
      </c>
      <c r="ACC323">
        <f t="shared" si="379"/>
        <v>1</v>
      </c>
      <c r="ACD323" s="25">
        <f t="shared" si="388"/>
        <v>1000000</v>
      </c>
      <c r="ACE323" s="11">
        <f t="shared" ref="ACE323:ACE386" si="421">SUM(YE323+ACC323)</f>
        <v>2</v>
      </c>
      <c r="ACF323" s="11">
        <f t="shared" ref="ACF323:ACF386" si="422">(AJF323/ACE323)</f>
        <v>500000</v>
      </c>
      <c r="ACG323">
        <v>2</v>
      </c>
      <c r="ACH323">
        <v>1</v>
      </c>
      <c r="ACI323" s="11">
        <f t="shared" ref="ACI323:ACI386" si="423">AJF323/ACH323</f>
        <v>1000000</v>
      </c>
      <c r="ACJ323" s="11"/>
      <c r="ACK323" s="13">
        <f t="shared" ref="ACK323:ACK386" si="424">AJF323*ACJ323</f>
        <v>0</v>
      </c>
      <c r="ACL323">
        <v>1</v>
      </c>
      <c r="ACM323" s="25">
        <f t="shared" si="380"/>
        <v>1000000</v>
      </c>
      <c r="ACN323" s="11">
        <f t="shared" si="381"/>
        <v>1000000</v>
      </c>
      <c r="ACR323" t="s">
        <v>1183</v>
      </c>
      <c r="ADU323">
        <v>1</v>
      </c>
      <c r="ADV323">
        <v>1</v>
      </c>
      <c r="ADW323">
        <v>1</v>
      </c>
      <c r="AEP323">
        <v>1</v>
      </c>
      <c r="AEY323">
        <v>1</v>
      </c>
      <c r="AFA323">
        <v>1</v>
      </c>
      <c r="AFD323">
        <v>1</v>
      </c>
      <c r="AFH323">
        <v>1</v>
      </c>
      <c r="AGJ323">
        <v>1000</v>
      </c>
      <c r="AGK323" s="38">
        <f t="shared" si="386"/>
        <v>0</v>
      </c>
      <c r="AIW323" s="25">
        <v>17000</v>
      </c>
      <c r="AIY323">
        <v>1700</v>
      </c>
      <c r="AIZ323" s="25">
        <v>1000000</v>
      </c>
      <c r="AJF323" s="384">
        <v>1000000</v>
      </c>
      <c r="AJG323" s="11">
        <f t="shared" ref="AJG323:AJG386" si="425">(AJF323/ACE323)</f>
        <v>500000</v>
      </c>
      <c r="AJT323" s="1"/>
      <c r="AJU323" s="1">
        <f t="shared" si="382"/>
        <v>0</v>
      </c>
      <c r="AJX323" s="1">
        <f t="shared" si="383"/>
        <v>0</v>
      </c>
      <c r="AJZ323" t="s">
        <v>1048</v>
      </c>
      <c r="AKA323" t="s">
        <v>1191</v>
      </c>
      <c r="AKB323" t="s">
        <v>1031</v>
      </c>
      <c r="AKC323" t="s">
        <v>310</v>
      </c>
      <c r="AKD323" t="s">
        <v>1101</v>
      </c>
      <c r="ALK323">
        <v>5</v>
      </c>
      <c r="ALL323" s="11">
        <f t="shared" si="384"/>
        <v>200000</v>
      </c>
      <c r="ALM323" s="25">
        <v>1000000</v>
      </c>
      <c r="ALN323">
        <v>2</v>
      </c>
      <c r="ALO323">
        <v>3</v>
      </c>
      <c r="ALW323">
        <v>1</v>
      </c>
      <c r="AMA323">
        <v>1</v>
      </c>
    </row>
    <row r="324" spans="1:1022" s="1" customFormat="1" ht="15" customHeight="1" x14ac:dyDescent="0.25">
      <c r="A324" s="268"/>
      <c r="B324" s="113">
        <v>322</v>
      </c>
      <c r="C324" s="304" t="s">
        <v>1013</v>
      </c>
      <c r="D324" s="304" t="s">
        <v>1102</v>
      </c>
      <c r="E324" s="1">
        <v>2013</v>
      </c>
      <c r="J324" s="1">
        <v>5</v>
      </c>
      <c r="K324" s="1">
        <v>2010</v>
      </c>
      <c r="L324" s="1">
        <v>2011</v>
      </c>
      <c r="M324" s="1">
        <v>2</v>
      </c>
      <c r="AN324" s="1">
        <v>1</v>
      </c>
      <c r="AO324" s="1">
        <v>1</v>
      </c>
      <c r="AY324" s="1">
        <v>1</v>
      </c>
      <c r="BA324" s="1">
        <v>1</v>
      </c>
      <c r="BC324" s="1">
        <v>1</v>
      </c>
      <c r="BG324" s="1">
        <v>2</v>
      </c>
      <c r="CG324" s="1">
        <v>1</v>
      </c>
      <c r="CH324" s="246"/>
      <c r="CP324" s="1">
        <f t="shared" ref="CP324:CP387" si="426">SUM(CI324:CO324)</f>
        <v>0</v>
      </c>
      <c r="CS324" s="1">
        <f t="shared" si="391"/>
        <v>0</v>
      </c>
      <c r="DO324" s="1">
        <f t="shared" ref="DO324:DO387" si="427">SUM(CU324:DN324)</f>
        <v>0</v>
      </c>
      <c r="DX324" s="1">
        <f t="shared" ref="DX324:DX387" si="428">SUM(DQ324:DW324)</f>
        <v>0</v>
      </c>
      <c r="EE324" s="1">
        <f t="shared" ref="EE324:EE387" si="429">SUM(DZ324:ED324)</f>
        <v>0</v>
      </c>
      <c r="EH324" s="1">
        <f t="shared" ref="EH324:EH387" si="430">SUM(EG324)</f>
        <v>0</v>
      </c>
      <c r="FF324" s="116"/>
      <c r="GP324" s="1">
        <f t="shared" si="392"/>
        <v>0</v>
      </c>
      <c r="GY324" s="1">
        <f t="shared" ref="GY324:GY387" si="431">SUM(GR324:GX324)</f>
        <v>0</v>
      </c>
      <c r="HC324" s="1">
        <f t="shared" ref="HC324:HC387" si="432">SUM(HA324:HB324)</f>
        <v>0</v>
      </c>
      <c r="HS324" s="1">
        <f t="shared" ref="HS324:HS387" si="433">SUM(HE324:HR324)</f>
        <v>0</v>
      </c>
      <c r="HX324" s="1">
        <f t="shared" si="393"/>
        <v>0</v>
      </c>
      <c r="ID324" s="1">
        <f t="shared" si="394"/>
        <v>0</v>
      </c>
      <c r="IN324" s="1">
        <f t="shared" ref="IN324:IN387" si="434">SUM(IF324:IM324)</f>
        <v>0</v>
      </c>
      <c r="IW324" s="1">
        <f t="shared" ref="IW324:IW387" si="435">SUM(IP324:IV324)</f>
        <v>0</v>
      </c>
      <c r="IZ324" s="1">
        <f t="shared" si="395"/>
        <v>0</v>
      </c>
      <c r="JJ324" s="1">
        <f t="shared" si="396"/>
        <v>0</v>
      </c>
      <c r="JV324" s="1">
        <f t="shared" ref="JV324:JV387" si="436">SUM(JL324:JU324)</f>
        <v>0</v>
      </c>
      <c r="KB324" s="1">
        <f t="shared" ref="KB324:KB387" si="437">SUM(JX324:KA324)</f>
        <v>0</v>
      </c>
      <c r="LG324" s="1">
        <f t="shared" si="397"/>
        <v>0</v>
      </c>
      <c r="LT324" s="1">
        <f t="shared" ref="LT324:LT387" si="438">SUM(LI324:LS324)</f>
        <v>0</v>
      </c>
      <c r="MA324" s="1">
        <f t="shared" ref="MA324:MA387" si="439">SUM(LV324:LZ324)</f>
        <v>0</v>
      </c>
      <c r="MF324" s="1">
        <f t="shared" ref="MF324:MF387" si="440">SUM(MC324:ME324)</f>
        <v>0</v>
      </c>
      <c r="MM324" s="1">
        <f t="shared" ref="MM324:MM387" si="441">SUM(MH324:ML324)</f>
        <v>0</v>
      </c>
      <c r="MS324" s="1">
        <f t="shared" ref="MS324:MS387" si="442">SUM(MO324:MR324)</f>
        <v>0</v>
      </c>
      <c r="MU324" s="115">
        <v>1</v>
      </c>
      <c r="OI324" s="120"/>
      <c r="PD324" s="1">
        <f t="shared" si="398"/>
        <v>0</v>
      </c>
      <c r="QF324" s="1">
        <f t="shared" ref="QF324:QF387" si="443">SUM(QC324:QE324)</f>
        <v>0</v>
      </c>
      <c r="QY324" s="1">
        <f t="shared" ref="QY324:QY387" si="444">SUM(QU324:QX324)</f>
        <v>0</v>
      </c>
      <c r="RK324" s="1">
        <f t="shared" ref="RK324:RK387" si="445">SUM(RA324:RJ324)</f>
        <v>0</v>
      </c>
      <c r="SA324" s="1">
        <f t="shared" ref="SA324:SA387" si="446">SUM(RM324:RZ324)</f>
        <v>0</v>
      </c>
      <c r="SG324" s="1">
        <f t="shared" ref="SG324:SG387" si="447">SUM(SC324:SF324)</f>
        <v>0</v>
      </c>
      <c r="SO324" s="1">
        <f t="shared" ref="SO324:SO387" si="448">SUM(SI324:SN324)</f>
        <v>0</v>
      </c>
      <c r="TB324" s="1">
        <f t="shared" ref="TB324:TB387" si="449">SUM(TA324)</f>
        <v>0</v>
      </c>
      <c r="TS324" s="1">
        <f t="shared" si="399"/>
        <v>0</v>
      </c>
      <c r="UD324" s="1">
        <f t="shared" si="400"/>
        <v>0</v>
      </c>
      <c r="UG324" s="1">
        <f t="shared" si="401"/>
        <v>0</v>
      </c>
      <c r="UQ324" s="1">
        <f t="shared" ref="UQ324:UQ387" si="450">SUM(UI324:UP324)</f>
        <v>0</v>
      </c>
      <c r="VA324" s="1">
        <f t="shared" ref="VA324:VA387" si="451">SUM(US324:UZ324)</f>
        <v>0</v>
      </c>
      <c r="VG324" s="1">
        <f t="shared" ref="VG324:VG387" si="452">SUM(VC324:VF324)</f>
        <v>0</v>
      </c>
      <c r="WY324" s="1">
        <f t="shared" si="402"/>
        <v>0</v>
      </c>
      <c r="XB324" s="1">
        <f t="shared" ref="XB324:XB387" si="453">SUM(XA324)</f>
        <v>0</v>
      </c>
      <c r="XG324" s="1">
        <f t="shared" si="403"/>
        <v>0</v>
      </c>
      <c r="XK324" s="108"/>
      <c r="XL324" s="1">
        <f t="shared" si="404"/>
        <v>0</v>
      </c>
      <c r="XM324" s="1">
        <f t="shared" si="405"/>
        <v>0</v>
      </c>
      <c r="XN324" s="1">
        <f t="shared" ref="XN324:XN387" si="454">SUM(QH324:QX324)</f>
        <v>0</v>
      </c>
      <c r="XO324" s="1">
        <f t="shared" si="406"/>
        <v>0</v>
      </c>
      <c r="XP324" s="1">
        <f t="shared" ref="XP324:XP387" si="455">SUM(SO324+RK324)</f>
        <v>0</v>
      </c>
      <c r="XQ324" s="1">
        <f t="shared" si="407"/>
        <v>0</v>
      </c>
      <c r="XR324" s="1">
        <f t="shared" si="408"/>
        <v>0</v>
      </c>
      <c r="XS324" s="1">
        <f t="shared" si="385"/>
        <v>0</v>
      </c>
      <c r="XT324" s="1">
        <f t="shared" ref="XT324:XT387" si="456">SUM(UD324+MM324+GP324+JJ324)</f>
        <v>0</v>
      </c>
      <c r="XU324" s="1">
        <f t="shared" si="409"/>
        <v>0</v>
      </c>
      <c r="XV324" s="1">
        <f t="shared" si="410"/>
        <v>0</v>
      </c>
      <c r="XW324" s="1">
        <f t="shared" si="411"/>
        <v>0</v>
      </c>
      <c r="XX324" s="1">
        <f t="shared" si="412"/>
        <v>0</v>
      </c>
      <c r="XY324" s="1">
        <f t="shared" si="413"/>
        <v>1</v>
      </c>
      <c r="XZ324" s="1">
        <f t="shared" si="414"/>
        <v>0</v>
      </c>
      <c r="YA324" s="1">
        <f t="shared" si="415"/>
        <v>0</v>
      </c>
      <c r="YB324" s="1">
        <f t="shared" si="416"/>
        <v>0</v>
      </c>
      <c r="YC324" s="1">
        <f t="shared" si="417"/>
        <v>0</v>
      </c>
      <c r="YD324" s="132"/>
      <c r="YE324" s="133">
        <f t="shared" si="390"/>
        <v>1</v>
      </c>
      <c r="YF324" s="133">
        <f t="shared" si="418"/>
        <v>130000</v>
      </c>
      <c r="YG324" s="130">
        <v>1</v>
      </c>
      <c r="YH324" s="130">
        <f t="shared" si="419"/>
        <v>130000</v>
      </c>
      <c r="YI324" s="129">
        <v>1</v>
      </c>
      <c r="YJ324" s="128">
        <f t="shared" si="420"/>
        <v>130000</v>
      </c>
      <c r="YK324" s="177"/>
      <c r="YL324">
        <v>1</v>
      </c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>
        <v>1</v>
      </c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>
        <f t="shared" ref="ACC324:ACC387" si="457">SUM(YM324:ACB324)</f>
        <v>1</v>
      </c>
      <c r="ACD324" s="25">
        <f t="shared" si="388"/>
        <v>130000</v>
      </c>
      <c r="ACE324" s="11">
        <f t="shared" si="421"/>
        <v>2</v>
      </c>
      <c r="ACF324" s="11">
        <f t="shared" si="422"/>
        <v>65000</v>
      </c>
      <c r="ACG324" s="1">
        <v>1</v>
      </c>
      <c r="ACH324" s="1">
        <v>1</v>
      </c>
      <c r="ACI324" s="11">
        <f t="shared" si="423"/>
        <v>130000</v>
      </c>
      <c r="ACJ324" s="11"/>
      <c r="ACK324" s="13">
        <f t="shared" si="424"/>
        <v>0</v>
      </c>
      <c r="ACL324">
        <v>1</v>
      </c>
      <c r="ACM324" s="25">
        <f t="shared" ref="ACM324:ACM387" si="458">AJF324*ACL324</f>
        <v>130000</v>
      </c>
      <c r="ACN324" s="11">
        <f t="shared" ref="ACN324:ACN387" si="459">AJF324/ACH324</f>
        <v>130000</v>
      </c>
      <c r="ACO324" s="65"/>
      <c r="ACR324" s="39" t="s">
        <v>1055</v>
      </c>
      <c r="ACX324" s="1">
        <v>1</v>
      </c>
      <c r="ACY324" s="1">
        <v>1</v>
      </c>
      <c r="ADB324" s="1">
        <v>1</v>
      </c>
      <c r="ADC324" s="1">
        <v>1</v>
      </c>
      <c r="ADF324" s="1">
        <v>1</v>
      </c>
      <c r="ADI324" s="1">
        <v>1</v>
      </c>
      <c r="ADL324" s="1">
        <v>1</v>
      </c>
      <c r="AFD324" s="1">
        <v>1</v>
      </c>
      <c r="AFF324" s="1">
        <v>1</v>
      </c>
      <c r="AFG324" s="1" t="s">
        <v>1103</v>
      </c>
      <c r="AGK324" s="11">
        <f t="shared" si="386"/>
        <v>0</v>
      </c>
      <c r="AIW324" s="11"/>
      <c r="AIX324" s="11"/>
      <c r="AIZ324" s="11">
        <v>130000</v>
      </c>
      <c r="AJD324" s="1">
        <v>100</v>
      </c>
      <c r="AJE324" s="45"/>
      <c r="AJF324" s="381">
        <v>130000</v>
      </c>
      <c r="AJG324" s="11">
        <f t="shared" si="425"/>
        <v>65000</v>
      </c>
      <c r="AJH324" s="60"/>
      <c r="AJI324" s="12"/>
      <c r="AJU324" s="1">
        <f t="shared" si="382"/>
        <v>0</v>
      </c>
      <c r="AJX324" s="1">
        <f t="shared" si="383"/>
        <v>0</v>
      </c>
      <c r="AJY324" s="60"/>
      <c r="ALL324" s="11" t="e">
        <f t="shared" si="384"/>
        <v>#DIV/0!</v>
      </c>
      <c r="ALM324" s="28">
        <v>130000</v>
      </c>
      <c r="ALR324" s="1">
        <v>1</v>
      </c>
      <c r="ALS324" s="60"/>
      <c r="ALT324" s="1">
        <v>1</v>
      </c>
      <c r="ALV324" s="1">
        <v>1</v>
      </c>
      <c r="ALX324" s="1">
        <v>1</v>
      </c>
      <c r="AMH324" s="403"/>
    </row>
    <row r="325" spans="1:1022" s="1" customFormat="1" ht="15" customHeight="1" x14ac:dyDescent="0.25">
      <c r="A325" s="268"/>
      <c r="B325" s="113">
        <v>323</v>
      </c>
      <c r="C325" s="304" t="s">
        <v>1013</v>
      </c>
      <c r="D325" s="304" t="s">
        <v>1104</v>
      </c>
      <c r="E325" s="1">
        <v>2014</v>
      </c>
      <c r="F325" s="1">
        <v>3</v>
      </c>
      <c r="G325" s="1">
        <v>1</v>
      </c>
      <c r="J325" s="1">
        <v>1</v>
      </c>
      <c r="K325" s="1">
        <v>2009</v>
      </c>
      <c r="M325" s="1">
        <v>1</v>
      </c>
      <c r="AM325" s="1">
        <v>1</v>
      </c>
      <c r="AY325" s="1">
        <v>1</v>
      </c>
      <c r="BH325" s="1">
        <v>1</v>
      </c>
      <c r="CG325" s="1">
        <v>1</v>
      </c>
      <c r="CH325" s="246"/>
      <c r="CP325" s="1">
        <f t="shared" si="426"/>
        <v>0</v>
      </c>
      <c r="CS325" s="1">
        <f t="shared" si="391"/>
        <v>0</v>
      </c>
      <c r="DO325" s="1">
        <f t="shared" si="427"/>
        <v>0</v>
      </c>
      <c r="DX325" s="1">
        <f t="shared" si="428"/>
        <v>0</v>
      </c>
      <c r="EE325" s="1">
        <f t="shared" si="429"/>
        <v>0</v>
      </c>
      <c r="EH325" s="1">
        <f t="shared" si="430"/>
        <v>0</v>
      </c>
      <c r="FF325" s="116"/>
      <c r="GP325" s="1">
        <f t="shared" si="392"/>
        <v>0</v>
      </c>
      <c r="GY325" s="1">
        <f t="shared" si="431"/>
        <v>0</v>
      </c>
      <c r="HC325" s="1">
        <f t="shared" si="432"/>
        <v>0</v>
      </c>
      <c r="HS325" s="1">
        <f t="shared" si="433"/>
        <v>0</v>
      </c>
      <c r="HX325" s="1">
        <f t="shared" si="393"/>
        <v>0</v>
      </c>
      <c r="ID325" s="1">
        <f t="shared" si="394"/>
        <v>0</v>
      </c>
      <c r="IN325" s="1">
        <f t="shared" si="434"/>
        <v>0</v>
      </c>
      <c r="IW325" s="1">
        <f t="shared" si="435"/>
        <v>0</v>
      </c>
      <c r="IZ325" s="1">
        <f t="shared" si="395"/>
        <v>0</v>
      </c>
      <c r="JJ325" s="1">
        <f t="shared" si="396"/>
        <v>0</v>
      </c>
      <c r="JV325" s="1">
        <f t="shared" si="436"/>
        <v>0</v>
      </c>
      <c r="KB325" s="1">
        <f t="shared" si="437"/>
        <v>0</v>
      </c>
      <c r="LG325" s="1">
        <f t="shared" si="397"/>
        <v>0</v>
      </c>
      <c r="LT325" s="1">
        <f t="shared" si="438"/>
        <v>0</v>
      </c>
      <c r="MA325" s="1">
        <f t="shared" si="439"/>
        <v>0</v>
      </c>
      <c r="MF325" s="1">
        <f t="shared" si="440"/>
        <v>0</v>
      </c>
      <c r="MM325" s="1">
        <f t="shared" si="441"/>
        <v>0</v>
      </c>
      <c r="MS325" s="1">
        <f t="shared" si="442"/>
        <v>0</v>
      </c>
      <c r="MU325" s="115"/>
      <c r="OB325" s="1">
        <v>1</v>
      </c>
      <c r="OI325" s="120"/>
      <c r="PD325" s="1">
        <f t="shared" si="398"/>
        <v>0</v>
      </c>
      <c r="QF325" s="1">
        <f t="shared" si="443"/>
        <v>0</v>
      </c>
      <c r="QY325" s="1">
        <f t="shared" si="444"/>
        <v>0</v>
      </c>
      <c r="RK325" s="1">
        <f t="shared" si="445"/>
        <v>0</v>
      </c>
      <c r="SA325" s="1">
        <f t="shared" si="446"/>
        <v>0</v>
      </c>
      <c r="SG325" s="1">
        <f t="shared" si="447"/>
        <v>0</v>
      </c>
      <c r="SO325" s="1">
        <f t="shared" si="448"/>
        <v>0</v>
      </c>
      <c r="TB325" s="1">
        <f t="shared" si="449"/>
        <v>0</v>
      </c>
      <c r="TS325" s="1">
        <f t="shared" si="399"/>
        <v>0</v>
      </c>
      <c r="UD325" s="1">
        <f t="shared" si="400"/>
        <v>0</v>
      </c>
      <c r="UG325" s="1">
        <f t="shared" si="401"/>
        <v>0</v>
      </c>
      <c r="UQ325" s="1">
        <f t="shared" si="450"/>
        <v>0</v>
      </c>
      <c r="VA325" s="1">
        <f t="shared" si="451"/>
        <v>0</v>
      </c>
      <c r="VG325" s="1">
        <f t="shared" si="452"/>
        <v>0</v>
      </c>
      <c r="WY325" s="1">
        <f t="shared" si="402"/>
        <v>0</v>
      </c>
      <c r="XB325" s="1">
        <f t="shared" si="453"/>
        <v>0</v>
      </c>
      <c r="XG325" s="1">
        <f t="shared" si="403"/>
        <v>0</v>
      </c>
      <c r="XK325" s="108"/>
      <c r="XL325" s="1">
        <f t="shared" si="404"/>
        <v>0</v>
      </c>
      <c r="XM325" s="1">
        <f t="shared" si="405"/>
        <v>0</v>
      </c>
      <c r="XN325" s="1">
        <f t="shared" si="454"/>
        <v>0</v>
      </c>
      <c r="XO325" s="1">
        <f t="shared" si="406"/>
        <v>0</v>
      </c>
      <c r="XP325" s="1">
        <f t="shared" si="455"/>
        <v>0</v>
      </c>
      <c r="XQ325" s="1">
        <f t="shared" si="407"/>
        <v>0</v>
      </c>
      <c r="XR325" s="1">
        <f t="shared" si="408"/>
        <v>0</v>
      </c>
      <c r="XS325" s="1">
        <f t="shared" si="385"/>
        <v>0</v>
      </c>
      <c r="XT325" s="1">
        <f t="shared" si="456"/>
        <v>0</v>
      </c>
      <c r="XU325" s="1">
        <f t="shared" si="409"/>
        <v>0</v>
      </c>
      <c r="XV325" s="1">
        <f t="shared" si="410"/>
        <v>0</v>
      </c>
      <c r="XW325" s="1">
        <f t="shared" si="411"/>
        <v>0</v>
      </c>
      <c r="XX325" s="1">
        <f t="shared" si="412"/>
        <v>0</v>
      </c>
      <c r="XY325" s="1">
        <f t="shared" si="413"/>
        <v>1</v>
      </c>
      <c r="XZ325" s="1">
        <f t="shared" si="414"/>
        <v>0</v>
      </c>
      <c r="YA325" s="1">
        <f t="shared" si="415"/>
        <v>0</v>
      </c>
      <c r="YB325" s="1">
        <f t="shared" si="416"/>
        <v>0</v>
      </c>
      <c r="YC325" s="1">
        <f t="shared" si="417"/>
        <v>0</v>
      </c>
      <c r="YD325" s="132"/>
      <c r="YE325" s="133">
        <f t="shared" si="390"/>
        <v>1</v>
      </c>
      <c r="YF325" s="133">
        <f t="shared" si="418"/>
        <v>1915000</v>
      </c>
      <c r="YG325" s="130">
        <v>1</v>
      </c>
      <c r="YH325" s="130">
        <f t="shared" si="419"/>
        <v>1915000</v>
      </c>
      <c r="YI325" s="129">
        <v>1</v>
      </c>
      <c r="YJ325" s="128">
        <f t="shared" si="420"/>
        <v>1915000</v>
      </c>
      <c r="YK325" s="177"/>
      <c r="YL325">
        <v>1</v>
      </c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>
        <f t="shared" si="457"/>
        <v>0</v>
      </c>
      <c r="ACD325" s="25" t="e">
        <f t="shared" si="388"/>
        <v>#DIV/0!</v>
      </c>
      <c r="ACE325" s="11">
        <f t="shared" si="421"/>
        <v>1</v>
      </c>
      <c r="ACF325" s="11">
        <f t="shared" si="422"/>
        <v>1915000</v>
      </c>
      <c r="ACG325" s="1">
        <v>5</v>
      </c>
      <c r="ACH325" s="1">
        <v>1</v>
      </c>
      <c r="ACI325" s="11">
        <f t="shared" si="423"/>
        <v>1915000</v>
      </c>
      <c r="ACJ325" s="45">
        <v>1</v>
      </c>
      <c r="ACK325" s="13">
        <f t="shared" si="424"/>
        <v>1915000</v>
      </c>
      <c r="ACL325">
        <v>1</v>
      </c>
      <c r="ACM325" s="25">
        <f t="shared" si="458"/>
        <v>1915000</v>
      </c>
      <c r="ACN325" s="11">
        <f t="shared" si="459"/>
        <v>1915000</v>
      </c>
      <c r="ACO325" s="65"/>
      <c r="ACR325" s="1" t="s">
        <v>1183</v>
      </c>
      <c r="AFQ325" s="1">
        <v>1</v>
      </c>
      <c r="AGJ325" s="1">
        <v>1900000</v>
      </c>
      <c r="AGK325" s="11">
        <f t="shared" si="386"/>
        <v>0</v>
      </c>
      <c r="AIW325" s="11">
        <v>15000</v>
      </c>
      <c r="AIX325" s="11"/>
      <c r="AIY325" s="1">
        <v>1</v>
      </c>
      <c r="AIZ325" s="11"/>
      <c r="AJA325" s="1">
        <v>1900000</v>
      </c>
      <c r="AJD325" s="1">
        <v>100</v>
      </c>
      <c r="AJE325" s="45"/>
      <c r="AJF325" s="381">
        <v>1915000</v>
      </c>
      <c r="AJG325" s="11">
        <f t="shared" si="425"/>
        <v>1915000</v>
      </c>
      <c r="AJH325" s="60"/>
      <c r="AJI325" s="12"/>
      <c r="AJU325" s="1">
        <f t="shared" ref="AJU325:AJU388" si="460">SUM(AJJ325+AJK325+AJL325+AJM325+AJN325+AJO325+AJP325+AJQ325+AJR325+AJS325)</f>
        <v>0</v>
      </c>
      <c r="AJX325" s="1">
        <f t="shared" ref="AJX325:AJX388" si="461">SUM(AJU325+AJV325+AJW325)</f>
        <v>0</v>
      </c>
      <c r="AJY325" s="60"/>
      <c r="ALL325" s="11" t="e">
        <f t="shared" ref="ALL325:ALL388" si="462">ALM325/ALK325</f>
        <v>#DIV/0!</v>
      </c>
      <c r="ALM325" s="28">
        <v>1915000</v>
      </c>
      <c r="ALS325" s="60"/>
      <c r="AMH325" s="403"/>
    </row>
    <row r="326" spans="1:1022" s="3" customFormat="1" ht="15" customHeight="1" x14ac:dyDescent="0.25">
      <c r="A326" s="271"/>
      <c r="B326" s="113">
        <v>324</v>
      </c>
      <c r="C326" s="304" t="s">
        <v>951</v>
      </c>
      <c r="D326" s="304" t="s">
        <v>952</v>
      </c>
      <c r="E326" s="3">
        <v>2004</v>
      </c>
      <c r="F326" s="3">
        <v>1</v>
      </c>
      <c r="G326" s="3">
        <v>1</v>
      </c>
      <c r="J326" s="3">
        <v>2</v>
      </c>
      <c r="K326" s="3">
        <v>1998</v>
      </c>
      <c r="L326" s="3">
        <v>2001</v>
      </c>
      <c r="M326" s="3">
        <v>4</v>
      </c>
      <c r="AB326" s="3">
        <v>1</v>
      </c>
      <c r="AC326" s="3">
        <v>1</v>
      </c>
      <c r="AD326" s="3">
        <v>1</v>
      </c>
      <c r="AE326" s="3">
        <v>1</v>
      </c>
      <c r="AY326" s="3">
        <v>1</v>
      </c>
      <c r="BA326" s="3">
        <v>1</v>
      </c>
      <c r="BB326" s="3">
        <v>13</v>
      </c>
      <c r="BE326" s="3">
        <v>1</v>
      </c>
      <c r="BG326" s="3">
        <v>3</v>
      </c>
      <c r="CG326" s="3">
        <v>1</v>
      </c>
      <c r="CH326" s="248"/>
      <c r="CP326" s="1">
        <f t="shared" si="426"/>
        <v>0</v>
      </c>
      <c r="CQ326" s="1"/>
      <c r="CS326" s="1">
        <f t="shared" si="391"/>
        <v>0</v>
      </c>
      <c r="CT326" s="1"/>
      <c r="DO326" s="1">
        <f t="shared" si="427"/>
        <v>0</v>
      </c>
      <c r="DP326" s="1"/>
      <c r="DX326" s="1">
        <f t="shared" si="428"/>
        <v>0</v>
      </c>
      <c r="DY326" s="1"/>
      <c r="EE326" s="1">
        <f t="shared" si="429"/>
        <v>0</v>
      </c>
      <c r="EF326" s="1"/>
      <c r="EH326" s="1">
        <f t="shared" si="430"/>
        <v>0</v>
      </c>
      <c r="EI326" s="1"/>
      <c r="FF326" s="117">
        <v>1</v>
      </c>
      <c r="FM326" s="3">
        <v>1</v>
      </c>
      <c r="FN326" s="3">
        <v>1</v>
      </c>
      <c r="FZ326" s="3">
        <v>1</v>
      </c>
      <c r="GA326" s="3">
        <v>1</v>
      </c>
      <c r="GB326" s="3">
        <v>1</v>
      </c>
      <c r="GP326" s="1">
        <f t="shared" si="392"/>
        <v>6</v>
      </c>
      <c r="GQ326" s="1">
        <v>1</v>
      </c>
      <c r="GY326" s="1">
        <f t="shared" si="431"/>
        <v>0</v>
      </c>
      <c r="GZ326" s="1"/>
      <c r="HC326" s="1">
        <f t="shared" si="432"/>
        <v>0</v>
      </c>
      <c r="HD326" s="1"/>
      <c r="HS326" s="1">
        <f t="shared" si="433"/>
        <v>0</v>
      </c>
      <c r="HT326" s="1"/>
      <c r="HX326" s="1">
        <f t="shared" si="393"/>
        <v>0</v>
      </c>
      <c r="HY326" s="1"/>
      <c r="ID326" s="1">
        <f t="shared" si="394"/>
        <v>0</v>
      </c>
      <c r="IE326" s="1"/>
      <c r="IN326" s="1">
        <f t="shared" si="434"/>
        <v>0</v>
      </c>
      <c r="IW326" s="1">
        <f t="shared" si="435"/>
        <v>0</v>
      </c>
      <c r="IX326" s="1"/>
      <c r="IZ326" s="1">
        <f t="shared" si="395"/>
        <v>0</v>
      </c>
      <c r="JA326" s="1"/>
      <c r="JJ326" s="1">
        <f t="shared" si="396"/>
        <v>0</v>
      </c>
      <c r="JK326" s="1"/>
      <c r="JV326" s="1">
        <f t="shared" si="436"/>
        <v>0</v>
      </c>
      <c r="JW326" s="1"/>
      <c r="KB326" s="1">
        <f t="shared" si="437"/>
        <v>0</v>
      </c>
      <c r="KC326" s="1"/>
      <c r="LG326" s="1">
        <f t="shared" si="397"/>
        <v>0</v>
      </c>
      <c r="LH326" s="1"/>
      <c r="LT326" s="1">
        <f t="shared" si="438"/>
        <v>0</v>
      </c>
      <c r="LU326" s="1"/>
      <c r="MA326" s="1">
        <f t="shared" si="439"/>
        <v>0</v>
      </c>
      <c r="MB326" s="1"/>
      <c r="MF326" s="1">
        <f t="shared" si="440"/>
        <v>0</v>
      </c>
      <c r="MG326" s="1"/>
      <c r="MM326" s="1">
        <f t="shared" si="441"/>
        <v>0</v>
      </c>
      <c r="MN326" s="1"/>
      <c r="MS326" s="1">
        <f t="shared" si="442"/>
        <v>0</v>
      </c>
      <c r="MT326" s="1"/>
      <c r="MU326" s="115"/>
      <c r="OI326" s="121">
        <v>1</v>
      </c>
      <c r="OQ326" s="3">
        <v>1</v>
      </c>
      <c r="OR326" s="3">
        <v>1</v>
      </c>
      <c r="PD326" s="1">
        <f t="shared" si="398"/>
        <v>3</v>
      </c>
      <c r="PE326" s="1">
        <v>1</v>
      </c>
      <c r="QF326" s="1">
        <f t="shared" si="443"/>
        <v>0</v>
      </c>
      <c r="QG326" s="1"/>
      <c r="QY326" s="1">
        <f t="shared" si="444"/>
        <v>0</v>
      </c>
      <c r="RK326" s="1">
        <f t="shared" si="445"/>
        <v>0</v>
      </c>
      <c r="RL326" s="1"/>
      <c r="SA326" s="1">
        <f t="shared" si="446"/>
        <v>0</v>
      </c>
      <c r="SG326" s="1">
        <f t="shared" si="447"/>
        <v>0</v>
      </c>
      <c r="SO326" s="1">
        <f t="shared" si="448"/>
        <v>0</v>
      </c>
      <c r="TB326" s="1">
        <f t="shared" si="449"/>
        <v>0</v>
      </c>
      <c r="TS326" s="1">
        <f t="shared" si="399"/>
        <v>0</v>
      </c>
      <c r="TT326" s="1"/>
      <c r="TU326" s="3">
        <v>1</v>
      </c>
      <c r="UD326" s="1">
        <f t="shared" si="400"/>
        <v>1</v>
      </c>
      <c r="UE326" s="1">
        <v>1</v>
      </c>
      <c r="UG326" s="1">
        <f t="shared" si="401"/>
        <v>0</v>
      </c>
      <c r="UH326" s="1"/>
      <c r="UQ326" s="1">
        <f t="shared" si="450"/>
        <v>0</v>
      </c>
      <c r="UR326" s="1"/>
      <c r="VA326" s="1">
        <f t="shared" si="451"/>
        <v>0</v>
      </c>
      <c r="VB326" s="1"/>
      <c r="VG326" s="1">
        <f t="shared" si="452"/>
        <v>0</v>
      </c>
      <c r="VH326" s="1"/>
      <c r="WY326" s="1">
        <f t="shared" si="402"/>
        <v>0</v>
      </c>
      <c r="WZ326" s="1"/>
      <c r="XB326" s="1">
        <f t="shared" si="453"/>
        <v>0</v>
      </c>
      <c r="XC326" s="1"/>
      <c r="XG326" s="1">
        <f t="shared" si="403"/>
        <v>0</v>
      </c>
      <c r="XH326" s="1"/>
      <c r="XK326" s="109"/>
      <c r="XL326" s="1">
        <f t="shared" si="404"/>
        <v>3</v>
      </c>
      <c r="XM326" s="1">
        <f t="shared" si="405"/>
        <v>0</v>
      </c>
      <c r="XN326" s="1">
        <f t="shared" si="454"/>
        <v>0</v>
      </c>
      <c r="XO326" s="1">
        <f t="shared" si="406"/>
        <v>0</v>
      </c>
      <c r="XP326" s="1">
        <f t="shared" si="455"/>
        <v>0</v>
      </c>
      <c r="XQ326" s="1">
        <f t="shared" si="407"/>
        <v>0</v>
      </c>
      <c r="XR326" s="1">
        <f t="shared" si="408"/>
        <v>0</v>
      </c>
      <c r="XS326" s="1">
        <f t="shared" si="385"/>
        <v>0</v>
      </c>
      <c r="XT326" s="1">
        <f t="shared" si="456"/>
        <v>7</v>
      </c>
      <c r="XU326" s="1">
        <f t="shared" si="409"/>
        <v>0</v>
      </c>
      <c r="XV326" s="1">
        <f t="shared" si="410"/>
        <v>0</v>
      </c>
      <c r="XW326" s="1">
        <f t="shared" si="411"/>
        <v>0</v>
      </c>
      <c r="XX326" s="1">
        <f t="shared" si="412"/>
        <v>0</v>
      </c>
      <c r="XY326" s="1">
        <f t="shared" si="413"/>
        <v>0</v>
      </c>
      <c r="XZ326" s="1">
        <f t="shared" si="414"/>
        <v>0</v>
      </c>
      <c r="YA326" s="1">
        <f t="shared" si="415"/>
        <v>0</v>
      </c>
      <c r="YB326" s="1">
        <f t="shared" si="416"/>
        <v>0</v>
      </c>
      <c r="YC326" s="1">
        <f t="shared" si="417"/>
        <v>0</v>
      </c>
      <c r="YD326" s="132"/>
      <c r="YE326" s="133">
        <f t="shared" si="390"/>
        <v>10</v>
      </c>
      <c r="YF326" s="133">
        <f t="shared" si="418"/>
        <v>3813300</v>
      </c>
      <c r="YG326" s="130">
        <v>3</v>
      </c>
      <c r="YH326" s="130">
        <f t="shared" si="419"/>
        <v>12711000</v>
      </c>
      <c r="YI326" s="135">
        <v>2</v>
      </c>
      <c r="YJ326" s="128">
        <f t="shared" si="420"/>
        <v>19066500</v>
      </c>
      <c r="YK326" s="178"/>
      <c r="YL326">
        <v>1</v>
      </c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>
        <f t="shared" si="457"/>
        <v>0</v>
      </c>
      <c r="ACD326" s="25" t="e">
        <f t="shared" si="388"/>
        <v>#DIV/0!</v>
      </c>
      <c r="ACE326" s="11">
        <f t="shared" si="421"/>
        <v>10</v>
      </c>
      <c r="ACF326" s="11">
        <f t="shared" si="422"/>
        <v>3813300</v>
      </c>
      <c r="ACG326" s="3">
        <v>2</v>
      </c>
      <c r="ACH326" s="3">
        <v>1</v>
      </c>
      <c r="ACI326" s="11">
        <f t="shared" si="423"/>
        <v>38133000</v>
      </c>
      <c r="ACJ326" s="11"/>
      <c r="ACK326" s="13">
        <f t="shared" si="424"/>
        <v>0</v>
      </c>
      <c r="ACL326">
        <v>1</v>
      </c>
      <c r="ACM326" s="25">
        <f t="shared" si="458"/>
        <v>38133000</v>
      </c>
      <c r="ACN326" s="11">
        <f t="shared" si="459"/>
        <v>38133000</v>
      </c>
      <c r="ACO326" s="66"/>
      <c r="ACR326" s="3" t="s">
        <v>812</v>
      </c>
      <c r="ACS326" s="3">
        <v>1</v>
      </c>
      <c r="ACT326" s="3">
        <v>1</v>
      </c>
      <c r="ACU326" s="3">
        <v>1</v>
      </c>
      <c r="ACZ326" s="3" t="s">
        <v>259</v>
      </c>
      <c r="ADD326" s="3" t="s">
        <v>189</v>
      </c>
      <c r="ADL326" s="3">
        <v>1</v>
      </c>
      <c r="ADU326" s="3">
        <v>4</v>
      </c>
      <c r="ADV326" s="3">
        <v>8</v>
      </c>
      <c r="AFD326" s="3">
        <v>1</v>
      </c>
      <c r="AFH326" s="3">
        <v>1</v>
      </c>
      <c r="AGJ326" s="3">
        <v>40000</v>
      </c>
      <c r="AGK326" s="14">
        <f t="shared" si="386"/>
        <v>0</v>
      </c>
      <c r="AHH326" s="3">
        <v>40000</v>
      </c>
      <c r="AHW326" s="3">
        <v>2</v>
      </c>
      <c r="AHX326" s="3">
        <v>1</v>
      </c>
      <c r="AIH326" s="3">
        <v>1</v>
      </c>
      <c r="AIW326" s="14">
        <v>133000</v>
      </c>
      <c r="AIX326" s="14"/>
      <c r="AIY326" s="3">
        <v>332.5</v>
      </c>
      <c r="AIZ326" s="14">
        <v>38000000</v>
      </c>
      <c r="AJE326" s="47"/>
      <c r="AJF326" s="381">
        <v>38133000</v>
      </c>
      <c r="AJG326" s="11">
        <f t="shared" si="425"/>
        <v>3813300</v>
      </c>
      <c r="AJH326" s="61"/>
      <c r="AJI326" s="15"/>
      <c r="AJT326" s="1"/>
      <c r="AJU326" s="1">
        <f t="shared" si="460"/>
        <v>0</v>
      </c>
      <c r="AJX326" s="1">
        <f t="shared" si="461"/>
        <v>0</v>
      </c>
      <c r="AJY326" s="61"/>
      <c r="AJZ326" s="3" t="s">
        <v>260</v>
      </c>
      <c r="AKA326" s="3" t="s">
        <v>260</v>
      </c>
      <c r="AKB326" s="3" t="s">
        <v>261</v>
      </c>
      <c r="AKC326" s="3" t="s">
        <v>260</v>
      </c>
      <c r="AKD326" s="3" t="s">
        <v>260</v>
      </c>
      <c r="AKE326" s="3" t="s">
        <v>260</v>
      </c>
      <c r="AKF326" s="3" t="s">
        <v>260</v>
      </c>
      <c r="AKG326" s="3" t="s">
        <v>260</v>
      </c>
      <c r="AKH326" s="3" t="s">
        <v>262</v>
      </c>
      <c r="AKI326" s="3" t="s">
        <v>260</v>
      </c>
      <c r="AKJ326" s="3" t="s">
        <v>260</v>
      </c>
      <c r="AKK326" s="3" t="s">
        <v>260</v>
      </c>
      <c r="AKL326" s="3" t="s">
        <v>260</v>
      </c>
      <c r="AKM326" s="3" t="s">
        <v>260</v>
      </c>
      <c r="AKN326" s="3" t="s">
        <v>260</v>
      </c>
      <c r="AKO326" s="3" t="s">
        <v>260</v>
      </c>
      <c r="AKP326" s="3" t="s">
        <v>263</v>
      </c>
      <c r="AKQ326" s="3" t="s">
        <v>260</v>
      </c>
      <c r="AKR326" s="3" t="s">
        <v>260</v>
      </c>
      <c r="AKS326" s="3" t="s">
        <v>260</v>
      </c>
      <c r="AKT326" s="3" t="s">
        <v>260</v>
      </c>
      <c r="AKU326" s="3" t="s">
        <v>260</v>
      </c>
      <c r="AKV326" s="3" t="s">
        <v>260</v>
      </c>
      <c r="AKW326" s="3" t="s">
        <v>260</v>
      </c>
      <c r="AKX326" s="3" t="s">
        <v>260</v>
      </c>
      <c r="AKY326" s="3" t="s">
        <v>260</v>
      </c>
      <c r="AKZ326" s="3" t="s">
        <v>260</v>
      </c>
      <c r="ALA326" s="3" t="s">
        <v>260</v>
      </c>
      <c r="ALB326" s="3" t="s">
        <v>260</v>
      </c>
      <c r="ALC326" s="3" t="s">
        <v>260</v>
      </c>
      <c r="ALD326" s="3" t="s">
        <v>260</v>
      </c>
      <c r="ALE326" s="3" t="s">
        <v>260</v>
      </c>
      <c r="ALF326" s="3" t="s">
        <v>260</v>
      </c>
      <c r="ALG326" s="3" t="s">
        <v>260</v>
      </c>
      <c r="ALH326" s="3" t="s">
        <v>260</v>
      </c>
      <c r="ALI326" s="3" t="s">
        <v>260</v>
      </c>
      <c r="ALJ326" s="3" t="s">
        <v>260</v>
      </c>
      <c r="ALL326" s="11" t="e">
        <f t="shared" si="462"/>
        <v>#DIV/0!</v>
      </c>
      <c r="ALM326" s="31">
        <v>38133000</v>
      </c>
      <c r="ALS326" s="61"/>
      <c r="ALT326" s="3">
        <v>1</v>
      </c>
      <c r="ALV326" s="3">
        <v>1</v>
      </c>
      <c r="ALW326" s="3">
        <v>1</v>
      </c>
      <c r="AMH326" s="404"/>
    </row>
    <row r="327" spans="1:1022" s="1" customFormat="1" ht="15" customHeight="1" x14ac:dyDescent="0.25">
      <c r="A327" s="268"/>
      <c r="B327" s="113">
        <v>325</v>
      </c>
      <c r="C327" s="304" t="s">
        <v>951</v>
      </c>
      <c r="D327" s="304" t="s">
        <v>953</v>
      </c>
      <c r="E327" s="1">
        <v>2005</v>
      </c>
      <c r="F327" s="1">
        <v>5</v>
      </c>
      <c r="G327" s="1">
        <v>1</v>
      </c>
      <c r="H327" s="1">
        <v>1</v>
      </c>
      <c r="I327" s="1">
        <v>1</v>
      </c>
      <c r="J327" s="1">
        <v>6</v>
      </c>
      <c r="K327" s="1">
        <v>2002</v>
      </c>
      <c r="L327" s="1">
        <v>2002</v>
      </c>
      <c r="M327" s="1">
        <v>1</v>
      </c>
      <c r="AF327" s="1">
        <v>1</v>
      </c>
      <c r="AY327" s="1">
        <v>1</v>
      </c>
      <c r="BH327" s="1">
        <v>1</v>
      </c>
      <c r="CG327" s="1">
        <v>1</v>
      </c>
      <c r="CH327" s="246"/>
      <c r="CP327" s="1">
        <f t="shared" si="426"/>
        <v>0</v>
      </c>
      <c r="CS327" s="1">
        <f t="shared" si="391"/>
        <v>0</v>
      </c>
      <c r="DO327" s="1">
        <f t="shared" si="427"/>
        <v>0</v>
      </c>
      <c r="DX327" s="1">
        <f t="shared" si="428"/>
        <v>0</v>
      </c>
      <c r="EE327" s="1">
        <f t="shared" si="429"/>
        <v>0</v>
      </c>
      <c r="EH327" s="1">
        <f t="shared" si="430"/>
        <v>0</v>
      </c>
      <c r="FF327" s="116"/>
      <c r="GP327" s="1">
        <f t="shared" si="392"/>
        <v>0</v>
      </c>
      <c r="GY327" s="1">
        <f t="shared" si="431"/>
        <v>0</v>
      </c>
      <c r="HC327" s="1">
        <f t="shared" si="432"/>
        <v>0</v>
      </c>
      <c r="HS327" s="1">
        <f t="shared" si="433"/>
        <v>0</v>
      </c>
      <c r="HX327" s="1">
        <f t="shared" si="393"/>
        <v>0</v>
      </c>
      <c r="ID327" s="1">
        <f t="shared" si="394"/>
        <v>0</v>
      </c>
      <c r="IN327" s="1">
        <f t="shared" si="434"/>
        <v>0</v>
      </c>
      <c r="IW327" s="1">
        <f t="shared" si="435"/>
        <v>0</v>
      </c>
      <c r="IZ327" s="1">
        <f t="shared" si="395"/>
        <v>0</v>
      </c>
      <c r="JJ327" s="1">
        <f t="shared" si="396"/>
        <v>0</v>
      </c>
      <c r="JV327" s="1">
        <f t="shared" si="436"/>
        <v>0</v>
      </c>
      <c r="KB327" s="1">
        <f t="shared" si="437"/>
        <v>0</v>
      </c>
      <c r="LG327" s="1">
        <f t="shared" si="397"/>
        <v>0</v>
      </c>
      <c r="LT327" s="1">
        <f t="shared" si="438"/>
        <v>0</v>
      </c>
      <c r="MA327" s="1">
        <f t="shared" si="439"/>
        <v>0</v>
      </c>
      <c r="MF327" s="1">
        <f t="shared" si="440"/>
        <v>0</v>
      </c>
      <c r="MM327" s="1">
        <f t="shared" si="441"/>
        <v>0</v>
      </c>
      <c r="MS327" s="1">
        <f t="shared" si="442"/>
        <v>0</v>
      </c>
      <c r="MU327" s="115">
        <v>1</v>
      </c>
      <c r="OI327" s="120">
        <v>1</v>
      </c>
      <c r="OS327" s="1">
        <v>1</v>
      </c>
      <c r="PD327" s="1">
        <f t="shared" si="398"/>
        <v>2</v>
      </c>
      <c r="PE327" s="1">
        <v>1</v>
      </c>
      <c r="QF327" s="1">
        <f t="shared" si="443"/>
        <v>0</v>
      </c>
      <c r="QY327" s="1">
        <f t="shared" si="444"/>
        <v>0</v>
      </c>
      <c r="RK327" s="1">
        <f t="shared" si="445"/>
        <v>0</v>
      </c>
      <c r="SA327" s="1">
        <f t="shared" si="446"/>
        <v>0</v>
      </c>
      <c r="SG327" s="1">
        <f t="shared" si="447"/>
        <v>0</v>
      </c>
      <c r="SO327" s="1">
        <f t="shared" si="448"/>
        <v>0</v>
      </c>
      <c r="TB327" s="1">
        <f t="shared" si="449"/>
        <v>0</v>
      </c>
      <c r="TS327" s="1">
        <f t="shared" si="399"/>
        <v>0</v>
      </c>
      <c r="UD327" s="1">
        <f t="shared" si="400"/>
        <v>0</v>
      </c>
      <c r="UG327" s="1">
        <f t="shared" si="401"/>
        <v>0</v>
      </c>
      <c r="UQ327" s="1">
        <f t="shared" si="450"/>
        <v>0</v>
      </c>
      <c r="VA327" s="1">
        <f t="shared" si="451"/>
        <v>0</v>
      </c>
      <c r="VG327" s="1">
        <f t="shared" si="452"/>
        <v>0</v>
      </c>
      <c r="WY327" s="1">
        <f t="shared" si="402"/>
        <v>0</v>
      </c>
      <c r="XB327" s="1">
        <f t="shared" si="453"/>
        <v>0</v>
      </c>
      <c r="XG327" s="1">
        <f t="shared" si="403"/>
        <v>0</v>
      </c>
      <c r="XK327" s="108"/>
      <c r="XL327" s="1">
        <f t="shared" si="404"/>
        <v>2</v>
      </c>
      <c r="XM327" s="1">
        <f t="shared" si="405"/>
        <v>0</v>
      </c>
      <c r="XN327" s="1">
        <f t="shared" si="454"/>
        <v>0</v>
      </c>
      <c r="XO327" s="1">
        <f t="shared" si="406"/>
        <v>0</v>
      </c>
      <c r="XP327" s="1">
        <f t="shared" si="455"/>
        <v>0</v>
      </c>
      <c r="XQ327" s="1">
        <f t="shared" si="407"/>
        <v>0</v>
      </c>
      <c r="XR327" s="1">
        <f t="shared" si="408"/>
        <v>0</v>
      </c>
      <c r="XS327" s="1">
        <f t="shared" si="385"/>
        <v>0</v>
      </c>
      <c r="XT327" s="1">
        <f t="shared" si="456"/>
        <v>0</v>
      </c>
      <c r="XU327" s="1">
        <f t="shared" si="409"/>
        <v>0</v>
      </c>
      <c r="XV327" s="1">
        <f t="shared" si="410"/>
        <v>0</v>
      </c>
      <c r="XW327" s="1">
        <f t="shared" si="411"/>
        <v>0</v>
      </c>
      <c r="XX327" s="1">
        <f t="shared" si="412"/>
        <v>0</v>
      </c>
      <c r="XY327" s="1">
        <f t="shared" si="413"/>
        <v>1</v>
      </c>
      <c r="XZ327" s="1">
        <f t="shared" si="414"/>
        <v>0</v>
      </c>
      <c r="YA327" s="1">
        <f t="shared" si="415"/>
        <v>0</v>
      </c>
      <c r="YB327" s="1">
        <f t="shared" si="416"/>
        <v>0</v>
      </c>
      <c r="YC327" s="1">
        <f t="shared" si="417"/>
        <v>0</v>
      </c>
      <c r="YD327" s="132"/>
      <c r="YE327" s="133">
        <f t="shared" si="390"/>
        <v>3</v>
      </c>
      <c r="YF327" s="133">
        <f t="shared" si="418"/>
        <v>603000</v>
      </c>
      <c r="YG327" s="130">
        <v>2</v>
      </c>
      <c r="YH327" s="130">
        <f t="shared" si="419"/>
        <v>904500</v>
      </c>
      <c r="YI327" s="129">
        <v>2</v>
      </c>
      <c r="YJ327" s="128">
        <f t="shared" si="420"/>
        <v>904500</v>
      </c>
      <c r="YK327" s="177"/>
      <c r="YL327">
        <v>1</v>
      </c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>
        <f t="shared" si="457"/>
        <v>0</v>
      </c>
      <c r="ACD327" s="25" t="e">
        <f t="shared" si="388"/>
        <v>#DIV/0!</v>
      </c>
      <c r="ACE327" s="11">
        <f t="shared" si="421"/>
        <v>3</v>
      </c>
      <c r="ACF327" s="11">
        <f t="shared" si="422"/>
        <v>603000</v>
      </c>
      <c r="ACG327" s="1">
        <v>4</v>
      </c>
      <c r="ACH327" s="1">
        <v>1</v>
      </c>
      <c r="ACI327" s="11">
        <f t="shared" si="423"/>
        <v>1809000</v>
      </c>
      <c r="ACJ327" s="45">
        <v>1</v>
      </c>
      <c r="ACK327" s="13">
        <f t="shared" si="424"/>
        <v>1809000</v>
      </c>
      <c r="ACL327">
        <v>1</v>
      </c>
      <c r="ACM327" s="25">
        <f t="shared" si="458"/>
        <v>1809000</v>
      </c>
      <c r="ACN327" s="11">
        <f t="shared" si="459"/>
        <v>1809000</v>
      </c>
      <c r="ACO327" s="65"/>
      <c r="ACR327" s="39" t="s">
        <v>407</v>
      </c>
      <c r="ACS327" s="1">
        <v>1</v>
      </c>
      <c r="ACT327" s="1">
        <v>1</v>
      </c>
      <c r="ACU327" s="1">
        <v>1</v>
      </c>
      <c r="ACV327" s="1">
        <v>1</v>
      </c>
      <c r="ACZ327" s="1" t="s">
        <v>259</v>
      </c>
      <c r="ADA327" s="1">
        <v>1</v>
      </c>
      <c r="ADD327" s="1" t="s">
        <v>189</v>
      </c>
      <c r="ADM327" s="1">
        <v>1</v>
      </c>
      <c r="ADN327" s="1">
        <v>1</v>
      </c>
      <c r="ADO327" s="1">
        <v>1</v>
      </c>
      <c r="ADU327" s="1">
        <v>2</v>
      </c>
      <c r="ADV327" s="1">
        <v>2</v>
      </c>
      <c r="AEM327" s="1">
        <v>2</v>
      </c>
      <c r="AEY327" s="1">
        <v>1</v>
      </c>
      <c r="AFH327" s="1">
        <v>1</v>
      </c>
      <c r="AFK327" s="1">
        <v>1</v>
      </c>
      <c r="AFQ327" s="1">
        <v>1</v>
      </c>
      <c r="AGJ327" s="1">
        <v>1073000</v>
      </c>
      <c r="AGK327" s="11">
        <f t="shared" si="386"/>
        <v>0</v>
      </c>
      <c r="AHH327" s="1">
        <v>1073000</v>
      </c>
      <c r="AHL327" s="1">
        <v>3</v>
      </c>
      <c r="AHM327" s="1">
        <v>1</v>
      </c>
      <c r="AHO327" s="1">
        <v>1</v>
      </c>
      <c r="AHR327" s="1">
        <v>2</v>
      </c>
      <c r="AHS327" s="1">
        <v>1</v>
      </c>
      <c r="AHV327" s="1">
        <v>1</v>
      </c>
      <c r="AHW327" s="1">
        <v>1</v>
      </c>
      <c r="AHX327" s="1">
        <v>1</v>
      </c>
      <c r="AHY327" s="1">
        <v>2</v>
      </c>
      <c r="AHZ327" s="1">
        <v>1</v>
      </c>
      <c r="AIH327" s="1">
        <v>1</v>
      </c>
      <c r="AIV327" s="1">
        <v>1</v>
      </c>
      <c r="AIW327" s="11">
        <v>736000</v>
      </c>
      <c r="AIX327" s="11"/>
      <c r="AIY327" s="1">
        <v>68.59</v>
      </c>
      <c r="AIZ327" s="11">
        <v>389000</v>
      </c>
      <c r="AJA327" s="1">
        <v>684000</v>
      </c>
      <c r="AJB327" s="1">
        <v>1</v>
      </c>
      <c r="AJD327" s="1">
        <v>37.810945273631837</v>
      </c>
      <c r="AJE327" s="45">
        <v>175.83547557840618</v>
      </c>
      <c r="AJF327" s="381">
        <v>1809000</v>
      </c>
      <c r="AJG327" s="11">
        <f t="shared" si="425"/>
        <v>603000</v>
      </c>
      <c r="AJH327" s="60"/>
      <c r="AJI327" s="12"/>
      <c r="AJU327" s="1">
        <f t="shared" si="460"/>
        <v>0</v>
      </c>
      <c r="AJX327" s="1">
        <f t="shared" si="461"/>
        <v>0</v>
      </c>
      <c r="AJY327" s="60"/>
      <c r="AJZ327" s="1" t="s">
        <v>279</v>
      </c>
      <c r="AKA327" s="1" t="s">
        <v>186</v>
      </c>
      <c r="AKB327" s="1" t="s">
        <v>181</v>
      </c>
      <c r="AKC327" s="1" t="s">
        <v>310</v>
      </c>
      <c r="AKD327" s="1" t="s">
        <v>345</v>
      </c>
      <c r="AKE327" s="1" t="s">
        <v>437</v>
      </c>
      <c r="AKF327" s="1" t="s">
        <v>842</v>
      </c>
      <c r="AKG327" s="1" t="s">
        <v>1157</v>
      </c>
      <c r="AKH327" s="1" t="s">
        <v>1158</v>
      </c>
      <c r="AKI327" s="1" t="s">
        <v>904</v>
      </c>
      <c r="AKJ327" s="1" t="s">
        <v>260</v>
      </c>
      <c r="AKK327" s="1" t="s">
        <v>260</v>
      </c>
      <c r="AKL327" s="1" t="s">
        <v>260</v>
      </c>
      <c r="AKM327" s="1" t="s">
        <v>260</v>
      </c>
      <c r="AKN327" s="1" t="s">
        <v>260</v>
      </c>
      <c r="AKO327" s="1" t="s">
        <v>260</v>
      </c>
      <c r="AKP327" s="1" t="s">
        <v>263</v>
      </c>
      <c r="AKQ327" s="1" t="s">
        <v>260</v>
      </c>
      <c r="AKR327" s="1" t="s">
        <v>260</v>
      </c>
      <c r="AKS327" s="1" t="s">
        <v>260</v>
      </c>
      <c r="AKT327" s="1" t="s">
        <v>260</v>
      </c>
      <c r="AKU327" s="1" t="s">
        <v>260</v>
      </c>
      <c r="AKV327" s="1" t="s">
        <v>260</v>
      </c>
      <c r="AKW327" s="1" t="s">
        <v>260</v>
      </c>
      <c r="AKX327" s="1" t="s">
        <v>260</v>
      </c>
      <c r="AKY327" s="1" t="s">
        <v>260</v>
      </c>
      <c r="AKZ327" s="1" t="s">
        <v>260</v>
      </c>
      <c r="ALA327" s="1" t="s">
        <v>260</v>
      </c>
      <c r="ALB327" s="1" t="s">
        <v>260</v>
      </c>
      <c r="ALC327" s="1" t="s">
        <v>260</v>
      </c>
      <c r="ALD327" s="1" t="s">
        <v>260</v>
      </c>
      <c r="ALE327" s="1" t="s">
        <v>260</v>
      </c>
      <c r="ALF327" s="1" t="s">
        <v>260</v>
      </c>
      <c r="ALG327" s="1" t="s">
        <v>260</v>
      </c>
      <c r="ALH327" s="1" t="s">
        <v>260</v>
      </c>
      <c r="ALI327" s="1" t="s">
        <v>260</v>
      </c>
      <c r="ALJ327" s="1" t="s">
        <v>260</v>
      </c>
      <c r="ALK327" s="1">
        <v>10</v>
      </c>
      <c r="ALL327" s="11">
        <f t="shared" si="462"/>
        <v>180900</v>
      </c>
      <c r="ALM327" s="28">
        <v>1809000</v>
      </c>
      <c r="ALN327" s="1">
        <v>4</v>
      </c>
      <c r="ALO327" s="1">
        <v>6</v>
      </c>
      <c r="ALS327" s="60"/>
      <c r="ALT327" s="1">
        <v>1</v>
      </c>
      <c r="ALU327" s="1">
        <v>1</v>
      </c>
      <c r="ALV327" s="1">
        <v>1</v>
      </c>
      <c r="ALW327" s="1">
        <v>1</v>
      </c>
      <c r="ALX327" s="1">
        <v>1</v>
      </c>
      <c r="ALY327" s="1">
        <v>1</v>
      </c>
      <c r="AMA327" s="1">
        <v>1</v>
      </c>
      <c r="AMH327" s="403"/>
    </row>
    <row r="328" spans="1:1022" s="1" customFormat="1" ht="15" customHeight="1" x14ac:dyDescent="0.25">
      <c r="A328" s="268"/>
      <c r="B328" s="113">
        <v>326</v>
      </c>
      <c r="C328" s="304" t="s">
        <v>951</v>
      </c>
      <c r="D328" s="304" t="s">
        <v>1064</v>
      </c>
      <c r="E328" s="1">
        <v>2005</v>
      </c>
      <c r="F328" s="1">
        <v>2</v>
      </c>
      <c r="G328" s="1">
        <v>1</v>
      </c>
      <c r="J328" s="1">
        <v>2</v>
      </c>
      <c r="K328" s="1">
        <v>1995</v>
      </c>
      <c r="L328" s="1">
        <v>1997</v>
      </c>
      <c r="M328" s="1">
        <v>3</v>
      </c>
      <c r="Y328" s="1">
        <v>1</v>
      </c>
      <c r="Z328" s="1">
        <v>1</v>
      </c>
      <c r="AA328" s="1">
        <v>1</v>
      </c>
      <c r="AY328" s="1">
        <v>1</v>
      </c>
      <c r="BA328" s="1">
        <v>1</v>
      </c>
      <c r="BB328" s="1">
        <v>11</v>
      </c>
      <c r="BC328" s="1">
        <v>1</v>
      </c>
      <c r="BG328" s="1">
        <v>3</v>
      </c>
      <c r="CG328" s="1">
        <v>1</v>
      </c>
      <c r="CH328" s="246"/>
      <c r="CP328" s="1">
        <f t="shared" si="426"/>
        <v>0</v>
      </c>
      <c r="CS328" s="1">
        <f t="shared" si="391"/>
        <v>0</v>
      </c>
      <c r="DO328" s="1">
        <f t="shared" si="427"/>
        <v>0</v>
      </c>
      <c r="DX328" s="1">
        <f t="shared" si="428"/>
        <v>0</v>
      </c>
      <c r="EE328" s="1">
        <f t="shared" si="429"/>
        <v>0</v>
      </c>
      <c r="EH328" s="1">
        <f t="shared" si="430"/>
        <v>0</v>
      </c>
      <c r="FF328" s="116"/>
      <c r="GP328" s="1">
        <f t="shared" si="392"/>
        <v>0</v>
      </c>
      <c r="GY328" s="1">
        <f t="shared" si="431"/>
        <v>0</v>
      </c>
      <c r="HC328" s="1">
        <f t="shared" si="432"/>
        <v>0</v>
      </c>
      <c r="HS328" s="1">
        <f t="shared" si="433"/>
        <v>0</v>
      </c>
      <c r="HX328" s="1">
        <f t="shared" si="393"/>
        <v>0</v>
      </c>
      <c r="ID328" s="1">
        <f t="shared" si="394"/>
        <v>0</v>
      </c>
      <c r="IN328" s="1">
        <f t="shared" si="434"/>
        <v>0</v>
      </c>
      <c r="IW328" s="1">
        <f t="shared" si="435"/>
        <v>0</v>
      </c>
      <c r="IZ328" s="1">
        <f t="shared" si="395"/>
        <v>0</v>
      </c>
      <c r="JJ328" s="1">
        <f t="shared" si="396"/>
        <v>0</v>
      </c>
      <c r="JV328" s="1">
        <f t="shared" si="436"/>
        <v>0</v>
      </c>
      <c r="KB328" s="1">
        <f t="shared" si="437"/>
        <v>0</v>
      </c>
      <c r="LG328" s="1">
        <f t="shared" si="397"/>
        <v>0</v>
      </c>
      <c r="LT328" s="1">
        <f t="shared" si="438"/>
        <v>0</v>
      </c>
      <c r="MA328" s="1">
        <f t="shared" si="439"/>
        <v>0</v>
      </c>
      <c r="MF328" s="1">
        <f t="shared" si="440"/>
        <v>0</v>
      </c>
      <c r="MM328" s="1">
        <f t="shared" si="441"/>
        <v>0</v>
      </c>
      <c r="MS328" s="1">
        <f t="shared" si="442"/>
        <v>0</v>
      </c>
      <c r="MU328" s="115">
        <v>1</v>
      </c>
      <c r="OI328" s="120">
        <v>1</v>
      </c>
      <c r="OS328" s="1">
        <v>1</v>
      </c>
      <c r="PD328" s="1">
        <f t="shared" si="398"/>
        <v>2</v>
      </c>
      <c r="PE328" s="1">
        <v>1</v>
      </c>
      <c r="QF328" s="1">
        <f t="shared" si="443"/>
        <v>0</v>
      </c>
      <c r="QY328" s="1">
        <f t="shared" si="444"/>
        <v>0</v>
      </c>
      <c r="RK328" s="1">
        <f t="shared" si="445"/>
        <v>0</v>
      </c>
      <c r="SA328" s="1">
        <f t="shared" si="446"/>
        <v>0</v>
      </c>
      <c r="SG328" s="1">
        <f t="shared" si="447"/>
        <v>0</v>
      </c>
      <c r="SO328" s="1">
        <f t="shared" si="448"/>
        <v>0</v>
      </c>
      <c r="TB328" s="1">
        <f t="shared" si="449"/>
        <v>0</v>
      </c>
      <c r="TS328" s="1">
        <f t="shared" si="399"/>
        <v>0</v>
      </c>
      <c r="UD328" s="1">
        <f t="shared" si="400"/>
        <v>0</v>
      </c>
      <c r="UG328" s="1">
        <f t="shared" si="401"/>
        <v>0</v>
      </c>
      <c r="UQ328" s="1">
        <f t="shared" si="450"/>
        <v>0</v>
      </c>
      <c r="VA328" s="1">
        <f t="shared" si="451"/>
        <v>0</v>
      </c>
      <c r="VG328" s="1">
        <f t="shared" si="452"/>
        <v>0</v>
      </c>
      <c r="WY328" s="1">
        <f t="shared" si="402"/>
        <v>0</v>
      </c>
      <c r="XB328" s="1">
        <f t="shared" si="453"/>
        <v>0</v>
      </c>
      <c r="XG328" s="1">
        <f t="shared" si="403"/>
        <v>0</v>
      </c>
      <c r="XK328" s="108"/>
      <c r="XL328" s="1">
        <f t="shared" si="404"/>
        <v>2</v>
      </c>
      <c r="XM328" s="1">
        <f t="shared" si="405"/>
        <v>0</v>
      </c>
      <c r="XN328" s="1">
        <f t="shared" si="454"/>
        <v>0</v>
      </c>
      <c r="XO328" s="1">
        <f t="shared" si="406"/>
        <v>0</v>
      </c>
      <c r="XP328" s="1">
        <f t="shared" si="455"/>
        <v>0</v>
      </c>
      <c r="XQ328" s="1">
        <f t="shared" si="407"/>
        <v>0</v>
      </c>
      <c r="XR328" s="1">
        <f t="shared" si="408"/>
        <v>0</v>
      </c>
      <c r="XS328" s="1">
        <f t="shared" si="385"/>
        <v>0</v>
      </c>
      <c r="XT328" s="1">
        <f t="shared" si="456"/>
        <v>0</v>
      </c>
      <c r="XU328" s="1">
        <f t="shared" si="409"/>
        <v>0</v>
      </c>
      <c r="XV328" s="1">
        <f t="shared" si="410"/>
        <v>0</v>
      </c>
      <c r="XW328" s="1">
        <f t="shared" si="411"/>
        <v>0</v>
      </c>
      <c r="XX328" s="1">
        <f t="shared" si="412"/>
        <v>0</v>
      </c>
      <c r="XY328" s="1">
        <f t="shared" si="413"/>
        <v>1</v>
      </c>
      <c r="XZ328" s="1">
        <f t="shared" si="414"/>
        <v>0</v>
      </c>
      <c r="YA328" s="1">
        <f t="shared" si="415"/>
        <v>0</v>
      </c>
      <c r="YB328" s="1">
        <f t="shared" si="416"/>
        <v>0</v>
      </c>
      <c r="YC328" s="1">
        <f t="shared" si="417"/>
        <v>0</v>
      </c>
      <c r="YD328" s="132"/>
      <c r="YE328" s="133">
        <f t="shared" si="390"/>
        <v>3</v>
      </c>
      <c r="YF328" s="133">
        <f t="shared" si="418"/>
        <v>318666.66666666669</v>
      </c>
      <c r="YG328" s="130">
        <v>2</v>
      </c>
      <c r="YH328" s="130">
        <f t="shared" si="419"/>
        <v>478000</v>
      </c>
      <c r="YI328" s="129">
        <v>2</v>
      </c>
      <c r="YJ328" s="128">
        <f t="shared" si="420"/>
        <v>478000</v>
      </c>
      <c r="YK328" s="177"/>
      <c r="YL328">
        <v>1</v>
      </c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>
        <f t="shared" si="457"/>
        <v>0</v>
      </c>
      <c r="ACD328" s="25" t="e">
        <f t="shared" si="388"/>
        <v>#DIV/0!</v>
      </c>
      <c r="ACE328" s="11">
        <f t="shared" si="421"/>
        <v>3</v>
      </c>
      <c r="ACF328" s="11">
        <f t="shared" si="422"/>
        <v>318666.66666666669</v>
      </c>
      <c r="ACG328" s="1">
        <v>2</v>
      </c>
      <c r="ACH328" s="1">
        <v>1</v>
      </c>
      <c r="ACI328" s="11">
        <f t="shared" si="423"/>
        <v>956000</v>
      </c>
      <c r="ACJ328" s="11"/>
      <c r="ACK328" s="13">
        <f t="shared" si="424"/>
        <v>0</v>
      </c>
      <c r="ACL328">
        <v>1</v>
      </c>
      <c r="ACM328" s="25">
        <f t="shared" si="458"/>
        <v>956000</v>
      </c>
      <c r="ACN328" s="11">
        <f t="shared" si="459"/>
        <v>956000</v>
      </c>
      <c r="ACO328" s="65"/>
      <c r="ACR328" s="39" t="s">
        <v>295</v>
      </c>
      <c r="ACZ328" s="1" t="s">
        <v>1065</v>
      </c>
      <c r="ADA328" s="1">
        <v>1</v>
      </c>
      <c r="ADD328" s="1" t="s">
        <v>189</v>
      </c>
      <c r="ADU328" s="1">
        <v>2</v>
      </c>
      <c r="ADV328" s="1">
        <v>5</v>
      </c>
      <c r="ADW328" s="1">
        <v>1</v>
      </c>
      <c r="AEC328" s="1">
        <v>1</v>
      </c>
      <c r="AEY328" s="1">
        <v>1</v>
      </c>
      <c r="AFJ328" s="1">
        <v>1</v>
      </c>
      <c r="AFK328" s="1">
        <v>1</v>
      </c>
      <c r="AFL328" s="1">
        <v>1</v>
      </c>
      <c r="AFN328" s="1">
        <v>1</v>
      </c>
      <c r="AFV328" s="1">
        <v>1</v>
      </c>
      <c r="AGJ328" s="11">
        <v>501000</v>
      </c>
      <c r="AGK328" s="11">
        <f t="shared" si="386"/>
        <v>454000</v>
      </c>
      <c r="AGZ328" s="1">
        <v>454000</v>
      </c>
      <c r="AHA328" s="1">
        <v>1</v>
      </c>
      <c r="AHG328" s="1">
        <v>1</v>
      </c>
      <c r="AHH328" s="1">
        <v>955000</v>
      </c>
      <c r="AHI328" s="1">
        <v>90.619</v>
      </c>
      <c r="AHJ328" s="1">
        <v>1</v>
      </c>
      <c r="AHK328" s="1">
        <v>1</v>
      </c>
      <c r="AHL328" s="1">
        <v>1</v>
      </c>
      <c r="AHM328" s="1">
        <v>1</v>
      </c>
      <c r="AHP328" s="1">
        <v>1</v>
      </c>
      <c r="AHQ328" s="1">
        <v>1</v>
      </c>
      <c r="AHV328" s="1">
        <v>1</v>
      </c>
      <c r="AHW328" s="1">
        <v>1</v>
      </c>
      <c r="AHX328" s="1">
        <v>1</v>
      </c>
      <c r="AHY328" s="1">
        <v>3</v>
      </c>
      <c r="AHZ328" s="1">
        <v>1</v>
      </c>
      <c r="AIA328" s="1">
        <v>2</v>
      </c>
      <c r="AIB328" s="1">
        <v>1</v>
      </c>
      <c r="AIH328" s="1">
        <v>1</v>
      </c>
      <c r="AIV328" s="1">
        <v>1</v>
      </c>
      <c r="AIW328" s="11">
        <v>1000</v>
      </c>
      <c r="AIX328" s="11"/>
      <c r="AIY328" s="1">
        <v>0.1</v>
      </c>
      <c r="AIZ328" s="11">
        <v>569000</v>
      </c>
      <c r="AJA328" s="1">
        <v>386000</v>
      </c>
      <c r="AJB328" s="1">
        <v>1</v>
      </c>
      <c r="AJD328" s="1">
        <v>40.376569037656907</v>
      </c>
      <c r="AJE328" s="45">
        <v>67.838312829525478</v>
      </c>
      <c r="AJF328" s="381">
        <v>956000</v>
      </c>
      <c r="AJG328" s="11">
        <f t="shared" si="425"/>
        <v>318666.66666666669</v>
      </c>
      <c r="AJH328" s="60"/>
      <c r="AJI328" s="12"/>
      <c r="AJJ328" s="1">
        <v>1</v>
      </c>
      <c r="AJU328" s="1">
        <f t="shared" si="460"/>
        <v>1</v>
      </c>
      <c r="AJX328" s="1">
        <f t="shared" si="461"/>
        <v>1</v>
      </c>
      <c r="AJY328" s="60"/>
      <c r="AJZ328" s="1" t="s">
        <v>195</v>
      </c>
      <c r="AKA328" s="1" t="s">
        <v>682</v>
      </c>
      <c r="AKB328" s="1" t="s">
        <v>312</v>
      </c>
      <c r="AKC328" s="1" t="s">
        <v>279</v>
      </c>
      <c r="AKD328" s="1" t="s">
        <v>365</v>
      </c>
      <c r="AKE328" s="1" t="s">
        <v>260</v>
      </c>
      <c r="AKF328" s="1" t="s">
        <v>260</v>
      </c>
      <c r="AKG328" s="1" t="s">
        <v>260</v>
      </c>
      <c r="AKH328" s="1" t="s">
        <v>262</v>
      </c>
      <c r="AKI328" s="1" t="s">
        <v>260</v>
      </c>
      <c r="AKJ328" s="1" t="s">
        <v>260</v>
      </c>
      <c r="AKK328" s="1" t="s">
        <v>260</v>
      </c>
      <c r="AKL328" s="1" t="s">
        <v>260</v>
      </c>
      <c r="AKM328" s="1" t="s">
        <v>260</v>
      </c>
      <c r="AKN328" s="1" t="s">
        <v>260</v>
      </c>
      <c r="AKO328" s="1" t="s">
        <v>260</v>
      </c>
      <c r="AKP328" s="1" t="s">
        <v>263</v>
      </c>
      <c r="AKQ328" s="1" t="s">
        <v>260</v>
      </c>
      <c r="AKR328" s="1" t="s">
        <v>260</v>
      </c>
      <c r="AKS328" s="1" t="s">
        <v>260</v>
      </c>
      <c r="AKT328" s="1" t="s">
        <v>260</v>
      </c>
      <c r="AKU328" s="1" t="s">
        <v>260</v>
      </c>
      <c r="AKV328" s="1" t="s">
        <v>260</v>
      </c>
      <c r="AKW328" s="1" t="s">
        <v>260</v>
      </c>
      <c r="AKX328" s="1" t="s">
        <v>260</v>
      </c>
      <c r="AKY328" s="1" t="s">
        <v>260</v>
      </c>
      <c r="AKZ328" s="1" t="s">
        <v>260</v>
      </c>
      <c r="ALA328" s="1" t="s">
        <v>260</v>
      </c>
      <c r="ALB328" s="1" t="s">
        <v>260</v>
      </c>
      <c r="ALC328" s="1" t="s">
        <v>260</v>
      </c>
      <c r="ALD328" s="1" t="s">
        <v>260</v>
      </c>
      <c r="ALE328" s="1" t="s">
        <v>260</v>
      </c>
      <c r="ALF328" s="1" t="s">
        <v>260</v>
      </c>
      <c r="ALG328" s="1" t="s">
        <v>260</v>
      </c>
      <c r="ALH328" s="1" t="s">
        <v>260</v>
      </c>
      <c r="ALI328" s="1" t="s">
        <v>260</v>
      </c>
      <c r="ALJ328" s="1" t="s">
        <v>260</v>
      </c>
      <c r="ALK328" s="1">
        <v>5</v>
      </c>
      <c r="ALL328" s="11">
        <f t="shared" si="462"/>
        <v>191200</v>
      </c>
      <c r="ALM328" s="28">
        <v>956000</v>
      </c>
      <c r="ALN328" s="1">
        <v>4</v>
      </c>
      <c r="ALO328" s="1">
        <v>1</v>
      </c>
      <c r="ALS328" s="60"/>
      <c r="ALT328" s="1">
        <v>1</v>
      </c>
      <c r="ALW328" s="1">
        <v>1</v>
      </c>
      <c r="ALX328" s="1">
        <v>1</v>
      </c>
      <c r="ALY328" s="1">
        <v>1</v>
      </c>
      <c r="ALZ328" s="1">
        <v>1</v>
      </c>
      <c r="AMB328" s="1">
        <v>1</v>
      </c>
      <c r="AMH328" s="403"/>
    </row>
    <row r="329" spans="1:1022" s="1" customFormat="1" ht="15" customHeight="1" x14ac:dyDescent="0.25">
      <c r="A329" s="268"/>
      <c r="B329" s="113">
        <v>327</v>
      </c>
      <c r="C329" s="304" t="s">
        <v>951</v>
      </c>
      <c r="D329" s="304" t="s">
        <v>1066</v>
      </c>
      <c r="E329" s="1">
        <v>2005</v>
      </c>
      <c r="F329" s="1">
        <v>5</v>
      </c>
      <c r="G329" s="1">
        <v>1</v>
      </c>
      <c r="H329" s="1">
        <v>2</v>
      </c>
      <c r="I329" s="1">
        <v>1</v>
      </c>
      <c r="J329" s="1">
        <v>7</v>
      </c>
      <c r="K329" s="1">
        <v>1996</v>
      </c>
      <c r="L329" s="1">
        <v>1997</v>
      </c>
      <c r="M329" s="1">
        <v>2</v>
      </c>
      <c r="Z329" s="1">
        <v>1</v>
      </c>
      <c r="AA329" s="1">
        <v>1</v>
      </c>
      <c r="AY329" s="1">
        <v>1</v>
      </c>
      <c r="BA329" s="1">
        <v>1</v>
      </c>
      <c r="BB329" s="1">
        <v>11</v>
      </c>
      <c r="BC329" s="1">
        <v>1</v>
      </c>
      <c r="BG329" s="1">
        <v>2</v>
      </c>
      <c r="CG329" s="1">
        <v>1</v>
      </c>
      <c r="CH329" s="246"/>
      <c r="CP329" s="1">
        <f t="shared" si="426"/>
        <v>0</v>
      </c>
      <c r="CS329" s="1">
        <f t="shared" si="391"/>
        <v>0</v>
      </c>
      <c r="DO329" s="1">
        <f t="shared" si="427"/>
        <v>0</v>
      </c>
      <c r="DX329" s="1">
        <f t="shared" si="428"/>
        <v>0</v>
      </c>
      <c r="EE329" s="1">
        <f t="shared" si="429"/>
        <v>0</v>
      </c>
      <c r="EH329" s="1">
        <f t="shared" si="430"/>
        <v>0</v>
      </c>
      <c r="FF329" s="116"/>
      <c r="GP329" s="1">
        <f t="shared" si="392"/>
        <v>0</v>
      </c>
      <c r="GY329" s="1">
        <f t="shared" si="431"/>
        <v>0</v>
      </c>
      <c r="HC329" s="1">
        <f t="shared" si="432"/>
        <v>0</v>
      </c>
      <c r="HS329" s="1">
        <f t="shared" si="433"/>
        <v>0</v>
      </c>
      <c r="HX329" s="1">
        <f t="shared" si="393"/>
        <v>0</v>
      </c>
      <c r="ID329" s="1">
        <f t="shared" si="394"/>
        <v>0</v>
      </c>
      <c r="IN329" s="1">
        <f t="shared" si="434"/>
        <v>0</v>
      </c>
      <c r="IW329" s="1">
        <f t="shared" si="435"/>
        <v>0</v>
      </c>
      <c r="IZ329" s="1">
        <f t="shared" si="395"/>
        <v>0</v>
      </c>
      <c r="JJ329" s="1">
        <f t="shared" si="396"/>
        <v>0</v>
      </c>
      <c r="JV329" s="1">
        <f t="shared" si="436"/>
        <v>0</v>
      </c>
      <c r="KB329" s="1">
        <f t="shared" si="437"/>
        <v>0</v>
      </c>
      <c r="LG329" s="1">
        <f t="shared" si="397"/>
        <v>0</v>
      </c>
      <c r="LT329" s="1">
        <f t="shared" si="438"/>
        <v>0</v>
      </c>
      <c r="MA329" s="1">
        <f t="shared" si="439"/>
        <v>0</v>
      </c>
      <c r="MF329" s="1">
        <f t="shared" si="440"/>
        <v>0</v>
      </c>
      <c r="MM329" s="1">
        <f t="shared" si="441"/>
        <v>0</v>
      </c>
      <c r="MS329" s="1">
        <f t="shared" si="442"/>
        <v>0</v>
      </c>
      <c r="MU329" s="115">
        <v>1</v>
      </c>
      <c r="ND329" s="1">
        <v>1</v>
      </c>
      <c r="OI329" s="120"/>
      <c r="OO329" s="1">
        <v>1</v>
      </c>
      <c r="PB329" s="1">
        <v>1</v>
      </c>
      <c r="PD329" s="1">
        <f t="shared" si="398"/>
        <v>2</v>
      </c>
      <c r="PE329" s="1">
        <v>1</v>
      </c>
      <c r="QF329" s="1">
        <f t="shared" si="443"/>
        <v>0</v>
      </c>
      <c r="QY329" s="1">
        <f t="shared" si="444"/>
        <v>0</v>
      </c>
      <c r="RK329" s="1">
        <f t="shared" si="445"/>
        <v>0</v>
      </c>
      <c r="SA329" s="1">
        <f t="shared" si="446"/>
        <v>0</v>
      </c>
      <c r="SG329" s="1">
        <f t="shared" si="447"/>
        <v>0</v>
      </c>
      <c r="SO329" s="1">
        <f t="shared" si="448"/>
        <v>0</v>
      </c>
      <c r="TB329" s="1">
        <f t="shared" si="449"/>
        <v>0</v>
      </c>
      <c r="TS329" s="1">
        <f t="shared" si="399"/>
        <v>0</v>
      </c>
      <c r="UD329" s="1">
        <f t="shared" si="400"/>
        <v>0</v>
      </c>
      <c r="UG329" s="1">
        <f t="shared" si="401"/>
        <v>0</v>
      </c>
      <c r="UQ329" s="1">
        <f t="shared" si="450"/>
        <v>0</v>
      </c>
      <c r="VA329" s="1">
        <f t="shared" si="451"/>
        <v>0</v>
      </c>
      <c r="VG329" s="1">
        <f t="shared" si="452"/>
        <v>0</v>
      </c>
      <c r="WY329" s="1">
        <f t="shared" si="402"/>
        <v>0</v>
      </c>
      <c r="XB329" s="1">
        <f t="shared" si="453"/>
        <v>0</v>
      </c>
      <c r="XG329" s="1">
        <f t="shared" si="403"/>
        <v>0</v>
      </c>
      <c r="XK329" s="108"/>
      <c r="XL329" s="1">
        <f t="shared" si="404"/>
        <v>2</v>
      </c>
      <c r="XM329" s="1">
        <f t="shared" si="405"/>
        <v>0</v>
      </c>
      <c r="XN329" s="1">
        <f t="shared" si="454"/>
        <v>0</v>
      </c>
      <c r="XO329" s="1">
        <f t="shared" si="406"/>
        <v>0</v>
      </c>
      <c r="XP329" s="1">
        <f t="shared" si="455"/>
        <v>0</v>
      </c>
      <c r="XQ329" s="1">
        <f t="shared" si="407"/>
        <v>0</v>
      </c>
      <c r="XR329" s="1">
        <f t="shared" si="408"/>
        <v>0</v>
      </c>
      <c r="XS329" s="1">
        <f t="shared" ref="XS329:XS392" si="463">SUM(XB329+VG329+UQ329+SZ329+SG329+QY329+KB329+GY329+EE329)</f>
        <v>0</v>
      </c>
      <c r="XT329" s="1">
        <f t="shared" si="456"/>
        <v>0</v>
      </c>
      <c r="XU329" s="1">
        <f t="shared" si="409"/>
        <v>0</v>
      </c>
      <c r="XV329" s="1">
        <f t="shared" si="410"/>
        <v>0</v>
      </c>
      <c r="XW329" s="1">
        <f t="shared" si="411"/>
        <v>0</v>
      </c>
      <c r="XX329" s="1">
        <f t="shared" si="412"/>
        <v>0</v>
      </c>
      <c r="XY329" s="1">
        <f t="shared" si="413"/>
        <v>2</v>
      </c>
      <c r="XZ329" s="1">
        <f t="shared" si="414"/>
        <v>0</v>
      </c>
      <c r="YA329" s="1">
        <f t="shared" si="415"/>
        <v>0</v>
      </c>
      <c r="YB329" s="1">
        <f t="shared" si="416"/>
        <v>0</v>
      </c>
      <c r="YC329" s="1">
        <f t="shared" si="417"/>
        <v>0</v>
      </c>
      <c r="YD329" s="132"/>
      <c r="YE329" s="133">
        <f t="shared" si="390"/>
        <v>4</v>
      </c>
      <c r="YF329" s="133">
        <f t="shared" si="418"/>
        <v>284750</v>
      </c>
      <c r="YG329" s="130">
        <v>2</v>
      </c>
      <c r="YH329" s="130">
        <f t="shared" si="419"/>
        <v>569500</v>
      </c>
      <c r="YI329" s="129">
        <v>2</v>
      </c>
      <c r="YJ329" s="128">
        <f t="shared" si="420"/>
        <v>569500</v>
      </c>
      <c r="YK329" s="177"/>
      <c r="YL329">
        <v>1</v>
      </c>
      <c r="YM329"/>
      <c r="YN329"/>
      <c r="YO329"/>
      <c r="YP329"/>
      <c r="YQ329"/>
      <c r="YR329">
        <v>1</v>
      </c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>
        <v>1</v>
      </c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>
        <f t="shared" si="457"/>
        <v>2</v>
      </c>
      <c r="ACD329" s="25">
        <f t="shared" si="388"/>
        <v>569500</v>
      </c>
      <c r="ACE329" s="11">
        <f t="shared" si="421"/>
        <v>6</v>
      </c>
      <c r="ACF329" s="11">
        <f t="shared" si="422"/>
        <v>189833.33333333334</v>
      </c>
      <c r="ACG329" s="1">
        <v>2</v>
      </c>
      <c r="ACH329" s="1">
        <v>1</v>
      </c>
      <c r="ACI329" s="11">
        <f t="shared" si="423"/>
        <v>1139000</v>
      </c>
      <c r="ACJ329" s="11"/>
      <c r="ACK329" s="13">
        <f t="shared" si="424"/>
        <v>0</v>
      </c>
      <c r="ACL329">
        <v>1</v>
      </c>
      <c r="ACM329" s="25">
        <f t="shared" si="458"/>
        <v>1139000</v>
      </c>
      <c r="ACN329" s="11">
        <f t="shared" si="459"/>
        <v>1139000</v>
      </c>
      <c r="ACO329" s="65"/>
      <c r="ACR329" s="1" t="s">
        <v>258</v>
      </c>
      <c r="ACS329" s="1">
        <v>1</v>
      </c>
      <c r="ACT329" s="1">
        <v>1</v>
      </c>
      <c r="ACU329" s="1">
        <v>1</v>
      </c>
      <c r="ACX329" s="1">
        <v>1</v>
      </c>
      <c r="ACY329" s="1">
        <v>1</v>
      </c>
      <c r="ACZ329" s="1" t="s">
        <v>259</v>
      </c>
      <c r="ADB329" s="1">
        <v>31</v>
      </c>
      <c r="ADC329" s="1">
        <v>1</v>
      </c>
      <c r="ADD329" s="1" t="s">
        <v>189</v>
      </c>
      <c r="ADN329" s="1">
        <v>1</v>
      </c>
      <c r="ADO329" s="1">
        <v>1</v>
      </c>
      <c r="ADR329" s="1">
        <v>1</v>
      </c>
      <c r="ADU329" s="1">
        <v>4</v>
      </c>
      <c r="ADV329" s="1">
        <v>4</v>
      </c>
      <c r="ADW329" s="1">
        <v>1</v>
      </c>
      <c r="AEB329" s="1">
        <v>1</v>
      </c>
      <c r="AFD329" s="1">
        <v>1</v>
      </c>
      <c r="AFF329" s="1">
        <v>1</v>
      </c>
      <c r="AFH329" s="1">
        <v>1</v>
      </c>
      <c r="AFI329" s="1">
        <v>1</v>
      </c>
      <c r="AGJ329" s="1">
        <v>1000</v>
      </c>
      <c r="AGK329" s="11">
        <f t="shared" si="386"/>
        <v>0</v>
      </c>
      <c r="AHH329" s="1">
        <v>1000</v>
      </c>
      <c r="AHO329" s="1">
        <v>1</v>
      </c>
      <c r="AIU329" s="1">
        <v>1</v>
      </c>
      <c r="AIV329" s="1">
        <v>1</v>
      </c>
      <c r="AIW329" s="11">
        <v>9000</v>
      </c>
      <c r="AIX329" s="11"/>
      <c r="AIY329" s="1">
        <v>900</v>
      </c>
      <c r="AIZ329" s="11">
        <v>1130000</v>
      </c>
      <c r="AJE329" s="45"/>
      <c r="AJF329" s="381">
        <v>1139000</v>
      </c>
      <c r="AJG329" s="11">
        <f t="shared" si="425"/>
        <v>189833.33333333334</v>
      </c>
      <c r="AJH329" s="60"/>
      <c r="AJI329" s="12"/>
      <c r="AJU329" s="1">
        <f t="shared" si="460"/>
        <v>0</v>
      </c>
      <c r="AJX329" s="1">
        <f t="shared" si="461"/>
        <v>0</v>
      </c>
      <c r="AJY329" s="60"/>
      <c r="AJZ329" s="1" t="s">
        <v>186</v>
      </c>
      <c r="AKA329" s="1" t="s">
        <v>420</v>
      </c>
      <c r="AKB329" s="1" t="s">
        <v>717</v>
      </c>
      <c r="AKC329" s="1" t="s">
        <v>310</v>
      </c>
      <c r="AKD329" s="1" t="s">
        <v>345</v>
      </c>
      <c r="AKE329" s="1" t="s">
        <v>1067</v>
      </c>
      <c r="AKF329" s="1" t="s">
        <v>260</v>
      </c>
      <c r="AKG329" s="1" t="s">
        <v>260</v>
      </c>
      <c r="AKH329" s="1" t="s">
        <v>262</v>
      </c>
      <c r="AKI329" s="1" t="s">
        <v>260</v>
      </c>
      <c r="AKJ329" s="1" t="s">
        <v>260</v>
      </c>
      <c r="AKK329" s="1" t="s">
        <v>260</v>
      </c>
      <c r="AKL329" s="1" t="s">
        <v>260</v>
      </c>
      <c r="AKM329" s="1" t="s">
        <v>260</v>
      </c>
      <c r="AKN329" s="1" t="s">
        <v>260</v>
      </c>
      <c r="AKO329" s="1" t="s">
        <v>260</v>
      </c>
      <c r="AKP329" s="1" t="s">
        <v>263</v>
      </c>
      <c r="AKQ329" s="1" t="s">
        <v>260</v>
      </c>
      <c r="AKR329" s="1" t="s">
        <v>260</v>
      </c>
      <c r="AKS329" s="1" t="s">
        <v>260</v>
      </c>
      <c r="AKT329" s="1" t="s">
        <v>260</v>
      </c>
      <c r="AKU329" s="1" t="s">
        <v>260</v>
      </c>
      <c r="AKV329" s="1" t="s">
        <v>260</v>
      </c>
      <c r="AKW329" s="1" t="s">
        <v>260</v>
      </c>
      <c r="AKX329" s="1" t="s">
        <v>260</v>
      </c>
      <c r="AKY329" s="1" t="s">
        <v>260</v>
      </c>
      <c r="AKZ329" s="1" t="s">
        <v>260</v>
      </c>
      <c r="ALA329" s="1" t="s">
        <v>260</v>
      </c>
      <c r="ALB329" s="1" t="s">
        <v>260</v>
      </c>
      <c r="ALC329" s="1" t="s">
        <v>260</v>
      </c>
      <c r="ALD329" s="1" t="s">
        <v>260</v>
      </c>
      <c r="ALE329" s="1" t="s">
        <v>260</v>
      </c>
      <c r="ALF329" s="1" t="s">
        <v>260</v>
      </c>
      <c r="ALG329" s="1" t="s">
        <v>260</v>
      </c>
      <c r="ALH329" s="1" t="s">
        <v>260</v>
      </c>
      <c r="ALI329" s="1" t="s">
        <v>260</v>
      </c>
      <c r="ALJ329" s="1" t="s">
        <v>260</v>
      </c>
      <c r="ALK329" s="1">
        <v>6</v>
      </c>
      <c r="ALL329" s="11">
        <f t="shared" si="462"/>
        <v>189833.33333333334</v>
      </c>
      <c r="ALM329" s="28">
        <v>1139000</v>
      </c>
      <c r="ALN329" s="1">
        <v>4</v>
      </c>
      <c r="ALO329" s="1">
        <v>1</v>
      </c>
      <c r="ALR329" s="1">
        <v>1</v>
      </c>
      <c r="ALS329" s="60"/>
      <c r="ALT329" s="1">
        <v>1</v>
      </c>
      <c r="ALV329" s="1">
        <v>1</v>
      </c>
      <c r="AMH329" s="403"/>
    </row>
    <row r="330" spans="1:1022" s="3" customFormat="1" ht="15" customHeight="1" x14ac:dyDescent="0.25">
      <c r="A330" s="271"/>
      <c r="B330" s="113">
        <v>328</v>
      </c>
      <c r="C330" s="304" t="s">
        <v>951</v>
      </c>
      <c r="D330" s="304" t="s">
        <v>531</v>
      </c>
      <c r="E330" s="3">
        <v>2006</v>
      </c>
      <c r="F330" s="3">
        <v>3</v>
      </c>
      <c r="G330" s="3">
        <v>1</v>
      </c>
      <c r="J330" s="3">
        <v>3</v>
      </c>
      <c r="K330" s="3">
        <v>2003</v>
      </c>
      <c r="L330" s="3">
        <v>2006</v>
      </c>
      <c r="M330" s="3">
        <v>4</v>
      </c>
      <c r="AG330" s="3">
        <v>1</v>
      </c>
      <c r="AH330" s="3">
        <v>1</v>
      </c>
      <c r="AI330" s="3">
        <v>1</v>
      </c>
      <c r="AJ330" s="3">
        <v>1</v>
      </c>
      <c r="AW330" s="3">
        <v>1</v>
      </c>
      <c r="AY330" s="3">
        <v>1</v>
      </c>
      <c r="BA330" s="3">
        <v>1</v>
      </c>
      <c r="BB330" s="3">
        <v>11</v>
      </c>
      <c r="BC330" s="3">
        <v>1</v>
      </c>
      <c r="BG330" s="3">
        <v>2</v>
      </c>
      <c r="CG330" s="3">
        <v>1</v>
      </c>
      <c r="CH330" s="248"/>
      <c r="CP330" s="1">
        <f t="shared" si="426"/>
        <v>0</v>
      </c>
      <c r="CQ330" s="1"/>
      <c r="CS330" s="1">
        <f t="shared" si="391"/>
        <v>0</v>
      </c>
      <c r="CT330" s="1"/>
      <c r="DO330" s="1">
        <f t="shared" si="427"/>
        <v>0</v>
      </c>
      <c r="DP330" s="1"/>
      <c r="DX330" s="1">
        <f t="shared" si="428"/>
        <v>0</v>
      </c>
      <c r="DY330" s="1"/>
      <c r="EE330" s="1">
        <f t="shared" si="429"/>
        <v>0</v>
      </c>
      <c r="EF330" s="1"/>
      <c r="EH330" s="1">
        <f t="shared" si="430"/>
        <v>0</v>
      </c>
      <c r="EI330" s="1"/>
      <c r="FF330" s="117"/>
      <c r="GP330" s="1">
        <f t="shared" si="392"/>
        <v>0</v>
      </c>
      <c r="GQ330" s="1"/>
      <c r="GY330" s="1">
        <f t="shared" si="431"/>
        <v>0</v>
      </c>
      <c r="GZ330" s="1"/>
      <c r="HC330" s="1">
        <f t="shared" si="432"/>
        <v>0</v>
      </c>
      <c r="HD330" s="1"/>
      <c r="HS330" s="1">
        <f t="shared" si="433"/>
        <v>0</v>
      </c>
      <c r="HT330" s="1"/>
      <c r="HX330" s="1">
        <f t="shared" si="393"/>
        <v>0</v>
      </c>
      <c r="HY330" s="1"/>
      <c r="ID330" s="1">
        <f t="shared" si="394"/>
        <v>0</v>
      </c>
      <c r="IE330" s="1"/>
      <c r="IF330" s="3">
        <v>1</v>
      </c>
      <c r="IK330" s="3">
        <v>1</v>
      </c>
      <c r="IM330" s="3">
        <v>1</v>
      </c>
      <c r="IN330" s="1">
        <f t="shared" si="434"/>
        <v>3</v>
      </c>
      <c r="IO330" s="3">
        <v>1</v>
      </c>
      <c r="IW330" s="1">
        <f t="shared" si="435"/>
        <v>0</v>
      </c>
      <c r="IX330" s="1"/>
      <c r="IZ330" s="1">
        <f t="shared" si="395"/>
        <v>0</v>
      </c>
      <c r="JA330" s="1"/>
      <c r="JJ330" s="1">
        <f t="shared" si="396"/>
        <v>0</v>
      </c>
      <c r="JK330" s="1"/>
      <c r="JV330" s="1">
        <f t="shared" si="436"/>
        <v>0</v>
      </c>
      <c r="JW330" s="1"/>
      <c r="KB330" s="1">
        <f t="shared" si="437"/>
        <v>0</v>
      </c>
      <c r="KC330" s="1"/>
      <c r="LG330" s="1">
        <f t="shared" si="397"/>
        <v>0</v>
      </c>
      <c r="LH330" s="1"/>
      <c r="LT330" s="1">
        <f t="shared" si="438"/>
        <v>0</v>
      </c>
      <c r="LU330" s="1"/>
      <c r="MA330" s="1">
        <f t="shared" si="439"/>
        <v>0</v>
      </c>
      <c r="MB330" s="1"/>
      <c r="MF330" s="1">
        <f t="shared" si="440"/>
        <v>0</v>
      </c>
      <c r="MG330" s="1"/>
      <c r="MM330" s="1">
        <f t="shared" si="441"/>
        <v>0</v>
      </c>
      <c r="MN330" s="1"/>
      <c r="MS330" s="1">
        <f t="shared" si="442"/>
        <v>0</v>
      </c>
      <c r="MT330" s="1"/>
      <c r="MU330" s="115"/>
      <c r="OI330" s="121"/>
      <c r="ON330" s="3">
        <v>1</v>
      </c>
      <c r="PC330" s="3">
        <v>1</v>
      </c>
      <c r="PD330" s="1">
        <f t="shared" si="398"/>
        <v>2</v>
      </c>
      <c r="PE330" s="1">
        <v>1</v>
      </c>
      <c r="QF330" s="1">
        <f t="shared" si="443"/>
        <v>0</v>
      </c>
      <c r="QG330" s="1"/>
      <c r="QY330" s="1">
        <f t="shared" si="444"/>
        <v>0</v>
      </c>
      <c r="RK330" s="1">
        <f t="shared" si="445"/>
        <v>0</v>
      </c>
      <c r="RL330" s="1"/>
      <c r="SA330" s="1">
        <f t="shared" si="446"/>
        <v>0</v>
      </c>
      <c r="SG330" s="1">
        <f t="shared" si="447"/>
        <v>0</v>
      </c>
      <c r="SO330" s="1">
        <f t="shared" si="448"/>
        <v>0</v>
      </c>
      <c r="TB330" s="1">
        <f t="shared" si="449"/>
        <v>0</v>
      </c>
      <c r="TJ330" s="3">
        <v>1</v>
      </c>
      <c r="TS330" s="1">
        <f t="shared" si="399"/>
        <v>1</v>
      </c>
      <c r="TT330" s="1">
        <v>1</v>
      </c>
      <c r="UD330" s="1">
        <f t="shared" si="400"/>
        <v>0</v>
      </c>
      <c r="UE330" s="1"/>
      <c r="UG330" s="1">
        <f t="shared" si="401"/>
        <v>0</v>
      </c>
      <c r="UH330" s="1"/>
      <c r="UQ330" s="1">
        <f t="shared" si="450"/>
        <v>0</v>
      </c>
      <c r="UR330" s="1"/>
      <c r="VA330" s="1">
        <f t="shared" si="451"/>
        <v>0</v>
      </c>
      <c r="VB330" s="1"/>
      <c r="VG330" s="1">
        <f t="shared" si="452"/>
        <v>0</v>
      </c>
      <c r="VH330" s="1"/>
      <c r="WY330" s="1">
        <f t="shared" si="402"/>
        <v>0</v>
      </c>
      <c r="WZ330" s="1"/>
      <c r="XB330" s="1">
        <f t="shared" si="453"/>
        <v>0</v>
      </c>
      <c r="XC330" s="1"/>
      <c r="XG330" s="1">
        <f t="shared" si="403"/>
        <v>0</v>
      </c>
      <c r="XH330" s="1"/>
      <c r="XK330" s="109"/>
      <c r="XL330" s="1">
        <f t="shared" si="404"/>
        <v>6</v>
      </c>
      <c r="XM330" s="1">
        <f t="shared" si="405"/>
        <v>0</v>
      </c>
      <c r="XN330" s="1">
        <f t="shared" si="454"/>
        <v>0</v>
      </c>
      <c r="XO330" s="1">
        <f t="shared" si="406"/>
        <v>0</v>
      </c>
      <c r="XP330" s="1">
        <f t="shared" si="455"/>
        <v>0</v>
      </c>
      <c r="XQ330" s="1">
        <f t="shared" si="407"/>
        <v>0</v>
      </c>
      <c r="XR330" s="1">
        <f t="shared" si="408"/>
        <v>0</v>
      </c>
      <c r="XS330" s="1">
        <f t="shared" si="463"/>
        <v>0</v>
      </c>
      <c r="XT330" s="1">
        <f t="shared" si="456"/>
        <v>0</v>
      </c>
      <c r="XU330" s="1">
        <f t="shared" si="409"/>
        <v>0</v>
      </c>
      <c r="XV330" s="1">
        <f t="shared" si="410"/>
        <v>0</v>
      </c>
      <c r="XW330" s="1">
        <f t="shared" si="411"/>
        <v>0</v>
      </c>
      <c r="XX330" s="1">
        <f t="shared" si="412"/>
        <v>0</v>
      </c>
      <c r="XY330" s="1">
        <f t="shared" si="413"/>
        <v>0</v>
      </c>
      <c r="XZ330" s="1">
        <f t="shared" si="414"/>
        <v>0</v>
      </c>
      <c r="YA330" s="1">
        <f t="shared" si="415"/>
        <v>0</v>
      </c>
      <c r="YB330" s="1">
        <f t="shared" si="416"/>
        <v>0</v>
      </c>
      <c r="YC330" s="1">
        <f t="shared" si="417"/>
        <v>0</v>
      </c>
      <c r="YD330" s="132"/>
      <c r="YE330" s="133">
        <f t="shared" si="390"/>
        <v>6</v>
      </c>
      <c r="YF330" s="133">
        <f t="shared" si="418"/>
        <v>250833.33333333334</v>
      </c>
      <c r="YG330" s="130">
        <v>3</v>
      </c>
      <c r="YH330" s="130">
        <f t="shared" si="419"/>
        <v>501666.66666666669</v>
      </c>
      <c r="YI330" s="135">
        <v>1</v>
      </c>
      <c r="YJ330" s="128">
        <f t="shared" si="420"/>
        <v>1505000</v>
      </c>
      <c r="YK330" s="178"/>
      <c r="YL330">
        <v>1</v>
      </c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>
        <f t="shared" si="457"/>
        <v>0</v>
      </c>
      <c r="ACD330" s="25" t="e">
        <f t="shared" si="388"/>
        <v>#DIV/0!</v>
      </c>
      <c r="ACE330" s="11">
        <f t="shared" si="421"/>
        <v>6</v>
      </c>
      <c r="ACF330" s="11">
        <f t="shared" si="422"/>
        <v>250833.33333333334</v>
      </c>
      <c r="ACG330" s="3">
        <v>4</v>
      </c>
      <c r="ACH330" s="3">
        <v>1</v>
      </c>
      <c r="ACI330" s="11">
        <f t="shared" si="423"/>
        <v>1505000</v>
      </c>
      <c r="ACJ330" s="45">
        <v>1</v>
      </c>
      <c r="ACK330" s="13">
        <f t="shared" si="424"/>
        <v>1505000</v>
      </c>
      <c r="ACL330">
        <v>1</v>
      </c>
      <c r="ACM330" s="25">
        <f t="shared" si="458"/>
        <v>1505000</v>
      </c>
      <c r="ACN330" s="11">
        <f t="shared" si="459"/>
        <v>1505000</v>
      </c>
      <c r="ACO330" s="66"/>
      <c r="ACR330" s="69" t="s">
        <v>295</v>
      </c>
      <c r="ACS330" s="3">
        <v>1</v>
      </c>
      <c r="ACT330" s="3">
        <v>1</v>
      </c>
      <c r="ACX330" s="3">
        <v>2</v>
      </c>
      <c r="ACY330" s="3">
        <v>1</v>
      </c>
      <c r="ACZ330" s="3" t="s">
        <v>259</v>
      </c>
      <c r="ADD330" s="3" t="s">
        <v>185</v>
      </c>
      <c r="ADF330" s="3">
        <v>1</v>
      </c>
      <c r="ADI330" s="3">
        <v>1</v>
      </c>
      <c r="ADR330" s="3">
        <v>1</v>
      </c>
      <c r="ADU330" s="3">
        <v>2</v>
      </c>
      <c r="ADV330" s="3">
        <v>4</v>
      </c>
      <c r="AEJ330" s="3">
        <v>1</v>
      </c>
      <c r="AEW330" s="3">
        <v>1</v>
      </c>
      <c r="AFK330" s="3">
        <v>1</v>
      </c>
      <c r="AFS330" s="3">
        <v>1</v>
      </c>
      <c r="AFT330" s="3">
        <v>1</v>
      </c>
      <c r="AGJ330" s="14">
        <v>996000</v>
      </c>
      <c r="AGK330" s="14">
        <f t="shared" ref="AGK330:AGK385" si="464">AGL330+AGN330+AGP330+AGR330+AGT330+AGV330+AGX330+AGZ330+AHB330</f>
        <v>11000</v>
      </c>
      <c r="AGT330" s="3">
        <v>11000</v>
      </c>
      <c r="AHG330" s="3">
        <v>1</v>
      </c>
      <c r="AHH330" s="3">
        <v>996000</v>
      </c>
      <c r="AHJ330" s="3">
        <v>1</v>
      </c>
      <c r="AHK330" s="3">
        <v>1</v>
      </c>
      <c r="AHL330" s="3">
        <v>3</v>
      </c>
      <c r="AHM330" s="3">
        <v>1</v>
      </c>
      <c r="AHT330" s="3">
        <v>1</v>
      </c>
      <c r="AHU330" s="3">
        <v>1</v>
      </c>
      <c r="AHV330" s="3">
        <v>1</v>
      </c>
      <c r="AHW330" s="3">
        <v>1</v>
      </c>
      <c r="AHX330" s="3">
        <v>1</v>
      </c>
      <c r="AHY330" s="3">
        <v>3</v>
      </c>
      <c r="AHZ330" s="3">
        <v>1</v>
      </c>
      <c r="AIA330" s="3">
        <v>3</v>
      </c>
      <c r="AIB330" s="3">
        <v>1</v>
      </c>
      <c r="AIC330" s="3">
        <v>1</v>
      </c>
      <c r="AIH330" s="3">
        <v>1</v>
      </c>
      <c r="AIU330" s="3">
        <v>1</v>
      </c>
      <c r="AIV330" s="3">
        <v>1</v>
      </c>
      <c r="AIW330" s="14">
        <v>509000</v>
      </c>
      <c r="AIX330" s="14"/>
      <c r="AIY330" s="3">
        <v>51.1</v>
      </c>
      <c r="AIZ330" s="14">
        <v>600000</v>
      </c>
      <c r="AJA330" s="3">
        <v>396000</v>
      </c>
      <c r="AJB330" s="3">
        <v>1</v>
      </c>
      <c r="AJD330" s="3">
        <v>26.312292358803983</v>
      </c>
      <c r="AJE330" s="47">
        <v>66</v>
      </c>
      <c r="AJF330" s="381">
        <v>1505000</v>
      </c>
      <c r="AJG330" s="11">
        <f t="shared" si="425"/>
        <v>250833.33333333334</v>
      </c>
      <c r="AJH330" s="61"/>
      <c r="AJI330" s="15"/>
      <c r="AJT330" s="1"/>
      <c r="AJU330" s="1">
        <f t="shared" si="460"/>
        <v>0</v>
      </c>
      <c r="AJX330" s="1">
        <f t="shared" si="461"/>
        <v>0</v>
      </c>
      <c r="AJY330" s="61"/>
      <c r="AJZ330" s="3" t="s">
        <v>437</v>
      </c>
      <c r="AKA330" s="3" t="s">
        <v>260</v>
      </c>
      <c r="AKB330" s="3" t="s">
        <v>261</v>
      </c>
      <c r="AKC330" s="3" t="s">
        <v>260</v>
      </c>
      <c r="AKD330" s="3" t="s">
        <v>260</v>
      </c>
      <c r="AKE330" s="3" t="s">
        <v>260</v>
      </c>
      <c r="AKF330" s="3" t="s">
        <v>260</v>
      </c>
      <c r="AKG330" s="3" t="s">
        <v>260</v>
      </c>
      <c r="AKH330" s="3" t="s">
        <v>262</v>
      </c>
      <c r="AKI330" s="3" t="s">
        <v>260</v>
      </c>
      <c r="AKJ330" s="3" t="s">
        <v>260</v>
      </c>
      <c r="AKK330" s="3" t="s">
        <v>260</v>
      </c>
      <c r="AKL330" s="3" t="s">
        <v>260</v>
      </c>
      <c r="AKM330" s="3" t="s">
        <v>260</v>
      </c>
      <c r="AKN330" s="3" t="s">
        <v>260</v>
      </c>
      <c r="AKO330" s="3" t="s">
        <v>260</v>
      </c>
      <c r="AKP330" s="3" t="s">
        <v>263</v>
      </c>
      <c r="AKQ330" s="3" t="s">
        <v>260</v>
      </c>
      <c r="AKR330" s="3" t="s">
        <v>260</v>
      </c>
      <c r="AKS330" s="3" t="s">
        <v>260</v>
      </c>
      <c r="AKT330" s="3" t="s">
        <v>260</v>
      </c>
      <c r="AKU330" s="3" t="s">
        <v>260</v>
      </c>
      <c r="AKV330" s="3" t="s">
        <v>260</v>
      </c>
      <c r="AKW330" s="3" t="s">
        <v>260</v>
      </c>
      <c r="AKX330" s="3" t="s">
        <v>260</v>
      </c>
      <c r="AKY330" s="3" t="s">
        <v>260</v>
      </c>
      <c r="AKZ330" s="3" t="s">
        <v>260</v>
      </c>
      <c r="ALA330" s="3" t="s">
        <v>260</v>
      </c>
      <c r="ALB330" s="3" t="s">
        <v>260</v>
      </c>
      <c r="ALC330" s="3" t="s">
        <v>260</v>
      </c>
      <c r="ALD330" s="3" t="s">
        <v>260</v>
      </c>
      <c r="ALE330" s="3" t="s">
        <v>260</v>
      </c>
      <c r="ALF330" s="3" t="s">
        <v>260</v>
      </c>
      <c r="ALG330" s="3" t="s">
        <v>260</v>
      </c>
      <c r="ALH330" s="3" t="s">
        <v>260</v>
      </c>
      <c r="ALI330" s="3" t="s">
        <v>260</v>
      </c>
      <c r="ALJ330" s="3" t="s">
        <v>260</v>
      </c>
      <c r="ALK330" s="3">
        <v>1</v>
      </c>
      <c r="ALL330" s="11">
        <f t="shared" si="462"/>
        <v>1505000</v>
      </c>
      <c r="ALM330" s="31">
        <v>1505000</v>
      </c>
      <c r="ALO330" s="3">
        <v>1</v>
      </c>
      <c r="ALS330" s="61"/>
      <c r="ALT330" s="3">
        <v>1</v>
      </c>
      <c r="ALW330" s="3">
        <v>1</v>
      </c>
      <c r="ALX330" s="3">
        <v>1</v>
      </c>
      <c r="AMB330" s="3">
        <v>1</v>
      </c>
      <c r="AMH330" s="404"/>
    </row>
    <row r="331" spans="1:1022" s="1" customFormat="1" ht="15" customHeight="1" x14ac:dyDescent="0.25">
      <c r="A331" s="268"/>
      <c r="B331" s="113">
        <v>329</v>
      </c>
      <c r="C331" s="304" t="s">
        <v>951</v>
      </c>
      <c r="D331" s="304" t="s">
        <v>1068</v>
      </c>
      <c r="E331" s="1">
        <v>2006</v>
      </c>
      <c r="H331" s="1">
        <v>1</v>
      </c>
      <c r="I331" s="1">
        <v>1</v>
      </c>
      <c r="J331" s="1">
        <v>1</v>
      </c>
      <c r="K331" s="1">
        <v>2004</v>
      </c>
      <c r="L331" s="1">
        <v>2004</v>
      </c>
      <c r="M331" s="1">
        <v>1</v>
      </c>
      <c r="AH331" s="1">
        <v>1</v>
      </c>
      <c r="AY331" s="1">
        <v>1</v>
      </c>
      <c r="BA331" s="1">
        <v>1</v>
      </c>
      <c r="BB331" s="1">
        <v>11</v>
      </c>
      <c r="BC331" s="1">
        <v>1</v>
      </c>
      <c r="BG331" s="1">
        <v>2</v>
      </c>
      <c r="CG331" s="1">
        <v>1</v>
      </c>
      <c r="CH331" s="246"/>
      <c r="CP331" s="1">
        <f t="shared" si="426"/>
        <v>0</v>
      </c>
      <c r="CS331" s="1">
        <f t="shared" si="391"/>
        <v>0</v>
      </c>
      <c r="DO331" s="1">
        <f t="shared" si="427"/>
        <v>0</v>
      </c>
      <c r="DX331" s="1">
        <f t="shared" si="428"/>
        <v>0</v>
      </c>
      <c r="EE331" s="1">
        <f t="shared" si="429"/>
        <v>0</v>
      </c>
      <c r="EH331" s="1">
        <f t="shared" si="430"/>
        <v>0</v>
      </c>
      <c r="FF331" s="116"/>
      <c r="GP331" s="1">
        <f t="shared" si="392"/>
        <v>0</v>
      </c>
      <c r="GY331" s="1">
        <f t="shared" si="431"/>
        <v>0</v>
      </c>
      <c r="HC331" s="1">
        <f t="shared" si="432"/>
        <v>0</v>
      </c>
      <c r="HS331" s="1">
        <f t="shared" si="433"/>
        <v>0</v>
      </c>
      <c r="HX331" s="1">
        <f t="shared" si="393"/>
        <v>0</v>
      </c>
      <c r="ID331" s="1">
        <f t="shared" si="394"/>
        <v>0</v>
      </c>
      <c r="IN331" s="1">
        <f t="shared" si="434"/>
        <v>0</v>
      </c>
      <c r="IW331" s="1">
        <f t="shared" si="435"/>
        <v>0</v>
      </c>
      <c r="IZ331" s="1">
        <f t="shared" si="395"/>
        <v>0</v>
      </c>
      <c r="JJ331" s="1">
        <f t="shared" si="396"/>
        <v>0</v>
      </c>
      <c r="JV331" s="1">
        <f t="shared" si="436"/>
        <v>0</v>
      </c>
      <c r="KB331" s="1">
        <f t="shared" si="437"/>
        <v>0</v>
      </c>
      <c r="LG331" s="1">
        <f t="shared" si="397"/>
        <v>0</v>
      </c>
      <c r="LT331" s="1">
        <f t="shared" si="438"/>
        <v>0</v>
      </c>
      <c r="MA331" s="1">
        <f t="shared" si="439"/>
        <v>0</v>
      </c>
      <c r="MF331" s="1">
        <f t="shared" si="440"/>
        <v>0</v>
      </c>
      <c r="MM331" s="1">
        <f t="shared" si="441"/>
        <v>0</v>
      </c>
      <c r="MS331" s="1">
        <f t="shared" si="442"/>
        <v>0</v>
      </c>
      <c r="MU331" s="115"/>
      <c r="OI331" s="120"/>
      <c r="OK331" s="1">
        <v>1</v>
      </c>
      <c r="PD331" s="1">
        <f t="shared" si="398"/>
        <v>1</v>
      </c>
      <c r="PE331" s="1">
        <v>1</v>
      </c>
      <c r="QF331" s="1">
        <f t="shared" si="443"/>
        <v>0</v>
      </c>
      <c r="QY331" s="1">
        <f t="shared" si="444"/>
        <v>0</v>
      </c>
      <c r="RK331" s="1">
        <f t="shared" si="445"/>
        <v>0</v>
      </c>
      <c r="SA331" s="1">
        <f t="shared" si="446"/>
        <v>0</v>
      </c>
      <c r="SG331" s="1">
        <f t="shared" si="447"/>
        <v>0</v>
      </c>
      <c r="SO331" s="1">
        <f t="shared" si="448"/>
        <v>0</v>
      </c>
      <c r="TB331" s="1">
        <f t="shared" si="449"/>
        <v>0</v>
      </c>
      <c r="TS331" s="1">
        <f t="shared" si="399"/>
        <v>0</v>
      </c>
      <c r="UD331" s="1">
        <f t="shared" si="400"/>
        <v>0</v>
      </c>
      <c r="UG331" s="1">
        <f t="shared" si="401"/>
        <v>0</v>
      </c>
      <c r="UQ331" s="1">
        <f t="shared" si="450"/>
        <v>0</v>
      </c>
      <c r="VA331" s="1">
        <f t="shared" si="451"/>
        <v>0</v>
      </c>
      <c r="VG331" s="1">
        <f t="shared" si="452"/>
        <v>0</v>
      </c>
      <c r="WY331" s="1">
        <f t="shared" si="402"/>
        <v>0</v>
      </c>
      <c r="XB331" s="1">
        <f t="shared" si="453"/>
        <v>0</v>
      </c>
      <c r="XG331" s="1">
        <f t="shared" si="403"/>
        <v>0</v>
      </c>
      <c r="XK331" s="108"/>
      <c r="XL331" s="1">
        <f t="shared" si="404"/>
        <v>1</v>
      </c>
      <c r="XM331" s="1">
        <f t="shared" si="405"/>
        <v>0</v>
      </c>
      <c r="XN331" s="1">
        <f t="shared" si="454"/>
        <v>0</v>
      </c>
      <c r="XO331" s="1">
        <f t="shared" si="406"/>
        <v>0</v>
      </c>
      <c r="XP331" s="1">
        <f t="shared" si="455"/>
        <v>0</v>
      </c>
      <c r="XQ331" s="1">
        <f t="shared" si="407"/>
        <v>0</v>
      </c>
      <c r="XR331" s="1">
        <f t="shared" si="408"/>
        <v>0</v>
      </c>
      <c r="XS331" s="1">
        <f t="shared" si="463"/>
        <v>0</v>
      </c>
      <c r="XT331" s="1">
        <f t="shared" si="456"/>
        <v>0</v>
      </c>
      <c r="XU331" s="1">
        <f t="shared" si="409"/>
        <v>0</v>
      </c>
      <c r="XV331" s="1">
        <f t="shared" si="410"/>
        <v>0</v>
      </c>
      <c r="XW331" s="1">
        <f t="shared" si="411"/>
        <v>0</v>
      </c>
      <c r="XX331" s="1">
        <f t="shared" si="412"/>
        <v>0</v>
      </c>
      <c r="XY331" s="1">
        <f t="shared" si="413"/>
        <v>0</v>
      </c>
      <c r="XZ331" s="1">
        <f t="shared" si="414"/>
        <v>0</v>
      </c>
      <c r="YA331" s="1">
        <f t="shared" si="415"/>
        <v>0</v>
      </c>
      <c r="YB331" s="1">
        <f t="shared" si="416"/>
        <v>0</v>
      </c>
      <c r="YC331" s="1">
        <f t="shared" si="417"/>
        <v>0</v>
      </c>
      <c r="YD331" s="132"/>
      <c r="YE331" s="133">
        <f t="shared" si="390"/>
        <v>1</v>
      </c>
      <c r="YF331" s="133">
        <f t="shared" si="418"/>
        <v>245000</v>
      </c>
      <c r="YG331" s="130">
        <v>1</v>
      </c>
      <c r="YH331" s="130">
        <f t="shared" si="419"/>
        <v>245000</v>
      </c>
      <c r="YI331" s="129">
        <v>1</v>
      </c>
      <c r="YJ331" s="128">
        <f t="shared" si="420"/>
        <v>245000</v>
      </c>
      <c r="YK331" s="177"/>
      <c r="YL331">
        <v>1</v>
      </c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>
        <f t="shared" si="457"/>
        <v>0</v>
      </c>
      <c r="ACD331" s="25" t="e">
        <f t="shared" si="388"/>
        <v>#DIV/0!</v>
      </c>
      <c r="ACE331" s="11">
        <f t="shared" si="421"/>
        <v>1</v>
      </c>
      <c r="ACF331" s="11">
        <f t="shared" si="422"/>
        <v>245000</v>
      </c>
      <c r="ACG331" s="1">
        <v>5</v>
      </c>
      <c r="ACH331" s="1">
        <v>1</v>
      </c>
      <c r="ACI331" s="11">
        <f t="shared" si="423"/>
        <v>245000</v>
      </c>
      <c r="ACJ331" s="45">
        <v>1</v>
      </c>
      <c r="ACK331" s="13">
        <f t="shared" si="424"/>
        <v>245000</v>
      </c>
      <c r="ACL331">
        <v>1</v>
      </c>
      <c r="ACM331" s="25">
        <f t="shared" si="458"/>
        <v>245000</v>
      </c>
      <c r="ACN331" s="11">
        <f t="shared" si="459"/>
        <v>245000</v>
      </c>
      <c r="ACO331" s="65"/>
      <c r="ACR331" s="1" t="s">
        <v>258</v>
      </c>
      <c r="ACS331" s="1">
        <v>1</v>
      </c>
      <c r="ACT331" s="1">
        <v>1</v>
      </c>
      <c r="ACZ331" s="1" t="s">
        <v>259</v>
      </c>
      <c r="ADD331" s="1" t="s">
        <v>189</v>
      </c>
      <c r="ADU331" s="1">
        <v>2</v>
      </c>
      <c r="AFK331" s="1">
        <v>1</v>
      </c>
      <c r="AGJ331" s="11">
        <v>151000</v>
      </c>
      <c r="AGK331" s="11">
        <f t="shared" si="464"/>
        <v>80000</v>
      </c>
      <c r="AGZ331" s="1">
        <v>80000</v>
      </c>
      <c r="AHA331" s="1">
        <v>1</v>
      </c>
      <c r="AHG331" s="1">
        <v>1</v>
      </c>
      <c r="AHH331" s="1">
        <v>231000</v>
      </c>
      <c r="AHI331" s="1">
        <v>52.98</v>
      </c>
      <c r="AHL331" s="1">
        <v>1</v>
      </c>
      <c r="AHM331" s="1">
        <v>1</v>
      </c>
      <c r="AHV331" s="1">
        <v>1</v>
      </c>
      <c r="AHW331" s="1">
        <v>1</v>
      </c>
      <c r="AHX331" s="1">
        <v>1</v>
      </c>
      <c r="AIE331" s="1">
        <v>1</v>
      </c>
      <c r="AIF331" s="1">
        <v>1</v>
      </c>
      <c r="AIH331" s="1">
        <v>1</v>
      </c>
      <c r="AIP331" s="1">
        <v>1</v>
      </c>
      <c r="AIQ331" s="1">
        <v>1</v>
      </c>
      <c r="AIV331" s="1">
        <v>1</v>
      </c>
      <c r="AIW331" s="11">
        <v>14000</v>
      </c>
      <c r="AIX331" s="11"/>
      <c r="AIY331" s="1">
        <v>6.06</v>
      </c>
      <c r="AIZ331" s="11">
        <v>7000</v>
      </c>
      <c r="AJA331" s="1">
        <v>224000</v>
      </c>
      <c r="AJB331" s="1">
        <v>1</v>
      </c>
      <c r="AJD331" s="1">
        <v>91.428571428571431</v>
      </c>
      <c r="AJE331" s="45">
        <v>3200</v>
      </c>
      <c r="AJF331" s="381">
        <v>245000</v>
      </c>
      <c r="AJG331" s="11">
        <f t="shared" si="425"/>
        <v>245000</v>
      </c>
      <c r="AJH331" s="60"/>
      <c r="AJI331" s="12"/>
      <c r="AJU331" s="1">
        <f t="shared" si="460"/>
        <v>0</v>
      </c>
      <c r="AJX331" s="1">
        <f t="shared" si="461"/>
        <v>0</v>
      </c>
      <c r="AJY331" s="60"/>
      <c r="AJZ331" s="1" t="s">
        <v>260</v>
      </c>
      <c r="AKA331" s="1" t="s">
        <v>260</v>
      </c>
      <c r="AKB331" s="1" t="s">
        <v>261</v>
      </c>
      <c r="AKC331" s="1" t="s">
        <v>260</v>
      </c>
      <c r="AKD331" s="1" t="s">
        <v>260</v>
      </c>
      <c r="AKE331" s="1" t="s">
        <v>260</v>
      </c>
      <c r="AKF331" s="1" t="s">
        <v>260</v>
      </c>
      <c r="AKG331" s="1" t="s">
        <v>260</v>
      </c>
      <c r="AKH331" s="1" t="s">
        <v>262</v>
      </c>
      <c r="AKI331" s="1" t="s">
        <v>260</v>
      </c>
      <c r="AKJ331" s="1" t="s">
        <v>260</v>
      </c>
      <c r="AKK331" s="1" t="s">
        <v>260</v>
      </c>
      <c r="AKL331" s="1" t="s">
        <v>260</v>
      </c>
      <c r="AKM331" s="1" t="s">
        <v>260</v>
      </c>
      <c r="AKN331" s="1" t="s">
        <v>260</v>
      </c>
      <c r="AKO331" s="1" t="s">
        <v>260</v>
      </c>
      <c r="AKP331" s="1" t="s">
        <v>263</v>
      </c>
      <c r="AKQ331" s="1" t="s">
        <v>260</v>
      </c>
      <c r="AKR331" s="1" t="s">
        <v>260</v>
      </c>
      <c r="AKS331" s="1" t="s">
        <v>260</v>
      </c>
      <c r="AKT331" s="1" t="s">
        <v>260</v>
      </c>
      <c r="AKU331" s="1" t="s">
        <v>260</v>
      </c>
      <c r="AKV331" s="1" t="s">
        <v>260</v>
      </c>
      <c r="AKW331" s="1" t="s">
        <v>260</v>
      </c>
      <c r="AKX331" s="1" t="s">
        <v>260</v>
      </c>
      <c r="AKY331" s="1" t="s">
        <v>260</v>
      </c>
      <c r="AKZ331" s="1" t="s">
        <v>260</v>
      </c>
      <c r="ALA331" s="1" t="s">
        <v>260</v>
      </c>
      <c r="ALB331" s="1" t="s">
        <v>260</v>
      </c>
      <c r="ALC331" s="1" t="s">
        <v>260</v>
      </c>
      <c r="ALD331" s="1" t="s">
        <v>260</v>
      </c>
      <c r="ALE331" s="1" t="s">
        <v>260</v>
      </c>
      <c r="ALF331" s="1" t="s">
        <v>260</v>
      </c>
      <c r="ALG331" s="1" t="s">
        <v>260</v>
      </c>
      <c r="ALH331" s="1" t="s">
        <v>260</v>
      </c>
      <c r="ALI331" s="1" t="s">
        <v>260</v>
      </c>
      <c r="ALJ331" s="1" t="s">
        <v>260</v>
      </c>
      <c r="ALL331" s="11" t="e">
        <f t="shared" si="462"/>
        <v>#DIV/0!</v>
      </c>
      <c r="ALM331" s="28">
        <v>245000</v>
      </c>
      <c r="ALS331" s="60"/>
      <c r="ALT331" s="1">
        <v>1</v>
      </c>
      <c r="ALW331" s="1">
        <v>1</v>
      </c>
      <c r="ALX331" s="1">
        <v>1</v>
      </c>
      <c r="ALZ331" s="1">
        <v>1</v>
      </c>
      <c r="AMH331" s="403"/>
    </row>
    <row r="332" spans="1:1022" s="1" customFormat="1" ht="15" customHeight="1" x14ac:dyDescent="0.25">
      <c r="A332" s="268"/>
      <c r="B332" s="113">
        <v>330</v>
      </c>
      <c r="C332" s="304" t="s">
        <v>951</v>
      </c>
      <c r="D332" s="304" t="s">
        <v>1069</v>
      </c>
      <c r="E332" s="1">
        <v>2006</v>
      </c>
      <c r="H332" s="1">
        <v>3</v>
      </c>
      <c r="I332" s="1">
        <v>1</v>
      </c>
      <c r="J332" s="1">
        <v>3</v>
      </c>
      <c r="K332" s="1">
        <v>2003</v>
      </c>
      <c r="L332" s="1">
        <v>2004</v>
      </c>
      <c r="M332" s="1">
        <v>2</v>
      </c>
      <c r="AG332" s="1">
        <v>1</v>
      </c>
      <c r="AH332" s="1">
        <v>1</v>
      </c>
      <c r="AY332" s="1">
        <v>1</v>
      </c>
      <c r="BA332" s="1">
        <v>1</v>
      </c>
      <c r="BB332" s="1">
        <v>13</v>
      </c>
      <c r="BE332" s="1">
        <v>1</v>
      </c>
      <c r="BG332" s="1">
        <v>3</v>
      </c>
      <c r="CG332" s="1">
        <v>1</v>
      </c>
      <c r="CH332" s="246"/>
      <c r="CP332" s="1">
        <f t="shared" si="426"/>
        <v>0</v>
      </c>
      <c r="CS332" s="1">
        <f t="shared" si="391"/>
        <v>0</v>
      </c>
      <c r="DO332" s="1">
        <f t="shared" si="427"/>
        <v>0</v>
      </c>
      <c r="DX332" s="1">
        <f t="shared" si="428"/>
        <v>0</v>
      </c>
      <c r="EE332" s="1">
        <f t="shared" si="429"/>
        <v>0</v>
      </c>
      <c r="EH332" s="1">
        <f t="shared" si="430"/>
        <v>0</v>
      </c>
      <c r="FF332" s="116"/>
      <c r="GP332" s="1">
        <f t="shared" si="392"/>
        <v>0</v>
      </c>
      <c r="GY332" s="1">
        <f t="shared" si="431"/>
        <v>0</v>
      </c>
      <c r="HC332" s="1">
        <f t="shared" si="432"/>
        <v>0</v>
      </c>
      <c r="HS332" s="1">
        <f t="shared" si="433"/>
        <v>0</v>
      </c>
      <c r="HX332" s="1">
        <f t="shared" si="393"/>
        <v>0</v>
      </c>
      <c r="ID332" s="1">
        <f t="shared" si="394"/>
        <v>0</v>
      </c>
      <c r="IN332" s="1">
        <f t="shared" si="434"/>
        <v>0</v>
      </c>
      <c r="IW332" s="1">
        <f t="shared" si="435"/>
        <v>0</v>
      </c>
      <c r="IZ332" s="1">
        <f t="shared" si="395"/>
        <v>0</v>
      </c>
      <c r="JJ332" s="1">
        <f t="shared" si="396"/>
        <v>0</v>
      </c>
      <c r="JV332" s="1">
        <f t="shared" si="436"/>
        <v>0</v>
      </c>
      <c r="KB332" s="1">
        <f t="shared" si="437"/>
        <v>0</v>
      </c>
      <c r="LG332" s="1">
        <f t="shared" si="397"/>
        <v>0</v>
      </c>
      <c r="LT332" s="1">
        <f t="shared" si="438"/>
        <v>0</v>
      </c>
      <c r="MA332" s="1">
        <f t="shared" si="439"/>
        <v>0</v>
      </c>
      <c r="MF332" s="1">
        <f t="shared" si="440"/>
        <v>0</v>
      </c>
      <c r="MM332" s="1">
        <f t="shared" si="441"/>
        <v>0</v>
      </c>
      <c r="MS332" s="1">
        <f t="shared" si="442"/>
        <v>0</v>
      </c>
      <c r="MU332" s="115"/>
      <c r="OI332" s="120"/>
      <c r="PD332" s="1">
        <f t="shared" si="398"/>
        <v>0</v>
      </c>
      <c r="QF332" s="1">
        <f t="shared" si="443"/>
        <v>0</v>
      </c>
      <c r="QY332" s="1">
        <f t="shared" si="444"/>
        <v>0</v>
      </c>
      <c r="RK332" s="1">
        <f t="shared" si="445"/>
        <v>0</v>
      </c>
      <c r="SA332" s="1">
        <f t="shared" si="446"/>
        <v>0</v>
      </c>
      <c r="SG332" s="1">
        <f t="shared" si="447"/>
        <v>0</v>
      </c>
      <c r="SO332" s="1">
        <f t="shared" si="448"/>
        <v>0</v>
      </c>
      <c r="TB332" s="1">
        <f t="shared" si="449"/>
        <v>0</v>
      </c>
      <c r="TS332" s="1">
        <f t="shared" si="399"/>
        <v>0</v>
      </c>
      <c r="UD332" s="1">
        <f t="shared" si="400"/>
        <v>0</v>
      </c>
      <c r="UG332" s="1">
        <f t="shared" si="401"/>
        <v>0</v>
      </c>
      <c r="UQ332" s="1">
        <f t="shared" si="450"/>
        <v>0</v>
      </c>
      <c r="VA332" s="1">
        <f t="shared" si="451"/>
        <v>0</v>
      </c>
      <c r="VG332" s="1">
        <f t="shared" si="452"/>
        <v>0</v>
      </c>
      <c r="WY332" s="1">
        <f t="shared" si="402"/>
        <v>0</v>
      </c>
      <c r="XB332" s="1">
        <f t="shared" si="453"/>
        <v>0</v>
      </c>
      <c r="XG332" s="1">
        <f t="shared" si="403"/>
        <v>0</v>
      </c>
      <c r="XK332" s="108"/>
      <c r="XL332" s="1">
        <f t="shared" si="404"/>
        <v>0</v>
      </c>
      <c r="XM332" s="1">
        <f t="shared" si="405"/>
        <v>0</v>
      </c>
      <c r="XN332" s="1">
        <f t="shared" si="454"/>
        <v>0</v>
      </c>
      <c r="XO332" s="1">
        <f t="shared" si="406"/>
        <v>0</v>
      </c>
      <c r="XP332" s="1">
        <f t="shared" si="455"/>
        <v>0</v>
      </c>
      <c r="XQ332" s="1">
        <f t="shared" si="407"/>
        <v>0</v>
      </c>
      <c r="XR332" s="1">
        <f t="shared" si="408"/>
        <v>0</v>
      </c>
      <c r="XS332" s="1">
        <f t="shared" si="463"/>
        <v>0</v>
      </c>
      <c r="XT332" s="1">
        <f t="shared" si="456"/>
        <v>0</v>
      </c>
      <c r="XU332" s="1">
        <f t="shared" si="409"/>
        <v>0</v>
      </c>
      <c r="XV332" s="1">
        <f t="shared" si="410"/>
        <v>0</v>
      </c>
      <c r="XW332" s="1">
        <f t="shared" si="411"/>
        <v>0</v>
      </c>
      <c r="XX332" s="1">
        <f t="shared" si="412"/>
        <v>0</v>
      </c>
      <c r="XY332" s="1">
        <f t="shared" si="413"/>
        <v>0</v>
      </c>
      <c r="XZ332" s="1">
        <f t="shared" si="414"/>
        <v>0</v>
      </c>
      <c r="YA332" s="1">
        <f t="shared" si="415"/>
        <v>0</v>
      </c>
      <c r="YB332" s="1">
        <f t="shared" si="416"/>
        <v>0</v>
      </c>
      <c r="YC332" s="1">
        <f t="shared" si="417"/>
        <v>0</v>
      </c>
      <c r="YD332" s="132"/>
      <c r="YE332" s="133"/>
      <c r="YF332" s="133" t="e">
        <f t="shared" si="418"/>
        <v>#DIV/0!</v>
      </c>
      <c r="YG332" s="130"/>
      <c r="YH332" s="130" t="e">
        <f t="shared" si="419"/>
        <v>#DIV/0!</v>
      </c>
      <c r="YI332" s="129"/>
      <c r="YJ332" s="128" t="e">
        <f t="shared" si="420"/>
        <v>#DIV/0!</v>
      </c>
      <c r="YK332" s="177"/>
      <c r="YL332">
        <v>1</v>
      </c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>
        <f t="shared" si="457"/>
        <v>0</v>
      </c>
      <c r="ACD332" s="25" t="e">
        <f t="shared" si="388"/>
        <v>#DIV/0!</v>
      </c>
      <c r="ACE332" s="11">
        <f t="shared" si="421"/>
        <v>0</v>
      </c>
      <c r="ACF332" s="11" t="e">
        <f t="shared" si="422"/>
        <v>#DIV/0!</v>
      </c>
      <c r="ACG332" s="1">
        <v>4</v>
      </c>
      <c r="ACH332" s="1">
        <v>1</v>
      </c>
      <c r="ACI332" s="11">
        <f t="shared" si="423"/>
        <v>96000</v>
      </c>
      <c r="ACJ332" s="45">
        <v>1</v>
      </c>
      <c r="ACK332" s="13">
        <f t="shared" si="424"/>
        <v>96000</v>
      </c>
      <c r="ACL332">
        <v>1</v>
      </c>
      <c r="ACM332" s="25">
        <f t="shared" si="458"/>
        <v>96000</v>
      </c>
      <c r="ACN332" s="11">
        <f t="shared" si="459"/>
        <v>96000</v>
      </c>
      <c r="ACO332" s="65"/>
      <c r="ACR332" s="39" t="s">
        <v>407</v>
      </c>
      <c r="ACS332" s="1">
        <v>1</v>
      </c>
      <c r="ACU332" s="1">
        <v>1</v>
      </c>
      <c r="ACZ332" s="1" t="s">
        <v>1070</v>
      </c>
      <c r="ADA332" s="1">
        <v>1</v>
      </c>
      <c r="ADD332" s="1" t="s">
        <v>185</v>
      </c>
      <c r="ADO332" s="1">
        <v>1</v>
      </c>
      <c r="ADR332" s="1">
        <v>1</v>
      </c>
      <c r="ADU332" s="1">
        <v>3</v>
      </c>
      <c r="ADV332" s="1">
        <v>4</v>
      </c>
      <c r="ADW332" s="1">
        <v>1</v>
      </c>
      <c r="AFA332" s="1">
        <v>1</v>
      </c>
      <c r="AGJ332" s="1">
        <v>90000</v>
      </c>
      <c r="AGK332" s="11">
        <f t="shared" si="464"/>
        <v>0</v>
      </c>
      <c r="AHH332" s="1">
        <v>90000</v>
      </c>
      <c r="AHW332" s="1">
        <v>2</v>
      </c>
      <c r="AHX332" s="1">
        <v>1</v>
      </c>
      <c r="AHY332" s="1">
        <v>1</v>
      </c>
      <c r="AHZ332" s="1">
        <v>1</v>
      </c>
      <c r="AIH332" s="1">
        <v>1</v>
      </c>
      <c r="AIU332" s="1">
        <v>1</v>
      </c>
      <c r="AIV332" s="1">
        <v>1</v>
      </c>
      <c r="AIW332" s="11">
        <v>6000</v>
      </c>
      <c r="AIX332" s="11"/>
      <c r="AIY332" s="1">
        <v>6.67</v>
      </c>
      <c r="AIZ332" s="11"/>
      <c r="AJA332" s="1">
        <v>90000</v>
      </c>
      <c r="AJB332" s="1">
        <v>1</v>
      </c>
      <c r="AJC332" s="1">
        <v>1</v>
      </c>
      <c r="AJD332" s="1">
        <v>93.75</v>
      </c>
      <c r="AJE332" s="45"/>
      <c r="AJF332" s="381">
        <v>96000</v>
      </c>
      <c r="AJG332" s="11" t="e">
        <f t="shared" si="425"/>
        <v>#DIV/0!</v>
      </c>
      <c r="AJH332" s="60"/>
      <c r="AJI332" s="12"/>
      <c r="AJU332" s="1">
        <f t="shared" si="460"/>
        <v>0</v>
      </c>
      <c r="AJX332" s="1">
        <f t="shared" si="461"/>
        <v>0</v>
      </c>
      <c r="AJY332" s="60"/>
      <c r="AJZ332" s="1" t="s">
        <v>260</v>
      </c>
      <c r="AKA332" s="1" t="s">
        <v>260</v>
      </c>
      <c r="AKB332" s="1" t="s">
        <v>261</v>
      </c>
      <c r="AKC332" s="1" t="s">
        <v>260</v>
      </c>
      <c r="AKD332" s="1" t="s">
        <v>260</v>
      </c>
      <c r="AKE332" s="1" t="s">
        <v>260</v>
      </c>
      <c r="AKF332" s="1" t="s">
        <v>260</v>
      </c>
      <c r="AKG332" s="1" t="s">
        <v>260</v>
      </c>
      <c r="AKH332" s="1" t="s">
        <v>262</v>
      </c>
      <c r="AKI332" s="1" t="s">
        <v>260</v>
      </c>
      <c r="AKJ332" s="1" t="s">
        <v>260</v>
      </c>
      <c r="AKK332" s="1" t="s">
        <v>260</v>
      </c>
      <c r="AKL332" s="1" t="s">
        <v>260</v>
      </c>
      <c r="AKM332" s="1" t="s">
        <v>260</v>
      </c>
      <c r="AKN332" s="1" t="s">
        <v>260</v>
      </c>
      <c r="AKO332" s="1" t="s">
        <v>260</v>
      </c>
      <c r="AKP332" s="1" t="s">
        <v>263</v>
      </c>
      <c r="AKQ332" s="1" t="s">
        <v>260</v>
      </c>
      <c r="AKR332" s="1" t="s">
        <v>260</v>
      </c>
      <c r="AKS332" s="1" t="s">
        <v>260</v>
      </c>
      <c r="AKT332" s="1" t="s">
        <v>260</v>
      </c>
      <c r="AKU332" s="1" t="s">
        <v>260</v>
      </c>
      <c r="AKV332" s="1" t="s">
        <v>260</v>
      </c>
      <c r="AKW332" s="1" t="s">
        <v>260</v>
      </c>
      <c r="AKX332" s="1" t="s">
        <v>260</v>
      </c>
      <c r="AKY332" s="1" t="s">
        <v>260</v>
      </c>
      <c r="AKZ332" s="1" t="s">
        <v>260</v>
      </c>
      <c r="ALA332" s="1" t="s">
        <v>260</v>
      </c>
      <c r="ALB332" s="1" t="s">
        <v>260</v>
      </c>
      <c r="ALC332" s="1" t="s">
        <v>260</v>
      </c>
      <c r="ALD332" s="1" t="s">
        <v>260</v>
      </c>
      <c r="ALE332" s="1" t="s">
        <v>260</v>
      </c>
      <c r="ALF332" s="1" t="s">
        <v>260</v>
      </c>
      <c r="ALG332" s="1" t="s">
        <v>260</v>
      </c>
      <c r="ALH332" s="1" t="s">
        <v>260</v>
      </c>
      <c r="ALI332" s="1" t="s">
        <v>260</v>
      </c>
      <c r="ALJ332" s="1" t="s">
        <v>260</v>
      </c>
      <c r="ALL332" s="11" t="e">
        <f t="shared" si="462"/>
        <v>#DIV/0!</v>
      </c>
      <c r="ALM332" s="28">
        <v>96000</v>
      </c>
      <c r="ALS332" s="60"/>
      <c r="ALT332" s="1">
        <v>1</v>
      </c>
      <c r="ALX332" s="1">
        <v>1</v>
      </c>
      <c r="AMH332" s="403"/>
    </row>
    <row r="333" spans="1:1022" s="1" customFormat="1" ht="15" customHeight="1" x14ac:dyDescent="0.25">
      <c r="A333" s="268"/>
      <c r="B333" s="113">
        <v>331</v>
      </c>
      <c r="C333" s="304" t="s">
        <v>951</v>
      </c>
      <c r="D333" s="304" t="s">
        <v>1071</v>
      </c>
      <c r="E333" s="1">
        <v>2007</v>
      </c>
      <c r="F333" s="1">
        <v>1</v>
      </c>
      <c r="G333" s="1">
        <v>1</v>
      </c>
      <c r="J333" s="1">
        <v>1</v>
      </c>
      <c r="K333" s="1">
        <v>1991</v>
      </c>
      <c r="L333" s="1">
        <v>2001</v>
      </c>
      <c r="M333" s="1">
        <v>3</v>
      </c>
      <c r="U333" s="1">
        <v>1</v>
      </c>
      <c r="AD333" s="1">
        <v>1</v>
      </c>
      <c r="AE333" s="1">
        <v>1</v>
      </c>
      <c r="AW333" s="1">
        <v>1</v>
      </c>
      <c r="AY333" s="1">
        <v>1</v>
      </c>
      <c r="BA333" s="1">
        <v>1</v>
      </c>
      <c r="BB333" s="1">
        <v>13</v>
      </c>
      <c r="BE333" s="1">
        <v>1</v>
      </c>
      <c r="BG333" s="1">
        <v>3</v>
      </c>
      <c r="CG333" s="1">
        <v>1</v>
      </c>
      <c r="CH333" s="246"/>
      <c r="CP333" s="1">
        <f t="shared" si="426"/>
        <v>0</v>
      </c>
      <c r="CS333" s="1">
        <f t="shared" si="391"/>
        <v>0</v>
      </c>
      <c r="DO333" s="1">
        <f t="shared" si="427"/>
        <v>0</v>
      </c>
      <c r="DX333" s="1">
        <f t="shared" si="428"/>
        <v>0</v>
      </c>
      <c r="EE333" s="1">
        <f t="shared" si="429"/>
        <v>0</v>
      </c>
      <c r="EH333" s="1">
        <f t="shared" si="430"/>
        <v>0</v>
      </c>
      <c r="FF333" s="116"/>
      <c r="GP333" s="1">
        <f t="shared" si="392"/>
        <v>0</v>
      </c>
      <c r="GY333" s="1">
        <f t="shared" si="431"/>
        <v>0</v>
      </c>
      <c r="HC333" s="1">
        <f t="shared" si="432"/>
        <v>0</v>
      </c>
      <c r="HS333" s="1">
        <f t="shared" si="433"/>
        <v>0</v>
      </c>
      <c r="HX333" s="1">
        <f t="shared" si="393"/>
        <v>0</v>
      </c>
      <c r="ID333" s="1">
        <f t="shared" si="394"/>
        <v>0</v>
      </c>
      <c r="IN333" s="1">
        <f t="shared" si="434"/>
        <v>0</v>
      </c>
      <c r="IW333" s="1">
        <f t="shared" si="435"/>
        <v>0</v>
      </c>
      <c r="IZ333" s="1">
        <f t="shared" si="395"/>
        <v>0</v>
      </c>
      <c r="JJ333" s="1">
        <f t="shared" si="396"/>
        <v>0</v>
      </c>
      <c r="JV333" s="1">
        <f t="shared" si="436"/>
        <v>0</v>
      </c>
      <c r="KB333" s="1">
        <f t="shared" si="437"/>
        <v>0</v>
      </c>
      <c r="LG333" s="1">
        <f t="shared" si="397"/>
        <v>0</v>
      </c>
      <c r="LT333" s="1">
        <f t="shared" si="438"/>
        <v>0</v>
      </c>
      <c r="MA333" s="1">
        <f t="shared" si="439"/>
        <v>0</v>
      </c>
      <c r="MF333" s="1">
        <f t="shared" si="440"/>
        <v>0</v>
      </c>
      <c r="MM333" s="1">
        <f t="shared" si="441"/>
        <v>0</v>
      </c>
      <c r="MS333" s="1">
        <f t="shared" si="442"/>
        <v>0</v>
      </c>
      <c r="MU333" s="115"/>
      <c r="OI333" s="120"/>
      <c r="PD333" s="1">
        <f t="shared" si="398"/>
        <v>0</v>
      </c>
      <c r="QF333" s="1">
        <f t="shared" si="443"/>
        <v>0</v>
      </c>
      <c r="QY333" s="1">
        <f t="shared" si="444"/>
        <v>0</v>
      </c>
      <c r="RK333" s="1">
        <f t="shared" si="445"/>
        <v>0</v>
      </c>
      <c r="SA333" s="1">
        <f t="shared" si="446"/>
        <v>0</v>
      </c>
      <c r="SG333" s="1">
        <f t="shared" si="447"/>
        <v>0</v>
      </c>
      <c r="SO333" s="1">
        <f t="shared" si="448"/>
        <v>0</v>
      </c>
      <c r="TB333" s="1">
        <f t="shared" si="449"/>
        <v>0</v>
      </c>
      <c r="TS333" s="1">
        <f t="shared" si="399"/>
        <v>0</v>
      </c>
      <c r="UD333" s="1">
        <f t="shared" si="400"/>
        <v>0</v>
      </c>
      <c r="UG333" s="1">
        <f t="shared" si="401"/>
        <v>0</v>
      </c>
      <c r="UQ333" s="1">
        <f t="shared" si="450"/>
        <v>0</v>
      </c>
      <c r="VA333" s="1">
        <f t="shared" si="451"/>
        <v>0</v>
      </c>
      <c r="VG333" s="1">
        <f t="shared" si="452"/>
        <v>0</v>
      </c>
      <c r="WY333" s="1">
        <f t="shared" si="402"/>
        <v>0</v>
      </c>
      <c r="XB333" s="1">
        <f t="shared" si="453"/>
        <v>0</v>
      </c>
      <c r="XG333" s="1">
        <f t="shared" si="403"/>
        <v>0</v>
      </c>
      <c r="XJ333" s="1">
        <v>1</v>
      </c>
      <c r="XK333" s="108"/>
      <c r="XL333" s="1">
        <f t="shared" si="404"/>
        <v>0</v>
      </c>
      <c r="XM333" s="1">
        <f t="shared" si="405"/>
        <v>0</v>
      </c>
      <c r="XN333" s="1">
        <f t="shared" si="454"/>
        <v>0</v>
      </c>
      <c r="XO333" s="1">
        <f t="shared" si="406"/>
        <v>0</v>
      </c>
      <c r="XP333" s="1">
        <f t="shared" si="455"/>
        <v>0</v>
      </c>
      <c r="XQ333" s="1">
        <f t="shared" si="407"/>
        <v>0</v>
      </c>
      <c r="XR333" s="1">
        <f t="shared" si="408"/>
        <v>0</v>
      </c>
      <c r="XS333" s="1">
        <f t="shared" si="463"/>
        <v>0</v>
      </c>
      <c r="XT333" s="1">
        <f t="shared" si="456"/>
        <v>0</v>
      </c>
      <c r="XU333" s="1">
        <f t="shared" si="409"/>
        <v>0</v>
      </c>
      <c r="XV333" s="1">
        <f t="shared" si="410"/>
        <v>0</v>
      </c>
      <c r="XW333" s="1">
        <f t="shared" si="411"/>
        <v>0</v>
      </c>
      <c r="XX333" s="1">
        <f t="shared" si="412"/>
        <v>0</v>
      </c>
      <c r="XY333" s="1">
        <f t="shared" si="413"/>
        <v>0</v>
      </c>
      <c r="XZ333" s="1">
        <f t="shared" si="414"/>
        <v>0</v>
      </c>
      <c r="YA333" s="1">
        <f t="shared" si="415"/>
        <v>0</v>
      </c>
      <c r="YB333" s="1">
        <f t="shared" si="416"/>
        <v>0</v>
      </c>
      <c r="YC333" s="1">
        <f t="shared" si="417"/>
        <v>1</v>
      </c>
      <c r="YD333" s="132"/>
      <c r="YE333" s="133">
        <f t="shared" ref="YE333:YE356" si="465">SUM(XL333:YC333)</f>
        <v>1</v>
      </c>
      <c r="YF333" s="133">
        <f t="shared" si="418"/>
        <v>288000</v>
      </c>
      <c r="YG333" s="130">
        <v>1</v>
      </c>
      <c r="YH333" s="130">
        <f t="shared" si="419"/>
        <v>288000</v>
      </c>
      <c r="YI333" s="129">
        <v>1</v>
      </c>
      <c r="YJ333" s="128">
        <f t="shared" si="420"/>
        <v>288000</v>
      </c>
      <c r="YK333" s="177"/>
      <c r="YL333">
        <v>1</v>
      </c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>
        <f t="shared" si="457"/>
        <v>0</v>
      </c>
      <c r="ACD333" s="25" t="e">
        <f t="shared" si="388"/>
        <v>#DIV/0!</v>
      </c>
      <c r="ACE333" s="11">
        <f t="shared" si="421"/>
        <v>1</v>
      </c>
      <c r="ACF333" s="11">
        <f t="shared" si="422"/>
        <v>288000</v>
      </c>
      <c r="ACG333" s="1">
        <v>5</v>
      </c>
      <c r="ACH333" s="1">
        <v>1</v>
      </c>
      <c r="ACI333" s="11">
        <f t="shared" si="423"/>
        <v>288000</v>
      </c>
      <c r="ACJ333" s="45">
        <v>1</v>
      </c>
      <c r="ACK333" s="13">
        <f t="shared" si="424"/>
        <v>288000</v>
      </c>
      <c r="ACL333">
        <v>1</v>
      </c>
      <c r="ACM333" s="25">
        <f t="shared" si="458"/>
        <v>288000</v>
      </c>
      <c r="ACN333" s="11">
        <f t="shared" si="459"/>
        <v>288000</v>
      </c>
      <c r="ACO333" s="65"/>
      <c r="ACR333" s="1" t="s">
        <v>258</v>
      </c>
      <c r="ACZ333" s="1" t="s">
        <v>259</v>
      </c>
      <c r="ADD333" s="1" t="s">
        <v>189</v>
      </c>
      <c r="ADU333" s="1">
        <v>1</v>
      </c>
      <c r="AFL333" s="1">
        <v>1</v>
      </c>
      <c r="AGJ333" s="1">
        <v>288000</v>
      </c>
      <c r="AGK333" s="11">
        <f t="shared" si="464"/>
        <v>0</v>
      </c>
      <c r="AHH333" s="1">
        <v>288000</v>
      </c>
      <c r="AHW333" s="1">
        <v>1</v>
      </c>
      <c r="AHX333" s="1">
        <v>1</v>
      </c>
      <c r="AHY333" s="1">
        <v>3</v>
      </c>
      <c r="AHZ333" s="1">
        <v>1</v>
      </c>
      <c r="AIE333" s="1">
        <v>1</v>
      </c>
      <c r="AIF333" s="1">
        <v>1</v>
      </c>
      <c r="AIH333" s="1">
        <v>1</v>
      </c>
      <c r="AII333" s="1">
        <v>5</v>
      </c>
      <c r="AIJ333" s="1">
        <v>1</v>
      </c>
      <c r="AIW333" s="11"/>
      <c r="AIX333" s="11"/>
      <c r="AIZ333" s="11"/>
      <c r="AJA333" s="1">
        <v>288000</v>
      </c>
      <c r="AJB333" s="1">
        <v>1</v>
      </c>
      <c r="AJC333" s="1">
        <v>1</v>
      </c>
      <c r="AJD333" s="1">
        <v>100</v>
      </c>
      <c r="AJE333" s="45"/>
      <c r="AJF333" s="381">
        <v>288000</v>
      </c>
      <c r="AJG333" s="11">
        <f t="shared" si="425"/>
        <v>288000</v>
      </c>
      <c r="AJH333" s="60"/>
      <c r="AJI333" s="12"/>
      <c r="AJU333" s="1">
        <f t="shared" si="460"/>
        <v>0</v>
      </c>
      <c r="AJX333" s="1">
        <f t="shared" si="461"/>
        <v>0</v>
      </c>
      <c r="AJY333" s="60"/>
      <c r="AJZ333" s="1" t="s">
        <v>260</v>
      </c>
      <c r="AKA333" s="1" t="s">
        <v>260</v>
      </c>
      <c r="AKB333" s="1" t="s">
        <v>261</v>
      </c>
      <c r="AKC333" s="1" t="s">
        <v>260</v>
      </c>
      <c r="AKD333" s="1" t="s">
        <v>260</v>
      </c>
      <c r="AKE333" s="1" t="s">
        <v>260</v>
      </c>
      <c r="AKF333" s="1" t="s">
        <v>260</v>
      </c>
      <c r="AKG333" s="1" t="s">
        <v>260</v>
      </c>
      <c r="AKH333" s="1" t="s">
        <v>262</v>
      </c>
      <c r="AKI333" s="1" t="s">
        <v>260</v>
      </c>
      <c r="AKJ333" s="1" t="s">
        <v>260</v>
      </c>
      <c r="AKK333" s="1" t="s">
        <v>260</v>
      </c>
      <c r="AKL333" s="1" t="s">
        <v>260</v>
      </c>
      <c r="AKM333" s="1" t="s">
        <v>260</v>
      </c>
      <c r="AKN333" s="1" t="s">
        <v>260</v>
      </c>
      <c r="AKO333" s="1" t="s">
        <v>260</v>
      </c>
      <c r="AKP333" s="1" t="s">
        <v>263</v>
      </c>
      <c r="AKQ333" s="1" t="s">
        <v>260</v>
      </c>
      <c r="AKR333" s="1" t="s">
        <v>260</v>
      </c>
      <c r="AKS333" s="1" t="s">
        <v>260</v>
      </c>
      <c r="AKT333" s="1" t="s">
        <v>260</v>
      </c>
      <c r="AKU333" s="1" t="s">
        <v>260</v>
      </c>
      <c r="AKV333" s="1" t="s">
        <v>260</v>
      </c>
      <c r="AKW333" s="1" t="s">
        <v>260</v>
      </c>
      <c r="AKX333" s="1" t="s">
        <v>260</v>
      </c>
      <c r="AKY333" s="1" t="s">
        <v>260</v>
      </c>
      <c r="AKZ333" s="1" t="s">
        <v>260</v>
      </c>
      <c r="ALA333" s="1" t="s">
        <v>260</v>
      </c>
      <c r="ALB333" s="1" t="s">
        <v>260</v>
      </c>
      <c r="ALC333" s="1" t="s">
        <v>260</v>
      </c>
      <c r="ALD333" s="1" t="s">
        <v>260</v>
      </c>
      <c r="ALE333" s="1" t="s">
        <v>260</v>
      </c>
      <c r="ALF333" s="1" t="s">
        <v>260</v>
      </c>
      <c r="ALG333" s="1" t="s">
        <v>260</v>
      </c>
      <c r="ALH333" s="1" t="s">
        <v>260</v>
      </c>
      <c r="ALI333" s="1" t="s">
        <v>260</v>
      </c>
      <c r="ALJ333" s="1" t="s">
        <v>260</v>
      </c>
      <c r="ALL333" s="11" t="e">
        <f t="shared" si="462"/>
        <v>#DIV/0!</v>
      </c>
      <c r="ALM333" s="28">
        <v>288000</v>
      </c>
      <c r="ALS333" s="60"/>
      <c r="ALT333" s="1">
        <v>1</v>
      </c>
      <c r="ALW333" s="1">
        <v>1</v>
      </c>
      <c r="ALX333" s="1">
        <v>1</v>
      </c>
      <c r="AMB333" s="1">
        <v>1</v>
      </c>
      <c r="AMH333" s="403"/>
    </row>
    <row r="334" spans="1:1022" s="1" customFormat="1" ht="15" customHeight="1" x14ac:dyDescent="0.25">
      <c r="A334" s="268"/>
      <c r="B334" s="113">
        <v>332</v>
      </c>
      <c r="C334" s="304" t="s">
        <v>951</v>
      </c>
      <c r="D334" s="304" t="s">
        <v>921</v>
      </c>
      <c r="E334" s="1">
        <v>2007</v>
      </c>
      <c r="F334" s="1">
        <v>1</v>
      </c>
      <c r="G334" s="1">
        <v>1</v>
      </c>
      <c r="J334" s="1">
        <v>1</v>
      </c>
      <c r="K334" s="1">
        <v>2004</v>
      </c>
      <c r="L334" s="1">
        <v>2004</v>
      </c>
      <c r="M334" s="1">
        <v>1</v>
      </c>
      <c r="AH334" s="1">
        <v>1</v>
      </c>
      <c r="AY334" s="1">
        <v>1</v>
      </c>
      <c r="BH334" s="1">
        <v>1</v>
      </c>
      <c r="CG334" s="1">
        <v>1</v>
      </c>
      <c r="CH334" s="246"/>
      <c r="CP334" s="1">
        <f t="shared" si="426"/>
        <v>0</v>
      </c>
      <c r="CS334" s="1">
        <f t="shared" si="391"/>
        <v>0</v>
      </c>
      <c r="DO334" s="1">
        <f t="shared" si="427"/>
        <v>0</v>
      </c>
      <c r="DX334" s="1">
        <f t="shared" si="428"/>
        <v>0</v>
      </c>
      <c r="EE334" s="1">
        <f t="shared" si="429"/>
        <v>0</v>
      </c>
      <c r="EH334" s="1">
        <f t="shared" si="430"/>
        <v>0</v>
      </c>
      <c r="FF334" s="116"/>
      <c r="GP334" s="1">
        <f t="shared" si="392"/>
        <v>0</v>
      </c>
      <c r="GY334" s="1">
        <f t="shared" si="431"/>
        <v>0</v>
      </c>
      <c r="HC334" s="1">
        <f t="shared" si="432"/>
        <v>0</v>
      </c>
      <c r="HS334" s="1">
        <f t="shared" si="433"/>
        <v>0</v>
      </c>
      <c r="HX334" s="1">
        <f t="shared" si="393"/>
        <v>0</v>
      </c>
      <c r="ID334" s="1">
        <f t="shared" si="394"/>
        <v>0</v>
      </c>
      <c r="IN334" s="1">
        <f t="shared" si="434"/>
        <v>0</v>
      </c>
      <c r="IW334" s="1">
        <f t="shared" si="435"/>
        <v>0</v>
      </c>
      <c r="IZ334" s="1">
        <f t="shared" si="395"/>
        <v>0</v>
      </c>
      <c r="JJ334" s="1">
        <f t="shared" si="396"/>
        <v>0</v>
      </c>
      <c r="JV334" s="1">
        <f t="shared" si="436"/>
        <v>0</v>
      </c>
      <c r="KB334" s="1">
        <f t="shared" si="437"/>
        <v>0</v>
      </c>
      <c r="LG334" s="1">
        <f t="shared" si="397"/>
        <v>0</v>
      </c>
      <c r="LT334" s="1">
        <f t="shared" si="438"/>
        <v>0</v>
      </c>
      <c r="MA334" s="1">
        <f t="shared" si="439"/>
        <v>0</v>
      </c>
      <c r="MF334" s="1">
        <f t="shared" si="440"/>
        <v>0</v>
      </c>
      <c r="MM334" s="1">
        <f t="shared" si="441"/>
        <v>0</v>
      </c>
      <c r="MS334" s="1">
        <f t="shared" si="442"/>
        <v>0</v>
      </c>
      <c r="MU334" s="115">
        <v>1</v>
      </c>
      <c r="OI334" s="120"/>
      <c r="OR334" s="1">
        <v>1</v>
      </c>
      <c r="OV334" s="1">
        <v>1</v>
      </c>
      <c r="PD334" s="1">
        <f t="shared" si="398"/>
        <v>2</v>
      </c>
      <c r="PE334" s="1">
        <v>1</v>
      </c>
      <c r="QF334" s="1">
        <f t="shared" si="443"/>
        <v>0</v>
      </c>
      <c r="QY334" s="1">
        <f t="shared" si="444"/>
        <v>0</v>
      </c>
      <c r="RK334" s="1">
        <f t="shared" si="445"/>
        <v>0</v>
      </c>
      <c r="SA334" s="1">
        <f t="shared" si="446"/>
        <v>0</v>
      </c>
      <c r="SG334" s="1">
        <f t="shared" si="447"/>
        <v>0</v>
      </c>
      <c r="SO334" s="1">
        <f t="shared" si="448"/>
        <v>0</v>
      </c>
      <c r="TB334" s="1">
        <f t="shared" si="449"/>
        <v>0</v>
      </c>
      <c r="TS334" s="1">
        <f t="shared" si="399"/>
        <v>0</v>
      </c>
      <c r="UD334" s="1">
        <f t="shared" si="400"/>
        <v>0</v>
      </c>
      <c r="UG334" s="1">
        <f t="shared" si="401"/>
        <v>0</v>
      </c>
      <c r="UQ334" s="1">
        <f t="shared" si="450"/>
        <v>0</v>
      </c>
      <c r="VA334" s="1">
        <f t="shared" si="451"/>
        <v>0</v>
      </c>
      <c r="VG334" s="1">
        <f t="shared" si="452"/>
        <v>0</v>
      </c>
      <c r="WY334" s="1">
        <f t="shared" si="402"/>
        <v>0</v>
      </c>
      <c r="XB334" s="1">
        <f t="shared" si="453"/>
        <v>0</v>
      </c>
      <c r="XG334" s="1">
        <f t="shared" si="403"/>
        <v>0</v>
      </c>
      <c r="XK334" s="108"/>
      <c r="XL334" s="1">
        <f t="shared" si="404"/>
        <v>2</v>
      </c>
      <c r="XM334" s="1">
        <f t="shared" si="405"/>
        <v>0</v>
      </c>
      <c r="XN334" s="1">
        <f t="shared" si="454"/>
        <v>0</v>
      </c>
      <c r="XO334" s="1">
        <f t="shared" si="406"/>
        <v>0</v>
      </c>
      <c r="XP334" s="1">
        <f t="shared" si="455"/>
        <v>0</v>
      </c>
      <c r="XQ334" s="1">
        <f t="shared" si="407"/>
        <v>0</v>
      </c>
      <c r="XR334" s="1">
        <f t="shared" si="408"/>
        <v>0</v>
      </c>
      <c r="XS334" s="1">
        <f t="shared" si="463"/>
        <v>0</v>
      </c>
      <c r="XT334" s="1">
        <f t="shared" si="456"/>
        <v>0</v>
      </c>
      <c r="XU334" s="1">
        <f t="shared" si="409"/>
        <v>0</v>
      </c>
      <c r="XV334" s="1">
        <f t="shared" si="410"/>
        <v>0</v>
      </c>
      <c r="XW334" s="1">
        <f t="shared" si="411"/>
        <v>0</v>
      </c>
      <c r="XX334" s="1">
        <f t="shared" si="412"/>
        <v>0</v>
      </c>
      <c r="XY334" s="1">
        <f t="shared" si="413"/>
        <v>1</v>
      </c>
      <c r="XZ334" s="1">
        <f t="shared" si="414"/>
        <v>0</v>
      </c>
      <c r="YA334" s="1">
        <f t="shared" si="415"/>
        <v>0</v>
      </c>
      <c r="YB334" s="1">
        <f t="shared" si="416"/>
        <v>0</v>
      </c>
      <c r="YC334" s="1">
        <f t="shared" si="417"/>
        <v>0</v>
      </c>
      <c r="YD334" s="132"/>
      <c r="YE334" s="133">
        <f t="shared" si="465"/>
        <v>3</v>
      </c>
      <c r="YF334" s="133">
        <f t="shared" si="418"/>
        <v>14333.333333333334</v>
      </c>
      <c r="YG334" s="130">
        <v>2</v>
      </c>
      <c r="YH334" s="130">
        <f t="shared" si="419"/>
        <v>21500</v>
      </c>
      <c r="YI334" s="129">
        <v>2</v>
      </c>
      <c r="YJ334" s="128">
        <f t="shared" si="420"/>
        <v>21500</v>
      </c>
      <c r="YK334" s="177"/>
      <c r="YL334">
        <v>1</v>
      </c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>
        <f t="shared" si="457"/>
        <v>0</v>
      </c>
      <c r="ACD334" s="25" t="e">
        <f t="shared" si="388"/>
        <v>#DIV/0!</v>
      </c>
      <c r="ACE334" s="11">
        <f t="shared" si="421"/>
        <v>3</v>
      </c>
      <c r="ACF334" s="11">
        <f t="shared" si="422"/>
        <v>14333.333333333334</v>
      </c>
      <c r="ACG334" s="1">
        <v>4</v>
      </c>
      <c r="ACH334" s="1">
        <v>1</v>
      </c>
      <c r="ACI334" s="11">
        <f t="shared" si="423"/>
        <v>43000</v>
      </c>
      <c r="ACJ334" s="45">
        <v>1</v>
      </c>
      <c r="ACK334" s="13">
        <f t="shared" si="424"/>
        <v>43000</v>
      </c>
      <c r="ACL334">
        <v>1</v>
      </c>
      <c r="ACM334" s="25">
        <f t="shared" si="458"/>
        <v>43000</v>
      </c>
      <c r="ACN334" s="11">
        <f t="shared" si="459"/>
        <v>43000</v>
      </c>
      <c r="ACO334" s="65"/>
      <c r="ACR334" s="39" t="s">
        <v>407</v>
      </c>
      <c r="ACZ334" s="1" t="s">
        <v>259</v>
      </c>
      <c r="ADD334" s="1" t="s">
        <v>185</v>
      </c>
      <c r="ADR334" s="1">
        <v>1</v>
      </c>
      <c r="ADU334" s="1">
        <v>2</v>
      </c>
      <c r="ADV334" s="1">
        <v>8</v>
      </c>
      <c r="AEJ334" s="1">
        <v>1</v>
      </c>
      <c r="AFQ334" s="1">
        <v>1</v>
      </c>
      <c r="AGJ334" s="1">
        <v>41000</v>
      </c>
      <c r="AGK334" s="11">
        <f t="shared" si="464"/>
        <v>0</v>
      </c>
      <c r="AHH334" s="1">
        <v>41000</v>
      </c>
      <c r="AHW334" s="1">
        <v>2</v>
      </c>
      <c r="AHX334" s="1">
        <v>1</v>
      </c>
      <c r="AIH334" s="1">
        <v>1</v>
      </c>
      <c r="AIU334" s="1">
        <v>1</v>
      </c>
      <c r="AIV334" s="1">
        <v>1</v>
      </c>
      <c r="AIW334" s="11">
        <v>2000</v>
      </c>
      <c r="AIX334" s="11"/>
      <c r="AIY334" s="1">
        <v>4.88</v>
      </c>
      <c r="AIZ334" s="11">
        <v>3000</v>
      </c>
      <c r="AJA334" s="1">
        <v>38000</v>
      </c>
      <c r="AJB334" s="1">
        <v>1</v>
      </c>
      <c r="AJD334" s="1">
        <v>88.372093023255815</v>
      </c>
      <c r="AJE334" s="45">
        <v>1266.6666666666665</v>
      </c>
      <c r="AJF334" s="381">
        <v>43000</v>
      </c>
      <c r="AJG334" s="11">
        <f t="shared" si="425"/>
        <v>14333.333333333334</v>
      </c>
      <c r="AJH334" s="60"/>
      <c r="AJI334" s="12"/>
      <c r="AJU334" s="1">
        <f t="shared" si="460"/>
        <v>0</v>
      </c>
      <c r="AJX334" s="1">
        <f t="shared" si="461"/>
        <v>0</v>
      </c>
      <c r="AJY334" s="60"/>
      <c r="AJZ334" s="1" t="s">
        <v>260</v>
      </c>
      <c r="AKA334" s="1" t="s">
        <v>260</v>
      </c>
      <c r="AKB334" s="1" t="s">
        <v>261</v>
      </c>
      <c r="AKC334" s="1" t="s">
        <v>260</v>
      </c>
      <c r="AKD334" s="1" t="s">
        <v>260</v>
      </c>
      <c r="AKE334" s="1" t="s">
        <v>260</v>
      </c>
      <c r="AKF334" s="1" t="s">
        <v>260</v>
      </c>
      <c r="AKG334" s="1" t="s">
        <v>260</v>
      </c>
      <c r="AKH334" s="1" t="s">
        <v>262</v>
      </c>
      <c r="AKI334" s="1" t="s">
        <v>260</v>
      </c>
      <c r="AKJ334" s="1" t="s">
        <v>260</v>
      </c>
      <c r="AKK334" s="1" t="s">
        <v>260</v>
      </c>
      <c r="AKL334" s="1" t="s">
        <v>260</v>
      </c>
      <c r="AKM334" s="1" t="s">
        <v>260</v>
      </c>
      <c r="AKN334" s="1" t="s">
        <v>260</v>
      </c>
      <c r="AKO334" s="1" t="s">
        <v>260</v>
      </c>
      <c r="AKP334" s="1" t="s">
        <v>263</v>
      </c>
      <c r="AKQ334" s="1" t="s">
        <v>260</v>
      </c>
      <c r="AKR334" s="1" t="s">
        <v>260</v>
      </c>
      <c r="AKS334" s="1" t="s">
        <v>260</v>
      </c>
      <c r="AKT334" s="1" t="s">
        <v>260</v>
      </c>
      <c r="AKU334" s="1" t="s">
        <v>260</v>
      </c>
      <c r="AKV334" s="1" t="s">
        <v>260</v>
      </c>
      <c r="AKW334" s="1" t="s">
        <v>260</v>
      </c>
      <c r="AKX334" s="1" t="s">
        <v>260</v>
      </c>
      <c r="AKY334" s="1" t="s">
        <v>260</v>
      </c>
      <c r="AKZ334" s="1" t="s">
        <v>260</v>
      </c>
      <c r="ALA334" s="1" t="s">
        <v>260</v>
      </c>
      <c r="ALB334" s="1" t="s">
        <v>260</v>
      </c>
      <c r="ALC334" s="1" t="s">
        <v>260</v>
      </c>
      <c r="ALD334" s="1" t="s">
        <v>260</v>
      </c>
      <c r="ALE334" s="1" t="s">
        <v>260</v>
      </c>
      <c r="ALF334" s="1" t="s">
        <v>260</v>
      </c>
      <c r="ALG334" s="1" t="s">
        <v>260</v>
      </c>
      <c r="ALH334" s="1" t="s">
        <v>260</v>
      </c>
      <c r="ALI334" s="1" t="s">
        <v>260</v>
      </c>
      <c r="ALJ334" s="1" t="s">
        <v>260</v>
      </c>
      <c r="ALL334" s="11" t="e">
        <f t="shared" si="462"/>
        <v>#DIV/0!</v>
      </c>
      <c r="ALM334" s="28">
        <v>43000</v>
      </c>
      <c r="ALS334" s="60"/>
      <c r="ALT334" s="1">
        <v>1</v>
      </c>
      <c r="ALW334" s="1">
        <v>1</v>
      </c>
      <c r="AMB334" s="1">
        <v>1</v>
      </c>
      <c r="AMH334" s="403"/>
    </row>
    <row r="335" spans="1:1022" s="1" customFormat="1" ht="15" customHeight="1" x14ac:dyDescent="0.25">
      <c r="A335" s="268"/>
      <c r="B335" s="113">
        <v>333</v>
      </c>
      <c r="C335" s="304" t="s">
        <v>951</v>
      </c>
      <c r="D335" s="304" t="s">
        <v>1072</v>
      </c>
      <c r="E335" s="1">
        <v>2008</v>
      </c>
      <c r="H335" s="1">
        <v>1</v>
      </c>
      <c r="I335" s="1">
        <v>1</v>
      </c>
      <c r="J335" s="1">
        <v>1</v>
      </c>
      <c r="K335" s="1">
        <v>1997</v>
      </c>
      <c r="L335" s="1">
        <v>2002</v>
      </c>
      <c r="M335" s="1">
        <v>6</v>
      </c>
      <c r="AA335" s="1">
        <v>1</v>
      </c>
      <c r="AB335" s="1">
        <v>1</v>
      </c>
      <c r="AC335" s="1">
        <v>1</v>
      </c>
      <c r="AD335" s="1">
        <v>1</v>
      </c>
      <c r="AE335" s="1">
        <v>1</v>
      </c>
      <c r="AF335" s="1">
        <v>1</v>
      </c>
      <c r="AW335" s="1">
        <v>1</v>
      </c>
      <c r="AY335" s="1">
        <v>1</v>
      </c>
      <c r="BA335" s="1">
        <v>1</v>
      </c>
      <c r="BB335" s="1">
        <v>13</v>
      </c>
      <c r="BE335" s="1">
        <v>1</v>
      </c>
      <c r="CG335" s="1">
        <v>1</v>
      </c>
      <c r="CH335" s="246"/>
      <c r="CP335" s="1">
        <f t="shared" si="426"/>
        <v>0</v>
      </c>
      <c r="CS335" s="1">
        <f t="shared" si="391"/>
        <v>0</v>
      </c>
      <c r="DO335" s="1">
        <f t="shared" si="427"/>
        <v>0</v>
      </c>
      <c r="DQ335" s="1">
        <v>1</v>
      </c>
      <c r="DX335" s="1">
        <f t="shared" si="428"/>
        <v>1</v>
      </c>
      <c r="DY335" s="1">
        <v>1</v>
      </c>
      <c r="EE335" s="1">
        <f t="shared" si="429"/>
        <v>0</v>
      </c>
      <c r="EH335" s="1">
        <f t="shared" si="430"/>
        <v>0</v>
      </c>
      <c r="FF335" s="116"/>
      <c r="GP335" s="1">
        <f t="shared" si="392"/>
        <v>0</v>
      </c>
      <c r="GY335" s="1">
        <f t="shared" si="431"/>
        <v>0</v>
      </c>
      <c r="HC335" s="1">
        <f t="shared" si="432"/>
        <v>0</v>
      </c>
      <c r="HS335" s="1">
        <f t="shared" si="433"/>
        <v>0</v>
      </c>
      <c r="HX335" s="1">
        <f t="shared" si="393"/>
        <v>0</v>
      </c>
      <c r="ID335" s="1">
        <f t="shared" si="394"/>
        <v>0</v>
      </c>
      <c r="IN335" s="1">
        <f t="shared" si="434"/>
        <v>0</v>
      </c>
      <c r="IW335" s="1">
        <f t="shared" si="435"/>
        <v>0</v>
      </c>
      <c r="IZ335" s="1">
        <f t="shared" si="395"/>
        <v>0</v>
      </c>
      <c r="JJ335" s="1">
        <f t="shared" si="396"/>
        <v>0</v>
      </c>
      <c r="JV335" s="1">
        <f t="shared" si="436"/>
        <v>0</v>
      </c>
      <c r="KB335" s="1">
        <f t="shared" si="437"/>
        <v>0</v>
      </c>
      <c r="LG335" s="1">
        <f t="shared" si="397"/>
        <v>0</v>
      </c>
      <c r="LT335" s="1">
        <f t="shared" si="438"/>
        <v>0</v>
      </c>
      <c r="MA335" s="1">
        <f t="shared" si="439"/>
        <v>0</v>
      </c>
      <c r="MF335" s="1">
        <f t="shared" si="440"/>
        <v>0</v>
      </c>
      <c r="MM335" s="1">
        <f t="shared" si="441"/>
        <v>0</v>
      </c>
      <c r="MS335" s="1">
        <f t="shared" si="442"/>
        <v>0</v>
      </c>
      <c r="MU335" s="115"/>
      <c r="OI335" s="120"/>
      <c r="OR335" s="1">
        <v>1</v>
      </c>
      <c r="PD335" s="1">
        <f t="shared" si="398"/>
        <v>1</v>
      </c>
      <c r="PE335" s="1">
        <v>1</v>
      </c>
      <c r="QF335" s="1">
        <f t="shared" si="443"/>
        <v>0</v>
      </c>
      <c r="QY335" s="1">
        <f t="shared" si="444"/>
        <v>0</v>
      </c>
      <c r="RK335" s="1">
        <f t="shared" si="445"/>
        <v>0</v>
      </c>
      <c r="SA335" s="1">
        <f t="shared" si="446"/>
        <v>0</v>
      </c>
      <c r="SG335" s="1">
        <f t="shared" si="447"/>
        <v>0</v>
      </c>
      <c r="SO335" s="1">
        <f t="shared" si="448"/>
        <v>0</v>
      </c>
      <c r="TB335" s="1">
        <f t="shared" si="449"/>
        <v>0</v>
      </c>
      <c r="TS335" s="1">
        <f t="shared" si="399"/>
        <v>0</v>
      </c>
      <c r="UD335" s="1">
        <f t="shared" si="400"/>
        <v>0</v>
      </c>
      <c r="UG335" s="1">
        <f t="shared" si="401"/>
        <v>0</v>
      </c>
      <c r="UQ335" s="1">
        <f t="shared" si="450"/>
        <v>0</v>
      </c>
      <c r="VA335" s="1">
        <f t="shared" si="451"/>
        <v>0</v>
      </c>
      <c r="VG335" s="1">
        <f t="shared" si="452"/>
        <v>0</v>
      </c>
      <c r="WY335" s="1">
        <f t="shared" si="402"/>
        <v>0</v>
      </c>
      <c r="XB335" s="1">
        <f t="shared" si="453"/>
        <v>0</v>
      </c>
      <c r="XG335" s="1">
        <f t="shared" si="403"/>
        <v>0</v>
      </c>
      <c r="XI335" s="1">
        <v>1</v>
      </c>
      <c r="XJ335" s="1">
        <v>1</v>
      </c>
      <c r="XK335" s="108"/>
      <c r="XL335" s="1">
        <f t="shared" si="404"/>
        <v>2</v>
      </c>
      <c r="XM335" s="1">
        <f t="shared" si="405"/>
        <v>0</v>
      </c>
      <c r="XN335" s="1">
        <f t="shared" si="454"/>
        <v>0</v>
      </c>
      <c r="XO335" s="1">
        <f t="shared" si="406"/>
        <v>0</v>
      </c>
      <c r="XP335" s="1">
        <f t="shared" si="455"/>
        <v>0</v>
      </c>
      <c r="XQ335" s="1">
        <f t="shared" si="407"/>
        <v>0</v>
      </c>
      <c r="XR335" s="1">
        <f t="shared" si="408"/>
        <v>0</v>
      </c>
      <c r="XS335" s="1">
        <f t="shared" si="463"/>
        <v>0</v>
      </c>
      <c r="XT335" s="1">
        <f t="shared" si="456"/>
        <v>0</v>
      </c>
      <c r="XU335" s="1">
        <f t="shared" si="409"/>
        <v>0</v>
      </c>
      <c r="XV335" s="1">
        <f t="shared" si="410"/>
        <v>0</v>
      </c>
      <c r="XW335" s="1">
        <f t="shared" si="411"/>
        <v>0</v>
      </c>
      <c r="XX335" s="1">
        <f t="shared" si="412"/>
        <v>0</v>
      </c>
      <c r="XY335" s="1">
        <f t="shared" si="413"/>
        <v>0</v>
      </c>
      <c r="XZ335" s="1">
        <f t="shared" si="414"/>
        <v>0</v>
      </c>
      <c r="YA335" s="1">
        <f t="shared" si="415"/>
        <v>0</v>
      </c>
      <c r="YB335" s="1">
        <f t="shared" si="416"/>
        <v>0</v>
      </c>
      <c r="YC335" s="1">
        <f t="shared" si="417"/>
        <v>2</v>
      </c>
      <c r="YD335" s="132"/>
      <c r="YE335" s="133">
        <f t="shared" si="465"/>
        <v>4</v>
      </c>
      <c r="YF335" s="133">
        <f t="shared" si="418"/>
        <v>155500</v>
      </c>
      <c r="YG335" s="130">
        <v>2</v>
      </c>
      <c r="YH335" s="130">
        <f t="shared" si="419"/>
        <v>311000</v>
      </c>
      <c r="YI335" s="129">
        <v>2</v>
      </c>
      <c r="YJ335" s="128">
        <f t="shared" si="420"/>
        <v>311000</v>
      </c>
      <c r="YK335" s="177"/>
      <c r="YL335">
        <v>1</v>
      </c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>
        <v>1</v>
      </c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>
        <f t="shared" si="457"/>
        <v>1</v>
      </c>
      <c r="ACD335" s="25">
        <f t="shared" si="388"/>
        <v>622000</v>
      </c>
      <c r="ACE335" s="11">
        <f t="shared" si="421"/>
        <v>5</v>
      </c>
      <c r="ACF335" s="11">
        <f t="shared" si="422"/>
        <v>124400</v>
      </c>
      <c r="ACG335" s="1">
        <v>6</v>
      </c>
      <c r="ACH335" s="1">
        <v>1</v>
      </c>
      <c r="ACI335" s="11">
        <f t="shared" si="423"/>
        <v>622000</v>
      </c>
      <c r="ACJ335" s="11"/>
      <c r="ACK335" s="13">
        <f t="shared" si="424"/>
        <v>0</v>
      </c>
      <c r="ACL335">
        <v>1</v>
      </c>
      <c r="ACM335" s="25">
        <f t="shared" si="458"/>
        <v>622000</v>
      </c>
      <c r="ACN335" s="11">
        <f t="shared" si="459"/>
        <v>622000</v>
      </c>
      <c r="ACO335" s="65"/>
      <c r="ACR335" s="1" t="s">
        <v>258</v>
      </c>
      <c r="ACZ335" s="1" t="s">
        <v>259</v>
      </c>
      <c r="ADD335" s="1" t="s">
        <v>189</v>
      </c>
      <c r="ADL335" s="1">
        <v>1</v>
      </c>
      <c r="AFK335" s="1">
        <v>1</v>
      </c>
      <c r="AGJ335" s="1">
        <v>622000</v>
      </c>
      <c r="AGK335" s="11">
        <f t="shared" si="464"/>
        <v>0</v>
      </c>
      <c r="AHH335" s="1">
        <v>622000</v>
      </c>
      <c r="AHW335" s="1">
        <v>4</v>
      </c>
      <c r="AHX335" s="1">
        <v>1</v>
      </c>
      <c r="AHY335" s="1">
        <v>5</v>
      </c>
      <c r="AHZ335" s="1">
        <v>1</v>
      </c>
      <c r="AIH335" s="1">
        <v>1</v>
      </c>
      <c r="AII335" s="1">
        <v>9</v>
      </c>
      <c r="AIJ335" s="1">
        <v>1</v>
      </c>
      <c r="AIW335" s="11"/>
      <c r="AIX335" s="11"/>
      <c r="AIZ335" s="11"/>
      <c r="AJA335" s="1">
        <v>622000</v>
      </c>
      <c r="AJB335" s="1">
        <v>1</v>
      </c>
      <c r="AJC335" s="1">
        <v>1</v>
      </c>
      <c r="AJD335" s="1">
        <v>100</v>
      </c>
      <c r="AJE335" s="45"/>
      <c r="AJF335" s="381">
        <v>622000</v>
      </c>
      <c r="AJG335" s="11">
        <f t="shared" si="425"/>
        <v>124400</v>
      </c>
      <c r="AJH335" s="60"/>
      <c r="AJI335" s="12"/>
      <c r="AJU335" s="1">
        <f t="shared" si="460"/>
        <v>0</v>
      </c>
      <c r="AJX335" s="1">
        <f t="shared" si="461"/>
        <v>0</v>
      </c>
      <c r="AJY335" s="60"/>
      <c r="AJZ335" s="1" t="s">
        <v>260</v>
      </c>
      <c r="AKA335" s="1" t="s">
        <v>260</v>
      </c>
      <c r="AKB335" s="1" t="s">
        <v>261</v>
      </c>
      <c r="AKC335" s="1" t="s">
        <v>260</v>
      </c>
      <c r="AKD335" s="1" t="s">
        <v>260</v>
      </c>
      <c r="AKE335" s="1" t="s">
        <v>260</v>
      </c>
      <c r="AKF335" s="1" t="s">
        <v>260</v>
      </c>
      <c r="AKG335" s="1" t="s">
        <v>260</v>
      </c>
      <c r="AKH335" s="1" t="s">
        <v>262</v>
      </c>
      <c r="AKI335" s="1" t="s">
        <v>260</v>
      </c>
      <c r="AKJ335" s="1" t="s">
        <v>260</v>
      </c>
      <c r="AKK335" s="1" t="s">
        <v>260</v>
      </c>
      <c r="AKL335" s="1" t="s">
        <v>260</v>
      </c>
      <c r="AKM335" s="1" t="s">
        <v>260</v>
      </c>
      <c r="AKN335" s="1" t="s">
        <v>260</v>
      </c>
      <c r="AKO335" s="1" t="s">
        <v>260</v>
      </c>
      <c r="AKP335" s="1" t="s">
        <v>263</v>
      </c>
      <c r="AKQ335" s="1" t="s">
        <v>260</v>
      </c>
      <c r="AKR335" s="1" t="s">
        <v>260</v>
      </c>
      <c r="AKS335" s="1" t="s">
        <v>260</v>
      </c>
      <c r="AKT335" s="1" t="s">
        <v>260</v>
      </c>
      <c r="AKU335" s="1" t="s">
        <v>260</v>
      </c>
      <c r="AKV335" s="1" t="s">
        <v>260</v>
      </c>
      <c r="AKW335" s="1" t="s">
        <v>260</v>
      </c>
      <c r="AKX335" s="1" t="s">
        <v>260</v>
      </c>
      <c r="AKY335" s="1" t="s">
        <v>260</v>
      </c>
      <c r="AKZ335" s="1" t="s">
        <v>260</v>
      </c>
      <c r="ALA335" s="1" t="s">
        <v>260</v>
      </c>
      <c r="ALB335" s="1" t="s">
        <v>260</v>
      </c>
      <c r="ALC335" s="1" t="s">
        <v>260</v>
      </c>
      <c r="ALD335" s="1" t="s">
        <v>260</v>
      </c>
      <c r="ALE335" s="1" t="s">
        <v>260</v>
      </c>
      <c r="ALF335" s="1" t="s">
        <v>260</v>
      </c>
      <c r="ALG335" s="1" t="s">
        <v>260</v>
      </c>
      <c r="ALH335" s="1" t="s">
        <v>260</v>
      </c>
      <c r="ALI335" s="1" t="s">
        <v>260</v>
      </c>
      <c r="ALJ335" s="1" t="s">
        <v>260</v>
      </c>
      <c r="ALL335" s="11" t="e">
        <f t="shared" si="462"/>
        <v>#DIV/0!</v>
      </c>
      <c r="ALM335" s="53">
        <v>622000</v>
      </c>
      <c r="ALS335" s="60"/>
      <c r="ALT335" s="1">
        <v>1</v>
      </c>
      <c r="ALW335" s="1">
        <v>1</v>
      </c>
      <c r="ALX335" s="1">
        <v>1</v>
      </c>
      <c r="AMA335" s="1">
        <v>1</v>
      </c>
      <c r="AMB335" s="1">
        <v>1</v>
      </c>
      <c r="AMH335" s="403"/>
    </row>
    <row r="336" spans="1:1022" s="1" customFormat="1" ht="15" customHeight="1" x14ac:dyDescent="0.25">
      <c r="A336" s="268"/>
      <c r="B336" s="113">
        <v>334</v>
      </c>
      <c r="C336" s="304" t="s">
        <v>951</v>
      </c>
      <c r="D336" s="304" t="s">
        <v>1073</v>
      </c>
      <c r="E336" s="1">
        <v>2009</v>
      </c>
      <c r="H336" s="1">
        <v>2</v>
      </c>
      <c r="I336" s="1">
        <v>1</v>
      </c>
      <c r="J336" s="1">
        <v>2</v>
      </c>
      <c r="K336" s="1">
        <v>2009</v>
      </c>
      <c r="L336" s="1">
        <v>2009</v>
      </c>
      <c r="M336" s="1">
        <v>1</v>
      </c>
      <c r="AM336" s="1">
        <v>1</v>
      </c>
      <c r="AY336" s="1">
        <v>1</v>
      </c>
      <c r="BA336" s="1">
        <v>1</v>
      </c>
      <c r="BB336" s="1">
        <v>22</v>
      </c>
      <c r="BC336" s="1">
        <v>1</v>
      </c>
      <c r="BE336" s="1">
        <v>1</v>
      </c>
      <c r="BG336" s="1">
        <v>2</v>
      </c>
      <c r="CG336" s="1">
        <v>1</v>
      </c>
      <c r="CH336" s="246"/>
      <c r="CP336" s="1">
        <f t="shared" si="426"/>
        <v>0</v>
      </c>
      <c r="CS336" s="1">
        <f t="shared" si="391"/>
        <v>0</v>
      </c>
      <c r="DO336" s="1">
        <f t="shared" si="427"/>
        <v>0</v>
      </c>
      <c r="DX336" s="1">
        <f t="shared" si="428"/>
        <v>0</v>
      </c>
      <c r="EE336" s="1">
        <f t="shared" si="429"/>
        <v>0</v>
      </c>
      <c r="EH336" s="1">
        <f t="shared" si="430"/>
        <v>0</v>
      </c>
      <c r="FF336" s="116"/>
      <c r="GP336" s="1">
        <f t="shared" si="392"/>
        <v>0</v>
      </c>
      <c r="GY336" s="1">
        <f t="shared" si="431"/>
        <v>0</v>
      </c>
      <c r="HC336" s="1">
        <f t="shared" si="432"/>
        <v>0</v>
      </c>
      <c r="HS336" s="1">
        <f t="shared" si="433"/>
        <v>0</v>
      </c>
      <c r="HX336" s="1">
        <f t="shared" si="393"/>
        <v>0</v>
      </c>
      <c r="ID336" s="1">
        <f t="shared" si="394"/>
        <v>0</v>
      </c>
      <c r="IN336" s="1">
        <f t="shared" si="434"/>
        <v>0</v>
      </c>
      <c r="IW336" s="1">
        <f t="shared" si="435"/>
        <v>0</v>
      </c>
      <c r="IZ336" s="1">
        <f t="shared" si="395"/>
        <v>0</v>
      </c>
      <c r="JJ336" s="1">
        <f t="shared" si="396"/>
        <v>0</v>
      </c>
      <c r="JV336" s="1">
        <f t="shared" si="436"/>
        <v>0</v>
      </c>
      <c r="KB336" s="1">
        <f t="shared" si="437"/>
        <v>0</v>
      </c>
      <c r="LG336" s="1">
        <f t="shared" si="397"/>
        <v>0</v>
      </c>
      <c r="LT336" s="1">
        <f t="shared" si="438"/>
        <v>0</v>
      </c>
      <c r="MA336" s="1">
        <f t="shared" si="439"/>
        <v>0</v>
      </c>
      <c r="MF336" s="1">
        <f t="shared" si="440"/>
        <v>0</v>
      </c>
      <c r="MM336" s="1">
        <f t="shared" si="441"/>
        <v>0</v>
      </c>
      <c r="MS336" s="1">
        <f t="shared" si="442"/>
        <v>0</v>
      </c>
      <c r="MU336" s="115"/>
      <c r="OI336" s="120"/>
      <c r="OO336" s="1">
        <v>1</v>
      </c>
      <c r="PD336" s="1">
        <f t="shared" si="398"/>
        <v>1</v>
      </c>
      <c r="PE336" s="1">
        <v>1</v>
      </c>
      <c r="QF336" s="1">
        <f t="shared" si="443"/>
        <v>0</v>
      </c>
      <c r="QY336" s="1">
        <f t="shared" si="444"/>
        <v>0</v>
      </c>
      <c r="RK336" s="1">
        <f t="shared" si="445"/>
        <v>0</v>
      </c>
      <c r="SA336" s="1">
        <f t="shared" si="446"/>
        <v>0</v>
      </c>
      <c r="SG336" s="1">
        <f t="shared" si="447"/>
        <v>0</v>
      </c>
      <c r="SO336" s="1">
        <f t="shared" si="448"/>
        <v>0</v>
      </c>
      <c r="TB336" s="1">
        <f t="shared" si="449"/>
        <v>0</v>
      </c>
      <c r="TS336" s="1">
        <f t="shared" si="399"/>
        <v>0</v>
      </c>
      <c r="UD336" s="1">
        <f t="shared" si="400"/>
        <v>0</v>
      </c>
      <c r="UG336" s="1">
        <f t="shared" si="401"/>
        <v>0</v>
      </c>
      <c r="UQ336" s="1">
        <f t="shared" si="450"/>
        <v>0</v>
      </c>
      <c r="VA336" s="1">
        <f t="shared" si="451"/>
        <v>0</v>
      </c>
      <c r="VG336" s="1">
        <f t="shared" si="452"/>
        <v>0</v>
      </c>
      <c r="WY336" s="1">
        <f t="shared" si="402"/>
        <v>0</v>
      </c>
      <c r="XB336" s="1">
        <f t="shared" si="453"/>
        <v>0</v>
      </c>
      <c r="XG336" s="1">
        <f t="shared" si="403"/>
        <v>0</v>
      </c>
      <c r="XK336" s="108"/>
      <c r="XL336" s="1">
        <f t="shared" si="404"/>
        <v>1</v>
      </c>
      <c r="XM336" s="1">
        <f t="shared" si="405"/>
        <v>0</v>
      </c>
      <c r="XN336" s="1">
        <f t="shared" si="454"/>
        <v>0</v>
      </c>
      <c r="XO336" s="1">
        <f t="shared" si="406"/>
        <v>0</v>
      </c>
      <c r="XP336" s="1">
        <f t="shared" si="455"/>
        <v>0</v>
      </c>
      <c r="XQ336" s="1">
        <f t="shared" si="407"/>
        <v>0</v>
      </c>
      <c r="XR336" s="1">
        <f t="shared" si="408"/>
        <v>0</v>
      </c>
      <c r="XS336" s="1">
        <f t="shared" si="463"/>
        <v>0</v>
      </c>
      <c r="XT336" s="1">
        <f t="shared" si="456"/>
        <v>0</v>
      </c>
      <c r="XU336" s="1">
        <f t="shared" si="409"/>
        <v>0</v>
      </c>
      <c r="XV336" s="1">
        <f t="shared" si="410"/>
        <v>0</v>
      </c>
      <c r="XW336" s="1">
        <f t="shared" si="411"/>
        <v>0</v>
      </c>
      <c r="XX336" s="1">
        <f t="shared" si="412"/>
        <v>0</v>
      </c>
      <c r="XY336" s="1">
        <f t="shared" si="413"/>
        <v>0</v>
      </c>
      <c r="XZ336" s="1">
        <f t="shared" si="414"/>
        <v>0</v>
      </c>
      <c r="YA336" s="1">
        <f t="shared" si="415"/>
        <v>0</v>
      </c>
      <c r="YB336" s="1">
        <f t="shared" si="416"/>
        <v>0</v>
      </c>
      <c r="YC336" s="1">
        <f t="shared" si="417"/>
        <v>0</v>
      </c>
      <c r="YD336" s="132"/>
      <c r="YE336" s="133">
        <f t="shared" si="465"/>
        <v>1</v>
      </c>
      <c r="YF336" s="133">
        <f t="shared" si="418"/>
        <v>30000</v>
      </c>
      <c r="YG336" s="130">
        <v>1</v>
      </c>
      <c r="YH336" s="130">
        <f t="shared" si="419"/>
        <v>30000</v>
      </c>
      <c r="YI336" s="129">
        <v>1</v>
      </c>
      <c r="YJ336" s="128">
        <f t="shared" si="420"/>
        <v>30000</v>
      </c>
      <c r="YK336" s="177"/>
      <c r="YL336">
        <v>1</v>
      </c>
      <c r="YM336">
        <v>1</v>
      </c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>
        <f t="shared" si="457"/>
        <v>1</v>
      </c>
      <c r="ACD336" s="25">
        <f t="shared" si="388"/>
        <v>30000</v>
      </c>
      <c r="ACE336" s="11">
        <f t="shared" si="421"/>
        <v>2</v>
      </c>
      <c r="ACF336" s="11">
        <f t="shared" si="422"/>
        <v>15000</v>
      </c>
      <c r="ACG336" s="1">
        <v>5</v>
      </c>
      <c r="ACH336" s="1">
        <v>1</v>
      </c>
      <c r="ACI336" s="11">
        <f t="shared" si="423"/>
        <v>30000</v>
      </c>
      <c r="ACJ336" s="45">
        <v>1</v>
      </c>
      <c r="ACK336" s="13">
        <f t="shared" si="424"/>
        <v>30000</v>
      </c>
      <c r="ACL336">
        <v>1</v>
      </c>
      <c r="ACM336" s="25">
        <f t="shared" si="458"/>
        <v>30000</v>
      </c>
      <c r="ACN336" s="11">
        <f t="shared" si="459"/>
        <v>30000</v>
      </c>
      <c r="ACO336" s="65"/>
      <c r="ACR336" s="1" t="s">
        <v>258</v>
      </c>
      <c r="ACZ336" s="1" t="s">
        <v>1074</v>
      </c>
      <c r="ADA336" s="1">
        <v>1</v>
      </c>
      <c r="ADD336" s="1" t="s">
        <v>189</v>
      </c>
      <c r="ADO336" s="1">
        <v>1</v>
      </c>
      <c r="AEW336" s="1">
        <v>1</v>
      </c>
      <c r="AFT336" s="1">
        <v>1</v>
      </c>
      <c r="AGK336" s="11">
        <f t="shared" si="464"/>
        <v>0</v>
      </c>
      <c r="AHV336" s="1">
        <v>1</v>
      </c>
      <c r="AIW336" s="11">
        <v>30000</v>
      </c>
      <c r="AIX336" s="11"/>
      <c r="AIY336" s="1">
        <v>1</v>
      </c>
      <c r="AIZ336" s="11"/>
      <c r="AJC336" s="1">
        <v>1</v>
      </c>
      <c r="AJE336" s="45"/>
      <c r="AJF336" s="381">
        <v>30000</v>
      </c>
      <c r="AJG336" s="11">
        <f t="shared" si="425"/>
        <v>15000</v>
      </c>
      <c r="AJH336" s="60"/>
      <c r="AJI336" s="12"/>
      <c r="AJU336" s="1">
        <f t="shared" si="460"/>
        <v>0</v>
      </c>
      <c r="AJX336" s="1">
        <f t="shared" si="461"/>
        <v>0</v>
      </c>
      <c r="AJY336" s="60"/>
      <c r="AJZ336" s="1" t="s">
        <v>260</v>
      </c>
      <c r="AKA336" s="1" t="s">
        <v>260</v>
      </c>
      <c r="AKB336" s="1" t="s">
        <v>261</v>
      </c>
      <c r="AKC336" s="1" t="s">
        <v>260</v>
      </c>
      <c r="AKD336" s="1" t="s">
        <v>260</v>
      </c>
      <c r="AKE336" s="1" t="s">
        <v>260</v>
      </c>
      <c r="AKF336" s="1" t="s">
        <v>260</v>
      </c>
      <c r="AKG336" s="1" t="s">
        <v>260</v>
      </c>
      <c r="AKH336" s="1" t="s">
        <v>262</v>
      </c>
      <c r="AKI336" s="1" t="s">
        <v>260</v>
      </c>
      <c r="AKJ336" s="1" t="s">
        <v>260</v>
      </c>
      <c r="AKK336" s="1" t="s">
        <v>260</v>
      </c>
      <c r="AKL336" s="1" t="s">
        <v>260</v>
      </c>
      <c r="AKM336" s="1" t="s">
        <v>260</v>
      </c>
      <c r="AKN336" s="1" t="s">
        <v>260</v>
      </c>
      <c r="AKO336" s="1" t="s">
        <v>260</v>
      </c>
      <c r="AKP336" s="1" t="s">
        <v>263</v>
      </c>
      <c r="AKQ336" s="1" t="s">
        <v>260</v>
      </c>
      <c r="AKR336" s="1" t="s">
        <v>260</v>
      </c>
      <c r="AKS336" s="1" t="s">
        <v>260</v>
      </c>
      <c r="AKT336" s="1" t="s">
        <v>260</v>
      </c>
      <c r="AKU336" s="1" t="s">
        <v>260</v>
      </c>
      <c r="AKV336" s="1" t="s">
        <v>260</v>
      </c>
      <c r="AKW336" s="1" t="s">
        <v>260</v>
      </c>
      <c r="AKX336" s="1" t="s">
        <v>260</v>
      </c>
      <c r="AKY336" s="1" t="s">
        <v>260</v>
      </c>
      <c r="AKZ336" s="1" t="s">
        <v>260</v>
      </c>
      <c r="ALA336" s="1" t="s">
        <v>260</v>
      </c>
      <c r="ALB336" s="1" t="s">
        <v>260</v>
      </c>
      <c r="ALC336" s="1" t="s">
        <v>260</v>
      </c>
      <c r="ALD336" s="1" t="s">
        <v>260</v>
      </c>
      <c r="ALE336" s="1" t="s">
        <v>260</v>
      </c>
      <c r="ALF336" s="1" t="s">
        <v>260</v>
      </c>
      <c r="ALG336" s="1" t="s">
        <v>260</v>
      </c>
      <c r="ALH336" s="1" t="s">
        <v>260</v>
      </c>
      <c r="ALI336" s="1" t="s">
        <v>260</v>
      </c>
      <c r="ALJ336" s="1" t="s">
        <v>260</v>
      </c>
      <c r="ALL336" s="11" t="e">
        <f t="shared" si="462"/>
        <v>#DIV/0!</v>
      </c>
      <c r="ALM336" s="28">
        <v>30000</v>
      </c>
      <c r="ALS336" s="60"/>
      <c r="ALT336" s="1">
        <v>1</v>
      </c>
      <c r="ALV336" s="1">
        <v>1</v>
      </c>
      <c r="AMB336" s="1">
        <v>1</v>
      </c>
      <c r="AMH336" s="403"/>
    </row>
    <row r="337" spans="1:1022" s="3" customFormat="1" ht="15" customHeight="1" x14ac:dyDescent="0.25">
      <c r="A337" s="271"/>
      <c r="B337" s="113">
        <v>335</v>
      </c>
      <c r="C337" s="304" t="s">
        <v>951</v>
      </c>
      <c r="D337" s="304" t="s">
        <v>1075</v>
      </c>
      <c r="E337" s="3">
        <v>2009</v>
      </c>
      <c r="F337" s="3">
        <v>2</v>
      </c>
      <c r="G337" s="3">
        <v>1</v>
      </c>
      <c r="H337" s="3">
        <v>11</v>
      </c>
      <c r="I337" s="3">
        <v>1</v>
      </c>
      <c r="J337" s="3">
        <v>13</v>
      </c>
      <c r="K337" s="3">
        <v>1992</v>
      </c>
      <c r="L337" s="3">
        <v>2009</v>
      </c>
      <c r="M337" s="3">
        <v>8</v>
      </c>
      <c r="V337" s="3">
        <v>1</v>
      </c>
      <c r="X337" s="3">
        <v>1</v>
      </c>
      <c r="AB337" s="3">
        <v>1</v>
      </c>
      <c r="AD337" s="3">
        <v>1</v>
      </c>
      <c r="AE337" s="3">
        <v>1</v>
      </c>
      <c r="AF337" s="3">
        <v>1</v>
      </c>
      <c r="AG337" s="3">
        <v>1</v>
      </c>
      <c r="AH337" s="3">
        <v>1</v>
      </c>
      <c r="AW337" s="3">
        <v>1</v>
      </c>
      <c r="AY337" s="3">
        <v>1</v>
      </c>
      <c r="BA337" s="3">
        <v>1</v>
      </c>
      <c r="BB337" s="3">
        <v>11</v>
      </c>
      <c r="BC337" s="3">
        <v>1</v>
      </c>
      <c r="BG337" s="3">
        <v>3</v>
      </c>
      <c r="CG337" s="3">
        <v>1</v>
      </c>
      <c r="CH337" s="248"/>
      <c r="CP337" s="1">
        <f t="shared" si="426"/>
        <v>0</v>
      </c>
      <c r="CQ337" s="1"/>
      <c r="CS337" s="1">
        <f t="shared" si="391"/>
        <v>0</v>
      </c>
      <c r="CT337" s="1"/>
      <c r="DO337" s="1">
        <f t="shared" si="427"/>
        <v>0</v>
      </c>
      <c r="DP337" s="1"/>
      <c r="DX337" s="1">
        <f t="shared" si="428"/>
        <v>0</v>
      </c>
      <c r="DY337" s="1"/>
      <c r="EE337" s="1">
        <f t="shared" si="429"/>
        <v>0</v>
      </c>
      <c r="EF337" s="1"/>
      <c r="EH337" s="1">
        <f t="shared" si="430"/>
        <v>0</v>
      </c>
      <c r="EI337" s="1"/>
      <c r="FF337" s="117"/>
      <c r="GP337" s="1">
        <f t="shared" si="392"/>
        <v>0</v>
      </c>
      <c r="GQ337" s="1"/>
      <c r="GY337" s="1">
        <f t="shared" si="431"/>
        <v>0</v>
      </c>
      <c r="GZ337" s="1"/>
      <c r="HC337" s="1">
        <f t="shared" si="432"/>
        <v>0</v>
      </c>
      <c r="HD337" s="1"/>
      <c r="HS337" s="1">
        <f t="shared" si="433"/>
        <v>0</v>
      </c>
      <c r="HT337" s="1"/>
      <c r="HX337" s="1">
        <f t="shared" si="393"/>
        <v>0</v>
      </c>
      <c r="HY337" s="1"/>
      <c r="ID337" s="1">
        <f t="shared" si="394"/>
        <v>0</v>
      </c>
      <c r="IE337" s="1"/>
      <c r="IN337" s="1">
        <f t="shared" si="434"/>
        <v>0</v>
      </c>
      <c r="IW337" s="1">
        <f t="shared" si="435"/>
        <v>0</v>
      </c>
      <c r="IX337" s="1"/>
      <c r="IZ337" s="1">
        <f t="shared" si="395"/>
        <v>0</v>
      </c>
      <c r="JA337" s="1"/>
      <c r="JJ337" s="1">
        <f t="shared" si="396"/>
        <v>0</v>
      </c>
      <c r="JK337" s="1"/>
      <c r="JV337" s="1">
        <f t="shared" si="436"/>
        <v>0</v>
      </c>
      <c r="JW337" s="1"/>
      <c r="KB337" s="1">
        <f t="shared" si="437"/>
        <v>0</v>
      </c>
      <c r="KC337" s="1"/>
      <c r="LG337" s="1">
        <f t="shared" si="397"/>
        <v>0</v>
      </c>
      <c r="LH337" s="1"/>
      <c r="LT337" s="1">
        <f t="shared" si="438"/>
        <v>0</v>
      </c>
      <c r="LU337" s="1"/>
      <c r="MA337" s="1">
        <f t="shared" si="439"/>
        <v>0</v>
      </c>
      <c r="MB337" s="1"/>
      <c r="MF337" s="1">
        <f t="shared" si="440"/>
        <v>0</v>
      </c>
      <c r="MG337" s="1"/>
      <c r="MM337" s="1">
        <f t="shared" si="441"/>
        <v>0</v>
      </c>
      <c r="MN337" s="1"/>
      <c r="MS337" s="1">
        <f t="shared" si="442"/>
        <v>0</v>
      </c>
      <c r="MT337" s="1"/>
      <c r="MU337" s="115">
        <v>1</v>
      </c>
      <c r="OI337" s="121">
        <v>1</v>
      </c>
      <c r="OO337" s="3">
        <v>1</v>
      </c>
      <c r="OP337" s="3">
        <v>1</v>
      </c>
      <c r="OV337" s="3">
        <v>1</v>
      </c>
      <c r="OZ337" s="3">
        <v>1</v>
      </c>
      <c r="PD337" s="1">
        <f t="shared" si="398"/>
        <v>5</v>
      </c>
      <c r="PE337" s="1">
        <v>1</v>
      </c>
      <c r="QF337" s="1">
        <f t="shared" si="443"/>
        <v>0</v>
      </c>
      <c r="QG337" s="1"/>
      <c r="QY337" s="1">
        <f t="shared" si="444"/>
        <v>0</v>
      </c>
      <c r="RK337" s="1">
        <f t="shared" si="445"/>
        <v>0</v>
      </c>
      <c r="RL337" s="1"/>
      <c r="SA337" s="1">
        <f t="shared" si="446"/>
        <v>0</v>
      </c>
      <c r="SG337" s="1">
        <f t="shared" si="447"/>
        <v>0</v>
      </c>
      <c r="SO337" s="1">
        <f t="shared" si="448"/>
        <v>0</v>
      </c>
      <c r="TB337" s="1">
        <f t="shared" si="449"/>
        <v>0</v>
      </c>
      <c r="TS337" s="1">
        <f t="shared" si="399"/>
        <v>0</v>
      </c>
      <c r="TT337" s="1"/>
      <c r="UD337" s="1">
        <f t="shared" si="400"/>
        <v>0</v>
      </c>
      <c r="UE337" s="1"/>
      <c r="UG337" s="1">
        <f t="shared" si="401"/>
        <v>0</v>
      </c>
      <c r="UH337" s="1"/>
      <c r="UQ337" s="1">
        <f t="shared" si="450"/>
        <v>0</v>
      </c>
      <c r="UR337" s="1"/>
      <c r="VA337" s="1">
        <f t="shared" si="451"/>
        <v>0</v>
      </c>
      <c r="VB337" s="1"/>
      <c r="VG337" s="1">
        <f t="shared" si="452"/>
        <v>0</v>
      </c>
      <c r="VH337" s="1"/>
      <c r="WY337" s="1">
        <f t="shared" si="402"/>
        <v>0</v>
      </c>
      <c r="WZ337" s="1"/>
      <c r="XB337" s="1">
        <f t="shared" si="453"/>
        <v>0</v>
      </c>
      <c r="XC337" s="1"/>
      <c r="XG337" s="1">
        <f t="shared" si="403"/>
        <v>0</v>
      </c>
      <c r="XH337" s="1"/>
      <c r="XK337" s="109"/>
      <c r="XL337" s="1">
        <f t="shared" si="404"/>
        <v>5</v>
      </c>
      <c r="XM337" s="1">
        <f t="shared" si="405"/>
        <v>0</v>
      </c>
      <c r="XN337" s="1">
        <f t="shared" si="454"/>
        <v>0</v>
      </c>
      <c r="XO337" s="1">
        <f t="shared" si="406"/>
        <v>0</v>
      </c>
      <c r="XP337" s="1">
        <f t="shared" si="455"/>
        <v>0</v>
      </c>
      <c r="XQ337" s="1">
        <f t="shared" si="407"/>
        <v>0</v>
      </c>
      <c r="XR337" s="1">
        <f t="shared" si="408"/>
        <v>0</v>
      </c>
      <c r="XS337" s="1">
        <f t="shared" si="463"/>
        <v>0</v>
      </c>
      <c r="XT337" s="1">
        <f t="shared" si="456"/>
        <v>0</v>
      </c>
      <c r="XU337" s="1">
        <f t="shared" si="409"/>
        <v>0</v>
      </c>
      <c r="XV337" s="1">
        <f t="shared" si="410"/>
        <v>0</v>
      </c>
      <c r="XW337" s="1">
        <f t="shared" si="411"/>
        <v>0</v>
      </c>
      <c r="XX337" s="1">
        <f t="shared" si="412"/>
        <v>0</v>
      </c>
      <c r="XY337" s="1">
        <f t="shared" si="413"/>
        <v>1</v>
      </c>
      <c r="XZ337" s="1">
        <f t="shared" si="414"/>
        <v>0</v>
      </c>
      <c r="YA337" s="1">
        <f t="shared" si="415"/>
        <v>0</v>
      </c>
      <c r="YB337" s="1">
        <f t="shared" si="416"/>
        <v>0</v>
      </c>
      <c r="YC337" s="1">
        <f t="shared" si="417"/>
        <v>0</v>
      </c>
      <c r="YD337" s="132"/>
      <c r="YE337" s="133">
        <f t="shared" si="465"/>
        <v>6</v>
      </c>
      <c r="YF337" s="133">
        <f t="shared" si="418"/>
        <v>5184500</v>
      </c>
      <c r="YG337" s="130">
        <v>2</v>
      </c>
      <c r="YH337" s="130">
        <f t="shared" si="419"/>
        <v>15553500</v>
      </c>
      <c r="YI337" s="135">
        <v>2</v>
      </c>
      <c r="YJ337" s="128">
        <f t="shared" si="420"/>
        <v>15553500</v>
      </c>
      <c r="YK337" s="178"/>
      <c r="YL337">
        <v>0.5</v>
      </c>
      <c r="YM337"/>
      <c r="YN337"/>
      <c r="YO337">
        <v>1</v>
      </c>
      <c r="YP337"/>
      <c r="YQ337"/>
      <c r="YR337">
        <v>1</v>
      </c>
      <c r="YS337"/>
      <c r="YT337"/>
      <c r="YU337">
        <v>1</v>
      </c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>
        <v>1</v>
      </c>
      <c r="ZJ337"/>
      <c r="ZK337"/>
      <c r="ZL337"/>
      <c r="ZM337"/>
      <c r="ZN337"/>
      <c r="ZO337"/>
      <c r="ZP337"/>
      <c r="ZQ337">
        <v>1</v>
      </c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>
        <v>1</v>
      </c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>
        <v>1</v>
      </c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>
        <v>1</v>
      </c>
      <c r="ABR337"/>
      <c r="ABS337"/>
      <c r="ABT337"/>
      <c r="ABU337"/>
      <c r="ABV337"/>
      <c r="ABW337"/>
      <c r="ABX337"/>
      <c r="ABY337"/>
      <c r="ABZ337"/>
      <c r="ACA337"/>
      <c r="ACB337"/>
      <c r="ACC337">
        <f t="shared" si="457"/>
        <v>8</v>
      </c>
      <c r="ACD337" s="25">
        <f t="shared" si="388"/>
        <v>3888375</v>
      </c>
      <c r="ACE337" s="11">
        <f t="shared" si="421"/>
        <v>14</v>
      </c>
      <c r="ACF337" s="11">
        <f t="shared" si="422"/>
        <v>4443857.1428571427</v>
      </c>
      <c r="ACG337" s="3">
        <v>16</v>
      </c>
      <c r="ACH337" s="3">
        <v>2</v>
      </c>
      <c r="ACI337" s="11">
        <f t="shared" si="423"/>
        <v>31107000</v>
      </c>
      <c r="ACJ337" s="11"/>
      <c r="ACK337" s="13">
        <f t="shared" si="424"/>
        <v>0</v>
      </c>
      <c r="ACL337">
        <v>0.5</v>
      </c>
      <c r="ACM337" s="25">
        <f t="shared" si="458"/>
        <v>31107000</v>
      </c>
      <c r="ACN337" s="11">
        <f t="shared" si="459"/>
        <v>31107000</v>
      </c>
      <c r="ACO337" s="66"/>
      <c r="ACR337" s="3" t="s">
        <v>388</v>
      </c>
      <c r="ACS337" s="3">
        <v>1</v>
      </c>
      <c r="ACT337" s="3">
        <v>1</v>
      </c>
      <c r="ACV337" s="3">
        <v>1</v>
      </c>
      <c r="ACX337" s="3">
        <v>2</v>
      </c>
      <c r="ACY337" s="3">
        <v>1</v>
      </c>
      <c r="ACZ337" s="3" t="s">
        <v>259</v>
      </c>
      <c r="ADD337" s="3" t="s">
        <v>185</v>
      </c>
      <c r="ADL337" s="3">
        <v>1</v>
      </c>
      <c r="ADO337" s="3">
        <v>1</v>
      </c>
      <c r="ADS337" s="3">
        <v>1</v>
      </c>
      <c r="ADU337" s="3">
        <v>4</v>
      </c>
      <c r="ADV337" s="3">
        <v>2</v>
      </c>
      <c r="AEM337" s="3">
        <v>2</v>
      </c>
      <c r="AFD337" s="3">
        <v>1</v>
      </c>
      <c r="AFH337" s="3">
        <v>1</v>
      </c>
      <c r="AFI337" s="3">
        <v>1</v>
      </c>
      <c r="AFK337" s="3">
        <v>1</v>
      </c>
      <c r="AFN337" s="3">
        <v>1</v>
      </c>
      <c r="AFO337" s="3">
        <v>1</v>
      </c>
      <c r="AFT337" s="3">
        <v>1</v>
      </c>
      <c r="AFU337" s="3">
        <v>1</v>
      </c>
      <c r="AFV337" s="3">
        <v>1</v>
      </c>
      <c r="AGJ337" s="14">
        <v>351000</v>
      </c>
      <c r="AGK337" s="14">
        <f t="shared" si="464"/>
        <v>10000</v>
      </c>
      <c r="AGZ337" s="3">
        <v>10000</v>
      </c>
      <c r="AHA337" s="3">
        <v>1</v>
      </c>
      <c r="AHG337" s="3">
        <v>1</v>
      </c>
      <c r="AHH337" s="3">
        <v>361000</v>
      </c>
      <c r="AHI337" s="3">
        <v>2.85</v>
      </c>
      <c r="AHL337" s="3">
        <v>1</v>
      </c>
      <c r="AHM337" s="3">
        <v>1</v>
      </c>
      <c r="AHV337" s="3">
        <v>1</v>
      </c>
      <c r="AIW337" s="14"/>
      <c r="AIX337" s="14"/>
      <c r="AIZ337" s="14">
        <v>62214000</v>
      </c>
      <c r="AJE337" s="47"/>
      <c r="AJF337" s="381">
        <v>62214000</v>
      </c>
      <c r="AJG337" s="11">
        <f t="shared" si="425"/>
        <v>4443857.1428571427</v>
      </c>
      <c r="AJH337" s="61"/>
      <c r="AJI337" s="15"/>
      <c r="AJT337" s="1"/>
      <c r="AJU337" s="1">
        <f t="shared" si="460"/>
        <v>0</v>
      </c>
      <c r="AJV337" s="3">
        <v>1</v>
      </c>
      <c r="AJX337" s="1">
        <f t="shared" si="461"/>
        <v>1</v>
      </c>
      <c r="AJY337" s="61"/>
      <c r="AJZ337" s="3" t="s">
        <v>447</v>
      </c>
      <c r="AKA337" s="3" t="s">
        <v>192</v>
      </c>
      <c r="AKB337" s="3" t="s">
        <v>1031</v>
      </c>
      <c r="AKC337" s="3" t="s">
        <v>682</v>
      </c>
      <c r="AKD337" s="3" t="s">
        <v>308</v>
      </c>
      <c r="AKE337" s="3" t="s">
        <v>298</v>
      </c>
      <c r="AKF337" s="3" t="s">
        <v>351</v>
      </c>
      <c r="AKG337" s="3" t="s">
        <v>1076</v>
      </c>
      <c r="AKH337" s="3" t="s">
        <v>1077</v>
      </c>
      <c r="AKI337" s="3" t="s">
        <v>1078</v>
      </c>
      <c r="AKJ337" s="3" t="s">
        <v>1079</v>
      </c>
      <c r="AKK337" s="3" t="s">
        <v>260</v>
      </c>
      <c r="AKL337" s="3" t="s">
        <v>260</v>
      </c>
      <c r="AKM337" s="3" t="s">
        <v>260</v>
      </c>
      <c r="AKN337" s="3" t="s">
        <v>260</v>
      </c>
      <c r="AKO337" s="3" t="s">
        <v>260</v>
      </c>
      <c r="AKP337" s="3" t="s">
        <v>263</v>
      </c>
      <c r="AKQ337" s="3" t="s">
        <v>260</v>
      </c>
      <c r="AKR337" s="3" t="s">
        <v>260</v>
      </c>
      <c r="AKS337" s="3" t="s">
        <v>260</v>
      </c>
      <c r="AKT337" s="3" t="s">
        <v>260</v>
      </c>
      <c r="AKU337" s="3" t="s">
        <v>260</v>
      </c>
      <c r="AKV337" s="3" t="s">
        <v>260</v>
      </c>
      <c r="AKW337" s="3" t="s">
        <v>260</v>
      </c>
      <c r="AKX337" s="3" t="s">
        <v>260</v>
      </c>
      <c r="AKY337" s="3" t="s">
        <v>260</v>
      </c>
      <c r="AKZ337" s="3" t="s">
        <v>260</v>
      </c>
      <c r="ALA337" s="3" t="s">
        <v>260</v>
      </c>
      <c r="ALB337" s="3" t="s">
        <v>260</v>
      </c>
      <c r="ALC337" s="3" t="s">
        <v>260</v>
      </c>
      <c r="ALD337" s="3" t="s">
        <v>260</v>
      </c>
      <c r="ALE337" s="3" t="s">
        <v>260</v>
      </c>
      <c r="ALF337" s="3" t="s">
        <v>260</v>
      </c>
      <c r="ALG337" s="3" t="s">
        <v>260</v>
      </c>
      <c r="ALH337" s="3" t="s">
        <v>260</v>
      </c>
      <c r="ALI337" s="3" t="s">
        <v>260</v>
      </c>
      <c r="ALJ337" s="3" t="s">
        <v>260</v>
      </c>
      <c r="ALK337" s="3">
        <v>11</v>
      </c>
      <c r="ALL337" s="11">
        <f t="shared" si="462"/>
        <v>5655818.1818181816</v>
      </c>
      <c r="ALM337" s="31">
        <v>62214000</v>
      </c>
      <c r="ALN337" s="3">
        <v>5</v>
      </c>
      <c r="ALO337" s="3">
        <v>1</v>
      </c>
      <c r="ALP337" s="3">
        <v>5</v>
      </c>
      <c r="ALS337" s="61"/>
      <c r="AMH337" s="404"/>
    </row>
    <row r="338" spans="1:1022" s="1" customFormat="1" ht="15" customHeight="1" x14ac:dyDescent="0.25">
      <c r="A338" s="268"/>
      <c r="B338" s="113">
        <v>336</v>
      </c>
      <c r="C338" s="304" t="s">
        <v>951</v>
      </c>
      <c r="D338" s="304" t="s">
        <v>1827</v>
      </c>
      <c r="E338" s="1">
        <v>2010</v>
      </c>
      <c r="F338" s="1">
        <v>1</v>
      </c>
      <c r="G338" s="1">
        <v>1</v>
      </c>
      <c r="J338" s="1">
        <v>1</v>
      </c>
      <c r="K338" s="1">
        <v>1997</v>
      </c>
      <c r="L338" s="1">
        <v>1998</v>
      </c>
      <c r="M338" s="1">
        <v>2</v>
      </c>
      <c r="AA338" s="1">
        <v>1</v>
      </c>
      <c r="AB338" s="1">
        <v>1</v>
      </c>
      <c r="AY338" s="1">
        <v>1</v>
      </c>
      <c r="BA338" s="1">
        <v>1</v>
      </c>
      <c r="BB338" s="1">
        <v>12</v>
      </c>
      <c r="BD338" s="1">
        <v>1</v>
      </c>
      <c r="BG338" s="1">
        <v>2</v>
      </c>
      <c r="CG338" s="1">
        <v>1</v>
      </c>
      <c r="CH338" s="246"/>
      <c r="CP338" s="1">
        <f t="shared" si="426"/>
        <v>0</v>
      </c>
      <c r="CS338" s="1">
        <f t="shared" si="391"/>
        <v>0</v>
      </c>
      <c r="DO338" s="1">
        <f t="shared" si="427"/>
        <v>0</v>
      </c>
      <c r="DX338" s="1">
        <f t="shared" si="428"/>
        <v>0</v>
      </c>
      <c r="EE338" s="1">
        <f t="shared" si="429"/>
        <v>0</v>
      </c>
      <c r="EH338" s="1">
        <f t="shared" si="430"/>
        <v>0</v>
      </c>
      <c r="FF338" s="116"/>
      <c r="GP338" s="1">
        <f t="shared" si="392"/>
        <v>0</v>
      </c>
      <c r="GY338" s="1">
        <f t="shared" si="431"/>
        <v>0</v>
      </c>
      <c r="HC338" s="1">
        <f t="shared" si="432"/>
        <v>0</v>
      </c>
      <c r="HS338" s="1">
        <f t="shared" si="433"/>
        <v>0</v>
      </c>
      <c r="HX338" s="1">
        <f t="shared" si="393"/>
        <v>0</v>
      </c>
      <c r="ID338" s="1">
        <f t="shared" si="394"/>
        <v>0</v>
      </c>
      <c r="IN338" s="1">
        <f t="shared" si="434"/>
        <v>0</v>
      </c>
      <c r="IW338" s="1">
        <f t="shared" si="435"/>
        <v>0</v>
      </c>
      <c r="IZ338" s="1">
        <f t="shared" si="395"/>
        <v>0</v>
      </c>
      <c r="JJ338" s="1">
        <f t="shared" si="396"/>
        <v>0</v>
      </c>
      <c r="JV338" s="1">
        <f t="shared" si="436"/>
        <v>0</v>
      </c>
      <c r="KB338" s="1">
        <f t="shared" si="437"/>
        <v>0</v>
      </c>
      <c r="LG338" s="1">
        <f t="shared" si="397"/>
        <v>0</v>
      </c>
      <c r="LT338" s="1">
        <f t="shared" si="438"/>
        <v>0</v>
      </c>
      <c r="MA338" s="1">
        <f t="shared" si="439"/>
        <v>0</v>
      </c>
      <c r="MF338" s="1">
        <f t="shared" si="440"/>
        <v>0</v>
      </c>
      <c r="MM338" s="1">
        <f t="shared" si="441"/>
        <v>0</v>
      </c>
      <c r="MS338" s="1">
        <f t="shared" si="442"/>
        <v>0</v>
      </c>
      <c r="MU338" s="115"/>
      <c r="OI338" s="120"/>
      <c r="OT338" s="1">
        <v>1</v>
      </c>
      <c r="PD338" s="1">
        <f t="shared" si="398"/>
        <v>1</v>
      </c>
      <c r="PE338" s="1">
        <v>1</v>
      </c>
      <c r="QF338" s="1">
        <f t="shared" si="443"/>
        <v>0</v>
      </c>
      <c r="QY338" s="1">
        <f t="shared" si="444"/>
        <v>0</v>
      </c>
      <c r="RK338" s="1">
        <f t="shared" si="445"/>
        <v>0</v>
      </c>
      <c r="SA338" s="1">
        <f t="shared" si="446"/>
        <v>0</v>
      </c>
      <c r="SG338" s="1">
        <f t="shared" si="447"/>
        <v>0</v>
      </c>
      <c r="SO338" s="1">
        <f t="shared" si="448"/>
        <v>0</v>
      </c>
      <c r="TB338" s="1">
        <f t="shared" si="449"/>
        <v>0</v>
      </c>
      <c r="TS338" s="1">
        <f t="shared" si="399"/>
        <v>0</v>
      </c>
      <c r="UD338" s="1">
        <f t="shared" si="400"/>
        <v>0</v>
      </c>
      <c r="UG338" s="1">
        <f t="shared" si="401"/>
        <v>0</v>
      </c>
      <c r="UQ338" s="1">
        <f t="shared" si="450"/>
        <v>0</v>
      </c>
      <c r="VA338" s="1">
        <f t="shared" si="451"/>
        <v>0</v>
      </c>
      <c r="VG338" s="1">
        <f t="shared" si="452"/>
        <v>0</v>
      </c>
      <c r="WY338" s="1">
        <f t="shared" si="402"/>
        <v>0</v>
      </c>
      <c r="XB338" s="1">
        <f t="shared" si="453"/>
        <v>0</v>
      </c>
      <c r="XG338" s="1">
        <f t="shared" si="403"/>
        <v>0</v>
      </c>
      <c r="XK338" s="108"/>
      <c r="XL338" s="1">
        <f t="shared" si="404"/>
        <v>1</v>
      </c>
      <c r="XM338" s="1">
        <f t="shared" si="405"/>
        <v>0</v>
      </c>
      <c r="XN338" s="1">
        <f t="shared" si="454"/>
        <v>0</v>
      </c>
      <c r="XO338" s="1">
        <f t="shared" si="406"/>
        <v>0</v>
      </c>
      <c r="XP338" s="1">
        <f t="shared" si="455"/>
        <v>0</v>
      </c>
      <c r="XQ338" s="1">
        <f t="shared" si="407"/>
        <v>0</v>
      </c>
      <c r="XR338" s="1">
        <f t="shared" si="408"/>
        <v>0</v>
      </c>
      <c r="XS338" s="1">
        <f t="shared" si="463"/>
        <v>0</v>
      </c>
      <c r="XT338" s="1">
        <f t="shared" si="456"/>
        <v>0</v>
      </c>
      <c r="XU338" s="1">
        <f t="shared" si="409"/>
        <v>0</v>
      </c>
      <c r="XV338" s="1">
        <f t="shared" si="410"/>
        <v>0</v>
      </c>
      <c r="XW338" s="1">
        <f t="shared" si="411"/>
        <v>0</v>
      </c>
      <c r="XX338" s="1">
        <f t="shared" si="412"/>
        <v>0</v>
      </c>
      <c r="XY338" s="1">
        <f t="shared" si="413"/>
        <v>0</v>
      </c>
      <c r="XZ338" s="1">
        <f t="shared" si="414"/>
        <v>0</v>
      </c>
      <c r="YA338" s="1">
        <f t="shared" si="415"/>
        <v>0</v>
      </c>
      <c r="YB338" s="1">
        <f t="shared" si="416"/>
        <v>0</v>
      </c>
      <c r="YC338" s="1">
        <f t="shared" si="417"/>
        <v>0</v>
      </c>
      <c r="YD338" s="132"/>
      <c r="YE338" s="133">
        <f t="shared" si="465"/>
        <v>1</v>
      </c>
      <c r="YF338" s="133">
        <f t="shared" si="418"/>
        <v>388000</v>
      </c>
      <c r="YG338" s="130">
        <v>1</v>
      </c>
      <c r="YH338" s="130">
        <f t="shared" si="419"/>
        <v>388000</v>
      </c>
      <c r="YI338" s="129">
        <v>1</v>
      </c>
      <c r="YJ338" s="128">
        <f t="shared" si="420"/>
        <v>388000</v>
      </c>
      <c r="YK338" s="177"/>
      <c r="YL338">
        <v>1</v>
      </c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>
        <f t="shared" si="457"/>
        <v>0</v>
      </c>
      <c r="ACD338" s="25" t="e">
        <f t="shared" si="388"/>
        <v>#DIV/0!</v>
      </c>
      <c r="ACE338" s="11">
        <f t="shared" si="421"/>
        <v>1</v>
      </c>
      <c r="ACF338" s="11">
        <f t="shared" si="422"/>
        <v>388000</v>
      </c>
      <c r="ACG338" s="1">
        <v>5</v>
      </c>
      <c r="ACH338" s="1">
        <v>1</v>
      </c>
      <c r="ACI338" s="11">
        <f t="shared" si="423"/>
        <v>388000</v>
      </c>
      <c r="ACJ338" s="45">
        <v>1</v>
      </c>
      <c r="ACK338" s="13">
        <f t="shared" si="424"/>
        <v>388000</v>
      </c>
      <c r="ACL338">
        <v>1</v>
      </c>
      <c r="ACM338" s="25">
        <f t="shared" si="458"/>
        <v>388000</v>
      </c>
      <c r="ACN338" s="11">
        <f t="shared" si="459"/>
        <v>388000</v>
      </c>
      <c r="ACO338" s="65"/>
      <c r="ACR338" s="39" t="s">
        <v>407</v>
      </c>
      <c r="ACX338" s="1">
        <v>2</v>
      </c>
      <c r="ACY338" s="1">
        <v>1</v>
      </c>
      <c r="ACZ338" s="1" t="s">
        <v>1065</v>
      </c>
      <c r="ADA338" s="1">
        <v>1</v>
      </c>
      <c r="ADB338" s="1">
        <v>20</v>
      </c>
      <c r="ADD338" s="1" t="s">
        <v>189</v>
      </c>
      <c r="ADL338" s="1">
        <v>1</v>
      </c>
      <c r="ADN338" s="1">
        <v>1</v>
      </c>
      <c r="ADR338" s="1">
        <v>1</v>
      </c>
      <c r="ADU338" s="1">
        <v>2</v>
      </c>
      <c r="AFK338" s="1">
        <v>1</v>
      </c>
      <c r="AFL338" s="1">
        <v>1</v>
      </c>
      <c r="AGJ338" s="1">
        <v>239000</v>
      </c>
      <c r="AGK338" s="11">
        <f t="shared" si="464"/>
        <v>0</v>
      </c>
      <c r="AHH338" s="1">
        <v>239000</v>
      </c>
      <c r="AHL338" s="1">
        <v>1</v>
      </c>
      <c r="AHM338" s="1">
        <v>1</v>
      </c>
      <c r="AHT338" s="1">
        <v>1</v>
      </c>
      <c r="AHU338" s="1">
        <v>1</v>
      </c>
      <c r="AHV338" s="1">
        <v>1</v>
      </c>
      <c r="AHW338" s="1">
        <v>4</v>
      </c>
      <c r="AHX338" s="1">
        <v>1</v>
      </c>
      <c r="AIA338" s="1">
        <v>2</v>
      </c>
      <c r="AIB338" s="1">
        <v>1</v>
      </c>
      <c r="AIH338" s="1">
        <v>1</v>
      </c>
      <c r="AIU338" s="1">
        <v>1</v>
      </c>
      <c r="AIV338" s="1">
        <v>1</v>
      </c>
      <c r="AIW338" s="11">
        <v>149000</v>
      </c>
      <c r="AIX338" s="11"/>
      <c r="AIY338" s="1">
        <v>62.34</v>
      </c>
      <c r="AIZ338" s="11">
        <v>2000</v>
      </c>
      <c r="AJA338" s="1">
        <v>237000</v>
      </c>
      <c r="AJB338" s="1">
        <v>1</v>
      </c>
      <c r="AJD338" s="1">
        <v>61.082474226804131</v>
      </c>
      <c r="AJE338" s="45">
        <v>11850</v>
      </c>
      <c r="AJF338" s="381">
        <v>388000</v>
      </c>
      <c r="AJG338" s="11">
        <f t="shared" si="425"/>
        <v>388000</v>
      </c>
      <c r="AJH338" s="60"/>
      <c r="AJI338" s="12"/>
      <c r="AJJ338" s="1">
        <v>6</v>
      </c>
      <c r="AJU338" s="1">
        <f t="shared" si="460"/>
        <v>6</v>
      </c>
      <c r="AJV338" s="1">
        <v>11</v>
      </c>
      <c r="AJX338" s="1">
        <f t="shared" si="461"/>
        <v>17</v>
      </c>
      <c r="AJY338" s="60"/>
      <c r="AJZ338" s="1" t="s">
        <v>260</v>
      </c>
      <c r="AKA338" s="1" t="s">
        <v>260</v>
      </c>
      <c r="AKB338" s="1" t="s">
        <v>261</v>
      </c>
      <c r="AKC338" s="1" t="s">
        <v>260</v>
      </c>
      <c r="AKD338" s="1" t="s">
        <v>260</v>
      </c>
      <c r="AKE338" s="1" t="s">
        <v>260</v>
      </c>
      <c r="AKF338" s="1" t="s">
        <v>260</v>
      </c>
      <c r="AKG338" s="1" t="s">
        <v>260</v>
      </c>
      <c r="AKH338" s="1" t="s">
        <v>262</v>
      </c>
      <c r="AKI338" s="1" t="s">
        <v>260</v>
      </c>
      <c r="AKJ338" s="1" t="s">
        <v>260</v>
      </c>
      <c r="AKK338" s="1" t="s">
        <v>260</v>
      </c>
      <c r="AKL338" s="1" t="s">
        <v>260</v>
      </c>
      <c r="AKM338" s="1" t="s">
        <v>260</v>
      </c>
      <c r="AKN338" s="1" t="s">
        <v>260</v>
      </c>
      <c r="AKO338" s="1" t="s">
        <v>260</v>
      </c>
      <c r="AKP338" s="1" t="s">
        <v>263</v>
      </c>
      <c r="AKQ338" s="1" t="s">
        <v>260</v>
      </c>
      <c r="AKR338" s="1" t="s">
        <v>260</v>
      </c>
      <c r="AKS338" s="1" t="s">
        <v>260</v>
      </c>
      <c r="AKT338" s="1" t="s">
        <v>260</v>
      </c>
      <c r="AKU338" s="1" t="s">
        <v>260</v>
      </c>
      <c r="AKV338" s="1" t="s">
        <v>260</v>
      </c>
      <c r="AKW338" s="1" t="s">
        <v>260</v>
      </c>
      <c r="AKX338" s="1" t="s">
        <v>260</v>
      </c>
      <c r="AKY338" s="1" t="s">
        <v>260</v>
      </c>
      <c r="AKZ338" s="1" t="s">
        <v>260</v>
      </c>
      <c r="ALA338" s="1" t="s">
        <v>260</v>
      </c>
      <c r="ALB338" s="1" t="s">
        <v>260</v>
      </c>
      <c r="ALC338" s="1" t="s">
        <v>260</v>
      </c>
      <c r="ALD338" s="1" t="s">
        <v>260</v>
      </c>
      <c r="ALE338" s="1" t="s">
        <v>260</v>
      </c>
      <c r="ALF338" s="1" t="s">
        <v>260</v>
      </c>
      <c r="ALG338" s="1" t="s">
        <v>260</v>
      </c>
      <c r="ALH338" s="1" t="s">
        <v>260</v>
      </c>
      <c r="ALI338" s="1" t="s">
        <v>260</v>
      </c>
      <c r="ALJ338" s="1" t="s">
        <v>260</v>
      </c>
      <c r="ALL338" s="11" t="e">
        <f t="shared" si="462"/>
        <v>#DIV/0!</v>
      </c>
      <c r="ALM338" s="28">
        <v>388000</v>
      </c>
      <c r="ALS338" s="60"/>
      <c r="ALT338" s="1">
        <v>1</v>
      </c>
      <c r="ALW338" s="1">
        <v>1</v>
      </c>
      <c r="ALX338" s="1">
        <v>1</v>
      </c>
      <c r="ALY338" s="1">
        <v>1</v>
      </c>
      <c r="AMH338" s="403"/>
    </row>
    <row r="339" spans="1:1022" s="20" customFormat="1" ht="15" customHeight="1" x14ac:dyDescent="0.25">
      <c r="A339" s="269"/>
      <c r="B339" s="113">
        <v>337</v>
      </c>
      <c r="C339" s="304" t="s">
        <v>1105</v>
      </c>
      <c r="D339" s="304" t="s">
        <v>1106</v>
      </c>
      <c r="E339" s="20">
        <v>2011</v>
      </c>
      <c r="F339" s="20">
        <v>5</v>
      </c>
      <c r="BN339" s="20">
        <v>1</v>
      </c>
      <c r="CH339" s="247"/>
      <c r="CP339" s="20">
        <f t="shared" si="426"/>
        <v>0</v>
      </c>
      <c r="CS339" s="20">
        <f t="shared" si="391"/>
        <v>0</v>
      </c>
      <c r="DJ339" s="20">
        <v>1</v>
      </c>
      <c r="DK339" s="20">
        <v>1</v>
      </c>
      <c r="DO339" s="20">
        <f t="shared" si="427"/>
        <v>2</v>
      </c>
      <c r="DP339" s="20">
        <v>1</v>
      </c>
      <c r="DV339" s="20">
        <v>1</v>
      </c>
      <c r="DX339" s="20">
        <f t="shared" si="428"/>
        <v>1</v>
      </c>
      <c r="DY339" s="20">
        <v>1</v>
      </c>
      <c r="EE339" s="20">
        <f t="shared" si="429"/>
        <v>0</v>
      </c>
      <c r="EH339" s="20">
        <f t="shared" si="430"/>
        <v>0</v>
      </c>
      <c r="GP339" s="20">
        <f t="shared" si="392"/>
        <v>0</v>
      </c>
      <c r="GY339" s="20">
        <f t="shared" si="431"/>
        <v>0</v>
      </c>
      <c r="HC339" s="20">
        <f t="shared" si="432"/>
        <v>0</v>
      </c>
      <c r="HS339" s="20">
        <f t="shared" si="433"/>
        <v>0</v>
      </c>
      <c r="HX339" s="20">
        <f t="shared" si="393"/>
        <v>0</v>
      </c>
      <c r="ID339" s="20">
        <f t="shared" si="394"/>
        <v>0</v>
      </c>
      <c r="IN339" s="20">
        <f t="shared" si="434"/>
        <v>0</v>
      </c>
      <c r="IW339" s="20">
        <f t="shared" si="435"/>
        <v>0</v>
      </c>
      <c r="IZ339" s="20">
        <f t="shared" si="395"/>
        <v>0</v>
      </c>
      <c r="JJ339" s="20">
        <f t="shared" si="396"/>
        <v>0</v>
      </c>
      <c r="JV339" s="20">
        <f t="shared" si="436"/>
        <v>0</v>
      </c>
      <c r="KB339" s="20">
        <f t="shared" si="437"/>
        <v>0</v>
      </c>
      <c r="LG339" s="20">
        <f t="shared" si="397"/>
        <v>0</v>
      </c>
      <c r="LT339" s="20">
        <f t="shared" si="438"/>
        <v>0</v>
      </c>
      <c r="MA339" s="20">
        <f t="shared" si="439"/>
        <v>0</v>
      </c>
      <c r="MF339" s="20">
        <f t="shared" si="440"/>
        <v>0</v>
      </c>
      <c r="MM339" s="20">
        <f t="shared" si="441"/>
        <v>0</v>
      </c>
      <c r="MS339" s="20">
        <f t="shared" si="442"/>
        <v>0</v>
      </c>
      <c r="MU339" s="19">
        <v>1</v>
      </c>
      <c r="OO339" s="20">
        <v>1</v>
      </c>
      <c r="OZ339" s="20">
        <v>1</v>
      </c>
      <c r="PD339" s="20">
        <f t="shared" si="398"/>
        <v>2</v>
      </c>
      <c r="PE339" s="20">
        <v>1</v>
      </c>
      <c r="QF339" s="20">
        <f t="shared" si="443"/>
        <v>0</v>
      </c>
      <c r="QY339" s="20">
        <f t="shared" si="444"/>
        <v>0</v>
      </c>
      <c r="RK339" s="20">
        <f t="shared" si="445"/>
        <v>0</v>
      </c>
      <c r="SA339" s="20">
        <f t="shared" si="446"/>
        <v>0</v>
      </c>
      <c r="SG339" s="20">
        <f t="shared" si="447"/>
        <v>0</v>
      </c>
      <c r="SO339" s="20">
        <f t="shared" si="448"/>
        <v>0</v>
      </c>
      <c r="TB339" s="20">
        <f t="shared" si="449"/>
        <v>0</v>
      </c>
      <c r="TS339" s="20">
        <f t="shared" si="399"/>
        <v>0</v>
      </c>
      <c r="UD339" s="20">
        <f t="shared" si="400"/>
        <v>0</v>
      </c>
      <c r="UG339" s="20">
        <f t="shared" si="401"/>
        <v>0</v>
      </c>
      <c r="UQ339" s="20">
        <f t="shared" si="450"/>
        <v>0</v>
      </c>
      <c r="VA339" s="20">
        <f t="shared" si="451"/>
        <v>0</v>
      </c>
      <c r="VG339" s="20">
        <f t="shared" si="452"/>
        <v>0</v>
      </c>
      <c r="WY339" s="20">
        <f t="shared" si="402"/>
        <v>0</v>
      </c>
      <c r="XB339" s="20">
        <f t="shared" si="453"/>
        <v>0</v>
      </c>
      <c r="XG339" s="20">
        <f t="shared" si="403"/>
        <v>0</v>
      </c>
      <c r="XI339" s="20">
        <v>1</v>
      </c>
      <c r="XK339" s="194"/>
      <c r="XL339" s="20">
        <f t="shared" si="404"/>
        <v>3</v>
      </c>
      <c r="XM339" s="20">
        <f t="shared" si="405"/>
        <v>0</v>
      </c>
      <c r="XN339" s="20">
        <f t="shared" si="454"/>
        <v>0</v>
      </c>
      <c r="XO339" s="20">
        <f t="shared" si="406"/>
        <v>0</v>
      </c>
      <c r="XP339" s="20">
        <f t="shared" si="455"/>
        <v>0</v>
      </c>
      <c r="XQ339" s="20">
        <f t="shared" si="407"/>
        <v>0</v>
      </c>
      <c r="XR339" s="20">
        <f t="shared" si="408"/>
        <v>0</v>
      </c>
      <c r="XS339" s="20">
        <f t="shared" si="463"/>
        <v>0</v>
      </c>
      <c r="XT339" s="20">
        <f t="shared" si="456"/>
        <v>0</v>
      </c>
      <c r="XU339" s="20">
        <f t="shared" si="409"/>
        <v>2</v>
      </c>
      <c r="XV339" s="20">
        <f t="shared" si="410"/>
        <v>0</v>
      </c>
      <c r="XW339" s="20">
        <f t="shared" si="411"/>
        <v>0</v>
      </c>
      <c r="XX339" s="20">
        <f t="shared" si="412"/>
        <v>0</v>
      </c>
      <c r="XY339" s="20">
        <f t="shared" si="413"/>
        <v>1</v>
      </c>
      <c r="XZ339" s="20">
        <f t="shared" si="414"/>
        <v>0</v>
      </c>
      <c r="YA339" s="20">
        <f t="shared" si="415"/>
        <v>0</v>
      </c>
      <c r="YB339" s="20">
        <f t="shared" si="416"/>
        <v>0</v>
      </c>
      <c r="YC339" s="20">
        <f t="shared" si="417"/>
        <v>1</v>
      </c>
      <c r="YD339" s="195"/>
      <c r="YE339" s="21">
        <f t="shared" si="465"/>
        <v>7</v>
      </c>
      <c r="YF339" s="133">
        <f t="shared" si="418"/>
        <v>91268.571428571435</v>
      </c>
      <c r="YG339" s="21">
        <v>5</v>
      </c>
      <c r="YH339" s="130">
        <f t="shared" si="419"/>
        <v>127776</v>
      </c>
      <c r="YI339" s="20">
        <v>4</v>
      </c>
      <c r="YJ339" s="128">
        <f t="shared" si="420"/>
        <v>159720</v>
      </c>
      <c r="YK339" s="195"/>
      <c r="YL339" s="20">
        <v>0.33</v>
      </c>
      <c r="AAA339" s="20">
        <v>1</v>
      </c>
      <c r="ACC339" s="20">
        <f t="shared" si="457"/>
        <v>1</v>
      </c>
      <c r="ACD339" s="25">
        <f t="shared" si="388"/>
        <v>638880</v>
      </c>
      <c r="ACE339" s="21">
        <f t="shared" si="421"/>
        <v>8</v>
      </c>
      <c r="ACF339" s="11">
        <f t="shared" si="422"/>
        <v>242000</v>
      </c>
      <c r="ACG339" s="20">
        <v>346</v>
      </c>
      <c r="ACH339" s="20">
        <v>3</v>
      </c>
      <c r="ACI339" s="11">
        <f t="shared" si="423"/>
        <v>645333.33333333337</v>
      </c>
      <c r="ACJ339" s="21"/>
      <c r="ACK339" s="13">
        <f t="shared" si="424"/>
        <v>0</v>
      </c>
      <c r="ACL339" s="20">
        <v>0.33</v>
      </c>
      <c r="ACM339" s="25">
        <f t="shared" si="458"/>
        <v>638880</v>
      </c>
      <c r="ACN339" s="11">
        <f t="shared" si="459"/>
        <v>645333.33333333337</v>
      </c>
      <c r="ACO339" s="194"/>
      <c r="ADL339" s="20">
        <v>1</v>
      </c>
      <c r="ADP339" s="20">
        <v>1</v>
      </c>
      <c r="ADU339" s="20">
        <v>6</v>
      </c>
      <c r="ADV339" s="20">
        <v>8</v>
      </c>
      <c r="ADW339" s="20">
        <v>1</v>
      </c>
      <c r="AEA339" s="20">
        <v>1</v>
      </c>
      <c r="AEB339" s="20">
        <v>1</v>
      </c>
      <c r="AEF339" s="20">
        <v>1</v>
      </c>
      <c r="AEY339" s="20">
        <v>1</v>
      </c>
      <c r="AFD339" s="20">
        <v>1</v>
      </c>
      <c r="AFK339" s="20">
        <v>1</v>
      </c>
      <c r="AFM339" s="20">
        <v>1</v>
      </c>
      <c r="AFN339" s="20">
        <v>1</v>
      </c>
      <c r="AFO339" s="20">
        <v>1</v>
      </c>
      <c r="AFR339" s="20">
        <v>1</v>
      </c>
      <c r="AGJ339" s="20">
        <v>1936000</v>
      </c>
      <c r="AGK339" s="21">
        <f t="shared" si="464"/>
        <v>0</v>
      </c>
      <c r="AHH339" s="20">
        <v>1930000</v>
      </c>
      <c r="AHL339" s="20">
        <v>5</v>
      </c>
      <c r="AHM339" s="20">
        <v>1</v>
      </c>
      <c r="AHO339" s="20">
        <v>5</v>
      </c>
      <c r="AHV339" s="20">
        <v>1</v>
      </c>
      <c r="AHY339" s="20">
        <v>2</v>
      </c>
      <c r="AHZ339" s="20">
        <v>1</v>
      </c>
      <c r="AIC339" s="20">
        <v>4</v>
      </c>
      <c r="AID339" s="20">
        <v>1</v>
      </c>
      <c r="AIH339" s="20">
        <v>1</v>
      </c>
      <c r="AII339" s="20">
        <v>1</v>
      </c>
      <c r="AIJ339" s="20">
        <v>1</v>
      </c>
      <c r="AIK339" s="20">
        <v>2</v>
      </c>
      <c r="AIW339" s="21">
        <v>55307</v>
      </c>
      <c r="AIX339" s="21"/>
      <c r="AIZ339" s="21"/>
      <c r="AJE339" s="50"/>
      <c r="AJF339" s="387">
        <v>1936000</v>
      </c>
      <c r="AJG339" s="11">
        <f t="shared" si="425"/>
        <v>242000</v>
      </c>
      <c r="AJH339" s="196"/>
      <c r="AJI339" s="22"/>
      <c r="AJU339" s="20">
        <f t="shared" si="460"/>
        <v>0</v>
      </c>
      <c r="AJX339" s="20">
        <f t="shared" si="461"/>
        <v>0</v>
      </c>
      <c r="AJY339" s="196"/>
      <c r="ALL339" s="21" t="e">
        <f t="shared" si="462"/>
        <v>#DIV/0!</v>
      </c>
      <c r="ALM339" s="34">
        <v>1936000</v>
      </c>
      <c r="ALS339" s="196"/>
      <c r="ALX339" s="20">
        <v>1</v>
      </c>
      <c r="AMH339" s="403"/>
    </row>
    <row r="340" spans="1:1022" s="1" customFormat="1" ht="15" customHeight="1" x14ac:dyDescent="0.25">
      <c r="A340" s="268"/>
      <c r="B340" s="113">
        <v>338</v>
      </c>
      <c r="C340" s="304" t="s">
        <v>1216</v>
      </c>
      <c r="D340" s="304" t="s">
        <v>1108</v>
      </c>
      <c r="E340" s="1">
        <v>2011</v>
      </c>
      <c r="F340" s="1">
        <v>3</v>
      </c>
      <c r="G340" s="1">
        <v>1</v>
      </c>
      <c r="H340" s="1">
        <v>4</v>
      </c>
      <c r="I340" s="1">
        <v>1</v>
      </c>
      <c r="J340" s="1">
        <v>6</v>
      </c>
      <c r="K340" s="1">
        <v>1995</v>
      </c>
      <c r="L340" s="1">
        <v>2007</v>
      </c>
      <c r="M340" s="1">
        <v>1</v>
      </c>
      <c r="Y340" s="1">
        <v>1</v>
      </c>
      <c r="AB340" s="1">
        <v>1</v>
      </c>
      <c r="AC340" s="1">
        <v>1</v>
      </c>
      <c r="AD340" s="1">
        <v>1</v>
      </c>
      <c r="AE340" s="1">
        <v>1</v>
      </c>
      <c r="AF340" s="1">
        <v>1</v>
      </c>
      <c r="AG340" s="1">
        <v>1</v>
      </c>
      <c r="AH340" s="1">
        <v>1</v>
      </c>
      <c r="AI340" s="1">
        <v>1</v>
      </c>
      <c r="AJ340" s="1">
        <v>1</v>
      </c>
      <c r="AK340" s="1">
        <v>1</v>
      </c>
      <c r="AY340" s="1">
        <v>1</v>
      </c>
      <c r="BA340" s="1">
        <v>1</v>
      </c>
      <c r="BB340" s="1">
        <v>13</v>
      </c>
      <c r="BD340" s="1">
        <v>1</v>
      </c>
      <c r="BE340" s="1">
        <v>1</v>
      </c>
      <c r="BG340" s="1">
        <v>3</v>
      </c>
      <c r="CG340" s="1">
        <v>2</v>
      </c>
      <c r="CH340" s="246"/>
      <c r="CP340" s="1">
        <f t="shared" si="426"/>
        <v>0</v>
      </c>
      <c r="CS340" s="1">
        <f t="shared" si="391"/>
        <v>0</v>
      </c>
      <c r="CZ340" s="1">
        <v>1</v>
      </c>
      <c r="DK340" s="1">
        <v>1</v>
      </c>
      <c r="DO340" s="1">
        <f t="shared" si="427"/>
        <v>2</v>
      </c>
      <c r="DP340" s="1">
        <v>1</v>
      </c>
      <c r="DV340" s="1">
        <v>1</v>
      </c>
      <c r="DX340" s="1">
        <f t="shared" si="428"/>
        <v>1</v>
      </c>
      <c r="DY340" s="1">
        <v>1</v>
      </c>
      <c r="EE340" s="1">
        <f t="shared" si="429"/>
        <v>0</v>
      </c>
      <c r="EH340" s="1">
        <f t="shared" si="430"/>
        <v>0</v>
      </c>
      <c r="FF340" s="116"/>
      <c r="GP340" s="1">
        <f t="shared" si="392"/>
        <v>0</v>
      </c>
      <c r="GY340" s="1">
        <f t="shared" si="431"/>
        <v>0</v>
      </c>
      <c r="HC340" s="1">
        <f t="shared" si="432"/>
        <v>0</v>
      </c>
      <c r="HS340" s="1">
        <f t="shared" si="433"/>
        <v>0</v>
      </c>
      <c r="HX340" s="1">
        <f t="shared" si="393"/>
        <v>0</v>
      </c>
      <c r="ID340" s="1">
        <f t="shared" si="394"/>
        <v>0</v>
      </c>
      <c r="IN340" s="1">
        <f t="shared" si="434"/>
        <v>0</v>
      </c>
      <c r="IW340" s="1">
        <f t="shared" si="435"/>
        <v>0</v>
      </c>
      <c r="IZ340" s="1">
        <f t="shared" si="395"/>
        <v>0</v>
      </c>
      <c r="JJ340" s="1">
        <f t="shared" si="396"/>
        <v>0</v>
      </c>
      <c r="JV340" s="1">
        <f t="shared" si="436"/>
        <v>0</v>
      </c>
      <c r="KB340" s="1">
        <f t="shared" si="437"/>
        <v>0</v>
      </c>
      <c r="LG340" s="1">
        <f t="shared" si="397"/>
        <v>0</v>
      </c>
      <c r="LT340" s="1">
        <f t="shared" si="438"/>
        <v>0</v>
      </c>
      <c r="MA340" s="1">
        <f t="shared" si="439"/>
        <v>0</v>
      </c>
      <c r="MF340" s="1">
        <f t="shared" si="440"/>
        <v>0</v>
      </c>
      <c r="MM340" s="1">
        <f t="shared" si="441"/>
        <v>0</v>
      </c>
      <c r="MS340" s="1">
        <f t="shared" si="442"/>
        <v>0</v>
      </c>
      <c r="MU340" s="115">
        <v>1</v>
      </c>
      <c r="OI340" s="120"/>
      <c r="OM340" s="1">
        <v>1</v>
      </c>
      <c r="OO340" s="1">
        <v>1</v>
      </c>
      <c r="OV340" s="1">
        <v>1</v>
      </c>
      <c r="PD340" s="1">
        <f t="shared" si="398"/>
        <v>3</v>
      </c>
      <c r="PE340" s="1">
        <v>1</v>
      </c>
      <c r="QF340" s="1">
        <f t="shared" si="443"/>
        <v>0</v>
      </c>
      <c r="QY340" s="1">
        <f t="shared" si="444"/>
        <v>0</v>
      </c>
      <c r="RK340" s="1">
        <f t="shared" si="445"/>
        <v>0</v>
      </c>
      <c r="SA340" s="1">
        <f t="shared" si="446"/>
        <v>0</v>
      </c>
      <c r="SG340" s="1">
        <f t="shared" si="447"/>
        <v>0</v>
      </c>
      <c r="SO340" s="1">
        <f t="shared" si="448"/>
        <v>0</v>
      </c>
      <c r="TB340" s="1">
        <f t="shared" si="449"/>
        <v>0</v>
      </c>
      <c r="TS340" s="1">
        <f t="shared" si="399"/>
        <v>0</v>
      </c>
      <c r="UD340" s="1">
        <f t="shared" si="400"/>
        <v>0</v>
      </c>
      <c r="UG340" s="1">
        <f t="shared" si="401"/>
        <v>0</v>
      </c>
      <c r="UQ340" s="1">
        <f t="shared" si="450"/>
        <v>0</v>
      </c>
      <c r="VA340" s="1">
        <f t="shared" si="451"/>
        <v>0</v>
      </c>
      <c r="VG340" s="1">
        <f t="shared" si="452"/>
        <v>0</v>
      </c>
      <c r="WY340" s="1">
        <f t="shared" si="402"/>
        <v>0</v>
      </c>
      <c r="XB340" s="1">
        <f t="shared" si="453"/>
        <v>0</v>
      </c>
      <c r="XG340" s="1">
        <f t="shared" si="403"/>
        <v>0</v>
      </c>
      <c r="XI340" s="1">
        <v>1</v>
      </c>
      <c r="XK340" s="108"/>
      <c r="XL340" s="1">
        <f t="shared" si="404"/>
        <v>4</v>
      </c>
      <c r="XM340" s="1">
        <f t="shared" si="405"/>
        <v>0</v>
      </c>
      <c r="XN340" s="1">
        <f t="shared" si="454"/>
        <v>0</v>
      </c>
      <c r="XO340" s="1">
        <f t="shared" si="406"/>
        <v>0</v>
      </c>
      <c r="XP340" s="1">
        <f t="shared" si="455"/>
        <v>0</v>
      </c>
      <c r="XQ340" s="1">
        <f t="shared" si="407"/>
        <v>0</v>
      </c>
      <c r="XR340" s="1">
        <f t="shared" si="408"/>
        <v>0</v>
      </c>
      <c r="XS340" s="1">
        <f t="shared" si="463"/>
        <v>0</v>
      </c>
      <c r="XT340" s="1">
        <f t="shared" si="456"/>
        <v>0</v>
      </c>
      <c r="XU340" s="1">
        <f t="shared" si="409"/>
        <v>2</v>
      </c>
      <c r="XV340" s="1">
        <f t="shared" si="410"/>
        <v>0</v>
      </c>
      <c r="XW340" s="1">
        <f t="shared" si="411"/>
        <v>0</v>
      </c>
      <c r="XX340" s="1">
        <f t="shared" si="412"/>
        <v>0</v>
      </c>
      <c r="XY340" s="1">
        <f t="shared" si="413"/>
        <v>1</v>
      </c>
      <c r="XZ340" s="1">
        <f t="shared" si="414"/>
        <v>0</v>
      </c>
      <c r="YA340" s="1">
        <f t="shared" si="415"/>
        <v>0</v>
      </c>
      <c r="YB340" s="1">
        <f t="shared" si="416"/>
        <v>0</v>
      </c>
      <c r="YC340" s="1">
        <f t="shared" si="417"/>
        <v>1</v>
      </c>
      <c r="YD340" s="132"/>
      <c r="YE340" s="133">
        <f t="shared" si="465"/>
        <v>8</v>
      </c>
      <c r="YF340" s="133">
        <f t="shared" si="418"/>
        <v>132412.5</v>
      </c>
      <c r="YG340" s="130">
        <v>5</v>
      </c>
      <c r="YH340" s="130">
        <f t="shared" si="419"/>
        <v>211860</v>
      </c>
      <c r="YI340" s="129">
        <v>4</v>
      </c>
      <c r="YJ340" s="128">
        <f t="shared" si="420"/>
        <v>264825</v>
      </c>
      <c r="YK340" s="177"/>
      <c r="YL340">
        <v>0.33</v>
      </c>
      <c r="YM340" s="1">
        <v>1</v>
      </c>
      <c r="YN340"/>
      <c r="YO340"/>
      <c r="YP340"/>
      <c r="YQ340"/>
      <c r="YR340">
        <v>1</v>
      </c>
      <c r="YS340"/>
      <c r="YT340"/>
      <c r="YU340"/>
      <c r="YV340"/>
      <c r="YW340"/>
      <c r="YX340">
        <v>1</v>
      </c>
      <c r="YY340"/>
      <c r="YZ340"/>
      <c r="ZA340"/>
      <c r="ZB340"/>
      <c r="ZC340"/>
      <c r="ZD340"/>
      <c r="ZE340">
        <v>1</v>
      </c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>
        <v>1</v>
      </c>
      <c r="AAH340"/>
      <c r="AAI340"/>
      <c r="AAJ340"/>
      <c r="AAK340"/>
      <c r="AAL340"/>
      <c r="AAM340"/>
      <c r="AAN340">
        <v>1</v>
      </c>
      <c r="AAO340"/>
      <c r="AAP340"/>
      <c r="AAQ340"/>
      <c r="AAR340"/>
      <c r="AAS340"/>
      <c r="AAT340"/>
      <c r="AAU340"/>
      <c r="AAV340">
        <v>1</v>
      </c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>
        <f t="shared" si="457"/>
        <v>7</v>
      </c>
      <c r="ACD340" s="25">
        <f t="shared" si="388"/>
        <v>151328.57142857145</v>
      </c>
      <c r="ACE340" s="11">
        <f t="shared" si="421"/>
        <v>15</v>
      </c>
      <c r="ACF340" s="11">
        <f t="shared" si="422"/>
        <v>214000</v>
      </c>
      <c r="ACG340" s="1">
        <v>346</v>
      </c>
      <c r="ACH340" s="1">
        <v>3</v>
      </c>
      <c r="ACI340" s="11">
        <f t="shared" si="423"/>
        <v>1070000</v>
      </c>
      <c r="ACJ340" s="11"/>
      <c r="ACK340" s="13">
        <f t="shared" si="424"/>
        <v>0</v>
      </c>
      <c r="ACL340">
        <v>0.33</v>
      </c>
      <c r="ACM340" s="25">
        <f t="shared" si="458"/>
        <v>1059300</v>
      </c>
      <c r="ACN340" s="11">
        <f t="shared" si="459"/>
        <v>1070000</v>
      </c>
      <c r="ACO340" s="65"/>
      <c r="ACR340" s="1" t="s">
        <v>1081</v>
      </c>
      <c r="ADL340" s="1">
        <v>1</v>
      </c>
      <c r="ADO340" s="1">
        <v>1</v>
      </c>
      <c r="ADP340" s="1">
        <v>1</v>
      </c>
      <c r="ADU340" s="1">
        <v>2.5</v>
      </c>
      <c r="ADV340" s="1">
        <v>6</v>
      </c>
      <c r="AEA340" s="1">
        <v>3</v>
      </c>
      <c r="AEY340" s="1">
        <v>1</v>
      </c>
      <c r="AFA340" s="1">
        <v>1</v>
      </c>
      <c r="AFD340" s="1">
        <v>1</v>
      </c>
      <c r="AFH340" s="1">
        <v>1</v>
      </c>
      <c r="AFK340" s="1">
        <v>1</v>
      </c>
      <c r="AFM340" s="1">
        <v>1</v>
      </c>
      <c r="AFN340" s="1">
        <v>1</v>
      </c>
      <c r="AFO340" s="1">
        <v>1</v>
      </c>
      <c r="AGJ340" s="1">
        <v>236000</v>
      </c>
      <c r="AGK340" s="11">
        <f t="shared" si="464"/>
        <v>0</v>
      </c>
      <c r="AHH340" s="1">
        <v>2172000</v>
      </c>
      <c r="AHJ340" s="1">
        <v>1</v>
      </c>
      <c r="AHO340" s="1">
        <v>2</v>
      </c>
      <c r="AHP340" s="1">
        <v>1</v>
      </c>
      <c r="AHQ340" s="1">
        <v>1</v>
      </c>
      <c r="AHV340" s="1">
        <v>1</v>
      </c>
      <c r="AHY340" s="1">
        <v>3</v>
      </c>
      <c r="AHZ340" s="1">
        <v>1</v>
      </c>
      <c r="AIE340" s="1">
        <v>4</v>
      </c>
      <c r="AIF340" s="1">
        <v>1</v>
      </c>
      <c r="AIH340" s="1">
        <v>1</v>
      </c>
      <c r="AIW340" s="11"/>
      <c r="AIX340" s="11"/>
      <c r="AIZ340" s="11">
        <v>3210000</v>
      </c>
      <c r="AJE340" s="45"/>
      <c r="AJF340" s="381">
        <v>3210000</v>
      </c>
      <c r="AJG340" s="11">
        <f t="shared" si="425"/>
        <v>214000</v>
      </c>
      <c r="AJH340" s="60"/>
      <c r="AJI340" s="12">
        <v>1.1000000000000001</v>
      </c>
      <c r="AJJ340" s="1">
        <v>27</v>
      </c>
      <c r="AJK340" s="1">
        <v>3</v>
      </c>
      <c r="AJU340" s="1">
        <f t="shared" si="460"/>
        <v>30</v>
      </c>
      <c r="AJV340" s="1">
        <v>1</v>
      </c>
      <c r="AJW340" s="1">
        <v>3</v>
      </c>
      <c r="AJX340" s="1">
        <f t="shared" si="461"/>
        <v>34</v>
      </c>
      <c r="AJY340" s="60"/>
      <c r="AJZ340" s="1" t="s">
        <v>445</v>
      </c>
      <c r="AKA340" s="1" t="s">
        <v>310</v>
      </c>
      <c r="AKB340" s="1" t="s">
        <v>1080</v>
      </c>
      <c r="AKC340" s="1" t="s">
        <v>422</v>
      </c>
      <c r="AKD340" s="1" t="s">
        <v>1109</v>
      </c>
      <c r="AKE340" s="1" t="s">
        <v>996</v>
      </c>
      <c r="AKP340" s="1" t="s">
        <v>997</v>
      </c>
      <c r="ALK340" s="1">
        <v>7</v>
      </c>
      <c r="ALL340" s="11">
        <f t="shared" si="462"/>
        <v>458571.42857142858</v>
      </c>
      <c r="ALM340" s="53">
        <v>3210000</v>
      </c>
      <c r="ALN340" s="1">
        <v>4</v>
      </c>
      <c r="ALO340" s="1">
        <v>3</v>
      </c>
      <c r="ALS340" s="60"/>
      <c r="ALT340" s="1">
        <v>1</v>
      </c>
      <c r="ALW340" s="1">
        <v>1</v>
      </c>
      <c r="ALX340" s="1">
        <v>1</v>
      </c>
      <c r="ALY340" s="1">
        <v>1</v>
      </c>
      <c r="AMH340" s="403"/>
    </row>
    <row r="341" spans="1:1022" s="213" customFormat="1" ht="19" customHeight="1" x14ac:dyDescent="0.25">
      <c r="A341" s="277"/>
      <c r="B341" s="113">
        <v>339</v>
      </c>
      <c r="C341" s="304" t="s">
        <v>998</v>
      </c>
      <c r="D341" s="304" t="s">
        <v>1196</v>
      </c>
      <c r="E341" s="213">
        <v>2011</v>
      </c>
      <c r="F341" s="213">
        <v>1</v>
      </c>
      <c r="H341" s="213">
        <v>5</v>
      </c>
      <c r="I341" s="213">
        <v>1</v>
      </c>
      <c r="J341" s="213">
        <v>5</v>
      </c>
      <c r="K341" s="213">
        <v>2000</v>
      </c>
      <c r="L341" s="213">
        <v>2004</v>
      </c>
      <c r="M341" s="213">
        <v>4</v>
      </c>
      <c r="W341" s="213">
        <v>1</v>
      </c>
      <c r="AC341" s="213">
        <v>1</v>
      </c>
      <c r="AD341" s="213">
        <v>1</v>
      </c>
      <c r="AE341" s="213">
        <v>1</v>
      </c>
      <c r="AG341" s="213">
        <v>1</v>
      </c>
      <c r="AH341" s="213">
        <v>1</v>
      </c>
      <c r="AX341" s="213">
        <v>1</v>
      </c>
      <c r="AY341" s="213">
        <v>1</v>
      </c>
      <c r="AZ341" s="213">
        <v>1</v>
      </c>
      <c r="BA341" s="213">
        <v>1</v>
      </c>
      <c r="BB341" s="213">
        <v>11</v>
      </c>
      <c r="BR341" s="213">
        <v>1</v>
      </c>
      <c r="BT341" s="213">
        <v>1</v>
      </c>
      <c r="CG341" s="213">
        <v>2</v>
      </c>
      <c r="CH341" s="256"/>
      <c r="CP341" s="213">
        <f t="shared" si="426"/>
        <v>0</v>
      </c>
      <c r="CS341" s="213">
        <f t="shared" si="391"/>
        <v>0</v>
      </c>
      <c r="DO341" s="213">
        <f t="shared" si="427"/>
        <v>0</v>
      </c>
      <c r="DX341" s="213">
        <f t="shared" si="428"/>
        <v>0</v>
      </c>
      <c r="EE341" s="213">
        <f t="shared" si="429"/>
        <v>0</v>
      </c>
      <c r="EH341" s="213">
        <f t="shared" si="430"/>
        <v>0</v>
      </c>
      <c r="GP341" s="213">
        <f t="shared" si="392"/>
        <v>0</v>
      </c>
      <c r="GY341" s="213">
        <f t="shared" si="431"/>
        <v>0</v>
      </c>
      <c r="HC341" s="213">
        <f t="shared" si="432"/>
        <v>0</v>
      </c>
      <c r="HS341" s="213">
        <f t="shared" si="433"/>
        <v>0</v>
      </c>
      <c r="HX341" s="213">
        <f t="shared" si="393"/>
        <v>0</v>
      </c>
      <c r="ID341" s="213">
        <f t="shared" si="394"/>
        <v>0</v>
      </c>
      <c r="IN341" s="213">
        <f t="shared" si="434"/>
        <v>0</v>
      </c>
      <c r="IW341" s="213">
        <f t="shared" si="435"/>
        <v>0</v>
      </c>
      <c r="IZ341" s="213">
        <f t="shared" si="395"/>
        <v>0</v>
      </c>
      <c r="JJ341" s="213">
        <f t="shared" si="396"/>
        <v>0</v>
      </c>
      <c r="JV341" s="213">
        <f t="shared" si="436"/>
        <v>0</v>
      </c>
      <c r="KB341" s="213">
        <f t="shared" si="437"/>
        <v>0</v>
      </c>
      <c r="LG341" s="213">
        <f t="shared" si="397"/>
        <v>0</v>
      </c>
      <c r="LT341" s="213">
        <f t="shared" si="438"/>
        <v>0</v>
      </c>
      <c r="MA341" s="213">
        <f t="shared" si="439"/>
        <v>0</v>
      </c>
      <c r="MF341" s="213">
        <f t="shared" si="440"/>
        <v>0</v>
      </c>
      <c r="MM341" s="213">
        <f t="shared" si="441"/>
        <v>0</v>
      </c>
      <c r="MS341" s="213">
        <f t="shared" si="442"/>
        <v>0</v>
      </c>
      <c r="MU341" s="23"/>
      <c r="OO341" s="213">
        <v>1</v>
      </c>
      <c r="OU341" s="213">
        <v>1</v>
      </c>
      <c r="PD341" s="213">
        <f t="shared" si="398"/>
        <v>2</v>
      </c>
      <c r="PE341" s="213">
        <v>1</v>
      </c>
      <c r="QF341" s="213">
        <f t="shared" si="443"/>
        <v>0</v>
      </c>
      <c r="QY341" s="213">
        <f t="shared" si="444"/>
        <v>0</v>
      </c>
      <c r="RK341" s="213">
        <f t="shared" si="445"/>
        <v>0</v>
      </c>
      <c r="SA341" s="213">
        <f t="shared" si="446"/>
        <v>0</v>
      </c>
      <c r="SG341" s="213">
        <f t="shared" si="447"/>
        <v>0</v>
      </c>
      <c r="SO341" s="213">
        <f t="shared" si="448"/>
        <v>0</v>
      </c>
      <c r="TB341" s="213">
        <f t="shared" si="449"/>
        <v>0</v>
      </c>
      <c r="TS341" s="213">
        <f t="shared" si="399"/>
        <v>0</v>
      </c>
      <c r="UD341" s="213">
        <f t="shared" si="400"/>
        <v>0</v>
      </c>
      <c r="UG341" s="213">
        <f t="shared" si="401"/>
        <v>0</v>
      </c>
      <c r="UQ341" s="213">
        <f t="shared" si="450"/>
        <v>0</v>
      </c>
      <c r="VA341" s="213">
        <f t="shared" si="451"/>
        <v>0</v>
      </c>
      <c r="VG341" s="213">
        <f t="shared" si="452"/>
        <v>0</v>
      </c>
      <c r="WY341" s="213">
        <f t="shared" si="402"/>
        <v>0</v>
      </c>
      <c r="XB341" s="213">
        <f t="shared" si="453"/>
        <v>0</v>
      </c>
      <c r="XG341" s="213">
        <f t="shared" si="403"/>
        <v>0</v>
      </c>
      <c r="XK341" s="214"/>
      <c r="XL341" s="213">
        <f t="shared" si="404"/>
        <v>2</v>
      </c>
      <c r="XM341" s="213">
        <f t="shared" si="405"/>
        <v>0</v>
      </c>
      <c r="XN341" s="213">
        <f t="shared" si="454"/>
        <v>0</v>
      </c>
      <c r="XO341" s="213">
        <f t="shared" si="406"/>
        <v>0</v>
      </c>
      <c r="XP341" s="213">
        <f t="shared" si="455"/>
        <v>0</v>
      </c>
      <c r="XQ341" s="213">
        <f t="shared" si="407"/>
        <v>0</v>
      </c>
      <c r="XR341" s="213">
        <f t="shared" si="408"/>
        <v>0</v>
      </c>
      <c r="XS341" s="213">
        <f t="shared" si="463"/>
        <v>0</v>
      </c>
      <c r="XT341" s="213">
        <f t="shared" si="456"/>
        <v>0</v>
      </c>
      <c r="XU341" s="213">
        <f t="shared" si="409"/>
        <v>0</v>
      </c>
      <c r="XV341" s="213">
        <f t="shared" si="410"/>
        <v>0</v>
      </c>
      <c r="XW341" s="213">
        <f t="shared" si="411"/>
        <v>0</v>
      </c>
      <c r="XX341" s="213">
        <f t="shared" si="412"/>
        <v>0</v>
      </c>
      <c r="XY341" s="213">
        <f t="shared" si="413"/>
        <v>0</v>
      </c>
      <c r="XZ341" s="213">
        <f t="shared" si="414"/>
        <v>0</v>
      </c>
      <c r="YA341" s="213">
        <f t="shared" si="415"/>
        <v>0</v>
      </c>
      <c r="YB341" s="213">
        <f t="shared" si="416"/>
        <v>0</v>
      </c>
      <c r="YC341" s="213">
        <f t="shared" si="417"/>
        <v>0</v>
      </c>
      <c r="YD341" s="132"/>
      <c r="YE341" s="215">
        <f t="shared" si="465"/>
        <v>2</v>
      </c>
      <c r="YF341" s="133">
        <f t="shared" si="418"/>
        <v>129690</v>
      </c>
      <c r="YG341" s="215">
        <v>1</v>
      </c>
      <c r="YH341" s="130">
        <f t="shared" si="419"/>
        <v>259380</v>
      </c>
      <c r="YI341" s="213">
        <v>1</v>
      </c>
      <c r="YJ341" s="128">
        <f t="shared" si="420"/>
        <v>259380</v>
      </c>
      <c r="YK341" s="132"/>
      <c r="YL341" s="213">
        <v>0.33</v>
      </c>
      <c r="YR341" s="213">
        <v>1</v>
      </c>
      <c r="ZE341" s="213">
        <v>1</v>
      </c>
      <c r="AAG341" s="213">
        <v>1</v>
      </c>
      <c r="AAN341" s="213">
        <v>1</v>
      </c>
      <c r="AAV341" s="213">
        <v>1</v>
      </c>
      <c r="ABQ341" s="213">
        <v>1</v>
      </c>
      <c r="ABV341" s="213">
        <v>1</v>
      </c>
      <c r="ACC341" s="213">
        <f t="shared" si="457"/>
        <v>7</v>
      </c>
      <c r="ACD341" s="25">
        <f t="shared" si="388"/>
        <v>37054.285714285717</v>
      </c>
      <c r="ACE341" s="215">
        <f t="shared" si="421"/>
        <v>9</v>
      </c>
      <c r="ACF341" s="11">
        <f t="shared" si="422"/>
        <v>87333.333333333328</v>
      </c>
      <c r="ACG341" s="213">
        <v>2346</v>
      </c>
      <c r="ACH341" s="213">
        <v>4</v>
      </c>
      <c r="ACI341" s="11">
        <f t="shared" si="423"/>
        <v>196500</v>
      </c>
      <c r="ACJ341" s="216">
        <v>0.25</v>
      </c>
      <c r="ACK341" s="13">
        <f t="shared" si="424"/>
        <v>196500</v>
      </c>
      <c r="ACL341" s="213">
        <v>0.33</v>
      </c>
      <c r="ACM341" s="25">
        <f t="shared" si="458"/>
        <v>259380</v>
      </c>
      <c r="ACN341" s="11">
        <f t="shared" si="459"/>
        <v>196500</v>
      </c>
      <c r="ACO341" s="214"/>
      <c r="ACR341" s="213" t="s">
        <v>1081</v>
      </c>
      <c r="ACS341" s="213">
        <v>1</v>
      </c>
      <c r="ADL341" s="213">
        <v>1</v>
      </c>
      <c r="ADP341" s="213">
        <v>1</v>
      </c>
      <c r="ADU341" s="213">
        <v>2.5</v>
      </c>
      <c r="ADV341" s="213">
        <v>8</v>
      </c>
      <c r="AEA341" s="213">
        <v>3</v>
      </c>
      <c r="AEY341" s="213">
        <v>1</v>
      </c>
      <c r="AFD341" s="213">
        <v>1</v>
      </c>
      <c r="AFK341" s="213">
        <v>1</v>
      </c>
      <c r="AFM341" s="213">
        <v>1</v>
      </c>
      <c r="AFN341" s="213">
        <v>1</v>
      </c>
      <c r="AFO341" s="213">
        <v>1</v>
      </c>
      <c r="AGJ341" s="213">
        <v>345000</v>
      </c>
      <c r="AGK341" s="215"/>
      <c r="AHH341" s="213">
        <v>345000</v>
      </c>
      <c r="AHL341" s="213">
        <v>1</v>
      </c>
      <c r="AHM341" s="213">
        <v>1</v>
      </c>
      <c r="AHW341" s="213">
        <v>1</v>
      </c>
      <c r="AHX341" s="213">
        <v>1</v>
      </c>
      <c r="AIH341" s="213">
        <v>1</v>
      </c>
      <c r="AIW341" s="215"/>
      <c r="AIX341" s="215"/>
      <c r="AIY341" s="213">
        <v>16.031014492753624</v>
      </c>
      <c r="AIZ341" s="215">
        <v>786000</v>
      </c>
      <c r="AJE341" s="216"/>
      <c r="AJF341" s="389">
        <v>786000</v>
      </c>
      <c r="AJG341" s="11">
        <f t="shared" si="425"/>
        <v>87333.333333333328</v>
      </c>
      <c r="AJH341" s="217"/>
      <c r="AJI341" s="218">
        <v>1.1000000000000001</v>
      </c>
      <c r="AJJ341" s="213">
        <v>18</v>
      </c>
      <c r="AJK341" s="213">
        <v>1</v>
      </c>
      <c r="AJU341" s="213">
        <f t="shared" si="460"/>
        <v>19</v>
      </c>
      <c r="AJX341" s="213">
        <f t="shared" si="461"/>
        <v>19</v>
      </c>
      <c r="AJY341" s="217"/>
      <c r="AJZ341" s="213" t="s">
        <v>1197</v>
      </c>
      <c r="AKA341" s="213" t="s">
        <v>1109</v>
      </c>
      <c r="AKB341" s="213" t="s">
        <v>1198</v>
      </c>
      <c r="AKC341" s="213" t="s">
        <v>1199</v>
      </c>
      <c r="ALK341" s="213">
        <v>4</v>
      </c>
      <c r="ALL341" s="215">
        <f t="shared" si="462"/>
        <v>196500</v>
      </c>
      <c r="ALM341" s="219">
        <v>786000</v>
      </c>
      <c r="ALN341" s="213">
        <v>2</v>
      </c>
      <c r="ALO341" s="213">
        <v>1</v>
      </c>
      <c r="ALP341" s="213">
        <v>1</v>
      </c>
      <c r="ALS341" s="217"/>
      <c r="ALT341" s="213">
        <v>1</v>
      </c>
      <c r="ALW341" s="213">
        <v>1</v>
      </c>
      <c r="AMH341" s="403"/>
    </row>
    <row r="342" spans="1:1022" s="104" customFormat="1" ht="19" customHeight="1" x14ac:dyDescent="0.25">
      <c r="A342" s="278"/>
      <c r="B342" s="113">
        <v>340</v>
      </c>
      <c r="C342" s="304" t="s">
        <v>1200</v>
      </c>
      <c r="D342" s="304" t="s">
        <v>1201</v>
      </c>
      <c r="E342" s="104">
        <v>2011</v>
      </c>
      <c r="F342" s="104">
        <v>3</v>
      </c>
      <c r="G342" s="104">
        <v>1</v>
      </c>
      <c r="H342" s="104">
        <v>3</v>
      </c>
      <c r="I342" s="104">
        <v>1</v>
      </c>
      <c r="J342" s="104">
        <v>5</v>
      </c>
      <c r="K342" s="104">
        <v>1998</v>
      </c>
      <c r="L342" s="104">
        <v>2004</v>
      </c>
      <c r="M342" s="104">
        <v>6</v>
      </c>
      <c r="AB342" s="104">
        <v>1</v>
      </c>
      <c r="AC342" s="104">
        <v>1</v>
      </c>
      <c r="AE342" s="104">
        <v>1</v>
      </c>
      <c r="AF342" s="104">
        <v>1</v>
      </c>
      <c r="AG342" s="104">
        <v>1</v>
      </c>
      <c r="AH342" s="104">
        <v>1</v>
      </c>
      <c r="AX342" s="104">
        <v>1</v>
      </c>
      <c r="BN342" s="104">
        <v>1</v>
      </c>
      <c r="BX342" s="104">
        <v>1</v>
      </c>
      <c r="CG342" s="104">
        <v>1</v>
      </c>
      <c r="CH342" s="257"/>
      <c r="CP342" s="1">
        <f t="shared" si="426"/>
        <v>0</v>
      </c>
      <c r="CQ342" s="1"/>
      <c r="CS342" s="1">
        <f t="shared" si="391"/>
        <v>0</v>
      </c>
      <c r="CT342" s="1"/>
      <c r="DO342" s="1">
        <f t="shared" si="427"/>
        <v>0</v>
      </c>
      <c r="DP342" s="1"/>
      <c r="DX342" s="1">
        <f t="shared" si="428"/>
        <v>0</v>
      </c>
      <c r="DY342" s="1"/>
      <c r="EE342" s="1">
        <f t="shared" si="429"/>
        <v>0</v>
      </c>
      <c r="EF342" s="1"/>
      <c r="EH342" s="1">
        <f t="shared" si="430"/>
        <v>0</v>
      </c>
      <c r="EI342" s="1"/>
      <c r="GP342" s="1">
        <f t="shared" si="392"/>
        <v>0</v>
      </c>
      <c r="GQ342" s="1"/>
      <c r="GY342" s="1">
        <f t="shared" si="431"/>
        <v>0</v>
      </c>
      <c r="GZ342" s="1"/>
      <c r="HC342" s="1">
        <f t="shared" si="432"/>
        <v>0</v>
      </c>
      <c r="HD342" s="1"/>
      <c r="HS342" s="1">
        <f t="shared" si="433"/>
        <v>0</v>
      </c>
      <c r="HT342" s="1"/>
      <c r="HX342" s="1">
        <f t="shared" si="393"/>
        <v>0</v>
      </c>
      <c r="HY342" s="1"/>
      <c r="ID342" s="1">
        <f t="shared" si="394"/>
        <v>0</v>
      </c>
      <c r="IE342" s="1"/>
      <c r="IN342" s="1">
        <f t="shared" si="434"/>
        <v>0</v>
      </c>
      <c r="IW342" s="1">
        <f t="shared" si="435"/>
        <v>0</v>
      </c>
      <c r="IX342" s="1"/>
      <c r="IZ342" s="1">
        <f t="shared" si="395"/>
        <v>0</v>
      </c>
      <c r="JA342" s="1"/>
      <c r="JJ342" s="1">
        <f t="shared" si="396"/>
        <v>0</v>
      </c>
      <c r="JK342" s="1"/>
      <c r="JV342" s="1">
        <f t="shared" si="436"/>
        <v>0</v>
      </c>
      <c r="JW342" s="1"/>
      <c r="KB342" s="1">
        <f t="shared" si="437"/>
        <v>0</v>
      </c>
      <c r="KC342" s="1"/>
      <c r="LG342" s="1">
        <f t="shared" si="397"/>
        <v>0</v>
      </c>
      <c r="LH342" s="1"/>
      <c r="LT342" s="1">
        <f t="shared" si="438"/>
        <v>0</v>
      </c>
      <c r="LU342" s="1"/>
      <c r="MA342" s="1">
        <f t="shared" si="439"/>
        <v>0</v>
      </c>
      <c r="MB342" s="1"/>
      <c r="MF342" s="1">
        <f t="shared" si="440"/>
        <v>0</v>
      </c>
      <c r="MG342" s="1"/>
      <c r="MM342" s="1">
        <f t="shared" si="441"/>
        <v>0</v>
      </c>
      <c r="MN342" s="1"/>
      <c r="MS342" s="1">
        <f t="shared" si="442"/>
        <v>0</v>
      </c>
      <c r="MT342" s="1"/>
      <c r="MU342" s="125"/>
      <c r="OO342" s="104">
        <v>1</v>
      </c>
      <c r="OS342" s="104">
        <v>1</v>
      </c>
      <c r="PD342" s="1">
        <f t="shared" si="398"/>
        <v>2</v>
      </c>
      <c r="PE342" s="1">
        <v>1</v>
      </c>
      <c r="QF342" s="1">
        <f t="shared" si="443"/>
        <v>0</v>
      </c>
      <c r="QG342" s="1"/>
      <c r="QY342" s="1">
        <f t="shared" si="444"/>
        <v>0</v>
      </c>
      <c r="RK342" s="1">
        <f t="shared" si="445"/>
        <v>0</v>
      </c>
      <c r="RL342" s="1"/>
      <c r="SA342" s="1">
        <f t="shared" si="446"/>
        <v>0</v>
      </c>
      <c r="SG342" s="1">
        <f t="shared" si="447"/>
        <v>0</v>
      </c>
      <c r="SO342" s="1">
        <f t="shared" si="448"/>
        <v>0</v>
      </c>
      <c r="TB342" s="1">
        <f t="shared" si="449"/>
        <v>0</v>
      </c>
      <c r="TS342" s="1">
        <f t="shared" si="399"/>
        <v>0</v>
      </c>
      <c r="TT342" s="1"/>
      <c r="UD342" s="1">
        <f t="shared" si="400"/>
        <v>0</v>
      </c>
      <c r="UE342" s="1"/>
      <c r="UG342" s="1">
        <f t="shared" si="401"/>
        <v>0</v>
      </c>
      <c r="UH342" s="1"/>
      <c r="UQ342" s="1">
        <f t="shared" si="450"/>
        <v>0</v>
      </c>
      <c r="UR342" s="1"/>
      <c r="VA342" s="1">
        <f t="shared" si="451"/>
        <v>0</v>
      </c>
      <c r="VB342" s="1"/>
      <c r="VG342" s="1">
        <f t="shared" si="452"/>
        <v>0</v>
      </c>
      <c r="VH342" s="1"/>
      <c r="WY342" s="1">
        <f t="shared" si="402"/>
        <v>0</v>
      </c>
      <c r="WZ342" s="1"/>
      <c r="XB342" s="1">
        <f t="shared" si="453"/>
        <v>0</v>
      </c>
      <c r="XC342" s="1"/>
      <c r="XG342" s="1">
        <f t="shared" si="403"/>
        <v>0</v>
      </c>
      <c r="XH342" s="1"/>
      <c r="XL342" s="1">
        <f t="shared" si="404"/>
        <v>2</v>
      </c>
      <c r="XM342" s="1">
        <f t="shared" si="405"/>
        <v>0</v>
      </c>
      <c r="XN342" s="1">
        <f t="shared" si="454"/>
        <v>0</v>
      </c>
      <c r="XO342" s="1">
        <f t="shared" si="406"/>
        <v>0</v>
      </c>
      <c r="XP342" s="1">
        <f t="shared" si="455"/>
        <v>0</v>
      </c>
      <c r="XQ342" s="1">
        <f t="shared" si="407"/>
        <v>0</v>
      </c>
      <c r="XR342" s="1">
        <f t="shared" si="408"/>
        <v>0</v>
      </c>
      <c r="XS342" s="1">
        <f t="shared" si="463"/>
        <v>0</v>
      </c>
      <c r="XT342" s="1">
        <f t="shared" si="456"/>
        <v>0</v>
      </c>
      <c r="XU342" s="1">
        <f t="shared" si="409"/>
        <v>0</v>
      </c>
      <c r="XV342" s="1">
        <f t="shared" si="410"/>
        <v>0</v>
      </c>
      <c r="XW342" s="1">
        <f t="shared" si="411"/>
        <v>0</v>
      </c>
      <c r="XX342" s="1">
        <f t="shared" si="412"/>
        <v>0</v>
      </c>
      <c r="XY342" s="1">
        <f t="shared" si="413"/>
        <v>0</v>
      </c>
      <c r="XZ342" s="1">
        <f t="shared" si="414"/>
        <v>0</v>
      </c>
      <c r="YA342" s="1">
        <f t="shared" si="415"/>
        <v>0</v>
      </c>
      <c r="YB342" s="1">
        <f t="shared" si="416"/>
        <v>0</v>
      </c>
      <c r="YC342" s="1">
        <f t="shared" si="417"/>
        <v>0</v>
      </c>
      <c r="YD342" s="132"/>
      <c r="YE342" s="133">
        <f t="shared" si="465"/>
        <v>2</v>
      </c>
      <c r="YF342" s="133">
        <f t="shared" si="418"/>
        <v>222915</v>
      </c>
      <c r="YG342" s="130">
        <v>1</v>
      </c>
      <c r="YH342" s="130">
        <f t="shared" si="419"/>
        <v>445830</v>
      </c>
      <c r="YI342" s="129">
        <v>1</v>
      </c>
      <c r="YJ342" s="128">
        <f t="shared" si="420"/>
        <v>445830</v>
      </c>
      <c r="YK342" s="179"/>
      <c r="YL342" s="104">
        <v>0.33</v>
      </c>
      <c r="YR342" s="104">
        <v>1</v>
      </c>
      <c r="ZC342" s="104">
        <v>1</v>
      </c>
      <c r="ZE342" s="104">
        <v>1</v>
      </c>
      <c r="AAG342" s="104">
        <v>1</v>
      </c>
      <c r="AAN342" s="104">
        <v>1</v>
      </c>
      <c r="AAV342" s="104">
        <v>1</v>
      </c>
      <c r="ACC342">
        <f t="shared" si="457"/>
        <v>6</v>
      </c>
      <c r="ACD342" s="25">
        <f t="shared" si="388"/>
        <v>74305</v>
      </c>
      <c r="ACE342" s="11">
        <f t="shared" si="421"/>
        <v>8</v>
      </c>
      <c r="ACF342" s="11">
        <f t="shared" si="422"/>
        <v>168875</v>
      </c>
      <c r="ACG342" s="104">
        <v>2346</v>
      </c>
      <c r="ACH342" s="104">
        <v>4</v>
      </c>
      <c r="ACI342" s="11">
        <f t="shared" si="423"/>
        <v>337750</v>
      </c>
      <c r="ACJ342" s="106">
        <v>0.25</v>
      </c>
      <c r="ACK342" s="13">
        <f t="shared" si="424"/>
        <v>337750</v>
      </c>
      <c r="ACL342" s="104">
        <v>0.33</v>
      </c>
      <c r="ACM342" s="25">
        <f t="shared" si="458"/>
        <v>445830</v>
      </c>
      <c r="ACN342" s="11">
        <f t="shared" si="459"/>
        <v>337750</v>
      </c>
      <c r="ACR342" s="104" t="s">
        <v>1081</v>
      </c>
      <c r="ACS342" s="104">
        <v>1</v>
      </c>
      <c r="ADL342" s="104">
        <v>1</v>
      </c>
      <c r="ADP342" s="104">
        <v>1</v>
      </c>
      <c r="ADU342" s="104">
        <v>2.5</v>
      </c>
      <c r="ADV342" s="104">
        <v>7</v>
      </c>
      <c r="ADW342" s="104">
        <v>1</v>
      </c>
      <c r="AEA342" s="104">
        <v>3</v>
      </c>
      <c r="AEY342" s="104">
        <v>1</v>
      </c>
      <c r="AFD342" s="104">
        <v>1</v>
      </c>
      <c r="AFK342" s="104">
        <v>1</v>
      </c>
      <c r="AFM342" s="104">
        <v>1</v>
      </c>
      <c r="AFN342" s="104">
        <v>1</v>
      </c>
      <c r="AFO342" s="104">
        <v>1</v>
      </c>
      <c r="AFP342" s="104">
        <v>1</v>
      </c>
      <c r="AFR342" s="104">
        <v>1</v>
      </c>
      <c r="AGJ342" s="104">
        <v>811000</v>
      </c>
      <c r="AGK342" s="105">
        <f t="shared" si="464"/>
        <v>54000</v>
      </c>
      <c r="AGR342" s="104">
        <v>54000</v>
      </c>
      <c r="AGS342" s="104">
        <v>1</v>
      </c>
      <c r="AHG342" s="104">
        <v>1</v>
      </c>
      <c r="AHH342" s="104">
        <v>236000</v>
      </c>
      <c r="AHI342" s="104">
        <v>7</v>
      </c>
      <c r="AHJ342" s="104">
        <v>2</v>
      </c>
      <c r="AHK342" s="104">
        <v>1</v>
      </c>
      <c r="AHL342" s="104">
        <v>1</v>
      </c>
      <c r="AHM342" s="104">
        <v>1</v>
      </c>
      <c r="AHW342" s="104">
        <v>1</v>
      </c>
      <c r="AHX342" s="104">
        <v>1</v>
      </c>
      <c r="AHY342" s="104">
        <v>2</v>
      </c>
      <c r="AHZ342" s="104">
        <v>1</v>
      </c>
      <c r="AIH342" s="104">
        <v>1</v>
      </c>
      <c r="AIW342" s="105"/>
      <c r="AIX342" s="105"/>
      <c r="AIY342" s="104">
        <v>6.8196054254007397</v>
      </c>
      <c r="AIZ342" s="105">
        <v>1351000</v>
      </c>
      <c r="AJE342" s="106"/>
      <c r="AJF342" s="390">
        <v>1351000</v>
      </c>
      <c r="AJG342" s="11">
        <f t="shared" si="425"/>
        <v>168875</v>
      </c>
      <c r="AJH342" s="107"/>
      <c r="AJI342" s="107">
        <v>1.1000000000000001</v>
      </c>
      <c r="AJJ342" s="104">
        <v>15</v>
      </c>
      <c r="AJK342" s="104">
        <v>3</v>
      </c>
      <c r="AJU342" s="104">
        <f t="shared" si="460"/>
        <v>18</v>
      </c>
      <c r="AJX342" s="104">
        <f t="shared" si="461"/>
        <v>18</v>
      </c>
      <c r="AJY342" s="107"/>
      <c r="ALL342" s="105" t="e">
        <f t="shared" si="462"/>
        <v>#DIV/0!</v>
      </c>
      <c r="ALM342" s="126">
        <v>1351000</v>
      </c>
      <c r="ALS342" s="107"/>
      <c r="ALT342" s="104">
        <v>1</v>
      </c>
      <c r="ALW342" s="104">
        <v>1</v>
      </c>
      <c r="ALX342" s="104">
        <v>1</v>
      </c>
      <c r="ALY342" s="104">
        <v>1</v>
      </c>
      <c r="ALZ342" s="104">
        <v>1</v>
      </c>
      <c r="AMH342" s="403"/>
    </row>
    <row r="343" spans="1:1022" s="1" customFormat="1" ht="15" customHeight="1" x14ac:dyDescent="0.25">
      <c r="A343" s="268"/>
      <c r="B343" s="113">
        <v>341</v>
      </c>
      <c r="C343" s="304" t="s">
        <v>1202</v>
      </c>
      <c r="D343" s="304" t="s">
        <v>1203</v>
      </c>
      <c r="E343" s="1">
        <v>2011</v>
      </c>
      <c r="F343" s="1">
        <v>1</v>
      </c>
      <c r="G343" s="1">
        <v>1</v>
      </c>
      <c r="H343" s="1">
        <v>4</v>
      </c>
      <c r="I343" s="1">
        <v>1</v>
      </c>
      <c r="J343" s="1">
        <v>4</v>
      </c>
      <c r="K343" s="1">
        <v>1996</v>
      </c>
      <c r="L343" s="1">
        <v>2005</v>
      </c>
      <c r="M343" s="1">
        <v>6</v>
      </c>
      <c r="W343" s="1">
        <v>1</v>
      </c>
      <c r="Z343" s="1">
        <v>1</v>
      </c>
      <c r="AD343" s="1">
        <v>1</v>
      </c>
      <c r="AE343" s="1">
        <v>1</v>
      </c>
      <c r="AF343" s="1">
        <v>1</v>
      </c>
      <c r="AG343" s="1">
        <v>1</v>
      </c>
      <c r="AH343" s="1">
        <v>1</v>
      </c>
      <c r="AI343" s="1">
        <v>1</v>
      </c>
      <c r="AL343" s="1">
        <v>1</v>
      </c>
      <c r="AM343" s="1">
        <v>1</v>
      </c>
      <c r="AY343" s="1">
        <v>1</v>
      </c>
      <c r="BA343" s="1">
        <v>1</v>
      </c>
      <c r="BC343" s="1">
        <v>1</v>
      </c>
      <c r="BG343" s="1">
        <v>3</v>
      </c>
      <c r="BP343" s="1">
        <v>1</v>
      </c>
      <c r="CG343" s="1">
        <v>2</v>
      </c>
      <c r="CH343" s="246"/>
      <c r="CP343" s="1">
        <f t="shared" si="426"/>
        <v>0</v>
      </c>
      <c r="CS343" s="1">
        <f t="shared" si="391"/>
        <v>0</v>
      </c>
      <c r="DO343" s="1">
        <f t="shared" si="427"/>
        <v>0</v>
      </c>
      <c r="DX343" s="1">
        <f t="shared" si="428"/>
        <v>0</v>
      </c>
      <c r="EE343" s="1">
        <f t="shared" si="429"/>
        <v>0</v>
      </c>
      <c r="EH343" s="1">
        <f t="shared" si="430"/>
        <v>0</v>
      </c>
      <c r="FF343" s="116"/>
      <c r="GP343" s="1">
        <f t="shared" si="392"/>
        <v>0</v>
      </c>
      <c r="GY343" s="1">
        <f t="shared" si="431"/>
        <v>0</v>
      </c>
      <c r="HC343" s="1">
        <f t="shared" si="432"/>
        <v>0</v>
      </c>
      <c r="HS343" s="1">
        <f t="shared" si="433"/>
        <v>0</v>
      </c>
      <c r="HX343" s="1">
        <f t="shared" si="393"/>
        <v>0</v>
      </c>
      <c r="ID343" s="1">
        <f t="shared" si="394"/>
        <v>0</v>
      </c>
      <c r="IN343" s="1">
        <f t="shared" si="434"/>
        <v>0</v>
      </c>
      <c r="IW343" s="1">
        <f t="shared" si="435"/>
        <v>0</v>
      </c>
      <c r="IZ343" s="1">
        <f t="shared" si="395"/>
        <v>0</v>
      </c>
      <c r="JJ343" s="1">
        <f t="shared" si="396"/>
        <v>0</v>
      </c>
      <c r="JV343" s="1">
        <f t="shared" si="436"/>
        <v>0</v>
      </c>
      <c r="KB343" s="1">
        <f t="shared" si="437"/>
        <v>0</v>
      </c>
      <c r="LG343" s="1">
        <f t="shared" si="397"/>
        <v>0</v>
      </c>
      <c r="LT343" s="1">
        <f t="shared" si="438"/>
        <v>0</v>
      </c>
      <c r="MA343" s="1">
        <f t="shared" si="439"/>
        <v>0</v>
      </c>
      <c r="MF343" s="1">
        <f t="shared" si="440"/>
        <v>0</v>
      </c>
      <c r="MM343" s="1">
        <f t="shared" si="441"/>
        <v>0</v>
      </c>
      <c r="MS343" s="1">
        <f t="shared" si="442"/>
        <v>0</v>
      </c>
      <c r="MU343" s="115"/>
      <c r="OI343" s="120"/>
      <c r="OM343" s="1">
        <v>1</v>
      </c>
      <c r="OO343" s="1">
        <v>1</v>
      </c>
      <c r="PD343" s="1">
        <f t="shared" si="398"/>
        <v>2</v>
      </c>
      <c r="PE343" s="1">
        <v>1</v>
      </c>
      <c r="QF343" s="1">
        <f t="shared" si="443"/>
        <v>0</v>
      </c>
      <c r="QY343" s="1">
        <f t="shared" si="444"/>
        <v>0</v>
      </c>
      <c r="RK343" s="1">
        <f t="shared" si="445"/>
        <v>0</v>
      </c>
      <c r="SA343" s="1">
        <f t="shared" si="446"/>
        <v>0</v>
      </c>
      <c r="SG343" s="1">
        <f t="shared" si="447"/>
        <v>0</v>
      </c>
      <c r="SO343" s="1">
        <f t="shared" si="448"/>
        <v>0</v>
      </c>
      <c r="TB343" s="1">
        <f t="shared" si="449"/>
        <v>0</v>
      </c>
      <c r="TS343" s="1">
        <f t="shared" si="399"/>
        <v>0</v>
      </c>
      <c r="UD343" s="1">
        <f t="shared" si="400"/>
        <v>0</v>
      </c>
      <c r="UG343" s="1">
        <f t="shared" si="401"/>
        <v>0</v>
      </c>
      <c r="UQ343" s="1">
        <f t="shared" si="450"/>
        <v>0</v>
      </c>
      <c r="VA343" s="1">
        <f t="shared" si="451"/>
        <v>0</v>
      </c>
      <c r="VG343" s="1">
        <f t="shared" si="452"/>
        <v>0</v>
      </c>
      <c r="WY343" s="1">
        <f t="shared" si="402"/>
        <v>0</v>
      </c>
      <c r="XB343" s="1">
        <f t="shared" si="453"/>
        <v>0</v>
      </c>
      <c r="XG343" s="1">
        <f t="shared" si="403"/>
        <v>0</v>
      </c>
      <c r="XK343" s="108"/>
      <c r="XL343" s="1">
        <f t="shared" si="404"/>
        <v>2</v>
      </c>
      <c r="XM343" s="1">
        <f t="shared" si="405"/>
        <v>0</v>
      </c>
      <c r="XN343" s="1">
        <f t="shared" si="454"/>
        <v>0</v>
      </c>
      <c r="XO343" s="1">
        <f t="shared" si="406"/>
        <v>0</v>
      </c>
      <c r="XP343" s="1">
        <f t="shared" si="455"/>
        <v>0</v>
      </c>
      <c r="XQ343" s="1">
        <f t="shared" si="407"/>
        <v>0</v>
      </c>
      <c r="XR343" s="1">
        <f t="shared" si="408"/>
        <v>0</v>
      </c>
      <c r="XS343" s="1">
        <f t="shared" si="463"/>
        <v>0</v>
      </c>
      <c r="XT343" s="1">
        <f t="shared" si="456"/>
        <v>0</v>
      </c>
      <c r="XU343" s="1">
        <f t="shared" si="409"/>
        <v>0</v>
      </c>
      <c r="XV343" s="1">
        <f t="shared" si="410"/>
        <v>0</v>
      </c>
      <c r="XW343" s="1">
        <f t="shared" si="411"/>
        <v>0</v>
      </c>
      <c r="XX343" s="1">
        <f t="shared" si="412"/>
        <v>0</v>
      </c>
      <c r="XY343" s="1">
        <f t="shared" si="413"/>
        <v>0</v>
      </c>
      <c r="XZ343" s="1">
        <f t="shared" si="414"/>
        <v>0</v>
      </c>
      <c r="YA343" s="1">
        <f t="shared" si="415"/>
        <v>0</v>
      </c>
      <c r="YB343" s="1">
        <f t="shared" si="416"/>
        <v>0</v>
      </c>
      <c r="YC343" s="1">
        <f t="shared" si="417"/>
        <v>0</v>
      </c>
      <c r="YD343" s="132"/>
      <c r="YE343" s="133">
        <f t="shared" si="465"/>
        <v>2</v>
      </c>
      <c r="YF343" s="133">
        <f t="shared" si="418"/>
        <v>48750</v>
      </c>
      <c r="YG343" s="130">
        <v>1</v>
      </c>
      <c r="YH343" s="130">
        <f t="shared" si="419"/>
        <v>97500</v>
      </c>
      <c r="YI343" s="129">
        <v>1</v>
      </c>
      <c r="YJ343" s="128">
        <f t="shared" si="420"/>
        <v>97500</v>
      </c>
      <c r="YK343" s="177"/>
      <c r="YL343">
        <v>0.5</v>
      </c>
      <c r="YM343"/>
      <c r="YN343"/>
      <c r="YO343"/>
      <c r="YP343"/>
      <c r="YQ343"/>
      <c r="YR343">
        <v>1</v>
      </c>
      <c r="YS343"/>
      <c r="YT343"/>
      <c r="YU343"/>
      <c r="YV343"/>
      <c r="YW343"/>
      <c r="YX343"/>
      <c r="YY343"/>
      <c r="YZ343"/>
      <c r="ZA343"/>
      <c r="ZB343"/>
      <c r="ZC343"/>
      <c r="ZD343"/>
      <c r="ZE343">
        <v>1</v>
      </c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>
        <v>1</v>
      </c>
      <c r="AAH343"/>
      <c r="AAI343"/>
      <c r="AAJ343"/>
      <c r="AAK343"/>
      <c r="AAL343"/>
      <c r="AAM343"/>
      <c r="AAN343">
        <v>1</v>
      </c>
      <c r="AAO343"/>
      <c r="AAP343"/>
      <c r="AAQ343"/>
      <c r="AAR343"/>
      <c r="AAS343"/>
      <c r="AAT343"/>
      <c r="AAU343"/>
      <c r="AAV343">
        <v>1</v>
      </c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>
        <f t="shared" si="457"/>
        <v>5</v>
      </c>
      <c r="ACD343" s="25">
        <f t="shared" si="388"/>
        <v>19500</v>
      </c>
      <c r="ACE343" s="11">
        <f t="shared" si="421"/>
        <v>7</v>
      </c>
      <c r="ACF343" s="11">
        <f t="shared" si="422"/>
        <v>27857.142857142859</v>
      </c>
      <c r="ACG343" s="1">
        <v>36</v>
      </c>
      <c r="ACH343" s="1">
        <v>2</v>
      </c>
      <c r="ACI343" s="11">
        <f t="shared" si="423"/>
        <v>97500</v>
      </c>
      <c r="ACJ343" s="11"/>
      <c r="ACK343" s="13">
        <f t="shared" si="424"/>
        <v>0</v>
      </c>
      <c r="ACL343">
        <v>0.5</v>
      </c>
      <c r="ACM343" s="25">
        <f t="shared" si="458"/>
        <v>97500</v>
      </c>
      <c r="ACN343" s="11">
        <f t="shared" si="459"/>
        <v>97500</v>
      </c>
      <c r="ACO343" s="65"/>
      <c r="ACR343" s="1" t="s">
        <v>1081</v>
      </c>
      <c r="ADL343" s="1">
        <v>1</v>
      </c>
      <c r="ADP343" s="1">
        <v>1</v>
      </c>
      <c r="ADU343" s="1">
        <v>2.5</v>
      </c>
      <c r="ADV343" s="1">
        <v>8</v>
      </c>
      <c r="AEA343" s="1">
        <v>3</v>
      </c>
      <c r="AEY343" s="1">
        <v>1</v>
      </c>
      <c r="AFD343" s="1">
        <v>1</v>
      </c>
      <c r="AFK343" s="1">
        <v>1</v>
      </c>
      <c r="AFM343" s="1">
        <v>1</v>
      </c>
      <c r="AFN343" s="1">
        <v>1</v>
      </c>
      <c r="AFO343" s="1">
        <v>1</v>
      </c>
      <c r="AFR343" s="1">
        <v>1</v>
      </c>
      <c r="AFU343" s="1">
        <v>1</v>
      </c>
      <c r="AGJ343" s="1">
        <v>1333000</v>
      </c>
      <c r="AGK343" s="11">
        <f t="shared" si="464"/>
        <v>0</v>
      </c>
      <c r="AHH343" s="1">
        <v>1333000</v>
      </c>
      <c r="AHJ343" s="1">
        <v>2</v>
      </c>
      <c r="AHK343" s="1">
        <v>1</v>
      </c>
      <c r="AHP343" s="1">
        <v>1</v>
      </c>
      <c r="AHQ343" s="1">
        <v>1</v>
      </c>
      <c r="AHR343" s="1">
        <v>2</v>
      </c>
      <c r="AHS343" s="1">
        <v>1</v>
      </c>
      <c r="AHY343" s="1">
        <v>6</v>
      </c>
      <c r="AHZ343" s="1">
        <v>1</v>
      </c>
      <c r="AIH343" s="1">
        <v>1</v>
      </c>
      <c r="AIW343" s="11"/>
      <c r="AIX343" s="11"/>
      <c r="AIY343" s="1">
        <v>4.1490622655663918</v>
      </c>
      <c r="AIZ343" s="11">
        <v>195000</v>
      </c>
      <c r="AJE343" s="45"/>
      <c r="AJF343" s="381">
        <v>195000</v>
      </c>
      <c r="AJG343" s="11">
        <f t="shared" si="425"/>
        <v>27857.142857142859</v>
      </c>
      <c r="AJH343" s="60"/>
      <c r="AJI343" s="12">
        <v>1.1000000000000001</v>
      </c>
      <c r="AJJ343" s="1">
        <v>16</v>
      </c>
      <c r="AJM343" s="1">
        <v>1</v>
      </c>
      <c r="AJT343" s="1">
        <v>1</v>
      </c>
      <c r="AJU343" s="1">
        <f t="shared" si="460"/>
        <v>17</v>
      </c>
      <c r="AJX343" s="1">
        <f t="shared" si="461"/>
        <v>17</v>
      </c>
      <c r="AJY343" s="60"/>
      <c r="AJZ343" s="1" t="s">
        <v>1109</v>
      </c>
      <c r="AKA343" s="1" t="s">
        <v>1204</v>
      </c>
      <c r="AKB343" s="1" t="s">
        <v>1082</v>
      </c>
      <c r="ALK343" s="1">
        <v>3</v>
      </c>
      <c r="ALL343" s="11">
        <f t="shared" si="462"/>
        <v>65000</v>
      </c>
      <c r="ALM343" s="53">
        <v>195000</v>
      </c>
      <c r="ALN343" s="1">
        <v>3</v>
      </c>
      <c r="ALS343" s="60"/>
      <c r="ALT343" s="1">
        <v>1</v>
      </c>
      <c r="ALW343" s="1">
        <v>1</v>
      </c>
      <c r="ALX343" s="1">
        <v>1</v>
      </c>
      <c r="ALY343" s="1">
        <v>1</v>
      </c>
      <c r="AMA343" s="1">
        <v>1</v>
      </c>
      <c r="AMH343" s="403"/>
    </row>
    <row r="344" spans="1:1022" s="213" customFormat="1" ht="19" customHeight="1" x14ac:dyDescent="0.25">
      <c r="A344" s="277"/>
      <c r="B344" s="113">
        <v>342</v>
      </c>
      <c r="C344" s="304" t="s">
        <v>1205</v>
      </c>
      <c r="D344" s="304" t="s">
        <v>1206</v>
      </c>
      <c r="E344" s="213">
        <v>2011</v>
      </c>
      <c r="F344" s="213">
        <v>1</v>
      </c>
      <c r="G344" s="213">
        <v>1</v>
      </c>
      <c r="H344" s="213">
        <v>4</v>
      </c>
      <c r="I344" s="213">
        <v>1</v>
      </c>
      <c r="J344" s="213">
        <v>4</v>
      </c>
      <c r="K344" s="213">
        <v>1996</v>
      </c>
      <c r="L344" s="213">
        <v>2004</v>
      </c>
      <c r="M344" s="213">
        <v>8</v>
      </c>
      <c r="W344" s="213">
        <v>1</v>
      </c>
      <c r="Z344" s="213">
        <v>1</v>
      </c>
      <c r="AA344" s="213">
        <v>1</v>
      </c>
      <c r="AB344" s="213">
        <v>1</v>
      </c>
      <c r="AD344" s="213">
        <v>1</v>
      </c>
      <c r="AE344" s="213">
        <v>1</v>
      </c>
      <c r="AF344" s="213">
        <v>1</v>
      </c>
      <c r="AG344" s="213">
        <v>1</v>
      </c>
      <c r="AH344" s="213">
        <v>1</v>
      </c>
      <c r="AK344" s="213">
        <v>1</v>
      </c>
      <c r="AX344" s="213">
        <v>1</v>
      </c>
      <c r="AY344" s="213">
        <v>1</v>
      </c>
      <c r="AZ344" s="213">
        <v>1</v>
      </c>
      <c r="BA344" s="213">
        <v>1</v>
      </c>
      <c r="BE344" s="213">
        <v>1</v>
      </c>
      <c r="BG344" s="213">
        <v>3</v>
      </c>
      <c r="BX344" s="213">
        <v>1</v>
      </c>
      <c r="CG344" s="213">
        <v>1</v>
      </c>
      <c r="CH344" s="256"/>
      <c r="CP344" s="213">
        <f t="shared" si="426"/>
        <v>0</v>
      </c>
      <c r="CS344" s="213">
        <f t="shared" si="391"/>
        <v>0</v>
      </c>
      <c r="DO344" s="213">
        <f t="shared" si="427"/>
        <v>0</v>
      </c>
      <c r="DX344" s="213">
        <f t="shared" si="428"/>
        <v>0</v>
      </c>
      <c r="EE344" s="213">
        <f t="shared" si="429"/>
        <v>0</v>
      </c>
      <c r="EH344" s="213">
        <f t="shared" si="430"/>
        <v>0</v>
      </c>
      <c r="GP344" s="213">
        <f t="shared" si="392"/>
        <v>0</v>
      </c>
      <c r="GY344" s="213">
        <f t="shared" si="431"/>
        <v>0</v>
      </c>
      <c r="HC344" s="213">
        <f t="shared" si="432"/>
        <v>0</v>
      </c>
      <c r="HS344" s="213">
        <f t="shared" si="433"/>
        <v>0</v>
      </c>
      <c r="HX344" s="213">
        <f t="shared" si="393"/>
        <v>0</v>
      </c>
      <c r="ID344" s="213">
        <f t="shared" si="394"/>
        <v>0</v>
      </c>
      <c r="IN344" s="213">
        <f t="shared" si="434"/>
        <v>0</v>
      </c>
      <c r="IW344" s="213">
        <f t="shared" si="435"/>
        <v>0</v>
      </c>
      <c r="IZ344" s="213">
        <f t="shared" si="395"/>
        <v>0</v>
      </c>
      <c r="JJ344" s="213">
        <f t="shared" si="396"/>
        <v>0</v>
      </c>
      <c r="JV344" s="213">
        <f t="shared" si="436"/>
        <v>0</v>
      </c>
      <c r="KB344" s="213">
        <f t="shared" si="437"/>
        <v>0</v>
      </c>
      <c r="LG344" s="213">
        <f t="shared" si="397"/>
        <v>0</v>
      </c>
      <c r="LT344" s="213">
        <f t="shared" si="438"/>
        <v>0</v>
      </c>
      <c r="MA344" s="213">
        <f t="shared" si="439"/>
        <v>0</v>
      </c>
      <c r="MF344" s="213">
        <f t="shared" si="440"/>
        <v>0</v>
      </c>
      <c r="MM344" s="213">
        <f t="shared" si="441"/>
        <v>0</v>
      </c>
      <c r="MS344" s="213">
        <f t="shared" si="442"/>
        <v>0</v>
      </c>
      <c r="MU344" s="23"/>
      <c r="OO344" s="213">
        <v>1</v>
      </c>
      <c r="OW344" s="213">
        <v>1</v>
      </c>
      <c r="OZ344" s="213">
        <v>1</v>
      </c>
      <c r="PD344" s="213">
        <f t="shared" si="398"/>
        <v>3</v>
      </c>
      <c r="PE344" s="213">
        <v>1</v>
      </c>
      <c r="QF344" s="213">
        <f t="shared" si="443"/>
        <v>0</v>
      </c>
      <c r="QY344" s="213">
        <f t="shared" si="444"/>
        <v>0</v>
      </c>
      <c r="RK344" s="213">
        <f t="shared" si="445"/>
        <v>0</v>
      </c>
      <c r="SA344" s="213">
        <f t="shared" si="446"/>
        <v>0</v>
      </c>
      <c r="SG344" s="213">
        <f t="shared" si="447"/>
        <v>0</v>
      </c>
      <c r="SO344" s="213">
        <f t="shared" si="448"/>
        <v>0</v>
      </c>
      <c r="TB344" s="213">
        <f t="shared" si="449"/>
        <v>0</v>
      </c>
      <c r="TS344" s="213">
        <f t="shared" si="399"/>
        <v>0</v>
      </c>
      <c r="UD344" s="213">
        <f t="shared" si="400"/>
        <v>0</v>
      </c>
      <c r="UG344" s="213">
        <f t="shared" si="401"/>
        <v>0</v>
      </c>
      <c r="UQ344" s="213">
        <f t="shared" si="450"/>
        <v>0</v>
      </c>
      <c r="VA344" s="213">
        <f t="shared" si="451"/>
        <v>0</v>
      </c>
      <c r="VG344" s="213">
        <f t="shared" si="452"/>
        <v>0</v>
      </c>
      <c r="WY344" s="213">
        <f t="shared" si="402"/>
        <v>0</v>
      </c>
      <c r="XB344" s="213">
        <f t="shared" si="453"/>
        <v>0</v>
      </c>
      <c r="XD344" s="213">
        <v>1</v>
      </c>
      <c r="XG344" s="213">
        <f t="shared" si="403"/>
        <v>1</v>
      </c>
      <c r="XH344" s="213">
        <v>1</v>
      </c>
      <c r="XK344" s="214"/>
      <c r="XL344" s="213">
        <f t="shared" si="404"/>
        <v>3</v>
      </c>
      <c r="XM344" s="213">
        <f t="shared" si="405"/>
        <v>1</v>
      </c>
      <c r="XN344" s="213">
        <f t="shared" si="454"/>
        <v>0</v>
      </c>
      <c r="XO344" s="213">
        <f t="shared" si="406"/>
        <v>0</v>
      </c>
      <c r="XP344" s="213">
        <f t="shared" si="455"/>
        <v>0</v>
      </c>
      <c r="XQ344" s="213">
        <f t="shared" si="407"/>
        <v>0</v>
      </c>
      <c r="XR344" s="213">
        <f t="shared" si="408"/>
        <v>0</v>
      </c>
      <c r="XS344" s="213">
        <f t="shared" si="463"/>
        <v>0</v>
      </c>
      <c r="XT344" s="213">
        <f t="shared" si="456"/>
        <v>0</v>
      </c>
      <c r="XU344" s="213">
        <f t="shared" si="409"/>
        <v>0</v>
      </c>
      <c r="XV344" s="213">
        <f t="shared" si="410"/>
        <v>0</v>
      </c>
      <c r="XW344" s="213">
        <f t="shared" si="411"/>
        <v>0</v>
      </c>
      <c r="XX344" s="213">
        <f t="shared" si="412"/>
        <v>0</v>
      </c>
      <c r="XY344" s="213">
        <f t="shared" si="413"/>
        <v>0</v>
      </c>
      <c r="XZ344" s="213">
        <f t="shared" si="414"/>
        <v>0</v>
      </c>
      <c r="YA344" s="213">
        <f t="shared" si="415"/>
        <v>0</v>
      </c>
      <c r="YB344" s="213">
        <f t="shared" si="416"/>
        <v>0</v>
      </c>
      <c r="YC344" s="213">
        <f t="shared" si="417"/>
        <v>0</v>
      </c>
      <c r="YD344" s="132"/>
      <c r="YE344" s="215">
        <f t="shared" si="465"/>
        <v>4</v>
      </c>
      <c r="YF344" s="133">
        <f t="shared" si="418"/>
        <v>1290052.5</v>
      </c>
      <c r="YG344" s="215">
        <v>2</v>
      </c>
      <c r="YH344" s="130">
        <f t="shared" si="419"/>
        <v>2580105</v>
      </c>
      <c r="YI344" s="213">
        <v>2</v>
      </c>
      <c r="YJ344" s="128">
        <f t="shared" si="420"/>
        <v>2580105</v>
      </c>
      <c r="YK344" s="132"/>
      <c r="YL344" s="213">
        <v>0.33</v>
      </c>
      <c r="YP344" s="213">
        <v>1</v>
      </c>
      <c r="YR344" s="213">
        <v>1</v>
      </c>
      <c r="YS344" s="213">
        <v>1</v>
      </c>
      <c r="YT344" s="213">
        <v>1</v>
      </c>
      <c r="YZ344" s="213">
        <v>1</v>
      </c>
      <c r="ZE344" s="213">
        <v>1</v>
      </c>
      <c r="AAG344" s="213">
        <v>1</v>
      </c>
      <c r="AAN344" s="213">
        <v>1</v>
      </c>
      <c r="AAV344" s="213">
        <v>1</v>
      </c>
      <c r="ACC344" s="213">
        <f t="shared" si="457"/>
        <v>9</v>
      </c>
      <c r="ACD344" s="25">
        <f t="shared" si="388"/>
        <v>573356.66666666674</v>
      </c>
      <c r="ACE344" s="215">
        <f t="shared" si="421"/>
        <v>13</v>
      </c>
      <c r="ACF344" s="11">
        <f t="shared" si="422"/>
        <v>1202846.1538461538</v>
      </c>
      <c r="ACG344" s="213">
        <v>2346</v>
      </c>
      <c r="ACH344" s="213">
        <v>4</v>
      </c>
      <c r="ACI344" s="11">
        <f t="shared" si="423"/>
        <v>3909250</v>
      </c>
      <c r="ACJ344" s="216">
        <v>0.25</v>
      </c>
      <c r="ACK344" s="13">
        <f t="shared" si="424"/>
        <v>3909250</v>
      </c>
      <c r="ACL344" s="213">
        <v>0.33</v>
      </c>
      <c r="ACM344" s="25">
        <f t="shared" si="458"/>
        <v>5160210</v>
      </c>
      <c r="ACN344" s="11">
        <f t="shared" si="459"/>
        <v>3909250</v>
      </c>
      <c r="ACO344" s="214"/>
      <c r="ACR344" s="213" t="s">
        <v>1081</v>
      </c>
      <c r="ADL344" s="213">
        <v>1</v>
      </c>
      <c r="ADP344" s="213">
        <v>1</v>
      </c>
      <c r="ADU344" s="213">
        <v>4</v>
      </c>
      <c r="ADV344" s="213">
        <v>8</v>
      </c>
      <c r="AEA344" s="213">
        <v>3</v>
      </c>
      <c r="AEF344" s="213">
        <v>1</v>
      </c>
      <c r="AEY344" s="213">
        <v>1</v>
      </c>
      <c r="AFA344" s="213">
        <v>1</v>
      </c>
      <c r="AFD344" s="213">
        <v>1</v>
      </c>
      <c r="AFH344" s="213">
        <v>1</v>
      </c>
      <c r="AFK344" s="213">
        <v>1</v>
      </c>
      <c r="AFM344" s="213">
        <v>1</v>
      </c>
      <c r="AFN344" s="213">
        <v>1</v>
      </c>
      <c r="AFO344" s="213">
        <v>1</v>
      </c>
      <c r="AFR344" s="213">
        <v>1</v>
      </c>
      <c r="AFX344" s="213">
        <v>1</v>
      </c>
      <c r="AFY344" s="213">
        <v>1</v>
      </c>
      <c r="AGJ344" s="213">
        <v>405000</v>
      </c>
      <c r="AGK344" s="215"/>
      <c r="AHH344" s="213">
        <v>405000</v>
      </c>
      <c r="AHJ344" s="213">
        <v>1</v>
      </c>
      <c r="AHK344" s="213">
        <v>1</v>
      </c>
      <c r="AHY344" s="213">
        <v>4</v>
      </c>
      <c r="AHZ344" s="213">
        <v>1</v>
      </c>
      <c r="AIA344" s="213">
        <v>1</v>
      </c>
      <c r="AIB344" s="213">
        <v>1</v>
      </c>
      <c r="AIC344" s="213">
        <v>5</v>
      </c>
      <c r="AID344" s="213">
        <v>1</v>
      </c>
      <c r="AIH344" s="213">
        <v>1</v>
      </c>
      <c r="AIW344" s="215"/>
      <c r="AIX344" s="215"/>
      <c r="AIY344" s="213">
        <v>13.656049382716049</v>
      </c>
      <c r="AIZ344" s="215">
        <v>15637000</v>
      </c>
      <c r="AJE344" s="216"/>
      <c r="AJF344" s="389">
        <v>15637000</v>
      </c>
      <c r="AJG344" s="11">
        <f t="shared" si="425"/>
        <v>1202846.1538461538</v>
      </c>
      <c r="AJH344" s="217"/>
      <c r="AJI344" s="218">
        <v>1.1000000000000001</v>
      </c>
      <c r="AJJ344" s="213">
        <v>26</v>
      </c>
      <c r="AJU344" s="213">
        <f t="shared" si="460"/>
        <v>26</v>
      </c>
      <c r="AJV344" s="213">
        <v>6</v>
      </c>
      <c r="AJX344" s="213">
        <f t="shared" si="461"/>
        <v>32</v>
      </c>
      <c r="AJY344" s="217"/>
      <c r="AJZ344" s="213" t="s">
        <v>1207</v>
      </c>
      <c r="AKA344" s="213" t="s">
        <v>996</v>
      </c>
      <c r="AKB344" s="213" t="s">
        <v>1208</v>
      </c>
      <c r="AKC344" s="213" t="s">
        <v>1193</v>
      </c>
      <c r="ALK344" s="213">
        <v>4</v>
      </c>
      <c r="ALL344" s="215">
        <f t="shared" si="462"/>
        <v>3909250</v>
      </c>
      <c r="ALM344" s="219">
        <v>15637000</v>
      </c>
      <c r="ALN344" s="213">
        <v>3</v>
      </c>
      <c r="ALS344" s="217"/>
      <c r="ALT344" s="213">
        <v>1</v>
      </c>
      <c r="ALW344" s="213">
        <v>1</v>
      </c>
      <c r="ALX344" s="213">
        <v>1</v>
      </c>
      <c r="AMA344" s="213">
        <v>1</v>
      </c>
      <c r="AMH344" s="403"/>
    </row>
    <row r="345" spans="1:1022" s="213" customFormat="1" ht="19" customHeight="1" x14ac:dyDescent="0.25">
      <c r="A345" s="277"/>
      <c r="B345" s="113">
        <v>343</v>
      </c>
      <c r="C345" s="304" t="s">
        <v>1209</v>
      </c>
      <c r="D345" s="304" t="s">
        <v>1210</v>
      </c>
      <c r="E345" s="213">
        <v>2011</v>
      </c>
      <c r="H345" s="213">
        <v>3</v>
      </c>
      <c r="I345" s="213">
        <v>1</v>
      </c>
      <c r="J345" s="213">
        <v>3</v>
      </c>
      <c r="K345" s="213">
        <v>1998</v>
      </c>
      <c r="L345" s="213">
        <v>2004</v>
      </c>
      <c r="M345" s="213">
        <v>7</v>
      </c>
      <c r="AB345" s="213">
        <v>1</v>
      </c>
      <c r="AC345" s="213">
        <v>1</v>
      </c>
      <c r="AD345" s="213">
        <v>1</v>
      </c>
      <c r="AE345" s="213">
        <v>1</v>
      </c>
      <c r="AF345" s="213">
        <v>1</v>
      </c>
      <c r="AG345" s="213">
        <v>1</v>
      </c>
      <c r="AH345" s="213">
        <v>1</v>
      </c>
      <c r="AX345" s="213">
        <v>1</v>
      </c>
      <c r="AY345" s="213">
        <v>1</v>
      </c>
      <c r="AZ345" s="213">
        <v>1</v>
      </c>
      <c r="BA345" s="213">
        <v>1</v>
      </c>
      <c r="BB345" s="213">
        <v>21</v>
      </c>
      <c r="BC345" s="213">
        <v>1</v>
      </c>
      <c r="BE345" s="213">
        <v>1</v>
      </c>
      <c r="BG345" s="213">
        <v>3</v>
      </c>
      <c r="BH345" s="213">
        <v>1</v>
      </c>
      <c r="BR345" s="213">
        <v>1</v>
      </c>
      <c r="BV345" s="213">
        <v>1</v>
      </c>
      <c r="CG345" s="213">
        <v>4</v>
      </c>
      <c r="CH345" s="256"/>
      <c r="CP345" s="213">
        <f t="shared" si="426"/>
        <v>0</v>
      </c>
      <c r="CS345" s="213">
        <f t="shared" si="391"/>
        <v>0</v>
      </c>
      <c r="DO345" s="213">
        <f t="shared" si="427"/>
        <v>0</v>
      </c>
      <c r="DX345" s="213">
        <f t="shared" si="428"/>
        <v>0</v>
      </c>
      <c r="EE345" s="213">
        <f t="shared" si="429"/>
        <v>0</v>
      </c>
      <c r="EH345" s="213">
        <f t="shared" si="430"/>
        <v>0</v>
      </c>
      <c r="GP345" s="213">
        <f t="shared" si="392"/>
        <v>0</v>
      </c>
      <c r="GY345" s="213">
        <f t="shared" si="431"/>
        <v>0</v>
      </c>
      <c r="HC345" s="213">
        <f t="shared" si="432"/>
        <v>0</v>
      </c>
      <c r="HS345" s="213">
        <f t="shared" si="433"/>
        <v>0</v>
      </c>
      <c r="HX345" s="213">
        <f t="shared" si="393"/>
        <v>0</v>
      </c>
      <c r="ID345" s="213">
        <f t="shared" si="394"/>
        <v>0</v>
      </c>
      <c r="IN345" s="213">
        <f t="shared" si="434"/>
        <v>0</v>
      </c>
      <c r="IW345" s="213">
        <f t="shared" si="435"/>
        <v>0</v>
      </c>
      <c r="IZ345" s="213">
        <f t="shared" si="395"/>
        <v>0</v>
      </c>
      <c r="JJ345" s="213">
        <f t="shared" si="396"/>
        <v>0</v>
      </c>
      <c r="JV345" s="213">
        <f t="shared" si="436"/>
        <v>0</v>
      </c>
      <c r="KB345" s="213">
        <f t="shared" si="437"/>
        <v>0</v>
      </c>
      <c r="LG345" s="213">
        <f t="shared" si="397"/>
        <v>0</v>
      </c>
      <c r="LT345" s="213">
        <f t="shared" si="438"/>
        <v>0</v>
      </c>
      <c r="MA345" s="213">
        <f t="shared" si="439"/>
        <v>0</v>
      </c>
      <c r="MF345" s="213">
        <f t="shared" si="440"/>
        <v>0</v>
      </c>
      <c r="MM345" s="213">
        <f t="shared" si="441"/>
        <v>0</v>
      </c>
      <c r="MS345" s="213">
        <f t="shared" si="442"/>
        <v>0</v>
      </c>
      <c r="MU345" s="23"/>
      <c r="OO345" s="213">
        <v>1</v>
      </c>
      <c r="OW345" s="213">
        <v>1</v>
      </c>
      <c r="PD345" s="213">
        <f t="shared" si="398"/>
        <v>2</v>
      </c>
      <c r="PE345" s="213">
        <v>1</v>
      </c>
      <c r="QF345" s="213">
        <f t="shared" si="443"/>
        <v>0</v>
      </c>
      <c r="QY345" s="213">
        <f t="shared" si="444"/>
        <v>0</v>
      </c>
      <c r="RK345" s="213">
        <f t="shared" si="445"/>
        <v>0</v>
      </c>
      <c r="SA345" s="213">
        <f t="shared" si="446"/>
        <v>0</v>
      </c>
      <c r="SG345" s="213">
        <f t="shared" si="447"/>
        <v>0</v>
      </c>
      <c r="SO345" s="213">
        <f t="shared" si="448"/>
        <v>0</v>
      </c>
      <c r="TB345" s="213">
        <f t="shared" si="449"/>
        <v>0</v>
      </c>
      <c r="TS345" s="213">
        <f t="shared" si="399"/>
        <v>0</v>
      </c>
      <c r="UD345" s="213">
        <f t="shared" si="400"/>
        <v>0</v>
      </c>
      <c r="UG345" s="213">
        <f t="shared" si="401"/>
        <v>0</v>
      </c>
      <c r="UQ345" s="213">
        <f t="shared" si="450"/>
        <v>0</v>
      </c>
      <c r="VA345" s="213">
        <f t="shared" si="451"/>
        <v>0</v>
      </c>
      <c r="VG345" s="213">
        <f t="shared" si="452"/>
        <v>0</v>
      </c>
      <c r="WY345" s="213">
        <f t="shared" si="402"/>
        <v>0</v>
      </c>
      <c r="XB345" s="213">
        <f t="shared" si="453"/>
        <v>0</v>
      </c>
      <c r="XG345" s="213">
        <f t="shared" si="403"/>
        <v>0</v>
      </c>
      <c r="XK345" s="214"/>
      <c r="XL345" s="213">
        <f t="shared" si="404"/>
        <v>2</v>
      </c>
      <c r="XM345" s="213">
        <f t="shared" si="405"/>
        <v>0</v>
      </c>
      <c r="XN345" s="213">
        <f t="shared" si="454"/>
        <v>0</v>
      </c>
      <c r="XO345" s="213">
        <f t="shared" si="406"/>
        <v>0</v>
      </c>
      <c r="XP345" s="213">
        <f t="shared" si="455"/>
        <v>0</v>
      </c>
      <c r="XQ345" s="213">
        <f t="shared" si="407"/>
        <v>0</v>
      </c>
      <c r="XR345" s="213">
        <f t="shared" si="408"/>
        <v>0</v>
      </c>
      <c r="XS345" s="213">
        <f t="shared" si="463"/>
        <v>0</v>
      </c>
      <c r="XT345" s="213">
        <f t="shared" si="456"/>
        <v>0</v>
      </c>
      <c r="XU345" s="213">
        <f t="shared" si="409"/>
        <v>0</v>
      </c>
      <c r="XV345" s="213">
        <f t="shared" si="410"/>
        <v>0</v>
      </c>
      <c r="XW345" s="213">
        <f t="shared" si="411"/>
        <v>0</v>
      </c>
      <c r="XX345" s="213">
        <f t="shared" si="412"/>
        <v>0</v>
      </c>
      <c r="XY345" s="213">
        <f t="shared" si="413"/>
        <v>0</v>
      </c>
      <c r="XZ345" s="213">
        <f t="shared" si="414"/>
        <v>0</v>
      </c>
      <c r="YA345" s="213">
        <f t="shared" si="415"/>
        <v>0</v>
      </c>
      <c r="YB345" s="213">
        <f t="shared" si="416"/>
        <v>0</v>
      </c>
      <c r="YC345" s="213">
        <f t="shared" si="417"/>
        <v>0</v>
      </c>
      <c r="YD345" s="132"/>
      <c r="YE345" s="215">
        <f t="shared" si="465"/>
        <v>2</v>
      </c>
      <c r="YF345" s="133">
        <f t="shared" si="418"/>
        <v>235785</v>
      </c>
      <c r="YG345" s="215">
        <v>1</v>
      </c>
      <c r="YH345" s="130">
        <f t="shared" si="419"/>
        <v>471570</v>
      </c>
      <c r="YI345" s="213">
        <v>1</v>
      </c>
      <c r="YJ345" s="128">
        <f t="shared" si="420"/>
        <v>471570</v>
      </c>
      <c r="YK345" s="132"/>
      <c r="YL345" s="213">
        <v>0.33</v>
      </c>
      <c r="YQ345" s="213">
        <v>1</v>
      </c>
      <c r="ZE345" s="213">
        <v>1</v>
      </c>
      <c r="AAG345" s="213">
        <v>1</v>
      </c>
      <c r="AAN345" s="213">
        <v>1</v>
      </c>
      <c r="AAV345" s="213">
        <v>1</v>
      </c>
      <c r="ACC345" s="213">
        <f t="shared" si="457"/>
        <v>5</v>
      </c>
      <c r="ACD345" s="25">
        <f t="shared" si="388"/>
        <v>94314</v>
      </c>
      <c r="ACE345" s="215">
        <f t="shared" si="421"/>
        <v>7</v>
      </c>
      <c r="ACF345" s="11">
        <f t="shared" si="422"/>
        <v>204142.85714285713</v>
      </c>
      <c r="ACG345" s="213">
        <v>2356</v>
      </c>
      <c r="ACH345" s="213">
        <v>4</v>
      </c>
      <c r="ACI345" s="11">
        <f t="shared" si="423"/>
        <v>357250</v>
      </c>
      <c r="ACJ345" s="216">
        <v>0.25</v>
      </c>
      <c r="ACK345" s="13">
        <f t="shared" si="424"/>
        <v>357250</v>
      </c>
      <c r="ACL345" s="213">
        <v>0.33</v>
      </c>
      <c r="ACM345" s="25">
        <f t="shared" si="458"/>
        <v>471570</v>
      </c>
      <c r="ACN345" s="11">
        <f t="shared" si="459"/>
        <v>357250</v>
      </c>
      <c r="ACO345" s="214"/>
      <c r="ACR345" s="213" t="s">
        <v>1081</v>
      </c>
      <c r="ADL345" s="213">
        <v>1</v>
      </c>
      <c r="ADO345" s="213">
        <v>1</v>
      </c>
      <c r="ADP345" s="213">
        <v>1</v>
      </c>
      <c r="ADU345" s="213">
        <v>2.5</v>
      </c>
      <c r="ADV345" s="213">
        <v>8</v>
      </c>
      <c r="ADW345" s="213">
        <v>1</v>
      </c>
      <c r="AEA345" s="213">
        <v>3</v>
      </c>
      <c r="AET345" s="213">
        <v>1</v>
      </c>
      <c r="AEY345" s="213">
        <v>1</v>
      </c>
      <c r="AFD345" s="213">
        <v>1</v>
      </c>
      <c r="AFK345" s="213">
        <v>1</v>
      </c>
      <c r="AFM345" s="213">
        <v>1</v>
      </c>
      <c r="AFN345" s="213">
        <v>1</v>
      </c>
      <c r="AFT345" s="213">
        <v>1</v>
      </c>
      <c r="AGJ345" s="213">
        <v>301000</v>
      </c>
      <c r="AGK345" s="215"/>
      <c r="AHH345" s="213">
        <v>301000</v>
      </c>
      <c r="AHJ345" s="213">
        <v>1</v>
      </c>
      <c r="AHK345" s="213">
        <v>1</v>
      </c>
      <c r="AHW345" s="213">
        <v>1</v>
      </c>
      <c r="AHX345" s="213">
        <v>1</v>
      </c>
      <c r="AHY345" s="213">
        <v>4</v>
      </c>
      <c r="AHZ345" s="213">
        <v>1</v>
      </c>
      <c r="AIC345" s="213">
        <v>3</v>
      </c>
      <c r="AID345" s="213">
        <v>1</v>
      </c>
      <c r="AIH345" s="213">
        <v>1</v>
      </c>
      <c r="AIW345" s="215"/>
      <c r="AIX345" s="215"/>
      <c r="AIY345" s="213">
        <v>18.374418604651162</v>
      </c>
      <c r="AIZ345" s="215">
        <v>1429000</v>
      </c>
      <c r="AJE345" s="216"/>
      <c r="AJF345" s="389">
        <v>1429000</v>
      </c>
      <c r="AJG345" s="11">
        <f t="shared" si="425"/>
        <v>204142.85714285713</v>
      </c>
      <c r="AJH345" s="217"/>
      <c r="AJI345" s="218">
        <v>1.1000000000000001</v>
      </c>
      <c r="AJJ345" s="213">
        <v>1</v>
      </c>
      <c r="AJU345" s="213">
        <f t="shared" si="460"/>
        <v>1</v>
      </c>
      <c r="AJX345" s="213">
        <f t="shared" si="461"/>
        <v>1</v>
      </c>
      <c r="AJY345" s="217"/>
      <c r="AJZ345" s="213" t="s">
        <v>1041</v>
      </c>
      <c r="AKA345" s="213" t="s">
        <v>1211</v>
      </c>
      <c r="ALK345" s="213">
        <v>2</v>
      </c>
      <c r="ALL345" s="215">
        <f t="shared" si="462"/>
        <v>714500</v>
      </c>
      <c r="ALM345" s="219">
        <v>1429000</v>
      </c>
      <c r="ALN345" s="213">
        <v>2</v>
      </c>
      <c r="ALS345" s="217"/>
      <c r="ALT345" s="213">
        <v>1</v>
      </c>
      <c r="ALW345" s="213">
        <v>1</v>
      </c>
      <c r="ALX345" s="213">
        <v>1</v>
      </c>
      <c r="AMH345" s="403"/>
    </row>
    <row r="346" spans="1:1022" s="213" customFormat="1" ht="19" customHeight="1" x14ac:dyDescent="0.25">
      <c r="A346" s="277"/>
      <c r="B346" s="113">
        <v>344</v>
      </c>
      <c r="C346" s="304" t="s">
        <v>1212</v>
      </c>
      <c r="D346" s="304" t="s">
        <v>1213</v>
      </c>
      <c r="E346" s="213">
        <v>2011</v>
      </c>
      <c r="H346" s="213">
        <v>2</v>
      </c>
      <c r="I346" s="213">
        <v>1</v>
      </c>
      <c r="J346" s="213">
        <v>2</v>
      </c>
      <c r="K346" s="213">
        <v>1997</v>
      </c>
      <c r="L346" s="213">
        <v>2005</v>
      </c>
      <c r="M346" s="213">
        <v>9</v>
      </c>
      <c r="Z346" s="213">
        <v>1</v>
      </c>
      <c r="AA346" s="213">
        <v>1</v>
      </c>
      <c r="AB346" s="213">
        <v>1</v>
      </c>
      <c r="AC346" s="213">
        <v>1</v>
      </c>
      <c r="AD346" s="213">
        <v>1</v>
      </c>
      <c r="AE346" s="213">
        <v>1</v>
      </c>
      <c r="AF346" s="213">
        <v>1</v>
      </c>
      <c r="AG346" s="213">
        <v>1</v>
      </c>
      <c r="AH346" s="213">
        <v>1</v>
      </c>
      <c r="AI346" s="213">
        <v>1</v>
      </c>
      <c r="AX346" s="213">
        <v>1</v>
      </c>
      <c r="AY346" s="213">
        <v>1</v>
      </c>
      <c r="AZ346" s="213">
        <v>1</v>
      </c>
      <c r="BA346" s="213">
        <v>1</v>
      </c>
      <c r="BJ346" s="213">
        <v>1</v>
      </c>
      <c r="BK346" s="213">
        <v>1</v>
      </c>
      <c r="BM346" s="213">
        <v>1</v>
      </c>
      <c r="BT346" s="213">
        <v>1</v>
      </c>
      <c r="BV346" s="213">
        <v>1</v>
      </c>
      <c r="CG346" s="213">
        <v>6</v>
      </c>
      <c r="CH346" s="256"/>
      <c r="CP346" s="213">
        <f t="shared" si="426"/>
        <v>0</v>
      </c>
      <c r="CS346" s="213">
        <f t="shared" si="391"/>
        <v>0</v>
      </c>
      <c r="DO346" s="213">
        <f t="shared" si="427"/>
        <v>0</v>
      </c>
      <c r="DX346" s="213">
        <f t="shared" si="428"/>
        <v>0</v>
      </c>
      <c r="EE346" s="213">
        <f t="shared" si="429"/>
        <v>0</v>
      </c>
      <c r="EH346" s="213">
        <f t="shared" si="430"/>
        <v>0</v>
      </c>
      <c r="FF346" s="213">
        <v>1</v>
      </c>
      <c r="GP346" s="213">
        <f t="shared" si="392"/>
        <v>1</v>
      </c>
      <c r="GQ346" s="213">
        <v>1</v>
      </c>
      <c r="GY346" s="213">
        <f t="shared" si="431"/>
        <v>0</v>
      </c>
      <c r="HC346" s="213">
        <f t="shared" si="432"/>
        <v>0</v>
      </c>
      <c r="HS346" s="213">
        <f t="shared" si="433"/>
        <v>0</v>
      </c>
      <c r="HX346" s="213">
        <f t="shared" si="393"/>
        <v>0</v>
      </c>
      <c r="ID346" s="213">
        <f t="shared" si="394"/>
        <v>0</v>
      </c>
      <c r="IN346" s="213">
        <f t="shared" si="434"/>
        <v>0</v>
      </c>
      <c r="IW346" s="213">
        <f t="shared" si="435"/>
        <v>0</v>
      </c>
      <c r="IZ346" s="213">
        <f t="shared" si="395"/>
        <v>0</v>
      </c>
      <c r="JJ346" s="213">
        <f t="shared" si="396"/>
        <v>0</v>
      </c>
      <c r="JV346" s="213">
        <f t="shared" si="436"/>
        <v>0</v>
      </c>
      <c r="KB346" s="213">
        <f t="shared" si="437"/>
        <v>0</v>
      </c>
      <c r="LG346" s="213">
        <f t="shared" si="397"/>
        <v>0</v>
      </c>
      <c r="LT346" s="213">
        <f t="shared" si="438"/>
        <v>0</v>
      </c>
      <c r="MA346" s="213">
        <f t="shared" si="439"/>
        <v>0</v>
      </c>
      <c r="MF346" s="213">
        <f t="shared" si="440"/>
        <v>0</v>
      </c>
      <c r="MM346" s="213">
        <f t="shared" si="441"/>
        <v>0</v>
      </c>
      <c r="MS346" s="213">
        <f t="shared" si="442"/>
        <v>0</v>
      </c>
      <c r="MU346" s="23"/>
      <c r="OO346" s="213">
        <v>1</v>
      </c>
      <c r="OW346" s="213">
        <v>1</v>
      </c>
      <c r="OZ346" s="213">
        <v>1</v>
      </c>
      <c r="PD346" s="213">
        <f t="shared" si="398"/>
        <v>3</v>
      </c>
      <c r="PE346" s="213">
        <v>1</v>
      </c>
      <c r="QF346" s="213">
        <f t="shared" si="443"/>
        <v>0</v>
      </c>
      <c r="QY346" s="213">
        <f t="shared" si="444"/>
        <v>0</v>
      </c>
      <c r="RK346" s="213">
        <f t="shared" si="445"/>
        <v>0</v>
      </c>
      <c r="SA346" s="213">
        <f t="shared" si="446"/>
        <v>0</v>
      </c>
      <c r="SG346" s="213">
        <f t="shared" si="447"/>
        <v>0</v>
      </c>
      <c r="SO346" s="213">
        <f t="shared" si="448"/>
        <v>0</v>
      </c>
      <c r="TB346" s="213">
        <f t="shared" si="449"/>
        <v>0</v>
      </c>
      <c r="TS346" s="213">
        <f t="shared" si="399"/>
        <v>0</v>
      </c>
      <c r="UD346" s="213">
        <f t="shared" si="400"/>
        <v>0</v>
      </c>
      <c r="UG346" s="213">
        <f t="shared" si="401"/>
        <v>0</v>
      </c>
      <c r="UK346" s="213">
        <v>1</v>
      </c>
      <c r="UQ346" s="213">
        <f t="shared" si="450"/>
        <v>1</v>
      </c>
      <c r="UR346" s="213">
        <v>1</v>
      </c>
      <c r="VA346" s="213">
        <f t="shared" si="451"/>
        <v>0</v>
      </c>
      <c r="VG346" s="213">
        <f t="shared" si="452"/>
        <v>0</v>
      </c>
      <c r="WY346" s="213">
        <f t="shared" si="402"/>
        <v>0</v>
      </c>
      <c r="XB346" s="213">
        <f t="shared" si="453"/>
        <v>0</v>
      </c>
      <c r="XG346" s="213">
        <f t="shared" si="403"/>
        <v>0</v>
      </c>
      <c r="XK346" s="214"/>
      <c r="XL346" s="213">
        <f t="shared" si="404"/>
        <v>3</v>
      </c>
      <c r="XM346" s="213">
        <f t="shared" si="405"/>
        <v>0</v>
      </c>
      <c r="XN346" s="213">
        <f t="shared" si="454"/>
        <v>0</v>
      </c>
      <c r="XO346" s="213">
        <f t="shared" si="406"/>
        <v>0</v>
      </c>
      <c r="XP346" s="213">
        <f t="shared" si="455"/>
        <v>0</v>
      </c>
      <c r="XQ346" s="213">
        <f t="shared" si="407"/>
        <v>0</v>
      </c>
      <c r="XR346" s="213">
        <f t="shared" si="408"/>
        <v>1</v>
      </c>
      <c r="XS346" s="213">
        <f t="shared" si="463"/>
        <v>1</v>
      </c>
      <c r="XT346" s="213">
        <f t="shared" si="456"/>
        <v>1</v>
      </c>
      <c r="XU346" s="213">
        <f t="shared" si="409"/>
        <v>0</v>
      </c>
      <c r="XV346" s="213">
        <f t="shared" si="410"/>
        <v>0</v>
      </c>
      <c r="XW346" s="213">
        <f t="shared" si="411"/>
        <v>0</v>
      </c>
      <c r="XX346" s="213">
        <f t="shared" si="412"/>
        <v>0</v>
      </c>
      <c r="XY346" s="213">
        <f t="shared" si="413"/>
        <v>0</v>
      </c>
      <c r="XZ346" s="213">
        <f t="shared" si="414"/>
        <v>0</v>
      </c>
      <c r="YA346" s="213">
        <f t="shared" si="415"/>
        <v>0</v>
      </c>
      <c r="YB346" s="213">
        <f t="shared" si="416"/>
        <v>0</v>
      </c>
      <c r="YC346" s="213">
        <f t="shared" si="417"/>
        <v>0</v>
      </c>
      <c r="YD346" s="132"/>
      <c r="YE346" s="215">
        <f t="shared" si="465"/>
        <v>6</v>
      </c>
      <c r="YF346" s="133">
        <f t="shared" si="418"/>
        <v>142230</v>
      </c>
      <c r="YG346" s="215">
        <v>3</v>
      </c>
      <c r="YH346" s="130">
        <f t="shared" si="419"/>
        <v>284460</v>
      </c>
      <c r="YI346" s="213">
        <v>4</v>
      </c>
      <c r="YJ346" s="128">
        <f t="shared" si="420"/>
        <v>213345</v>
      </c>
      <c r="YK346" s="132"/>
      <c r="YL346" s="213">
        <v>0.33</v>
      </c>
      <c r="YP346" s="213">
        <v>1</v>
      </c>
      <c r="YR346" s="213">
        <v>1</v>
      </c>
      <c r="YS346" s="213">
        <v>1</v>
      </c>
      <c r="YU346" s="213">
        <v>1</v>
      </c>
      <c r="ZC346" s="213">
        <v>1</v>
      </c>
      <c r="ZE346" s="213">
        <v>1</v>
      </c>
      <c r="ZH346" s="213">
        <v>1</v>
      </c>
      <c r="ZI346" s="213">
        <v>1</v>
      </c>
      <c r="ZQ346" s="213">
        <v>1</v>
      </c>
      <c r="AAG346" s="213">
        <v>1</v>
      </c>
      <c r="AAN346" s="213">
        <v>1</v>
      </c>
      <c r="AAQ346" s="213">
        <v>1</v>
      </c>
      <c r="AAV346" s="213">
        <v>1</v>
      </c>
      <c r="ACC346" s="213">
        <f t="shared" si="457"/>
        <v>13</v>
      </c>
      <c r="ACD346" s="25">
        <f t="shared" si="388"/>
        <v>65644.61538461539</v>
      </c>
      <c r="ACE346" s="215">
        <f t="shared" si="421"/>
        <v>19</v>
      </c>
      <c r="ACF346" s="11">
        <f t="shared" si="422"/>
        <v>136105.26315789475</v>
      </c>
      <c r="ACG346" s="213">
        <v>2346</v>
      </c>
      <c r="ACH346" s="213">
        <v>4</v>
      </c>
      <c r="ACI346" s="11">
        <f t="shared" si="423"/>
        <v>646500</v>
      </c>
      <c r="ACJ346" s="216">
        <v>0.25</v>
      </c>
      <c r="ACK346" s="13">
        <f t="shared" si="424"/>
        <v>646500</v>
      </c>
      <c r="ACL346" s="213">
        <v>0.33</v>
      </c>
      <c r="ACM346" s="25">
        <f t="shared" si="458"/>
        <v>853380</v>
      </c>
      <c r="ACN346" s="11">
        <f t="shared" si="459"/>
        <v>646500</v>
      </c>
      <c r="ACO346" s="214"/>
      <c r="ACR346" s="213" t="s">
        <v>1081</v>
      </c>
      <c r="ADB346" s="213">
        <v>1</v>
      </c>
      <c r="ADC346" s="213">
        <v>1</v>
      </c>
      <c r="ADD346" s="213">
        <v>1</v>
      </c>
      <c r="ADE346" s="213">
        <v>1</v>
      </c>
      <c r="ADL346" s="213">
        <v>1</v>
      </c>
      <c r="ADU346" s="213">
        <v>2.5</v>
      </c>
      <c r="ADV346" s="213">
        <v>7</v>
      </c>
      <c r="ADW346" s="213">
        <v>1</v>
      </c>
      <c r="AEA346" s="213">
        <v>2</v>
      </c>
      <c r="AEY346" s="213">
        <v>1</v>
      </c>
      <c r="AFA346" s="213">
        <v>1</v>
      </c>
      <c r="AFD346" s="213">
        <v>1</v>
      </c>
      <c r="AFH346" s="213">
        <v>1</v>
      </c>
      <c r="AFK346" s="213">
        <v>1</v>
      </c>
      <c r="AFM346" s="213">
        <v>1</v>
      </c>
      <c r="AFN346" s="213">
        <v>1</v>
      </c>
      <c r="AFO346" s="213">
        <v>1</v>
      </c>
      <c r="AGJ346" s="213">
        <v>1328000</v>
      </c>
      <c r="AGK346" s="215"/>
      <c r="AHH346" s="213">
        <v>1328000</v>
      </c>
      <c r="AHI346" s="213">
        <v>1</v>
      </c>
      <c r="AHJ346" s="213">
        <v>1</v>
      </c>
      <c r="AHK346" s="213">
        <v>1</v>
      </c>
      <c r="AHT346" s="213">
        <v>3</v>
      </c>
      <c r="AHW346" s="213">
        <v>1</v>
      </c>
      <c r="AHX346" s="213">
        <v>1</v>
      </c>
      <c r="AHY346" s="213">
        <v>3</v>
      </c>
      <c r="AHZ346" s="213">
        <v>1</v>
      </c>
      <c r="AIH346" s="213">
        <v>1</v>
      </c>
      <c r="AII346" s="213">
        <v>1</v>
      </c>
      <c r="AIJ346" s="213">
        <v>1</v>
      </c>
      <c r="AIW346" s="215"/>
      <c r="AIX346" s="215"/>
      <c r="AIZ346" s="215">
        <v>2586000</v>
      </c>
      <c r="AJE346" s="216"/>
      <c r="AJF346" s="389">
        <v>2586000</v>
      </c>
      <c r="AJG346" s="11">
        <f t="shared" si="425"/>
        <v>136105.26315789475</v>
      </c>
      <c r="AJH346" s="217"/>
      <c r="AJI346" s="218">
        <v>1.1000000000000001</v>
      </c>
      <c r="AJJ346" s="213">
        <v>17</v>
      </c>
      <c r="AJK346" s="213">
        <v>1</v>
      </c>
      <c r="AJU346" s="213">
        <f t="shared" si="460"/>
        <v>18</v>
      </c>
      <c r="AJV346" s="213">
        <v>2</v>
      </c>
      <c r="AJW346" s="213">
        <v>1</v>
      </c>
      <c r="AJX346" s="213">
        <f t="shared" si="461"/>
        <v>21</v>
      </c>
      <c r="AJY346" s="217"/>
      <c r="AJZ346" s="213" t="s">
        <v>1048</v>
      </c>
      <c r="AKA346" s="213" t="s">
        <v>1109</v>
      </c>
      <c r="AKB346" s="213" t="s">
        <v>996</v>
      </c>
      <c r="AKC346" s="213" t="s">
        <v>1082</v>
      </c>
      <c r="AKD346" s="213" t="s">
        <v>1214</v>
      </c>
      <c r="ALK346" s="213">
        <v>4</v>
      </c>
      <c r="ALL346" s="215">
        <f t="shared" si="462"/>
        <v>646500</v>
      </c>
      <c r="ALM346" s="219">
        <v>2586000</v>
      </c>
      <c r="ALN346" s="213">
        <v>3</v>
      </c>
      <c r="ALO346" s="213">
        <v>1</v>
      </c>
      <c r="ALS346" s="217"/>
      <c r="ALT346" s="213">
        <v>1</v>
      </c>
      <c r="ALW346" s="213">
        <v>1</v>
      </c>
      <c r="ALX346" s="213">
        <v>1</v>
      </c>
      <c r="ALY346" s="213">
        <v>1</v>
      </c>
      <c r="AMH346" s="403"/>
    </row>
    <row r="347" spans="1:1022" s="213" customFormat="1" ht="19" customHeight="1" x14ac:dyDescent="0.25">
      <c r="A347" s="277"/>
      <c r="B347" s="113">
        <v>345</v>
      </c>
      <c r="C347" s="304" t="s">
        <v>1215</v>
      </c>
      <c r="D347" s="304" t="s">
        <v>1218</v>
      </c>
      <c r="E347" s="213">
        <v>2011</v>
      </c>
      <c r="F347" s="213">
        <v>1</v>
      </c>
      <c r="H347" s="213">
        <v>4</v>
      </c>
      <c r="I347" s="213">
        <v>1</v>
      </c>
      <c r="J347" s="213">
        <v>4</v>
      </c>
      <c r="K347" s="213">
        <v>2002</v>
      </c>
      <c r="L347" s="213">
        <v>2004</v>
      </c>
      <c r="M347" s="213">
        <v>3</v>
      </c>
      <c r="W347" s="213">
        <v>1</v>
      </c>
      <c r="X347" s="213">
        <v>1</v>
      </c>
      <c r="AF347" s="213">
        <v>1</v>
      </c>
      <c r="AG347" s="213">
        <v>1</v>
      </c>
      <c r="AH347" s="213">
        <v>1</v>
      </c>
      <c r="AX347" s="213">
        <v>1</v>
      </c>
      <c r="AY347" s="213">
        <v>1</v>
      </c>
      <c r="AZ347" s="213">
        <v>1</v>
      </c>
      <c r="BA347" s="213">
        <v>1</v>
      </c>
      <c r="BB347" s="213">
        <v>11</v>
      </c>
      <c r="BE347" s="213">
        <v>1</v>
      </c>
      <c r="CG347" s="213">
        <v>3</v>
      </c>
      <c r="CH347" s="256"/>
      <c r="CP347" s="213">
        <f t="shared" si="426"/>
        <v>0</v>
      </c>
      <c r="CS347" s="213">
        <f t="shared" si="391"/>
        <v>0</v>
      </c>
      <c r="DO347" s="213">
        <f t="shared" si="427"/>
        <v>0</v>
      </c>
      <c r="DX347" s="213">
        <f t="shared" si="428"/>
        <v>0</v>
      </c>
      <c r="EE347" s="213">
        <f t="shared" si="429"/>
        <v>0</v>
      </c>
      <c r="EH347" s="213">
        <f t="shared" si="430"/>
        <v>0</v>
      </c>
      <c r="GP347" s="213">
        <f t="shared" si="392"/>
        <v>0</v>
      </c>
      <c r="GY347" s="213">
        <f t="shared" si="431"/>
        <v>0</v>
      </c>
      <c r="HC347" s="213">
        <f t="shared" si="432"/>
        <v>0</v>
      </c>
      <c r="HS347" s="213">
        <f t="shared" si="433"/>
        <v>0</v>
      </c>
      <c r="HX347" s="213">
        <f t="shared" si="393"/>
        <v>0</v>
      </c>
      <c r="ID347" s="213">
        <f t="shared" si="394"/>
        <v>0</v>
      </c>
      <c r="IN347" s="213">
        <f t="shared" si="434"/>
        <v>0</v>
      </c>
      <c r="IW347" s="213">
        <f t="shared" si="435"/>
        <v>0</v>
      </c>
      <c r="IZ347" s="213">
        <f t="shared" si="395"/>
        <v>0</v>
      </c>
      <c r="JF347" s="213">
        <v>1</v>
      </c>
      <c r="JJ347" s="213">
        <f t="shared" si="396"/>
        <v>1</v>
      </c>
      <c r="JK347" s="213">
        <v>1</v>
      </c>
      <c r="JV347" s="213">
        <f t="shared" si="436"/>
        <v>0</v>
      </c>
      <c r="KB347" s="213">
        <f t="shared" si="437"/>
        <v>0</v>
      </c>
      <c r="LG347" s="213">
        <f t="shared" si="397"/>
        <v>0</v>
      </c>
      <c r="LT347" s="213">
        <f t="shared" si="438"/>
        <v>0</v>
      </c>
      <c r="MA347" s="213">
        <f t="shared" si="439"/>
        <v>0</v>
      </c>
      <c r="MF347" s="213">
        <f t="shared" si="440"/>
        <v>0</v>
      </c>
      <c r="MM347" s="213">
        <f t="shared" si="441"/>
        <v>0</v>
      </c>
      <c r="MS347" s="213">
        <f t="shared" si="442"/>
        <v>0</v>
      </c>
      <c r="MU347" s="23"/>
      <c r="OO347" s="213">
        <v>1</v>
      </c>
      <c r="OT347" s="213">
        <v>1</v>
      </c>
      <c r="PD347" s="213">
        <f t="shared" si="398"/>
        <v>2</v>
      </c>
      <c r="PE347" s="213">
        <v>1</v>
      </c>
      <c r="QF347" s="213">
        <f t="shared" si="443"/>
        <v>0</v>
      </c>
      <c r="QY347" s="213">
        <f t="shared" si="444"/>
        <v>0</v>
      </c>
      <c r="RK347" s="213">
        <f t="shared" si="445"/>
        <v>0</v>
      </c>
      <c r="SA347" s="213">
        <f t="shared" si="446"/>
        <v>0</v>
      </c>
      <c r="SG347" s="213">
        <f t="shared" si="447"/>
        <v>0</v>
      </c>
      <c r="SO347" s="213">
        <f t="shared" si="448"/>
        <v>0</v>
      </c>
      <c r="TB347" s="213">
        <f t="shared" si="449"/>
        <v>0</v>
      </c>
      <c r="TS347" s="213">
        <f t="shared" si="399"/>
        <v>0</v>
      </c>
      <c r="UD347" s="213">
        <f t="shared" si="400"/>
        <v>0</v>
      </c>
      <c r="UG347" s="213">
        <f t="shared" si="401"/>
        <v>0</v>
      </c>
      <c r="UQ347" s="213">
        <f t="shared" si="450"/>
        <v>0</v>
      </c>
      <c r="VA347" s="213">
        <f t="shared" si="451"/>
        <v>0</v>
      </c>
      <c r="VG347" s="213">
        <f t="shared" si="452"/>
        <v>0</v>
      </c>
      <c r="WY347" s="213">
        <f t="shared" si="402"/>
        <v>0</v>
      </c>
      <c r="XB347" s="213">
        <f t="shared" si="453"/>
        <v>0</v>
      </c>
      <c r="XG347" s="213">
        <f t="shared" si="403"/>
        <v>0</v>
      </c>
      <c r="XK347" s="214"/>
      <c r="XL347" s="213">
        <f t="shared" si="404"/>
        <v>2</v>
      </c>
      <c r="XM347" s="213">
        <f t="shared" si="405"/>
        <v>0</v>
      </c>
      <c r="XN347" s="213">
        <f t="shared" si="454"/>
        <v>0</v>
      </c>
      <c r="XO347" s="213">
        <f t="shared" si="406"/>
        <v>0</v>
      </c>
      <c r="XP347" s="213">
        <f t="shared" si="455"/>
        <v>0</v>
      </c>
      <c r="XQ347" s="213">
        <f t="shared" si="407"/>
        <v>0</v>
      </c>
      <c r="XR347" s="213">
        <f t="shared" si="408"/>
        <v>0</v>
      </c>
      <c r="XS347" s="213">
        <f t="shared" si="463"/>
        <v>0</v>
      </c>
      <c r="XT347" s="213">
        <f t="shared" si="456"/>
        <v>1</v>
      </c>
      <c r="XU347" s="213">
        <f t="shared" si="409"/>
        <v>0</v>
      </c>
      <c r="XV347" s="213">
        <f t="shared" si="410"/>
        <v>0</v>
      </c>
      <c r="XW347" s="213">
        <f t="shared" si="411"/>
        <v>0</v>
      </c>
      <c r="XX347" s="213">
        <f t="shared" si="412"/>
        <v>0</v>
      </c>
      <c r="XY347" s="213">
        <f t="shared" si="413"/>
        <v>0</v>
      </c>
      <c r="XZ347" s="213">
        <f t="shared" si="414"/>
        <v>0</v>
      </c>
      <c r="YA347" s="213">
        <f t="shared" si="415"/>
        <v>0</v>
      </c>
      <c r="YB347" s="213">
        <f t="shared" si="416"/>
        <v>0</v>
      </c>
      <c r="YC347" s="213">
        <f t="shared" si="417"/>
        <v>0</v>
      </c>
      <c r="YD347" s="132"/>
      <c r="YE347" s="215">
        <f t="shared" si="465"/>
        <v>3</v>
      </c>
      <c r="YF347" s="133">
        <f t="shared" si="418"/>
        <v>9020</v>
      </c>
      <c r="YG347" s="215">
        <v>2</v>
      </c>
      <c r="YH347" s="130">
        <f t="shared" si="419"/>
        <v>13530</v>
      </c>
      <c r="YI347" s="213">
        <v>2</v>
      </c>
      <c r="YJ347" s="128">
        <f t="shared" si="420"/>
        <v>13530</v>
      </c>
      <c r="YK347" s="132"/>
      <c r="YL347" s="213">
        <v>0.33</v>
      </c>
      <c r="YM347" s="213">
        <v>1</v>
      </c>
      <c r="YR347" s="213">
        <v>1</v>
      </c>
      <c r="ZE347" s="213">
        <v>1</v>
      </c>
      <c r="ZN347" s="213">
        <v>1</v>
      </c>
      <c r="ZQ347" s="213">
        <v>1</v>
      </c>
      <c r="AAG347" s="213">
        <v>1</v>
      </c>
      <c r="AAN347" s="213">
        <v>1</v>
      </c>
      <c r="AAV347" s="213">
        <v>1</v>
      </c>
      <c r="ACC347" s="213">
        <f t="shared" si="457"/>
        <v>8</v>
      </c>
      <c r="ACD347" s="25">
        <f t="shared" si="388"/>
        <v>3382.5</v>
      </c>
      <c r="ACE347" s="215">
        <f t="shared" si="421"/>
        <v>11</v>
      </c>
      <c r="ACF347" s="11">
        <f t="shared" si="422"/>
        <v>7454.545454545455</v>
      </c>
      <c r="ACG347" s="213">
        <v>2346</v>
      </c>
      <c r="ACH347" s="213">
        <v>4</v>
      </c>
      <c r="ACI347" s="11">
        <f t="shared" si="423"/>
        <v>20500</v>
      </c>
      <c r="ACJ347" s="216">
        <v>0.25</v>
      </c>
      <c r="ACK347" s="13">
        <f t="shared" si="424"/>
        <v>20500</v>
      </c>
      <c r="ACL347" s="213">
        <v>0.33</v>
      </c>
      <c r="ACM347" s="25">
        <f t="shared" si="458"/>
        <v>27060</v>
      </c>
      <c r="ACN347" s="11">
        <f t="shared" si="459"/>
        <v>20500</v>
      </c>
      <c r="ACO347" s="214"/>
      <c r="ACR347" s="213" t="s">
        <v>1081</v>
      </c>
      <c r="ADL347" s="213">
        <v>1</v>
      </c>
      <c r="ADP347" s="213">
        <v>1</v>
      </c>
      <c r="ADU347" s="213">
        <v>2.5</v>
      </c>
      <c r="ADV347" s="213">
        <v>7</v>
      </c>
      <c r="AEA347" s="213">
        <v>3</v>
      </c>
      <c r="AEY347" s="213">
        <v>1</v>
      </c>
      <c r="AFD347" s="213">
        <v>1</v>
      </c>
      <c r="AFK347" s="213">
        <v>1</v>
      </c>
      <c r="AFM347" s="213">
        <v>1</v>
      </c>
      <c r="AFN347" s="213">
        <v>1</v>
      </c>
      <c r="AFO347" s="213">
        <v>1</v>
      </c>
      <c r="AFV347" s="213">
        <v>1</v>
      </c>
      <c r="AGK347" s="215"/>
      <c r="AHH347" s="213">
        <v>610000</v>
      </c>
      <c r="AIW347" s="215"/>
      <c r="AIX347" s="215"/>
      <c r="AIZ347" s="215">
        <v>82000</v>
      </c>
      <c r="AJE347" s="216"/>
      <c r="AJF347" s="389">
        <v>82000</v>
      </c>
      <c r="AJG347" s="11">
        <f t="shared" si="425"/>
        <v>7454.545454545455</v>
      </c>
      <c r="AJH347" s="217"/>
      <c r="AJI347" s="218">
        <v>1.1000000000000001</v>
      </c>
      <c r="AJJ347" s="213">
        <v>14</v>
      </c>
      <c r="AJK347" s="213">
        <v>2</v>
      </c>
      <c r="AJU347" s="213">
        <f t="shared" si="460"/>
        <v>16</v>
      </c>
      <c r="AJX347" s="213">
        <f t="shared" si="461"/>
        <v>16</v>
      </c>
      <c r="AJY347" s="217"/>
      <c r="ALL347" s="215" t="e">
        <f t="shared" si="462"/>
        <v>#DIV/0!</v>
      </c>
      <c r="ALM347" s="219">
        <v>82000</v>
      </c>
      <c r="ALS347" s="217"/>
      <c r="ALT347" s="213">
        <v>1</v>
      </c>
      <c r="ALU347" s="213">
        <v>1</v>
      </c>
      <c r="AMH347" s="403"/>
    </row>
    <row r="348" spans="1:1022" s="4" customFormat="1" ht="19" customHeight="1" x14ac:dyDescent="0.25">
      <c r="A348" s="270"/>
      <c r="B348" s="113">
        <v>346</v>
      </c>
      <c r="C348" s="304" t="s">
        <v>1219</v>
      </c>
      <c r="D348" s="304" t="s">
        <v>1110</v>
      </c>
      <c r="E348" s="4">
        <v>2011</v>
      </c>
      <c r="F348" s="4">
        <v>1</v>
      </c>
      <c r="H348" s="4">
        <v>4</v>
      </c>
      <c r="I348" s="4">
        <v>1</v>
      </c>
      <c r="J348" s="4">
        <v>4</v>
      </c>
      <c r="K348" s="4">
        <v>1989</v>
      </c>
      <c r="L348" s="4">
        <v>1998</v>
      </c>
      <c r="M348" s="4">
        <v>5</v>
      </c>
      <c r="Z348" s="4">
        <v>1</v>
      </c>
      <c r="AA348" s="4">
        <v>1</v>
      </c>
      <c r="AB348" s="4">
        <v>1</v>
      </c>
      <c r="AX348" s="4">
        <v>1</v>
      </c>
      <c r="BN348" s="4">
        <v>1</v>
      </c>
      <c r="BX348" s="4">
        <v>1</v>
      </c>
      <c r="CG348" s="4">
        <v>2</v>
      </c>
      <c r="CH348" s="252"/>
      <c r="CP348" s="4">
        <f t="shared" si="426"/>
        <v>0</v>
      </c>
      <c r="CS348" s="4">
        <f t="shared" si="391"/>
        <v>0</v>
      </c>
      <c r="DO348" s="4">
        <f t="shared" si="427"/>
        <v>0</v>
      </c>
      <c r="DX348" s="4">
        <f t="shared" si="428"/>
        <v>0</v>
      </c>
      <c r="EE348" s="4">
        <f t="shared" si="429"/>
        <v>0</v>
      </c>
      <c r="EH348" s="4">
        <f t="shared" si="430"/>
        <v>0</v>
      </c>
      <c r="GP348" s="4">
        <f t="shared" si="392"/>
        <v>0</v>
      </c>
      <c r="GY348" s="4">
        <f t="shared" si="431"/>
        <v>0</v>
      </c>
      <c r="HC348" s="4">
        <f t="shared" si="432"/>
        <v>0</v>
      </c>
      <c r="HS348" s="4">
        <f t="shared" si="433"/>
        <v>0</v>
      </c>
      <c r="HX348" s="4">
        <f t="shared" si="393"/>
        <v>0</v>
      </c>
      <c r="ID348" s="4">
        <f t="shared" si="394"/>
        <v>0</v>
      </c>
      <c r="IN348" s="4">
        <f t="shared" si="434"/>
        <v>0</v>
      </c>
      <c r="IW348" s="4">
        <f t="shared" si="435"/>
        <v>0</v>
      </c>
      <c r="IZ348" s="4">
        <f t="shared" si="395"/>
        <v>0</v>
      </c>
      <c r="JJ348" s="4">
        <f t="shared" si="396"/>
        <v>0</v>
      </c>
      <c r="JV348" s="4">
        <f t="shared" si="436"/>
        <v>0</v>
      </c>
      <c r="KB348" s="4">
        <f t="shared" si="437"/>
        <v>0</v>
      </c>
      <c r="LG348" s="4">
        <f t="shared" si="397"/>
        <v>0</v>
      </c>
      <c r="LT348" s="4">
        <f t="shared" si="438"/>
        <v>0</v>
      </c>
      <c r="MA348" s="4">
        <f t="shared" si="439"/>
        <v>0</v>
      </c>
      <c r="MF348" s="4">
        <f t="shared" si="440"/>
        <v>0</v>
      </c>
      <c r="MM348" s="4">
        <f t="shared" si="441"/>
        <v>0</v>
      </c>
      <c r="MS348" s="4">
        <f t="shared" si="442"/>
        <v>0</v>
      </c>
      <c r="MU348" s="189"/>
      <c r="OO348" s="4">
        <v>1</v>
      </c>
      <c r="PD348" s="4">
        <f t="shared" si="398"/>
        <v>1</v>
      </c>
      <c r="PE348" s="4">
        <v>1</v>
      </c>
      <c r="QF348" s="4">
        <f t="shared" si="443"/>
        <v>0</v>
      </c>
      <c r="QY348" s="4">
        <f t="shared" si="444"/>
        <v>0</v>
      </c>
      <c r="RK348" s="4">
        <f t="shared" si="445"/>
        <v>0</v>
      </c>
      <c r="SA348" s="4">
        <f t="shared" si="446"/>
        <v>0</v>
      </c>
      <c r="SG348" s="4">
        <f t="shared" si="447"/>
        <v>0</v>
      </c>
      <c r="SO348" s="4">
        <f t="shared" si="448"/>
        <v>0</v>
      </c>
      <c r="TB348" s="4">
        <f t="shared" si="449"/>
        <v>0</v>
      </c>
      <c r="TS348" s="4">
        <f t="shared" si="399"/>
        <v>0</v>
      </c>
      <c r="UD348" s="4">
        <f t="shared" si="400"/>
        <v>0</v>
      </c>
      <c r="UG348" s="4">
        <f t="shared" si="401"/>
        <v>0</v>
      </c>
      <c r="UQ348" s="4">
        <f t="shared" si="450"/>
        <v>0</v>
      </c>
      <c r="VA348" s="4">
        <f t="shared" si="451"/>
        <v>0</v>
      </c>
      <c r="VG348" s="4">
        <f t="shared" si="452"/>
        <v>0</v>
      </c>
      <c r="WY348" s="4">
        <f t="shared" si="402"/>
        <v>0</v>
      </c>
      <c r="XB348" s="4">
        <f t="shared" si="453"/>
        <v>0</v>
      </c>
      <c r="XG348" s="4">
        <f t="shared" si="403"/>
        <v>0</v>
      </c>
      <c r="XK348" s="200"/>
      <c r="XL348" s="4">
        <f t="shared" si="404"/>
        <v>1</v>
      </c>
      <c r="XM348" s="4">
        <f t="shared" si="405"/>
        <v>0</v>
      </c>
      <c r="XN348" s="4">
        <f t="shared" si="454"/>
        <v>0</v>
      </c>
      <c r="XO348" s="4">
        <f t="shared" si="406"/>
        <v>0</v>
      </c>
      <c r="XP348" s="4">
        <f t="shared" si="455"/>
        <v>0</v>
      </c>
      <c r="XQ348" s="4">
        <f t="shared" si="407"/>
        <v>0</v>
      </c>
      <c r="XR348" s="4">
        <f t="shared" si="408"/>
        <v>0</v>
      </c>
      <c r="XS348" s="4">
        <f t="shared" si="463"/>
        <v>0</v>
      </c>
      <c r="XT348" s="4">
        <f t="shared" si="456"/>
        <v>0</v>
      </c>
      <c r="XU348" s="4">
        <f t="shared" si="409"/>
        <v>0</v>
      </c>
      <c r="XV348" s="4">
        <f t="shared" si="410"/>
        <v>0</v>
      </c>
      <c r="XW348" s="4">
        <f t="shared" si="411"/>
        <v>0</v>
      </c>
      <c r="XX348" s="4">
        <f t="shared" si="412"/>
        <v>0</v>
      </c>
      <c r="XY348" s="4">
        <f t="shared" si="413"/>
        <v>0</v>
      </c>
      <c r="XZ348" s="4">
        <f t="shared" si="414"/>
        <v>0</v>
      </c>
      <c r="YA348" s="4">
        <f t="shared" si="415"/>
        <v>0</v>
      </c>
      <c r="YB348" s="4">
        <f t="shared" si="416"/>
        <v>0</v>
      </c>
      <c r="YC348" s="4">
        <f t="shared" si="417"/>
        <v>0</v>
      </c>
      <c r="YD348" s="191"/>
      <c r="YE348" s="5">
        <f t="shared" si="465"/>
        <v>1</v>
      </c>
      <c r="YF348" s="133">
        <f t="shared" si="418"/>
        <v>935880</v>
      </c>
      <c r="YG348" s="5">
        <v>1</v>
      </c>
      <c r="YH348" s="130">
        <f t="shared" si="419"/>
        <v>935880</v>
      </c>
      <c r="YI348" s="4">
        <v>1</v>
      </c>
      <c r="YJ348" s="128">
        <f t="shared" si="420"/>
        <v>935880</v>
      </c>
      <c r="YK348" s="191"/>
      <c r="YL348" s="4">
        <v>0.33</v>
      </c>
      <c r="YQ348" s="4">
        <v>1</v>
      </c>
      <c r="YR348" s="4">
        <v>1</v>
      </c>
      <c r="AAG348" s="4">
        <v>1</v>
      </c>
      <c r="AAN348" s="4">
        <v>1</v>
      </c>
      <c r="AAV348" s="4">
        <v>1</v>
      </c>
      <c r="ACC348" s="4">
        <f t="shared" si="457"/>
        <v>5</v>
      </c>
      <c r="ACD348" s="25">
        <f t="shared" si="388"/>
        <v>187176</v>
      </c>
      <c r="ACE348" s="5">
        <f t="shared" si="421"/>
        <v>6</v>
      </c>
      <c r="ACF348" s="11">
        <f t="shared" si="422"/>
        <v>472666.66666666669</v>
      </c>
      <c r="ACG348" s="4">
        <v>2356</v>
      </c>
      <c r="ACH348" s="4">
        <v>4</v>
      </c>
      <c r="ACI348" s="11">
        <f t="shared" si="423"/>
        <v>709000</v>
      </c>
      <c r="ACJ348" s="37">
        <v>0.25</v>
      </c>
      <c r="ACK348" s="13">
        <f t="shared" si="424"/>
        <v>709000</v>
      </c>
      <c r="ACL348" s="4">
        <v>0.33</v>
      </c>
      <c r="ACM348" s="25">
        <f t="shared" si="458"/>
        <v>935880</v>
      </c>
      <c r="ACN348" s="11">
        <f t="shared" si="459"/>
        <v>709000</v>
      </c>
      <c r="ACO348" s="200"/>
      <c r="ACR348" s="4" t="s">
        <v>1081</v>
      </c>
      <c r="ADL348" s="4">
        <v>1</v>
      </c>
      <c r="ADP348" s="4">
        <v>1</v>
      </c>
      <c r="ADU348" s="4">
        <v>2.5</v>
      </c>
      <c r="ADV348" s="4">
        <v>7</v>
      </c>
      <c r="AEA348" s="4">
        <v>2</v>
      </c>
      <c r="AEY348" s="4">
        <v>1</v>
      </c>
      <c r="AFD348" s="4">
        <v>1</v>
      </c>
      <c r="AFH348" s="4">
        <v>1</v>
      </c>
      <c r="AFK348" s="4">
        <v>1</v>
      </c>
      <c r="AFM348" s="4">
        <v>1</v>
      </c>
      <c r="AFN348" s="4">
        <v>1</v>
      </c>
      <c r="AFO348" s="4">
        <v>1</v>
      </c>
      <c r="AFR348" s="4">
        <v>1</v>
      </c>
      <c r="AGJ348" s="4">
        <v>251000</v>
      </c>
      <c r="AGK348" s="5"/>
      <c r="AHH348" s="4">
        <v>251000</v>
      </c>
      <c r="AHJ348" s="4">
        <v>2</v>
      </c>
      <c r="AHK348" s="4">
        <v>1</v>
      </c>
      <c r="AHP348" s="4">
        <v>1</v>
      </c>
      <c r="AHQ348" s="4">
        <v>1</v>
      </c>
      <c r="AIW348" s="5"/>
      <c r="AIX348" s="5"/>
      <c r="AIZ348" s="5">
        <v>2836000</v>
      </c>
      <c r="AJE348" s="37"/>
      <c r="AJF348" s="383">
        <v>2836000</v>
      </c>
      <c r="AJG348" s="11">
        <f t="shared" si="425"/>
        <v>472666.66666666669</v>
      </c>
      <c r="AJH348" s="201"/>
      <c r="AJI348" s="6">
        <v>1.1000000000000001</v>
      </c>
      <c r="AJJ348" s="4">
        <v>16</v>
      </c>
      <c r="AJK348" s="4">
        <v>2</v>
      </c>
      <c r="AJU348" s="4">
        <f t="shared" si="460"/>
        <v>18</v>
      </c>
      <c r="AJX348" s="4">
        <f t="shared" si="461"/>
        <v>18</v>
      </c>
      <c r="AJY348" s="201"/>
      <c r="ALL348" s="5" t="e">
        <f t="shared" si="462"/>
        <v>#DIV/0!</v>
      </c>
      <c r="ALM348" s="202">
        <v>2836000</v>
      </c>
      <c r="ALS348" s="201"/>
      <c r="ALT348" s="4">
        <v>1</v>
      </c>
      <c r="ALW348" s="4">
        <v>1</v>
      </c>
      <c r="ALY348" s="4">
        <v>1</v>
      </c>
      <c r="AMH348" s="403"/>
    </row>
    <row r="349" spans="1:1022" s="1" customFormat="1" ht="15" customHeight="1" x14ac:dyDescent="0.25">
      <c r="A349" s="268"/>
      <c r="B349" s="113">
        <v>347</v>
      </c>
      <c r="C349" s="304" t="s">
        <v>1111</v>
      </c>
      <c r="D349" s="304" t="s">
        <v>1113</v>
      </c>
      <c r="E349" s="1">
        <v>2011</v>
      </c>
      <c r="F349" s="1">
        <v>1</v>
      </c>
      <c r="H349" s="1">
        <v>3</v>
      </c>
      <c r="I349" s="1">
        <v>1</v>
      </c>
      <c r="J349" s="1">
        <v>3</v>
      </c>
      <c r="K349" s="1">
        <v>1993</v>
      </c>
      <c r="L349" s="1">
        <v>2000</v>
      </c>
      <c r="M349" s="1">
        <v>5</v>
      </c>
      <c r="W349" s="1">
        <v>1</v>
      </c>
      <c r="Y349" s="1">
        <v>1</v>
      </c>
      <c r="Z349" s="1">
        <v>1</v>
      </c>
      <c r="AA349" s="1">
        <v>1</v>
      </c>
      <c r="AD349" s="1">
        <v>1</v>
      </c>
      <c r="AY349" s="1">
        <v>1</v>
      </c>
      <c r="BA349" s="1">
        <v>1</v>
      </c>
      <c r="BH349" s="1">
        <v>1</v>
      </c>
      <c r="BJ349" s="1">
        <v>1</v>
      </c>
      <c r="CG349" s="1">
        <v>3</v>
      </c>
      <c r="CH349" s="246"/>
      <c r="CP349" s="1">
        <f t="shared" si="426"/>
        <v>0</v>
      </c>
      <c r="CS349" s="1">
        <f t="shared" si="391"/>
        <v>0</v>
      </c>
      <c r="DO349" s="1">
        <f t="shared" si="427"/>
        <v>0</v>
      </c>
      <c r="DX349" s="1">
        <f t="shared" si="428"/>
        <v>0</v>
      </c>
      <c r="EE349" s="1">
        <f t="shared" si="429"/>
        <v>0</v>
      </c>
      <c r="EH349" s="1">
        <f t="shared" si="430"/>
        <v>0</v>
      </c>
      <c r="FF349" s="116"/>
      <c r="GP349" s="1">
        <f t="shared" si="392"/>
        <v>0</v>
      </c>
      <c r="GY349" s="1">
        <f t="shared" si="431"/>
        <v>0</v>
      </c>
      <c r="HC349" s="1">
        <f t="shared" si="432"/>
        <v>0</v>
      </c>
      <c r="HS349" s="1">
        <f t="shared" si="433"/>
        <v>0</v>
      </c>
      <c r="HX349" s="1">
        <f t="shared" si="393"/>
        <v>0</v>
      </c>
      <c r="ID349" s="1">
        <f t="shared" si="394"/>
        <v>0</v>
      </c>
      <c r="IN349" s="1">
        <f t="shared" si="434"/>
        <v>0</v>
      </c>
      <c r="IW349" s="1">
        <f t="shared" si="435"/>
        <v>0</v>
      </c>
      <c r="IZ349" s="1">
        <f t="shared" si="395"/>
        <v>0</v>
      </c>
      <c r="JJ349" s="1">
        <f t="shared" si="396"/>
        <v>0</v>
      </c>
      <c r="JV349" s="1">
        <f t="shared" si="436"/>
        <v>0</v>
      </c>
      <c r="KB349" s="1">
        <f t="shared" si="437"/>
        <v>0</v>
      </c>
      <c r="LG349" s="1">
        <f t="shared" si="397"/>
        <v>0</v>
      </c>
      <c r="LT349" s="1">
        <f t="shared" si="438"/>
        <v>0</v>
      </c>
      <c r="MA349" s="1">
        <f t="shared" si="439"/>
        <v>0</v>
      </c>
      <c r="MF349" s="1">
        <f t="shared" si="440"/>
        <v>0</v>
      </c>
      <c r="MM349" s="1">
        <f t="shared" si="441"/>
        <v>0</v>
      </c>
      <c r="MS349" s="1">
        <f t="shared" si="442"/>
        <v>0</v>
      </c>
      <c r="MU349" s="115"/>
      <c r="OI349" s="120"/>
      <c r="OO349" s="1">
        <v>1</v>
      </c>
      <c r="OT349" s="1">
        <v>1</v>
      </c>
      <c r="PD349" s="1">
        <f t="shared" si="398"/>
        <v>2</v>
      </c>
      <c r="PE349" s="1">
        <v>1</v>
      </c>
      <c r="QF349" s="1">
        <f t="shared" si="443"/>
        <v>0</v>
      </c>
      <c r="QY349" s="1">
        <f t="shared" si="444"/>
        <v>0</v>
      </c>
      <c r="RK349" s="1">
        <f t="shared" si="445"/>
        <v>0</v>
      </c>
      <c r="SA349" s="1">
        <f t="shared" si="446"/>
        <v>0</v>
      </c>
      <c r="SG349" s="1">
        <f t="shared" si="447"/>
        <v>0</v>
      </c>
      <c r="SO349" s="1">
        <f t="shared" si="448"/>
        <v>0</v>
      </c>
      <c r="TB349" s="1">
        <f t="shared" si="449"/>
        <v>0</v>
      </c>
      <c r="TS349" s="1">
        <f t="shared" si="399"/>
        <v>0</v>
      </c>
      <c r="UD349" s="1">
        <f t="shared" si="400"/>
        <v>0</v>
      </c>
      <c r="UG349" s="1">
        <f t="shared" si="401"/>
        <v>0</v>
      </c>
      <c r="UQ349" s="1">
        <f t="shared" si="450"/>
        <v>0</v>
      </c>
      <c r="VA349" s="1">
        <f t="shared" si="451"/>
        <v>0</v>
      </c>
      <c r="VG349" s="1">
        <f t="shared" si="452"/>
        <v>0</v>
      </c>
      <c r="WY349" s="1">
        <f t="shared" si="402"/>
        <v>0</v>
      </c>
      <c r="XB349" s="1">
        <f t="shared" si="453"/>
        <v>0</v>
      </c>
      <c r="XG349" s="1">
        <f t="shared" si="403"/>
        <v>0</v>
      </c>
      <c r="XK349" s="108"/>
      <c r="XL349" s="1">
        <f t="shared" si="404"/>
        <v>2</v>
      </c>
      <c r="XM349" s="1">
        <f t="shared" si="405"/>
        <v>0</v>
      </c>
      <c r="XN349" s="1">
        <f t="shared" si="454"/>
        <v>0</v>
      </c>
      <c r="XO349" s="1">
        <f t="shared" si="406"/>
        <v>0</v>
      </c>
      <c r="XP349" s="1">
        <f t="shared" si="455"/>
        <v>0</v>
      </c>
      <c r="XQ349" s="1">
        <f t="shared" si="407"/>
        <v>0</v>
      </c>
      <c r="XR349" s="1">
        <f t="shared" si="408"/>
        <v>0</v>
      </c>
      <c r="XS349" s="1">
        <f t="shared" si="463"/>
        <v>0</v>
      </c>
      <c r="XT349" s="1">
        <f t="shared" si="456"/>
        <v>0</v>
      </c>
      <c r="XU349" s="1">
        <f t="shared" si="409"/>
        <v>0</v>
      </c>
      <c r="XV349" s="1">
        <f t="shared" si="410"/>
        <v>0</v>
      </c>
      <c r="XW349" s="1">
        <f t="shared" si="411"/>
        <v>0</v>
      </c>
      <c r="XX349" s="1">
        <f t="shared" si="412"/>
        <v>0</v>
      </c>
      <c r="XY349" s="1">
        <f t="shared" si="413"/>
        <v>0</v>
      </c>
      <c r="XZ349" s="1">
        <f t="shared" si="414"/>
        <v>0</v>
      </c>
      <c r="YA349" s="1">
        <f t="shared" si="415"/>
        <v>0</v>
      </c>
      <c r="YB349" s="1">
        <f t="shared" si="416"/>
        <v>0</v>
      </c>
      <c r="YC349" s="1">
        <f t="shared" si="417"/>
        <v>0</v>
      </c>
      <c r="YD349" s="132"/>
      <c r="YE349" s="133">
        <f t="shared" si="465"/>
        <v>2</v>
      </c>
      <c r="YF349" s="133">
        <f t="shared" si="418"/>
        <v>596000</v>
      </c>
      <c r="YG349" s="130">
        <v>1</v>
      </c>
      <c r="YH349" s="130">
        <f t="shared" si="419"/>
        <v>1192000</v>
      </c>
      <c r="YI349" s="129">
        <v>1</v>
      </c>
      <c r="YJ349" s="128">
        <f t="shared" si="420"/>
        <v>1192000</v>
      </c>
      <c r="YK349" s="177"/>
      <c r="YL349">
        <v>0.5</v>
      </c>
      <c r="YM349"/>
      <c r="YN349"/>
      <c r="YO349"/>
      <c r="YP349"/>
      <c r="YQ349"/>
      <c r="YR349">
        <v>1</v>
      </c>
      <c r="YS349"/>
      <c r="YT349"/>
      <c r="YU349"/>
      <c r="YV349"/>
      <c r="YW349"/>
      <c r="YX349"/>
      <c r="YY349"/>
      <c r="YZ349"/>
      <c r="ZA349"/>
      <c r="ZB349"/>
      <c r="ZC349">
        <v>1</v>
      </c>
      <c r="ZD349"/>
      <c r="ZE349">
        <v>1</v>
      </c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>
        <v>1</v>
      </c>
      <c r="AAH349"/>
      <c r="AAI349"/>
      <c r="AAJ349"/>
      <c r="AAK349"/>
      <c r="AAL349"/>
      <c r="AAM349"/>
      <c r="AAN349">
        <v>1</v>
      </c>
      <c r="AAO349"/>
      <c r="AAP349"/>
      <c r="AAQ349"/>
      <c r="AAR349"/>
      <c r="AAS349"/>
      <c r="AAT349"/>
      <c r="AAU349"/>
      <c r="AAV349">
        <v>1</v>
      </c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>
        <f t="shared" si="457"/>
        <v>6</v>
      </c>
      <c r="ACD349" s="25">
        <f t="shared" si="388"/>
        <v>198666.66666666666</v>
      </c>
      <c r="ACE349" s="11">
        <f t="shared" si="421"/>
        <v>8</v>
      </c>
      <c r="ACF349" s="11">
        <f t="shared" si="422"/>
        <v>298000</v>
      </c>
      <c r="ACG349" s="1">
        <v>36</v>
      </c>
      <c r="ACH349" s="1">
        <v>2</v>
      </c>
      <c r="ACI349" s="11">
        <f t="shared" si="423"/>
        <v>1192000</v>
      </c>
      <c r="ACJ349" s="11"/>
      <c r="ACK349" s="13">
        <f t="shared" si="424"/>
        <v>0</v>
      </c>
      <c r="ACL349">
        <v>0.5</v>
      </c>
      <c r="ACM349" s="25">
        <f t="shared" si="458"/>
        <v>1192000</v>
      </c>
      <c r="ACN349" s="11">
        <f t="shared" si="459"/>
        <v>1192000</v>
      </c>
      <c r="ACO349" s="65"/>
      <c r="ACR349" s="1" t="s">
        <v>1081</v>
      </c>
      <c r="ADL349" s="1">
        <v>1</v>
      </c>
      <c r="ADP349" s="1">
        <v>1</v>
      </c>
      <c r="ADU349" s="1">
        <v>2.5</v>
      </c>
      <c r="ADV349" s="1">
        <v>8</v>
      </c>
      <c r="ADW349" s="1">
        <v>1</v>
      </c>
      <c r="AEA349" s="1">
        <v>2</v>
      </c>
      <c r="AEY349" s="1">
        <v>1</v>
      </c>
      <c r="AFD349" s="1">
        <v>1</v>
      </c>
      <c r="AFK349" s="1">
        <v>1</v>
      </c>
      <c r="AFM349" s="1">
        <v>1</v>
      </c>
      <c r="AFN349" s="1">
        <v>1</v>
      </c>
      <c r="AFO349" s="1">
        <v>1</v>
      </c>
      <c r="AFR349" s="1">
        <v>1</v>
      </c>
      <c r="AGJ349" s="11">
        <v>835000</v>
      </c>
      <c r="AGK349" s="11"/>
      <c r="AGO349" s="1">
        <v>1</v>
      </c>
      <c r="AHG349" s="1">
        <v>1</v>
      </c>
      <c r="AHH349" s="1">
        <v>1500000</v>
      </c>
      <c r="AHI349" s="1">
        <v>91</v>
      </c>
      <c r="AHL349" s="1">
        <v>3</v>
      </c>
      <c r="AHM349" s="1">
        <v>1</v>
      </c>
      <c r="AHO349" s="1">
        <v>4</v>
      </c>
      <c r="AHV349" s="1">
        <v>1</v>
      </c>
      <c r="AIW349" s="11"/>
      <c r="AIX349" s="11"/>
      <c r="AIY349" s="1">
        <v>3.4566875000000001</v>
      </c>
      <c r="AIZ349" s="11">
        <v>2384000</v>
      </c>
      <c r="AJE349" s="45"/>
      <c r="AJF349" s="381">
        <v>2384000</v>
      </c>
      <c r="AJG349" s="11">
        <f t="shared" si="425"/>
        <v>298000</v>
      </c>
      <c r="AJH349" s="60"/>
      <c r="AJI349" s="12">
        <v>1.1000000000000001</v>
      </c>
      <c r="AJJ349" s="1">
        <v>23</v>
      </c>
      <c r="AJK349" s="1">
        <v>1</v>
      </c>
      <c r="AJU349" s="1">
        <f t="shared" si="460"/>
        <v>24</v>
      </c>
      <c r="AJV349" s="1">
        <v>1</v>
      </c>
      <c r="AJX349" s="1">
        <f t="shared" si="461"/>
        <v>25</v>
      </c>
      <c r="AJY349" s="60"/>
      <c r="AJZ349" s="1" t="s">
        <v>1204</v>
      </c>
      <c r="AKA349" s="1" t="s">
        <v>1114</v>
      </c>
      <c r="AKB349" s="1" t="s">
        <v>1115</v>
      </c>
      <c r="ALK349" s="1">
        <v>3</v>
      </c>
      <c r="ALL349" s="11">
        <f t="shared" si="462"/>
        <v>794666.66666666663</v>
      </c>
      <c r="ALM349" s="53">
        <v>2384000</v>
      </c>
      <c r="ALN349" s="1">
        <v>2</v>
      </c>
      <c r="ALP349" s="1">
        <v>1</v>
      </c>
      <c r="ALS349" s="60"/>
      <c r="ALT349" s="1">
        <v>1</v>
      </c>
      <c r="ALY349" s="1">
        <v>1</v>
      </c>
      <c r="ALZ349" s="1">
        <v>1</v>
      </c>
      <c r="AMH349" s="403"/>
    </row>
    <row r="350" spans="1:1022" s="4" customFormat="1" ht="19" customHeight="1" x14ac:dyDescent="0.25">
      <c r="A350" s="270"/>
      <c r="B350" s="113">
        <v>348</v>
      </c>
      <c r="C350" s="304" t="s">
        <v>1220</v>
      </c>
      <c r="D350" s="304" t="s">
        <v>1271</v>
      </c>
      <c r="E350" s="4">
        <v>2011</v>
      </c>
      <c r="F350" s="4">
        <v>1</v>
      </c>
      <c r="H350" s="4">
        <v>4</v>
      </c>
      <c r="I350" s="4">
        <v>1</v>
      </c>
      <c r="J350" s="4">
        <v>4</v>
      </c>
      <c r="K350" s="4">
        <v>1999</v>
      </c>
      <c r="L350" s="4">
        <v>2003</v>
      </c>
      <c r="M350" s="4">
        <v>4</v>
      </c>
      <c r="AC350" s="4">
        <v>1</v>
      </c>
      <c r="AD350" s="4">
        <v>1</v>
      </c>
      <c r="AG350" s="4">
        <v>1</v>
      </c>
      <c r="AX350" s="4">
        <v>1</v>
      </c>
      <c r="BR350" s="4">
        <v>1</v>
      </c>
      <c r="BY350" s="4">
        <v>1</v>
      </c>
      <c r="CG350" s="4">
        <v>2</v>
      </c>
      <c r="CH350" s="246"/>
      <c r="CP350" s="1">
        <f t="shared" si="426"/>
        <v>0</v>
      </c>
      <c r="CQ350" s="1"/>
      <c r="CS350" s="1">
        <f t="shared" si="391"/>
        <v>0</v>
      </c>
      <c r="CT350" s="1"/>
      <c r="DO350" s="1">
        <f t="shared" si="427"/>
        <v>0</v>
      </c>
      <c r="DP350" s="1"/>
      <c r="DX350" s="1">
        <f t="shared" si="428"/>
        <v>0</v>
      </c>
      <c r="DY350" s="1"/>
      <c r="EE350" s="1">
        <f t="shared" si="429"/>
        <v>0</v>
      </c>
      <c r="EF350" s="1"/>
      <c r="EH350" s="1">
        <f t="shared" si="430"/>
        <v>0</v>
      </c>
      <c r="EI350" s="1"/>
      <c r="FF350" s="116"/>
      <c r="GP350" s="1">
        <f t="shared" si="392"/>
        <v>0</v>
      </c>
      <c r="GQ350" s="1"/>
      <c r="GY350" s="1">
        <f t="shared" si="431"/>
        <v>0</v>
      </c>
      <c r="GZ350" s="1"/>
      <c r="HC350" s="1">
        <f t="shared" si="432"/>
        <v>0</v>
      </c>
      <c r="HD350" s="1"/>
      <c r="HS350" s="1">
        <f t="shared" si="433"/>
        <v>0</v>
      </c>
      <c r="HT350" s="1"/>
      <c r="HX350" s="1">
        <f t="shared" si="393"/>
        <v>0</v>
      </c>
      <c r="HY350" s="1"/>
      <c r="ID350" s="1">
        <f t="shared" si="394"/>
        <v>0</v>
      </c>
      <c r="IE350" s="1"/>
      <c r="IN350" s="1">
        <f t="shared" si="434"/>
        <v>0</v>
      </c>
      <c r="IW350" s="1">
        <f t="shared" si="435"/>
        <v>0</v>
      </c>
      <c r="IX350" s="1"/>
      <c r="IZ350" s="1">
        <f t="shared" si="395"/>
        <v>0</v>
      </c>
      <c r="JA350" s="1"/>
      <c r="JJ350" s="1">
        <f t="shared" si="396"/>
        <v>0</v>
      </c>
      <c r="JK350" s="1"/>
      <c r="JV350" s="1">
        <f t="shared" si="436"/>
        <v>0</v>
      </c>
      <c r="JW350" s="1"/>
      <c r="KB350" s="1">
        <f t="shared" si="437"/>
        <v>0</v>
      </c>
      <c r="KC350" s="1"/>
      <c r="LG350" s="1">
        <f t="shared" si="397"/>
        <v>0</v>
      </c>
      <c r="LH350" s="1"/>
      <c r="LT350" s="1">
        <f t="shared" si="438"/>
        <v>0</v>
      </c>
      <c r="LU350" s="1"/>
      <c r="MA350" s="1">
        <f t="shared" si="439"/>
        <v>0</v>
      </c>
      <c r="MB350" s="1"/>
      <c r="MF350" s="1">
        <f t="shared" si="440"/>
        <v>0</v>
      </c>
      <c r="MG350" s="1"/>
      <c r="MM350" s="1">
        <f t="shared" si="441"/>
        <v>0</v>
      </c>
      <c r="MN350" s="1"/>
      <c r="MS350" s="1">
        <f t="shared" si="442"/>
        <v>0</v>
      </c>
      <c r="MT350" s="1"/>
      <c r="MU350" s="115">
        <v>1</v>
      </c>
      <c r="OI350" s="120"/>
      <c r="OO350" s="4">
        <v>1</v>
      </c>
      <c r="PD350" s="1">
        <f t="shared" si="398"/>
        <v>1</v>
      </c>
      <c r="PE350" s="1">
        <v>1</v>
      </c>
      <c r="QF350" s="1">
        <f t="shared" si="443"/>
        <v>0</v>
      </c>
      <c r="QG350" s="1"/>
      <c r="QY350" s="1">
        <f t="shared" si="444"/>
        <v>0</v>
      </c>
      <c r="RK350" s="1">
        <f t="shared" si="445"/>
        <v>0</v>
      </c>
      <c r="RL350" s="1"/>
      <c r="SA350" s="1">
        <f t="shared" si="446"/>
        <v>0</v>
      </c>
      <c r="SG350" s="1">
        <f t="shared" si="447"/>
        <v>0</v>
      </c>
      <c r="SO350" s="1">
        <f t="shared" si="448"/>
        <v>0</v>
      </c>
      <c r="TB350" s="1">
        <f t="shared" si="449"/>
        <v>0</v>
      </c>
      <c r="TS350" s="1">
        <f t="shared" si="399"/>
        <v>0</v>
      </c>
      <c r="TT350" s="1"/>
      <c r="UD350" s="1">
        <f t="shared" si="400"/>
        <v>0</v>
      </c>
      <c r="UE350" s="1"/>
      <c r="UG350" s="1">
        <f t="shared" si="401"/>
        <v>0</v>
      </c>
      <c r="UH350" s="1"/>
      <c r="UQ350" s="1">
        <f t="shared" si="450"/>
        <v>0</v>
      </c>
      <c r="UR350" s="1"/>
      <c r="VA350" s="1">
        <f t="shared" si="451"/>
        <v>0</v>
      </c>
      <c r="VB350" s="1"/>
      <c r="VG350" s="1">
        <f t="shared" si="452"/>
        <v>0</v>
      </c>
      <c r="VH350" s="1"/>
      <c r="WY350" s="1">
        <f t="shared" si="402"/>
        <v>0</v>
      </c>
      <c r="WZ350" s="1"/>
      <c r="XB350" s="1">
        <f t="shared" si="453"/>
        <v>0</v>
      </c>
      <c r="XC350" s="1"/>
      <c r="XG350" s="1">
        <f t="shared" si="403"/>
        <v>0</v>
      </c>
      <c r="XH350" s="1"/>
      <c r="XK350" s="108"/>
      <c r="XL350" s="1">
        <f t="shared" si="404"/>
        <v>1</v>
      </c>
      <c r="XM350" s="1">
        <f t="shared" si="405"/>
        <v>0</v>
      </c>
      <c r="XN350" s="1">
        <f t="shared" si="454"/>
        <v>0</v>
      </c>
      <c r="XO350" s="1">
        <f t="shared" si="406"/>
        <v>0</v>
      </c>
      <c r="XP350" s="1">
        <f t="shared" si="455"/>
        <v>0</v>
      </c>
      <c r="XQ350" s="1">
        <f t="shared" si="407"/>
        <v>0</v>
      </c>
      <c r="XR350" s="1">
        <f t="shared" si="408"/>
        <v>0</v>
      </c>
      <c r="XS350" s="1">
        <f t="shared" si="463"/>
        <v>0</v>
      </c>
      <c r="XT350" s="1">
        <f t="shared" si="456"/>
        <v>0</v>
      </c>
      <c r="XU350" s="1">
        <f t="shared" si="409"/>
        <v>0</v>
      </c>
      <c r="XV350" s="1">
        <f t="shared" si="410"/>
        <v>0</v>
      </c>
      <c r="XW350" s="1">
        <f t="shared" si="411"/>
        <v>0</v>
      </c>
      <c r="XX350" s="1">
        <f t="shared" si="412"/>
        <v>0</v>
      </c>
      <c r="XY350" s="1">
        <f t="shared" si="413"/>
        <v>1</v>
      </c>
      <c r="XZ350" s="1">
        <f t="shared" si="414"/>
        <v>0</v>
      </c>
      <c r="YA350" s="1">
        <f t="shared" si="415"/>
        <v>0</v>
      </c>
      <c r="YB350" s="1">
        <f t="shared" si="416"/>
        <v>0</v>
      </c>
      <c r="YC350" s="1">
        <f t="shared" si="417"/>
        <v>0</v>
      </c>
      <c r="YD350" s="132"/>
      <c r="YE350" s="133">
        <f t="shared" si="465"/>
        <v>2</v>
      </c>
      <c r="YF350" s="133">
        <f t="shared" si="418"/>
        <v>1287000</v>
      </c>
      <c r="YG350" s="130">
        <v>2</v>
      </c>
      <c r="YH350" s="130">
        <f t="shared" si="419"/>
        <v>1287000</v>
      </c>
      <c r="YI350" s="129">
        <v>2</v>
      </c>
      <c r="YJ350" s="128">
        <f t="shared" si="420"/>
        <v>1287000</v>
      </c>
      <c r="YK350" s="177"/>
      <c r="YL350">
        <v>0.33</v>
      </c>
      <c r="YM350"/>
      <c r="YN350"/>
      <c r="YO350"/>
      <c r="YP350"/>
      <c r="YQ350"/>
      <c r="YR350">
        <v>1</v>
      </c>
      <c r="YS350"/>
      <c r="YT350"/>
      <c r="YU350"/>
      <c r="YV350"/>
      <c r="YW350"/>
      <c r="YX350"/>
      <c r="YY350"/>
      <c r="YZ350"/>
      <c r="ZA350"/>
      <c r="ZB350"/>
      <c r="ZC350"/>
      <c r="ZD350"/>
      <c r="ZE350">
        <v>1</v>
      </c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>
        <v>1</v>
      </c>
      <c r="AAH350"/>
      <c r="AAI350"/>
      <c r="AAJ350"/>
      <c r="AAK350"/>
      <c r="AAL350"/>
      <c r="AAM350"/>
      <c r="AAN350">
        <v>1</v>
      </c>
      <c r="AAO350"/>
      <c r="AAP350"/>
      <c r="AAQ350"/>
      <c r="AAR350"/>
      <c r="AAS350"/>
      <c r="AAT350"/>
      <c r="AAU350"/>
      <c r="AAV350">
        <v>1</v>
      </c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>
        <f t="shared" si="457"/>
        <v>5</v>
      </c>
      <c r="ACD350" s="25">
        <f t="shared" ref="ACD350:ACD413" si="466">(AJF350/ACC350)*YL350</f>
        <v>514800</v>
      </c>
      <c r="ACE350" s="11">
        <f t="shared" si="421"/>
        <v>7</v>
      </c>
      <c r="ACF350" s="11">
        <f t="shared" si="422"/>
        <v>1114285.7142857143</v>
      </c>
      <c r="ACG350" s="4">
        <v>2356</v>
      </c>
      <c r="ACH350" s="4">
        <v>4</v>
      </c>
      <c r="ACI350" s="11">
        <f t="shared" si="423"/>
        <v>1950000</v>
      </c>
      <c r="ACJ350" s="45">
        <v>0.25</v>
      </c>
      <c r="ACK350" s="13">
        <f t="shared" si="424"/>
        <v>1950000</v>
      </c>
      <c r="ACL350">
        <v>0.33</v>
      </c>
      <c r="ACM350" s="25">
        <f t="shared" si="458"/>
        <v>2574000</v>
      </c>
      <c r="ACN350" s="11">
        <f t="shared" si="459"/>
        <v>1950000</v>
      </c>
      <c r="ACO350" s="65"/>
      <c r="ACR350" s="4" t="s">
        <v>1081</v>
      </c>
      <c r="ADL350" s="4">
        <v>1</v>
      </c>
      <c r="ADO350" s="4">
        <v>1</v>
      </c>
      <c r="ADP350" s="4">
        <v>1</v>
      </c>
      <c r="ADU350" s="4">
        <v>2.5</v>
      </c>
      <c r="ADV350" s="4">
        <v>8</v>
      </c>
      <c r="ADW350" s="4">
        <v>1</v>
      </c>
      <c r="AEA350" s="4">
        <v>3</v>
      </c>
      <c r="AEY350" s="4">
        <v>1</v>
      </c>
      <c r="AFD350" s="4">
        <v>1</v>
      </c>
      <c r="AFH350" s="4">
        <v>1</v>
      </c>
      <c r="AFK350" s="4">
        <v>1</v>
      </c>
      <c r="AFM350" s="4">
        <v>1</v>
      </c>
      <c r="AFN350" s="4">
        <v>1</v>
      </c>
      <c r="AFO350" s="4">
        <v>1</v>
      </c>
      <c r="AGJ350" s="4">
        <v>3340000</v>
      </c>
      <c r="AGK350" s="5"/>
      <c r="AHH350" s="4">
        <v>3340000</v>
      </c>
      <c r="AHO350" s="4">
        <v>1</v>
      </c>
      <c r="AHV350" s="4">
        <v>1</v>
      </c>
      <c r="AIW350" s="5"/>
      <c r="AIX350" s="5"/>
      <c r="AIY350" s="4">
        <v>1.6558982035928145</v>
      </c>
      <c r="AIZ350" s="5">
        <v>7800000</v>
      </c>
      <c r="AJE350" s="37"/>
      <c r="AJF350" s="384">
        <v>7800000</v>
      </c>
      <c r="AJG350" s="11">
        <f t="shared" si="425"/>
        <v>1114285.7142857143</v>
      </c>
      <c r="AJH350" s="60"/>
      <c r="AJI350" s="6">
        <v>1.1000000000000001</v>
      </c>
      <c r="AJJ350" s="4">
        <v>18</v>
      </c>
      <c r="AJT350" s="1"/>
      <c r="AJU350" s="1">
        <f t="shared" si="460"/>
        <v>18</v>
      </c>
      <c r="AJX350" s="1">
        <f t="shared" si="461"/>
        <v>18</v>
      </c>
      <c r="AJY350" s="60"/>
      <c r="AJZ350" s="4" t="s">
        <v>1214</v>
      </c>
      <c r="ALK350" s="4">
        <v>1</v>
      </c>
      <c r="ALL350" s="11">
        <f t="shared" si="462"/>
        <v>7800000</v>
      </c>
      <c r="ALM350" s="32">
        <v>7800000</v>
      </c>
      <c r="ALN350" s="4">
        <v>1</v>
      </c>
      <c r="ALS350" s="60"/>
      <c r="ALT350" s="4">
        <v>1</v>
      </c>
      <c r="ALY350" s="4">
        <v>1</v>
      </c>
      <c r="AMH350" s="403"/>
    </row>
    <row r="351" spans="1:1022" s="1" customFormat="1" ht="15" customHeight="1" x14ac:dyDescent="0.25">
      <c r="A351" s="268"/>
      <c r="B351" s="113">
        <v>349</v>
      </c>
      <c r="C351" s="304" t="s">
        <v>1272</v>
      </c>
      <c r="D351" s="304" t="s">
        <v>1273</v>
      </c>
      <c r="E351" s="1">
        <v>2011</v>
      </c>
      <c r="F351" s="1">
        <v>1</v>
      </c>
      <c r="H351" s="1">
        <v>4</v>
      </c>
      <c r="I351" s="1">
        <v>1</v>
      </c>
      <c r="J351" s="1">
        <v>4</v>
      </c>
      <c r="K351" s="1">
        <v>1997</v>
      </c>
      <c r="L351" s="1">
        <v>2001</v>
      </c>
      <c r="M351" s="1">
        <v>3</v>
      </c>
      <c r="AA351" s="1">
        <v>1</v>
      </c>
      <c r="AD351" s="1">
        <v>1</v>
      </c>
      <c r="AE351" s="1">
        <v>1</v>
      </c>
      <c r="AY351" s="1">
        <v>1</v>
      </c>
      <c r="BA351" s="1">
        <v>1</v>
      </c>
      <c r="BJ351" s="1">
        <v>1</v>
      </c>
      <c r="BK351" s="1">
        <v>1</v>
      </c>
      <c r="BL351" s="1">
        <v>1</v>
      </c>
      <c r="BM351" s="1">
        <v>1</v>
      </c>
      <c r="CG351" s="1">
        <v>3</v>
      </c>
      <c r="CH351" s="246"/>
      <c r="CP351" s="1">
        <f t="shared" si="426"/>
        <v>0</v>
      </c>
      <c r="CS351" s="1">
        <f t="shared" si="391"/>
        <v>0</v>
      </c>
      <c r="DO351" s="1">
        <f t="shared" si="427"/>
        <v>0</v>
      </c>
      <c r="DX351" s="1">
        <f t="shared" si="428"/>
        <v>0</v>
      </c>
      <c r="EE351" s="1">
        <f t="shared" si="429"/>
        <v>0</v>
      </c>
      <c r="EH351" s="1">
        <f t="shared" si="430"/>
        <v>0</v>
      </c>
      <c r="FF351" s="116"/>
      <c r="GP351" s="1">
        <f t="shared" si="392"/>
        <v>0</v>
      </c>
      <c r="GY351" s="1">
        <f t="shared" si="431"/>
        <v>0</v>
      </c>
      <c r="HC351" s="1">
        <f t="shared" si="432"/>
        <v>0</v>
      </c>
      <c r="HS351" s="1">
        <f t="shared" si="433"/>
        <v>0</v>
      </c>
      <c r="HX351" s="1">
        <f t="shared" si="393"/>
        <v>0</v>
      </c>
      <c r="ID351" s="1">
        <f t="shared" si="394"/>
        <v>0</v>
      </c>
      <c r="IN351" s="1">
        <f t="shared" si="434"/>
        <v>0</v>
      </c>
      <c r="IW351" s="1">
        <f t="shared" si="435"/>
        <v>0</v>
      </c>
      <c r="IZ351" s="1">
        <f t="shared" si="395"/>
        <v>0</v>
      </c>
      <c r="JJ351" s="1">
        <f t="shared" si="396"/>
        <v>0</v>
      </c>
      <c r="JV351" s="1">
        <f t="shared" si="436"/>
        <v>0</v>
      </c>
      <c r="KB351" s="1">
        <f t="shared" si="437"/>
        <v>0</v>
      </c>
      <c r="LG351" s="1">
        <f t="shared" si="397"/>
        <v>0</v>
      </c>
      <c r="LT351" s="1">
        <f t="shared" si="438"/>
        <v>0</v>
      </c>
      <c r="MA351" s="1">
        <f t="shared" si="439"/>
        <v>0</v>
      </c>
      <c r="MF351" s="1">
        <f t="shared" si="440"/>
        <v>0</v>
      </c>
      <c r="MM351" s="1">
        <f t="shared" si="441"/>
        <v>0</v>
      </c>
      <c r="MS351" s="1">
        <f t="shared" si="442"/>
        <v>0</v>
      </c>
      <c r="MU351" s="115"/>
      <c r="OI351" s="120"/>
      <c r="OO351" s="1">
        <v>1</v>
      </c>
      <c r="PD351" s="1">
        <f t="shared" si="398"/>
        <v>1</v>
      </c>
      <c r="PE351" s="1">
        <v>1</v>
      </c>
      <c r="QF351" s="1">
        <f t="shared" si="443"/>
        <v>0</v>
      </c>
      <c r="QY351" s="1">
        <f t="shared" si="444"/>
        <v>0</v>
      </c>
      <c r="RK351" s="1">
        <f t="shared" si="445"/>
        <v>0</v>
      </c>
      <c r="SA351" s="1">
        <f t="shared" si="446"/>
        <v>0</v>
      </c>
      <c r="SG351" s="1">
        <f t="shared" si="447"/>
        <v>0</v>
      </c>
      <c r="SO351" s="1">
        <f t="shared" si="448"/>
        <v>0</v>
      </c>
      <c r="TB351" s="1">
        <f t="shared" si="449"/>
        <v>0</v>
      </c>
      <c r="TS351" s="1">
        <f t="shared" si="399"/>
        <v>0</v>
      </c>
      <c r="UD351" s="1">
        <f t="shared" si="400"/>
        <v>0</v>
      </c>
      <c r="UG351" s="1">
        <f t="shared" si="401"/>
        <v>0</v>
      </c>
      <c r="UQ351" s="1">
        <f t="shared" si="450"/>
        <v>0</v>
      </c>
      <c r="VA351" s="1">
        <f t="shared" si="451"/>
        <v>0</v>
      </c>
      <c r="VG351" s="1">
        <f t="shared" si="452"/>
        <v>0</v>
      </c>
      <c r="WY351" s="1">
        <f t="shared" si="402"/>
        <v>0</v>
      </c>
      <c r="XB351" s="1">
        <f t="shared" si="453"/>
        <v>0</v>
      </c>
      <c r="XG351" s="1">
        <f t="shared" si="403"/>
        <v>0</v>
      </c>
      <c r="XK351" s="108"/>
      <c r="XL351" s="1">
        <f t="shared" si="404"/>
        <v>1</v>
      </c>
      <c r="XM351" s="1">
        <f t="shared" si="405"/>
        <v>0</v>
      </c>
      <c r="XN351" s="1">
        <f t="shared" si="454"/>
        <v>0</v>
      </c>
      <c r="XO351" s="1">
        <f t="shared" si="406"/>
        <v>0</v>
      </c>
      <c r="XP351" s="1">
        <f t="shared" si="455"/>
        <v>0</v>
      </c>
      <c r="XQ351" s="1">
        <f t="shared" si="407"/>
        <v>0</v>
      </c>
      <c r="XR351" s="1">
        <f t="shared" si="408"/>
        <v>0</v>
      </c>
      <c r="XS351" s="1">
        <f t="shared" si="463"/>
        <v>0</v>
      </c>
      <c r="XT351" s="1">
        <f t="shared" si="456"/>
        <v>0</v>
      </c>
      <c r="XU351" s="1">
        <f t="shared" si="409"/>
        <v>0</v>
      </c>
      <c r="XV351" s="1">
        <f t="shared" si="410"/>
        <v>0</v>
      </c>
      <c r="XW351" s="1">
        <f t="shared" si="411"/>
        <v>0</v>
      </c>
      <c r="XX351" s="1">
        <f t="shared" si="412"/>
        <v>0</v>
      </c>
      <c r="XY351" s="1">
        <f t="shared" si="413"/>
        <v>0</v>
      </c>
      <c r="XZ351" s="1">
        <f t="shared" si="414"/>
        <v>0</v>
      </c>
      <c r="YA351" s="1">
        <f t="shared" si="415"/>
        <v>0</v>
      </c>
      <c r="YB351" s="1">
        <f t="shared" si="416"/>
        <v>0</v>
      </c>
      <c r="YC351" s="1">
        <f t="shared" si="417"/>
        <v>0</v>
      </c>
      <c r="YD351" s="132"/>
      <c r="YE351" s="133">
        <f t="shared" si="465"/>
        <v>1</v>
      </c>
      <c r="YF351" s="133">
        <f t="shared" si="418"/>
        <v>179000</v>
      </c>
      <c r="YG351" s="130">
        <v>1</v>
      </c>
      <c r="YH351" s="130">
        <f t="shared" si="419"/>
        <v>179000</v>
      </c>
      <c r="YI351" s="129">
        <v>1</v>
      </c>
      <c r="YJ351" s="128">
        <f t="shared" si="420"/>
        <v>179000</v>
      </c>
      <c r="YK351" s="177"/>
      <c r="YL351">
        <v>0.5</v>
      </c>
      <c r="YM351"/>
      <c r="YN351"/>
      <c r="YO351"/>
      <c r="YP351"/>
      <c r="YQ351">
        <v>1</v>
      </c>
      <c r="YR351">
        <v>1</v>
      </c>
      <c r="YS351"/>
      <c r="YT351"/>
      <c r="YU351"/>
      <c r="YV351"/>
      <c r="YW351"/>
      <c r="YX351"/>
      <c r="YY351"/>
      <c r="YZ351"/>
      <c r="ZA351"/>
      <c r="ZB351"/>
      <c r="ZC351"/>
      <c r="ZD351"/>
      <c r="ZE351">
        <v>1</v>
      </c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>
        <v>1</v>
      </c>
      <c r="AAH351"/>
      <c r="AAI351"/>
      <c r="AAJ351"/>
      <c r="AAK351"/>
      <c r="AAL351"/>
      <c r="AAM351"/>
      <c r="AAN351">
        <v>1</v>
      </c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>
        <f t="shared" si="457"/>
        <v>5</v>
      </c>
      <c r="ACD351" s="25">
        <f t="shared" si="466"/>
        <v>35800</v>
      </c>
      <c r="ACE351" s="11">
        <f t="shared" si="421"/>
        <v>6</v>
      </c>
      <c r="ACF351" s="11">
        <f t="shared" si="422"/>
        <v>59666.666666666664</v>
      </c>
      <c r="ACG351" s="1">
        <v>36</v>
      </c>
      <c r="ACH351" s="1">
        <v>2</v>
      </c>
      <c r="ACI351" s="11">
        <f t="shared" si="423"/>
        <v>179000</v>
      </c>
      <c r="ACJ351" s="11"/>
      <c r="ACK351" s="13">
        <f t="shared" si="424"/>
        <v>0</v>
      </c>
      <c r="ACL351">
        <v>0.5</v>
      </c>
      <c r="ACM351" s="25">
        <f t="shared" si="458"/>
        <v>179000</v>
      </c>
      <c r="ACN351" s="11">
        <f t="shared" si="459"/>
        <v>179000</v>
      </c>
      <c r="ACO351" s="65"/>
      <c r="ACR351" s="1" t="s">
        <v>1081</v>
      </c>
      <c r="ADL351" s="1">
        <v>1</v>
      </c>
      <c r="ADP351" s="1">
        <v>1</v>
      </c>
      <c r="ADU351" s="1">
        <v>2.5</v>
      </c>
      <c r="ADV351" s="1">
        <v>7</v>
      </c>
      <c r="AEA351" s="1">
        <v>3</v>
      </c>
      <c r="AEY351" s="1">
        <v>1</v>
      </c>
      <c r="AFD351" s="1">
        <v>1</v>
      </c>
      <c r="AFK351" s="1">
        <v>1</v>
      </c>
      <c r="AFM351" s="1">
        <v>1</v>
      </c>
      <c r="AFN351" s="1">
        <v>1</v>
      </c>
      <c r="AFO351" s="1">
        <v>1</v>
      </c>
      <c r="AGK351" s="11">
        <f t="shared" si="464"/>
        <v>0</v>
      </c>
      <c r="AIW351" s="11"/>
      <c r="AIX351" s="11"/>
      <c r="AIZ351" s="11">
        <v>358000</v>
      </c>
      <c r="AJE351" s="45"/>
      <c r="AJF351" s="381">
        <v>358000</v>
      </c>
      <c r="AJG351" s="11">
        <f t="shared" si="425"/>
        <v>59666.666666666664</v>
      </c>
      <c r="AJH351" s="60"/>
      <c r="AJI351" s="12">
        <v>1.1000000000000001</v>
      </c>
      <c r="AJJ351" s="1">
        <v>14</v>
      </c>
      <c r="AJU351" s="1">
        <f t="shared" si="460"/>
        <v>14</v>
      </c>
      <c r="AJX351" s="1">
        <f t="shared" si="461"/>
        <v>14</v>
      </c>
      <c r="AJY351" s="60"/>
      <c r="ALL351" s="11" t="e">
        <f t="shared" si="462"/>
        <v>#DIV/0!</v>
      </c>
      <c r="ALM351" s="53">
        <v>358000</v>
      </c>
      <c r="ALS351" s="60"/>
      <c r="ALT351" s="1">
        <v>1</v>
      </c>
      <c r="AMH351" s="403"/>
    </row>
    <row r="352" spans="1:1022" s="4" customFormat="1" ht="19" customHeight="1" x14ac:dyDescent="0.25">
      <c r="A352" s="270"/>
      <c r="B352" s="113">
        <v>350</v>
      </c>
      <c r="C352" s="304" t="s">
        <v>1274</v>
      </c>
      <c r="D352" s="304" t="s">
        <v>1275</v>
      </c>
      <c r="E352" s="4">
        <v>2011</v>
      </c>
      <c r="F352" s="4">
        <v>1</v>
      </c>
      <c r="H352" s="4">
        <v>6</v>
      </c>
      <c r="I352" s="4">
        <v>1</v>
      </c>
      <c r="J352" s="4">
        <v>6</v>
      </c>
      <c r="K352" s="4">
        <v>1999</v>
      </c>
      <c r="L352" s="4">
        <v>2004</v>
      </c>
      <c r="M352" s="4">
        <v>3</v>
      </c>
      <c r="W352" s="4">
        <v>1</v>
      </c>
      <c r="AC352" s="4">
        <v>1</v>
      </c>
      <c r="AF352" s="4">
        <v>1</v>
      </c>
      <c r="AH352" s="4">
        <v>1</v>
      </c>
      <c r="AX352" s="4">
        <v>1</v>
      </c>
      <c r="BN352" s="4">
        <v>1</v>
      </c>
      <c r="BR352" s="4">
        <v>1</v>
      </c>
      <c r="CG352" s="4">
        <v>1</v>
      </c>
      <c r="CH352" s="246"/>
      <c r="CP352" s="1">
        <f t="shared" si="426"/>
        <v>0</v>
      </c>
      <c r="CQ352" s="1"/>
      <c r="CS352" s="1">
        <f t="shared" si="391"/>
        <v>0</v>
      </c>
      <c r="CT352" s="1"/>
      <c r="DL352" s="4">
        <v>1</v>
      </c>
      <c r="DO352" s="1">
        <f t="shared" si="427"/>
        <v>1</v>
      </c>
      <c r="DP352" s="1">
        <v>1</v>
      </c>
      <c r="DX352" s="1">
        <f t="shared" si="428"/>
        <v>0</v>
      </c>
      <c r="DY352" s="1"/>
      <c r="EE352" s="1">
        <f t="shared" si="429"/>
        <v>0</v>
      </c>
      <c r="EF352" s="1"/>
      <c r="EH352" s="1">
        <f t="shared" si="430"/>
        <v>0</v>
      </c>
      <c r="EI352" s="1"/>
      <c r="FF352" s="116"/>
      <c r="GP352" s="1">
        <f t="shared" si="392"/>
        <v>0</v>
      </c>
      <c r="GQ352" s="1"/>
      <c r="GY352" s="1">
        <f t="shared" si="431"/>
        <v>0</v>
      </c>
      <c r="GZ352" s="1"/>
      <c r="HC352" s="1">
        <f t="shared" si="432"/>
        <v>0</v>
      </c>
      <c r="HD352" s="1"/>
      <c r="HS352" s="1">
        <f t="shared" si="433"/>
        <v>0</v>
      </c>
      <c r="HT352" s="1"/>
      <c r="HX352" s="1">
        <f t="shared" si="393"/>
        <v>0</v>
      </c>
      <c r="HY352" s="1"/>
      <c r="ID352" s="1">
        <f t="shared" si="394"/>
        <v>0</v>
      </c>
      <c r="IE352" s="1"/>
      <c r="IN352" s="1">
        <f t="shared" si="434"/>
        <v>0</v>
      </c>
      <c r="IW352" s="1">
        <f t="shared" si="435"/>
        <v>0</v>
      </c>
      <c r="IX352" s="1"/>
      <c r="IZ352" s="1">
        <f t="shared" si="395"/>
        <v>0</v>
      </c>
      <c r="JA352" s="1"/>
      <c r="JJ352" s="1">
        <f t="shared" si="396"/>
        <v>0</v>
      </c>
      <c r="JK352" s="1"/>
      <c r="JV352" s="1">
        <f t="shared" si="436"/>
        <v>0</v>
      </c>
      <c r="JW352" s="1"/>
      <c r="KB352" s="1">
        <f t="shared" si="437"/>
        <v>0</v>
      </c>
      <c r="KC352" s="1"/>
      <c r="LG352" s="1">
        <f t="shared" si="397"/>
        <v>0</v>
      </c>
      <c r="LH352" s="1"/>
      <c r="LT352" s="1">
        <f t="shared" si="438"/>
        <v>0</v>
      </c>
      <c r="LU352" s="1"/>
      <c r="MA352" s="1">
        <f t="shared" si="439"/>
        <v>0</v>
      </c>
      <c r="MB352" s="1"/>
      <c r="MF352" s="1">
        <f t="shared" si="440"/>
        <v>0</v>
      </c>
      <c r="MG352" s="1"/>
      <c r="MM352" s="1">
        <f t="shared" si="441"/>
        <v>0</v>
      </c>
      <c r="MN352" s="1"/>
      <c r="MS352" s="1">
        <f t="shared" si="442"/>
        <v>0</v>
      </c>
      <c r="MT352" s="1"/>
      <c r="MU352" s="115"/>
      <c r="OI352" s="120"/>
      <c r="OO352" s="4">
        <v>1</v>
      </c>
      <c r="PD352" s="1">
        <f t="shared" si="398"/>
        <v>1</v>
      </c>
      <c r="PE352" s="1">
        <v>1</v>
      </c>
      <c r="QF352" s="1">
        <f t="shared" si="443"/>
        <v>0</v>
      </c>
      <c r="QG352" s="1"/>
      <c r="QY352" s="1">
        <f t="shared" si="444"/>
        <v>0</v>
      </c>
      <c r="RK352" s="1">
        <f t="shared" si="445"/>
        <v>0</v>
      </c>
      <c r="RL352" s="1"/>
      <c r="SA352" s="1">
        <f t="shared" si="446"/>
        <v>0</v>
      </c>
      <c r="SG352" s="1">
        <f t="shared" si="447"/>
        <v>0</v>
      </c>
      <c r="SO352" s="1">
        <f t="shared" si="448"/>
        <v>0</v>
      </c>
      <c r="TB352" s="1">
        <f t="shared" si="449"/>
        <v>0</v>
      </c>
      <c r="TS352" s="1">
        <f t="shared" si="399"/>
        <v>0</v>
      </c>
      <c r="TT352" s="1"/>
      <c r="UD352" s="1">
        <f t="shared" si="400"/>
        <v>0</v>
      </c>
      <c r="UE352" s="1"/>
      <c r="UG352" s="1">
        <f t="shared" si="401"/>
        <v>0</v>
      </c>
      <c r="UH352" s="1"/>
      <c r="UQ352" s="1">
        <f t="shared" si="450"/>
        <v>0</v>
      </c>
      <c r="UR352" s="1"/>
      <c r="VA352" s="1">
        <f t="shared" si="451"/>
        <v>0</v>
      </c>
      <c r="VB352" s="1"/>
      <c r="VG352" s="1">
        <f t="shared" si="452"/>
        <v>0</v>
      </c>
      <c r="VH352" s="1"/>
      <c r="WY352" s="1">
        <f t="shared" si="402"/>
        <v>0</v>
      </c>
      <c r="WZ352" s="1"/>
      <c r="XB352" s="1">
        <f t="shared" si="453"/>
        <v>0</v>
      </c>
      <c r="XC352" s="1"/>
      <c r="XG352" s="1">
        <f t="shared" si="403"/>
        <v>0</v>
      </c>
      <c r="XH352" s="1"/>
      <c r="XK352" s="108"/>
      <c r="XL352" s="1">
        <f t="shared" si="404"/>
        <v>1</v>
      </c>
      <c r="XM352" s="1">
        <f t="shared" si="405"/>
        <v>0</v>
      </c>
      <c r="XN352" s="1">
        <f t="shared" si="454"/>
        <v>0</v>
      </c>
      <c r="XO352" s="1">
        <f t="shared" si="406"/>
        <v>0</v>
      </c>
      <c r="XP352" s="1">
        <f t="shared" si="455"/>
        <v>0</v>
      </c>
      <c r="XQ352" s="1">
        <f t="shared" si="407"/>
        <v>0</v>
      </c>
      <c r="XR352" s="1">
        <f t="shared" si="408"/>
        <v>0</v>
      </c>
      <c r="XS352" s="1">
        <f t="shared" si="463"/>
        <v>0</v>
      </c>
      <c r="XT352" s="1">
        <f t="shared" si="456"/>
        <v>0</v>
      </c>
      <c r="XU352" s="1">
        <f t="shared" si="409"/>
        <v>1</v>
      </c>
      <c r="XV352" s="1">
        <f t="shared" si="410"/>
        <v>0</v>
      </c>
      <c r="XW352" s="1">
        <f t="shared" si="411"/>
        <v>0</v>
      </c>
      <c r="XX352" s="1">
        <f t="shared" si="412"/>
        <v>0</v>
      </c>
      <c r="XY352" s="1">
        <f t="shared" si="413"/>
        <v>0</v>
      </c>
      <c r="XZ352" s="1">
        <f t="shared" si="414"/>
        <v>0</v>
      </c>
      <c r="YA352" s="1">
        <f t="shared" si="415"/>
        <v>0</v>
      </c>
      <c r="YB352" s="1">
        <f t="shared" si="416"/>
        <v>0</v>
      </c>
      <c r="YC352" s="1">
        <f t="shared" si="417"/>
        <v>0</v>
      </c>
      <c r="YD352" s="132"/>
      <c r="YE352" s="133">
        <f t="shared" si="465"/>
        <v>2</v>
      </c>
      <c r="YF352" s="133">
        <f t="shared" si="418"/>
        <v>181500</v>
      </c>
      <c r="YG352" s="130">
        <v>2</v>
      </c>
      <c r="YH352" s="130">
        <f t="shared" si="419"/>
        <v>181500</v>
      </c>
      <c r="YI352" s="129">
        <v>2</v>
      </c>
      <c r="YJ352" s="128">
        <f t="shared" si="420"/>
        <v>181500</v>
      </c>
      <c r="YK352" s="177"/>
      <c r="YL352">
        <v>0.33</v>
      </c>
      <c r="YM352">
        <v>1</v>
      </c>
      <c r="YN352"/>
      <c r="YO352"/>
      <c r="YP352"/>
      <c r="YQ352"/>
      <c r="YR352">
        <v>1</v>
      </c>
      <c r="YS352">
        <v>1</v>
      </c>
      <c r="YT352"/>
      <c r="YU352"/>
      <c r="YV352"/>
      <c r="YW352"/>
      <c r="YX352"/>
      <c r="YY352"/>
      <c r="YZ352"/>
      <c r="ZA352"/>
      <c r="ZB352"/>
      <c r="ZC352"/>
      <c r="ZD352"/>
      <c r="ZE352">
        <v>1</v>
      </c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>
        <v>1</v>
      </c>
      <c r="AAH352"/>
      <c r="AAI352"/>
      <c r="AAJ352"/>
      <c r="AAK352"/>
      <c r="AAL352"/>
      <c r="AAM352"/>
      <c r="AAN352">
        <v>1</v>
      </c>
      <c r="AAO352"/>
      <c r="AAP352"/>
      <c r="AAQ352"/>
      <c r="AAR352"/>
      <c r="AAS352"/>
      <c r="AAT352"/>
      <c r="AAU352"/>
      <c r="AAV352">
        <v>1</v>
      </c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>
        <f t="shared" si="457"/>
        <v>7</v>
      </c>
      <c r="ACD352" s="25">
        <f t="shared" si="466"/>
        <v>51857.142857142855</v>
      </c>
      <c r="ACE352" s="11">
        <f t="shared" si="421"/>
        <v>9</v>
      </c>
      <c r="ACF352" s="11">
        <f t="shared" si="422"/>
        <v>122222.22222222222</v>
      </c>
      <c r="ACG352" s="4">
        <v>2356</v>
      </c>
      <c r="ACH352" s="4">
        <v>4</v>
      </c>
      <c r="ACI352" s="11">
        <f t="shared" si="423"/>
        <v>275000</v>
      </c>
      <c r="ACJ352" s="45">
        <v>0.25</v>
      </c>
      <c r="ACK352" s="13">
        <f t="shared" si="424"/>
        <v>275000</v>
      </c>
      <c r="ACL352">
        <v>0.33</v>
      </c>
      <c r="ACM352" s="25">
        <f t="shared" si="458"/>
        <v>363000</v>
      </c>
      <c r="ACN352" s="11">
        <f t="shared" si="459"/>
        <v>275000</v>
      </c>
      <c r="ACO352" s="65"/>
      <c r="ACR352" s="4" t="s">
        <v>1081</v>
      </c>
      <c r="ADL352" s="4">
        <v>1</v>
      </c>
      <c r="ADP352" s="4">
        <v>1</v>
      </c>
      <c r="ADU352" s="4">
        <v>2.5</v>
      </c>
      <c r="ADV352" s="4">
        <v>5</v>
      </c>
      <c r="ADW352" s="4">
        <v>1</v>
      </c>
      <c r="AEA352" s="4">
        <v>1</v>
      </c>
      <c r="AEY352" s="4">
        <v>1</v>
      </c>
      <c r="AFA352" s="4">
        <v>1</v>
      </c>
      <c r="AFD352" s="4">
        <v>1</v>
      </c>
      <c r="AFK352" s="4">
        <v>1</v>
      </c>
      <c r="AFM352" s="4">
        <v>1</v>
      </c>
      <c r="AFN352" s="4">
        <v>1</v>
      </c>
      <c r="AFO352" s="4">
        <v>1</v>
      </c>
      <c r="AGJ352" s="4">
        <v>180000</v>
      </c>
      <c r="AGK352" s="5"/>
      <c r="AHH352" s="4">
        <v>180000</v>
      </c>
      <c r="AHL352" s="4">
        <v>1</v>
      </c>
      <c r="AHM352" s="4">
        <v>1</v>
      </c>
      <c r="AIW352" s="5"/>
      <c r="AIX352" s="5"/>
      <c r="AIZ352" s="5">
        <v>1100000</v>
      </c>
      <c r="AJE352" s="37"/>
      <c r="AJF352" s="384">
        <v>1100000</v>
      </c>
      <c r="AJG352" s="11">
        <f t="shared" si="425"/>
        <v>122222.22222222222</v>
      </c>
      <c r="AJH352" s="60"/>
      <c r="AJI352" s="6">
        <v>1.1000000000000001</v>
      </c>
      <c r="AJJ352" s="4">
        <v>26</v>
      </c>
      <c r="AJK352" s="4">
        <v>5</v>
      </c>
      <c r="AJT352" s="1"/>
      <c r="AJU352" s="1">
        <f t="shared" si="460"/>
        <v>31</v>
      </c>
      <c r="AJX352" s="1">
        <f t="shared" si="461"/>
        <v>31</v>
      </c>
      <c r="AJY352" s="60"/>
      <c r="AKA352" s="4">
        <f>SUM(AJX339:AJX352)</f>
        <v>264</v>
      </c>
      <c r="AKB352" s="4">
        <f>AKA352/14</f>
        <v>18.857142857142858</v>
      </c>
      <c r="ALL352" s="11" t="e">
        <f t="shared" si="462"/>
        <v>#DIV/0!</v>
      </c>
      <c r="ALM352" s="32">
        <v>1100000</v>
      </c>
      <c r="ALS352" s="60"/>
      <c r="ALT352" s="4">
        <v>1</v>
      </c>
      <c r="ALY352" s="4">
        <v>1</v>
      </c>
      <c r="AMH352" s="403"/>
    </row>
    <row r="353" spans="1:1022" s="7" customFormat="1" ht="19" customHeight="1" x14ac:dyDescent="0.25">
      <c r="A353" s="274"/>
      <c r="B353" s="113">
        <v>351</v>
      </c>
      <c r="C353" s="304" t="s">
        <v>951</v>
      </c>
      <c r="D353" s="304" t="s">
        <v>1374</v>
      </c>
      <c r="E353" s="7">
        <v>2012</v>
      </c>
      <c r="F353" s="7">
        <v>2</v>
      </c>
      <c r="J353" s="7">
        <v>3</v>
      </c>
      <c r="K353" s="7">
        <v>2000</v>
      </c>
      <c r="L353" s="7">
        <v>2006</v>
      </c>
      <c r="M353" s="7">
        <v>7</v>
      </c>
      <c r="AD353" s="7">
        <v>1</v>
      </c>
      <c r="AE353" s="7">
        <v>1</v>
      </c>
      <c r="AF353" s="7">
        <v>1</v>
      </c>
      <c r="AG353" s="7">
        <v>1</v>
      </c>
      <c r="AH353" s="7">
        <v>1</v>
      </c>
      <c r="AI353" s="7">
        <v>1</v>
      </c>
      <c r="AJ353" s="7">
        <v>1</v>
      </c>
      <c r="AX353" s="7">
        <v>1</v>
      </c>
      <c r="BO353" s="7">
        <v>1</v>
      </c>
      <c r="BP353" s="7">
        <v>1</v>
      </c>
      <c r="BQ353" s="7">
        <v>1</v>
      </c>
      <c r="CA353" s="7">
        <v>1</v>
      </c>
      <c r="CG353" s="7">
        <v>4</v>
      </c>
      <c r="CH353" s="248"/>
      <c r="CP353" s="1">
        <f t="shared" si="426"/>
        <v>0</v>
      </c>
      <c r="CQ353" s="1"/>
      <c r="CS353" s="1">
        <f t="shared" si="391"/>
        <v>0</v>
      </c>
      <c r="CT353" s="1"/>
      <c r="DO353" s="1">
        <f t="shared" si="427"/>
        <v>0</v>
      </c>
      <c r="DP353" s="1"/>
      <c r="DX353" s="1">
        <f t="shared" si="428"/>
        <v>0</v>
      </c>
      <c r="DY353" s="1"/>
      <c r="EE353" s="1">
        <f t="shared" si="429"/>
        <v>0</v>
      </c>
      <c r="EF353" s="1"/>
      <c r="EH353" s="1">
        <f t="shared" si="430"/>
        <v>0</v>
      </c>
      <c r="EI353" s="1"/>
      <c r="FF353" s="117"/>
      <c r="GP353" s="1">
        <f t="shared" si="392"/>
        <v>0</v>
      </c>
      <c r="GQ353" s="1"/>
      <c r="GY353" s="1">
        <f t="shared" si="431"/>
        <v>0</v>
      </c>
      <c r="GZ353" s="1"/>
      <c r="HC353" s="1">
        <f t="shared" si="432"/>
        <v>0</v>
      </c>
      <c r="HD353" s="1"/>
      <c r="HS353" s="1">
        <f t="shared" si="433"/>
        <v>0</v>
      </c>
      <c r="HT353" s="1"/>
      <c r="HX353" s="1">
        <f t="shared" si="393"/>
        <v>0</v>
      </c>
      <c r="HY353" s="1"/>
      <c r="ID353" s="1">
        <f t="shared" si="394"/>
        <v>0</v>
      </c>
      <c r="IE353" s="1"/>
      <c r="IN353" s="1">
        <f t="shared" si="434"/>
        <v>0</v>
      </c>
      <c r="IW353" s="1">
        <f t="shared" si="435"/>
        <v>0</v>
      </c>
      <c r="IX353" s="1"/>
      <c r="IZ353" s="1">
        <f t="shared" si="395"/>
        <v>0</v>
      </c>
      <c r="JA353" s="1"/>
      <c r="JJ353" s="1">
        <f t="shared" si="396"/>
        <v>0</v>
      </c>
      <c r="JK353" s="1"/>
      <c r="JV353" s="1">
        <f t="shared" si="436"/>
        <v>0</v>
      </c>
      <c r="JW353" s="1"/>
      <c r="KB353" s="1">
        <f t="shared" si="437"/>
        <v>0</v>
      </c>
      <c r="KC353" s="1"/>
      <c r="LG353" s="1">
        <f t="shared" si="397"/>
        <v>0</v>
      </c>
      <c r="LH353" s="1"/>
      <c r="LT353" s="1">
        <f t="shared" si="438"/>
        <v>0</v>
      </c>
      <c r="LU353" s="1"/>
      <c r="MA353" s="1">
        <f t="shared" si="439"/>
        <v>0</v>
      </c>
      <c r="MB353" s="1"/>
      <c r="MF353" s="1">
        <f t="shared" si="440"/>
        <v>0</v>
      </c>
      <c r="MG353" s="1"/>
      <c r="MM353" s="1">
        <f t="shared" si="441"/>
        <v>0</v>
      </c>
      <c r="MN353" s="1"/>
      <c r="MS353" s="1">
        <f t="shared" si="442"/>
        <v>0</v>
      </c>
      <c r="MT353" s="1"/>
      <c r="MU353" s="115"/>
      <c r="OI353" s="121">
        <v>1</v>
      </c>
      <c r="OY353" s="7">
        <v>1</v>
      </c>
      <c r="OZ353" s="7">
        <v>1</v>
      </c>
      <c r="PD353" s="1">
        <f t="shared" si="398"/>
        <v>3</v>
      </c>
      <c r="PE353" s="1">
        <v>1</v>
      </c>
      <c r="QF353" s="1">
        <f t="shared" si="443"/>
        <v>0</v>
      </c>
      <c r="QG353" s="1"/>
      <c r="QY353" s="1">
        <f t="shared" si="444"/>
        <v>0</v>
      </c>
      <c r="RK353" s="1">
        <f t="shared" si="445"/>
        <v>0</v>
      </c>
      <c r="RL353" s="1"/>
      <c r="SA353" s="1">
        <f t="shared" si="446"/>
        <v>0</v>
      </c>
      <c r="SG353" s="1">
        <f t="shared" si="447"/>
        <v>0</v>
      </c>
      <c r="SO353" s="1">
        <f t="shared" si="448"/>
        <v>0</v>
      </c>
      <c r="TB353" s="1">
        <f t="shared" si="449"/>
        <v>0</v>
      </c>
      <c r="TS353" s="1">
        <f t="shared" si="399"/>
        <v>0</v>
      </c>
      <c r="TT353" s="1"/>
      <c r="UD353" s="1">
        <f t="shared" si="400"/>
        <v>0</v>
      </c>
      <c r="UE353" s="1"/>
      <c r="UG353" s="1">
        <f t="shared" si="401"/>
        <v>0</v>
      </c>
      <c r="UH353" s="1"/>
      <c r="UQ353" s="1">
        <f t="shared" si="450"/>
        <v>0</v>
      </c>
      <c r="UR353" s="1"/>
      <c r="VA353" s="1">
        <f t="shared" si="451"/>
        <v>0</v>
      </c>
      <c r="VB353" s="1"/>
      <c r="VG353" s="1">
        <f t="shared" si="452"/>
        <v>0</v>
      </c>
      <c r="VH353" s="1"/>
      <c r="WY353" s="1">
        <f t="shared" si="402"/>
        <v>0</v>
      </c>
      <c r="WZ353" s="1"/>
      <c r="XB353" s="1">
        <f t="shared" si="453"/>
        <v>0</v>
      </c>
      <c r="XC353" s="1"/>
      <c r="XG353" s="1">
        <f t="shared" si="403"/>
        <v>0</v>
      </c>
      <c r="XH353" s="1"/>
      <c r="XK353" s="109"/>
      <c r="XL353" s="1">
        <f t="shared" si="404"/>
        <v>3</v>
      </c>
      <c r="XM353" s="1">
        <f t="shared" si="405"/>
        <v>0</v>
      </c>
      <c r="XN353" s="1">
        <f t="shared" si="454"/>
        <v>0</v>
      </c>
      <c r="XO353" s="1">
        <f t="shared" si="406"/>
        <v>0</v>
      </c>
      <c r="XP353" s="1">
        <f t="shared" si="455"/>
        <v>0</v>
      </c>
      <c r="XQ353" s="1">
        <f t="shared" si="407"/>
        <v>0</v>
      </c>
      <c r="XR353" s="1">
        <f t="shared" si="408"/>
        <v>0</v>
      </c>
      <c r="XS353" s="1">
        <f t="shared" si="463"/>
        <v>0</v>
      </c>
      <c r="XT353" s="1">
        <f t="shared" si="456"/>
        <v>0</v>
      </c>
      <c r="XU353" s="1">
        <f t="shared" si="409"/>
        <v>0</v>
      </c>
      <c r="XV353" s="1">
        <f t="shared" si="410"/>
        <v>0</v>
      </c>
      <c r="XW353" s="1">
        <f t="shared" si="411"/>
        <v>0</v>
      </c>
      <c r="XX353" s="1">
        <f t="shared" si="412"/>
        <v>0</v>
      </c>
      <c r="XY353" s="1">
        <f t="shared" si="413"/>
        <v>0</v>
      </c>
      <c r="XZ353" s="1">
        <f t="shared" si="414"/>
        <v>0</v>
      </c>
      <c r="YA353" s="1">
        <f t="shared" si="415"/>
        <v>0</v>
      </c>
      <c r="YB353" s="1">
        <f t="shared" si="416"/>
        <v>0</v>
      </c>
      <c r="YC353" s="1">
        <f t="shared" si="417"/>
        <v>0</v>
      </c>
      <c r="YD353" s="132"/>
      <c r="YE353" s="133">
        <f t="shared" si="465"/>
        <v>3</v>
      </c>
      <c r="YF353" s="133">
        <f t="shared" si="418"/>
        <v>75000</v>
      </c>
      <c r="YG353" s="130">
        <v>1</v>
      </c>
      <c r="YH353" s="130">
        <f t="shared" si="419"/>
        <v>225000</v>
      </c>
      <c r="YI353" s="135">
        <v>1</v>
      </c>
      <c r="YJ353" s="128">
        <f t="shared" si="420"/>
        <v>225000</v>
      </c>
      <c r="YK353" s="178"/>
      <c r="YL353">
        <v>1</v>
      </c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>
        <f t="shared" si="457"/>
        <v>0</v>
      </c>
      <c r="ACD353" s="25" t="e">
        <f t="shared" si="466"/>
        <v>#DIV/0!</v>
      </c>
      <c r="ACE353" s="11">
        <f t="shared" si="421"/>
        <v>3</v>
      </c>
      <c r="ACF353" s="11">
        <f t="shared" si="422"/>
        <v>75000</v>
      </c>
      <c r="ACG353" s="7">
        <v>5</v>
      </c>
      <c r="ACH353" s="7">
        <v>1</v>
      </c>
      <c r="ACI353" s="11">
        <f t="shared" si="423"/>
        <v>225000</v>
      </c>
      <c r="ACJ353" s="45">
        <v>0.5</v>
      </c>
      <c r="ACK353" s="13">
        <f t="shared" si="424"/>
        <v>112500</v>
      </c>
      <c r="ACL353">
        <v>1</v>
      </c>
      <c r="ACM353" s="25">
        <f t="shared" si="458"/>
        <v>225000</v>
      </c>
      <c r="ACN353" s="11">
        <f t="shared" si="459"/>
        <v>225000</v>
      </c>
      <c r="ACO353" s="66"/>
      <c r="ACR353" s="71" t="s">
        <v>1172</v>
      </c>
      <c r="ACS353" s="7">
        <v>1</v>
      </c>
      <c r="ACT353" s="7">
        <v>1</v>
      </c>
      <c r="ACV353" s="7">
        <v>1</v>
      </c>
      <c r="ADL353" s="7">
        <v>1</v>
      </c>
      <c r="ADN353" s="7">
        <v>1</v>
      </c>
      <c r="ADP353" s="7">
        <v>1</v>
      </c>
      <c r="ADQ353" s="7">
        <v>1</v>
      </c>
      <c r="ADU353" s="7">
        <v>6</v>
      </c>
      <c r="ADV353" s="7">
        <v>6</v>
      </c>
      <c r="ADZ353" s="7">
        <v>1</v>
      </c>
      <c r="AEA353" s="7">
        <v>1</v>
      </c>
      <c r="AEF353" s="7">
        <v>1</v>
      </c>
      <c r="AEY353" s="7">
        <v>1</v>
      </c>
      <c r="AFA353" s="7">
        <v>1</v>
      </c>
      <c r="AFD353" s="7">
        <v>1</v>
      </c>
      <c r="AFJ353" s="7">
        <v>1</v>
      </c>
      <c r="AFK353" s="7">
        <v>1</v>
      </c>
      <c r="AFL353" s="7">
        <v>1</v>
      </c>
      <c r="AFM353" s="7">
        <v>1</v>
      </c>
      <c r="AFN353" s="7">
        <v>1</v>
      </c>
      <c r="AFU353" s="7">
        <v>1</v>
      </c>
      <c r="AGJ353" s="7">
        <v>225000</v>
      </c>
      <c r="AGK353" s="8">
        <v>0</v>
      </c>
      <c r="AHH353" s="7">
        <v>225000</v>
      </c>
      <c r="AHR353" s="7">
        <v>2</v>
      </c>
      <c r="AHS353" s="7">
        <v>1</v>
      </c>
      <c r="AHW353" s="7">
        <v>1</v>
      </c>
      <c r="AHX353" s="7">
        <v>1</v>
      </c>
      <c r="AHY353" s="7">
        <v>1</v>
      </c>
      <c r="AHZ353" s="7">
        <v>1</v>
      </c>
      <c r="AIH353" s="7">
        <v>1</v>
      </c>
      <c r="AIW353" s="8"/>
      <c r="AIX353" s="8"/>
      <c r="AIZ353" s="8"/>
      <c r="AJE353" s="36"/>
      <c r="AJF353" s="384">
        <v>225000</v>
      </c>
      <c r="AJG353" s="11">
        <f t="shared" si="425"/>
        <v>75000</v>
      </c>
      <c r="AJH353" s="61"/>
      <c r="AJI353" s="9">
        <v>1</v>
      </c>
      <c r="AJJ353" s="7">
        <v>5</v>
      </c>
      <c r="AJT353" s="1"/>
      <c r="AJU353" s="1">
        <f t="shared" si="460"/>
        <v>5</v>
      </c>
      <c r="AJX353" s="1">
        <f t="shared" si="461"/>
        <v>5</v>
      </c>
      <c r="AJY353" s="61"/>
      <c r="AJZ353" s="7" t="s">
        <v>1048</v>
      </c>
      <c r="ALK353" s="7">
        <v>19</v>
      </c>
      <c r="ALL353" s="11">
        <f t="shared" si="462"/>
        <v>11842.105263157895</v>
      </c>
      <c r="ALM353" s="32">
        <v>225000</v>
      </c>
      <c r="ALO353" s="7">
        <v>1</v>
      </c>
      <c r="ALS353" s="61"/>
      <c r="ALX353" s="7">
        <v>1</v>
      </c>
      <c r="ALY353" s="7">
        <v>1</v>
      </c>
      <c r="AMF353" s="7">
        <v>1</v>
      </c>
      <c r="AMH353" s="404"/>
    </row>
    <row r="354" spans="1:1022" s="1" customFormat="1" ht="15" customHeight="1" x14ac:dyDescent="0.25">
      <c r="A354" s="268"/>
      <c r="B354" s="113">
        <v>352</v>
      </c>
      <c r="C354" s="304" t="s">
        <v>1083</v>
      </c>
      <c r="D354" s="304" t="s">
        <v>1084</v>
      </c>
      <c r="E354" s="1">
        <v>2000</v>
      </c>
      <c r="H354" s="1">
        <v>2</v>
      </c>
      <c r="I354" s="1">
        <v>1</v>
      </c>
      <c r="J354" s="1">
        <v>2</v>
      </c>
      <c r="K354" s="1">
        <v>2000</v>
      </c>
      <c r="L354" s="1">
        <v>2000</v>
      </c>
      <c r="M354" s="1">
        <v>1</v>
      </c>
      <c r="AD354" s="1">
        <v>1</v>
      </c>
      <c r="AY354" s="1">
        <v>1</v>
      </c>
      <c r="BA354" s="1">
        <v>1</v>
      </c>
      <c r="BB354" s="1">
        <v>11</v>
      </c>
      <c r="BC354" s="1">
        <v>1</v>
      </c>
      <c r="BG354" s="1">
        <v>1</v>
      </c>
      <c r="CG354" s="1">
        <v>1</v>
      </c>
      <c r="CH354" s="246"/>
      <c r="CP354" s="1">
        <f t="shared" si="426"/>
        <v>0</v>
      </c>
      <c r="CS354" s="1">
        <f t="shared" si="391"/>
        <v>0</v>
      </c>
      <c r="DO354" s="1">
        <f t="shared" si="427"/>
        <v>0</v>
      </c>
      <c r="DX354" s="1">
        <f t="shared" si="428"/>
        <v>0</v>
      </c>
      <c r="EE354" s="1">
        <f t="shared" si="429"/>
        <v>0</v>
      </c>
      <c r="EH354" s="1">
        <f t="shared" si="430"/>
        <v>0</v>
      </c>
      <c r="FF354" s="116"/>
      <c r="GP354" s="1">
        <f t="shared" si="392"/>
        <v>0</v>
      </c>
      <c r="GY354" s="1">
        <f t="shared" si="431"/>
        <v>0</v>
      </c>
      <c r="HC354" s="1">
        <f t="shared" si="432"/>
        <v>0</v>
      </c>
      <c r="HS354" s="1">
        <f t="shared" si="433"/>
        <v>0</v>
      </c>
      <c r="HX354" s="1">
        <f t="shared" si="393"/>
        <v>0</v>
      </c>
      <c r="ID354" s="1">
        <f t="shared" si="394"/>
        <v>0</v>
      </c>
      <c r="IN354" s="1">
        <f t="shared" si="434"/>
        <v>0</v>
      </c>
      <c r="IW354" s="1">
        <f t="shared" si="435"/>
        <v>0</v>
      </c>
      <c r="IZ354" s="1">
        <f t="shared" si="395"/>
        <v>0</v>
      </c>
      <c r="JJ354" s="1">
        <f t="shared" si="396"/>
        <v>0</v>
      </c>
      <c r="JV354" s="1">
        <f t="shared" si="436"/>
        <v>0</v>
      </c>
      <c r="KB354" s="1">
        <f t="shared" si="437"/>
        <v>0</v>
      </c>
      <c r="LG354" s="1">
        <f t="shared" si="397"/>
        <v>0</v>
      </c>
      <c r="LT354" s="1">
        <f t="shared" si="438"/>
        <v>0</v>
      </c>
      <c r="MA354" s="1">
        <f t="shared" si="439"/>
        <v>0</v>
      </c>
      <c r="MF354" s="1">
        <f t="shared" si="440"/>
        <v>0</v>
      </c>
      <c r="MM354" s="1">
        <f t="shared" si="441"/>
        <v>0</v>
      </c>
      <c r="MS354" s="1">
        <f t="shared" si="442"/>
        <v>0</v>
      </c>
      <c r="MU354" s="115"/>
      <c r="OI354" s="120"/>
      <c r="PD354" s="1">
        <f t="shared" si="398"/>
        <v>0</v>
      </c>
      <c r="PS354" s="1">
        <v>1</v>
      </c>
      <c r="PT354" s="1">
        <v>1</v>
      </c>
      <c r="QF354" s="1">
        <f t="shared" si="443"/>
        <v>0</v>
      </c>
      <c r="QY354" s="1">
        <f t="shared" si="444"/>
        <v>0</v>
      </c>
      <c r="RK354" s="1">
        <f t="shared" si="445"/>
        <v>0</v>
      </c>
      <c r="SA354" s="1">
        <f t="shared" si="446"/>
        <v>0</v>
      </c>
      <c r="SG354" s="1">
        <f t="shared" si="447"/>
        <v>0</v>
      </c>
      <c r="SO354" s="1">
        <f t="shared" si="448"/>
        <v>0</v>
      </c>
      <c r="TB354" s="1">
        <f t="shared" si="449"/>
        <v>0</v>
      </c>
      <c r="TS354" s="1">
        <f t="shared" si="399"/>
        <v>0</v>
      </c>
      <c r="UD354" s="1">
        <f t="shared" si="400"/>
        <v>0</v>
      </c>
      <c r="UG354" s="1">
        <f t="shared" si="401"/>
        <v>0</v>
      </c>
      <c r="UQ354" s="1">
        <f t="shared" si="450"/>
        <v>0</v>
      </c>
      <c r="VA354" s="1">
        <f t="shared" si="451"/>
        <v>0</v>
      </c>
      <c r="VG354" s="1">
        <f t="shared" si="452"/>
        <v>0</v>
      </c>
      <c r="WY354" s="1">
        <f t="shared" si="402"/>
        <v>0</v>
      </c>
      <c r="XB354" s="1">
        <f t="shared" si="453"/>
        <v>0</v>
      </c>
      <c r="XG354" s="1">
        <f t="shared" si="403"/>
        <v>0</v>
      </c>
      <c r="XK354" s="108"/>
      <c r="XL354" s="1">
        <f t="shared" si="404"/>
        <v>0</v>
      </c>
      <c r="XM354" s="1">
        <f t="shared" si="405"/>
        <v>0</v>
      </c>
      <c r="XN354" s="1">
        <f t="shared" si="454"/>
        <v>0</v>
      </c>
      <c r="XO354" s="1">
        <f t="shared" si="406"/>
        <v>0</v>
      </c>
      <c r="XP354" s="1">
        <f t="shared" si="455"/>
        <v>0</v>
      </c>
      <c r="XQ354" s="1">
        <f t="shared" si="407"/>
        <v>0</v>
      </c>
      <c r="XR354" s="1">
        <f t="shared" si="408"/>
        <v>0</v>
      </c>
      <c r="XS354" s="1">
        <f t="shared" si="463"/>
        <v>0</v>
      </c>
      <c r="XT354" s="1">
        <f t="shared" si="456"/>
        <v>0</v>
      </c>
      <c r="XU354" s="1">
        <f t="shared" si="409"/>
        <v>0</v>
      </c>
      <c r="XV354" s="1">
        <f t="shared" si="410"/>
        <v>0</v>
      </c>
      <c r="XW354" s="1">
        <f t="shared" si="411"/>
        <v>0</v>
      </c>
      <c r="XX354" s="1">
        <f t="shared" si="412"/>
        <v>0</v>
      </c>
      <c r="XY354" s="1">
        <f t="shared" si="413"/>
        <v>0</v>
      </c>
      <c r="XZ354" s="1">
        <f t="shared" si="414"/>
        <v>2</v>
      </c>
      <c r="YA354" s="1">
        <f t="shared" si="415"/>
        <v>0</v>
      </c>
      <c r="YB354" s="1">
        <f t="shared" si="416"/>
        <v>0</v>
      </c>
      <c r="YC354" s="1">
        <f t="shared" si="417"/>
        <v>0</v>
      </c>
      <c r="YD354" s="132"/>
      <c r="YE354" s="133">
        <f t="shared" si="465"/>
        <v>2</v>
      </c>
      <c r="YF354" s="133">
        <f t="shared" si="418"/>
        <v>132500</v>
      </c>
      <c r="YG354" s="130">
        <v>1</v>
      </c>
      <c r="YH354" s="130">
        <f t="shared" si="419"/>
        <v>265000</v>
      </c>
      <c r="YI354" s="129">
        <v>1</v>
      </c>
      <c r="YJ354" s="128">
        <f t="shared" si="420"/>
        <v>265000</v>
      </c>
      <c r="YK354" s="177"/>
      <c r="YL354">
        <v>1</v>
      </c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>
        <f t="shared" si="457"/>
        <v>0</v>
      </c>
      <c r="ACD354" s="25" t="e">
        <f t="shared" si="466"/>
        <v>#DIV/0!</v>
      </c>
      <c r="ACE354" s="11">
        <f t="shared" si="421"/>
        <v>2</v>
      </c>
      <c r="ACF354" s="11">
        <f t="shared" si="422"/>
        <v>132500</v>
      </c>
      <c r="ACG354" s="1">
        <v>5</v>
      </c>
      <c r="ACH354" s="1">
        <v>1</v>
      </c>
      <c r="ACI354" s="11">
        <f t="shared" si="423"/>
        <v>265000</v>
      </c>
      <c r="ACJ354" s="45">
        <v>1</v>
      </c>
      <c r="ACK354" s="13">
        <f t="shared" si="424"/>
        <v>265000</v>
      </c>
      <c r="ACL354">
        <v>1</v>
      </c>
      <c r="ACM354" s="25">
        <f t="shared" si="458"/>
        <v>265000</v>
      </c>
      <c r="ACN354" s="11">
        <f t="shared" si="459"/>
        <v>265000</v>
      </c>
      <c r="ACO354" s="65"/>
      <c r="ACR354" s="1" t="s">
        <v>258</v>
      </c>
      <c r="ACZ354" s="1" t="s">
        <v>259</v>
      </c>
      <c r="ADD354" s="1" t="s">
        <v>185</v>
      </c>
      <c r="ADL354" s="1">
        <v>1</v>
      </c>
      <c r="ADO354" s="1">
        <v>1</v>
      </c>
      <c r="ADU354" s="1">
        <v>4</v>
      </c>
      <c r="AFK354" s="1">
        <v>1</v>
      </c>
      <c r="AFL354" s="1">
        <v>1</v>
      </c>
      <c r="AFT354" s="1">
        <v>1</v>
      </c>
      <c r="AGJ354" s="1">
        <v>265000</v>
      </c>
      <c r="AGK354" s="11">
        <f t="shared" si="464"/>
        <v>0</v>
      </c>
      <c r="AHH354" s="1">
        <v>265000</v>
      </c>
      <c r="AHJ354" s="1">
        <v>1</v>
      </c>
      <c r="AHL354" s="1">
        <v>1</v>
      </c>
      <c r="AHM354" s="1">
        <v>1</v>
      </c>
      <c r="AHV354" s="1">
        <v>1</v>
      </c>
      <c r="AHY354" s="1">
        <v>1</v>
      </c>
      <c r="AHZ354" s="1">
        <v>1</v>
      </c>
      <c r="AIH354" s="1">
        <v>1</v>
      </c>
      <c r="AIW354" s="11"/>
      <c r="AIX354" s="11"/>
      <c r="AIZ354" s="11"/>
      <c r="AJA354" s="1">
        <v>265000</v>
      </c>
      <c r="AJB354" s="1">
        <v>1</v>
      </c>
      <c r="AJC354" s="1">
        <v>1</v>
      </c>
      <c r="AJD354" s="1">
        <v>100</v>
      </c>
      <c r="AJE354" s="45"/>
      <c r="AJF354" s="381">
        <v>265000</v>
      </c>
      <c r="AJG354" s="11">
        <f t="shared" si="425"/>
        <v>132500</v>
      </c>
      <c r="AJH354" s="60"/>
      <c r="AJI354" s="12">
        <v>1</v>
      </c>
      <c r="AJU354" s="1">
        <f t="shared" si="460"/>
        <v>0</v>
      </c>
      <c r="AJW354" s="1">
        <v>1</v>
      </c>
      <c r="AJX354" s="1">
        <f t="shared" si="461"/>
        <v>1</v>
      </c>
      <c r="AJY354" s="60"/>
      <c r="AJZ354" s="1" t="s">
        <v>260</v>
      </c>
      <c r="AKA354" s="1" t="s">
        <v>260</v>
      </c>
      <c r="AKB354" s="1" t="s">
        <v>261</v>
      </c>
      <c r="AKC354" s="1" t="s">
        <v>260</v>
      </c>
      <c r="AKD354" s="1" t="s">
        <v>260</v>
      </c>
      <c r="AKE354" s="1" t="s">
        <v>260</v>
      </c>
      <c r="AKF354" s="1" t="s">
        <v>260</v>
      </c>
      <c r="AKG354" s="1" t="s">
        <v>260</v>
      </c>
      <c r="AKH354" s="1" t="s">
        <v>262</v>
      </c>
      <c r="AKI354" s="1" t="s">
        <v>260</v>
      </c>
      <c r="AKJ354" s="1" t="s">
        <v>260</v>
      </c>
      <c r="AKK354" s="1" t="s">
        <v>260</v>
      </c>
      <c r="AKL354" s="1" t="s">
        <v>260</v>
      </c>
      <c r="AKM354" s="1" t="s">
        <v>260</v>
      </c>
      <c r="AKN354" s="1" t="s">
        <v>260</v>
      </c>
      <c r="AKO354" s="1" t="s">
        <v>260</v>
      </c>
      <c r="AKP354" s="1" t="s">
        <v>263</v>
      </c>
      <c r="AKQ354" s="1" t="s">
        <v>260</v>
      </c>
      <c r="AKR354" s="1" t="s">
        <v>260</v>
      </c>
      <c r="AKS354" s="1" t="s">
        <v>260</v>
      </c>
      <c r="AKT354" s="1" t="s">
        <v>260</v>
      </c>
      <c r="AKU354" s="1" t="s">
        <v>260</v>
      </c>
      <c r="AKV354" s="1" t="s">
        <v>260</v>
      </c>
      <c r="AKW354" s="1" t="s">
        <v>260</v>
      </c>
      <c r="AKX354" s="1" t="s">
        <v>260</v>
      </c>
      <c r="AKY354" s="1" t="s">
        <v>260</v>
      </c>
      <c r="AKZ354" s="1" t="s">
        <v>260</v>
      </c>
      <c r="ALA354" s="1" t="s">
        <v>260</v>
      </c>
      <c r="ALB354" s="1" t="s">
        <v>260</v>
      </c>
      <c r="ALC354" s="1" t="s">
        <v>260</v>
      </c>
      <c r="ALD354" s="1" t="s">
        <v>260</v>
      </c>
      <c r="ALE354" s="1" t="s">
        <v>260</v>
      </c>
      <c r="ALF354" s="1" t="s">
        <v>260</v>
      </c>
      <c r="ALG354" s="1" t="s">
        <v>260</v>
      </c>
      <c r="ALH354" s="1" t="s">
        <v>260</v>
      </c>
      <c r="ALI354" s="1" t="s">
        <v>260</v>
      </c>
      <c r="ALJ354" s="1" t="s">
        <v>260</v>
      </c>
      <c r="ALL354" s="11" t="e">
        <f t="shared" si="462"/>
        <v>#DIV/0!</v>
      </c>
      <c r="ALM354" s="28">
        <v>265000</v>
      </c>
      <c r="ALS354" s="60"/>
      <c r="ALT354" s="1">
        <v>1</v>
      </c>
      <c r="ALW354" s="1">
        <v>1</v>
      </c>
      <c r="ALX354" s="1">
        <v>1</v>
      </c>
      <c r="AMH354" s="403"/>
    </row>
    <row r="355" spans="1:1022" s="1" customFormat="1" ht="15" customHeight="1" x14ac:dyDescent="0.25">
      <c r="A355" s="268"/>
      <c r="B355" s="113">
        <v>353</v>
      </c>
      <c r="C355" s="304" t="s">
        <v>1083</v>
      </c>
      <c r="D355" s="304" t="s">
        <v>1085</v>
      </c>
      <c r="E355" s="1">
        <v>2003</v>
      </c>
      <c r="H355" s="1">
        <v>1</v>
      </c>
      <c r="I355" s="1">
        <v>1</v>
      </c>
      <c r="J355" s="1">
        <v>1</v>
      </c>
      <c r="K355" s="1">
        <v>2001</v>
      </c>
      <c r="L355" s="1">
        <v>2001</v>
      </c>
      <c r="M355" s="1">
        <v>1</v>
      </c>
      <c r="AE355" s="1">
        <v>1</v>
      </c>
      <c r="AY355" s="1">
        <v>1</v>
      </c>
      <c r="BA355" s="1">
        <v>1</v>
      </c>
      <c r="BB355" s="1">
        <v>13</v>
      </c>
      <c r="BE355" s="1">
        <v>1</v>
      </c>
      <c r="BG355" s="1">
        <v>2</v>
      </c>
      <c r="CG355" s="1">
        <v>1</v>
      </c>
      <c r="CH355" s="246"/>
      <c r="CP355" s="1">
        <f t="shared" si="426"/>
        <v>0</v>
      </c>
      <c r="CS355" s="1">
        <f t="shared" si="391"/>
        <v>0</v>
      </c>
      <c r="DO355" s="1">
        <f t="shared" si="427"/>
        <v>0</v>
      </c>
      <c r="DX355" s="1">
        <f t="shared" si="428"/>
        <v>0</v>
      </c>
      <c r="EE355" s="1">
        <f t="shared" si="429"/>
        <v>0</v>
      </c>
      <c r="EH355" s="1">
        <f t="shared" si="430"/>
        <v>0</v>
      </c>
      <c r="FF355" s="116"/>
      <c r="GP355" s="1">
        <f t="shared" si="392"/>
        <v>0</v>
      </c>
      <c r="GY355" s="1">
        <f t="shared" si="431"/>
        <v>0</v>
      </c>
      <c r="HC355" s="1">
        <f t="shared" si="432"/>
        <v>0</v>
      </c>
      <c r="HS355" s="1">
        <f t="shared" si="433"/>
        <v>0</v>
      </c>
      <c r="HX355" s="1">
        <f t="shared" si="393"/>
        <v>0</v>
      </c>
      <c r="ID355" s="1">
        <f t="shared" si="394"/>
        <v>0</v>
      </c>
      <c r="IN355" s="1">
        <f t="shared" si="434"/>
        <v>0</v>
      </c>
      <c r="IW355" s="1">
        <f t="shared" si="435"/>
        <v>0</v>
      </c>
      <c r="IZ355" s="1">
        <f t="shared" si="395"/>
        <v>0</v>
      </c>
      <c r="JJ355" s="1">
        <f t="shared" si="396"/>
        <v>0</v>
      </c>
      <c r="JV355" s="1">
        <f t="shared" si="436"/>
        <v>0</v>
      </c>
      <c r="KB355" s="1">
        <f t="shared" si="437"/>
        <v>0</v>
      </c>
      <c r="LG355" s="1">
        <f t="shared" si="397"/>
        <v>0</v>
      </c>
      <c r="LT355" s="1">
        <f t="shared" si="438"/>
        <v>0</v>
      </c>
      <c r="MA355" s="1">
        <f t="shared" si="439"/>
        <v>0</v>
      </c>
      <c r="MF355" s="1">
        <f t="shared" si="440"/>
        <v>0</v>
      </c>
      <c r="MM355" s="1">
        <f t="shared" si="441"/>
        <v>0</v>
      </c>
      <c r="MS355" s="1">
        <f t="shared" si="442"/>
        <v>0</v>
      </c>
      <c r="MU355" s="115"/>
      <c r="OI355" s="120"/>
      <c r="OS355" s="1">
        <v>1</v>
      </c>
      <c r="PD355" s="1">
        <f t="shared" si="398"/>
        <v>1</v>
      </c>
      <c r="PE355" s="1">
        <v>1</v>
      </c>
      <c r="QF355" s="1">
        <f t="shared" si="443"/>
        <v>0</v>
      </c>
      <c r="QY355" s="1">
        <f t="shared" si="444"/>
        <v>0</v>
      </c>
      <c r="RK355" s="1">
        <f t="shared" si="445"/>
        <v>0</v>
      </c>
      <c r="SA355" s="1">
        <f t="shared" si="446"/>
        <v>0</v>
      </c>
      <c r="SG355" s="1">
        <f t="shared" si="447"/>
        <v>0</v>
      </c>
      <c r="SO355" s="1">
        <f t="shared" si="448"/>
        <v>0</v>
      </c>
      <c r="TB355" s="1">
        <f t="shared" si="449"/>
        <v>0</v>
      </c>
      <c r="TS355" s="1">
        <f t="shared" si="399"/>
        <v>0</v>
      </c>
      <c r="UD355" s="1">
        <f t="shared" si="400"/>
        <v>0</v>
      </c>
      <c r="UG355" s="1">
        <f t="shared" si="401"/>
        <v>0</v>
      </c>
      <c r="UQ355" s="1">
        <f t="shared" si="450"/>
        <v>0</v>
      </c>
      <c r="VA355" s="1">
        <f t="shared" si="451"/>
        <v>0</v>
      </c>
      <c r="VG355" s="1">
        <f t="shared" si="452"/>
        <v>0</v>
      </c>
      <c r="WY355" s="1">
        <f t="shared" si="402"/>
        <v>0</v>
      </c>
      <c r="XB355" s="1">
        <f t="shared" si="453"/>
        <v>0</v>
      </c>
      <c r="XG355" s="1">
        <f t="shared" si="403"/>
        <v>0</v>
      </c>
      <c r="XK355" s="108"/>
      <c r="XL355" s="1">
        <f t="shared" si="404"/>
        <v>1</v>
      </c>
      <c r="XM355" s="1">
        <f t="shared" si="405"/>
        <v>0</v>
      </c>
      <c r="XN355" s="1">
        <f t="shared" si="454"/>
        <v>0</v>
      </c>
      <c r="XO355" s="1">
        <f t="shared" si="406"/>
        <v>0</v>
      </c>
      <c r="XP355" s="1">
        <f t="shared" si="455"/>
        <v>0</v>
      </c>
      <c r="XQ355" s="1">
        <f t="shared" si="407"/>
        <v>0</v>
      </c>
      <c r="XR355" s="1">
        <f t="shared" si="408"/>
        <v>0</v>
      </c>
      <c r="XS355" s="1">
        <f t="shared" si="463"/>
        <v>0</v>
      </c>
      <c r="XT355" s="1">
        <f t="shared" si="456"/>
        <v>0</v>
      </c>
      <c r="XU355" s="1">
        <f t="shared" si="409"/>
        <v>0</v>
      </c>
      <c r="XV355" s="1">
        <f t="shared" si="410"/>
        <v>0</v>
      </c>
      <c r="XW355" s="1">
        <f t="shared" si="411"/>
        <v>0</v>
      </c>
      <c r="XX355" s="1">
        <f t="shared" si="412"/>
        <v>0</v>
      </c>
      <c r="XY355" s="1">
        <f t="shared" si="413"/>
        <v>0</v>
      </c>
      <c r="XZ355" s="1">
        <f t="shared" si="414"/>
        <v>0</v>
      </c>
      <c r="YA355" s="1">
        <f t="shared" si="415"/>
        <v>0</v>
      </c>
      <c r="YB355" s="1">
        <f t="shared" si="416"/>
        <v>0</v>
      </c>
      <c r="YC355" s="1">
        <f t="shared" si="417"/>
        <v>0</v>
      </c>
      <c r="YD355" s="132"/>
      <c r="YE355" s="133">
        <f t="shared" si="465"/>
        <v>1</v>
      </c>
      <c r="YF355" s="133">
        <f t="shared" si="418"/>
        <v>453000</v>
      </c>
      <c r="YG355" s="130">
        <v>1</v>
      </c>
      <c r="YH355" s="130">
        <f t="shared" si="419"/>
        <v>453000</v>
      </c>
      <c r="YI355" s="129">
        <v>1</v>
      </c>
      <c r="YJ355" s="128">
        <f t="shared" si="420"/>
        <v>453000</v>
      </c>
      <c r="YK355" s="177"/>
      <c r="YL355">
        <v>1</v>
      </c>
      <c r="YM355"/>
      <c r="YN355"/>
      <c r="YO355"/>
      <c r="YP355"/>
      <c r="YQ355"/>
      <c r="YR355">
        <v>1</v>
      </c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>
        <f t="shared" si="457"/>
        <v>1</v>
      </c>
      <c r="ACD355" s="25">
        <f t="shared" si="466"/>
        <v>453000</v>
      </c>
      <c r="ACE355" s="11">
        <f t="shared" si="421"/>
        <v>2</v>
      </c>
      <c r="ACF355" s="11">
        <f t="shared" si="422"/>
        <v>226500</v>
      </c>
      <c r="ACG355" s="1">
        <v>2</v>
      </c>
      <c r="ACH355" s="1">
        <v>1</v>
      </c>
      <c r="ACI355" s="11">
        <f t="shared" si="423"/>
        <v>453000</v>
      </c>
      <c r="ACJ355" s="11"/>
      <c r="ACK355" s="13">
        <f t="shared" si="424"/>
        <v>0</v>
      </c>
      <c r="ACL355">
        <v>1</v>
      </c>
      <c r="ACM355" s="25">
        <f t="shared" si="458"/>
        <v>453000</v>
      </c>
      <c r="ACN355" s="11">
        <f t="shared" si="459"/>
        <v>453000</v>
      </c>
      <c r="ACO355" s="65"/>
      <c r="ACR355" s="1" t="s">
        <v>258</v>
      </c>
      <c r="ACZ355" s="1" t="s">
        <v>259</v>
      </c>
      <c r="ADD355" s="1" t="s">
        <v>185</v>
      </c>
      <c r="ADO355" s="1">
        <v>1</v>
      </c>
      <c r="ADU355" s="1">
        <v>4</v>
      </c>
      <c r="AFD355" s="1">
        <v>1</v>
      </c>
      <c r="AFK355" s="1">
        <v>1</v>
      </c>
      <c r="AFL355" s="1">
        <v>1</v>
      </c>
      <c r="AFT355" s="1">
        <v>1</v>
      </c>
      <c r="AGJ355" s="1">
        <v>290000</v>
      </c>
      <c r="AGK355" s="11">
        <f t="shared" si="464"/>
        <v>0</v>
      </c>
      <c r="AHH355" s="1">
        <v>290000</v>
      </c>
      <c r="AHJ355" s="1">
        <v>1</v>
      </c>
      <c r="AHK355" s="1">
        <v>1</v>
      </c>
      <c r="AHV355" s="1">
        <v>1</v>
      </c>
      <c r="AHW355" s="1">
        <v>1</v>
      </c>
      <c r="AHX355" s="1">
        <v>1</v>
      </c>
      <c r="AHY355" s="1">
        <v>3</v>
      </c>
      <c r="AHZ355" s="1">
        <v>1</v>
      </c>
      <c r="AIC355" s="1">
        <v>1</v>
      </c>
      <c r="AID355" s="1">
        <v>1</v>
      </c>
      <c r="AIH355" s="1">
        <v>1</v>
      </c>
      <c r="AIW355" s="11">
        <v>163000</v>
      </c>
      <c r="AIX355" s="11"/>
      <c r="AIY355" s="1">
        <v>56.21</v>
      </c>
      <c r="AIZ355" s="11"/>
      <c r="AJA355" s="1">
        <v>290000</v>
      </c>
      <c r="AJB355" s="1">
        <v>1</v>
      </c>
      <c r="AJC355" s="1">
        <v>1</v>
      </c>
      <c r="AJD355" s="1">
        <v>64.017660044150119</v>
      </c>
      <c r="AJE355" s="45"/>
      <c r="AJF355" s="381">
        <v>453000</v>
      </c>
      <c r="AJG355" s="11">
        <f t="shared" si="425"/>
        <v>226500</v>
      </c>
      <c r="AJH355" s="60"/>
      <c r="AJI355" s="12"/>
      <c r="AJU355" s="1">
        <f t="shared" si="460"/>
        <v>0</v>
      </c>
      <c r="AJX355" s="1">
        <f t="shared" si="461"/>
        <v>0</v>
      </c>
      <c r="AJY355" s="60"/>
      <c r="AJZ355" s="1" t="s">
        <v>195</v>
      </c>
      <c r="AKA355" s="1" t="s">
        <v>289</v>
      </c>
      <c r="AKB355" s="1" t="s">
        <v>1031</v>
      </c>
      <c r="AKC355" s="1" t="s">
        <v>260</v>
      </c>
      <c r="AKD355" s="1" t="s">
        <v>260</v>
      </c>
      <c r="AKE355" s="1" t="s">
        <v>260</v>
      </c>
      <c r="AKF355" s="1" t="s">
        <v>260</v>
      </c>
      <c r="AKG355" s="1" t="s">
        <v>260</v>
      </c>
      <c r="AKH355" s="1" t="s">
        <v>262</v>
      </c>
      <c r="AKI355" s="1" t="s">
        <v>260</v>
      </c>
      <c r="AKJ355" s="1" t="s">
        <v>260</v>
      </c>
      <c r="AKK355" s="1" t="s">
        <v>260</v>
      </c>
      <c r="AKL355" s="1" t="s">
        <v>260</v>
      </c>
      <c r="AKM355" s="1" t="s">
        <v>260</v>
      </c>
      <c r="AKN355" s="1" t="s">
        <v>260</v>
      </c>
      <c r="AKO355" s="1" t="s">
        <v>260</v>
      </c>
      <c r="AKP355" s="1" t="s">
        <v>263</v>
      </c>
      <c r="AKQ355" s="1" t="s">
        <v>260</v>
      </c>
      <c r="AKR355" s="1" t="s">
        <v>260</v>
      </c>
      <c r="AKS355" s="1" t="s">
        <v>260</v>
      </c>
      <c r="AKT355" s="1" t="s">
        <v>260</v>
      </c>
      <c r="AKU355" s="1" t="s">
        <v>260</v>
      </c>
      <c r="AKV355" s="1" t="s">
        <v>260</v>
      </c>
      <c r="AKW355" s="1" t="s">
        <v>260</v>
      </c>
      <c r="AKX355" s="1" t="s">
        <v>260</v>
      </c>
      <c r="AKY355" s="1" t="s">
        <v>260</v>
      </c>
      <c r="AKZ355" s="1" t="s">
        <v>260</v>
      </c>
      <c r="ALA355" s="1" t="s">
        <v>260</v>
      </c>
      <c r="ALB355" s="1" t="s">
        <v>260</v>
      </c>
      <c r="ALC355" s="1" t="s">
        <v>260</v>
      </c>
      <c r="ALD355" s="1" t="s">
        <v>260</v>
      </c>
      <c r="ALE355" s="1" t="s">
        <v>260</v>
      </c>
      <c r="ALF355" s="1" t="s">
        <v>260</v>
      </c>
      <c r="ALG355" s="1" t="s">
        <v>260</v>
      </c>
      <c r="ALH355" s="1" t="s">
        <v>260</v>
      </c>
      <c r="ALI355" s="1" t="s">
        <v>260</v>
      </c>
      <c r="ALJ355" s="1" t="s">
        <v>260</v>
      </c>
      <c r="ALK355" s="1">
        <v>3</v>
      </c>
      <c r="ALL355" s="11">
        <f t="shared" si="462"/>
        <v>151000</v>
      </c>
      <c r="ALM355" s="53">
        <v>453000</v>
      </c>
      <c r="ALO355" s="1">
        <v>1</v>
      </c>
      <c r="ALS355" s="60"/>
      <c r="ALT355" s="1">
        <v>1</v>
      </c>
      <c r="ALU355" s="1">
        <v>1</v>
      </c>
      <c r="ALW355" s="1">
        <v>1</v>
      </c>
      <c r="ALY355" s="1">
        <v>1</v>
      </c>
      <c r="AMH355" s="403"/>
    </row>
    <row r="356" spans="1:1022" s="1" customFormat="1" ht="15" customHeight="1" x14ac:dyDescent="0.25">
      <c r="A356" s="268"/>
      <c r="B356" s="113">
        <v>354</v>
      </c>
      <c r="C356" s="304" t="s">
        <v>1083</v>
      </c>
      <c r="D356" s="304" t="s">
        <v>1086</v>
      </c>
      <c r="E356" s="1">
        <v>2003</v>
      </c>
      <c r="F356" s="1">
        <v>10</v>
      </c>
      <c r="G356" s="1">
        <v>1</v>
      </c>
      <c r="J356" s="1">
        <v>10</v>
      </c>
      <c r="K356" s="1">
        <v>1999</v>
      </c>
      <c r="L356" s="1">
        <v>1999</v>
      </c>
      <c r="M356" s="1">
        <v>1</v>
      </c>
      <c r="AC356" s="1">
        <v>1</v>
      </c>
      <c r="AY356" s="1">
        <v>1</v>
      </c>
      <c r="BH356" s="1">
        <v>1</v>
      </c>
      <c r="CG356" s="1">
        <v>1</v>
      </c>
      <c r="CH356" s="246"/>
      <c r="CP356" s="1">
        <f t="shared" si="426"/>
        <v>0</v>
      </c>
      <c r="CS356" s="1">
        <f t="shared" si="391"/>
        <v>0</v>
      </c>
      <c r="DO356" s="1">
        <f t="shared" si="427"/>
        <v>0</v>
      </c>
      <c r="DX356" s="1">
        <f t="shared" si="428"/>
        <v>0</v>
      </c>
      <c r="EE356" s="1">
        <f t="shared" si="429"/>
        <v>0</v>
      </c>
      <c r="EH356" s="1">
        <f t="shared" si="430"/>
        <v>0</v>
      </c>
      <c r="FF356" s="116"/>
      <c r="GP356" s="1">
        <f t="shared" si="392"/>
        <v>0</v>
      </c>
      <c r="GY356" s="1">
        <f t="shared" si="431"/>
        <v>0</v>
      </c>
      <c r="HC356" s="1">
        <f t="shared" si="432"/>
        <v>0</v>
      </c>
      <c r="HS356" s="1">
        <f t="shared" si="433"/>
        <v>0</v>
      </c>
      <c r="HX356" s="1">
        <f t="shared" si="393"/>
        <v>0</v>
      </c>
      <c r="ID356" s="1">
        <f t="shared" si="394"/>
        <v>0</v>
      </c>
      <c r="IN356" s="1">
        <f t="shared" si="434"/>
        <v>0</v>
      </c>
      <c r="IW356" s="1">
        <f t="shared" si="435"/>
        <v>0</v>
      </c>
      <c r="IZ356" s="1">
        <f t="shared" si="395"/>
        <v>0</v>
      </c>
      <c r="JJ356" s="1">
        <f t="shared" si="396"/>
        <v>0</v>
      </c>
      <c r="JV356" s="1">
        <f t="shared" si="436"/>
        <v>0</v>
      </c>
      <c r="KB356" s="1">
        <f t="shared" si="437"/>
        <v>0</v>
      </c>
      <c r="LG356" s="1">
        <f t="shared" si="397"/>
        <v>0</v>
      </c>
      <c r="LT356" s="1">
        <f t="shared" si="438"/>
        <v>0</v>
      </c>
      <c r="MA356" s="1">
        <f t="shared" si="439"/>
        <v>0</v>
      </c>
      <c r="MF356" s="1">
        <f t="shared" si="440"/>
        <v>0</v>
      </c>
      <c r="MM356" s="1">
        <f t="shared" si="441"/>
        <v>0</v>
      </c>
      <c r="MS356" s="1">
        <f t="shared" si="442"/>
        <v>0</v>
      </c>
      <c r="MU356" s="115"/>
      <c r="OI356" s="120"/>
      <c r="PD356" s="1">
        <f t="shared" si="398"/>
        <v>0</v>
      </c>
      <c r="QF356" s="1">
        <f t="shared" si="443"/>
        <v>0</v>
      </c>
      <c r="QY356" s="1">
        <f t="shared" si="444"/>
        <v>0</v>
      </c>
      <c r="RK356" s="1">
        <f t="shared" si="445"/>
        <v>0</v>
      </c>
      <c r="SA356" s="1">
        <f t="shared" si="446"/>
        <v>0</v>
      </c>
      <c r="SG356" s="1">
        <f t="shared" si="447"/>
        <v>0</v>
      </c>
      <c r="SO356" s="1">
        <f t="shared" si="448"/>
        <v>0</v>
      </c>
      <c r="TB356" s="1">
        <f t="shared" si="449"/>
        <v>0</v>
      </c>
      <c r="TS356" s="1">
        <f t="shared" si="399"/>
        <v>0</v>
      </c>
      <c r="UD356" s="1">
        <f t="shared" si="400"/>
        <v>0</v>
      </c>
      <c r="UG356" s="1">
        <f t="shared" si="401"/>
        <v>0</v>
      </c>
      <c r="UQ356" s="1">
        <f t="shared" si="450"/>
        <v>0</v>
      </c>
      <c r="UZ356" s="1">
        <v>1</v>
      </c>
      <c r="VA356" s="1">
        <f t="shared" si="451"/>
        <v>1</v>
      </c>
      <c r="VB356" s="1">
        <v>1</v>
      </c>
      <c r="VG356" s="1">
        <f t="shared" si="452"/>
        <v>0</v>
      </c>
      <c r="WY356" s="1">
        <f t="shared" si="402"/>
        <v>0</v>
      </c>
      <c r="XB356" s="1">
        <f t="shared" si="453"/>
        <v>0</v>
      </c>
      <c r="XG356" s="1">
        <f t="shared" si="403"/>
        <v>0</v>
      </c>
      <c r="XK356" s="108"/>
      <c r="XL356" s="1">
        <f t="shared" si="404"/>
        <v>0</v>
      </c>
      <c r="XM356" s="1">
        <f t="shared" si="405"/>
        <v>0</v>
      </c>
      <c r="XN356" s="1">
        <f t="shared" si="454"/>
        <v>0</v>
      </c>
      <c r="XO356" s="1">
        <f t="shared" si="406"/>
        <v>0</v>
      </c>
      <c r="XP356" s="1">
        <f t="shared" si="455"/>
        <v>0</v>
      </c>
      <c r="XQ356" s="1">
        <f t="shared" si="407"/>
        <v>0</v>
      </c>
      <c r="XR356" s="1">
        <f t="shared" si="408"/>
        <v>0</v>
      </c>
      <c r="XS356" s="1">
        <f t="shared" si="463"/>
        <v>0</v>
      </c>
      <c r="XT356" s="1">
        <f t="shared" si="456"/>
        <v>0</v>
      </c>
      <c r="XU356" s="1">
        <f t="shared" si="409"/>
        <v>1</v>
      </c>
      <c r="XV356" s="1">
        <f t="shared" si="410"/>
        <v>0</v>
      </c>
      <c r="XW356" s="1">
        <f t="shared" si="411"/>
        <v>0</v>
      </c>
      <c r="XX356" s="1">
        <f t="shared" si="412"/>
        <v>0</v>
      </c>
      <c r="XY356" s="1">
        <f t="shared" si="413"/>
        <v>0</v>
      </c>
      <c r="XZ356" s="1">
        <f t="shared" si="414"/>
        <v>0</v>
      </c>
      <c r="YA356" s="1">
        <f t="shared" si="415"/>
        <v>0</v>
      </c>
      <c r="YB356" s="1">
        <f t="shared" si="416"/>
        <v>0</v>
      </c>
      <c r="YC356" s="1">
        <f t="shared" si="417"/>
        <v>0</v>
      </c>
      <c r="YD356" s="132"/>
      <c r="YE356" s="133">
        <f t="shared" si="465"/>
        <v>1</v>
      </c>
      <c r="YF356" s="133">
        <f t="shared" si="418"/>
        <v>2700000</v>
      </c>
      <c r="YG356" s="130">
        <v>1</v>
      </c>
      <c r="YH356" s="130">
        <f t="shared" si="419"/>
        <v>2700000</v>
      </c>
      <c r="YI356" s="129">
        <v>1</v>
      </c>
      <c r="YJ356" s="128">
        <f t="shared" si="420"/>
        <v>2700000</v>
      </c>
      <c r="YK356" s="177"/>
      <c r="YL356">
        <v>1</v>
      </c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>
        <f t="shared" si="457"/>
        <v>0</v>
      </c>
      <c r="ACD356" s="25" t="e">
        <f t="shared" si="466"/>
        <v>#DIV/0!</v>
      </c>
      <c r="ACE356" s="11">
        <f t="shared" si="421"/>
        <v>1</v>
      </c>
      <c r="ACF356" s="11">
        <f t="shared" si="422"/>
        <v>2700000</v>
      </c>
      <c r="ACG356" s="1">
        <v>5</v>
      </c>
      <c r="ACH356" s="1">
        <v>1</v>
      </c>
      <c r="ACI356" s="11">
        <f t="shared" si="423"/>
        <v>2700000</v>
      </c>
      <c r="ACJ356" s="45">
        <v>1</v>
      </c>
      <c r="ACK356" s="13">
        <f t="shared" si="424"/>
        <v>2700000</v>
      </c>
      <c r="ACL356">
        <v>1</v>
      </c>
      <c r="ACM356" s="25">
        <f t="shared" si="458"/>
        <v>2700000</v>
      </c>
      <c r="ACN356" s="11">
        <f t="shared" si="459"/>
        <v>2700000</v>
      </c>
      <c r="ACO356" s="65"/>
      <c r="ACR356" s="1" t="s">
        <v>292</v>
      </c>
      <c r="ACS356" s="1">
        <v>1</v>
      </c>
      <c r="ACT356" s="1">
        <v>1</v>
      </c>
      <c r="ACV356" s="1">
        <v>1</v>
      </c>
      <c r="ACZ356" s="1" t="s">
        <v>259</v>
      </c>
      <c r="ADD356" s="1" t="s">
        <v>185</v>
      </c>
      <c r="ADO356" s="1">
        <v>1</v>
      </c>
      <c r="ADV356" s="1">
        <v>2</v>
      </c>
      <c r="AEH356" s="1">
        <v>1</v>
      </c>
      <c r="AFJ356" s="1">
        <v>1</v>
      </c>
      <c r="AFW356" s="1">
        <v>1</v>
      </c>
      <c r="AGK356" s="11">
        <f t="shared" si="464"/>
        <v>0</v>
      </c>
      <c r="AIW356" s="11"/>
      <c r="AIX356" s="11"/>
      <c r="AIZ356" s="11">
        <v>2700000</v>
      </c>
      <c r="AJE356" s="45"/>
      <c r="AJF356" s="381">
        <v>2700000</v>
      </c>
      <c r="AJG356" s="11">
        <f t="shared" si="425"/>
        <v>2700000</v>
      </c>
      <c r="AJH356" s="60"/>
      <c r="AJI356" s="12"/>
      <c r="AJU356" s="1">
        <f t="shared" si="460"/>
        <v>0</v>
      </c>
      <c r="AJX356" s="1">
        <f t="shared" si="461"/>
        <v>0</v>
      </c>
      <c r="AJY356" s="60"/>
      <c r="AJZ356" s="1" t="s">
        <v>272</v>
      </c>
      <c r="AKA356" s="1" t="s">
        <v>260</v>
      </c>
      <c r="AKB356" s="1" t="s">
        <v>261</v>
      </c>
      <c r="AKC356" s="1" t="s">
        <v>260</v>
      </c>
      <c r="AKD356" s="1" t="s">
        <v>260</v>
      </c>
      <c r="AKE356" s="1" t="s">
        <v>260</v>
      </c>
      <c r="AKF356" s="1" t="s">
        <v>260</v>
      </c>
      <c r="AKG356" s="1" t="s">
        <v>260</v>
      </c>
      <c r="AKH356" s="1" t="s">
        <v>262</v>
      </c>
      <c r="AKI356" s="1" t="s">
        <v>260</v>
      </c>
      <c r="AKJ356" s="1" t="s">
        <v>260</v>
      </c>
      <c r="AKK356" s="1" t="s">
        <v>260</v>
      </c>
      <c r="AKL356" s="1" t="s">
        <v>260</v>
      </c>
      <c r="AKM356" s="1" t="s">
        <v>260</v>
      </c>
      <c r="AKN356" s="1" t="s">
        <v>260</v>
      </c>
      <c r="AKO356" s="1" t="s">
        <v>260</v>
      </c>
      <c r="AKP356" s="1" t="s">
        <v>263</v>
      </c>
      <c r="AKQ356" s="1" t="s">
        <v>260</v>
      </c>
      <c r="AKR356" s="1" t="s">
        <v>260</v>
      </c>
      <c r="AKS356" s="1" t="s">
        <v>260</v>
      </c>
      <c r="AKT356" s="1" t="s">
        <v>260</v>
      </c>
      <c r="AKU356" s="1" t="s">
        <v>260</v>
      </c>
      <c r="AKV356" s="1" t="s">
        <v>260</v>
      </c>
      <c r="AKW356" s="1" t="s">
        <v>260</v>
      </c>
      <c r="AKX356" s="1" t="s">
        <v>260</v>
      </c>
      <c r="AKY356" s="1" t="s">
        <v>260</v>
      </c>
      <c r="AKZ356" s="1" t="s">
        <v>260</v>
      </c>
      <c r="ALA356" s="1" t="s">
        <v>260</v>
      </c>
      <c r="ALB356" s="1" t="s">
        <v>260</v>
      </c>
      <c r="ALC356" s="1" t="s">
        <v>260</v>
      </c>
      <c r="ALD356" s="1" t="s">
        <v>260</v>
      </c>
      <c r="ALE356" s="1" t="s">
        <v>260</v>
      </c>
      <c r="ALF356" s="1" t="s">
        <v>260</v>
      </c>
      <c r="ALG356" s="1" t="s">
        <v>260</v>
      </c>
      <c r="ALH356" s="1" t="s">
        <v>260</v>
      </c>
      <c r="ALI356" s="1" t="s">
        <v>260</v>
      </c>
      <c r="ALJ356" s="1" t="s">
        <v>260</v>
      </c>
      <c r="ALK356" s="1">
        <v>1</v>
      </c>
      <c r="ALL356" s="11">
        <f t="shared" si="462"/>
        <v>2700000</v>
      </c>
      <c r="ALM356" s="28">
        <v>2700000</v>
      </c>
      <c r="ALN356" s="1">
        <v>1</v>
      </c>
      <c r="ALS356" s="60"/>
      <c r="AMH356" s="403"/>
    </row>
    <row r="357" spans="1:1022" s="1" customFormat="1" ht="15" customHeight="1" x14ac:dyDescent="0.25">
      <c r="A357" s="268"/>
      <c r="B357" s="113">
        <v>355</v>
      </c>
      <c r="C357" s="304" t="s">
        <v>1083</v>
      </c>
      <c r="D357" s="304" t="s">
        <v>522</v>
      </c>
      <c r="E357" s="1">
        <v>2005</v>
      </c>
      <c r="H357" s="1">
        <v>1</v>
      </c>
      <c r="I357" s="1">
        <v>1</v>
      </c>
      <c r="J357" s="1">
        <v>1</v>
      </c>
      <c r="K357" s="1">
        <v>2000</v>
      </c>
      <c r="L357" s="1">
        <v>2000</v>
      </c>
      <c r="M357" s="1">
        <v>1</v>
      </c>
      <c r="AD357" s="1">
        <v>1</v>
      </c>
      <c r="AY357" s="1">
        <v>1</v>
      </c>
      <c r="BA357" s="1">
        <v>1</v>
      </c>
      <c r="BB357" s="1">
        <v>11</v>
      </c>
      <c r="BC357" s="1">
        <v>1</v>
      </c>
      <c r="BG357" s="1">
        <v>2</v>
      </c>
      <c r="CG357" s="1">
        <v>1</v>
      </c>
      <c r="CH357" s="246"/>
      <c r="CP357" s="1">
        <f t="shared" si="426"/>
        <v>0</v>
      </c>
      <c r="CS357" s="1">
        <f t="shared" si="391"/>
        <v>0</v>
      </c>
      <c r="DO357" s="1">
        <f t="shared" si="427"/>
        <v>0</v>
      </c>
      <c r="DX357" s="1">
        <f t="shared" si="428"/>
        <v>0</v>
      </c>
      <c r="EE357" s="1">
        <f t="shared" si="429"/>
        <v>0</v>
      </c>
      <c r="EH357" s="1">
        <f t="shared" si="430"/>
        <v>0</v>
      </c>
      <c r="FF357" s="116"/>
      <c r="GP357" s="1">
        <f t="shared" si="392"/>
        <v>0</v>
      </c>
      <c r="GY357" s="1">
        <f t="shared" si="431"/>
        <v>0</v>
      </c>
      <c r="HC357" s="1">
        <f t="shared" si="432"/>
        <v>0</v>
      </c>
      <c r="HS357" s="1">
        <f t="shared" si="433"/>
        <v>0</v>
      </c>
      <c r="HX357" s="1">
        <f t="shared" si="393"/>
        <v>0</v>
      </c>
      <c r="ID357" s="1">
        <f t="shared" si="394"/>
        <v>0</v>
      </c>
      <c r="IN357" s="1">
        <f t="shared" si="434"/>
        <v>0</v>
      </c>
      <c r="IW357" s="1">
        <f t="shared" si="435"/>
        <v>0</v>
      </c>
      <c r="IZ357" s="1">
        <f t="shared" si="395"/>
        <v>0</v>
      </c>
      <c r="JJ357" s="1">
        <f t="shared" si="396"/>
        <v>0</v>
      </c>
      <c r="JV357" s="1">
        <f t="shared" si="436"/>
        <v>0</v>
      </c>
      <c r="KB357" s="1">
        <f t="shared" si="437"/>
        <v>0</v>
      </c>
      <c r="LG357" s="1">
        <f t="shared" si="397"/>
        <v>0</v>
      </c>
      <c r="LT357" s="1">
        <f t="shared" si="438"/>
        <v>0</v>
      </c>
      <c r="MA357" s="1">
        <f t="shared" si="439"/>
        <v>0</v>
      </c>
      <c r="MF357" s="1">
        <f t="shared" si="440"/>
        <v>0</v>
      </c>
      <c r="MM357" s="1">
        <f t="shared" si="441"/>
        <v>0</v>
      </c>
      <c r="MS357" s="1">
        <f t="shared" si="442"/>
        <v>0</v>
      </c>
      <c r="MU357" s="115"/>
      <c r="OI357" s="120"/>
      <c r="PD357" s="1">
        <f t="shared" si="398"/>
        <v>0</v>
      </c>
      <c r="QF357" s="1">
        <f t="shared" si="443"/>
        <v>0</v>
      </c>
      <c r="QY357" s="1">
        <f t="shared" si="444"/>
        <v>0</v>
      </c>
      <c r="RK357" s="1">
        <f t="shared" si="445"/>
        <v>0</v>
      </c>
      <c r="SA357" s="1">
        <f t="shared" si="446"/>
        <v>0</v>
      </c>
      <c r="SG357" s="1">
        <f t="shared" si="447"/>
        <v>0</v>
      </c>
      <c r="SO357" s="1">
        <f t="shared" si="448"/>
        <v>0</v>
      </c>
      <c r="TB357" s="1">
        <f t="shared" si="449"/>
        <v>0</v>
      </c>
      <c r="TS357" s="1">
        <f t="shared" si="399"/>
        <v>0</v>
      </c>
      <c r="UD357" s="1">
        <f t="shared" si="400"/>
        <v>0</v>
      </c>
      <c r="UG357" s="1">
        <f t="shared" si="401"/>
        <v>0</v>
      </c>
      <c r="UQ357" s="1">
        <f t="shared" si="450"/>
        <v>0</v>
      </c>
      <c r="VA357" s="1">
        <f t="shared" si="451"/>
        <v>0</v>
      </c>
      <c r="VG357" s="1">
        <f t="shared" si="452"/>
        <v>0</v>
      </c>
      <c r="WY357" s="1">
        <f t="shared" si="402"/>
        <v>0</v>
      </c>
      <c r="XB357" s="1">
        <f t="shared" si="453"/>
        <v>0</v>
      </c>
      <c r="XG357" s="1">
        <f t="shared" si="403"/>
        <v>0</v>
      </c>
      <c r="XK357" s="108"/>
      <c r="XL357" s="1">
        <f t="shared" si="404"/>
        <v>0</v>
      </c>
      <c r="XM357" s="1">
        <f t="shared" si="405"/>
        <v>0</v>
      </c>
      <c r="XN357" s="1">
        <f t="shared" si="454"/>
        <v>0</v>
      </c>
      <c r="XO357" s="1">
        <f t="shared" si="406"/>
        <v>0</v>
      </c>
      <c r="XP357" s="1">
        <f t="shared" si="455"/>
        <v>0</v>
      </c>
      <c r="XQ357" s="1">
        <f t="shared" si="407"/>
        <v>0</v>
      </c>
      <c r="XR357" s="1">
        <f t="shared" si="408"/>
        <v>0</v>
      </c>
      <c r="XS357" s="1">
        <f t="shared" si="463"/>
        <v>0</v>
      </c>
      <c r="XT357" s="1">
        <f t="shared" si="456"/>
        <v>0</v>
      </c>
      <c r="XU357" s="1">
        <f t="shared" si="409"/>
        <v>0</v>
      </c>
      <c r="XV357" s="1">
        <f t="shared" si="410"/>
        <v>0</v>
      </c>
      <c r="XW357" s="1">
        <f t="shared" si="411"/>
        <v>0</v>
      </c>
      <c r="XX357" s="1">
        <f t="shared" si="412"/>
        <v>0</v>
      </c>
      <c r="XY357" s="1">
        <f t="shared" si="413"/>
        <v>0</v>
      </c>
      <c r="XZ357" s="1">
        <f t="shared" si="414"/>
        <v>0</v>
      </c>
      <c r="YA357" s="1">
        <f t="shared" si="415"/>
        <v>0</v>
      </c>
      <c r="YB357" s="1">
        <f t="shared" si="416"/>
        <v>0</v>
      </c>
      <c r="YC357" s="1">
        <f t="shared" si="417"/>
        <v>0</v>
      </c>
      <c r="YD357" s="132"/>
      <c r="YE357" s="133"/>
      <c r="YF357" s="133" t="e">
        <f t="shared" si="418"/>
        <v>#DIV/0!</v>
      </c>
      <c r="YG357" s="130"/>
      <c r="YH357" s="130" t="e">
        <f t="shared" si="419"/>
        <v>#DIV/0!</v>
      </c>
      <c r="YI357" s="129"/>
      <c r="YJ357" s="128" t="e">
        <f t="shared" si="420"/>
        <v>#DIV/0!</v>
      </c>
      <c r="YK357" s="177"/>
      <c r="YL357">
        <v>1</v>
      </c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>
        <f t="shared" si="457"/>
        <v>0</v>
      </c>
      <c r="ACD357" s="25" t="e">
        <f t="shared" si="466"/>
        <v>#DIV/0!</v>
      </c>
      <c r="ACE357" s="11">
        <f t="shared" si="421"/>
        <v>0</v>
      </c>
      <c r="ACF357" s="11" t="e">
        <f t="shared" si="422"/>
        <v>#DIV/0!</v>
      </c>
      <c r="ACI357" s="11" t="e">
        <f t="shared" si="423"/>
        <v>#DIV/0!</v>
      </c>
      <c r="ACJ357" s="11"/>
      <c r="ACK357" s="13">
        <f t="shared" si="424"/>
        <v>0</v>
      </c>
      <c r="ACL357">
        <v>1</v>
      </c>
      <c r="ACM357" s="25">
        <f t="shared" si="458"/>
        <v>65000</v>
      </c>
      <c r="ACN357" s="11" t="e">
        <f t="shared" si="459"/>
        <v>#DIV/0!</v>
      </c>
      <c r="ACO357" s="65"/>
      <c r="ACR357" s="1" t="s">
        <v>258</v>
      </c>
      <c r="ACX357" s="1">
        <v>4</v>
      </c>
      <c r="ACY357" s="1">
        <v>1</v>
      </c>
      <c r="ACZ357" s="1" t="s">
        <v>1087</v>
      </c>
      <c r="ADA357" s="1">
        <v>1</v>
      </c>
      <c r="ADD357" s="1" t="s">
        <v>185</v>
      </c>
      <c r="ADU357" s="1">
        <v>2</v>
      </c>
      <c r="AFK357" s="1">
        <v>1</v>
      </c>
      <c r="AFT357" s="1">
        <v>1</v>
      </c>
      <c r="AGJ357" s="1">
        <v>40000</v>
      </c>
      <c r="AGK357" s="11">
        <f t="shared" si="464"/>
        <v>0</v>
      </c>
      <c r="AHH357" s="1">
        <v>40000</v>
      </c>
      <c r="AHY357" s="1">
        <v>1</v>
      </c>
      <c r="AHZ357" s="1">
        <v>1</v>
      </c>
      <c r="AIH357" s="1">
        <v>1</v>
      </c>
      <c r="AIN357" s="1">
        <v>4000</v>
      </c>
      <c r="AIO357" s="1">
        <v>1</v>
      </c>
      <c r="AIV357" s="1">
        <v>1</v>
      </c>
      <c r="AIW357" s="11">
        <v>25000</v>
      </c>
      <c r="AIX357" s="11"/>
      <c r="AIY357" s="1">
        <v>62.5</v>
      </c>
      <c r="AIZ357" s="11"/>
      <c r="AJA357" s="1">
        <v>40000</v>
      </c>
      <c r="AJB357" s="1">
        <v>1</v>
      </c>
      <c r="AJC357" s="1">
        <v>1</v>
      </c>
      <c r="AJD357" s="1">
        <v>61.53846153846154</v>
      </c>
      <c r="AJE357" s="45"/>
      <c r="AJF357" s="381">
        <v>65000</v>
      </c>
      <c r="AJG357" s="11" t="e">
        <f t="shared" si="425"/>
        <v>#DIV/0!</v>
      </c>
      <c r="AJH357" s="60"/>
      <c r="AJI357" s="12"/>
      <c r="AJU357" s="1">
        <f t="shared" si="460"/>
        <v>0</v>
      </c>
      <c r="AJX357" s="1">
        <f t="shared" si="461"/>
        <v>0</v>
      </c>
      <c r="AJY357" s="60"/>
      <c r="AJZ357" s="1" t="s">
        <v>260</v>
      </c>
      <c r="AKA357" s="1" t="s">
        <v>260</v>
      </c>
      <c r="AKB357" s="1" t="s">
        <v>261</v>
      </c>
      <c r="AKC357" s="1" t="s">
        <v>260</v>
      </c>
      <c r="AKD357" s="1" t="s">
        <v>260</v>
      </c>
      <c r="AKE357" s="1" t="s">
        <v>260</v>
      </c>
      <c r="AKF357" s="1" t="s">
        <v>260</v>
      </c>
      <c r="AKG357" s="1" t="s">
        <v>260</v>
      </c>
      <c r="AKH357" s="1" t="s">
        <v>262</v>
      </c>
      <c r="AKI357" s="1" t="s">
        <v>260</v>
      </c>
      <c r="AKJ357" s="1" t="s">
        <v>260</v>
      </c>
      <c r="AKK357" s="1" t="s">
        <v>260</v>
      </c>
      <c r="AKL357" s="1" t="s">
        <v>260</v>
      </c>
      <c r="AKM357" s="1" t="s">
        <v>260</v>
      </c>
      <c r="AKN357" s="1" t="s">
        <v>260</v>
      </c>
      <c r="AKO357" s="1" t="s">
        <v>260</v>
      </c>
      <c r="AKP357" s="1" t="s">
        <v>263</v>
      </c>
      <c r="AKQ357" s="1" t="s">
        <v>260</v>
      </c>
      <c r="AKR357" s="1" t="s">
        <v>260</v>
      </c>
      <c r="AKS357" s="1" t="s">
        <v>260</v>
      </c>
      <c r="AKT357" s="1" t="s">
        <v>260</v>
      </c>
      <c r="AKU357" s="1" t="s">
        <v>260</v>
      </c>
      <c r="AKV357" s="1" t="s">
        <v>260</v>
      </c>
      <c r="AKW357" s="1" t="s">
        <v>260</v>
      </c>
      <c r="AKX357" s="1" t="s">
        <v>260</v>
      </c>
      <c r="AKY357" s="1" t="s">
        <v>260</v>
      </c>
      <c r="AKZ357" s="1" t="s">
        <v>260</v>
      </c>
      <c r="ALA357" s="1" t="s">
        <v>260</v>
      </c>
      <c r="ALB357" s="1" t="s">
        <v>260</v>
      </c>
      <c r="ALC357" s="1" t="s">
        <v>260</v>
      </c>
      <c r="ALD357" s="1" t="s">
        <v>260</v>
      </c>
      <c r="ALE357" s="1" t="s">
        <v>260</v>
      </c>
      <c r="ALF357" s="1" t="s">
        <v>260</v>
      </c>
      <c r="ALG357" s="1" t="s">
        <v>260</v>
      </c>
      <c r="ALH357" s="1" t="s">
        <v>260</v>
      </c>
      <c r="ALI357" s="1" t="s">
        <v>260</v>
      </c>
      <c r="ALJ357" s="1" t="s">
        <v>260</v>
      </c>
      <c r="ALL357" s="11" t="e">
        <f t="shared" si="462"/>
        <v>#DIV/0!</v>
      </c>
      <c r="ALM357" s="28">
        <v>65000</v>
      </c>
      <c r="ALS357" s="60"/>
      <c r="ALT357" s="1">
        <v>1</v>
      </c>
      <c r="ALV357" s="1">
        <v>1</v>
      </c>
      <c r="ALX357" s="1">
        <v>1</v>
      </c>
      <c r="AMH357" s="403"/>
    </row>
    <row r="358" spans="1:1022" s="1" customFormat="1" ht="15" customHeight="1" x14ac:dyDescent="0.25">
      <c r="A358" s="268"/>
      <c r="B358" s="113">
        <v>356</v>
      </c>
      <c r="C358" s="304" t="s">
        <v>1083</v>
      </c>
      <c r="D358" s="304" t="s">
        <v>566</v>
      </c>
      <c r="E358" s="1">
        <v>2006</v>
      </c>
      <c r="H358" s="1">
        <v>3</v>
      </c>
      <c r="I358" s="1">
        <v>1</v>
      </c>
      <c r="J358" s="1">
        <v>3</v>
      </c>
      <c r="K358" s="1">
        <v>2002</v>
      </c>
      <c r="L358" s="1">
        <v>2004</v>
      </c>
      <c r="M358" s="1">
        <v>3</v>
      </c>
      <c r="AF358" s="1">
        <v>1</v>
      </c>
      <c r="AG358" s="1">
        <v>1</v>
      </c>
      <c r="AH358" s="1">
        <v>1</v>
      </c>
      <c r="AY358" s="1">
        <v>1</v>
      </c>
      <c r="BA358" s="1">
        <v>1</v>
      </c>
      <c r="BB358" s="1">
        <v>13</v>
      </c>
      <c r="BE358" s="1">
        <v>1</v>
      </c>
      <c r="BG358" s="1">
        <v>2</v>
      </c>
      <c r="BL358" s="1">
        <v>1</v>
      </c>
      <c r="CG358" s="1">
        <v>2</v>
      </c>
      <c r="CH358" s="246"/>
      <c r="CP358" s="1">
        <f t="shared" si="426"/>
        <v>0</v>
      </c>
      <c r="CS358" s="1">
        <f t="shared" si="391"/>
        <v>0</v>
      </c>
      <c r="DO358" s="1">
        <f t="shared" si="427"/>
        <v>0</v>
      </c>
      <c r="DX358" s="1">
        <f t="shared" si="428"/>
        <v>0</v>
      </c>
      <c r="EE358" s="1">
        <f t="shared" si="429"/>
        <v>0</v>
      </c>
      <c r="EH358" s="1">
        <f t="shared" si="430"/>
        <v>0</v>
      </c>
      <c r="FF358" s="116"/>
      <c r="GP358" s="1">
        <f t="shared" si="392"/>
        <v>0</v>
      </c>
      <c r="GY358" s="1">
        <f t="shared" si="431"/>
        <v>0</v>
      </c>
      <c r="HC358" s="1">
        <f t="shared" si="432"/>
        <v>0</v>
      </c>
      <c r="HS358" s="1">
        <f t="shared" si="433"/>
        <v>0</v>
      </c>
      <c r="HX358" s="1">
        <f t="shared" si="393"/>
        <v>0</v>
      </c>
      <c r="ID358" s="1">
        <f t="shared" si="394"/>
        <v>0</v>
      </c>
      <c r="IN358" s="1">
        <f t="shared" si="434"/>
        <v>0</v>
      </c>
      <c r="IW358" s="1">
        <f t="shared" si="435"/>
        <v>0</v>
      </c>
      <c r="IZ358" s="1">
        <f t="shared" si="395"/>
        <v>0</v>
      </c>
      <c r="JJ358" s="1">
        <f t="shared" si="396"/>
        <v>0</v>
      </c>
      <c r="JV358" s="1">
        <f t="shared" si="436"/>
        <v>0</v>
      </c>
      <c r="KB358" s="1">
        <f t="shared" si="437"/>
        <v>0</v>
      </c>
      <c r="LG358" s="1">
        <f t="shared" si="397"/>
        <v>0</v>
      </c>
      <c r="LT358" s="1">
        <f t="shared" si="438"/>
        <v>0</v>
      </c>
      <c r="MA358" s="1">
        <f t="shared" si="439"/>
        <v>0</v>
      </c>
      <c r="MF358" s="1">
        <f t="shared" si="440"/>
        <v>0</v>
      </c>
      <c r="MM358" s="1">
        <f t="shared" si="441"/>
        <v>0</v>
      </c>
      <c r="MS358" s="1">
        <f t="shared" si="442"/>
        <v>0</v>
      </c>
      <c r="MU358" s="115"/>
      <c r="OI358" s="120"/>
      <c r="PD358" s="1">
        <f t="shared" si="398"/>
        <v>0</v>
      </c>
      <c r="PM358" s="1">
        <v>1</v>
      </c>
      <c r="QF358" s="1">
        <f t="shared" si="443"/>
        <v>0</v>
      </c>
      <c r="QY358" s="1">
        <f t="shared" si="444"/>
        <v>0</v>
      </c>
      <c r="RK358" s="1">
        <f t="shared" si="445"/>
        <v>0</v>
      </c>
      <c r="SA358" s="1">
        <f t="shared" si="446"/>
        <v>0</v>
      </c>
      <c r="SG358" s="1">
        <f t="shared" si="447"/>
        <v>0</v>
      </c>
      <c r="SO358" s="1">
        <f t="shared" si="448"/>
        <v>0</v>
      </c>
      <c r="TB358" s="1">
        <f t="shared" si="449"/>
        <v>0</v>
      </c>
      <c r="TS358" s="1">
        <f t="shared" si="399"/>
        <v>0</v>
      </c>
      <c r="UD358" s="1">
        <f t="shared" si="400"/>
        <v>0</v>
      </c>
      <c r="UG358" s="1">
        <f t="shared" si="401"/>
        <v>0</v>
      </c>
      <c r="UQ358" s="1">
        <f t="shared" si="450"/>
        <v>0</v>
      </c>
      <c r="VA358" s="1">
        <f t="shared" si="451"/>
        <v>0</v>
      </c>
      <c r="VG358" s="1">
        <f t="shared" si="452"/>
        <v>0</v>
      </c>
      <c r="WY358" s="1">
        <f t="shared" si="402"/>
        <v>0</v>
      </c>
      <c r="XB358" s="1">
        <f t="shared" si="453"/>
        <v>0</v>
      </c>
      <c r="XG358" s="1">
        <f t="shared" si="403"/>
        <v>0</v>
      </c>
      <c r="XK358" s="108"/>
      <c r="XL358" s="1">
        <f t="shared" si="404"/>
        <v>0</v>
      </c>
      <c r="XM358" s="1">
        <f t="shared" si="405"/>
        <v>0</v>
      </c>
      <c r="XN358" s="1">
        <f t="shared" si="454"/>
        <v>0</v>
      </c>
      <c r="XO358" s="1">
        <f t="shared" si="406"/>
        <v>0</v>
      </c>
      <c r="XP358" s="1">
        <f t="shared" si="455"/>
        <v>0</v>
      </c>
      <c r="XQ358" s="1">
        <f t="shared" si="407"/>
        <v>0</v>
      </c>
      <c r="XR358" s="1">
        <f t="shared" si="408"/>
        <v>0</v>
      </c>
      <c r="XS358" s="1">
        <f t="shared" si="463"/>
        <v>0</v>
      </c>
      <c r="XT358" s="1">
        <f t="shared" si="456"/>
        <v>0</v>
      </c>
      <c r="XU358" s="1">
        <f t="shared" si="409"/>
        <v>0</v>
      </c>
      <c r="XV358" s="1">
        <f t="shared" si="410"/>
        <v>0</v>
      </c>
      <c r="XW358" s="1">
        <f t="shared" si="411"/>
        <v>0</v>
      </c>
      <c r="XX358" s="1">
        <f t="shared" si="412"/>
        <v>0</v>
      </c>
      <c r="XY358" s="1">
        <f t="shared" si="413"/>
        <v>0</v>
      </c>
      <c r="XZ358" s="1">
        <f t="shared" si="414"/>
        <v>1</v>
      </c>
      <c r="YA358" s="1">
        <f t="shared" si="415"/>
        <v>0</v>
      </c>
      <c r="YB358" s="1">
        <f t="shared" si="416"/>
        <v>0</v>
      </c>
      <c r="YC358" s="1">
        <f t="shared" si="417"/>
        <v>0</v>
      </c>
      <c r="YD358" s="132"/>
      <c r="YE358" s="133">
        <f t="shared" ref="YE358:YE369" si="467">SUM(XL358:YC358)</f>
        <v>1</v>
      </c>
      <c r="YF358" s="133">
        <f t="shared" si="418"/>
        <v>620000</v>
      </c>
      <c r="YG358" s="130">
        <v>1</v>
      </c>
      <c r="YH358" s="130">
        <f t="shared" si="419"/>
        <v>620000</v>
      </c>
      <c r="YI358" s="129">
        <v>1</v>
      </c>
      <c r="YJ358" s="128">
        <f t="shared" si="420"/>
        <v>620000</v>
      </c>
      <c r="YK358" s="177"/>
      <c r="YL358">
        <v>1</v>
      </c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>
        <f t="shared" si="457"/>
        <v>0</v>
      </c>
      <c r="ACD358" s="25" t="e">
        <f t="shared" si="466"/>
        <v>#DIV/0!</v>
      </c>
      <c r="ACE358" s="11">
        <f t="shared" si="421"/>
        <v>1</v>
      </c>
      <c r="ACF358" s="11">
        <f t="shared" si="422"/>
        <v>620000</v>
      </c>
      <c r="ACG358" s="1">
        <v>5</v>
      </c>
      <c r="ACH358" s="1">
        <v>1</v>
      </c>
      <c r="ACI358" s="11">
        <f t="shared" si="423"/>
        <v>620000</v>
      </c>
      <c r="ACJ358" s="45">
        <v>1</v>
      </c>
      <c r="ACK358" s="13">
        <f t="shared" si="424"/>
        <v>620000</v>
      </c>
      <c r="ACL358">
        <v>1</v>
      </c>
      <c r="ACM358" s="25">
        <f t="shared" si="458"/>
        <v>620000</v>
      </c>
      <c r="ACN358" s="11">
        <f t="shared" si="459"/>
        <v>620000</v>
      </c>
      <c r="ACO358" s="65"/>
      <c r="ACR358" s="1" t="s">
        <v>292</v>
      </c>
      <c r="ACS358" s="1">
        <v>1</v>
      </c>
      <c r="ACT358" s="1">
        <v>1</v>
      </c>
      <c r="ACV358" s="1">
        <v>1</v>
      </c>
      <c r="ACZ358" s="1" t="s">
        <v>1088</v>
      </c>
      <c r="ADA358" s="1">
        <v>1</v>
      </c>
      <c r="ADD358" s="1" t="s">
        <v>185</v>
      </c>
      <c r="ADR358" s="1">
        <v>1</v>
      </c>
      <c r="ADU358" s="1">
        <v>4</v>
      </c>
      <c r="ADV358" s="1">
        <v>4</v>
      </c>
      <c r="AFA358" s="1">
        <v>1</v>
      </c>
      <c r="AFD358" s="1">
        <v>1</v>
      </c>
      <c r="AFK358" s="1">
        <v>1</v>
      </c>
      <c r="AFV358" s="1">
        <v>1</v>
      </c>
      <c r="AGJ358" s="1">
        <v>108000</v>
      </c>
      <c r="AGK358" s="11">
        <f t="shared" si="464"/>
        <v>0</v>
      </c>
      <c r="AHH358" s="1">
        <v>108000</v>
      </c>
      <c r="AHJ358" s="1">
        <v>2</v>
      </c>
      <c r="AHK358" s="1">
        <v>1</v>
      </c>
      <c r="AHV358" s="1">
        <v>1</v>
      </c>
      <c r="AHW358" s="1">
        <v>1</v>
      </c>
      <c r="AHX358" s="1">
        <v>1</v>
      </c>
      <c r="AHY358" s="1">
        <v>1</v>
      </c>
      <c r="AHZ358" s="1">
        <v>1</v>
      </c>
      <c r="AIE358" s="1">
        <v>1</v>
      </c>
      <c r="AIF358" s="1">
        <v>1</v>
      </c>
      <c r="AIH358" s="1">
        <v>1</v>
      </c>
      <c r="AIO358" s="1">
        <v>1</v>
      </c>
      <c r="AIU358" s="1">
        <v>1</v>
      </c>
      <c r="AIV358" s="1">
        <v>1</v>
      </c>
      <c r="AIW358" s="11"/>
      <c r="AIX358" s="11"/>
      <c r="AIZ358" s="11">
        <v>620000</v>
      </c>
      <c r="AJE358" s="45"/>
      <c r="AJF358" s="381">
        <v>620000</v>
      </c>
      <c r="AJG358" s="11">
        <f t="shared" si="425"/>
        <v>620000</v>
      </c>
      <c r="AJH358" s="60"/>
      <c r="AJI358" s="12"/>
      <c r="AJU358" s="1">
        <f t="shared" si="460"/>
        <v>0</v>
      </c>
      <c r="AJX358" s="1">
        <f t="shared" si="461"/>
        <v>0</v>
      </c>
      <c r="AJY358" s="60"/>
      <c r="AJZ358" s="1" t="s">
        <v>290</v>
      </c>
      <c r="AKA358" s="1" t="s">
        <v>260</v>
      </c>
      <c r="AKB358" s="1" t="s">
        <v>261</v>
      </c>
      <c r="AKC358" s="1" t="s">
        <v>260</v>
      </c>
      <c r="AKD358" s="1" t="s">
        <v>260</v>
      </c>
      <c r="AKE358" s="1" t="s">
        <v>260</v>
      </c>
      <c r="AKF358" s="1" t="s">
        <v>260</v>
      </c>
      <c r="AKG358" s="1" t="s">
        <v>260</v>
      </c>
      <c r="AKH358" s="1" t="s">
        <v>262</v>
      </c>
      <c r="AKI358" s="1" t="s">
        <v>260</v>
      </c>
      <c r="AKJ358" s="1" t="s">
        <v>260</v>
      </c>
      <c r="AKK358" s="1" t="s">
        <v>260</v>
      </c>
      <c r="AKL358" s="1" t="s">
        <v>260</v>
      </c>
      <c r="AKM358" s="1" t="s">
        <v>260</v>
      </c>
      <c r="AKN358" s="1" t="s">
        <v>260</v>
      </c>
      <c r="AKO358" s="1" t="s">
        <v>260</v>
      </c>
      <c r="AKP358" s="1" t="s">
        <v>263</v>
      </c>
      <c r="AKQ358" s="1" t="s">
        <v>260</v>
      </c>
      <c r="AKR358" s="1" t="s">
        <v>260</v>
      </c>
      <c r="AKS358" s="1" t="s">
        <v>260</v>
      </c>
      <c r="AKT358" s="1" t="s">
        <v>260</v>
      </c>
      <c r="AKU358" s="1" t="s">
        <v>260</v>
      </c>
      <c r="AKV358" s="1" t="s">
        <v>260</v>
      </c>
      <c r="AKW358" s="1" t="s">
        <v>260</v>
      </c>
      <c r="AKX358" s="1" t="s">
        <v>260</v>
      </c>
      <c r="AKY358" s="1" t="s">
        <v>260</v>
      </c>
      <c r="AKZ358" s="1" t="s">
        <v>260</v>
      </c>
      <c r="ALA358" s="1" t="s">
        <v>260</v>
      </c>
      <c r="ALB358" s="1" t="s">
        <v>260</v>
      </c>
      <c r="ALC358" s="1" t="s">
        <v>260</v>
      </c>
      <c r="ALD358" s="1" t="s">
        <v>260</v>
      </c>
      <c r="ALE358" s="1" t="s">
        <v>260</v>
      </c>
      <c r="ALF358" s="1" t="s">
        <v>260</v>
      </c>
      <c r="ALG358" s="1" t="s">
        <v>260</v>
      </c>
      <c r="ALH358" s="1" t="s">
        <v>260</v>
      </c>
      <c r="ALI358" s="1" t="s">
        <v>260</v>
      </c>
      <c r="ALJ358" s="1" t="s">
        <v>260</v>
      </c>
      <c r="ALK358" s="1">
        <v>1</v>
      </c>
      <c r="ALL358" s="11">
        <f t="shared" si="462"/>
        <v>620000</v>
      </c>
      <c r="ALM358" s="28">
        <v>620000</v>
      </c>
      <c r="ALO358" s="1">
        <v>1</v>
      </c>
      <c r="ALS358" s="60"/>
      <c r="ALT358" s="1">
        <v>1</v>
      </c>
      <c r="ALW358" s="1">
        <v>1</v>
      </c>
      <c r="ALX358" s="1">
        <v>1</v>
      </c>
      <c r="AMH358" s="403"/>
    </row>
    <row r="359" spans="1:1022" s="1" customFormat="1" ht="15" customHeight="1" x14ac:dyDescent="0.25">
      <c r="A359" s="268"/>
      <c r="B359" s="113">
        <v>357</v>
      </c>
      <c r="C359" s="304" t="s">
        <v>1083</v>
      </c>
      <c r="D359" s="304" t="s">
        <v>1089</v>
      </c>
      <c r="E359" s="1">
        <v>2007</v>
      </c>
      <c r="H359" s="1">
        <v>2</v>
      </c>
      <c r="I359" s="1">
        <v>1</v>
      </c>
      <c r="J359" s="1">
        <v>2</v>
      </c>
      <c r="K359" s="1">
        <v>1997</v>
      </c>
      <c r="L359" s="1">
        <v>1999</v>
      </c>
      <c r="M359" s="1">
        <v>2</v>
      </c>
      <c r="AA359" s="1">
        <v>1</v>
      </c>
      <c r="AC359" s="1">
        <v>1</v>
      </c>
      <c r="AW359" s="1">
        <v>1</v>
      </c>
      <c r="AY359" s="1">
        <v>1</v>
      </c>
      <c r="BA359" s="1">
        <v>1</v>
      </c>
      <c r="BB359" s="1">
        <v>11</v>
      </c>
      <c r="BC359" s="1">
        <v>1</v>
      </c>
      <c r="BG359" s="1">
        <v>2</v>
      </c>
      <c r="CG359" s="1">
        <v>1</v>
      </c>
      <c r="CH359" s="246"/>
      <c r="CP359" s="1">
        <f t="shared" si="426"/>
        <v>0</v>
      </c>
      <c r="CS359" s="1">
        <f t="shared" si="391"/>
        <v>0</v>
      </c>
      <c r="DO359" s="1">
        <f t="shared" si="427"/>
        <v>0</v>
      </c>
      <c r="DX359" s="1">
        <f t="shared" si="428"/>
        <v>0</v>
      </c>
      <c r="EE359" s="1">
        <f t="shared" si="429"/>
        <v>0</v>
      </c>
      <c r="EH359" s="1">
        <f t="shared" si="430"/>
        <v>0</v>
      </c>
      <c r="FF359" s="116"/>
      <c r="GP359" s="1">
        <f t="shared" si="392"/>
        <v>0</v>
      </c>
      <c r="GY359" s="1">
        <f t="shared" si="431"/>
        <v>0</v>
      </c>
      <c r="HC359" s="1">
        <f t="shared" si="432"/>
        <v>0</v>
      </c>
      <c r="HS359" s="1">
        <f t="shared" si="433"/>
        <v>0</v>
      </c>
      <c r="HX359" s="1">
        <f t="shared" si="393"/>
        <v>0</v>
      </c>
      <c r="ID359" s="1">
        <f t="shared" si="394"/>
        <v>0</v>
      </c>
      <c r="IN359" s="1">
        <f t="shared" si="434"/>
        <v>0</v>
      </c>
      <c r="IW359" s="1">
        <f t="shared" si="435"/>
        <v>0</v>
      </c>
      <c r="IZ359" s="1">
        <f t="shared" si="395"/>
        <v>0</v>
      </c>
      <c r="JJ359" s="1">
        <f t="shared" si="396"/>
        <v>0</v>
      </c>
      <c r="JV359" s="1">
        <f t="shared" si="436"/>
        <v>0</v>
      </c>
      <c r="KB359" s="1">
        <f t="shared" si="437"/>
        <v>0</v>
      </c>
      <c r="LG359" s="1">
        <f t="shared" si="397"/>
        <v>0</v>
      </c>
      <c r="LT359" s="1">
        <f t="shared" si="438"/>
        <v>0</v>
      </c>
      <c r="MA359" s="1">
        <f t="shared" si="439"/>
        <v>0</v>
      </c>
      <c r="MF359" s="1">
        <f t="shared" si="440"/>
        <v>0</v>
      </c>
      <c r="MM359" s="1">
        <f t="shared" si="441"/>
        <v>0</v>
      </c>
      <c r="MS359" s="1">
        <f t="shared" si="442"/>
        <v>0</v>
      </c>
      <c r="MU359" s="115"/>
      <c r="OI359" s="120"/>
      <c r="PD359" s="1">
        <f t="shared" si="398"/>
        <v>0</v>
      </c>
      <c r="PG359" s="1">
        <v>1</v>
      </c>
      <c r="PW359" s="1">
        <v>1</v>
      </c>
      <c r="QF359" s="1">
        <f t="shared" si="443"/>
        <v>0</v>
      </c>
      <c r="QY359" s="1">
        <f t="shared" si="444"/>
        <v>0</v>
      </c>
      <c r="RK359" s="1">
        <f t="shared" si="445"/>
        <v>0</v>
      </c>
      <c r="SA359" s="1">
        <f t="shared" si="446"/>
        <v>0</v>
      </c>
      <c r="SG359" s="1">
        <f t="shared" si="447"/>
        <v>0</v>
      </c>
      <c r="SO359" s="1">
        <f t="shared" si="448"/>
        <v>0</v>
      </c>
      <c r="TB359" s="1">
        <f t="shared" si="449"/>
        <v>0</v>
      </c>
      <c r="TS359" s="1">
        <f t="shared" si="399"/>
        <v>0</v>
      </c>
      <c r="UD359" s="1">
        <f t="shared" si="400"/>
        <v>0</v>
      </c>
      <c r="UG359" s="1">
        <f t="shared" si="401"/>
        <v>0</v>
      </c>
      <c r="UQ359" s="1">
        <f t="shared" si="450"/>
        <v>0</v>
      </c>
      <c r="VA359" s="1">
        <f t="shared" si="451"/>
        <v>0</v>
      </c>
      <c r="VG359" s="1">
        <f t="shared" si="452"/>
        <v>0</v>
      </c>
      <c r="WY359" s="1">
        <f t="shared" si="402"/>
        <v>0</v>
      </c>
      <c r="XB359" s="1">
        <f t="shared" si="453"/>
        <v>0</v>
      </c>
      <c r="XG359" s="1">
        <f t="shared" si="403"/>
        <v>0</v>
      </c>
      <c r="XK359" s="108"/>
      <c r="XL359" s="1">
        <f t="shared" si="404"/>
        <v>0</v>
      </c>
      <c r="XM359" s="1">
        <f t="shared" si="405"/>
        <v>0</v>
      </c>
      <c r="XN359" s="1">
        <f t="shared" si="454"/>
        <v>0</v>
      </c>
      <c r="XO359" s="1">
        <f t="shared" si="406"/>
        <v>0</v>
      </c>
      <c r="XP359" s="1">
        <f t="shared" si="455"/>
        <v>0</v>
      </c>
      <c r="XQ359" s="1">
        <f t="shared" si="407"/>
        <v>0</v>
      </c>
      <c r="XR359" s="1">
        <f t="shared" si="408"/>
        <v>0</v>
      </c>
      <c r="XS359" s="1">
        <f t="shared" si="463"/>
        <v>0</v>
      </c>
      <c r="XT359" s="1">
        <f t="shared" si="456"/>
        <v>0</v>
      </c>
      <c r="XU359" s="1">
        <f t="shared" si="409"/>
        <v>0</v>
      </c>
      <c r="XV359" s="1">
        <f t="shared" si="410"/>
        <v>0</v>
      </c>
      <c r="XW359" s="1">
        <f t="shared" si="411"/>
        <v>0</v>
      </c>
      <c r="XX359" s="1">
        <f t="shared" si="412"/>
        <v>0</v>
      </c>
      <c r="XY359" s="1">
        <f t="shared" si="413"/>
        <v>0</v>
      </c>
      <c r="XZ359" s="1">
        <f t="shared" si="414"/>
        <v>2</v>
      </c>
      <c r="YA359" s="1">
        <f t="shared" si="415"/>
        <v>0</v>
      </c>
      <c r="YB359" s="1">
        <f t="shared" si="416"/>
        <v>0</v>
      </c>
      <c r="YC359" s="1">
        <f t="shared" si="417"/>
        <v>0</v>
      </c>
      <c r="YD359" s="132"/>
      <c r="YE359" s="133">
        <f t="shared" si="467"/>
        <v>2</v>
      </c>
      <c r="YF359" s="133">
        <f t="shared" si="418"/>
        <v>200000</v>
      </c>
      <c r="YG359" s="130">
        <v>1</v>
      </c>
      <c r="YH359" s="130">
        <f t="shared" si="419"/>
        <v>400000</v>
      </c>
      <c r="YI359" s="129">
        <v>1</v>
      </c>
      <c r="YJ359" s="128">
        <f t="shared" si="420"/>
        <v>400000</v>
      </c>
      <c r="YK359" s="177"/>
      <c r="YL359">
        <v>1</v>
      </c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>
        <f t="shared" si="457"/>
        <v>0</v>
      </c>
      <c r="ACD359" s="25" t="e">
        <f t="shared" si="466"/>
        <v>#DIV/0!</v>
      </c>
      <c r="ACE359" s="11">
        <f t="shared" si="421"/>
        <v>2</v>
      </c>
      <c r="ACF359" s="11">
        <f t="shared" si="422"/>
        <v>200000</v>
      </c>
      <c r="ACG359" s="1">
        <v>5</v>
      </c>
      <c r="ACH359" s="1">
        <v>1</v>
      </c>
      <c r="ACI359" s="11">
        <f t="shared" si="423"/>
        <v>400000</v>
      </c>
      <c r="ACJ359" s="45">
        <v>1</v>
      </c>
      <c r="ACK359" s="13">
        <f t="shared" si="424"/>
        <v>400000</v>
      </c>
      <c r="ACL359">
        <v>1</v>
      </c>
      <c r="ACM359" s="25">
        <f t="shared" si="458"/>
        <v>400000</v>
      </c>
      <c r="ACN359" s="11">
        <f t="shared" si="459"/>
        <v>400000</v>
      </c>
      <c r="ACO359" s="65"/>
      <c r="ACR359" s="1" t="s">
        <v>258</v>
      </c>
      <c r="ACS359" s="1">
        <v>1</v>
      </c>
      <c r="ACT359" s="1">
        <v>1</v>
      </c>
      <c r="ACZ359" s="1" t="s">
        <v>259</v>
      </c>
      <c r="ADD359" s="1" t="s">
        <v>185</v>
      </c>
      <c r="ADU359" s="1">
        <v>4</v>
      </c>
      <c r="AFL359" s="1">
        <v>1</v>
      </c>
      <c r="AFT359" s="1">
        <v>1</v>
      </c>
      <c r="AGJ359" s="1">
        <v>400000</v>
      </c>
      <c r="AGK359" s="11">
        <f t="shared" si="464"/>
        <v>0</v>
      </c>
      <c r="AHH359" s="1">
        <v>400000</v>
      </c>
      <c r="AHJ359" s="1">
        <v>2</v>
      </c>
      <c r="AHK359" s="1">
        <v>1</v>
      </c>
      <c r="AHW359" s="1">
        <v>2</v>
      </c>
      <c r="AHX359" s="1">
        <v>1</v>
      </c>
      <c r="AIH359" s="1">
        <v>1</v>
      </c>
      <c r="AIW359" s="11"/>
      <c r="AIX359" s="11"/>
      <c r="AIZ359" s="11">
        <v>55000</v>
      </c>
      <c r="AJA359" s="1">
        <v>345000</v>
      </c>
      <c r="AJB359" s="1">
        <v>1</v>
      </c>
      <c r="AJD359" s="1">
        <v>86.25</v>
      </c>
      <c r="AJE359" s="45">
        <v>627.27272727272725</v>
      </c>
      <c r="AJF359" s="381">
        <v>400000</v>
      </c>
      <c r="AJG359" s="11">
        <f t="shared" si="425"/>
        <v>200000</v>
      </c>
      <c r="AJH359" s="60"/>
      <c r="AJI359" s="12"/>
      <c r="AJU359" s="1">
        <f t="shared" si="460"/>
        <v>0</v>
      </c>
      <c r="AJX359" s="1">
        <f t="shared" si="461"/>
        <v>0</v>
      </c>
      <c r="AJY359" s="60"/>
      <c r="AJZ359" s="1" t="s">
        <v>260</v>
      </c>
      <c r="AKA359" s="1" t="s">
        <v>260</v>
      </c>
      <c r="AKB359" s="1" t="s">
        <v>261</v>
      </c>
      <c r="AKC359" s="1" t="s">
        <v>260</v>
      </c>
      <c r="AKD359" s="1" t="s">
        <v>260</v>
      </c>
      <c r="AKE359" s="1" t="s">
        <v>260</v>
      </c>
      <c r="AKF359" s="1" t="s">
        <v>260</v>
      </c>
      <c r="AKG359" s="1" t="s">
        <v>260</v>
      </c>
      <c r="AKH359" s="1" t="s">
        <v>262</v>
      </c>
      <c r="AKI359" s="1" t="s">
        <v>260</v>
      </c>
      <c r="AKJ359" s="1" t="s">
        <v>260</v>
      </c>
      <c r="AKK359" s="1" t="s">
        <v>260</v>
      </c>
      <c r="AKL359" s="1" t="s">
        <v>260</v>
      </c>
      <c r="AKM359" s="1" t="s">
        <v>260</v>
      </c>
      <c r="AKN359" s="1" t="s">
        <v>260</v>
      </c>
      <c r="AKO359" s="1" t="s">
        <v>260</v>
      </c>
      <c r="AKP359" s="1" t="s">
        <v>263</v>
      </c>
      <c r="AKQ359" s="1" t="s">
        <v>260</v>
      </c>
      <c r="AKR359" s="1" t="s">
        <v>260</v>
      </c>
      <c r="AKS359" s="1" t="s">
        <v>260</v>
      </c>
      <c r="AKT359" s="1" t="s">
        <v>260</v>
      </c>
      <c r="AKU359" s="1" t="s">
        <v>260</v>
      </c>
      <c r="AKV359" s="1" t="s">
        <v>260</v>
      </c>
      <c r="AKW359" s="1" t="s">
        <v>260</v>
      </c>
      <c r="AKX359" s="1" t="s">
        <v>260</v>
      </c>
      <c r="AKY359" s="1" t="s">
        <v>260</v>
      </c>
      <c r="AKZ359" s="1" t="s">
        <v>260</v>
      </c>
      <c r="ALA359" s="1" t="s">
        <v>260</v>
      </c>
      <c r="ALB359" s="1" t="s">
        <v>260</v>
      </c>
      <c r="ALC359" s="1" t="s">
        <v>260</v>
      </c>
      <c r="ALD359" s="1" t="s">
        <v>260</v>
      </c>
      <c r="ALE359" s="1" t="s">
        <v>260</v>
      </c>
      <c r="ALF359" s="1" t="s">
        <v>260</v>
      </c>
      <c r="ALG359" s="1" t="s">
        <v>260</v>
      </c>
      <c r="ALH359" s="1" t="s">
        <v>260</v>
      </c>
      <c r="ALI359" s="1" t="s">
        <v>260</v>
      </c>
      <c r="ALJ359" s="1" t="s">
        <v>260</v>
      </c>
      <c r="ALL359" s="11" t="e">
        <f t="shared" si="462"/>
        <v>#DIV/0!</v>
      </c>
      <c r="ALM359" s="28">
        <v>400000</v>
      </c>
      <c r="ALS359" s="60"/>
      <c r="ALT359" s="1">
        <v>1</v>
      </c>
      <c r="ALW359" s="1">
        <v>1</v>
      </c>
      <c r="ALY359" s="1">
        <v>1</v>
      </c>
      <c r="AMH359" s="403"/>
    </row>
    <row r="360" spans="1:1022" s="1" customFormat="1" ht="15" customHeight="1" x14ac:dyDescent="0.25">
      <c r="A360" s="268"/>
      <c r="B360" s="113">
        <v>358</v>
      </c>
      <c r="C360" s="304" t="s">
        <v>1224</v>
      </c>
      <c r="D360" s="304" t="s">
        <v>1225</v>
      </c>
      <c r="E360" s="1">
        <v>2008</v>
      </c>
      <c r="H360" s="1">
        <v>1</v>
      </c>
      <c r="J360" s="1">
        <v>1</v>
      </c>
      <c r="K360" s="1">
        <v>2008</v>
      </c>
      <c r="L360" s="1">
        <v>2008</v>
      </c>
      <c r="M360" s="1">
        <v>1</v>
      </c>
      <c r="AL360" s="1">
        <v>1</v>
      </c>
      <c r="AY360" s="1">
        <v>1</v>
      </c>
      <c r="BH360" s="1">
        <v>1</v>
      </c>
      <c r="CG360" s="1">
        <v>1</v>
      </c>
      <c r="CH360" s="246"/>
      <c r="CP360" s="1">
        <f t="shared" si="426"/>
        <v>0</v>
      </c>
      <c r="CS360" s="1">
        <f t="shared" si="391"/>
        <v>0</v>
      </c>
      <c r="DO360" s="1">
        <f t="shared" si="427"/>
        <v>0</v>
      </c>
      <c r="DX360" s="1">
        <f t="shared" si="428"/>
        <v>0</v>
      </c>
      <c r="EE360" s="1">
        <f t="shared" si="429"/>
        <v>0</v>
      </c>
      <c r="EH360" s="1">
        <f t="shared" si="430"/>
        <v>0</v>
      </c>
      <c r="FF360" s="116"/>
      <c r="GP360" s="1">
        <f t="shared" si="392"/>
        <v>0</v>
      </c>
      <c r="GY360" s="1">
        <f t="shared" si="431"/>
        <v>0</v>
      </c>
      <c r="HC360" s="1">
        <f t="shared" si="432"/>
        <v>0</v>
      </c>
      <c r="HS360" s="1">
        <f t="shared" si="433"/>
        <v>0</v>
      </c>
      <c r="HX360" s="1">
        <f t="shared" si="393"/>
        <v>0</v>
      </c>
      <c r="ID360" s="1">
        <f t="shared" si="394"/>
        <v>0</v>
      </c>
      <c r="IN360" s="1">
        <f t="shared" si="434"/>
        <v>0</v>
      </c>
      <c r="IW360" s="1">
        <f t="shared" si="435"/>
        <v>0</v>
      </c>
      <c r="IZ360" s="1">
        <f t="shared" si="395"/>
        <v>0</v>
      </c>
      <c r="JJ360" s="1">
        <f t="shared" si="396"/>
        <v>0</v>
      </c>
      <c r="JV360" s="1">
        <f t="shared" si="436"/>
        <v>0</v>
      </c>
      <c r="KB360" s="1">
        <f t="shared" si="437"/>
        <v>0</v>
      </c>
      <c r="LG360" s="1">
        <f t="shared" si="397"/>
        <v>0</v>
      </c>
      <c r="LT360" s="1">
        <f t="shared" si="438"/>
        <v>0</v>
      </c>
      <c r="MA360" s="1">
        <f t="shared" si="439"/>
        <v>0</v>
      </c>
      <c r="MF360" s="1">
        <f t="shared" si="440"/>
        <v>0</v>
      </c>
      <c r="MM360" s="1">
        <f t="shared" si="441"/>
        <v>0</v>
      </c>
      <c r="MS360" s="1">
        <f t="shared" si="442"/>
        <v>0</v>
      </c>
      <c r="MU360" s="115"/>
      <c r="OI360" s="120"/>
      <c r="PD360" s="1">
        <f t="shared" si="398"/>
        <v>0</v>
      </c>
      <c r="PV360" s="1">
        <v>1</v>
      </c>
      <c r="QF360" s="1">
        <f t="shared" si="443"/>
        <v>0</v>
      </c>
      <c r="QY360" s="1">
        <f t="shared" si="444"/>
        <v>0</v>
      </c>
      <c r="RK360" s="1">
        <f t="shared" si="445"/>
        <v>0</v>
      </c>
      <c r="SA360" s="1">
        <f t="shared" si="446"/>
        <v>0</v>
      </c>
      <c r="SG360" s="1">
        <f t="shared" si="447"/>
        <v>0</v>
      </c>
      <c r="SO360" s="1">
        <f t="shared" si="448"/>
        <v>0</v>
      </c>
      <c r="TB360" s="1">
        <f t="shared" si="449"/>
        <v>0</v>
      </c>
      <c r="TS360" s="1">
        <f t="shared" si="399"/>
        <v>0</v>
      </c>
      <c r="UD360" s="1">
        <f t="shared" si="400"/>
        <v>0</v>
      </c>
      <c r="UG360" s="1">
        <f t="shared" si="401"/>
        <v>0</v>
      </c>
      <c r="UQ360" s="1">
        <f t="shared" si="450"/>
        <v>0</v>
      </c>
      <c r="VA360" s="1">
        <f t="shared" si="451"/>
        <v>0</v>
      </c>
      <c r="VG360" s="1">
        <f t="shared" si="452"/>
        <v>0</v>
      </c>
      <c r="WY360" s="1">
        <f t="shared" si="402"/>
        <v>0</v>
      </c>
      <c r="XB360" s="1">
        <f t="shared" si="453"/>
        <v>0</v>
      </c>
      <c r="XG360" s="1">
        <f t="shared" si="403"/>
        <v>0</v>
      </c>
      <c r="XK360" s="108"/>
      <c r="XL360" s="1">
        <f t="shared" si="404"/>
        <v>0</v>
      </c>
      <c r="XM360" s="1">
        <f t="shared" si="405"/>
        <v>0</v>
      </c>
      <c r="XN360" s="1">
        <f t="shared" si="454"/>
        <v>0</v>
      </c>
      <c r="XO360" s="1">
        <f t="shared" si="406"/>
        <v>0</v>
      </c>
      <c r="XP360" s="1">
        <f t="shared" si="455"/>
        <v>0</v>
      </c>
      <c r="XQ360" s="1">
        <f t="shared" si="407"/>
        <v>0</v>
      </c>
      <c r="XR360" s="1">
        <f t="shared" si="408"/>
        <v>0</v>
      </c>
      <c r="XS360" s="1">
        <f t="shared" si="463"/>
        <v>0</v>
      </c>
      <c r="XT360" s="1">
        <f t="shared" si="456"/>
        <v>0</v>
      </c>
      <c r="XU360" s="1">
        <f t="shared" si="409"/>
        <v>0</v>
      </c>
      <c r="XV360" s="1">
        <f t="shared" si="410"/>
        <v>0</v>
      </c>
      <c r="XW360" s="1">
        <f t="shared" si="411"/>
        <v>0</v>
      </c>
      <c r="XX360" s="1">
        <f t="shared" si="412"/>
        <v>0</v>
      </c>
      <c r="XY360" s="1">
        <f t="shared" si="413"/>
        <v>0</v>
      </c>
      <c r="XZ360" s="1">
        <f t="shared" si="414"/>
        <v>1</v>
      </c>
      <c r="YA360" s="1">
        <f t="shared" si="415"/>
        <v>0</v>
      </c>
      <c r="YB360" s="1">
        <f t="shared" si="416"/>
        <v>0</v>
      </c>
      <c r="YC360" s="1">
        <f t="shared" si="417"/>
        <v>0</v>
      </c>
      <c r="YD360" s="132"/>
      <c r="YE360" s="133">
        <f t="shared" si="467"/>
        <v>1</v>
      </c>
      <c r="YF360" s="133">
        <f t="shared" si="418"/>
        <v>100</v>
      </c>
      <c r="YG360" s="130">
        <v>1</v>
      </c>
      <c r="YH360" s="130">
        <f t="shared" si="419"/>
        <v>100</v>
      </c>
      <c r="YI360" s="129">
        <v>1</v>
      </c>
      <c r="YJ360" s="128">
        <f t="shared" si="420"/>
        <v>100</v>
      </c>
      <c r="YK360" s="177"/>
      <c r="YL360">
        <v>1</v>
      </c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>
        <f t="shared" si="457"/>
        <v>0</v>
      </c>
      <c r="ACD360" s="25" t="e">
        <f t="shared" si="466"/>
        <v>#DIV/0!</v>
      </c>
      <c r="ACE360" s="11">
        <f t="shared" si="421"/>
        <v>1</v>
      </c>
      <c r="ACF360" s="11">
        <f t="shared" si="422"/>
        <v>100</v>
      </c>
      <c r="ACG360" s="1">
        <v>5</v>
      </c>
      <c r="ACH360" s="1">
        <v>1</v>
      </c>
      <c r="ACI360" s="11">
        <f t="shared" si="423"/>
        <v>100</v>
      </c>
      <c r="ACJ360" s="45">
        <v>1</v>
      </c>
      <c r="ACK360" s="13">
        <f t="shared" si="424"/>
        <v>100</v>
      </c>
      <c r="ACL360">
        <v>1</v>
      </c>
      <c r="ACM360" s="25">
        <f t="shared" si="458"/>
        <v>100</v>
      </c>
      <c r="ACN360" s="11">
        <f t="shared" si="459"/>
        <v>100</v>
      </c>
      <c r="ACO360" s="65"/>
      <c r="ACR360" s="1" t="s">
        <v>1183</v>
      </c>
      <c r="ADU360" s="1">
        <v>1</v>
      </c>
      <c r="AFQ360" s="1">
        <v>1</v>
      </c>
      <c r="AGJ360" s="1">
        <v>100</v>
      </c>
      <c r="AGK360" s="11">
        <f t="shared" si="464"/>
        <v>0</v>
      </c>
      <c r="AIW360" s="11"/>
      <c r="AIX360" s="11"/>
      <c r="AIZ360" s="11"/>
      <c r="AJE360" s="45"/>
      <c r="AJF360" s="381">
        <v>100</v>
      </c>
      <c r="AJG360" s="11">
        <f t="shared" si="425"/>
        <v>100</v>
      </c>
      <c r="AJH360" s="60"/>
      <c r="AJI360" s="12"/>
      <c r="AJU360" s="1">
        <f t="shared" si="460"/>
        <v>0</v>
      </c>
      <c r="AJX360" s="1">
        <f t="shared" si="461"/>
        <v>0</v>
      </c>
      <c r="AJY360" s="60"/>
      <c r="ALL360" s="11" t="e">
        <f t="shared" si="462"/>
        <v>#DIV/0!</v>
      </c>
      <c r="ALM360" s="28">
        <v>100</v>
      </c>
      <c r="ALS360" s="60"/>
      <c r="AMH360" s="403"/>
    </row>
    <row r="361" spans="1:1022" s="1" customFormat="1" ht="15" customHeight="1" x14ac:dyDescent="0.25">
      <c r="A361" s="268"/>
      <c r="B361" s="113">
        <v>359</v>
      </c>
      <c r="C361" s="304" t="s">
        <v>1090</v>
      </c>
      <c r="D361" s="304" t="s">
        <v>981</v>
      </c>
      <c r="E361" s="1">
        <v>2009</v>
      </c>
      <c r="F361" s="1">
        <v>2</v>
      </c>
      <c r="G361" s="1">
        <v>1</v>
      </c>
      <c r="H361" s="1">
        <v>3</v>
      </c>
      <c r="I361" s="1">
        <v>1</v>
      </c>
      <c r="J361" s="1">
        <v>5</v>
      </c>
      <c r="K361" s="1">
        <v>1999</v>
      </c>
      <c r="L361" s="1">
        <v>2004</v>
      </c>
      <c r="M361" s="1">
        <v>6</v>
      </c>
      <c r="AC361" s="1">
        <v>1</v>
      </c>
      <c r="AD361" s="1">
        <v>1</v>
      </c>
      <c r="AE361" s="1">
        <v>1</v>
      </c>
      <c r="AF361" s="1">
        <v>1</v>
      </c>
      <c r="AG361" s="1">
        <v>1</v>
      </c>
      <c r="AH361" s="1">
        <v>1</v>
      </c>
      <c r="AW361" s="1">
        <v>1</v>
      </c>
      <c r="AY361" s="1">
        <v>1</v>
      </c>
      <c r="BA361" s="1">
        <v>1</v>
      </c>
      <c r="BB361" s="1">
        <v>11</v>
      </c>
      <c r="BC361" s="1">
        <v>1</v>
      </c>
      <c r="BG361" s="1">
        <v>2</v>
      </c>
      <c r="CG361" s="1">
        <v>1</v>
      </c>
      <c r="CH361" s="246"/>
      <c r="CP361" s="1">
        <f t="shared" si="426"/>
        <v>0</v>
      </c>
      <c r="CS361" s="1">
        <f t="shared" si="391"/>
        <v>0</v>
      </c>
      <c r="DO361" s="1">
        <f t="shared" si="427"/>
        <v>0</v>
      </c>
      <c r="DX361" s="1">
        <f t="shared" si="428"/>
        <v>0</v>
      </c>
      <c r="EE361" s="1">
        <f t="shared" si="429"/>
        <v>0</v>
      </c>
      <c r="EH361" s="1">
        <f t="shared" si="430"/>
        <v>0</v>
      </c>
      <c r="FF361" s="116"/>
      <c r="GP361" s="1">
        <f t="shared" si="392"/>
        <v>0</v>
      </c>
      <c r="GY361" s="1">
        <f t="shared" si="431"/>
        <v>0</v>
      </c>
      <c r="HC361" s="1">
        <f t="shared" si="432"/>
        <v>0</v>
      </c>
      <c r="HS361" s="1">
        <f t="shared" si="433"/>
        <v>0</v>
      </c>
      <c r="HX361" s="1">
        <f t="shared" si="393"/>
        <v>0</v>
      </c>
      <c r="ID361" s="1">
        <f t="shared" si="394"/>
        <v>0</v>
      </c>
      <c r="IN361" s="1">
        <f t="shared" si="434"/>
        <v>0</v>
      </c>
      <c r="IW361" s="1">
        <f t="shared" si="435"/>
        <v>0</v>
      </c>
      <c r="IZ361" s="1">
        <f t="shared" si="395"/>
        <v>0</v>
      </c>
      <c r="JJ361" s="1">
        <f t="shared" si="396"/>
        <v>0</v>
      </c>
      <c r="JV361" s="1">
        <f t="shared" si="436"/>
        <v>0</v>
      </c>
      <c r="KB361" s="1">
        <f t="shared" si="437"/>
        <v>0</v>
      </c>
      <c r="KD361" s="1">
        <v>1</v>
      </c>
      <c r="LG361" s="1">
        <f t="shared" si="397"/>
        <v>1</v>
      </c>
      <c r="LH361" s="1">
        <v>1</v>
      </c>
      <c r="LT361" s="1">
        <f t="shared" si="438"/>
        <v>0</v>
      </c>
      <c r="MA361" s="1">
        <f t="shared" si="439"/>
        <v>0</v>
      </c>
      <c r="MF361" s="1">
        <f t="shared" si="440"/>
        <v>0</v>
      </c>
      <c r="MM361" s="1">
        <f t="shared" si="441"/>
        <v>0</v>
      </c>
      <c r="MS361" s="1">
        <f t="shared" si="442"/>
        <v>0</v>
      </c>
      <c r="MU361" s="115"/>
      <c r="OI361" s="120"/>
      <c r="PD361" s="1">
        <f t="shared" si="398"/>
        <v>0</v>
      </c>
      <c r="QF361" s="1">
        <f t="shared" si="443"/>
        <v>0</v>
      </c>
      <c r="QW361" s="1">
        <v>1</v>
      </c>
      <c r="QY361" s="1">
        <f t="shared" si="444"/>
        <v>1</v>
      </c>
      <c r="QZ361" s="1">
        <v>1</v>
      </c>
      <c r="RK361" s="1">
        <f t="shared" si="445"/>
        <v>0</v>
      </c>
      <c r="SA361" s="1">
        <f t="shared" si="446"/>
        <v>0</v>
      </c>
      <c r="SG361" s="1">
        <f t="shared" si="447"/>
        <v>0</v>
      </c>
      <c r="SO361" s="1">
        <f t="shared" si="448"/>
        <v>0</v>
      </c>
      <c r="TB361" s="1">
        <f t="shared" si="449"/>
        <v>0</v>
      </c>
      <c r="TS361" s="1">
        <f t="shared" si="399"/>
        <v>0</v>
      </c>
      <c r="UD361" s="1">
        <f t="shared" si="400"/>
        <v>0</v>
      </c>
      <c r="UG361" s="1">
        <f t="shared" si="401"/>
        <v>0</v>
      </c>
      <c r="UQ361" s="1">
        <f t="shared" si="450"/>
        <v>0</v>
      </c>
      <c r="VA361" s="1">
        <f t="shared" si="451"/>
        <v>0</v>
      </c>
      <c r="VG361" s="1">
        <f t="shared" si="452"/>
        <v>0</v>
      </c>
      <c r="WY361" s="1">
        <f t="shared" si="402"/>
        <v>0</v>
      </c>
      <c r="XB361" s="1">
        <f t="shared" si="453"/>
        <v>0</v>
      </c>
      <c r="XG361" s="1">
        <f t="shared" si="403"/>
        <v>0</v>
      </c>
      <c r="XK361" s="108"/>
      <c r="XL361" s="1">
        <f t="shared" si="404"/>
        <v>0</v>
      </c>
      <c r="XM361" s="1">
        <f t="shared" si="405"/>
        <v>0</v>
      </c>
      <c r="XN361" s="1">
        <f t="shared" si="454"/>
        <v>1</v>
      </c>
      <c r="XO361" s="1">
        <f t="shared" si="406"/>
        <v>0</v>
      </c>
      <c r="XP361" s="1">
        <f t="shared" si="455"/>
        <v>0</v>
      </c>
      <c r="XQ361" s="1">
        <f t="shared" si="407"/>
        <v>0</v>
      </c>
      <c r="XR361" s="1">
        <f t="shared" si="408"/>
        <v>0</v>
      </c>
      <c r="XS361" s="1">
        <f t="shared" si="463"/>
        <v>1</v>
      </c>
      <c r="XT361" s="1">
        <f t="shared" si="456"/>
        <v>0</v>
      </c>
      <c r="XU361" s="1">
        <f t="shared" si="409"/>
        <v>0</v>
      </c>
      <c r="XV361" s="1">
        <f t="shared" si="410"/>
        <v>0</v>
      </c>
      <c r="XW361" s="1">
        <f t="shared" si="411"/>
        <v>0</v>
      </c>
      <c r="XX361" s="1">
        <f t="shared" si="412"/>
        <v>0</v>
      </c>
      <c r="XY361" s="1">
        <f t="shared" si="413"/>
        <v>0</v>
      </c>
      <c r="XZ361" s="1">
        <f t="shared" si="414"/>
        <v>0</v>
      </c>
      <c r="YA361" s="1">
        <f t="shared" si="415"/>
        <v>1</v>
      </c>
      <c r="YB361" s="1">
        <f t="shared" si="416"/>
        <v>0</v>
      </c>
      <c r="YC361" s="1">
        <f t="shared" si="417"/>
        <v>0</v>
      </c>
      <c r="YD361" s="132"/>
      <c r="YE361" s="133">
        <f t="shared" si="467"/>
        <v>3</v>
      </c>
      <c r="YF361" s="133">
        <f t="shared" si="418"/>
        <v>45666.666666666664</v>
      </c>
      <c r="YG361" s="130">
        <v>1</v>
      </c>
      <c r="YH361" s="130">
        <f t="shared" si="419"/>
        <v>137000</v>
      </c>
      <c r="YI361" s="129">
        <v>1</v>
      </c>
      <c r="YJ361" s="128">
        <f t="shared" si="420"/>
        <v>137000</v>
      </c>
      <c r="YK361" s="177"/>
      <c r="YL361">
        <v>0.5</v>
      </c>
      <c r="YM361"/>
      <c r="YN361"/>
      <c r="YO361"/>
      <c r="YP361"/>
      <c r="YQ361"/>
      <c r="YR361"/>
      <c r="YS361"/>
      <c r="YT361"/>
      <c r="YU361"/>
      <c r="YV361"/>
      <c r="YW361"/>
      <c r="YX361">
        <v>1</v>
      </c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>
        <f t="shared" si="457"/>
        <v>1</v>
      </c>
      <c r="ACD361" s="25">
        <f t="shared" si="466"/>
        <v>137000</v>
      </c>
      <c r="ACE361" s="11">
        <f t="shared" si="421"/>
        <v>4</v>
      </c>
      <c r="ACF361" s="11">
        <f t="shared" si="422"/>
        <v>68500</v>
      </c>
      <c r="ACG361" s="1">
        <v>24</v>
      </c>
      <c r="ACH361" s="1">
        <v>2</v>
      </c>
      <c r="ACI361" s="11">
        <f t="shared" si="423"/>
        <v>137000</v>
      </c>
      <c r="ACJ361" s="11"/>
      <c r="ACK361" s="13">
        <f t="shared" si="424"/>
        <v>0</v>
      </c>
      <c r="ACL361">
        <v>0.5</v>
      </c>
      <c r="ACM361" s="25">
        <f t="shared" si="458"/>
        <v>137000</v>
      </c>
      <c r="ACN361" s="11">
        <f t="shared" si="459"/>
        <v>137000</v>
      </c>
      <c r="ACO361" s="65"/>
      <c r="ACR361" s="1" t="s">
        <v>258</v>
      </c>
      <c r="ACS361" s="1">
        <v>1</v>
      </c>
      <c r="ACT361" s="1">
        <v>1</v>
      </c>
      <c r="ACZ361" s="1" t="s">
        <v>259</v>
      </c>
      <c r="ADD361" s="1" t="s">
        <v>185</v>
      </c>
      <c r="ADU361" s="1">
        <v>4</v>
      </c>
      <c r="ADV361" s="1">
        <v>1</v>
      </c>
      <c r="AEY361" s="1">
        <v>1</v>
      </c>
      <c r="AFA361" s="1">
        <v>1</v>
      </c>
      <c r="AFL361" s="1">
        <v>1</v>
      </c>
      <c r="AGJ361" s="1">
        <v>224000</v>
      </c>
      <c r="AGK361" s="11">
        <f t="shared" si="464"/>
        <v>0</v>
      </c>
      <c r="AHH361" s="1">
        <v>224000</v>
      </c>
      <c r="AHV361" s="1">
        <v>1</v>
      </c>
      <c r="AHW361" s="1">
        <v>8</v>
      </c>
      <c r="AHX361" s="1">
        <v>1</v>
      </c>
      <c r="AHY361" s="1">
        <v>2</v>
      </c>
      <c r="AHZ361" s="1">
        <v>1</v>
      </c>
      <c r="AIC361" s="1">
        <v>2</v>
      </c>
      <c r="AID361" s="1">
        <v>1</v>
      </c>
      <c r="AIH361" s="1">
        <v>1</v>
      </c>
      <c r="AIW361" s="11">
        <v>17000</v>
      </c>
      <c r="AIX361" s="11"/>
      <c r="AIY361" s="1">
        <v>0.08</v>
      </c>
      <c r="AIZ361" s="11">
        <v>257000</v>
      </c>
      <c r="AJE361" s="45"/>
      <c r="AJF361" s="381">
        <v>274000</v>
      </c>
      <c r="AJG361" s="11">
        <f t="shared" si="425"/>
        <v>68500</v>
      </c>
      <c r="AJH361" s="60"/>
      <c r="AJI361" s="12">
        <v>1</v>
      </c>
      <c r="AJU361" s="1">
        <f t="shared" si="460"/>
        <v>0</v>
      </c>
      <c r="AJW361" s="1">
        <v>1</v>
      </c>
      <c r="AJX361" s="1">
        <f t="shared" si="461"/>
        <v>1</v>
      </c>
      <c r="AJY361" s="60"/>
      <c r="AJZ361" s="1" t="s">
        <v>723</v>
      </c>
      <c r="AKA361" s="1" t="s">
        <v>186</v>
      </c>
      <c r="AKB361" s="1" t="s">
        <v>756</v>
      </c>
      <c r="AKC361" s="1" t="s">
        <v>260</v>
      </c>
      <c r="AKD361" s="1" t="s">
        <v>260</v>
      </c>
      <c r="AKE361" s="1" t="s">
        <v>260</v>
      </c>
      <c r="AKF361" s="1" t="s">
        <v>260</v>
      </c>
      <c r="AKG361" s="1" t="s">
        <v>260</v>
      </c>
      <c r="AKH361" s="1" t="s">
        <v>262</v>
      </c>
      <c r="AKI361" s="1" t="s">
        <v>260</v>
      </c>
      <c r="AKJ361" s="1" t="s">
        <v>260</v>
      </c>
      <c r="AKK361" s="1" t="s">
        <v>260</v>
      </c>
      <c r="AKL361" s="1" t="s">
        <v>260</v>
      </c>
      <c r="AKM361" s="1" t="s">
        <v>260</v>
      </c>
      <c r="AKN361" s="1" t="s">
        <v>260</v>
      </c>
      <c r="AKO361" s="1" t="s">
        <v>260</v>
      </c>
      <c r="AKP361" s="1" t="s">
        <v>263</v>
      </c>
      <c r="AKQ361" s="1" t="s">
        <v>260</v>
      </c>
      <c r="AKR361" s="1" t="s">
        <v>260</v>
      </c>
      <c r="AKS361" s="1" t="s">
        <v>260</v>
      </c>
      <c r="AKT361" s="1" t="s">
        <v>260</v>
      </c>
      <c r="AKU361" s="1" t="s">
        <v>260</v>
      </c>
      <c r="AKV361" s="1" t="s">
        <v>260</v>
      </c>
      <c r="AKW361" s="1" t="s">
        <v>260</v>
      </c>
      <c r="AKX361" s="1" t="s">
        <v>260</v>
      </c>
      <c r="AKY361" s="1" t="s">
        <v>260</v>
      </c>
      <c r="AKZ361" s="1" t="s">
        <v>260</v>
      </c>
      <c r="ALA361" s="1" t="s">
        <v>260</v>
      </c>
      <c r="ALB361" s="1" t="s">
        <v>260</v>
      </c>
      <c r="ALC361" s="1" t="s">
        <v>260</v>
      </c>
      <c r="ALD361" s="1" t="s">
        <v>260</v>
      </c>
      <c r="ALE361" s="1" t="s">
        <v>260</v>
      </c>
      <c r="ALF361" s="1" t="s">
        <v>260</v>
      </c>
      <c r="ALG361" s="1" t="s">
        <v>260</v>
      </c>
      <c r="ALH361" s="1" t="s">
        <v>260</v>
      </c>
      <c r="ALI361" s="1" t="s">
        <v>260</v>
      </c>
      <c r="ALJ361" s="1" t="s">
        <v>260</v>
      </c>
      <c r="ALK361" s="1">
        <v>3</v>
      </c>
      <c r="ALL361" s="11">
        <f t="shared" si="462"/>
        <v>91333.333333333328</v>
      </c>
      <c r="ALM361" s="28">
        <v>274000</v>
      </c>
      <c r="ALN361" s="1">
        <v>2</v>
      </c>
      <c r="ALO361" s="1">
        <v>1</v>
      </c>
      <c r="ALS361" s="60"/>
      <c r="ALT361" s="1">
        <v>1</v>
      </c>
      <c r="ALX361" s="1">
        <v>1</v>
      </c>
      <c r="AMA361" s="1">
        <v>1</v>
      </c>
      <c r="AMH361" s="403"/>
    </row>
    <row r="362" spans="1:1022" s="1" customFormat="1" ht="15" customHeight="1" x14ac:dyDescent="0.25">
      <c r="A362" s="268"/>
      <c r="B362" s="113">
        <v>360</v>
      </c>
      <c r="C362" s="304" t="s">
        <v>982</v>
      </c>
      <c r="D362" s="304" t="s">
        <v>983</v>
      </c>
      <c r="E362" s="1">
        <v>2010</v>
      </c>
      <c r="H362" s="1">
        <v>5</v>
      </c>
      <c r="I362" s="1">
        <v>1</v>
      </c>
      <c r="J362" s="1">
        <v>5</v>
      </c>
      <c r="K362" s="1">
        <v>1997</v>
      </c>
      <c r="L362" s="1">
        <v>2005</v>
      </c>
      <c r="M362" s="1">
        <v>7</v>
      </c>
      <c r="AA362" s="1">
        <v>1</v>
      </c>
      <c r="AD362" s="1">
        <v>1</v>
      </c>
      <c r="AE362" s="1">
        <v>1</v>
      </c>
      <c r="AF362" s="1">
        <v>1</v>
      </c>
      <c r="AG362" s="1">
        <v>1</v>
      </c>
      <c r="AH362" s="1">
        <v>1</v>
      </c>
      <c r="AI362" s="1">
        <v>1</v>
      </c>
      <c r="AW362" s="1">
        <v>1</v>
      </c>
      <c r="AY362" s="1">
        <v>1</v>
      </c>
      <c r="BA362" s="1">
        <v>1</v>
      </c>
      <c r="BB362" s="1">
        <v>11</v>
      </c>
      <c r="BC362" s="1">
        <v>1</v>
      </c>
      <c r="CG362" s="1">
        <v>1</v>
      </c>
      <c r="CH362" s="246"/>
      <c r="CP362" s="1">
        <f t="shared" si="426"/>
        <v>0</v>
      </c>
      <c r="CS362" s="1">
        <f t="shared" si="391"/>
        <v>0</v>
      </c>
      <c r="DO362" s="1">
        <f t="shared" si="427"/>
        <v>0</v>
      </c>
      <c r="DX362" s="1">
        <f t="shared" si="428"/>
        <v>0</v>
      </c>
      <c r="EE362" s="1">
        <f t="shared" si="429"/>
        <v>0</v>
      </c>
      <c r="EH362" s="1">
        <f t="shared" si="430"/>
        <v>0</v>
      </c>
      <c r="FF362" s="116"/>
      <c r="GP362" s="1">
        <f t="shared" si="392"/>
        <v>0</v>
      </c>
      <c r="GY362" s="1">
        <f t="shared" si="431"/>
        <v>0</v>
      </c>
      <c r="HC362" s="1">
        <f t="shared" si="432"/>
        <v>0</v>
      </c>
      <c r="HS362" s="1">
        <f t="shared" si="433"/>
        <v>0</v>
      </c>
      <c r="HX362" s="1">
        <f t="shared" si="393"/>
        <v>0</v>
      </c>
      <c r="ID362" s="1">
        <f t="shared" si="394"/>
        <v>0</v>
      </c>
      <c r="IN362" s="1">
        <f t="shared" si="434"/>
        <v>0</v>
      </c>
      <c r="IW362" s="1">
        <f t="shared" si="435"/>
        <v>0</v>
      </c>
      <c r="IZ362" s="1">
        <f t="shared" si="395"/>
        <v>0</v>
      </c>
      <c r="JJ362" s="1">
        <f t="shared" si="396"/>
        <v>0</v>
      </c>
      <c r="JV362" s="1">
        <f t="shared" si="436"/>
        <v>0</v>
      </c>
      <c r="KB362" s="1">
        <f t="shared" si="437"/>
        <v>0</v>
      </c>
      <c r="LG362" s="1">
        <f t="shared" si="397"/>
        <v>0</v>
      </c>
      <c r="LT362" s="1">
        <f t="shared" si="438"/>
        <v>0</v>
      </c>
      <c r="MA362" s="1">
        <f t="shared" si="439"/>
        <v>0</v>
      </c>
      <c r="MF362" s="1">
        <f t="shared" si="440"/>
        <v>0</v>
      </c>
      <c r="MM362" s="1">
        <f t="shared" si="441"/>
        <v>0</v>
      </c>
      <c r="MS362" s="1">
        <f t="shared" si="442"/>
        <v>0</v>
      </c>
      <c r="MU362" s="115"/>
      <c r="OI362" s="120"/>
      <c r="PD362" s="1">
        <f t="shared" si="398"/>
        <v>0</v>
      </c>
      <c r="QF362" s="1">
        <f t="shared" si="443"/>
        <v>0</v>
      </c>
      <c r="QY362" s="1">
        <f t="shared" si="444"/>
        <v>0</v>
      </c>
      <c r="RK362" s="1">
        <f t="shared" si="445"/>
        <v>0</v>
      </c>
      <c r="RM362" s="1">
        <v>1</v>
      </c>
      <c r="SA362" s="1">
        <f t="shared" si="446"/>
        <v>1</v>
      </c>
      <c r="SB362" s="1">
        <v>1</v>
      </c>
      <c r="SG362" s="1">
        <f t="shared" si="447"/>
        <v>0</v>
      </c>
      <c r="SO362" s="1">
        <f t="shared" si="448"/>
        <v>0</v>
      </c>
      <c r="TB362" s="1">
        <f t="shared" si="449"/>
        <v>0</v>
      </c>
      <c r="TS362" s="1">
        <f t="shared" si="399"/>
        <v>0</v>
      </c>
      <c r="UD362" s="1">
        <f t="shared" si="400"/>
        <v>0</v>
      </c>
      <c r="UG362" s="1">
        <f t="shared" si="401"/>
        <v>0</v>
      </c>
      <c r="UQ362" s="1">
        <f t="shared" si="450"/>
        <v>0</v>
      </c>
      <c r="VA362" s="1">
        <f t="shared" si="451"/>
        <v>0</v>
      </c>
      <c r="VG362" s="1">
        <f t="shared" si="452"/>
        <v>0</v>
      </c>
      <c r="WY362" s="1">
        <f t="shared" si="402"/>
        <v>0</v>
      </c>
      <c r="XB362" s="1">
        <f t="shared" si="453"/>
        <v>0</v>
      </c>
      <c r="XG362" s="1">
        <f t="shared" si="403"/>
        <v>0</v>
      </c>
      <c r="XK362" s="108"/>
      <c r="XL362" s="1">
        <f t="shared" si="404"/>
        <v>0</v>
      </c>
      <c r="XM362" s="1">
        <f t="shared" si="405"/>
        <v>0</v>
      </c>
      <c r="XN362" s="1">
        <f t="shared" si="454"/>
        <v>0</v>
      </c>
      <c r="XO362" s="1">
        <f t="shared" si="406"/>
        <v>0</v>
      </c>
      <c r="XP362" s="1">
        <f t="shared" si="455"/>
        <v>0</v>
      </c>
      <c r="XQ362" s="1">
        <f t="shared" si="407"/>
        <v>0</v>
      </c>
      <c r="XR362" s="1">
        <f t="shared" si="408"/>
        <v>0</v>
      </c>
      <c r="XS362" s="1">
        <f t="shared" si="463"/>
        <v>0</v>
      </c>
      <c r="XT362" s="1">
        <f t="shared" si="456"/>
        <v>0</v>
      </c>
      <c r="XU362" s="1">
        <f t="shared" si="409"/>
        <v>0</v>
      </c>
      <c r="XV362" s="1">
        <f t="shared" si="410"/>
        <v>0</v>
      </c>
      <c r="XW362" s="1">
        <f t="shared" si="411"/>
        <v>1</v>
      </c>
      <c r="XX362" s="1">
        <f t="shared" si="412"/>
        <v>0</v>
      </c>
      <c r="XY362" s="1">
        <f t="shared" si="413"/>
        <v>0</v>
      </c>
      <c r="XZ362" s="1">
        <f t="shared" si="414"/>
        <v>0</v>
      </c>
      <c r="YA362" s="1">
        <f t="shared" si="415"/>
        <v>0</v>
      </c>
      <c r="YB362" s="1">
        <f t="shared" si="416"/>
        <v>0</v>
      </c>
      <c r="YC362" s="1">
        <f t="shared" si="417"/>
        <v>0</v>
      </c>
      <c r="YD362" s="132"/>
      <c r="YE362" s="133">
        <f t="shared" si="467"/>
        <v>1</v>
      </c>
      <c r="YF362" s="133">
        <f t="shared" si="418"/>
        <v>938000</v>
      </c>
      <c r="YG362" s="130">
        <v>1</v>
      </c>
      <c r="YH362" s="130">
        <f t="shared" si="419"/>
        <v>938000</v>
      </c>
      <c r="YI362" s="129">
        <v>1</v>
      </c>
      <c r="YJ362" s="128">
        <f t="shared" si="420"/>
        <v>938000</v>
      </c>
      <c r="YK362" s="177"/>
      <c r="YL362">
        <v>1</v>
      </c>
      <c r="YM362"/>
      <c r="YN362"/>
      <c r="YO362"/>
      <c r="YP362">
        <v>1</v>
      </c>
      <c r="YQ362"/>
      <c r="YR362">
        <v>1</v>
      </c>
      <c r="YS362"/>
      <c r="YT362"/>
      <c r="YU362"/>
      <c r="YV362"/>
      <c r="YW362">
        <v>1</v>
      </c>
      <c r="YX362">
        <v>1</v>
      </c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>
        <f t="shared" si="457"/>
        <v>4</v>
      </c>
      <c r="ACD362" s="25">
        <f t="shared" si="466"/>
        <v>234500</v>
      </c>
      <c r="ACE362" s="11">
        <f t="shared" si="421"/>
        <v>5</v>
      </c>
      <c r="ACF362" s="11">
        <f t="shared" si="422"/>
        <v>187600</v>
      </c>
      <c r="ACG362" s="1">
        <v>1</v>
      </c>
      <c r="ACH362" s="1">
        <v>1</v>
      </c>
      <c r="ACI362" s="11">
        <f t="shared" si="423"/>
        <v>938000</v>
      </c>
      <c r="ACJ362" s="45">
        <v>0.5</v>
      </c>
      <c r="ACK362" s="13">
        <f t="shared" si="424"/>
        <v>469000</v>
      </c>
      <c r="ACL362">
        <v>1</v>
      </c>
      <c r="ACM362" s="25">
        <f t="shared" si="458"/>
        <v>938000</v>
      </c>
      <c r="ACN362" s="11">
        <f t="shared" si="459"/>
        <v>938000</v>
      </c>
      <c r="ACO362" s="65"/>
      <c r="ACR362" s="1" t="s">
        <v>292</v>
      </c>
      <c r="ACS362" s="1">
        <v>1</v>
      </c>
      <c r="ACT362" s="1">
        <v>1</v>
      </c>
      <c r="ACV362" s="1">
        <v>1</v>
      </c>
      <c r="ACZ362" s="1" t="s">
        <v>259</v>
      </c>
      <c r="ADD362" s="1" t="s">
        <v>185</v>
      </c>
      <c r="ADO362" s="1">
        <v>1</v>
      </c>
      <c r="ADU362" s="1">
        <v>2</v>
      </c>
      <c r="ADV362" s="1">
        <v>2</v>
      </c>
      <c r="AFK362" s="1">
        <v>1</v>
      </c>
      <c r="AFL362" s="1">
        <v>1</v>
      </c>
      <c r="AFN362" s="1">
        <v>1</v>
      </c>
      <c r="AFW362" s="1">
        <v>1</v>
      </c>
      <c r="AGJ362" s="11">
        <v>310000</v>
      </c>
      <c r="AGK362" s="11">
        <f t="shared" si="464"/>
        <v>628000</v>
      </c>
      <c r="AGZ362" s="1">
        <v>628000</v>
      </c>
      <c r="AHA362" s="1">
        <v>1</v>
      </c>
      <c r="AHG362" s="1">
        <v>1</v>
      </c>
      <c r="AHH362" s="1">
        <v>938000</v>
      </c>
      <c r="AHI362" s="1">
        <v>202.58099999999999</v>
      </c>
      <c r="AHJ362" s="1">
        <v>1</v>
      </c>
      <c r="AHK362" s="1">
        <v>1</v>
      </c>
      <c r="AHV362" s="1">
        <v>1</v>
      </c>
      <c r="AHW362" s="1">
        <v>7</v>
      </c>
      <c r="AHX362" s="1">
        <v>1</v>
      </c>
      <c r="AHY362" s="1">
        <v>1</v>
      </c>
      <c r="AHZ362" s="1">
        <v>1</v>
      </c>
      <c r="AIH362" s="1">
        <v>1</v>
      </c>
      <c r="AIW362" s="11"/>
      <c r="AIX362" s="11"/>
      <c r="AIZ362" s="11">
        <v>199000</v>
      </c>
      <c r="AJA362" s="1">
        <v>739000</v>
      </c>
      <c r="AJB362" s="1">
        <v>1</v>
      </c>
      <c r="AJD362" s="1">
        <v>78.784648187633266</v>
      </c>
      <c r="AJE362" s="45">
        <v>371.356783919598</v>
      </c>
      <c r="AJF362" s="381">
        <v>938000</v>
      </c>
      <c r="AJG362" s="11">
        <f t="shared" si="425"/>
        <v>187600</v>
      </c>
      <c r="AJH362" s="60"/>
      <c r="AJI362" s="12">
        <v>3</v>
      </c>
      <c r="AJJ362" s="1">
        <v>2</v>
      </c>
      <c r="AJU362" s="1">
        <f t="shared" si="460"/>
        <v>2</v>
      </c>
      <c r="AJX362" s="1">
        <f t="shared" si="461"/>
        <v>2</v>
      </c>
      <c r="AJY362" s="60"/>
      <c r="AJZ362" s="1" t="s">
        <v>186</v>
      </c>
      <c r="AKA362" s="1" t="s">
        <v>984</v>
      </c>
      <c r="AKB362" s="1" t="s">
        <v>261</v>
      </c>
      <c r="AKC362" s="1" t="s">
        <v>260</v>
      </c>
      <c r="AKD362" s="1" t="s">
        <v>260</v>
      </c>
      <c r="AKE362" s="1" t="s">
        <v>260</v>
      </c>
      <c r="AKF362" s="1" t="s">
        <v>260</v>
      </c>
      <c r="AKG362" s="1" t="s">
        <v>260</v>
      </c>
      <c r="AKH362" s="1" t="s">
        <v>262</v>
      </c>
      <c r="AKI362" s="1" t="s">
        <v>260</v>
      </c>
      <c r="AKJ362" s="1" t="s">
        <v>260</v>
      </c>
      <c r="AKK362" s="1" t="s">
        <v>260</v>
      </c>
      <c r="AKL362" s="1" t="s">
        <v>260</v>
      </c>
      <c r="AKM362" s="1" t="s">
        <v>260</v>
      </c>
      <c r="AKN362" s="1" t="s">
        <v>260</v>
      </c>
      <c r="AKO362" s="1" t="s">
        <v>260</v>
      </c>
      <c r="AKP362" s="1" t="s">
        <v>263</v>
      </c>
      <c r="AKQ362" s="1" t="s">
        <v>260</v>
      </c>
      <c r="AKR362" s="1" t="s">
        <v>260</v>
      </c>
      <c r="AKS362" s="1" t="s">
        <v>260</v>
      </c>
      <c r="AKT362" s="1" t="s">
        <v>260</v>
      </c>
      <c r="AKU362" s="1" t="s">
        <v>260</v>
      </c>
      <c r="AKV362" s="1" t="s">
        <v>260</v>
      </c>
      <c r="AKW362" s="1" t="s">
        <v>260</v>
      </c>
      <c r="AKX362" s="1" t="s">
        <v>260</v>
      </c>
      <c r="AKY362" s="1" t="s">
        <v>260</v>
      </c>
      <c r="AKZ362" s="1" t="s">
        <v>260</v>
      </c>
      <c r="ALA362" s="1" t="s">
        <v>260</v>
      </c>
      <c r="ALB362" s="1" t="s">
        <v>260</v>
      </c>
      <c r="ALC362" s="1" t="s">
        <v>260</v>
      </c>
      <c r="ALD362" s="1" t="s">
        <v>260</v>
      </c>
      <c r="ALE362" s="1" t="s">
        <v>260</v>
      </c>
      <c r="ALF362" s="1" t="s">
        <v>260</v>
      </c>
      <c r="ALG362" s="1" t="s">
        <v>260</v>
      </c>
      <c r="ALH362" s="1" t="s">
        <v>260</v>
      </c>
      <c r="ALI362" s="1" t="s">
        <v>260</v>
      </c>
      <c r="ALJ362" s="1" t="s">
        <v>260</v>
      </c>
      <c r="ALK362" s="1">
        <v>2</v>
      </c>
      <c r="ALL362" s="11">
        <f t="shared" si="462"/>
        <v>469000</v>
      </c>
      <c r="ALM362" s="28">
        <v>938000</v>
      </c>
      <c r="ALN362" s="1">
        <v>1</v>
      </c>
      <c r="ALP362" s="1">
        <v>1</v>
      </c>
      <c r="ALS362" s="60"/>
      <c r="ALT362" s="1">
        <v>1</v>
      </c>
      <c r="ALW362" s="1">
        <v>1</v>
      </c>
      <c r="ALX362" s="1">
        <v>1</v>
      </c>
      <c r="ALZ362" s="1">
        <v>1</v>
      </c>
      <c r="AMA362" s="1">
        <v>1</v>
      </c>
      <c r="AMH362" s="403"/>
    </row>
    <row r="363" spans="1:1022" s="1" customFormat="1" ht="15" customHeight="1" x14ac:dyDescent="0.25">
      <c r="A363" s="268"/>
      <c r="B363" s="113">
        <v>361</v>
      </c>
      <c r="C363" s="304" t="s">
        <v>985</v>
      </c>
      <c r="D363" s="304" t="s">
        <v>986</v>
      </c>
      <c r="E363" s="1">
        <v>2004</v>
      </c>
      <c r="F363" s="1">
        <v>2</v>
      </c>
      <c r="G363" s="1">
        <v>1</v>
      </c>
      <c r="J363" s="1">
        <v>2</v>
      </c>
      <c r="K363" s="1">
        <v>2001</v>
      </c>
      <c r="L363" s="1">
        <v>2001</v>
      </c>
      <c r="M363" s="1">
        <v>1</v>
      </c>
      <c r="AE363" s="1">
        <v>1</v>
      </c>
      <c r="AY363" s="1">
        <v>1</v>
      </c>
      <c r="BA363" s="1">
        <v>1</v>
      </c>
      <c r="BB363" s="1">
        <v>11</v>
      </c>
      <c r="BC363" s="1">
        <v>1</v>
      </c>
      <c r="BG363" s="1">
        <v>2</v>
      </c>
      <c r="CG363" s="1">
        <v>1</v>
      </c>
      <c r="CH363" s="246"/>
      <c r="CP363" s="1">
        <f t="shared" si="426"/>
        <v>0</v>
      </c>
      <c r="CS363" s="1">
        <f t="shared" si="391"/>
        <v>0</v>
      </c>
      <c r="DO363" s="1">
        <f t="shared" si="427"/>
        <v>0</v>
      </c>
      <c r="DX363" s="1">
        <f t="shared" si="428"/>
        <v>0</v>
      </c>
      <c r="EE363" s="1">
        <f t="shared" si="429"/>
        <v>0</v>
      </c>
      <c r="EH363" s="1">
        <f t="shared" si="430"/>
        <v>0</v>
      </c>
      <c r="FF363" s="116"/>
      <c r="GP363" s="1">
        <f t="shared" si="392"/>
        <v>0</v>
      </c>
      <c r="GY363" s="1">
        <f t="shared" si="431"/>
        <v>0</v>
      </c>
      <c r="HC363" s="1">
        <f t="shared" si="432"/>
        <v>0</v>
      </c>
      <c r="HS363" s="1">
        <f t="shared" si="433"/>
        <v>0</v>
      </c>
      <c r="HX363" s="1">
        <f t="shared" si="393"/>
        <v>0</v>
      </c>
      <c r="ID363" s="1">
        <f t="shared" si="394"/>
        <v>0</v>
      </c>
      <c r="IN363" s="1">
        <f t="shared" si="434"/>
        <v>0</v>
      </c>
      <c r="IW363" s="1">
        <f t="shared" si="435"/>
        <v>0</v>
      </c>
      <c r="IZ363" s="1">
        <f t="shared" si="395"/>
        <v>0</v>
      </c>
      <c r="JJ363" s="1">
        <f t="shared" si="396"/>
        <v>0</v>
      </c>
      <c r="JV363" s="1">
        <f t="shared" si="436"/>
        <v>0</v>
      </c>
      <c r="KB363" s="1">
        <f t="shared" si="437"/>
        <v>0</v>
      </c>
      <c r="LG363" s="1">
        <f t="shared" si="397"/>
        <v>0</v>
      </c>
      <c r="LT363" s="1">
        <f t="shared" si="438"/>
        <v>0</v>
      </c>
      <c r="MA363" s="1">
        <f t="shared" si="439"/>
        <v>0</v>
      </c>
      <c r="MF363" s="1">
        <f t="shared" si="440"/>
        <v>0</v>
      </c>
      <c r="MM363" s="1">
        <f t="shared" si="441"/>
        <v>0</v>
      </c>
      <c r="MS363" s="1">
        <f t="shared" si="442"/>
        <v>0</v>
      </c>
      <c r="MU363" s="115"/>
      <c r="OI363" s="120"/>
      <c r="PD363" s="1">
        <f t="shared" si="398"/>
        <v>0</v>
      </c>
      <c r="QF363" s="1">
        <f t="shared" si="443"/>
        <v>0</v>
      </c>
      <c r="QY363" s="1">
        <f t="shared" si="444"/>
        <v>0</v>
      </c>
      <c r="RK363" s="1">
        <f t="shared" si="445"/>
        <v>0</v>
      </c>
      <c r="SA363" s="1">
        <f t="shared" si="446"/>
        <v>0</v>
      </c>
      <c r="SG363" s="1">
        <f t="shared" si="447"/>
        <v>0</v>
      </c>
      <c r="SO363" s="1">
        <f t="shared" si="448"/>
        <v>0</v>
      </c>
      <c r="TB363" s="1">
        <f t="shared" si="449"/>
        <v>0</v>
      </c>
      <c r="TD363" s="1">
        <v>1</v>
      </c>
      <c r="TO363" s="1">
        <v>1</v>
      </c>
      <c r="TR363" s="1">
        <v>1</v>
      </c>
      <c r="TS363" s="1">
        <f t="shared" si="399"/>
        <v>3</v>
      </c>
      <c r="TT363" s="1">
        <v>1</v>
      </c>
      <c r="UD363" s="1">
        <f t="shared" si="400"/>
        <v>0</v>
      </c>
      <c r="UG363" s="1">
        <f t="shared" si="401"/>
        <v>0</v>
      </c>
      <c r="UQ363" s="1">
        <f t="shared" si="450"/>
        <v>0</v>
      </c>
      <c r="VA363" s="1">
        <f t="shared" si="451"/>
        <v>0</v>
      </c>
      <c r="VG363" s="1">
        <f t="shared" si="452"/>
        <v>0</v>
      </c>
      <c r="WY363" s="1">
        <f t="shared" si="402"/>
        <v>0</v>
      </c>
      <c r="XB363" s="1">
        <f t="shared" si="453"/>
        <v>0</v>
      </c>
      <c r="XG363" s="1">
        <f t="shared" si="403"/>
        <v>0</v>
      </c>
      <c r="XK363" s="108"/>
      <c r="XL363" s="1">
        <f t="shared" si="404"/>
        <v>3</v>
      </c>
      <c r="XM363" s="1">
        <f t="shared" si="405"/>
        <v>0</v>
      </c>
      <c r="XN363" s="1">
        <f t="shared" si="454"/>
        <v>0</v>
      </c>
      <c r="XO363" s="1">
        <f t="shared" si="406"/>
        <v>0</v>
      </c>
      <c r="XP363" s="1">
        <f t="shared" si="455"/>
        <v>0</v>
      </c>
      <c r="XQ363" s="1">
        <f t="shared" si="407"/>
        <v>0</v>
      </c>
      <c r="XR363" s="1">
        <f t="shared" si="408"/>
        <v>0</v>
      </c>
      <c r="XS363" s="1">
        <f t="shared" si="463"/>
        <v>0</v>
      </c>
      <c r="XT363" s="1">
        <f t="shared" si="456"/>
        <v>0</v>
      </c>
      <c r="XU363" s="1">
        <f t="shared" si="409"/>
        <v>0</v>
      </c>
      <c r="XV363" s="1">
        <f t="shared" si="410"/>
        <v>0</v>
      </c>
      <c r="XW363" s="1">
        <f t="shared" si="411"/>
        <v>0</v>
      </c>
      <c r="XX363" s="1">
        <f t="shared" si="412"/>
        <v>0</v>
      </c>
      <c r="XY363" s="1">
        <f t="shared" si="413"/>
        <v>0</v>
      </c>
      <c r="XZ363" s="1">
        <f t="shared" si="414"/>
        <v>0</v>
      </c>
      <c r="YA363" s="1">
        <f t="shared" si="415"/>
        <v>0</v>
      </c>
      <c r="YB363" s="1">
        <f t="shared" si="416"/>
        <v>0</v>
      </c>
      <c r="YC363" s="1">
        <f t="shared" si="417"/>
        <v>0</v>
      </c>
      <c r="YD363" s="132"/>
      <c r="YE363" s="133">
        <f t="shared" si="467"/>
        <v>3</v>
      </c>
      <c r="YF363" s="133">
        <f t="shared" si="418"/>
        <v>184666.66666666666</v>
      </c>
      <c r="YG363" s="130">
        <v>1</v>
      </c>
      <c r="YH363" s="130">
        <f t="shared" si="419"/>
        <v>554000</v>
      </c>
      <c r="YI363" s="129">
        <v>1</v>
      </c>
      <c r="YJ363" s="128">
        <f t="shared" si="420"/>
        <v>554000</v>
      </c>
      <c r="YK363" s="177"/>
      <c r="YL363">
        <v>1</v>
      </c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>
        <f t="shared" si="457"/>
        <v>0</v>
      </c>
      <c r="ACD363" s="25" t="e">
        <f t="shared" si="466"/>
        <v>#DIV/0!</v>
      </c>
      <c r="ACE363" s="11">
        <f t="shared" si="421"/>
        <v>3</v>
      </c>
      <c r="ACF363" s="11">
        <f t="shared" si="422"/>
        <v>184666.66666666666</v>
      </c>
      <c r="ACG363" s="1">
        <v>2</v>
      </c>
      <c r="ACH363" s="1">
        <v>1</v>
      </c>
      <c r="ACI363" s="11">
        <f t="shared" si="423"/>
        <v>554000</v>
      </c>
      <c r="ACJ363" s="11"/>
      <c r="ACK363" s="13">
        <f t="shared" si="424"/>
        <v>0</v>
      </c>
      <c r="ACL363">
        <v>1</v>
      </c>
      <c r="ACM363" s="25">
        <f t="shared" si="458"/>
        <v>554000</v>
      </c>
      <c r="ACN363" s="11">
        <f t="shared" si="459"/>
        <v>554000</v>
      </c>
      <c r="ACO363" s="65"/>
      <c r="ACR363" s="39" t="s">
        <v>407</v>
      </c>
      <c r="ACZ363" s="1" t="s">
        <v>987</v>
      </c>
      <c r="ADA363" s="1">
        <v>1</v>
      </c>
      <c r="ADD363" s="1" t="s">
        <v>189</v>
      </c>
      <c r="ADR363" s="1">
        <v>1</v>
      </c>
      <c r="AFD363" s="1">
        <v>1</v>
      </c>
      <c r="AFH363" s="1">
        <v>1</v>
      </c>
      <c r="AFK363" s="1">
        <v>1</v>
      </c>
      <c r="AGJ363" s="1">
        <v>554000</v>
      </c>
      <c r="AGK363" s="11">
        <f t="shared" si="464"/>
        <v>0</v>
      </c>
      <c r="AHH363" s="1">
        <v>554000</v>
      </c>
      <c r="AHL363" s="1">
        <v>1</v>
      </c>
      <c r="AHM363" s="1">
        <v>1</v>
      </c>
      <c r="AHR363" s="1">
        <v>1</v>
      </c>
      <c r="AHS363" s="1">
        <v>1</v>
      </c>
      <c r="AHV363" s="1">
        <v>1</v>
      </c>
      <c r="AHY363" s="1">
        <v>2</v>
      </c>
      <c r="AHZ363" s="1">
        <v>1</v>
      </c>
      <c r="AIE363" s="1">
        <v>2</v>
      </c>
      <c r="AIF363" s="1">
        <v>1</v>
      </c>
      <c r="AIH363" s="1">
        <v>1</v>
      </c>
      <c r="AIU363" s="1">
        <v>1</v>
      </c>
      <c r="AIW363" s="11"/>
      <c r="AIX363" s="11"/>
      <c r="AIZ363" s="11">
        <v>328000</v>
      </c>
      <c r="AJA363" s="1">
        <v>226000</v>
      </c>
      <c r="AJB363" s="1">
        <v>1</v>
      </c>
      <c r="AJD363" s="1">
        <v>40.794223826714806</v>
      </c>
      <c r="AJE363" s="45">
        <v>68.902439024390233</v>
      </c>
      <c r="AJF363" s="381">
        <v>554000</v>
      </c>
      <c r="AJG363" s="11">
        <f t="shared" si="425"/>
        <v>184666.66666666666</v>
      </c>
      <c r="AJH363" s="60"/>
      <c r="AJI363" s="12"/>
      <c r="AJU363" s="1">
        <f t="shared" si="460"/>
        <v>0</v>
      </c>
      <c r="AJX363" s="1">
        <f t="shared" si="461"/>
        <v>0</v>
      </c>
      <c r="AJY363" s="60"/>
      <c r="AJZ363" s="1" t="s">
        <v>1067</v>
      </c>
      <c r="AKA363" s="1" t="s">
        <v>260</v>
      </c>
      <c r="AKB363" s="1" t="s">
        <v>261</v>
      </c>
      <c r="AKC363" s="1" t="s">
        <v>260</v>
      </c>
      <c r="AKD363" s="1" t="s">
        <v>260</v>
      </c>
      <c r="AKE363" s="1" t="s">
        <v>260</v>
      </c>
      <c r="AKF363" s="1" t="s">
        <v>260</v>
      </c>
      <c r="AKG363" s="1" t="s">
        <v>260</v>
      </c>
      <c r="AKH363" s="1" t="s">
        <v>262</v>
      </c>
      <c r="AKI363" s="1" t="s">
        <v>260</v>
      </c>
      <c r="AKJ363" s="1" t="s">
        <v>260</v>
      </c>
      <c r="AKK363" s="1" t="s">
        <v>260</v>
      </c>
      <c r="AKL363" s="1" t="s">
        <v>260</v>
      </c>
      <c r="AKM363" s="1" t="s">
        <v>260</v>
      </c>
      <c r="AKN363" s="1" t="s">
        <v>260</v>
      </c>
      <c r="AKO363" s="1" t="s">
        <v>260</v>
      </c>
      <c r="AKP363" s="1" t="s">
        <v>263</v>
      </c>
      <c r="AKQ363" s="1" t="s">
        <v>260</v>
      </c>
      <c r="AKR363" s="1" t="s">
        <v>260</v>
      </c>
      <c r="AKS363" s="1" t="s">
        <v>260</v>
      </c>
      <c r="AKT363" s="1" t="s">
        <v>260</v>
      </c>
      <c r="AKU363" s="1" t="s">
        <v>260</v>
      </c>
      <c r="AKV363" s="1" t="s">
        <v>260</v>
      </c>
      <c r="AKW363" s="1" t="s">
        <v>260</v>
      </c>
      <c r="AKX363" s="1" t="s">
        <v>260</v>
      </c>
      <c r="AKY363" s="1" t="s">
        <v>260</v>
      </c>
      <c r="AKZ363" s="1" t="s">
        <v>260</v>
      </c>
      <c r="ALA363" s="1" t="s">
        <v>260</v>
      </c>
      <c r="ALB363" s="1" t="s">
        <v>260</v>
      </c>
      <c r="ALC363" s="1" t="s">
        <v>260</v>
      </c>
      <c r="ALD363" s="1" t="s">
        <v>260</v>
      </c>
      <c r="ALE363" s="1" t="s">
        <v>260</v>
      </c>
      <c r="ALF363" s="1" t="s">
        <v>260</v>
      </c>
      <c r="ALG363" s="1" t="s">
        <v>260</v>
      </c>
      <c r="ALH363" s="1" t="s">
        <v>260</v>
      </c>
      <c r="ALI363" s="1" t="s">
        <v>260</v>
      </c>
      <c r="ALJ363" s="1" t="s">
        <v>260</v>
      </c>
      <c r="ALK363" s="1">
        <v>1</v>
      </c>
      <c r="ALL363" s="11">
        <f t="shared" si="462"/>
        <v>554000</v>
      </c>
      <c r="ALM363" s="28">
        <v>554000</v>
      </c>
      <c r="ALR363" s="1">
        <v>1</v>
      </c>
      <c r="ALS363" s="60"/>
      <c r="ALT363" s="1">
        <v>1</v>
      </c>
      <c r="ALV363" s="1">
        <v>1</v>
      </c>
      <c r="ALW363" s="1">
        <v>1</v>
      </c>
      <c r="ALX363" s="1">
        <v>1</v>
      </c>
      <c r="AMB363" s="1">
        <v>1</v>
      </c>
      <c r="AMH363" s="403"/>
    </row>
    <row r="364" spans="1:1022" s="1" customFormat="1" ht="15" customHeight="1" x14ac:dyDescent="0.25">
      <c r="A364" s="268"/>
      <c r="B364" s="113">
        <v>362</v>
      </c>
      <c r="C364" s="304" t="s">
        <v>985</v>
      </c>
      <c r="D364" s="304" t="s">
        <v>988</v>
      </c>
      <c r="E364" s="1">
        <v>2004</v>
      </c>
      <c r="H364" s="1">
        <v>1</v>
      </c>
      <c r="I364" s="1">
        <v>1</v>
      </c>
      <c r="J364" s="1">
        <v>1</v>
      </c>
      <c r="K364" s="1">
        <v>2000</v>
      </c>
      <c r="L364" s="1">
        <v>2000</v>
      </c>
      <c r="M364" s="1">
        <v>1</v>
      </c>
      <c r="AD364" s="1">
        <v>1</v>
      </c>
      <c r="AY364" s="1">
        <v>1</v>
      </c>
      <c r="BA364" s="1">
        <v>1</v>
      </c>
      <c r="BB364" s="1">
        <v>11</v>
      </c>
      <c r="BC364" s="1">
        <v>1</v>
      </c>
      <c r="CG364" s="1">
        <v>1</v>
      </c>
      <c r="CH364" s="246"/>
      <c r="CP364" s="1">
        <f t="shared" si="426"/>
        <v>0</v>
      </c>
      <c r="CS364" s="1">
        <f t="shared" si="391"/>
        <v>0</v>
      </c>
      <c r="DO364" s="1">
        <f t="shared" si="427"/>
        <v>0</v>
      </c>
      <c r="DX364" s="1">
        <f t="shared" si="428"/>
        <v>0</v>
      </c>
      <c r="EE364" s="1">
        <f t="shared" si="429"/>
        <v>0</v>
      </c>
      <c r="EH364" s="1">
        <f t="shared" si="430"/>
        <v>0</v>
      </c>
      <c r="FF364" s="116"/>
      <c r="GP364" s="1">
        <f t="shared" si="392"/>
        <v>0</v>
      </c>
      <c r="GY364" s="1">
        <f t="shared" si="431"/>
        <v>0</v>
      </c>
      <c r="HC364" s="1">
        <f t="shared" si="432"/>
        <v>0</v>
      </c>
      <c r="HS364" s="1">
        <f t="shared" si="433"/>
        <v>0</v>
      </c>
      <c r="HX364" s="1">
        <f t="shared" si="393"/>
        <v>0</v>
      </c>
      <c r="ID364" s="1">
        <f t="shared" si="394"/>
        <v>0</v>
      </c>
      <c r="IN364" s="1">
        <f t="shared" si="434"/>
        <v>0</v>
      </c>
      <c r="IW364" s="1">
        <f t="shared" si="435"/>
        <v>0</v>
      </c>
      <c r="IZ364" s="1">
        <f t="shared" si="395"/>
        <v>0</v>
      </c>
      <c r="JJ364" s="1">
        <f t="shared" si="396"/>
        <v>0</v>
      </c>
      <c r="JV364" s="1">
        <f t="shared" si="436"/>
        <v>0</v>
      </c>
      <c r="KB364" s="1">
        <f t="shared" si="437"/>
        <v>0</v>
      </c>
      <c r="LG364" s="1">
        <f t="shared" si="397"/>
        <v>0</v>
      </c>
      <c r="LT364" s="1">
        <f t="shared" si="438"/>
        <v>0</v>
      </c>
      <c r="MA364" s="1">
        <f t="shared" si="439"/>
        <v>0</v>
      </c>
      <c r="MF364" s="1">
        <f t="shared" si="440"/>
        <v>0</v>
      </c>
      <c r="MM364" s="1">
        <f t="shared" si="441"/>
        <v>0</v>
      </c>
      <c r="MS364" s="1">
        <f t="shared" si="442"/>
        <v>0</v>
      </c>
      <c r="MU364" s="115"/>
      <c r="OI364" s="120"/>
      <c r="PD364" s="1">
        <f t="shared" si="398"/>
        <v>0</v>
      </c>
      <c r="QF364" s="1">
        <f t="shared" si="443"/>
        <v>0</v>
      </c>
      <c r="QY364" s="1">
        <f t="shared" si="444"/>
        <v>0</v>
      </c>
      <c r="RK364" s="1">
        <f t="shared" si="445"/>
        <v>0</v>
      </c>
      <c r="SA364" s="1">
        <f t="shared" si="446"/>
        <v>0</v>
      </c>
      <c r="SG364" s="1">
        <f t="shared" si="447"/>
        <v>0</v>
      </c>
      <c r="SO364" s="1">
        <f t="shared" si="448"/>
        <v>0</v>
      </c>
      <c r="TB364" s="1">
        <f t="shared" si="449"/>
        <v>0</v>
      </c>
      <c r="TM364" s="1">
        <v>1</v>
      </c>
      <c r="TS364" s="1">
        <f t="shared" si="399"/>
        <v>1</v>
      </c>
      <c r="TT364" s="1">
        <v>1</v>
      </c>
      <c r="UD364" s="1">
        <f t="shared" si="400"/>
        <v>0</v>
      </c>
      <c r="UG364" s="1">
        <f t="shared" si="401"/>
        <v>0</v>
      </c>
      <c r="UQ364" s="1">
        <f t="shared" si="450"/>
        <v>0</v>
      </c>
      <c r="VA364" s="1">
        <f t="shared" si="451"/>
        <v>0</v>
      </c>
      <c r="VG364" s="1">
        <f t="shared" si="452"/>
        <v>0</v>
      </c>
      <c r="WY364" s="1">
        <f t="shared" si="402"/>
        <v>0</v>
      </c>
      <c r="XB364" s="1">
        <f t="shared" si="453"/>
        <v>0</v>
      </c>
      <c r="XG364" s="1">
        <f t="shared" si="403"/>
        <v>0</v>
      </c>
      <c r="XK364" s="108"/>
      <c r="XL364" s="1">
        <f t="shared" si="404"/>
        <v>1</v>
      </c>
      <c r="XM364" s="1">
        <f t="shared" si="405"/>
        <v>0</v>
      </c>
      <c r="XN364" s="1">
        <f t="shared" si="454"/>
        <v>0</v>
      </c>
      <c r="XO364" s="1">
        <f t="shared" si="406"/>
        <v>0</v>
      </c>
      <c r="XP364" s="1">
        <f t="shared" si="455"/>
        <v>0</v>
      </c>
      <c r="XQ364" s="1">
        <f t="shared" si="407"/>
        <v>0</v>
      </c>
      <c r="XR364" s="1">
        <f t="shared" si="408"/>
        <v>0</v>
      </c>
      <c r="XS364" s="1">
        <f t="shared" si="463"/>
        <v>0</v>
      </c>
      <c r="XT364" s="1">
        <f t="shared" si="456"/>
        <v>0</v>
      </c>
      <c r="XU364" s="1">
        <f t="shared" si="409"/>
        <v>0</v>
      </c>
      <c r="XV364" s="1">
        <f t="shared" si="410"/>
        <v>0</v>
      </c>
      <c r="XW364" s="1">
        <f t="shared" si="411"/>
        <v>0</v>
      </c>
      <c r="XX364" s="1">
        <f t="shared" si="412"/>
        <v>0</v>
      </c>
      <c r="XY364" s="1">
        <f t="shared" si="413"/>
        <v>0</v>
      </c>
      <c r="XZ364" s="1">
        <f t="shared" si="414"/>
        <v>0</v>
      </c>
      <c r="YA364" s="1">
        <f t="shared" si="415"/>
        <v>0</v>
      </c>
      <c r="YB364" s="1">
        <f t="shared" si="416"/>
        <v>0</v>
      </c>
      <c r="YC364" s="1">
        <f t="shared" si="417"/>
        <v>0</v>
      </c>
      <c r="YD364" s="132"/>
      <c r="YE364" s="133">
        <f t="shared" si="467"/>
        <v>1</v>
      </c>
      <c r="YF364" s="133">
        <f t="shared" si="418"/>
        <v>60000</v>
      </c>
      <c r="YG364" s="130">
        <v>1</v>
      </c>
      <c r="YH364" s="130">
        <f t="shared" si="419"/>
        <v>60000</v>
      </c>
      <c r="YI364" s="129">
        <v>1</v>
      </c>
      <c r="YJ364" s="128">
        <f t="shared" si="420"/>
        <v>60000</v>
      </c>
      <c r="YK364" s="177"/>
      <c r="YL364">
        <v>1</v>
      </c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>
        <v>1</v>
      </c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>
        <f t="shared" si="457"/>
        <v>1</v>
      </c>
      <c r="ACD364" s="25">
        <f t="shared" si="466"/>
        <v>60000</v>
      </c>
      <c r="ACE364" s="11">
        <f t="shared" si="421"/>
        <v>2</v>
      </c>
      <c r="ACF364" s="11">
        <f t="shared" si="422"/>
        <v>30000</v>
      </c>
      <c r="ACG364" s="1">
        <v>5</v>
      </c>
      <c r="ACH364" s="1">
        <v>1</v>
      </c>
      <c r="ACI364" s="11">
        <f t="shared" si="423"/>
        <v>60000</v>
      </c>
      <c r="ACJ364" s="45">
        <v>1</v>
      </c>
      <c r="ACK364" s="13">
        <f t="shared" si="424"/>
        <v>60000</v>
      </c>
      <c r="ACL364">
        <v>1</v>
      </c>
      <c r="ACM364" s="25">
        <f t="shared" si="458"/>
        <v>60000</v>
      </c>
      <c r="ACN364" s="11">
        <f t="shared" si="459"/>
        <v>60000</v>
      </c>
      <c r="ACO364" s="65"/>
      <c r="ACR364" s="1" t="s">
        <v>258</v>
      </c>
      <c r="ACZ364" s="1" t="s">
        <v>259</v>
      </c>
      <c r="ADD364" s="1" t="s">
        <v>185</v>
      </c>
      <c r="ADO364" s="1">
        <v>1</v>
      </c>
      <c r="ADU364" s="1">
        <v>2</v>
      </c>
      <c r="AEY364" s="1">
        <v>1</v>
      </c>
      <c r="AFD364" s="1">
        <v>1</v>
      </c>
      <c r="AFH364" s="1">
        <v>1</v>
      </c>
      <c r="AFK364" s="1">
        <v>1</v>
      </c>
      <c r="AFT364" s="1">
        <v>1</v>
      </c>
      <c r="AFW364" s="1">
        <v>1</v>
      </c>
      <c r="AGJ364" s="1">
        <v>55000</v>
      </c>
      <c r="AGK364" s="11">
        <f t="shared" si="464"/>
        <v>0</v>
      </c>
      <c r="AHH364" s="1">
        <v>55000</v>
      </c>
      <c r="AHW364" s="1">
        <v>1</v>
      </c>
      <c r="AHX364" s="1">
        <v>1</v>
      </c>
      <c r="AHY364" s="1">
        <v>1</v>
      </c>
      <c r="AHZ364" s="1">
        <v>1</v>
      </c>
      <c r="AIC364" s="1">
        <v>1</v>
      </c>
      <c r="AID364" s="1">
        <v>1</v>
      </c>
      <c r="AIE364" s="1">
        <v>1</v>
      </c>
      <c r="AIF364" s="1">
        <v>1</v>
      </c>
      <c r="AIH364" s="1">
        <v>1</v>
      </c>
      <c r="AIV364" s="1">
        <v>1</v>
      </c>
      <c r="AIW364" s="11">
        <v>5000</v>
      </c>
      <c r="AIX364" s="11"/>
      <c r="AIY364" s="1">
        <v>9.09</v>
      </c>
      <c r="AIZ364" s="11"/>
      <c r="AJA364" s="1">
        <v>55000</v>
      </c>
      <c r="AJB364" s="1">
        <v>1</v>
      </c>
      <c r="AJC364" s="1">
        <v>1</v>
      </c>
      <c r="AJD364" s="1">
        <v>91.666666666666657</v>
      </c>
      <c r="AJE364" s="45"/>
      <c r="AJF364" s="381">
        <v>60000</v>
      </c>
      <c r="AJG364" s="11">
        <f t="shared" si="425"/>
        <v>30000</v>
      </c>
      <c r="AJH364" s="60"/>
      <c r="AJI364" s="12"/>
      <c r="AJU364" s="1">
        <f t="shared" si="460"/>
        <v>0</v>
      </c>
      <c r="AJX364" s="1">
        <f t="shared" si="461"/>
        <v>0</v>
      </c>
      <c r="AJY364" s="60"/>
      <c r="AJZ364" s="1" t="s">
        <v>192</v>
      </c>
      <c r="AKA364" s="1" t="s">
        <v>260</v>
      </c>
      <c r="AKB364" s="1" t="s">
        <v>261</v>
      </c>
      <c r="AKC364" s="1" t="s">
        <v>260</v>
      </c>
      <c r="AKD364" s="1" t="s">
        <v>260</v>
      </c>
      <c r="AKE364" s="1" t="s">
        <v>260</v>
      </c>
      <c r="AKF364" s="1" t="s">
        <v>260</v>
      </c>
      <c r="AKG364" s="1" t="s">
        <v>260</v>
      </c>
      <c r="AKH364" s="1" t="s">
        <v>262</v>
      </c>
      <c r="AKI364" s="1" t="s">
        <v>260</v>
      </c>
      <c r="AKJ364" s="1" t="s">
        <v>260</v>
      </c>
      <c r="AKK364" s="1" t="s">
        <v>260</v>
      </c>
      <c r="AKL364" s="1" t="s">
        <v>260</v>
      </c>
      <c r="AKM364" s="1" t="s">
        <v>260</v>
      </c>
      <c r="AKN364" s="1" t="s">
        <v>260</v>
      </c>
      <c r="AKO364" s="1" t="s">
        <v>260</v>
      </c>
      <c r="AKP364" s="1" t="s">
        <v>263</v>
      </c>
      <c r="AKQ364" s="1" t="s">
        <v>260</v>
      </c>
      <c r="AKR364" s="1" t="s">
        <v>260</v>
      </c>
      <c r="AKS364" s="1" t="s">
        <v>260</v>
      </c>
      <c r="AKT364" s="1" t="s">
        <v>260</v>
      </c>
      <c r="AKU364" s="1" t="s">
        <v>260</v>
      </c>
      <c r="AKV364" s="1" t="s">
        <v>260</v>
      </c>
      <c r="AKW364" s="1" t="s">
        <v>260</v>
      </c>
      <c r="AKX364" s="1" t="s">
        <v>260</v>
      </c>
      <c r="AKY364" s="1" t="s">
        <v>260</v>
      </c>
      <c r="AKZ364" s="1" t="s">
        <v>260</v>
      </c>
      <c r="ALA364" s="1" t="s">
        <v>260</v>
      </c>
      <c r="ALB364" s="1" t="s">
        <v>260</v>
      </c>
      <c r="ALC364" s="1" t="s">
        <v>260</v>
      </c>
      <c r="ALD364" s="1" t="s">
        <v>260</v>
      </c>
      <c r="ALE364" s="1" t="s">
        <v>260</v>
      </c>
      <c r="ALF364" s="1" t="s">
        <v>260</v>
      </c>
      <c r="ALG364" s="1" t="s">
        <v>260</v>
      </c>
      <c r="ALH364" s="1" t="s">
        <v>260</v>
      </c>
      <c r="ALI364" s="1" t="s">
        <v>260</v>
      </c>
      <c r="ALJ364" s="1" t="s">
        <v>260</v>
      </c>
      <c r="ALK364" s="1">
        <v>1</v>
      </c>
      <c r="ALL364" s="11">
        <f t="shared" si="462"/>
        <v>60000</v>
      </c>
      <c r="ALM364" s="28">
        <v>60000</v>
      </c>
      <c r="ALO364" s="1">
        <v>1</v>
      </c>
      <c r="ALS364" s="60"/>
      <c r="ALT364" s="1">
        <v>1</v>
      </c>
      <c r="ALU364" s="1">
        <v>1</v>
      </c>
      <c r="ALX364" s="1">
        <v>1</v>
      </c>
      <c r="AMG364" s="1">
        <v>1</v>
      </c>
      <c r="AMH364" s="403"/>
    </row>
    <row r="365" spans="1:1022" s="1" customFormat="1" ht="15" customHeight="1" x14ac:dyDescent="0.25">
      <c r="A365" s="268"/>
      <c r="B365" s="113">
        <v>363</v>
      </c>
      <c r="C365" s="304" t="s">
        <v>985</v>
      </c>
      <c r="D365" s="304" t="s">
        <v>989</v>
      </c>
      <c r="E365" s="1">
        <v>2005</v>
      </c>
      <c r="F365" s="1">
        <v>2</v>
      </c>
      <c r="G365" s="1">
        <v>1</v>
      </c>
      <c r="H365" s="1">
        <v>2</v>
      </c>
      <c r="I365" s="1">
        <v>1</v>
      </c>
      <c r="J365" s="1">
        <v>4</v>
      </c>
      <c r="K365" s="1">
        <v>1990</v>
      </c>
      <c r="L365" s="1">
        <v>1996</v>
      </c>
      <c r="M365" s="1">
        <v>7</v>
      </c>
      <c r="T365" s="1">
        <v>1</v>
      </c>
      <c r="U365" s="1">
        <v>1</v>
      </c>
      <c r="V365" s="1">
        <v>1</v>
      </c>
      <c r="W365" s="1">
        <v>1</v>
      </c>
      <c r="X365" s="1">
        <v>1</v>
      </c>
      <c r="Y365" s="1">
        <v>1</v>
      </c>
      <c r="Z365" s="1">
        <v>1</v>
      </c>
      <c r="AY365" s="1">
        <v>1</v>
      </c>
      <c r="BA365" s="1">
        <v>1</v>
      </c>
      <c r="BB365" s="1">
        <v>12</v>
      </c>
      <c r="BD365" s="1">
        <v>1</v>
      </c>
      <c r="BG365" s="1">
        <v>3</v>
      </c>
      <c r="CG365" s="1">
        <v>1</v>
      </c>
      <c r="CH365" s="246"/>
      <c r="CP365" s="1">
        <f t="shared" si="426"/>
        <v>0</v>
      </c>
      <c r="CS365" s="1">
        <f t="shared" si="391"/>
        <v>0</v>
      </c>
      <c r="DO365" s="1">
        <f t="shared" si="427"/>
        <v>0</v>
      </c>
      <c r="DX365" s="1">
        <f t="shared" si="428"/>
        <v>0</v>
      </c>
      <c r="EE365" s="1">
        <f t="shared" si="429"/>
        <v>0</v>
      </c>
      <c r="EH365" s="1">
        <f t="shared" si="430"/>
        <v>0</v>
      </c>
      <c r="FF365" s="116"/>
      <c r="GP365" s="1">
        <f t="shared" si="392"/>
        <v>0</v>
      </c>
      <c r="GY365" s="1">
        <f t="shared" si="431"/>
        <v>0</v>
      </c>
      <c r="HC365" s="1">
        <f t="shared" si="432"/>
        <v>0</v>
      </c>
      <c r="HS365" s="1">
        <f t="shared" si="433"/>
        <v>0</v>
      </c>
      <c r="HX365" s="1">
        <f t="shared" si="393"/>
        <v>0</v>
      </c>
      <c r="ID365" s="1">
        <f t="shared" si="394"/>
        <v>0</v>
      </c>
      <c r="IN365" s="1">
        <f t="shared" si="434"/>
        <v>0</v>
      </c>
      <c r="IW365" s="1">
        <f t="shared" si="435"/>
        <v>0</v>
      </c>
      <c r="IZ365" s="1">
        <f t="shared" si="395"/>
        <v>0</v>
      </c>
      <c r="JJ365" s="1">
        <f t="shared" si="396"/>
        <v>0</v>
      </c>
      <c r="JV365" s="1">
        <f t="shared" si="436"/>
        <v>0</v>
      </c>
      <c r="KB365" s="1">
        <f t="shared" si="437"/>
        <v>0</v>
      </c>
      <c r="LG365" s="1">
        <f t="shared" si="397"/>
        <v>0</v>
      </c>
      <c r="LT365" s="1">
        <f t="shared" si="438"/>
        <v>0</v>
      </c>
      <c r="MA365" s="1">
        <f t="shared" si="439"/>
        <v>0</v>
      </c>
      <c r="MF365" s="1">
        <f t="shared" si="440"/>
        <v>0</v>
      </c>
      <c r="MM365" s="1">
        <f t="shared" si="441"/>
        <v>0</v>
      </c>
      <c r="MS365" s="1">
        <f t="shared" si="442"/>
        <v>0</v>
      </c>
      <c r="MU365" s="115"/>
      <c r="OA365" s="1">
        <v>1</v>
      </c>
      <c r="OI365" s="120"/>
      <c r="PD365" s="1">
        <f t="shared" si="398"/>
        <v>0</v>
      </c>
      <c r="QF365" s="1">
        <f t="shared" si="443"/>
        <v>0</v>
      </c>
      <c r="QY365" s="1">
        <f t="shared" si="444"/>
        <v>0</v>
      </c>
      <c r="RK365" s="1">
        <f t="shared" si="445"/>
        <v>0</v>
      </c>
      <c r="SA365" s="1">
        <f t="shared" si="446"/>
        <v>0</v>
      </c>
      <c r="SG365" s="1">
        <f t="shared" si="447"/>
        <v>0</v>
      </c>
      <c r="SO365" s="1">
        <f t="shared" si="448"/>
        <v>0</v>
      </c>
      <c r="TB365" s="1">
        <f t="shared" si="449"/>
        <v>0</v>
      </c>
      <c r="TD365" s="1">
        <v>1</v>
      </c>
      <c r="TJ365" s="1">
        <v>1</v>
      </c>
      <c r="TS365" s="1">
        <f t="shared" si="399"/>
        <v>2</v>
      </c>
      <c r="TT365" s="1">
        <v>1</v>
      </c>
      <c r="UD365" s="1">
        <f t="shared" si="400"/>
        <v>0</v>
      </c>
      <c r="UG365" s="1">
        <f t="shared" si="401"/>
        <v>0</v>
      </c>
      <c r="UQ365" s="1">
        <f t="shared" si="450"/>
        <v>0</v>
      </c>
      <c r="VA365" s="1">
        <f t="shared" si="451"/>
        <v>0</v>
      </c>
      <c r="VG365" s="1">
        <f t="shared" si="452"/>
        <v>0</v>
      </c>
      <c r="WY365" s="1">
        <f t="shared" si="402"/>
        <v>0</v>
      </c>
      <c r="XB365" s="1">
        <f t="shared" si="453"/>
        <v>0</v>
      </c>
      <c r="XG365" s="1">
        <f t="shared" si="403"/>
        <v>0</v>
      </c>
      <c r="XK365" s="108"/>
      <c r="XL365" s="1">
        <f t="shared" si="404"/>
        <v>2</v>
      </c>
      <c r="XM365" s="1">
        <f t="shared" si="405"/>
        <v>0</v>
      </c>
      <c r="XN365" s="1">
        <f t="shared" si="454"/>
        <v>0</v>
      </c>
      <c r="XO365" s="1">
        <f t="shared" si="406"/>
        <v>0</v>
      </c>
      <c r="XP365" s="1">
        <f t="shared" si="455"/>
        <v>0</v>
      </c>
      <c r="XQ365" s="1">
        <f t="shared" si="407"/>
        <v>0</v>
      </c>
      <c r="XR365" s="1">
        <f t="shared" si="408"/>
        <v>0</v>
      </c>
      <c r="XS365" s="1">
        <f t="shared" si="463"/>
        <v>0</v>
      </c>
      <c r="XT365" s="1">
        <f t="shared" si="456"/>
        <v>0</v>
      </c>
      <c r="XU365" s="1">
        <f t="shared" si="409"/>
        <v>0</v>
      </c>
      <c r="XV365" s="1">
        <f t="shared" si="410"/>
        <v>0</v>
      </c>
      <c r="XW365" s="1">
        <f t="shared" si="411"/>
        <v>0</v>
      </c>
      <c r="XX365" s="1">
        <f t="shared" si="412"/>
        <v>0</v>
      </c>
      <c r="XY365" s="1">
        <f t="shared" si="413"/>
        <v>1</v>
      </c>
      <c r="XZ365" s="1">
        <f t="shared" si="414"/>
        <v>0</v>
      </c>
      <c r="YA365" s="1">
        <f t="shared" si="415"/>
        <v>0</v>
      </c>
      <c r="YB365" s="1">
        <f t="shared" si="416"/>
        <v>0</v>
      </c>
      <c r="YC365" s="1">
        <f t="shared" si="417"/>
        <v>0</v>
      </c>
      <c r="YD365" s="132"/>
      <c r="YE365" s="133">
        <f t="shared" si="467"/>
        <v>3</v>
      </c>
      <c r="YF365" s="133">
        <f t="shared" si="418"/>
        <v>468666.66666666669</v>
      </c>
      <c r="YG365" s="130">
        <v>2</v>
      </c>
      <c r="YH365" s="130">
        <f t="shared" si="419"/>
        <v>703000</v>
      </c>
      <c r="YI365" s="129">
        <v>2</v>
      </c>
      <c r="YJ365" s="128">
        <f t="shared" si="420"/>
        <v>703000</v>
      </c>
      <c r="YK365" s="177"/>
      <c r="YL365">
        <v>1</v>
      </c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>
        <f t="shared" si="457"/>
        <v>0</v>
      </c>
      <c r="ACD365" s="25" t="e">
        <f t="shared" si="466"/>
        <v>#DIV/0!</v>
      </c>
      <c r="ACE365" s="11">
        <f t="shared" si="421"/>
        <v>3</v>
      </c>
      <c r="ACF365" s="11">
        <f t="shared" si="422"/>
        <v>468666.66666666669</v>
      </c>
      <c r="ACG365" s="1">
        <v>4</v>
      </c>
      <c r="ACH365" s="1">
        <v>1</v>
      </c>
      <c r="ACI365" s="11">
        <f t="shared" si="423"/>
        <v>1406000</v>
      </c>
      <c r="ACJ365" s="45">
        <v>1</v>
      </c>
      <c r="ACK365" s="13">
        <f t="shared" si="424"/>
        <v>1406000</v>
      </c>
      <c r="ACL365">
        <v>1</v>
      </c>
      <c r="ACM365" s="25">
        <f t="shared" si="458"/>
        <v>1406000</v>
      </c>
      <c r="ACN365" s="11">
        <f t="shared" si="459"/>
        <v>1406000</v>
      </c>
      <c r="ACO365" s="65"/>
      <c r="ACR365" s="1" t="s">
        <v>258</v>
      </c>
      <c r="ACS365" s="1">
        <v>1</v>
      </c>
      <c r="ACT365" s="1">
        <v>1</v>
      </c>
      <c r="ACV365" s="1">
        <v>1</v>
      </c>
      <c r="ACX365" s="1">
        <v>127</v>
      </c>
      <c r="ACY365" s="1">
        <v>1</v>
      </c>
      <c r="ACZ365" s="1" t="s">
        <v>259</v>
      </c>
      <c r="ADD365" s="1" t="s">
        <v>189</v>
      </c>
      <c r="ADF365" s="1">
        <v>1</v>
      </c>
      <c r="ADG365" s="1">
        <v>1</v>
      </c>
      <c r="ADI365" s="1">
        <v>1</v>
      </c>
      <c r="ADR365" s="1">
        <v>1</v>
      </c>
      <c r="ADU365" s="1">
        <v>1</v>
      </c>
      <c r="AFK365" s="1">
        <v>1</v>
      </c>
      <c r="AFL365" s="1">
        <v>1</v>
      </c>
      <c r="AFN365" s="1">
        <v>1</v>
      </c>
      <c r="AGJ365" s="11">
        <v>308000</v>
      </c>
      <c r="AGK365" s="11">
        <f t="shared" si="464"/>
        <v>581000</v>
      </c>
      <c r="AGR365" s="1">
        <v>581000</v>
      </c>
      <c r="AGS365" s="1">
        <v>1</v>
      </c>
      <c r="AHG365" s="1">
        <v>1</v>
      </c>
      <c r="AHH365" s="1">
        <v>889000</v>
      </c>
      <c r="AHI365" s="1">
        <v>188.636</v>
      </c>
      <c r="AHO365" s="1">
        <v>1</v>
      </c>
      <c r="AHW365" s="1">
        <v>2</v>
      </c>
      <c r="AHX365" s="1">
        <v>1</v>
      </c>
      <c r="AHY365" s="1">
        <v>2</v>
      </c>
      <c r="AHZ365" s="1">
        <v>1</v>
      </c>
      <c r="AIH365" s="1">
        <v>1</v>
      </c>
      <c r="AIN365" s="1" t="s">
        <v>1226</v>
      </c>
      <c r="AIO365" s="1">
        <v>1</v>
      </c>
      <c r="AIU365" s="1">
        <v>1</v>
      </c>
      <c r="AIV365" s="1">
        <v>1</v>
      </c>
      <c r="AIW365" s="11">
        <v>517000</v>
      </c>
      <c r="AIX365" s="11"/>
      <c r="AIY365" s="1">
        <v>58.16</v>
      </c>
      <c r="AIZ365" s="11">
        <v>525000</v>
      </c>
      <c r="AJA365" s="1">
        <v>364000</v>
      </c>
      <c r="AJB365" s="1">
        <v>1</v>
      </c>
      <c r="AJD365" s="1">
        <v>25.889046941678522</v>
      </c>
      <c r="AJE365" s="45">
        <v>69.333333333333343</v>
      </c>
      <c r="AJF365" s="381">
        <v>1406000</v>
      </c>
      <c r="AJG365" s="11">
        <f t="shared" si="425"/>
        <v>468666.66666666669</v>
      </c>
      <c r="AJH365" s="60"/>
      <c r="AJI365" s="12">
        <v>2.5</v>
      </c>
      <c r="AJJ365" s="1">
        <v>1</v>
      </c>
      <c r="AJU365" s="1">
        <f t="shared" si="460"/>
        <v>1</v>
      </c>
      <c r="AJW365" s="1">
        <v>1</v>
      </c>
      <c r="AJX365" s="1">
        <f t="shared" si="461"/>
        <v>2</v>
      </c>
      <c r="AJY365" s="60"/>
      <c r="AJZ365" s="1" t="s">
        <v>345</v>
      </c>
      <c r="AKA365" s="1" t="s">
        <v>310</v>
      </c>
      <c r="AKB365" s="1" t="s">
        <v>990</v>
      </c>
      <c r="AKC365" s="1" t="s">
        <v>991</v>
      </c>
      <c r="AKD365" s="1" t="s">
        <v>260</v>
      </c>
      <c r="AKE365" s="1" t="s">
        <v>260</v>
      </c>
      <c r="AKF365" s="1" t="s">
        <v>260</v>
      </c>
      <c r="AKG365" s="1" t="s">
        <v>260</v>
      </c>
      <c r="AKH365" s="1" t="s">
        <v>262</v>
      </c>
      <c r="AKI365" s="1" t="s">
        <v>260</v>
      </c>
      <c r="AKJ365" s="1" t="s">
        <v>260</v>
      </c>
      <c r="AKK365" s="1" t="s">
        <v>260</v>
      </c>
      <c r="AKL365" s="1" t="s">
        <v>260</v>
      </c>
      <c r="AKM365" s="1" t="s">
        <v>260</v>
      </c>
      <c r="AKN365" s="1" t="s">
        <v>260</v>
      </c>
      <c r="AKO365" s="1" t="s">
        <v>260</v>
      </c>
      <c r="AKP365" s="1" t="s">
        <v>263</v>
      </c>
      <c r="AKQ365" s="1" t="s">
        <v>260</v>
      </c>
      <c r="AKR365" s="1" t="s">
        <v>260</v>
      </c>
      <c r="AKS365" s="1" t="s">
        <v>260</v>
      </c>
      <c r="AKT365" s="1" t="s">
        <v>260</v>
      </c>
      <c r="AKU365" s="1" t="s">
        <v>260</v>
      </c>
      <c r="AKV365" s="1" t="s">
        <v>260</v>
      </c>
      <c r="AKW365" s="1" t="s">
        <v>260</v>
      </c>
      <c r="AKX365" s="1" t="s">
        <v>260</v>
      </c>
      <c r="AKY365" s="1" t="s">
        <v>260</v>
      </c>
      <c r="AKZ365" s="1" t="s">
        <v>260</v>
      </c>
      <c r="ALA365" s="1" t="s">
        <v>260</v>
      </c>
      <c r="ALB365" s="1" t="s">
        <v>260</v>
      </c>
      <c r="ALC365" s="1" t="s">
        <v>260</v>
      </c>
      <c r="ALD365" s="1" t="s">
        <v>260</v>
      </c>
      <c r="ALE365" s="1" t="s">
        <v>260</v>
      </c>
      <c r="ALF365" s="1" t="s">
        <v>260</v>
      </c>
      <c r="ALG365" s="1" t="s">
        <v>260</v>
      </c>
      <c r="ALH365" s="1" t="s">
        <v>260</v>
      </c>
      <c r="ALI365" s="1" t="s">
        <v>260</v>
      </c>
      <c r="ALJ365" s="1" t="s">
        <v>260</v>
      </c>
      <c r="ALK365" s="1">
        <v>4</v>
      </c>
      <c r="ALL365" s="11">
        <f t="shared" si="462"/>
        <v>351500</v>
      </c>
      <c r="ALM365" s="28">
        <v>1406000</v>
      </c>
      <c r="ALN365" s="1">
        <v>1</v>
      </c>
      <c r="ALO365" s="1">
        <v>3</v>
      </c>
      <c r="ALS365" s="60"/>
      <c r="ALT365" s="1">
        <v>1</v>
      </c>
      <c r="ALW365" s="1">
        <v>1</v>
      </c>
      <c r="ALX365" s="1">
        <v>1</v>
      </c>
      <c r="ALZ365" s="1">
        <v>1</v>
      </c>
      <c r="AMB365" s="1">
        <v>1</v>
      </c>
      <c r="AMH365" s="403"/>
    </row>
    <row r="366" spans="1:1022" s="3" customFormat="1" ht="15" customHeight="1" x14ac:dyDescent="0.25">
      <c r="A366" s="271"/>
      <c r="B366" s="113">
        <v>364</v>
      </c>
      <c r="C366" s="304" t="s">
        <v>985</v>
      </c>
      <c r="D366" s="304" t="s">
        <v>992</v>
      </c>
      <c r="E366" s="3">
        <v>2005</v>
      </c>
      <c r="F366" s="3">
        <v>1</v>
      </c>
      <c r="G366" s="3">
        <v>1</v>
      </c>
      <c r="H366" s="3">
        <v>5</v>
      </c>
      <c r="I366" s="3">
        <v>1</v>
      </c>
      <c r="J366" s="3">
        <v>6</v>
      </c>
      <c r="K366" s="3">
        <v>1998</v>
      </c>
      <c r="L366" s="3">
        <v>2000</v>
      </c>
      <c r="M366" s="3">
        <v>3</v>
      </c>
      <c r="AB366" s="3">
        <v>1</v>
      </c>
      <c r="AC366" s="3">
        <v>1</v>
      </c>
      <c r="AD366" s="3">
        <v>1</v>
      </c>
      <c r="AW366" s="3">
        <v>1</v>
      </c>
      <c r="AY366" s="3">
        <v>1</v>
      </c>
      <c r="BA366" s="3">
        <v>1</v>
      </c>
      <c r="BB366" s="3">
        <v>10</v>
      </c>
      <c r="CG366" s="3">
        <v>1</v>
      </c>
      <c r="CH366" s="248"/>
      <c r="CP366" s="1">
        <f t="shared" si="426"/>
        <v>0</v>
      </c>
      <c r="CQ366" s="1"/>
      <c r="CS366" s="1">
        <f t="shared" si="391"/>
        <v>0</v>
      </c>
      <c r="CT366" s="1"/>
      <c r="DO366" s="1">
        <f t="shared" si="427"/>
        <v>0</v>
      </c>
      <c r="DP366" s="1"/>
      <c r="DX366" s="1">
        <f t="shared" si="428"/>
        <v>0</v>
      </c>
      <c r="DY366" s="1"/>
      <c r="EE366" s="1">
        <f t="shared" si="429"/>
        <v>0</v>
      </c>
      <c r="EF366" s="1"/>
      <c r="EH366" s="1">
        <f t="shared" si="430"/>
        <v>0</v>
      </c>
      <c r="EI366" s="1"/>
      <c r="FF366" s="117"/>
      <c r="GI366" s="3">
        <v>1</v>
      </c>
      <c r="GP366" s="1">
        <f t="shared" si="392"/>
        <v>1</v>
      </c>
      <c r="GQ366" s="1">
        <v>1</v>
      </c>
      <c r="GY366" s="1">
        <f t="shared" si="431"/>
        <v>0</v>
      </c>
      <c r="GZ366" s="1"/>
      <c r="HC366" s="1">
        <f t="shared" si="432"/>
        <v>0</v>
      </c>
      <c r="HD366" s="1"/>
      <c r="HS366" s="1">
        <f t="shared" si="433"/>
        <v>0</v>
      </c>
      <c r="HT366" s="1"/>
      <c r="HX366" s="1">
        <f t="shared" si="393"/>
        <v>0</v>
      </c>
      <c r="HY366" s="1"/>
      <c r="ID366" s="1">
        <f t="shared" si="394"/>
        <v>0</v>
      </c>
      <c r="IE366" s="1"/>
      <c r="IN366" s="1">
        <f t="shared" si="434"/>
        <v>0</v>
      </c>
      <c r="IW366" s="1">
        <f t="shared" si="435"/>
        <v>0</v>
      </c>
      <c r="IX366" s="1"/>
      <c r="IZ366" s="1">
        <f t="shared" si="395"/>
        <v>0</v>
      </c>
      <c r="JA366" s="1"/>
      <c r="JJ366" s="1">
        <f t="shared" si="396"/>
        <v>0</v>
      </c>
      <c r="JK366" s="1"/>
      <c r="JV366" s="1">
        <f t="shared" si="436"/>
        <v>0</v>
      </c>
      <c r="JW366" s="1"/>
      <c r="KB366" s="1">
        <f t="shared" si="437"/>
        <v>0</v>
      </c>
      <c r="KC366" s="1"/>
      <c r="LG366" s="1">
        <f t="shared" si="397"/>
        <v>0</v>
      </c>
      <c r="LH366" s="1"/>
      <c r="LT366" s="1">
        <f t="shared" si="438"/>
        <v>0</v>
      </c>
      <c r="LU366" s="1"/>
      <c r="MA366" s="1">
        <f t="shared" si="439"/>
        <v>0</v>
      </c>
      <c r="MB366" s="1"/>
      <c r="MF366" s="1">
        <f t="shared" si="440"/>
        <v>0</v>
      </c>
      <c r="MG366" s="1"/>
      <c r="MM366" s="1">
        <f t="shared" si="441"/>
        <v>0</v>
      </c>
      <c r="MN366" s="1"/>
      <c r="MS366" s="1">
        <f t="shared" si="442"/>
        <v>0</v>
      </c>
      <c r="MT366" s="1"/>
      <c r="MU366" s="115">
        <v>1</v>
      </c>
      <c r="OI366" s="121"/>
      <c r="PD366" s="1">
        <f t="shared" si="398"/>
        <v>0</v>
      </c>
      <c r="PE366" s="1"/>
      <c r="QF366" s="1">
        <f t="shared" si="443"/>
        <v>0</v>
      </c>
      <c r="QG366" s="1"/>
      <c r="QY366" s="1">
        <f t="shared" si="444"/>
        <v>0</v>
      </c>
      <c r="RA366" s="3">
        <v>1</v>
      </c>
      <c r="RK366" s="1">
        <f t="shared" si="445"/>
        <v>1</v>
      </c>
      <c r="RL366" s="1">
        <v>1</v>
      </c>
      <c r="SA366" s="1">
        <f t="shared" si="446"/>
        <v>0</v>
      </c>
      <c r="SG366" s="1">
        <f t="shared" si="447"/>
        <v>0</v>
      </c>
      <c r="SO366" s="1">
        <f t="shared" si="448"/>
        <v>0</v>
      </c>
      <c r="TB366" s="1">
        <f t="shared" si="449"/>
        <v>0</v>
      </c>
      <c r="TD366" s="3">
        <v>1</v>
      </c>
      <c r="TJ366" s="3">
        <v>1</v>
      </c>
      <c r="TP366" s="3">
        <v>1</v>
      </c>
      <c r="TS366" s="1">
        <f t="shared" si="399"/>
        <v>3</v>
      </c>
      <c r="TT366" s="1">
        <v>1</v>
      </c>
      <c r="UD366" s="1">
        <f t="shared" si="400"/>
        <v>0</v>
      </c>
      <c r="UE366" s="1"/>
      <c r="UG366" s="1">
        <f t="shared" si="401"/>
        <v>0</v>
      </c>
      <c r="UH366" s="1"/>
      <c r="UQ366" s="1">
        <f t="shared" si="450"/>
        <v>0</v>
      </c>
      <c r="UR366" s="1"/>
      <c r="VA366" s="1">
        <f t="shared" si="451"/>
        <v>0</v>
      </c>
      <c r="VB366" s="1"/>
      <c r="VG366" s="1">
        <f t="shared" si="452"/>
        <v>0</v>
      </c>
      <c r="VH366" s="1"/>
      <c r="WY366" s="1">
        <f t="shared" si="402"/>
        <v>0</v>
      </c>
      <c r="WZ366" s="1"/>
      <c r="XB366" s="1">
        <f t="shared" si="453"/>
        <v>0</v>
      </c>
      <c r="XC366" s="1"/>
      <c r="XG366" s="1">
        <f t="shared" si="403"/>
        <v>0</v>
      </c>
      <c r="XH366" s="1"/>
      <c r="XK366" s="109"/>
      <c r="XL366" s="1">
        <f t="shared" si="404"/>
        <v>3</v>
      </c>
      <c r="XM366" s="1">
        <f t="shared" si="405"/>
        <v>0</v>
      </c>
      <c r="XN366" s="1">
        <f t="shared" si="454"/>
        <v>0</v>
      </c>
      <c r="XO366" s="1">
        <f t="shared" si="406"/>
        <v>0</v>
      </c>
      <c r="XP366" s="1">
        <f t="shared" si="455"/>
        <v>1</v>
      </c>
      <c r="XQ366" s="1">
        <f t="shared" si="407"/>
        <v>0</v>
      </c>
      <c r="XR366" s="1">
        <f t="shared" si="408"/>
        <v>0</v>
      </c>
      <c r="XS366" s="1">
        <f t="shared" si="463"/>
        <v>0</v>
      </c>
      <c r="XT366" s="1">
        <f t="shared" si="456"/>
        <v>1</v>
      </c>
      <c r="XU366" s="1">
        <f t="shared" si="409"/>
        <v>0</v>
      </c>
      <c r="XV366" s="1">
        <f t="shared" si="410"/>
        <v>0</v>
      </c>
      <c r="XW366" s="1">
        <f t="shared" si="411"/>
        <v>0</v>
      </c>
      <c r="XX366" s="1">
        <f t="shared" si="412"/>
        <v>0</v>
      </c>
      <c r="XY366" s="1">
        <f t="shared" si="413"/>
        <v>1</v>
      </c>
      <c r="XZ366" s="1">
        <f t="shared" si="414"/>
        <v>0</v>
      </c>
      <c r="YA366" s="1">
        <f t="shared" si="415"/>
        <v>0</v>
      </c>
      <c r="YB366" s="1">
        <f t="shared" si="416"/>
        <v>0</v>
      </c>
      <c r="YC366" s="1">
        <f t="shared" si="417"/>
        <v>0</v>
      </c>
      <c r="YD366" s="132"/>
      <c r="YE366" s="133">
        <f t="shared" si="467"/>
        <v>6</v>
      </c>
      <c r="YF366" s="133">
        <f t="shared" si="418"/>
        <v>83833.333333333328</v>
      </c>
      <c r="YG366" s="130">
        <v>4</v>
      </c>
      <c r="YH366" s="130">
        <f t="shared" si="419"/>
        <v>125750</v>
      </c>
      <c r="YI366" s="135">
        <v>4</v>
      </c>
      <c r="YJ366" s="128">
        <f t="shared" si="420"/>
        <v>125750</v>
      </c>
      <c r="YK366" s="178"/>
      <c r="YL366">
        <v>1</v>
      </c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>
        <v>1</v>
      </c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>
        <f t="shared" si="457"/>
        <v>1</v>
      </c>
      <c r="ACD366" s="25">
        <f t="shared" si="466"/>
        <v>503000</v>
      </c>
      <c r="ACE366" s="11">
        <f t="shared" si="421"/>
        <v>7</v>
      </c>
      <c r="ACF366" s="11">
        <f t="shared" si="422"/>
        <v>71857.142857142855</v>
      </c>
      <c r="ACG366" s="3">
        <v>4</v>
      </c>
      <c r="ACH366" s="3">
        <v>1</v>
      </c>
      <c r="ACI366" s="11">
        <f t="shared" si="423"/>
        <v>503000</v>
      </c>
      <c r="ACJ366" s="45">
        <v>1</v>
      </c>
      <c r="ACK366" s="13">
        <f t="shared" si="424"/>
        <v>503000</v>
      </c>
      <c r="ACL366">
        <v>1</v>
      </c>
      <c r="ACM366" s="25">
        <f t="shared" si="458"/>
        <v>503000</v>
      </c>
      <c r="ACN366" s="11">
        <f t="shared" si="459"/>
        <v>503000</v>
      </c>
      <c r="ACO366" s="65"/>
      <c r="ACR366" s="3" t="s">
        <v>292</v>
      </c>
      <c r="ACX366" s="3">
        <v>46</v>
      </c>
      <c r="ACY366" s="3">
        <v>1</v>
      </c>
      <c r="ACZ366" s="3" t="s">
        <v>259</v>
      </c>
      <c r="ADD366" s="3" t="s">
        <v>185</v>
      </c>
      <c r="AEY366" s="3">
        <v>1</v>
      </c>
      <c r="AFA366" s="3">
        <v>1</v>
      </c>
      <c r="AFH366" s="3">
        <v>1</v>
      </c>
      <c r="AFK366" s="3">
        <v>1</v>
      </c>
      <c r="AFN366" s="3">
        <v>1</v>
      </c>
      <c r="AFS366" s="3">
        <v>1</v>
      </c>
      <c r="AFV366" s="3">
        <v>1</v>
      </c>
      <c r="AFW366" s="3">
        <v>1</v>
      </c>
      <c r="AGJ366" s="3">
        <v>325000</v>
      </c>
      <c r="AGK366" s="14">
        <f t="shared" si="464"/>
        <v>0</v>
      </c>
      <c r="AHH366" s="3">
        <v>325000</v>
      </c>
      <c r="AHJ366" s="3">
        <v>1</v>
      </c>
      <c r="AHK366" s="3">
        <v>1</v>
      </c>
      <c r="AHO366" s="3">
        <v>8</v>
      </c>
      <c r="AHV366" s="3">
        <v>1</v>
      </c>
      <c r="AHY366" s="3">
        <v>1</v>
      </c>
      <c r="AHZ366" s="3">
        <v>1</v>
      </c>
      <c r="AIA366" s="3">
        <v>1</v>
      </c>
      <c r="AIB366" s="3">
        <v>1</v>
      </c>
      <c r="AIH366" s="3">
        <v>1</v>
      </c>
      <c r="AII366" s="3">
        <v>1</v>
      </c>
      <c r="AIJ366" s="3">
        <v>1</v>
      </c>
      <c r="AIV366" s="3">
        <v>1</v>
      </c>
      <c r="AIW366" s="14">
        <v>120000</v>
      </c>
      <c r="AIX366" s="14"/>
      <c r="AIY366" s="3">
        <v>36.92</v>
      </c>
      <c r="AIZ366" s="14">
        <v>383000</v>
      </c>
      <c r="AJE366" s="47"/>
      <c r="AJF366" s="381">
        <v>503000</v>
      </c>
      <c r="AJG366" s="11">
        <f t="shared" si="425"/>
        <v>71857.142857142855</v>
      </c>
      <c r="AJH366" s="61"/>
      <c r="AJI366" s="15">
        <v>0.6</v>
      </c>
      <c r="AJJ366" s="3">
        <v>3</v>
      </c>
      <c r="AJT366" s="1"/>
      <c r="AJU366" s="1">
        <f t="shared" si="460"/>
        <v>3</v>
      </c>
      <c r="AJX366" s="1">
        <f t="shared" si="461"/>
        <v>3</v>
      </c>
      <c r="AJY366" s="61"/>
      <c r="AJZ366" s="3" t="s">
        <v>1107</v>
      </c>
      <c r="AKA366" s="3" t="s">
        <v>572</v>
      </c>
      <c r="AKB366" s="3" t="s">
        <v>893</v>
      </c>
      <c r="AKC366" s="3" t="s">
        <v>426</v>
      </c>
      <c r="AKD366" s="3" t="s">
        <v>343</v>
      </c>
      <c r="AKE366" s="3" t="s">
        <v>994</v>
      </c>
      <c r="AKF366" s="3" t="s">
        <v>995</v>
      </c>
      <c r="AKG366" s="3" t="s">
        <v>1221</v>
      </c>
      <c r="AKH366" s="3" t="s">
        <v>262</v>
      </c>
      <c r="AKI366" s="3" t="s">
        <v>260</v>
      </c>
      <c r="AKJ366" s="3" t="s">
        <v>260</v>
      </c>
      <c r="AKK366" s="3" t="s">
        <v>260</v>
      </c>
      <c r="AKL366" s="3" t="s">
        <v>260</v>
      </c>
      <c r="AKM366" s="3" t="s">
        <v>260</v>
      </c>
      <c r="AKN366" s="3" t="s">
        <v>260</v>
      </c>
      <c r="AKO366" s="3" t="s">
        <v>260</v>
      </c>
      <c r="AKP366" s="3" t="s">
        <v>263</v>
      </c>
      <c r="AKQ366" s="3" t="s">
        <v>260</v>
      </c>
      <c r="AKR366" s="3" t="s">
        <v>260</v>
      </c>
      <c r="AKS366" s="3" t="s">
        <v>260</v>
      </c>
      <c r="AKT366" s="3" t="s">
        <v>260</v>
      </c>
      <c r="AKU366" s="3" t="s">
        <v>260</v>
      </c>
      <c r="AKV366" s="3" t="s">
        <v>260</v>
      </c>
      <c r="AKW366" s="3" t="s">
        <v>260</v>
      </c>
      <c r="AKX366" s="3" t="s">
        <v>260</v>
      </c>
      <c r="AKY366" s="3" t="s">
        <v>260</v>
      </c>
      <c r="AKZ366" s="3" t="s">
        <v>260</v>
      </c>
      <c r="ALA366" s="3" t="s">
        <v>260</v>
      </c>
      <c r="ALB366" s="3" t="s">
        <v>260</v>
      </c>
      <c r="ALC366" s="3" t="s">
        <v>260</v>
      </c>
      <c r="ALD366" s="3" t="s">
        <v>260</v>
      </c>
      <c r="ALE366" s="3" t="s">
        <v>260</v>
      </c>
      <c r="ALF366" s="3" t="s">
        <v>260</v>
      </c>
      <c r="ALG366" s="3" t="s">
        <v>260</v>
      </c>
      <c r="ALH366" s="3" t="s">
        <v>260</v>
      </c>
      <c r="ALI366" s="3" t="s">
        <v>260</v>
      </c>
      <c r="ALJ366" s="3" t="s">
        <v>260</v>
      </c>
      <c r="ALK366" s="3">
        <v>8</v>
      </c>
      <c r="ALL366" s="11">
        <f t="shared" si="462"/>
        <v>62875</v>
      </c>
      <c r="ALM366" s="31">
        <v>503000</v>
      </c>
      <c r="ALN366" s="3">
        <v>3</v>
      </c>
      <c r="ALO366" s="3">
        <v>2</v>
      </c>
      <c r="ALP366" s="3">
        <v>2</v>
      </c>
      <c r="ALQ366" s="3">
        <v>1</v>
      </c>
      <c r="ALS366" s="61"/>
      <c r="ALT366" s="3">
        <v>1</v>
      </c>
      <c r="ALW366" s="3">
        <v>1</v>
      </c>
      <c r="ALX366" s="3">
        <v>1</v>
      </c>
      <c r="ALY366" s="3">
        <v>1</v>
      </c>
      <c r="AMH366" s="404"/>
    </row>
    <row r="367" spans="1:1022" s="1" customFormat="1" ht="15" customHeight="1" x14ac:dyDescent="0.25">
      <c r="A367" s="268"/>
      <c r="B367" s="113">
        <v>365</v>
      </c>
      <c r="C367" s="304" t="s">
        <v>985</v>
      </c>
      <c r="D367" s="304" t="s">
        <v>1222</v>
      </c>
      <c r="E367" s="1">
        <v>2005</v>
      </c>
      <c r="F367" s="1">
        <v>2</v>
      </c>
      <c r="G367" s="1">
        <v>1</v>
      </c>
      <c r="H367" s="1">
        <v>1</v>
      </c>
      <c r="I367" s="1">
        <v>1</v>
      </c>
      <c r="J367" s="1">
        <v>3</v>
      </c>
      <c r="K367" s="1">
        <v>2000</v>
      </c>
      <c r="L367" s="1">
        <v>2002</v>
      </c>
      <c r="M367" s="1">
        <v>3</v>
      </c>
      <c r="AD367" s="1">
        <v>1</v>
      </c>
      <c r="AE367" s="1">
        <v>1</v>
      </c>
      <c r="AF367" s="1">
        <v>1</v>
      </c>
      <c r="AY367" s="1">
        <v>1</v>
      </c>
      <c r="BA367" s="1">
        <v>1</v>
      </c>
      <c r="BB367" s="1">
        <v>11</v>
      </c>
      <c r="BC367" s="1">
        <v>1</v>
      </c>
      <c r="BG367" s="1">
        <v>2</v>
      </c>
      <c r="CG367" s="1">
        <v>1</v>
      </c>
      <c r="CH367" s="246"/>
      <c r="CP367" s="1">
        <f t="shared" si="426"/>
        <v>0</v>
      </c>
      <c r="CS367" s="1">
        <f t="shared" si="391"/>
        <v>0</v>
      </c>
      <c r="DO367" s="1">
        <f t="shared" si="427"/>
        <v>0</v>
      </c>
      <c r="DX367" s="1">
        <f t="shared" si="428"/>
        <v>0</v>
      </c>
      <c r="EE367" s="1">
        <f t="shared" si="429"/>
        <v>0</v>
      </c>
      <c r="EH367" s="1">
        <f t="shared" si="430"/>
        <v>0</v>
      </c>
      <c r="FF367" s="116"/>
      <c r="GP367" s="1">
        <f t="shared" si="392"/>
        <v>0</v>
      </c>
      <c r="GY367" s="1">
        <f t="shared" si="431"/>
        <v>0</v>
      </c>
      <c r="HC367" s="1">
        <f t="shared" si="432"/>
        <v>0</v>
      </c>
      <c r="HS367" s="1">
        <f t="shared" si="433"/>
        <v>0</v>
      </c>
      <c r="HX367" s="1">
        <f t="shared" si="393"/>
        <v>0</v>
      </c>
      <c r="ID367" s="1">
        <f t="shared" si="394"/>
        <v>0</v>
      </c>
      <c r="IN367" s="1">
        <f t="shared" si="434"/>
        <v>0</v>
      </c>
      <c r="IW367" s="1">
        <f t="shared" si="435"/>
        <v>0</v>
      </c>
      <c r="IZ367" s="1">
        <f t="shared" si="395"/>
        <v>0</v>
      </c>
      <c r="JJ367" s="1">
        <f t="shared" si="396"/>
        <v>0</v>
      </c>
      <c r="JV367" s="1">
        <f t="shared" si="436"/>
        <v>0</v>
      </c>
      <c r="KB367" s="1">
        <f t="shared" si="437"/>
        <v>0</v>
      </c>
      <c r="LG367" s="1">
        <f t="shared" si="397"/>
        <v>0</v>
      </c>
      <c r="LM367" s="1">
        <v>1</v>
      </c>
      <c r="LT367" s="1">
        <f t="shared" si="438"/>
        <v>1</v>
      </c>
      <c r="LU367" s="1">
        <v>1</v>
      </c>
      <c r="MA367" s="1">
        <f t="shared" si="439"/>
        <v>0</v>
      </c>
      <c r="MF367" s="1">
        <f t="shared" si="440"/>
        <v>0</v>
      </c>
      <c r="MM367" s="1">
        <f t="shared" si="441"/>
        <v>0</v>
      </c>
      <c r="MS367" s="1">
        <f t="shared" si="442"/>
        <v>0</v>
      </c>
      <c r="MU367" s="115"/>
      <c r="OI367" s="120"/>
      <c r="PD367" s="1">
        <f t="shared" si="398"/>
        <v>0</v>
      </c>
      <c r="QF367" s="1">
        <f t="shared" si="443"/>
        <v>0</v>
      </c>
      <c r="QY367" s="1">
        <f t="shared" si="444"/>
        <v>0</v>
      </c>
      <c r="RK367" s="1">
        <f t="shared" si="445"/>
        <v>0</v>
      </c>
      <c r="SA367" s="1">
        <f t="shared" si="446"/>
        <v>0</v>
      </c>
      <c r="SG367" s="1">
        <f t="shared" si="447"/>
        <v>0</v>
      </c>
      <c r="SO367" s="1">
        <f t="shared" si="448"/>
        <v>0</v>
      </c>
      <c r="TB367" s="1">
        <f t="shared" si="449"/>
        <v>0</v>
      </c>
      <c r="TD367" s="1">
        <v>1</v>
      </c>
      <c r="TQ367" s="1">
        <v>1</v>
      </c>
      <c r="TS367" s="1">
        <f t="shared" si="399"/>
        <v>2</v>
      </c>
      <c r="TT367" s="1">
        <v>1</v>
      </c>
      <c r="UD367" s="1">
        <f t="shared" si="400"/>
        <v>0</v>
      </c>
      <c r="UG367" s="1">
        <f t="shared" si="401"/>
        <v>0</v>
      </c>
      <c r="UQ367" s="1">
        <f t="shared" si="450"/>
        <v>0</v>
      </c>
      <c r="VA367" s="1">
        <f t="shared" si="451"/>
        <v>0</v>
      </c>
      <c r="VG367" s="1">
        <f t="shared" si="452"/>
        <v>0</v>
      </c>
      <c r="WY367" s="1">
        <f t="shared" si="402"/>
        <v>0</v>
      </c>
      <c r="XB367" s="1">
        <f t="shared" si="453"/>
        <v>0</v>
      </c>
      <c r="XG367" s="1">
        <f t="shared" si="403"/>
        <v>0</v>
      </c>
      <c r="XK367" s="108"/>
      <c r="XL367" s="1">
        <f t="shared" si="404"/>
        <v>3</v>
      </c>
      <c r="XM367" s="1">
        <f t="shared" si="405"/>
        <v>0</v>
      </c>
      <c r="XN367" s="1">
        <f t="shared" si="454"/>
        <v>0</v>
      </c>
      <c r="XO367" s="1">
        <f t="shared" si="406"/>
        <v>0</v>
      </c>
      <c r="XP367" s="1">
        <f t="shared" si="455"/>
        <v>0</v>
      </c>
      <c r="XQ367" s="1">
        <f t="shared" si="407"/>
        <v>0</v>
      </c>
      <c r="XR367" s="1">
        <f t="shared" si="408"/>
        <v>0</v>
      </c>
      <c r="XS367" s="1">
        <f t="shared" si="463"/>
        <v>0</v>
      </c>
      <c r="XT367" s="1">
        <f t="shared" si="456"/>
        <v>0</v>
      </c>
      <c r="XU367" s="1">
        <f t="shared" si="409"/>
        <v>0</v>
      </c>
      <c r="XV367" s="1">
        <f t="shared" si="410"/>
        <v>0</v>
      </c>
      <c r="XW367" s="1">
        <f t="shared" si="411"/>
        <v>0</v>
      </c>
      <c r="XX367" s="1">
        <f t="shared" si="412"/>
        <v>0</v>
      </c>
      <c r="XY367" s="1">
        <f t="shared" si="413"/>
        <v>0</v>
      </c>
      <c r="XZ367" s="1">
        <f t="shared" si="414"/>
        <v>0</v>
      </c>
      <c r="YA367" s="1">
        <f t="shared" si="415"/>
        <v>0</v>
      </c>
      <c r="YB367" s="1">
        <f t="shared" si="416"/>
        <v>0</v>
      </c>
      <c r="YC367" s="1">
        <f t="shared" si="417"/>
        <v>0</v>
      </c>
      <c r="YD367" s="132"/>
      <c r="YE367" s="133">
        <f t="shared" si="467"/>
        <v>3</v>
      </c>
      <c r="YF367" s="133">
        <f t="shared" si="418"/>
        <v>164333.33333333334</v>
      </c>
      <c r="YG367" s="130">
        <v>2</v>
      </c>
      <c r="YH367" s="130">
        <f t="shared" si="419"/>
        <v>246500</v>
      </c>
      <c r="YI367" s="129">
        <v>1</v>
      </c>
      <c r="YJ367" s="128">
        <f t="shared" si="420"/>
        <v>493000</v>
      </c>
      <c r="YK367" s="177"/>
      <c r="YL367">
        <v>1</v>
      </c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>
        <f t="shared" si="457"/>
        <v>0</v>
      </c>
      <c r="ACD367" s="25" t="e">
        <f t="shared" si="466"/>
        <v>#DIV/0!</v>
      </c>
      <c r="ACE367" s="11">
        <f t="shared" si="421"/>
        <v>3</v>
      </c>
      <c r="ACF367" s="11">
        <f t="shared" si="422"/>
        <v>164333.33333333334</v>
      </c>
      <c r="ACG367" s="1">
        <v>4</v>
      </c>
      <c r="ACH367" s="1">
        <v>1</v>
      </c>
      <c r="ACI367" s="11">
        <f t="shared" si="423"/>
        <v>493000</v>
      </c>
      <c r="ACJ367" s="45">
        <v>1</v>
      </c>
      <c r="ACK367" s="13">
        <f t="shared" si="424"/>
        <v>493000</v>
      </c>
      <c r="ACL367">
        <v>1</v>
      </c>
      <c r="ACM367" s="25">
        <f t="shared" si="458"/>
        <v>493000</v>
      </c>
      <c r="ACN367" s="11">
        <f t="shared" si="459"/>
        <v>493000</v>
      </c>
      <c r="ACO367" s="65"/>
      <c r="ACR367" s="1" t="s">
        <v>258</v>
      </c>
      <c r="ACS367" s="1">
        <v>1</v>
      </c>
      <c r="ACU367" s="1">
        <v>1</v>
      </c>
      <c r="ACV367" s="1">
        <v>1</v>
      </c>
      <c r="ACZ367" s="1" t="s">
        <v>259</v>
      </c>
      <c r="ADD367" s="1" t="s">
        <v>189</v>
      </c>
      <c r="ADL367" s="1">
        <v>1</v>
      </c>
      <c r="ADO367" s="1">
        <v>1</v>
      </c>
      <c r="ADR367" s="1">
        <v>1</v>
      </c>
      <c r="ADU367" s="1">
        <v>2</v>
      </c>
      <c r="AFK367" s="1">
        <v>1</v>
      </c>
      <c r="AFL367" s="1">
        <v>1</v>
      </c>
      <c r="AFN367" s="1">
        <v>1</v>
      </c>
      <c r="AGJ367" s="11">
        <v>404000</v>
      </c>
      <c r="AGK367" s="11">
        <f t="shared" si="464"/>
        <v>51000</v>
      </c>
      <c r="AGR367" s="1">
        <v>51000</v>
      </c>
      <c r="AGS367" s="1">
        <v>1</v>
      </c>
      <c r="AHG367" s="1">
        <v>1</v>
      </c>
      <c r="AHH367" s="1">
        <v>455000</v>
      </c>
      <c r="AHI367" s="1">
        <v>12.624000000000001</v>
      </c>
      <c r="AHJ367" s="1">
        <v>3</v>
      </c>
      <c r="AHK367" s="1">
        <v>1</v>
      </c>
      <c r="AHL367" s="1">
        <v>1</v>
      </c>
      <c r="AHM367" s="1">
        <v>1</v>
      </c>
      <c r="AHV367" s="1">
        <v>1</v>
      </c>
      <c r="AHW367" s="1">
        <v>1</v>
      </c>
      <c r="AHX367" s="1">
        <v>1</v>
      </c>
      <c r="AHY367" s="1">
        <v>1</v>
      </c>
      <c r="AHZ367" s="1">
        <v>1</v>
      </c>
      <c r="AIH367" s="1">
        <v>1</v>
      </c>
      <c r="AIN367" s="1" t="s">
        <v>1227</v>
      </c>
      <c r="AIO367" s="1">
        <v>1</v>
      </c>
      <c r="AIU367" s="1">
        <v>1</v>
      </c>
      <c r="AIV367" s="1">
        <v>1</v>
      </c>
      <c r="AIW367" s="11">
        <v>38000</v>
      </c>
      <c r="AIX367" s="11"/>
      <c r="AIY367" s="1">
        <v>8.35</v>
      </c>
      <c r="AIZ367" s="11"/>
      <c r="AJA367" s="1">
        <v>455000</v>
      </c>
      <c r="AJB367" s="1">
        <v>1</v>
      </c>
      <c r="AJC367" s="1">
        <v>1</v>
      </c>
      <c r="AJD367" s="1">
        <v>92.292089249492903</v>
      </c>
      <c r="AJE367" s="45"/>
      <c r="AJF367" s="381">
        <v>493000</v>
      </c>
      <c r="AJG367" s="11">
        <f t="shared" si="425"/>
        <v>164333.33333333334</v>
      </c>
      <c r="AJH367" s="60"/>
      <c r="AJI367" s="12"/>
      <c r="AJJ367" s="1">
        <v>1</v>
      </c>
      <c r="AJU367" s="1">
        <f t="shared" si="460"/>
        <v>1</v>
      </c>
      <c r="AJX367" s="1">
        <f t="shared" si="461"/>
        <v>1</v>
      </c>
      <c r="AJY367" s="60"/>
      <c r="AJZ367" s="1" t="s">
        <v>192</v>
      </c>
      <c r="AKA367" s="1" t="s">
        <v>186</v>
      </c>
      <c r="AKB367" s="1" t="s">
        <v>261</v>
      </c>
      <c r="AKC367" s="1" t="s">
        <v>260</v>
      </c>
      <c r="AKD367" s="1" t="s">
        <v>260</v>
      </c>
      <c r="AKE367" s="1" t="s">
        <v>260</v>
      </c>
      <c r="AKF367" s="1" t="s">
        <v>260</v>
      </c>
      <c r="AKG367" s="1" t="s">
        <v>260</v>
      </c>
      <c r="AKH367" s="1" t="s">
        <v>262</v>
      </c>
      <c r="AKI367" s="1" t="s">
        <v>260</v>
      </c>
      <c r="AKJ367" s="1" t="s">
        <v>260</v>
      </c>
      <c r="AKK367" s="1" t="s">
        <v>260</v>
      </c>
      <c r="AKL367" s="1" t="s">
        <v>260</v>
      </c>
      <c r="AKM367" s="1" t="s">
        <v>260</v>
      </c>
      <c r="AKN367" s="1" t="s">
        <v>260</v>
      </c>
      <c r="AKO367" s="1" t="s">
        <v>260</v>
      </c>
      <c r="AKP367" s="1" t="s">
        <v>263</v>
      </c>
      <c r="AKQ367" s="1" t="s">
        <v>260</v>
      </c>
      <c r="AKR367" s="1" t="s">
        <v>260</v>
      </c>
      <c r="AKS367" s="1" t="s">
        <v>260</v>
      </c>
      <c r="AKT367" s="1" t="s">
        <v>260</v>
      </c>
      <c r="AKU367" s="1" t="s">
        <v>260</v>
      </c>
      <c r="AKV367" s="1" t="s">
        <v>260</v>
      </c>
      <c r="AKW367" s="1" t="s">
        <v>260</v>
      </c>
      <c r="AKX367" s="1" t="s">
        <v>260</v>
      </c>
      <c r="AKY367" s="1" t="s">
        <v>260</v>
      </c>
      <c r="AKZ367" s="1" t="s">
        <v>260</v>
      </c>
      <c r="ALA367" s="1" t="s">
        <v>260</v>
      </c>
      <c r="ALB367" s="1" t="s">
        <v>260</v>
      </c>
      <c r="ALC367" s="1" t="s">
        <v>260</v>
      </c>
      <c r="ALD367" s="1" t="s">
        <v>260</v>
      </c>
      <c r="ALE367" s="1" t="s">
        <v>260</v>
      </c>
      <c r="ALF367" s="1" t="s">
        <v>260</v>
      </c>
      <c r="ALG367" s="1" t="s">
        <v>260</v>
      </c>
      <c r="ALH367" s="1" t="s">
        <v>260</v>
      </c>
      <c r="ALI367" s="1" t="s">
        <v>260</v>
      </c>
      <c r="ALJ367" s="1" t="s">
        <v>260</v>
      </c>
      <c r="ALK367" s="1">
        <v>2</v>
      </c>
      <c r="ALL367" s="11">
        <f t="shared" si="462"/>
        <v>246500</v>
      </c>
      <c r="ALM367" s="28">
        <v>493000</v>
      </c>
      <c r="ALN367" s="1">
        <v>1</v>
      </c>
      <c r="ALO367" s="1">
        <v>1</v>
      </c>
      <c r="ALS367" s="60"/>
      <c r="ALT367" s="1">
        <v>1</v>
      </c>
      <c r="ALW367" s="1">
        <v>1</v>
      </c>
      <c r="ALX367" s="1">
        <v>1</v>
      </c>
      <c r="ALY367" s="1">
        <v>1</v>
      </c>
      <c r="AMB367" s="1">
        <v>1</v>
      </c>
      <c r="AMH367" s="403"/>
    </row>
    <row r="368" spans="1:1022" s="1" customFormat="1" ht="15" customHeight="1" x14ac:dyDescent="0.25">
      <c r="A368" s="268"/>
      <c r="B368" s="113">
        <v>366</v>
      </c>
      <c r="C368" s="304" t="s">
        <v>985</v>
      </c>
      <c r="D368" s="304" t="s">
        <v>1223</v>
      </c>
      <c r="E368" s="1">
        <v>2006</v>
      </c>
      <c r="F368" s="1">
        <v>8</v>
      </c>
      <c r="G368" s="1">
        <v>1</v>
      </c>
      <c r="J368" s="1">
        <v>8</v>
      </c>
      <c r="K368" s="1">
        <v>1994</v>
      </c>
      <c r="L368" s="1">
        <v>2000</v>
      </c>
      <c r="M368" s="1">
        <v>7</v>
      </c>
      <c r="X368" s="1">
        <v>1</v>
      </c>
      <c r="Y368" s="1">
        <v>1</v>
      </c>
      <c r="Z368" s="1">
        <v>1</v>
      </c>
      <c r="AA368" s="1">
        <v>1</v>
      </c>
      <c r="AB368" s="1">
        <v>1</v>
      </c>
      <c r="AC368" s="1">
        <v>1</v>
      </c>
      <c r="AD368" s="1">
        <v>1</v>
      </c>
      <c r="AY368" s="1">
        <v>1</v>
      </c>
      <c r="BA368" s="1">
        <v>1</v>
      </c>
      <c r="BB368" s="1">
        <v>21</v>
      </c>
      <c r="BC368" s="1">
        <v>1</v>
      </c>
      <c r="BD368" s="1">
        <v>1</v>
      </c>
      <c r="BG368" s="1">
        <v>2</v>
      </c>
      <c r="CG368" s="1">
        <v>1</v>
      </c>
      <c r="CH368" s="246"/>
      <c r="CP368" s="1">
        <f t="shared" si="426"/>
        <v>0</v>
      </c>
      <c r="CS368" s="1">
        <f t="shared" si="391"/>
        <v>0</v>
      </c>
      <c r="DO368" s="1">
        <f t="shared" si="427"/>
        <v>0</v>
      </c>
      <c r="DX368" s="1">
        <f t="shared" si="428"/>
        <v>0</v>
      </c>
      <c r="EE368" s="1">
        <f t="shared" si="429"/>
        <v>0</v>
      </c>
      <c r="EH368" s="1">
        <f t="shared" si="430"/>
        <v>0</v>
      </c>
      <c r="FF368" s="116"/>
      <c r="GP368" s="1">
        <f t="shared" si="392"/>
        <v>0</v>
      </c>
      <c r="GY368" s="1">
        <f t="shared" si="431"/>
        <v>0</v>
      </c>
      <c r="HC368" s="1">
        <f t="shared" si="432"/>
        <v>0</v>
      </c>
      <c r="HS368" s="1">
        <f t="shared" si="433"/>
        <v>0</v>
      </c>
      <c r="HX368" s="1">
        <f t="shared" si="393"/>
        <v>0</v>
      </c>
      <c r="ID368" s="1">
        <f t="shared" si="394"/>
        <v>0</v>
      </c>
      <c r="IN368" s="1">
        <f t="shared" si="434"/>
        <v>0</v>
      </c>
      <c r="IW368" s="1">
        <f t="shared" si="435"/>
        <v>0</v>
      </c>
      <c r="IZ368" s="1">
        <f t="shared" si="395"/>
        <v>0</v>
      </c>
      <c r="JJ368" s="1">
        <f t="shared" si="396"/>
        <v>0</v>
      </c>
      <c r="JV368" s="1">
        <f t="shared" si="436"/>
        <v>0</v>
      </c>
      <c r="KB368" s="1">
        <f t="shared" si="437"/>
        <v>0</v>
      </c>
      <c r="LG368" s="1">
        <f t="shared" si="397"/>
        <v>0</v>
      </c>
      <c r="LT368" s="1">
        <f t="shared" si="438"/>
        <v>0</v>
      </c>
      <c r="MA368" s="1">
        <f t="shared" si="439"/>
        <v>0</v>
      </c>
      <c r="MF368" s="1">
        <f t="shared" si="440"/>
        <v>0</v>
      </c>
      <c r="MM368" s="1">
        <f t="shared" si="441"/>
        <v>0</v>
      </c>
      <c r="MS368" s="1">
        <f t="shared" si="442"/>
        <v>0</v>
      </c>
      <c r="MU368" s="115"/>
      <c r="OI368" s="120"/>
      <c r="PD368" s="1">
        <f t="shared" si="398"/>
        <v>0</v>
      </c>
      <c r="QF368" s="1">
        <f t="shared" si="443"/>
        <v>0</v>
      </c>
      <c r="QY368" s="1">
        <f t="shared" si="444"/>
        <v>0</v>
      </c>
      <c r="RK368" s="1">
        <f t="shared" si="445"/>
        <v>0</v>
      </c>
      <c r="SA368" s="1">
        <f t="shared" si="446"/>
        <v>0</v>
      </c>
      <c r="SG368" s="1">
        <f t="shared" si="447"/>
        <v>0</v>
      </c>
      <c r="SO368" s="1">
        <f t="shared" si="448"/>
        <v>0</v>
      </c>
      <c r="TB368" s="1">
        <f t="shared" si="449"/>
        <v>0</v>
      </c>
      <c r="TD368" s="1">
        <v>1</v>
      </c>
      <c r="TG368" s="1">
        <v>1</v>
      </c>
      <c r="TH368" s="1">
        <v>1</v>
      </c>
      <c r="TS368" s="1">
        <f t="shared" si="399"/>
        <v>3</v>
      </c>
      <c r="TT368" s="1">
        <v>1</v>
      </c>
      <c r="UD368" s="1">
        <f t="shared" si="400"/>
        <v>0</v>
      </c>
      <c r="UG368" s="1">
        <f t="shared" si="401"/>
        <v>0</v>
      </c>
      <c r="UQ368" s="1">
        <f t="shared" si="450"/>
        <v>0</v>
      </c>
      <c r="VA368" s="1">
        <f t="shared" si="451"/>
        <v>0</v>
      </c>
      <c r="VG368" s="1">
        <f t="shared" si="452"/>
        <v>0</v>
      </c>
      <c r="WY368" s="1">
        <f t="shared" si="402"/>
        <v>0</v>
      </c>
      <c r="XB368" s="1">
        <f t="shared" si="453"/>
        <v>0</v>
      </c>
      <c r="XG368" s="1">
        <f t="shared" si="403"/>
        <v>0</v>
      </c>
      <c r="XK368" s="108"/>
      <c r="XL368" s="1">
        <f t="shared" si="404"/>
        <v>3</v>
      </c>
      <c r="XM368" s="1">
        <f t="shared" si="405"/>
        <v>0</v>
      </c>
      <c r="XN368" s="1">
        <f t="shared" si="454"/>
        <v>0</v>
      </c>
      <c r="XO368" s="1">
        <f t="shared" si="406"/>
        <v>0</v>
      </c>
      <c r="XP368" s="1">
        <f t="shared" si="455"/>
        <v>0</v>
      </c>
      <c r="XQ368" s="1">
        <f t="shared" si="407"/>
        <v>0</v>
      </c>
      <c r="XR368" s="1">
        <f t="shared" si="408"/>
        <v>0</v>
      </c>
      <c r="XS368" s="1">
        <f t="shared" si="463"/>
        <v>0</v>
      </c>
      <c r="XT368" s="1">
        <f t="shared" si="456"/>
        <v>0</v>
      </c>
      <c r="XU368" s="1">
        <f t="shared" si="409"/>
        <v>0</v>
      </c>
      <c r="XV368" s="1">
        <f t="shared" si="410"/>
        <v>0</v>
      </c>
      <c r="XW368" s="1">
        <f t="shared" si="411"/>
        <v>0</v>
      </c>
      <c r="XX368" s="1">
        <f t="shared" si="412"/>
        <v>0</v>
      </c>
      <c r="XY368" s="1">
        <f t="shared" si="413"/>
        <v>0</v>
      </c>
      <c r="XZ368" s="1">
        <f t="shared" si="414"/>
        <v>0</v>
      </c>
      <c r="YA368" s="1">
        <f t="shared" si="415"/>
        <v>0</v>
      </c>
      <c r="YB368" s="1">
        <f t="shared" si="416"/>
        <v>0</v>
      </c>
      <c r="YC368" s="1">
        <f t="shared" si="417"/>
        <v>0</v>
      </c>
      <c r="YD368" s="132"/>
      <c r="YE368" s="133">
        <f t="shared" si="467"/>
        <v>3</v>
      </c>
      <c r="YF368" s="133">
        <f t="shared" si="418"/>
        <v>138333.33333333334</v>
      </c>
      <c r="YG368" s="130">
        <v>1</v>
      </c>
      <c r="YH368" s="130">
        <f t="shared" si="419"/>
        <v>415000</v>
      </c>
      <c r="YI368" s="129">
        <v>1</v>
      </c>
      <c r="YJ368" s="128">
        <f t="shared" si="420"/>
        <v>415000</v>
      </c>
      <c r="YK368" s="177"/>
      <c r="YL368">
        <v>1</v>
      </c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>
        <f t="shared" si="457"/>
        <v>0</v>
      </c>
      <c r="ACD368" s="25" t="e">
        <f t="shared" si="466"/>
        <v>#DIV/0!</v>
      </c>
      <c r="ACE368" s="11">
        <f t="shared" si="421"/>
        <v>3</v>
      </c>
      <c r="ACF368" s="11">
        <f t="shared" si="422"/>
        <v>138333.33333333334</v>
      </c>
      <c r="ACG368" s="1">
        <v>5</v>
      </c>
      <c r="ACH368" s="1">
        <v>1</v>
      </c>
      <c r="ACI368" s="11">
        <f t="shared" si="423"/>
        <v>415000</v>
      </c>
      <c r="ACJ368" s="45">
        <v>1</v>
      </c>
      <c r="ACK368" s="13">
        <f t="shared" si="424"/>
        <v>415000</v>
      </c>
      <c r="ACL368">
        <v>1</v>
      </c>
      <c r="ACM368" s="25">
        <f t="shared" si="458"/>
        <v>415000</v>
      </c>
      <c r="ACN368" s="11">
        <f t="shared" si="459"/>
        <v>415000</v>
      </c>
      <c r="ACO368" s="65"/>
      <c r="ACR368" s="1" t="s">
        <v>258</v>
      </c>
      <c r="ACS368" s="1">
        <v>1</v>
      </c>
      <c r="ACU368" s="1">
        <v>1</v>
      </c>
      <c r="ACV368" s="1">
        <v>1</v>
      </c>
      <c r="ACX368" s="1">
        <v>42</v>
      </c>
      <c r="ACY368" s="1">
        <v>1</v>
      </c>
      <c r="ACZ368" s="1" t="s">
        <v>259</v>
      </c>
      <c r="ADD368" s="1" t="s">
        <v>185</v>
      </c>
      <c r="ADO368" s="1">
        <v>1</v>
      </c>
      <c r="ADR368" s="1">
        <v>1</v>
      </c>
      <c r="ADU368" s="1">
        <v>3</v>
      </c>
      <c r="ADV368" s="1">
        <v>2</v>
      </c>
      <c r="AEA368" s="1">
        <v>1</v>
      </c>
      <c r="AEW368" s="1">
        <v>1</v>
      </c>
      <c r="AEY368" s="1">
        <v>1</v>
      </c>
      <c r="AFD368" s="1">
        <v>1</v>
      </c>
      <c r="AFK368" s="1">
        <v>1</v>
      </c>
      <c r="AFL368" s="1">
        <v>1</v>
      </c>
      <c r="AFT368" s="1">
        <v>1</v>
      </c>
      <c r="AFV368" s="1">
        <v>1</v>
      </c>
      <c r="AGJ368" s="11">
        <v>404000</v>
      </c>
      <c r="AGK368" s="11">
        <f t="shared" si="464"/>
        <v>11000</v>
      </c>
      <c r="AGR368" s="1">
        <v>11000</v>
      </c>
      <c r="AGS368" s="1">
        <v>1</v>
      </c>
      <c r="AHG368" s="1">
        <v>1</v>
      </c>
      <c r="AHH368" s="1">
        <v>415000</v>
      </c>
      <c r="AHI368" s="1">
        <v>2.7229999999999999</v>
      </c>
      <c r="AHJ368" s="1">
        <v>5</v>
      </c>
      <c r="AHK368" s="1">
        <v>1</v>
      </c>
      <c r="AHL368" s="1">
        <v>1</v>
      </c>
      <c r="AHM368" s="1">
        <v>1</v>
      </c>
      <c r="AHT368" s="1">
        <v>5</v>
      </c>
      <c r="AHU368" s="1">
        <v>1</v>
      </c>
      <c r="AHV368" s="1">
        <v>1</v>
      </c>
      <c r="AHW368" s="1">
        <v>10</v>
      </c>
      <c r="AHX368" s="1">
        <v>1</v>
      </c>
      <c r="AHY368" s="1">
        <v>1</v>
      </c>
      <c r="AHZ368" s="1">
        <v>1</v>
      </c>
      <c r="AIA368" s="1">
        <v>4</v>
      </c>
      <c r="AIB368" s="1">
        <v>1</v>
      </c>
      <c r="AIH368" s="1">
        <v>1</v>
      </c>
      <c r="AIN368" s="1" t="s">
        <v>1228</v>
      </c>
      <c r="AIO368" s="1">
        <v>1</v>
      </c>
      <c r="AIU368" s="1">
        <v>1</v>
      </c>
      <c r="AIV368" s="1">
        <v>1</v>
      </c>
      <c r="AIW368" s="11"/>
      <c r="AIX368" s="11"/>
      <c r="AIZ368" s="11">
        <v>115000</v>
      </c>
      <c r="AJA368" s="1">
        <v>300000</v>
      </c>
      <c r="AJB368" s="1">
        <v>1</v>
      </c>
      <c r="AJD368" s="1">
        <v>72.289156626506028</v>
      </c>
      <c r="AJE368" s="45">
        <v>260.86956521739131</v>
      </c>
      <c r="AJF368" s="381">
        <v>415000</v>
      </c>
      <c r="AJG368" s="11">
        <f t="shared" si="425"/>
        <v>138333.33333333334</v>
      </c>
      <c r="AJH368" s="60"/>
      <c r="AJI368" s="12"/>
      <c r="AJU368" s="1">
        <f t="shared" si="460"/>
        <v>0</v>
      </c>
      <c r="AJX368" s="1">
        <f t="shared" si="461"/>
        <v>0</v>
      </c>
      <c r="AJY368" s="60"/>
      <c r="AJZ368" s="1" t="s">
        <v>1118</v>
      </c>
      <c r="AKA368" s="1" t="s">
        <v>682</v>
      </c>
      <c r="AKB368" s="1" t="s">
        <v>1119</v>
      </c>
      <c r="AKC368" s="1" t="s">
        <v>260</v>
      </c>
      <c r="AKD368" s="1" t="s">
        <v>260</v>
      </c>
      <c r="AKE368" s="1" t="s">
        <v>260</v>
      </c>
      <c r="AKF368" s="1" t="s">
        <v>260</v>
      </c>
      <c r="AKG368" s="1" t="s">
        <v>260</v>
      </c>
      <c r="AKH368" s="1" t="s">
        <v>262</v>
      </c>
      <c r="AKI368" s="1" t="s">
        <v>260</v>
      </c>
      <c r="AKJ368" s="1" t="s">
        <v>260</v>
      </c>
      <c r="AKK368" s="1" t="s">
        <v>260</v>
      </c>
      <c r="AKL368" s="1" t="s">
        <v>260</v>
      </c>
      <c r="AKM368" s="1" t="s">
        <v>260</v>
      </c>
      <c r="AKN368" s="1" t="s">
        <v>260</v>
      </c>
      <c r="AKO368" s="1" t="s">
        <v>260</v>
      </c>
      <c r="AKP368" s="1" t="s">
        <v>263</v>
      </c>
      <c r="AKQ368" s="1" t="s">
        <v>260</v>
      </c>
      <c r="AKR368" s="1" t="s">
        <v>260</v>
      </c>
      <c r="AKS368" s="1" t="s">
        <v>260</v>
      </c>
      <c r="AKT368" s="1" t="s">
        <v>260</v>
      </c>
      <c r="AKU368" s="1" t="s">
        <v>260</v>
      </c>
      <c r="AKV368" s="1" t="s">
        <v>260</v>
      </c>
      <c r="AKW368" s="1" t="s">
        <v>260</v>
      </c>
      <c r="AKX368" s="1" t="s">
        <v>260</v>
      </c>
      <c r="AKY368" s="1" t="s">
        <v>260</v>
      </c>
      <c r="AKZ368" s="1" t="s">
        <v>260</v>
      </c>
      <c r="ALA368" s="1" t="s">
        <v>260</v>
      </c>
      <c r="ALB368" s="1" t="s">
        <v>260</v>
      </c>
      <c r="ALC368" s="1" t="s">
        <v>260</v>
      </c>
      <c r="ALD368" s="1" t="s">
        <v>260</v>
      </c>
      <c r="ALE368" s="1" t="s">
        <v>260</v>
      </c>
      <c r="ALF368" s="1" t="s">
        <v>260</v>
      </c>
      <c r="ALG368" s="1" t="s">
        <v>260</v>
      </c>
      <c r="ALH368" s="1" t="s">
        <v>260</v>
      </c>
      <c r="ALI368" s="1" t="s">
        <v>260</v>
      </c>
      <c r="ALJ368" s="1" t="s">
        <v>260</v>
      </c>
      <c r="ALK368" s="1">
        <v>3</v>
      </c>
      <c r="ALL368" s="11">
        <f t="shared" si="462"/>
        <v>138333.33333333334</v>
      </c>
      <c r="ALM368" s="28">
        <v>415000</v>
      </c>
      <c r="ALN368" s="1">
        <v>1</v>
      </c>
      <c r="ALO368" s="1">
        <v>2</v>
      </c>
      <c r="ALS368" s="60"/>
      <c r="ALT368" s="1">
        <v>1</v>
      </c>
      <c r="ALU368" s="1">
        <v>1</v>
      </c>
      <c r="ALW368" s="1">
        <v>1</v>
      </c>
      <c r="ALX368" s="1">
        <v>1</v>
      </c>
      <c r="ALY368" s="1">
        <v>1</v>
      </c>
      <c r="AMH368" s="403"/>
    </row>
    <row r="369" spans="1:1022" s="4" customFormat="1" ht="19" customHeight="1" x14ac:dyDescent="0.25">
      <c r="A369" s="270"/>
      <c r="B369" s="113">
        <v>367</v>
      </c>
      <c r="C369" s="304" t="s">
        <v>985</v>
      </c>
      <c r="D369" s="304" t="s">
        <v>1120</v>
      </c>
      <c r="E369" s="4">
        <v>2006</v>
      </c>
      <c r="H369" s="4">
        <v>9</v>
      </c>
      <c r="I369" s="4">
        <v>1</v>
      </c>
      <c r="J369" s="4">
        <v>9</v>
      </c>
      <c r="K369" s="4">
        <v>2000</v>
      </c>
      <c r="L369" s="4">
        <v>2000</v>
      </c>
      <c r="M369" s="4">
        <v>1</v>
      </c>
      <c r="AD369" s="4">
        <v>1</v>
      </c>
      <c r="AX369" s="4">
        <v>1</v>
      </c>
      <c r="BR369" s="4">
        <v>1</v>
      </c>
      <c r="CG369" s="4">
        <v>1</v>
      </c>
      <c r="CH369" s="246"/>
      <c r="CP369" s="1">
        <f t="shared" si="426"/>
        <v>0</v>
      </c>
      <c r="CQ369" s="1"/>
      <c r="CS369" s="1">
        <f t="shared" si="391"/>
        <v>0</v>
      </c>
      <c r="CT369" s="1"/>
      <c r="DO369" s="1">
        <f t="shared" si="427"/>
        <v>0</v>
      </c>
      <c r="DP369" s="1"/>
      <c r="DX369" s="1">
        <f t="shared" si="428"/>
        <v>0</v>
      </c>
      <c r="DY369" s="1"/>
      <c r="EE369" s="1">
        <f t="shared" si="429"/>
        <v>0</v>
      </c>
      <c r="EF369" s="1"/>
      <c r="EH369" s="1">
        <f t="shared" si="430"/>
        <v>0</v>
      </c>
      <c r="EI369" s="1"/>
      <c r="FF369" s="116"/>
      <c r="GP369" s="1">
        <f t="shared" si="392"/>
        <v>0</v>
      </c>
      <c r="GQ369" s="1"/>
      <c r="GY369" s="1">
        <f t="shared" si="431"/>
        <v>0</v>
      </c>
      <c r="GZ369" s="1"/>
      <c r="HC369" s="1">
        <f t="shared" si="432"/>
        <v>0</v>
      </c>
      <c r="HD369" s="1"/>
      <c r="HS369" s="1">
        <f t="shared" si="433"/>
        <v>0</v>
      </c>
      <c r="HT369" s="1"/>
      <c r="HX369" s="1">
        <f t="shared" si="393"/>
        <v>0</v>
      </c>
      <c r="HY369" s="1"/>
      <c r="ID369" s="1">
        <f t="shared" si="394"/>
        <v>0</v>
      </c>
      <c r="IE369" s="1"/>
      <c r="IN369" s="1">
        <f t="shared" si="434"/>
        <v>0</v>
      </c>
      <c r="IW369" s="1">
        <f t="shared" si="435"/>
        <v>0</v>
      </c>
      <c r="IX369" s="1"/>
      <c r="IZ369" s="1">
        <f t="shared" si="395"/>
        <v>0</v>
      </c>
      <c r="JA369" s="1"/>
      <c r="JJ369" s="1">
        <f t="shared" si="396"/>
        <v>0</v>
      </c>
      <c r="JK369" s="1"/>
      <c r="JV369" s="1">
        <f t="shared" si="436"/>
        <v>0</v>
      </c>
      <c r="JW369" s="1"/>
      <c r="KB369" s="1">
        <f t="shared" si="437"/>
        <v>0</v>
      </c>
      <c r="KC369" s="1"/>
      <c r="LG369" s="1">
        <f t="shared" si="397"/>
        <v>0</v>
      </c>
      <c r="LH369" s="1"/>
      <c r="LT369" s="1">
        <f t="shared" si="438"/>
        <v>0</v>
      </c>
      <c r="LU369" s="1"/>
      <c r="MA369" s="1">
        <f t="shared" si="439"/>
        <v>0</v>
      </c>
      <c r="MB369" s="1"/>
      <c r="MF369" s="1">
        <f t="shared" si="440"/>
        <v>0</v>
      </c>
      <c r="MG369" s="1"/>
      <c r="MM369" s="1">
        <f t="shared" si="441"/>
        <v>0</v>
      </c>
      <c r="MN369" s="1"/>
      <c r="MS369" s="1">
        <f t="shared" si="442"/>
        <v>0</v>
      </c>
      <c r="MT369" s="1"/>
      <c r="MU369" s="115"/>
      <c r="OI369" s="120"/>
      <c r="PD369" s="1">
        <f t="shared" si="398"/>
        <v>0</v>
      </c>
      <c r="PE369" s="1"/>
      <c r="QF369" s="1">
        <f t="shared" si="443"/>
        <v>0</v>
      </c>
      <c r="QG369" s="1"/>
      <c r="QY369" s="1">
        <f t="shared" si="444"/>
        <v>0</v>
      </c>
      <c r="RK369" s="1">
        <f t="shared" si="445"/>
        <v>0</v>
      </c>
      <c r="RL369" s="1"/>
      <c r="SA369" s="1">
        <f t="shared" si="446"/>
        <v>0</v>
      </c>
      <c r="SG369" s="1">
        <f t="shared" si="447"/>
        <v>0</v>
      </c>
      <c r="SO369" s="1">
        <f t="shared" si="448"/>
        <v>0</v>
      </c>
      <c r="TB369" s="1">
        <f t="shared" si="449"/>
        <v>0</v>
      </c>
      <c r="TD369" s="4">
        <v>1</v>
      </c>
      <c r="TF369" s="4">
        <v>1</v>
      </c>
      <c r="TS369" s="1">
        <f t="shared" si="399"/>
        <v>2</v>
      </c>
      <c r="TT369" s="1">
        <v>1</v>
      </c>
      <c r="UD369" s="1">
        <f t="shared" si="400"/>
        <v>0</v>
      </c>
      <c r="UE369" s="1"/>
      <c r="UG369" s="1">
        <f t="shared" si="401"/>
        <v>0</v>
      </c>
      <c r="UH369" s="1"/>
      <c r="UQ369" s="1">
        <f t="shared" si="450"/>
        <v>0</v>
      </c>
      <c r="UR369" s="1"/>
      <c r="VA369" s="1">
        <f t="shared" si="451"/>
        <v>0</v>
      </c>
      <c r="VB369" s="1"/>
      <c r="VG369" s="1">
        <f t="shared" si="452"/>
        <v>0</v>
      </c>
      <c r="VH369" s="1"/>
      <c r="WY369" s="1">
        <f t="shared" si="402"/>
        <v>0</v>
      </c>
      <c r="WZ369" s="1"/>
      <c r="XB369" s="1">
        <f t="shared" si="453"/>
        <v>0</v>
      </c>
      <c r="XC369" s="1"/>
      <c r="XG369" s="1">
        <f t="shared" si="403"/>
        <v>0</v>
      </c>
      <c r="XH369" s="1"/>
      <c r="XK369" s="108"/>
      <c r="XL369" s="1">
        <f t="shared" si="404"/>
        <v>2</v>
      </c>
      <c r="XM369" s="1">
        <f t="shared" si="405"/>
        <v>0</v>
      </c>
      <c r="XN369" s="1">
        <f t="shared" si="454"/>
        <v>0</v>
      </c>
      <c r="XO369" s="1">
        <f t="shared" si="406"/>
        <v>0</v>
      </c>
      <c r="XP369" s="1">
        <f t="shared" si="455"/>
        <v>0</v>
      </c>
      <c r="XQ369" s="1">
        <f t="shared" si="407"/>
        <v>0</v>
      </c>
      <c r="XR369" s="1">
        <f t="shared" si="408"/>
        <v>0</v>
      </c>
      <c r="XS369" s="1">
        <f t="shared" si="463"/>
        <v>0</v>
      </c>
      <c r="XT369" s="1">
        <f t="shared" si="456"/>
        <v>0</v>
      </c>
      <c r="XU369" s="1">
        <f t="shared" si="409"/>
        <v>0</v>
      </c>
      <c r="XV369" s="1">
        <f t="shared" si="410"/>
        <v>0</v>
      </c>
      <c r="XW369" s="1">
        <f t="shared" si="411"/>
        <v>0</v>
      </c>
      <c r="XX369" s="1">
        <f t="shared" si="412"/>
        <v>0</v>
      </c>
      <c r="XY369" s="1">
        <f t="shared" si="413"/>
        <v>0</v>
      </c>
      <c r="XZ369" s="1">
        <f t="shared" si="414"/>
        <v>0</v>
      </c>
      <c r="YA369" s="1">
        <f t="shared" si="415"/>
        <v>0</v>
      </c>
      <c r="YB369" s="1">
        <f t="shared" si="416"/>
        <v>0</v>
      </c>
      <c r="YC369" s="1">
        <f t="shared" si="417"/>
        <v>0</v>
      </c>
      <c r="YD369" s="132"/>
      <c r="YE369" s="133">
        <f t="shared" si="467"/>
        <v>2</v>
      </c>
      <c r="YF369" s="133">
        <f t="shared" si="418"/>
        <v>42000</v>
      </c>
      <c r="YG369" s="130">
        <v>1</v>
      </c>
      <c r="YH369" s="130">
        <f t="shared" si="419"/>
        <v>84000</v>
      </c>
      <c r="YI369" s="129">
        <v>1</v>
      </c>
      <c r="YJ369" s="128">
        <f t="shared" si="420"/>
        <v>84000</v>
      </c>
      <c r="YK369" s="177"/>
      <c r="YL369">
        <v>1</v>
      </c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>
        <f t="shared" si="457"/>
        <v>0</v>
      </c>
      <c r="ACD369" s="25" t="e">
        <f t="shared" si="466"/>
        <v>#DIV/0!</v>
      </c>
      <c r="ACE369" s="11">
        <f t="shared" si="421"/>
        <v>2</v>
      </c>
      <c r="ACF369" s="11">
        <f t="shared" si="422"/>
        <v>42000</v>
      </c>
      <c r="ACG369" s="4">
        <v>5</v>
      </c>
      <c r="ACH369" s="4">
        <v>1</v>
      </c>
      <c r="ACI369" s="11">
        <f t="shared" si="423"/>
        <v>84000</v>
      </c>
      <c r="ACJ369" s="45">
        <v>1</v>
      </c>
      <c r="ACK369" s="13">
        <f t="shared" si="424"/>
        <v>84000</v>
      </c>
      <c r="ACL369">
        <v>1</v>
      </c>
      <c r="ACM369" s="25">
        <f t="shared" si="458"/>
        <v>84000</v>
      </c>
      <c r="ACN369" s="11">
        <f t="shared" si="459"/>
        <v>84000</v>
      </c>
      <c r="ACO369" s="65"/>
      <c r="ACR369" s="4" t="s">
        <v>258</v>
      </c>
      <c r="ACS369" s="4">
        <v>1</v>
      </c>
      <c r="ACT369" s="4">
        <v>1</v>
      </c>
      <c r="ACU369" s="4">
        <v>1</v>
      </c>
      <c r="ACV369" s="4">
        <v>1</v>
      </c>
      <c r="ACX369" s="4">
        <v>2</v>
      </c>
      <c r="ACY369" s="4">
        <v>1</v>
      </c>
      <c r="ACZ369" s="4" t="s">
        <v>259</v>
      </c>
      <c r="ADD369" s="4" t="s">
        <v>185</v>
      </c>
      <c r="ADL369" s="4">
        <v>1</v>
      </c>
      <c r="ADU369" s="4">
        <v>2</v>
      </c>
      <c r="ADV369" s="4">
        <v>2</v>
      </c>
      <c r="AEF369" s="4">
        <v>1</v>
      </c>
      <c r="AFJ369" s="4">
        <v>1</v>
      </c>
      <c r="AFL369" s="4">
        <v>1</v>
      </c>
      <c r="AFW369" s="4">
        <v>1</v>
      </c>
      <c r="AGJ369" s="4">
        <v>24000</v>
      </c>
      <c r="AGK369" s="5"/>
      <c r="AHH369" s="4">
        <v>24000</v>
      </c>
      <c r="AHJ369" s="4">
        <v>1</v>
      </c>
      <c r="AHK369" s="4">
        <v>1</v>
      </c>
      <c r="AHL369" s="4">
        <v>1</v>
      </c>
      <c r="AHM369" s="4">
        <v>1</v>
      </c>
      <c r="AHV369" s="4">
        <v>1</v>
      </c>
      <c r="AIV369" s="4">
        <v>1</v>
      </c>
      <c r="AIW369" s="5"/>
      <c r="AIX369" s="5"/>
      <c r="AIZ369" s="5">
        <v>84000</v>
      </c>
      <c r="AJE369" s="37"/>
      <c r="AJF369" s="384">
        <v>84000</v>
      </c>
      <c r="AJG369" s="11">
        <f t="shared" si="425"/>
        <v>42000</v>
      </c>
      <c r="AJH369" s="60"/>
      <c r="AJI369" s="6">
        <v>4</v>
      </c>
      <c r="AJJ369" s="4">
        <v>1</v>
      </c>
      <c r="AJT369" s="1"/>
      <c r="AJU369" s="1">
        <f t="shared" si="460"/>
        <v>1</v>
      </c>
      <c r="AJX369" s="1">
        <f t="shared" si="461"/>
        <v>1</v>
      </c>
      <c r="AJY369" s="60"/>
      <c r="AJZ369" s="4" t="s">
        <v>1121</v>
      </c>
      <c r="AKA369" s="4" t="s">
        <v>192</v>
      </c>
      <c r="AKB369" s="4" t="s">
        <v>1119</v>
      </c>
      <c r="AKC369" s="4" t="s">
        <v>1122</v>
      </c>
      <c r="AKD369" s="4" t="s">
        <v>1221</v>
      </c>
      <c r="AKE369" s="4" t="s">
        <v>260</v>
      </c>
      <c r="AKF369" s="4" t="s">
        <v>260</v>
      </c>
      <c r="AKG369" s="4" t="s">
        <v>260</v>
      </c>
      <c r="AKH369" s="4" t="s">
        <v>262</v>
      </c>
      <c r="AKI369" s="4" t="s">
        <v>260</v>
      </c>
      <c r="AKJ369" s="4" t="s">
        <v>260</v>
      </c>
      <c r="AKK369" s="4" t="s">
        <v>260</v>
      </c>
      <c r="AKL369" s="4" t="s">
        <v>260</v>
      </c>
      <c r="AKM369" s="4" t="s">
        <v>260</v>
      </c>
      <c r="AKN369" s="4" t="s">
        <v>260</v>
      </c>
      <c r="AKO369" s="4" t="s">
        <v>260</v>
      </c>
      <c r="AKP369" s="4" t="s">
        <v>263</v>
      </c>
      <c r="AKQ369" s="4" t="s">
        <v>260</v>
      </c>
      <c r="AKR369" s="4" t="s">
        <v>260</v>
      </c>
      <c r="AKS369" s="4" t="s">
        <v>260</v>
      </c>
      <c r="AKT369" s="4" t="s">
        <v>260</v>
      </c>
      <c r="AKU369" s="4" t="s">
        <v>260</v>
      </c>
      <c r="AKV369" s="4" t="s">
        <v>260</v>
      </c>
      <c r="AKW369" s="4" t="s">
        <v>260</v>
      </c>
      <c r="AKX369" s="4" t="s">
        <v>260</v>
      </c>
      <c r="AKY369" s="4" t="s">
        <v>260</v>
      </c>
      <c r="AKZ369" s="4" t="s">
        <v>260</v>
      </c>
      <c r="ALA369" s="4" t="s">
        <v>260</v>
      </c>
      <c r="ALB369" s="4" t="s">
        <v>260</v>
      </c>
      <c r="ALC369" s="4" t="s">
        <v>260</v>
      </c>
      <c r="ALD369" s="4" t="s">
        <v>260</v>
      </c>
      <c r="ALE369" s="4" t="s">
        <v>260</v>
      </c>
      <c r="ALF369" s="4" t="s">
        <v>260</v>
      </c>
      <c r="ALG369" s="4" t="s">
        <v>260</v>
      </c>
      <c r="ALH369" s="4" t="s">
        <v>260</v>
      </c>
      <c r="ALI369" s="4" t="s">
        <v>260</v>
      </c>
      <c r="ALJ369" s="4" t="s">
        <v>260</v>
      </c>
      <c r="ALK369" s="4">
        <v>5</v>
      </c>
      <c r="ALL369" s="11">
        <f t="shared" si="462"/>
        <v>16800</v>
      </c>
      <c r="ALM369" s="5">
        <v>84000</v>
      </c>
      <c r="ALO369" s="4">
        <v>5</v>
      </c>
      <c r="ALS369" s="60"/>
      <c r="ALT369" s="4">
        <v>1</v>
      </c>
      <c r="ALW369" s="4">
        <v>1</v>
      </c>
      <c r="ALY369" s="4">
        <v>1</v>
      </c>
      <c r="AMH369" s="403"/>
    </row>
    <row r="370" spans="1:1022" s="1" customFormat="1" ht="15" customHeight="1" x14ac:dyDescent="0.25">
      <c r="A370" s="268"/>
      <c r="B370" s="113">
        <v>368</v>
      </c>
      <c r="C370" s="304" t="s">
        <v>985</v>
      </c>
      <c r="D370" s="304" t="s">
        <v>1123</v>
      </c>
      <c r="E370" s="1">
        <v>2007</v>
      </c>
      <c r="F370" s="1">
        <v>7</v>
      </c>
      <c r="G370" s="1">
        <v>1</v>
      </c>
      <c r="H370" s="1">
        <v>2</v>
      </c>
      <c r="I370" s="1">
        <v>1</v>
      </c>
      <c r="J370" s="1">
        <v>9</v>
      </c>
      <c r="K370" s="1">
        <v>2000</v>
      </c>
      <c r="L370" s="1">
        <v>2002</v>
      </c>
      <c r="M370" s="1">
        <v>3</v>
      </c>
      <c r="AD370" s="1">
        <v>1</v>
      </c>
      <c r="AE370" s="1">
        <v>1</v>
      </c>
      <c r="AF370" s="1">
        <v>1</v>
      </c>
      <c r="AY370" s="1">
        <v>1</v>
      </c>
      <c r="BA370" s="1">
        <v>1</v>
      </c>
      <c r="BB370" s="1">
        <v>13</v>
      </c>
      <c r="BG370" s="1">
        <v>3</v>
      </c>
      <c r="CG370" s="1">
        <v>1</v>
      </c>
      <c r="CH370" s="246"/>
      <c r="CP370" s="1">
        <f t="shared" si="426"/>
        <v>0</v>
      </c>
      <c r="CS370" s="1">
        <f t="shared" si="391"/>
        <v>0</v>
      </c>
      <c r="DO370" s="1">
        <f t="shared" si="427"/>
        <v>0</v>
      </c>
      <c r="DX370" s="1">
        <f t="shared" si="428"/>
        <v>0</v>
      </c>
      <c r="EE370" s="1">
        <f t="shared" si="429"/>
        <v>0</v>
      </c>
      <c r="EH370" s="1">
        <f t="shared" si="430"/>
        <v>0</v>
      </c>
      <c r="FF370" s="116"/>
      <c r="GP370" s="1">
        <f t="shared" si="392"/>
        <v>0</v>
      </c>
      <c r="GY370" s="1">
        <f t="shared" si="431"/>
        <v>0</v>
      </c>
      <c r="HC370" s="1">
        <f t="shared" si="432"/>
        <v>0</v>
      </c>
      <c r="HS370" s="1">
        <f t="shared" si="433"/>
        <v>0</v>
      </c>
      <c r="HX370" s="1">
        <f t="shared" si="393"/>
        <v>0</v>
      </c>
      <c r="ID370" s="1">
        <f t="shared" si="394"/>
        <v>0</v>
      </c>
      <c r="IN370" s="1">
        <f t="shared" si="434"/>
        <v>0</v>
      </c>
      <c r="IW370" s="1">
        <f t="shared" si="435"/>
        <v>0</v>
      </c>
      <c r="IZ370" s="1">
        <f t="shared" si="395"/>
        <v>0</v>
      </c>
      <c r="JJ370" s="1">
        <f t="shared" si="396"/>
        <v>0</v>
      </c>
      <c r="JV370" s="1">
        <f t="shared" si="436"/>
        <v>0</v>
      </c>
      <c r="KB370" s="1">
        <f t="shared" si="437"/>
        <v>0</v>
      </c>
      <c r="LG370" s="1">
        <f t="shared" si="397"/>
        <v>0</v>
      </c>
      <c r="LT370" s="1">
        <f t="shared" si="438"/>
        <v>0</v>
      </c>
      <c r="MA370" s="1">
        <f t="shared" si="439"/>
        <v>0</v>
      </c>
      <c r="MF370" s="1">
        <f t="shared" si="440"/>
        <v>0</v>
      </c>
      <c r="MM370" s="1">
        <f t="shared" si="441"/>
        <v>0</v>
      </c>
      <c r="MS370" s="1">
        <f t="shared" si="442"/>
        <v>0</v>
      </c>
      <c r="MU370" s="115"/>
      <c r="OI370" s="120"/>
      <c r="PD370" s="1">
        <f t="shared" si="398"/>
        <v>0</v>
      </c>
      <c r="QF370" s="1">
        <f t="shared" si="443"/>
        <v>0</v>
      </c>
      <c r="QY370" s="1">
        <f t="shared" si="444"/>
        <v>0</v>
      </c>
      <c r="RK370" s="1">
        <f t="shared" si="445"/>
        <v>0</v>
      </c>
      <c r="SA370" s="1">
        <f t="shared" si="446"/>
        <v>0</v>
      </c>
      <c r="SG370" s="1">
        <f t="shared" si="447"/>
        <v>0</v>
      </c>
      <c r="SO370" s="1">
        <f t="shared" si="448"/>
        <v>0</v>
      </c>
      <c r="TB370" s="1">
        <f t="shared" si="449"/>
        <v>0</v>
      </c>
      <c r="TS370" s="1">
        <f t="shared" si="399"/>
        <v>0</v>
      </c>
      <c r="UD370" s="1">
        <f t="shared" si="400"/>
        <v>0</v>
      </c>
      <c r="UG370" s="1">
        <f t="shared" si="401"/>
        <v>0</v>
      </c>
      <c r="UQ370" s="1">
        <f t="shared" si="450"/>
        <v>0</v>
      </c>
      <c r="VA370" s="1">
        <f t="shared" si="451"/>
        <v>0</v>
      </c>
      <c r="VG370" s="1">
        <f t="shared" si="452"/>
        <v>0</v>
      </c>
      <c r="WY370" s="1">
        <f t="shared" si="402"/>
        <v>0</v>
      </c>
      <c r="XB370" s="1">
        <f t="shared" si="453"/>
        <v>0</v>
      </c>
      <c r="XG370" s="1">
        <f t="shared" si="403"/>
        <v>0</v>
      </c>
      <c r="XK370" s="108"/>
      <c r="XL370" s="1">
        <f t="shared" si="404"/>
        <v>0</v>
      </c>
      <c r="XM370" s="1">
        <f t="shared" si="405"/>
        <v>0</v>
      </c>
      <c r="XN370" s="1">
        <f t="shared" si="454"/>
        <v>0</v>
      </c>
      <c r="XO370" s="1">
        <f t="shared" si="406"/>
        <v>0</v>
      </c>
      <c r="XP370" s="1">
        <f t="shared" si="455"/>
        <v>0</v>
      </c>
      <c r="XQ370" s="1">
        <f t="shared" si="407"/>
        <v>0</v>
      </c>
      <c r="XR370" s="1">
        <f t="shared" si="408"/>
        <v>0</v>
      </c>
      <c r="XS370" s="1">
        <f t="shared" si="463"/>
        <v>0</v>
      </c>
      <c r="XT370" s="1">
        <f t="shared" si="456"/>
        <v>0</v>
      </c>
      <c r="XU370" s="1">
        <f t="shared" si="409"/>
        <v>0</v>
      </c>
      <c r="XV370" s="1">
        <f t="shared" si="410"/>
        <v>0</v>
      </c>
      <c r="XW370" s="1">
        <f t="shared" si="411"/>
        <v>0</v>
      </c>
      <c r="XX370" s="1">
        <f t="shared" si="412"/>
        <v>0</v>
      </c>
      <c r="XY370" s="1">
        <f t="shared" si="413"/>
        <v>0</v>
      </c>
      <c r="XZ370" s="1">
        <f t="shared" si="414"/>
        <v>0</v>
      </c>
      <c r="YA370" s="1">
        <f t="shared" si="415"/>
        <v>0</v>
      </c>
      <c r="YB370" s="1">
        <f t="shared" si="416"/>
        <v>0</v>
      </c>
      <c r="YC370" s="1">
        <f t="shared" si="417"/>
        <v>0</v>
      </c>
      <c r="YD370" s="132"/>
      <c r="YE370" s="133"/>
      <c r="YF370" s="133" t="e">
        <f t="shared" si="418"/>
        <v>#DIV/0!</v>
      </c>
      <c r="YG370" s="130"/>
      <c r="YH370" s="130" t="e">
        <f t="shared" si="419"/>
        <v>#DIV/0!</v>
      </c>
      <c r="YI370" s="129"/>
      <c r="YJ370" s="128" t="e">
        <f t="shared" si="420"/>
        <v>#DIV/0!</v>
      </c>
      <c r="YK370" s="177"/>
      <c r="YL370">
        <v>1</v>
      </c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>
        <f t="shared" si="457"/>
        <v>0</v>
      </c>
      <c r="ACD370" s="25" t="e">
        <f t="shared" si="466"/>
        <v>#DIV/0!</v>
      </c>
      <c r="ACE370" s="11">
        <f t="shared" si="421"/>
        <v>0</v>
      </c>
      <c r="ACF370" s="11" t="e">
        <f t="shared" si="422"/>
        <v>#DIV/0!</v>
      </c>
      <c r="ACI370" s="11" t="e">
        <f t="shared" si="423"/>
        <v>#DIV/0!</v>
      </c>
      <c r="ACJ370" s="45">
        <v>1</v>
      </c>
      <c r="ACK370" s="13">
        <f t="shared" si="424"/>
        <v>1974000</v>
      </c>
      <c r="ACL370">
        <v>1</v>
      </c>
      <c r="ACM370" s="25">
        <f t="shared" si="458"/>
        <v>1974000</v>
      </c>
      <c r="ACN370" s="11" t="e">
        <f t="shared" si="459"/>
        <v>#DIV/0!</v>
      </c>
      <c r="ACO370" s="65"/>
      <c r="ACR370" s="1" t="s">
        <v>388</v>
      </c>
      <c r="ACS370" s="1">
        <v>1</v>
      </c>
      <c r="ACV370" s="1">
        <v>1</v>
      </c>
      <c r="ACX370" s="1">
        <v>2</v>
      </c>
      <c r="ACY370" s="1">
        <v>1</v>
      </c>
      <c r="ACZ370" s="1" t="s">
        <v>259</v>
      </c>
      <c r="ADD370" s="1" t="s">
        <v>185</v>
      </c>
      <c r="ADU370" s="1">
        <v>5</v>
      </c>
      <c r="ADV370" s="1">
        <v>4</v>
      </c>
      <c r="ADX370" s="1">
        <v>3</v>
      </c>
      <c r="AFH370" s="1">
        <v>1</v>
      </c>
      <c r="AFJ370" s="1">
        <v>1</v>
      </c>
      <c r="AFK370" s="1">
        <v>1</v>
      </c>
      <c r="AFN370" s="1">
        <v>1</v>
      </c>
      <c r="AFO370" s="1">
        <v>1</v>
      </c>
      <c r="AFV370" s="1">
        <v>1</v>
      </c>
      <c r="AGJ370" s="11">
        <v>1673000</v>
      </c>
      <c r="AGK370" s="11">
        <f t="shared" si="464"/>
        <v>301000</v>
      </c>
      <c r="AGT370" s="1">
        <v>301000</v>
      </c>
      <c r="AGU370" s="1">
        <v>1</v>
      </c>
      <c r="AHG370" s="1">
        <v>1</v>
      </c>
      <c r="AHH370" s="1">
        <v>1974000</v>
      </c>
      <c r="AHI370" s="1">
        <v>17.992000000000001</v>
      </c>
      <c r="AHT370" s="1">
        <v>2</v>
      </c>
      <c r="AHU370" s="1">
        <v>1</v>
      </c>
      <c r="AHV370" s="1">
        <v>1</v>
      </c>
      <c r="AHY370" s="1">
        <v>1</v>
      </c>
      <c r="AHZ370" s="1">
        <v>1</v>
      </c>
      <c r="AIA370" s="1">
        <v>26</v>
      </c>
      <c r="AIB370" s="1">
        <v>1</v>
      </c>
      <c r="AIH370" s="1">
        <v>1</v>
      </c>
      <c r="AIV370" s="1">
        <v>1</v>
      </c>
      <c r="AIW370" s="11"/>
      <c r="AIX370" s="11"/>
      <c r="AIZ370" s="11">
        <v>198000</v>
      </c>
      <c r="AJA370" s="1">
        <v>1776000</v>
      </c>
      <c r="AJB370" s="1">
        <v>1</v>
      </c>
      <c r="AJD370" s="1">
        <v>89.969604863221889</v>
      </c>
      <c r="AJE370" s="45">
        <v>896.96969696969688</v>
      </c>
      <c r="AJF370" s="381">
        <v>1974000</v>
      </c>
      <c r="AJG370" s="11" t="e">
        <f t="shared" si="425"/>
        <v>#DIV/0!</v>
      </c>
      <c r="AJH370" s="60"/>
      <c r="AJI370" s="12">
        <v>1.7</v>
      </c>
      <c r="AJJ370" s="1">
        <v>7</v>
      </c>
      <c r="AJU370" s="1">
        <f t="shared" si="460"/>
        <v>7</v>
      </c>
      <c r="AJX370" s="1">
        <f t="shared" si="461"/>
        <v>7</v>
      </c>
      <c r="AJY370" s="60"/>
      <c r="AJZ370" s="1" t="s">
        <v>1118</v>
      </c>
      <c r="AKA370" s="1" t="s">
        <v>289</v>
      </c>
      <c r="AKB370" s="1" t="s">
        <v>181</v>
      </c>
      <c r="AKC370" s="1" t="s">
        <v>260</v>
      </c>
      <c r="AKD370" s="1" t="s">
        <v>260</v>
      </c>
      <c r="AKE370" s="1" t="s">
        <v>260</v>
      </c>
      <c r="AKF370" s="1" t="s">
        <v>260</v>
      </c>
      <c r="AKG370" s="1" t="s">
        <v>260</v>
      </c>
      <c r="AKH370" s="1" t="s">
        <v>262</v>
      </c>
      <c r="AKI370" s="1" t="s">
        <v>260</v>
      </c>
      <c r="AKJ370" s="1" t="s">
        <v>260</v>
      </c>
      <c r="AKK370" s="1" t="s">
        <v>260</v>
      </c>
      <c r="AKL370" s="1" t="s">
        <v>260</v>
      </c>
      <c r="AKM370" s="1" t="s">
        <v>260</v>
      </c>
      <c r="AKN370" s="1" t="s">
        <v>260</v>
      </c>
      <c r="AKO370" s="1" t="s">
        <v>260</v>
      </c>
      <c r="AKP370" s="1" t="s">
        <v>263</v>
      </c>
      <c r="AKQ370" s="1" t="s">
        <v>260</v>
      </c>
      <c r="AKR370" s="1" t="s">
        <v>260</v>
      </c>
      <c r="AKS370" s="1" t="s">
        <v>260</v>
      </c>
      <c r="AKT370" s="1" t="s">
        <v>260</v>
      </c>
      <c r="AKU370" s="1" t="s">
        <v>260</v>
      </c>
      <c r="AKV370" s="1" t="s">
        <v>260</v>
      </c>
      <c r="AKW370" s="1" t="s">
        <v>260</v>
      </c>
      <c r="AKX370" s="1" t="s">
        <v>260</v>
      </c>
      <c r="AKY370" s="1" t="s">
        <v>260</v>
      </c>
      <c r="AKZ370" s="1" t="s">
        <v>260</v>
      </c>
      <c r="ALA370" s="1" t="s">
        <v>260</v>
      </c>
      <c r="ALB370" s="1" t="s">
        <v>260</v>
      </c>
      <c r="ALC370" s="1" t="s">
        <v>260</v>
      </c>
      <c r="ALD370" s="1" t="s">
        <v>260</v>
      </c>
      <c r="ALE370" s="1" t="s">
        <v>260</v>
      </c>
      <c r="ALF370" s="1" t="s">
        <v>260</v>
      </c>
      <c r="ALG370" s="1" t="s">
        <v>260</v>
      </c>
      <c r="ALH370" s="1" t="s">
        <v>260</v>
      </c>
      <c r="ALI370" s="1" t="s">
        <v>260</v>
      </c>
      <c r="ALJ370" s="1" t="s">
        <v>260</v>
      </c>
      <c r="ALK370" s="1">
        <v>3</v>
      </c>
      <c r="ALL370" s="11">
        <f t="shared" si="462"/>
        <v>658000</v>
      </c>
      <c r="ALM370" s="28">
        <v>1974000</v>
      </c>
      <c r="ALN370" s="1">
        <v>1</v>
      </c>
      <c r="ALO370" s="1">
        <v>2</v>
      </c>
      <c r="ALS370" s="60"/>
      <c r="ALT370" s="1">
        <v>1</v>
      </c>
      <c r="ALX370" s="1">
        <v>1</v>
      </c>
      <c r="AMA370" s="1">
        <v>1</v>
      </c>
      <c r="AMB370" s="1">
        <v>1</v>
      </c>
      <c r="AMH370" s="403"/>
    </row>
    <row r="371" spans="1:1022" s="1" customFormat="1" ht="15" customHeight="1" x14ac:dyDescent="0.25">
      <c r="A371" s="268"/>
      <c r="B371" s="113">
        <v>369</v>
      </c>
      <c r="C371" s="304" t="s">
        <v>985</v>
      </c>
      <c r="D371" s="304" t="s">
        <v>1124</v>
      </c>
      <c r="E371" s="1">
        <v>2009</v>
      </c>
      <c r="F371" s="1">
        <v>1</v>
      </c>
      <c r="G371" s="1">
        <v>1</v>
      </c>
      <c r="J371" s="1">
        <v>1</v>
      </c>
      <c r="K371" s="1">
        <v>1997</v>
      </c>
      <c r="L371" s="1">
        <v>2006</v>
      </c>
      <c r="M371" s="1">
        <v>11</v>
      </c>
      <c r="AA371" s="1">
        <v>1</v>
      </c>
      <c r="AB371" s="1">
        <v>1</v>
      </c>
      <c r="AC371" s="1">
        <v>1</v>
      </c>
      <c r="AD371" s="1">
        <v>1</v>
      </c>
      <c r="AE371" s="1">
        <v>1</v>
      </c>
      <c r="AF371" s="1">
        <v>1</v>
      </c>
      <c r="AG371" s="1">
        <v>1</v>
      </c>
      <c r="AH371" s="1">
        <v>1</v>
      </c>
      <c r="AI371" s="1">
        <v>1</v>
      </c>
      <c r="AJ371" s="1">
        <v>1</v>
      </c>
      <c r="AK371" s="1">
        <v>1</v>
      </c>
      <c r="AW371" s="1">
        <v>1</v>
      </c>
      <c r="AY371" s="1">
        <v>1</v>
      </c>
      <c r="BA371" s="1">
        <v>1</v>
      </c>
      <c r="BB371" s="1">
        <v>12</v>
      </c>
      <c r="BD371" s="1">
        <v>1</v>
      </c>
      <c r="CG371" s="1">
        <v>1</v>
      </c>
      <c r="CH371" s="246"/>
      <c r="CP371" s="1">
        <f t="shared" si="426"/>
        <v>0</v>
      </c>
      <c r="CS371" s="1">
        <f t="shared" si="391"/>
        <v>0</v>
      </c>
      <c r="DO371" s="1">
        <f t="shared" si="427"/>
        <v>0</v>
      </c>
      <c r="DX371" s="1">
        <f t="shared" si="428"/>
        <v>0</v>
      </c>
      <c r="EE371" s="1">
        <f t="shared" si="429"/>
        <v>0</v>
      </c>
      <c r="EH371" s="1">
        <f t="shared" si="430"/>
        <v>0</v>
      </c>
      <c r="FF371" s="116"/>
      <c r="GP371" s="1">
        <f t="shared" si="392"/>
        <v>0</v>
      </c>
      <c r="GY371" s="1">
        <f t="shared" si="431"/>
        <v>0</v>
      </c>
      <c r="HC371" s="1">
        <f t="shared" si="432"/>
        <v>0</v>
      </c>
      <c r="HS371" s="1">
        <f t="shared" si="433"/>
        <v>0</v>
      </c>
      <c r="HX371" s="1">
        <f t="shared" si="393"/>
        <v>0</v>
      </c>
      <c r="ID371" s="1">
        <f t="shared" si="394"/>
        <v>0</v>
      </c>
      <c r="IN371" s="1">
        <f t="shared" si="434"/>
        <v>0</v>
      </c>
      <c r="IW371" s="1">
        <f t="shared" si="435"/>
        <v>0</v>
      </c>
      <c r="IZ371" s="1">
        <f t="shared" si="395"/>
        <v>0</v>
      </c>
      <c r="JJ371" s="1">
        <f t="shared" si="396"/>
        <v>0</v>
      </c>
      <c r="JV371" s="1">
        <f t="shared" si="436"/>
        <v>0</v>
      </c>
      <c r="KB371" s="1">
        <f t="shared" si="437"/>
        <v>0</v>
      </c>
      <c r="LG371" s="1">
        <f t="shared" si="397"/>
        <v>0</v>
      </c>
      <c r="LT371" s="1">
        <f t="shared" si="438"/>
        <v>0</v>
      </c>
      <c r="MA371" s="1">
        <f t="shared" si="439"/>
        <v>0</v>
      </c>
      <c r="MF371" s="1">
        <f t="shared" si="440"/>
        <v>0</v>
      </c>
      <c r="MM371" s="1">
        <f t="shared" si="441"/>
        <v>0</v>
      </c>
      <c r="MS371" s="1">
        <f t="shared" si="442"/>
        <v>0</v>
      </c>
      <c r="MU371" s="115"/>
      <c r="OI371" s="120"/>
      <c r="PD371" s="1">
        <f t="shared" si="398"/>
        <v>0</v>
      </c>
      <c r="QF371" s="1">
        <f t="shared" si="443"/>
        <v>0</v>
      </c>
      <c r="QY371" s="1">
        <f t="shared" si="444"/>
        <v>0</v>
      </c>
      <c r="RK371" s="1">
        <f t="shared" si="445"/>
        <v>0</v>
      </c>
      <c r="SA371" s="1">
        <f t="shared" si="446"/>
        <v>0</v>
      </c>
      <c r="SG371" s="1">
        <f t="shared" si="447"/>
        <v>0</v>
      </c>
      <c r="SO371" s="1">
        <f t="shared" si="448"/>
        <v>0</v>
      </c>
      <c r="TB371" s="1">
        <f t="shared" si="449"/>
        <v>0</v>
      </c>
      <c r="TD371" s="1">
        <v>1</v>
      </c>
      <c r="TJ371" s="1">
        <v>1</v>
      </c>
      <c r="TS371" s="1">
        <f t="shared" si="399"/>
        <v>2</v>
      </c>
      <c r="TT371" s="1">
        <v>1</v>
      </c>
      <c r="UD371" s="1">
        <f t="shared" si="400"/>
        <v>0</v>
      </c>
      <c r="UG371" s="1">
        <f t="shared" si="401"/>
        <v>0</v>
      </c>
      <c r="UQ371" s="1">
        <f t="shared" si="450"/>
        <v>0</v>
      </c>
      <c r="VA371" s="1">
        <f t="shared" si="451"/>
        <v>0</v>
      </c>
      <c r="VG371" s="1">
        <f t="shared" si="452"/>
        <v>0</v>
      </c>
      <c r="WY371" s="1">
        <f t="shared" si="402"/>
        <v>0</v>
      </c>
      <c r="XB371" s="1">
        <f t="shared" si="453"/>
        <v>0</v>
      </c>
      <c r="XG371" s="1">
        <f t="shared" si="403"/>
        <v>0</v>
      </c>
      <c r="XK371" s="108"/>
      <c r="XL371" s="1">
        <f t="shared" si="404"/>
        <v>2</v>
      </c>
      <c r="XM371" s="1">
        <f t="shared" si="405"/>
        <v>0</v>
      </c>
      <c r="XN371" s="1">
        <f t="shared" si="454"/>
        <v>0</v>
      </c>
      <c r="XO371" s="1">
        <f t="shared" si="406"/>
        <v>0</v>
      </c>
      <c r="XP371" s="1">
        <f t="shared" si="455"/>
        <v>0</v>
      </c>
      <c r="XQ371" s="1">
        <f t="shared" si="407"/>
        <v>0</v>
      </c>
      <c r="XR371" s="1">
        <f t="shared" si="408"/>
        <v>0</v>
      </c>
      <c r="XS371" s="1">
        <f t="shared" si="463"/>
        <v>0</v>
      </c>
      <c r="XT371" s="1">
        <f t="shared" si="456"/>
        <v>0</v>
      </c>
      <c r="XU371" s="1">
        <f t="shared" si="409"/>
        <v>0</v>
      </c>
      <c r="XV371" s="1">
        <f t="shared" si="410"/>
        <v>0</v>
      </c>
      <c r="XW371" s="1">
        <f t="shared" si="411"/>
        <v>0</v>
      </c>
      <c r="XX371" s="1">
        <f t="shared" si="412"/>
        <v>0</v>
      </c>
      <c r="XY371" s="1">
        <f t="shared" si="413"/>
        <v>0</v>
      </c>
      <c r="XZ371" s="1">
        <f t="shared" si="414"/>
        <v>0</v>
      </c>
      <c r="YA371" s="1">
        <f t="shared" si="415"/>
        <v>0</v>
      </c>
      <c r="YB371" s="1">
        <f t="shared" si="416"/>
        <v>0</v>
      </c>
      <c r="YC371" s="1">
        <f t="shared" si="417"/>
        <v>0</v>
      </c>
      <c r="YD371" s="132"/>
      <c r="YE371" s="133">
        <f>SUM(XL371:YC371)</f>
        <v>2</v>
      </c>
      <c r="YF371" s="133">
        <f t="shared" si="418"/>
        <v>310000</v>
      </c>
      <c r="YG371" s="130">
        <v>1</v>
      </c>
      <c r="YH371" s="130">
        <f t="shared" si="419"/>
        <v>620000</v>
      </c>
      <c r="YI371" s="129">
        <v>1</v>
      </c>
      <c r="YJ371" s="128">
        <f t="shared" si="420"/>
        <v>620000</v>
      </c>
      <c r="YK371" s="177"/>
      <c r="YL371">
        <v>1</v>
      </c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>
        <f t="shared" si="457"/>
        <v>0</v>
      </c>
      <c r="ACD371" s="25" t="e">
        <f t="shared" si="466"/>
        <v>#DIV/0!</v>
      </c>
      <c r="ACE371" s="11">
        <f t="shared" si="421"/>
        <v>2</v>
      </c>
      <c r="ACF371" s="11">
        <f t="shared" si="422"/>
        <v>310000</v>
      </c>
      <c r="ACG371" s="1">
        <v>5</v>
      </c>
      <c r="ACH371" s="1">
        <v>1</v>
      </c>
      <c r="ACI371" s="11">
        <f t="shared" si="423"/>
        <v>620000</v>
      </c>
      <c r="ACJ371" s="45">
        <v>1</v>
      </c>
      <c r="ACK371" s="13">
        <f t="shared" si="424"/>
        <v>620000</v>
      </c>
      <c r="ACL371">
        <v>1</v>
      </c>
      <c r="ACM371" s="25">
        <f t="shared" si="458"/>
        <v>620000</v>
      </c>
      <c r="ACN371" s="11">
        <f t="shared" si="459"/>
        <v>620000</v>
      </c>
      <c r="ACO371" s="65"/>
      <c r="ACR371" s="1" t="s">
        <v>258</v>
      </c>
      <c r="ACZ371" s="1" t="s">
        <v>259</v>
      </c>
      <c r="ADD371" s="1" t="s">
        <v>189</v>
      </c>
      <c r="ADO371" s="1">
        <v>1</v>
      </c>
      <c r="AEY371" s="1">
        <v>1</v>
      </c>
      <c r="AFK371" s="1">
        <v>1</v>
      </c>
      <c r="AFN371" s="1">
        <v>1</v>
      </c>
      <c r="AFU371" s="1">
        <v>1</v>
      </c>
      <c r="AGJ371" s="1">
        <v>620000</v>
      </c>
      <c r="AGK371" s="11">
        <f t="shared" si="464"/>
        <v>18000</v>
      </c>
      <c r="AGR371" s="1">
        <v>18000</v>
      </c>
      <c r="AGS371" s="1">
        <v>1</v>
      </c>
      <c r="AHH371" s="1">
        <v>620000</v>
      </c>
      <c r="AHL371" s="1">
        <v>2</v>
      </c>
      <c r="AHM371" s="1">
        <v>1</v>
      </c>
      <c r="AHR371" s="1">
        <v>1</v>
      </c>
      <c r="AHS371" s="1">
        <v>1</v>
      </c>
      <c r="AHV371" s="1">
        <v>1</v>
      </c>
      <c r="AHW371" s="1">
        <v>2</v>
      </c>
      <c r="AHX371" s="1">
        <v>1</v>
      </c>
      <c r="AHY371" s="1">
        <v>1</v>
      </c>
      <c r="AHZ371" s="1">
        <v>1</v>
      </c>
      <c r="AIA371" s="1">
        <v>2</v>
      </c>
      <c r="AIB371" s="1">
        <v>1</v>
      </c>
      <c r="AIE371" s="1">
        <v>1</v>
      </c>
      <c r="AIF371" s="1">
        <v>1</v>
      </c>
      <c r="AIH371" s="1">
        <v>1</v>
      </c>
      <c r="AIV371" s="1">
        <v>1</v>
      </c>
      <c r="AIW371" s="11"/>
      <c r="AIX371" s="11"/>
      <c r="AIZ371" s="11">
        <v>57000</v>
      </c>
      <c r="AJA371" s="1">
        <v>563000</v>
      </c>
      <c r="AJB371" s="1">
        <v>1</v>
      </c>
      <c r="AJD371" s="1">
        <v>90.806451612903231</v>
      </c>
      <c r="AJE371" s="45">
        <v>987.71929824561403</v>
      </c>
      <c r="AJF371" s="381">
        <v>620000</v>
      </c>
      <c r="AJG371" s="11">
        <f t="shared" si="425"/>
        <v>310000</v>
      </c>
      <c r="AJH371" s="60"/>
      <c r="AJI371" s="12"/>
      <c r="AJU371" s="1">
        <f t="shared" si="460"/>
        <v>0</v>
      </c>
      <c r="AJX371" s="1">
        <f t="shared" si="461"/>
        <v>0</v>
      </c>
      <c r="AJY371" s="60"/>
      <c r="AJZ371" s="1" t="s">
        <v>1122</v>
      </c>
      <c r="AKA371" s="1" t="s">
        <v>260</v>
      </c>
      <c r="AKB371" s="1" t="s">
        <v>261</v>
      </c>
      <c r="AKC371" s="1" t="s">
        <v>260</v>
      </c>
      <c r="AKD371" s="1" t="s">
        <v>260</v>
      </c>
      <c r="AKE371" s="1" t="s">
        <v>260</v>
      </c>
      <c r="AKF371" s="1" t="s">
        <v>260</v>
      </c>
      <c r="AKG371" s="1" t="s">
        <v>260</v>
      </c>
      <c r="AKH371" s="1" t="s">
        <v>262</v>
      </c>
      <c r="AKI371" s="1" t="s">
        <v>260</v>
      </c>
      <c r="AKJ371" s="1" t="s">
        <v>260</v>
      </c>
      <c r="AKK371" s="1" t="s">
        <v>260</v>
      </c>
      <c r="AKL371" s="1" t="s">
        <v>260</v>
      </c>
      <c r="AKM371" s="1" t="s">
        <v>260</v>
      </c>
      <c r="AKN371" s="1" t="s">
        <v>260</v>
      </c>
      <c r="AKO371" s="1" t="s">
        <v>260</v>
      </c>
      <c r="AKP371" s="1" t="s">
        <v>263</v>
      </c>
      <c r="AKQ371" s="1" t="s">
        <v>260</v>
      </c>
      <c r="AKR371" s="1" t="s">
        <v>260</v>
      </c>
      <c r="AKS371" s="1" t="s">
        <v>260</v>
      </c>
      <c r="AKT371" s="1" t="s">
        <v>260</v>
      </c>
      <c r="AKU371" s="1" t="s">
        <v>260</v>
      </c>
      <c r="AKV371" s="1" t="s">
        <v>260</v>
      </c>
      <c r="AKW371" s="1" t="s">
        <v>260</v>
      </c>
      <c r="AKX371" s="1" t="s">
        <v>260</v>
      </c>
      <c r="AKY371" s="1" t="s">
        <v>260</v>
      </c>
      <c r="AKZ371" s="1" t="s">
        <v>260</v>
      </c>
      <c r="ALA371" s="1" t="s">
        <v>260</v>
      </c>
      <c r="ALB371" s="1" t="s">
        <v>260</v>
      </c>
      <c r="ALC371" s="1" t="s">
        <v>260</v>
      </c>
      <c r="ALD371" s="1" t="s">
        <v>260</v>
      </c>
      <c r="ALE371" s="1" t="s">
        <v>260</v>
      </c>
      <c r="ALF371" s="1" t="s">
        <v>260</v>
      </c>
      <c r="ALG371" s="1" t="s">
        <v>260</v>
      </c>
      <c r="ALH371" s="1" t="s">
        <v>260</v>
      </c>
      <c r="ALI371" s="1" t="s">
        <v>260</v>
      </c>
      <c r="ALJ371" s="1" t="s">
        <v>260</v>
      </c>
      <c r="ALK371" s="1">
        <v>1</v>
      </c>
      <c r="ALL371" s="11">
        <f t="shared" si="462"/>
        <v>620000</v>
      </c>
      <c r="ALM371" s="28">
        <v>620000</v>
      </c>
      <c r="ALO371" s="1">
        <v>1</v>
      </c>
      <c r="ALS371" s="60"/>
      <c r="ALT371" s="1">
        <v>1</v>
      </c>
      <c r="ALW371" s="1">
        <v>1</v>
      </c>
      <c r="ALX371" s="1">
        <v>1</v>
      </c>
      <c r="ALY371" s="1">
        <v>1</v>
      </c>
      <c r="AMB371" s="1">
        <v>1</v>
      </c>
      <c r="AMH371" s="403"/>
    </row>
    <row r="372" spans="1:1022" s="1" customFormat="1" ht="15" customHeight="1" x14ac:dyDescent="0.25">
      <c r="A372" s="268"/>
      <c r="B372" s="113">
        <v>370</v>
      </c>
      <c r="C372" s="304" t="s">
        <v>1125</v>
      </c>
      <c r="D372" s="304" t="s">
        <v>1126</v>
      </c>
      <c r="E372" s="1">
        <v>2005</v>
      </c>
      <c r="F372" s="1">
        <v>3</v>
      </c>
      <c r="G372" s="1">
        <v>1</v>
      </c>
      <c r="J372" s="1">
        <v>3</v>
      </c>
      <c r="K372" s="1">
        <v>1997</v>
      </c>
      <c r="L372" s="1">
        <v>2002</v>
      </c>
      <c r="M372" s="1">
        <v>6</v>
      </c>
      <c r="AA372" s="1">
        <v>1</v>
      </c>
      <c r="AB372" s="1">
        <v>1</v>
      </c>
      <c r="AC372" s="1">
        <v>1</v>
      </c>
      <c r="AD372" s="1">
        <v>1</v>
      </c>
      <c r="AE372" s="1">
        <v>1</v>
      </c>
      <c r="AF372" s="1">
        <v>1</v>
      </c>
      <c r="AW372" s="1">
        <v>1</v>
      </c>
      <c r="AY372" s="1">
        <v>1</v>
      </c>
      <c r="BA372" s="1">
        <v>1</v>
      </c>
      <c r="BB372" s="1">
        <v>10</v>
      </c>
      <c r="CG372" s="1">
        <v>1</v>
      </c>
      <c r="CH372" s="246"/>
      <c r="CP372" s="1">
        <f t="shared" si="426"/>
        <v>0</v>
      </c>
      <c r="CS372" s="1">
        <f t="shared" si="391"/>
        <v>0</v>
      </c>
      <c r="DO372" s="1">
        <f t="shared" si="427"/>
        <v>0</v>
      </c>
      <c r="DX372" s="1">
        <f t="shared" si="428"/>
        <v>0</v>
      </c>
      <c r="EE372" s="1">
        <f t="shared" si="429"/>
        <v>0</v>
      </c>
      <c r="EH372" s="1">
        <f t="shared" si="430"/>
        <v>0</v>
      </c>
      <c r="FF372" s="116"/>
      <c r="GP372" s="1">
        <f t="shared" si="392"/>
        <v>0</v>
      </c>
      <c r="GY372" s="1">
        <f t="shared" si="431"/>
        <v>0</v>
      </c>
      <c r="HC372" s="1">
        <f t="shared" si="432"/>
        <v>0</v>
      </c>
      <c r="HS372" s="1">
        <f t="shared" si="433"/>
        <v>0</v>
      </c>
      <c r="HX372" s="1">
        <f t="shared" si="393"/>
        <v>0</v>
      </c>
      <c r="ID372" s="1">
        <f t="shared" si="394"/>
        <v>0</v>
      </c>
      <c r="IN372" s="1">
        <f t="shared" si="434"/>
        <v>0</v>
      </c>
      <c r="IW372" s="1">
        <f t="shared" si="435"/>
        <v>0</v>
      </c>
      <c r="IZ372" s="1">
        <f t="shared" si="395"/>
        <v>0</v>
      </c>
      <c r="JJ372" s="1">
        <f t="shared" si="396"/>
        <v>0</v>
      </c>
      <c r="JV372" s="1">
        <f t="shared" si="436"/>
        <v>0</v>
      </c>
      <c r="KB372" s="1">
        <f t="shared" si="437"/>
        <v>0</v>
      </c>
      <c r="LG372" s="1">
        <f t="shared" si="397"/>
        <v>0</v>
      </c>
      <c r="LT372" s="1">
        <f t="shared" si="438"/>
        <v>0</v>
      </c>
      <c r="MA372" s="1">
        <f t="shared" si="439"/>
        <v>0</v>
      </c>
      <c r="MF372" s="1">
        <f t="shared" si="440"/>
        <v>0</v>
      </c>
      <c r="MM372" s="1">
        <f t="shared" si="441"/>
        <v>0</v>
      </c>
      <c r="MS372" s="1">
        <f t="shared" si="442"/>
        <v>0</v>
      </c>
      <c r="MU372" s="115"/>
      <c r="OI372" s="120"/>
      <c r="PD372" s="1">
        <f t="shared" si="398"/>
        <v>0</v>
      </c>
      <c r="QF372" s="1">
        <f t="shared" si="443"/>
        <v>0</v>
      </c>
      <c r="QY372" s="1">
        <f t="shared" si="444"/>
        <v>0</v>
      </c>
      <c r="RK372" s="1">
        <f t="shared" si="445"/>
        <v>0</v>
      </c>
      <c r="SA372" s="1">
        <f t="shared" si="446"/>
        <v>0</v>
      </c>
      <c r="SE372" s="1">
        <v>1</v>
      </c>
      <c r="SG372" s="1">
        <f t="shared" si="447"/>
        <v>1</v>
      </c>
      <c r="SH372" s="1">
        <v>1</v>
      </c>
      <c r="SO372" s="1">
        <f t="shared" si="448"/>
        <v>0</v>
      </c>
      <c r="TB372" s="1">
        <f t="shared" si="449"/>
        <v>0</v>
      </c>
      <c r="TS372" s="1">
        <f t="shared" si="399"/>
        <v>0</v>
      </c>
      <c r="UD372" s="1">
        <f t="shared" si="400"/>
        <v>0</v>
      </c>
      <c r="UG372" s="1">
        <f t="shared" si="401"/>
        <v>0</v>
      </c>
      <c r="UQ372" s="1">
        <f t="shared" si="450"/>
        <v>0</v>
      </c>
      <c r="VA372" s="1">
        <f t="shared" si="451"/>
        <v>0</v>
      </c>
      <c r="VG372" s="1">
        <f t="shared" si="452"/>
        <v>0</v>
      </c>
      <c r="WY372" s="1">
        <f t="shared" si="402"/>
        <v>0</v>
      </c>
      <c r="XB372" s="1">
        <f t="shared" si="453"/>
        <v>0</v>
      </c>
      <c r="XG372" s="1">
        <f t="shared" si="403"/>
        <v>0</v>
      </c>
      <c r="XK372" s="108"/>
      <c r="XL372" s="1">
        <f t="shared" si="404"/>
        <v>0</v>
      </c>
      <c r="XM372" s="1">
        <f t="shared" si="405"/>
        <v>0</v>
      </c>
      <c r="XN372" s="1">
        <f t="shared" si="454"/>
        <v>0</v>
      </c>
      <c r="XO372" s="1">
        <f t="shared" si="406"/>
        <v>0</v>
      </c>
      <c r="XP372" s="1">
        <f t="shared" si="455"/>
        <v>0</v>
      </c>
      <c r="XQ372" s="1">
        <f t="shared" si="407"/>
        <v>0</v>
      </c>
      <c r="XR372" s="1">
        <f t="shared" si="408"/>
        <v>0</v>
      </c>
      <c r="XS372" s="1">
        <f t="shared" si="463"/>
        <v>1</v>
      </c>
      <c r="XT372" s="1">
        <f t="shared" si="456"/>
        <v>0</v>
      </c>
      <c r="XU372" s="1">
        <f t="shared" si="409"/>
        <v>0</v>
      </c>
      <c r="XV372" s="1">
        <f t="shared" si="410"/>
        <v>0</v>
      </c>
      <c r="XW372" s="1">
        <f t="shared" si="411"/>
        <v>0</v>
      </c>
      <c r="XX372" s="1">
        <f t="shared" si="412"/>
        <v>0</v>
      </c>
      <c r="XY372" s="1">
        <f t="shared" si="413"/>
        <v>0</v>
      </c>
      <c r="XZ372" s="1">
        <f t="shared" si="414"/>
        <v>0</v>
      </c>
      <c r="YA372" s="1">
        <f t="shared" si="415"/>
        <v>0</v>
      </c>
      <c r="YB372" s="1">
        <f t="shared" si="416"/>
        <v>0</v>
      </c>
      <c r="YC372" s="1">
        <f t="shared" si="417"/>
        <v>0</v>
      </c>
      <c r="YD372" s="132"/>
      <c r="YE372" s="133">
        <f>SUM(XL372:YC372)</f>
        <v>1</v>
      </c>
      <c r="YF372" s="133">
        <f t="shared" si="418"/>
        <v>440000</v>
      </c>
      <c r="YG372" s="130">
        <v>1</v>
      </c>
      <c r="YH372" s="130">
        <f t="shared" si="419"/>
        <v>440000</v>
      </c>
      <c r="YI372" s="129">
        <v>1</v>
      </c>
      <c r="YJ372" s="128">
        <f t="shared" si="420"/>
        <v>440000</v>
      </c>
      <c r="YK372" s="177"/>
      <c r="YL372">
        <v>1</v>
      </c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>
        <f t="shared" si="457"/>
        <v>0</v>
      </c>
      <c r="ACD372" s="25" t="e">
        <f t="shared" si="466"/>
        <v>#DIV/0!</v>
      </c>
      <c r="ACE372" s="11">
        <f t="shared" si="421"/>
        <v>1</v>
      </c>
      <c r="ACF372" s="11">
        <f t="shared" si="422"/>
        <v>440000</v>
      </c>
      <c r="ACG372" s="1">
        <v>5</v>
      </c>
      <c r="ACH372" s="1">
        <v>1</v>
      </c>
      <c r="ACI372" s="11">
        <f t="shared" si="423"/>
        <v>440000</v>
      </c>
      <c r="ACJ372" s="45">
        <v>1</v>
      </c>
      <c r="ACK372" s="13">
        <f t="shared" si="424"/>
        <v>440000</v>
      </c>
      <c r="ACL372">
        <v>1</v>
      </c>
      <c r="ACM372" s="25">
        <f t="shared" si="458"/>
        <v>440000</v>
      </c>
      <c r="ACN372" s="11">
        <f t="shared" si="459"/>
        <v>440000</v>
      </c>
      <c r="ACO372" s="65"/>
      <c r="ACR372" s="1" t="s">
        <v>292</v>
      </c>
      <c r="ACS372" s="1">
        <v>1</v>
      </c>
      <c r="ACT372" s="1">
        <v>1</v>
      </c>
      <c r="ACU372" s="1">
        <v>1</v>
      </c>
      <c r="ACV372" s="1">
        <v>1</v>
      </c>
      <c r="ACW372" s="1">
        <v>1</v>
      </c>
      <c r="ACX372" s="1">
        <v>2</v>
      </c>
      <c r="ACY372" s="1">
        <v>1</v>
      </c>
      <c r="ACZ372" s="1" t="s">
        <v>259</v>
      </c>
      <c r="ADD372" s="1" t="s">
        <v>185</v>
      </c>
      <c r="ADS372" s="1">
        <v>1</v>
      </c>
      <c r="ADU372" s="1">
        <v>4</v>
      </c>
      <c r="AEY372" s="1">
        <v>1</v>
      </c>
      <c r="AFA372" s="1">
        <v>1</v>
      </c>
      <c r="AFD372" s="1">
        <v>1</v>
      </c>
      <c r="AFK372" s="1">
        <v>1</v>
      </c>
      <c r="AFL372" s="1">
        <v>1</v>
      </c>
      <c r="AFN372" s="1">
        <v>1</v>
      </c>
      <c r="AFS372" s="1">
        <v>1</v>
      </c>
      <c r="AFV372" s="1">
        <v>1</v>
      </c>
      <c r="AFW372" s="1">
        <v>1</v>
      </c>
      <c r="AGJ372" s="11">
        <v>114000</v>
      </c>
      <c r="AGK372" s="11">
        <f t="shared" si="464"/>
        <v>30000</v>
      </c>
      <c r="AGZ372" s="1">
        <v>30000</v>
      </c>
      <c r="AHA372" s="1">
        <v>1</v>
      </c>
      <c r="AHG372" s="1">
        <v>1</v>
      </c>
      <c r="AHH372" s="1">
        <v>162000</v>
      </c>
      <c r="AHI372" s="1">
        <v>42.104999999999997</v>
      </c>
      <c r="AHJ372" s="1">
        <v>1</v>
      </c>
      <c r="AHK372" s="1">
        <v>1</v>
      </c>
      <c r="AHV372" s="1">
        <v>1</v>
      </c>
      <c r="AHW372" s="1">
        <v>8</v>
      </c>
      <c r="AHX372" s="1">
        <v>1</v>
      </c>
      <c r="AIA372" s="1">
        <v>2</v>
      </c>
      <c r="AIB372" s="1">
        <v>1</v>
      </c>
      <c r="AIE372" s="1">
        <v>1</v>
      </c>
      <c r="AIF372" s="1">
        <v>1</v>
      </c>
      <c r="AIH372" s="1">
        <v>1</v>
      </c>
      <c r="AIN372" s="1">
        <v>2000</v>
      </c>
      <c r="AIO372" s="1">
        <v>1</v>
      </c>
      <c r="AIV372" s="1">
        <v>1</v>
      </c>
      <c r="AIW372" s="11">
        <v>11000</v>
      </c>
      <c r="AIX372" s="11"/>
      <c r="AIY372" s="1">
        <v>6.79</v>
      </c>
      <c r="AIZ372" s="11">
        <v>429000</v>
      </c>
      <c r="AJE372" s="45"/>
      <c r="AJF372" s="381">
        <v>440000</v>
      </c>
      <c r="AJG372" s="11">
        <f t="shared" si="425"/>
        <v>440000</v>
      </c>
      <c r="AJH372" s="60"/>
      <c r="AJI372" s="12">
        <v>2</v>
      </c>
      <c r="AJU372" s="1">
        <f t="shared" si="460"/>
        <v>0</v>
      </c>
      <c r="AJW372" s="1">
        <v>1</v>
      </c>
      <c r="AJX372" s="1">
        <f t="shared" si="461"/>
        <v>1</v>
      </c>
      <c r="AJY372" s="60"/>
      <c r="AJZ372" s="1" t="s">
        <v>684</v>
      </c>
      <c r="AKA372" s="1" t="s">
        <v>1029</v>
      </c>
      <c r="AKB372" s="1" t="s">
        <v>261</v>
      </c>
      <c r="AKC372" s="1" t="s">
        <v>260</v>
      </c>
      <c r="AKD372" s="1" t="s">
        <v>260</v>
      </c>
      <c r="AKE372" s="1" t="s">
        <v>260</v>
      </c>
      <c r="AKF372" s="1" t="s">
        <v>260</v>
      </c>
      <c r="AKG372" s="1" t="s">
        <v>260</v>
      </c>
      <c r="AKH372" s="1" t="s">
        <v>262</v>
      </c>
      <c r="AKI372" s="1" t="s">
        <v>260</v>
      </c>
      <c r="AKJ372" s="1" t="s">
        <v>260</v>
      </c>
      <c r="AKK372" s="1" t="s">
        <v>260</v>
      </c>
      <c r="AKL372" s="1" t="s">
        <v>260</v>
      </c>
      <c r="AKM372" s="1" t="s">
        <v>260</v>
      </c>
      <c r="AKN372" s="1" t="s">
        <v>260</v>
      </c>
      <c r="AKO372" s="1" t="s">
        <v>260</v>
      </c>
      <c r="AKP372" s="1" t="s">
        <v>263</v>
      </c>
      <c r="AKQ372" s="1" t="s">
        <v>260</v>
      </c>
      <c r="AKR372" s="1" t="s">
        <v>260</v>
      </c>
      <c r="AKS372" s="1" t="s">
        <v>260</v>
      </c>
      <c r="AKT372" s="1" t="s">
        <v>260</v>
      </c>
      <c r="AKU372" s="1" t="s">
        <v>260</v>
      </c>
      <c r="AKV372" s="1" t="s">
        <v>260</v>
      </c>
      <c r="AKW372" s="1" t="s">
        <v>260</v>
      </c>
      <c r="AKX372" s="1" t="s">
        <v>260</v>
      </c>
      <c r="AKY372" s="1" t="s">
        <v>260</v>
      </c>
      <c r="AKZ372" s="1" t="s">
        <v>260</v>
      </c>
      <c r="ALA372" s="1" t="s">
        <v>260</v>
      </c>
      <c r="ALB372" s="1" t="s">
        <v>260</v>
      </c>
      <c r="ALC372" s="1" t="s">
        <v>260</v>
      </c>
      <c r="ALD372" s="1" t="s">
        <v>260</v>
      </c>
      <c r="ALE372" s="1" t="s">
        <v>260</v>
      </c>
      <c r="ALF372" s="1" t="s">
        <v>260</v>
      </c>
      <c r="ALG372" s="1" t="s">
        <v>260</v>
      </c>
      <c r="ALH372" s="1" t="s">
        <v>260</v>
      </c>
      <c r="ALI372" s="1" t="s">
        <v>260</v>
      </c>
      <c r="ALJ372" s="1" t="s">
        <v>260</v>
      </c>
      <c r="ALK372" s="1">
        <v>2</v>
      </c>
      <c r="ALL372" s="11">
        <f t="shared" si="462"/>
        <v>220000</v>
      </c>
      <c r="ALM372" s="28">
        <v>440000</v>
      </c>
      <c r="ALN372" s="1">
        <v>1</v>
      </c>
      <c r="ALO372" s="1">
        <v>1</v>
      </c>
      <c r="ALS372" s="60"/>
      <c r="ALT372" s="1">
        <v>1</v>
      </c>
      <c r="ALW372" s="1">
        <v>1</v>
      </c>
      <c r="ALY372" s="1">
        <v>1</v>
      </c>
      <c r="ALZ372" s="1">
        <v>1</v>
      </c>
      <c r="AMA372" s="1">
        <v>1</v>
      </c>
      <c r="AMB372" s="1">
        <v>1</v>
      </c>
      <c r="AMH372" s="403"/>
    </row>
    <row r="373" spans="1:1022" s="1" customFormat="1" ht="15" customHeight="1" x14ac:dyDescent="0.25">
      <c r="A373" s="268"/>
      <c r="B373" s="113">
        <v>371</v>
      </c>
      <c r="C373" s="304" t="s">
        <v>1125</v>
      </c>
      <c r="D373" s="304" t="s">
        <v>508</v>
      </c>
      <c r="E373" s="1">
        <v>2006</v>
      </c>
      <c r="F373" s="1">
        <v>1</v>
      </c>
      <c r="G373" s="1">
        <v>1</v>
      </c>
      <c r="H373" s="1">
        <v>1</v>
      </c>
      <c r="I373" s="1">
        <v>1</v>
      </c>
      <c r="J373" s="1">
        <v>2</v>
      </c>
      <c r="K373" s="1">
        <v>1996</v>
      </c>
      <c r="L373" s="1">
        <v>2002</v>
      </c>
      <c r="M373" s="1">
        <v>7</v>
      </c>
      <c r="Z373" s="1">
        <v>1</v>
      </c>
      <c r="AA373" s="1">
        <v>1</v>
      </c>
      <c r="AB373" s="1">
        <v>1</v>
      </c>
      <c r="AC373" s="1">
        <v>1</v>
      </c>
      <c r="AD373" s="1">
        <v>1</v>
      </c>
      <c r="AE373" s="1">
        <v>1</v>
      </c>
      <c r="AF373" s="1">
        <v>1</v>
      </c>
      <c r="AW373" s="1">
        <v>1</v>
      </c>
      <c r="AY373" s="1">
        <v>1</v>
      </c>
      <c r="BA373" s="1">
        <v>1</v>
      </c>
      <c r="BB373" s="1">
        <v>10</v>
      </c>
      <c r="CG373" s="1">
        <v>1</v>
      </c>
      <c r="CH373" s="246"/>
      <c r="CP373" s="1">
        <f t="shared" si="426"/>
        <v>0</v>
      </c>
      <c r="CS373" s="1">
        <f t="shared" si="391"/>
        <v>0</v>
      </c>
      <c r="DO373" s="1">
        <f t="shared" si="427"/>
        <v>0</v>
      </c>
      <c r="DX373" s="1">
        <f t="shared" si="428"/>
        <v>0</v>
      </c>
      <c r="EE373" s="1">
        <f t="shared" si="429"/>
        <v>0</v>
      </c>
      <c r="EH373" s="1">
        <f t="shared" si="430"/>
        <v>0</v>
      </c>
      <c r="FF373" s="116"/>
      <c r="GP373" s="1">
        <f t="shared" si="392"/>
        <v>0</v>
      </c>
      <c r="GY373" s="1">
        <f t="shared" si="431"/>
        <v>0</v>
      </c>
      <c r="HC373" s="1">
        <f t="shared" si="432"/>
        <v>0</v>
      </c>
      <c r="HS373" s="1">
        <f t="shared" si="433"/>
        <v>0</v>
      </c>
      <c r="HX373" s="1">
        <f t="shared" si="393"/>
        <v>0</v>
      </c>
      <c r="ID373" s="1">
        <f t="shared" si="394"/>
        <v>0</v>
      </c>
      <c r="IN373" s="1">
        <f t="shared" si="434"/>
        <v>0</v>
      </c>
      <c r="IW373" s="1">
        <f t="shared" si="435"/>
        <v>0</v>
      </c>
      <c r="IZ373" s="1">
        <f t="shared" si="395"/>
        <v>0</v>
      </c>
      <c r="JJ373" s="1">
        <f t="shared" si="396"/>
        <v>0</v>
      </c>
      <c r="JV373" s="1">
        <f t="shared" si="436"/>
        <v>0</v>
      </c>
      <c r="KB373" s="1">
        <f t="shared" si="437"/>
        <v>0</v>
      </c>
      <c r="LG373" s="1">
        <f t="shared" si="397"/>
        <v>0</v>
      </c>
      <c r="LT373" s="1">
        <f t="shared" si="438"/>
        <v>0</v>
      </c>
      <c r="MA373" s="1">
        <f t="shared" si="439"/>
        <v>0</v>
      </c>
      <c r="MF373" s="1">
        <f t="shared" si="440"/>
        <v>0</v>
      </c>
      <c r="MM373" s="1">
        <f t="shared" si="441"/>
        <v>0</v>
      </c>
      <c r="MO373" s="1">
        <v>1</v>
      </c>
      <c r="MS373" s="1">
        <f t="shared" si="442"/>
        <v>1</v>
      </c>
      <c r="MT373" s="1">
        <v>1</v>
      </c>
      <c r="MU373" s="115"/>
      <c r="OI373" s="120"/>
      <c r="PD373" s="1">
        <f t="shared" si="398"/>
        <v>0</v>
      </c>
      <c r="QF373" s="1">
        <f t="shared" si="443"/>
        <v>0</v>
      </c>
      <c r="QY373" s="1">
        <f t="shared" si="444"/>
        <v>0</v>
      </c>
      <c r="RK373" s="1">
        <f t="shared" si="445"/>
        <v>0</v>
      </c>
      <c r="SA373" s="1">
        <f t="shared" si="446"/>
        <v>0</v>
      </c>
      <c r="SE373" s="1">
        <v>1</v>
      </c>
      <c r="SG373" s="1">
        <f t="shared" si="447"/>
        <v>1</v>
      </c>
      <c r="SH373" s="1">
        <v>1</v>
      </c>
      <c r="SO373" s="1">
        <f t="shared" si="448"/>
        <v>0</v>
      </c>
      <c r="TB373" s="1">
        <f t="shared" si="449"/>
        <v>0</v>
      </c>
      <c r="TS373" s="1">
        <f t="shared" si="399"/>
        <v>0</v>
      </c>
      <c r="UD373" s="1">
        <f t="shared" si="400"/>
        <v>0</v>
      </c>
      <c r="UG373" s="1">
        <f t="shared" si="401"/>
        <v>0</v>
      </c>
      <c r="UQ373" s="1">
        <f t="shared" si="450"/>
        <v>0</v>
      </c>
      <c r="VA373" s="1">
        <f t="shared" si="451"/>
        <v>0</v>
      </c>
      <c r="VG373" s="1">
        <f t="shared" si="452"/>
        <v>0</v>
      </c>
      <c r="WY373" s="1">
        <f t="shared" si="402"/>
        <v>0</v>
      </c>
      <c r="XB373" s="1">
        <f t="shared" si="453"/>
        <v>0</v>
      </c>
      <c r="XG373" s="1">
        <f t="shared" si="403"/>
        <v>0</v>
      </c>
      <c r="XK373" s="108"/>
      <c r="XL373" s="1">
        <f t="shared" si="404"/>
        <v>0</v>
      </c>
      <c r="XM373" s="1">
        <f t="shared" si="405"/>
        <v>0</v>
      </c>
      <c r="XN373" s="1">
        <f t="shared" si="454"/>
        <v>0</v>
      </c>
      <c r="XO373" s="1">
        <f t="shared" si="406"/>
        <v>0</v>
      </c>
      <c r="XP373" s="1">
        <f t="shared" si="455"/>
        <v>0</v>
      </c>
      <c r="XQ373" s="1">
        <f t="shared" si="407"/>
        <v>0</v>
      </c>
      <c r="XR373" s="1">
        <f t="shared" si="408"/>
        <v>0</v>
      </c>
      <c r="XS373" s="1">
        <f t="shared" si="463"/>
        <v>1</v>
      </c>
      <c r="XT373" s="1">
        <f t="shared" si="456"/>
        <v>0</v>
      </c>
      <c r="XU373" s="1">
        <f t="shared" si="409"/>
        <v>0</v>
      </c>
      <c r="XV373" s="1">
        <f t="shared" si="410"/>
        <v>0</v>
      </c>
      <c r="XW373" s="1">
        <f t="shared" si="411"/>
        <v>1</v>
      </c>
      <c r="XX373" s="1">
        <f t="shared" si="412"/>
        <v>1</v>
      </c>
      <c r="XY373" s="1">
        <f t="shared" si="413"/>
        <v>0</v>
      </c>
      <c r="XZ373" s="1">
        <f t="shared" si="414"/>
        <v>0</v>
      </c>
      <c r="YA373" s="1">
        <f t="shared" si="415"/>
        <v>0</v>
      </c>
      <c r="YB373" s="1">
        <f t="shared" si="416"/>
        <v>0</v>
      </c>
      <c r="YC373" s="1">
        <f t="shared" si="417"/>
        <v>0</v>
      </c>
      <c r="YD373" s="132"/>
      <c r="YE373" s="133">
        <f>SUM(XL373:YC373)</f>
        <v>3</v>
      </c>
      <c r="YF373" s="133">
        <f t="shared" si="418"/>
        <v>173333.33333333334</v>
      </c>
      <c r="YG373" s="130">
        <v>3</v>
      </c>
      <c r="YH373" s="130">
        <f t="shared" si="419"/>
        <v>173333.33333333334</v>
      </c>
      <c r="YI373" s="129">
        <v>2</v>
      </c>
      <c r="YJ373" s="128">
        <f t="shared" si="420"/>
        <v>260000</v>
      </c>
      <c r="YK373" s="177"/>
      <c r="YL373">
        <v>1</v>
      </c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>
        <f t="shared" si="457"/>
        <v>0</v>
      </c>
      <c r="ACD373" s="25" t="e">
        <f t="shared" si="466"/>
        <v>#DIV/0!</v>
      </c>
      <c r="ACE373" s="11">
        <f t="shared" si="421"/>
        <v>3</v>
      </c>
      <c r="ACF373" s="11">
        <f t="shared" si="422"/>
        <v>173333.33333333334</v>
      </c>
      <c r="ACG373" s="1">
        <v>4</v>
      </c>
      <c r="ACH373" s="1">
        <v>1</v>
      </c>
      <c r="ACI373" s="11">
        <f t="shared" si="423"/>
        <v>520000</v>
      </c>
      <c r="ACJ373" s="45">
        <v>1</v>
      </c>
      <c r="ACK373" s="13">
        <f t="shared" si="424"/>
        <v>520000</v>
      </c>
      <c r="ACL373">
        <v>1</v>
      </c>
      <c r="ACM373" s="25">
        <f t="shared" si="458"/>
        <v>520000</v>
      </c>
      <c r="ACN373" s="11">
        <f t="shared" si="459"/>
        <v>520000</v>
      </c>
      <c r="ACO373" s="65"/>
      <c r="ACR373" s="1" t="s">
        <v>292</v>
      </c>
      <c r="ACS373" s="1">
        <v>1</v>
      </c>
      <c r="ACT373" s="1">
        <v>1</v>
      </c>
      <c r="ACZ373" s="1" t="s">
        <v>259</v>
      </c>
      <c r="ADD373" s="1" t="s">
        <v>185</v>
      </c>
      <c r="ADU373" s="1">
        <v>2</v>
      </c>
      <c r="AEY373" s="1">
        <v>1</v>
      </c>
      <c r="AFA373" s="1">
        <v>1</v>
      </c>
      <c r="AFD373" s="1">
        <v>1</v>
      </c>
      <c r="AFK373" s="1">
        <v>1</v>
      </c>
      <c r="AFL373" s="1">
        <v>1</v>
      </c>
      <c r="AGJ373" s="11">
        <v>163000</v>
      </c>
      <c r="AGK373" s="11">
        <f t="shared" si="464"/>
        <v>95000</v>
      </c>
      <c r="AGR373" s="1">
        <v>95000</v>
      </c>
      <c r="AGS373" s="1">
        <v>1</v>
      </c>
      <c r="AHG373" s="1">
        <v>1</v>
      </c>
      <c r="AHH373" s="1">
        <v>258000</v>
      </c>
      <c r="AHI373" s="1">
        <v>58.281999999999996</v>
      </c>
      <c r="AHN373" s="1">
        <v>1</v>
      </c>
      <c r="AHR373" s="1">
        <v>1</v>
      </c>
      <c r="AHS373" s="1">
        <v>1</v>
      </c>
      <c r="AHV373" s="1">
        <v>1</v>
      </c>
      <c r="AHW373" s="1">
        <v>7</v>
      </c>
      <c r="AHX373" s="1">
        <v>1</v>
      </c>
      <c r="AIH373" s="1">
        <v>1</v>
      </c>
      <c r="AIW373" s="11"/>
      <c r="AIX373" s="11"/>
      <c r="AIZ373" s="11">
        <v>520000</v>
      </c>
      <c r="AJE373" s="45"/>
      <c r="AJF373" s="381">
        <v>520000</v>
      </c>
      <c r="AJG373" s="11">
        <f t="shared" si="425"/>
        <v>173333.33333333334</v>
      </c>
      <c r="AJH373" s="60"/>
      <c r="AJI373" s="12"/>
      <c r="AJU373" s="1">
        <f t="shared" si="460"/>
        <v>0</v>
      </c>
      <c r="AJX373" s="1">
        <f t="shared" si="461"/>
        <v>0</v>
      </c>
      <c r="AJY373" s="60"/>
      <c r="AJZ373" s="1" t="s">
        <v>1127</v>
      </c>
      <c r="AKA373" s="1" t="s">
        <v>186</v>
      </c>
      <c r="AKB373" s="1" t="s">
        <v>756</v>
      </c>
      <c r="AKC373" s="1" t="s">
        <v>260</v>
      </c>
      <c r="AKD373" s="1" t="s">
        <v>260</v>
      </c>
      <c r="AKE373" s="1" t="s">
        <v>260</v>
      </c>
      <c r="AKF373" s="1" t="s">
        <v>260</v>
      </c>
      <c r="AKG373" s="1" t="s">
        <v>260</v>
      </c>
      <c r="AKH373" s="1" t="s">
        <v>262</v>
      </c>
      <c r="AKI373" s="1" t="s">
        <v>260</v>
      </c>
      <c r="AKJ373" s="1" t="s">
        <v>260</v>
      </c>
      <c r="AKK373" s="1" t="s">
        <v>260</v>
      </c>
      <c r="AKL373" s="1" t="s">
        <v>260</v>
      </c>
      <c r="AKM373" s="1" t="s">
        <v>260</v>
      </c>
      <c r="AKN373" s="1" t="s">
        <v>260</v>
      </c>
      <c r="AKO373" s="1" t="s">
        <v>260</v>
      </c>
      <c r="AKP373" s="1" t="s">
        <v>263</v>
      </c>
      <c r="AKQ373" s="1" t="s">
        <v>260</v>
      </c>
      <c r="AKR373" s="1" t="s">
        <v>260</v>
      </c>
      <c r="AKS373" s="1" t="s">
        <v>260</v>
      </c>
      <c r="AKT373" s="1" t="s">
        <v>260</v>
      </c>
      <c r="AKU373" s="1" t="s">
        <v>260</v>
      </c>
      <c r="AKV373" s="1" t="s">
        <v>260</v>
      </c>
      <c r="AKW373" s="1" t="s">
        <v>260</v>
      </c>
      <c r="AKX373" s="1" t="s">
        <v>260</v>
      </c>
      <c r="AKY373" s="1" t="s">
        <v>260</v>
      </c>
      <c r="AKZ373" s="1" t="s">
        <v>260</v>
      </c>
      <c r="ALA373" s="1" t="s">
        <v>260</v>
      </c>
      <c r="ALB373" s="1" t="s">
        <v>260</v>
      </c>
      <c r="ALC373" s="1" t="s">
        <v>260</v>
      </c>
      <c r="ALD373" s="1" t="s">
        <v>260</v>
      </c>
      <c r="ALE373" s="1" t="s">
        <v>260</v>
      </c>
      <c r="ALF373" s="1" t="s">
        <v>260</v>
      </c>
      <c r="ALG373" s="1" t="s">
        <v>260</v>
      </c>
      <c r="ALH373" s="1" t="s">
        <v>260</v>
      </c>
      <c r="ALI373" s="1" t="s">
        <v>260</v>
      </c>
      <c r="ALJ373" s="1" t="s">
        <v>260</v>
      </c>
      <c r="ALK373" s="1">
        <v>3</v>
      </c>
      <c r="ALL373" s="11">
        <f t="shared" si="462"/>
        <v>173333.33333333334</v>
      </c>
      <c r="ALM373" s="28">
        <v>520000</v>
      </c>
      <c r="ALN373" s="1">
        <v>3</v>
      </c>
      <c r="ALS373" s="60"/>
      <c r="ALT373" s="1">
        <v>1</v>
      </c>
      <c r="ALW373" s="1">
        <v>1</v>
      </c>
      <c r="ALY373" s="1">
        <v>1</v>
      </c>
      <c r="ALZ373" s="1">
        <v>1</v>
      </c>
      <c r="AMA373" s="1">
        <v>1</v>
      </c>
      <c r="AMB373" s="1">
        <v>1</v>
      </c>
      <c r="AMH373" s="403"/>
    </row>
    <row r="374" spans="1:1022" s="4" customFormat="1" ht="15" customHeight="1" x14ac:dyDescent="0.25">
      <c r="A374" s="270"/>
      <c r="B374" s="113">
        <v>372</v>
      </c>
      <c r="C374" s="304" t="s">
        <v>1128</v>
      </c>
      <c r="D374" s="304" t="s">
        <v>1129</v>
      </c>
      <c r="E374" s="4">
        <v>2002</v>
      </c>
      <c r="F374" s="4">
        <v>1</v>
      </c>
      <c r="G374" s="4">
        <v>1</v>
      </c>
      <c r="J374" s="4">
        <v>1</v>
      </c>
      <c r="K374" s="4">
        <v>1989</v>
      </c>
      <c r="L374" s="4">
        <v>1990</v>
      </c>
      <c r="M374" s="4">
        <v>2</v>
      </c>
      <c r="S374" s="4">
        <v>1</v>
      </c>
      <c r="T374" s="4">
        <v>1</v>
      </c>
      <c r="AX374" s="4">
        <v>1</v>
      </c>
      <c r="BA374" s="4">
        <v>1</v>
      </c>
      <c r="BB374" s="4">
        <v>10</v>
      </c>
      <c r="BN374" s="4">
        <v>1</v>
      </c>
      <c r="CG374" s="4">
        <v>2</v>
      </c>
      <c r="CH374" s="246"/>
      <c r="CP374" s="1">
        <f t="shared" si="426"/>
        <v>0</v>
      </c>
      <c r="CQ374" s="1"/>
      <c r="CS374" s="1">
        <f t="shared" si="391"/>
        <v>0</v>
      </c>
      <c r="CT374" s="1"/>
      <c r="DO374" s="1">
        <f t="shared" si="427"/>
        <v>0</v>
      </c>
      <c r="DP374" s="1"/>
      <c r="DX374" s="1">
        <f t="shared" si="428"/>
        <v>0</v>
      </c>
      <c r="DY374" s="1"/>
      <c r="EE374" s="1">
        <f t="shared" si="429"/>
        <v>0</v>
      </c>
      <c r="EF374" s="1"/>
      <c r="EH374" s="1">
        <f t="shared" si="430"/>
        <v>0</v>
      </c>
      <c r="EI374" s="1"/>
      <c r="FF374" s="116"/>
      <c r="GP374" s="1">
        <f t="shared" si="392"/>
        <v>0</v>
      </c>
      <c r="GQ374" s="1"/>
      <c r="GY374" s="1">
        <f t="shared" si="431"/>
        <v>0</v>
      </c>
      <c r="GZ374" s="1"/>
      <c r="HC374" s="1">
        <f t="shared" si="432"/>
        <v>0</v>
      </c>
      <c r="HD374" s="1"/>
      <c r="HS374" s="1">
        <f t="shared" si="433"/>
        <v>0</v>
      </c>
      <c r="HT374" s="1"/>
      <c r="HX374" s="1">
        <f t="shared" si="393"/>
        <v>0</v>
      </c>
      <c r="HY374" s="1"/>
      <c r="ID374" s="1">
        <f t="shared" si="394"/>
        <v>0</v>
      </c>
      <c r="IE374" s="1"/>
      <c r="IN374" s="1">
        <f t="shared" si="434"/>
        <v>0</v>
      </c>
      <c r="IW374" s="1">
        <f t="shared" si="435"/>
        <v>0</v>
      </c>
      <c r="IX374" s="1"/>
      <c r="IZ374" s="1">
        <f t="shared" si="395"/>
        <v>0</v>
      </c>
      <c r="JA374" s="1"/>
      <c r="JJ374" s="1">
        <f t="shared" si="396"/>
        <v>0</v>
      </c>
      <c r="JK374" s="1"/>
      <c r="JV374" s="1">
        <f t="shared" si="436"/>
        <v>0</v>
      </c>
      <c r="JW374" s="1"/>
      <c r="KB374" s="1">
        <f t="shared" si="437"/>
        <v>0</v>
      </c>
      <c r="KC374" s="1"/>
      <c r="LG374" s="1">
        <f t="shared" si="397"/>
        <v>0</v>
      </c>
      <c r="LH374" s="1"/>
      <c r="LT374" s="1">
        <f t="shared" si="438"/>
        <v>0</v>
      </c>
      <c r="LU374" s="1"/>
      <c r="MA374" s="1">
        <f t="shared" si="439"/>
        <v>0</v>
      </c>
      <c r="MB374" s="1"/>
      <c r="MF374" s="1">
        <f t="shared" si="440"/>
        <v>0</v>
      </c>
      <c r="MG374" s="1"/>
      <c r="MM374" s="1">
        <f t="shared" si="441"/>
        <v>0</v>
      </c>
      <c r="MN374" s="1"/>
      <c r="MS374" s="1">
        <f t="shared" si="442"/>
        <v>0</v>
      </c>
      <c r="MT374" s="1"/>
      <c r="MU374" s="115"/>
      <c r="OI374" s="120"/>
      <c r="PD374" s="1">
        <f t="shared" si="398"/>
        <v>0</v>
      </c>
      <c r="PE374" s="1"/>
      <c r="QF374" s="1">
        <f t="shared" si="443"/>
        <v>0</v>
      </c>
      <c r="QG374" s="1"/>
      <c r="QY374" s="1">
        <f t="shared" si="444"/>
        <v>0</v>
      </c>
      <c r="RK374" s="1">
        <f t="shared" si="445"/>
        <v>0</v>
      </c>
      <c r="RL374" s="1"/>
      <c r="SA374" s="1">
        <f t="shared" si="446"/>
        <v>0</v>
      </c>
      <c r="SG374" s="1">
        <f t="shared" si="447"/>
        <v>0</v>
      </c>
      <c r="SL374" s="4">
        <v>1</v>
      </c>
      <c r="SO374" s="1">
        <f t="shared" si="448"/>
        <v>1</v>
      </c>
      <c r="SP374" s="4">
        <v>1</v>
      </c>
      <c r="TB374" s="1">
        <f t="shared" si="449"/>
        <v>0</v>
      </c>
      <c r="TS374" s="1">
        <f t="shared" si="399"/>
        <v>0</v>
      </c>
      <c r="TT374" s="1"/>
      <c r="UD374" s="1">
        <f t="shared" si="400"/>
        <v>0</v>
      </c>
      <c r="UE374" s="1"/>
      <c r="UG374" s="1">
        <f t="shared" si="401"/>
        <v>0</v>
      </c>
      <c r="UH374" s="1"/>
      <c r="UQ374" s="1">
        <f t="shared" si="450"/>
        <v>0</v>
      </c>
      <c r="UR374" s="1"/>
      <c r="VA374" s="1">
        <f t="shared" si="451"/>
        <v>0</v>
      </c>
      <c r="VB374" s="1"/>
      <c r="VG374" s="1">
        <f t="shared" si="452"/>
        <v>0</v>
      </c>
      <c r="VH374" s="1"/>
      <c r="WY374" s="1">
        <f t="shared" si="402"/>
        <v>0</v>
      </c>
      <c r="WZ374" s="1"/>
      <c r="XB374" s="1">
        <f t="shared" si="453"/>
        <v>0</v>
      </c>
      <c r="XC374" s="1"/>
      <c r="XG374" s="1">
        <f t="shared" si="403"/>
        <v>0</v>
      </c>
      <c r="XH374" s="1"/>
      <c r="XK374" s="108"/>
      <c r="XL374" s="1">
        <f t="shared" si="404"/>
        <v>0</v>
      </c>
      <c r="XM374" s="1">
        <f t="shared" si="405"/>
        <v>0</v>
      </c>
      <c r="XN374" s="1">
        <f t="shared" si="454"/>
        <v>0</v>
      </c>
      <c r="XO374" s="1">
        <f t="shared" si="406"/>
        <v>0</v>
      </c>
      <c r="XP374" s="1">
        <f t="shared" si="455"/>
        <v>1</v>
      </c>
      <c r="XQ374" s="1">
        <f t="shared" si="407"/>
        <v>0</v>
      </c>
      <c r="XR374" s="1">
        <f t="shared" si="408"/>
        <v>0</v>
      </c>
      <c r="XS374" s="1">
        <f t="shared" si="463"/>
        <v>0</v>
      </c>
      <c r="XT374" s="1">
        <f t="shared" si="456"/>
        <v>0</v>
      </c>
      <c r="XU374" s="1">
        <f t="shared" si="409"/>
        <v>0</v>
      </c>
      <c r="XV374" s="1">
        <f t="shared" si="410"/>
        <v>0</v>
      </c>
      <c r="XW374" s="1">
        <f t="shared" si="411"/>
        <v>0</v>
      </c>
      <c r="XX374" s="1">
        <f t="shared" si="412"/>
        <v>0</v>
      </c>
      <c r="XY374" s="1">
        <f t="shared" si="413"/>
        <v>0</v>
      </c>
      <c r="XZ374" s="1">
        <f t="shared" si="414"/>
        <v>0</v>
      </c>
      <c r="YA374" s="1">
        <f t="shared" si="415"/>
        <v>0</v>
      </c>
      <c r="YB374" s="1">
        <f t="shared" si="416"/>
        <v>0</v>
      </c>
      <c r="YC374" s="1">
        <f t="shared" si="417"/>
        <v>0</v>
      </c>
      <c r="YD374" s="132"/>
      <c r="YE374" s="133">
        <v>2</v>
      </c>
      <c r="YF374" s="133">
        <f t="shared" si="418"/>
        <v>50000</v>
      </c>
      <c r="YG374" s="130">
        <v>2</v>
      </c>
      <c r="YH374" s="130">
        <f t="shared" si="419"/>
        <v>50000</v>
      </c>
      <c r="YI374" s="129">
        <v>1</v>
      </c>
      <c r="YJ374" s="128">
        <f t="shared" si="420"/>
        <v>100000</v>
      </c>
      <c r="YK374" s="177"/>
      <c r="YL374">
        <v>1</v>
      </c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>
        <f t="shared" si="457"/>
        <v>0</v>
      </c>
      <c r="ACD374" s="25" t="e">
        <f t="shared" si="466"/>
        <v>#DIV/0!</v>
      </c>
      <c r="ACE374" s="11">
        <f t="shared" si="421"/>
        <v>2</v>
      </c>
      <c r="ACF374" s="11">
        <f t="shared" si="422"/>
        <v>50000</v>
      </c>
      <c r="ACG374" s="4">
        <v>5</v>
      </c>
      <c r="ACH374" s="4">
        <v>1</v>
      </c>
      <c r="ACI374" s="11">
        <f t="shared" si="423"/>
        <v>100000</v>
      </c>
      <c r="ACJ374" s="45">
        <v>1</v>
      </c>
      <c r="ACK374" s="13">
        <f t="shared" si="424"/>
        <v>100000</v>
      </c>
      <c r="ACL374">
        <v>1</v>
      </c>
      <c r="ACM374" s="25">
        <f t="shared" si="458"/>
        <v>100000</v>
      </c>
      <c r="ACN374" s="11">
        <f t="shared" si="459"/>
        <v>100000</v>
      </c>
      <c r="ACO374" s="65"/>
      <c r="ACR374" s="4" t="s">
        <v>258</v>
      </c>
      <c r="ACZ374" s="4" t="s">
        <v>259</v>
      </c>
      <c r="ADD374" s="4" t="s">
        <v>189</v>
      </c>
      <c r="ADO374" s="4">
        <v>1</v>
      </c>
      <c r="ADU374" s="4">
        <v>5</v>
      </c>
      <c r="AEY374" s="4">
        <v>1</v>
      </c>
      <c r="AFH374" s="4">
        <v>1</v>
      </c>
      <c r="AFV374" s="4">
        <v>1</v>
      </c>
      <c r="AGJ374" s="4">
        <v>100000</v>
      </c>
      <c r="AGK374" s="5"/>
      <c r="AHH374" s="4">
        <v>100000</v>
      </c>
      <c r="AHJ374" s="4">
        <v>4</v>
      </c>
      <c r="AHK374" s="4">
        <v>1</v>
      </c>
      <c r="AHV374" s="4">
        <v>1</v>
      </c>
      <c r="AIW374" s="5"/>
      <c r="AIX374" s="5"/>
      <c r="AIZ374" s="5">
        <v>48000</v>
      </c>
      <c r="AJA374" s="4">
        <v>52000</v>
      </c>
      <c r="AJB374" s="4">
        <v>1</v>
      </c>
      <c r="AJD374" s="4">
        <v>52</v>
      </c>
      <c r="AJE374" s="37">
        <v>108.33333333333333</v>
      </c>
      <c r="AJF374" s="391">
        <v>100000</v>
      </c>
      <c r="AJG374" s="11">
        <f t="shared" si="425"/>
        <v>50000</v>
      </c>
      <c r="AJH374" s="60"/>
      <c r="AJI374" s="6"/>
      <c r="AJT374" s="1"/>
      <c r="AJU374" s="1">
        <f t="shared" si="460"/>
        <v>0</v>
      </c>
      <c r="AJX374" s="1"/>
      <c r="AJY374" s="60"/>
      <c r="AJZ374" s="4" t="s">
        <v>368</v>
      </c>
      <c r="AKA374" s="4" t="s">
        <v>502</v>
      </c>
      <c r="AKB374" s="4" t="s">
        <v>261</v>
      </c>
      <c r="AKC374" s="4" t="s">
        <v>260</v>
      </c>
      <c r="AKD374" s="4" t="s">
        <v>260</v>
      </c>
      <c r="AKE374" s="4" t="s">
        <v>260</v>
      </c>
      <c r="AKF374" s="4" t="s">
        <v>260</v>
      </c>
      <c r="AKG374" s="4" t="s">
        <v>260</v>
      </c>
      <c r="AKH374" s="4" t="s">
        <v>262</v>
      </c>
      <c r="AKI374" s="4" t="s">
        <v>260</v>
      </c>
      <c r="AKJ374" s="4" t="s">
        <v>260</v>
      </c>
      <c r="AKK374" s="4" t="s">
        <v>260</v>
      </c>
      <c r="AKL374" s="4" t="s">
        <v>260</v>
      </c>
      <c r="AKM374" s="4" t="s">
        <v>260</v>
      </c>
      <c r="AKN374" s="4" t="s">
        <v>260</v>
      </c>
      <c r="AKO374" s="4" t="s">
        <v>260</v>
      </c>
      <c r="AKP374" s="4" t="s">
        <v>263</v>
      </c>
      <c r="AKQ374" s="4" t="s">
        <v>260</v>
      </c>
      <c r="AKR374" s="4" t="s">
        <v>260</v>
      </c>
      <c r="AKS374" s="4" t="s">
        <v>260</v>
      </c>
      <c r="AKT374" s="4" t="s">
        <v>260</v>
      </c>
      <c r="AKU374" s="4" t="s">
        <v>260</v>
      </c>
      <c r="AKV374" s="4" t="s">
        <v>260</v>
      </c>
      <c r="AKW374" s="4" t="s">
        <v>260</v>
      </c>
      <c r="AKX374" s="4" t="s">
        <v>260</v>
      </c>
      <c r="AKY374" s="4" t="s">
        <v>260</v>
      </c>
      <c r="AKZ374" s="4" t="s">
        <v>260</v>
      </c>
      <c r="ALA374" s="4" t="s">
        <v>260</v>
      </c>
      <c r="ALB374" s="4" t="s">
        <v>260</v>
      </c>
      <c r="ALC374" s="4" t="s">
        <v>260</v>
      </c>
      <c r="ALD374" s="4" t="s">
        <v>260</v>
      </c>
      <c r="ALE374" s="4" t="s">
        <v>260</v>
      </c>
      <c r="ALF374" s="4" t="s">
        <v>260</v>
      </c>
      <c r="ALG374" s="4" t="s">
        <v>260</v>
      </c>
      <c r="ALH374" s="4" t="s">
        <v>260</v>
      </c>
      <c r="ALI374" s="4" t="s">
        <v>260</v>
      </c>
      <c r="ALJ374" s="4" t="s">
        <v>260</v>
      </c>
      <c r="ALK374" s="4">
        <v>2</v>
      </c>
      <c r="ALL374" s="11">
        <f t="shared" si="462"/>
        <v>50000</v>
      </c>
      <c r="ALM374" s="35">
        <v>100000</v>
      </c>
      <c r="ALN374" s="4">
        <v>1</v>
      </c>
      <c r="ALP374" s="4">
        <v>1</v>
      </c>
      <c r="ALS374" s="60"/>
      <c r="ALT374" s="4">
        <v>1</v>
      </c>
      <c r="ALW374" s="4">
        <v>1</v>
      </c>
      <c r="ALY374" s="4">
        <v>1</v>
      </c>
      <c r="AMH374" s="403"/>
    </row>
    <row r="375" spans="1:1022" s="1" customFormat="1" ht="15" customHeight="1" x14ac:dyDescent="0.25">
      <c r="A375" s="268"/>
      <c r="B375" s="113">
        <v>373</v>
      </c>
      <c r="C375" s="304" t="s">
        <v>1128</v>
      </c>
      <c r="D375" s="304" t="s">
        <v>1130</v>
      </c>
      <c r="E375" s="1">
        <v>2003</v>
      </c>
      <c r="H375" s="1">
        <v>1</v>
      </c>
      <c r="I375" s="1">
        <v>1</v>
      </c>
      <c r="J375" s="1">
        <v>1</v>
      </c>
      <c r="K375" s="1">
        <v>1997</v>
      </c>
      <c r="L375" s="1">
        <v>1997</v>
      </c>
      <c r="M375" s="1">
        <v>1</v>
      </c>
      <c r="AA375" s="1">
        <v>1</v>
      </c>
      <c r="AY375" s="1">
        <v>1</v>
      </c>
      <c r="BA375" s="1">
        <v>1</v>
      </c>
      <c r="BB375" s="1">
        <v>11</v>
      </c>
      <c r="BC375" s="1">
        <v>1</v>
      </c>
      <c r="BG375" s="1">
        <v>1</v>
      </c>
      <c r="CG375" s="1">
        <v>1</v>
      </c>
      <c r="CH375" s="246"/>
      <c r="CP375" s="1">
        <f t="shared" si="426"/>
        <v>0</v>
      </c>
      <c r="CS375" s="1">
        <f t="shared" si="391"/>
        <v>0</v>
      </c>
      <c r="DO375" s="1">
        <f t="shared" si="427"/>
        <v>0</v>
      </c>
      <c r="DX375" s="1">
        <f t="shared" si="428"/>
        <v>0</v>
      </c>
      <c r="EE375" s="1">
        <f t="shared" si="429"/>
        <v>0</v>
      </c>
      <c r="EH375" s="1">
        <f t="shared" si="430"/>
        <v>0</v>
      </c>
      <c r="FF375" s="116"/>
      <c r="GP375" s="1">
        <f t="shared" si="392"/>
        <v>0</v>
      </c>
      <c r="GY375" s="1">
        <f t="shared" si="431"/>
        <v>0</v>
      </c>
      <c r="HC375" s="1">
        <f t="shared" si="432"/>
        <v>0</v>
      </c>
      <c r="HS375" s="1">
        <f t="shared" si="433"/>
        <v>0</v>
      </c>
      <c r="HX375" s="1">
        <f t="shared" si="393"/>
        <v>0</v>
      </c>
      <c r="ID375" s="1">
        <f t="shared" si="394"/>
        <v>0</v>
      </c>
      <c r="IN375" s="1">
        <f t="shared" si="434"/>
        <v>0</v>
      </c>
      <c r="IW375" s="1">
        <f t="shared" si="435"/>
        <v>0</v>
      </c>
      <c r="IZ375" s="1">
        <f t="shared" si="395"/>
        <v>0</v>
      </c>
      <c r="JJ375" s="1">
        <f t="shared" si="396"/>
        <v>0</v>
      </c>
      <c r="JV375" s="1">
        <f t="shared" si="436"/>
        <v>0</v>
      </c>
      <c r="KB375" s="1">
        <f t="shared" si="437"/>
        <v>0</v>
      </c>
      <c r="LG375" s="1">
        <f t="shared" si="397"/>
        <v>0</v>
      </c>
      <c r="LT375" s="1">
        <f t="shared" si="438"/>
        <v>0</v>
      </c>
      <c r="MA375" s="1">
        <f t="shared" si="439"/>
        <v>0</v>
      </c>
      <c r="MF375" s="1">
        <f t="shared" si="440"/>
        <v>0</v>
      </c>
      <c r="MM375" s="1">
        <f t="shared" si="441"/>
        <v>0</v>
      </c>
      <c r="MS375" s="1">
        <f t="shared" si="442"/>
        <v>0</v>
      </c>
      <c r="MU375" s="115"/>
      <c r="OI375" s="120"/>
      <c r="PD375" s="1">
        <f t="shared" si="398"/>
        <v>0</v>
      </c>
      <c r="QF375" s="1">
        <f t="shared" si="443"/>
        <v>0</v>
      </c>
      <c r="QY375" s="1">
        <f t="shared" si="444"/>
        <v>0</v>
      </c>
      <c r="RK375" s="1">
        <f t="shared" si="445"/>
        <v>0</v>
      </c>
      <c r="SA375" s="1">
        <f t="shared" si="446"/>
        <v>0</v>
      </c>
      <c r="SG375" s="1">
        <f t="shared" si="447"/>
        <v>0</v>
      </c>
      <c r="SI375" s="1">
        <v>1</v>
      </c>
      <c r="SK375" s="1">
        <v>1</v>
      </c>
      <c r="SO375" s="1">
        <f t="shared" si="448"/>
        <v>2</v>
      </c>
      <c r="SP375" s="1">
        <v>1</v>
      </c>
      <c r="TB375" s="1">
        <f t="shared" si="449"/>
        <v>0</v>
      </c>
      <c r="TS375" s="1">
        <f t="shared" si="399"/>
        <v>0</v>
      </c>
      <c r="UD375" s="1">
        <f t="shared" si="400"/>
        <v>0</v>
      </c>
      <c r="UG375" s="1">
        <f t="shared" si="401"/>
        <v>0</v>
      </c>
      <c r="UQ375" s="1">
        <f t="shared" si="450"/>
        <v>0</v>
      </c>
      <c r="VA375" s="1">
        <f t="shared" si="451"/>
        <v>0</v>
      </c>
      <c r="VG375" s="1">
        <f t="shared" si="452"/>
        <v>0</v>
      </c>
      <c r="WY375" s="1">
        <f t="shared" si="402"/>
        <v>0</v>
      </c>
      <c r="XB375" s="1">
        <f t="shared" si="453"/>
        <v>0</v>
      </c>
      <c r="XG375" s="1">
        <f t="shared" si="403"/>
        <v>0</v>
      </c>
      <c r="XK375" s="108"/>
      <c r="XL375" s="1">
        <f t="shared" si="404"/>
        <v>0</v>
      </c>
      <c r="XM375" s="1">
        <f t="shared" si="405"/>
        <v>0</v>
      </c>
      <c r="XN375" s="1">
        <f t="shared" si="454"/>
        <v>0</v>
      </c>
      <c r="XO375" s="1">
        <f t="shared" si="406"/>
        <v>0</v>
      </c>
      <c r="XP375" s="1">
        <f t="shared" si="455"/>
        <v>2</v>
      </c>
      <c r="XQ375" s="1">
        <f t="shared" si="407"/>
        <v>0</v>
      </c>
      <c r="XR375" s="1">
        <f t="shared" si="408"/>
        <v>0</v>
      </c>
      <c r="XS375" s="1">
        <f t="shared" si="463"/>
        <v>0</v>
      </c>
      <c r="XT375" s="1">
        <f t="shared" si="456"/>
        <v>0</v>
      </c>
      <c r="XU375" s="1">
        <f t="shared" si="409"/>
        <v>0</v>
      </c>
      <c r="XV375" s="1">
        <f t="shared" si="410"/>
        <v>0</v>
      </c>
      <c r="XW375" s="1">
        <f t="shared" si="411"/>
        <v>0</v>
      </c>
      <c r="XX375" s="1">
        <f t="shared" si="412"/>
        <v>0</v>
      </c>
      <c r="XY375" s="1">
        <f t="shared" si="413"/>
        <v>0</v>
      </c>
      <c r="XZ375" s="1">
        <f t="shared" si="414"/>
        <v>0</v>
      </c>
      <c r="YA375" s="1">
        <f t="shared" si="415"/>
        <v>0</v>
      </c>
      <c r="YB375" s="1">
        <f t="shared" si="416"/>
        <v>0</v>
      </c>
      <c r="YC375" s="1">
        <f t="shared" si="417"/>
        <v>0</v>
      </c>
      <c r="YD375" s="132"/>
      <c r="YE375" s="133">
        <f>SUM(XL375:YC375)</f>
        <v>2</v>
      </c>
      <c r="YF375" s="133">
        <f t="shared" si="418"/>
        <v>435000</v>
      </c>
      <c r="YG375" s="130">
        <v>2</v>
      </c>
      <c r="YH375" s="130">
        <f t="shared" si="419"/>
        <v>435000</v>
      </c>
      <c r="YI375" s="129">
        <v>1</v>
      </c>
      <c r="YJ375" s="128">
        <f t="shared" si="420"/>
        <v>870000</v>
      </c>
      <c r="YK375" s="177"/>
      <c r="YL375">
        <v>1</v>
      </c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>
        <f t="shared" si="457"/>
        <v>0</v>
      </c>
      <c r="ACD375" s="25" t="e">
        <f t="shared" si="466"/>
        <v>#DIV/0!</v>
      </c>
      <c r="ACE375" s="11">
        <f t="shared" si="421"/>
        <v>2</v>
      </c>
      <c r="ACF375" s="11">
        <f t="shared" si="422"/>
        <v>435000</v>
      </c>
      <c r="ACG375" s="1">
        <v>5</v>
      </c>
      <c r="ACH375" s="1">
        <v>1</v>
      </c>
      <c r="ACI375" s="11">
        <f t="shared" si="423"/>
        <v>870000</v>
      </c>
      <c r="ACJ375" s="45">
        <v>1</v>
      </c>
      <c r="ACK375" s="13">
        <f t="shared" si="424"/>
        <v>870000</v>
      </c>
      <c r="ACL375">
        <v>1</v>
      </c>
      <c r="ACM375" s="25">
        <f t="shared" si="458"/>
        <v>870000</v>
      </c>
      <c r="ACN375" s="11">
        <f t="shared" si="459"/>
        <v>870000</v>
      </c>
      <c r="ACO375" s="65"/>
      <c r="ACR375" s="1" t="s">
        <v>258</v>
      </c>
      <c r="ACS375" s="1">
        <v>1</v>
      </c>
      <c r="ACU375" s="1">
        <v>1</v>
      </c>
      <c r="ACV375" s="1">
        <v>1</v>
      </c>
      <c r="ACZ375" s="1" t="s">
        <v>1131</v>
      </c>
      <c r="ADA375" s="1">
        <v>1</v>
      </c>
      <c r="ADD375" s="1" t="s">
        <v>189</v>
      </c>
      <c r="ADO375" s="1">
        <v>1</v>
      </c>
      <c r="ADU375" s="1">
        <v>1</v>
      </c>
      <c r="AEW375" s="1">
        <v>1</v>
      </c>
      <c r="AEY375" s="1">
        <v>1</v>
      </c>
      <c r="AFD375" s="1">
        <v>1</v>
      </c>
      <c r="AFH375" s="1">
        <v>1</v>
      </c>
      <c r="AGJ375" s="11">
        <v>600000</v>
      </c>
      <c r="AGK375" s="11">
        <f t="shared" si="464"/>
        <v>210000</v>
      </c>
      <c r="AGR375" s="1">
        <v>210000</v>
      </c>
      <c r="AGS375" s="1">
        <v>1</v>
      </c>
      <c r="AHG375" s="1">
        <v>1</v>
      </c>
      <c r="AHH375" s="1">
        <v>810000</v>
      </c>
      <c r="AHI375" s="1">
        <v>35</v>
      </c>
      <c r="AHJ375" s="1">
        <v>3</v>
      </c>
      <c r="AHM375" s="1">
        <v>1</v>
      </c>
      <c r="AHP375" s="1">
        <v>3</v>
      </c>
      <c r="AHQ375" s="1">
        <v>1</v>
      </c>
      <c r="AHR375" s="1">
        <v>2</v>
      </c>
      <c r="AHS375" s="1">
        <v>1</v>
      </c>
      <c r="AHV375" s="1">
        <v>1</v>
      </c>
      <c r="AIO375" s="1">
        <v>1</v>
      </c>
      <c r="AIV375" s="1">
        <v>1</v>
      </c>
      <c r="AIW375" s="11">
        <v>60000</v>
      </c>
      <c r="AIX375" s="11"/>
      <c r="AIY375" s="1">
        <v>7.41</v>
      </c>
      <c r="AIZ375" s="11">
        <v>160000</v>
      </c>
      <c r="AJA375" s="1">
        <v>650000</v>
      </c>
      <c r="AJB375" s="1">
        <v>1</v>
      </c>
      <c r="AJD375" s="1">
        <v>74.712643678160916</v>
      </c>
      <c r="AJE375" s="45">
        <v>406.25</v>
      </c>
      <c r="AJF375" s="381">
        <v>870000</v>
      </c>
      <c r="AJG375" s="11">
        <f t="shared" si="425"/>
        <v>435000</v>
      </c>
      <c r="AJH375" s="60"/>
      <c r="AJI375" s="12"/>
      <c r="AJU375" s="1">
        <f t="shared" si="460"/>
        <v>0</v>
      </c>
      <c r="AJX375" s="1">
        <f t="shared" si="461"/>
        <v>0</v>
      </c>
      <c r="AJY375" s="60"/>
      <c r="AJZ375" s="1" t="s">
        <v>260</v>
      </c>
      <c r="AKA375" s="1" t="s">
        <v>260</v>
      </c>
      <c r="AKB375" s="1" t="s">
        <v>261</v>
      </c>
      <c r="AKC375" s="1" t="s">
        <v>260</v>
      </c>
      <c r="AKD375" s="1" t="s">
        <v>260</v>
      </c>
      <c r="AKE375" s="1" t="s">
        <v>260</v>
      </c>
      <c r="AKF375" s="1" t="s">
        <v>260</v>
      </c>
      <c r="AKG375" s="1" t="s">
        <v>260</v>
      </c>
      <c r="AKH375" s="1" t="s">
        <v>262</v>
      </c>
      <c r="AKI375" s="1" t="s">
        <v>260</v>
      </c>
      <c r="AKJ375" s="1" t="s">
        <v>260</v>
      </c>
      <c r="AKK375" s="1" t="s">
        <v>260</v>
      </c>
      <c r="AKL375" s="1" t="s">
        <v>260</v>
      </c>
      <c r="AKM375" s="1" t="s">
        <v>260</v>
      </c>
      <c r="AKN375" s="1" t="s">
        <v>260</v>
      </c>
      <c r="AKO375" s="1" t="s">
        <v>260</v>
      </c>
      <c r="AKP375" s="1" t="s">
        <v>263</v>
      </c>
      <c r="AKQ375" s="1" t="s">
        <v>260</v>
      </c>
      <c r="AKR375" s="1" t="s">
        <v>260</v>
      </c>
      <c r="AKS375" s="1" t="s">
        <v>260</v>
      </c>
      <c r="AKT375" s="1" t="s">
        <v>260</v>
      </c>
      <c r="AKU375" s="1" t="s">
        <v>260</v>
      </c>
      <c r="AKV375" s="1" t="s">
        <v>260</v>
      </c>
      <c r="AKW375" s="1" t="s">
        <v>260</v>
      </c>
      <c r="AKX375" s="1" t="s">
        <v>260</v>
      </c>
      <c r="AKY375" s="1" t="s">
        <v>260</v>
      </c>
      <c r="AKZ375" s="1" t="s">
        <v>260</v>
      </c>
      <c r="ALA375" s="1" t="s">
        <v>260</v>
      </c>
      <c r="ALB375" s="1" t="s">
        <v>260</v>
      </c>
      <c r="ALC375" s="1" t="s">
        <v>260</v>
      </c>
      <c r="ALD375" s="1" t="s">
        <v>260</v>
      </c>
      <c r="ALE375" s="1" t="s">
        <v>260</v>
      </c>
      <c r="ALF375" s="1" t="s">
        <v>260</v>
      </c>
      <c r="ALG375" s="1" t="s">
        <v>260</v>
      </c>
      <c r="ALH375" s="1" t="s">
        <v>260</v>
      </c>
      <c r="ALI375" s="1" t="s">
        <v>260</v>
      </c>
      <c r="ALJ375" s="1" t="s">
        <v>260</v>
      </c>
      <c r="ALL375" s="11" t="e">
        <f t="shared" si="462"/>
        <v>#DIV/0!</v>
      </c>
      <c r="ALM375" s="28">
        <v>870000</v>
      </c>
      <c r="ALS375" s="60"/>
      <c r="ALT375" s="1">
        <v>1</v>
      </c>
      <c r="ALW375" s="1">
        <v>1</v>
      </c>
      <c r="ALY375" s="1">
        <v>1</v>
      </c>
      <c r="AMH375" s="403"/>
    </row>
    <row r="376" spans="1:1022" s="1" customFormat="1" ht="15" customHeight="1" x14ac:dyDescent="0.25">
      <c r="A376" s="268"/>
      <c r="B376" s="113">
        <v>374</v>
      </c>
      <c r="C376" s="304" t="s">
        <v>1128</v>
      </c>
      <c r="D376" s="304" t="s">
        <v>1132</v>
      </c>
      <c r="E376" s="1">
        <v>2008</v>
      </c>
      <c r="F376" s="1">
        <v>5</v>
      </c>
      <c r="G376" s="1">
        <v>1</v>
      </c>
      <c r="J376" s="1">
        <v>5</v>
      </c>
      <c r="K376" s="1">
        <v>2004</v>
      </c>
      <c r="L376" s="1">
        <v>2005</v>
      </c>
      <c r="M376" s="1">
        <v>2</v>
      </c>
      <c r="AH376" s="1">
        <v>1</v>
      </c>
      <c r="AI376" s="1">
        <v>1</v>
      </c>
      <c r="AY376" s="1">
        <v>1</v>
      </c>
      <c r="BA376" s="1">
        <v>1</v>
      </c>
      <c r="BB376" s="1">
        <v>11</v>
      </c>
      <c r="BC376" s="1">
        <v>1</v>
      </c>
      <c r="BG376" s="1">
        <v>2</v>
      </c>
      <c r="CG376" s="1">
        <v>1</v>
      </c>
      <c r="CH376" s="246"/>
      <c r="CP376" s="1">
        <f t="shared" si="426"/>
        <v>0</v>
      </c>
      <c r="CS376" s="1">
        <f t="shared" si="391"/>
        <v>0</v>
      </c>
      <c r="DO376" s="1">
        <f t="shared" si="427"/>
        <v>0</v>
      </c>
      <c r="DX376" s="1">
        <f t="shared" si="428"/>
        <v>0</v>
      </c>
      <c r="EE376" s="1">
        <f t="shared" si="429"/>
        <v>0</v>
      </c>
      <c r="EH376" s="1">
        <f t="shared" si="430"/>
        <v>0</v>
      </c>
      <c r="FF376" s="116"/>
      <c r="GP376" s="1">
        <f t="shared" si="392"/>
        <v>0</v>
      </c>
      <c r="GY376" s="1">
        <f t="shared" si="431"/>
        <v>0</v>
      </c>
      <c r="HC376" s="1">
        <f t="shared" si="432"/>
        <v>0</v>
      </c>
      <c r="HS376" s="1">
        <f t="shared" si="433"/>
        <v>0</v>
      </c>
      <c r="HX376" s="1">
        <f t="shared" si="393"/>
        <v>0</v>
      </c>
      <c r="ID376" s="1">
        <f t="shared" si="394"/>
        <v>0</v>
      </c>
      <c r="IN376" s="1">
        <f t="shared" si="434"/>
        <v>0</v>
      </c>
      <c r="IW376" s="1">
        <f t="shared" si="435"/>
        <v>0</v>
      </c>
      <c r="IZ376" s="1">
        <f t="shared" si="395"/>
        <v>0</v>
      </c>
      <c r="JJ376" s="1">
        <f t="shared" si="396"/>
        <v>0</v>
      </c>
      <c r="JV376" s="1">
        <f t="shared" si="436"/>
        <v>0</v>
      </c>
      <c r="KB376" s="1">
        <f t="shared" si="437"/>
        <v>0</v>
      </c>
      <c r="LG376" s="1">
        <f t="shared" si="397"/>
        <v>0</v>
      </c>
      <c r="LT376" s="1">
        <f t="shared" si="438"/>
        <v>0</v>
      </c>
      <c r="MA376" s="1">
        <f t="shared" si="439"/>
        <v>0</v>
      </c>
      <c r="MF376" s="1">
        <f t="shared" si="440"/>
        <v>0</v>
      </c>
      <c r="MM376" s="1">
        <f t="shared" si="441"/>
        <v>0</v>
      </c>
      <c r="MS376" s="1">
        <f t="shared" si="442"/>
        <v>0</v>
      </c>
      <c r="MU376" s="115"/>
      <c r="OI376" s="120"/>
      <c r="PD376" s="1">
        <f t="shared" si="398"/>
        <v>0</v>
      </c>
      <c r="QF376" s="1">
        <f t="shared" si="443"/>
        <v>0</v>
      </c>
      <c r="QY376" s="1">
        <f t="shared" si="444"/>
        <v>0</v>
      </c>
      <c r="RI376" s="1">
        <v>1</v>
      </c>
      <c r="RK376" s="1">
        <f t="shared" si="445"/>
        <v>1</v>
      </c>
      <c r="RL376" s="1">
        <v>1</v>
      </c>
      <c r="SA376" s="1">
        <f t="shared" si="446"/>
        <v>0</v>
      </c>
      <c r="SG376" s="1">
        <f t="shared" si="447"/>
        <v>0</v>
      </c>
      <c r="SN376" s="1">
        <v>1</v>
      </c>
      <c r="SO376" s="1">
        <f t="shared" si="448"/>
        <v>1</v>
      </c>
      <c r="SP376" s="1">
        <v>1</v>
      </c>
      <c r="TB376" s="1">
        <f t="shared" si="449"/>
        <v>0</v>
      </c>
      <c r="TS376" s="1">
        <f t="shared" si="399"/>
        <v>0</v>
      </c>
      <c r="UD376" s="1">
        <f t="shared" si="400"/>
        <v>0</v>
      </c>
      <c r="UG376" s="1">
        <f t="shared" si="401"/>
        <v>0</v>
      </c>
      <c r="UQ376" s="1">
        <f t="shared" si="450"/>
        <v>0</v>
      </c>
      <c r="VA376" s="1">
        <f t="shared" si="451"/>
        <v>0</v>
      </c>
      <c r="VG376" s="1">
        <f t="shared" si="452"/>
        <v>0</v>
      </c>
      <c r="WY376" s="1">
        <f t="shared" si="402"/>
        <v>0</v>
      </c>
      <c r="XB376" s="1">
        <f t="shared" si="453"/>
        <v>0</v>
      </c>
      <c r="XG376" s="1">
        <f t="shared" si="403"/>
        <v>0</v>
      </c>
      <c r="XK376" s="108"/>
      <c r="XL376" s="1">
        <f t="shared" si="404"/>
        <v>0</v>
      </c>
      <c r="XM376" s="1">
        <f t="shared" si="405"/>
        <v>0</v>
      </c>
      <c r="XN376" s="1">
        <f t="shared" si="454"/>
        <v>0</v>
      </c>
      <c r="XO376" s="1">
        <f t="shared" si="406"/>
        <v>0</v>
      </c>
      <c r="XP376" s="1">
        <f t="shared" si="455"/>
        <v>2</v>
      </c>
      <c r="XQ376" s="1">
        <f t="shared" si="407"/>
        <v>0</v>
      </c>
      <c r="XR376" s="1">
        <f t="shared" si="408"/>
        <v>0</v>
      </c>
      <c r="XS376" s="1">
        <f t="shared" si="463"/>
        <v>0</v>
      </c>
      <c r="XT376" s="1">
        <f t="shared" si="456"/>
        <v>0</v>
      </c>
      <c r="XU376" s="1">
        <f t="shared" si="409"/>
        <v>0</v>
      </c>
      <c r="XV376" s="1">
        <f t="shared" si="410"/>
        <v>0</v>
      </c>
      <c r="XW376" s="1">
        <f t="shared" si="411"/>
        <v>0</v>
      </c>
      <c r="XX376" s="1">
        <f t="shared" si="412"/>
        <v>0</v>
      </c>
      <c r="XY376" s="1">
        <f t="shared" si="413"/>
        <v>0</v>
      </c>
      <c r="XZ376" s="1">
        <f t="shared" si="414"/>
        <v>0</v>
      </c>
      <c r="YA376" s="1">
        <f t="shared" si="415"/>
        <v>0</v>
      </c>
      <c r="YB376" s="1">
        <f t="shared" si="416"/>
        <v>0</v>
      </c>
      <c r="YC376" s="1">
        <f t="shared" si="417"/>
        <v>0</v>
      </c>
      <c r="YD376" s="132"/>
      <c r="YE376" s="133">
        <f>SUM(XL376:YC376)</f>
        <v>2</v>
      </c>
      <c r="YF376" s="133">
        <f t="shared" si="418"/>
        <v>158000</v>
      </c>
      <c r="YG376" s="130">
        <v>3</v>
      </c>
      <c r="YH376" s="130">
        <f t="shared" si="419"/>
        <v>105333.33333333333</v>
      </c>
      <c r="YI376" s="129">
        <v>1</v>
      </c>
      <c r="YJ376" s="128">
        <f t="shared" si="420"/>
        <v>316000</v>
      </c>
      <c r="YK376" s="177"/>
      <c r="YL376">
        <v>1</v>
      </c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>
        <f t="shared" si="457"/>
        <v>0</v>
      </c>
      <c r="ACD376" s="25" t="e">
        <f t="shared" si="466"/>
        <v>#DIV/0!</v>
      </c>
      <c r="ACE376" s="11">
        <f t="shared" si="421"/>
        <v>2</v>
      </c>
      <c r="ACF376" s="11">
        <f t="shared" si="422"/>
        <v>158000</v>
      </c>
      <c r="ACG376" s="1">
        <v>4</v>
      </c>
      <c r="ACH376" s="1">
        <v>1</v>
      </c>
      <c r="ACI376" s="11">
        <f t="shared" si="423"/>
        <v>316000</v>
      </c>
      <c r="ACJ376" s="45">
        <v>1</v>
      </c>
      <c r="ACK376" s="13">
        <f t="shared" si="424"/>
        <v>316000</v>
      </c>
      <c r="ACL376">
        <v>1</v>
      </c>
      <c r="ACM376" s="25">
        <f t="shared" si="458"/>
        <v>316000</v>
      </c>
      <c r="ACN376" s="11">
        <f t="shared" si="459"/>
        <v>316000</v>
      </c>
      <c r="ACO376" s="65"/>
      <c r="ACR376" s="1" t="s">
        <v>258</v>
      </c>
      <c r="ACZ376" s="1" t="s">
        <v>1133</v>
      </c>
      <c r="ADA376" s="1">
        <v>1</v>
      </c>
      <c r="ADC376" s="1">
        <v>1</v>
      </c>
      <c r="ADD376" s="1" t="s">
        <v>189</v>
      </c>
      <c r="ADO376" s="1">
        <v>1</v>
      </c>
      <c r="AET376" s="1">
        <v>1</v>
      </c>
      <c r="AEY376" s="1">
        <v>1</v>
      </c>
      <c r="AFA376" s="1">
        <v>1</v>
      </c>
      <c r="AFJ376" s="1">
        <v>1</v>
      </c>
      <c r="AFL376" s="1">
        <v>1</v>
      </c>
      <c r="AGJ376" s="1">
        <v>139000</v>
      </c>
      <c r="AGK376" s="11">
        <f t="shared" si="464"/>
        <v>0</v>
      </c>
      <c r="AHH376" s="1">
        <v>139000</v>
      </c>
      <c r="AHW376" s="1">
        <v>1</v>
      </c>
      <c r="AHX376" s="1">
        <v>1</v>
      </c>
      <c r="AHY376" s="1">
        <v>1</v>
      </c>
      <c r="AHZ376" s="1">
        <v>1</v>
      </c>
      <c r="AIH376" s="1">
        <v>1</v>
      </c>
      <c r="AIL376" s="1">
        <v>27</v>
      </c>
      <c r="AIM376" s="1">
        <v>1</v>
      </c>
      <c r="AIO376" s="1">
        <v>1</v>
      </c>
      <c r="AIW376" s="11">
        <v>94000</v>
      </c>
      <c r="AIX376" s="11"/>
      <c r="AIY376" s="1">
        <v>67.63</v>
      </c>
      <c r="AIZ376" s="11">
        <v>222000</v>
      </c>
      <c r="AJE376" s="45"/>
      <c r="AJF376" s="381">
        <v>316000</v>
      </c>
      <c r="AJG376" s="11">
        <f t="shared" si="425"/>
        <v>158000</v>
      </c>
      <c r="AJH376" s="60"/>
      <c r="AJI376" s="12">
        <v>1</v>
      </c>
      <c r="AJU376" s="1">
        <f t="shared" si="460"/>
        <v>0</v>
      </c>
      <c r="AJW376" s="1">
        <v>1</v>
      </c>
      <c r="AJX376" s="1">
        <f t="shared" si="461"/>
        <v>1</v>
      </c>
      <c r="AJY376" s="60"/>
      <c r="AJZ376" s="1" t="s">
        <v>192</v>
      </c>
      <c r="AKA376" s="1" t="s">
        <v>186</v>
      </c>
      <c r="AKB376" s="1" t="s">
        <v>1134</v>
      </c>
      <c r="AKC376" s="1" t="s">
        <v>260</v>
      </c>
      <c r="AKD376" s="1" t="s">
        <v>260</v>
      </c>
      <c r="AKE376" s="1" t="s">
        <v>260</v>
      </c>
      <c r="AKF376" s="1" t="s">
        <v>260</v>
      </c>
      <c r="AKG376" s="1" t="s">
        <v>260</v>
      </c>
      <c r="AKH376" s="1" t="s">
        <v>262</v>
      </c>
      <c r="AKI376" s="1" t="s">
        <v>260</v>
      </c>
      <c r="AKJ376" s="1" t="s">
        <v>260</v>
      </c>
      <c r="AKK376" s="1" t="s">
        <v>260</v>
      </c>
      <c r="AKL376" s="1" t="s">
        <v>260</v>
      </c>
      <c r="AKM376" s="1" t="s">
        <v>260</v>
      </c>
      <c r="AKN376" s="1" t="s">
        <v>260</v>
      </c>
      <c r="AKO376" s="1" t="s">
        <v>260</v>
      </c>
      <c r="AKP376" s="1" t="s">
        <v>263</v>
      </c>
      <c r="AKQ376" s="1" t="s">
        <v>260</v>
      </c>
      <c r="AKR376" s="1" t="s">
        <v>260</v>
      </c>
      <c r="AKS376" s="1" t="s">
        <v>260</v>
      </c>
      <c r="AKT376" s="1" t="s">
        <v>260</v>
      </c>
      <c r="AKU376" s="1" t="s">
        <v>260</v>
      </c>
      <c r="AKV376" s="1" t="s">
        <v>260</v>
      </c>
      <c r="AKW376" s="1" t="s">
        <v>260</v>
      </c>
      <c r="AKX376" s="1" t="s">
        <v>260</v>
      </c>
      <c r="AKY376" s="1" t="s">
        <v>260</v>
      </c>
      <c r="AKZ376" s="1" t="s">
        <v>260</v>
      </c>
      <c r="ALA376" s="1" t="s">
        <v>260</v>
      </c>
      <c r="ALB376" s="1" t="s">
        <v>260</v>
      </c>
      <c r="ALC376" s="1" t="s">
        <v>260</v>
      </c>
      <c r="ALD376" s="1" t="s">
        <v>260</v>
      </c>
      <c r="ALE376" s="1" t="s">
        <v>260</v>
      </c>
      <c r="ALF376" s="1" t="s">
        <v>260</v>
      </c>
      <c r="ALG376" s="1" t="s">
        <v>260</v>
      </c>
      <c r="ALH376" s="1" t="s">
        <v>260</v>
      </c>
      <c r="ALI376" s="1" t="s">
        <v>260</v>
      </c>
      <c r="ALJ376" s="1" t="s">
        <v>260</v>
      </c>
      <c r="ALK376" s="1">
        <v>3</v>
      </c>
      <c r="ALL376" s="11">
        <f t="shared" si="462"/>
        <v>105333.33333333333</v>
      </c>
      <c r="ALM376" s="28">
        <v>316000</v>
      </c>
      <c r="ALN376" s="1">
        <v>1</v>
      </c>
      <c r="ALO376" s="1">
        <v>2</v>
      </c>
      <c r="ALS376" s="60"/>
      <c r="ALT376" s="1">
        <v>1</v>
      </c>
      <c r="ALW376" s="1">
        <v>1</v>
      </c>
      <c r="ALX376" s="1">
        <v>1</v>
      </c>
      <c r="AMA376" s="1">
        <v>1</v>
      </c>
      <c r="AMH376" s="403"/>
    </row>
    <row r="377" spans="1:1022" s="1" customFormat="1" ht="15" customHeight="1" x14ac:dyDescent="0.25">
      <c r="A377" s="268"/>
      <c r="B377" s="113">
        <v>375</v>
      </c>
      <c r="C377" s="304" t="s">
        <v>1128</v>
      </c>
      <c r="D377" s="304" t="s">
        <v>1135</v>
      </c>
      <c r="E377" s="1">
        <v>2008</v>
      </c>
      <c r="H377" s="1">
        <v>1</v>
      </c>
      <c r="I377" s="1">
        <v>1</v>
      </c>
      <c r="J377" s="1">
        <v>1</v>
      </c>
      <c r="K377" s="1">
        <v>2007</v>
      </c>
      <c r="L377" s="1">
        <v>2007</v>
      </c>
      <c r="M377" s="1">
        <v>1</v>
      </c>
      <c r="AK377" s="1">
        <v>1</v>
      </c>
      <c r="AY377" s="1">
        <v>1</v>
      </c>
      <c r="BA377" s="1">
        <v>1</v>
      </c>
      <c r="BB377" s="1">
        <v>22</v>
      </c>
      <c r="BC377" s="1">
        <v>1</v>
      </c>
      <c r="BE377" s="1">
        <v>1</v>
      </c>
      <c r="BG377" s="1">
        <v>1</v>
      </c>
      <c r="CG377" s="1">
        <v>1</v>
      </c>
      <c r="CH377" s="246"/>
      <c r="CP377" s="1">
        <f t="shared" si="426"/>
        <v>0</v>
      </c>
      <c r="CS377" s="1">
        <f t="shared" si="391"/>
        <v>0</v>
      </c>
      <c r="DO377" s="1">
        <f t="shared" si="427"/>
        <v>0</v>
      </c>
      <c r="DX377" s="1">
        <f t="shared" si="428"/>
        <v>0</v>
      </c>
      <c r="EE377" s="1">
        <f t="shared" si="429"/>
        <v>0</v>
      </c>
      <c r="EH377" s="1">
        <f t="shared" si="430"/>
        <v>0</v>
      </c>
      <c r="FF377" s="116"/>
      <c r="GP377" s="1">
        <f t="shared" si="392"/>
        <v>0</v>
      </c>
      <c r="GY377" s="1">
        <f t="shared" si="431"/>
        <v>0</v>
      </c>
      <c r="HC377" s="1">
        <f t="shared" si="432"/>
        <v>0</v>
      </c>
      <c r="HS377" s="1">
        <f t="shared" si="433"/>
        <v>0</v>
      </c>
      <c r="HX377" s="1">
        <f t="shared" si="393"/>
        <v>0</v>
      </c>
      <c r="ID377" s="1">
        <f t="shared" si="394"/>
        <v>0</v>
      </c>
      <c r="IN377" s="1">
        <f t="shared" si="434"/>
        <v>0</v>
      </c>
      <c r="IW377" s="1">
        <f t="shared" si="435"/>
        <v>0</v>
      </c>
      <c r="IZ377" s="1">
        <f t="shared" si="395"/>
        <v>0</v>
      </c>
      <c r="JJ377" s="1">
        <f t="shared" si="396"/>
        <v>0</v>
      </c>
      <c r="JV377" s="1">
        <f t="shared" si="436"/>
        <v>0</v>
      </c>
      <c r="KB377" s="1">
        <f t="shared" si="437"/>
        <v>0</v>
      </c>
      <c r="LG377" s="1">
        <f t="shared" si="397"/>
        <v>0</v>
      </c>
      <c r="LT377" s="1">
        <f t="shared" si="438"/>
        <v>0</v>
      </c>
      <c r="MA377" s="1">
        <f t="shared" si="439"/>
        <v>0</v>
      </c>
      <c r="MF377" s="1">
        <f t="shared" si="440"/>
        <v>0</v>
      </c>
      <c r="MM377" s="1">
        <f t="shared" si="441"/>
        <v>0</v>
      </c>
      <c r="MS377" s="1">
        <f t="shared" si="442"/>
        <v>0</v>
      </c>
      <c r="MU377" s="115"/>
      <c r="OI377" s="120"/>
      <c r="PD377" s="1">
        <f t="shared" si="398"/>
        <v>0</v>
      </c>
      <c r="QF377" s="1">
        <f t="shared" si="443"/>
        <v>0</v>
      </c>
      <c r="QY377" s="1">
        <f t="shared" si="444"/>
        <v>0</v>
      </c>
      <c r="RK377" s="1">
        <f t="shared" si="445"/>
        <v>0</v>
      </c>
      <c r="SA377" s="1">
        <f t="shared" si="446"/>
        <v>0</v>
      </c>
      <c r="SG377" s="1">
        <f t="shared" si="447"/>
        <v>0</v>
      </c>
      <c r="SN377" s="1">
        <v>1</v>
      </c>
      <c r="SO377" s="1">
        <f t="shared" si="448"/>
        <v>1</v>
      </c>
      <c r="SP377" s="1">
        <v>1</v>
      </c>
      <c r="TB377" s="1">
        <f t="shared" si="449"/>
        <v>0</v>
      </c>
      <c r="TS377" s="1">
        <f t="shared" si="399"/>
        <v>0</v>
      </c>
      <c r="UD377" s="1">
        <f t="shared" si="400"/>
        <v>0</v>
      </c>
      <c r="UG377" s="1">
        <f t="shared" si="401"/>
        <v>0</v>
      </c>
      <c r="UQ377" s="1">
        <f t="shared" si="450"/>
        <v>0</v>
      </c>
      <c r="VA377" s="1">
        <f t="shared" si="451"/>
        <v>0</v>
      </c>
      <c r="VG377" s="1">
        <f t="shared" si="452"/>
        <v>0</v>
      </c>
      <c r="WY377" s="1">
        <f t="shared" si="402"/>
        <v>0</v>
      </c>
      <c r="XB377" s="1">
        <f t="shared" si="453"/>
        <v>0</v>
      </c>
      <c r="XG377" s="1">
        <f t="shared" si="403"/>
        <v>0</v>
      </c>
      <c r="XK377" s="108"/>
      <c r="XL377" s="1">
        <f t="shared" si="404"/>
        <v>0</v>
      </c>
      <c r="XM377" s="1">
        <f t="shared" si="405"/>
        <v>0</v>
      </c>
      <c r="XN377" s="1">
        <f t="shared" si="454"/>
        <v>0</v>
      </c>
      <c r="XO377" s="1">
        <f t="shared" si="406"/>
        <v>0</v>
      </c>
      <c r="XP377" s="1">
        <f t="shared" si="455"/>
        <v>1</v>
      </c>
      <c r="XQ377" s="1">
        <f t="shared" si="407"/>
        <v>0</v>
      </c>
      <c r="XR377" s="1">
        <f t="shared" si="408"/>
        <v>0</v>
      </c>
      <c r="XS377" s="1">
        <f t="shared" si="463"/>
        <v>0</v>
      </c>
      <c r="XT377" s="1">
        <f t="shared" si="456"/>
        <v>0</v>
      </c>
      <c r="XU377" s="1">
        <f t="shared" si="409"/>
        <v>0</v>
      </c>
      <c r="XV377" s="1">
        <f t="shared" si="410"/>
        <v>0</v>
      </c>
      <c r="XW377" s="1">
        <f t="shared" si="411"/>
        <v>0</v>
      </c>
      <c r="XX377" s="1">
        <f t="shared" si="412"/>
        <v>0</v>
      </c>
      <c r="XY377" s="1">
        <f t="shared" si="413"/>
        <v>0</v>
      </c>
      <c r="XZ377" s="1">
        <f t="shared" si="414"/>
        <v>0</v>
      </c>
      <c r="YA377" s="1">
        <f t="shared" si="415"/>
        <v>0</v>
      </c>
      <c r="YB377" s="1">
        <f t="shared" si="416"/>
        <v>0</v>
      </c>
      <c r="YC377" s="1">
        <f t="shared" si="417"/>
        <v>0</v>
      </c>
      <c r="YD377" s="132"/>
      <c r="YE377" s="133">
        <f>SUM(XL377:YC377)</f>
        <v>1</v>
      </c>
      <c r="YF377" s="133">
        <f t="shared" si="418"/>
        <v>100000</v>
      </c>
      <c r="YG377" s="130">
        <v>1</v>
      </c>
      <c r="YH377" s="130">
        <f t="shared" si="419"/>
        <v>100000</v>
      </c>
      <c r="YI377" s="129">
        <v>1</v>
      </c>
      <c r="YJ377" s="128">
        <f t="shared" si="420"/>
        <v>100000</v>
      </c>
      <c r="YK377" s="177"/>
      <c r="YL377">
        <v>1</v>
      </c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>
        <f t="shared" si="457"/>
        <v>0</v>
      </c>
      <c r="ACD377" s="25" t="e">
        <f t="shared" si="466"/>
        <v>#DIV/0!</v>
      </c>
      <c r="ACE377" s="11">
        <f t="shared" si="421"/>
        <v>1</v>
      </c>
      <c r="ACF377" s="11">
        <f t="shared" si="422"/>
        <v>100000</v>
      </c>
      <c r="ACG377" s="1">
        <v>5</v>
      </c>
      <c r="ACH377" s="1">
        <v>1</v>
      </c>
      <c r="ACI377" s="11">
        <f t="shared" si="423"/>
        <v>100000</v>
      </c>
      <c r="ACJ377" s="11"/>
      <c r="ACK377" s="13">
        <f t="shared" si="424"/>
        <v>0</v>
      </c>
      <c r="ACL377">
        <v>1</v>
      </c>
      <c r="ACM377" s="25">
        <f t="shared" si="458"/>
        <v>100000</v>
      </c>
      <c r="ACN377" s="11">
        <f t="shared" si="459"/>
        <v>100000</v>
      </c>
      <c r="ACO377" s="65"/>
      <c r="ACR377" s="1" t="s">
        <v>388</v>
      </c>
      <c r="ACZ377" s="1" t="s">
        <v>259</v>
      </c>
      <c r="ADD377" s="1" t="s">
        <v>189</v>
      </c>
      <c r="ADO377" s="1">
        <v>1</v>
      </c>
      <c r="ADU377" s="1">
        <v>4</v>
      </c>
      <c r="AFD377" s="1">
        <v>1</v>
      </c>
      <c r="AGJ377" s="1">
        <v>100000</v>
      </c>
      <c r="AGK377" s="11">
        <f t="shared" si="464"/>
        <v>0</v>
      </c>
      <c r="AHH377" s="1">
        <v>100000</v>
      </c>
      <c r="AHR377" s="1">
        <v>1</v>
      </c>
      <c r="AIW377" s="11"/>
      <c r="AIX377" s="11"/>
      <c r="AIZ377" s="11"/>
      <c r="AJA377" s="1">
        <v>100000</v>
      </c>
      <c r="AJB377" s="1">
        <v>1</v>
      </c>
      <c r="AJC377" s="1">
        <v>1</v>
      </c>
      <c r="AJD377" s="1">
        <v>100</v>
      </c>
      <c r="AJE377" s="45"/>
      <c r="AJF377" s="381">
        <v>100000</v>
      </c>
      <c r="AJG377" s="11">
        <f t="shared" si="425"/>
        <v>100000</v>
      </c>
      <c r="AJH377" s="60"/>
      <c r="AJI377" s="12">
        <v>2</v>
      </c>
      <c r="AJU377" s="1">
        <f t="shared" si="460"/>
        <v>0</v>
      </c>
      <c r="AJW377" s="1">
        <v>1</v>
      </c>
      <c r="AJX377" s="1">
        <f t="shared" si="461"/>
        <v>1</v>
      </c>
      <c r="AJY377" s="60"/>
      <c r="AJZ377" s="1" t="s">
        <v>260</v>
      </c>
      <c r="AKA377" s="1" t="s">
        <v>260</v>
      </c>
      <c r="AKB377" s="1" t="s">
        <v>261</v>
      </c>
      <c r="AKC377" s="1" t="s">
        <v>260</v>
      </c>
      <c r="AKD377" s="1" t="s">
        <v>260</v>
      </c>
      <c r="AKE377" s="1" t="s">
        <v>260</v>
      </c>
      <c r="AKF377" s="1" t="s">
        <v>260</v>
      </c>
      <c r="AKG377" s="1" t="s">
        <v>260</v>
      </c>
      <c r="AKH377" s="1" t="s">
        <v>262</v>
      </c>
      <c r="AKI377" s="1" t="s">
        <v>260</v>
      </c>
      <c r="AKJ377" s="1" t="s">
        <v>260</v>
      </c>
      <c r="AKK377" s="1" t="s">
        <v>260</v>
      </c>
      <c r="AKL377" s="1" t="s">
        <v>260</v>
      </c>
      <c r="AKM377" s="1" t="s">
        <v>260</v>
      </c>
      <c r="AKN377" s="1" t="s">
        <v>260</v>
      </c>
      <c r="AKO377" s="1" t="s">
        <v>260</v>
      </c>
      <c r="AKP377" s="1" t="s">
        <v>263</v>
      </c>
      <c r="AKQ377" s="1" t="s">
        <v>260</v>
      </c>
      <c r="AKR377" s="1" t="s">
        <v>260</v>
      </c>
      <c r="AKS377" s="1" t="s">
        <v>260</v>
      </c>
      <c r="AKT377" s="1" t="s">
        <v>260</v>
      </c>
      <c r="AKU377" s="1" t="s">
        <v>260</v>
      </c>
      <c r="AKV377" s="1" t="s">
        <v>260</v>
      </c>
      <c r="AKW377" s="1" t="s">
        <v>260</v>
      </c>
      <c r="AKX377" s="1" t="s">
        <v>260</v>
      </c>
      <c r="AKY377" s="1" t="s">
        <v>260</v>
      </c>
      <c r="AKZ377" s="1" t="s">
        <v>260</v>
      </c>
      <c r="ALA377" s="1" t="s">
        <v>260</v>
      </c>
      <c r="ALB377" s="1" t="s">
        <v>260</v>
      </c>
      <c r="ALC377" s="1" t="s">
        <v>260</v>
      </c>
      <c r="ALD377" s="1" t="s">
        <v>260</v>
      </c>
      <c r="ALE377" s="1" t="s">
        <v>260</v>
      </c>
      <c r="ALF377" s="1" t="s">
        <v>260</v>
      </c>
      <c r="ALG377" s="1" t="s">
        <v>260</v>
      </c>
      <c r="ALH377" s="1" t="s">
        <v>260</v>
      </c>
      <c r="ALI377" s="1" t="s">
        <v>260</v>
      </c>
      <c r="ALJ377" s="1" t="s">
        <v>260</v>
      </c>
      <c r="ALL377" s="11" t="e">
        <f t="shared" si="462"/>
        <v>#DIV/0!</v>
      </c>
      <c r="ALM377" s="28">
        <v>100000</v>
      </c>
      <c r="ALS377" s="60"/>
      <c r="ALT377" s="1">
        <v>1</v>
      </c>
      <c r="AMA377" s="1">
        <v>1</v>
      </c>
      <c r="AMH377" s="403"/>
    </row>
    <row r="378" spans="1:1022" s="1" customFormat="1" ht="15" customHeight="1" x14ac:dyDescent="0.25">
      <c r="A378" s="268"/>
      <c r="B378" s="113">
        <v>376</v>
      </c>
      <c r="C378" s="304" t="s">
        <v>1128</v>
      </c>
      <c r="D378" s="304" t="s">
        <v>1136</v>
      </c>
      <c r="E378" s="1">
        <v>2009</v>
      </c>
      <c r="H378" s="1">
        <v>2</v>
      </c>
      <c r="I378" s="1">
        <v>1</v>
      </c>
      <c r="J378" s="1">
        <v>2</v>
      </c>
      <c r="K378" s="1">
        <v>2007</v>
      </c>
      <c r="L378" s="1">
        <v>2007</v>
      </c>
      <c r="M378" s="1">
        <v>1</v>
      </c>
      <c r="AK378" s="1">
        <v>1</v>
      </c>
      <c r="AY378" s="1">
        <v>1</v>
      </c>
      <c r="BA378" s="1">
        <v>1</v>
      </c>
      <c r="BB378" s="1">
        <v>11</v>
      </c>
      <c r="BC378" s="1">
        <v>1</v>
      </c>
      <c r="BG378" s="1">
        <v>2</v>
      </c>
      <c r="CG378" s="1">
        <v>1</v>
      </c>
      <c r="CH378" s="246"/>
      <c r="CP378" s="1">
        <f t="shared" si="426"/>
        <v>0</v>
      </c>
      <c r="CS378" s="1">
        <f t="shared" si="391"/>
        <v>0</v>
      </c>
      <c r="DO378" s="1">
        <f t="shared" si="427"/>
        <v>0</v>
      </c>
      <c r="DX378" s="1">
        <f t="shared" si="428"/>
        <v>0</v>
      </c>
      <c r="EE378" s="1">
        <f t="shared" si="429"/>
        <v>0</v>
      </c>
      <c r="EH378" s="1">
        <f t="shared" si="430"/>
        <v>0</v>
      </c>
      <c r="FF378" s="116"/>
      <c r="GP378" s="1">
        <f t="shared" si="392"/>
        <v>0</v>
      </c>
      <c r="GY378" s="1">
        <f t="shared" si="431"/>
        <v>0</v>
      </c>
      <c r="HC378" s="1">
        <f t="shared" si="432"/>
        <v>0</v>
      </c>
      <c r="HS378" s="1">
        <f t="shared" si="433"/>
        <v>0</v>
      </c>
      <c r="HX378" s="1">
        <f t="shared" si="393"/>
        <v>0</v>
      </c>
      <c r="ID378" s="1">
        <f t="shared" si="394"/>
        <v>0</v>
      </c>
      <c r="IN378" s="1">
        <f t="shared" si="434"/>
        <v>0</v>
      </c>
      <c r="IW378" s="1">
        <f t="shared" si="435"/>
        <v>0</v>
      </c>
      <c r="IZ378" s="1">
        <f t="shared" si="395"/>
        <v>0</v>
      </c>
      <c r="JJ378" s="1">
        <f t="shared" si="396"/>
        <v>0</v>
      </c>
      <c r="JV378" s="1">
        <f t="shared" si="436"/>
        <v>0</v>
      </c>
      <c r="KB378" s="1">
        <f t="shared" si="437"/>
        <v>0</v>
      </c>
      <c r="LG378" s="1">
        <f t="shared" si="397"/>
        <v>0</v>
      </c>
      <c r="LT378" s="1">
        <f t="shared" si="438"/>
        <v>0</v>
      </c>
      <c r="MA378" s="1">
        <f t="shared" si="439"/>
        <v>0</v>
      </c>
      <c r="MF378" s="1">
        <f t="shared" si="440"/>
        <v>0</v>
      </c>
      <c r="MM378" s="1">
        <f t="shared" si="441"/>
        <v>0</v>
      </c>
      <c r="MS378" s="1">
        <f t="shared" si="442"/>
        <v>0</v>
      </c>
      <c r="MU378" s="115"/>
      <c r="OI378" s="120"/>
      <c r="PD378" s="1">
        <f t="shared" si="398"/>
        <v>0</v>
      </c>
      <c r="QF378" s="1">
        <f t="shared" si="443"/>
        <v>0</v>
      </c>
      <c r="QY378" s="1">
        <f t="shared" si="444"/>
        <v>0</v>
      </c>
      <c r="RK378" s="1">
        <f t="shared" si="445"/>
        <v>0</v>
      </c>
      <c r="SA378" s="1">
        <f t="shared" si="446"/>
        <v>0</v>
      </c>
      <c r="SG378" s="1">
        <f t="shared" si="447"/>
        <v>0</v>
      </c>
      <c r="SO378" s="1">
        <f t="shared" si="448"/>
        <v>0</v>
      </c>
      <c r="TB378" s="1">
        <f t="shared" si="449"/>
        <v>0</v>
      </c>
      <c r="TS378" s="1">
        <f t="shared" si="399"/>
        <v>0</v>
      </c>
      <c r="UD378" s="1">
        <f t="shared" si="400"/>
        <v>0</v>
      </c>
      <c r="UG378" s="1">
        <f t="shared" si="401"/>
        <v>0</v>
      </c>
      <c r="UQ378" s="1">
        <f t="shared" si="450"/>
        <v>0</v>
      </c>
      <c r="VA378" s="1">
        <f t="shared" si="451"/>
        <v>0</v>
      </c>
      <c r="VG378" s="1">
        <f t="shared" si="452"/>
        <v>0</v>
      </c>
      <c r="WY378" s="1">
        <f t="shared" si="402"/>
        <v>0</v>
      </c>
      <c r="XB378" s="1">
        <f t="shared" si="453"/>
        <v>0</v>
      </c>
      <c r="XG378" s="1">
        <f t="shared" si="403"/>
        <v>0</v>
      </c>
      <c r="XK378" s="108"/>
      <c r="XL378" s="1">
        <f t="shared" si="404"/>
        <v>0</v>
      </c>
      <c r="XM378" s="1">
        <f t="shared" si="405"/>
        <v>0</v>
      </c>
      <c r="XN378" s="1">
        <f t="shared" si="454"/>
        <v>0</v>
      </c>
      <c r="XO378" s="1">
        <f t="shared" si="406"/>
        <v>0</v>
      </c>
      <c r="XP378" s="1">
        <f t="shared" si="455"/>
        <v>0</v>
      </c>
      <c r="XQ378" s="1">
        <f t="shared" si="407"/>
        <v>0</v>
      </c>
      <c r="XR378" s="1">
        <f t="shared" si="408"/>
        <v>0</v>
      </c>
      <c r="XS378" s="1">
        <f t="shared" si="463"/>
        <v>0</v>
      </c>
      <c r="XT378" s="1">
        <f t="shared" si="456"/>
        <v>0</v>
      </c>
      <c r="XU378" s="1">
        <f t="shared" si="409"/>
        <v>0</v>
      </c>
      <c r="XV378" s="1">
        <f t="shared" si="410"/>
        <v>0</v>
      </c>
      <c r="XW378" s="1">
        <f t="shared" si="411"/>
        <v>0</v>
      </c>
      <c r="XX378" s="1">
        <f t="shared" si="412"/>
        <v>0</v>
      </c>
      <c r="XY378" s="1">
        <f t="shared" si="413"/>
        <v>0</v>
      </c>
      <c r="XZ378" s="1">
        <f t="shared" si="414"/>
        <v>0</v>
      </c>
      <c r="YA378" s="1">
        <f t="shared" si="415"/>
        <v>0</v>
      </c>
      <c r="YB378" s="1">
        <f t="shared" si="416"/>
        <v>0</v>
      </c>
      <c r="YC378" s="1">
        <f t="shared" si="417"/>
        <v>0</v>
      </c>
      <c r="YD378" s="132"/>
      <c r="YE378" s="133"/>
      <c r="YF378" s="133" t="e">
        <f t="shared" si="418"/>
        <v>#DIV/0!</v>
      </c>
      <c r="YG378" s="130"/>
      <c r="YH378" s="130" t="e">
        <f t="shared" si="419"/>
        <v>#DIV/0!</v>
      </c>
      <c r="YI378" s="129"/>
      <c r="YJ378" s="128" t="e">
        <f t="shared" si="420"/>
        <v>#DIV/0!</v>
      </c>
      <c r="YK378" s="177"/>
      <c r="YL378">
        <v>1</v>
      </c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>
        <f t="shared" si="457"/>
        <v>0</v>
      </c>
      <c r="ACD378" s="25" t="e">
        <f t="shared" si="466"/>
        <v>#DIV/0!</v>
      </c>
      <c r="ACE378" s="11">
        <f t="shared" si="421"/>
        <v>0</v>
      </c>
      <c r="ACF378" s="11" t="e">
        <f t="shared" si="422"/>
        <v>#DIV/0!</v>
      </c>
      <c r="ACI378" s="11" t="e">
        <f t="shared" si="423"/>
        <v>#DIV/0!</v>
      </c>
      <c r="ACJ378" s="11"/>
      <c r="ACK378" s="13">
        <f t="shared" si="424"/>
        <v>0</v>
      </c>
      <c r="ACL378">
        <v>1</v>
      </c>
      <c r="ACM378" s="25">
        <f t="shared" si="458"/>
        <v>0</v>
      </c>
      <c r="ACN378" s="11" t="e">
        <f t="shared" si="459"/>
        <v>#DIV/0!</v>
      </c>
      <c r="ACO378" s="65"/>
      <c r="ACR378" s="1" t="s">
        <v>258</v>
      </c>
      <c r="ACS378" s="1">
        <v>1</v>
      </c>
      <c r="ACU378" s="1">
        <v>1</v>
      </c>
      <c r="ACZ378" s="1" t="s">
        <v>259</v>
      </c>
      <c r="ADD378" s="1" t="s">
        <v>189</v>
      </c>
      <c r="AGK378" s="11">
        <f t="shared" si="464"/>
        <v>0</v>
      </c>
      <c r="AIW378" s="11"/>
      <c r="AIX378" s="11"/>
      <c r="AIZ378" s="11"/>
      <c r="AJC378" s="1">
        <v>1</v>
      </c>
      <c r="AJE378" s="45"/>
      <c r="AJF378" s="381"/>
      <c r="AJG378" s="11" t="e">
        <f t="shared" si="425"/>
        <v>#DIV/0!</v>
      </c>
      <c r="AJH378" s="60"/>
      <c r="AJI378" s="12"/>
      <c r="AJU378" s="1">
        <f t="shared" si="460"/>
        <v>0</v>
      </c>
      <c r="AJX378" s="1">
        <f t="shared" si="461"/>
        <v>0</v>
      </c>
      <c r="AJY378" s="60"/>
      <c r="AJZ378" s="1" t="s">
        <v>260</v>
      </c>
      <c r="AKA378" s="1" t="s">
        <v>260</v>
      </c>
      <c r="AKB378" s="1" t="s">
        <v>261</v>
      </c>
      <c r="AKC378" s="1" t="s">
        <v>260</v>
      </c>
      <c r="AKD378" s="1" t="s">
        <v>260</v>
      </c>
      <c r="AKE378" s="1" t="s">
        <v>260</v>
      </c>
      <c r="AKF378" s="1" t="s">
        <v>260</v>
      </c>
      <c r="AKG378" s="1" t="s">
        <v>260</v>
      </c>
      <c r="AKH378" s="1" t="s">
        <v>262</v>
      </c>
      <c r="AKI378" s="1" t="s">
        <v>260</v>
      </c>
      <c r="AKJ378" s="1" t="s">
        <v>260</v>
      </c>
      <c r="AKK378" s="1" t="s">
        <v>260</v>
      </c>
      <c r="AKL378" s="1" t="s">
        <v>260</v>
      </c>
      <c r="AKM378" s="1" t="s">
        <v>260</v>
      </c>
      <c r="AKN378" s="1" t="s">
        <v>260</v>
      </c>
      <c r="AKO378" s="1" t="s">
        <v>260</v>
      </c>
      <c r="AKP378" s="1" t="s">
        <v>263</v>
      </c>
      <c r="AKQ378" s="1" t="s">
        <v>260</v>
      </c>
      <c r="AKR378" s="1" t="s">
        <v>260</v>
      </c>
      <c r="AKS378" s="1" t="s">
        <v>260</v>
      </c>
      <c r="AKT378" s="1" t="s">
        <v>260</v>
      </c>
      <c r="AKU378" s="1" t="s">
        <v>260</v>
      </c>
      <c r="AKV378" s="1" t="s">
        <v>260</v>
      </c>
      <c r="AKW378" s="1" t="s">
        <v>260</v>
      </c>
      <c r="AKX378" s="1" t="s">
        <v>260</v>
      </c>
      <c r="AKY378" s="1" t="s">
        <v>260</v>
      </c>
      <c r="AKZ378" s="1" t="s">
        <v>260</v>
      </c>
      <c r="ALA378" s="1" t="s">
        <v>260</v>
      </c>
      <c r="ALB378" s="1" t="s">
        <v>260</v>
      </c>
      <c r="ALC378" s="1" t="s">
        <v>260</v>
      </c>
      <c r="ALD378" s="1" t="s">
        <v>260</v>
      </c>
      <c r="ALE378" s="1" t="s">
        <v>260</v>
      </c>
      <c r="ALF378" s="1" t="s">
        <v>260</v>
      </c>
      <c r="ALG378" s="1" t="s">
        <v>260</v>
      </c>
      <c r="ALH378" s="1" t="s">
        <v>260</v>
      </c>
      <c r="ALI378" s="1" t="s">
        <v>260</v>
      </c>
      <c r="ALJ378" s="1" t="s">
        <v>260</v>
      </c>
      <c r="ALL378" s="11" t="e">
        <f t="shared" si="462"/>
        <v>#DIV/0!</v>
      </c>
      <c r="ALM378" s="28"/>
      <c r="ALS378" s="60"/>
      <c r="AMH378" s="403"/>
    </row>
    <row r="379" spans="1:1022" s="1" customFormat="1" ht="15" customHeight="1" x14ac:dyDescent="0.25">
      <c r="A379" s="268"/>
      <c r="B379" s="113">
        <v>377</v>
      </c>
      <c r="C379" s="304" t="s">
        <v>1128</v>
      </c>
      <c r="D379" s="304" t="s">
        <v>1137</v>
      </c>
      <c r="E379" s="1">
        <v>2009</v>
      </c>
      <c r="F379" s="1">
        <v>2</v>
      </c>
      <c r="G379" s="1">
        <v>1</v>
      </c>
      <c r="H379" s="1">
        <v>4</v>
      </c>
      <c r="I379" s="1">
        <v>1</v>
      </c>
      <c r="J379" s="1">
        <v>6</v>
      </c>
      <c r="K379" s="1">
        <v>2005</v>
      </c>
      <c r="L379" s="1">
        <v>2006</v>
      </c>
      <c r="M379" s="1">
        <v>2</v>
      </c>
      <c r="AI379" s="1">
        <v>1</v>
      </c>
      <c r="AJ379" s="1">
        <v>1</v>
      </c>
      <c r="AY379" s="1">
        <v>1</v>
      </c>
      <c r="BA379" s="1">
        <v>1</v>
      </c>
      <c r="BB379" s="1">
        <v>11</v>
      </c>
      <c r="BC379" s="1">
        <v>1</v>
      </c>
      <c r="BG379" s="1">
        <v>3</v>
      </c>
      <c r="CG379" s="1">
        <v>1</v>
      </c>
      <c r="CH379" s="246"/>
      <c r="CP379" s="1">
        <f t="shared" si="426"/>
        <v>0</v>
      </c>
      <c r="CS379" s="1">
        <f t="shared" si="391"/>
        <v>0</v>
      </c>
      <c r="DO379" s="1">
        <f t="shared" si="427"/>
        <v>0</v>
      </c>
      <c r="DX379" s="1">
        <f t="shared" si="428"/>
        <v>0</v>
      </c>
      <c r="EE379" s="1">
        <f t="shared" si="429"/>
        <v>0</v>
      </c>
      <c r="EH379" s="1">
        <f t="shared" si="430"/>
        <v>0</v>
      </c>
      <c r="FF379" s="116"/>
      <c r="GP379" s="1">
        <f t="shared" si="392"/>
        <v>0</v>
      </c>
      <c r="GY379" s="1">
        <f t="shared" si="431"/>
        <v>0</v>
      </c>
      <c r="HC379" s="1">
        <f t="shared" si="432"/>
        <v>0</v>
      </c>
      <c r="HS379" s="1">
        <f t="shared" si="433"/>
        <v>0</v>
      </c>
      <c r="HX379" s="1">
        <f t="shared" si="393"/>
        <v>0</v>
      </c>
      <c r="ID379" s="1">
        <f t="shared" si="394"/>
        <v>0</v>
      </c>
      <c r="IN379" s="1">
        <f t="shared" si="434"/>
        <v>0</v>
      </c>
      <c r="IW379" s="1">
        <f t="shared" si="435"/>
        <v>0</v>
      </c>
      <c r="IZ379" s="1">
        <f t="shared" si="395"/>
        <v>0</v>
      </c>
      <c r="JJ379" s="1">
        <f t="shared" si="396"/>
        <v>0</v>
      </c>
      <c r="JV379" s="1">
        <f t="shared" si="436"/>
        <v>0</v>
      </c>
      <c r="KB379" s="1">
        <f t="shared" si="437"/>
        <v>0</v>
      </c>
      <c r="LG379" s="1">
        <f t="shared" si="397"/>
        <v>0</v>
      </c>
      <c r="LT379" s="1">
        <f t="shared" si="438"/>
        <v>0</v>
      </c>
      <c r="MA379" s="1">
        <f t="shared" si="439"/>
        <v>0</v>
      </c>
      <c r="MF379" s="1">
        <f t="shared" si="440"/>
        <v>0</v>
      </c>
      <c r="MM379" s="1">
        <f t="shared" si="441"/>
        <v>0</v>
      </c>
      <c r="MS379" s="1">
        <f t="shared" si="442"/>
        <v>0</v>
      </c>
      <c r="MU379" s="115"/>
      <c r="OI379" s="120"/>
      <c r="PD379" s="1">
        <f t="shared" si="398"/>
        <v>0</v>
      </c>
      <c r="QF379" s="1">
        <f t="shared" si="443"/>
        <v>0</v>
      </c>
      <c r="QY379" s="1">
        <f t="shared" si="444"/>
        <v>0</v>
      </c>
      <c r="RA379" s="1">
        <v>1</v>
      </c>
      <c r="RE379" s="1">
        <v>1</v>
      </c>
      <c r="RF379" s="1">
        <v>1</v>
      </c>
      <c r="RK379" s="1">
        <f t="shared" si="445"/>
        <v>3</v>
      </c>
      <c r="RL379" s="1">
        <v>1</v>
      </c>
      <c r="SA379" s="1">
        <f t="shared" si="446"/>
        <v>0</v>
      </c>
      <c r="SG379" s="1">
        <f t="shared" si="447"/>
        <v>0</v>
      </c>
      <c r="SI379" s="1">
        <v>1</v>
      </c>
      <c r="SM379" s="1">
        <v>1</v>
      </c>
      <c r="SO379" s="1">
        <f t="shared" si="448"/>
        <v>2</v>
      </c>
      <c r="SP379" s="1">
        <v>1</v>
      </c>
      <c r="TB379" s="1">
        <f t="shared" si="449"/>
        <v>0</v>
      </c>
      <c r="TS379" s="1">
        <f t="shared" si="399"/>
        <v>0</v>
      </c>
      <c r="UD379" s="1">
        <f t="shared" si="400"/>
        <v>0</v>
      </c>
      <c r="UG379" s="1">
        <f t="shared" si="401"/>
        <v>0</v>
      </c>
      <c r="UQ379" s="1">
        <f t="shared" si="450"/>
        <v>0</v>
      </c>
      <c r="VA379" s="1">
        <f t="shared" si="451"/>
        <v>0</v>
      </c>
      <c r="VG379" s="1">
        <f t="shared" si="452"/>
        <v>0</v>
      </c>
      <c r="WY379" s="1">
        <f t="shared" si="402"/>
        <v>0</v>
      </c>
      <c r="XB379" s="1">
        <f t="shared" si="453"/>
        <v>0</v>
      </c>
      <c r="XG379" s="1">
        <f t="shared" si="403"/>
        <v>0</v>
      </c>
      <c r="XK379" s="108"/>
      <c r="XL379" s="1">
        <f t="shared" si="404"/>
        <v>0</v>
      </c>
      <c r="XM379" s="1">
        <f t="shared" si="405"/>
        <v>0</v>
      </c>
      <c r="XN379" s="1">
        <f t="shared" si="454"/>
        <v>0</v>
      </c>
      <c r="XO379" s="1">
        <f t="shared" si="406"/>
        <v>0</v>
      </c>
      <c r="XP379" s="1">
        <f t="shared" si="455"/>
        <v>5</v>
      </c>
      <c r="XQ379" s="1">
        <f t="shared" si="407"/>
        <v>0</v>
      </c>
      <c r="XR379" s="1">
        <f t="shared" si="408"/>
        <v>0</v>
      </c>
      <c r="XS379" s="1">
        <f t="shared" si="463"/>
        <v>0</v>
      </c>
      <c r="XT379" s="1">
        <f t="shared" si="456"/>
        <v>0</v>
      </c>
      <c r="XU379" s="1">
        <f t="shared" si="409"/>
        <v>0</v>
      </c>
      <c r="XV379" s="1">
        <f t="shared" si="410"/>
        <v>0</v>
      </c>
      <c r="XW379" s="1">
        <f t="shared" si="411"/>
        <v>0</v>
      </c>
      <c r="XX379" s="1">
        <f t="shared" si="412"/>
        <v>0</v>
      </c>
      <c r="XY379" s="1">
        <f t="shared" si="413"/>
        <v>0</v>
      </c>
      <c r="XZ379" s="1">
        <f t="shared" si="414"/>
        <v>0</v>
      </c>
      <c r="YA379" s="1">
        <f t="shared" si="415"/>
        <v>0</v>
      </c>
      <c r="YB379" s="1">
        <f t="shared" si="416"/>
        <v>0</v>
      </c>
      <c r="YC379" s="1">
        <f t="shared" si="417"/>
        <v>0</v>
      </c>
      <c r="YD379" s="132"/>
      <c r="YE379" s="133">
        <f t="shared" ref="YE379:YE418" si="468">SUM(XL379:YC379)</f>
        <v>5</v>
      </c>
      <c r="YF379" s="133">
        <f t="shared" si="418"/>
        <v>334400</v>
      </c>
      <c r="YG379" s="130">
        <v>3</v>
      </c>
      <c r="YH379" s="130">
        <f t="shared" si="419"/>
        <v>557333.33333333337</v>
      </c>
      <c r="YI379" s="129">
        <v>1</v>
      </c>
      <c r="YJ379" s="128">
        <f t="shared" si="420"/>
        <v>1672000</v>
      </c>
      <c r="YK379" s="177"/>
      <c r="YL379">
        <v>1</v>
      </c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>
        <f t="shared" si="457"/>
        <v>0</v>
      </c>
      <c r="ACD379" s="25" t="e">
        <f t="shared" si="466"/>
        <v>#DIV/0!</v>
      </c>
      <c r="ACE379" s="11">
        <f t="shared" si="421"/>
        <v>5</v>
      </c>
      <c r="ACF379" s="11">
        <f t="shared" si="422"/>
        <v>334400</v>
      </c>
      <c r="ACG379" s="1">
        <v>4</v>
      </c>
      <c r="ACH379" s="1">
        <v>1</v>
      </c>
      <c r="ACI379" s="11">
        <f t="shared" si="423"/>
        <v>1672000</v>
      </c>
      <c r="ACJ379" s="45">
        <v>1</v>
      </c>
      <c r="ACK379" s="13">
        <f t="shared" si="424"/>
        <v>1672000</v>
      </c>
      <c r="ACL379">
        <v>1</v>
      </c>
      <c r="ACM379" s="25">
        <f t="shared" si="458"/>
        <v>1672000</v>
      </c>
      <c r="ACN379" s="11">
        <f t="shared" si="459"/>
        <v>1672000</v>
      </c>
      <c r="ACO379" s="65"/>
      <c r="ACR379" s="1" t="s">
        <v>258</v>
      </c>
      <c r="ACS379" s="1">
        <v>1</v>
      </c>
      <c r="ACT379" s="1">
        <v>1</v>
      </c>
      <c r="ACZ379" s="1" t="s">
        <v>259</v>
      </c>
      <c r="ADD379" s="1" t="s">
        <v>189</v>
      </c>
      <c r="ADL379" s="1">
        <v>1</v>
      </c>
      <c r="ADN379" s="1">
        <v>1</v>
      </c>
      <c r="ADR379" s="1">
        <v>1</v>
      </c>
      <c r="ADU379" s="1">
        <v>3</v>
      </c>
      <c r="AFH379" s="1">
        <v>1</v>
      </c>
      <c r="AFT379" s="1">
        <v>1</v>
      </c>
      <c r="AGJ379" s="1">
        <v>1109000</v>
      </c>
      <c r="AGK379" s="11">
        <f t="shared" si="464"/>
        <v>0</v>
      </c>
      <c r="AHH379" s="1">
        <v>1109000</v>
      </c>
      <c r="AHL379" s="1">
        <v>2</v>
      </c>
      <c r="AHM379" s="1">
        <v>1</v>
      </c>
      <c r="AHV379" s="1">
        <v>1</v>
      </c>
      <c r="AHW379" s="1">
        <v>1</v>
      </c>
      <c r="AHX379" s="1">
        <v>1</v>
      </c>
      <c r="AHY379" s="1">
        <v>2</v>
      </c>
      <c r="AHZ379" s="1">
        <v>1</v>
      </c>
      <c r="AIH379" s="1">
        <v>1</v>
      </c>
      <c r="AII379" s="1">
        <v>1</v>
      </c>
      <c r="AIJ379" s="1">
        <v>1</v>
      </c>
      <c r="AIU379" s="1">
        <v>1</v>
      </c>
      <c r="AIW379" s="11">
        <v>272000</v>
      </c>
      <c r="AIX379" s="11"/>
      <c r="AIY379" s="1">
        <v>24.53</v>
      </c>
      <c r="AIZ379" s="11">
        <v>1400000</v>
      </c>
      <c r="AJE379" s="45"/>
      <c r="AJF379" s="381">
        <v>1672000</v>
      </c>
      <c r="AJG379" s="11">
        <f t="shared" si="425"/>
        <v>334400</v>
      </c>
      <c r="AJH379" s="60"/>
      <c r="AJI379" s="12"/>
      <c r="AJU379" s="1">
        <f t="shared" si="460"/>
        <v>0</v>
      </c>
      <c r="AJX379" s="1">
        <f t="shared" si="461"/>
        <v>0</v>
      </c>
      <c r="AJY379" s="60"/>
      <c r="AJZ379" s="1" t="s">
        <v>389</v>
      </c>
      <c r="AKA379" s="1" t="s">
        <v>1138</v>
      </c>
      <c r="AKB379" s="1" t="s">
        <v>261</v>
      </c>
      <c r="AKC379" s="1" t="s">
        <v>260</v>
      </c>
      <c r="AKD379" s="1" t="s">
        <v>260</v>
      </c>
      <c r="AKE379" s="1" t="s">
        <v>260</v>
      </c>
      <c r="AKF379" s="1" t="s">
        <v>260</v>
      </c>
      <c r="AKG379" s="1" t="s">
        <v>260</v>
      </c>
      <c r="AKH379" s="1" t="s">
        <v>262</v>
      </c>
      <c r="AKI379" s="1" t="s">
        <v>260</v>
      </c>
      <c r="AKJ379" s="1" t="s">
        <v>260</v>
      </c>
      <c r="AKK379" s="1" t="s">
        <v>260</v>
      </c>
      <c r="AKL379" s="1" t="s">
        <v>260</v>
      </c>
      <c r="AKM379" s="1" t="s">
        <v>260</v>
      </c>
      <c r="AKN379" s="1" t="s">
        <v>260</v>
      </c>
      <c r="AKO379" s="1" t="s">
        <v>260</v>
      </c>
      <c r="AKP379" s="1" t="s">
        <v>263</v>
      </c>
      <c r="AKQ379" s="1" t="s">
        <v>260</v>
      </c>
      <c r="AKR379" s="1" t="s">
        <v>260</v>
      </c>
      <c r="AKS379" s="1" t="s">
        <v>260</v>
      </c>
      <c r="AKT379" s="1" t="s">
        <v>260</v>
      </c>
      <c r="AKU379" s="1" t="s">
        <v>260</v>
      </c>
      <c r="AKV379" s="1" t="s">
        <v>260</v>
      </c>
      <c r="AKW379" s="1" t="s">
        <v>260</v>
      </c>
      <c r="AKX379" s="1" t="s">
        <v>260</v>
      </c>
      <c r="AKY379" s="1" t="s">
        <v>260</v>
      </c>
      <c r="AKZ379" s="1" t="s">
        <v>260</v>
      </c>
      <c r="ALA379" s="1" t="s">
        <v>260</v>
      </c>
      <c r="ALB379" s="1" t="s">
        <v>260</v>
      </c>
      <c r="ALC379" s="1" t="s">
        <v>260</v>
      </c>
      <c r="ALD379" s="1" t="s">
        <v>260</v>
      </c>
      <c r="ALE379" s="1" t="s">
        <v>260</v>
      </c>
      <c r="ALF379" s="1" t="s">
        <v>260</v>
      </c>
      <c r="ALG379" s="1" t="s">
        <v>260</v>
      </c>
      <c r="ALH379" s="1" t="s">
        <v>260</v>
      </c>
      <c r="ALI379" s="1" t="s">
        <v>260</v>
      </c>
      <c r="ALJ379" s="1" t="s">
        <v>260</v>
      </c>
      <c r="ALK379" s="1">
        <v>2</v>
      </c>
      <c r="ALL379" s="11">
        <f t="shared" si="462"/>
        <v>836000</v>
      </c>
      <c r="ALM379" s="28">
        <v>1672000</v>
      </c>
      <c r="ALQ379" s="1">
        <v>1</v>
      </c>
      <c r="ALR379" s="1">
        <v>1</v>
      </c>
      <c r="ALS379" s="60"/>
      <c r="ALT379" s="1">
        <v>1</v>
      </c>
      <c r="ALV379" s="1">
        <v>1</v>
      </c>
      <c r="ALW379" s="1">
        <v>1</v>
      </c>
      <c r="ALX379" s="1">
        <v>1</v>
      </c>
      <c r="AMA379" s="1">
        <v>1</v>
      </c>
      <c r="AMB379" s="1">
        <v>1</v>
      </c>
      <c r="AMH379" s="403"/>
    </row>
    <row r="380" spans="1:1022" s="1" customFormat="1" ht="15" customHeight="1" x14ac:dyDescent="0.25">
      <c r="A380" s="268"/>
      <c r="B380" s="113">
        <v>378</v>
      </c>
      <c r="C380" s="304" t="s">
        <v>1139</v>
      </c>
      <c r="D380" s="304" t="s">
        <v>1140</v>
      </c>
      <c r="E380" s="1">
        <v>2003</v>
      </c>
      <c r="H380" s="1">
        <v>2</v>
      </c>
      <c r="I380" s="1">
        <v>1</v>
      </c>
      <c r="J380" s="1">
        <v>2</v>
      </c>
      <c r="K380" s="1">
        <v>1999</v>
      </c>
      <c r="L380" s="1">
        <v>1999</v>
      </c>
      <c r="M380" s="1">
        <v>1</v>
      </c>
      <c r="AC380" s="1">
        <v>1</v>
      </c>
      <c r="AY380" s="1">
        <v>1</v>
      </c>
      <c r="BA380" s="1">
        <v>1</v>
      </c>
      <c r="BB380" s="1">
        <v>21</v>
      </c>
      <c r="BC380" s="1">
        <v>1</v>
      </c>
      <c r="BD380" s="1">
        <v>1</v>
      </c>
      <c r="BG380" s="1">
        <v>2</v>
      </c>
      <c r="CG380" s="1">
        <v>1</v>
      </c>
      <c r="CH380" s="246"/>
      <c r="CP380" s="1">
        <f t="shared" si="426"/>
        <v>0</v>
      </c>
      <c r="CS380" s="1">
        <f t="shared" si="391"/>
        <v>0</v>
      </c>
      <c r="DO380" s="1">
        <f t="shared" si="427"/>
        <v>0</v>
      </c>
      <c r="DX380" s="1">
        <f t="shared" si="428"/>
        <v>0</v>
      </c>
      <c r="EE380" s="1">
        <f t="shared" si="429"/>
        <v>0</v>
      </c>
      <c r="EH380" s="1">
        <f t="shared" si="430"/>
        <v>0</v>
      </c>
      <c r="FF380" s="116"/>
      <c r="GP380" s="1">
        <f t="shared" si="392"/>
        <v>0</v>
      </c>
      <c r="GY380" s="1">
        <f t="shared" si="431"/>
        <v>0</v>
      </c>
      <c r="HC380" s="1">
        <f t="shared" si="432"/>
        <v>0</v>
      </c>
      <c r="HS380" s="1">
        <f t="shared" si="433"/>
        <v>0</v>
      </c>
      <c r="HX380" s="1">
        <f t="shared" si="393"/>
        <v>0</v>
      </c>
      <c r="ID380" s="1">
        <f t="shared" si="394"/>
        <v>0</v>
      </c>
      <c r="IN380" s="1">
        <f t="shared" si="434"/>
        <v>0</v>
      </c>
      <c r="IW380" s="1">
        <f t="shared" si="435"/>
        <v>0</v>
      </c>
      <c r="IZ380" s="1">
        <f t="shared" si="395"/>
        <v>0</v>
      </c>
      <c r="JJ380" s="1">
        <f t="shared" si="396"/>
        <v>0</v>
      </c>
      <c r="JV380" s="1">
        <f t="shared" si="436"/>
        <v>0</v>
      </c>
      <c r="KB380" s="1">
        <f t="shared" si="437"/>
        <v>0</v>
      </c>
      <c r="LG380" s="1">
        <f t="shared" si="397"/>
        <v>0</v>
      </c>
      <c r="LT380" s="1">
        <f t="shared" si="438"/>
        <v>0</v>
      </c>
      <c r="MA380" s="1">
        <f t="shared" si="439"/>
        <v>0</v>
      </c>
      <c r="MF380" s="1">
        <f t="shared" si="440"/>
        <v>0</v>
      </c>
      <c r="MM380" s="1">
        <f t="shared" si="441"/>
        <v>0</v>
      </c>
      <c r="MS380" s="1">
        <f t="shared" si="442"/>
        <v>0</v>
      </c>
      <c r="MU380" s="115"/>
      <c r="OI380" s="120"/>
      <c r="PD380" s="1">
        <f t="shared" si="398"/>
        <v>0</v>
      </c>
      <c r="QF380" s="1">
        <f t="shared" si="443"/>
        <v>0</v>
      </c>
      <c r="QY380" s="1">
        <f t="shared" si="444"/>
        <v>0</v>
      </c>
      <c r="RK380" s="1">
        <f t="shared" si="445"/>
        <v>0</v>
      </c>
      <c r="SA380" s="1">
        <f t="shared" si="446"/>
        <v>0</v>
      </c>
      <c r="SG380" s="1">
        <f t="shared" si="447"/>
        <v>0</v>
      </c>
      <c r="SM380" s="1">
        <v>1</v>
      </c>
      <c r="SO380" s="1">
        <f t="shared" si="448"/>
        <v>1</v>
      </c>
      <c r="SP380" s="1">
        <v>1</v>
      </c>
      <c r="TB380" s="1">
        <f t="shared" si="449"/>
        <v>0</v>
      </c>
      <c r="TS380" s="1">
        <f t="shared" si="399"/>
        <v>0</v>
      </c>
      <c r="UD380" s="1">
        <f t="shared" si="400"/>
        <v>0</v>
      </c>
      <c r="UG380" s="1">
        <f t="shared" si="401"/>
        <v>0</v>
      </c>
      <c r="UQ380" s="1">
        <f t="shared" si="450"/>
        <v>0</v>
      </c>
      <c r="VA380" s="1">
        <f t="shared" si="451"/>
        <v>0</v>
      </c>
      <c r="VG380" s="1">
        <f t="shared" si="452"/>
        <v>0</v>
      </c>
      <c r="WY380" s="1">
        <f t="shared" si="402"/>
        <v>0</v>
      </c>
      <c r="XB380" s="1">
        <f t="shared" si="453"/>
        <v>0</v>
      </c>
      <c r="XG380" s="1">
        <f t="shared" si="403"/>
        <v>0</v>
      </c>
      <c r="XK380" s="108"/>
      <c r="XL380" s="1">
        <f t="shared" si="404"/>
        <v>0</v>
      </c>
      <c r="XM380" s="1">
        <f t="shared" si="405"/>
        <v>0</v>
      </c>
      <c r="XN380" s="1">
        <f t="shared" si="454"/>
        <v>0</v>
      </c>
      <c r="XO380" s="1">
        <f t="shared" si="406"/>
        <v>0</v>
      </c>
      <c r="XP380" s="1">
        <f t="shared" si="455"/>
        <v>1</v>
      </c>
      <c r="XQ380" s="1">
        <f t="shared" si="407"/>
        <v>0</v>
      </c>
      <c r="XR380" s="1">
        <f t="shared" si="408"/>
        <v>0</v>
      </c>
      <c r="XS380" s="1">
        <f t="shared" si="463"/>
        <v>0</v>
      </c>
      <c r="XT380" s="1">
        <f t="shared" si="456"/>
        <v>0</v>
      </c>
      <c r="XU380" s="1">
        <f t="shared" si="409"/>
        <v>0</v>
      </c>
      <c r="XV380" s="1">
        <f t="shared" si="410"/>
        <v>0</v>
      </c>
      <c r="XW380" s="1">
        <f t="shared" si="411"/>
        <v>0</v>
      </c>
      <c r="XX380" s="1">
        <f t="shared" si="412"/>
        <v>0</v>
      </c>
      <c r="XY380" s="1">
        <f t="shared" si="413"/>
        <v>0</v>
      </c>
      <c r="XZ380" s="1">
        <f t="shared" si="414"/>
        <v>0</v>
      </c>
      <c r="YA380" s="1">
        <f t="shared" si="415"/>
        <v>0</v>
      </c>
      <c r="YB380" s="1">
        <f t="shared" si="416"/>
        <v>0</v>
      </c>
      <c r="YC380" s="1">
        <f t="shared" si="417"/>
        <v>0</v>
      </c>
      <c r="YD380" s="132"/>
      <c r="YE380" s="133">
        <f t="shared" si="468"/>
        <v>1</v>
      </c>
      <c r="YF380" s="133">
        <f t="shared" si="418"/>
        <v>288000</v>
      </c>
      <c r="YG380" s="130">
        <v>1</v>
      </c>
      <c r="YH380" s="130">
        <f t="shared" si="419"/>
        <v>288000</v>
      </c>
      <c r="YI380" s="129">
        <v>1</v>
      </c>
      <c r="YJ380" s="128">
        <f t="shared" si="420"/>
        <v>288000</v>
      </c>
      <c r="YK380" s="177"/>
      <c r="YL380">
        <v>1</v>
      </c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>
        <f t="shared" si="457"/>
        <v>0</v>
      </c>
      <c r="ACD380" s="25" t="e">
        <f t="shared" si="466"/>
        <v>#DIV/0!</v>
      </c>
      <c r="ACE380" s="11">
        <f t="shared" si="421"/>
        <v>1</v>
      </c>
      <c r="ACF380" s="11">
        <f t="shared" si="422"/>
        <v>288000</v>
      </c>
      <c r="ACG380" s="1">
        <v>5</v>
      </c>
      <c r="ACH380" s="1">
        <v>1</v>
      </c>
      <c r="ACI380" s="11">
        <f t="shared" si="423"/>
        <v>288000</v>
      </c>
      <c r="ACJ380" s="45">
        <v>1</v>
      </c>
      <c r="ACK380" s="13">
        <f t="shared" si="424"/>
        <v>288000</v>
      </c>
      <c r="ACL380">
        <v>1</v>
      </c>
      <c r="ACM380" s="25">
        <f t="shared" si="458"/>
        <v>288000</v>
      </c>
      <c r="ACN380" s="11">
        <f t="shared" si="459"/>
        <v>288000</v>
      </c>
      <c r="ACO380" s="65"/>
      <c r="ACR380" s="1" t="s">
        <v>292</v>
      </c>
      <c r="ACS380" s="1">
        <v>1</v>
      </c>
      <c r="ACT380" s="1">
        <v>1</v>
      </c>
      <c r="ACX380" s="1">
        <v>7</v>
      </c>
      <c r="ACY380" s="1">
        <v>1</v>
      </c>
      <c r="ACZ380" s="1" t="s">
        <v>1141</v>
      </c>
      <c r="ADA380" s="1">
        <v>1</v>
      </c>
      <c r="ADD380" s="1" t="s">
        <v>185</v>
      </c>
      <c r="ADR380" s="1">
        <v>1</v>
      </c>
      <c r="ADU380" s="1">
        <v>4</v>
      </c>
      <c r="AFJ380" s="1">
        <v>1</v>
      </c>
      <c r="AFT380" s="1">
        <v>1</v>
      </c>
      <c r="AGK380" s="11">
        <f t="shared" si="464"/>
        <v>0</v>
      </c>
      <c r="AIU380" s="1">
        <v>1</v>
      </c>
      <c r="AIV380" s="1">
        <v>1</v>
      </c>
      <c r="AIW380" s="11">
        <v>144000</v>
      </c>
      <c r="AIX380" s="11"/>
      <c r="AIY380" s="1">
        <v>1</v>
      </c>
      <c r="AIZ380" s="11">
        <v>144000</v>
      </c>
      <c r="AJE380" s="45"/>
      <c r="AJF380" s="381">
        <v>288000</v>
      </c>
      <c r="AJG380" s="11">
        <f t="shared" si="425"/>
        <v>288000</v>
      </c>
      <c r="AJH380" s="60"/>
      <c r="AJI380" s="12"/>
      <c r="AJU380" s="1">
        <f t="shared" si="460"/>
        <v>0</v>
      </c>
      <c r="AJX380" s="1">
        <f t="shared" si="461"/>
        <v>0</v>
      </c>
      <c r="AJY380" s="60"/>
      <c r="AJZ380" s="1" t="s">
        <v>313</v>
      </c>
      <c r="AKA380" s="1" t="s">
        <v>260</v>
      </c>
      <c r="AKB380" s="1" t="s">
        <v>261</v>
      </c>
      <c r="AKC380" s="1" t="s">
        <v>260</v>
      </c>
      <c r="AKD380" s="1" t="s">
        <v>260</v>
      </c>
      <c r="AKE380" s="1" t="s">
        <v>260</v>
      </c>
      <c r="AKF380" s="1" t="s">
        <v>260</v>
      </c>
      <c r="AKG380" s="1" t="s">
        <v>260</v>
      </c>
      <c r="AKH380" s="1" t="s">
        <v>262</v>
      </c>
      <c r="AKI380" s="1" t="s">
        <v>260</v>
      </c>
      <c r="AKJ380" s="1" t="s">
        <v>260</v>
      </c>
      <c r="AKK380" s="1" t="s">
        <v>260</v>
      </c>
      <c r="AKL380" s="1" t="s">
        <v>260</v>
      </c>
      <c r="AKM380" s="1" t="s">
        <v>260</v>
      </c>
      <c r="AKN380" s="1" t="s">
        <v>260</v>
      </c>
      <c r="AKO380" s="1" t="s">
        <v>260</v>
      </c>
      <c r="AKP380" s="1" t="s">
        <v>263</v>
      </c>
      <c r="AKQ380" s="1" t="s">
        <v>260</v>
      </c>
      <c r="AKR380" s="1" t="s">
        <v>260</v>
      </c>
      <c r="AKS380" s="1" t="s">
        <v>260</v>
      </c>
      <c r="AKT380" s="1" t="s">
        <v>260</v>
      </c>
      <c r="AKU380" s="1" t="s">
        <v>260</v>
      </c>
      <c r="AKV380" s="1" t="s">
        <v>260</v>
      </c>
      <c r="AKW380" s="1" t="s">
        <v>260</v>
      </c>
      <c r="AKX380" s="1" t="s">
        <v>260</v>
      </c>
      <c r="AKY380" s="1" t="s">
        <v>260</v>
      </c>
      <c r="AKZ380" s="1" t="s">
        <v>260</v>
      </c>
      <c r="ALA380" s="1" t="s">
        <v>260</v>
      </c>
      <c r="ALB380" s="1" t="s">
        <v>260</v>
      </c>
      <c r="ALC380" s="1" t="s">
        <v>260</v>
      </c>
      <c r="ALD380" s="1" t="s">
        <v>260</v>
      </c>
      <c r="ALE380" s="1" t="s">
        <v>260</v>
      </c>
      <c r="ALF380" s="1" t="s">
        <v>260</v>
      </c>
      <c r="ALG380" s="1" t="s">
        <v>260</v>
      </c>
      <c r="ALH380" s="1" t="s">
        <v>260</v>
      </c>
      <c r="ALI380" s="1" t="s">
        <v>260</v>
      </c>
      <c r="ALJ380" s="1" t="s">
        <v>260</v>
      </c>
      <c r="ALK380" s="1">
        <v>1</v>
      </c>
      <c r="ALL380" s="11">
        <f t="shared" si="462"/>
        <v>288000</v>
      </c>
      <c r="ALM380" s="28">
        <v>288000</v>
      </c>
      <c r="ALO380" s="1">
        <v>1</v>
      </c>
      <c r="ALS380" s="60"/>
      <c r="ALT380" s="1">
        <v>1</v>
      </c>
      <c r="ALU380" s="1">
        <v>1</v>
      </c>
      <c r="ALV380" s="1">
        <v>1</v>
      </c>
      <c r="ALX380" s="1">
        <v>1</v>
      </c>
      <c r="AMA380" s="1">
        <v>1</v>
      </c>
      <c r="AMH380" s="403"/>
    </row>
    <row r="381" spans="1:1022" s="1" customFormat="1" ht="15" customHeight="1" x14ac:dyDescent="0.25">
      <c r="A381" s="268"/>
      <c r="B381" s="113">
        <v>379</v>
      </c>
      <c r="C381" s="304" t="s">
        <v>1139</v>
      </c>
      <c r="D381" s="304" t="s">
        <v>1142</v>
      </c>
      <c r="E381" s="1">
        <v>2006</v>
      </c>
      <c r="F381" s="1">
        <v>1</v>
      </c>
      <c r="G381" s="1">
        <v>1</v>
      </c>
      <c r="J381" s="1">
        <v>1</v>
      </c>
      <c r="K381" s="1">
        <v>1998</v>
      </c>
      <c r="L381" s="1">
        <v>1998</v>
      </c>
      <c r="M381" s="1">
        <v>1</v>
      </c>
      <c r="AB381" s="1">
        <v>1</v>
      </c>
      <c r="AY381" s="1">
        <v>1</v>
      </c>
      <c r="BA381" s="1">
        <v>1</v>
      </c>
      <c r="BB381" s="1">
        <v>11</v>
      </c>
      <c r="BC381" s="1">
        <v>1</v>
      </c>
      <c r="BG381" s="1">
        <v>3</v>
      </c>
      <c r="CG381" s="1">
        <v>1</v>
      </c>
      <c r="CH381" s="246"/>
      <c r="CP381" s="1">
        <f t="shared" si="426"/>
        <v>0</v>
      </c>
      <c r="CS381" s="1">
        <f t="shared" si="391"/>
        <v>0</v>
      </c>
      <c r="DO381" s="1">
        <f t="shared" si="427"/>
        <v>0</v>
      </c>
      <c r="DX381" s="1">
        <f t="shared" si="428"/>
        <v>0</v>
      </c>
      <c r="EE381" s="1">
        <f t="shared" si="429"/>
        <v>0</v>
      </c>
      <c r="EH381" s="1">
        <f t="shared" si="430"/>
        <v>0</v>
      </c>
      <c r="FF381" s="116">
        <v>1</v>
      </c>
      <c r="GP381" s="1">
        <f t="shared" si="392"/>
        <v>1</v>
      </c>
      <c r="GQ381" s="1">
        <v>1</v>
      </c>
      <c r="GY381" s="1">
        <f t="shared" si="431"/>
        <v>0</v>
      </c>
      <c r="HC381" s="1">
        <f t="shared" si="432"/>
        <v>0</v>
      </c>
      <c r="HS381" s="1">
        <f t="shared" si="433"/>
        <v>0</v>
      </c>
      <c r="HX381" s="1">
        <f t="shared" si="393"/>
        <v>0</v>
      </c>
      <c r="ID381" s="1">
        <f t="shared" si="394"/>
        <v>0</v>
      </c>
      <c r="IN381" s="1">
        <f t="shared" si="434"/>
        <v>0</v>
      </c>
      <c r="IW381" s="1">
        <f t="shared" si="435"/>
        <v>0</v>
      </c>
      <c r="IZ381" s="1">
        <f t="shared" si="395"/>
        <v>0</v>
      </c>
      <c r="JJ381" s="1">
        <f t="shared" si="396"/>
        <v>0</v>
      </c>
      <c r="JV381" s="1">
        <f t="shared" si="436"/>
        <v>0</v>
      </c>
      <c r="KB381" s="1">
        <f t="shared" si="437"/>
        <v>0</v>
      </c>
      <c r="LG381" s="1">
        <f t="shared" si="397"/>
        <v>0</v>
      </c>
      <c r="LT381" s="1">
        <f t="shared" si="438"/>
        <v>0</v>
      </c>
      <c r="MA381" s="1">
        <f t="shared" si="439"/>
        <v>0</v>
      </c>
      <c r="MF381" s="1">
        <f t="shared" si="440"/>
        <v>0</v>
      </c>
      <c r="MM381" s="1">
        <f t="shared" si="441"/>
        <v>0</v>
      </c>
      <c r="MS381" s="1">
        <f t="shared" si="442"/>
        <v>0</v>
      </c>
      <c r="MU381" s="115"/>
      <c r="OI381" s="120"/>
      <c r="PD381" s="1">
        <f t="shared" si="398"/>
        <v>0</v>
      </c>
      <c r="QF381" s="1">
        <f t="shared" si="443"/>
        <v>0</v>
      </c>
      <c r="QY381" s="1">
        <f t="shared" si="444"/>
        <v>0</v>
      </c>
      <c r="RK381" s="1">
        <f t="shared" si="445"/>
        <v>0</v>
      </c>
      <c r="SA381" s="1">
        <f t="shared" si="446"/>
        <v>0</v>
      </c>
      <c r="SG381" s="1">
        <f t="shared" si="447"/>
        <v>0</v>
      </c>
      <c r="SO381" s="1">
        <f t="shared" si="448"/>
        <v>0</v>
      </c>
      <c r="TB381" s="1">
        <f t="shared" si="449"/>
        <v>0</v>
      </c>
      <c r="TS381" s="1">
        <f t="shared" si="399"/>
        <v>0</v>
      </c>
      <c r="UD381" s="1">
        <f t="shared" si="400"/>
        <v>0</v>
      </c>
      <c r="UG381" s="1">
        <f t="shared" si="401"/>
        <v>0</v>
      </c>
      <c r="UQ381" s="1">
        <f t="shared" si="450"/>
        <v>0</v>
      </c>
      <c r="UU381" s="1">
        <v>1</v>
      </c>
      <c r="VA381" s="1">
        <f t="shared" si="451"/>
        <v>1</v>
      </c>
      <c r="VB381" s="1">
        <v>1</v>
      </c>
      <c r="VG381" s="1">
        <f t="shared" si="452"/>
        <v>0</v>
      </c>
      <c r="WY381" s="1">
        <f t="shared" si="402"/>
        <v>0</v>
      </c>
      <c r="XB381" s="1">
        <f t="shared" si="453"/>
        <v>0</v>
      </c>
      <c r="XG381" s="1">
        <f t="shared" si="403"/>
        <v>0</v>
      </c>
      <c r="XK381" s="108"/>
      <c r="XL381" s="1">
        <f t="shared" si="404"/>
        <v>0</v>
      </c>
      <c r="XM381" s="1">
        <f t="shared" si="405"/>
        <v>0</v>
      </c>
      <c r="XN381" s="1">
        <f t="shared" si="454"/>
        <v>0</v>
      </c>
      <c r="XO381" s="1">
        <f t="shared" si="406"/>
        <v>0</v>
      </c>
      <c r="XP381" s="1">
        <f t="shared" si="455"/>
        <v>0</v>
      </c>
      <c r="XQ381" s="1">
        <f t="shared" si="407"/>
        <v>0</v>
      </c>
      <c r="XR381" s="1">
        <f t="shared" si="408"/>
        <v>0</v>
      </c>
      <c r="XS381" s="1">
        <f t="shared" si="463"/>
        <v>0</v>
      </c>
      <c r="XT381" s="1">
        <f t="shared" si="456"/>
        <v>1</v>
      </c>
      <c r="XU381" s="1">
        <f t="shared" si="409"/>
        <v>1</v>
      </c>
      <c r="XV381" s="1">
        <f t="shared" si="410"/>
        <v>0</v>
      </c>
      <c r="XW381" s="1">
        <f t="shared" si="411"/>
        <v>0</v>
      </c>
      <c r="XX381" s="1">
        <f t="shared" si="412"/>
        <v>0</v>
      </c>
      <c r="XY381" s="1">
        <f t="shared" si="413"/>
        <v>0</v>
      </c>
      <c r="XZ381" s="1">
        <f t="shared" si="414"/>
        <v>0</v>
      </c>
      <c r="YA381" s="1">
        <f t="shared" si="415"/>
        <v>0</v>
      </c>
      <c r="YB381" s="1">
        <f t="shared" si="416"/>
        <v>0</v>
      </c>
      <c r="YC381" s="1">
        <f t="shared" si="417"/>
        <v>0</v>
      </c>
      <c r="YD381" s="132"/>
      <c r="YE381" s="133">
        <f t="shared" si="468"/>
        <v>2</v>
      </c>
      <c r="YF381" s="133">
        <f t="shared" si="418"/>
        <v>44500</v>
      </c>
      <c r="YG381" s="130">
        <v>2</v>
      </c>
      <c r="YH381" s="130">
        <f t="shared" si="419"/>
        <v>44500</v>
      </c>
      <c r="YI381" s="129">
        <v>2</v>
      </c>
      <c r="YJ381" s="128">
        <f t="shared" si="420"/>
        <v>44500</v>
      </c>
      <c r="YK381" s="177"/>
      <c r="YL381">
        <v>1</v>
      </c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>
        <v>1</v>
      </c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>
        <f t="shared" si="457"/>
        <v>1</v>
      </c>
      <c r="ACD381" s="25">
        <f t="shared" si="466"/>
        <v>89000</v>
      </c>
      <c r="ACE381" s="11">
        <f t="shared" si="421"/>
        <v>3</v>
      </c>
      <c r="ACF381" s="11">
        <f t="shared" si="422"/>
        <v>29666.666666666668</v>
      </c>
      <c r="ACG381" s="1">
        <v>2</v>
      </c>
      <c r="ACH381" s="1">
        <v>1</v>
      </c>
      <c r="ACI381" s="11">
        <f t="shared" si="423"/>
        <v>89000</v>
      </c>
      <c r="ACJ381" s="11"/>
      <c r="ACK381" s="13">
        <f t="shared" si="424"/>
        <v>0</v>
      </c>
      <c r="ACL381">
        <v>1</v>
      </c>
      <c r="ACM381" s="25">
        <f t="shared" si="458"/>
        <v>89000</v>
      </c>
      <c r="ACN381" s="11">
        <f t="shared" si="459"/>
        <v>89000</v>
      </c>
      <c r="ACO381" s="65"/>
      <c r="ACR381" s="39" t="s">
        <v>295</v>
      </c>
      <c r="ACZ381" s="1" t="s">
        <v>259</v>
      </c>
      <c r="ADD381" s="1" t="s">
        <v>185</v>
      </c>
      <c r="ADU381" s="1">
        <v>4</v>
      </c>
      <c r="AFP381" s="1">
        <v>1</v>
      </c>
      <c r="AGJ381" s="1">
        <v>80000</v>
      </c>
      <c r="AGK381" s="11">
        <f t="shared" si="464"/>
        <v>0</v>
      </c>
      <c r="AHH381" s="1">
        <v>80000</v>
      </c>
      <c r="AIA381" s="1">
        <v>3</v>
      </c>
      <c r="AIB381" s="1">
        <v>1</v>
      </c>
      <c r="AIH381" s="1">
        <v>1</v>
      </c>
      <c r="AIW381" s="11"/>
      <c r="AIX381" s="11"/>
      <c r="AIZ381" s="11">
        <v>89000</v>
      </c>
      <c r="AJE381" s="45"/>
      <c r="AJF381" s="381">
        <v>89000</v>
      </c>
      <c r="AJG381" s="11">
        <f t="shared" si="425"/>
        <v>29666.666666666668</v>
      </c>
      <c r="AJH381" s="60"/>
      <c r="AJI381" s="12">
        <v>2</v>
      </c>
      <c r="AJJ381" s="1">
        <v>2</v>
      </c>
      <c r="AJU381" s="1">
        <f t="shared" si="460"/>
        <v>2</v>
      </c>
      <c r="AJV381" s="1">
        <v>1</v>
      </c>
      <c r="AJX381" s="1">
        <f t="shared" si="461"/>
        <v>3</v>
      </c>
      <c r="AJY381" s="60"/>
      <c r="AJZ381" s="1" t="s">
        <v>260</v>
      </c>
      <c r="AKA381" s="1" t="s">
        <v>260</v>
      </c>
      <c r="AKB381" s="1" t="s">
        <v>261</v>
      </c>
      <c r="AKC381" s="1" t="s">
        <v>260</v>
      </c>
      <c r="AKD381" s="1" t="s">
        <v>260</v>
      </c>
      <c r="AKE381" s="1" t="s">
        <v>260</v>
      </c>
      <c r="AKF381" s="1" t="s">
        <v>260</v>
      </c>
      <c r="AKG381" s="1" t="s">
        <v>260</v>
      </c>
      <c r="AKH381" s="1" t="s">
        <v>262</v>
      </c>
      <c r="AKI381" s="1" t="s">
        <v>260</v>
      </c>
      <c r="AKJ381" s="1" t="s">
        <v>260</v>
      </c>
      <c r="AKK381" s="1" t="s">
        <v>260</v>
      </c>
      <c r="AKL381" s="1" t="s">
        <v>260</v>
      </c>
      <c r="AKM381" s="1" t="s">
        <v>260</v>
      </c>
      <c r="AKN381" s="1" t="s">
        <v>260</v>
      </c>
      <c r="AKO381" s="1" t="s">
        <v>260</v>
      </c>
      <c r="AKP381" s="1" t="s">
        <v>263</v>
      </c>
      <c r="AKQ381" s="1" t="s">
        <v>260</v>
      </c>
      <c r="AKR381" s="1" t="s">
        <v>260</v>
      </c>
      <c r="AKS381" s="1" t="s">
        <v>260</v>
      </c>
      <c r="AKT381" s="1" t="s">
        <v>260</v>
      </c>
      <c r="AKU381" s="1" t="s">
        <v>260</v>
      </c>
      <c r="AKV381" s="1" t="s">
        <v>260</v>
      </c>
      <c r="AKW381" s="1" t="s">
        <v>260</v>
      </c>
      <c r="AKX381" s="1" t="s">
        <v>260</v>
      </c>
      <c r="AKY381" s="1" t="s">
        <v>260</v>
      </c>
      <c r="AKZ381" s="1" t="s">
        <v>260</v>
      </c>
      <c r="ALA381" s="1" t="s">
        <v>260</v>
      </c>
      <c r="ALB381" s="1" t="s">
        <v>260</v>
      </c>
      <c r="ALC381" s="1" t="s">
        <v>260</v>
      </c>
      <c r="ALD381" s="1" t="s">
        <v>260</v>
      </c>
      <c r="ALE381" s="1" t="s">
        <v>260</v>
      </c>
      <c r="ALF381" s="1" t="s">
        <v>260</v>
      </c>
      <c r="ALG381" s="1" t="s">
        <v>260</v>
      </c>
      <c r="ALH381" s="1" t="s">
        <v>260</v>
      </c>
      <c r="ALI381" s="1" t="s">
        <v>260</v>
      </c>
      <c r="ALJ381" s="1" t="s">
        <v>260</v>
      </c>
      <c r="ALL381" s="11" t="e">
        <f t="shared" si="462"/>
        <v>#DIV/0!</v>
      </c>
      <c r="ALM381" s="28">
        <v>89000</v>
      </c>
      <c r="ALS381" s="60"/>
      <c r="ALT381" s="1">
        <v>1</v>
      </c>
      <c r="ALV381" s="1">
        <v>1</v>
      </c>
      <c r="AMB381" s="1">
        <v>1</v>
      </c>
      <c r="AMH381" s="403"/>
    </row>
    <row r="382" spans="1:1022" s="1" customFormat="1" ht="15" customHeight="1" x14ac:dyDescent="0.25">
      <c r="A382" s="268"/>
      <c r="B382" s="113">
        <v>380</v>
      </c>
      <c r="C382" s="304" t="s">
        <v>1139</v>
      </c>
      <c r="D382" s="304" t="s">
        <v>1143</v>
      </c>
      <c r="E382" s="1">
        <v>2009</v>
      </c>
      <c r="F382" s="1">
        <v>1</v>
      </c>
      <c r="G382" s="1">
        <v>1</v>
      </c>
      <c r="J382" s="1">
        <v>1</v>
      </c>
      <c r="K382" s="1">
        <v>2007</v>
      </c>
      <c r="L382" s="1">
        <v>2007</v>
      </c>
      <c r="M382" s="1">
        <v>1</v>
      </c>
      <c r="AK382" s="1">
        <v>1</v>
      </c>
      <c r="AW382" s="1">
        <v>1</v>
      </c>
      <c r="AY382" s="1">
        <v>1</v>
      </c>
      <c r="BA382" s="1">
        <v>1</v>
      </c>
      <c r="BB382" s="1">
        <v>22</v>
      </c>
      <c r="BC382" s="1">
        <v>1</v>
      </c>
      <c r="BE382" s="1">
        <v>1</v>
      </c>
      <c r="BG382" s="1">
        <v>2</v>
      </c>
      <c r="CG382" s="1">
        <v>1</v>
      </c>
      <c r="CH382" s="246"/>
      <c r="CP382" s="1">
        <f t="shared" si="426"/>
        <v>0</v>
      </c>
      <c r="CS382" s="1">
        <f t="shared" si="391"/>
        <v>0</v>
      </c>
      <c r="DO382" s="1">
        <f t="shared" si="427"/>
        <v>0</v>
      </c>
      <c r="DX382" s="1">
        <f t="shared" si="428"/>
        <v>0</v>
      </c>
      <c r="EE382" s="1">
        <f t="shared" si="429"/>
        <v>0</v>
      </c>
      <c r="EH382" s="1">
        <f t="shared" si="430"/>
        <v>0</v>
      </c>
      <c r="FF382" s="116"/>
      <c r="GP382" s="1">
        <f t="shared" si="392"/>
        <v>0</v>
      </c>
      <c r="GY382" s="1">
        <f t="shared" si="431"/>
        <v>0</v>
      </c>
      <c r="HC382" s="1">
        <f t="shared" si="432"/>
        <v>0</v>
      </c>
      <c r="HS382" s="1">
        <f t="shared" si="433"/>
        <v>0</v>
      </c>
      <c r="HX382" s="1">
        <f t="shared" si="393"/>
        <v>0</v>
      </c>
      <c r="ID382" s="1">
        <f t="shared" si="394"/>
        <v>0</v>
      </c>
      <c r="IN382" s="1">
        <f t="shared" si="434"/>
        <v>0</v>
      </c>
      <c r="IW382" s="1">
        <f t="shared" si="435"/>
        <v>0</v>
      </c>
      <c r="IZ382" s="1">
        <f t="shared" si="395"/>
        <v>0</v>
      </c>
      <c r="JJ382" s="1">
        <f t="shared" si="396"/>
        <v>0</v>
      </c>
      <c r="JV382" s="1">
        <f t="shared" si="436"/>
        <v>0</v>
      </c>
      <c r="KB382" s="1">
        <f t="shared" si="437"/>
        <v>0</v>
      </c>
      <c r="LG382" s="1">
        <f t="shared" si="397"/>
        <v>0</v>
      </c>
      <c r="LT382" s="1">
        <f t="shared" si="438"/>
        <v>0</v>
      </c>
      <c r="MA382" s="1">
        <f t="shared" si="439"/>
        <v>0</v>
      </c>
      <c r="MF382" s="1">
        <f t="shared" si="440"/>
        <v>0</v>
      </c>
      <c r="MM382" s="1">
        <f t="shared" si="441"/>
        <v>0</v>
      </c>
      <c r="MS382" s="1">
        <f t="shared" si="442"/>
        <v>0</v>
      </c>
      <c r="MU382" s="115"/>
      <c r="OI382" s="120"/>
      <c r="PD382" s="1">
        <f t="shared" si="398"/>
        <v>0</v>
      </c>
      <c r="QF382" s="1">
        <f t="shared" si="443"/>
        <v>0</v>
      </c>
      <c r="QY382" s="1">
        <f t="shared" si="444"/>
        <v>0</v>
      </c>
      <c r="RK382" s="1">
        <f t="shared" si="445"/>
        <v>0</v>
      </c>
      <c r="SA382" s="1">
        <f t="shared" si="446"/>
        <v>0</v>
      </c>
      <c r="SG382" s="1">
        <f t="shared" si="447"/>
        <v>0</v>
      </c>
      <c r="SO382" s="1">
        <f t="shared" si="448"/>
        <v>0</v>
      </c>
      <c r="TB382" s="1">
        <f t="shared" si="449"/>
        <v>0</v>
      </c>
      <c r="TS382" s="1">
        <f t="shared" si="399"/>
        <v>0</v>
      </c>
      <c r="UD382" s="1">
        <f t="shared" si="400"/>
        <v>0</v>
      </c>
      <c r="UG382" s="1">
        <f t="shared" si="401"/>
        <v>0</v>
      </c>
      <c r="UQ382" s="1">
        <f t="shared" si="450"/>
        <v>0</v>
      </c>
      <c r="US382" s="1">
        <v>1</v>
      </c>
      <c r="VA382" s="1">
        <f t="shared" si="451"/>
        <v>1</v>
      </c>
      <c r="VB382" s="1">
        <v>1</v>
      </c>
      <c r="VG382" s="1">
        <f t="shared" si="452"/>
        <v>0</v>
      </c>
      <c r="WY382" s="1">
        <f t="shared" si="402"/>
        <v>0</v>
      </c>
      <c r="XB382" s="1">
        <f t="shared" si="453"/>
        <v>0</v>
      </c>
      <c r="XG382" s="1">
        <f t="shared" si="403"/>
        <v>0</v>
      </c>
      <c r="XK382" s="108"/>
      <c r="XL382" s="1">
        <f t="shared" si="404"/>
        <v>0</v>
      </c>
      <c r="XM382" s="1">
        <f t="shared" si="405"/>
        <v>0</v>
      </c>
      <c r="XN382" s="1">
        <f t="shared" si="454"/>
        <v>0</v>
      </c>
      <c r="XO382" s="1">
        <f t="shared" si="406"/>
        <v>0</v>
      </c>
      <c r="XP382" s="1">
        <f t="shared" si="455"/>
        <v>0</v>
      </c>
      <c r="XQ382" s="1">
        <f t="shared" si="407"/>
        <v>0</v>
      </c>
      <c r="XR382" s="1">
        <f t="shared" si="408"/>
        <v>0</v>
      </c>
      <c r="XS382" s="1">
        <f t="shared" si="463"/>
        <v>0</v>
      </c>
      <c r="XT382" s="1">
        <f t="shared" si="456"/>
        <v>0</v>
      </c>
      <c r="XU382" s="1">
        <f t="shared" si="409"/>
        <v>1</v>
      </c>
      <c r="XV382" s="1">
        <f t="shared" si="410"/>
        <v>0</v>
      </c>
      <c r="XW382" s="1">
        <f t="shared" si="411"/>
        <v>0</v>
      </c>
      <c r="XX382" s="1">
        <f t="shared" si="412"/>
        <v>0</v>
      </c>
      <c r="XY382" s="1">
        <f t="shared" si="413"/>
        <v>0</v>
      </c>
      <c r="XZ382" s="1">
        <f t="shared" si="414"/>
        <v>0</v>
      </c>
      <c r="YA382" s="1">
        <f t="shared" si="415"/>
        <v>0</v>
      </c>
      <c r="YB382" s="1">
        <f t="shared" si="416"/>
        <v>0</v>
      </c>
      <c r="YC382" s="1">
        <f t="shared" si="417"/>
        <v>0</v>
      </c>
      <c r="YD382" s="132"/>
      <c r="YE382" s="133">
        <f t="shared" si="468"/>
        <v>1</v>
      </c>
      <c r="YF382" s="133">
        <f t="shared" si="418"/>
        <v>389000</v>
      </c>
      <c r="YG382" s="130">
        <v>1</v>
      </c>
      <c r="YH382" s="130">
        <f t="shared" si="419"/>
        <v>389000</v>
      </c>
      <c r="YI382" s="129">
        <v>1</v>
      </c>
      <c r="YJ382" s="128">
        <f t="shared" si="420"/>
        <v>389000</v>
      </c>
      <c r="YK382" s="177"/>
      <c r="YL382">
        <v>1</v>
      </c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>
        <f t="shared" si="457"/>
        <v>0</v>
      </c>
      <c r="ACD382" s="25" t="e">
        <f t="shared" si="466"/>
        <v>#DIV/0!</v>
      </c>
      <c r="ACE382" s="11">
        <f t="shared" si="421"/>
        <v>1</v>
      </c>
      <c r="ACF382" s="11">
        <f t="shared" si="422"/>
        <v>389000</v>
      </c>
      <c r="ACG382" s="1">
        <v>5</v>
      </c>
      <c r="ACH382" s="1">
        <v>1</v>
      </c>
      <c r="ACI382" s="11">
        <f t="shared" si="423"/>
        <v>389000</v>
      </c>
      <c r="ACJ382" s="45">
        <v>1</v>
      </c>
      <c r="ACK382" s="13">
        <f t="shared" si="424"/>
        <v>389000</v>
      </c>
      <c r="ACL382">
        <v>1</v>
      </c>
      <c r="ACM382" s="25">
        <f t="shared" si="458"/>
        <v>389000</v>
      </c>
      <c r="ACN382" s="11">
        <f t="shared" si="459"/>
        <v>389000</v>
      </c>
      <c r="ACO382" s="65"/>
      <c r="ACR382" s="1" t="s">
        <v>258</v>
      </c>
      <c r="ACZ382" s="1" t="s">
        <v>259</v>
      </c>
      <c r="ADD382" s="1" t="s">
        <v>189</v>
      </c>
      <c r="ADU382" s="1">
        <v>2</v>
      </c>
      <c r="AET382" s="1">
        <v>1</v>
      </c>
      <c r="AFJ382" s="1">
        <v>1</v>
      </c>
      <c r="AGJ382" s="1">
        <v>19000</v>
      </c>
      <c r="AGK382" s="11">
        <f t="shared" si="464"/>
        <v>0</v>
      </c>
      <c r="AHH382" s="1">
        <v>19000</v>
      </c>
      <c r="AHY382" s="1">
        <v>1</v>
      </c>
      <c r="AHZ382" s="1">
        <v>1</v>
      </c>
      <c r="AIH382" s="1">
        <v>1</v>
      </c>
      <c r="AIW382" s="11">
        <v>370000</v>
      </c>
      <c r="AIX382" s="11"/>
      <c r="AIY382" s="1">
        <v>1947.37</v>
      </c>
      <c r="AIZ382" s="11"/>
      <c r="AJA382" s="1">
        <v>19000</v>
      </c>
      <c r="AJB382" s="1">
        <v>1</v>
      </c>
      <c r="AJC382" s="1">
        <v>1</v>
      </c>
      <c r="AJD382" s="1">
        <v>4.8843187660668379</v>
      </c>
      <c r="AJE382" s="45"/>
      <c r="AJF382" s="381">
        <v>389000</v>
      </c>
      <c r="AJG382" s="11">
        <f t="shared" si="425"/>
        <v>389000</v>
      </c>
      <c r="AJH382" s="60"/>
      <c r="AJI382" s="12"/>
      <c r="AJU382" s="1">
        <f t="shared" si="460"/>
        <v>0</v>
      </c>
      <c r="AJX382" s="1">
        <f t="shared" si="461"/>
        <v>0</v>
      </c>
      <c r="AJY382" s="60"/>
      <c r="AJZ382" s="1" t="s">
        <v>260</v>
      </c>
      <c r="AKA382" s="1" t="s">
        <v>260</v>
      </c>
      <c r="AKB382" s="1" t="s">
        <v>261</v>
      </c>
      <c r="AKC382" s="1" t="s">
        <v>260</v>
      </c>
      <c r="AKD382" s="1" t="s">
        <v>260</v>
      </c>
      <c r="AKE382" s="1" t="s">
        <v>260</v>
      </c>
      <c r="AKF382" s="1" t="s">
        <v>260</v>
      </c>
      <c r="AKG382" s="1" t="s">
        <v>260</v>
      </c>
      <c r="AKH382" s="1" t="s">
        <v>262</v>
      </c>
      <c r="AKI382" s="1" t="s">
        <v>260</v>
      </c>
      <c r="AKJ382" s="1" t="s">
        <v>260</v>
      </c>
      <c r="AKK382" s="1" t="s">
        <v>260</v>
      </c>
      <c r="AKL382" s="1" t="s">
        <v>260</v>
      </c>
      <c r="AKM382" s="1" t="s">
        <v>260</v>
      </c>
      <c r="AKN382" s="1" t="s">
        <v>260</v>
      </c>
      <c r="AKO382" s="1" t="s">
        <v>260</v>
      </c>
      <c r="AKP382" s="1" t="s">
        <v>263</v>
      </c>
      <c r="AKQ382" s="1" t="s">
        <v>260</v>
      </c>
      <c r="AKR382" s="1" t="s">
        <v>260</v>
      </c>
      <c r="AKS382" s="1" t="s">
        <v>260</v>
      </c>
      <c r="AKT382" s="1" t="s">
        <v>260</v>
      </c>
      <c r="AKU382" s="1" t="s">
        <v>260</v>
      </c>
      <c r="AKV382" s="1" t="s">
        <v>260</v>
      </c>
      <c r="AKW382" s="1" t="s">
        <v>260</v>
      </c>
      <c r="AKX382" s="1" t="s">
        <v>260</v>
      </c>
      <c r="AKY382" s="1" t="s">
        <v>260</v>
      </c>
      <c r="AKZ382" s="1" t="s">
        <v>260</v>
      </c>
      <c r="ALA382" s="1" t="s">
        <v>260</v>
      </c>
      <c r="ALB382" s="1" t="s">
        <v>260</v>
      </c>
      <c r="ALC382" s="1" t="s">
        <v>260</v>
      </c>
      <c r="ALD382" s="1" t="s">
        <v>260</v>
      </c>
      <c r="ALE382" s="1" t="s">
        <v>260</v>
      </c>
      <c r="ALF382" s="1" t="s">
        <v>260</v>
      </c>
      <c r="ALG382" s="1" t="s">
        <v>260</v>
      </c>
      <c r="ALH382" s="1" t="s">
        <v>260</v>
      </c>
      <c r="ALI382" s="1" t="s">
        <v>260</v>
      </c>
      <c r="ALJ382" s="1" t="s">
        <v>260</v>
      </c>
      <c r="ALL382" s="11" t="e">
        <f t="shared" si="462"/>
        <v>#DIV/0!</v>
      </c>
      <c r="ALM382" s="28">
        <v>389000</v>
      </c>
      <c r="ALS382" s="60"/>
      <c r="ALT382" s="1">
        <v>1</v>
      </c>
      <c r="ALW382" s="1">
        <v>1</v>
      </c>
      <c r="ALX382" s="1">
        <v>1</v>
      </c>
      <c r="AMH382" s="403"/>
    </row>
    <row r="383" spans="1:1022" s="1" customFormat="1" ht="15" customHeight="1" x14ac:dyDescent="0.25">
      <c r="A383" s="268"/>
      <c r="B383" s="113">
        <v>381</v>
      </c>
      <c r="C383" s="304" t="s">
        <v>1139</v>
      </c>
      <c r="D383" s="304" t="s">
        <v>1144</v>
      </c>
      <c r="E383" s="1">
        <v>2009</v>
      </c>
      <c r="F383" s="1">
        <v>4</v>
      </c>
      <c r="G383" s="1">
        <v>1</v>
      </c>
      <c r="J383" s="1">
        <v>4</v>
      </c>
      <c r="K383" s="1">
        <v>2001</v>
      </c>
      <c r="L383" s="1">
        <v>2008</v>
      </c>
      <c r="M383" s="1">
        <v>8</v>
      </c>
      <c r="AE383" s="1">
        <v>1</v>
      </c>
      <c r="AF383" s="1">
        <v>1</v>
      </c>
      <c r="AG383" s="1">
        <v>1</v>
      </c>
      <c r="AH383" s="1">
        <v>1</v>
      </c>
      <c r="AI383" s="1">
        <v>1</v>
      </c>
      <c r="AJ383" s="1">
        <v>1</v>
      </c>
      <c r="AK383" s="1">
        <v>1</v>
      </c>
      <c r="AL383" s="1">
        <v>1</v>
      </c>
      <c r="AY383" s="1">
        <v>1</v>
      </c>
      <c r="BA383" s="1">
        <v>1</v>
      </c>
      <c r="BB383" s="1">
        <v>11</v>
      </c>
      <c r="BC383" s="1">
        <v>1</v>
      </c>
      <c r="BG383" s="1">
        <v>1</v>
      </c>
      <c r="CG383" s="1">
        <v>1</v>
      </c>
      <c r="CH383" s="246"/>
      <c r="CP383" s="1">
        <f t="shared" si="426"/>
        <v>0</v>
      </c>
      <c r="CS383" s="1">
        <f t="shared" si="391"/>
        <v>0</v>
      </c>
      <c r="DO383" s="1">
        <f t="shared" si="427"/>
        <v>0</v>
      </c>
      <c r="DX383" s="1">
        <f t="shared" si="428"/>
        <v>0</v>
      </c>
      <c r="EE383" s="1">
        <f t="shared" si="429"/>
        <v>0</v>
      </c>
      <c r="EH383" s="1">
        <f t="shared" si="430"/>
        <v>0</v>
      </c>
      <c r="FF383" s="116"/>
      <c r="GP383" s="1">
        <f t="shared" si="392"/>
        <v>0</v>
      </c>
      <c r="GY383" s="1">
        <f t="shared" si="431"/>
        <v>0</v>
      </c>
      <c r="HC383" s="1">
        <f t="shared" si="432"/>
        <v>0</v>
      </c>
      <c r="HS383" s="1">
        <f t="shared" si="433"/>
        <v>0</v>
      </c>
      <c r="HX383" s="1">
        <f t="shared" si="393"/>
        <v>0</v>
      </c>
      <c r="ID383" s="1">
        <f t="shared" si="394"/>
        <v>0</v>
      </c>
      <c r="IN383" s="1">
        <f t="shared" si="434"/>
        <v>0</v>
      </c>
      <c r="IW383" s="1">
        <f t="shared" si="435"/>
        <v>0</v>
      </c>
      <c r="IZ383" s="1">
        <f t="shared" si="395"/>
        <v>0</v>
      </c>
      <c r="JJ383" s="1">
        <f t="shared" si="396"/>
        <v>0</v>
      </c>
      <c r="JV383" s="1">
        <f t="shared" si="436"/>
        <v>0</v>
      </c>
      <c r="KB383" s="1">
        <f t="shared" si="437"/>
        <v>0</v>
      </c>
      <c r="LG383" s="1">
        <f t="shared" si="397"/>
        <v>0</v>
      </c>
      <c r="LT383" s="1">
        <f t="shared" si="438"/>
        <v>0</v>
      </c>
      <c r="MA383" s="1">
        <f t="shared" si="439"/>
        <v>0</v>
      </c>
      <c r="MF383" s="1">
        <f t="shared" si="440"/>
        <v>0</v>
      </c>
      <c r="MM383" s="1">
        <f t="shared" si="441"/>
        <v>0</v>
      </c>
      <c r="MS383" s="1">
        <f t="shared" si="442"/>
        <v>0</v>
      </c>
      <c r="MU383" s="115"/>
      <c r="OI383" s="120"/>
      <c r="PD383" s="1">
        <f t="shared" si="398"/>
        <v>0</v>
      </c>
      <c r="QF383" s="1">
        <f t="shared" si="443"/>
        <v>0</v>
      </c>
      <c r="QY383" s="1">
        <f t="shared" si="444"/>
        <v>0</v>
      </c>
      <c r="RK383" s="1">
        <f t="shared" si="445"/>
        <v>0</v>
      </c>
      <c r="SA383" s="1">
        <f t="shared" si="446"/>
        <v>0</v>
      </c>
      <c r="SG383" s="1">
        <f t="shared" si="447"/>
        <v>0</v>
      </c>
      <c r="SO383" s="1">
        <f t="shared" si="448"/>
        <v>0</v>
      </c>
      <c r="TB383" s="1">
        <f t="shared" si="449"/>
        <v>0</v>
      </c>
      <c r="TS383" s="1">
        <f t="shared" si="399"/>
        <v>0</v>
      </c>
      <c r="UD383" s="1">
        <f t="shared" si="400"/>
        <v>0</v>
      </c>
      <c r="UG383" s="1">
        <f t="shared" si="401"/>
        <v>0</v>
      </c>
      <c r="UQ383" s="1">
        <f t="shared" si="450"/>
        <v>0</v>
      </c>
      <c r="US383" s="1">
        <v>1</v>
      </c>
      <c r="UX383" s="1">
        <v>1</v>
      </c>
      <c r="UY383" s="1">
        <v>1</v>
      </c>
      <c r="VA383" s="1">
        <f t="shared" si="451"/>
        <v>3</v>
      </c>
      <c r="VB383" s="1">
        <v>1</v>
      </c>
      <c r="VG383" s="1">
        <f t="shared" si="452"/>
        <v>0</v>
      </c>
      <c r="WY383" s="1">
        <f t="shared" si="402"/>
        <v>0</v>
      </c>
      <c r="XB383" s="1">
        <f t="shared" si="453"/>
        <v>0</v>
      </c>
      <c r="XG383" s="1">
        <f t="shared" si="403"/>
        <v>0</v>
      </c>
      <c r="XK383" s="108"/>
      <c r="XL383" s="1">
        <f t="shared" si="404"/>
        <v>0</v>
      </c>
      <c r="XM383" s="1">
        <f t="shared" si="405"/>
        <v>0</v>
      </c>
      <c r="XN383" s="1">
        <f t="shared" si="454"/>
        <v>0</v>
      </c>
      <c r="XO383" s="1">
        <f t="shared" si="406"/>
        <v>0</v>
      </c>
      <c r="XP383" s="1">
        <f t="shared" si="455"/>
        <v>0</v>
      </c>
      <c r="XQ383" s="1">
        <f t="shared" si="407"/>
        <v>0</v>
      </c>
      <c r="XR383" s="1">
        <f t="shared" si="408"/>
        <v>0</v>
      </c>
      <c r="XS383" s="1">
        <f t="shared" si="463"/>
        <v>0</v>
      </c>
      <c r="XT383" s="1">
        <f t="shared" si="456"/>
        <v>0</v>
      </c>
      <c r="XU383" s="1">
        <f t="shared" si="409"/>
        <v>3</v>
      </c>
      <c r="XV383" s="1">
        <f t="shared" si="410"/>
        <v>0</v>
      </c>
      <c r="XW383" s="1">
        <f t="shared" si="411"/>
        <v>0</v>
      </c>
      <c r="XX383" s="1">
        <f t="shared" si="412"/>
        <v>0</v>
      </c>
      <c r="XY383" s="1">
        <f t="shared" si="413"/>
        <v>0</v>
      </c>
      <c r="XZ383" s="1">
        <f t="shared" si="414"/>
        <v>0</v>
      </c>
      <c r="YA383" s="1">
        <f t="shared" si="415"/>
        <v>0</v>
      </c>
      <c r="YB383" s="1">
        <f t="shared" si="416"/>
        <v>0</v>
      </c>
      <c r="YC383" s="1">
        <f t="shared" si="417"/>
        <v>0</v>
      </c>
      <c r="YD383" s="132"/>
      <c r="YE383" s="133">
        <f t="shared" si="468"/>
        <v>3</v>
      </c>
      <c r="YF383" s="133">
        <f t="shared" si="418"/>
        <v>224333.33333333334</v>
      </c>
      <c r="YG383" s="130">
        <v>1</v>
      </c>
      <c r="YH383" s="130">
        <f t="shared" si="419"/>
        <v>673000</v>
      </c>
      <c r="YI383" s="129">
        <v>1</v>
      </c>
      <c r="YJ383" s="128">
        <f t="shared" si="420"/>
        <v>673000</v>
      </c>
      <c r="YK383" s="177"/>
      <c r="YL383">
        <v>1</v>
      </c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>
        <f t="shared" si="457"/>
        <v>0</v>
      </c>
      <c r="ACD383" s="25" t="e">
        <f t="shared" si="466"/>
        <v>#DIV/0!</v>
      </c>
      <c r="ACE383" s="11">
        <f t="shared" si="421"/>
        <v>3</v>
      </c>
      <c r="ACF383" s="11">
        <f t="shared" si="422"/>
        <v>224333.33333333334</v>
      </c>
      <c r="ACG383" s="1">
        <v>5</v>
      </c>
      <c r="ACH383" s="1">
        <v>1</v>
      </c>
      <c r="ACI383" s="11">
        <f t="shared" si="423"/>
        <v>673000</v>
      </c>
      <c r="ACJ383" s="45">
        <v>1</v>
      </c>
      <c r="ACK383" s="13">
        <f t="shared" si="424"/>
        <v>673000</v>
      </c>
      <c r="ACL383">
        <v>1</v>
      </c>
      <c r="ACM383" s="25">
        <f t="shared" si="458"/>
        <v>673000</v>
      </c>
      <c r="ACN383" s="11">
        <f t="shared" si="459"/>
        <v>673000</v>
      </c>
      <c r="ACO383" s="65"/>
      <c r="ACR383" s="1" t="s">
        <v>258</v>
      </c>
      <c r="ACS383" s="1">
        <v>1</v>
      </c>
      <c r="ACU383" s="1">
        <v>1</v>
      </c>
      <c r="ACV383" s="1">
        <v>1</v>
      </c>
      <c r="ACZ383" s="1" t="s">
        <v>259</v>
      </c>
      <c r="ADD383" s="1" t="s">
        <v>185</v>
      </c>
      <c r="ADR383" s="1">
        <v>1</v>
      </c>
      <c r="ADU383" s="1">
        <v>2</v>
      </c>
      <c r="AEY383" s="1">
        <v>1</v>
      </c>
      <c r="AFA383" s="1">
        <v>1</v>
      </c>
      <c r="AFD383" s="1">
        <v>1</v>
      </c>
      <c r="AFK383" s="1">
        <v>1</v>
      </c>
      <c r="AFL383" s="1">
        <v>1</v>
      </c>
      <c r="AFT383" s="1">
        <v>1</v>
      </c>
      <c r="AFW383" s="1">
        <v>1</v>
      </c>
      <c r="AGJ383" s="11">
        <v>607000</v>
      </c>
      <c r="AGK383" s="11">
        <f t="shared" si="464"/>
        <v>31000</v>
      </c>
      <c r="AGL383" s="1">
        <v>6000</v>
      </c>
      <c r="AGM383" s="1">
        <v>1</v>
      </c>
      <c r="AGR383" s="1">
        <v>25000</v>
      </c>
      <c r="AGS383" s="1">
        <v>1</v>
      </c>
      <c r="AHG383" s="1">
        <v>1</v>
      </c>
      <c r="AHH383" s="1">
        <v>638000</v>
      </c>
      <c r="AHI383" s="1">
        <v>5.1070000000000002</v>
      </c>
      <c r="AHJ383" s="1">
        <v>1</v>
      </c>
      <c r="AHK383" s="1">
        <v>1</v>
      </c>
      <c r="AHV383" s="1">
        <v>1</v>
      </c>
      <c r="AHY383" s="1">
        <v>1</v>
      </c>
      <c r="AHZ383" s="1">
        <v>1</v>
      </c>
      <c r="AIH383" s="1">
        <v>1</v>
      </c>
      <c r="AIL383" s="1">
        <v>3</v>
      </c>
      <c r="AIM383" s="1">
        <v>1</v>
      </c>
      <c r="AIN383" s="1">
        <v>226000</v>
      </c>
      <c r="AIO383" s="1">
        <v>1</v>
      </c>
      <c r="AIU383" s="1">
        <v>1</v>
      </c>
      <c r="AIV383" s="1">
        <v>1</v>
      </c>
      <c r="AIW383" s="11">
        <v>35000</v>
      </c>
      <c r="AIX383" s="11"/>
      <c r="AIY383" s="1">
        <v>5.49</v>
      </c>
      <c r="AIZ383" s="11">
        <v>66000</v>
      </c>
      <c r="AJA383" s="1">
        <v>572000</v>
      </c>
      <c r="AJB383" s="1">
        <v>1</v>
      </c>
      <c r="AJD383" s="1">
        <v>84.992570579494796</v>
      </c>
      <c r="AJE383" s="45">
        <v>866.66666666666663</v>
      </c>
      <c r="AJF383" s="381">
        <v>673000</v>
      </c>
      <c r="AJG383" s="11">
        <f t="shared" si="425"/>
        <v>224333.33333333334</v>
      </c>
      <c r="AJH383" s="60"/>
      <c r="AJI383" s="12">
        <v>4</v>
      </c>
      <c r="AJU383" s="1">
        <f t="shared" si="460"/>
        <v>0</v>
      </c>
      <c r="AJW383" s="1">
        <v>1</v>
      </c>
      <c r="AJX383" s="1">
        <f t="shared" si="461"/>
        <v>1</v>
      </c>
      <c r="AJY383" s="60"/>
      <c r="AJZ383" s="1" t="s">
        <v>192</v>
      </c>
      <c r="AKA383" s="1" t="s">
        <v>346</v>
      </c>
      <c r="AKB383" s="1" t="s">
        <v>756</v>
      </c>
      <c r="AKC383" s="1" t="s">
        <v>408</v>
      </c>
      <c r="AKD383" s="1" t="s">
        <v>260</v>
      </c>
      <c r="AKE383" s="1" t="s">
        <v>260</v>
      </c>
      <c r="AKF383" s="1" t="s">
        <v>260</v>
      </c>
      <c r="AKG383" s="1" t="s">
        <v>260</v>
      </c>
      <c r="AKH383" s="1" t="s">
        <v>262</v>
      </c>
      <c r="AKI383" s="1" t="s">
        <v>260</v>
      </c>
      <c r="AKJ383" s="1" t="s">
        <v>260</v>
      </c>
      <c r="AKK383" s="1" t="s">
        <v>260</v>
      </c>
      <c r="AKL383" s="1" t="s">
        <v>260</v>
      </c>
      <c r="AKM383" s="1" t="s">
        <v>260</v>
      </c>
      <c r="AKN383" s="1" t="s">
        <v>260</v>
      </c>
      <c r="AKO383" s="1" t="s">
        <v>260</v>
      </c>
      <c r="AKP383" s="1" t="s">
        <v>263</v>
      </c>
      <c r="AKQ383" s="1" t="s">
        <v>260</v>
      </c>
      <c r="AKR383" s="1" t="s">
        <v>260</v>
      </c>
      <c r="AKS383" s="1" t="s">
        <v>260</v>
      </c>
      <c r="AKT383" s="1" t="s">
        <v>260</v>
      </c>
      <c r="AKU383" s="1" t="s">
        <v>260</v>
      </c>
      <c r="AKV383" s="1" t="s">
        <v>260</v>
      </c>
      <c r="AKW383" s="1" t="s">
        <v>260</v>
      </c>
      <c r="AKX383" s="1" t="s">
        <v>260</v>
      </c>
      <c r="AKY383" s="1" t="s">
        <v>260</v>
      </c>
      <c r="AKZ383" s="1" t="s">
        <v>260</v>
      </c>
      <c r="ALA383" s="1" t="s">
        <v>260</v>
      </c>
      <c r="ALB383" s="1" t="s">
        <v>260</v>
      </c>
      <c r="ALC383" s="1" t="s">
        <v>260</v>
      </c>
      <c r="ALD383" s="1" t="s">
        <v>260</v>
      </c>
      <c r="ALE383" s="1" t="s">
        <v>260</v>
      </c>
      <c r="ALF383" s="1" t="s">
        <v>260</v>
      </c>
      <c r="ALG383" s="1" t="s">
        <v>260</v>
      </c>
      <c r="ALH383" s="1" t="s">
        <v>260</v>
      </c>
      <c r="ALI383" s="1" t="s">
        <v>260</v>
      </c>
      <c r="ALJ383" s="1" t="s">
        <v>260</v>
      </c>
      <c r="ALK383" s="1">
        <v>4</v>
      </c>
      <c r="ALL383" s="11">
        <f t="shared" si="462"/>
        <v>168250</v>
      </c>
      <c r="ALM383" s="28">
        <v>673000</v>
      </c>
      <c r="ALN383" s="1">
        <v>2</v>
      </c>
      <c r="ALO383" s="1">
        <v>2</v>
      </c>
      <c r="ALS383" s="60"/>
      <c r="ALT383" s="1">
        <v>1</v>
      </c>
      <c r="ALU383" s="1">
        <v>1</v>
      </c>
      <c r="ALW383" s="1">
        <v>1</v>
      </c>
      <c r="ALX383" s="1">
        <v>1</v>
      </c>
      <c r="ALZ383" s="1">
        <v>1</v>
      </c>
      <c r="AMA383" s="1">
        <v>1</v>
      </c>
      <c r="AMH383" s="403"/>
    </row>
    <row r="384" spans="1:1022" s="1" customFormat="1" ht="15" customHeight="1" x14ac:dyDescent="0.25">
      <c r="A384" s="268"/>
      <c r="B384" s="113">
        <v>382</v>
      </c>
      <c r="C384" s="304" t="s">
        <v>1145</v>
      </c>
      <c r="D384" s="304" t="s">
        <v>1146</v>
      </c>
      <c r="E384" s="1">
        <v>2003</v>
      </c>
      <c r="F384" s="1">
        <v>12</v>
      </c>
      <c r="G384" s="1">
        <v>1</v>
      </c>
      <c r="J384" s="1">
        <v>12</v>
      </c>
      <c r="K384" s="1">
        <v>1992</v>
      </c>
      <c r="L384" s="1">
        <v>2000</v>
      </c>
      <c r="M384" s="1">
        <v>7</v>
      </c>
      <c r="V384" s="1">
        <v>1</v>
      </c>
      <c r="X384" s="1">
        <v>1</v>
      </c>
      <c r="Y384" s="1">
        <v>1</v>
      </c>
      <c r="Z384" s="1">
        <v>1</v>
      </c>
      <c r="AA384" s="1">
        <v>1</v>
      </c>
      <c r="AB384" s="1">
        <v>1</v>
      </c>
      <c r="AD384" s="1">
        <v>1</v>
      </c>
      <c r="AW384" s="1">
        <v>1</v>
      </c>
      <c r="AY384" s="1">
        <v>1</v>
      </c>
      <c r="BA384" s="1">
        <v>1</v>
      </c>
      <c r="BB384" s="1">
        <v>21</v>
      </c>
      <c r="BC384" s="1">
        <v>1</v>
      </c>
      <c r="BD384" s="1">
        <v>1</v>
      </c>
      <c r="CG384" s="1">
        <v>1</v>
      </c>
      <c r="CH384" s="246"/>
      <c r="CP384" s="1">
        <f t="shared" si="426"/>
        <v>0</v>
      </c>
      <c r="CS384" s="1">
        <f t="shared" si="391"/>
        <v>0</v>
      </c>
      <c r="DO384" s="1">
        <f t="shared" si="427"/>
        <v>0</v>
      </c>
      <c r="DX384" s="1">
        <f t="shared" si="428"/>
        <v>0</v>
      </c>
      <c r="EE384" s="1">
        <f t="shared" si="429"/>
        <v>0</v>
      </c>
      <c r="EH384" s="1">
        <f t="shared" si="430"/>
        <v>0</v>
      </c>
      <c r="FF384" s="116"/>
      <c r="GP384" s="1">
        <f t="shared" si="392"/>
        <v>0</v>
      </c>
      <c r="GY384" s="1">
        <f t="shared" si="431"/>
        <v>0</v>
      </c>
      <c r="HC384" s="1">
        <f t="shared" si="432"/>
        <v>0</v>
      </c>
      <c r="HS384" s="1">
        <f t="shared" si="433"/>
        <v>0</v>
      </c>
      <c r="HX384" s="1">
        <f t="shared" si="393"/>
        <v>0</v>
      </c>
      <c r="ID384" s="1">
        <f t="shared" si="394"/>
        <v>0</v>
      </c>
      <c r="IN384" s="1">
        <f t="shared" si="434"/>
        <v>0</v>
      </c>
      <c r="IW384" s="1">
        <f t="shared" si="435"/>
        <v>0</v>
      </c>
      <c r="IZ384" s="1">
        <f t="shared" si="395"/>
        <v>0</v>
      </c>
      <c r="JJ384" s="1">
        <f t="shared" si="396"/>
        <v>0</v>
      </c>
      <c r="JV384" s="1">
        <f t="shared" si="436"/>
        <v>0</v>
      </c>
      <c r="KB384" s="1">
        <f t="shared" si="437"/>
        <v>0</v>
      </c>
      <c r="LG384" s="1">
        <f t="shared" si="397"/>
        <v>0</v>
      </c>
      <c r="LT384" s="1">
        <f t="shared" si="438"/>
        <v>0</v>
      </c>
      <c r="MA384" s="1">
        <f t="shared" si="439"/>
        <v>0</v>
      </c>
      <c r="MF384" s="1">
        <f t="shared" si="440"/>
        <v>0</v>
      </c>
      <c r="MM384" s="1">
        <f t="shared" si="441"/>
        <v>0</v>
      </c>
      <c r="MS384" s="1">
        <f t="shared" si="442"/>
        <v>0</v>
      </c>
      <c r="MU384" s="115"/>
      <c r="OI384" s="120"/>
      <c r="PD384" s="1">
        <f t="shared" si="398"/>
        <v>0</v>
      </c>
      <c r="QF384" s="1">
        <f t="shared" si="443"/>
        <v>0</v>
      </c>
      <c r="QY384" s="1">
        <f t="shared" si="444"/>
        <v>0</v>
      </c>
      <c r="RK384" s="1">
        <f t="shared" si="445"/>
        <v>0</v>
      </c>
      <c r="SA384" s="1">
        <f t="shared" si="446"/>
        <v>0</v>
      </c>
      <c r="SG384" s="1">
        <f t="shared" si="447"/>
        <v>0</v>
      </c>
      <c r="SO384" s="1">
        <f t="shared" si="448"/>
        <v>0</v>
      </c>
      <c r="TB384" s="1">
        <f t="shared" si="449"/>
        <v>0</v>
      </c>
      <c r="TS384" s="1">
        <f t="shared" si="399"/>
        <v>0</v>
      </c>
      <c r="UD384" s="1">
        <f t="shared" si="400"/>
        <v>0</v>
      </c>
      <c r="UG384" s="1">
        <f t="shared" si="401"/>
        <v>0</v>
      </c>
      <c r="UQ384" s="1">
        <f t="shared" si="450"/>
        <v>0</v>
      </c>
      <c r="VA384" s="1">
        <f t="shared" si="451"/>
        <v>0</v>
      </c>
      <c r="VC384" s="1">
        <v>1</v>
      </c>
      <c r="VE384" s="1">
        <v>1</v>
      </c>
      <c r="VG384" s="1">
        <f t="shared" si="452"/>
        <v>2</v>
      </c>
      <c r="VH384" s="1">
        <v>1</v>
      </c>
      <c r="WY384" s="1">
        <f t="shared" si="402"/>
        <v>0</v>
      </c>
      <c r="XB384" s="1">
        <f t="shared" si="453"/>
        <v>0</v>
      </c>
      <c r="XG384" s="1">
        <f t="shared" si="403"/>
        <v>0</v>
      </c>
      <c r="XK384" s="108"/>
      <c r="XL384" s="1">
        <f t="shared" si="404"/>
        <v>0</v>
      </c>
      <c r="XM384" s="1">
        <f t="shared" si="405"/>
        <v>0</v>
      </c>
      <c r="XN384" s="1">
        <f t="shared" si="454"/>
        <v>0</v>
      </c>
      <c r="XO384" s="1">
        <f t="shared" si="406"/>
        <v>0</v>
      </c>
      <c r="XP384" s="1">
        <f t="shared" si="455"/>
        <v>0</v>
      </c>
      <c r="XQ384" s="1">
        <f t="shared" si="407"/>
        <v>0</v>
      </c>
      <c r="XR384" s="1">
        <f t="shared" si="408"/>
        <v>0</v>
      </c>
      <c r="XS384" s="1">
        <f t="shared" si="463"/>
        <v>2</v>
      </c>
      <c r="XT384" s="1">
        <f t="shared" si="456"/>
        <v>0</v>
      </c>
      <c r="XU384" s="1">
        <f t="shared" si="409"/>
        <v>0</v>
      </c>
      <c r="XV384" s="1">
        <f t="shared" si="410"/>
        <v>0</v>
      </c>
      <c r="XW384" s="1">
        <f t="shared" si="411"/>
        <v>0</v>
      </c>
      <c r="XX384" s="1">
        <f t="shared" si="412"/>
        <v>0</v>
      </c>
      <c r="XY384" s="1">
        <f t="shared" si="413"/>
        <v>0</v>
      </c>
      <c r="XZ384" s="1">
        <f t="shared" si="414"/>
        <v>0</v>
      </c>
      <c r="YA384" s="1">
        <f t="shared" si="415"/>
        <v>0</v>
      </c>
      <c r="YB384" s="1">
        <f t="shared" si="416"/>
        <v>0</v>
      </c>
      <c r="YC384" s="1">
        <f t="shared" si="417"/>
        <v>0</v>
      </c>
      <c r="YD384" s="132"/>
      <c r="YE384" s="133">
        <f t="shared" si="468"/>
        <v>2</v>
      </c>
      <c r="YF384" s="133">
        <f t="shared" si="418"/>
        <v>446000</v>
      </c>
      <c r="YG384" s="130">
        <v>1</v>
      </c>
      <c r="YH384" s="130">
        <f t="shared" si="419"/>
        <v>892000</v>
      </c>
      <c r="YI384" s="129">
        <v>1</v>
      </c>
      <c r="YJ384" s="128">
        <f t="shared" si="420"/>
        <v>892000</v>
      </c>
      <c r="YK384" s="177"/>
      <c r="YL384">
        <v>1</v>
      </c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>
        <f t="shared" si="457"/>
        <v>0</v>
      </c>
      <c r="ACD384" s="25" t="e">
        <f t="shared" si="466"/>
        <v>#DIV/0!</v>
      </c>
      <c r="ACE384" s="11">
        <f t="shared" si="421"/>
        <v>2</v>
      </c>
      <c r="ACF384" s="11">
        <f t="shared" si="422"/>
        <v>446000</v>
      </c>
      <c r="ACG384" s="1">
        <v>5</v>
      </c>
      <c r="ACH384" s="1">
        <v>1</v>
      </c>
      <c r="ACI384" s="11">
        <f t="shared" si="423"/>
        <v>892000</v>
      </c>
      <c r="ACJ384" s="45">
        <v>1</v>
      </c>
      <c r="ACK384" s="13">
        <f t="shared" si="424"/>
        <v>892000</v>
      </c>
      <c r="ACL384">
        <v>1</v>
      </c>
      <c r="ACM384" s="25">
        <f t="shared" si="458"/>
        <v>892000</v>
      </c>
      <c r="ACN384" s="11">
        <f t="shared" si="459"/>
        <v>892000</v>
      </c>
      <c r="ACO384" s="65"/>
      <c r="ACR384" s="1" t="s">
        <v>292</v>
      </c>
      <c r="ACS384" s="1">
        <v>1</v>
      </c>
      <c r="ACT384" s="1">
        <v>1</v>
      </c>
      <c r="ACU384" s="1">
        <v>1</v>
      </c>
      <c r="ACV384" s="1">
        <v>1</v>
      </c>
      <c r="ACZ384" s="1" t="s">
        <v>259</v>
      </c>
      <c r="ADD384" s="1" t="s">
        <v>185</v>
      </c>
      <c r="ADF384" s="1">
        <v>1</v>
      </c>
      <c r="ADI384" s="1">
        <v>1</v>
      </c>
      <c r="AFJ384" s="1">
        <v>1</v>
      </c>
      <c r="AFK384" s="1">
        <v>1</v>
      </c>
      <c r="AFL384" s="1">
        <v>1</v>
      </c>
      <c r="AFT384" s="1">
        <v>1</v>
      </c>
      <c r="AGJ384" s="11">
        <v>767000</v>
      </c>
      <c r="AGK384" s="11">
        <f t="shared" si="464"/>
        <v>49000</v>
      </c>
      <c r="AGZ384" s="1">
        <v>49000</v>
      </c>
      <c r="AHA384" s="1">
        <v>1</v>
      </c>
      <c r="AHG384" s="1">
        <v>1</v>
      </c>
      <c r="AHH384" s="1">
        <v>816000</v>
      </c>
      <c r="AHI384" s="1">
        <v>6.3890000000000002</v>
      </c>
      <c r="AHJ384" s="1">
        <v>2</v>
      </c>
      <c r="AHK384" s="1">
        <v>1</v>
      </c>
      <c r="AHL384" s="1">
        <v>6</v>
      </c>
      <c r="AHM384" s="1">
        <v>1</v>
      </c>
      <c r="AHV384" s="1">
        <v>1</v>
      </c>
      <c r="AHW384" s="1">
        <v>24</v>
      </c>
      <c r="AHX384" s="1">
        <v>1</v>
      </c>
      <c r="AIC384" s="1">
        <v>3</v>
      </c>
      <c r="AID384" s="1">
        <v>1</v>
      </c>
      <c r="AIH384" s="1">
        <v>1</v>
      </c>
      <c r="AIN384" s="1">
        <v>123000</v>
      </c>
      <c r="AIO384" s="1">
        <v>1</v>
      </c>
      <c r="AIR384" s="1">
        <v>1</v>
      </c>
      <c r="AIT384" s="1" t="s">
        <v>1229</v>
      </c>
      <c r="AIV384" s="1">
        <v>1</v>
      </c>
      <c r="AIW384" s="11">
        <v>76000</v>
      </c>
      <c r="AIX384" s="11"/>
      <c r="AIY384" s="1">
        <v>9.31</v>
      </c>
      <c r="AIZ384" s="11">
        <v>275000</v>
      </c>
      <c r="AJA384" s="1">
        <v>541000</v>
      </c>
      <c r="AJB384" s="1">
        <v>1</v>
      </c>
      <c r="AJD384" s="1">
        <v>60.650224215246638</v>
      </c>
      <c r="AJE384" s="45">
        <v>196.72727272727272</v>
      </c>
      <c r="AJF384" s="381">
        <v>892000</v>
      </c>
      <c r="AJG384" s="11">
        <f t="shared" si="425"/>
        <v>446000</v>
      </c>
      <c r="AJH384" s="60"/>
      <c r="AJI384" s="12"/>
      <c r="AJU384" s="1">
        <f t="shared" si="460"/>
        <v>0</v>
      </c>
      <c r="AJX384" s="1">
        <f t="shared" si="461"/>
        <v>0</v>
      </c>
      <c r="AJY384" s="60"/>
      <c r="AJZ384" s="1" t="s">
        <v>279</v>
      </c>
      <c r="AKA384" s="1" t="s">
        <v>1033</v>
      </c>
      <c r="AKB384" s="1" t="s">
        <v>717</v>
      </c>
      <c r="AKC384" s="1" t="s">
        <v>723</v>
      </c>
      <c r="AKD384" s="1" t="s">
        <v>272</v>
      </c>
      <c r="AKE384" s="1" t="s">
        <v>318</v>
      </c>
      <c r="AKF384" s="1" t="s">
        <v>1029</v>
      </c>
      <c r="AKG384" s="1" t="s">
        <v>260</v>
      </c>
      <c r="AKH384" s="1" t="s">
        <v>262</v>
      </c>
      <c r="AKI384" s="1" t="s">
        <v>260</v>
      </c>
      <c r="AKJ384" s="1" t="s">
        <v>260</v>
      </c>
      <c r="AKK384" s="1" t="s">
        <v>260</v>
      </c>
      <c r="AKL384" s="1" t="s">
        <v>260</v>
      </c>
      <c r="AKM384" s="1" t="s">
        <v>260</v>
      </c>
      <c r="AKN384" s="1" t="s">
        <v>260</v>
      </c>
      <c r="AKO384" s="1" t="s">
        <v>260</v>
      </c>
      <c r="AKP384" s="1" t="s">
        <v>263</v>
      </c>
      <c r="AKQ384" s="1" t="s">
        <v>260</v>
      </c>
      <c r="AKR384" s="1" t="s">
        <v>260</v>
      </c>
      <c r="AKS384" s="1" t="s">
        <v>260</v>
      </c>
      <c r="AKT384" s="1" t="s">
        <v>260</v>
      </c>
      <c r="AKU384" s="1" t="s">
        <v>260</v>
      </c>
      <c r="AKV384" s="1" t="s">
        <v>260</v>
      </c>
      <c r="AKW384" s="1" t="s">
        <v>260</v>
      </c>
      <c r="AKX384" s="1" t="s">
        <v>260</v>
      </c>
      <c r="AKY384" s="1" t="s">
        <v>260</v>
      </c>
      <c r="AKZ384" s="1" t="s">
        <v>260</v>
      </c>
      <c r="ALA384" s="1" t="s">
        <v>260</v>
      </c>
      <c r="ALB384" s="1" t="s">
        <v>260</v>
      </c>
      <c r="ALC384" s="1" t="s">
        <v>260</v>
      </c>
      <c r="ALD384" s="1" t="s">
        <v>260</v>
      </c>
      <c r="ALE384" s="1" t="s">
        <v>260</v>
      </c>
      <c r="ALF384" s="1" t="s">
        <v>260</v>
      </c>
      <c r="ALG384" s="1" t="s">
        <v>260</v>
      </c>
      <c r="ALH384" s="1" t="s">
        <v>260</v>
      </c>
      <c r="ALI384" s="1" t="s">
        <v>260</v>
      </c>
      <c r="ALJ384" s="1" t="s">
        <v>260</v>
      </c>
      <c r="ALK384" s="1">
        <v>7</v>
      </c>
      <c r="ALL384" s="11">
        <f t="shared" si="462"/>
        <v>127428.57142857143</v>
      </c>
      <c r="ALM384" s="28">
        <v>892000</v>
      </c>
      <c r="ALN384" s="1">
        <v>5</v>
      </c>
      <c r="ALO384" s="1">
        <v>2</v>
      </c>
      <c r="ALS384" s="60"/>
      <c r="ALT384" s="1">
        <v>1</v>
      </c>
      <c r="ALW384" s="1">
        <v>1</v>
      </c>
      <c r="ALX384" s="1">
        <v>1</v>
      </c>
      <c r="ALZ384" s="1">
        <v>1</v>
      </c>
      <c r="AMA384" s="1">
        <v>1</v>
      </c>
      <c r="AMB384" s="1">
        <v>1</v>
      </c>
      <c r="AMH384" s="403"/>
    </row>
    <row r="385" spans="1:1022" s="1" customFormat="1" ht="15" customHeight="1" x14ac:dyDescent="0.25">
      <c r="A385" s="268"/>
      <c r="B385" s="113">
        <v>383</v>
      </c>
      <c r="C385" s="304" t="s">
        <v>1145</v>
      </c>
      <c r="D385" s="304" t="s">
        <v>1034</v>
      </c>
      <c r="E385" s="1">
        <v>2006</v>
      </c>
      <c r="F385" s="1">
        <v>3</v>
      </c>
      <c r="G385" s="1">
        <v>1</v>
      </c>
      <c r="H385" s="1">
        <v>2</v>
      </c>
      <c r="I385" s="1">
        <v>1</v>
      </c>
      <c r="J385" s="1">
        <v>5</v>
      </c>
      <c r="K385" s="1">
        <v>1995</v>
      </c>
      <c r="L385" s="1">
        <v>2001</v>
      </c>
      <c r="M385" s="1">
        <v>7</v>
      </c>
      <c r="Y385" s="1">
        <v>1</v>
      </c>
      <c r="Z385" s="1">
        <v>1</v>
      </c>
      <c r="AA385" s="1">
        <v>1</v>
      </c>
      <c r="AB385" s="1">
        <v>1</v>
      </c>
      <c r="AC385" s="1">
        <v>1</v>
      </c>
      <c r="AD385" s="1">
        <v>1</v>
      </c>
      <c r="AE385" s="1">
        <v>1</v>
      </c>
      <c r="AW385" s="1">
        <v>1</v>
      </c>
      <c r="AY385" s="1">
        <v>1</v>
      </c>
      <c r="BA385" s="1">
        <v>1</v>
      </c>
      <c r="BB385" s="1">
        <v>13</v>
      </c>
      <c r="BE385" s="1">
        <v>1</v>
      </c>
      <c r="BG385" s="1">
        <v>3</v>
      </c>
      <c r="CG385" s="1">
        <v>1</v>
      </c>
      <c r="CH385" s="246"/>
      <c r="CP385" s="1">
        <f t="shared" si="426"/>
        <v>0</v>
      </c>
      <c r="CS385" s="1">
        <f t="shared" si="391"/>
        <v>0</v>
      </c>
      <c r="DO385" s="1">
        <f t="shared" si="427"/>
        <v>0</v>
      </c>
      <c r="DX385" s="1">
        <f t="shared" si="428"/>
        <v>0</v>
      </c>
      <c r="EE385" s="1">
        <f t="shared" si="429"/>
        <v>0</v>
      </c>
      <c r="EH385" s="1">
        <f t="shared" si="430"/>
        <v>0</v>
      </c>
      <c r="FF385" s="116"/>
      <c r="GP385" s="1">
        <f t="shared" si="392"/>
        <v>0</v>
      </c>
      <c r="GY385" s="1">
        <f t="shared" si="431"/>
        <v>0</v>
      </c>
      <c r="HC385" s="1">
        <f t="shared" si="432"/>
        <v>0</v>
      </c>
      <c r="HS385" s="1">
        <f t="shared" si="433"/>
        <v>0</v>
      </c>
      <c r="HX385" s="1">
        <f t="shared" si="393"/>
        <v>0</v>
      </c>
      <c r="ID385" s="1">
        <f t="shared" si="394"/>
        <v>0</v>
      </c>
      <c r="IN385" s="1">
        <f t="shared" si="434"/>
        <v>0</v>
      </c>
      <c r="IW385" s="1">
        <f t="shared" si="435"/>
        <v>0</v>
      </c>
      <c r="IZ385" s="1">
        <f t="shared" si="395"/>
        <v>0</v>
      </c>
      <c r="JJ385" s="1">
        <f t="shared" si="396"/>
        <v>0</v>
      </c>
      <c r="JV385" s="1">
        <f t="shared" si="436"/>
        <v>0</v>
      </c>
      <c r="KB385" s="1">
        <f t="shared" si="437"/>
        <v>0</v>
      </c>
      <c r="LG385" s="1">
        <f t="shared" si="397"/>
        <v>0</v>
      </c>
      <c r="LT385" s="1">
        <f t="shared" si="438"/>
        <v>0</v>
      </c>
      <c r="MA385" s="1">
        <f t="shared" si="439"/>
        <v>0</v>
      </c>
      <c r="MF385" s="1">
        <f t="shared" si="440"/>
        <v>0</v>
      </c>
      <c r="MM385" s="1">
        <f t="shared" si="441"/>
        <v>0</v>
      </c>
      <c r="MS385" s="1">
        <f t="shared" si="442"/>
        <v>0</v>
      </c>
      <c r="MU385" s="115"/>
      <c r="OI385" s="120"/>
      <c r="PD385" s="1">
        <f t="shared" si="398"/>
        <v>0</v>
      </c>
      <c r="QF385" s="1">
        <f t="shared" si="443"/>
        <v>0</v>
      </c>
      <c r="QY385" s="1">
        <f t="shared" si="444"/>
        <v>0</v>
      </c>
      <c r="RK385" s="1">
        <f t="shared" si="445"/>
        <v>0</v>
      </c>
      <c r="SA385" s="1">
        <f t="shared" si="446"/>
        <v>0</v>
      </c>
      <c r="SG385" s="1">
        <f t="shared" si="447"/>
        <v>0</v>
      </c>
      <c r="SO385" s="1">
        <f t="shared" si="448"/>
        <v>0</v>
      </c>
      <c r="TB385" s="1">
        <f t="shared" si="449"/>
        <v>0</v>
      </c>
      <c r="TS385" s="1">
        <f t="shared" si="399"/>
        <v>0</v>
      </c>
      <c r="UD385" s="1">
        <f t="shared" si="400"/>
        <v>0</v>
      </c>
      <c r="UG385" s="1">
        <f t="shared" si="401"/>
        <v>0</v>
      </c>
      <c r="UQ385" s="1">
        <f t="shared" si="450"/>
        <v>0</v>
      </c>
      <c r="VA385" s="1">
        <f t="shared" si="451"/>
        <v>0</v>
      </c>
      <c r="VD385" s="1">
        <v>1</v>
      </c>
      <c r="VF385" s="1">
        <v>1</v>
      </c>
      <c r="VG385" s="1">
        <f t="shared" si="452"/>
        <v>2</v>
      </c>
      <c r="VH385" s="1">
        <v>1</v>
      </c>
      <c r="WY385" s="1">
        <f t="shared" si="402"/>
        <v>0</v>
      </c>
      <c r="XB385" s="1">
        <f t="shared" si="453"/>
        <v>0</v>
      </c>
      <c r="XG385" s="1">
        <f t="shared" si="403"/>
        <v>0</v>
      </c>
      <c r="XK385" s="108"/>
      <c r="XL385" s="1">
        <f t="shared" si="404"/>
        <v>0</v>
      </c>
      <c r="XM385" s="1">
        <f t="shared" si="405"/>
        <v>0</v>
      </c>
      <c r="XN385" s="1">
        <f t="shared" si="454"/>
        <v>0</v>
      </c>
      <c r="XO385" s="1">
        <f t="shared" si="406"/>
        <v>0</v>
      </c>
      <c r="XP385" s="1">
        <f t="shared" si="455"/>
        <v>0</v>
      </c>
      <c r="XQ385" s="1">
        <f t="shared" si="407"/>
        <v>0</v>
      </c>
      <c r="XR385" s="1">
        <f t="shared" si="408"/>
        <v>0</v>
      </c>
      <c r="XS385" s="1">
        <f t="shared" si="463"/>
        <v>2</v>
      </c>
      <c r="XT385" s="1">
        <f t="shared" si="456"/>
        <v>0</v>
      </c>
      <c r="XU385" s="1">
        <f t="shared" si="409"/>
        <v>0</v>
      </c>
      <c r="XV385" s="1">
        <f t="shared" si="410"/>
        <v>0</v>
      </c>
      <c r="XW385" s="1">
        <f t="shared" si="411"/>
        <v>0</v>
      </c>
      <c r="XX385" s="1">
        <f t="shared" si="412"/>
        <v>0</v>
      </c>
      <c r="XY385" s="1">
        <f t="shared" si="413"/>
        <v>0</v>
      </c>
      <c r="XZ385" s="1">
        <f t="shared" si="414"/>
        <v>0</v>
      </c>
      <c r="YA385" s="1">
        <f t="shared" si="415"/>
        <v>0</v>
      </c>
      <c r="YB385" s="1">
        <f t="shared" si="416"/>
        <v>0</v>
      </c>
      <c r="YC385" s="1">
        <f t="shared" si="417"/>
        <v>0</v>
      </c>
      <c r="YD385" s="132"/>
      <c r="YE385" s="133">
        <f t="shared" si="468"/>
        <v>2</v>
      </c>
      <c r="YF385" s="133">
        <f t="shared" si="418"/>
        <v>130000</v>
      </c>
      <c r="YG385" s="130">
        <v>1</v>
      </c>
      <c r="YH385" s="130">
        <f t="shared" si="419"/>
        <v>260000</v>
      </c>
      <c r="YI385" s="129">
        <v>1</v>
      </c>
      <c r="YJ385" s="128">
        <f t="shared" si="420"/>
        <v>260000</v>
      </c>
      <c r="YK385" s="177"/>
      <c r="YL385">
        <v>1</v>
      </c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>
        <v>1</v>
      </c>
      <c r="ABJ385"/>
      <c r="ABK385"/>
      <c r="ABL385"/>
      <c r="ABM385"/>
      <c r="ABN385"/>
      <c r="ABO385"/>
      <c r="ABP385"/>
      <c r="ABQ385"/>
      <c r="ABR385">
        <v>1</v>
      </c>
      <c r="ABS385"/>
      <c r="ABT385"/>
      <c r="ABU385"/>
      <c r="ABV385"/>
      <c r="ABW385"/>
      <c r="ABX385"/>
      <c r="ABY385"/>
      <c r="ABZ385"/>
      <c r="ACA385"/>
      <c r="ACB385"/>
      <c r="ACC385">
        <f t="shared" si="457"/>
        <v>2</v>
      </c>
      <c r="ACD385" s="25">
        <f t="shared" si="466"/>
        <v>130000</v>
      </c>
      <c r="ACE385" s="11">
        <f t="shared" si="421"/>
        <v>4</v>
      </c>
      <c r="ACF385" s="11">
        <f t="shared" si="422"/>
        <v>65000</v>
      </c>
      <c r="ACG385" s="1">
        <v>5</v>
      </c>
      <c r="ACH385" s="1">
        <v>1</v>
      </c>
      <c r="ACI385" s="11">
        <f t="shared" si="423"/>
        <v>260000</v>
      </c>
      <c r="ACJ385" s="45">
        <v>1</v>
      </c>
      <c r="ACK385" s="13">
        <f t="shared" si="424"/>
        <v>260000</v>
      </c>
      <c r="ACL385">
        <v>1</v>
      </c>
      <c r="ACM385" s="25">
        <f t="shared" si="458"/>
        <v>260000</v>
      </c>
      <c r="ACN385" s="11">
        <f t="shared" si="459"/>
        <v>260000</v>
      </c>
      <c r="ACO385" s="65"/>
      <c r="ACR385" s="1" t="s">
        <v>292</v>
      </c>
      <c r="ACS385" s="1">
        <v>1</v>
      </c>
      <c r="ACT385" s="1">
        <v>1</v>
      </c>
      <c r="ACV385" s="1">
        <v>1</v>
      </c>
      <c r="ACZ385" s="1" t="s">
        <v>259</v>
      </c>
      <c r="ADD385" s="1" t="s">
        <v>185</v>
      </c>
      <c r="ADU385" s="1">
        <v>2</v>
      </c>
      <c r="AFA385" s="1">
        <v>1</v>
      </c>
      <c r="AFH385" s="1">
        <v>1</v>
      </c>
      <c r="AFK385" s="1">
        <v>1</v>
      </c>
      <c r="AFL385" s="1">
        <v>1</v>
      </c>
      <c r="AFN385" s="1">
        <v>1</v>
      </c>
      <c r="AGJ385" s="11">
        <v>238000</v>
      </c>
      <c r="AGK385" s="11">
        <f t="shared" si="464"/>
        <v>7000</v>
      </c>
      <c r="AGV385" s="1">
        <v>7000</v>
      </c>
      <c r="AGW385" s="1">
        <v>1</v>
      </c>
      <c r="AHG385" s="1">
        <v>1</v>
      </c>
      <c r="AHH385" s="1">
        <v>245000</v>
      </c>
      <c r="AHI385" s="1">
        <v>2.9409999999999998</v>
      </c>
      <c r="AHJ385" s="1">
        <v>2</v>
      </c>
      <c r="AHK385" s="1">
        <v>1</v>
      </c>
      <c r="AHR385" s="1">
        <v>1</v>
      </c>
      <c r="AHS385" s="1">
        <v>1</v>
      </c>
      <c r="AHV385" s="1">
        <v>1</v>
      </c>
      <c r="AHW385" s="1">
        <v>6</v>
      </c>
      <c r="AHX385" s="1">
        <v>1</v>
      </c>
      <c r="AIC385" s="1">
        <v>1</v>
      </c>
      <c r="AID385" s="1">
        <v>1</v>
      </c>
      <c r="AIH385" s="1">
        <v>1</v>
      </c>
      <c r="AIV385" s="1">
        <v>1</v>
      </c>
      <c r="AIW385" s="11"/>
      <c r="AIX385" s="11"/>
      <c r="AIZ385" s="11">
        <v>260000</v>
      </c>
      <c r="AJE385" s="45"/>
      <c r="AJF385" s="381">
        <v>260000</v>
      </c>
      <c r="AJG385" s="11">
        <f t="shared" si="425"/>
        <v>65000</v>
      </c>
      <c r="AJH385" s="60"/>
      <c r="AJI385" s="12">
        <v>2</v>
      </c>
      <c r="AJJ385" s="1">
        <v>1</v>
      </c>
      <c r="AJU385" s="1">
        <f t="shared" si="460"/>
        <v>1</v>
      </c>
      <c r="AJX385" s="1">
        <f t="shared" si="461"/>
        <v>1</v>
      </c>
      <c r="AJY385" s="60"/>
      <c r="AJZ385" s="1" t="s">
        <v>186</v>
      </c>
      <c r="AKA385" s="1" t="s">
        <v>308</v>
      </c>
      <c r="AKB385" s="1" t="s">
        <v>1018</v>
      </c>
      <c r="AKC385" s="1" t="s">
        <v>260</v>
      </c>
      <c r="AKD385" s="1" t="s">
        <v>260</v>
      </c>
      <c r="AKE385" s="1" t="s">
        <v>260</v>
      </c>
      <c r="AKF385" s="1" t="s">
        <v>260</v>
      </c>
      <c r="AKG385" s="1" t="s">
        <v>260</v>
      </c>
      <c r="AKH385" s="1" t="s">
        <v>262</v>
      </c>
      <c r="AKI385" s="1" t="s">
        <v>260</v>
      </c>
      <c r="AKJ385" s="1" t="s">
        <v>260</v>
      </c>
      <c r="AKK385" s="1" t="s">
        <v>260</v>
      </c>
      <c r="AKL385" s="1" t="s">
        <v>260</v>
      </c>
      <c r="AKM385" s="1" t="s">
        <v>260</v>
      </c>
      <c r="AKN385" s="1" t="s">
        <v>260</v>
      </c>
      <c r="AKO385" s="1" t="s">
        <v>260</v>
      </c>
      <c r="AKP385" s="1" t="s">
        <v>263</v>
      </c>
      <c r="AKQ385" s="1" t="s">
        <v>260</v>
      </c>
      <c r="AKR385" s="1" t="s">
        <v>260</v>
      </c>
      <c r="AKS385" s="1" t="s">
        <v>260</v>
      </c>
      <c r="AKT385" s="1" t="s">
        <v>260</v>
      </c>
      <c r="AKU385" s="1" t="s">
        <v>260</v>
      </c>
      <c r="AKV385" s="1" t="s">
        <v>260</v>
      </c>
      <c r="AKW385" s="1" t="s">
        <v>260</v>
      </c>
      <c r="AKX385" s="1" t="s">
        <v>260</v>
      </c>
      <c r="AKY385" s="1" t="s">
        <v>260</v>
      </c>
      <c r="AKZ385" s="1" t="s">
        <v>260</v>
      </c>
      <c r="ALA385" s="1" t="s">
        <v>260</v>
      </c>
      <c r="ALB385" s="1" t="s">
        <v>260</v>
      </c>
      <c r="ALC385" s="1" t="s">
        <v>260</v>
      </c>
      <c r="ALD385" s="1" t="s">
        <v>260</v>
      </c>
      <c r="ALE385" s="1" t="s">
        <v>260</v>
      </c>
      <c r="ALF385" s="1" t="s">
        <v>260</v>
      </c>
      <c r="ALG385" s="1" t="s">
        <v>260</v>
      </c>
      <c r="ALH385" s="1" t="s">
        <v>260</v>
      </c>
      <c r="ALI385" s="1" t="s">
        <v>260</v>
      </c>
      <c r="ALJ385" s="1" t="s">
        <v>260</v>
      </c>
      <c r="ALK385" s="1">
        <v>3</v>
      </c>
      <c r="ALL385" s="11">
        <f t="shared" si="462"/>
        <v>86666.666666666672</v>
      </c>
      <c r="ALM385" s="28">
        <v>260000</v>
      </c>
      <c r="ALN385" s="1">
        <v>3</v>
      </c>
      <c r="ALS385" s="60"/>
      <c r="ALT385" s="1">
        <v>1</v>
      </c>
      <c r="ALW385" s="1">
        <v>1</v>
      </c>
      <c r="ALX385" s="1">
        <v>1</v>
      </c>
      <c r="ALY385" s="1">
        <v>1</v>
      </c>
      <c r="ALZ385" s="1">
        <v>1</v>
      </c>
      <c r="AMA385" s="1">
        <v>1</v>
      </c>
      <c r="AMB385" s="1">
        <v>1</v>
      </c>
      <c r="AMH385" s="403"/>
    </row>
    <row r="386" spans="1:1022" s="4" customFormat="1" ht="19" customHeight="1" x14ac:dyDescent="0.25">
      <c r="A386" s="270"/>
      <c r="B386" s="113">
        <v>384</v>
      </c>
      <c r="C386" s="304" t="s">
        <v>1145</v>
      </c>
      <c r="D386" s="304" t="s">
        <v>1230</v>
      </c>
      <c r="E386" s="4">
        <v>2010</v>
      </c>
      <c r="F386" s="4">
        <v>2</v>
      </c>
      <c r="G386" s="4">
        <v>1</v>
      </c>
      <c r="J386" s="4">
        <v>2</v>
      </c>
      <c r="K386" s="4">
        <v>2008</v>
      </c>
      <c r="L386" s="4">
        <v>2008</v>
      </c>
      <c r="M386" s="4">
        <v>1</v>
      </c>
      <c r="AL386" s="4">
        <v>1</v>
      </c>
      <c r="AW386" s="4">
        <v>1</v>
      </c>
      <c r="AX386" s="4">
        <v>1</v>
      </c>
      <c r="BS386" s="4">
        <v>1</v>
      </c>
      <c r="CG386" s="4">
        <v>1</v>
      </c>
      <c r="CH386" s="246"/>
      <c r="CP386" s="1">
        <f t="shared" si="426"/>
        <v>0</v>
      </c>
      <c r="CQ386" s="1"/>
      <c r="CS386" s="1">
        <f t="shared" si="391"/>
        <v>0</v>
      </c>
      <c r="CT386" s="1"/>
      <c r="DO386" s="1">
        <f t="shared" si="427"/>
        <v>0</v>
      </c>
      <c r="DP386" s="1"/>
      <c r="DX386" s="1">
        <f t="shared" si="428"/>
        <v>0</v>
      </c>
      <c r="DY386" s="1"/>
      <c r="EE386" s="1">
        <f t="shared" si="429"/>
        <v>0</v>
      </c>
      <c r="EF386" s="1"/>
      <c r="EH386" s="1">
        <f t="shared" si="430"/>
        <v>0</v>
      </c>
      <c r="EI386" s="1"/>
      <c r="FF386" s="116"/>
      <c r="GP386" s="1">
        <f t="shared" si="392"/>
        <v>0</v>
      </c>
      <c r="GQ386" s="1"/>
      <c r="GY386" s="1">
        <f t="shared" si="431"/>
        <v>0</v>
      </c>
      <c r="GZ386" s="1"/>
      <c r="HC386" s="1">
        <f t="shared" si="432"/>
        <v>0</v>
      </c>
      <c r="HD386" s="1"/>
      <c r="HS386" s="1">
        <f t="shared" si="433"/>
        <v>0</v>
      </c>
      <c r="HT386" s="1"/>
      <c r="HX386" s="1">
        <f t="shared" si="393"/>
        <v>0</v>
      </c>
      <c r="HY386" s="1"/>
      <c r="ID386" s="1">
        <f t="shared" si="394"/>
        <v>0</v>
      </c>
      <c r="IE386" s="1"/>
      <c r="IN386" s="1">
        <f t="shared" si="434"/>
        <v>0</v>
      </c>
      <c r="IW386" s="1">
        <f t="shared" si="435"/>
        <v>0</v>
      </c>
      <c r="IX386" s="1"/>
      <c r="IZ386" s="1">
        <f t="shared" si="395"/>
        <v>0</v>
      </c>
      <c r="JA386" s="1"/>
      <c r="JJ386" s="1">
        <f t="shared" si="396"/>
        <v>0</v>
      </c>
      <c r="JK386" s="1"/>
      <c r="JV386" s="1">
        <f t="shared" si="436"/>
        <v>0</v>
      </c>
      <c r="JW386" s="1"/>
      <c r="KB386" s="1">
        <f t="shared" si="437"/>
        <v>0</v>
      </c>
      <c r="KC386" s="1"/>
      <c r="LG386" s="1">
        <f t="shared" si="397"/>
        <v>0</v>
      </c>
      <c r="LH386" s="1"/>
      <c r="LT386" s="1">
        <f t="shared" si="438"/>
        <v>0</v>
      </c>
      <c r="LU386" s="1"/>
      <c r="MA386" s="1">
        <f t="shared" si="439"/>
        <v>0</v>
      </c>
      <c r="MB386" s="1"/>
      <c r="MF386" s="1">
        <f t="shared" si="440"/>
        <v>0</v>
      </c>
      <c r="MG386" s="1"/>
      <c r="MM386" s="1">
        <f t="shared" si="441"/>
        <v>0</v>
      </c>
      <c r="MN386" s="1"/>
      <c r="MS386" s="1">
        <f t="shared" si="442"/>
        <v>0</v>
      </c>
      <c r="MT386" s="1"/>
      <c r="MU386" s="115"/>
      <c r="OI386" s="120"/>
      <c r="PD386" s="1">
        <f t="shared" si="398"/>
        <v>0</v>
      </c>
      <c r="PE386" s="1"/>
      <c r="QF386" s="1">
        <f t="shared" si="443"/>
        <v>0</v>
      </c>
      <c r="QG386" s="1"/>
      <c r="QY386" s="1">
        <f t="shared" si="444"/>
        <v>0</v>
      </c>
      <c r="RK386" s="1">
        <f t="shared" si="445"/>
        <v>0</v>
      </c>
      <c r="RL386" s="1"/>
      <c r="SA386" s="1">
        <f t="shared" si="446"/>
        <v>0</v>
      </c>
      <c r="SG386" s="1">
        <f t="shared" si="447"/>
        <v>0</v>
      </c>
      <c r="SO386" s="1">
        <f t="shared" si="448"/>
        <v>0</v>
      </c>
      <c r="TB386" s="1">
        <f t="shared" si="449"/>
        <v>0</v>
      </c>
      <c r="TS386" s="1">
        <f t="shared" si="399"/>
        <v>0</v>
      </c>
      <c r="TT386" s="1"/>
      <c r="UD386" s="1">
        <f t="shared" si="400"/>
        <v>0</v>
      </c>
      <c r="UE386" s="1"/>
      <c r="UG386" s="1">
        <f t="shared" si="401"/>
        <v>0</v>
      </c>
      <c r="UH386" s="1"/>
      <c r="UQ386" s="1">
        <f t="shared" si="450"/>
        <v>0</v>
      </c>
      <c r="UR386" s="1"/>
      <c r="VA386" s="1">
        <f t="shared" si="451"/>
        <v>0</v>
      </c>
      <c r="VB386" s="1"/>
      <c r="VC386" s="4">
        <v>1</v>
      </c>
      <c r="VG386" s="1">
        <f t="shared" si="452"/>
        <v>1</v>
      </c>
      <c r="VH386" s="1">
        <v>1</v>
      </c>
      <c r="WY386" s="1">
        <f t="shared" si="402"/>
        <v>0</v>
      </c>
      <c r="WZ386" s="1"/>
      <c r="XB386" s="1">
        <f t="shared" si="453"/>
        <v>0</v>
      </c>
      <c r="XC386" s="1"/>
      <c r="XG386" s="1">
        <f t="shared" si="403"/>
        <v>0</v>
      </c>
      <c r="XH386" s="1"/>
      <c r="XK386" s="108"/>
      <c r="XL386" s="1">
        <f t="shared" si="404"/>
        <v>0</v>
      </c>
      <c r="XM386" s="1">
        <f t="shared" si="405"/>
        <v>0</v>
      </c>
      <c r="XN386" s="1">
        <f t="shared" si="454"/>
        <v>0</v>
      </c>
      <c r="XO386" s="1">
        <f t="shared" si="406"/>
        <v>0</v>
      </c>
      <c r="XP386" s="1">
        <f t="shared" si="455"/>
        <v>0</v>
      </c>
      <c r="XQ386" s="1">
        <f t="shared" si="407"/>
        <v>0</v>
      </c>
      <c r="XR386" s="1">
        <f t="shared" si="408"/>
        <v>0</v>
      </c>
      <c r="XS386" s="1">
        <f t="shared" si="463"/>
        <v>1</v>
      </c>
      <c r="XT386" s="1">
        <f t="shared" si="456"/>
        <v>0</v>
      </c>
      <c r="XU386" s="1">
        <f t="shared" si="409"/>
        <v>0</v>
      </c>
      <c r="XV386" s="1">
        <f t="shared" si="410"/>
        <v>0</v>
      </c>
      <c r="XW386" s="1">
        <f t="shared" si="411"/>
        <v>0</v>
      </c>
      <c r="XX386" s="1">
        <f t="shared" si="412"/>
        <v>0</v>
      </c>
      <c r="XY386" s="1">
        <f t="shared" si="413"/>
        <v>0</v>
      </c>
      <c r="XZ386" s="1">
        <f t="shared" si="414"/>
        <v>0</v>
      </c>
      <c r="YA386" s="1">
        <f t="shared" si="415"/>
        <v>0</v>
      </c>
      <c r="YB386" s="1">
        <f t="shared" si="416"/>
        <v>0</v>
      </c>
      <c r="YC386" s="1">
        <f t="shared" si="417"/>
        <v>0</v>
      </c>
      <c r="YD386" s="132"/>
      <c r="YE386" s="133">
        <f t="shared" si="468"/>
        <v>1</v>
      </c>
      <c r="YF386" s="133">
        <f t="shared" si="418"/>
        <v>3000</v>
      </c>
      <c r="YG386" s="130">
        <v>1</v>
      </c>
      <c r="YH386" s="130">
        <f t="shared" si="419"/>
        <v>3000</v>
      </c>
      <c r="YI386" s="129">
        <v>1</v>
      </c>
      <c r="YJ386" s="128">
        <f t="shared" si="420"/>
        <v>3000</v>
      </c>
      <c r="YK386" s="177"/>
      <c r="YL386">
        <v>1</v>
      </c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>
        <v>1</v>
      </c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>
        <f t="shared" si="457"/>
        <v>1</v>
      </c>
      <c r="ACD386" s="25">
        <f t="shared" si="466"/>
        <v>3000</v>
      </c>
      <c r="ACE386" s="11">
        <f t="shared" si="421"/>
        <v>2</v>
      </c>
      <c r="ACF386" s="11">
        <f t="shared" si="422"/>
        <v>1500</v>
      </c>
      <c r="ACG386" s="4">
        <v>2</v>
      </c>
      <c r="ACH386" s="4">
        <v>1</v>
      </c>
      <c r="ACI386" s="11">
        <f t="shared" si="423"/>
        <v>3000</v>
      </c>
      <c r="ACJ386" s="11"/>
      <c r="ACK386" s="13">
        <f t="shared" si="424"/>
        <v>0</v>
      </c>
      <c r="ACL386">
        <v>1</v>
      </c>
      <c r="ACM386" s="25">
        <f t="shared" si="458"/>
        <v>3000</v>
      </c>
      <c r="ACN386" s="11">
        <f t="shared" si="459"/>
        <v>3000</v>
      </c>
      <c r="ACO386" s="65"/>
      <c r="ACR386" s="72" t="s">
        <v>407</v>
      </c>
      <c r="ACZ386" s="4" t="s">
        <v>259</v>
      </c>
      <c r="ADD386" s="4" t="s">
        <v>185</v>
      </c>
      <c r="ADL386" s="4">
        <v>1</v>
      </c>
      <c r="AET386" s="4">
        <v>1</v>
      </c>
      <c r="AEV386" s="4" t="s">
        <v>1231</v>
      </c>
      <c r="AFA386" s="4">
        <v>1</v>
      </c>
      <c r="AFC386" s="4">
        <v>0.05</v>
      </c>
      <c r="AFD386" s="4">
        <v>1</v>
      </c>
      <c r="AFG386" s="4">
        <v>0.05</v>
      </c>
      <c r="AGK386" s="5"/>
      <c r="AIW386" s="5"/>
      <c r="AIX386" s="5"/>
      <c r="AIZ386" s="5">
        <v>3000</v>
      </c>
      <c r="AJE386" s="37"/>
      <c r="AJF386" s="384">
        <v>3000</v>
      </c>
      <c r="AJG386" s="11">
        <f t="shared" si="425"/>
        <v>1500</v>
      </c>
      <c r="AJH386" s="60"/>
      <c r="AJI386" s="6"/>
      <c r="AJT386" s="1"/>
      <c r="AJU386" s="1">
        <f t="shared" si="460"/>
        <v>0</v>
      </c>
      <c r="AJW386" s="4">
        <v>1</v>
      </c>
      <c r="AJX386" s="1">
        <f t="shared" si="461"/>
        <v>1</v>
      </c>
      <c r="AJY386" s="60"/>
      <c r="AJZ386" s="4" t="s">
        <v>411</v>
      </c>
      <c r="AKA386" s="4" t="s">
        <v>186</v>
      </c>
      <c r="AKB386" s="4" t="s">
        <v>1035</v>
      </c>
      <c r="AKC386" s="4" t="s">
        <v>260</v>
      </c>
      <c r="AKD386" s="4" t="s">
        <v>260</v>
      </c>
      <c r="AKE386" s="4" t="s">
        <v>260</v>
      </c>
      <c r="AKF386" s="4" t="s">
        <v>260</v>
      </c>
      <c r="AKG386" s="4" t="s">
        <v>260</v>
      </c>
      <c r="AKH386" s="4" t="s">
        <v>262</v>
      </c>
      <c r="AKI386" s="4" t="s">
        <v>260</v>
      </c>
      <c r="AKJ386" s="4" t="s">
        <v>260</v>
      </c>
      <c r="AKK386" s="4" t="s">
        <v>260</v>
      </c>
      <c r="AKL386" s="4" t="s">
        <v>260</v>
      </c>
      <c r="AKM386" s="4" t="s">
        <v>260</v>
      </c>
      <c r="AKN386" s="4" t="s">
        <v>260</v>
      </c>
      <c r="AKO386" s="4" t="s">
        <v>260</v>
      </c>
      <c r="AKP386" s="4" t="s">
        <v>263</v>
      </c>
      <c r="AKQ386" s="4" t="s">
        <v>260</v>
      </c>
      <c r="AKR386" s="4" t="s">
        <v>260</v>
      </c>
      <c r="AKS386" s="4" t="s">
        <v>260</v>
      </c>
      <c r="AKT386" s="4" t="s">
        <v>260</v>
      </c>
      <c r="AKU386" s="4" t="s">
        <v>260</v>
      </c>
      <c r="AKV386" s="4" t="s">
        <v>260</v>
      </c>
      <c r="AKW386" s="4" t="s">
        <v>260</v>
      </c>
      <c r="AKX386" s="4" t="s">
        <v>260</v>
      </c>
      <c r="AKY386" s="4" t="s">
        <v>260</v>
      </c>
      <c r="AKZ386" s="4" t="s">
        <v>260</v>
      </c>
      <c r="ALA386" s="4" t="s">
        <v>260</v>
      </c>
      <c r="ALB386" s="4" t="s">
        <v>260</v>
      </c>
      <c r="ALC386" s="4" t="s">
        <v>260</v>
      </c>
      <c r="ALD386" s="4" t="s">
        <v>260</v>
      </c>
      <c r="ALE386" s="4" t="s">
        <v>260</v>
      </c>
      <c r="ALF386" s="4" t="s">
        <v>260</v>
      </c>
      <c r="ALG386" s="4" t="s">
        <v>260</v>
      </c>
      <c r="ALH386" s="4" t="s">
        <v>260</v>
      </c>
      <c r="ALI386" s="4" t="s">
        <v>260</v>
      </c>
      <c r="ALJ386" s="4" t="s">
        <v>260</v>
      </c>
      <c r="ALK386" s="4">
        <v>3</v>
      </c>
      <c r="ALL386" s="11">
        <f t="shared" si="462"/>
        <v>1000</v>
      </c>
      <c r="ALM386" s="5">
        <v>3000</v>
      </c>
      <c r="ALN386" s="4">
        <v>1</v>
      </c>
      <c r="ALR386" s="4">
        <v>2</v>
      </c>
      <c r="ALS386" s="60"/>
      <c r="AMH386" s="403"/>
    </row>
    <row r="387" spans="1:1022" s="4" customFormat="1" ht="19" customHeight="1" x14ac:dyDescent="0.25">
      <c r="A387" s="270"/>
      <c r="B387" s="113">
        <v>385</v>
      </c>
      <c r="C387" s="304" t="s">
        <v>1036</v>
      </c>
      <c r="D387" s="304" t="s">
        <v>1292</v>
      </c>
      <c r="E387" s="4">
        <v>2008</v>
      </c>
      <c r="H387" s="4">
        <v>1</v>
      </c>
      <c r="I387" s="4">
        <v>1</v>
      </c>
      <c r="J387" s="4">
        <v>1</v>
      </c>
      <c r="K387" s="4">
        <v>2006</v>
      </c>
      <c r="L387" s="4">
        <v>2006</v>
      </c>
      <c r="M387" s="4">
        <v>1</v>
      </c>
      <c r="AJ387" s="4">
        <v>1</v>
      </c>
      <c r="AX387" s="4">
        <v>1</v>
      </c>
      <c r="BS387" s="4">
        <v>1</v>
      </c>
      <c r="CG387" s="4">
        <v>1</v>
      </c>
      <c r="CH387" s="246"/>
      <c r="CP387" s="1">
        <f t="shared" si="426"/>
        <v>0</v>
      </c>
      <c r="CQ387" s="1"/>
      <c r="CS387" s="1">
        <f t="shared" ref="CS387:CS418" si="469">SUM(CR387:CR387)</f>
        <v>0</v>
      </c>
      <c r="CT387" s="1"/>
      <c r="CX387" s="4">
        <v>1</v>
      </c>
      <c r="DC387" s="4">
        <v>1</v>
      </c>
      <c r="DO387" s="1">
        <f t="shared" si="427"/>
        <v>2</v>
      </c>
      <c r="DP387" s="1">
        <v>1</v>
      </c>
      <c r="DX387" s="1">
        <f t="shared" si="428"/>
        <v>0</v>
      </c>
      <c r="DY387" s="1"/>
      <c r="EE387" s="1">
        <f t="shared" si="429"/>
        <v>0</v>
      </c>
      <c r="EF387" s="1"/>
      <c r="EH387" s="1">
        <f t="shared" si="430"/>
        <v>0</v>
      </c>
      <c r="EI387" s="1"/>
      <c r="FF387" s="116"/>
      <c r="GP387" s="1">
        <f t="shared" ref="GP387:GP418" si="470">SUM(FF387:GO387)</f>
        <v>0</v>
      </c>
      <c r="GQ387" s="1"/>
      <c r="GY387" s="1">
        <f t="shared" si="431"/>
        <v>0</v>
      </c>
      <c r="GZ387" s="1"/>
      <c r="HC387" s="1">
        <f t="shared" si="432"/>
        <v>0</v>
      </c>
      <c r="HD387" s="1"/>
      <c r="HS387" s="1">
        <f t="shared" si="433"/>
        <v>0</v>
      </c>
      <c r="HT387" s="1"/>
      <c r="HX387" s="1">
        <f t="shared" ref="HX387:HX418" si="471">SUM(HU387:HW387)</f>
        <v>0</v>
      </c>
      <c r="HY387" s="1"/>
      <c r="ID387" s="1">
        <f t="shared" ref="ID387:ID418" si="472">SUM(HZ387:IC387)</f>
        <v>0</v>
      </c>
      <c r="IE387" s="1"/>
      <c r="IN387" s="1">
        <f t="shared" si="434"/>
        <v>0</v>
      </c>
      <c r="IW387" s="1">
        <f t="shared" si="435"/>
        <v>0</v>
      </c>
      <c r="IX387" s="1"/>
      <c r="IZ387" s="1">
        <f t="shared" ref="IZ387:IZ418" si="473">SUM(IY387)</f>
        <v>0</v>
      </c>
      <c r="JA387" s="1"/>
      <c r="JJ387" s="1">
        <f t="shared" ref="JJ387:JJ418" si="474">SUM(JB387:JI387)</f>
        <v>0</v>
      </c>
      <c r="JK387" s="1"/>
      <c r="JV387" s="1">
        <f t="shared" si="436"/>
        <v>0</v>
      </c>
      <c r="JW387" s="1"/>
      <c r="KB387" s="1">
        <f t="shared" si="437"/>
        <v>0</v>
      </c>
      <c r="KC387" s="1"/>
      <c r="LG387" s="1">
        <f t="shared" ref="LG387:LG418" si="475">SUM(KD387:LF387)</f>
        <v>0</v>
      </c>
      <c r="LH387" s="1"/>
      <c r="LT387" s="1">
        <f t="shared" si="438"/>
        <v>0</v>
      </c>
      <c r="LU387" s="1"/>
      <c r="MA387" s="1">
        <f t="shared" si="439"/>
        <v>0</v>
      </c>
      <c r="MB387" s="1"/>
      <c r="MF387" s="1">
        <f t="shared" si="440"/>
        <v>0</v>
      </c>
      <c r="MG387" s="1"/>
      <c r="MM387" s="1">
        <f t="shared" si="441"/>
        <v>0</v>
      </c>
      <c r="MN387" s="1"/>
      <c r="MS387" s="1">
        <f t="shared" si="442"/>
        <v>0</v>
      </c>
      <c r="MT387" s="1"/>
      <c r="MU387" s="115"/>
      <c r="OI387" s="120"/>
      <c r="PD387" s="1">
        <f t="shared" ref="PD387:PD418" si="476">SUM(OI387:PC387)</f>
        <v>0</v>
      </c>
      <c r="PE387" s="1"/>
      <c r="QF387" s="1">
        <f t="shared" si="443"/>
        <v>0</v>
      </c>
      <c r="QG387" s="1"/>
      <c r="QY387" s="1">
        <f t="shared" si="444"/>
        <v>0</v>
      </c>
      <c r="RK387" s="1">
        <f t="shared" si="445"/>
        <v>0</v>
      </c>
      <c r="RL387" s="1"/>
      <c r="SA387" s="1">
        <f t="shared" si="446"/>
        <v>0</v>
      </c>
      <c r="SG387" s="1">
        <f t="shared" si="447"/>
        <v>0</v>
      </c>
      <c r="SO387" s="1">
        <f t="shared" si="448"/>
        <v>0</v>
      </c>
      <c r="TB387" s="1">
        <f t="shared" si="449"/>
        <v>0</v>
      </c>
      <c r="TS387" s="1">
        <f t="shared" ref="TS387:TS418" si="477">SUM(TD387:TR387)</f>
        <v>0</v>
      </c>
      <c r="TT387" s="1"/>
      <c r="UD387" s="1">
        <f t="shared" ref="UD387:UD418" si="478">SUM(TU387:UC387)</f>
        <v>0</v>
      </c>
      <c r="UE387" s="1"/>
      <c r="UG387" s="1">
        <f t="shared" ref="UG387:UG418" si="479">SUM(UF387)</f>
        <v>0</v>
      </c>
      <c r="UH387" s="1"/>
      <c r="UQ387" s="1">
        <f t="shared" si="450"/>
        <v>0</v>
      </c>
      <c r="UR387" s="1"/>
      <c r="VA387" s="1">
        <f t="shared" si="451"/>
        <v>0</v>
      </c>
      <c r="VB387" s="1"/>
      <c r="VG387" s="1">
        <f t="shared" si="452"/>
        <v>0</v>
      </c>
      <c r="VH387" s="1"/>
      <c r="WY387" s="1">
        <f t="shared" ref="WY387:WY418" si="480">SUM(VI387:WX387)</f>
        <v>0</v>
      </c>
      <c r="WZ387" s="1"/>
      <c r="XB387" s="1">
        <f t="shared" si="453"/>
        <v>0</v>
      </c>
      <c r="XC387" s="1"/>
      <c r="XG387" s="1">
        <f t="shared" ref="XG387:XG418" si="481">SUM(XD387:XF387)</f>
        <v>0</v>
      </c>
      <c r="XH387" s="1"/>
      <c r="XK387" s="108"/>
      <c r="XL387" s="1">
        <f t="shared" ref="XL387:XL418" si="482">SUM(TS387+PD387+MA387+LT387+JV387+IN387+HS387+DX387)</f>
        <v>0</v>
      </c>
      <c r="XM387" s="1">
        <f t="shared" ref="XM387:XM418" si="483">SUM(XG387+UG387)</f>
        <v>0</v>
      </c>
      <c r="XN387" s="1">
        <f t="shared" si="454"/>
        <v>0</v>
      </c>
      <c r="XO387" s="1">
        <f t="shared" ref="XO387:XO418" si="484">SUM(EJ387:FE387)</f>
        <v>0</v>
      </c>
      <c r="XP387" s="1">
        <f t="shared" si="455"/>
        <v>0</v>
      </c>
      <c r="XQ387" s="1">
        <f t="shared" ref="XQ387:XQ418" si="485">SUM(SQ387:SY387)</f>
        <v>0</v>
      </c>
      <c r="XR387" s="1">
        <f t="shared" ref="XR387:XR418" si="486">SUM(UQ387+ID387+CS387)</f>
        <v>0</v>
      </c>
      <c r="XS387" s="1">
        <f t="shared" si="463"/>
        <v>0</v>
      </c>
      <c r="XT387" s="1">
        <f t="shared" si="456"/>
        <v>0</v>
      </c>
      <c r="XU387" s="1">
        <f t="shared" ref="XU387:XU418" si="487">VA387+HX387+DO387</f>
        <v>2</v>
      </c>
      <c r="XV387" s="1">
        <f t="shared" ref="XV387:XV418" si="488">SUM(HC387+EH387)</f>
        <v>0</v>
      </c>
      <c r="XW387" s="1">
        <f t="shared" ref="XW387:XW418" si="489">SUM(SA387+QF387+MS387+IW387)</f>
        <v>0</v>
      </c>
      <c r="XX387" s="1">
        <f t="shared" ref="XX387:XX418" si="490">SUM(MO387:MP387)</f>
        <v>0</v>
      </c>
      <c r="XY387" s="1">
        <f t="shared" ref="XY387:XY418" si="491">SUM(MU387:OH387)</f>
        <v>0</v>
      </c>
      <c r="XZ387" s="1">
        <f t="shared" ref="XZ387:XZ418" si="492">SUM(PF387:QE387)</f>
        <v>0</v>
      </c>
      <c r="YA387" s="1">
        <f t="shared" ref="YA387:YA418" si="493">SUM(WY387+LG387+CP387)</f>
        <v>0</v>
      </c>
      <c r="YB387" s="1">
        <f t="shared" ref="YB387:YB418" si="494">SUM(PX387:QB387)</f>
        <v>0</v>
      </c>
      <c r="YC387" s="1">
        <f t="shared" ref="YC387:YC418" si="495">SUM(XI387:XJ387)</f>
        <v>0</v>
      </c>
      <c r="YD387" s="132"/>
      <c r="YE387" s="133">
        <f t="shared" si="468"/>
        <v>2</v>
      </c>
      <c r="YF387" s="133">
        <f t="shared" ref="YF387:YF418" si="496">(AJF387/YE387)*YL387</f>
        <v>3000</v>
      </c>
      <c r="YG387" s="130">
        <v>1</v>
      </c>
      <c r="YH387" s="130">
        <f t="shared" ref="YH387:YH418" si="497">(AJF387/YG387)*YL387</f>
        <v>6000</v>
      </c>
      <c r="YI387" s="129">
        <v>1</v>
      </c>
      <c r="YJ387" s="128">
        <f t="shared" ref="YJ387:YJ418" si="498">(AJF387/YI387)*YL387</f>
        <v>6000</v>
      </c>
      <c r="YK387" s="177"/>
      <c r="YL387">
        <v>1</v>
      </c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>
        <f t="shared" si="457"/>
        <v>0</v>
      </c>
      <c r="ACD387" s="25" t="e">
        <f t="shared" si="466"/>
        <v>#DIV/0!</v>
      </c>
      <c r="ACE387" s="11">
        <f t="shared" ref="ACE387:ACE418" si="499">SUM(YE387+ACC387)</f>
        <v>2</v>
      </c>
      <c r="ACF387" s="11">
        <f t="shared" ref="ACF387:ACF418" si="500">(AJF387/ACE387)</f>
        <v>3000</v>
      </c>
      <c r="ACG387" s="4">
        <v>5</v>
      </c>
      <c r="ACH387" s="4">
        <v>1</v>
      </c>
      <c r="ACI387" s="11">
        <f t="shared" ref="ACI387:ACI418" si="501">AJF387/ACH387</f>
        <v>6000</v>
      </c>
      <c r="ACJ387" s="45">
        <v>1</v>
      </c>
      <c r="ACK387" s="13">
        <f t="shared" ref="ACK387:ACK418" si="502">AJF387*ACJ387</f>
        <v>6000</v>
      </c>
      <c r="ACL387">
        <v>1</v>
      </c>
      <c r="ACM387" s="25">
        <f t="shared" si="458"/>
        <v>6000</v>
      </c>
      <c r="ACN387" s="11">
        <f t="shared" si="459"/>
        <v>6000</v>
      </c>
      <c r="ACO387" s="65"/>
      <c r="ACR387" s="72" t="s">
        <v>295</v>
      </c>
      <c r="ACZ387" s="4" t="s">
        <v>259</v>
      </c>
      <c r="ADB387" s="4">
        <v>20</v>
      </c>
      <c r="ADC387" s="4">
        <v>1</v>
      </c>
      <c r="ADD387" s="4" t="s">
        <v>697</v>
      </c>
      <c r="ADE387" s="4">
        <v>1</v>
      </c>
      <c r="ADL387" s="4">
        <v>1</v>
      </c>
      <c r="ADU387" s="4">
        <v>2</v>
      </c>
      <c r="AET387" s="4">
        <v>1</v>
      </c>
      <c r="AEY387" s="4">
        <v>1</v>
      </c>
      <c r="AFD387" s="4">
        <v>1</v>
      </c>
      <c r="AGK387" s="5"/>
      <c r="AIW387" s="5"/>
      <c r="AIX387" s="5"/>
      <c r="AIZ387" s="5">
        <v>6000</v>
      </c>
      <c r="AJE387" s="37"/>
      <c r="AJF387" s="384">
        <v>6000</v>
      </c>
      <c r="AJG387" s="11">
        <f t="shared" ref="AJG387:AJG418" si="503">(AJF387/ACE387)</f>
        <v>3000</v>
      </c>
      <c r="AJH387" s="60"/>
      <c r="AJI387" s="6"/>
      <c r="AJT387" s="1"/>
      <c r="AJU387" s="1">
        <f t="shared" si="460"/>
        <v>0</v>
      </c>
      <c r="AJX387" s="1"/>
      <c r="AJY387" s="60"/>
      <c r="AJZ387" s="4" t="s">
        <v>186</v>
      </c>
      <c r="AKA387" s="4" t="s">
        <v>260</v>
      </c>
      <c r="AKB387" s="4" t="s">
        <v>261</v>
      </c>
      <c r="AKC387" s="4" t="s">
        <v>260</v>
      </c>
      <c r="AKD387" s="4" t="s">
        <v>260</v>
      </c>
      <c r="AKE387" s="4" t="s">
        <v>260</v>
      </c>
      <c r="AKF387" s="4" t="s">
        <v>260</v>
      </c>
      <c r="AKG387" s="4" t="s">
        <v>260</v>
      </c>
      <c r="AKH387" s="4" t="s">
        <v>262</v>
      </c>
      <c r="AKI387" s="4" t="s">
        <v>260</v>
      </c>
      <c r="AKJ387" s="4" t="s">
        <v>260</v>
      </c>
      <c r="AKK387" s="4" t="s">
        <v>260</v>
      </c>
      <c r="AKL387" s="4" t="s">
        <v>260</v>
      </c>
      <c r="AKM387" s="4" t="s">
        <v>260</v>
      </c>
      <c r="AKN387" s="4" t="s">
        <v>260</v>
      </c>
      <c r="AKO387" s="4" t="s">
        <v>260</v>
      </c>
      <c r="AKP387" s="4" t="s">
        <v>263</v>
      </c>
      <c r="AKQ387" s="4" t="s">
        <v>260</v>
      </c>
      <c r="AKR387" s="4" t="s">
        <v>260</v>
      </c>
      <c r="AKS387" s="4" t="s">
        <v>260</v>
      </c>
      <c r="AKT387" s="4" t="s">
        <v>260</v>
      </c>
      <c r="AKU387" s="4" t="s">
        <v>260</v>
      </c>
      <c r="AKV387" s="4" t="s">
        <v>260</v>
      </c>
      <c r="AKW387" s="4" t="s">
        <v>260</v>
      </c>
      <c r="AKX387" s="4" t="s">
        <v>260</v>
      </c>
      <c r="AKY387" s="4" t="s">
        <v>260</v>
      </c>
      <c r="AKZ387" s="4" t="s">
        <v>260</v>
      </c>
      <c r="ALA387" s="4" t="s">
        <v>260</v>
      </c>
      <c r="ALB387" s="4" t="s">
        <v>260</v>
      </c>
      <c r="ALC387" s="4" t="s">
        <v>260</v>
      </c>
      <c r="ALD387" s="4" t="s">
        <v>260</v>
      </c>
      <c r="ALE387" s="4" t="s">
        <v>260</v>
      </c>
      <c r="ALF387" s="4" t="s">
        <v>260</v>
      </c>
      <c r="ALG387" s="4" t="s">
        <v>260</v>
      </c>
      <c r="ALH387" s="4" t="s">
        <v>260</v>
      </c>
      <c r="ALI387" s="4" t="s">
        <v>260</v>
      </c>
      <c r="ALJ387" s="4" t="s">
        <v>260</v>
      </c>
      <c r="ALK387" s="4">
        <v>1</v>
      </c>
      <c r="ALL387" s="11">
        <f t="shared" si="462"/>
        <v>6000</v>
      </c>
      <c r="ALM387" s="5">
        <v>6000</v>
      </c>
      <c r="ALN387" s="4">
        <v>1</v>
      </c>
      <c r="ALS387" s="60"/>
      <c r="ALT387" s="4">
        <v>1</v>
      </c>
      <c r="ALW387" s="4">
        <v>1</v>
      </c>
      <c r="AMH387" s="403"/>
    </row>
    <row r="388" spans="1:1022" s="4" customFormat="1" ht="19" customHeight="1" x14ac:dyDescent="0.25">
      <c r="A388" s="270"/>
      <c r="B388" s="113">
        <v>386</v>
      </c>
      <c r="C388" s="304" t="s">
        <v>1232</v>
      </c>
      <c r="D388" s="304" t="s">
        <v>1233</v>
      </c>
      <c r="E388" s="4">
        <v>2013</v>
      </c>
      <c r="J388" s="4">
        <v>6</v>
      </c>
      <c r="K388" s="4">
        <v>1997</v>
      </c>
      <c r="L388" s="4">
        <v>2003</v>
      </c>
      <c r="M388" s="4">
        <v>7</v>
      </c>
      <c r="AA388" s="4">
        <v>1</v>
      </c>
      <c r="AB388" s="4">
        <v>1</v>
      </c>
      <c r="AC388" s="4">
        <v>1</v>
      </c>
      <c r="AD388" s="4">
        <v>1</v>
      </c>
      <c r="AE388" s="4">
        <v>1</v>
      </c>
      <c r="AF388" s="4">
        <v>1</v>
      </c>
      <c r="AG388" s="4">
        <v>1</v>
      </c>
      <c r="AX388" s="4">
        <v>1</v>
      </c>
      <c r="BN388" s="4">
        <v>1</v>
      </c>
      <c r="BO388" s="4">
        <v>1</v>
      </c>
      <c r="BP388" s="4">
        <v>1</v>
      </c>
      <c r="BW388" s="4">
        <v>1</v>
      </c>
      <c r="CG388" s="4">
        <v>6</v>
      </c>
      <c r="CH388" s="246"/>
      <c r="CP388" s="1">
        <f t="shared" ref="CP388:CP418" si="504">SUM(CI388:CO388)</f>
        <v>0</v>
      </c>
      <c r="CQ388" s="1"/>
      <c r="CS388" s="1">
        <f t="shared" si="469"/>
        <v>0</v>
      </c>
      <c r="CT388" s="1"/>
      <c r="DO388" s="1">
        <f t="shared" ref="DO388:DO418" si="505">SUM(CU388:DN388)</f>
        <v>0</v>
      </c>
      <c r="DP388" s="1"/>
      <c r="DX388" s="1">
        <f t="shared" ref="DX388:DX418" si="506">SUM(DQ388:DW388)</f>
        <v>0</v>
      </c>
      <c r="DY388" s="1"/>
      <c r="EA388" s="4">
        <v>1</v>
      </c>
      <c r="EE388" s="1">
        <f t="shared" ref="EE388:EE418" si="507">SUM(DZ388:ED388)</f>
        <v>1</v>
      </c>
      <c r="EF388" s="1">
        <v>1</v>
      </c>
      <c r="EH388" s="1">
        <f t="shared" ref="EH388:EH418" si="508">SUM(EG388)</f>
        <v>0</v>
      </c>
      <c r="EI388" s="1"/>
      <c r="EM388" s="4">
        <v>1</v>
      </c>
      <c r="FF388" s="116"/>
      <c r="GP388" s="1">
        <f t="shared" si="470"/>
        <v>0</v>
      </c>
      <c r="GQ388" s="1"/>
      <c r="GY388" s="1">
        <f t="shared" ref="GY388:GY418" si="509">SUM(GR388:GX388)</f>
        <v>0</v>
      </c>
      <c r="GZ388" s="1"/>
      <c r="HC388" s="1">
        <f t="shared" ref="HC388:HC418" si="510">SUM(HA388:HB388)</f>
        <v>0</v>
      </c>
      <c r="HD388" s="1"/>
      <c r="HH388" s="4">
        <v>1</v>
      </c>
      <c r="HS388" s="1">
        <f t="shared" ref="HS388:HS418" si="511">SUM(HE388:HR388)</f>
        <v>1</v>
      </c>
      <c r="HT388" s="1">
        <v>1</v>
      </c>
      <c r="HX388" s="1">
        <f t="shared" si="471"/>
        <v>0</v>
      </c>
      <c r="HY388" s="1"/>
      <c r="ID388" s="1">
        <f t="shared" si="472"/>
        <v>0</v>
      </c>
      <c r="IE388" s="1"/>
      <c r="IN388" s="1">
        <f t="shared" ref="IN388:IN418" si="512">SUM(IF388:IM388)</f>
        <v>0</v>
      </c>
      <c r="IW388" s="1">
        <f t="shared" ref="IW388:IW418" si="513">SUM(IP388:IV388)</f>
        <v>0</v>
      </c>
      <c r="IX388" s="1"/>
      <c r="IZ388" s="1">
        <f t="shared" si="473"/>
        <v>0</v>
      </c>
      <c r="JA388" s="1"/>
      <c r="JJ388" s="1">
        <f t="shared" si="474"/>
        <v>0</v>
      </c>
      <c r="JK388" s="1"/>
      <c r="JV388" s="1">
        <f t="shared" ref="JV388:JV418" si="514">SUM(JL388:JU388)</f>
        <v>0</v>
      </c>
      <c r="JW388" s="1"/>
      <c r="KB388" s="1">
        <f t="shared" ref="KB388:KB418" si="515">SUM(JX388:KA388)</f>
        <v>0</v>
      </c>
      <c r="KC388" s="1"/>
      <c r="LG388" s="1">
        <f t="shared" si="475"/>
        <v>0</v>
      </c>
      <c r="LH388" s="1"/>
      <c r="LT388" s="1">
        <f t="shared" ref="LT388:LT418" si="516">SUM(LI388:LS388)</f>
        <v>0</v>
      </c>
      <c r="LU388" s="1"/>
      <c r="MA388" s="1">
        <f t="shared" ref="MA388:MA418" si="517">SUM(LV388:LZ388)</f>
        <v>0</v>
      </c>
      <c r="MB388" s="1"/>
      <c r="MF388" s="1">
        <f t="shared" ref="MF388:MF418" si="518">SUM(MC388:ME388)</f>
        <v>0</v>
      </c>
      <c r="MG388" s="1"/>
      <c r="MM388" s="1">
        <f t="shared" ref="MM388:MM418" si="519">SUM(MH388:ML388)</f>
        <v>0</v>
      </c>
      <c r="MN388" s="1"/>
      <c r="MS388" s="1">
        <f t="shared" ref="MS388:MS418" si="520">SUM(MO388:MR388)</f>
        <v>0</v>
      </c>
      <c r="MT388" s="1"/>
      <c r="MU388" s="115">
        <v>1</v>
      </c>
      <c r="NC388" s="4">
        <v>1</v>
      </c>
      <c r="OC388" s="4">
        <v>1</v>
      </c>
      <c r="OI388" s="120">
        <v>1</v>
      </c>
      <c r="OO388" s="4">
        <v>1</v>
      </c>
      <c r="OS388" s="4">
        <v>1</v>
      </c>
      <c r="OZ388" s="4">
        <v>1</v>
      </c>
      <c r="PD388" s="1">
        <f t="shared" si="476"/>
        <v>4</v>
      </c>
      <c r="PE388" s="1">
        <v>1</v>
      </c>
      <c r="QF388" s="1">
        <f t="shared" ref="QF388:QF418" si="521">SUM(QC388:QE388)</f>
        <v>0</v>
      </c>
      <c r="QG388" s="1"/>
      <c r="QY388" s="1">
        <f t="shared" ref="QY388:QY418" si="522">SUM(QU388:QX388)</f>
        <v>0</v>
      </c>
      <c r="RK388" s="1">
        <f t="shared" ref="RK388:RK418" si="523">SUM(RA388:RJ388)</f>
        <v>0</v>
      </c>
      <c r="RL388" s="1"/>
      <c r="SA388" s="1">
        <f t="shared" ref="SA388:SA418" si="524">SUM(RM388:RZ388)</f>
        <v>0</v>
      </c>
      <c r="SG388" s="1">
        <f t="shared" ref="SG388:SG418" si="525">SUM(SC388:SF388)</f>
        <v>0</v>
      </c>
      <c r="SO388" s="1">
        <f t="shared" ref="SO388:SO418" si="526">SUM(SI388:SN388)</f>
        <v>0</v>
      </c>
      <c r="TB388" s="1">
        <f t="shared" ref="TB388:TB418" si="527">SUM(TA388)</f>
        <v>0</v>
      </c>
      <c r="TS388" s="1">
        <f t="shared" si="477"/>
        <v>0</v>
      </c>
      <c r="TT388" s="1"/>
      <c r="UD388" s="1">
        <f t="shared" si="478"/>
        <v>0</v>
      </c>
      <c r="UE388" s="1"/>
      <c r="UG388" s="1">
        <f t="shared" si="479"/>
        <v>0</v>
      </c>
      <c r="UH388" s="1"/>
      <c r="UQ388" s="1">
        <f t="shared" ref="UQ388:UQ418" si="528">SUM(UI388:UP388)</f>
        <v>0</v>
      </c>
      <c r="UR388" s="1"/>
      <c r="VA388" s="1">
        <f t="shared" ref="VA388:VA418" si="529">SUM(US388:UZ388)</f>
        <v>0</v>
      </c>
      <c r="VB388" s="1"/>
      <c r="VG388" s="1">
        <f t="shared" ref="VG388:VG418" si="530">SUM(VC388:VF388)</f>
        <v>0</v>
      </c>
      <c r="VH388" s="1"/>
      <c r="WY388" s="1">
        <f t="shared" si="480"/>
        <v>0</v>
      </c>
      <c r="WZ388" s="1"/>
      <c r="XB388" s="1">
        <f t="shared" ref="XB388:XB418" si="531">SUM(XA388)</f>
        <v>0</v>
      </c>
      <c r="XC388" s="1"/>
      <c r="XG388" s="1">
        <f t="shared" si="481"/>
        <v>0</v>
      </c>
      <c r="XH388" s="1"/>
      <c r="XK388" s="108"/>
      <c r="XL388" s="1">
        <f t="shared" si="482"/>
        <v>5</v>
      </c>
      <c r="XM388" s="1">
        <f t="shared" si="483"/>
        <v>0</v>
      </c>
      <c r="XN388" s="1">
        <f t="shared" ref="XN388:XN418" si="532">SUM(QH388:QX388)</f>
        <v>0</v>
      </c>
      <c r="XO388" s="1">
        <f t="shared" si="484"/>
        <v>1</v>
      </c>
      <c r="XP388" s="1">
        <f t="shared" ref="XP388:XP418" si="533">SUM(SO388+RK388)</f>
        <v>0</v>
      </c>
      <c r="XQ388" s="1">
        <f t="shared" si="485"/>
        <v>0</v>
      </c>
      <c r="XR388" s="1">
        <f t="shared" si="486"/>
        <v>0</v>
      </c>
      <c r="XS388" s="1">
        <f t="shared" si="463"/>
        <v>1</v>
      </c>
      <c r="XT388" s="1">
        <f t="shared" ref="XT388:XT418" si="534">SUM(UD388+MM388+GP388+JJ388)</f>
        <v>0</v>
      </c>
      <c r="XU388" s="1">
        <f t="shared" si="487"/>
        <v>0</v>
      </c>
      <c r="XV388" s="1">
        <f t="shared" si="488"/>
        <v>0</v>
      </c>
      <c r="XW388" s="1">
        <f t="shared" si="489"/>
        <v>0</v>
      </c>
      <c r="XX388" s="1">
        <f t="shared" si="490"/>
        <v>0</v>
      </c>
      <c r="XY388" s="1">
        <f t="shared" si="491"/>
        <v>3</v>
      </c>
      <c r="XZ388" s="1">
        <f t="shared" si="492"/>
        <v>0</v>
      </c>
      <c r="YA388" s="1">
        <f t="shared" si="493"/>
        <v>0</v>
      </c>
      <c r="YB388" s="1">
        <f t="shared" si="494"/>
        <v>0</v>
      </c>
      <c r="YC388" s="1">
        <f t="shared" si="495"/>
        <v>0</v>
      </c>
      <c r="YD388" s="132"/>
      <c r="YE388" s="133">
        <f t="shared" si="468"/>
        <v>10</v>
      </c>
      <c r="YF388" s="133">
        <f t="shared" si="496"/>
        <v>469500</v>
      </c>
      <c r="YG388" s="130">
        <v>3</v>
      </c>
      <c r="YH388" s="130">
        <f t="shared" si="497"/>
        <v>1565000</v>
      </c>
      <c r="YI388" s="129">
        <v>4</v>
      </c>
      <c r="YJ388" s="128">
        <f t="shared" si="498"/>
        <v>1173750</v>
      </c>
      <c r="YK388" s="177"/>
      <c r="YL388">
        <v>0.5</v>
      </c>
      <c r="YM388"/>
      <c r="YN388"/>
      <c r="YO388"/>
      <c r="YP388"/>
      <c r="YQ388">
        <v>1</v>
      </c>
      <c r="YR388">
        <v>1</v>
      </c>
      <c r="YS388"/>
      <c r="YT388"/>
      <c r="YU388"/>
      <c r="YV388"/>
      <c r="YW388"/>
      <c r="YX388"/>
      <c r="YY388"/>
      <c r="YZ388"/>
      <c r="ZA388"/>
      <c r="ZB388"/>
      <c r="ZC388">
        <v>1</v>
      </c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>
        <v>1</v>
      </c>
      <c r="AAH388"/>
      <c r="AAI388"/>
      <c r="AAJ388"/>
      <c r="AAK388"/>
      <c r="AAL388"/>
      <c r="AAM388"/>
      <c r="AAN388"/>
      <c r="AAO388"/>
      <c r="AAP388"/>
      <c r="AAQ388"/>
      <c r="AAR388">
        <v>1</v>
      </c>
      <c r="AAS388">
        <v>1</v>
      </c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>
        <v>1</v>
      </c>
      <c r="ABS388"/>
      <c r="ABT388"/>
      <c r="ABU388"/>
      <c r="ABV388"/>
      <c r="ABW388"/>
      <c r="ABX388"/>
      <c r="ABY388"/>
      <c r="ABZ388"/>
      <c r="ACA388"/>
      <c r="ACB388"/>
      <c r="ACC388">
        <f t="shared" ref="ACC388:ACC417" si="535">SUM(YM388:ACB388)</f>
        <v>7</v>
      </c>
      <c r="ACD388" s="25">
        <f t="shared" si="466"/>
        <v>670714.28571428568</v>
      </c>
      <c r="ACE388" s="11">
        <f t="shared" si="499"/>
        <v>17</v>
      </c>
      <c r="ACF388" s="11">
        <f t="shared" si="500"/>
        <v>552352.9411764706</v>
      </c>
      <c r="ACG388" s="4">
        <v>34</v>
      </c>
      <c r="ACH388" s="4">
        <v>2</v>
      </c>
      <c r="ACI388" s="11">
        <f t="shared" si="501"/>
        <v>4695000</v>
      </c>
      <c r="ACJ388" s="45">
        <v>0.5</v>
      </c>
      <c r="ACK388" s="13">
        <f t="shared" si="502"/>
        <v>4695000</v>
      </c>
      <c r="ACL388">
        <v>0.5</v>
      </c>
      <c r="ACM388" s="25">
        <f t="shared" ref="ACM388:ACM418" si="536">AJF388*ACL388</f>
        <v>4695000</v>
      </c>
      <c r="ACN388" s="11">
        <f t="shared" ref="ACN388:ACN418" si="537">AJF388/ACH388</f>
        <v>4695000</v>
      </c>
      <c r="ACO388" s="65"/>
      <c r="ACR388" s="4" t="s">
        <v>1081</v>
      </c>
      <c r="ACS388" s="4">
        <v>1</v>
      </c>
      <c r="ACT388" s="4">
        <v>1</v>
      </c>
      <c r="ACU388" s="4">
        <v>1</v>
      </c>
      <c r="ACV388" s="4">
        <v>1</v>
      </c>
      <c r="ACX388" s="4">
        <v>1</v>
      </c>
      <c r="ACY388" s="4">
        <v>1</v>
      </c>
      <c r="ADL388" s="4">
        <v>1</v>
      </c>
      <c r="ADN388" s="4">
        <v>1</v>
      </c>
      <c r="ADO388" s="4">
        <v>1</v>
      </c>
      <c r="ADP388" s="4">
        <v>1</v>
      </c>
      <c r="ADU388" s="4">
        <v>7</v>
      </c>
      <c r="ADV388" s="4">
        <v>5</v>
      </c>
      <c r="ADW388" s="4">
        <v>2</v>
      </c>
      <c r="ADY388" s="4">
        <v>1</v>
      </c>
      <c r="AEG388" s="4">
        <v>1</v>
      </c>
      <c r="AET388" s="4">
        <v>1</v>
      </c>
      <c r="AEY388" s="4">
        <v>1</v>
      </c>
      <c r="AFA388" s="4">
        <v>1</v>
      </c>
      <c r="AFH388" s="4">
        <v>1</v>
      </c>
      <c r="AFJ388" s="4">
        <v>1</v>
      </c>
      <c r="AFK388" s="4">
        <v>1</v>
      </c>
      <c r="AFL388" s="4">
        <v>1</v>
      </c>
      <c r="AFN388" s="4">
        <v>1</v>
      </c>
      <c r="AFO388" s="4">
        <v>1</v>
      </c>
      <c r="AFR388" s="4">
        <v>1</v>
      </c>
      <c r="AFU388" s="4">
        <v>1</v>
      </c>
      <c r="AGJ388" s="4">
        <v>3736000</v>
      </c>
      <c r="AGK388" s="5">
        <v>1533000</v>
      </c>
      <c r="AGP388" s="4">
        <v>63000</v>
      </c>
      <c r="AGQ388" s="4">
        <v>1</v>
      </c>
      <c r="AGT388" s="4">
        <v>3000</v>
      </c>
      <c r="AGU388" s="4">
        <v>1</v>
      </c>
      <c r="AGZ388" s="4">
        <v>720000</v>
      </c>
      <c r="AHA388" s="4">
        <v>1</v>
      </c>
      <c r="AHB388" s="4">
        <v>810000</v>
      </c>
      <c r="AHC388" s="4">
        <v>1</v>
      </c>
      <c r="AHG388" s="4">
        <v>1</v>
      </c>
      <c r="AHH388" s="4">
        <v>52000000</v>
      </c>
      <c r="AHI388" s="4">
        <v>0.43</v>
      </c>
      <c r="AHJ388" s="4">
        <v>1</v>
      </c>
      <c r="AHK388" s="4">
        <v>1</v>
      </c>
      <c r="AHO388" s="4">
        <v>3</v>
      </c>
      <c r="AHV388" s="4">
        <v>1</v>
      </c>
      <c r="AHY388" s="4">
        <v>4</v>
      </c>
      <c r="AHZ388" s="4">
        <v>1</v>
      </c>
      <c r="AIA388" s="4">
        <v>2</v>
      </c>
      <c r="AIB388" s="4">
        <v>1</v>
      </c>
      <c r="AIH388" s="4">
        <v>1</v>
      </c>
      <c r="AII388" s="4">
        <v>1</v>
      </c>
      <c r="AIJ388" s="4">
        <v>1</v>
      </c>
      <c r="AIL388" s="4">
        <v>1</v>
      </c>
      <c r="AIM388" s="4">
        <v>1</v>
      </c>
      <c r="AIV388" s="4">
        <v>1</v>
      </c>
      <c r="AIW388" s="5">
        <v>300000</v>
      </c>
      <c r="AIX388" s="5"/>
      <c r="AIY388" s="27">
        <v>0.06</v>
      </c>
      <c r="AIZ388" s="5">
        <v>9090000</v>
      </c>
      <c r="AJE388" s="37"/>
      <c r="AJF388" s="384">
        <v>9390000</v>
      </c>
      <c r="AJG388" s="11">
        <f t="shared" si="503"/>
        <v>552352.9411764706</v>
      </c>
      <c r="AJH388" s="60"/>
      <c r="AJI388" s="6">
        <v>3.75</v>
      </c>
      <c r="AJJ388" s="4">
        <v>20</v>
      </c>
      <c r="AJK388" s="4">
        <v>3</v>
      </c>
      <c r="AJT388" s="1"/>
      <c r="AJU388" s="1">
        <f t="shared" si="460"/>
        <v>23</v>
      </c>
      <c r="AJV388" s="4">
        <v>3</v>
      </c>
      <c r="AJW388" s="4">
        <v>1</v>
      </c>
      <c r="AJX388" s="1">
        <f t="shared" si="461"/>
        <v>27</v>
      </c>
      <c r="AJY388" s="60"/>
      <c r="AJZ388" s="4" t="s">
        <v>1199</v>
      </c>
      <c r="AKA388" s="4" t="s">
        <v>1234</v>
      </c>
      <c r="AKB388" s="4" t="s">
        <v>1235</v>
      </c>
      <c r="AKD388" s="4" t="s">
        <v>343</v>
      </c>
      <c r="AKE388" s="4" t="s">
        <v>1236</v>
      </c>
      <c r="AKF388" s="4" t="s">
        <v>1237</v>
      </c>
      <c r="AKG388" s="4" t="s">
        <v>346</v>
      </c>
      <c r="AKH388" s="4" t="s">
        <v>1238</v>
      </c>
      <c r="AKI388" s="4" t="s">
        <v>342</v>
      </c>
      <c r="AKJ388" s="4" t="s">
        <v>1239</v>
      </c>
      <c r="AKK388" s="4" t="s">
        <v>1240</v>
      </c>
      <c r="AKL388" s="4" t="s">
        <v>1037</v>
      </c>
      <c r="AKM388" s="4" t="s">
        <v>1193</v>
      </c>
      <c r="AKN388" s="4" t="s">
        <v>1048</v>
      </c>
      <c r="AKO388" s="4" t="s">
        <v>1241</v>
      </c>
      <c r="AKP388" s="4" t="s">
        <v>996</v>
      </c>
      <c r="ALK388" s="4">
        <v>15</v>
      </c>
      <c r="ALL388" s="11">
        <f t="shared" si="462"/>
        <v>626000</v>
      </c>
      <c r="ALM388" s="5">
        <v>9390000</v>
      </c>
      <c r="ALN388" s="4">
        <v>11</v>
      </c>
      <c r="ALO388" s="4">
        <v>5</v>
      </c>
      <c r="ALP388" s="4">
        <v>5</v>
      </c>
      <c r="ALS388" s="60"/>
      <c r="ALT388" s="4">
        <v>1</v>
      </c>
      <c r="ALW388" s="4">
        <v>1</v>
      </c>
      <c r="ALX388" s="4">
        <v>1</v>
      </c>
      <c r="ALY388" s="4">
        <v>1</v>
      </c>
      <c r="ALZ388" s="4">
        <v>1</v>
      </c>
      <c r="AMA388" s="4">
        <v>1</v>
      </c>
      <c r="AME388" s="4">
        <v>1</v>
      </c>
      <c r="AMH388" s="403"/>
    </row>
    <row r="389" spans="1:1022" s="4" customFormat="1" ht="19" customHeight="1" x14ac:dyDescent="0.25">
      <c r="A389" s="270"/>
      <c r="B389" s="113">
        <v>387</v>
      </c>
      <c r="C389" s="304" t="s">
        <v>951</v>
      </c>
      <c r="D389" s="304" t="s">
        <v>1424</v>
      </c>
      <c r="E389" s="4">
        <v>2013</v>
      </c>
      <c r="F389" s="4">
        <v>21</v>
      </c>
      <c r="G389" s="4">
        <v>1</v>
      </c>
      <c r="H389" s="4">
        <v>33</v>
      </c>
      <c r="J389" s="4">
        <v>44</v>
      </c>
      <c r="K389" s="4">
        <v>1991</v>
      </c>
      <c r="L389" s="4">
        <v>2006</v>
      </c>
      <c r="M389" s="4">
        <v>16</v>
      </c>
      <c r="U389" s="4">
        <v>1</v>
      </c>
      <c r="V389" s="4">
        <v>1</v>
      </c>
      <c r="W389" s="4">
        <v>1</v>
      </c>
      <c r="X389" s="4">
        <v>1</v>
      </c>
      <c r="Y389" s="4">
        <v>1</v>
      </c>
      <c r="Z389" s="4">
        <v>1</v>
      </c>
      <c r="AA389" s="4">
        <v>1</v>
      </c>
      <c r="AB389" s="4">
        <v>1</v>
      </c>
      <c r="AC389" s="4">
        <v>1</v>
      </c>
      <c r="AD389" s="4">
        <v>1</v>
      </c>
      <c r="AE389" s="4">
        <v>1</v>
      </c>
      <c r="AF389" s="4">
        <v>1</v>
      </c>
      <c r="AG389" s="4">
        <v>1</v>
      </c>
      <c r="AH389" s="4">
        <v>1</v>
      </c>
      <c r="AI389" s="4">
        <v>1</v>
      </c>
      <c r="AJ389" s="4">
        <v>1</v>
      </c>
      <c r="AX389" s="4">
        <v>1</v>
      </c>
      <c r="BN389" s="4">
        <v>1</v>
      </c>
      <c r="BO389" s="4">
        <v>1</v>
      </c>
      <c r="BP389" s="4">
        <v>1</v>
      </c>
      <c r="BQ389" s="4">
        <v>1</v>
      </c>
      <c r="BT389" s="4">
        <v>1</v>
      </c>
      <c r="BU389" s="4">
        <v>1</v>
      </c>
      <c r="BW389" s="4">
        <v>1</v>
      </c>
      <c r="CG389" s="4">
        <v>8</v>
      </c>
      <c r="CH389" s="246"/>
      <c r="CP389" s="1">
        <f t="shared" si="504"/>
        <v>0</v>
      </c>
      <c r="CQ389" s="1"/>
      <c r="CS389" s="1">
        <f t="shared" si="469"/>
        <v>0</v>
      </c>
      <c r="CT389" s="1"/>
      <c r="DO389" s="1">
        <f t="shared" si="505"/>
        <v>0</v>
      </c>
      <c r="DP389" s="1"/>
      <c r="DX389" s="1">
        <f t="shared" si="506"/>
        <v>0</v>
      </c>
      <c r="DY389" s="1"/>
      <c r="EE389" s="1">
        <f t="shared" si="507"/>
        <v>0</v>
      </c>
      <c r="EF389" s="1"/>
      <c r="EH389" s="1">
        <f t="shared" si="508"/>
        <v>0</v>
      </c>
      <c r="EI389" s="1"/>
      <c r="EO389" s="4">
        <v>1</v>
      </c>
      <c r="EW389" s="4">
        <v>1</v>
      </c>
      <c r="FC389" s="4">
        <v>1</v>
      </c>
      <c r="FF389" s="116"/>
      <c r="GP389" s="1">
        <f t="shared" si="470"/>
        <v>0</v>
      </c>
      <c r="GQ389" s="1"/>
      <c r="GY389" s="1">
        <f t="shared" si="509"/>
        <v>0</v>
      </c>
      <c r="GZ389" s="1"/>
      <c r="HC389" s="1">
        <f t="shared" si="510"/>
        <v>0</v>
      </c>
      <c r="HD389" s="1"/>
      <c r="HG389" s="4">
        <v>1</v>
      </c>
      <c r="HJ389" s="4">
        <v>1</v>
      </c>
      <c r="HL389" s="4">
        <v>1</v>
      </c>
      <c r="HP389" s="4">
        <v>1</v>
      </c>
      <c r="HS389" s="1">
        <f t="shared" si="511"/>
        <v>4</v>
      </c>
      <c r="HT389" s="1">
        <v>1</v>
      </c>
      <c r="HX389" s="1">
        <f t="shared" si="471"/>
        <v>0</v>
      </c>
      <c r="HY389" s="1"/>
      <c r="ID389" s="1">
        <f t="shared" si="472"/>
        <v>0</v>
      </c>
      <c r="IE389" s="1"/>
      <c r="IN389" s="1">
        <f t="shared" si="512"/>
        <v>0</v>
      </c>
      <c r="IW389" s="1">
        <f t="shared" si="513"/>
        <v>0</v>
      </c>
      <c r="IX389" s="1"/>
      <c r="IZ389" s="1">
        <f t="shared" si="473"/>
        <v>0</v>
      </c>
      <c r="JA389" s="1"/>
      <c r="JJ389" s="1">
        <f t="shared" si="474"/>
        <v>0</v>
      </c>
      <c r="JK389" s="1"/>
      <c r="JL389" s="4">
        <v>1</v>
      </c>
      <c r="JV389" s="1">
        <f t="shared" si="514"/>
        <v>1</v>
      </c>
      <c r="JW389" s="1">
        <v>1</v>
      </c>
      <c r="KB389" s="1">
        <f t="shared" si="515"/>
        <v>0</v>
      </c>
      <c r="KC389" s="1"/>
      <c r="LG389" s="1">
        <f t="shared" si="475"/>
        <v>0</v>
      </c>
      <c r="LH389" s="1"/>
      <c r="LQ389" s="4">
        <v>1</v>
      </c>
      <c r="LT389" s="1">
        <f t="shared" si="516"/>
        <v>1</v>
      </c>
      <c r="LU389" s="1">
        <v>1</v>
      </c>
      <c r="MA389" s="1">
        <f t="shared" si="517"/>
        <v>0</v>
      </c>
      <c r="MB389" s="1"/>
      <c r="MF389" s="1">
        <f t="shared" si="518"/>
        <v>0</v>
      </c>
      <c r="MG389" s="1"/>
      <c r="MM389" s="1">
        <f t="shared" si="519"/>
        <v>0</v>
      </c>
      <c r="MN389" s="1"/>
      <c r="MS389" s="1">
        <f t="shared" si="520"/>
        <v>0</v>
      </c>
      <c r="MT389" s="1"/>
      <c r="MU389" s="115">
        <v>1</v>
      </c>
      <c r="NB389" s="4">
        <v>1</v>
      </c>
      <c r="NI389" s="4">
        <v>1</v>
      </c>
      <c r="NN389" s="4">
        <v>1</v>
      </c>
      <c r="NO389" s="4">
        <v>1</v>
      </c>
      <c r="OH389" s="4">
        <v>1</v>
      </c>
      <c r="OI389" s="120"/>
      <c r="OO389" s="4">
        <v>1</v>
      </c>
      <c r="OT389" s="4">
        <v>1</v>
      </c>
      <c r="OV389" s="4">
        <v>1</v>
      </c>
      <c r="OW389" s="4">
        <v>1</v>
      </c>
      <c r="PD389" s="1">
        <f t="shared" si="476"/>
        <v>4</v>
      </c>
      <c r="PE389" s="1">
        <v>1</v>
      </c>
      <c r="PG389" s="4">
        <v>1</v>
      </c>
      <c r="PH389" s="4">
        <v>1</v>
      </c>
      <c r="PI389" s="4">
        <v>1</v>
      </c>
      <c r="PR389" s="4">
        <v>1</v>
      </c>
      <c r="PS389" s="4">
        <v>1</v>
      </c>
      <c r="PT389" s="4">
        <v>1</v>
      </c>
      <c r="PU389" s="4">
        <v>1</v>
      </c>
      <c r="QF389" s="1">
        <f t="shared" si="521"/>
        <v>0</v>
      </c>
      <c r="QG389" s="1"/>
      <c r="QV389" s="4">
        <v>1</v>
      </c>
      <c r="QY389" s="1">
        <f t="shared" si="522"/>
        <v>1</v>
      </c>
      <c r="QZ389" s="4">
        <v>1</v>
      </c>
      <c r="RK389" s="1">
        <f t="shared" si="523"/>
        <v>0</v>
      </c>
      <c r="RL389" s="1"/>
      <c r="SA389" s="1">
        <f t="shared" si="524"/>
        <v>0</v>
      </c>
      <c r="SG389" s="1">
        <f t="shared" si="525"/>
        <v>0</v>
      </c>
      <c r="SO389" s="1">
        <f t="shared" si="526"/>
        <v>0</v>
      </c>
      <c r="TB389" s="1">
        <f t="shared" si="527"/>
        <v>0</v>
      </c>
      <c r="TD389" s="4">
        <v>1</v>
      </c>
      <c r="TS389" s="1">
        <f t="shared" si="477"/>
        <v>1</v>
      </c>
      <c r="TT389" s="1">
        <v>1</v>
      </c>
      <c r="TY389" s="4">
        <v>1</v>
      </c>
      <c r="UD389" s="1">
        <f t="shared" si="478"/>
        <v>1</v>
      </c>
      <c r="UE389" s="1">
        <v>1</v>
      </c>
      <c r="UG389" s="1">
        <f t="shared" si="479"/>
        <v>0</v>
      </c>
      <c r="UH389" s="1"/>
      <c r="UM389" s="4">
        <v>1</v>
      </c>
      <c r="UP389" s="4">
        <v>1</v>
      </c>
      <c r="UQ389" s="1">
        <f t="shared" si="528"/>
        <v>2</v>
      </c>
      <c r="UR389" s="1">
        <v>1</v>
      </c>
      <c r="VA389" s="1">
        <f t="shared" si="529"/>
        <v>0</v>
      </c>
      <c r="VB389" s="1"/>
      <c r="VF389" s="4">
        <v>1</v>
      </c>
      <c r="VG389" s="1">
        <f t="shared" si="530"/>
        <v>1</v>
      </c>
      <c r="VH389" s="1">
        <v>1</v>
      </c>
      <c r="VI389" s="4">
        <v>1</v>
      </c>
      <c r="WY389" s="1">
        <f t="shared" si="480"/>
        <v>1</v>
      </c>
      <c r="WZ389" s="1">
        <v>1</v>
      </c>
      <c r="XB389" s="1">
        <f t="shared" si="531"/>
        <v>0</v>
      </c>
      <c r="XC389" s="1"/>
      <c r="XG389" s="1">
        <f t="shared" si="481"/>
        <v>0</v>
      </c>
      <c r="XH389" s="1"/>
      <c r="XK389" s="108"/>
      <c r="XL389" s="1">
        <f t="shared" si="482"/>
        <v>11</v>
      </c>
      <c r="XM389" s="1">
        <f t="shared" si="483"/>
        <v>0</v>
      </c>
      <c r="XN389" s="1">
        <f t="shared" si="532"/>
        <v>1</v>
      </c>
      <c r="XO389" s="1">
        <f t="shared" si="484"/>
        <v>3</v>
      </c>
      <c r="XP389" s="1">
        <f t="shared" si="533"/>
        <v>0</v>
      </c>
      <c r="XQ389" s="1">
        <f t="shared" si="485"/>
        <v>0</v>
      </c>
      <c r="XR389" s="1">
        <f t="shared" si="486"/>
        <v>2</v>
      </c>
      <c r="XS389" s="1">
        <f t="shared" si="463"/>
        <v>4</v>
      </c>
      <c r="XT389" s="1">
        <f t="shared" si="534"/>
        <v>1</v>
      </c>
      <c r="XU389" s="1">
        <f t="shared" si="487"/>
        <v>0</v>
      </c>
      <c r="XV389" s="1">
        <f t="shared" si="488"/>
        <v>0</v>
      </c>
      <c r="XW389" s="1">
        <f t="shared" si="489"/>
        <v>0</v>
      </c>
      <c r="XX389" s="1">
        <f t="shared" si="490"/>
        <v>0</v>
      </c>
      <c r="XY389" s="1">
        <f t="shared" si="491"/>
        <v>6</v>
      </c>
      <c r="XZ389" s="1">
        <f t="shared" si="492"/>
        <v>7</v>
      </c>
      <c r="YA389" s="1">
        <f t="shared" si="493"/>
        <v>1</v>
      </c>
      <c r="YB389" s="1">
        <f t="shared" si="494"/>
        <v>0</v>
      </c>
      <c r="YC389" s="1">
        <f t="shared" si="495"/>
        <v>0</v>
      </c>
      <c r="YD389" s="132"/>
      <c r="YE389" s="133">
        <f t="shared" si="468"/>
        <v>36</v>
      </c>
      <c r="YF389" s="133">
        <f t="shared" si="496"/>
        <v>2183333.3333333335</v>
      </c>
      <c r="YG389" s="130">
        <v>13</v>
      </c>
      <c r="YH389" s="130">
        <f t="shared" si="497"/>
        <v>6046153.846153846</v>
      </c>
      <c r="YI389" s="129">
        <v>8</v>
      </c>
      <c r="YJ389" s="128">
        <f t="shared" si="498"/>
        <v>9825000</v>
      </c>
      <c r="YK389" s="177"/>
      <c r="YL389">
        <v>0.5</v>
      </c>
      <c r="YM389"/>
      <c r="YN389"/>
      <c r="YO389"/>
      <c r="YP389"/>
      <c r="YQ389">
        <v>1</v>
      </c>
      <c r="YR389">
        <v>1</v>
      </c>
      <c r="YS389"/>
      <c r="YT389"/>
      <c r="YU389"/>
      <c r="YV389"/>
      <c r="YW389"/>
      <c r="YX389"/>
      <c r="YY389"/>
      <c r="YZ389"/>
      <c r="ZA389">
        <v>1</v>
      </c>
      <c r="ZB389"/>
      <c r="ZC389"/>
      <c r="ZD389">
        <v>1</v>
      </c>
      <c r="ZE389"/>
      <c r="ZF389"/>
      <c r="ZG389"/>
      <c r="ZH389"/>
      <c r="ZI389"/>
      <c r="ZJ389"/>
      <c r="ZK389"/>
      <c r="ZL389"/>
      <c r="ZM389"/>
      <c r="ZN389"/>
      <c r="ZO389"/>
      <c r="ZP389"/>
      <c r="ZQ389"/>
      <c r="ZR389"/>
      <c r="ZS389"/>
      <c r="ZT389"/>
      <c r="ZU389"/>
      <c r="ZV389"/>
      <c r="ZW389"/>
      <c r="ZX389"/>
      <c r="ZY389"/>
      <c r="ZZ389"/>
      <c r="AAA389"/>
      <c r="AAB389"/>
      <c r="AAC389"/>
      <c r="AAD389"/>
      <c r="AAE389"/>
      <c r="AAF389"/>
      <c r="AAG389">
        <v>1</v>
      </c>
      <c r="AAH389"/>
      <c r="AAI389"/>
      <c r="AAJ389"/>
      <c r="AAK389"/>
      <c r="AAL389"/>
      <c r="AAM389"/>
      <c r="AAN389"/>
      <c r="AAO389"/>
      <c r="AAP389"/>
      <c r="AAQ389"/>
      <c r="AAR389"/>
      <c r="AAS389"/>
      <c r="AAT389"/>
      <c r="AAU389"/>
      <c r="AAV389"/>
      <c r="AAW389"/>
      <c r="AAX389"/>
      <c r="AAY389"/>
      <c r="AAZ389"/>
      <c r="ABA389"/>
      <c r="ABB389"/>
      <c r="ABC389"/>
      <c r="ABD389"/>
      <c r="ABE389"/>
      <c r="ABF389"/>
      <c r="ABG389"/>
      <c r="ABH389"/>
      <c r="ABI389"/>
      <c r="ABJ389"/>
      <c r="ABK389"/>
      <c r="ABL389"/>
      <c r="ABM389"/>
      <c r="ABN389"/>
      <c r="ABO389"/>
      <c r="ABP389"/>
      <c r="ABQ389"/>
      <c r="ABR389">
        <v>1</v>
      </c>
      <c r="ABS389"/>
      <c r="ABT389"/>
      <c r="ABU389"/>
      <c r="ABV389"/>
      <c r="ABW389"/>
      <c r="ABX389"/>
      <c r="ABY389"/>
      <c r="ABZ389"/>
      <c r="ACA389"/>
      <c r="ACB389"/>
      <c r="ACC389">
        <f t="shared" si="535"/>
        <v>6</v>
      </c>
      <c r="ACD389" s="25">
        <f t="shared" si="466"/>
        <v>13100000</v>
      </c>
      <c r="ACE389" s="11">
        <f t="shared" si="499"/>
        <v>42</v>
      </c>
      <c r="ACF389" s="11">
        <f t="shared" si="500"/>
        <v>3742857.1428571427</v>
      </c>
      <c r="ACG389" s="4">
        <v>34</v>
      </c>
      <c r="ACH389" s="4">
        <v>2</v>
      </c>
      <c r="ACI389" s="11">
        <f t="shared" si="501"/>
        <v>78600000</v>
      </c>
      <c r="ACJ389" s="45">
        <v>0.5</v>
      </c>
      <c r="ACK389" s="13">
        <f t="shared" si="502"/>
        <v>78600000</v>
      </c>
      <c r="ACL389">
        <v>0.5</v>
      </c>
      <c r="ACM389" s="25">
        <f t="shared" si="536"/>
        <v>78600000</v>
      </c>
      <c r="ACN389" s="11">
        <f t="shared" si="537"/>
        <v>78600000</v>
      </c>
      <c r="ACO389" s="65"/>
      <c r="ACP389" s="4">
        <v>1</v>
      </c>
      <c r="ACQ389" s="4">
        <v>25</v>
      </c>
      <c r="ACR389" s="4" t="s">
        <v>1081</v>
      </c>
      <c r="ACS389" s="4">
        <v>1</v>
      </c>
      <c r="ACT389" s="4">
        <v>1</v>
      </c>
      <c r="ACU389" s="4">
        <v>1</v>
      </c>
      <c r="ACV389" s="4">
        <v>1</v>
      </c>
      <c r="ACX389" s="4">
        <v>1</v>
      </c>
      <c r="ACY389" s="4">
        <v>1</v>
      </c>
      <c r="ADL389" s="4">
        <v>1</v>
      </c>
      <c r="ADN389" s="4">
        <v>1</v>
      </c>
      <c r="ADP389" s="4">
        <v>1</v>
      </c>
      <c r="ADR389" s="4">
        <v>1</v>
      </c>
      <c r="ADU389" s="4">
        <v>7</v>
      </c>
      <c r="ADV389" s="4">
        <v>7</v>
      </c>
      <c r="ADW389" s="4">
        <v>1</v>
      </c>
      <c r="ADX389" s="4">
        <v>1</v>
      </c>
      <c r="ADY389" s="4">
        <v>1</v>
      </c>
      <c r="ADZ389" s="4">
        <v>1</v>
      </c>
      <c r="AEB389" s="4">
        <v>1</v>
      </c>
      <c r="AEC389" s="4">
        <v>1</v>
      </c>
      <c r="AEE389" s="4">
        <v>1</v>
      </c>
      <c r="AEF389" s="4">
        <v>1</v>
      </c>
      <c r="AEG389" s="4">
        <v>1</v>
      </c>
      <c r="AEJ389" s="4">
        <v>1</v>
      </c>
      <c r="AEQ389" s="4" t="s">
        <v>1147</v>
      </c>
      <c r="AET389" s="4">
        <v>1</v>
      </c>
      <c r="AEW389" s="4">
        <v>1</v>
      </c>
      <c r="AEY389" s="4">
        <v>1</v>
      </c>
      <c r="AFA389" s="4">
        <v>1</v>
      </c>
      <c r="AFD389" s="4">
        <v>1</v>
      </c>
      <c r="AFJ389" s="4">
        <v>1</v>
      </c>
      <c r="AFK389" s="4">
        <v>1</v>
      </c>
      <c r="AFL389" s="4">
        <v>1</v>
      </c>
      <c r="AFM389" s="4">
        <v>1</v>
      </c>
      <c r="AFN389" s="4">
        <v>1</v>
      </c>
      <c r="AFO389" s="4">
        <v>1</v>
      </c>
      <c r="AFR389" s="4">
        <v>1</v>
      </c>
      <c r="AFU389" s="4">
        <v>1</v>
      </c>
      <c r="AFV389" s="4">
        <v>1</v>
      </c>
      <c r="AFX389" s="4">
        <v>1</v>
      </c>
      <c r="AFZ389" s="4">
        <v>1</v>
      </c>
      <c r="AGJ389" s="4">
        <v>148000000</v>
      </c>
      <c r="AGK389" s="5">
        <f>AGL389+AGN389+AGP389+AGR389+AGT389+AGV389+AGX389+AGZ389+AHB389</f>
        <v>22992000</v>
      </c>
      <c r="AGT389" s="4">
        <v>22992000</v>
      </c>
      <c r="AGU389" s="4">
        <v>1</v>
      </c>
      <c r="AHD389" s="4">
        <v>4000000</v>
      </c>
      <c r="AHG389" s="4">
        <v>1</v>
      </c>
      <c r="AHH389" s="4">
        <v>175000000</v>
      </c>
      <c r="AHI389" s="4">
        <v>0.18</v>
      </c>
      <c r="AHJ389" s="4">
        <v>13</v>
      </c>
      <c r="AHK389" s="4">
        <v>1</v>
      </c>
      <c r="AHL389" s="4">
        <v>19</v>
      </c>
      <c r="AHM389" s="4">
        <v>1</v>
      </c>
      <c r="AHN389" s="4">
        <v>7</v>
      </c>
      <c r="AHO389" s="4">
        <v>59</v>
      </c>
      <c r="AHP389" s="4">
        <v>3</v>
      </c>
      <c r="AHQ389" s="4">
        <v>1</v>
      </c>
      <c r="AHR389" s="4">
        <v>6</v>
      </c>
      <c r="AHS389" s="4">
        <v>1</v>
      </c>
      <c r="AHT389" s="4">
        <v>17</v>
      </c>
      <c r="AHU389" s="4">
        <v>1</v>
      </c>
      <c r="AHV389" s="4">
        <v>1</v>
      </c>
      <c r="AHW389" s="4">
        <v>2</v>
      </c>
      <c r="AHX389" s="4">
        <v>1</v>
      </c>
      <c r="AHY389" s="4">
        <v>12</v>
      </c>
      <c r="AHZ389" s="4">
        <v>1</v>
      </c>
      <c r="AIA389" s="4">
        <v>3</v>
      </c>
      <c r="AIB389" s="4">
        <v>1</v>
      </c>
      <c r="AIC389" s="4">
        <v>7</v>
      </c>
      <c r="AID389" s="4">
        <v>1</v>
      </c>
      <c r="AIH389" s="4">
        <v>1</v>
      </c>
      <c r="AII389" s="4">
        <v>3</v>
      </c>
      <c r="AIJ389" s="4">
        <v>1</v>
      </c>
      <c r="AIK389" s="4">
        <v>2</v>
      </c>
      <c r="AIM389" s="4">
        <v>1</v>
      </c>
      <c r="AIQ389" s="4">
        <v>1</v>
      </c>
      <c r="AIS389" s="4">
        <v>1</v>
      </c>
      <c r="AIU389" s="4">
        <v>1</v>
      </c>
      <c r="AIV389" s="4">
        <v>1</v>
      </c>
      <c r="AIW389" s="5">
        <v>7700000</v>
      </c>
      <c r="AIX389" s="5"/>
      <c r="AIY389" s="27">
        <v>0.05</v>
      </c>
      <c r="AIZ389" s="5">
        <v>25507000</v>
      </c>
      <c r="AJA389" s="4">
        <v>149500000</v>
      </c>
      <c r="AJB389" s="4">
        <v>1</v>
      </c>
      <c r="AJE389" s="37">
        <v>570.95699219822006</v>
      </c>
      <c r="AJF389" s="384">
        <v>157200000</v>
      </c>
      <c r="AJG389" s="11">
        <f t="shared" si="503"/>
        <v>3742857.1428571427</v>
      </c>
      <c r="AJH389" s="60"/>
      <c r="AJI389" s="6">
        <v>1.6</v>
      </c>
      <c r="AJJ389" s="4">
        <v>76</v>
      </c>
      <c r="AJK389" s="4">
        <v>7</v>
      </c>
      <c r="AJQ389" s="4">
        <v>2</v>
      </c>
      <c r="AJS389" s="4">
        <v>1</v>
      </c>
      <c r="AJT389" s="1">
        <v>3</v>
      </c>
      <c r="AJU389" s="1">
        <f t="shared" ref="AJU389:AJU417" si="538">SUM(AJJ389+AJK389+AJL389+AJM389+AJN389+AJO389+AJP389+AJQ389+AJR389+AJS389)</f>
        <v>86</v>
      </c>
      <c r="AJV389" s="4">
        <v>2</v>
      </c>
      <c r="AJW389" s="4">
        <v>4</v>
      </c>
      <c r="AJX389" s="1">
        <f t="shared" ref="AJX389:AJX416" si="539">SUM(AJU389+AJV389+AJW389)</f>
        <v>92</v>
      </c>
      <c r="AJY389" s="60"/>
      <c r="AJZ389" s="4" t="s">
        <v>1148</v>
      </c>
      <c r="AKA389" s="4" t="s">
        <v>192</v>
      </c>
      <c r="AKB389" s="4" t="s">
        <v>1240</v>
      </c>
      <c r="AKC389" s="4" t="s">
        <v>1214</v>
      </c>
      <c r="AKD389" s="4" t="s">
        <v>368</v>
      </c>
      <c r="AKE389" s="4" t="s">
        <v>298</v>
      </c>
      <c r="AKF389" s="4" t="s">
        <v>1149</v>
      </c>
      <c r="AKG389" s="4" t="s">
        <v>1150</v>
      </c>
      <c r="AKH389" s="4" t="s">
        <v>1038</v>
      </c>
      <c r="AKI389" s="4" t="s">
        <v>1039</v>
      </c>
      <c r="AKJ389" s="4" t="s">
        <v>1040</v>
      </c>
      <c r="AKK389" s="4" t="s">
        <v>1041</v>
      </c>
      <c r="AKL389" s="4" t="s">
        <v>1082</v>
      </c>
      <c r="AKM389" s="4" t="s">
        <v>1042</v>
      </c>
      <c r="AKN389" s="4" t="s">
        <v>1151</v>
      </c>
      <c r="AKO389" s="4" t="s">
        <v>1043</v>
      </c>
      <c r="AKP389" s="4" t="s">
        <v>1044</v>
      </c>
      <c r="AKQ389" s="4" t="s">
        <v>1045</v>
      </c>
      <c r="AKR389" s="4" t="s">
        <v>1046</v>
      </c>
      <c r="AKS389" s="4" t="s">
        <v>1047</v>
      </c>
      <c r="ALK389" s="4">
        <v>21</v>
      </c>
      <c r="ALL389" s="11">
        <f t="shared" ref="ALL389:ALL417" si="540">ALM389/ALK389</f>
        <v>7485714.2857142854</v>
      </c>
      <c r="ALM389" s="5">
        <v>157200000</v>
      </c>
      <c r="ALN389" s="4">
        <v>9</v>
      </c>
      <c r="ALO389" s="4">
        <v>4</v>
      </c>
      <c r="ALP389" s="4">
        <v>8</v>
      </c>
      <c r="ALS389" s="60"/>
      <c r="ALT389" s="4">
        <v>1</v>
      </c>
      <c r="ALW389" s="4">
        <v>1</v>
      </c>
      <c r="ALX389" s="4">
        <v>1</v>
      </c>
      <c r="ALY389" s="4">
        <v>1</v>
      </c>
      <c r="AMA389" s="4">
        <v>1</v>
      </c>
      <c r="AMB389" s="4">
        <v>1</v>
      </c>
      <c r="AME389" s="4">
        <v>1</v>
      </c>
      <c r="AMF389" s="4">
        <v>1</v>
      </c>
      <c r="AMH389" s="403"/>
    </row>
    <row r="390" spans="1:1022" s="4" customFormat="1" ht="15" customHeight="1" x14ac:dyDescent="0.25">
      <c r="A390" s="270"/>
      <c r="B390" s="113">
        <v>388</v>
      </c>
      <c r="C390" s="304" t="s">
        <v>375</v>
      </c>
      <c r="D390" s="304" t="s">
        <v>1398</v>
      </c>
      <c r="E390" s="4">
        <v>2007</v>
      </c>
      <c r="F390" s="4">
        <v>5</v>
      </c>
      <c r="J390" s="4">
        <v>29</v>
      </c>
      <c r="K390" s="4">
        <v>1996</v>
      </c>
      <c r="L390" s="4">
        <v>2006</v>
      </c>
      <c r="M390" s="4">
        <v>28</v>
      </c>
      <c r="Z390" s="4">
        <v>1</v>
      </c>
      <c r="AA390" s="4">
        <v>1</v>
      </c>
      <c r="AB390" s="4">
        <v>1</v>
      </c>
      <c r="AC390" s="4">
        <v>1</v>
      </c>
      <c r="AD390" s="4">
        <v>1</v>
      </c>
      <c r="AE390" s="4">
        <v>1</v>
      </c>
      <c r="AF390" s="4">
        <v>1</v>
      </c>
      <c r="AG390" s="4">
        <v>1</v>
      </c>
      <c r="AH390" s="4">
        <v>1</v>
      </c>
      <c r="AI390" s="4">
        <v>1</v>
      </c>
      <c r="AJ390" s="4">
        <v>1</v>
      </c>
      <c r="AX390" s="4">
        <v>1</v>
      </c>
      <c r="BP390" s="4">
        <v>1</v>
      </c>
      <c r="BR390" s="4">
        <v>1</v>
      </c>
      <c r="BX390" s="4">
        <v>1</v>
      </c>
      <c r="CA390" s="4">
        <v>1</v>
      </c>
      <c r="CE390" s="4">
        <v>1</v>
      </c>
      <c r="CG390" s="4">
        <v>4</v>
      </c>
      <c r="CH390" s="246"/>
      <c r="CP390" s="1">
        <f t="shared" si="504"/>
        <v>0</v>
      </c>
      <c r="CQ390" s="1"/>
      <c r="CS390" s="1">
        <f t="shared" si="469"/>
        <v>0</v>
      </c>
      <c r="CT390" s="1"/>
      <c r="DO390" s="1">
        <f t="shared" si="505"/>
        <v>0</v>
      </c>
      <c r="DP390" s="1"/>
      <c r="DX390" s="1">
        <f t="shared" si="506"/>
        <v>0</v>
      </c>
      <c r="DY390" s="1"/>
      <c r="EE390" s="1">
        <f t="shared" si="507"/>
        <v>0</v>
      </c>
      <c r="EF390" s="1"/>
      <c r="EH390" s="1">
        <f t="shared" si="508"/>
        <v>0</v>
      </c>
      <c r="EI390" s="1"/>
      <c r="FF390" s="116"/>
      <c r="GP390" s="1">
        <f t="shared" si="470"/>
        <v>0</v>
      </c>
      <c r="GQ390" s="1"/>
      <c r="GY390" s="1">
        <f t="shared" si="509"/>
        <v>0</v>
      </c>
      <c r="GZ390" s="1"/>
      <c r="HC390" s="1">
        <f t="shared" si="510"/>
        <v>0</v>
      </c>
      <c r="HD390" s="1"/>
      <c r="HS390" s="1">
        <f t="shared" si="511"/>
        <v>0</v>
      </c>
      <c r="HT390" s="1"/>
      <c r="HX390" s="1">
        <f t="shared" si="471"/>
        <v>0</v>
      </c>
      <c r="HY390" s="1"/>
      <c r="ID390" s="1">
        <f t="shared" si="472"/>
        <v>0</v>
      </c>
      <c r="IE390" s="1"/>
      <c r="IN390" s="1">
        <f t="shared" si="512"/>
        <v>0</v>
      </c>
      <c r="IW390" s="1">
        <f t="shared" si="513"/>
        <v>0</v>
      </c>
      <c r="IX390" s="1"/>
      <c r="IZ390" s="1">
        <f t="shared" si="473"/>
        <v>0</v>
      </c>
      <c r="JA390" s="1"/>
      <c r="JJ390" s="1">
        <f t="shared" si="474"/>
        <v>0</v>
      </c>
      <c r="JK390" s="1"/>
      <c r="JV390" s="1">
        <f t="shared" si="514"/>
        <v>0</v>
      </c>
      <c r="JW390" s="1"/>
      <c r="KB390" s="1">
        <f t="shared" si="515"/>
        <v>0</v>
      </c>
      <c r="KC390" s="1"/>
      <c r="LG390" s="1">
        <f t="shared" si="475"/>
        <v>0</v>
      </c>
      <c r="LH390" s="1"/>
      <c r="LT390" s="1">
        <f t="shared" si="516"/>
        <v>0</v>
      </c>
      <c r="LU390" s="1"/>
      <c r="MA390" s="1">
        <f t="shared" si="517"/>
        <v>0</v>
      </c>
      <c r="MB390" s="1"/>
      <c r="MF390" s="1">
        <f t="shared" si="518"/>
        <v>0</v>
      </c>
      <c r="MG390" s="1"/>
      <c r="MM390" s="1">
        <f t="shared" si="519"/>
        <v>0</v>
      </c>
      <c r="MN390" s="1"/>
      <c r="MS390" s="1">
        <f t="shared" si="520"/>
        <v>0</v>
      </c>
      <c r="MT390" s="1"/>
      <c r="MU390" s="115">
        <v>1</v>
      </c>
      <c r="OI390" s="120"/>
      <c r="OJ390" s="4">
        <v>1</v>
      </c>
      <c r="OO390" s="4">
        <v>1</v>
      </c>
      <c r="OZ390" s="4">
        <v>1</v>
      </c>
      <c r="PD390" s="1">
        <f t="shared" si="476"/>
        <v>3</v>
      </c>
      <c r="PE390" s="1">
        <v>1</v>
      </c>
      <c r="QF390" s="1">
        <f t="shared" si="521"/>
        <v>0</v>
      </c>
      <c r="QG390" s="1"/>
      <c r="QY390" s="1">
        <f t="shared" si="522"/>
        <v>0</v>
      </c>
      <c r="RK390" s="1">
        <f t="shared" si="523"/>
        <v>0</v>
      </c>
      <c r="RL390" s="1"/>
      <c r="SA390" s="1">
        <f t="shared" si="524"/>
        <v>0</v>
      </c>
      <c r="SG390" s="1">
        <f t="shared" si="525"/>
        <v>0</v>
      </c>
      <c r="SI390" s="4">
        <v>1</v>
      </c>
      <c r="SO390" s="1">
        <f t="shared" si="526"/>
        <v>1</v>
      </c>
      <c r="SP390" s="4">
        <v>1</v>
      </c>
      <c r="TB390" s="1">
        <f t="shared" si="527"/>
        <v>0</v>
      </c>
      <c r="TS390" s="1">
        <f t="shared" si="477"/>
        <v>0</v>
      </c>
      <c r="TT390" s="1"/>
      <c r="UD390" s="1">
        <f t="shared" si="478"/>
        <v>0</v>
      </c>
      <c r="UE390" s="1"/>
      <c r="UG390" s="1">
        <f t="shared" si="479"/>
        <v>0</v>
      </c>
      <c r="UH390" s="1"/>
      <c r="UQ390" s="1">
        <f t="shared" si="528"/>
        <v>0</v>
      </c>
      <c r="UR390" s="1"/>
      <c r="VA390" s="1">
        <f t="shared" si="529"/>
        <v>0</v>
      </c>
      <c r="VB390" s="1"/>
      <c r="VG390" s="1">
        <f t="shared" si="530"/>
        <v>0</v>
      </c>
      <c r="VH390" s="1"/>
      <c r="WY390" s="1">
        <f t="shared" si="480"/>
        <v>0</v>
      </c>
      <c r="WZ390" s="1"/>
      <c r="XB390" s="1">
        <f t="shared" si="531"/>
        <v>0</v>
      </c>
      <c r="XC390" s="1"/>
      <c r="XG390" s="1">
        <f t="shared" si="481"/>
        <v>0</v>
      </c>
      <c r="XH390" s="1"/>
      <c r="XK390" s="108"/>
      <c r="XL390" s="1">
        <f t="shared" si="482"/>
        <v>3</v>
      </c>
      <c r="XM390" s="1">
        <f t="shared" si="483"/>
        <v>0</v>
      </c>
      <c r="XN390" s="1">
        <f t="shared" si="532"/>
        <v>0</v>
      </c>
      <c r="XO390" s="1">
        <f t="shared" si="484"/>
        <v>0</v>
      </c>
      <c r="XP390" s="1">
        <f t="shared" si="533"/>
        <v>1</v>
      </c>
      <c r="XQ390" s="1">
        <f t="shared" si="485"/>
        <v>0</v>
      </c>
      <c r="XR390" s="1">
        <f t="shared" si="486"/>
        <v>0</v>
      </c>
      <c r="XS390" s="1">
        <f t="shared" si="463"/>
        <v>0</v>
      </c>
      <c r="XT390" s="1">
        <f t="shared" si="534"/>
        <v>0</v>
      </c>
      <c r="XU390" s="1">
        <f t="shared" si="487"/>
        <v>0</v>
      </c>
      <c r="XV390" s="1">
        <f t="shared" si="488"/>
        <v>0</v>
      </c>
      <c r="XW390" s="1">
        <f t="shared" si="489"/>
        <v>0</v>
      </c>
      <c r="XX390" s="1">
        <f t="shared" si="490"/>
        <v>0</v>
      </c>
      <c r="XY390" s="1">
        <f t="shared" si="491"/>
        <v>1</v>
      </c>
      <c r="XZ390" s="1">
        <f t="shared" si="492"/>
        <v>0</v>
      </c>
      <c r="YA390" s="1">
        <f t="shared" si="493"/>
        <v>0</v>
      </c>
      <c r="YB390" s="1">
        <f t="shared" si="494"/>
        <v>0</v>
      </c>
      <c r="YC390" s="1">
        <f t="shared" si="495"/>
        <v>0</v>
      </c>
      <c r="YD390" s="132"/>
      <c r="YE390" s="133">
        <f t="shared" si="468"/>
        <v>5</v>
      </c>
      <c r="YF390" s="133">
        <f t="shared" si="496"/>
        <v>5830000</v>
      </c>
      <c r="YG390" s="130">
        <v>4</v>
      </c>
      <c r="YH390" s="130">
        <f t="shared" si="497"/>
        <v>7287500</v>
      </c>
      <c r="YI390" s="129">
        <v>2</v>
      </c>
      <c r="YJ390" s="128">
        <f t="shared" si="498"/>
        <v>14575000</v>
      </c>
      <c r="YK390" s="177"/>
      <c r="YL390">
        <v>0.5</v>
      </c>
      <c r="YM390">
        <v>1</v>
      </c>
      <c r="YN390"/>
      <c r="YO390">
        <v>1</v>
      </c>
      <c r="YP390">
        <v>1</v>
      </c>
      <c r="YQ390"/>
      <c r="YR390">
        <v>1</v>
      </c>
      <c r="YS390"/>
      <c r="YT390"/>
      <c r="YU390"/>
      <c r="YV390"/>
      <c r="YW390">
        <v>1</v>
      </c>
      <c r="YX390"/>
      <c r="YY390"/>
      <c r="YZ390"/>
      <c r="ZA390">
        <v>1</v>
      </c>
      <c r="ZB390"/>
      <c r="ZC390">
        <v>1</v>
      </c>
      <c r="ZD390"/>
      <c r="ZE390"/>
      <c r="ZF390"/>
      <c r="ZG390"/>
      <c r="ZH390"/>
      <c r="ZI390"/>
      <c r="ZJ390"/>
      <c r="ZK390"/>
      <c r="ZL390"/>
      <c r="ZM390"/>
      <c r="ZN390"/>
      <c r="ZO390"/>
      <c r="ZP390"/>
      <c r="ZQ390"/>
      <c r="ZR390"/>
      <c r="ZS390"/>
      <c r="ZT390"/>
      <c r="ZU390"/>
      <c r="ZV390"/>
      <c r="ZW390"/>
      <c r="ZX390"/>
      <c r="ZY390"/>
      <c r="ZZ390">
        <v>1</v>
      </c>
      <c r="AAA390"/>
      <c r="AAB390"/>
      <c r="AAC390"/>
      <c r="AAD390"/>
      <c r="AAE390"/>
      <c r="AAF390"/>
      <c r="AAG390"/>
      <c r="AAH390"/>
      <c r="AAI390"/>
      <c r="AAJ390"/>
      <c r="AAK390"/>
      <c r="AAL390"/>
      <c r="AAM390"/>
      <c r="AAN390"/>
      <c r="AAO390"/>
      <c r="AAP390"/>
      <c r="AAQ390"/>
      <c r="AAR390"/>
      <c r="AAS390"/>
      <c r="AAT390"/>
      <c r="AAU390"/>
      <c r="AAV390"/>
      <c r="AAW390"/>
      <c r="AAX390"/>
      <c r="AAY390">
        <v>1</v>
      </c>
      <c r="AAZ390"/>
      <c r="ABA390"/>
      <c r="ABB390"/>
      <c r="ABC390"/>
      <c r="ABD390"/>
      <c r="ABE390"/>
      <c r="ABF390"/>
      <c r="ABG390"/>
      <c r="ABH390"/>
      <c r="ABI390"/>
      <c r="ABJ390"/>
      <c r="ABK390"/>
      <c r="ABL390"/>
      <c r="ABM390"/>
      <c r="ABN390"/>
      <c r="ABO390"/>
      <c r="ABP390"/>
      <c r="ABQ390"/>
      <c r="ABR390"/>
      <c r="ABS390"/>
      <c r="ABT390"/>
      <c r="ABU390">
        <v>1</v>
      </c>
      <c r="ABV390"/>
      <c r="ABW390"/>
      <c r="ABX390"/>
      <c r="ABY390"/>
      <c r="ABZ390"/>
      <c r="ACA390"/>
      <c r="ACB390"/>
      <c r="ACC390">
        <f t="shared" si="535"/>
        <v>10</v>
      </c>
      <c r="ACD390" s="25">
        <f t="shared" si="466"/>
        <v>2915000</v>
      </c>
      <c r="ACE390" s="11">
        <f t="shared" si="499"/>
        <v>15</v>
      </c>
      <c r="ACF390" s="11">
        <f t="shared" si="500"/>
        <v>3886666.6666666665</v>
      </c>
      <c r="ACG390" s="4">
        <v>34</v>
      </c>
      <c r="ACH390" s="4">
        <v>2</v>
      </c>
      <c r="ACI390" s="11">
        <f t="shared" si="501"/>
        <v>29150000</v>
      </c>
      <c r="ACJ390" s="11"/>
      <c r="ACK390" s="13">
        <f t="shared" si="502"/>
        <v>0</v>
      </c>
      <c r="ACL390">
        <v>0.5</v>
      </c>
      <c r="ACM390" s="25">
        <f t="shared" si="536"/>
        <v>29150000</v>
      </c>
      <c r="ACN390" s="11">
        <f t="shared" si="537"/>
        <v>29150000</v>
      </c>
      <c r="ACO390" s="65"/>
      <c r="ACR390" s="4" t="s">
        <v>388</v>
      </c>
      <c r="ACS390" s="4">
        <v>1</v>
      </c>
      <c r="ACT390" s="4">
        <v>2</v>
      </c>
      <c r="ACU390" s="4">
        <v>1</v>
      </c>
      <c r="ACV390" s="4">
        <v>1</v>
      </c>
      <c r="ACX390" s="4">
        <v>1</v>
      </c>
      <c r="ACY390" s="4">
        <v>1</v>
      </c>
      <c r="ADN390" s="4">
        <v>1</v>
      </c>
      <c r="ADP390" s="4">
        <v>1</v>
      </c>
      <c r="ADU390" s="4">
        <v>6</v>
      </c>
      <c r="ADV390" s="4">
        <v>8</v>
      </c>
      <c r="AEP390" s="4">
        <v>1</v>
      </c>
      <c r="AEW390" s="4">
        <v>1</v>
      </c>
      <c r="AEY390" s="4">
        <v>1</v>
      </c>
      <c r="AFA390" s="4">
        <v>1</v>
      </c>
      <c r="AFB390" s="4">
        <v>1</v>
      </c>
      <c r="AFJ390" s="4">
        <v>1</v>
      </c>
      <c r="AFK390" s="4">
        <v>1</v>
      </c>
      <c r="AFL390" s="4">
        <v>1</v>
      </c>
      <c r="AFM390" s="4">
        <v>1</v>
      </c>
      <c r="AFN390" s="4">
        <v>1</v>
      </c>
      <c r="AFO390" s="4">
        <v>1</v>
      </c>
      <c r="AFP390" s="4">
        <v>1</v>
      </c>
      <c r="AFU390" s="4">
        <v>1</v>
      </c>
      <c r="AFX390" s="4">
        <v>1</v>
      </c>
      <c r="AGA390" s="4">
        <v>1</v>
      </c>
      <c r="AGE390" s="4">
        <v>1</v>
      </c>
      <c r="AGF390" s="4">
        <v>1</v>
      </c>
      <c r="AGJ390" s="4">
        <v>30000000</v>
      </c>
      <c r="AGK390" s="5"/>
      <c r="AHD390" s="4">
        <v>15000000</v>
      </c>
      <c r="AHE390" s="4">
        <v>1</v>
      </c>
      <c r="AHH390" s="4">
        <v>45000000</v>
      </c>
      <c r="AHI390" s="4">
        <v>0.5</v>
      </c>
      <c r="AHJ390" s="4">
        <v>3</v>
      </c>
      <c r="AHL390" s="4">
        <v>40</v>
      </c>
      <c r="AHN390" s="4">
        <v>1</v>
      </c>
      <c r="AHU390" s="4">
        <v>1</v>
      </c>
      <c r="AHV390" s="4">
        <v>1</v>
      </c>
      <c r="AIW390" s="5">
        <v>300000</v>
      </c>
      <c r="AIX390" s="5"/>
      <c r="AIY390" s="27">
        <v>0.01</v>
      </c>
      <c r="AIZ390" s="5">
        <v>58000000</v>
      </c>
      <c r="AJE390" s="37"/>
      <c r="AJF390" s="384">
        <v>58300000</v>
      </c>
      <c r="AJG390" s="11">
        <f t="shared" si="503"/>
        <v>3886666.6666666665</v>
      </c>
      <c r="AJH390" s="60"/>
      <c r="AJI390" s="6"/>
      <c r="AJT390" s="1"/>
      <c r="AJU390" s="1">
        <f t="shared" si="538"/>
        <v>0</v>
      </c>
      <c r="AJW390" s="4">
        <v>58</v>
      </c>
      <c r="AJX390" s="1">
        <f t="shared" si="539"/>
        <v>58</v>
      </c>
      <c r="AJY390" s="60"/>
      <c r="AJZ390" s="4" t="s">
        <v>1048</v>
      </c>
      <c r="AKA390" s="4" t="s">
        <v>1268</v>
      </c>
      <c r="AKB390" s="4" t="s">
        <v>1199</v>
      </c>
      <c r="AKC390" s="4" t="s">
        <v>343</v>
      </c>
      <c r="AKD390" s="4" t="s">
        <v>1148</v>
      </c>
      <c r="AKE390" s="4" t="s">
        <v>1269</v>
      </c>
      <c r="AKF390" s="4" t="s">
        <v>308</v>
      </c>
      <c r="ALL390" s="11"/>
      <c r="ALM390" s="5">
        <v>58300000</v>
      </c>
      <c r="ALS390" s="60"/>
      <c r="ALX390" s="4">
        <v>1</v>
      </c>
      <c r="ALY390" s="4">
        <v>1</v>
      </c>
      <c r="AMA390" s="4">
        <v>1</v>
      </c>
      <c r="AMB390" s="4">
        <v>1</v>
      </c>
      <c r="AME390" s="4">
        <v>1</v>
      </c>
      <c r="AMF390" s="4">
        <v>1</v>
      </c>
      <c r="AMH390" s="403"/>
    </row>
    <row r="391" spans="1:1022" s="4" customFormat="1" ht="19" customHeight="1" x14ac:dyDescent="0.25">
      <c r="A391" s="270"/>
      <c r="B391" s="113">
        <v>389</v>
      </c>
      <c r="C391" s="304" t="s">
        <v>1399</v>
      </c>
      <c r="D391" s="304" t="s">
        <v>1400</v>
      </c>
      <c r="E391" s="4">
        <v>2013</v>
      </c>
      <c r="F391" s="4">
        <v>9</v>
      </c>
      <c r="J391" s="4">
        <v>11</v>
      </c>
      <c r="K391" s="4">
        <v>1998</v>
      </c>
      <c r="L391" s="4">
        <v>2006</v>
      </c>
      <c r="M391" s="4">
        <v>9</v>
      </c>
      <c r="AB391" s="4">
        <v>1</v>
      </c>
      <c r="AC391" s="4">
        <v>1</v>
      </c>
      <c r="AD391" s="4">
        <v>1</v>
      </c>
      <c r="AE391" s="4">
        <v>1</v>
      </c>
      <c r="AF391" s="4">
        <v>1</v>
      </c>
      <c r="AG391" s="4">
        <v>1</v>
      </c>
      <c r="AH391" s="4">
        <v>1</v>
      </c>
      <c r="AI391" s="4">
        <v>1</v>
      </c>
      <c r="AJ391" s="4">
        <v>1</v>
      </c>
      <c r="AX391" s="4">
        <v>1</v>
      </c>
      <c r="BN391" s="4">
        <v>1</v>
      </c>
      <c r="BR391" s="4">
        <v>1</v>
      </c>
      <c r="BX391" s="4">
        <v>1</v>
      </c>
      <c r="CA391" s="4">
        <v>1</v>
      </c>
      <c r="CG391" s="4">
        <v>5</v>
      </c>
      <c r="CH391" s="246"/>
      <c r="CP391" s="1">
        <f t="shared" si="504"/>
        <v>0</v>
      </c>
      <c r="CQ391" s="1"/>
      <c r="CS391" s="1">
        <f t="shared" si="469"/>
        <v>0</v>
      </c>
      <c r="CT391" s="1"/>
      <c r="DO391" s="1">
        <f t="shared" si="505"/>
        <v>0</v>
      </c>
      <c r="DP391" s="1"/>
      <c r="DX391" s="1">
        <f t="shared" si="506"/>
        <v>0</v>
      </c>
      <c r="DY391" s="1"/>
      <c r="EE391" s="1">
        <f t="shared" si="507"/>
        <v>0</v>
      </c>
      <c r="EF391" s="1"/>
      <c r="EH391" s="1">
        <f t="shared" si="508"/>
        <v>0</v>
      </c>
      <c r="EI391" s="1"/>
      <c r="FF391" s="116"/>
      <c r="GP391" s="1">
        <f t="shared" si="470"/>
        <v>0</v>
      </c>
      <c r="GQ391" s="1"/>
      <c r="GY391" s="1">
        <f t="shared" si="509"/>
        <v>0</v>
      </c>
      <c r="GZ391" s="1"/>
      <c r="HC391" s="1">
        <f t="shared" si="510"/>
        <v>0</v>
      </c>
      <c r="HD391" s="1"/>
      <c r="HJ391" s="4">
        <v>1</v>
      </c>
      <c r="HS391" s="1">
        <f t="shared" si="511"/>
        <v>1</v>
      </c>
      <c r="HT391" s="1">
        <v>1</v>
      </c>
      <c r="HX391" s="1">
        <f t="shared" si="471"/>
        <v>0</v>
      </c>
      <c r="HY391" s="1"/>
      <c r="ID391" s="1">
        <f t="shared" si="472"/>
        <v>0</v>
      </c>
      <c r="IE391" s="1"/>
      <c r="IN391" s="1">
        <f t="shared" si="512"/>
        <v>0</v>
      </c>
      <c r="IW391" s="1">
        <f t="shared" si="513"/>
        <v>0</v>
      </c>
      <c r="IX391" s="1"/>
      <c r="IZ391" s="1">
        <f t="shared" si="473"/>
        <v>0</v>
      </c>
      <c r="JA391" s="1"/>
      <c r="JJ391" s="1">
        <f t="shared" si="474"/>
        <v>0</v>
      </c>
      <c r="JK391" s="1"/>
      <c r="JV391" s="1">
        <f t="shared" si="514"/>
        <v>0</v>
      </c>
      <c r="JW391" s="1"/>
      <c r="KB391" s="1">
        <f t="shared" si="515"/>
        <v>0</v>
      </c>
      <c r="KC391" s="1"/>
      <c r="LG391" s="1">
        <f t="shared" si="475"/>
        <v>0</v>
      </c>
      <c r="LH391" s="1"/>
      <c r="LT391" s="1">
        <f t="shared" si="516"/>
        <v>0</v>
      </c>
      <c r="LU391" s="1"/>
      <c r="MA391" s="1">
        <f t="shared" si="517"/>
        <v>0</v>
      </c>
      <c r="MB391" s="1"/>
      <c r="MF391" s="1">
        <f t="shared" si="518"/>
        <v>0</v>
      </c>
      <c r="MG391" s="1"/>
      <c r="MM391" s="1">
        <f t="shared" si="519"/>
        <v>0</v>
      </c>
      <c r="MN391" s="1"/>
      <c r="MS391" s="1">
        <f t="shared" si="520"/>
        <v>0</v>
      </c>
      <c r="MT391" s="1"/>
      <c r="MU391" s="115">
        <v>1</v>
      </c>
      <c r="MV391" s="4">
        <v>1</v>
      </c>
      <c r="NV391" s="4">
        <v>1</v>
      </c>
      <c r="OI391" s="120"/>
      <c r="PD391" s="1">
        <f t="shared" si="476"/>
        <v>0</v>
      </c>
      <c r="PE391" s="1"/>
      <c r="PX391" s="4">
        <v>1</v>
      </c>
      <c r="QF391" s="1">
        <f t="shared" si="521"/>
        <v>0</v>
      </c>
      <c r="QG391" s="1"/>
      <c r="QY391" s="1">
        <f t="shared" si="522"/>
        <v>0</v>
      </c>
      <c r="RK391" s="1">
        <f t="shared" si="523"/>
        <v>0</v>
      </c>
      <c r="RL391" s="1"/>
      <c r="SA391" s="1">
        <f t="shared" si="524"/>
        <v>0</v>
      </c>
      <c r="SG391" s="1">
        <f t="shared" si="525"/>
        <v>0</v>
      </c>
      <c r="SO391" s="1">
        <f t="shared" si="526"/>
        <v>0</v>
      </c>
      <c r="TB391" s="1">
        <f t="shared" si="527"/>
        <v>0</v>
      </c>
      <c r="TS391" s="1">
        <f t="shared" si="477"/>
        <v>0</v>
      </c>
      <c r="TT391" s="1"/>
      <c r="UD391" s="1">
        <f t="shared" si="478"/>
        <v>0</v>
      </c>
      <c r="UE391" s="1"/>
      <c r="UG391" s="1">
        <f t="shared" si="479"/>
        <v>0</v>
      </c>
      <c r="UH391" s="1"/>
      <c r="UQ391" s="1">
        <f t="shared" si="528"/>
        <v>0</v>
      </c>
      <c r="UR391" s="1"/>
      <c r="VA391" s="1">
        <f t="shared" si="529"/>
        <v>0</v>
      </c>
      <c r="VB391" s="1"/>
      <c r="VG391" s="1">
        <f t="shared" si="530"/>
        <v>0</v>
      </c>
      <c r="VH391" s="1"/>
      <c r="WY391" s="1">
        <f t="shared" si="480"/>
        <v>0</v>
      </c>
      <c r="WZ391" s="1"/>
      <c r="XB391" s="1">
        <f t="shared" si="531"/>
        <v>0</v>
      </c>
      <c r="XC391" s="1"/>
      <c r="XG391" s="1">
        <f t="shared" si="481"/>
        <v>0</v>
      </c>
      <c r="XH391" s="1"/>
      <c r="XK391" s="108"/>
      <c r="XL391" s="1">
        <f t="shared" si="482"/>
        <v>1</v>
      </c>
      <c r="XM391" s="1">
        <f t="shared" si="483"/>
        <v>0</v>
      </c>
      <c r="XN391" s="1">
        <f t="shared" si="532"/>
        <v>0</v>
      </c>
      <c r="XO391" s="1">
        <f t="shared" si="484"/>
        <v>0</v>
      </c>
      <c r="XP391" s="1">
        <f t="shared" si="533"/>
        <v>0</v>
      </c>
      <c r="XQ391" s="1">
        <f t="shared" si="485"/>
        <v>0</v>
      </c>
      <c r="XR391" s="1">
        <f t="shared" si="486"/>
        <v>0</v>
      </c>
      <c r="XS391" s="1">
        <f t="shared" si="463"/>
        <v>0</v>
      </c>
      <c r="XT391" s="1">
        <f t="shared" si="534"/>
        <v>0</v>
      </c>
      <c r="XU391" s="1">
        <f t="shared" si="487"/>
        <v>0</v>
      </c>
      <c r="XV391" s="1">
        <f t="shared" si="488"/>
        <v>0</v>
      </c>
      <c r="XW391" s="1">
        <f t="shared" si="489"/>
        <v>0</v>
      </c>
      <c r="XX391" s="1">
        <f t="shared" si="490"/>
        <v>0</v>
      </c>
      <c r="XY391" s="1">
        <f t="shared" si="491"/>
        <v>3</v>
      </c>
      <c r="XZ391" s="1">
        <f t="shared" si="492"/>
        <v>1</v>
      </c>
      <c r="YA391" s="1">
        <f t="shared" si="493"/>
        <v>0</v>
      </c>
      <c r="YB391" s="1">
        <f t="shared" si="494"/>
        <v>1</v>
      </c>
      <c r="YC391" s="1">
        <f t="shared" si="495"/>
        <v>0</v>
      </c>
      <c r="YD391" s="132"/>
      <c r="YE391" s="133">
        <f t="shared" si="468"/>
        <v>6</v>
      </c>
      <c r="YF391" s="133">
        <f t="shared" si="496"/>
        <v>8250000</v>
      </c>
      <c r="YG391" s="130">
        <v>4</v>
      </c>
      <c r="YH391" s="130">
        <f t="shared" si="497"/>
        <v>12375000</v>
      </c>
      <c r="YI391" s="129">
        <v>4</v>
      </c>
      <c r="YJ391" s="128">
        <f t="shared" si="498"/>
        <v>12375000</v>
      </c>
      <c r="YK391" s="177"/>
      <c r="YL391">
        <v>0.5</v>
      </c>
      <c r="YM391"/>
      <c r="YN391">
        <v>1</v>
      </c>
      <c r="YO391"/>
      <c r="YP391"/>
      <c r="YQ391"/>
      <c r="YR391"/>
      <c r="YS391"/>
      <c r="YT391"/>
      <c r="YU391"/>
      <c r="YV391"/>
      <c r="YW391"/>
      <c r="YX391"/>
      <c r="YY391"/>
      <c r="YZ391"/>
      <c r="ZA391"/>
      <c r="ZB391"/>
      <c r="ZC391">
        <v>1</v>
      </c>
      <c r="ZD391"/>
      <c r="ZE391"/>
      <c r="ZF391"/>
      <c r="ZG391"/>
      <c r="ZH391"/>
      <c r="ZI391"/>
      <c r="ZJ391"/>
      <c r="ZK391">
        <v>1</v>
      </c>
      <c r="ZL391"/>
      <c r="ZM391"/>
      <c r="ZN391"/>
      <c r="ZO391"/>
      <c r="ZP391"/>
      <c r="ZQ391"/>
      <c r="ZR391"/>
      <c r="ZS391"/>
      <c r="ZT391"/>
      <c r="ZU391"/>
      <c r="ZV391"/>
      <c r="ZW391"/>
      <c r="ZX391"/>
      <c r="ZY391"/>
      <c r="ZZ391"/>
      <c r="AAA391"/>
      <c r="AAB391"/>
      <c r="AAC391"/>
      <c r="AAD391"/>
      <c r="AAE391"/>
      <c r="AAF391"/>
      <c r="AAG391"/>
      <c r="AAH391"/>
      <c r="AAI391"/>
      <c r="AAJ391"/>
      <c r="AAK391"/>
      <c r="AAL391"/>
      <c r="AAM391"/>
      <c r="AAN391">
        <v>1</v>
      </c>
      <c r="AAO391"/>
      <c r="AAP391"/>
      <c r="AAQ391"/>
      <c r="AAR391"/>
      <c r="AAS391"/>
      <c r="AAT391"/>
      <c r="AAU391"/>
      <c r="AAV391"/>
      <c r="AAW391"/>
      <c r="AAX391"/>
      <c r="AAY391"/>
      <c r="AAZ391"/>
      <c r="ABA391"/>
      <c r="ABB391"/>
      <c r="ABC391"/>
      <c r="ABD391"/>
      <c r="ABE391"/>
      <c r="ABF391"/>
      <c r="ABG391"/>
      <c r="ABH391"/>
      <c r="ABI391"/>
      <c r="ABJ391"/>
      <c r="ABK391"/>
      <c r="ABL391"/>
      <c r="ABM391"/>
      <c r="ABN391"/>
      <c r="ABO391"/>
      <c r="ABP391"/>
      <c r="ABQ391"/>
      <c r="ABR391"/>
      <c r="ABS391"/>
      <c r="ABT391"/>
      <c r="ABU391"/>
      <c r="ABV391"/>
      <c r="ABW391"/>
      <c r="ABX391"/>
      <c r="ABY391"/>
      <c r="ABZ391"/>
      <c r="ACA391"/>
      <c r="ACB391"/>
      <c r="ACC391">
        <f t="shared" si="535"/>
        <v>4</v>
      </c>
      <c r="ACD391" s="25">
        <f t="shared" si="466"/>
        <v>12375000</v>
      </c>
      <c r="ACE391" s="11">
        <f t="shared" si="499"/>
        <v>10</v>
      </c>
      <c r="ACF391" s="11">
        <f t="shared" si="500"/>
        <v>9900000</v>
      </c>
      <c r="ACG391" s="4">
        <v>34</v>
      </c>
      <c r="ACH391" s="4">
        <v>2</v>
      </c>
      <c r="ACI391" s="11">
        <f t="shared" si="501"/>
        <v>49500000</v>
      </c>
      <c r="ACJ391" s="11"/>
      <c r="ACK391" s="13">
        <f t="shared" si="502"/>
        <v>0</v>
      </c>
      <c r="ACL391">
        <v>0.5</v>
      </c>
      <c r="ACM391" s="25">
        <f t="shared" si="536"/>
        <v>49500000</v>
      </c>
      <c r="ACN391" s="11">
        <f t="shared" si="537"/>
        <v>49500000</v>
      </c>
      <c r="ACO391" s="65"/>
      <c r="ACR391" s="4" t="s">
        <v>1081</v>
      </c>
      <c r="ACS391" s="4">
        <v>1</v>
      </c>
      <c r="ACT391" s="4">
        <v>2</v>
      </c>
      <c r="ACU391" s="4">
        <v>1</v>
      </c>
      <c r="ACV391" s="4">
        <v>4</v>
      </c>
      <c r="ADL391" s="4">
        <v>1</v>
      </c>
      <c r="ADN391" s="4">
        <v>1</v>
      </c>
      <c r="ADU391" s="4">
        <v>5</v>
      </c>
      <c r="ADV391" s="4">
        <v>7</v>
      </c>
      <c r="AEP391" s="4">
        <v>1</v>
      </c>
      <c r="AET391" s="4">
        <v>1</v>
      </c>
      <c r="AEW391" s="4">
        <v>1</v>
      </c>
      <c r="AEY391" s="4">
        <v>1</v>
      </c>
      <c r="AFD391" s="4">
        <v>1</v>
      </c>
      <c r="AFJ391" s="4">
        <v>1</v>
      </c>
      <c r="AFK391" s="4">
        <v>1</v>
      </c>
      <c r="AFN391" s="4">
        <v>1</v>
      </c>
      <c r="AFO391" s="4">
        <v>1</v>
      </c>
      <c r="AFP391" s="4">
        <v>1</v>
      </c>
      <c r="AFT391" s="4">
        <v>1</v>
      </c>
      <c r="AFU391" s="4">
        <v>1</v>
      </c>
      <c r="AFW391" s="4">
        <v>1</v>
      </c>
      <c r="AFZ391" s="4">
        <v>1</v>
      </c>
      <c r="AGB391" s="4">
        <v>1</v>
      </c>
      <c r="AGC391" s="4">
        <v>1</v>
      </c>
      <c r="AGD391" s="4">
        <v>1</v>
      </c>
      <c r="AGE391" s="4">
        <v>1</v>
      </c>
      <c r="AGG391" s="4">
        <v>1</v>
      </c>
      <c r="AGJ391" s="4">
        <v>23000000</v>
      </c>
      <c r="AGK391" s="5">
        <f>AGL391+AGN391+AGP391+AGR391+AGT391+AGV391+AGX391+AGZ391+AHB391</f>
        <v>2000000</v>
      </c>
      <c r="AHB391" s="4">
        <v>2000000</v>
      </c>
      <c r="AHC391" s="4">
        <v>1</v>
      </c>
      <c r="AHD391" s="4">
        <v>1500000</v>
      </c>
      <c r="AHE391" s="4">
        <v>1</v>
      </c>
      <c r="AHF391" s="4">
        <v>1</v>
      </c>
      <c r="AHG391" s="4">
        <v>1</v>
      </c>
      <c r="AHH391" s="4">
        <v>26500000</v>
      </c>
      <c r="AHI391" s="4">
        <v>0.15</v>
      </c>
      <c r="AHJ391" s="4">
        <v>13</v>
      </c>
      <c r="AHK391" s="4">
        <v>3</v>
      </c>
      <c r="AHL391" s="4">
        <v>5</v>
      </c>
      <c r="AHM391" s="4">
        <v>1</v>
      </c>
      <c r="AHR391" s="4">
        <v>3</v>
      </c>
      <c r="AHV391" s="4">
        <v>1</v>
      </c>
      <c r="AHY391" s="4">
        <v>6</v>
      </c>
      <c r="AHZ391" s="4">
        <v>1</v>
      </c>
      <c r="AIH391" s="4">
        <v>1</v>
      </c>
      <c r="AII391" s="4">
        <v>1</v>
      </c>
      <c r="AIO391" s="4">
        <v>1</v>
      </c>
      <c r="AIR391" s="4" t="s">
        <v>1299</v>
      </c>
      <c r="AIS391" s="4">
        <v>1</v>
      </c>
      <c r="AIV391" s="4" t="s">
        <v>1270</v>
      </c>
      <c r="AIW391" s="5">
        <v>9500000</v>
      </c>
      <c r="AIX391" s="5"/>
      <c r="AIY391" s="27">
        <v>0.01</v>
      </c>
      <c r="AIZ391" s="5">
        <v>89500000</v>
      </c>
      <c r="AJE391" s="37"/>
      <c r="AJF391" s="384">
        <v>99000000</v>
      </c>
      <c r="AJG391" s="11">
        <f t="shared" si="503"/>
        <v>9900000</v>
      </c>
      <c r="AJH391" s="60"/>
      <c r="AJI391" s="6"/>
      <c r="AJT391" s="1"/>
      <c r="AJU391" s="1">
        <f t="shared" si="538"/>
        <v>0</v>
      </c>
      <c r="AJW391" s="4">
        <v>10</v>
      </c>
      <c r="AJX391" s="1">
        <f t="shared" si="539"/>
        <v>10</v>
      </c>
      <c r="AJY391" s="60"/>
      <c r="AJZ391" s="4" t="s">
        <v>1148</v>
      </c>
      <c r="AKA391" s="4" t="s">
        <v>1154</v>
      </c>
      <c r="AKB391" s="4" t="s">
        <v>1057</v>
      </c>
      <c r="AKC391" s="4" t="s">
        <v>1058</v>
      </c>
      <c r="AKD391" s="4" t="s">
        <v>1059</v>
      </c>
      <c r="ALK391" s="4">
        <v>5</v>
      </c>
      <c r="ALL391" s="11">
        <f t="shared" si="540"/>
        <v>19800000</v>
      </c>
      <c r="ALM391" s="5">
        <v>99000000</v>
      </c>
      <c r="ALN391" s="4">
        <v>1</v>
      </c>
      <c r="ALP391" s="4">
        <v>4</v>
      </c>
      <c r="ALS391" s="60"/>
      <c r="ALX391" s="4">
        <v>1</v>
      </c>
      <c r="ALY391" s="4">
        <v>1</v>
      </c>
      <c r="ALZ391" s="4">
        <v>1</v>
      </c>
      <c r="AMA391" s="4">
        <v>1</v>
      </c>
      <c r="AMB391" s="4">
        <v>1</v>
      </c>
      <c r="AME391" s="4">
        <v>1</v>
      </c>
      <c r="AMH391" s="403"/>
    </row>
    <row r="392" spans="1:1022" s="4" customFormat="1" ht="19" customHeight="1" x14ac:dyDescent="0.25">
      <c r="A392" s="270"/>
      <c r="B392" s="113">
        <v>390</v>
      </c>
      <c r="C392" s="304" t="s">
        <v>956</v>
      </c>
      <c r="D392" s="304" t="s">
        <v>1406</v>
      </c>
      <c r="E392" s="4">
        <v>2007</v>
      </c>
      <c r="F392" s="4">
        <v>4</v>
      </c>
      <c r="J392" s="4">
        <v>4</v>
      </c>
      <c r="K392" s="4">
        <v>2001</v>
      </c>
      <c r="L392" s="4">
        <v>2009</v>
      </c>
      <c r="M392" s="4">
        <v>9</v>
      </c>
      <c r="AE392" s="4">
        <v>1</v>
      </c>
      <c r="AF392" s="4">
        <v>1</v>
      </c>
      <c r="AG392" s="4">
        <v>1</v>
      </c>
      <c r="AH392" s="4">
        <v>1</v>
      </c>
      <c r="AI392" s="4">
        <v>1</v>
      </c>
      <c r="AJ392" s="4">
        <v>1</v>
      </c>
      <c r="AK392" s="4">
        <v>1</v>
      </c>
      <c r="AW392" s="4">
        <v>1</v>
      </c>
      <c r="AX392" s="4">
        <v>1</v>
      </c>
      <c r="BN392" s="4">
        <v>1</v>
      </c>
      <c r="CH392" s="246"/>
      <c r="CP392" s="1">
        <f t="shared" si="504"/>
        <v>0</v>
      </c>
      <c r="CQ392" s="1"/>
      <c r="CS392" s="1">
        <f t="shared" si="469"/>
        <v>0</v>
      </c>
      <c r="CT392" s="1"/>
      <c r="DO392" s="1">
        <f t="shared" si="505"/>
        <v>0</v>
      </c>
      <c r="DP392" s="1"/>
      <c r="DX392" s="1">
        <f t="shared" si="506"/>
        <v>0</v>
      </c>
      <c r="DY392" s="1"/>
      <c r="EE392" s="1">
        <f t="shared" si="507"/>
        <v>0</v>
      </c>
      <c r="EF392" s="1"/>
      <c r="EH392" s="1">
        <f t="shared" si="508"/>
        <v>0</v>
      </c>
      <c r="EI392" s="1"/>
      <c r="FF392" s="116"/>
      <c r="GE392" s="4">
        <v>1</v>
      </c>
      <c r="GG392" s="4">
        <v>1</v>
      </c>
      <c r="GP392" s="1">
        <f t="shared" si="470"/>
        <v>2</v>
      </c>
      <c r="GQ392" s="1">
        <v>1</v>
      </c>
      <c r="GY392" s="1">
        <f t="shared" si="509"/>
        <v>0</v>
      </c>
      <c r="GZ392" s="1"/>
      <c r="HC392" s="1">
        <f t="shared" si="510"/>
        <v>0</v>
      </c>
      <c r="HD392" s="1"/>
      <c r="HL392" s="4">
        <v>1</v>
      </c>
      <c r="HM392" s="4">
        <v>1</v>
      </c>
      <c r="HS392" s="1">
        <f t="shared" si="511"/>
        <v>2</v>
      </c>
      <c r="HT392" s="1">
        <v>1</v>
      </c>
      <c r="HX392" s="1">
        <f t="shared" si="471"/>
        <v>0</v>
      </c>
      <c r="HY392" s="1"/>
      <c r="ID392" s="1">
        <f t="shared" si="472"/>
        <v>0</v>
      </c>
      <c r="IE392" s="1"/>
      <c r="IF392" s="4">
        <v>1</v>
      </c>
      <c r="IG392" s="4">
        <v>1</v>
      </c>
      <c r="II392" s="4">
        <v>1</v>
      </c>
      <c r="IJ392" s="4">
        <v>1</v>
      </c>
      <c r="IL392" s="4">
        <v>1</v>
      </c>
      <c r="IN392" s="1">
        <f t="shared" si="512"/>
        <v>5</v>
      </c>
      <c r="IO392" s="4">
        <v>1</v>
      </c>
      <c r="IW392" s="1">
        <f t="shared" si="513"/>
        <v>0</v>
      </c>
      <c r="IX392" s="1"/>
      <c r="IZ392" s="1">
        <f t="shared" si="473"/>
        <v>0</v>
      </c>
      <c r="JA392" s="1"/>
      <c r="JJ392" s="1">
        <f t="shared" si="474"/>
        <v>0</v>
      </c>
      <c r="JK392" s="1"/>
      <c r="JV392" s="1">
        <f t="shared" si="514"/>
        <v>0</v>
      </c>
      <c r="JW392" s="1"/>
      <c r="KB392" s="1">
        <f t="shared" si="515"/>
        <v>0</v>
      </c>
      <c r="KC392" s="1"/>
      <c r="LG392" s="1">
        <f t="shared" si="475"/>
        <v>0</v>
      </c>
      <c r="LH392" s="1"/>
      <c r="LT392" s="1">
        <f t="shared" si="516"/>
        <v>0</v>
      </c>
      <c r="LU392" s="1"/>
      <c r="MA392" s="1">
        <f t="shared" si="517"/>
        <v>0</v>
      </c>
      <c r="MB392" s="1"/>
      <c r="MF392" s="1">
        <f t="shared" si="518"/>
        <v>0</v>
      </c>
      <c r="MG392" s="1"/>
      <c r="MH392" s="4">
        <v>1</v>
      </c>
      <c r="MM392" s="1">
        <f t="shared" si="519"/>
        <v>1</v>
      </c>
      <c r="MN392" s="1">
        <v>1</v>
      </c>
      <c r="MS392" s="1">
        <f t="shared" si="520"/>
        <v>0</v>
      </c>
      <c r="MT392" s="1"/>
      <c r="MU392" s="115">
        <v>1</v>
      </c>
      <c r="OI392" s="120"/>
      <c r="OO392" s="4">
        <v>1</v>
      </c>
      <c r="OR392" s="4">
        <v>1</v>
      </c>
      <c r="OV392" s="4">
        <v>1</v>
      </c>
      <c r="OW392" s="4">
        <v>1</v>
      </c>
      <c r="PD392" s="1">
        <f t="shared" si="476"/>
        <v>4</v>
      </c>
      <c r="PE392" s="1">
        <v>1</v>
      </c>
      <c r="QF392" s="1">
        <f t="shared" si="521"/>
        <v>0</v>
      </c>
      <c r="QG392" s="1"/>
      <c r="QQ392" s="4">
        <v>1</v>
      </c>
      <c r="QY392" s="1">
        <f t="shared" si="522"/>
        <v>0</v>
      </c>
      <c r="RK392" s="1">
        <f t="shared" si="523"/>
        <v>0</v>
      </c>
      <c r="RL392" s="1"/>
      <c r="SA392" s="1">
        <f t="shared" si="524"/>
        <v>0</v>
      </c>
      <c r="SG392" s="1">
        <f t="shared" si="525"/>
        <v>0</v>
      </c>
      <c r="SO392" s="1">
        <f t="shared" si="526"/>
        <v>0</v>
      </c>
      <c r="TB392" s="1">
        <f t="shared" si="527"/>
        <v>0</v>
      </c>
      <c r="TI392" s="4">
        <v>1</v>
      </c>
      <c r="TS392" s="1">
        <f t="shared" si="477"/>
        <v>1</v>
      </c>
      <c r="TT392" s="1">
        <v>1</v>
      </c>
      <c r="UD392" s="1">
        <f t="shared" si="478"/>
        <v>0</v>
      </c>
      <c r="UE392" s="1"/>
      <c r="UG392" s="1">
        <f t="shared" si="479"/>
        <v>0</v>
      </c>
      <c r="UH392" s="1"/>
      <c r="UQ392" s="1">
        <f t="shared" si="528"/>
        <v>0</v>
      </c>
      <c r="UR392" s="1"/>
      <c r="VA392" s="1">
        <f t="shared" si="529"/>
        <v>0</v>
      </c>
      <c r="VB392" s="1"/>
      <c r="VG392" s="1">
        <f t="shared" si="530"/>
        <v>0</v>
      </c>
      <c r="VH392" s="1"/>
      <c r="WY392" s="1">
        <f t="shared" si="480"/>
        <v>0</v>
      </c>
      <c r="WZ392" s="1"/>
      <c r="XB392" s="1">
        <f t="shared" si="531"/>
        <v>0</v>
      </c>
      <c r="XC392" s="1"/>
      <c r="XG392" s="1">
        <f t="shared" si="481"/>
        <v>0</v>
      </c>
      <c r="XH392" s="1"/>
      <c r="XK392" s="108"/>
      <c r="XL392" s="1">
        <f t="shared" si="482"/>
        <v>12</v>
      </c>
      <c r="XM392" s="1">
        <f t="shared" si="483"/>
        <v>0</v>
      </c>
      <c r="XN392" s="1">
        <f t="shared" si="532"/>
        <v>1</v>
      </c>
      <c r="XO392" s="1">
        <f t="shared" si="484"/>
        <v>0</v>
      </c>
      <c r="XP392" s="1">
        <f t="shared" si="533"/>
        <v>0</v>
      </c>
      <c r="XQ392" s="1">
        <f t="shared" si="485"/>
        <v>0</v>
      </c>
      <c r="XR392" s="1">
        <f t="shared" si="486"/>
        <v>0</v>
      </c>
      <c r="XS392" s="1">
        <f t="shared" si="463"/>
        <v>0</v>
      </c>
      <c r="XT392" s="1">
        <f t="shared" si="534"/>
        <v>3</v>
      </c>
      <c r="XU392" s="1">
        <f t="shared" si="487"/>
        <v>0</v>
      </c>
      <c r="XV392" s="1">
        <f t="shared" si="488"/>
        <v>0</v>
      </c>
      <c r="XW392" s="1">
        <f t="shared" si="489"/>
        <v>0</v>
      </c>
      <c r="XX392" s="1">
        <f t="shared" si="490"/>
        <v>0</v>
      </c>
      <c r="XY392" s="1">
        <f t="shared" si="491"/>
        <v>1</v>
      </c>
      <c r="XZ392" s="1">
        <f t="shared" si="492"/>
        <v>0</v>
      </c>
      <c r="YA392" s="1">
        <f t="shared" si="493"/>
        <v>0</v>
      </c>
      <c r="YB392" s="1">
        <f t="shared" si="494"/>
        <v>0</v>
      </c>
      <c r="YC392" s="1">
        <f t="shared" si="495"/>
        <v>0</v>
      </c>
      <c r="YD392" s="132"/>
      <c r="YE392" s="133">
        <f t="shared" si="468"/>
        <v>17</v>
      </c>
      <c r="YF392" s="133">
        <f t="shared" si="496"/>
        <v>4479411.7647058824</v>
      </c>
      <c r="YG392" s="130">
        <v>8</v>
      </c>
      <c r="YH392" s="130">
        <f t="shared" si="497"/>
        <v>9518750</v>
      </c>
      <c r="YI392" s="129">
        <v>4</v>
      </c>
      <c r="YJ392" s="128">
        <f t="shared" si="498"/>
        <v>19037500</v>
      </c>
      <c r="YK392" s="177"/>
      <c r="YL392">
        <v>0.5</v>
      </c>
      <c r="YM392"/>
      <c r="YN392"/>
      <c r="YO392">
        <v>1</v>
      </c>
      <c r="YP392"/>
      <c r="YQ392"/>
      <c r="YR392"/>
      <c r="YS392"/>
      <c r="YT392"/>
      <c r="YU392"/>
      <c r="YV392"/>
      <c r="YW392"/>
      <c r="YX392"/>
      <c r="YY392"/>
      <c r="YZ392"/>
      <c r="ZA392"/>
      <c r="ZB392"/>
      <c r="ZC392"/>
      <c r="ZD392"/>
      <c r="ZE392"/>
      <c r="ZF392"/>
      <c r="ZG392"/>
      <c r="ZH392"/>
      <c r="ZI392"/>
      <c r="ZJ392"/>
      <c r="ZK392"/>
      <c r="ZL392"/>
      <c r="ZM392"/>
      <c r="ZN392"/>
      <c r="ZO392"/>
      <c r="ZP392"/>
      <c r="ZQ392"/>
      <c r="ZR392"/>
      <c r="ZS392"/>
      <c r="ZT392"/>
      <c r="ZU392"/>
      <c r="ZV392"/>
      <c r="ZW392"/>
      <c r="ZX392"/>
      <c r="ZY392"/>
      <c r="ZZ392"/>
      <c r="AAA392"/>
      <c r="AAB392"/>
      <c r="AAC392"/>
      <c r="AAD392"/>
      <c r="AAE392"/>
      <c r="AAF392"/>
      <c r="AAG392"/>
      <c r="AAH392"/>
      <c r="AAI392"/>
      <c r="AAJ392"/>
      <c r="AAK392"/>
      <c r="AAL392"/>
      <c r="AAM392"/>
      <c r="AAN392"/>
      <c r="AAO392"/>
      <c r="AAP392"/>
      <c r="AAQ392"/>
      <c r="AAR392"/>
      <c r="AAS392"/>
      <c r="AAT392"/>
      <c r="AAU392"/>
      <c r="AAV392"/>
      <c r="AAW392"/>
      <c r="AAX392"/>
      <c r="AAY392"/>
      <c r="AAZ392"/>
      <c r="ABA392"/>
      <c r="ABB392"/>
      <c r="ABC392"/>
      <c r="ABD392"/>
      <c r="ABE392"/>
      <c r="ABF392"/>
      <c r="ABG392"/>
      <c r="ABH392"/>
      <c r="ABI392"/>
      <c r="ABJ392"/>
      <c r="ABK392"/>
      <c r="ABL392"/>
      <c r="ABM392"/>
      <c r="ABN392"/>
      <c r="ABO392"/>
      <c r="ABP392"/>
      <c r="ABQ392"/>
      <c r="ABR392"/>
      <c r="ABS392"/>
      <c r="ABT392"/>
      <c r="ABU392"/>
      <c r="ABV392"/>
      <c r="ABW392"/>
      <c r="ABX392"/>
      <c r="ABY392"/>
      <c r="ABZ392"/>
      <c r="ACA392"/>
      <c r="ACB392"/>
      <c r="ACC392">
        <f t="shared" si="535"/>
        <v>1</v>
      </c>
      <c r="ACD392" s="25">
        <f t="shared" si="466"/>
        <v>76150000</v>
      </c>
      <c r="ACE392" s="11">
        <f t="shared" si="499"/>
        <v>18</v>
      </c>
      <c r="ACF392" s="11">
        <f t="shared" si="500"/>
        <v>8461111.1111111119</v>
      </c>
      <c r="ACG392" s="4">
        <v>245</v>
      </c>
      <c r="ACH392" s="4">
        <v>3</v>
      </c>
      <c r="ACI392" s="11">
        <f t="shared" si="501"/>
        <v>50766666.666666664</v>
      </c>
      <c r="ACJ392" s="11"/>
      <c r="ACK392" s="13">
        <f t="shared" si="502"/>
        <v>0</v>
      </c>
      <c r="ACL392">
        <v>0.5</v>
      </c>
      <c r="ACM392" s="25">
        <f t="shared" si="536"/>
        <v>76150000</v>
      </c>
      <c r="ACN392" s="11">
        <f t="shared" si="537"/>
        <v>50766666.666666664</v>
      </c>
      <c r="ACO392" s="65"/>
      <c r="ACR392" s="4" t="s">
        <v>1081</v>
      </c>
      <c r="ACS392" s="4">
        <v>1</v>
      </c>
      <c r="ACV392" s="4">
        <v>1</v>
      </c>
      <c r="ACX392" s="4">
        <v>1</v>
      </c>
      <c r="ACY392" s="4">
        <v>1</v>
      </c>
      <c r="ADL392" s="4">
        <v>1</v>
      </c>
      <c r="ADU392" s="4">
        <v>7</v>
      </c>
      <c r="ADV392" s="4">
        <v>7</v>
      </c>
      <c r="AEW392" s="4">
        <v>1</v>
      </c>
      <c r="AFD392" s="4">
        <v>1</v>
      </c>
      <c r="AFK392" s="4">
        <v>1</v>
      </c>
      <c r="AFO392" s="4">
        <v>1</v>
      </c>
      <c r="AFZ392" s="4">
        <v>1</v>
      </c>
      <c r="AGG392" s="4">
        <v>1</v>
      </c>
      <c r="AGJ392" s="4">
        <v>60000000</v>
      </c>
      <c r="AGK392" s="5"/>
      <c r="AHD392" s="4">
        <v>92000000</v>
      </c>
      <c r="AHE392" s="4">
        <v>1</v>
      </c>
      <c r="AHH392" s="4">
        <v>152000000</v>
      </c>
      <c r="AHI392" s="4">
        <v>1.53</v>
      </c>
      <c r="AHN392" s="4">
        <v>2</v>
      </c>
      <c r="AHV392" s="4">
        <v>1</v>
      </c>
      <c r="AHY392" s="4">
        <v>60</v>
      </c>
      <c r="AHZ392" s="4">
        <v>1</v>
      </c>
      <c r="AIH392" s="4">
        <v>1</v>
      </c>
      <c r="AIW392" s="5">
        <v>300000</v>
      </c>
      <c r="AIX392" s="5"/>
      <c r="AIY392" s="27">
        <v>0.03</v>
      </c>
      <c r="AIZ392" s="5"/>
      <c r="AJA392" s="4">
        <v>152000000</v>
      </c>
      <c r="AJE392" s="37"/>
      <c r="AJF392" s="384">
        <v>152300000</v>
      </c>
      <c r="AJG392" s="11">
        <f t="shared" si="503"/>
        <v>8461111.1111111119</v>
      </c>
      <c r="AJH392" s="60"/>
      <c r="AJI392" s="6"/>
      <c r="AJT392" s="1"/>
      <c r="AJU392" s="1">
        <f t="shared" si="538"/>
        <v>0</v>
      </c>
      <c r="AJW392" s="4">
        <v>800</v>
      </c>
      <c r="AJX392" s="1">
        <f t="shared" si="539"/>
        <v>800</v>
      </c>
      <c r="AJY392" s="60"/>
      <c r="AJZ392" s="4" t="s">
        <v>1155</v>
      </c>
      <c r="ALL392" s="11"/>
      <c r="ALM392" s="32">
        <v>152300000</v>
      </c>
      <c r="ALS392" s="60"/>
      <c r="ALX392" s="4">
        <v>1</v>
      </c>
      <c r="ALY392" s="4">
        <v>1</v>
      </c>
      <c r="ALZ392" s="4">
        <v>1</v>
      </c>
      <c r="AMH392" s="403"/>
    </row>
    <row r="393" spans="1:1022" s="7" customFormat="1" ht="19" customHeight="1" x14ac:dyDescent="0.25">
      <c r="A393" s="274"/>
      <c r="B393" s="113">
        <v>391</v>
      </c>
      <c r="C393" s="304" t="s">
        <v>375</v>
      </c>
      <c r="D393" s="304" t="s">
        <v>1402</v>
      </c>
      <c r="E393" s="7">
        <v>2018</v>
      </c>
      <c r="F393" s="7">
        <v>20</v>
      </c>
      <c r="J393" s="7">
        <v>1</v>
      </c>
      <c r="K393" s="7">
        <v>1995</v>
      </c>
      <c r="L393" s="7">
        <v>2009</v>
      </c>
      <c r="M393" s="7">
        <v>10</v>
      </c>
      <c r="Z393" s="7">
        <v>1</v>
      </c>
      <c r="AA393" s="7">
        <v>1</v>
      </c>
      <c r="AB393" s="7">
        <v>1</v>
      </c>
      <c r="AC393" s="7">
        <v>1</v>
      </c>
      <c r="AD393" s="7">
        <v>1</v>
      </c>
      <c r="AE393" s="7">
        <v>1</v>
      </c>
      <c r="AF393" s="7">
        <v>1</v>
      </c>
      <c r="AG393" s="7">
        <v>1</v>
      </c>
      <c r="AH393" s="7">
        <v>1</v>
      </c>
      <c r="AI393" s="7">
        <v>1</v>
      </c>
      <c r="AX393" s="7">
        <v>1</v>
      </c>
      <c r="BN393" s="7">
        <v>1</v>
      </c>
      <c r="BO393" s="7">
        <v>1</v>
      </c>
      <c r="BP393" s="7">
        <v>1</v>
      </c>
      <c r="BT393" s="7">
        <v>1</v>
      </c>
      <c r="BU393" s="7">
        <v>1</v>
      </c>
      <c r="BV393" s="7">
        <v>1</v>
      </c>
      <c r="CC393" s="7">
        <v>1</v>
      </c>
      <c r="CE393" s="7">
        <v>1</v>
      </c>
      <c r="CG393" s="7">
        <v>5</v>
      </c>
      <c r="CH393" s="248"/>
      <c r="CP393" s="1">
        <f t="shared" si="504"/>
        <v>0</v>
      </c>
      <c r="CQ393" s="1"/>
      <c r="CS393" s="1">
        <f t="shared" si="469"/>
        <v>0</v>
      </c>
      <c r="CT393" s="1"/>
      <c r="DO393" s="1">
        <f t="shared" si="505"/>
        <v>0</v>
      </c>
      <c r="DP393" s="1"/>
      <c r="DX393" s="1">
        <f t="shared" si="506"/>
        <v>0</v>
      </c>
      <c r="DY393" s="1"/>
      <c r="EE393" s="1">
        <f t="shared" si="507"/>
        <v>0</v>
      </c>
      <c r="EF393" s="1"/>
      <c r="EH393" s="1">
        <f t="shared" si="508"/>
        <v>0</v>
      </c>
      <c r="EI393" s="1"/>
      <c r="FF393" s="117"/>
      <c r="GP393" s="1">
        <f t="shared" si="470"/>
        <v>0</v>
      </c>
      <c r="GQ393" s="1"/>
      <c r="GY393" s="1">
        <f t="shared" si="509"/>
        <v>0</v>
      </c>
      <c r="GZ393" s="1"/>
      <c r="HC393" s="1">
        <f t="shared" si="510"/>
        <v>0</v>
      </c>
      <c r="HD393" s="1"/>
      <c r="HJ393" s="7">
        <v>1</v>
      </c>
      <c r="HS393" s="1">
        <f t="shared" si="511"/>
        <v>1</v>
      </c>
      <c r="HT393" s="1">
        <v>1</v>
      </c>
      <c r="HX393" s="1">
        <f t="shared" si="471"/>
        <v>0</v>
      </c>
      <c r="HY393" s="1"/>
      <c r="ID393" s="1">
        <f t="shared" si="472"/>
        <v>0</v>
      </c>
      <c r="IE393" s="1"/>
      <c r="IN393" s="1">
        <f t="shared" si="512"/>
        <v>0</v>
      </c>
      <c r="IW393" s="1">
        <f t="shared" si="513"/>
        <v>0</v>
      </c>
      <c r="IX393" s="1"/>
      <c r="IZ393" s="1">
        <f t="shared" si="473"/>
        <v>0</v>
      </c>
      <c r="JA393" s="1"/>
      <c r="JJ393" s="1">
        <f t="shared" si="474"/>
        <v>0</v>
      </c>
      <c r="JK393" s="1"/>
      <c r="JV393" s="1">
        <f t="shared" si="514"/>
        <v>0</v>
      </c>
      <c r="JW393" s="1"/>
      <c r="KB393" s="1">
        <f t="shared" si="515"/>
        <v>0</v>
      </c>
      <c r="KC393" s="1"/>
      <c r="LG393" s="1">
        <f t="shared" si="475"/>
        <v>0</v>
      </c>
      <c r="LH393" s="1"/>
      <c r="LT393" s="1">
        <f t="shared" si="516"/>
        <v>0</v>
      </c>
      <c r="LU393" s="1"/>
      <c r="MA393" s="1">
        <f t="shared" si="517"/>
        <v>0</v>
      </c>
      <c r="MB393" s="1"/>
      <c r="MF393" s="1">
        <f t="shared" si="518"/>
        <v>0</v>
      </c>
      <c r="MG393" s="1"/>
      <c r="MM393" s="1">
        <f t="shared" si="519"/>
        <v>0</v>
      </c>
      <c r="MN393" s="1"/>
      <c r="MS393" s="1">
        <f t="shared" si="520"/>
        <v>0</v>
      </c>
      <c r="MT393" s="1"/>
      <c r="MU393" s="115">
        <v>1</v>
      </c>
      <c r="NC393" s="7">
        <v>1</v>
      </c>
      <c r="ND393" s="7">
        <v>1</v>
      </c>
      <c r="OI393" s="121"/>
      <c r="OW393" s="7">
        <v>1</v>
      </c>
      <c r="PD393" s="1">
        <f t="shared" si="476"/>
        <v>1</v>
      </c>
      <c r="PE393" s="1">
        <v>1</v>
      </c>
      <c r="QF393" s="1">
        <f t="shared" si="521"/>
        <v>0</v>
      </c>
      <c r="QG393" s="1"/>
      <c r="QY393" s="1">
        <f t="shared" si="522"/>
        <v>0</v>
      </c>
      <c r="RK393" s="1">
        <f t="shared" si="523"/>
        <v>0</v>
      </c>
      <c r="RL393" s="1"/>
      <c r="SA393" s="1">
        <f t="shared" si="524"/>
        <v>0</v>
      </c>
      <c r="SG393" s="1">
        <f t="shared" si="525"/>
        <v>0</v>
      </c>
      <c r="SO393" s="1">
        <f t="shared" si="526"/>
        <v>0</v>
      </c>
      <c r="TB393" s="1">
        <f t="shared" si="527"/>
        <v>0</v>
      </c>
      <c r="TS393" s="1">
        <f t="shared" si="477"/>
        <v>0</v>
      </c>
      <c r="TT393" s="1"/>
      <c r="UD393" s="1">
        <f t="shared" si="478"/>
        <v>0</v>
      </c>
      <c r="UE393" s="1"/>
      <c r="UG393" s="1">
        <f t="shared" si="479"/>
        <v>0</v>
      </c>
      <c r="UH393" s="1"/>
      <c r="UQ393" s="1">
        <f t="shared" si="528"/>
        <v>0</v>
      </c>
      <c r="UR393" s="1"/>
      <c r="VA393" s="1">
        <f t="shared" si="529"/>
        <v>0</v>
      </c>
      <c r="VB393" s="1"/>
      <c r="VG393" s="1">
        <f t="shared" si="530"/>
        <v>0</v>
      </c>
      <c r="VH393" s="1"/>
      <c r="WY393" s="1">
        <f t="shared" si="480"/>
        <v>0</v>
      </c>
      <c r="WZ393" s="1"/>
      <c r="XB393" s="1">
        <f t="shared" si="531"/>
        <v>0</v>
      </c>
      <c r="XC393" s="1"/>
      <c r="XG393" s="1">
        <f t="shared" si="481"/>
        <v>0</v>
      </c>
      <c r="XH393" s="1"/>
      <c r="XK393" s="109"/>
      <c r="XL393" s="1">
        <f t="shared" si="482"/>
        <v>2</v>
      </c>
      <c r="XM393" s="1">
        <f t="shared" si="483"/>
        <v>0</v>
      </c>
      <c r="XN393" s="1">
        <f t="shared" si="532"/>
        <v>0</v>
      </c>
      <c r="XO393" s="1">
        <f t="shared" si="484"/>
        <v>0</v>
      </c>
      <c r="XP393" s="1">
        <f t="shared" si="533"/>
        <v>0</v>
      </c>
      <c r="XQ393" s="1">
        <f t="shared" si="485"/>
        <v>0</v>
      </c>
      <c r="XR393" s="1">
        <f t="shared" si="486"/>
        <v>0</v>
      </c>
      <c r="XS393" s="1">
        <f t="shared" ref="XS393:XS418" si="541">SUM(XB393+VG393+UQ393+SZ393+SG393+QY393+KB393+GY393+EE393)</f>
        <v>0</v>
      </c>
      <c r="XT393" s="1">
        <f t="shared" si="534"/>
        <v>0</v>
      </c>
      <c r="XU393" s="1">
        <f t="shared" si="487"/>
        <v>0</v>
      </c>
      <c r="XV393" s="1">
        <f t="shared" si="488"/>
        <v>0</v>
      </c>
      <c r="XW393" s="1">
        <f t="shared" si="489"/>
        <v>0</v>
      </c>
      <c r="XX393" s="1">
        <f t="shared" si="490"/>
        <v>0</v>
      </c>
      <c r="XY393" s="1">
        <f t="shared" si="491"/>
        <v>3</v>
      </c>
      <c r="XZ393" s="1">
        <f t="shared" si="492"/>
        <v>0</v>
      </c>
      <c r="YA393" s="1">
        <f t="shared" si="493"/>
        <v>0</v>
      </c>
      <c r="YB393" s="1">
        <f t="shared" si="494"/>
        <v>0</v>
      </c>
      <c r="YC393" s="1">
        <f t="shared" si="495"/>
        <v>0</v>
      </c>
      <c r="YD393" s="132"/>
      <c r="YE393" s="133">
        <f t="shared" si="468"/>
        <v>5</v>
      </c>
      <c r="YF393" s="133">
        <f t="shared" si="496"/>
        <v>1190000</v>
      </c>
      <c r="YG393" s="130">
        <v>3</v>
      </c>
      <c r="YH393" s="130">
        <f t="shared" si="497"/>
        <v>1983333.3333333333</v>
      </c>
      <c r="YI393" s="135">
        <v>2</v>
      </c>
      <c r="YJ393" s="128">
        <f t="shared" si="498"/>
        <v>2975000</v>
      </c>
      <c r="YK393" s="178"/>
      <c r="YL393">
        <v>0.5</v>
      </c>
      <c r="YM393"/>
      <c r="YN393">
        <v>1</v>
      </c>
      <c r="YO393"/>
      <c r="YP393"/>
      <c r="YQ393"/>
      <c r="YR393">
        <v>1</v>
      </c>
      <c r="YS393"/>
      <c r="YT393"/>
      <c r="YU393"/>
      <c r="YV393">
        <v>1</v>
      </c>
      <c r="YW393"/>
      <c r="YX393"/>
      <c r="YY393"/>
      <c r="YZ393"/>
      <c r="ZA393"/>
      <c r="ZB393"/>
      <c r="ZC393">
        <v>1</v>
      </c>
      <c r="ZD393"/>
      <c r="ZE393"/>
      <c r="ZF393"/>
      <c r="ZG393"/>
      <c r="ZH393"/>
      <c r="ZI393"/>
      <c r="ZJ393"/>
      <c r="ZK393"/>
      <c r="ZL393"/>
      <c r="ZM393"/>
      <c r="ZN393"/>
      <c r="ZO393"/>
      <c r="ZP393"/>
      <c r="ZQ393"/>
      <c r="ZR393"/>
      <c r="ZS393"/>
      <c r="ZT393"/>
      <c r="ZU393"/>
      <c r="ZV393"/>
      <c r="ZW393"/>
      <c r="ZX393"/>
      <c r="ZY393"/>
      <c r="ZZ393"/>
      <c r="AAA393"/>
      <c r="AAB393"/>
      <c r="AAC393"/>
      <c r="AAD393"/>
      <c r="AAE393"/>
      <c r="AAF393"/>
      <c r="AAG393"/>
      <c r="AAH393"/>
      <c r="AAI393"/>
      <c r="AAJ393"/>
      <c r="AAK393"/>
      <c r="AAL393"/>
      <c r="AAM393"/>
      <c r="AAN393">
        <v>1</v>
      </c>
      <c r="AAO393"/>
      <c r="AAP393"/>
      <c r="AAQ393">
        <v>1</v>
      </c>
      <c r="AAR393"/>
      <c r="AAS393"/>
      <c r="AAT393"/>
      <c r="AAU393"/>
      <c r="AAV393"/>
      <c r="AAW393"/>
      <c r="AAX393"/>
      <c r="AAY393"/>
      <c r="AAZ393"/>
      <c r="ABA393"/>
      <c r="ABB393"/>
      <c r="ABC393"/>
      <c r="ABD393"/>
      <c r="ABE393"/>
      <c r="ABF393"/>
      <c r="ABG393"/>
      <c r="ABH393"/>
      <c r="ABI393"/>
      <c r="ABJ393"/>
      <c r="ABK393"/>
      <c r="ABL393"/>
      <c r="ABM393"/>
      <c r="ABN393"/>
      <c r="ABO393"/>
      <c r="ABP393"/>
      <c r="ABQ393"/>
      <c r="ABR393"/>
      <c r="ABS393"/>
      <c r="ABT393"/>
      <c r="ABU393"/>
      <c r="ABV393"/>
      <c r="ABW393"/>
      <c r="ABX393"/>
      <c r="ABY393"/>
      <c r="ABZ393"/>
      <c r="ACA393"/>
      <c r="ACB393"/>
      <c r="ACC393">
        <f t="shared" si="535"/>
        <v>6</v>
      </c>
      <c r="ACD393" s="25">
        <f t="shared" si="466"/>
        <v>991666.66666666663</v>
      </c>
      <c r="ACE393" s="11">
        <f t="shared" si="499"/>
        <v>11</v>
      </c>
      <c r="ACF393" s="11">
        <f t="shared" si="500"/>
        <v>1081818.1818181819</v>
      </c>
      <c r="ACG393" s="7">
        <v>34</v>
      </c>
      <c r="ACH393" s="7">
        <v>2</v>
      </c>
      <c r="ACI393" s="11">
        <f t="shared" si="501"/>
        <v>5950000</v>
      </c>
      <c r="ACJ393" s="45">
        <v>0.5</v>
      </c>
      <c r="ACK393" s="13">
        <f t="shared" si="502"/>
        <v>5950000</v>
      </c>
      <c r="ACL393">
        <v>0.5</v>
      </c>
      <c r="ACM393" s="25">
        <f t="shared" si="536"/>
        <v>5950000</v>
      </c>
      <c r="ACN393" s="11">
        <f t="shared" si="537"/>
        <v>5950000</v>
      </c>
      <c r="ACO393" s="66"/>
      <c r="ACP393" s="7">
        <v>1</v>
      </c>
      <c r="ACQ393" s="7">
        <v>6</v>
      </c>
      <c r="ACR393" s="7" t="s">
        <v>1081</v>
      </c>
      <c r="ACS393" s="7">
        <v>1</v>
      </c>
      <c r="ACT393" s="7">
        <v>3</v>
      </c>
      <c r="ACU393" s="7">
        <v>1</v>
      </c>
      <c r="ACV393" s="7">
        <v>1</v>
      </c>
      <c r="ACX393" s="7">
        <v>1</v>
      </c>
      <c r="ACY393" s="7">
        <v>1</v>
      </c>
      <c r="ADL393" s="7">
        <v>1</v>
      </c>
      <c r="ADN393" s="7">
        <v>1</v>
      </c>
      <c r="ADO393" s="7">
        <v>1</v>
      </c>
      <c r="ADP393" s="7">
        <v>1</v>
      </c>
      <c r="ADQ393" s="7">
        <v>1</v>
      </c>
      <c r="ADU393" s="7">
        <v>8</v>
      </c>
      <c r="ADV393" s="7">
        <v>8</v>
      </c>
      <c r="ADW393" s="7">
        <v>1</v>
      </c>
      <c r="ADX393" s="7">
        <v>1</v>
      </c>
      <c r="ADY393" s="7">
        <v>1</v>
      </c>
      <c r="ADZ393" s="7">
        <v>1</v>
      </c>
      <c r="AEA393" s="7">
        <v>1</v>
      </c>
      <c r="AED393" s="7">
        <v>1</v>
      </c>
      <c r="AEG393" s="7">
        <v>1</v>
      </c>
      <c r="AEP393" s="7">
        <v>1</v>
      </c>
      <c r="AET393" s="7">
        <v>1</v>
      </c>
      <c r="AEW393" s="7">
        <v>1</v>
      </c>
      <c r="AEY393" s="7">
        <v>1</v>
      </c>
      <c r="AFA393" s="7">
        <v>1</v>
      </c>
      <c r="AFD393" s="7">
        <v>1</v>
      </c>
      <c r="AFH393" s="7">
        <v>1</v>
      </c>
      <c r="AFJ393" s="7">
        <v>1</v>
      </c>
      <c r="AFK393" s="7">
        <v>1</v>
      </c>
      <c r="AFL393" s="7">
        <v>1</v>
      </c>
      <c r="AFM393" s="7">
        <v>1</v>
      </c>
      <c r="AFN393" s="7">
        <v>1</v>
      </c>
      <c r="AFO393" s="7">
        <v>1</v>
      </c>
      <c r="AFR393" s="7">
        <v>1</v>
      </c>
      <c r="AFT393" s="7">
        <v>1</v>
      </c>
      <c r="AFX393" s="7">
        <v>1</v>
      </c>
      <c r="AFZ393" s="7">
        <v>1</v>
      </c>
      <c r="AGG393" s="7">
        <v>1</v>
      </c>
      <c r="AGJ393" s="7">
        <v>11554000</v>
      </c>
      <c r="AGK393" s="8">
        <f>AGL393+AGN393+AGP393+AGR393+AGT393+AGV393+AGX393+AGZ393+AHB393</f>
        <v>14300000</v>
      </c>
      <c r="AGT393" s="7">
        <v>1800000</v>
      </c>
      <c r="AGU393" s="7">
        <v>1</v>
      </c>
      <c r="AGZ393" s="7">
        <v>12500000</v>
      </c>
      <c r="AHA393" s="7">
        <v>1</v>
      </c>
      <c r="AHD393" s="7">
        <v>8700000</v>
      </c>
      <c r="AHE393" s="7">
        <v>1</v>
      </c>
      <c r="AHG393" s="7">
        <v>1</v>
      </c>
      <c r="AHH393" s="7">
        <v>34854000</v>
      </c>
      <c r="AHI393" s="7">
        <v>2.09</v>
      </c>
      <c r="AHJ393" s="7">
        <v>22</v>
      </c>
      <c r="AHN393" s="7">
        <v>3</v>
      </c>
      <c r="AHO393" s="7">
        <v>22</v>
      </c>
      <c r="AHV393" s="7">
        <v>1</v>
      </c>
      <c r="AHY393" s="7">
        <v>7</v>
      </c>
      <c r="AHZ393" s="7">
        <v>1</v>
      </c>
      <c r="AIC393" s="7">
        <v>1</v>
      </c>
      <c r="AID393" s="7">
        <v>1</v>
      </c>
      <c r="AIH393" s="7">
        <v>1</v>
      </c>
      <c r="AII393" s="7">
        <v>2</v>
      </c>
      <c r="AIJ393" s="7">
        <v>1</v>
      </c>
      <c r="AIW393" s="8"/>
      <c r="AIX393" s="8">
        <v>893000</v>
      </c>
      <c r="AIY393" s="26">
        <v>0.03</v>
      </c>
      <c r="AIZ393" s="8">
        <v>11000000</v>
      </c>
      <c r="AJA393" s="7">
        <v>845000</v>
      </c>
      <c r="AJB393" s="7">
        <v>1</v>
      </c>
      <c r="AJD393" s="7">
        <v>0.02</v>
      </c>
      <c r="AJE393" s="36">
        <v>7.981308411214953</v>
      </c>
      <c r="AJF393" s="384">
        <v>11900000</v>
      </c>
      <c r="AJG393" s="11">
        <f t="shared" si="503"/>
        <v>1081818.1818181819</v>
      </c>
      <c r="AJH393" s="61"/>
      <c r="AJI393" s="9">
        <v>2.6</v>
      </c>
      <c r="AJJ393" s="7">
        <v>43</v>
      </c>
      <c r="AJK393" s="7">
        <v>6</v>
      </c>
      <c r="AJT393" s="1"/>
      <c r="AJU393" s="1">
        <f t="shared" si="538"/>
        <v>49</v>
      </c>
      <c r="AJV393" s="7">
        <v>14</v>
      </c>
      <c r="AJW393" s="7">
        <v>15</v>
      </c>
      <c r="AJX393" s="1">
        <f t="shared" si="539"/>
        <v>78</v>
      </c>
      <c r="AJY393" s="61"/>
      <c r="AJZ393" s="10" t="s">
        <v>1242</v>
      </c>
      <c r="AKA393" s="10" t="s">
        <v>310</v>
      </c>
      <c r="AKB393" s="10" t="s">
        <v>1243</v>
      </c>
      <c r="AKC393" s="10" t="s">
        <v>1244</v>
      </c>
      <c r="AKD393" s="10" t="s">
        <v>308</v>
      </c>
      <c r="AKE393" s="10" t="s">
        <v>1041</v>
      </c>
      <c r="AKF393" s="10" t="s">
        <v>1098</v>
      </c>
      <c r="AKG393" s="10" t="s">
        <v>1380</v>
      </c>
      <c r="AKH393" s="10" t="s">
        <v>1378</v>
      </c>
      <c r="AKI393" s="10" t="s">
        <v>1191</v>
      </c>
      <c r="AKJ393" s="10" t="s">
        <v>1379</v>
      </c>
      <c r="AKK393" s="10" t="s">
        <v>1381</v>
      </c>
      <c r="AKL393" s="10" t="s">
        <v>1208</v>
      </c>
      <c r="AKM393" s="10" t="s">
        <v>1383</v>
      </c>
      <c r="AKN393" s="10" t="s">
        <v>1199</v>
      </c>
      <c r="AKO393" s="10" t="s">
        <v>1384</v>
      </c>
      <c r="ALK393" s="7">
        <v>17</v>
      </c>
      <c r="ALL393" s="11">
        <f t="shared" si="540"/>
        <v>700000</v>
      </c>
      <c r="ALM393" s="8">
        <v>11900000</v>
      </c>
      <c r="ALN393" s="7">
        <v>3</v>
      </c>
      <c r="ALO393" s="7">
        <v>4</v>
      </c>
      <c r="ALP393" s="7">
        <v>2</v>
      </c>
      <c r="ALS393" s="61"/>
      <c r="ALT393" s="7">
        <v>1</v>
      </c>
      <c r="ALX393" s="7">
        <v>1</v>
      </c>
      <c r="ALY393" s="7">
        <v>1</v>
      </c>
      <c r="ALZ393" s="7">
        <v>1</v>
      </c>
      <c r="AMA393" s="7">
        <v>1</v>
      </c>
      <c r="AMC393" s="7">
        <v>1</v>
      </c>
      <c r="AME393" s="7">
        <v>1</v>
      </c>
      <c r="AMF393" s="7">
        <v>1</v>
      </c>
      <c r="AMH393" s="404"/>
    </row>
    <row r="394" spans="1:1022" s="7" customFormat="1" ht="19" customHeight="1" x14ac:dyDescent="0.25">
      <c r="A394" s="274"/>
      <c r="B394" s="113">
        <v>392</v>
      </c>
      <c r="C394" s="304"/>
      <c r="D394" s="304" t="s">
        <v>1407</v>
      </c>
      <c r="E394" s="7">
        <v>2011</v>
      </c>
      <c r="F394" s="7">
        <v>21</v>
      </c>
      <c r="J394" s="7">
        <v>21</v>
      </c>
      <c r="K394" s="7">
        <v>2003</v>
      </c>
      <c r="L394" s="7">
        <v>2008</v>
      </c>
      <c r="M394" s="7">
        <v>6</v>
      </c>
      <c r="AG394" s="7">
        <v>1</v>
      </c>
      <c r="AH394" s="7">
        <v>1</v>
      </c>
      <c r="AI394" s="7">
        <v>1</v>
      </c>
      <c r="AJ394" s="7">
        <v>1</v>
      </c>
      <c r="AK394" s="7">
        <v>1</v>
      </c>
      <c r="AL394" s="7">
        <v>1</v>
      </c>
      <c r="AX394" s="7">
        <v>1</v>
      </c>
      <c r="BN394" s="7">
        <v>1</v>
      </c>
      <c r="BO394" s="7">
        <v>1</v>
      </c>
      <c r="BP394" s="7">
        <v>1</v>
      </c>
      <c r="BQ394" s="7">
        <v>1</v>
      </c>
      <c r="BT394" s="7">
        <v>1</v>
      </c>
      <c r="BU394" s="7">
        <v>1</v>
      </c>
      <c r="BV394" s="7">
        <v>1</v>
      </c>
      <c r="BX394" s="7">
        <v>1</v>
      </c>
      <c r="CB394" s="7">
        <v>1</v>
      </c>
      <c r="CD394" s="7">
        <v>1</v>
      </c>
      <c r="CG394" s="7">
        <v>10</v>
      </c>
      <c r="CH394" s="248"/>
      <c r="CP394" s="1">
        <f t="shared" si="504"/>
        <v>0</v>
      </c>
      <c r="CQ394" s="1"/>
      <c r="CS394" s="1">
        <f t="shared" si="469"/>
        <v>0</v>
      </c>
      <c r="CT394" s="1"/>
      <c r="DO394" s="1">
        <f t="shared" si="505"/>
        <v>0</v>
      </c>
      <c r="DP394" s="1"/>
      <c r="DX394" s="1">
        <f t="shared" si="506"/>
        <v>0</v>
      </c>
      <c r="DY394" s="1"/>
      <c r="EE394" s="1">
        <f t="shared" si="507"/>
        <v>0</v>
      </c>
      <c r="EF394" s="1"/>
      <c r="EH394" s="1">
        <f t="shared" si="508"/>
        <v>0</v>
      </c>
      <c r="EI394" s="1"/>
      <c r="EV394" s="7">
        <v>1</v>
      </c>
      <c r="FF394" s="117"/>
      <c r="GP394" s="1">
        <f t="shared" si="470"/>
        <v>0</v>
      </c>
      <c r="GQ394" s="1"/>
      <c r="GY394" s="1">
        <f t="shared" si="509"/>
        <v>0</v>
      </c>
      <c r="GZ394" s="1"/>
      <c r="HC394" s="1">
        <f t="shared" si="510"/>
        <v>0</v>
      </c>
      <c r="HD394" s="1"/>
      <c r="HN394" s="7">
        <v>1</v>
      </c>
      <c r="HS394" s="1">
        <f t="shared" si="511"/>
        <v>1</v>
      </c>
      <c r="HT394" s="1">
        <v>1</v>
      </c>
      <c r="HX394" s="1">
        <f t="shared" si="471"/>
        <v>0</v>
      </c>
      <c r="HY394" s="1"/>
      <c r="ID394" s="1">
        <f t="shared" si="472"/>
        <v>0</v>
      </c>
      <c r="IE394" s="1"/>
      <c r="IF394" s="7">
        <v>1</v>
      </c>
      <c r="IH394" s="7">
        <v>1</v>
      </c>
      <c r="IN394" s="1">
        <f t="shared" si="512"/>
        <v>2</v>
      </c>
      <c r="IO394" s="7">
        <v>1</v>
      </c>
      <c r="IW394" s="1">
        <f t="shared" si="513"/>
        <v>0</v>
      </c>
      <c r="IX394" s="1"/>
      <c r="IZ394" s="1">
        <f t="shared" si="473"/>
        <v>0</v>
      </c>
      <c r="JA394" s="1"/>
      <c r="JJ394" s="1">
        <f t="shared" si="474"/>
        <v>0</v>
      </c>
      <c r="JK394" s="1"/>
      <c r="JV394" s="1">
        <f t="shared" si="514"/>
        <v>0</v>
      </c>
      <c r="JW394" s="1"/>
      <c r="KB394" s="1">
        <f t="shared" si="515"/>
        <v>0</v>
      </c>
      <c r="KC394" s="1"/>
      <c r="LG394" s="1">
        <f t="shared" si="475"/>
        <v>0</v>
      </c>
      <c r="LH394" s="1"/>
      <c r="LT394" s="1">
        <f t="shared" si="516"/>
        <v>0</v>
      </c>
      <c r="LU394" s="1"/>
      <c r="MA394" s="1">
        <f t="shared" si="517"/>
        <v>0</v>
      </c>
      <c r="MB394" s="1"/>
      <c r="MF394" s="1">
        <f t="shared" si="518"/>
        <v>0</v>
      </c>
      <c r="MG394" s="1"/>
      <c r="MM394" s="1">
        <f t="shared" si="519"/>
        <v>0</v>
      </c>
      <c r="MN394" s="1"/>
      <c r="MS394" s="1">
        <f t="shared" si="520"/>
        <v>0</v>
      </c>
      <c r="MT394" s="1"/>
      <c r="MU394" s="115">
        <v>1</v>
      </c>
      <c r="OI394" s="121"/>
      <c r="OO394" s="7">
        <v>1</v>
      </c>
      <c r="OV394" s="7">
        <v>1</v>
      </c>
      <c r="OW394" s="7">
        <v>1</v>
      </c>
      <c r="OX394" s="7">
        <v>1</v>
      </c>
      <c r="PD394" s="1">
        <f t="shared" si="476"/>
        <v>4</v>
      </c>
      <c r="PE394" s="1">
        <v>1</v>
      </c>
      <c r="QF394" s="1">
        <f t="shared" si="521"/>
        <v>0</v>
      </c>
      <c r="QG394" s="1"/>
      <c r="QY394" s="1">
        <f t="shared" si="522"/>
        <v>0</v>
      </c>
      <c r="RK394" s="1">
        <f t="shared" si="523"/>
        <v>0</v>
      </c>
      <c r="RL394" s="1"/>
      <c r="SA394" s="1">
        <f t="shared" si="524"/>
        <v>0</v>
      </c>
      <c r="SG394" s="1">
        <f t="shared" si="525"/>
        <v>0</v>
      </c>
      <c r="SO394" s="1">
        <f t="shared" si="526"/>
        <v>0</v>
      </c>
      <c r="TB394" s="1">
        <f t="shared" si="527"/>
        <v>0</v>
      </c>
      <c r="TD394" s="7">
        <v>1</v>
      </c>
      <c r="TS394" s="1">
        <f t="shared" si="477"/>
        <v>1</v>
      </c>
      <c r="TT394" s="1">
        <v>1</v>
      </c>
      <c r="UD394" s="1">
        <f t="shared" si="478"/>
        <v>0</v>
      </c>
      <c r="UE394" s="1"/>
      <c r="UG394" s="1">
        <f t="shared" si="479"/>
        <v>0</v>
      </c>
      <c r="UH394" s="1"/>
      <c r="UQ394" s="1">
        <f t="shared" si="528"/>
        <v>0</v>
      </c>
      <c r="UR394" s="1"/>
      <c r="VA394" s="1">
        <f t="shared" si="529"/>
        <v>0</v>
      </c>
      <c r="VB394" s="1"/>
      <c r="VG394" s="1">
        <f t="shared" si="530"/>
        <v>0</v>
      </c>
      <c r="VH394" s="1"/>
      <c r="VI394" s="7">
        <v>1</v>
      </c>
      <c r="WY394" s="1">
        <f t="shared" si="480"/>
        <v>1</v>
      </c>
      <c r="WZ394" s="1">
        <v>1</v>
      </c>
      <c r="XB394" s="1">
        <f t="shared" si="531"/>
        <v>0</v>
      </c>
      <c r="XC394" s="1"/>
      <c r="XG394" s="1">
        <f t="shared" si="481"/>
        <v>0</v>
      </c>
      <c r="XH394" s="1"/>
      <c r="XK394" s="109"/>
      <c r="XL394" s="1">
        <f t="shared" si="482"/>
        <v>8</v>
      </c>
      <c r="XM394" s="1">
        <f t="shared" si="483"/>
        <v>0</v>
      </c>
      <c r="XN394" s="1">
        <f t="shared" si="532"/>
        <v>0</v>
      </c>
      <c r="XO394" s="1">
        <f t="shared" si="484"/>
        <v>1</v>
      </c>
      <c r="XP394" s="1">
        <f t="shared" si="533"/>
        <v>0</v>
      </c>
      <c r="XQ394" s="1">
        <f t="shared" si="485"/>
        <v>0</v>
      </c>
      <c r="XR394" s="1">
        <f t="shared" si="486"/>
        <v>0</v>
      </c>
      <c r="XS394" s="1">
        <f t="shared" si="541"/>
        <v>0</v>
      </c>
      <c r="XT394" s="1">
        <f t="shared" si="534"/>
        <v>0</v>
      </c>
      <c r="XU394" s="1">
        <f t="shared" si="487"/>
        <v>0</v>
      </c>
      <c r="XV394" s="1">
        <f t="shared" si="488"/>
        <v>0</v>
      </c>
      <c r="XW394" s="1">
        <f t="shared" si="489"/>
        <v>0</v>
      </c>
      <c r="XX394" s="1">
        <f t="shared" si="490"/>
        <v>0</v>
      </c>
      <c r="XY394" s="1">
        <f t="shared" si="491"/>
        <v>1</v>
      </c>
      <c r="XZ394" s="1">
        <f t="shared" si="492"/>
        <v>0</v>
      </c>
      <c r="YA394" s="1">
        <f t="shared" si="493"/>
        <v>1</v>
      </c>
      <c r="YB394" s="1">
        <f t="shared" si="494"/>
        <v>0</v>
      </c>
      <c r="YC394" s="1">
        <f t="shared" si="495"/>
        <v>0</v>
      </c>
      <c r="YD394" s="132"/>
      <c r="YE394" s="133">
        <f t="shared" si="468"/>
        <v>11</v>
      </c>
      <c r="YF394" s="133">
        <f t="shared" si="496"/>
        <v>1715772.7272727273</v>
      </c>
      <c r="YG394" s="130">
        <v>7</v>
      </c>
      <c r="YH394" s="130">
        <f t="shared" si="497"/>
        <v>2696214.2857142859</v>
      </c>
      <c r="YI394" s="135">
        <v>4</v>
      </c>
      <c r="YJ394" s="128">
        <f t="shared" si="498"/>
        <v>4718375</v>
      </c>
      <c r="YK394" s="178"/>
      <c r="YL394">
        <v>0.5</v>
      </c>
      <c r="YM394"/>
      <c r="YN394"/>
      <c r="YO394"/>
      <c r="YP394"/>
      <c r="YQ394"/>
      <c r="YR394">
        <v>1</v>
      </c>
      <c r="YS394"/>
      <c r="YT394"/>
      <c r="YU394"/>
      <c r="YV394"/>
      <c r="YW394"/>
      <c r="YX394"/>
      <c r="YY394"/>
      <c r="YZ394"/>
      <c r="ZA394"/>
      <c r="ZB394"/>
      <c r="ZC394"/>
      <c r="ZD394"/>
      <c r="ZE394"/>
      <c r="ZF394"/>
      <c r="ZG394"/>
      <c r="ZH394"/>
      <c r="ZI394"/>
      <c r="ZJ394"/>
      <c r="ZK394"/>
      <c r="ZL394"/>
      <c r="ZM394"/>
      <c r="ZN394"/>
      <c r="ZO394"/>
      <c r="ZP394"/>
      <c r="ZQ394"/>
      <c r="ZR394"/>
      <c r="ZS394"/>
      <c r="ZT394"/>
      <c r="ZU394"/>
      <c r="ZV394"/>
      <c r="ZW394"/>
      <c r="ZX394"/>
      <c r="ZY394"/>
      <c r="ZZ394"/>
      <c r="AAA394"/>
      <c r="AAB394"/>
      <c r="AAC394"/>
      <c r="AAD394"/>
      <c r="AAE394"/>
      <c r="AAF394"/>
      <c r="AAG394"/>
      <c r="AAH394"/>
      <c r="AAI394"/>
      <c r="AAJ394"/>
      <c r="AAK394"/>
      <c r="AAL394"/>
      <c r="AAM394"/>
      <c r="AAN394"/>
      <c r="AAO394"/>
      <c r="AAP394"/>
      <c r="AAQ394"/>
      <c r="AAR394"/>
      <c r="AAS394"/>
      <c r="AAT394"/>
      <c r="AAU394">
        <v>1</v>
      </c>
      <c r="AAV394"/>
      <c r="AAW394"/>
      <c r="AAX394"/>
      <c r="AAY394"/>
      <c r="AAZ394"/>
      <c r="ABA394"/>
      <c r="ABB394"/>
      <c r="ABC394"/>
      <c r="ABD394"/>
      <c r="ABE394"/>
      <c r="ABF394"/>
      <c r="ABG394"/>
      <c r="ABH394"/>
      <c r="ABI394"/>
      <c r="ABJ394"/>
      <c r="ABK394"/>
      <c r="ABL394"/>
      <c r="ABM394"/>
      <c r="ABN394"/>
      <c r="ABO394"/>
      <c r="ABP394"/>
      <c r="ABQ394"/>
      <c r="ABR394"/>
      <c r="ABS394"/>
      <c r="ABT394"/>
      <c r="ABU394"/>
      <c r="ABV394"/>
      <c r="ABW394"/>
      <c r="ABX394"/>
      <c r="ABY394"/>
      <c r="ABZ394"/>
      <c r="ACA394"/>
      <c r="ACB394"/>
      <c r="ACC394">
        <f t="shared" si="535"/>
        <v>2</v>
      </c>
      <c r="ACD394" s="25">
        <f t="shared" si="466"/>
        <v>9436750</v>
      </c>
      <c r="ACE394" s="11">
        <f t="shared" si="499"/>
        <v>13</v>
      </c>
      <c r="ACF394" s="11">
        <f t="shared" si="500"/>
        <v>2903615.3846153845</v>
      </c>
      <c r="ACG394" s="7">
        <v>34</v>
      </c>
      <c r="ACH394" s="7">
        <v>2</v>
      </c>
      <c r="ACI394" s="11">
        <f t="shared" si="501"/>
        <v>18873500</v>
      </c>
      <c r="ACJ394" s="45">
        <v>0.5</v>
      </c>
      <c r="ACK394" s="13">
        <f t="shared" si="502"/>
        <v>18873500</v>
      </c>
      <c r="ACL394">
        <v>0.5</v>
      </c>
      <c r="ACM394" s="25">
        <f t="shared" si="536"/>
        <v>18873500</v>
      </c>
      <c r="ACN394" s="11">
        <f t="shared" si="537"/>
        <v>18873500</v>
      </c>
      <c r="ACO394" s="66"/>
      <c r="ACR394" s="7" t="s">
        <v>1081</v>
      </c>
      <c r="ACS394" s="7">
        <v>1</v>
      </c>
      <c r="ACT394" s="7">
        <v>1</v>
      </c>
      <c r="ACU394" s="7">
        <v>1</v>
      </c>
      <c r="ACX394" s="7">
        <v>1</v>
      </c>
      <c r="ACY394" s="7">
        <v>1</v>
      </c>
      <c r="ADL394" s="7">
        <v>1</v>
      </c>
      <c r="ADN394" s="7">
        <v>1</v>
      </c>
      <c r="ADO394" s="7">
        <v>1</v>
      </c>
      <c r="ADP394" s="7">
        <v>1</v>
      </c>
      <c r="ADQ394" s="7">
        <v>1</v>
      </c>
      <c r="ADR394" s="7">
        <v>1</v>
      </c>
      <c r="ADU394" s="7">
        <v>7</v>
      </c>
      <c r="ADV394" s="7">
        <v>7</v>
      </c>
      <c r="ADW394" s="7">
        <v>8</v>
      </c>
      <c r="ADX394" s="7">
        <v>1</v>
      </c>
      <c r="ADY394" s="7">
        <v>1</v>
      </c>
      <c r="ADZ394" s="7">
        <v>5</v>
      </c>
      <c r="AEF394" s="7">
        <v>1</v>
      </c>
      <c r="AEW394" s="7">
        <v>1</v>
      </c>
      <c r="AFA394" s="7">
        <v>1</v>
      </c>
      <c r="AFD394" s="7">
        <v>1</v>
      </c>
      <c r="AFJ394" s="7">
        <v>1</v>
      </c>
      <c r="AFK394" s="7">
        <v>1</v>
      </c>
      <c r="AFL394" s="7">
        <v>1</v>
      </c>
      <c r="AFU394" s="7">
        <v>1</v>
      </c>
      <c r="AFW394" s="7">
        <v>1</v>
      </c>
      <c r="AFX394" s="7">
        <v>1</v>
      </c>
      <c r="AFZ394" s="7">
        <v>1</v>
      </c>
      <c r="AGJ394" s="7">
        <v>27747000</v>
      </c>
      <c r="AGK394" s="8"/>
      <c r="AHD394" s="7">
        <v>10000000</v>
      </c>
      <c r="AHE394" s="7">
        <v>1</v>
      </c>
      <c r="AHG394" s="7">
        <v>1</v>
      </c>
      <c r="AHH394" s="7">
        <v>37700000</v>
      </c>
      <c r="AHI394" s="7">
        <v>39</v>
      </c>
      <c r="AHJ394" s="7">
        <v>7</v>
      </c>
      <c r="AHO394" s="7">
        <v>9</v>
      </c>
      <c r="AHV394" s="7">
        <v>1</v>
      </c>
      <c r="AIL394" s="7">
        <v>1</v>
      </c>
      <c r="AIM394" s="7">
        <v>1</v>
      </c>
      <c r="AIV394" s="7">
        <v>1</v>
      </c>
      <c r="AIW394" s="8">
        <v>16000</v>
      </c>
      <c r="AIX394" s="8"/>
      <c r="AIY394" s="7">
        <v>0.04</v>
      </c>
      <c r="AIZ394" s="8">
        <v>37700000</v>
      </c>
      <c r="AJE394" s="36"/>
      <c r="AJF394" s="384">
        <v>37747000</v>
      </c>
      <c r="AJG394" s="11">
        <f t="shared" si="503"/>
        <v>2903615.3846153845</v>
      </c>
      <c r="AJH394" s="61"/>
      <c r="AJI394" s="9">
        <v>3.11</v>
      </c>
      <c r="AJJ394" s="7">
        <v>26</v>
      </c>
      <c r="AJK394" s="7">
        <v>5</v>
      </c>
      <c r="AJQ394" s="7">
        <v>1</v>
      </c>
      <c r="AJS394" s="7">
        <v>3</v>
      </c>
      <c r="AJT394" s="1">
        <v>3</v>
      </c>
      <c r="AJU394" s="1">
        <f t="shared" si="538"/>
        <v>35</v>
      </c>
      <c r="AJW394" s="7">
        <v>15</v>
      </c>
      <c r="AJX394" s="1">
        <f t="shared" si="539"/>
        <v>50</v>
      </c>
      <c r="AJY394" s="61"/>
      <c r="AJZ394" s="7" t="s">
        <v>1245</v>
      </c>
      <c r="AKA394" s="7" t="s">
        <v>374</v>
      </c>
      <c r="AKB394" s="7" t="s">
        <v>1246</v>
      </c>
      <c r="AKC394" s="7" t="s">
        <v>1247</v>
      </c>
      <c r="AKD394" s="7" t="s">
        <v>1248</v>
      </c>
      <c r="AKE394" s="7" t="s">
        <v>1048</v>
      </c>
      <c r="AKF394" s="7" t="s">
        <v>1249</v>
      </c>
      <c r="ALK394" s="7">
        <v>7</v>
      </c>
      <c r="ALL394" s="11">
        <f t="shared" si="540"/>
        <v>5392428.5714285718</v>
      </c>
      <c r="ALM394" s="8">
        <v>37747000</v>
      </c>
      <c r="ALN394" s="7">
        <v>1</v>
      </c>
      <c r="ALO394" s="7">
        <v>2</v>
      </c>
      <c r="ALP394" s="7">
        <v>4</v>
      </c>
      <c r="ALS394" s="61"/>
      <c r="ALT394" s="7">
        <v>1</v>
      </c>
      <c r="ALX394" s="7">
        <v>1</v>
      </c>
      <c r="ALY394" s="7">
        <v>1</v>
      </c>
      <c r="AMA394" s="7">
        <v>1</v>
      </c>
      <c r="AMB394" s="7">
        <v>1</v>
      </c>
      <c r="AMC394" s="7">
        <v>1</v>
      </c>
      <c r="AME394" s="7">
        <v>1</v>
      </c>
      <c r="AMF394" s="7">
        <v>1</v>
      </c>
      <c r="AMG394" s="7">
        <v>1</v>
      </c>
      <c r="AMH394" s="404"/>
    </row>
    <row r="395" spans="1:1022" s="7" customFormat="1" ht="19" customHeight="1" x14ac:dyDescent="0.25">
      <c r="A395" s="274"/>
      <c r="B395" s="113">
        <v>393</v>
      </c>
      <c r="C395" s="304" t="s">
        <v>1096</v>
      </c>
      <c r="D395" s="304" t="s">
        <v>1401</v>
      </c>
      <c r="E395" s="7">
        <v>2013</v>
      </c>
      <c r="F395" s="7">
        <v>2</v>
      </c>
      <c r="J395" s="7">
        <v>2</v>
      </c>
      <c r="K395" s="7">
        <v>1999</v>
      </c>
      <c r="L395" s="7">
        <v>2006</v>
      </c>
      <c r="M395" s="7">
        <v>8</v>
      </c>
      <c r="AC395" s="7">
        <v>1</v>
      </c>
      <c r="AD395" s="7">
        <v>1</v>
      </c>
      <c r="AE395" s="7">
        <v>1</v>
      </c>
      <c r="AF395" s="7">
        <v>1</v>
      </c>
      <c r="AG395" s="7">
        <v>1</v>
      </c>
      <c r="AH395" s="7">
        <v>1</v>
      </c>
      <c r="AI395" s="7">
        <v>1</v>
      </c>
      <c r="AJ395" s="7">
        <v>1</v>
      </c>
      <c r="AX395" s="7">
        <v>1</v>
      </c>
      <c r="BP395" s="7">
        <v>1</v>
      </c>
      <c r="BU395" s="7">
        <v>1</v>
      </c>
      <c r="BV395" s="7">
        <v>1</v>
      </c>
      <c r="CG395" s="7">
        <v>3</v>
      </c>
      <c r="CH395" s="248"/>
      <c r="CP395" s="1">
        <f t="shared" si="504"/>
        <v>0</v>
      </c>
      <c r="CQ395" s="1"/>
      <c r="CS395" s="1">
        <f t="shared" si="469"/>
        <v>0</v>
      </c>
      <c r="CT395" s="1"/>
      <c r="DO395" s="1">
        <f t="shared" si="505"/>
        <v>0</v>
      </c>
      <c r="DP395" s="1"/>
      <c r="DX395" s="1">
        <f t="shared" si="506"/>
        <v>0</v>
      </c>
      <c r="DY395" s="1"/>
      <c r="EE395" s="1">
        <f t="shared" si="507"/>
        <v>0</v>
      </c>
      <c r="EF395" s="1"/>
      <c r="EH395" s="1">
        <f t="shared" si="508"/>
        <v>0</v>
      </c>
      <c r="EI395" s="1"/>
      <c r="FF395" s="117"/>
      <c r="GP395" s="1">
        <f t="shared" si="470"/>
        <v>0</v>
      </c>
      <c r="GQ395" s="1"/>
      <c r="GY395" s="1">
        <f t="shared" si="509"/>
        <v>0</v>
      </c>
      <c r="GZ395" s="1"/>
      <c r="HC395" s="1">
        <f t="shared" si="510"/>
        <v>0</v>
      </c>
      <c r="HD395" s="1"/>
      <c r="HS395" s="1">
        <f t="shared" si="511"/>
        <v>0</v>
      </c>
      <c r="HT395" s="1"/>
      <c r="HX395" s="1">
        <f t="shared" si="471"/>
        <v>0</v>
      </c>
      <c r="HY395" s="1"/>
      <c r="ID395" s="1">
        <f t="shared" si="472"/>
        <v>0</v>
      </c>
      <c r="IE395" s="1"/>
      <c r="IN395" s="1">
        <f t="shared" si="512"/>
        <v>0</v>
      </c>
      <c r="IW395" s="1">
        <f t="shared" si="513"/>
        <v>0</v>
      </c>
      <c r="IX395" s="1"/>
      <c r="IZ395" s="1">
        <f t="shared" si="473"/>
        <v>0</v>
      </c>
      <c r="JA395" s="1"/>
      <c r="JJ395" s="1">
        <f t="shared" si="474"/>
        <v>0</v>
      </c>
      <c r="JK395" s="1"/>
      <c r="JV395" s="1">
        <f t="shared" si="514"/>
        <v>0</v>
      </c>
      <c r="JW395" s="1"/>
      <c r="KB395" s="1">
        <f t="shared" si="515"/>
        <v>0</v>
      </c>
      <c r="KC395" s="1"/>
      <c r="LG395" s="1">
        <f t="shared" si="475"/>
        <v>0</v>
      </c>
      <c r="LH395" s="1"/>
      <c r="LT395" s="1">
        <f t="shared" si="516"/>
        <v>0</v>
      </c>
      <c r="LU395" s="1"/>
      <c r="MA395" s="1">
        <f t="shared" si="517"/>
        <v>0</v>
      </c>
      <c r="MB395" s="1"/>
      <c r="MF395" s="1">
        <f t="shared" si="518"/>
        <v>0</v>
      </c>
      <c r="MG395" s="1"/>
      <c r="MM395" s="1">
        <f t="shared" si="519"/>
        <v>0</v>
      </c>
      <c r="MN395" s="1"/>
      <c r="MS395" s="1">
        <f t="shared" si="520"/>
        <v>0</v>
      </c>
      <c r="MT395" s="1"/>
      <c r="MU395" s="115">
        <v>1</v>
      </c>
      <c r="NJ395" s="7">
        <v>1</v>
      </c>
      <c r="OI395" s="121"/>
      <c r="PD395" s="1">
        <f t="shared" si="476"/>
        <v>0</v>
      </c>
      <c r="PE395" s="1"/>
      <c r="QF395" s="1">
        <f t="shared" si="521"/>
        <v>0</v>
      </c>
      <c r="QG395" s="1"/>
      <c r="QY395" s="1">
        <f t="shared" si="522"/>
        <v>0</v>
      </c>
      <c r="RK395" s="1">
        <f t="shared" si="523"/>
        <v>0</v>
      </c>
      <c r="RL395" s="1"/>
      <c r="SA395" s="1">
        <f t="shared" si="524"/>
        <v>0</v>
      </c>
      <c r="SG395" s="1">
        <f t="shared" si="525"/>
        <v>0</v>
      </c>
      <c r="SO395" s="1">
        <f t="shared" si="526"/>
        <v>0</v>
      </c>
      <c r="SQ395" s="7">
        <v>1</v>
      </c>
      <c r="TB395" s="1">
        <f t="shared" si="527"/>
        <v>0</v>
      </c>
      <c r="TS395" s="1">
        <f t="shared" si="477"/>
        <v>0</v>
      </c>
      <c r="TT395" s="1"/>
      <c r="UD395" s="1">
        <f t="shared" si="478"/>
        <v>0</v>
      </c>
      <c r="UE395" s="1"/>
      <c r="UG395" s="1">
        <f t="shared" si="479"/>
        <v>0</v>
      </c>
      <c r="UH395" s="1"/>
      <c r="UQ395" s="1">
        <f t="shared" si="528"/>
        <v>0</v>
      </c>
      <c r="UR395" s="1"/>
      <c r="VA395" s="1">
        <f t="shared" si="529"/>
        <v>0</v>
      </c>
      <c r="VB395" s="1"/>
      <c r="VG395" s="1">
        <f t="shared" si="530"/>
        <v>0</v>
      </c>
      <c r="VH395" s="1"/>
      <c r="WY395" s="1">
        <f t="shared" si="480"/>
        <v>0</v>
      </c>
      <c r="WZ395" s="1"/>
      <c r="XB395" s="1">
        <f t="shared" si="531"/>
        <v>0</v>
      </c>
      <c r="XC395" s="1"/>
      <c r="XG395" s="1">
        <f t="shared" si="481"/>
        <v>0</v>
      </c>
      <c r="XH395" s="1"/>
      <c r="XK395" s="109"/>
      <c r="XL395" s="1">
        <f t="shared" si="482"/>
        <v>0</v>
      </c>
      <c r="XM395" s="1">
        <f t="shared" si="483"/>
        <v>0</v>
      </c>
      <c r="XN395" s="1">
        <f t="shared" si="532"/>
        <v>0</v>
      </c>
      <c r="XO395" s="1">
        <f t="shared" si="484"/>
        <v>0</v>
      </c>
      <c r="XP395" s="1">
        <f t="shared" si="533"/>
        <v>0</v>
      </c>
      <c r="XQ395" s="1">
        <f t="shared" si="485"/>
        <v>1</v>
      </c>
      <c r="XR395" s="1">
        <f t="shared" si="486"/>
        <v>0</v>
      </c>
      <c r="XS395" s="1">
        <f t="shared" si="541"/>
        <v>0</v>
      </c>
      <c r="XT395" s="1">
        <f t="shared" si="534"/>
        <v>0</v>
      </c>
      <c r="XU395" s="1">
        <f t="shared" si="487"/>
        <v>0</v>
      </c>
      <c r="XV395" s="1">
        <f t="shared" si="488"/>
        <v>0</v>
      </c>
      <c r="XW395" s="1">
        <f t="shared" si="489"/>
        <v>0</v>
      </c>
      <c r="XX395" s="1">
        <f t="shared" si="490"/>
        <v>0</v>
      </c>
      <c r="XY395" s="1">
        <f t="shared" si="491"/>
        <v>2</v>
      </c>
      <c r="XZ395" s="1">
        <f t="shared" si="492"/>
        <v>0</v>
      </c>
      <c r="YA395" s="1">
        <f t="shared" si="493"/>
        <v>0</v>
      </c>
      <c r="YB395" s="1">
        <f t="shared" si="494"/>
        <v>0</v>
      </c>
      <c r="YC395" s="1">
        <f t="shared" si="495"/>
        <v>0</v>
      </c>
      <c r="YD395" s="132"/>
      <c r="YE395" s="133">
        <f t="shared" si="468"/>
        <v>3</v>
      </c>
      <c r="YF395" s="133">
        <f t="shared" si="496"/>
        <v>167666.66666666666</v>
      </c>
      <c r="YG395" s="130">
        <v>2</v>
      </c>
      <c r="YH395" s="130">
        <f t="shared" si="497"/>
        <v>251500</v>
      </c>
      <c r="YI395" s="135">
        <v>2</v>
      </c>
      <c r="YJ395" s="128">
        <f t="shared" si="498"/>
        <v>251500</v>
      </c>
      <c r="YK395" s="178"/>
      <c r="YL395">
        <v>0.5</v>
      </c>
      <c r="YM395"/>
      <c r="YN395"/>
      <c r="YO395"/>
      <c r="YP395"/>
      <c r="YQ395"/>
      <c r="YR395"/>
      <c r="YS395"/>
      <c r="YT395"/>
      <c r="YU395"/>
      <c r="YV395"/>
      <c r="YW395"/>
      <c r="YX395"/>
      <c r="YY395"/>
      <c r="YZ395"/>
      <c r="ZA395"/>
      <c r="ZB395"/>
      <c r="ZC395"/>
      <c r="ZD395">
        <v>1</v>
      </c>
      <c r="ZE395"/>
      <c r="ZF395"/>
      <c r="ZG395"/>
      <c r="ZH395"/>
      <c r="ZI395"/>
      <c r="ZJ395"/>
      <c r="ZK395"/>
      <c r="ZL395"/>
      <c r="ZM395"/>
      <c r="ZN395"/>
      <c r="ZO395"/>
      <c r="ZP395"/>
      <c r="ZQ395"/>
      <c r="ZR395"/>
      <c r="ZS395"/>
      <c r="ZT395"/>
      <c r="ZU395"/>
      <c r="ZV395"/>
      <c r="ZW395"/>
      <c r="ZX395"/>
      <c r="ZY395"/>
      <c r="ZZ395"/>
      <c r="AAA395"/>
      <c r="AAB395"/>
      <c r="AAC395"/>
      <c r="AAD395"/>
      <c r="AAE395"/>
      <c r="AAF395"/>
      <c r="AAG395"/>
      <c r="AAH395"/>
      <c r="AAI395"/>
      <c r="AAJ395"/>
      <c r="AAK395"/>
      <c r="AAL395"/>
      <c r="AAM395"/>
      <c r="AAN395"/>
      <c r="AAO395"/>
      <c r="AAP395"/>
      <c r="AAQ395"/>
      <c r="AAR395"/>
      <c r="AAS395"/>
      <c r="AAT395"/>
      <c r="AAU395"/>
      <c r="AAV395"/>
      <c r="AAW395"/>
      <c r="AAX395"/>
      <c r="AAY395"/>
      <c r="AAZ395"/>
      <c r="ABA395"/>
      <c r="ABB395"/>
      <c r="ABC395"/>
      <c r="ABD395"/>
      <c r="ABE395"/>
      <c r="ABF395"/>
      <c r="ABG395"/>
      <c r="ABH395"/>
      <c r="ABI395"/>
      <c r="ABJ395"/>
      <c r="ABK395"/>
      <c r="ABL395"/>
      <c r="ABM395"/>
      <c r="ABN395"/>
      <c r="ABO395"/>
      <c r="ABP395"/>
      <c r="ABQ395"/>
      <c r="ABR395"/>
      <c r="ABS395"/>
      <c r="ABT395"/>
      <c r="ABU395"/>
      <c r="ABV395"/>
      <c r="ABW395"/>
      <c r="ABX395"/>
      <c r="ABY395"/>
      <c r="ABZ395"/>
      <c r="ACA395"/>
      <c r="ACB395"/>
      <c r="ACC395">
        <f t="shared" si="535"/>
        <v>1</v>
      </c>
      <c r="ACD395" s="25">
        <f t="shared" si="466"/>
        <v>503000</v>
      </c>
      <c r="ACE395" s="11">
        <f t="shared" si="499"/>
        <v>4</v>
      </c>
      <c r="ACF395" s="11">
        <f t="shared" si="500"/>
        <v>251500</v>
      </c>
      <c r="ACG395" s="7">
        <v>34</v>
      </c>
      <c r="ACH395" s="7">
        <v>2</v>
      </c>
      <c r="ACI395" s="11">
        <f t="shared" si="501"/>
        <v>503000</v>
      </c>
      <c r="ACJ395" s="11"/>
      <c r="ACK395" s="13">
        <f t="shared" si="502"/>
        <v>0</v>
      </c>
      <c r="ACL395">
        <v>0.5</v>
      </c>
      <c r="ACM395" s="25">
        <f t="shared" si="536"/>
        <v>503000</v>
      </c>
      <c r="ACN395" s="11">
        <f t="shared" si="537"/>
        <v>503000</v>
      </c>
      <c r="ACO395" s="66"/>
      <c r="ACR395" s="7" t="s">
        <v>1250</v>
      </c>
      <c r="ACS395" s="7">
        <v>1</v>
      </c>
      <c r="ACT395" s="7">
        <v>1</v>
      </c>
      <c r="ACV395" s="7">
        <v>1</v>
      </c>
      <c r="ACX395" s="7">
        <v>1</v>
      </c>
      <c r="ACY395" s="7">
        <v>1</v>
      </c>
      <c r="ADQ395" s="7">
        <v>1</v>
      </c>
      <c r="ADU395" s="7">
        <v>6</v>
      </c>
      <c r="ADV395" s="7">
        <v>7</v>
      </c>
      <c r="ADW395" s="7">
        <v>1</v>
      </c>
      <c r="ADY395" s="7">
        <v>1</v>
      </c>
      <c r="ADZ395" s="7">
        <v>1</v>
      </c>
      <c r="AEB395" s="7">
        <v>1</v>
      </c>
      <c r="AEF395" s="7">
        <v>1</v>
      </c>
      <c r="AEJ395" s="7">
        <v>1</v>
      </c>
      <c r="AEP395" s="7">
        <v>1</v>
      </c>
      <c r="AEW395" s="7">
        <v>1</v>
      </c>
      <c r="AEY395" s="7">
        <v>1</v>
      </c>
      <c r="AFA395" s="7">
        <v>1</v>
      </c>
      <c r="AFK395" s="7">
        <v>1</v>
      </c>
      <c r="AFL395" s="7">
        <v>1</v>
      </c>
      <c r="AFM395" s="7">
        <v>1</v>
      </c>
      <c r="AFN395" s="7">
        <v>1</v>
      </c>
      <c r="AFU395" s="7">
        <v>1</v>
      </c>
      <c r="AFX395" s="7">
        <v>1</v>
      </c>
      <c r="AGA395" s="7">
        <v>1</v>
      </c>
      <c r="AGJ395" s="7">
        <v>220000</v>
      </c>
      <c r="AGK395" s="8"/>
      <c r="AHH395" s="7">
        <v>220000</v>
      </c>
      <c r="AHJ395" s="7">
        <v>2</v>
      </c>
      <c r="AHT395" s="7">
        <v>2</v>
      </c>
      <c r="AHU395" s="7">
        <v>1</v>
      </c>
      <c r="AHV395" s="7">
        <v>1</v>
      </c>
      <c r="AIV395" s="7" t="s">
        <v>1251</v>
      </c>
      <c r="AIW395" s="8">
        <v>6000</v>
      </c>
      <c r="AIX395" s="8">
        <v>806000</v>
      </c>
      <c r="AIY395" s="26">
        <v>0.8</v>
      </c>
      <c r="AIZ395" s="8">
        <v>1000000</v>
      </c>
      <c r="AJA395" s="7">
        <v>780000</v>
      </c>
      <c r="AJB395" s="7">
        <v>1</v>
      </c>
      <c r="AJE395" s="36"/>
      <c r="AJF395" s="384">
        <v>1006000</v>
      </c>
      <c r="AJG395" s="11">
        <f t="shared" si="503"/>
        <v>251500</v>
      </c>
      <c r="AJH395" s="61"/>
      <c r="AJI395" s="9">
        <v>1.6</v>
      </c>
      <c r="AJJ395" s="7">
        <v>4</v>
      </c>
      <c r="AJT395" s="1"/>
      <c r="AJU395" s="1">
        <f t="shared" si="538"/>
        <v>4</v>
      </c>
      <c r="AJW395" s="7">
        <v>4</v>
      </c>
      <c r="AJX395" s="1">
        <f t="shared" si="539"/>
        <v>8</v>
      </c>
      <c r="AJY395" s="61"/>
      <c r="AJZ395" s="7" t="s">
        <v>1252</v>
      </c>
      <c r="AKA395" s="7" t="s">
        <v>374</v>
      </c>
      <c r="AKB395" s="7" t="s">
        <v>529</v>
      </c>
      <c r="ALK395" s="7">
        <v>3</v>
      </c>
      <c r="ALL395" s="11">
        <f t="shared" si="540"/>
        <v>335333.33333333331</v>
      </c>
      <c r="ALM395" s="8">
        <v>1006000</v>
      </c>
      <c r="ALN395" s="7">
        <v>2</v>
      </c>
      <c r="ALP395" s="7">
        <v>1</v>
      </c>
      <c r="ALS395" s="61"/>
      <c r="ALT395" s="7">
        <v>1</v>
      </c>
      <c r="ALY395" s="7">
        <v>1</v>
      </c>
      <c r="AME395" s="7">
        <v>1</v>
      </c>
      <c r="AMF395" s="7">
        <v>1</v>
      </c>
      <c r="AMH395" s="404"/>
    </row>
    <row r="396" spans="1:1022" s="4" customFormat="1" ht="19" customHeight="1" x14ac:dyDescent="0.25">
      <c r="A396" s="270"/>
      <c r="B396" s="113">
        <v>394</v>
      </c>
      <c r="C396" s="304" t="s">
        <v>1170</v>
      </c>
      <c r="D396" s="304" t="s">
        <v>1408</v>
      </c>
      <c r="E396" s="4">
        <v>2013</v>
      </c>
      <c r="F396" s="4">
        <v>4</v>
      </c>
      <c r="J396" s="4">
        <v>4</v>
      </c>
      <c r="K396" s="4">
        <v>1992</v>
      </c>
      <c r="L396" s="4">
        <v>2013</v>
      </c>
      <c r="M396" s="4">
        <v>23</v>
      </c>
      <c r="AC396" s="4">
        <v>1</v>
      </c>
      <c r="AD396" s="4">
        <v>1</v>
      </c>
      <c r="AE396" s="4">
        <v>1</v>
      </c>
      <c r="AF396" s="4">
        <v>1</v>
      </c>
      <c r="AG396" s="4">
        <v>1</v>
      </c>
      <c r="AH396" s="4">
        <v>1</v>
      </c>
      <c r="AI396" s="4">
        <v>1</v>
      </c>
      <c r="AJ396" s="4">
        <v>1</v>
      </c>
      <c r="AK396" s="4">
        <v>1</v>
      </c>
      <c r="AL396" s="4">
        <v>1</v>
      </c>
      <c r="AM396" s="4">
        <v>1</v>
      </c>
      <c r="AN396" s="4">
        <v>1</v>
      </c>
      <c r="AO396" s="4">
        <v>1</v>
      </c>
      <c r="AP396" s="4">
        <v>1</v>
      </c>
      <c r="AQ396" s="4">
        <v>1</v>
      </c>
      <c r="AX396" s="4">
        <v>1</v>
      </c>
      <c r="BN396" s="4">
        <v>1</v>
      </c>
      <c r="BP396" s="4">
        <v>1</v>
      </c>
      <c r="BV396" s="4">
        <v>1</v>
      </c>
      <c r="BX396" s="4">
        <v>1</v>
      </c>
      <c r="CG396" s="4">
        <v>5</v>
      </c>
      <c r="CH396" s="246"/>
      <c r="CP396" s="1">
        <f t="shared" si="504"/>
        <v>0</v>
      </c>
      <c r="CQ396" s="1"/>
      <c r="CS396" s="1">
        <f t="shared" si="469"/>
        <v>0</v>
      </c>
      <c r="CT396" s="1"/>
      <c r="DO396" s="1">
        <f t="shared" si="505"/>
        <v>0</v>
      </c>
      <c r="DP396" s="1"/>
      <c r="DX396" s="1">
        <f t="shared" si="506"/>
        <v>0</v>
      </c>
      <c r="DY396" s="1"/>
      <c r="EE396" s="1">
        <f t="shared" si="507"/>
        <v>0</v>
      </c>
      <c r="EF396" s="1"/>
      <c r="EH396" s="1">
        <f t="shared" si="508"/>
        <v>0</v>
      </c>
      <c r="EI396" s="1"/>
      <c r="FF396" s="116"/>
      <c r="GP396" s="1">
        <f t="shared" si="470"/>
        <v>0</v>
      </c>
      <c r="GQ396" s="1"/>
      <c r="GY396" s="1">
        <f t="shared" si="509"/>
        <v>0</v>
      </c>
      <c r="GZ396" s="1"/>
      <c r="HC396" s="1">
        <f t="shared" si="510"/>
        <v>0</v>
      </c>
      <c r="HD396" s="1"/>
      <c r="HS396" s="1">
        <f t="shared" si="511"/>
        <v>0</v>
      </c>
      <c r="HT396" s="1"/>
      <c r="HX396" s="1">
        <f t="shared" si="471"/>
        <v>0</v>
      </c>
      <c r="HY396" s="1"/>
      <c r="ID396" s="1">
        <f t="shared" si="472"/>
        <v>0</v>
      </c>
      <c r="IE396" s="1"/>
      <c r="IN396" s="1">
        <f t="shared" si="512"/>
        <v>0</v>
      </c>
      <c r="IW396" s="1">
        <f t="shared" si="513"/>
        <v>0</v>
      </c>
      <c r="IX396" s="1"/>
      <c r="IZ396" s="1">
        <f t="shared" si="473"/>
        <v>0</v>
      </c>
      <c r="JA396" s="1"/>
      <c r="JJ396" s="1">
        <f t="shared" si="474"/>
        <v>0</v>
      </c>
      <c r="JK396" s="1"/>
      <c r="JV396" s="1">
        <f t="shared" si="514"/>
        <v>0</v>
      </c>
      <c r="JW396" s="1"/>
      <c r="KB396" s="1">
        <f t="shared" si="515"/>
        <v>0</v>
      </c>
      <c r="KC396" s="1"/>
      <c r="LG396" s="1">
        <f t="shared" si="475"/>
        <v>0</v>
      </c>
      <c r="LH396" s="1"/>
      <c r="LT396" s="1">
        <f t="shared" si="516"/>
        <v>0</v>
      </c>
      <c r="LU396" s="1"/>
      <c r="MA396" s="1">
        <f t="shared" si="517"/>
        <v>0</v>
      </c>
      <c r="MB396" s="1"/>
      <c r="MF396" s="1">
        <f t="shared" si="518"/>
        <v>0</v>
      </c>
      <c r="MG396" s="1"/>
      <c r="MJ396" s="4">
        <v>1</v>
      </c>
      <c r="MM396" s="1">
        <f t="shared" si="519"/>
        <v>1</v>
      </c>
      <c r="MN396" s="1">
        <v>1</v>
      </c>
      <c r="MS396" s="1">
        <f t="shared" si="520"/>
        <v>0</v>
      </c>
      <c r="MT396" s="1"/>
      <c r="MU396" s="115">
        <v>1</v>
      </c>
      <c r="OI396" s="120"/>
      <c r="PD396" s="1">
        <f t="shared" si="476"/>
        <v>0</v>
      </c>
      <c r="PE396" s="1"/>
      <c r="QF396" s="1">
        <f t="shared" si="521"/>
        <v>0</v>
      </c>
      <c r="QG396" s="1"/>
      <c r="QY396" s="1">
        <f t="shared" si="522"/>
        <v>0</v>
      </c>
      <c r="RK396" s="1">
        <f t="shared" si="523"/>
        <v>0</v>
      </c>
      <c r="RL396" s="1"/>
      <c r="SA396" s="1">
        <f t="shared" si="524"/>
        <v>0</v>
      </c>
      <c r="SG396" s="1">
        <f t="shared" si="525"/>
        <v>0</v>
      </c>
      <c r="SO396" s="1">
        <f t="shared" si="526"/>
        <v>0</v>
      </c>
      <c r="TB396" s="1">
        <f t="shared" si="527"/>
        <v>0</v>
      </c>
      <c r="TS396" s="1">
        <f t="shared" si="477"/>
        <v>0</v>
      </c>
      <c r="TT396" s="1"/>
      <c r="UD396" s="1">
        <f t="shared" si="478"/>
        <v>0</v>
      </c>
      <c r="UE396" s="1"/>
      <c r="UG396" s="1">
        <f t="shared" si="479"/>
        <v>0</v>
      </c>
      <c r="UH396" s="1"/>
      <c r="UQ396" s="1">
        <f t="shared" si="528"/>
        <v>0</v>
      </c>
      <c r="UR396" s="1"/>
      <c r="VA396" s="1">
        <f t="shared" si="529"/>
        <v>0</v>
      </c>
      <c r="VB396" s="1"/>
      <c r="VG396" s="1">
        <f t="shared" si="530"/>
        <v>0</v>
      </c>
      <c r="VH396" s="1"/>
      <c r="WY396" s="1">
        <f t="shared" si="480"/>
        <v>0</v>
      </c>
      <c r="WZ396" s="1"/>
      <c r="XB396" s="1">
        <f t="shared" si="531"/>
        <v>0</v>
      </c>
      <c r="XC396" s="1"/>
      <c r="XG396" s="1">
        <f t="shared" si="481"/>
        <v>0</v>
      </c>
      <c r="XH396" s="1"/>
      <c r="XK396" s="108"/>
      <c r="XL396" s="1">
        <f t="shared" si="482"/>
        <v>0</v>
      </c>
      <c r="XM396" s="1">
        <f t="shared" si="483"/>
        <v>0</v>
      </c>
      <c r="XN396" s="1">
        <f t="shared" si="532"/>
        <v>0</v>
      </c>
      <c r="XO396" s="1">
        <f t="shared" si="484"/>
        <v>0</v>
      </c>
      <c r="XP396" s="1">
        <f t="shared" si="533"/>
        <v>0</v>
      </c>
      <c r="XQ396" s="1">
        <f t="shared" si="485"/>
        <v>0</v>
      </c>
      <c r="XR396" s="1">
        <f t="shared" si="486"/>
        <v>0</v>
      </c>
      <c r="XS396" s="1">
        <f t="shared" si="541"/>
        <v>0</v>
      </c>
      <c r="XT396" s="1">
        <f t="shared" si="534"/>
        <v>1</v>
      </c>
      <c r="XU396" s="1">
        <f t="shared" si="487"/>
        <v>0</v>
      </c>
      <c r="XV396" s="1">
        <f t="shared" si="488"/>
        <v>0</v>
      </c>
      <c r="XW396" s="1">
        <f t="shared" si="489"/>
        <v>0</v>
      </c>
      <c r="XX396" s="1">
        <f t="shared" si="490"/>
        <v>0</v>
      </c>
      <c r="XY396" s="1">
        <f t="shared" si="491"/>
        <v>1</v>
      </c>
      <c r="XZ396" s="1">
        <f t="shared" si="492"/>
        <v>0</v>
      </c>
      <c r="YA396" s="1">
        <f t="shared" si="493"/>
        <v>0</v>
      </c>
      <c r="YB396" s="1">
        <f t="shared" si="494"/>
        <v>0</v>
      </c>
      <c r="YC396" s="1">
        <f t="shared" si="495"/>
        <v>0</v>
      </c>
      <c r="YD396" s="132"/>
      <c r="YE396" s="133">
        <f t="shared" si="468"/>
        <v>2</v>
      </c>
      <c r="YF396" s="133">
        <f t="shared" si="496"/>
        <v>17500000</v>
      </c>
      <c r="YG396" s="130">
        <v>2</v>
      </c>
      <c r="YH396" s="130">
        <f t="shared" si="497"/>
        <v>17500000</v>
      </c>
      <c r="YI396" s="129">
        <v>2</v>
      </c>
      <c r="YJ396" s="128">
        <f t="shared" si="498"/>
        <v>17500000</v>
      </c>
      <c r="YK396" s="177"/>
      <c r="YL396">
        <v>0.5</v>
      </c>
      <c r="YM396">
        <v>1</v>
      </c>
      <c r="YN396"/>
      <c r="YO396"/>
      <c r="YP396">
        <v>1</v>
      </c>
      <c r="YQ396"/>
      <c r="YR396">
        <v>1</v>
      </c>
      <c r="YS396">
        <v>1</v>
      </c>
      <c r="YT396"/>
      <c r="YU396"/>
      <c r="YV396"/>
      <c r="YW396"/>
      <c r="YX396"/>
      <c r="YY396"/>
      <c r="YZ396"/>
      <c r="ZA396">
        <v>1</v>
      </c>
      <c r="ZB396"/>
      <c r="ZC396">
        <v>1</v>
      </c>
      <c r="ZD396"/>
      <c r="ZE396"/>
      <c r="ZF396"/>
      <c r="ZG396"/>
      <c r="ZH396"/>
      <c r="ZI396"/>
      <c r="ZJ396"/>
      <c r="ZK396"/>
      <c r="ZL396"/>
      <c r="ZM396"/>
      <c r="ZN396"/>
      <c r="ZO396"/>
      <c r="ZP396"/>
      <c r="ZQ396"/>
      <c r="ZR396"/>
      <c r="ZS396"/>
      <c r="ZT396"/>
      <c r="ZU396"/>
      <c r="ZV396"/>
      <c r="ZW396"/>
      <c r="ZX396"/>
      <c r="ZY396"/>
      <c r="ZZ396"/>
      <c r="AAA396"/>
      <c r="AAB396"/>
      <c r="AAC396"/>
      <c r="AAD396"/>
      <c r="AAE396"/>
      <c r="AAF396"/>
      <c r="AAG396">
        <v>1</v>
      </c>
      <c r="AAH396"/>
      <c r="AAI396"/>
      <c r="AAJ396">
        <v>1</v>
      </c>
      <c r="AAK396"/>
      <c r="AAL396"/>
      <c r="AAM396"/>
      <c r="AAN396"/>
      <c r="AAO396"/>
      <c r="AAP396"/>
      <c r="AAQ396"/>
      <c r="AAR396">
        <v>1</v>
      </c>
      <c r="AAS396"/>
      <c r="AAT396"/>
      <c r="AAU396"/>
      <c r="AAV396"/>
      <c r="AAW396"/>
      <c r="AAX396"/>
      <c r="AAY396"/>
      <c r="AAZ396"/>
      <c r="ABA396"/>
      <c r="ABB396"/>
      <c r="ABC396"/>
      <c r="ABD396"/>
      <c r="ABE396"/>
      <c r="ABF396">
        <v>1</v>
      </c>
      <c r="ABG396">
        <v>1</v>
      </c>
      <c r="ABH396"/>
      <c r="ABI396"/>
      <c r="ABJ396"/>
      <c r="ABK396"/>
      <c r="ABL396"/>
      <c r="ABM396"/>
      <c r="ABN396"/>
      <c r="ABO396"/>
      <c r="ABP396"/>
      <c r="ABQ396"/>
      <c r="ABR396"/>
      <c r="ABS396"/>
      <c r="ABT396"/>
      <c r="ABU396"/>
      <c r="ABV396"/>
      <c r="ABW396"/>
      <c r="ABX396"/>
      <c r="ABY396"/>
      <c r="ABZ396"/>
      <c r="ACA396"/>
      <c r="ACB396"/>
      <c r="ACC396">
        <f t="shared" si="535"/>
        <v>11</v>
      </c>
      <c r="ACD396" s="25">
        <f t="shared" si="466"/>
        <v>3181818.1818181816</v>
      </c>
      <c r="ACE396" s="11">
        <f t="shared" si="499"/>
        <v>13</v>
      </c>
      <c r="ACF396" s="11">
        <f t="shared" si="500"/>
        <v>5384615.384615385</v>
      </c>
      <c r="ACG396" s="4">
        <v>134</v>
      </c>
      <c r="ACH396" s="4">
        <v>3</v>
      </c>
      <c r="ACI396" s="11">
        <f t="shared" si="501"/>
        <v>23333333.333333332</v>
      </c>
      <c r="ACJ396" s="11"/>
      <c r="ACK396" s="13">
        <f t="shared" si="502"/>
        <v>0</v>
      </c>
      <c r="ACL396">
        <v>0.5</v>
      </c>
      <c r="ACM396" s="25">
        <f t="shared" si="536"/>
        <v>35000000</v>
      </c>
      <c r="ACN396" s="11">
        <f t="shared" si="537"/>
        <v>23333333.333333332</v>
      </c>
      <c r="ACO396" s="65"/>
      <c r="ACR396" s="4" t="s">
        <v>1081</v>
      </c>
      <c r="ACS396" s="4">
        <v>1</v>
      </c>
      <c r="ACT396" s="4">
        <v>1</v>
      </c>
      <c r="ACU396" s="4">
        <v>1</v>
      </c>
      <c r="ACX396" s="4">
        <v>1</v>
      </c>
      <c r="ACY396" s="4">
        <v>1</v>
      </c>
      <c r="ADL396" s="4">
        <v>1</v>
      </c>
      <c r="ADN396" s="4">
        <v>1</v>
      </c>
      <c r="ADQ396" s="4">
        <v>1</v>
      </c>
      <c r="ADU396" s="4">
        <v>8</v>
      </c>
      <c r="ADV396" s="4">
        <v>8</v>
      </c>
      <c r="ADX396" s="4">
        <v>1</v>
      </c>
      <c r="ADY396" s="4">
        <v>1</v>
      </c>
      <c r="AEA396" s="4">
        <v>1</v>
      </c>
      <c r="AED396" s="4">
        <v>1</v>
      </c>
      <c r="AEK396" s="4">
        <v>1</v>
      </c>
      <c r="AEL396" s="4">
        <v>1</v>
      </c>
      <c r="AEP396" s="4">
        <v>1</v>
      </c>
      <c r="AEW396" s="4">
        <v>1</v>
      </c>
      <c r="AEY396" s="4">
        <v>1</v>
      </c>
      <c r="AFA396" s="4">
        <v>1</v>
      </c>
      <c r="AFB396" s="4">
        <v>1</v>
      </c>
      <c r="AFD396" s="4">
        <v>1</v>
      </c>
      <c r="AFH396" s="4">
        <v>1</v>
      </c>
      <c r="AFJ396" s="4">
        <v>1</v>
      </c>
      <c r="AFK396" s="4">
        <v>1</v>
      </c>
      <c r="AFL396" s="4">
        <v>1</v>
      </c>
      <c r="AFM396" s="4">
        <v>1</v>
      </c>
      <c r="AFN396" s="4">
        <v>1</v>
      </c>
      <c r="AFO396" s="4">
        <v>1</v>
      </c>
      <c r="AFT396" s="4">
        <v>1</v>
      </c>
      <c r="AFU396" s="4">
        <v>1</v>
      </c>
      <c r="AFW396" s="4">
        <v>1</v>
      </c>
      <c r="AFX396" s="4">
        <v>1</v>
      </c>
      <c r="AFZ396" s="4">
        <v>1</v>
      </c>
      <c r="AGA396" s="4">
        <v>1</v>
      </c>
      <c r="AGC396" s="4">
        <v>1</v>
      </c>
      <c r="AGE396" s="4">
        <v>1</v>
      </c>
      <c r="AGF396" s="4">
        <v>1</v>
      </c>
      <c r="AGJ396" s="4">
        <v>6600000</v>
      </c>
      <c r="AGK396" s="5">
        <f>AGL396+AGN396+AGP396+AGR396+AGT396+AGV396+AGX396+AGZ396+AHB396</f>
        <v>107400000</v>
      </c>
      <c r="AGN396" s="4">
        <v>1000000</v>
      </c>
      <c r="AGO396" s="4">
        <v>1</v>
      </c>
      <c r="AGS396" s="4">
        <v>1</v>
      </c>
      <c r="AGT396" s="4">
        <v>400000</v>
      </c>
      <c r="AGU396" s="4">
        <v>1</v>
      </c>
      <c r="AGW396" s="4">
        <v>1</v>
      </c>
      <c r="AGY396" s="4">
        <v>1</v>
      </c>
      <c r="AHA396" s="4">
        <v>1</v>
      </c>
      <c r="AHB396" s="4">
        <v>106000000</v>
      </c>
      <c r="AHC396" s="4">
        <v>1</v>
      </c>
      <c r="AHD396" s="4">
        <v>1000000</v>
      </c>
      <c r="AHE396" s="4">
        <v>1</v>
      </c>
      <c r="AHG396" s="4">
        <v>1</v>
      </c>
      <c r="AHH396" s="4">
        <v>114500000</v>
      </c>
      <c r="AHI396" s="4">
        <v>16.36</v>
      </c>
      <c r="AHJ396" s="4">
        <v>1</v>
      </c>
      <c r="AHK396" s="4">
        <v>1</v>
      </c>
      <c r="AHQ396" s="4">
        <v>1</v>
      </c>
      <c r="AHV396" s="4">
        <v>1</v>
      </c>
      <c r="AIR396" s="4">
        <v>1300000</v>
      </c>
      <c r="AIS396" s="4">
        <v>1</v>
      </c>
      <c r="AIT396" s="4">
        <v>1200000</v>
      </c>
      <c r="AIW396" s="5"/>
      <c r="AIX396" s="5">
        <v>10800000</v>
      </c>
      <c r="AIY396" s="27">
        <v>0.04</v>
      </c>
      <c r="AIZ396" s="5">
        <v>114000000</v>
      </c>
      <c r="AJA396" s="4">
        <v>103000000</v>
      </c>
      <c r="AJE396" s="37">
        <v>0.96</v>
      </c>
      <c r="AJF396" s="384">
        <v>70000000</v>
      </c>
      <c r="AJG396" s="11">
        <f t="shared" si="503"/>
        <v>5384615.384615385</v>
      </c>
      <c r="AJH396" s="60"/>
      <c r="AJI396" s="6">
        <v>1.5</v>
      </c>
      <c r="AJJ396" s="4">
        <v>7</v>
      </c>
      <c r="AJK396" s="4">
        <v>4</v>
      </c>
      <c r="AJQ396" s="4">
        <v>1</v>
      </c>
      <c r="AJT396" s="1">
        <v>1</v>
      </c>
      <c r="AJU396" s="1">
        <f t="shared" si="538"/>
        <v>12</v>
      </c>
      <c r="AJV396" s="4">
        <v>1</v>
      </c>
      <c r="AJW396" s="4">
        <v>1</v>
      </c>
      <c r="AJX396" s="1">
        <f t="shared" si="539"/>
        <v>14</v>
      </c>
      <c r="AJY396" s="60"/>
      <c r="AJZ396" s="10" t="s">
        <v>1253</v>
      </c>
      <c r="AKA396" s="10" t="s">
        <v>1254</v>
      </c>
      <c r="AKB396" s="10" t="s">
        <v>1091</v>
      </c>
      <c r="AKC396" s="10" t="s">
        <v>322</v>
      </c>
      <c r="AKD396" s="10" t="s">
        <v>1382</v>
      </c>
      <c r="AKE396" s="10" t="s">
        <v>1208</v>
      </c>
      <c r="ALK396" s="4">
        <v>6</v>
      </c>
      <c r="ALL396" s="11">
        <f t="shared" si="540"/>
        <v>2000000</v>
      </c>
      <c r="ALM396" s="5">
        <v>12000000</v>
      </c>
      <c r="ALN396" s="4">
        <v>0</v>
      </c>
      <c r="ALO396" s="4">
        <v>0</v>
      </c>
      <c r="ALP396" s="4">
        <v>3</v>
      </c>
      <c r="ALS396" s="60"/>
      <c r="ALX396" s="4">
        <v>1</v>
      </c>
      <c r="ALY396" s="4">
        <v>1</v>
      </c>
      <c r="ALZ396" s="4">
        <v>1</v>
      </c>
      <c r="AMA396" s="4">
        <v>1</v>
      </c>
      <c r="AMB396" s="4">
        <v>1</v>
      </c>
      <c r="AMF396" s="4">
        <v>1</v>
      </c>
      <c r="AMH396" s="403"/>
    </row>
    <row r="397" spans="1:1022" s="23" customFormat="1" ht="19" customHeight="1" x14ac:dyDescent="0.25">
      <c r="A397" s="279"/>
      <c r="B397" s="113">
        <v>395</v>
      </c>
      <c r="C397" s="304"/>
      <c r="D397" s="304" t="s">
        <v>1387</v>
      </c>
      <c r="E397" s="23">
        <v>2012</v>
      </c>
      <c r="F397" s="23">
        <v>20</v>
      </c>
      <c r="J397" s="23">
        <v>12</v>
      </c>
      <c r="K397" s="23">
        <v>2009</v>
      </c>
      <c r="L397" s="23">
        <v>2012</v>
      </c>
      <c r="M397" s="23">
        <v>4</v>
      </c>
      <c r="AB397" s="23">
        <v>1</v>
      </c>
      <c r="AC397" s="23">
        <v>1</v>
      </c>
      <c r="AD397" s="23">
        <v>1</v>
      </c>
      <c r="AE397" s="23">
        <v>1</v>
      </c>
      <c r="AF397" s="23">
        <v>1</v>
      </c>
      <c r="AG397" s="23">
        <v>1</v>
      </c>
      <c r="AH397" s="23">
        <v>1</v>
      </c>
      <c r="AI397" s="23">
        <v>1</v>
      </c>
      <c r="AJ397" s="23">
        <v>1</v>
      </c>
      <c r="AK397" s="23">
        <v>1</v>
      </c>
      <c r="AL397" s="23">
        <v>1</v>
      </c>
      <c r="AM397" s="23">
        <v>1</v>
      </c>
      <c r="AO397" s="23">
        <v>1</v>
      </c>
      <c r="AP397" s="23">
        <v>1</v>
      </c>
      <c r="AX397" s="23">
        <v>1</v>
      </c>
      <c r="AY397" s="23">
        <v>1</v>
      </c>
      <c r="AZ397" s="23">
        <v>1</v>
      </c>
      <c r="BA397" s="23">
        <v>1</v>
      </c>
      <c r="BL397" s="23">
        <v>1</v>
      </c>
      <c r="BP397" s="23">
        <v>1</v>
      </c>
      <c r="BV397" s="23">
        <v>1</v>
      </c>
      <c r="CG397" s="23">
        <v>4</v>
      </c>
      <c r="CH397" s="258"/>
      <c r="CP397" s="213">
        <f t="shared" si="504"/>
        <v>0</v>
      </c>
      <c r="CQ397" s="213"/>
      <c r="CS397" s="213">
        <f t="shared" si="469"/>
        <v>0</v>
      </c>
      <c r="CT397" s="213"/>
      <c r="CU397" s="23">
        <v>1</v>
      </c>
      <c r="DO397" s="213">
        <f t="shared" si="505"/>
        <v>1</v>
      </c>
      <c r="DP397" s="213">
        <v>1</v>
      </c>
      <c r="DX397" s="213">
        <f t="shared" si="506"/>
        <v>0</v>
      </c>
      <c r="DY397" s="213"/>
      <c r="EE397" s="213">
        <f t="shared" si="507"/>
        <v>0</v>
      </c>
      <c r="EF397" s="213"/>
      <c r="EH397" s="213">
        <f t="shared" si="508"/>
        <v>0</v>
      </c>
      <c r="EI397" s="213"/>
      <c r="FV397" s="23">
        <v>1</v>
      </c>
      <c r="GP397" s="213">
        <f t="shared" si="470"/>
        <v>1</v>
      </c>
      <c r="GQ397" s="213">
        <v>1</v>
      </c>
      <c r="GY397" s="213">
        <f t="shared" si="509"/>
        <v>0</v>
      </c>
      <c r="GZ397" s="213"/>
      <c r="HC397" s="213">
        <f t="shared" si="510"/>
        <v>0</v>
      </c>
      <c r="HD397" s="213"/>
      <c r="HS397" s="213">
        <f t="shared" si="511"/>
        <v>0</v>
      </c>
      <c r="HT397" s="213"/>
      <c r="HX397" s="213">
        <f t="shared" si="471"/>
        <v>0</v>
      </c>
      <c r="HY397" s="213"/>
      <c r="ID397" s="213">
        <f t="shared" si="472"/>
        <v>0</v>
      </c>
      <c r="IE397" s="213"/>
      <c r="IF397" s="23">
        <v>1</v>
      </c>
      <c r="IN397" s="213">
        <f t="shared" si="512"/>
        <v>1</v>
      </c>
      <c r="IO397" s="23">
        <v>1</v>
      </c>
      <c r="IW397" s="213">
        <f t="shared" si="513"/>
        <v>0</v>
      </c>
      <c r="IX397" s="213"/>
      <c r="IZ397" s="213">
        <f t="shared" si="473"/>
        <v>0</v>
      </c>
      <c r="JA397" s="213"/>
      <c r="JJ397" s="213">
        <f t="shared" si="474"/>
        <v>0</v>
      </c>
      <c r="JK397" s="213"/>
      <c r="JV397" s="213">
        <f t="shared" si="514"/>
        <v>0</v>
      </c>
      <c r="JW397" s="213"/>
      <c r="KB397" s="213">
        <f t="shared" si="515"/>
        <v>0</v>
      </c>
      <c r="KC397" s="213"/>
      <c r="LG397" s="213">
        <f t="shared" si="475"/>
        <v>0</v>
      </c>
      <c r="LH397" s="213"/>
      <c r="LT397" s="213">
        <f t="shared" si="516"/>
        <v>0</v>
      </c>
      <c r="LU397" s="213"/>
      <c r="MA397" s="213">
        <f t="shared" si="517"/>
        <v>0</v>
      </c>
      <c r="MB397" s="213"/>
      <c r="MF397" s="213">
        <f t="shared" si="518"/>
        <v>0</v>
      </c>
      <c r="MG397" s="213"/>
      <c r="MM397" s="213">
        <f t="shared" si="519"/>
        <v>0</v>
      </c>
      <c r="MN397" s="213"/>
      <c r="MS397" s="213">
        <f t="shared" si="520"/>
        <v>0</v>
      </c>
      <c r="MT397" s="213"/>
      <c r="OB397" s="23">
        <v>1</v>
      </c>
      <c r="OF397" s="23">
        <v>1</v>
      </c>
      <c r="OH397" s="23">
        <v>1</v>
      </c>
      <c r="OI397" s="23">
        <v>1</v>
      </c>
      <c r="PD397" s="213">
        <f t="shared" si="476"/>
        <v>1</v>
      </c>
      <c r="PE397" s="213">
        <v>1</v>
      </c>
      <c r="PF397" s="23">
        <v>1</v>
      </c>
      <c r="QF397" s="213">
        <f t="shared" si="521"/>
        <v>0</v>
      </c>
      <c r="QG397" s="213"/>
      <c r="QY397" s="213">
        <f t="shared" si="522"/>
        <v>0</v>
      </c>
      <c r="RK397" s="213">
        <f t="shared" si="523"/>
        <v>0</v>
      </c>
      <c r="RL397" s="213"/>
      <c r="SA397" s="213">
        <f t="shared" si="524"/>
        <v>0</v>
      </c>
      <c r="SG397" s="213">
        <f t="shared" si="525"/>
        <v>0</v>
      </c>
      <c r="SO397" s="213">
        <f t="shared" si="526"/>
        <v>0</v>
      </c>
      <c r="TB397" s="213">
        <f t="shared" si="527"/>
        <v>0</v>
      </c>
      <c r="TS397" s="213">
        <f t="shared" si="477"/>
        <v>0</v>
      </c>
      <c r="TT397" s="213"/>
      <c r="UD397" s="213">
        <f t="shared" si="478"/>
        <v>0</v>
      </c>
      <c r="UE397" s="213"/>
      <c r="UG397" s="213">
        <f t="shared" si="479"/>
        <v>0</v>
      </c>
      <c r="UH397" s="213"/>
      <c r="UQ397" s="213">
        <f t="shared" si="528"/>
        <v>0</v>
      </c>
      <c r="UR397" s="213"/>
      <c r="VA397" s="213">
        <f t="shared" si="529"/>
        <v>0</v>
      </c>
      <c r="VB397" s="213"/>
      <c r="VG397" s="213">
        <f t="shared" si="530"/>
        <v>0</v>
      </c>
      <c r="VH397" s="213"/>
      <c r="WY397" s="213">
        <f t="shared" si="480"/>
        <v>0</v>
      </c>
      <c r="WZ397" s="213"/>
      <c r="XA397" s="23">
        <v>1</v>
      </c>
      <c r="XB397" s="213">
        <f t="shared" si="531"/>
        <v>1</v>
      </c>
      <c r="XC397" s="213">
        <v>1</v>
      </c>
      <c r="XG397" s="213">
        <f t="shared" si="481"/>
        <v>0</v>
      </c>
      <c r="XH397" s="213"/>
      <c r="XK397" s="243"/>
      <c r="XL397" s="213">
        <f t="shared" si="482"/>
        <v>2</v>
      </c>
      <c r="XM397" s="213">
        <f t="shared" si="483"/>
        <v>0</v>
      </c>
      <c r="XN397" s="213">
        <f t="shared" si="532"/>
        <v>0</v>
      </c>
      <c r="XO397" s="213">
        <f t="shared" si="484"/>
        <v>0</v>
      </c>
      <c r="XP397" s="213">
        <f t="shared" si="533"/>
        <v>0</v>
      </c>
      <c r="XQ397" s="213">
        <f t="shared" si="485"/>
        <v>0</v>
      </c>
      <c r="XR397" s="213">
        <f t="shared" si="486"/>
        <v>0</v>
      </c>
      <c r="XS397" s="213">
        <f t="shared" si="541"/>
        <v>1</v>
      </c>
      <c r="XT397" s="213">
        <f t="shared" si="534"/>
        <v>1</v>
      </c>
      <c r="XU397" s="213">
        <f t="shared" si="487"/>
        <v>1</v>
      </c>
      <c r="XV397" s="213">
        <f t="shared" si="488"/>
        <v>0</v>
      </c>
      <c r="XW397" s="213">
        <f t="shared" si="489"/>
        <v>0</v>
      </c>
      <c r="XX397" s="213">
        <f t="shared" si="490"/>
        <v>0</v>
      </c>
      <c r="XY397" s="213">
        <f t="shared" si="491"/>
        <v>3</v>
      </c>
      <c r="XZ397" s="213">
        <f t="shared" si="492"/>
        <v>1</v>
      </c>
      <c r="YA397" s="213">
        <f t="shared" si="493"/>
        <v>0</v>
      </c>
      <c r="YB397" s="213">
        <f t="shared" si="494"/>
        <v>0</v>
      </c>
      <c r="YC397" s="213">
        <f t="shared" si="495"/>
        <v>0</v>
      </c>
      <c r="YD397" s="132"/>
      <c r="YE397" s="215">
        <f t="shared" si="468"/>
        <v>9</v>
      </c>
      <c r="YF397" s="133">
        <f t="shared" si="496"/>
        <v>944444.4444444445</v>
      </c>
      <c r="YG397" s="215">
        <v>7</v>
      </c>
      <c r="YH397" s="130">
        <f t="shared" si="497"/>
        <v>1214285.7142857143</v>
      </c>
      <c r="YI397" s="23">
        <v>6</v>
      </c>
      <c r="YJ397" s="128">
        <f t="shared" si="498"/>
        <v>1416666.6666666667</v>
      </c>
      <c r="YK397" s="244"/>
      <c r="YL397" s="213">
        <v>0.5</v>
      </c>
      <c r="YM397" s="213"/>
      <c r="YN397" s="213"/>
      <c r="YO397" s="213"/>
      <c r="YP397" s="213">
        <v>1</v>
      </c>
      <c r="YQ397" s="213">
        <v>1</v>
      </c>
      <c r="YR397" s="213"/>
      <c r="YS397" s="213"/>
      <c r="YT397" s="213"/>
      <c r="YU397" s="213"/>
      <c r="YV397" s="213"/>
      <c r="YW397" s="213"/>
      <c r="YX397" s="213"/>
      <c r="YY397" s="213"/>
      <c r="YZ397" s="213"/>
      <c r="ZA397" s="213"/>
      <c r="ZB397" s="213"/>
      <c r="ZC397" s="213">
        <v>1</v>
      </c>
      <c r="ZD397" s="213">
        <v>1</v>
      </c>
      <c r="ZE397" s="213"/>
      <c r="ZF397" s="213"/>
      <c r="ZG397" s="213"/>
      <c r="ZH397" s="213"/>
      <c r="ZI397" s="213"/>
      <c r="ZJ397" s="213"/>
      <c r="ZK397" s="213"/>
      <c r="ZL397" s="213"/>
      <c r="ZM397" s="213"/>
      <c r="ZN397" s="213"/>
      <c r="ZO397" s="213"/>
      <c r="ZP397" s="213"/>
      <c r="ZQ397" s="213"/>
      <c r="ZR397" s="213"/>
      <c r="ZS397" s="213"/>
      <c r="ZT397" s="213"/>
      <c r="ZU397" s="213"/>
      <c r="ZV397" s="213"/>
      <c r="ZW397" s="213"/>
      <c r="ZX397" s="213"/>
      <c r="ZY397" s="213"/>
      <c r="ZZ397" s="213"/>
      <c r="AAA397" s="213"/>
      <c r="AAB397" s="213"/>
      <c r="AAC397" s="213"/>
      <c r="AAD397" s="213"/>
      <c r="AAE397" s="213"/>
      <c r="AAF397" s="213"/>
      <c r="AAG397" s="213"/>
      <c r="AAH397" s="213"/>
      <c r="AAI397" s="213"/>
      <c r="AAJ397" s="213"/>
      <c r="AAK397" s="213"/>
      <c r="AAL397" s="213"/>
      <c r="AAM397" s="213"/>
      <c r="AAN397" s="213"/>
      <c r="AAO397" s="213"/>
      <c r="AAP397" s="213"/>
      <c r="AAQ397" s="213"/>
      <c r="AAR397" s="213"/>
      <c r="AAS397" s="213"/>
      <c r="AAT397" s="213"/>
      <c r="AAU397" s="213"/>
      <c r="AAV397" s="213"/>
      <c r="AAW397" s="213"/>
      <c r="AAX397" s="213"/>
      <c r="AAY397" s="213"/>
      <c r="AAZ397" s="213"/>
      <c r="ABA397" s="213"/>
      <c r="ABB397" s="213"/>
      <c r="ABC397" s="213"/>
      <c r="ABD397" s="213"/>
      <c r="ABE397" s="213"/>
      <c r="ABF397" s="213"/>
      <c r="ABG397" s="213"/>
      <c r="ABH397" s="213"/>
      <c r="ABI397" s="213">
        <v>1</v>
      </c>
      <c r="ABJ397" s="213"/>
      <c r="ABK397" s="213"/>
      <c r="ABL397" s="213"/>
      <c r="ABM397" s="213"/>
      <c r="ABN397" s="213">
        <v>1</v>
      </c>
      <c r="ABO397" s="213">
        <v>1</v>
      </c>
      <c r="ABP397" s="213"/>
      <c r="ABQ397" s="213"/>
      <c r="ABR397" s="213"/>
      <c r="ABS397" s="213">
        <v>1</v>
      </c>
      <c r="ABT397" s="213"/>
      <c r="ABU397" s="213"/>
      <c r="ABV397" s="213"/>
      <c r="ABW397" s="213"/>
      <c r="ABX397" s="213"/>
      <c r="ABY397" s="213"/>
      <c r="ABZ397" s="213"/>
      <c r="ACA397" s="213"/>
      <c r="ACB397" s="213"/>
      <c r="ACC397" s="213">
        <f t="shared" si="535"/>
        <v>8</v>
      </c>
      <c r="ACD397" s="25">
        <f t="shared" si="466"/>
        <v>1062500</v>
      </c>
      <c r="ACE397" s="215">
        <f t="shared" si="499"/>
        <v>17</v>
      </c>
      <c r="ACF397" s="11">
        <f t="shared" si="500"/>
        <v>1000000</v>
      </c>
      <c r="ACG397" s="23">
        <v>34</v>
      </c>
      <c r="ACH397" s="23">
        <v>2</v>
      </c>
      <c r="ACI397" s="11">
        <f t="shared" si="501"/>
        <v>8500000</v>
      </c>
      <c r="ACJ397" s="33"/>
      <c r="ACK397" s="13">
        <f t="shared" si="502"/>
        <v>0</v>
      </c>
      <c r="ACL397" s="213">
        <v>0.5</v>
      </c>
      <c r="ACM397" s="25">
        <f t="shared" si="536"/>
        <v>8500000</v>
      </c>
      <c r="ACN397" s="11">
        <f t="shared" si="537"/>
        <v>8500000</v>
      </c>
      <c r="ACP397" s="23">
        <v>1</v>
      </c>
      <c r="ACR397" s="23" t="s">
        <v>1081</v>
      </c>
      <c r="ACS397" s="23">
        <v>1</v>
      </c>
      <c r="ACT397" s="23">
        <v>2</v>
      </c>
      <c r="ACU397" s="23">
        <v>2</v>
      </c>
      <c r="ACX397" s="23">
        <v>1</v>
      </c>
      <c r="ACY397" s="23">
        <v>1</v>
      </c>
      <c r="ADB397" s="23">
        <v>1</v>
      </c>
      <c r="ADC397" s="23">
        <v>1</v>
      </c>
      <c r="ADI397" s="23">
        <v>1</v>
      </c>
      <c r="ADK397" s="23">
        <v>1</v>
      </c>
      <c r="ADR397" s="23">
        <v>1</v>
      </c>
      <c r="ADU397" s="23">
        <v>7</v>
      </c>
      <c r="ADV397" s="23">
        <v>7</v>
      </c>
      <c r="ADW397" s="23">
        <v>1</v>
      </c>
      <c r="AEB397" s="23">
        <v>1</v>
      </c>
      <c r="AEJ397" s="23">
        <v>1</v>
      </c>
      <c r="AEP397" s="23">
        <v>1</v>
      </c>
      <c r="AER397" s="23">
        <v>1</v>
      </c>
      <c r="AET397" s="23">
        <v>1</v>
      </c>
      <c r="AEW397" s="23">
        <v>1</v>
      </c>
      <c r="AEY397" s="23">
        <v>1</v>
      </c>
      <c r="AFA397" s="23">
        <v>1</v>
      </c>
      <c r="AFB397" s="23">
        <v>1</v>
      </c>
      <c r="AFD397" s="23">
        <v>1</v>
      </c>
      <c r="AFP397" s="23">
        <v>1</v>
      </c>
      <c r="AFT397" s="23">
        <v>1</v>
      </c>
      <c r="AGJ397" s="23">
        <v>10000</v>
      </c>
      <c r="AGK397" s="33"/>
      <c r="AHX397" s="23">
        <v>1</v>
      </c>
      <c r="AHZ397" s="23">
        <v>1</v>
      </c>
      <c r="AIO397" s="23">
        <v>1</v>
      </c>
      <c r="AIS397" s="23">
        <v>1</v>
      </c>
      <c r="AIU397" s="23">
        <v>1</v>
      </c>
      <c r="AIW397" s="33">
        <v>6000000</v>
      </c>
      <c r="AIX397" s="33"/>
      <c r="AIY397" s="245">
        <v>0.12</v>
      </c>
      <c r="AIZ397" s="33">
        <v>500000000</v>
      </c>
      <c r="AJE397" s="49"/>
      <c r="AJF397" s="392">
        <v>17000000</v>
      </c>
      <c r="AJG397" s="11">
        <f t="shared" si="503"/>
        <v>1000000</v>
      </c>
      <c r="AJH397" s="24"/>
      <c r="AJI397" s="24">
        <v>4</v>
      </c>
      <c r="AJU397" s="23">
        <f t="shared" si="538"/>
        <v>0</v>
      </c>
      <c r="AJW397" s="23">
        <v>105</v>
      </c>
      <c r="AJX397" s="23">
        <v>232</v>
      </c>
      <c r="AJY397" s="24"/>
      <c r="AJZ397" s="23" t="s">
        <v>1091</v>
      </c>
      <c r="AKA397" s="23" t="s">
        <v>1255</v>
      </c>
      <c r="AKB397" s="23" t="s">
        <v>1256</v>
      </c>
      <c r="AKC397" s="23" t="s">
        <v>1257</v>
      </c>
      <c r="AKE397" s="23" t="s">
        <v>1282</v>
      </c>
      <c r="ALK397" s="23">
        <v>6</v>
      </c>
      <c r="ALL397" s="33">
        <f t="shared" si="540"/>
        <v>83333333.333333328</v>
      </c>
      <c r="ALM397" s="33">
        <v>500000000</v>
      </c>
      <c r="ALN397" s="23">
        <v>3</v>
      </c>
      <c r="ALO397" s="23">
        <v>2</v>
      </c>
      <c r="ALP397" s="23">
        <v>9</v>
      </c>
      <c r="ALS397" s="24"/>
      <c r="ALT397" s="23">
        <v>1</v>
      </c>
      <c r="ALX397" s="23">
        <v>1</v>
      </c>
      <c r="ALY397" s="23">
        <v>1</v>
      </c>
      <c r="ALZ397" s="23">
        <v>1</v>
      </c>
      <c r="AMA397" s="23">
        <v>1</v>
      </c>
      <c r="AMC397" s="23">
        <v>1</v>
      </c>
      <c r="AMD397" s="23">
        <v>1</v>
      </c>
      <c r="AME397" s="23">
        <v>1</v>
      </c>
      <c r="AMF397" s="23">
        <v>1</v>
      </c>
      <c r="AMH397" s="406"/>
    </row>
    <row r="398" spans="1:1022" s="4" customFormat="1" ht="19" customHeight="1" x14ac:dyDescent="0.25">
      <c r="A398" s="270"/>
      <c r="B398" s="113">
        <v>396</v>
      </c>
      <c r="C398" s="304" t="s">
        <v>1399</v>
      </c>
      <c r="D398" s="304" t="s">
        <v>1403</v>
      </c>
      <c r="E398" s="4">
        <v>2013</v>
      </c>
      <c r="F398" s="4">
        <v>3</v>
      </c>
      <c r="J398" s="4">
        <v>3</v>
      </c>
      <c r="K398" s="4">
        <v>2003</v>
      </c>
      <c r="L398" s="4">
        <v>2009</v>
      </c>
      <c r="M398" s="4">
        <v>7</v>
      </c>
      <c r="AH398" s="4">
        <v>1</v>
      </c>
      <c r="AI398" s="4">
        <v>1</v>
      </c>
      <c r="AJ398" s="4">
        <v>1</v>
      </c>
      <c r="AK398" s="4">
        <v>1</v>
      </c>
      <c r="AL398" s="4">
        <v>1</v>
      </c>
      <c r="AM398" s="4">
        <v>1</v>
      </c>
      <c r="AN398" s="4">
        <v>1</v>
      </c>
      <c r="AO398" s="4">
        <v>1</v>
      </c>
      <c r="AP398" s="4">
        <v>1</v>
      </c>
      <c r="AX398" s="4">
        <v>1</v>
      </c>
      <c r="BN398" s="4">
        <v>1</v>
      </c>
      <c r="BO398" s="4">
        <v>1</v>
      </c>
      <c r="BT398" s="4">
        <v>1</v>
      </c>
      <c r="CG398" s="4">
        <v>3</v>
      </c>
      <c r="CH398" s="252"/>
      <c r="CP398" s="4">
        <f t="shared" si="504"/>
        <v>0</v>
      </c>
      <c r="CS398" s="4">
        <f t="shared" si="469"/>
        <v>0</v>
      </c>
      <c r="DO398" s="4">
        <f t="shared" si="505"/>
        <v>0</v>
      </c>
      <c r="DX398" s="4">
        <f t="shared" si="506"/>
        <v>0</v>
      </c>
      <c r="EE398" s="4">
        <f t="shared" si="507"/>
        <v>0</v>
      </c>
      <c r="EH398" s="4">
        <f t="shared" si="508"/>
        <v>0</v>
      </c>
      <c r="EK398" s="4">
        <v>1</v>
      </c>
      <c r="FF398" s="4">
        <v>1</v>
      </c>
      <c r="GP398" s="4">
        <f t="shared" si="470"/>
        <v>1</v>
      </c>
      <c r="GQ398" s="4">
        <v>1</v>
      </c>
      <c r="GY398" s="4">
        <f t="shared" si="509"/>
        <v>0</v>
      </c>
      <c r="HC398" s="4">
        <f t="shared" si="510"/>
        <v>0</v>
      </c>
      <c r="HS398" s="4">
        <f t="shared" si="511"/>
        <v>0</v>
      </c>
      <c r="HX398" s="4">
        <f t="shared" si="471"/>
        <v>0</v>
      </c>
      <c r="ID398" s="4">
        <f t="shared" si="472"/>
        <v>0</v>
      </c>
      <c r="IN398" s="4">
        <f t="shared" si="512"/>
        <v>0</v>
      </c>
      <c r="IW398" s="4">
        <f t="shared" si="513"/>
        <v>0</v>
      </c>
      <c r="IZ398" s="4">
        <f t="shared" si="473"/>
        <v>0</v>
      </c>
      <c r="JJ398" s="4">
        <f t="shared" si="474"/>
        <v>0</v>
      </c>
      <c r="JV398" s="4">
        <f t="shared" si="514"/>
        <v>0</v>
      </c>
      <c r="KB398" s="4">
        <f t="shared" si="515"/>
        <v>0</v>
      </c>
      <c r="LG398" s="4">
        <f t="shared" si="475"/>
        <v>0</v>
      </c>
      <c r="LT398" s="4">
        <f t="shared" si="516"/>
        <v>0</v>
      </c>
      <c r="MA398" s="4">
        <f t="shared" si="517"/>
        <v>0</v>
      </c>
      <c r="MF398" s="4">
        <f t="shared" si="518"/>
        <v>0</v>
      </c>
      <c r="MM398" s="4">
        <f t="shared" si="519"/>
        <v>0</v>
      </c>
      <c r="MS398" s="4">
        <f t="shared" si="520"/>
        <v>0</v>
      </c>
      <c r="MU398" s="189"/>
      <c r="PD398" s="4">
        <f t="shared" si="476"/>
        <v>0</v>
      </c>
      <c r="QF398" s="4">
        <f t="shared" si="521"/>
        <v>0</v>
      </c>
      <c r="QY398" s="4">
        <f t="shared" si="522"/>
        <v>0</v>
      </c>
      <c r="RK398" s="4">
        <f t="shared" si="523"/>
        <v>0</v>
      </c>
      <c r="SA398" s="4">
        <f t="shared" si="524"/>
        <v>0</v>
      </c>
      <c r="SG398" s="4">
        <f t="shared" si="525"/>
        <v>0</v>
      </c>
      <c r="SO398" s="4">
        <f t="shared" si="526"/>
        <v>0</v>
      </c>
      <c r="TB398" s="4">
        <f t="shared" si="527"/>
        <v>0</v>
      </c>
      <c r="TS398" s="4">
        <f t="shared" si="477"/>
        <v>0</v>
      </c>
      <c r="UD398" s="4">
        <f t="shared" si="478"/>
        <v>0</v>
      </c>
      <c r="UG398" s="4">
        <f t="shared" si="479"/>
        <v>0</v>
      </c>
      <c r="UQ398" s="4">
        <f t="shared" si="528"/>
        <v>0</v>
      </c>
      <c r="VA398" s="4">
        <f t="shared" si="529"/>
        <v>0</v>
      </c>
      <c r="VG398" s="4">
        <f t="shared" si="530"/>
        <v>0</v>
      </c>
      <c r="WY398" s="4">
        <f t="shared" si="480"/>
        <v>0</v>
      </c>
      <c r="XB398" s="4">
        <f t="shared" si="531"/>
        <v>0</v>
      </c>
      <c r="XG398" s="4">
        <f t="shared" si="481"/>
        <v>0</v>
      </c>
      <c r="XK398" s="200"/>
      <c r="XL398" s="4">
        <f t="shared" si="482"/>
        <v>0</v>
      </c>
      <c r="XM398" s="4">
        <f t="shared" si="483"/>
        <v>0</v>
      </c>
      <c r="XN398" s="4">
        <f t="shared" si="532"/>
        <v>0</v>
      </c>
      <c r="XO398" s="4">
        <f t="shared" si="484"/>
        <v>1</v>
      </c>
      <c r="XP398" s="4">
        <f t="shared" si="533"/>
        <v>0</v>
      </c>
      <c r="XQ398" s="4">
        <f t="shared" si="485"/>
        <v>0</v>
      </c>
      <c r="XR398" s="4">
        <f t="shared" si="486"/>
        <v>0</v>
      </c>
      <c r="XS398" s="4">
        <f t="shared" si="541"/>
        <v>0</v>
      </c>
      <c r="XT398" s="4">
        <f t="shared" si="534"/>
        <v>1</v>
      </c>
      <c r="XU398" s="4">
        <f t="shared" si="487"/>
        <v>0</v>
      </c>
      <c r="XV398" s="4">
        <f t="shared" si="488"/>
        <v>0</v>
      </c>
      <c r="XW398" s="4">
        <f t="shared" si="489"/>
        <v>0</v>
      </c>
      <c r="XX398" s="4">
        <f t="shared" si="490"/>
        <v>0</v>
      </c>
      <c r="XY398" s="4">
        <f t="shared" si="491"/>
        <v>0</v>
      </c>
      <c r="XZ398" s="4">
        <f t="shared" si="492"/>
        <v>0</v>
      </c>
      <c r="YA398" s="4">
        <f t="shared" si="493"/>
        <v>0</v>
      </c>
      <c r="YB398" s="4">
        <f t="shared" si="494"/>
        <v>0</v>
      </c>
      <c r="YC398" s="4">
        <f t="shared" si="495"/>
        <v>0</v>
      </c>
      <c r="YD398" s="191"/>
      <c r="YE398" s="5">
        <f t="shared" si="468"/>
        <v>2</v>
      </c>
      <c r="YF398" s="133">
        <f t="shared" si="496"/>
        <v>1562500</v>
      </c>
      <c r="YG398" s="5">
        <v>1</v>
      </c>
      <c r="YH398" s="130">
        <f t="shared" si="497"/>
        <v>3125000</v>
      </c>
      <c r="YI398" s="4">
        <v>2</v>
      </c>
      <c r="YJ398" s="128">
        <f t="shared" si="498"/>
        <v>1562500</v>
      </c>
      <c r="YK398" s="191"/>
      <c r="YL398" s="4">
        <v>0.5</v>
      </c>
      <c r="YM398" s="4">
        <v>1</v>
      </c>
      <c r="YO398" s="4">
        <v>1</v>
      </c>
      <c r="YP398" s="4">
        <v>1</v>
      </c>
      <c r="YQ398" s="4">
        <v>1</v>
      </c>
      <c r="YR398" s="4">
        <v>1</v>
      </c>
      <c r="YV398" s="4">
        <v>1</v>
      </c>
      <c r="YX398" s="4">
        <v>1</v>
      </c>
      <c r="ZC398" s="4">
        <v>1</v>
      </c>
      <c r="ZL398" s="4">
        <v>1</v>
      </c>
      <c r="ZM398" s="4">
        <v>1</v>
      </c>
      <c r="AAG398" s="4">
        <v>1</v>
      </c>
      <c r="AAK398" s="4">
        <v>1</v>
      </c>
      <c r="AAM398" s="4">
        <v>1</v>
      </c>
      <c r="AAN398" s="4">
        <v>1</v>
      </c>
      <c r="ABF398" s="4">
        <v>1</v>
      </c>
      <c r="ABH398" s="4">
        <v>1</v>
      </c>
      <c r="ACC398" s="4">
        <f t="shared" si="535"/>
        <v>16</v>
      </c>
      <c r="ACD398" s="25">
        <f t="shared" si="466"/>
        <v>195312.5</v>
      </c>
      <c r="ACE398" s="5">
        <f t="shared" si="499"/>
        <v>18</v>
      </c>
      <c r="ACF398" s="11">
        <f t="shared" si="500"/>
        <v>347222.22222222225</v>
      </c>
      <c r="ACG398" s="4">
        <v>34</v>
      </c>
      <c r="ACH398" s="4">
        <v>2</v>
      </c>
      <c r="ACI398" s="11">
        <f t="shared" si="501"/>
        <v>3125000</v>
      </c>
      <c r="ACJ398" s="5"/>
      <c r="ACK398" s="13">
        <f t="shared" si="502"/>
        <v>0</v>
      </c>
      <c r="ACL398" s="4">
        <v>0.5</v>
      </c>
      <c r="ACM398" s="25">
        <f t="shared" si="536"/>
        <v>3125000</v>
      </c>
      <c r="ACN398" s="11">
        <f t="shared" si="537"/>
        <v>3125000</v>
      </c>
      <c r="ACR398" s="4" t="s">
        <v>1250</v>
      </c>
      <c r="ACS398" s="4">
        <v>1</v>
      </c>
      <c r="ACT398" s="4">
        <v>2</v>
      </c>
      <c r="ACU398" s="4">
        <v>1</v>
      </c>
      <c r="ACX398" s="4">
        <v>1</v>
      </c>
      <c r="ACY398" s="4">
        <v>1</v>
      </c>
      <c r="ADL398" s="4">
        <v>1</v>
      </c>
      <c r="ADU398" s="4">
        <v>8</v>
      </c>
      <c r="ADV398" s="4">
        <v>7</v>
      </c>
      <c r="ADW398" s="4">
        <v>1</v>
      </c>
      <c r="ADX398" s="4">
        <v>1</v>
      </c>
      <c r="AEA398" s="4">
        <v>1</v>
      </c>
      <c r="AED398" s="4">
        <v>1</v>
      </c>
      <c r="AEW398" s="4">
        <v>1</v>
      </c>
      <c r="AEY398" s="4">
        <v>1</v>
      </c>
      <c r="AFD398" s="4">
        <v>1</v>
      </c>
      <c r="AFK398" s="4">
        <v>1</v>
      </c>
      <c r="AFL398" s="4">
        <v>1</v>
      </c>
      <c r="AFM398" s="4">
        <v>1</v>
      </c>
      <c r="AFN398" s="4">
        <v>1</v>
      </c>
      <c r="AFT398" s="4">
        <v>1</v>
      </c>
      <c r="AGA398" s="4">
        <v>1</v>
      </c>
      <c r="AGB398" s="4">
        <v>1</v>
      </c>
      <c r="AGJ398" s="4">
        <v>450000</v>
      </c>
      <c r="AGK398" s="5"/>
      <c r="AHH398" s="4">
        <v>450000</v>
      </c>
      <c r="AIT398" s="4">
        <v>450000</v>
      </c>
      <c r="AIW398" s="5"/>
      <c r="AIX398" s="5">
        <v>150000</v>
      </c>
      <c r="AIY398" s="221">
        <v>0.02</v>
      </c>
      <c r="AIZ398" s="5">
        <v>6100000</v>
      </c>
      <c r="AJE398" s="37"/>
      <c r="AJF398" s="383">
        <v>6250000</v>
      </c>
      <c r="AJG398" s="11">
        <f t="shared" si="503"/>
        <v>347222.22222222225</v>
      </c>
      <c r="AJH398" s="6"/>
      <c r="AJI398" s="6">
        <v>1E-3</v>
      </c>
      <c r="AJJ398" s="4">
        <v>6</v>
      </c>
      <c r="AJK398" s="4">
        <v>1</v>
      </c>
      <c r="AJQ398" s="4">
        <v>1</v>
      </c>
      <c r="AJT398" s="4">
        <v>1</v>
      </c>
      <c r="AJU398" s="4">
        <f t="shared" si="538"/>
        <v>8</v>
      </c>
      <c r="AJV398" s="4">
        <v>353</v>
      </c>
      <c r="AJW398" s="4">
        <v>81</v>
      </c>
      <c r="AJX398" s="4">
        <f t="shared" si="539"/>
        <v>442</v>
      </c>
      <c r="AJY398" s="6"/>
      <c r="ALL398" s="5"/>
      <c r="ALM398" s="5">
        <v>6250000</v>
      </c>
      <c r="ALS398" s="6"/>
      <c r="ALX398" s="4">
        <v>1</v>
      </c>
      <c r="AMH398" s="403"/>
    </row>
    <row r="399" spans="1:1022" s="189" customFormat="1" ht="19" customHeight="1" x14ac:dyDescent="0.25">
      <c r="A399" s="276"/>
      <c r="B399" s="113">
        <v>397</v>
      </c>
      <c r="C399" s="304" t="s">
        <v>1392</v>
      </c>
      <c r="D399" s="304" t="s">
        <v>1391</v>
      </c>
      <c r="E399" s="189">
        <v>2013</v>
      </c>
      <c r="F399" s="189">
        <v>4</v>
      </c>
      <c r="H399" s="189">
        <v>0</v>
      </c>
      <c r="J399" s="189">
        <v>4</v>
      </c>
      <c r="K399" s="189">
        <v>1998</v>
      </c>
      <c r="L399" s="189">
        <v>2009</v>
      </c>
      <c r="M399" s="189">
        <v>12</v>
      </c>
      <c r="AB399" s="189">
        <v>1</v>
      </c>
      <c r="AC399" s="189">
        <v>1</v>
      </c>
      <c r="AD399" s="189">
        <v>1</v>
      </c>
      <c r="AE399" s="189">
        <v>1</v>
      </c>
      <c r="AF399" s="189">
        <v>1</v>
      </c>
      <c r="AG399" s="189">
        <v>1</v>
      </c>
      <c r="AH399" s="189">
        <v>1</v>
      </c>
      <c r="AI399" s="189">
        <v>1</v>
      </c>
      <c r="AJ399" s="189">
        <v>1</v>
      </c>
      <c r="AK399" s="189">
        <v>1</v>
      </c>
      <c r="AL399" s="189">
        <v>1</v>
      </c>
      <c r="AM399" s="189">
        <v>1</v>
      </c>
      <c r="AP399" s="189">
        <v>1</v>
      </c>
      <c r="AX399" s="189">
        <v>1</v>
      </c>
      <c r="BN399" s="189">
        <v>1</v>
      </c>
      <c r="BO399" s="189">
        <v>1</v>
      </c>
      <c r="BU399" s="189">
        <v>1</v>
      </c>
      <c r="BV399" s="189">
        <v>1</v>
      </c>
      <c r="BY399" s="189">
        <v>1</v>
      </c>
      <c r="CG399" s="189">
        <v>6</v>
      </c>
      <c r="CH399" s="254"/>
      <c r="CP399" s="4">
        <f t="shared" si="504"/>
        <v>0</v>
      </c>
      <c r="CQ399" s="4"/>
      <c r="CS399" s="4">
        <f t="shared" si="469"/>
        <v>0</v>
      </c>
      <c r="CT399" s="4"/>
      <c r="DO399" s="4">
        <f t="shared" si="505"/>
        <v>0</v>
      </c>
      <c r="DP399" s="4"/>
      <c r="DX399" s="4">
        <f t="shared" si="506"/>
        <v>0</v>
      </c>
      <c r="DY399" s="4"/>
      <c r="EE399" s="4">
        <f t="shared" si="507"/>
        <v>0</v>
      </c>
      <c r="EF399" s="4"/>
      <c r="EH399" s="4">
        <f t="shared" si="508"/>
        <v>0</v>
      </c>
      <c r="EI399" s="4"/>
      <c r="FF399" s="189">
        <v>1</v>
      </c>
      <c r="FX399" s="189">
        <v>1</v>
      </c>
      <c r="GC399" s="189">
        <v>1</v>
      </c>
      <c r="GM399" s="189">
        <v>1</v>
      </c>
      <c r="GP399" s="4">
        <f t="shared" si="470"/>
        <v>4</v>
      </c>
      <c r="GQ399" s="4">
        <v>1</v>
      </c>
      <c r="GY399" s="4">
        <f t="shared" si="509"/>
        <v>0</v>
      </c>
      <c r="GZ399" s="4"/>
      <c r="HC399" s="4">
        <f t="shared" si="510"/>
        <v>0</v>
      </c>
      <c r="HD399" s="4"/>
      <c r="HS399" s="4">
        <f t="shared" si="511"/>
        <v>0</v>
      </c>
      <c r="HT399" s="4"/>
      <c r="HX399" s="4">
        <f t="shared" si="471"/>
        <v>0</v>
      </c>
      <c r="HY399" s="4"/>
      <c r="ID399" s="4">
        <f t="shared" si="472"/>
        <v>0</v>
      </c>
      <c r="IE399" s="4"/>
      <c r="IN399" s="4">
        <f t="shared" si="512"/>
        <v>0</v>
      </c>
      <c r="IS399" s="189">
        <v>1</v>
      </c>
      <c r="IW399" s="4">
        <f t="shared" si="513"/>
        <v>1</v>
      </c>
      <c r="IX399" s="4">
        <v>1</v>
      </c>
      <c r="IZ399" s="4">
        <f t="shared" si="473"/>
        <v>0</v>
      </c>
      <c r="JA399" s="4"/>
      <c r="JJ399" s="4">
        <f t="shared" si="474"/>
        <v>0</v>
      </c>
      <c r="JK399" s="4"/>
      <c r="JV399" s="4">
        <f t="shared" si="514"/>
        <v>0</v>
      </c>
      <c r="JW399" s="4"/>
      <c r="KB399" s="4">
        <f t="shared" si="515"/>
        <v>0</v>
      </c>
      <c r="KC399" s="4"/>
      <c r="LG399" s="4">
        <f t="shared" si="475"/>
        <v>0</v>
      </c>
      <c r="LH399" s="4"/>
      <c r="LT399" s="4">
        <f t="shared" si="516"/>
        <v>0</v>
      </c>
      <c r="LU399" s="4"/>
      <c r="MA399" s="4">
        <f t="shared" si="517"/>
        <v>0</v>
      </c>
      <c r="MB399" s="4"/>
      <c r="MF399" s="4">
        <f t="shared" si="518"/>
        <v>0</v>
      </c>
      <c r="MG399" s="4"/>
      <c r="MM399" s="4">
        <f t="shared" si="519"/>
        <v>0</v>
      </c>
      <c r="MN399" s="4"/>
      <c r="MS399" s="4">
        <f t="shared" si="520"/>
        <v>0</v>
      </c>
      <c r="MT399" s="4"/>
      <c r="PD399" s="4">
        <f t="shared" si="476"/>
        <v>0</v>
      </c>
      <c r="PE399" s="4"/>
      <c r="QF399" s="4">
        <f t="shared" si="521"/>
        <v>0</v>
      </c>
      <c r="QG399" s="4"/>
      <c r="QH399" s="189">
        <v>1</v>
      </c>
      <c r="QY399" s="4">
        <f t="shared" si="522"/>
        <v>0</v>
      </c>
      <c r="RK399" s="4">
        <f t="shared" si="523"/>
        <v>0</v>
      </c>
      <c r="RL399" s="4"/>
      <c r="SA399" s="4">
        <f t="shared" si="524"/>
        <v>0</v>
      </c>
      <c r="SG399" s="4">
        <f t="shared" si="525"/>
        <v>0</v>
      </c>
      <c r="SO399" s="4">
        <f t="shared" si="526"/>
        <v>0</v>
      </c>
      <c r="TB399" s="4">
        <f t="shared" si="527"/>
        <v>0</v>
      </c>
      <c r="TS399" s="4">
        <f t="shared" si="477"/>
        <v>0</v>
      </c>
      <c r="TT399" s="4"/>
      <c r="UD399" s="4">
        <f t="shared" si="478"/>
        <v>0</v>
      </c>
      <c r="UE399" s="4"/>
      <c r="UG399" s="4">
        <f t="shared" si="479"/>
        <v>0</v>
      </c>
      <c r="UH399" s="4"/>
      <c r="UQ399" s="4">
        <f t="shared" si="528"/>
        <v>0</v>
      </c>
      <c r="UR399" s="4"/>
      <c r="VA399" s="4">
        <f t="shared" si="529"/>
        <v>0</v>
      </c>
      <c r="VB399" s="4"/>
      <c r="VG399" s="4">
        <f t="shared" si="530"/>
        <v>0</v>
      </c>
      <c r="VH399" s="4"/>
      <c r="VI399" s="189">
        <v>1</v>
      </c>
      <c r="WY399" s="4">
        <f t="shared" si="480"/>
        <v>1</v>
      </c>
      <c r="WZ399" s="4">
        <v>1</v>
      </c>
      <c r="XB399" s="4">
        <f t="shared" si="531"/>
        <v>0</v>
      </c>
      <c r="XC399" s="4"/>
      <c r="XG399" s="4">
        <f t="shared" si="481"/>
        <v>0</v>
      </c>
      <c r="XH399" s="4"/>
      <c r="XK399" s="205"/>
      <c r="XL399" s="4">
        <f t="shared" si="482"/>
        <v>0</v>
      </c>
      <c r="XM399" s="4">
        <f t="shared" si="483"/>
        <v>0</v>
      </c>
      <c r="XN399" s="4">
        <f t="shared" si="532"/>
        <v>1</v>
      </c>
      <c r="XO399" s="4">
        <f t="shared" si="484"/>
        <v>0</v>
      </c>
      <c r="XP399" s="4">
        <f t="shared" si="533"/>
        <v>0</v>
      </c>
      <c r="XQ399" s="4">
        <f t="shared" si="485"/>
        <v>0</v>
      </c>
      <c r="XR399" s="4">
        <f t="shared" si="486"/>
        <v>0</v>
      </c>
      <c r="XS399" s="4">
        <f t="shared" si="541"/>
        <v>0</v>
      </c>
      <c r="XT399" s="4">
        <f t="shared" si="534"/>
        <v>4</v>
      </c>
      <c r="XU399" s="4">
        <f t="shared" si="487"/>
        <v>0</v>
      </c>
      <c r="XV399" s="4">
        <f t="shared" si="488"/>
        <v>0</v>
      </c>
      <c r="XW399" s="4">
        <f t="shared" si="489"/>
        <v>1</v>
      </c>
      <c r="XX399" s="4">
        <f t="shared" si="490"/>
        <v>0</v>
      </c>
      <c r="XY399" s="4">
        <f t="shared" si="491"/>
        <v>0</v>
      </c>
      <c r="XZ399" s="4">
        <f t="shared" si="492"/>
        <v>0</v>
      </c>
      <c r="YA399" s="4">
        <f t="shared" si="493"/>
        <v>1</v>
      </c>
      <c r="YB399" s="4">
        <f t="shared" si="494"/>
        <v>0</v>
      </c>
      <c r="YC399" s="4">
        <f t="shared" si="495"/>
        <v>0</v>
      </c>
      <c r="YD399" s="191"/>
      <c r="YE399" s="5">
        <f t="shared" si="468"/>
        <v>7</v>
      </c>
      <c r="YF399" s="133">
        <f t="shared" si="496"/>
        <v>1642857.142857143</v>
      </c>
      <c r="YG399" s="5">
        <v>4</v>
      </c>
      <c r="YH399" s="130">
        <f t="shared" si="497"/>
        <v>2875000</v>
      </c>
      <c r="YI399" s="189">
        <v>4</v>
      </c>
      <c r="YJ399" s="128">
        <f t="shared" si="498"/>
        <v>2875000</v>
      </c>
      <c r="YK399" s="206"/>
      <c r="YL399" s="4">
        <v>0.5</v>
      </c>
      <c r="YM399" s="4"/>
      <c r="YN399" s="4"/>
      <c r="YO399" s="4"/>
      <c r="YP399" s="4"/>
      <c r="YQ399" s="4">
        <v>1</v>
      </c>
      <c r="YR399" s="4"/>
      <c r="YS399" s="4"/>
      <c r="YT399" s="4"/>
      <c r="YU399" s="4"/>
      <c r="YV399" s="4"/>
      <c r="YW399" s="4"/>
      <c r="YX399" s="4"/>
      <c r="YY399" s="4"/>
      <c r="YZ399" s="4"/>
      <c r="ZA399" s="4"/>
      <c r="ZB399" s="4"/>
      <c r="ZC399" s="4"/>
      <c r="ZD399" s="4"/>
      <c r="ZE399" s="4"/>
      <c r="ZF399" s="4"/>
      <c r="ZG399" s="4"/>
      <c r="ZH399" s="4"/>
      <c r="ZI399" s="4"/>
      <c r="ZJ399" s="4"/>
      <c r="ZK399" s="4"/>
      <c r="ZL399" s="4"/>
      <c r="ZM399" s="4"/>
      <c r="ZN399" s="4"/>
      <c r="ZO399" s="4"/>
      <c r="ZP399" s="4"/>
      <c r="ZQ399" s="4"/>
      <c r="ZR399" s="4"/>
      <c r="ZS399" s="4"/>
      <c r="ZT399" s="4"/>
      <c r="ZU399" s="4"/>
      <c r="ZV399" s="4">
        <v>1</v>
      </c>
      <c r="ZW399" s="4"/>
      <c r="ZX399" s="4"/>
      <c r="ZY399" s="4"/>
      <c r="ZZ399" s="4"/>
      <c r="AAA399" s="4"/>
      <c r="AAB399" s="4"/>
      <c r="AAC399" s="4"/>
      <c r="AAD399" s="4">
        <v>1</v>
      </c>
      <c r="AAE399" s="4"/>
      <c r="AAF399" s="4"/>
      <c r="AAG399" s="4"/>
      <c r="AAH399" s="4"/>
      <c r="AAI399" s="4">
        <v>1</v>
      </c>
      <c r="AAJ399" s="4"/>
      <c r="AAK399" s="4"/>
      <c r="AAL399" s="4"/>
      <c r="AAM399" s="4"/>
      <c r="AAN399" s="4"/>
      <c r="AAO399" s="4"/>
      <c r="AAP399" s="4"/>
      <c r="AAQ399" s="4"/>
      <c r="AAR399" s="4"/>
      <c r="AAS399" s="4"/>
      <c r="AAT399" s="4"/>
      <c r="AAU399" s="4"/>
      <c r="AAV399" s="4"/>
      <c r="AAW399" s="4"/>
      <c r="AAX399" s="4"/>
      <c r="AAY399" s="4"/>
      <c r="AAZ399" s="4"/>
      <c r="ABA399" s="4"/>
      <c r="ABB399" s="4"/>
      <c r="ABC399" s="4"/>
      <c r="ABD399" s="4"/>
      <c r="ABE399" s="4"/>
      <c r="ABF399" s="4"/>
      <c r="ABG399" s="4"/>
      <c r="ABH399" s="4"/>
      <c r="ABI399" s="4"/>
      <c r="ABJ399" s="4"/>
      <c r="ABK399" s="4"/>
      <c r="ABL399" s="4"/>
      <c r="ABM399" s="4">
        <v>1</v>
      </c>
      <c r="ABN399" s="4"/>
      <c r="ABO399" s="4"/>
      <c r="ABP399" s="4">
        <v>1</v>
      </c>
      <c r="ABQ399" s="4">
        <v>1</v>
      </c>
      <c r="ABR399" s="4"/>
      <c r="ABS399" s="4"/>
      <c r="ABT399" s="4"/>
      <c r="ABU399" s="4"/>
      <c r="ABV399" s="4"/>
      <c r="ABW399" s="4"/>
      <c r="ABX399" s="4"/>
      <c r="ABY399" s="4"/>
      <c r="ABZ399" s="4">
        <v>1</v>
      </c>
      <c r="ACA399" s="4"/>
      <c r="ACB399" s="4"/>
      <c r="ACC399" s="4">
        <f t="shared" si="535"/>
        <v>8</v>
      </c>
      <c r="ACD399" s="25">
        <f t="shared" si="466"/>
        <v>1437500</v>
      </c>
      <c r="ACE399" s="5">
        <f t="shared" si="499"/>
        <v>15</v>
      </c>
      <c r="ACF399" s="11">
        <f t="shared" si="500"/>
        <v>1533333.3333333333</v>
      </c>
      <c r="ACG399" s="189">
        <v>345</v>
      </c>
      <c r="ACH399" s="189">
        <v>3</v>
      </c>
      <c r="ACI399" s="11">
        <f t="shared" si="501"/>
        <v>7666666.666666667</v>
      </c>
      <c r="ACJ399" s="37">
        <v>0.33300000000000002</v>
      </c>
      <c r="ACK399" s="13">
        <f t="shared" si="502"/>
        <v>7659000</v>
      </c>
      <c r="ACL399" s="4">
        <v>0.5</v>
      </c>
      <c r="ACM399" s="25">
        <f t="shared" si="536"/>
        <v>11500000</v>
      </c>
      <c r="ACN399" s="11">
        <f t="shared" si="537"/>
        <v>7666666.666666667</v>
      </c>
      <c r="ACO399" s="205"/>
      <c r="ACR399" s="189" t="s">
        <v>1250</v>
      </c>
      <c r="ACS399" s="189">
        <v>1</v>
      </c>
      <c r="ACT399" s="189">
        <v>1</v>
      </c>
      <c r="ACV399" s="189">
        <v>1</v>
      </c>
      <c r="ACX399" s="189">
        <v>1</v>
      </c>
      <c r="ACY399" s="189">
        <v>1</v>
      </c>
      <c r="ADE399" s="189">
        <v>1</v>
      </c>
      <c r="ADN399" s="189">
        <v>1</v>
      </c>
      <c r="ADQ399" s="189">
        <v>1</v>
      </c>
      <c r="ADU399" s="189">
        <v>7</v>
      </c>
      <c r="ADV399" s="189">
        <v>7</v>
      </c>
      <c r="ADW399" s="189">
        <v>1</v>
      </c>
      <c r="ADY399" s="189">
        <v>1</v>
      </c>
      <c r="AEA399" s="189">
        <v>1</v>
      </c>
      <c r="AET399" s="189">
        <v>1</v>
      </c>
      <c r="AEU399" s="189">
        <v>1</v>
      </c>
      <c r="AEW399" s="189">
        <v>1</v>
      </c>
      <c r="AEY399" s="189">
        <v>1</v>
      </c>
      <c r="AFA399" s="189">
        <v>1</v>
      </c>
      <c r="AFB399" s="189">
        <v>1</v>
      </c>
      <c r="AFD399" s="189">
        <v>1</v>
      </c>
      <c r="AFJ399" s="189">
        <v>1</v>
      </c>
      <c r="AFK399" s="189">
        <v>1</v>
      </c>
      <c r="AFL399" s="189">
        <v>1</v>
      </c>
      <c r="AFN399" s="189">
        <v>1</v>
      </c>
      <c r="AFT399" s="189">
        <v>1</v>
      </c>
      <c r="AFU399" s="189">
        <v>1</v>
      </c>
      <c r="AFW399" s="189">
        <v>1</v>
      </c>
      <c r="AGA399" s="189">
        <v>1</v>
      </c>
      <c r="AGB399" s="189">
        <v>1</v>
      </c>
      <c r="AGJ399" s="189">
        <v>4100000</v>
      </c>
      <c r="AGK399" s="202"/>
      <c r="AHH399" s="189">
        <v>4200000</v>
      </c>
      <c r="AIT399" s="189">
        <v>600000</v>
      </c>
      <c r="AIW399" s="202"/>
      <c r="AIX399" s="202">
        <v>14000000</v>
      </c>
      <c r="AIY399" s="220">
        <v>0.36</v>
      </c>
      <c r="AIZ399" s="202">
        <v>30000000</v>
      </c>
      <c r="AJE399" s="207"/>
      <c r="AJF399" s="383">
        <v>23000000</v>
      </c>
      <c r="AJG399" s="11">
        <f t="shared" si="503"/>
        <v>1533333.3333333333</v>
      </c>
      <c r="AJH399" s="208"/>
      <c r="AJI399" s="209">
        <v>3.5</v>
      </c>
      <c r="AJJ399" s="189">
        <v>11</v>
      </c>
      <c r="AJK399" s="189">
        <v>6</v>
      </c>
      <c r="AJQ399" s="189">
        <v>2</v>
      </c>
      <c r="AJS399" s="189">
        <v>1</v>
      </c>
      <c r="AJT399" s="4"/>
      <c r="AJU399" s="4"/>
      <c r="AJW399" s="189">
        <v>1</v>
      </c>
      <c r="AJX399" s="4">
        <f>AJW399+AJS399+AJK399+AJK399+AJJ399</f>
        <v>25</v>
      </c>
      <c r="AJY399" s="208"/>
      <c r="AJZ399" s="189" t="s">
        <v>1352</v>
      </c>
      <c r="AKA399" s="189" t="s">
        <v>192</v>
      </c>
      <c r="AKB399" s="189" t="s">
        <v>1385</v>
      </c>
      <c r="AKC399" s="189" t="s">
        <v>310</v>
      </c>
      <c r="AKD399" s="189" t="s">
        <v>1243</v>
      </c>
      <c r="AKE399" s="189" t="s">
        <v>1386</v>
      </c>
      <c r="ALK399" s="189">
        <v>6</v>
      </c>
      <c r="ALL399" s="5">
        <f>AJF399/ALK399</f>
        <v>3833333.3333333335</v>
      </c>
      <c r="ALM399" s="202">
        <v>47000000</v>
      </c>
      <c r="ALN399" s="189">
        <v>1</v>
      </c>
      <c r="ALO399" s="189">
        <v>5</v>
      </c>
      <c r="ALS399" s="208"/>
      <c r="ALX399" s="189">
        <v>1</v>
      </c>
      <c r="AMC399" s="189">
        <v>1</v>
      </c>
      <c r="AMH399" s="406"/>
    </row>
    <row r="400" spans="1:1022" s="222" customFormat="1" ht="24" customHeight="1" x14ac:dyDescent="0.25">
      <c r="A400" s="280"/>
      <c r="B400" s="113">
        <v>398</v>
      </c>
      <c r="C400" s="307"/>
      <c r="D400" s="307" t="s">
        <v>1397</v>
      </c>
      <c r="E400" s="222">
        <v>2013</v>
      </c>
      <c r="F400" s="222">
        <v>2</v>
      </c>
      <c r="J400" s="222">
        <v>5</v>
      </c>
      <c r="K400" s="222">
        <v>2004</v>
      </c>
      <c r="L400" s="222">
        <v>2009</v>
      </c>
      <c r="M400" s="222">
        <v>23</v>
      </c>
      <c r="U400" s="222">
        <v>1</v>
      </c>
      <c r="V400" s="222">
        <v>1</v>
      </c>
      <c r="W400" s="222">
        <v>1</v>
      </c>
      <c r="X400" s="222">
        <v>1</v>
      </c>
      <c r="Y400" s="222">
        <v>1</v>
      </c>
      <c r="Z400" s="222">
        <v>1</v>
      </c>
      <c r="AA400" s="222">
        <v>1</v>
      </c>
      <c r="AB400" s="222">
        <v>1</v>
      </c>
      <c r="AC400" s="222">
        <v>1</v>
      </c>
      <c r="AD400" s="222">
        <v>1</v>
      </c>
      <c r="AE400" s="222">
        <v>1</v>
      </c>
      <c r="AF400" s="222">
        <v>1</v>
      </c>
      <c r="AG400" s="222">
        <v>1</v>
      </c>
      <c r="AH400" s="222">
        <v>1</v>
      </c>
      <c r="AI400" s="222">
        <v>1</v>
      </c>
      <c r="AJ400" s="222">
        <v>1</v>
      </c>
      <c r="AK400" s="222">
        <v>1</v>
      </c>
      <c r="AL400" s="222">
        <v>1</v>
      </c>
      <c r="AM400" s="222">
        <v>1</v>
      </c>
      <c r="AN400" s="222">
        <v>1</v>
      </c>
      <c r="AO400" s="222">
        <v>1</v>
      </c>
      <c r="AP400" s="222">
        <v>1</v>
      </c>
      <c r="AX400" s="222">
        <v>1</v>
      </c>
      <c r="BN400" s="222">
        <v>1</v>
      </c>
      <c r="BP400" s="222">
        <v>1</v>
      </c>
      <c r="BQ400" s="222">
        <v>1</v>
      </c>
      <c r="BU400" s="222">
        <v>1</v>
      </c>
      <c r="BV400" s="222">
        <v>1</v>
      </c>
      <c r="BY400" s="222">
        <v>1</v>
      </c>
      <c r="CG400" s="222">
        <v>6</v>
      </c>
      <c r="CH400" s="259"/>
      <c r="CP400" s="4">
        <f t="shared" si="504"/>
        <v>0</v>
      </c>
      <c r="CQ400" s="4"/>
      <c r="CS400" s="4">
        <f t="shared" si="469"/>
        <v>0</v>
      </c>
      <c r="CT400" s="4"/>
      <c r="CU400" s="222">
        <v>1</v>
      </c>
      <c r="DO400" s="4">
        <f t="shared" si="505"/>
        <v>1</v>
      </c>
      <c r="DP400" s="4">
        <v>1</v>
      </c>
      <c r="DX400" s="4">
        <f t="shared" si="506"/>
        <v>0</v>
      </c>
      <c r="DY400" s="4"/>
      <c r="EE400" s="4">
        <f t="shared" si="507"/>
        <v>0</v>
      </c>
      <c r="EF400" s="4"/>
      <c r="EH400" s="4">
        <f t="shared" si="508"/>
        <v>0</v>
      </c>
      <c r="EI400" s="4"/>
      <c r="EJ400" s="222">
        <v>1</v>
      </c>
      <c r="EU400" s="222">
        <v>1</v>
      </c>
      <c r="FC400" s="222">
        <v>1</v>
      </c>
      <c r="FF400" s="222">
        <v>1</v>
      </c>
      <c r="GL400" s="222">
        <v>1</v>
      </c>
      <c r="GP400" s="4">
        <f t="shared" si="470"/>
        <v>2</v>
      </c>
      <c r="GQ400" s="4">
        <v>1</v>
      </c>
      <c r="GY400" s="4">
        <f t="shared" si="509"/>
        <v>0</v>
      </c>
      <c r="GZ400" s="4"/>
      <c r="HC400" s="4">
        <f t="shared" si="510"/>
        <v>0</v>
      </c>
      <c r="HD400" s="4"/>
      <c r="HS400" s="4">
        <f t="shared" si="511"/>
        <v>0</v>
      </c>
      <c r="HT400" s="4"/>
      <c r="HX400" s="4">
        <f t="shared" si="471"/>
        <v>0</v>
      </c>
      <c r="HY400" s="4"/>
      <c r="ID400" s="4">
        <f t="shared" si="472"/>
        <v>0</v>
      </c>
      <c r="IE400" s="4"/>
      <c r="IN400" s="4">
        <f t="shared" si="512"/>
        <v>0</v>
      </c>
      <c r="IW400" s="4">
        <f t="shared" si="513"/>
        <v>0</v>
      </c>
      <c r="IX400" s="4"/>
      <c r="IZ400" s="4">
        <f t="shared" si="473"/>
        <v>0</v>
      </c>
      <c r="JA400" s="4"/>
      <c r="JD400" s="222">
        <v>1</v>
      </c>
      <c r="JJ400" s="4">
        <f t="shared" si="474"/>
        <v>1</v>
      </c>
      <c r="JK400" s="4">
        <v>1</v>
      </c>
      <c r="JV400" s="4">
        <f t="shared" si="514"/>
        <v>0</v>
      </c>
      <c r="JW400" s="4"/>
      <c r="KB400" s="4">
        <f t="shared" si="515"/>
        <v>0</v>
      </c>
      <c r="KC400" s="4"/>
      <c r="LG400" s="4">
        <f t="shared" si="475"/>
        <v>0</v>
      </c>
      <c r="LH400" s="4"/>
      <c r="LT400" s="4">
        <f t="shared" si="516"/>
        <v>0</v>
      </c>
      <c r="LU400" s="4"/>
      <c r="MA400" s="4">
        <f t="shared" si="517"/>
        <v>0</v>
      </c>
      <c r="MB400" s="4"/>
      <c r="MF400" s="4">
        <f t="shared" si="518"/>
        <v>0</v>
      </c>
      <c r="MG400" s="4"/>
      <c r="MH400" s="222">
        <v>1</v>
      </c>
      <c r="MM400" s="4">
        <f t="shared" si="519"/>
        <v>1</v>
      </c>
      <c r="MN400" s="4">
        <v>1</v>
      </c>
      <c r="MS400" s="4">
        <f t="shared" si="520"/>
        <v>0</v>
      </c>
      <c r="MT400" s="4"/>
      <c r="MU400" s="223">
        <v>1</v>
      </c>
      <c r="OM400" s="222">
        <v>1</v>
      </c>
      <c r="PD400" s="4">
        <f t="shared" si="476"/>
        <v>1</v>
      </c>
      <c r="PE400" s="4">
        <v>1</v>
      </c>
      <c r="QF400" s="4">
        <f t="shared" si="521"/>
        <v>0</v>
      </c>
      <c r="QG400" s="4"/>
      <c r="QY400" s="4">
        <f t="shared" si="522"/>
        <v>0</v>
      </c>
      <c r="RA400" s="222">
        <v>1</v>
      </c>
      <c r="RK400" s="4">
        <f t="shared" si="523"/>
        <v>1</v>
      </c>
      <c r="RL400" s="4">
        <v>1</v>
      </c>
      <c r="SA400" s="4">
        <f t="shared" si="524"/>
        <v>0</v>
      </c>
      <c r="SG400" s="4">
        <f t="shared" si="525"/>
        <v>0</v>
      </c>
      <c r="SO400" s="4">
        <f t="shared" si="526"/>
        <v>0</v>
      </c>
      <c r="TB400" s="4">
        <f t="shared" si="527"/>
        <v>0</v>
      </c>
      <c r="TS400" s="4">
        <f t="shared" si="477"/>
        <v>0</v>
      </c>
      <c r="TT400" s="4"/>
      <c r="TU400" s="222">
        <v>1</v>
      </c>
      <c r="UD400" s="4">
        <f t="shared" si="478"/>
        <v>1</v>
      </c>
      <c r="UE400" s="4">
        <v>1</v>
      </c>
      <c r="UG400" s="4">
        <f t="shared" si="479"/>
        <v>0</v>
      </c>
      <c r="UH400" s="4"/>
      <c r="UQ400" s="4">
        <f t="shared" si="528"/>
        <v>0</v>
      </c>
      <c r="UR400" s="4"/>
      <c r="US400" s="222">
        <v>1</v>
      </c>
      <c r="VA400" s="4">
        <f t="shared" si="529"/>
        <v>1</v>
      </c>
      <c r="VB400" s="4">
        <v>1</v>
      </c>
      <c r="VG400" s="4">
        <f t="shared" si="530"/>
        <v>0</v>
      </c>
      <c r="VH400" s="4"/>
      <c r="WY400" s="4">
        <f t="shared" si="480"/>
        <v>0</v>
      </c>
      <c r="WZ400" s="4"/>
      <c r="XB400" s="4">
        <f t="shared" si="531"/>
        <v>0</v>
      </c>
      <c r="XC400" s="4"/>
      <c r="XG400" s="4">
        <f t="shared" si="481"/>
        <v>0</v>
      </c>
      <c r="XH400" s="4"/>
      <c r="XL400" s="4">
        <f t="shared" si="482"/>
        <v>1</v>
      </c>
      <c r="XM400" s="4">
        <f t="shared" si="483"/>
        <v>0</v>
      </c>
      <c r="XN400" s="4">
        <f t="shared" si="532"/>
        <v>0</v>
      </c>
      <c r="XO400" s="4">
        <f t="shared" si="484"/>
        <v>3</v>
      </c>
      <c r="XP400" s="4">
        <f t="shared" si="533"/>
        <v>1</v>
      </c>
      <c r="XQ400" s="4">
        <f t="shared" si="485"/>
        <v>0</v>
      </c>
      <c r="XR400" s="4">
        <f t="shared" si="486"/>
        <v>0</v>
      </c>
      <c r="XS400" s="4">
        <f t="shared" si="541"/>
        <v>0</v>
      </c>
      <c r="XT400" s="4">
        <f t="shared" si="534"/>
        <v>5</v>
      </c>
      <c r="XU400" s="4">
        <f t="shared" si="487"/>
        <v>2</v>
      </c>
      <c r="XV400" s="4">
        <f t="shared" si="488"/>
        <v>0</v>
      </c>
      <c r="XW400" s="4">
        <f t="shared" si="489"/>
        <v>0</v>
      </c>
      <c r="XX400" s="4">
        <f t="shared" si="490"/>
        <v>0</v>
      </c>
      <c r="XY400" s="4">
        <f t="shared" si="491"/>
        <v>1</v>
      </c>
      <c r="XZ400" s="4">
        <f t="shared" si="492"/>
        <v>0</v>
      </c>
      <c r="YA400" s="4">
        <f t="shared" si="493"/>
        <v>0</v>
      </c>
      <c r="YB400" s="4">
        <f t="shared" si="494"/>
        <v>0</v>
      </c>
      <c r="YC400" s="4">
        <f t="shared" si="495"/>
        <v>0</v>
      </c>
      <c r="YD400" s="4"/>
      <c r="YE400" s="5">
        <f t="shared" si="468"/>
        <v>13</v>
      </c>
      <c r="YF400" s="133">
        <f t="shared" si="496"/>
        <v>2653846.153846154</v>
      </c>
      <c r="YG400" s="5">
        <v>10</v>
      </c>
      <c r="YH400" s="130">
        <f t="shared" si="497"/>
        <v>3450000</v>
      </c>
      <c r="YI400" s="222">
        <v>5</v>
      </c>
      <c r="YJ400" s="128">
        <f t="shared" si="498"/>
        <v>6900000</v>
      </c>
      <c r="YL400" s="4">
        <v>0.5</v>
      </c>
      <c r="YM400" s="4">
        <v>1</v>
      </c>
      <c r="YN400" s="4"/>
      <c r="YO400" s="4"/>
      <c r="YP400" s="4"/>
      <c r="YQ400" s="4"/>
      <c r="YR400" s="4">
        <v>1</v>
      </c>
      <c r="YS400" s="4"/>
      <c r="YT400" s="4"/>
      <c r="YU400" s="4"/>
      <c r="YV400" s="4"/>
      <c r="YW400" s="4"/>
      <c r="YX400" s="4">
        <v>1</v>
      </c>
      <c r="YY400" s="4"/>
      <c r="YZ400" s="4"/>
      <c r="ZA400" s="4">
        <v>1</v>
      </c>
      <c r="ZB400" s="4"/>
      <c r="ZC400" s="4">
        <v>1</v>
      </c>
      <c r="ZD400" s="4">
        <v>1</v>
      </c>
      <c r="ZE400" s="4"/>
      <c r="ZF400" s="4">
        <v>1</v>
      </c>
      <c r="ZG400" s="4"/>
      <c r="ZH400" s="4"/>
      <c r="ZI400" s="4"/>
      <c r="ZJ400" s="4"/>
      <c r="ZK400" s="4"/>
      <c r="ZL400" s="4"/>
      <c r="ZM400" s="4"/>
      <c r="ZN400" s="4"/>
      <c r="ZO400" s="4"/>
      <c r="ZP400" s="4"/>
      <c r="ZQ400" s="4"/>
      <c r="ZR400" s="4">
        <v>1</v>
      </c>
      <c r="ZS400" s="4"/>
      <c r="ZT400" s="4"/>
      <c r="ZU400" s="4"/>
      <c r="ZV400" s="4"/>
      <c r="ZW400" s="4"/>
      <c r="ZX400" s="4"/>
      <c r="ZY400" s="4"/>
      <c r="ZZ400" s="4"/>
      <c r="AAA400" s="4"/>
      <c r="AAB400" s="4">
        <v>1</v>
      </c>
      <c r="AAC400" s="4"/>
      <c r="AAD400" s="4"/>
      <c r="AAE400" s="4"/>
      <c r="AAF400" s="4"/>
      <c r="AAG400" s="4">
        <v>1</v>
      </c>
      <c r="AAH400" s="4"/>
      <c r="AAI400" s="4">
        <v>1</v>
      </c>
      <c r="AAJ400" s="4"/>
      <c r="AAK400" s="4"/>
      <c r="AAL400" s="4">
        <v>1</v>
      </c>
      <c r="AAM400" s="4"/>
      <c r="AAN400" s="4"/>
      <c r="AAO400" s="4"/>
      <c r="AAP400" s="4"/>
      <c r="AAQ400" s="4"/>
      <c r="AAR400" s="4"/>
      <c r="AAS400" s="4"/>
      <c r="AAT400" s="4"/>
      <c r="AAU400" s="4">
        <v>1</v>
      </c>
      <c r="AAV400" s="4"/>
      <c r="AAW400" s="4"/>
      <c r="AAX400" s="4"/>
      <c r="AAY400" s="4"/>
      <c r="AAZ400" s="4"/>
      <c r="ABA400" s="4"/>
      <c r="ABB400" s="4"/>
      <c r="ABC400" s="4"/>
      <c r="ABD400" s="4"/>
      <c r="ABE400" s="4"/>
      <c r="ABF400" s="4">
        <v>1</v>
      </c>
      <c r="ABG400" s="4">
        <v>1</v>
      </c>
      <c r="ABH400" s="4"/>
      <c r="ABI400" s="4"/>
      <c r="ABJ400" s="4">
        <v>1</v>
      </c>
      <c r="ABK400" s="4"/>
      <c r="ABL400" s="4"/>
      <c r="ABM400" s="4"/>
      <c r="ABN400" s="4"/>
      <c r="ABO400" s="4"/>
      <c r="ABP400" s="4"/>
      <c r="ABQ400" s="4"/>
      <c r="ABR400" s="4"/>
      <c r="ABS400" s="4"/>
      <c r="ABT400" s="4"/>
      <c r="ABU400" s="4"/>
      <c r="ABV400" s="4"/>
      <c r="ABW400" s="4"/>
      <c r="ABX400" s="4"/>
      <c r="ABY400" s="4"/>
      <c r="ABZ400" s="4"/>
      <c r="ACA400" s="4"/>
      <c r="ACB400" s="4"/>
      <c r="ACC400" s="4">
        <f t="shared" si="535"/>
        <v>16</v>
      </c>
      <c r="ACD400" s="25">
        <f t="shared" si="466"/>
        <v>2156250</v>
      </c>
      <c r="ACE400" s="5">
        <f t="shared" si="499"/>
        <v>29</v>
      </c>
      <c r="ACF400" s="11">
        <f t="shared" si="500"/>
        <v>2379310.3448275863</v>
      </c>
      <c r="ACG400" s="222">
        <v>234</v>
      </c>
      <c r="ACH400" s="222">
        <v>3</v>
      </c>
      <c r="ACI400" s="11">
        <f t="shared" si="501"/>
        <v>23000000</v>
      </c>
      <c r="ACJ400" s="5"/>
      <c r="ACK400" s="13">
        <f t="shared" si="502"/>
        <v>0</v>
      </c>
      <c r="ACL400" s="4">
        <v>0.5</v>
      </c>
      <c r="ACM400" s="25">
        <f t="shared" si="536"/>
        <v>34500000</v>
      </c>
      <c r="ACN400" s="11">
        <f t="shared" si="537"/>
        <v>23000000</v>
      </c>
      <c r="ACP400" s="222">
        <v>1</v>
      </c>
      <c r="ACR400" s="222" t="s">
        <v>1250</v>
      </c>
      <c r="ACS400" s="222">
        <v>1</v>
      </c>
      <c r="ACT400" s="222">
        <v>1</v>
      </c>
      <c r="ACU400" s="222">
        <v>5</v>
      </c>
      <c r="ACV400" s="222">
        <v>1</v>
      </c>
      <c r="ACX400" s="222">
        <v>1</v>
      </c>
      <c r="ACY400" s="222">
        <v>1</v>
      </c>
      <c r="ADA400" s="222">
        <v>1</v>
      </c>
      <c r="ADN400" s="222">
        <v>1</v>
      </c>
      <c r="ADO400" s="222">
        <v>1</v>
      </c>
      <c r="ADQ400" s="222">
        <v>1</v>
      </c>
      <c r="ADU400" s="222">
        <v>8</v>
      </c>
      <c r="ADV400" s="222">
        <v>7</v>
      </c>
      <c r="ADW400" s="222">
        <v>1</v>
      </c>
      <c r="ADY400" s="222">
        <v>1</v>
      </c>
      <c r="AEA400" s="222">
        <v>1</v>
      </c>
      <c r="AEP400" s="222">
        <v>1</v>
      </c>
      <c r="AER400" s="222">
        <v>1</v>
      </c>
      <c r="AEW400" s="222">
        <v>1</v>
      </c>
      <c r="AEY400" s="222">
        <v>1</v>
      </c>
      <c r="AFA400" s="222">
        <v>1</v>
      </c>
      <c r="AFB400" s="222">
        <v>1</v>
      </c>
      <c r="AFD400" s="222">
        <v>1</v>
      </c>
      <c r="AFH400" s="222">
        <v>1</v>
      </c>
      <c r="AFI400" s="222">
        <v>1</v>
      </c>
      <c r="AFK400" s="222">
        <v>1</v>
      </c>
      <c r="AFM400" s="222">
        <v>1</v>
      </c>
      <c r="AFN400" s="222">
        <v>1</v>
      </c>
      <c r="AFO400" s="222">
        <v>1</v>
      </c>
      <c r="AFU400" s="222">
        <v>1</v>
      </c>
      <c r="AGA400" s="222">
        <v>1</v>
      </c>
      <c r="AGF400" s="222">
        <v>1</v>
      </c>
      <c r="AGJ400" s="222">
        <v>550000</v>
      </c>
      <c r="AGK400" s="224">
        <f>AGL400+AGN400+AGP400+AGR400+AGT400+AGV400+AGX400+AGZ400+AHB400</f>
        <v>3000000</v>
      </c>
      <c r="AGR400" s="222">
        <v>3000000</v>
      </c>
      <c r="AGS400" s="222">
        <v>1</v>
      </c>
      <c r="AHD400" s="222">
        <v>137000000</v>
      </c>
      <c r="AHE400" s="222">
        <v>1</v>
      </c>
      <c r="AHH400" s="222">
        <v>550000</v>
      </c>
      <c r="AHJ400" s="222">
        <v>2</v>
      </c>
      <c r="AHK400" s="222">
        <v>1</v>
      </c>
      <c r="AHL400" s="222">
        <v>1</v>
      </c>
      <c r="AHM400" s="222">
        <v>1</v>
      </c>
      <c r="AHN400" s="222">
        <v>1</v>
      </c>
      <c r="AHO400" s="222">
        <v>1</v>
      </c>
      <c r="AHQ400" s="222">
        <v>1</v>
      </c>
      <c r="AHU400" s="222">
        <v>1</v>
      </c>
      <c r="AHV400" s="222">
        <v>1</v>
      </c>
      <c r="AHY400" s="222">
        <v>11</v>
      </c>
      <c r="AHZ400" s="222">
        <v>1</v>
      </c>
      <c r="AIJ400" s="222">
        <v>1</v>
      </c>
      <c r="AIR400" s="222" t="s">
        <v>1298</v>
      </c>
      <c r="AIS400" s="222">
        <v>1</v>
      </c>
      <c r="AIV400" s="222" t="s">
        <v>1258</v>
      </c>
      <c r="AIW400" s="224"/>
      <c r="AIX400" s="224"/>
      <c r="AIY400" s="225">
        <v>0.49</v>
      </c>
      <c r="AIZ400" s="224">
        <v>32000000</v>
      </c>
      <c r="AJE400" s="226"/>
      <c r="AJF400" s="393">
        <v>69000000</v>
      </c>
      <c r="AJG400" s="11">
        <f t="shared" si="503"/>
        <v>2379310.3448275863</v>
      </c>
      <c r="AJH400" s="227"/>
      <c r="AJI400" s="227">
        <v>3</v>
      </c>
      <c r="AJT400" s="4"/>
      <c r="AJU400" s="4">
        <f t="shared" si="538"/>
        <v>0</v>
      </c>
      <c r="AJX400" s="4"/>
      <c r="AJY400" s="227"/>
      <c r="AJZ400" s="222" t="s">
        <v>1259</v>
      </c>
      <c r="AKA400" s="222" t="s">
        <v>1260</v>
      </c>
      <c r="AKB400" s="222" t="s">
        <v>1191</v>
      </c>
      <c r="AKC400" s="222" t="s">
        <v>1041</v>
      </c>
      <c r="AKD400" s="222" t="s">
        <v>1341</v>
      </c>
      <c r="AKE400" s="222" t="s">
        <v>1342</v>
      </c>
      <c r="AKF400" s="228" t="s">
        <v>1344</v>
      </c>
      <c r="AKG400" s="228" t="s">
        <v>1343</v>
      </c>
      <c r="AKH400" s="228" t="s">
        <v>1301</v>
      </c>
      <c r="AKI400" s="228" t="s">
        <v>1345</v>
      </c>
      <c r="AKJ400" s="228" t="s">
        <v>1346</v>
      </c>
      <c r="AKK400" s="228" t="s">
        <v>1347</v>
      </c>
      <c r="AKL400" s="228" t="s">
        <v>1348</v>
      </c>
      <c r="AKM400" s="228" t="s">
        <v>1048</v>
      </c>
      <c r="AKN400" s="228" t="s">
        <v>1349</v>
      </c>
      <c r="AKO400" s="228" t="s">
        <v>1350</v>
      </c>
      <c r="AKP400" s="228" t="s">
        <v>1826</v>
      </c>
      <c r="AKQ400" s="228"/>
      <c r="AKR400" s="228"/>
      <c r="AKS400" s="228"/>
      <c r="AKT400" s="228"/>
      <c r="AKU400" s="228"/>
      <c r="ALK400" s="222">
        <v>16</v>
      </c>
      <c r="ALL400" s="5">
        <f t="shared" si="540"/>
        <v>4312500</v>
      </c>
      <c r="ALM400" s="224">
        <v>69000000</v>
      </c>
      <c r="ALN400" s="222">
        <v>7</v>
      </c>
      <c r="ALO400" s="222">
        <v>2</v>
      </c>
      <c r="ALP400" s="222">
        <v>7</v>
      </c>
      <c r="ALS400" s="227"/>
      <c r="ALW400" s="222">
        <v>1</v>
      </c>
      <c r="ALX400" s="222">
        <v>1</v>
      </c>
      <c r="AMA400" s="222">
        <v>1</v>
      </c>
      <c r="AMC400" s="222">
        <v>1</v>
      </c>
      <c r="AME400" s="222">
        <v>1</v>
      </c>
      <c r="AMG400" s="222">
        <v>1</v>
      </c>
      <c r="AMH400" s="407"/>
    </row>
    <row r="401" spans="1:1022" s="7" customFormat="1" ht="19" customHeight="1" x14ac:dyDescent="0.25">
      <c r="A401" s="274"/>
      <c r="B401" s="113">
        <v>399</v>
      </c>
      <c r="C401" s="304"/>
      <c r="D401" s="304" t="s">
        <v>1261</v>
      </c>
      <c r="E401" s="7">
        <v>2014</v>
      </c>
      <c r="F401" s="7">
        <v>1</v>
      </c>
      <c r="J401" s="7">
        <v>1</v>
      </c>
      <c r="K401" s="7">
        <v>2012</v>
      </c>
      <c r="L401" s="7">
        <v>2012</v>
      </c>
      <c r="M401" s="7">
        <v>1</v>
      </c>
      <c r="AE401" s="7">
        <v>1</v>
      </c>
      <c r="AF401" s="7">
        <v>1</v>
      </c>
      <c r="AG401" s="7">
        <v>1</v>
      </c>
      <c r="AH401" s="7">
        <v>1</v>
      </c>
      <c r="AI401" s="7">
        <v>1</v>
      </c>
      <c r="AJ401" s="7">
        <v>1</v>
      </c>
      <c r="AK401" s="7">
        <v>1</v>
      </c>
      <c r="AL401" s="7">
        <v>1</v>
      </c>
      <c r="AM401" s="7">
        <v>1</v>
      </c>
      <c r="AP401" s="7">
        <v>1</v>
      </c>
      <c r="AX401" s="7">
        <v>1</v>
      </c>
      <c r="BN401" s="7">
        <v>1</v>
      </c>
      <c r="CA401" s="7">
        <v>1</v>
      </c>
      <c r="CG401" s="7">
        <v>3</v>
      </c>
      <c r="CH401" s="260"/>
      <c r="CP401" s="4">
        <f t="shared" si="504"/>
        <v>0</v>
      </c>
      <c r="CQ401" s="4"/>
      <c r="CS401" s="4">
        <f t="shared" si="469"/>
        <v>0</v>
      </c>
      <c r="CT401" s="4"/>
      <c r="DO401" s="4">
        <f t="shared" si="505"/>
        <v>0</v>
      </c>
      <c r="DP401" s="4"/>
      <c r="DX401" s="4">
        <f t="shared" si="506"/>
        <v>0</v>
      </c>
      <c r="DY401" s="4"/>
      <c r="EE401" s="4">
        <f t="shared" si="507"/>
        <v>0</v>
      </c>
      <c r="EF401" s="4"/>
      <c r="EH401" s="4">
        <f t="shared" si="508"/>
        <v>0</v>
      </c>
      <c r="EI401" s="4"/>
      <c r="EN401" s="7">
        <v>1</v>
      </c>
      <c r="FB401" s="7">
        <v>1</v>
      </c>
      <c r="FF401" s="7">
        <v>1</v>
      </c>
      <c r="GP401" s="4">
        <f t="shared" si="470"/>
        <v>1</v>
      </c>
      <c r="GQ401" s="4">
        <v>1</v>
      </c>
      <c r="GY401" s="4">
        <f t="shared" si="509"/>
        <v>0</v>
      </c>
      <c r="GZ401" s="4"/>
      <c r="HC401" s="4">
        <f t="shared" si="510"/>
        <v>0</v>
      </c>
      <c r="HD401" s="4"/>
      <c r="HS401" s="4">
        <f t="shared" si="511"/>
        <v>0</v>
      </c>
      <c r="HT401" s="4"/>
      <c r="HX401" s="4">
        <f t="shared" si="471"/>
        <v>0</v>
      </c>
      <c r="HY401" s="4"/>
      <c r="ID401" s="4">
        <f t="shared" si="472"/>
        <v>0</v>
      </c>
      <c r="IE401" s="4"/>
      <c r="IN401" s="4">
        <f t="shared" si="512"/>
        <v>0</v>
      </c>
      <c r="IW401" s="4">
        <f t="shared" si="513"/>
        <v>0</v>
      </c>
      <c r="IX401" s="4"/>
      <c r="IZ401" s="4">
        <f t="shared" si="473"/>
        <v>0</v>
      </c>
      <c r="JA401" s="4"/>
      <c r="JJ401" s="4">
        <f t="shared" si="474"/>
        <v>0</v>
      </c>
      <c r="JK401" s="4"/>
      <c r="JV401" s="4">
        <f t="shared" si="514"/>
        <v>0</v>
      </c>
      <c r="JW401" s="4"/>
      <c r="KB401" s="4">
        <f t="shared" si="515"/>
        <v>0</v>
      </c>
      <c r="KC401" s="4"/>
      <c r="LG401" s="4">
        <f t="shared" si="475"/>
        <v>0</v>
      </c>
      <c r="LH401" s="4"/>
      <c r="LT401" s="4">
        <f t="shared" si="516"/>
        <v>0</v>
      </c>
      <c r="LU401" s="4"/>
      <c r="MA401" s="4">
        <f t="shared" si="517"/>
        <v>0</v>
      </c>
      <c r="MB401" s="4"/>
      <c r="MF401" s="4">
        <f t="shared" si="518"/>
        <v>0</v>
      </c>
      <c r="MG401" s="4"/>
      <c r="MM401" s="4">
        <f t="shared" si="519"/>
        <v>0</v>
      </c>
      <c r="MN401" s="4"/>
      <c r="MS401" s="4">
        <f t="shared" si="520"/>
        <v>0</v>
      </c>
      <c r="MT401" s="4"/>
      <c r="MU401" s="189">
        <v>1</v>
      </c>
      <c r="PD401" s="4">
        <f t="shared" si="476"/>
        <v>0</v>
      </c>
      <c r="PE401" s="4"/>
      <c r="QF401" s="4">
        <f t="shared" si="521"/>
        <v>0</v>
      </c>
      <c r="QG401" s="4"/>
      <c r="QY401" s="4">
        <f t="shared" si="522"/>
        <v>0</v>
      </c>
      <c r="RK401" s="4">
        <f t="shared" si="523"/>
        <v>0</v>
      </c>
      <c r="RL401" s="4"/>
      <c r="SA401" s="4">
        <f t="shared" si="524"/>
        <v>0</v>
      </c>
      <c r="SG401" s="4">
        <f t="shared" si="525"/>
        <v>0</v>
      </c>
      <c r="SO401" s="4">
        <f t="shared" si="526"/>
        <v>0</v>
      </c>
      <c r="TB401" s="4">
        <f t="shared" si="527"/>
        <v>0</v>
      </c>
      <c r="TS401" s="4">
        <f t="shared" si="477"/>
        <v>0</v>
      </c>
      <c r="TT401" s="4"/>
      <c r="UD401" s="4">
        <f t="shared" si="478"/>
        <v>0</v>
      </c>
      <c r="UE401" s="4"/>
      <c r="UG401" s="4">
        <f t="shared" si="479"/>
        <v>0</v>
      </c>
      <c r="UH401" s="4"/>
      <c r="UJ401" s="7">
        <v>1</v>
      </c>
      <c r="UQ401" s="4">
        <f t="shared" si="528"/>
        <v>1</v>
      </c>
      <c r="UR401" s="4">
        <v>1</v>
      </c>
      <c r="VA401" s="4">
        <f t="shared" si="529"/>
        <v>0</v>
      </c>
      <c r="VB401" s="4"/>
      <c r="VG401" s="4">
        <f t="shared" si="530"/>
        <v>0</v>
      </c>
      <c r="VH401" s="4"/>
      <c r="WY401" s="4">
        <f t="shared" si="480"/>
        <v>0</v>
      </c>
      <c r="WZ401" s="4"/>
      <c r="XB401" s="4">
        <f t="shared" si="531"/>
        <v>0</v>
      </c>
      <c r="XC401" s="4"/>
      <c r="XG401" s="4">
        <f t="shared" si="481"/>
        <v>0</v>
      </c>
      <c r="XH401" s="4"/>
      <c r="XK401" s="190"/>
      <c r="XL401" s="4">
        <f t="shared" si="482"/>
        <v>0</v>
      </c>
      <c r="XM401" s="4">
        <f t="shared" si="483"/>
        <v>0</v>
      </c>
      <c r="XN401" s="4">
        <f t="shared" si="532"/>
        <v>0</v>
      </c>
      <c r="XO401" s="4">
        <f t="shared" si="484"/>
        <v>2</v>
      </c>
      <c r="XP401" s="4">
        <f t="shared" si="533"/>
        <v>0</v>
      </c>
      <c r="XQ401" s="4">
        <f t="shared" si="485"/>
        <v>0</v>
      </c>
      <c r="XR401" s="4">
        <f t="shared" si="486"/>
        <v>1</v>
      </c>
      <c r="XS401" s="4">
        <f t="shared" si="541"/>
        <v>1</v>
      </c>
      <c r="XT401" s="4">
        <f t="shared" si="534"/>
        <v>1</v>
      </c>
      <c r="XU401" s="4">
        <f t="shared" si="487"/>
        <v>0</v>
      </c>
      <c r="XV401" s="4">
        <f t="shared" si="488"/>
        <v>0</v>
      </c>
      <c r="XW401" s="4">
        <f t="shared" si="489"/>
        <v>0</v>
      </c>
      <c r="XX401" s="4">
        <f t="shared" si="490"/>
        <v>0</v>
      </c>
      <c r="XY401" s="4">
        <f t="shared" si="491"/>
        <v>1</v>
      </c>
      <c r="XZ401" s="4">
        <f t="shared" si="492"/>
        <v>0</v>
      </c>
      <c r="YA401" s="4">
        <f t="shared" si="493"/>
        <v>0</v>
      </c>
      <c r="YB401" s="4">
        <f t="shared" si="494"/>
        <v>0</v>
      </c>
      <c r="YC401" s="4">
        <f t="shared" si="495"/>
        <v>0</v>
      </c>
      <c r="YD401" s="191"/>
      <c r="YE401" s="5">
        <f t="shared" si="468"/>
        <v>6</v>
      </c>
      <c r="YF401" s="133">
        <f t="shared" si="496"/>
        <v>3750000</v>
      </c>
      <c r="YG401" s="5">
        <v>4</v>
      </c>
      <c r="YH401" s="130">
        <f t="shared" si="497"/>
        <v>5625000</v>
      </c>
      <c r="YI401" s="7">
        <v>5</v>
      </c>
      <c r="YJ401" s="128">
        <f t="shared" si="498"/>
        <v>4500000</v>
      </c>
      <c r="YK401" s="192"/>
      <c r="YL401" s="4">
        <v>0.5</v>
      </c>
      <c r="YM401" s="4"/>
      <c r="YN401" s="4"/>
      <c r="YO401" s="4">
        <v>1</v>
      </c>
      <c r="YP401" s="4"/>
      <c r="YQ401" s="4"/>
      <c r="YR401" s="4">
        <v>1</v>
      </c>
      <c r="YS401" s="4">
        <v>1</v>
      </c>
      <c r="YT401" s="4"/>
      <c r="YU401" s="4"/>
      <c r="YV401" s="4">
        <v>1</v>
      </c>
      <c r="YW401" s="4"/>
      <c r="YX401" s="4"/>
      <c r="YY401" s="4"/>
      <c r="YZ401" s="4"/>
      <c r="ZA401" s="4"/>
      <c r="ZB401" s="4"/>
      <c r="ZC401" s="4">
        <v>1</v>
      </c>
      <c r="ZD401" s="4"/>
      <c r="ZE401" s="4"/>
      <c r="ZF401" s="4">
        <v>1</v>
      </c>
      <c r="ZG401" s="4"/>
      <c r="ZH401" s="4"/>
      <c r="ZI401" s="4"/>
      <c r="ZJ401" s="4"/>
      <c r="ZK401" s="4"/>
      <c r="ZL401" s="4"/>
      <c r="ZM401" s="4"/>
      <c r="ZN401" s="4"/>
      <c r="ZO401" s="4"/>
      <c r="ZP401" s="4"/>
      <c r="ZQ401" s="4"/>
      <c r="ZR401" s="4"/>
      <c r="ZS401" s="4"/>
      <c r="ZT401" s="4"/>
      <c r="ZU401" s="4"/>
      <c r="ZV401" s="4"/>
      <c r="ZW401" s="4"/>
      <c r="ZX401" s="4"/>
      <c r="ZY401" s="4"/>
      <c r="ZZ401" s="4"/>
      <c r="AAA401" s="4"/>
      <c r="AAB401" s="4"/>
      <c r="AAC401" s="4"/>
      <c r="AAD401" s="4"/>
      <c r="AAE401" s="4"/>
      <c r="AAF401" s="4"/>
      <c r="AAG401" s="4">
        <v>1</v>
      </c>
      <c r="AAH401" s="4"/>
      <c r="AAI401" s="4"/>
      <c r="AAJ401" s="4"/>
      <c r="AAK401" s="4">
        <v>1</v>
      </c>
      <c r="AAL401" s="4"/>
      <c r="AAM401" s="4"/>
      <c r="AAN401" s="4">
        <v>1</v>
      </c>
      <c r="AAO401" s="4"/>
      <c r="AAP401" s="4"/>
      <c r="AAQ401" s="4"/>
      <c r="AAR401" s="4"/>
      <c r="AAS401" s="4"/>
      <c r="AAT401" s="4"/>
      <c r="AAU401" s="4"/>
      <c r="AAV401" s="4"/>
      <c r="AAW401" s="4"/>
      <c r="AAX401" s="4"/>
      <c r="AAY401" s="4"/>
      <c r="AAZ401" s="4"/>
      <c r="ABA401" s="4"/>
      <c r="ABB401" s="4"/>
      <c r="ABC401" s="4"/>
      <c r="ABD401" s="4"/>
      <c r="ABE401" s="4"/>
      <c r="ABF401" s="4"/>
      <c r="ABG401" s="4"/>
      <c r="ABH401" s="4">
        <v>1</v>
      </c>
      <c r="ABI401" s="4"/>
      <c r="ABJ401" s="4"/>
      <c r="ABK401" s="4"/>
      <c r="ABL401" s="4"/>
      <c r="ABM401" s="4"/>
      <c r="ABN401" s="4"/>
      <c r="ABO401" s="4"/>
      <c r="ABP401" s="4"/>
      <c r="ABQ401" s="4"/>
      <c r="ABR401" s="4"/>
      <c r="ABS401" s="4"/>
      <c r="ABT401" s="4"/>
      <c r="ABU401" s="4">
        <v>1</v>
      </c>
      <c r="ABV401" s="4"/>
      <c r="ABW401" s="4"/>
      <c r="ABX401" s="4"/>
      <c r="ABY401" s="4"/>
      <c r="ABZ401" s="4"/>
      <c r="ACA401" s="4"/>
      <c r="ACB401" s="4"/>
      <c r="ACC401" s="4">
        <f t="shared" si="535"/>
        <v>11</v>
      </c>
      <c r="ACD401" s="25">
        <f t="shared" si="466"/>
        <v>2045454.5454545454</v>
      </c>
      <c r="ACE401" s="5">
        <f t="shared" si="499"/>
        <v>17</v>
      </c>
      <c r="ACF401" s="11">
        <f t="shared" si="500"/>
        <v>2647058.8235294116</v>
      </c>
      <c r="ACG401" s="7">
        <v>34</v>
      </c>
      <c r="ACH401" s="7">
        <v>2</v>
      </c>
      <c r="ACI401" s="11">
        <f t="shared" si="501"/>
        <v>22500000</v>
      </c>
      <c r="ACJ401" s="5"/>
      <c r="ACK401" s="13">
        <f t="shared" si="502"/>
        <v>0</v>
      </c>
      <c r="ACL401" s="4">
        <v>0.5</v>
      </c>
      <c r="ACM401" s="25">
        <f t="shared" si="536"/>
        <v>22500000</v>
      </c>
      <c r="ACN401" s="11">
        <f t="shared" si="537"/>
        <v>22500000</v>
      </c>
      <c r="ACO401" s="190"/>
      <c r="ACR401" s="71" t="s">
        <v>295</v>
      </c>
      <c r="ACS401" s="7">
        <v>1</v>
      </c>
      <c r="ACT401" s="7">
        <v>1</v>
      </c>
      <c r="ACV401" s="7">
        <v>1</v>
      </c>
      <c r="ACX401" s="7">
        <v>1</v>
      </c>
      <c r="ACY401" s="7">
        <v>1</v>
      </c>
      <c r="ADL401" s="7">
        <v>1</v>
      </c>
      <c r="ADU401" s="7">
        <v>8</v>
      </c>
      <c r="ADV401" s="7">
        <v>8</v>
      </c>
      <c r="AEP401" s="7">
        <v>1</v>
      </c>
      <c r="AET401" s="7">
        <v>1</v>
      </c>
      <c r="AEW401" s="7">
        <v>1</v>
      </c>
      <c r="AEY401" s="7">
        <v>1</v>
      </c>
      <c r="AFD401" s="7">
        <v>1</v>
      </c>
      <c r="AFK401" s="7">
        <v>1</v>
      </c>
      <c r="AFL401" s="7">
        <v>1</v>
      </c>
      <c r="AFN401" s="7">
        <v>1</v>
      </c>
      <c r="AGJ401" s="7">
        <v>93900000</v>
      </c>
      <c r="AGK401" s="8">
        <f>AGL401+AGN401+AGP401+AGR401+AGT401+AGV401+AGX401+AGZ401+AHB401</f>
        <v>1700000</v>
      </c>
      <c r="AGN401" s="7">
        <v>1700000</v>
      </c>
      <c r="AHG401" s="7">
        <v>1</v>
      </c>
      <c r="AHH401" s="7">
        <v>95600000</v>
      </c>
      <c r="AHI401" s="7">
        <v>0.02</v>
      </c>
      <c r="AHV401" s="7">
        <v>1</v>
      </c>
      <c r="AIW401" s="8"/>
      <c r="AIX401" s="8">
        <v>22000000</v>
      </c>
      <c r="AIY401" s="26">
        <v>0.49</v>
      </c>
      <c r="AIZ401" s="8">
        <v>45000000</v>
      </c>
      <c r="AJE401" s="36"/>
      <c r="AJF401" s="383">
        <v>45000000</v>
      </c>
      <c r="AJG401" s="11">
        <f t="shared" si="503"/>
        <v>2647058.8235294116</v>
      </c>
      <c r="AJH401" s="193"/>
      <c r="AJI401" s="9">
        <v>3.25</v>
      </c>
      <c r="AJJ401" s="7">
        <v>4</v>
      </c>
      <c r="AJK401" s="7">
        <v>3</v>
      </c>
      <c r="AJT401" s="4"/>
      <c r="AJU401" s="4">
        <f t="shared" si="538"/>
        <v>7</v>
      </c>
      <c r="AJV401" s="7">
        <v>5</v>
      </c>
      <c r="AJX401" s="4">
        <f t="shared" si="539"/>
        <v>12</v>
      </c>
      <c r="AJY401" s="193"/>
      <c r="ALL401" s="5" t="e">
        <f t="shared" si="540"/>
        <v>#DIV/0!</v>
      </c>
      <c r="ALM401" s="8">
        <v>45000000</v>
      </c>
      <c r="ALS401" s="193"/>
      <c r="ALX401" s="7">
        <v>1</v>
      </c>
      <c r="AMH401" s="404"/>
    </row>
    <row r="402" spans="1:1022" s="189" customFormat="1" ht="19" customHeight="1" x14ac:dyDescent="0.25">
      <c r="A402" s="276"/>
      <c r="B402" s="113">
        <v>400</v>
      </c>
      <c r="C402" s="304"/>
      <c r="D402" s="304" t="s">
        <v>1290</v>
      </c>
      <c r="E402" s="189">
        <v>2013</v>
      </c>
      <c r="F402" s="189">
        <v>8</v>
      </c>
      <c r="J402" s="189">
        <v>1</v>
      </c>
      <c r="K402" s="189">
        <v>2001</v>
      </c>
      <c r="L402" s="189">
        <v>2009</v>
      </c>
      <c r="M402" s="189">
        <v>9</v>
      </c>
      <c r="AE402" s="189">
        <v>1</v>
      </c>
      <c r="AF402" s="189">
        <v>1</v>
      </c>
      <c r="AG402" s="189">
        <v>1</v>
      </c>
      <c r="AH402" s="189">
        <v>1</v>
      </c>
      <c r="AI402" s="189">
        <v>1</v>
      </c>
      <c r="AJ402" s="189">
        <v>1</v>
      </c>
      <c r="AK402" s="189">
        <v>1</v>
      </c>
      <c r="AL402" s="189">
        <v>1</v>
      </c>
      <c r="AM402" s="189">
        <v>1</v>
      </c>
      <c r="AX402" s="189">
        <v>1</v>
      </c>
      <c r="BN402" s="189">
        <v>1</v>
      </c>
      <c r="CG402" s="189">
        <v>1</v>
      </c>
      <c r="CH402" s="254"/>
      <c r="CP402" s="4">
        <f t="shared" si="504"/>
        <v>0</v>
      </c>
      <c r="CQ402" s="4"/>
      <c r="CS402" s="4">
        <f t="shared" si="469"/>
        <v>0</v>
      </c>
      <c r="CT402" s="4"/>
      <c r="DO402" s="4">
        <f t="shared" si="505"/>
        <v>0</v>
      </c>
      <c r="DP402" s="4"/>
      <c r="DX402" s="4">
        <f t="shared" si="506"/>
        <v>0</v>
      </c>
      <c r="DY402" s="4"/>
      <c r="EE402" s="4">
        <f t="shared" si="507"/>
        <v>0</v>
      </c>
      <c r="EF402" s="4"/>
      <c r="EG402" s="189">
        <v>1</v>
      </c>
      <c r="EH402" s="4">
        <f t="shared" si="508"/>
        <v>1</v>
      </c>
      <c r="EI402" s="4">
        <v>1</v>
      </c>
      <c r="FF402" s="189">
        <v>1</v>
      </c>
      <c r="GP402" s="4">
        <f t="shared" si="470"/>
        <v>1</v>
      </c>
      <c r="GQ402" s="4">
        <v>1</v>
      </c>
      <c r="GY402" s="4">
        <f t="shared" si="509"/>
        <v>0</v>
      </c>
      <c r="GZ402" s="4"/>
      <c r="HA402" s="189">
        <v>1</v>
      </c>
      <c r="HC402" s="4">
        <f t="shared" si="510"/>
        <v>1</v>
      </c>
      <c r="HD402" s="4">
        <v>1</v>
      </c>
      <c r="HS402" s="4">
        <f t="shared" si="511"/>
        <v>0</v>
      </c>
      <c r="HT402" s="4"/>
      <c r="HX402" s="4">
        <f t="shared" si="471"/>
        <v>0</v>
      </c>
      <c r="HY402" s="4"/>
      <c r="ID402" s="4">
        <f t="shared" si="472"/>
        <v>0</v>
      </c>
      <c r="IE402" s="4"/>
      <c r="IN402" s="4">
        <f t="shared" si="512"/>
        <v>0</v>
      </c>
      <c r="IW402" s="4">
        <f t="shared" si="513"/>
        <v>0</v>
      </c>
      <c r="IX402" s="4"/>
      <c r="IZ402" s="4">
        <f t="shared" si="473"/>
        <v>0</v>
      </c>
      <c r="JA402" s="4"/>
      <c r="JJ402" s="4">
        <f t="shared" si="474"/>
        <v>0</v>
      </c>
      <c r="JK402" s="4"/>
      <c r="JV402" s="4">
        <f t="shared" si="514"/>
        <v>0</v>
      </c>
      <c r="JW402" s="4"/>
      <c r="KB402" s="4">
        <f t="shared" si="515"/>
        <v>0</v>
      </c>
      <c r="KC402" s="4"/>
      <c r="LG402" s="4">
        <f t="shared" si="475"/>
        <v>0</v>
      </c>
      <c r="LH402" s="4"/>
      <c r="LT402" s="4">
        <f t="shared" si="516"/>
        <v>0</v>
      </c>
      <c r="LU402" s="4"/>
      <c r="MA402" s="4">
        <f t="shared" si="517"/>
        <v>0</v>
      </c>
      <c r="MB402" s="4"/>
      <c r="MF402" s="4">
        <f t="shared" si="518"/>
        <v>0</v>
      </c>
      <c r="MG402" s="4"/>
      <c r="MM402" s="4">
        <f t="shared" si="519"/>
        <v>0</v>
      </c>
      <c r="MN402" s="4"/>
      <c r="MS402" s="4">
        <f t="shared" si="520"/>
        <v>0</v>
      </c>
      <c r="MT402" s="4"/>
      <c r="MU402" s="189">
        <v>1</v>
      </c>
      <c r="NF402" s="189">
        <v>1</v>
      </c>
      <c r="PD402" s="4">
        <f t="shared" si="476"/>
        <v>0</v>
      </c>
      <c r="PE402" s="4"/>
      <c r="QF402" s="4">
        <f t="shared" si="521"/>
        <v>0</v>
      </c>
      <c r="QG402" s="4"/>
      <c r="QY402" s="4">
        <f t="shared" si="522"/>
        <v>0</v>
      </c>
      <c r="RK402" s="4">
        <f t="shared" si="523"/>
        <v>0</v>
      </c>
      <c r="RL402" s="4"/>
      <c r="SA402" s="4">
        <f t="shared" si="524"/>
        <v>0</v>
      </c>
      <c r="SG402" s="4">
        <f t="shared" si="525"/>
        <v>0</v>
      </c>
      <c r="SI402" s="189">
        <v>1</v>
      </c>
      <c r="SO402" s="4">
        <f t="shared" si="526"/>
        <v>1</v>
      </c>
      <c r="SP402" s="189">
        <v>1</v>
      </c>
      <c r="TB402" s="4">
        <f t="shared" si="527"/>
        <v>0</v>
      </c>
      <c r="TD402" s="189">
        <v>1</v>
      </c>
      <c r="TS402" s="4">
        <f t="shared" si="477"/>
        <v>1</v>
      </c>
      <c r="TT402" s="4">
        <v>1</v>
      </c>
      <c r="UD402" s="4">
        <f t="shared" si="478"/>
        <v>0</v>
      </c>
      <c r="UE402" s="4"/>
      <c r="UG402" s="4">
        <f t="shared" si="479"/>
        <v>0</v>
      </c>
      <c r="UH402" s="4"/>
      <c r="UQ402" s="4">
        <f t="shared" si="528"/>
        <v>0</v>
      </c>
      <c r="UR402" s="4"/>
      <c r="VA402" s="4">
        <f t="shared" si="529"/>
        <v>0</v>
      </c>
      <c r="VB402" s="4"/>
      <c r="VG402" s="4">
        <f t="shared" si="530"/>
        <v>0</v>
      </c>
      <c r="VH402" s="4"/>
      <c r="WY402" s="4">
        <f t="shared" si="480"/>
        <v>0</v>
      </c>
      <c r="WZ402" s="4"/>
      <c r="XB402" s="4">
        <f t="shared" si="531"/>
        <v>0</v>
      </c>
      <c r="XC402" s="4"/>
      <c r="XG402" s="4">
        <f t="shared" si="481"/>
        <v>0</v>
      </c>
      <c r="XH402" s="4"/>
      <c r="XK402" s="205"/>
      <c r="XL402" s="4">
        <f t="shared" si="482"/>
        <v>1</v>
      </c>
      <c r="XM402" s="4">
        <f t="shared" si="483"/>
        <v>0</v>
      </c>
      <c r="XN402" s="4">
        <f t="shared" si="532"/>
        <v>0</v>
      </c>
      <c r="XO402" s="4">
        <f t="shared" si="484"/>
        <v>0</v>
      </c>
      <c r="XP402" s="4">
        <f t="shared" si="533"/>
        <v>1</v>
      </c>
      <c r="XQ402" s="4">
        <f t="shared" si="485"/>
        <v>0</v>
      </c>
      <c r="XR402" s="4">
        <f t="shared" si="486"/>
        <v>0</v>
      </c>
      <c r="XS402" s="4">
        <f t="shared" si="541"/>
        <v>0</v>
      </c>
      <c r="XT402" s="4">
        <f t="shared" si="534"/>
        <v>1</v>
      </c>
      <c r="XU402" s="4">
        <f t="shared" si="487"/>
        <v>0</v>
      </c>
      <c r="XV402" s="4">
        <f t="shared" si="488"/>
        <v>2</v>
      </c>
      <c r="XW402" s="4">
        <f t="shared" si="489"/>
        <v>0</v>
      </c>
      <c r="XX402" s="4">
        <f t="shared" si="490"/>
        <v>0</v>
      </c>
      <c r="XY402" s="4">
        <f t="shared" si="491"/>
        <v>2</v>
      </c>
      <c r="XZ402" s="4">
        <f t="shared" si="492"/>
        <v>0</v>
      </c>
      <c r="YA402" s="4">
        <f t="shared" si="493"/>
        <v>0</v>
      </c>
      <c r="YB402" s="4">
        <f t="shared" si="494"/>
        <v>0</v>
      </c>
      <c r="YC402" s="4">
        <f t="shared" si="495"/>
        <v>0</v>
      </c>
      <c r="YD402" s="191"/>
      <c r="YE402" s="5">
        <f t="shared" si="468"/>
        <v>7</v>
      </c>
      <c r="YF402" s="133">
        <f t="shared" si="496"/>
        <v>5142857.1428571427</v>
      </c>
      <c r="YG402" s="5">
        <v>7</v>
      </c>
      <c r="YH402" s="130">
        <f t="shared" si="497"/>
        <v>5142857.1428571427</v>
      </c>
      <c r="YI402" s="189">
        <v>4</v>
      </c>
      <c r="YJ402" s="128">
        <f t="shared" si="498"/>
        <v>9000000</v>
      </c>
      <c r="YK402" s="206"/>
      <c r="YL402" s="4">
        <v>0.5</v>
      </c>
      <c r="YM402" s="4"/>
      <c r="YN402" s="4"/>
      <c r="YO402" s="4"/>
      <c r="YP402" s="4"/>
      <c r="YQ402" s="4"/>
      <c r="YR402" s="4">
        <v>1</v>
      </c>
      <c r="YS402" s="4"/>
      <c r="YT402" s="4"/>
      <c r="YU402" s="4"/>
      <c r="YV402" s="4">
        <v>1</v>
      </c>
      <c r="YW402" s="4"/>
      <c r="YX402" s="4">
        <v>1</v>
      </c>
      <c r="YY402" s="4"/>
      <c r="YZ402" s="4"/>
      <c r="ZA402" s="4"/>
      <c r="ZB402" s="4"/>
      <c r="ZC402" s="4"/>
      <c r="ZD402" s="4"/>
      <c r="ZE402" s="4"/>
      <c r="ZF402" s="4"/>
      <c r="ZG402" s="4"/>
      <c r="ZH402" s="4"/>
      <c r="ZI402" s="4"/>
      <c r="ZJ402" s="4"/>
      <c r="ZK402" s="4"/>
      <c r="ZL402" s="4"/>
      <c r="ZM402" s="4"/>
      <c r="ZN402" s="4"/>
      <c r="ZO402" s="4"/>
      <c r="ZP402" s="4"/>
      <c r="ZQ402" s="4"/>
      <c r="ZR402" s="4"/>
      <c r="ZS402" s="4"/>
      <c r="ZT402" s="4"/>
      <c r="ZU402" s="4"/>
      <c r="ZV402" s="4"/>
      <c r="ZW402" s="4"/>
      <c r="ZX402" s="4"/>
      <c r="ZY402" s="4"/>
      <c r="ZZ402" s="4"/>
      <c r="AAA402" s="4"/>
      <c r="AAB402" s="4"/>
      <c r="AAC402" s="4"/>
      <c r="AAD402" s="4"/>
      <c r="AAE402" s="4"/>
      <c r="AAF402" s="4"/>
      <c r="AAG402" s="4">
        <v>1</v>
      </c>
      <c r="AAH402" s="4"/>
      <c r="AAI402" s="4"/>
      <c r="AAJ402" s="4"/>
      <c r="AAK402" s="4">
        <v>1</v>
      </c>
      <c r="AAL402" s="4"/>
      <c r="AAM402" s="4"/>
      <c r="AAN402" s="4">
        <v>1</v>
      </c>
      <c r="AAO402" s="4"/>
      <c r="AAP402" s="4"/>
      <c r="AAQ402" s="4"/>
      <c r="AAR402" s="4"/>
      <c r="AAS402" s="4"/>
      <c r="AAT402" s="4"/>
      <c r="AAU402" s="4"/>
      <c r="AAV402" s="4"/>
      <c r="AAW402" s="4">
        <v>1</v>
      </c>
      <c r="AAX402" s="4"/>
      <c r="AAY402" s="4"/>
      <c r="AAZ402" s="4"/>
      <c r="ABA402" s="4"/>
      <c r="ABB402" s="4"/>
      <c r="ABC402" s="4"/>
      <c r="ABD402" s="4"/>
      <c r="ABE402" s="4"/>
      <c r="ABF402" s="4"/>
      <c r="ABG402" s="4"/>
      <c r="ABH402" s="4"/>
      <c r="ABI402" s="4"/>
      <c r="ABJ402" s="4"/>
      <c r="ABK402" s="4"/>
      <c r="ABL402" s="4"/>
      <c r="ABM402" s="4"/>
      <c r="ABN402" s="4"/>
      <c r="ABO402" s="4"/>
      <c r="ABP402" s="4"/>
      <c r="ABQ402" s="4"/>
      <c r="ABR402" s="4"/>
      <c r="ABS402" s="4"/>
      <c r="ABT402" s="4"/>
      <c r="ABU402" s="4"/>
      <c r="ABV402" s="4"/>
      <c r="ABW402" s="4"/>
      <c r="ABX402" s="4"/>
      <c r="ABY402" s="4">
        <v>1</v>
      </c>
      <c r="ABZ402" s="4"/>
      <c r="ACA402" s="4">
        <v>1</v>
      </c>
      <c r="ACB402" s="4">
        <v>1</v>
      </c>
      <c r="ACC402" s="4">
        <f t="shared" si="535"/>
        <v>10</v>
      </c>
      <c r="ACD402" s="25">
        <f t="shared" si="466"/>
        <v>3600000</v>
      </c>
      <c r="ACE402" s="5">
        <f t="shared" si="499"/>
        <v>17</v>
      </c>
      <c r="ACF402" s="11">
        <f t="shared" si="500"/>
        <v>4235294.1176470593</v>
      </c>
      <c r="ACG402" s="189">
        <v>34</v>
      </c>
      <c r="ACH402" s="189">
        <v>2</v>
      </c>
      <c r="ACI402" s="11">
        <f t="shared" si="501"/>
        <v>36000000</v>
      </c>
      <c r="ACJ402" s="37">
        <v>0.5</v>
      </c>
      <c r="ACK402" s="13">
        <f t="shared" si="502"/>
        <v>36000000</v>
      </c>
      <c r="ACL402" s="4">
        <v>0.5</v>
      </c>
      <c r="ACM402" s="25">
        <f t="shared" si="536"/>
        <v>36000000</v>
      </c>
      <c r="ACN402" s="11">
        <f t="shared" si="537"/>
        <v>36000000</v>
      </c>
      <c r="ACO402" s="205"/>
      <c r="ACR402" s="189" t="s">
        <v>258</v>
      </c>
      <c r="ACS402" s="189">
        <v>1</v>
      </c>
      <c r="ACV402" s="189">
        <v>1</v>
      </c>
      <c r="ADU402" s="189">
        <v>8</v>
      </c>
      <c r="ADV402" s="189">
        <v>8</v>
      </c>
      <c r="AFK402" s="189">
        <v>1</v>
      </c>
      <c r="AFN402" s="189">
        <v>1</v>
      </c>
      <c r="AFO402" s="189">
        <v>1</v>
      </c>
      <c r="AFT402" s="189">
        <v>1</v>
      </c>
      <c r="AGK402" s="202"/>
      <c r="AGZ402" s="189">
        <v>1</v>
      </c>
      <c r="AHG402" s="189">
        <v>1</v>
      </c>
      <c r="AIW402" s="202"/>
      <c r="AIX402" s="202"/>
      <c r="AIZ402" s="202">
        <v>72000000</v>
      </c>
      <c r="AJE402" s="207"/>
      <c r="AJF402" s="383">
        <v>72000000</v>
      </c>
      <c r="AJG402" s="11">
        <f t="shared" si="503"/>
        <v>4235294.1176470593</v>
      </c>
      <c r="AJH402" s="208"/>
      <c r="AJI402" s="209"/>
      <c r="AJJ402" s="189">
        <v>2</v>
      </c>
      <c r="AJK402" s="189">
        <v>11</v>
      </c>
      <c r="AJT402" s="4"/>
      <c r="AJU402" s="4">
        <f t="shared" si="538"/>
        <v>13</v>
      </c>
      <c r="AJV402" s="189">
        <v>14</v>
      </c>
      <c r="AJX402" s="4">
        <f t="shared" si="539"/>
        <v>27</v>
      </c>
      <c r="AJY402" s="208"/>
      <c r="ALL402" s="5" t="e">
        <f t="shared" si="540"/>
        <v>#DIV/0!</v>
      </c>
      <c r="ALM402" s="202">
        <v>72000000</v>
      </c>
      <c r="ALS402" s="208"/>
      <c r="AMA402" s="189">
        <v>1</v>
      </c>
      <c r="AMH402" s="406"/>
    </row>
    <row r="403" spans="1:1022" s="7" customFormat="1" ht="19" customHeight="1" x14ac:dyDescent="0.25">
      <c r="A403" s="274"/>
      <c r="B403" s="113">
        <v>401</v>
      </c>
      <c r="C403" s="304"/>
      <c r="D403" s="304" t="s">
        <v>1049</v>
      </c>
      <c r="E403" s="7">
        <v>2014</v>
      </c>
      <c r="F403" s="7">
        <v>8</v>
      </c>
      <c r="J403" s="7">
        <v>8</v>
      </c>
      <c r="K403" s="7">
        <v>2012</v>
      </c>
      <c r="L403" s="7">
        <v>2013</v>
      </c>
      <c r="M403" s="7">
        <v>2</v>
      </c>
      <c r="AP403" s="7">
        <v>1</v>
      </c>
      <c r="AQ403" s="7">
        <v>1</v>
      </c>
      <c r="AX403" s="7">
        <v>1</v>
      </c>
      <c r="BN403" s="7">
        <v>1</v>
      </c>
      <c r="BO403" s="7">
        <v>1</v>
      </c>
      <c r="BP403" s="7">
        <v>1</v>
      </c>
      <c r="BR403" s="7">
        <v>1</v>
      </c>
      <c r="BU403" s="7">
        <v>1</v>
      </c>
      <c r="BV403" s="7">
        <v>1</v>
      </c>
      <c r="BX403" s="7">
        <v>1</v>
      </c>
      <c r="CB403" s="7">
        <v>1</v>
      </c>
      <c r="CG403" s="7">
        <v>6</v>
      </c>
      <c r="CH403" s="260"/>
      <c r="CP403" s="4">
        <f t="shared" si="504"/>
        <v>0</v>
      </c>
      <c r="CQ403" s="4"/>
      <c r="CS403" s="4">
        <f t="shared" si="469"/>
        <v>0</v>
      </c>
      <c r="CT403" s="4"/>
      <c r="DO403" s="4">
        <f t="shared" si="505"/>
        <v>0</v>
      </c>
      <c r="DP403" s="4"/>
      <c r="DX403" s="4">
        <f t="shared" si="506"/>
        <v>0</v>
      </c>
      <c r="DY403" s="4"/>
      <c r="EE403" s="4">
        <f t="shared" si="507"/>
        <v>0</v>
      </c>
      <c r="EF403" s="4"/>
      <c r="EH403" s="4">
        <f t="shared" si="508"/>
        <v>0</v>
      </c>
      <c r="EI403" s="4"/>
      <c r="FF403" s="7">
        <v>1</v>
      </c>
      <c r="GP403" s="4">
        <f t="shared" si="470"/>
        <v>1</v>
      </c>
      <c r="GQ403" s="4">
        <v>1</v>
      </c>
      <c r="GY403" s="4">
        <f t="shared" si="509"/>
        <v>0</v>
      </c>
      <c r="GZ403" s="4"/>
      <c r="HC403" s="4">
        <f t="shared" si="510"/>
        <v>0</v>
      </c>
      <c r="HD403" s="4"/>
      <c r="HS403" s="4">
        <f t="shared" si="511"/>
        <v>0</v>
      </c>
      <c r="HT403" s="4"/>
      <c r="HX403" s="4">
        <f t="shared" si="471"/>
        <v>0</v>
      </c>
      <c r="HY403" s="4"/>
      <c r="ID403" s="4">
        <f t="shared" si="472"/>
        <v>0</v>
      </c>
      <c r="IE403" s="4"/>
      <c r="IN403" s="4">
        <f t="shared" si="512"/>
        <v>0</v>
      </c>
      <c r="IW403" s="4">
        <f t="shared" si="513"/>
        <v>0</v>
      </c>
      <c r="IX403" s="4"/>
      <c r="IZ403" s="4">
        <f t="shared" si="473"/>
        <v>0</v>
      </c>
      <c r="JA403" s="4"/>
      <c r="JJ403" s="4">
        <f t="shared" si="474"/>
        <v>0</v>
      </c>
      <c r="JK403" s="4"/>
      <c r="JV403" s="4">
        <f t="shared" si="514"/>
        <v>0</v>
      </c>
      <c r="JW403" s="4"/>
      <c r="KB403" s="4">
        <f t="shared" si="515"/>
        <v>0</v>
      </c>
      <c r="KC403" s="4"/>
      <c r="LG403" s="4">
        <f t="shared" si="475"/>
        <v>0</v>
      </c>
      <c r="LH403" s="4"/>
      <c r="LT403" s="4">
        <f t="shared" si="516"/>
        <v>0</v>
      </c>
      <c r="LU403" s="4"/>
      <c r="MA403" s="4">
        <f t="shared" si="517"/>
        <v>0</v>
      </c>
      <c r="MB403" s="4"/>
      <c r="MF403" s="4">
        <f t="shared" si="518"/>
        <v>0</v>
      </c>
      <c r="MG403" s="4"/>
      <c r="MM403" s="4">
        <f t="shared" si="519"/>
        <v>0</v>
      </c>
      <c r="MN403" s="4"/>
      <c r="MS403" s="4">
        <f t="shared" si="520"/>
        <v>0</v>
      </c>
      <c r="MT403" s="4"/>
      <c r="MU403" s="189"/>
      <c r="PD403" s="4">
        <f t="shared" si="476"/>
        <v>0</v>
      </c>
      <c r="PE403" s="4"/>
      <c r="QF403" s="4">
        <f t="shared" si="521"/>
        <v>0</v>
      </c>
      <c r="QG403" s="4"/>
      <c r="QY403" s="4">
        <f t="shared" si="522"/>
        <v>0</v>
      </c>
      <c r="RK403" s="4">
        <f t="shared" si="523"/>
        <v>0</v>
      </c>
      <c r="RL403" s="4"/>
      <c r="SA403" s="4">
        <f t="shared" si="524"/>
        <v>0</v>
      </c>
      <c r="SG403" s="4">
        <f t="shared" si="525"/>
        <v>0</v>
      </c>
      <c r="SO403" s="4">
        <f t="shared" si="526"/>
        <v>0</v>
      </c>
      <c r="TB403" s="4">
        <f t="shared" si="527"/>
        <v>0</v>
      </c>
      <c r="TS403" s="4">
        <f t="shared" si="477"/>
        <v>0</v>
      </c>
      <c r="TT403" s="4"/>
      <c r="TV403" s="7">
        <v>1</v>
      </c>
      <c r="TW403" s="7">
        <v>1</v>
      </c>
      <c r="UD403" s="4">
        <f t="shared" si="478"/>
        <v>2</v>
      </c>
      <c r="UE403" s="4">
        <v>1</v>
      </c>
      <c r="UG403" s="4">
        <f t="shared" si="479"/>
        <v>0</v>
      </c>
      <c r="UH403" s="4"/>
      <c r="UQ403" s="4">
        <f t="shared" si="528"/>
        <v>0</v>
      </c>
      <c r="UR403" s="4"/>
      <c r="VA403" s="4">
        <f t="shared" si="529"/>
        <v>0</v>
      </c>
      <c r="VB403" s="4"/>
      <c r="VG403" s="4">
        <f t="shared" si="530"/>
        <v>0</v>
      </c>
      <c r="VH403" s="4"/>
      <c r="WY403" s="4">
        <f t="shared" si="480"/>
        <v>0</v>
      </c>
      <c r="WZ403" s="4"/>
      <c r="XB403" s="4">
        <f t="shared" si="531"/>
        <v>0</v>
      </c>
      <c r="XC403" s="4"/>
      <c r="XG403" s="4">
        <f t="shared" si="481"/>
        <v>0</v>
      </c>
      <c r="XH403" s="4"/>
      <c r="XK403" s="190"/>
      <c r="XL403" s="4">
        <f t="shared" si="482"/>
        <v>0</v>
      </c>
      <c r="XM403" s="4">
        <f t="shared" si="483"/>
        <v>0</v>
      </c>
      <c r="XN403" s="4">
        <f t="shared" si="532"/>
        <v>0</v>
      </c>
      <c r="XO403" s="4">
        <f t="shared" si="484"/>
        <v>0</v>
      </c>
      <c r="XP403" s="4">
        <f t="shared" si="533"/>
        <v>0</v>
      </c>
      <c r="XQ403" s="4">
        <f t="shared" si="485"/>
        <v>0</v>
      </c>
      <c r="XR403" s="4">
        <f t="shared" si="486"/>
        <v>0</v>
      </c>
      <c r="XS403" s="4">
        <f t="shared" si="541"/>
        <v>0</v>
      </c>
      <c r="XT403" s="4">
        <f t="shared" si="534"/>
        <v>3</v>
      </c>
      <c r="XU403" s="4">
        <f t="shared" si="487"/>
        <v>0</v>
      </c>
      <c r="XV403" s="4">
        <f t="shared" si="488"/>
        <v>0</v>
      </c>
      <c r="XW403" s="4">
        <f t="shared" si="489"/>
        <v>0</v>
      </c>
      <c r="XX403" s="4">
        <f t="shared" si="490"/>
        <v>0</v>
      </c>
      <c r="XY403" s="4">
        <f t="shared" si="491"/>
        <v>0</v>
      </c>
      <c r="XZ403" s="4">
        <f t="shared" si="492"/>
        <v>0</v>
      </c>
      <c r="YA403" s="4">
        <f t="shared" si="493"/>
        <v>0</v>
      </c>
      <c r="YB403" s="4">
        <f t="shared" si="494"/>
        <v>0</v>
      </c>
      <c r="YC403" s="4">
        <f t="shared" si="495"/>
        <v>0</v>
      </c>
      <c r="YD403" s="191"/>
      <c r="YE403" s="5">
        <f t="shared" si="468"/>
        <v>3</v>
      </c>
      <c r="YF403" s="133">
        <f t="shared" si="496"/>
        <v>366666.66666666669</v>
      </c>
      <c r="YG403" s="5">
        <v>2</v>
      </c>
      <c r="YH403" s="130">
        <f t="shared" si="497"/>
        <v>550000</v>
      </c>
      <c r="YI403" s="7">
        <v>1</v>
      </c>
      <c r="YJ403" s="128">
        <f t="shared" si="498"/>
        <v>1100000</v>
      </c>
      <c r="YK403" s="192"/>
      <c r="YL403" s="4">
        <v>1</v>
      </c>
      <c r="YM403" s="4"/>
      <c r="YN403" s="4"/>
      <c r="YO403" s="4"/>
      <c r="YP403" s="4"/>
      <c r="YQ403" s="4"/>
      <c r="YR403" s="4"/>
      <c r="YS403" s="4"/>
      <c r="YT403" s="4"/>
      <c r="YU403" s="4"/>
      <c r="YV403" s="4"/>
      <c r="YW403" s="4"/>
      <c r="YX403" s="4"/>
      <c r="YY403" s="4"/>
      <c r="YZ403" s="4"/>
      <c r="ZA403" s="4"/>
      <c r="ZB403" s="4"/>
      <c r="ZC403" s="4"/>
      <c r="ZD403" s="4"/>
      <c r="ZE403" s="4"/>
      <c r="ZF403" s="4"/>
      <c r="ZG403" s="4"/>
      <c r="ZH403" s="4"/>
      <c r="ZI403" s="4"/>
      <c r="ZJ403" s="4"/>
      <c r="ZK403" s="4"/>
      <c r="ZL403" s="4"/>
      <c r="ZM403" s="4"/>
      <c r="ZN403" s="4"/>
      <c r="ZO403" s="4"/>
      <c r="ZP403" s="4"/>
      <c r="ZQ403" s="4"/>
      <c r="ZR403" s="4"/>
      <c r="ZS403" s="4"/>
      <c r="ZT403" s="4"/>
      <c r="ZU403" s="4"/>
      <c r="ZV403" s="4"/>
      <c r="ZW403" s="4"/>
      <c r="ZX403" s="4"/>
      <c r="ZY403" s="4"/>
      <c r="ZZ403" s="4"/>
      <c r="AAA403" s="4"/>
      <c r="AAB403" s="4"/>
      <c r="AAC403" s="4"/>
      <c r="AAD403" s="4"/>
      <c r="AAE403" s="4"/>
      <c r="AAF403" s="4"/>
      <c r="AAG403" s="4"/>
      <c r="AAH403" s="4"/>
      <c r="AAI403" s="4"/>
      <c r="AAJ403" s="4"/>
      <c r="AAK403" s="4"/>
      <c r="AAL403" s="4"/>
      <c r="AAM403" s="4"/>
      <c r="AAN403" s="4"/>
      <c r="AAO403" s="4"/>
      <c r="AAP403" s="4"/>
      <c r="AAQ403" s="4"/>
      <c r="AAR403" s="4"/>
      <c r="AAS403" s="4"/>
      <c r="AAT403" s="4"/>
      <c r="AAU403" s="4"/>
      <c r="AAV403" s="4"/>
      <c r="AAW403" s="4"/>
      <c r="AAX403" s="4"/>
      <c r="AAY403" s="4"/>
      <c r="AAZ403" s="4"/>
      <c r="ABA403" s="4"/>
      <c r="ABB403" s="4"/>
      <c r="ABC403" s="4"/>
      <c r="ABD403" s="4"/>
      <c r="ABE403" s="4"/>
      <c r="ABF403" s="4"/>
      <c r="ABG403" s="4"/>
      <c r="ABH403" s="4"/>
      <c r="ABI403" s="4"/>
      <c r="ABJ403" s="4"/>
      <c r="ABK403" s="4"/>
      <c r="ABL403" s="4"/>
      <c r="ABM403" s="4"/>
      <c r="ABN403" s="4"/>
      <c r="ABO403" s="4"/>
      <c r="ABP403" s="4"/>
      <c r="ABQ403" s="4"/>
      <c r="ABR403" s="4"/>
      <c r="ABS403" s="4"/>
      <c r="ABT403" s="4"/>
      <c r="ABU403" s="4"/>
      <c r="ABV403" s="4"/>
      <c r="ABW403" s="4"/>
      <c r="ABX403" s="4"/>
      <c r="ABY403" s="4"/>
      <c r="ABZ403" s="4"/>
      <c r="ACA403" s="4"/>
      <c r="ACB403" s="4"/>
      <c r="ACC403" s="4">
        <f t="shared" si="535"/>
        <v>0</v>
      </c>
      <c r="ACD403" s="25" t="e">
        <f t="shared" si="466"/>
        <v>#DIV/0!</v>
      </c>
      <c r="ACE403" s="5">
        <f t="shared" si="499"/>
        <v>3</v>
      </c>
      <c r="ACF403" s="11">
        <f t="shared" si="500"/>
        <v>366666.66666666669</v>
      </c>
      <c r="ACG403" s="7">
        <v>4</v>
      </c>
      <c r="ACH403" s="7">
        <v>1</v>
      </c>
      <c r="ACI403" s="11">
        <f t="shared" si="501"/>
        <v>1100000</v>
      </c>
      <c r="ACJ403" s="37">
        <v>1</v>
      </c>
      <c r="ACK403" s="13">
        <f t="shared" si="502"/>
        <v>1100000</v>
      </c>
      <c r="ACL403" s="4">
        <v>1</v>
      </c>
      <c r="ACM403" s="25">
        <f t="shared" si="536"/>
        <v>1100000</v>
      </c>
      <c r="ACN403" s="11">
        <f t="shared" si="537"/>
        <v>1100000</v>
      </c>
      <c r="ACO403" s="190"/>
      <c r="ACR403" s="7" t="s">
        <v>292</v>
      </c>
      <c r="ACS403" s="7">
        <v>1</v>
      </c>
      <c r="ACU403" s="7">
        <v>1</v>
      </c>
      <c r="ACV403" s="7">
        <v>1</v>
      </c>
      <c r="ADU403" s="7">
        <v>7</v>
      </c>
      <c r="ADV403" s="7">
        <v>6</v>
      </c>
      <c r="ADW403" s="7">
        <v>1</v>
      </c>
      <c r="ADY403" s="7">
        <v>1</v>
      </c>
      <c r="ADZ403" s="7">
        <v>1</v>
      </c>
      <c r="AEE403" s="7">
        <v>1</v>
      </c>
      <c r="AEG403" s="7">
        <v>1</v>
      </c>
      <c r="AFM403" s="7">
        <v>1</v>
      </c>
      <c r="AFN403" s="7">
        <v>1</v>
      </c>
      <c r="AGA403" s="7">
        <v>1</v>
      </c>
      <c r="AGF403" s="7">
        <v>1</v>
      </c>
      <c r="AGK403" s="8"/>
      <c r="AHC403" s="7">
        <v>1</v>
      </c>
      <c r="AHG403" s="7">
        <v>1</v>
      </c>
      <c r="AIJ403" s="7">
        <v>1</v>
      </c>
      <c r="AIT403" s="7">
        <v>1</v>
      </c>
      <c r="AIW403" s="8"/>
      <c r="AIX403" s="8"/>
      <c r="AIZ403" s="8">
        <v>1100000</v>
      </c>
      <c r="AJE403" s="36"/>
      <c r="AJF403" s="383">
        <v>1100000</v>
      </c>
      <c r="AJG403" s="11">
        <f t="shared" si="503"/>
        <v>366666.66666666669</v>
      </c>
      <c r="AJH403" s="193"/>
      <c r="AJI403" s="9">
        <v>1</v>
      </c>
      <c r="AJT403" s="4"/>
      <c r="AJU403" s="4">
        <f t="shared" si="538"/>
        <v>0</v>
      </c>
      <c r="AJV403" s="7">
        <v>1</v>
      </c>
      <c r="AJW403" s="7">
        <v>1</v>
      </c>
      <c r="AJX403" s="4">
        <f t="shared" si="539"/>
        <v>2</v>
      </c>
      <c r="AJY403" s="193"/>
      <c r="ALL403" s="5" t="e">
        <f t="shared" si="540"/>
        <v>#DIV/0!</v>
      </c>
      <c r="ALM403" s="8">
        <v>1100000</v>
      </c>
      <c r="ALS403" s="193"/>
      <c r="AMH403" s="404"/>
    </row>
    <row r="404" spans="1:1022" s="1" customFormat="1" ht="15" customHeight="1" x14ac:dyDescent="0.25">
      <c r="A404" s="268"/>
      <c r="B404" s="113">
        <v>402</v>
      </c>
      <c r="C404" s="304"/>
      <c r="D404" s="304" t="s">
        <v>1050</v>
      </c>
      <c r="E404" s="1">
        <v>2014</v>
      </c>
      <c r="F404" s="1">
        <v>6</v>
      </c>
      <c r="J404" s="1">
        <v>6</v>
      </c>
      <c r="K404" s="1">
        <v>2007</v>
      </c>
      <c r="L404" s="1">
        <v>2013</v>
      </c>
      <c r="M404" s="1">
        <v>7</v>
      </c>
      <c r="AK404" s="1">
        <v>1</v>
      </c>
      <c r="AL404" s="1">
        <v>1</v>
      </c>
      <c r="AM404" s="1">
        <v>1</v>
      </c>
      <c r="AN404" s="1">
        <v>1</v>
      </c>
      <c r="AO404" s="1">
        <v>1</v>
      </c>
      <c r="AP404" s="1">
        <v>1</v>
      </c>
      <c r="AQ404" s="1">
        <v>1</v>
      </c>
      <c r="AY404" s="1">
        <v>1</v>
      </c>
      <c r="BA404" s="1">
        <v>1</v>
      </c>
      <c r="BL404" s="1">
        <v>1</v>
      </c>
      <c r="CE404" s="1" t="s">
        <v>1262</v>
      </c>
      <c r="CG404" s="1">
        <v>2</v>
      </c>
      <c r="CH404" s="246"/>
      <c r="CP404" s="1">
        <f t="shared" si="504"/>
        <v>0</v>
      </c>
      <c r="CS404" s="1">
        <f t="shared" si="469"/>
        <v>0</v>
      </c>
      <c r="DO404" s="1">
        <f t="shared" si="505"/>
        <v>0</v>
      </c>
      <c r="DX404" s="1">
        <f t="shared" si="506"/>
        <v>0</v>
      </c>
      <c r="EE404" s="1">
        <f t="shared" si="507"/>
        <v>0</v>
      </c>
      <c r="EH404" s="1">
        <f t="shared" si="508"/>
        <v>0</v>
      </c>
      <c r="FF404" s="116"/>
      <c r="FG404" s="1">
        <v>1</v>
      </c>
      <c r="GP404" s="1">
        <f t="shared" si="470"/>
        <v>1</v>
      </c>
      <c r="GQ404" s="1">
        <v>1</v>
      </c>
      <c r="GY404" s="1">
        <f t="shared" si="509"/>
        <v>0</v>
      </c>
      <c r="HC404" s="1">
        <f t="shared" si="510"/>
        <v>0</v>
      </c>
      <c r="HS404" s="1">
        <f t="shared" si="511"/>
        <v>0</v>
      </c>
      <c r="HX404" s="1">
        <f t="shared" si="471"/>
        <v>0</v>
      </c>
      <c r="ID404" s="1">
        <f t="shared" si="472"/>
        <v>0</v>
      </c>
      <c r="IN404" s="1">
        <f t="shared" si="512"/>
        <v>0</v>
      </c>
      <c r="IW404" s="1">
        <f t="shared" si="513"/>
        <v>0</v>
      </c>
      <c r="IZ404" s="1">
        <f t="shared" si="473"/>
        <v>0</v>
      </c>
      <c r="JC404" s="1">
        <v>1</v>
      </c>
      <c r="JJ404" s="1">
        <f t="shared" si="474"/>
        <v>1</v>
      </c>
      <c r="JK404" s="1">
        <v>1</v>
      </c>
      <c r="JV404" s="1">
        <f t="shared" si="514"/>
        <v>0</v>
      </c>
      <c r="KB404" s="1">
        <f t="shared" si="515"/>
        <v>0</v>
      </c>
      <c r="LG404" s="1">
        <f t="shared" si="475"/>
        <v>0</v>
      </c>
      <c r="LT404" s="1">
        <f t="shared" si="516"/>
        <v>0</v>
      </c>
      <c r="MA404" s="1">
        <f t="shared" si="517"/>
        <v>0</v>
      </c>
      <c r="MF404" s="1">
        <f t="shared" si="518"/>
        <v>0</v>
      </c>
      <c r="MM404" s="1">
        <f t="shared" si="519"/>
        <v>0</v>
      </c>
      <c r="MS404" s="1">
        <f t="shared" si="520"/>
        <v>0</v>
      </c>
      <c r="MU404" s="115"/>
      <c r="OI404" s="120"/>
      <c r="PD404" s="1">
        <f t="shared" si="476"/>
        <v>0</v>
      </c>
      <c r="QF404" s="1">
        <f t="shared" si="521"/>
        <v>0</v>
      </c>
      <c r="QY404" s="1">
        <f t="shared" si="522"/>
        <v>0</v>
      </c>
      <c r="RK404" s="1">
        <f t="shared" si="523"/>
        <v>0</v>
      </c>
      <c r="SA404" s="1">
        <f t="shared" si="524"/>
        <v>0</v>
      </c>
      <c r="SG404" s="1">
        <f t="shared" si="525"/>
        <v>0</v>
      </c>
      <c r="SO404" s="1">
        <f t="shared" si="526"/>
        <v>0</v>
      </c>
      <c r="TB404" s="1">
        <f t="shared" si="527"/>
        <v>0</v>
      </c>
      <c r="TS404" s="1">
        <f t="shared" si="477"/>
        <v>0</v>
      </c>
      <c r="UD404" s="1">
        <f t="shared" si="478"/>
        <v>0</v>
      </c>
      <c r="UG404" s="1">
        <f t="shared" si="479"/>
        <v>0</v>
      </c>
      <c r="UQ404" s="1">
        <f t="shared" si="528"/>
        <v>0</v>
      </c>
      <c r="VA404" s="1">
        <f t="shared" si="529"/>
        <v>0</v>
      </c>
      <c r="VG404" s="1">
        <f t="shared" si="530"/>
        <v>0</v>
      </c>
      <c r="WY404" s="1">
        <f t="shared" si="480"/>
        <v>0</v>
      </c>
      <c r="XB404" s="1">
        <f t="shared" si="531"/>
        <v>0</v>
      </c>
      <c r="XG404" s="1">
        <f t="shared" si="481"/>
        <v>0</v>
      </c>
      <c r="XK404" s="108"/>
      <c r="XL404" s="1">
        <f t="shared" si="482"/>
        <v>0</v>
      </c>
      <c r="XM404" s="1">
        <f t="shared" si="483"/>
        <v>0</v>
      </c>
      <c r="XN404" s="1">
        <f t="shared" si="532"/>
        <v>0</v>
      </c>
      <c r="XO404" s="1">
        <f t="shared" si="484"/>
        <v>0</v>
      </c>
      <c r="XP404" s="1">
        <f t="shared" si="533"/>
        <v>0</v>
      </c>
      <c r="XQ404" s="1">
        <f t="shared" si="485"/>
        <v>0</v>
      </c>
      <c r="XR404" s="1">
        <f t="shared" si="486"/>
        <v>0</v>
      </c>
      <c r="XS404" s="1">
        <f t="shared" si="541"/>
        <v>0</v>
      </c>
      <c r="XT404" s="1">
        <f t="shared" si="534"/>
        <v>2</v>
      </c>
      <c r="XU404" s="1">
        <f t="shared" si="487"/>
        <v>0</v>
      </c>
      <c r="XV404" s="1">
        <f t="shared" si="488"/>
        <v>0</v>
      </c>
      <c r="XW404" s="1">
        <f t="shared" si="489"/>
        <v>0</v>
      </c>
      <c r="XX404" s="1">
        <f t="shared" si="490"/>
        <v>0</v>
      </c>
      <c r="XY404" s="1">
        <f t="shared" si="491"/>
        <v>0</v>
      </c>
      <c r="XZ404" s="1">
        <f t="shared" si="492"/>
        <v>0</v>
      </c>
      <c r="YA404" s="1">
        <f t="shared" si="493"/>
        <v>0</v>
      </c>
      <c r="YB404" s="1">
        <f t="shared" si="494"/>
        <v>0</v>
      </c>
      <c r="YC404" s="1">
        <f t="shared" si="495"/>
        <v>0</v>
      </c>
      <c r="YD404" s="132"/>
      <c r="YE404" s="133">
        <f t="shared" si="468"/>
        <v>2</v>
      </c>
      <c r="YF404" s="133">
        <f t="shared" si="496"/>
        <v>550000</v>
      </c>
      <c r="YG404" s="130">
        <v>1</v>
      </c>
      <c r="YH404" s="130">
        <f t="shared" si="497"/>
        <v>1100000</v>
      </c>
      <c r="YI404" s="129">
        <v>1</v>
      </c>
      <c r="YJ404" s="128">
        <f t="shared" si="498"/>
        <v>1100000</v>
      </c>
      <c r="YK404" s="177"/>
      <c r="YL404">
        <v>0.5</v>
      </c>
      <c r="YM404"/>
      <c r="YN404"/>
      <c r="YO404"/>
      <c r="YP404"/>
      <c r="YQ404"/>
      <c r="YR404"/>
      <c r="YS404"/>
      <c r="YT404"/>
      <c r="YU404"/>
      <c r="YV404"/>
      <c r="YW404"/>
      <c r="YX404"/>
      <c r="YY404"/>
      <c r="YZ404"/>
      <c r="ZA404"/>
      <c r="ZB404"/>
      <c r="ZC404"/>
      <c r="ZD404"/>
      <c r="ZE404"/>
      <c r="ZF404"/>
      <c r="ZG404"/>
      <c r="ZH404"/>
      <c r="ZI404"/>
      <c r="ZJ404"/>
      <c r="ZK404"/>
      <c r="ZL404"/>
      <c r="ZM404"/>
      <c r="ZN404"/>
      <c r="ZO404"/>
      <c r="ZP404"/>
      <c r="ZQ404"/>
      <c r="ZR404"/>
      <c r="ZS404"/>
      <c r="ZT404"/>
      <c r="ZU404"/>
      <c r="ZV404"/>
      <c r="ZW404"/>
      <c r="ZX404"/>
      <c r="ZY404"/>
      <c r="ZZ404"/>
      <c r="AAA404"/>
      <c r="AAB404"/>
      <c r="AAC404"/>
      <c r="AAD404"/>
      <c r="AAE404"/>
      <c r="AAF404"/>
      <c r="AAG404"/>
      <c r="AAH404"/>
      <c r="AAI404"/>
      <c r="AAJ404"/>
      <c r="AAK404"/>
      <c r="AAL404"/>
      <c r="AAM404"/>
      <c r="AAN404"/>
      <c r="AAO404"/>
      <c r="AAP404"/>
      <c r="AAQ404"/>
      <c r="AAR404"/>
      <c r="AAS404"/>
      <c r="AAT404"/>
      <c r="AAU404"/>
      <c r="AAV404"/>
      <c r="AAW404"/>
      <c r="AAX404"/>
      <c r="AAY404"/>
      <c r="AAZ404"/>
      <c r="ABA404"/>
      <c r="ABB404"/>
      <c r="ABC404"/>
      <c r="ABD404"/>
      <c r="ABE404"/>
      <c r="ABF404"/>
      <c r="ABG404"/>
      <c r="ABH404"/>
      <c r="ABI404"/>
      <c r="ABJ404"/>
      <c r="ABK404"/>
      <c r="ABL404"/>
      <c r="ABM404"/>
      <c r="ABN404"/>
      <c r="ABO404"/>
      <c r="ABP404"/>
      <c r="ABQ404"/>
      <c r="ABR404"/>
      <c r="ABS404"/>
      <c r="ABT404"/>
      <c r="ABU404"/>
      <c r="ABV404"/>
      <c r="ABW404">
        <v>1</v>
      </c>
      <c r="ABX404"/>
      <c r="ABY404"/>
      <c r="ABZ404"/>
      <c r="ACA404"/>
      <c r="ACB404"/>
      <c r="ACC404">
        <f t="shared" si="535"/>
        <v>1</v>
      </c>
      <c r="ACD404" s="25">
        <f t="shared" si="466"/>
        <v>1100000</v>
      </c>
      <c r="ACE404" s="11">
        <f t="shared" si="499"/>
        <v>3</v>
      </c>
      <c r="ACF404" s="11">
        <f t="shared" si="500"/>
        <v>733333.33333333337</v>
      </c>
      <c r="ACG404" s="1">
        <v>24</v>
      </c>
      <c r="ACH404" s="1">
        <v>2</v>
      </c>
      <c r="ACI404" s="11">
        <f t="shared" si="501"/>
        <v>1100000</v>
      </c>
      <c r="ACJ404" s="45">
        <v>0.5</v>
      </c>
      <c r="ACK404" s="13">
        <f t="shared" si="502"/>
        <v>1100000</v>
      </c>
      <c r="ACL404">
        <v>0.5</v>
      </c>
      <c r="ACM404" s="25">
        <f t="shared" si="536"/>
        <v>1100000</v>
      </c>
      <c r="ACN404" s="11">
        <f t="shared" si="537"/>
        <v>1100000</v>
      </c>
      <c r="ACO404" s="65"/>
      <c r="ACR404" s="1" t="s">
        <v>1250</v>
      </c>
      <c r="ACS404" s="1">
        <v>1</v>
      </c>
      <c r="ACX404" s="1">
        <v>1</v>
      </c>
      <c r="ACY404" s="1">
        <v>1</v>
      </c>
      <c r="ADU404" s="1">
        <v>4</v>
      </c>
      <c r="AFL404" s="1">
        <v>1</v>
      </c>
      <c r="AGJ404" s="1">
        <v>2200000</v>
      </c>
      <c r="AGK404" s="11"/>
      <c r="AHH404" s="1">
        <v>2200000</v>
      </c>
      <c r="AHJ404" s="1">
        <v>1</v>
      </c>
      <c r="AHV404" s="1">
        <v>1</v>
      </c>
      <c r="AHW404" s="1">
        <v>11</v>
      </c>
      <c r="AIO404" s="1">
        <v>1</v>
      </c>
      <c r="AIT404" s="1">
        <v>1</v>
      </c>
      <c r="AIW404" s="11"/>
      <c r="AIX404" s="11"/>
      <c r="AIZ404" s="11"/>
      <c r="AJE404" s="45"/>
      <c r="AJF404" s="381">
        <v>2200000</v>
      </c>
      <c r="AJG404" s="11">
        <f t="shared" si="503"/>
        <v>733333.33333333337</v>
      </c>
      <c r="AJH404" s="60"/>
      <c r="AJI404" s="12"/>
      <c r="AJU404" s="1">
        <f t="shared" si="538"/>
        <v>0</v>
      </c>
      <c r="AJX404" s="1">
        <f t="shared" si="539"/>
        <v>0</v>
      </c>
      <c r="AJY404" s="60"/>
      <c r="ALL404" s="11" t="e">
        <f t="shared" si="540"/>
        <v>#DIV/0!</v>
      </c>
      <c r="ALM404" s="28">
        <v>2200000</v>
      </c>
      <c r="ALS404" s="60"/>
      <c r="ALX404" s="1">
        <v>1</v>
      </c>
      <c r="ALY404" s="1">
        <v>1</v>
      </c>
      <c r="AMB404" s="1">
        <v>1</v>
      </c>
      <c r="AMH404" s="403"/>
    </row>
    <row r="405" spans="1:1022" s="54" customFormat="1" ht="15" customHeight="1" x14ac:dyDescent="0.25">
      <c r="A405" s="281"/>
      <c r="B405" s="113">
        <v>403</v>
      </c>
      <c r="C405" s="304"/>
      <c r="D405" s="304" t="s">
        <v>1153</v>
      </c>
      <c r="E405" s="54">
        <v>2013</v>
      </c>
      <c r="F405" s="54">
        <v>21</v>
      </c>
      <c r="J405" s="54">
        <v>21</v>
      </c>
      <c r="AY405" s="54">
        <v>1</v>
      </c>
      <c r="BI405" s="54">
        <v>1</v>
      </c>
      <c r="BJ405" s="54">
        <v>1</v>
      </c>
      <c r="BP405" s="54">
        <v>1</v>
      </c>
      <c r="CG405" s="54">
        <v>3</v>
      </c>
      <c r="CH405" s="261"/>
      <c r="CP405" s="1">
        <f t="shared" si="504"/>
        <v>0</v>
      </c>
      <c r="CQ405" s="1"/>
      <c r="CS405" s="1">
        <f t="shared" si="469"/>
        <v>0</v>
      </c>
      <c r="CT405" s="1"/>
      <c r="DO405" s="1">
        <f t="shared" si="505"/>
        <v>0</v>
      </c>
      <c r="DP405" s="1"/>
      <c r="DX405" s="1">
        <f t="shared" si="506"/>
        <v>0</v>
      </c>
      <c r="DY405" s="1"/>
      <c r="EE405" s="1">
        <f t="shared" si="507"/>
        <v>0</v>
      </c>
      <c r="EF405" s="1"/>
      <c r="EH405" s="1">
        <f t="shared" si="508"/>
        <v>0</v>
      </c>
      <c r="EI405" s="1"/>
      <c r="FF405" s="119"/>
      <c r="GP405" s="1">
        <f t="shared" si="470"/>
        <v>0</v>
      </c>
      <c r="GQ405" s="1"/>
      <c r="GY405" s="1">
        <f t="shared" si="509"/>
        <v>0</v>
      </c>
      <c r="GZ405" s="1"/>
      <c r="HC405" s="1">
        <f t="shared" si="510"/>
        <v>0</v>
      </c>
      <c r="HD405" s="1"/>
      <c r="HJ405" s="54">
        <v>1</v>
      </c>
      <c r="HS405" s="1">
        <f t="shared" si="511"/>
        <v>1</v>
      </c>
      <c r="HT405" s="1">
        <v>1</v>
      </c>
      <c r="HX405" s="1">
        <f t="shared" si="471"/>
        <v>0</v>
      </c>
      <c r="HY405" s="1"/>
      <c r="ID405" s="1">
        <f t="shared" si="472"/>
        <v>0</v>
      </c>
      <c r="IE405" s="1"/>
      <c r="IF405" s="54">
        <v>1</v>
      </c>
      <c r="IN405" s="1">
        <f t="shared" si="512"/>
        <v>1</v>
      </c>
      <c r="IO405" s="54">
        <v>1</v>
      </c>
      <c r="IW405" s="1">
        <f t="shared" si="513"/>
        <v>0</v>
      </c>
      <c r="IX405" s="1"/>
      <c r="IZ405" s="1">
        <f t="shared" si="473"/>
        <v>0</v>
      </c>
      <c r="JA405" s="1"/>
      <c r="JJ405" s="1">
        <f t="shared" si="474"/>
        <v>0</v>
      </c>
      <c r="JK405" s="1"/>
      <c r="JV405" s="1">
        <f t="shared" si="514"/>
        <v>0</v>
      </c>
      <c r="JW405" s="1"/>
      <c r="KB405" s="1">
        <f t="shared" si="515"/>
        <v>0</v>
      </c>
      <c r="KC405" s="1"/>
      <c r="LG405" s="1">
        <f t="shared" si="475"/>
        <v>0</v>
      </c>
      <c r="LH405" s="1"/>
      <c r="LT405" s="1">
        <f t="shared" si="516"/>
        <v>0</v>
      </c>
      <c r="LU405" s="1"/>
      <c r="MA405" s="1">
        <f t="shared" si="517"/>
        <v>0</v>
      </c>
      <c r="MB405" s="1"/>
      <c r="MF405" s="1">
        <f t="shared" si="518"/>
        <v>0</v>
      </c>
      <c r="MG405" s="1"/>
      <c r="MM405" s="1">
        <f t="shared" si="519"/>
        <v>0</v>
      </c>
      <c r="MN405" s="1"/>
      <c r="MS405" s="1">
        <f t="shared" si="520"/>
        <v>0</v>
      </c>
      <c r="MT405" s="1"/>
      <c r="MU405" s="115"/>
      <c r="OI405" s="124"/>
      <c r="PD405" s="1">
        <f t="shared" si="476"/>
        <v>0</v>
      </c>
      <c r="PE405" s="1"/>
      <c r="QF405" s="1">
        <f t="shared" si="521"/>
        <v>0</v>
      </c>
      <c r="QG405" s="1"/>
      <c r="QY405" s="1">
        <f t="shared" si="522"/>
        <v>0</v>
      </c>
      <c r="RK405" s="1">
        <f t="shared" si="523"/>
        <v>0</v>
      </c>
      <c r="RL405" s="1"/>
      <c r="SA405" s="1">
        <f t="shared" si="524"/>
        <v>0</v>
      </c>
      <c r="SG405" s="1">
        <f t="shared" si="525"/>
        <v>0</v>
      </c>
      <c r="SO405" s="1">
        <f t="shared" si="526"/>
        <v>0</v>
      </c>
      <c r="TB405" s="1">
        <f t="shared" si="527"/>
        <v>0</v>
      </c>
      <c r="TL405" s="54">
        <v>1</v>
      </c>
      <c r="TS405" s="1">
        <f t="shared" si="477"/>
        <v>1</v>
      </c>
      <c r="TT405" s="1">
        <v>1</v>
      </c>
      <c r="UD405" s="1">
        <f t="shared" si="478"/>
        <v>0</v>
      </c>
      <c r="UE405" s="1"/>
      <c r="UG405" s="1">
        <f t="shared" si="479"/>
        <v>0</v>
      </c>
      <c r="UH405" s="1"/>
      <c r="UQ405" s="1">
        <f t="shared" si="528"/>
        <v>0</v>
      </c>
      <c r="UR405" s="1"/>
      <c r="VA405" s="1">
        <f t="shared" si="529"/>
        <v>0</v>
      </c>
      <c r="VB405" s="1"/>
      <c r="VG405" s="1">
        <f t="shared" si="530"/>
        <v>0</v>
      </c>
      <c r="VH405" s="1"/>
      <c r="WY405" s="1">
        <f t="shared" si="480"/>
        <v>0</v>
      </c>
      <c r="WZ405" s="1"/>
      <c r="XB405" s="1">
        <f t="shared" si="531"/>
        <v>0</v>
      </c>
      <c r="XC405" s="1"/>
      <c r="XG405" s="1">
        <f t="shared" si="481"/>
        <v>0</v>
      </c>
      <c r="XH405" s="1"/>
      <c r="XK405" s="112"/>
      <c r="XL405" s="1">
        <f t="shared" si="482"/>
        <v>3</v>
      </c>
      <c r="XM405" s="1">
        <f t="shared" si="483"/>
        <v>0</v>
      </c>
      <c r="XN405" s="1">
        <f t="shared" si="532"/>
        <v>0</v>
      </c>
      <c r="XO405" s="1">
        <f t="shared" si="484"/>
        <v>0</v>
      </c>
      <c r="XP405" s="1">
        <f t="shared" si="533"/>
        <v>0</v>
      </c>
      <c r="XQ405" s="1">
        <f t="shared" si="485"/>
        <v>0</v>
      </c>
      <c r="XR405" s="1">
        <f t="shared" si="486"/>
        <v>0</v>
      </c>
      <c r="XS405" s="1">
        <f t="shared" si="541"/>
        <v>0</v>
      </c>
      <c r="XT405" s="1">
        <f t="shared" si="534"/>
        <v>0</v>
      </c>
      <c r="XU405" s="1">
        <f t="shared" si="487"/>
        <v>0</v>
      </c>
      <c r="XV405" s="1">
        <f t="shared" si="488"/>
        <v>0</v>
      </c>
      <c r="XW405" s="1">
        <f t="shared" si="489"/>
        <v>0</v>
      </c>
      <c r="XX405" s="1">
        <f t="shared" si="490"/>
        <v>0</v>
      </c>
      <c r="XY405" s="1">
        <f t="shared" si="491"/>
        <v>0</v>
      </c>
      <c r="XZ405" s="1">
        <f t="shared" si="492"/>
        <v>0</v>
      </c>
      <c r="YA405" s="1">
        <f t="shared" si="493"/>
        <v>0</v>
      </c>
      <c r="YB405" s="1">
        <f t="shared" si="494"/>
        <v>0</v>
      </c>
      <c r="YC405" s="1">
        <f t="shared" si="495"/>
        <v>0</v>
      </c>
      <c r="YD405" s="132"/>
      <c r="YE405" s="133">
        <f t="shared" si="468"/>
        <v>3</v>
      </c>
      <c r="YF405" s="133">
        <f t="shared" si="496"/>
        <v>2083333.3333333333</v>
      </c>
      <c r="YG405" s="130">
        <v>3</v>
      </c>
      <c r="YH405" s="130">
        <f t="shared" si="497"/>
        <v>2083333.3333333333</v>
      </c>
      <c r="YI405" s="137">
        <v>1</v>
      </c>
      <c r="YJ405" s="128">
        <f t="shared" si="498"/>
        <v>6250000</v>
      </c>
      <c r="YK405" s="182"/>
      <c r="YL405">
        <v>1</v>
      </c>
      <c r="YM405"/>
      <c r="YN405"/>
      <c r="YO405"/>
      <c r="YP405"/>
      <c r="YQ405"/>
      <c r="YR405"/>
      <c r="YS405"/>
      <c r="YT405"/>
      <c r="YU405"/>
      <c r="YV405"/>
      <c r="YW405"/>
      <c r="YX405"/>
      <c r="YY405"/>
      <c r="YZ405"/>
      <c r="ZA405"/>
      <c r="ZB405"/>
      <c r="ZC405"/>
      <c r="ZD405"/>
      <c r="ZE405"/>
      <c r="ZF405"/>
      <c r="ZG405"/>
      <c r="ZH405"/>
      <c r="ZI405"/>
      <c r="ZJ405"/>
      <c r="ZK405"/>
      <c r="ZL405"/>
      <c r="ZM405"/>
      <c r="ZN405"/>
      <c r="ZO405"/>
      <c r="ZP405"/>
      <c r="ZQ405"/>
      <c r="ZR405"/>
      <c r="ZS405"/>
      <c r="ZT405"/>
      <c r="ZU405"/>
      <c r="ZV405"/>
      <c r="ZW405"/>
      <c r="ZX405"/>
      <c r="ZY405"/>
      <c r="ZZ405"/>
      <c r="AAA405"/>
      <c r="AAB405"/>
      <c r="AAC405"/>
      <c r="AAD405"/>
      <c r="AAE405"/>
      <c r="AAF405"/>
      <c r="AAG405"/>
      <c r="AAH405"/>
      <c r="AAI405"/>
      <c r="AAJ405"/>
      <c r="AAK405"/>
      <c r="AAL405"/>
      <c r="AAM405"/>
      <c r="AAN405"/>
      <c r="AAO405"/>
      <c r="AAP405"/>
      <c r="AAQ405"/>
      <c r="AAR405"/>
      <c r="AAS405"/>
      <c r="AAT405"/>
      <c r="AAU405"/>
      <c r="AAV405"/>
      <c r="AAW405"/>
      <c r="AAX405"/>
      <c r="AAY405"/>
      <c r="AAZ405"/>
      <c r="ABA405"/>
      <c r="ABB405"/>
      <c r="ABC405"/>
      <c r="ABD405"/>
      <c r="ABE405"/>
      <c r="ABF405"/>
      <c r="ABG405"/>
      <c r="ABH405"/>
      <c r="ABI405"/>
      <c r="ABJ405"/>
      <c r="ABK405"/>
      <c r="ABL405"/>
      <c r="ABM405"/>
      <c r="ABN405"/>
      <c r="ABO405"/>
      <c r="ABP405"/>
      <c r="ABQ405"/>
      <c r="ABR405"/>
      <c r="ABS405"/>
      <c r="ABT405"/>
      <c r="ABU405"/>
      <c r="ABV405"/>
      <c r="ABW405"/>
      <c r="ABX405"/>
      <c r="ABY405"/>
      <c r="ABZ405"/>
      <c r="ACA405"/>
      <c r="ACB405"/>
      <c r="ACC405"/>
      <c r="ACD405" s="25" t="e">
        <f t="shared" si="466"/>
        <v>#DIV/0!</v>
      </c>
      <c r="ACE405" s="11">
        <f t="shared" si="499"/>
        <v>3</v>
      </c>
      <c r="ACF405" s="11">
        <f t="shared" si="500"/>
        <v>2083333.3333333333</v>
      </c>
      <c r="ACG405" s="54">
        <v>4</v>
      </c>
      <c r="ACH405" s="54">
        <v>1</v>
      </c>
      <c r="ACI405" s="11">
        <f t="shared" si="501"/>
        <v>6250000</v>
      </c>
      <c r="ACJ405" s="45">
        <v>1</v>
      </c>
      <c r="ACK405" s="13">
        <f t="shared" si="502"/>
        <v>6250000</v>
      </c>
      <c r="ACL405">
        <v>1</v>
      </c>
      <c r="ACM405" s="25">
        <f t="shared" si="536"/>
        <v>6250000</v>
      </c>
      <c r="ACN405" s="11">
        <f t="shared" si="537"/>
        <v>6250000</v>
      </c>
      <c r="ACO405" s="68"/>
      <c r="ACR405" s="54" t="s">
        <v>1250</v>
      </c>
      <c r="ACS405" s="54">
        <v>1</v>
      </c>
      <c r="ACV405" s="54">
        <v>2</v>
      </c>
      <c r="ADN405" s="54">
        <v>1</v>
      </c>
      <c r="ADU405" s="54">
        <v>6</v>
      </c>
      <c r="ADV405" s="54">
        <v>5</v>
      </c>
      <c r="AEW405" s="54">
        <v>1</v>
      </c>
      <c r="AFK405" s="54">
        <v>1</v>
      </c>
      <c r="AFN405" s="54">
        <v>1</v>
      </c>
      <c r="AFO405" s="54">
        <v>1</v>
      </c>
      <c r="AFT405" s="54">
        <v>1</v>
      </c>
      <c r="AGJ405" s="54">
        <v>6000000</v>
      </c>
      <c r="AGK405" s="55"/>
      <c r="AHH405" s="54">
        <v>6000000</v>
      </c>
      <c r="AHL405" s="54">
        <v>1</v>
      </c>
      <c r="AHO405" s="54">
        <v>1</v>
      </c>
      <c r="AHV405" s="54">
        <v>1</v>
      </c>
      <c r="AHW405" s="54">
        <v>47</v>
      </c>
      <c r="AHY405" s="54">
        <v>9</v>
      </c>
      <c r="AHZ405" s="54">
        <v>1</v>
      </c>
      <c r="AIJ405" s="54">
        <v>1</v>
      </c>
      <c r="AIM405" s="54">
        <v>1</v>
      </c>
      <c r="AIO405" s="54">
        <v>1</v>
      </c>
      <c r="AIW405" s="55">
        <v>250000</v>
      </c>
      <c r="AIX405" s="55"/>
      <c r="AIY405" s="56">
        <v>0.04</v>
      </c>
      <c r="AIZ405" s="55"/>
      <c r="AJE405" s="57"/>
      <c r="AJF405" s="381">
        <v>6250000</v>
      </c>
      <c r="AJG405" s="11">
        <f t="shared" si="503"/>
        <v>2083333.3333333333</v>
      </c>
      <c r="AJH405" s="63"/>
      <c r="AJI405" s="58"/>
      <c r="AJT405" s="1"/>
      <c r="AJU405" s="1">
        <f t="shared" si="538"/>
        <v>0</v>
      </c>
      <c r="AJX405" s="1">
        <f t="shared" si="539"/>
        <v>0</v>
      </c>
      <c r="AJY405" s="63"/>
      <c r="AJZ405" s="54" t="s">
        <v>1263</v>
      </c>
      <c r="ALL405" s="11" t="e">
        <f t="shared" si="540"/>
        <v>#DIV/0!</v>
      </c>
      <c r="ALM405" s="59">
        <v>6250000</v>
      </c>
      <c r="ALS405" s="63"/>
      <c r="ALX405" s="54">
        <v>1</v>
      </c>
      <c r="ALY405" s="54">
        <v>1</v>
      </c>
      <c r="AMB405" s="54">
        <v>1</v>
      </c>
      <c r="AMH405" s="408"/>
    </row>
    <row r="406" spans="1:1022" s="7" customFormat="1" ht="19" customHeight="1" x14ac:dyDescent="0.25">
      <c r="A406" s="274"/>
      <c r="B406" s="113">
        <v>404</v>
      </c>
      <c r="C406" s="304" t="s">
        <v>1170</v>
      </c>
      <c r="D406" s="304" t="s">
        <v>1405</v>
      </c>
      <c r="E406" s="7">
        <v>2014</v>
      </c>
      <c r="F406" s="7">
        <v>35</v>
      </c>
      <c r="J406" s="7">
        <v>38</v>
      </c>
      <c r="K406" s="7">
        <v>2000</v>
      </c>
      <c r="L406" s="7">
        <v>2012</v>
      </c>
      <c r="M406" s="7">
        <v>12</v>
      </c>
      <c r="AD406" s="7">
        <v>1</v>
      </c>
      <c r="AE406" s="7">
        <v>1</v>
      </c>
      <c r="AF406" s="7">
        <v>1</v>
      </c>
      <c r="AG406" s="7">
        <v>1</v>
      </c>
      <c r="AH406" s="7">
        <v>1</v>
      </c>
      <c r="AI406" s="7">
        <v>1</v>
      </c>
      <c r="AJ406" s="7">
        <v>1</v>
      </c>
      <c r="AK406" s="7">
        <v>1</v>
      </c>
      <c r="AL406" s="7">
        <v>1</v>
      </c>
      <c r="AM406" s="7">
        <v>1</v>
      </c>
      <c r="AN406" s="7">
        <v>1</v>
      </c>
      <c r="AO406" s="7">
        <v>1</v>
      </c>
      <c r="AP406" s="7">
        <v>1</v>
      </c>
      <c r="AX406" s="7">
        <v>1</v>
      </c>
      <c r="BN406" s="7">
        <v>1</v>
      </c>
      <c r="BO406" s="7">
        <v>1</v>
      </c>
      <c r="BP406" s="7">
        <v>1</v>
      </c>
      <c r="BQ406" s="7">
        <v>1</v>
      </c>
      <c r="BT406" s="7">
        <v>1</v>
      </c>
      <c r="BU406" s="7">
        <v>1</v>
      </c>
      <c r="BV406" s="7">
        <v>1</v>
      </c>
      <c r="CD406" s="7">
        <v>1</v>
      </c>
      <c r="CG406" s="7">
        <v>8</v>
      </c>
      <c r="CH406" s="248"/>
      <c r="CP406" s="1">
        <f t="shared" si="504"/>
        <v>0</v>
      </c>
      <c r="CQ406" s="1"/>
      <c r="CS406" s="1">
        <f t="shared" si="469"/>
        <v>0</v>
      </c>
      <c r="CT406" s="1"/>
      <c r="DO406" s="1">
        <f t="shared" si="505"/>
        <v>0</v>
      </c>
      <c r="DP406" s="1"/>
      <c r="DX406" s="1">
        <f t="shared" si="506"/>
        <v>0</v>
      </c>
      <c r="DY406" s="1"/>
      <c r="EE406" s="1">
        <f t="shared" si="507"/>
        <v>0</v>
      </c>
      <c r="EF406" s="1"/>
      <c r="EH406" s="1">
        <f t="shared" si="508"/>
        <v>0</v>
      </c>
      <c r="EI406" s="1"/>
      <c r="FF406" s="117"/>
      <c r="GP406" s="1">
        <f t="shared" si="470"/>
        <v>0</v>
      </c>
      <c r="GQ406" s="1"/>
      <c r="GY406" s="1">
        <f t="shared" si="509"/>
        <v>0</v>
      </c>
      <c r="GZ406" s="1"/>
      <c r="HC406" s="1">
        <f t="shared" si="510"/>
        <v>0</v>
      </c>
      <c r="HD406" s="1"/>
      <c r="HS406" s="1">
        <f t="shared" si="511"/>
        <v>0</v>
      </c>
      <c r="HT406" s="1"/>
      <c r="HX406" s="1">
        <f t="shared" si="471"/>
        <v>0</v>
      </c>
      <c r="HY406" s="1"/>
      <c r="ID406" s="1">
        <f t="shared" si="472"/>
        <v>0</v>
      </c>
      <c r="IE406" s="1"/>
      <c r="IN406" s="1">
        <f t="shared" si="512"/>
        <v>0</v>
      </c>
      <c r="IW406" s="1">
        <f t="shared" si="513"/>
        <v>0</v>
      </c>
      <c r="IX406" s="1"/>
      <c r="IZ406" s="1">
        <f t="shared" si="473"/>
        <v>0</v>
      </c>
      <c r="JA406" s="1"/>
      <c r="JJ406" s="1">
        <f t="shared" si="474"/>
        <v>0</v>
      </c>
      <c r="JK406" s="1"/>
      <c r="JV406" s="1">
        <f t="shared" si="514"/>
        <v>0</v>
      </c>
      <c r="JW406" s="1"/>
      <c r="KB406" s="1">
        <f t="shared" si="515"/>
        <v>0</v>
      </c>
      <c r="KC406" s="1"/>
      <c r="LG406" s="1">
        <f t="shared" si="475"/>
        <v>0</v>
      </c>
      <c r="LH406" s="1"/>
      <c r="LT406" s="1">
        <f t="shared" si="516"/>
        <v>0</v>
      </c>
      <c r="LU406" s="1"/>
      <c r="MA406" s="1">
        <f t="shared" si="517"/>
        <v>0</v>
      </c>
      <c r="MB406" s="1"/>
      <c r="MF406" s="1">
        <f t="shared" si="518"/>
        <v>0</v>
      </c>
      <c r="MG406" s="1"/>
      <c r="MM406" s="1">
        <f t="shared" si="519"/>
        <v>0</v>
      </c>
      <c r="MN406" s="1"/>
      <c r="MS406" s="1">
        <f t="shared" si="520"/>
        <v>0</v>
      </c>
      <c r="MT406" s="1"/>
      <c r="MU406" s="115">
        <v>1</v>
      </c>
      <c r="MV406" s="7">
        <v>1</v>
      </c>
      <c r="NH406" s="7">
        <v>1</v>
      </c>
      <c r="NI406" s="7">
        <v>1</v>
      </c>
      <c r="NM406" s="7">
        <v>1</v>
      </c>
      <c r="OI406" s="121"/>
      <c r="OO406" s="7">
        <v>1</v>
      </c>
      <c r="PD406" s="1">
        <f t="shared" si="476"/>
        <v>1</v>
      </c>
      <c r="PE406" s="1">
        <v>1</v>
      </c>
      <c r="QF406" s="1">
        <f t="shared" si="521"/>
        <v>0</v>
      </c>
      <c r="QG406" s="1"/>
      <c r="QY406" s="1">
        <f t="shared" si="522"/>
        <v>0</v>
      </c>
      <c r="RK406" s="1">
        <f t="shared" si="523"/>
        <v>0</v>
      </c>
      <c r="RL406" s="1"/>
      <c r="SA406" s="1">
        <f t="shared" si="524"/>
        <v>0</v>
      </c>
      <c r="SG406" s="1">
        <f t="shared" si="525"/>
        <v>0</v>
      </c>
      <c r="SO406" s="1">
        <f t="shared" si="526"/>
        <v>0</v>
      </c>
      <c r="TB406" s="1">
        <f t="shared" si="527"/>
        <v>0</v>
      </c>
      <c r="TS406" s="1">
        <f t="shared" si="477"/>
        <v>0</v>
      </c>
      <c r="TT406" s="1"/>
      <c r="UD406" s="1">
        <f t="shared" si="478"/>
        <v>0</v>
      </c>
      <c r="UE406" s="1"/>
      <c r="UG406" s="1">
        <f t="shared" si="479"/>
        <v>0</v>
      </c>
      <c r="UH406" s="1"/>
      <c r="UQ406" s="1">
        <f t="shared" si="528"/>
        <v>0</v>
      </c>
      <c r="UR406" s="1"/>
      <c r="VA406" s="1">
        <f t="shared" si="529"/>
        <v>0</v>
      </c>
      <c r="VB406" s="1"/>
      <c r="VC406" s="7">
        <v>1</v>
      </c>
      <c r="VG406" s="1">
        <f t="shared" si="530"/>
        <v>1</v>
      </c>
      <c r="VH406" s="1">
        <v>1</v>
      </c>
      <c r="WY406" s="1">
        <f t="shared" si="480"/>
        <v>0</v>
      </c>
      <c r="WZ406" s="1"/>
      <c r="XB406" s="1">
        <f t="shared" si="531"/>
        <v>0</v>
      </c>
      <c r="XC406" s="1"/>
      <c r="XG406" s="1">
        <f t="shared" si="481"/>
        <v>0</v>
      </c>
      <c r="XH406" s="1"/>
      <c r="XK406" s="109"/>
      <c r="XL406" s="1">
        <f t="shared" si="482"/>
        <v>1</v>
      </c>
      <c r="XM406" s="1">
        <f t="shared" si="483"/>
        <v>0</v>
      </c>
      <c r="XN406" s="1">
        <f t="shared" si="532"/>
        <v>0</v>
      </c>
      <c r="XO406" s="1">
        <f t="shared" si="484"/>
        <v>0</v>
      </c>
      <c r="XP406" s="1">
        <f t="shared" si="533"/>
        <v>0</v>
      </c>
      <c r="XQ406" s="1">
        <f t="shared" si="485"/>
        <v>0</v>
      </c>
      <c r="XR406" s="1">
        <f t="shared" si="486"/>
        <v>0</v>
      </c>
      <c r="XS406" s="1">
        <f t="shared" si="541"/>
        <v>1</v>
      </c>
      <c r="XT406" s="1">
        <f t="shared" si="534"/>
        <v>0</v>
      </c>
      <c r="XU406" s="1">
        <f t="shared" si="487"/>
        <v>0</v>
      </c>
      <c r="XV406" s="1">
        <f t="shared" si="488"/>
        <v>0</v>
      </c>
      <c r="XW406" s="1">
        <f t="shared" si="489"/>
        <v>0</v>
      </c>
      <c r="XX406" s="1">
        <f t="shared" si="490"/>
        <v>0</v>
      </c>
      <c r="XY406" s="1">
        <f t="shared" si="491"/>
        <v>5</v>
      </c>
      <c r="XZ406" s="1">
        <f t="shared" si="492"/>
        <v>0</v>
      </c>
      <c r="YA406" s="1">
        <f t="shared" si="493"/>
        <v>0</v>
      </c>
      <c r="YB406" s="1">
        <f t="shared" si="494"/>
        <v>0</v>
      </c>
      <c r="YC406" s="1">
        <f t="shared" si="495"/>
        <v>0</v>
      </c>
      <c r="YD406" s="132"/>
      <c r="YE406" s="133">
        <f t="shared" si="468"/>
        <v>7</v>
      </c>
      <c r="YF406" s="133">
        <f t="shared" si="496"/>
        <v>4000000</v>
      </c>
      <c r="YG406" s="130">
        <v>3</v>
      </c>
      <c r="YH406" s="130">
        <f t="shared" si="497"/>
        <v>9333333.333333334</v>
      </c>
      <c r="YI406" s="135">
        <v>3</v>
      </c>
      <c r="YJ406" s="128">
        <f t="shared" si="498"/>
        <v>9333333.333333334</v>
      </c>
      <c r="YK406" s="178"/>
      <c r="YL406">
        <v>0.5</v>
      </c>
      <c r="YM406"/>
      <c r="YN406"/>
      <c r="YO406"/>
      <c r="YP406"/>
      <c r="YQ406"/>
      <c r="YR406"/>
      <c r="YS406"/>
      <c r="YT406"/>
      <c r="YU406"/>
      <c r="YV406"/>
      <c r="YW406"/>
      <c r="YX406"/>
      <c r="YY406"/>
      <c r="YZ406"/>
      <c r="ZA406"/>
      <c r="ZB406"/>
      <c r="ZC406">
        <v>1</v>
      </c>
      <c r="ZD406"/>
      <c r="ZE406"/>
      <c r="ZF406"/>
      <c r="ZG406"/>
      <c r="ZH406"/>
      <c r="ZI406"/>
      <c r="ZJ406"/>
      <c r="ZK406"/>
      <c r="ZL406"/>
      <c r="ZM406"/>
      <c r="ZN406"/>
      <c r="ZO406"/>
      <c r="ZP406"/>
      <c r="ZQ406"/>
      <c r="ZR406"/>
      <c r="ZS406"/>
      <c r="ZT406"/>
      <c r="ZU406"/>
      <c r="ZV406"/>
      <c r="ZW406"/>
      <c r="ZX406"/>
      <c r="ZY406"/>
      <c r="ZZ406"/>
      <c r="AAA406"/>
      <c r="AAB406"/>
      <c r="AAC406"/>
      <c r="AAD406"/>
      <c r="AAE406"/>
      <c r="AAF406"/>
      <c r="AAG406"/>
      <c r="AAH406"/>
      <c r="AAI406"/>
      <c r="AAJ406"/>
      <c r="AAK406"/>
      <c r="AAL406"/>
      <c r="AAM406">
        <v>1</v>
      </c>
      <c r="AAN406"/>
      <c r="AAO406"/>
      <c r="AAP406"/>
      <c r="AAQ406"/>
      <c r="AAR406"/>
      <c r="AAS406"/>
      <c r="AAT406"/>
      <c r="AAU406"/>
      <c r="AAV406"/>
      <c r="AAW406"/>
      <c r="AAX406"/>
      <c r="AAY406"/>
      <c r="AAZ406"/>
      <c r="ABA406"/>
      <c r="ABB406"/>
      <c r="ABC406"/>
      <c r="ABD406"/>
      <c r="ABE406"/>
      <c r="ABF406"/>
      <c r="ABG406"/>
      <c r="ABH406"/>
      <c r="ABI406"/>
      <c r="ABJ406"/>
      <c r="ABK406"/>
      <c r="ABL406"/>
      <c r="ABM406"/>
      <c r="ABN406"/>
      <c r="ABO406"/>
      <c r="ABP406"/>
      <c r="ABQ406"/>
      <c r="ABR406">
        <v>1</v>
      </c>
      <c r="ABS406"/>
      <c r="ABT406"/>
      <c r="ABU406"/>
      <c r="ABV406"/>
      <c r="ABW406"/>
      <c r="ABX406"/>
      <c r="ABY406"/>
      <c r="ABZ406"/>
      <c r="ACA406"/>
      <c r="ACB406"/>
      <c r="ACC406">
        <f t="shared" si="535"/>
        <v>3</v>
      </c>
      <c r="ACD406" s="25">
        <f t="shared" si="466"/>
        <v>9333333.333333334</v>
      </c>
      <c r="ACE406" s="11">
        <f t="shared" si="499"/>
        <v>10</v>
      </c>
      <c r="ACF406" s="11">
        <f t="shared" si="500"/>
        <v>5600000</v>
      </c>
      <c r="ACG406" s="7">
        <v>34</v>
      </c>
      <c r="ACH406" s="7">
        <v>2</v>
      </c>
      <c r="ACI406" s="11">
        <f t="shared" si="501"/>
        <v>28000000</v>
      </c>
      <c r="ACJ406" s="45">
        <v>0.5</v>
      </c>
      <c r="ACK406" s="13">
        <f t="shared" si="502"/>
        <v>28000000</v>
      </c>
      <c r="ACL406">
        <v>0.5</v>
      </c>
      <c r="ACM406" s="25">
        <f t="shared" si="536"/>
        <v>28000000</v>
      </c>
      <c r="ACN406" s="11">
        <f t="shared" si="537"/>
        <v>28000000</v>
      </c>
      <c r="ACO406" s="66"/>
      <c r="ACP406" s="7">
        <v>1</v>
      </c>
      <c r="ACR406" s="7" t="s">
        <v>1250</v>
      </c>
      <c r="ACS406" s="7">
        <v>1</v>
      </c>
      <c r="ACT406" s="7">
        <v>1</v>
      </c>
      <c r="ACU406" s="7">
        <v>1</v>
      </c>
      <c r="ACX406" s="7">
        <v>1</v>
      </c>
      <c r="ADL406" s="7">
        <v>1</v>
      </c>
      <c r="ADN406" s="7">
        <v>1</v>
      </c>
      <c r="ADP406" s="7">
        <v>1</v>
      </c>
      <c r="ADQ406" s="7">
        <v>1</v>
      </c>
      <c r="ADU406" s="7">
        <v>7</v>
      </c>
      <c r="ADV406" s="7">
        <v>8</v>
      </c>
      <c r="ADW406" s="7">
        <v>1</v>
      </c>
      <c r="ADY406" s="7">
        <v>1</v>
      </c>
      <c r="ADZ406" s="7">
        <v>1</v>
      </c>
      <c r="AEF406" s="7">
        <v>1</v>
      </c>
      <c r="AEJ406" s="7">
        <v>1</v>
      </c>
      <c r="AEW406" s="7">
        <v>1</v>
      </c>
      <c r="AFD406" s="7">
        <v>1</v>
      </c>
      <c r="AFK406" s="7">
        <v>1</v>
      </c>
      <c r="AFN406" s="7">
        <v>1</v>
      </c>
      <c r="AFO406" s="7">
        <v>1</v>
      </c>
      <c r="AFP406" s="7">
        <v>1</v>
      </c>
      <c r="AFR406" s="7">
        <v>1</v>
      </c>
      <c r="AFU406" s="7">
        <v>1</v>
      </c>
      <c r="AFW406" s="7">
        <v>1</v>
      </c>
      <c r="AGA406" s="7">
        <v>1</v>
      </c>
      <c r="AGD406" s="7">
        <v>1</v>
      </c>
      <c r="AGF406" s="7">
        <v>1</v>
      </c>
      <c r="AGH406" s="7">
        <v>1</v>
      </c>
      <c r="AGJ406" s="7">
        <v>2800000</v>
      </c>
      <c r="AGK406" s="8"/>
      <c r="AHD406" s="7">
        <v>3000000</v>
      </c>
      <c r="AHE406" s="7">
        <v>1</v>
      </c>
      <c r="AHH406" s="7">
        <v>2800000</v>
      </c>
      <c r="AHI406" s="36"/>
      <c r="AHL406" s="7">
        <v>4</v>
      </c>
      <c r="AHM406" s="7">
        <v>1</v>
      </c>
      <c r="AHO406" s="7">
        <v>10</v>
      </c>
      <c r="AHV406" s="7">
        <v>1</v>
      </c>
      <c r="AHY406" s="7">
        <v>30</v>
      </c>
      <c r="AHZ406" s="7">
        <v>1</v>
      </c>
      <c r="AIN406" s="7">
        <v>1</v>
      </c>
      <c r="AIR406" s="7" t="s">
        <v>1287</v>
      </c>
      <c r="AIS406" s="7">
        <v>1</v>
      </c>
      <c r="AIW406" s="8">
        <v>1100000</v>
      </c>
      <c r="AIX406" s="8"/>
      <c r="AIY406" s="26">
        <v>0.02</v>
      </c>
      <c r="AIZ406" s="8"/>
      <c r="AJE406" s="36"/>
      <c r="AJF406" s="384">
        <v>56000000</v>
      </c>
      <c r="AJG406" s="11">
        <f t="shared" si="503"/>
        <v>5600000</v>
      </c>
      <c r="AJH406" s="61"/>
      <c r="AJI406" s="9">
        <v>1.5</v>
      </c>
      <c r="AJJ406" s="7">
        <v>10</v>
      </c>
      <c r="AJT406" s="1"/>
      <c r="AJU406" s="1">
        <f t="shared" si="538"/>
        <v>10</v>
      </c>
      <c r="AJV406" s="7">
        <v>4</v>
      </c>
      <c r="AJW406" s="7">
        <v>1</v>
      </c>
      <c r="AJX406" s="1">
        <f t="shared" si="539"/>
        <v>15</v>
      </c>
      <c r="AJY406" s="61"/>
      <c r="AJZ406" s="7" t="s">
        <v>1264</v>
      </c>
      <c r="AKA406" s="7" t="s">
        <v>1148</v>
      </c>
      <c r="AKB406" s="7" t="s">
        <v>1288</v>
      </c>
      <c r="AKC406" s="7" t="s">
        <v>1101</v>
      </c>
      <c r="ALK406" s="7">
        <v>4</v>
      </c>
      <c r="ALL406" s="11">
        <f t="shared" si="540"/>
        <v>14000000</v>
      </c>
      <c r="ALM406" s="8">
        <v>56000000</v>
      </c>
      <c r="ALN406" s="7">
        <v>1</v>
      </c>
      <c r="ALO406" s="7">
        <v>1</v>
      </c>
      <c r="ALP406" s="7">
        <v>2</v>
      </c>
      <c r="ALS406" s="61"/>
      <c r="ALX406" s="7">
        <v>1</v>
      </c>
      <c r="ALY406" s="7">
        <v>1</v>
      </c>
      <c r="AMA406" s="7">
        <v>1</v>
      </c>
      <c r="AMC406" s="7">
        <v>1</v>
      </c>
      <c r="AME406" s="7">
        <v>1</v>
      </c>
      <c r="AMF406" s="7">
        <v>1</v>
      </c>
      <c r="AMH406" s="404"/>
    </row>
    <row r="407" spans="1:1022" s="4" customFormat="1" ht="19" customHeight="1" x14ac:dyDescent="0.25">
      <c r="A407" s="270"/>
      <c r="B407" s="113">
        <v>405</v>
      </c>
      <c r="C407" s="304" t="s">
        <v>1170</v>
      </c>
      <c r="D407" s="304" t="s">
        <v>1404</v>
      </c>
      <c r="E407" s="4">
        <v>2009</v>
      </c>
      <c r="F407" s="4">
        <v>4</v>
      </c>
      <c r="J407" s="4">
        <v>4</v>
      </c>
      <c r="K407" s="4">
        <v>2000</v>
      </c>
      <c r="L407" s="4">
        <v>2009</v>
      </c>
      <c r="M407" s="4">
        <v>9</v>
      </c>
      <c r="AD407" s="4">
        <v>1</v>
      </c>
      <c r="AE407" s="4">
        <v>1</v>
      </c>
      <c r="AF407" s="4">
        <v>1</v>
      </c>
      <c r="AG407" s="4">
        <v>1</v>
      </c>
      <c r="AH407" s="4">
        <v>1</v>
      </c>
      <c r="AI407" s="4">
        <v>1</v>
      </c>
      <c r="AJ407" s="4">
        <v>1</v>
      </c>
      <c r="AK407" s="4">
        <v>1</v>
      </c>
      <c r="AL407" s="4">
        <v>1</v>
      </c>
      <c r="AM407" s="4">
        <v>1</v>
      </c>
      <c r="AX407" s="4">
        <v>1</v>
      </c>
      <c r="BN407" s="4">
        <v>1</v>
      </c>
      <c r="BP407" s="4">
        <v>1</v>
      </c>
      <c r="BQ407" s="4">
        <v>1</v>
      </c>
      <c r="CG407" s="4">
        <v>3</v>
      </c>
      <c r="CH407" s="246"/>
      <c r="CP407" s="1">
        <f t="shared" si="504"/>
        <v>0</v>
      </c>
      <c r="CQ407" s="1"/>
      <c r="CS407" s="1">
        <f t="shared" si="469"/>
        <v>0</v>
      </c>
      <c r="CT407" s="1"/>
      <c r="DO407" s="1">
        <f t="shared" si="505"/>
        <v>0</v>
      </c>
      <c r="DP407" s="1"/>
      <c r="DX407" s="1">
        <f t="shared" si="506"/>
        <v>0</v>
      </c>
      <c r="DY407" s="1"/>
      <c r="EE407" s="1">
        <f t="shared" si="507"/>
        <v>0</v>
      </c>
      <c r="EF407" s="1"/>
      <c r="EH407" s="1">
        <f t="shared" si="508"/>
        <v>0</v>
      </c>
      <c r="EI407" s="1"/>
      <c r="FF407" s="116"/>
      <c r="FR407" s="4">
        <v>1</v>
      </c>
      <c r="GP407" s="1">
        <f t="shared" si="470"/>
        <v>1</v>
      </c>
      <c r="GQ407" s="1">
        <v>1</v>
      </c>
      <c r="GY407" s="1">
        <f t="shared" si="509"/>
        <v>0</v>
      </c>
      <c r="GZ407" s="1"/>
      <c r="HC407" s="1">
        <f t="shared" si="510"/>
        <v>0</v>
      </c>
      <c r="HD407" s="1"/>
      <c r="HS407" s="1">
        <f t="shared" si="511"/>
        <v>0</v>
      </c>
      <c r="HT407" s="1"/>
      <c r="HX407" s="1">
        <f t="shared" si="471"/>
        <v>0</v>
      </c>
      <c r="HY407" s="1"/>
      <c r="ID407" s="1">
        <f t="shared" si="472"/>
        <v>0</v>
      </c>
      <c r="IE407" s="1"/>
      <c r="IN407" s="1">
        <f t="shared" si="512"/>
        <v>0</v>
      </c>
      <c r="IW407" s="1">
        <f t="shared" si="513"/>
        <v>0</v>
      </c>
      <c r="IX407" s="1"/>
      <c r="IZ407" s="1">
        <f t="shared" si="473"/>
        <v>0</v>
      </c>
      <c r="JA407" s="1"/>
      <c r="JJ407" s="1">
        <f t="shared" si="474"/>
        <v>0</v>
      </c>
      <c r="JK407" s="1"/>
      <c r="JV407" s="1">
        <f t="shared" si="514"/>
        <v>0</v>
      </c>
      <c r="JW407" s="1"/>
      <c r="KB407" s="1">
        <f t="shared" si="515"/>
        <v>0</v>
      </c>
      <c r="KC407" s="1"/>
      <c r="LG407" s="1">
        <f t="shared" si="475"/>
        <v>0</v>
      </c>
      <c r="LH407" s="1"/>
      <c r="LT407" s="1">
        <f t="shared" si="516"/>
        <v>0</v>
      </c>
      <c r="LU407" s="1"/>
      <c r="MA407" s="1">
        <f t="shared" si="517"/>
        <v>0</v>
      </c>
      <c r="MB407" s="1"/>
      <c r="MF407" s="1">
        <f t="shared" si="518"/>
        <v>0</v>
      </c>
      <c r="MG407" s="1"/>
      <c r="MM407" s="1">
        <f t="shared" si="519"/>
        <v>0</v>
      </c>
      <c r="MN407" s="1"/>
      <c r="MS407" s="1">
        <f t="shared" si="520"/>
        <v>0</v>
      </c>
      <c r="MT407" s="1"/>
      <c r="MU407" s="115"/>
      <c r="OI407" s="120"/>
      <c r="PD407" s="1">
        <f t="shared" si="476"/>
        <v>0</v>
      </c>
      <c r="PE407" s="1"/>
      <c r="QF407" s="1">
        <f t="shared" si="521"/>
        <v>0</v>
      </c>
      <c r="QG407" s="1"/>
      <c r="QY407" s="1">
        <f t="shared" si="522"/>
        <v>0</v>
      </c>
      <c r="RK407" s="1">
        <f t="shared" si="523"/>
        <v>0</v>
      </c>
      <c r="RL407" s="1"/>
      <c r="SA407" s="1">
        <f t="shared" si="524"/>
        <v>0</v>
      </c>
      <c r="SG407" s="1">
        <f t="shared" si="525"/>
        <v>0</v>
      </c>
      <c r="SO407" s="1">
        <f t="shared" si="526"/>
        <v>0</v>
      </c>
      <c r="TB407" s="1">
        <f t="shared" si="527"/>
        <v>0</v>
      </c>
      <c r="TS407" s="1">
        <f t="shared" si="477"/>
        <v>0</v>
      </c>
      <c r="TT407" s="1"/>
      <c r="UD407" s="1">
        <f t="shared" si="478"/>
        <v>0</v>
      </c>
      <c r="UE407" s="1"/>
      <c r="UG407" s="1">
        <f t="shared" si="479"/>
        <v>0</v>
      </c>
      <c r="UH407" s="1"/>
      <c r="UQ407" s="1">
        <f t="shared" si="528"/>
        <v>0</v>
      </c>
      <c r="UR407" s="1"/>
      <c r="VA407" s="1">
        <f t="shared" si="529"/>
        <v>0</v>
      </c>
      <c r="VB407" s="1"/>
      <c r="VG407" s="1">
        <f t="shared" si="530"/>
        <v>0</v>
      </c>
      <c r="VH407" s="1"/>
      <c r="WY407" s="1">
        <f t="shared" si="480"/>
        <v>0</v>
      </c>
      <c r="WZ407" s="1"/>
      <c r="XB407" s="1">
        <f t="shared" si="531"/>
        <v>0</v>
      </c>
      <c r="XC407" s="1"/>
      <c r="XG407" s="1">
        <f t="shared" si="481"/>
        <v>0</v>
      </c>
      <c r="XH407" s="1"/>
      <c r="XK407" s="108"/>
      <c r="XL407" s="1">
        <f t="shared" si="482"/>
        <v>0</v>
      </c>
      <c r="XM407" s="1">
        <f t="shared" si="483"/>
        <v>0</v>
      </c>
      <c r="XN407" s="1">
        <f t="shared" si="532"/>
        <v>0</v>
      </c>
      <c r="XO407" s="1">
        <f t="shared" si="484"/>
        <v>0</v>
      </c>
      <c r="XP407" s="1">
        <f t="shared" si="533"/>
        <v>0</v>
      </c>
      <c r="XQ407" s="1">
        <f t="shared" si="485"/>
        <v>0</v>
      </c>
      <c r="XR407" s="1">
        <f t="shared" si="486"/>
        <v>0</v>
      </c>
      <c r="XS407" s="1">
        <f t="shared" si="541"/>
        <v>0</v>
      </c>
      <c r="XT407" s="1">
        <f t="shared" si="534"/>
        <v>1</v>
      </c>
      <c r="XU407" s="1">
        <f t="shared" si="487"/>
        <v>0</v>
      </c>
      <c r="XV407" s="1">
        <f t="shared" si="488"/>
        <v>0</v>
      </c>
      <c r="XW407" s="1">
        <f t="shared" si="489"/>
        <v>0</v>
      </c>
      <c r="XX407" s="1">
        <f t="shared" si="490"/>
        <v>0</v>
      </c>
      <c r="XY407" s="1">
        <f t="shared" si="491"/>
        <v>0</v>
      </c>
      <c r="XZ407" s="1">
        <f t="shared" si="492"/>
        <v>0</v>
      </c>
      <c r="YA407" s="1">
        <f t="shared" si="493"/>
        <v>0</v>
      </c>
      <c r="YB407" s="1">
        <f t="shared" si="494"/>
        <v>0</v>
      </c>
      <c r="YC407" s="1">
        <f t="shared" si="495"/>
        <v>0</v>
      </c>
      <c r="YD407" s="132"/>
      <c r="YE407" s="133">
        <f t="shared" si="468"/>
        <v>1</v>
      </c>
      <c r="YF407" s="133">
        <f t="shared" si="496"/>
        <v>10500000</v>
      </c>
      <c r="YG407" s="130">
        <v>1</v>
      </c>
      <c r="YH407" s="130">
        <f t="shared" si="497"/>
        <v>10500000</v>
      </c>
      <c r="YI407" s="129">
        <v>1</v>
      </c>
      <c r="YJ407" s="128">
        <f t="shared" si="498"/>
        <v>10500000</v>
      </c>
      <c r="YK407" s="177"/>
      <c r="YL407">
        <v>0.5</v>
      </c>
      <c r="YM407"/>
      <c r="YN407"/>
      <c r="YO407"/>
      <c r="YP407"/>
      <c r="YQ407"/>
      <c r="YR407"/>
      <c r="YS407"/>
      <c r="YT407"/>
      <c r="YU407"/>
      <c r="YV407">
        <v>1</v>
      </c>
      <c r="YW407"/>
      <c r="YX407"/>
      <c r="YY407"/>
      <c r="YZ407"/>
      <c r="ZA407"/>
      <c r="ZB407"/>
      <c r="ZC407">
        <v>1</v>
      </c>
      <c r="ZD407">
        <v>1</v>
      </c>
      <c r="ZE407"/>
      <c r="ZF407"/>
      <c r="ZG407"/>
      <c r="ZH407"/>
      <c r="ZI407"/>
      <c r="ZJ407"/>
      <c r="ZK407"/>
      <c r="ZL407"/>
      <c r="ZM407"/>
      <c r="ZN407"/>
      <c r="ZO407"/>
      <c r="ZP407"/>
      <c r="ZQ407"/>
      <c r="ZR407"/>
      <c r="ZS407"/>
      <c r="ZT407"/>
      <c r="ZU407"/>
      <c r="ZV407"/>
      <c r="ZW407"/>
      <c r="ZX407"/>
      <c r="ZY407"/>
      <c r="ZZ407"/>
      <c r="AAA407"/>
      <c r="AAB407"/>
      <c r="AAC407"/>
      <c r="AAD407"/>
      <c r="AAE407"/>
      <c r="AAF407"/>
      <c r="AAG407">
        <v>1</v>
      </c>
      <c r="AAH407"/>
      <c r="AAI407"/>
      <c r="AAJ407"/>
      <c r="AAK407"/>
      <c r="AAL407"/>
      <c r="AAM407">
        <v>1</v>
      </c>
      <c r="AAN407"/>
      <c r="AAO407"/>
      <c r="AAP407"/>
      <c r="AAQ407"/>
      <c r="AAR407"/>
      <c r="AAS407"/>
      <c r="AAT407"/>
      <c r="AAU407"/>
      <c r="AAV407"/>
      <c r="AAW407"/>
      <c r="AAX407"/>
      <c r="AAY407"/>
      <c r="AAZ407"/>
      <c r="ABA407"/>
      <c r="ABB407"/>
      <c r="ABC407"/>
      <c r="ABD407"/>
      <c r="ABE407"/>
      <c r="ABF407"/>
      <c r="ABG407"/>
      <c r="ABH407"/>
      <c r="ABI407"/>
      <c r="ABJ407"/>
      <c r="ABK407"/>
      <c r="ABL407"/>
      <c r="ABM407"/>
      <c r="ABN407"/>
      <c r="ABO407"/>
      <c r="ABP407"/>
      <c r="ABQ407"/>
      <c r="ABR407"/>
      <c r="ABS407"/>
      <c r="ABT407"/>
      <c r="ABU407"/>
      <c r="ABV407"/>
      <c r="ABW407"/>
      <c r="ABX407"/>
      <c r="ABY407"/>
      <c r="ABZ407"/>
      <c r="ACA407"/>
      <c r="ACB407"/>
      <c r="ACC407">
        <f t="shared" si="535"/>
        <v>5</v>
      </c>
      <c r="ACD407" s="25">
        <f t="shared" si="466"/>
        <v>2100000</v>
      </c>
      <c r="ACE407" s="11">
        <f t="shared" si="499"/>
        <v>6</v>
      </c>
      <c r="ACF407" s="11">
        <f t="shared" si="500"/>
        <v>3500000</v>
      </c>
      <c r="ACG407" s="4">
        <v>345</v>
      </c>
      <c r="ACH407" s="4">
        <v>3</v>
      </c>
      <c r="ACI407" s="11">
        <f t="shared" si="501"/>
        <v>7000000</v>
      </c>
      <c r="ACJ407" s="45">
        <v>0.5</v>
      </c>
      <c r="ACK407" s="13">
        <f t="shared" si="502"/>
        <v>10500000</v>
      </c>
      <c r="ACL407">
        <v>0.5</v>
      </c>
      <c r="ACM407" s="25">
        <f t="shared" si="536"/>
        <v>10500000</v>
      </c>
      <c r="ACN407" s="11">
        <f t="shared" si="537"/>
        <v>7000000</v>
      </c>
      <c r="ACO407" s="65"/>
      <c r="ACR407" s="4" t="s">
        <v>1250</v>
      </c>
      <c r="ACS407" s="4">
        <v>1</v>
      </c>
      <c r="ACT407" s="4">
        <v>1</v>
      </c>
      <c r="ACX407" s="4">
        <v>1</v>
      </c>
      <c r="ACY407" s="4">
        <v>1</v>
      </c>
      <c r="ADL407" s="4">
        <v>1</v>
      </c>
      <c r="ADN407" s="4">
        <v>1</v>
      </c>
      <c r="ADQ407" s="4">
        <v>1</v>
      </c>
      <c r="ADU407" s="4">
        <v>8</v>
      </c>
      <c r="ADV407" s="4">
        <v>6</v>
      </c>
      <c r="ADW407" s="4">
        <v>1</v>
      </c>
      <c r="ADY407" s="4">
        <v>1</v>
      </c>
      <c r="ADZ407" s="4">
        <v>1</v>
      </c>
      <c r="AEF407" s="4">
        <v>1</v>
      </c>
      <c r="AEG407" s="4">
        <v>1</v>
      </c>
      <c r="AFN407" s="4">
        <v>1</v>
      </c>
      <c r="AFO407" s="4">
        <v>1</v>
      </c>
      <c r="AFR407" s="4">
        <v>1</v>
      </c>
      <c r="AGA407" s="4">
        <v>1</v>
      </c>
      <c r="AGE407" s="4">
        <v>1</v>
      </c>
      <c r="AGF407" s="4">
        <v>1</v>
      </c>
      <c r="AGJ407" s="4">
        <v>3300000</v>
      </c>
      <c r="AGK407" s="5"/>
      <c r="AHH407" s="4">
        <v>3300000</v>
      </c>
      <c r="AHI407" s="37"/>
      <c r="AHJ407" s="4">
        <v>2</v>
      </c>
      <c r="AHK407" s="4">
        <v>1</v>
      </c>
      <c r="AHO407" s="4">
        <v>2</v>
      </c>
      <c r="AHV407" s="4">
        <v>1</v>
      </c>
      <c r="AHZ407" s="4">
        <v>1</v>
      </c>
      <c r="AIR407" s="4" t="s">
        <v>1178</v>
      </c>
      <c r="AIS407" s="4">
        <v>1</v>
      </c>
      <c r="AIW407" s="5"/>
      <c r="AIX407" s="5"/>
      <c r="AIZ407" s="5"/>
      <c r="AJE407" s="37"/>
      <c r="AJF407" s="384">
        <v>21000000</v>
      </c>
      <c r="AJG407" s="11">
        <f t="shared" si="503"/>
        <v>3500000</v>
      </c>
      <c r="AJH407" s="60"/>
      <c r="AJI407" s="6">
        <v>0.3</v>
      </c>
      <c r="AJR407" s="4" t="s">
        <v>1418</v>
      </c>
      <c r="AJT407" s="1"/>
      <c r="AJU407" s="1" t="e">
        <f t="shared" si="538"/>
        <v>#VALUE!</v>
      </c>
      <c r="AJW407" s="4">
        <v>10</v>
      </c>
      <c r="AJX407" s="1" t="e">
        <f t="shared" si="539"/>
        <v>#VALUE!</v>
      </c>
      <c r="AJY407" s="60"/>
      <c r="AJZ407" s="4" t="s">
        <v>1114</v>
      </c>
      <c r="AKA407" s="4" t="s">
        <v>1300</v>
      </c>
      <c r="AKB407" s="4" t="s">
        <v>1301</v>
      </c>
      <c r="AKC407" s="4" t="s">
        <v>1282</v>
      </c>
      <c r="ALK407" s="4">
        <v>4</v>
      </c>
      <c r="ALL407" s="11">
        <f t="shared" si="540"/>
        <v>5250000</v>
      </c>
      <c r="ALM407" s="5">
        <v>21000000</v>
      </c>
      <c r="ALO407" s="4">
        <v>1</v>
      </c>
      <c r="ALP407" s="4">
        <v>3</v>
      </c>
      <c r="ALS407" s="60"/>
      <c r="ALX407" s="4">
        <v>1</v>
      </c>
      <c r="ALY407" s="4">
        <v>1</v>
      </c>
      <c r="AMC407" s="4">
        <v>1</v>
      </c>
      <c r="AMF407" s="4">
        <v>1</v>
      </c>
      <c r="AMH407" s="403"/>
    </row>
    <row r="408" spans="1:1022" s="7" customFormat="1" ht="19" customHeight="1" x14ac:dyDescent="0.25">
      <c r="A408" s="274"/>
      <c r="B408" s="113">
        <v>406</v>
      </c>
      <c r="C408" s="304"/>
      <c r="D408" s="304" t="s">
        <v>1217</v>
      </c>
      <c r="E408" s="7">
        <v>2015</v>
      </c>
      <c r="F408" s="7">
        <v>20</v>
      </c>
      <c r="J408" s="7">
        <v>20</v>
      </c>
      <c r="K408" s="7">
        <v>2009</v>
      </c>
      <c r="L408" s="7">
        <v>2012</v>
      </c>
      <c r="M408" s="7">
        <v>4</v>
      </c>
      <c r="AM408" s="7">
        <v>1</v>
      </c>
      <c r="AN408" s="7">
        <v>1</v>
      </c>
      <c r="AO408" s="7">
        <v>1</v>
      </c>
      <c r="AP408" s="7">
        <v>1</v>
      </c>
      <c r="AX408" s="7">
        <v>1</v>
      </c>
      <c r="BN408" s="7">
        <v>1</v>
      </c>
      <c r="BV408" s="7">
        <v>1</v>
      </c>
      <c r="CB408" s="7">
        <v>1</v>
      </c>
      <c r="CG408" s="7">
        <v>3</v>
      </c>
      <c r="CH408" s="248"/>
      <c r="CP408" s="1">
        <f t="shared" si="504"/>
        <v>0</v>
      </c>
      <c r="CQ408" s="1"/>
      <c r="CS408" s="1">
        <f t="shared" si="469"/>
        <v>0</v>
      </c>
      <c r="CT408" s="1"/>
      <c r="DO408" s="1">
        <f t="shared" si="505"/>
        <v>0</v>
      </c>
      <c r="DP408" s="1"/>
      <c r="DX408" s="1">
        <f t="shared" si="506"/>
        <v>0</v>
      </c>
      <c r="DY408" s="1"/>
      <c r="EE408" s="1">
        <f t="shared" si="507"/>
        <v>0</v>
      </c>
      <c r="EF408" s="1"/>
      <c r="EH408" s="1">
        <f t="shared" si="508"/>
        <v>0</v>
      </c>
      <c r="EI408" s="1"/>
      <c r="FF408" s="117">
        <v>1</v>
      </c>
      <c r="GF408" s="7">
        <v>1</v>
      </c>
      <c r="GP408" s="1">
        <f t="shared" si="470"/>
        <v>2</v>
      </c>
      <c r="GQ408" s="1">
        <v>1</v>
      </c>
      <c r="GY408" s="1">
        <f t="shared" si="509"/>
        <v>0</v>
      </c>
      <c r="GZ408" s="1"/>
      <c r="HC408" s="1">
        <f t="shared" si="510"/>
        <v>0</v>
      </c>
      <c r="HD408" s="1"/>
      <c r="HS408" s="1">
        <f t="shared" si="511"/>
        <v>0</v>
      </c>
      <c r="HT408" s="1"/>
      <c r="HX408" s="1">
        <f t="shared" si="471"/>
        <v>0</v>
      </c>
      <c r="HY408" s="1"/>
      <c r="ID408" s="1">
        <f t="shared" si="472"/>
        <v>0</v>
      </c>
      <c r="IE408" s="1"/>
      <c r="IN408" s="1">
        <f t="shared" si="512"/>
        <v>0</v>
      </c>
      <c r="IW408" s="1">
        <f t="shared" si="513"/>
        <v>0</v>
      </c>
      <c r="IX408" s="1"/>
      <c r="IZ408" s="1">
        <f t="shared" si="473"/>
        <v>0</v>
      </c>
      <c r="JA408" s="1"/>
      <c r="JB408" s="7">
        <v>1</v>
      </c>
      <c r="JJ408" s="1">
        <f t="shared" si="474"/>
        <v>1</v>
      </c>
      <c r="JK408" s="1">
        <v>1</v>
      </c>
      <c r="JV408" s="1">
        <f t="shared" si="514"/>
        <v>0</v>
      </c>
      <c r="JW408" s="1"/>
      <c r="KB408" s="1">
        <f t="shared" si="515"/>
        <v>0</v>
      </c>
      <c r="KC408" s="1"/>
      <c r="LG408" s="1">
        <f t="shared" si="475"/>
        <v>0</v>
      </c>
      <c r="LH408" s="1"/>
      <c r="LT408" s="1">
        <f t="shared" si="516"/>
        <v>0</v>
      </c>
      <c r="LU408" s="1"/>
      <c r="MA408" s="1">
        <f t="shared" si="517"/>
        <v>0</v>
      </c>
      <c r="MB408" s="1"/>
      <c r="MF408" s="1">
        <f t="shared" si="518"/>
        <v>0</v>
      </c>
      <c r="MG408" s="1"/>
      <c r="MM408" s="1">
        <f t="shared" si="519"/>
        <v>0</v>
      </c>
      <c r="MN408" s="1"/>
      <c r="MS408" s="1">
        <f t="shared" si="520"/>
        <v>0</v>
      </c>
      <c r="MT408" s="1"/>
      <c r="MU408" s="115"/>
      <c r="OI408" s="121">
        <v>1</v>
      </c>
      <c r="PD408" s="1">
        <f t="shared" si="476"/>
        <v>1</v>
      </c>
      <c r="PE408" s="1">
        <v>1</v>
      </c>
      <c r="QF408" s="1">
        <f t="shared" si="521"/>
        <v>0</v>
      </c>
      <c r="QG408" s="1"/>
      <c r="QY408" s="1">
        <f t="shared" si="522"/>
        <v>0</v>
      </c>
      <c r="RK408" s="1">
        <f t="shared" si="523"/>
        <v>0</v>
      </c>
      <c r="RL408" s="1"/>
      <c r="SA408" s="1">
        <f t="shared" si="524"/>
        <v>0</v>
      </c>
      <c r="SG408" s="1">
        <f t="shared" si="525"/>
        <v>0</v>
      </c>
      <c r="SO408" s="1">
        <f t="shared" si="526"/>
        <v>0</v>
      </c>
      <c r="TB408" s="1">
        <f t="shared" si="527"/>
        <v>0</v>
      </c>
      <c r="TD408" s="7">
        <v>1</v>
      </c>
      <c r="TS408" s="1">
        <f t="shared" si="477"/>
        <v>1</v>
      </c>
      <c r="TT408" s="1">
        <v>1</v>
      </c>
      <c r="UD408" s="1">
        <f t="shared" si="478"/>
        <v>0</v>
      </c>
      <c r="UE408" s="1"/>
      <c r="UG408" s="1">
        <f t="shared" si="479"/>
        <v>0</v>
      </c>
      <c r="UH408" s="1"/>
      <c r="UQ408" s="1">
        <f t="shared" si="528"/>
        <v>0</v>
      </c>
      <c r="UR408" s="1"/>
      <c r="VA408" s="1">
        <f t="shared" si="529"/>
        <v>0</v>
      </c>
      <c r="VB408" s="1"/>
      <c r="VG408" s="1">
        <f t="shared" si="530"/>
        <v>0</v>
      </c>
      <c r="VH408" s="1"/>
      <c r="WY408" s="1">
        <f t="shared" si="480"/>
        <v>0</v>
      </c>
      <c r="WZ408" s="1"/>
      <c r="XB408" s="1">
        <f t="shared" si="531"/>
        <v>0</v>
      </c>
      <c r="XC408" s="1"/>
      <c r="XG408" s="1">
        <f t="shared" si="481"/>
        <v>0</v>
      </c>
      <c r="XH408" s="1"/>
      <c r="XK408" s="109"/>
      <c r="XL408" s="1">
        <f t="shared" si="482"/>
        <v>2</v>
      </c>
      <c r="XM408" s="1">
        <f t="shared" si="483"/>
        <v>0</v>
      </c>
      <c r="XN408" s="1">
        <f t="shared" si="532"/>
        <v>0</v>
      </c>
      <c r="XO408" s="1">
        <f t="shared" si="484"/>
        <v>0</v>
      </c>
      <c r="XP408" s="1">
        <f t="shared" si="533"/>
        <v>0</v>
      </c>
      <c r="XQ408" s="1">
        <f t="shared" si="485"/>
        <v>0</v>
      </c>
      <c r="XR408" s="1">
        <f t="shared" si="486"/>
        <v>0</v>
      </c>
      <c r="XS408" s="1">
        <f t="shared" si="541"/>
        <v>0</v>
      </c>
      <c r="XT408" s="1">
        <f t="shared" si="534"/>
        <v>3</v>
      </c>
      <c r="XU408" s="1">
        <f t="shared" si="487"/>
        <v>0</v>
      </c>
      <c r="XV408" s="1">
        <f t="shared" si="488"/>
        <v>0</v>
      </c>
      <c r="XW408" s="1">
        <f t="shared" si="489"/>
        <v>0</v>
      </c>
      <c r="XX408" s="1">
        <f t="shared" si="490"/>
        <v>0</v>
      </c>
      <c r="XY408" s="1">
        <f t="shared" si="491"/>
        <v>0</v>
      </c>
      <c r="XZ408" s="1">
        <f t="shared" si="492"/>
        <v>0</v>
      </c>
      <c r="YA408" s="1">
        <f t="shared" si="493"/>
        <v>0</v>
      </c>
      <c r="YB408" s="1">
        <f t="shared" si="494"/>
        <v>0</v>
      </c>
      <c r="YC408" s="1">
        <f t="shared" si="495"/>
        <v>0</v>
      </c>
      <c r="YD408" s="132"/>
      <c r="YE408" s="133">
        <f t="shared" si="468"/>
        <v>5</v>
      </c>
      <c r="YF408" s="133">
        <f t="shared" si="496"/>
        <v>640000</v>
      </c>
      <c r="YG408" s="130">
        <v>4</v>
      </c>
      <c r="YH408" s="130">
        <f t="shared" si="497"/>
        <v>800000</v>
      </c>
      <c r="YI408" s="135">
        <v>2</v>
      </c>
      <c r="YJ408" s="128">
        <f t="shared" si="498"/>
        <v>1600000</v>
      </c>
      <c r="YK408" s="178"/>
      <c r="YL408">
        <v>0.5</v>
      </c>
      <c r="YM408"/>
      <c r="YN408"/>
      <c r="YO408"/>
      <c r="YP408"/>
      <c r="YQ408"/>
      <c r="YR408"/>
      <c r="YS408"/>
      <c r="YT408"/>
      <c r="YU408"/>
      <c r="YV408"/>
      <c r="YW408"/>
      <c r="YX408"/>
      <c r="YY408"/>
      <c r="YZ408"/>
      <c r="ZA408"/>
      <c r="ZB408"/>
      <c r="ZC408"/>
      <c r="ZD408"/>
      <c r="ZE408"/>
      <c r="ZF408"/>
      <c r="ZG408"/>
      <c r="ZH408"/>
      <c r="ZI408"/>
      <c r="ZJ408"/>
      <c r="ZK408"/>
      <c r="ZL408"/>
      <c r="ZM408"/>
      <c r="ZN408"/>
      <c r="ZO408"/>
      <c r="ZP408"/>
      <c r="ZQ408"/>
      <c r="ZR408"/>
      <c r="ZS408"/>
      <c r="ZT408"/>
      <c r="ZU408"/>
      <c r="ZV408"/>
      <c r="ZW408"/>
      <c r="ZX408"/>
      <c r="ZY408"/>
      <c r="ZZ408"/>
      <c r="AAA408"/>
      <c r="AAB408"/>
      <c r="AAC408"/>
      <c r="AAD408"/>
      <c r="AAE408"/>
      <c r="AAF408"/>
      <c r="AAG408"/>
      <c r="AAH408"/>
      <c r="AAI408"/>
      <c r="AAJ408"/>
      <c r="AAK408"/>
      <c r="AAL408"/>
      <c r="AAM408"/>
      <c r="AAN408"/>
      <c r="AAO408"/>
      <c r="AAP408"/>
      <c r="AAQ408"/>
      <c r="AAR408"/>
      <c r="AAS408"/>
      <c r="AAT408"/>
      <c r="AAU408"/>
      <c r="AAV408"/>
      <c r="AAW408"/>
      <c r="AAX408"/>
      <c r="AAY408"/>
      <c r="AAZ408"/>
      <c r="ABA408"/>
      <c r="ABB408"/>
      <c r="ABC408"/>
      <c r="ABD408"/>
      <c r="ABE408"/>
      <c r="ABF408"/>
      <c r="ABG408"/>
      <c r="ABH408"/>
      <c r="ABI408"/>
      <c r="ABJ408">
        <v>1</v>
      </c>
      <c r="ABK408">
        <v>1</v>
      </c>
      <c r="ABL408"/>
      <c r="ABM408"/>
      <c r="ABN408"/>
      <c r="ABO408"/>
      <c r="ABP408"/>
      <c r="ABQ408"/>
      <c r="ABR408"/>
      <c r="ABS408"/>
      <c r="ABT408">
        <v>1</v>
      </c>
      <c r="ABU408"/>
      <c r="ABV408"/>
      <c r="ABW408"/>
      <c r="ABX408"/>
      <c r="ABY408"/>
      <c r="ABZ408"/>
      <c r="ACA408"/>
      <c r="ACB408"/>
      <c r="ACC408">
        <f t="shared" si="535"/>
        <v>3</v>
      </c>
      <c r="ACD408" s="25">
        <f t="shared" si="466"/>
        <v>1066666.6666666667</v>
      </c>
      <c r="ACE408" s="11">
        <f t="shared" si="499"/>
        <v>8</v>
      </c>
      <c r="ACF408" s="11">
        <f t="shared" si="500"/>
        <v>800000</v>
      </c>
      <c r="ACG408" s="7">
        <v>34</v>
      </c>
      <c r="ACH408" s="7">
        <v>2</v>
      </c>
      <c r="ACI408" s="11">
        <f t="shared" si="501"/>
        <v>3200000</v>
      </c>
      <c r="ACJ408" s="45">
        <v>0.5</v>
      </c>
      <c r="ACK408" s="13">
        <f t="shared" si="502"/>
        <v>3200000</v>
      </c>
      <c r="ACL408">
        <v>0.5</v>
      </c>
      <c r="ACM408" s="25">
        <f t="shared" si="536"/>
        <v>3200000</v>
      </c>
      <c r="ACN408" s="11">
        <f t="shared" si="537"/>
        <v>3200000</v>
      </c>
      <c r="ACO408" s="66"/>
      <c r="ACP408" s="7">
        <v>1</v>
      </c>
      <c r="ACR408" s="71" t="s">
        <v>1172</v>
      </c>
      <c r="ACS408" s="7">
        <v>1</v>
      </c>
      <c r="ACU408" s="7">
        <v>1</v>
      </c>
      <c r="ADL408" s="7">
        <v>1</v>
      </c>
      <c r="ADU408" s="7">
        <v>7</v>
      </c>
      <c r="ADV408" s="7">
        <v>7</v>
      </c>
      <c r="ADW408" s="7">
        <v>1</v>
      </c>
      <c r="ADY408" s="7">
        <v>1</v>
      </c>
      <c r="ADZ408" s="7">
        <v>1</v>
      </c>
      <c r="AEB408" s="7">
        <v>1</v>
      </c>
      <c r="AEW408" s="7">
        <v>1</v>
      </c>
      <c r="AFO408" s="7">
        <v>1</v>
      </c>
      <c r="AGJ408" s="7">
        <v>5400000</v>
      </c>
      <c r="AGK408" s="8"/>
      <c r="AHH408" s="7">
        <v>5400000</v>
      </c>
      <c r="AHI408" s="36"/>
      <c r="AHO408" s="7">
        <v>24</v>
      </c>
      <c r="AHV408" s="7">
        <v>1</v>
      </c>
      <c r="AIU408" s="7">
        <v>1</v>
      </c>
      <c r="AIW408" s="8">
        <v>1000000</v>
      </c>
      <c r="AIX408" s="8"/>
      <c r="AIY408" s="26">
        <v>0.16</v>
      </c>
      <c r="AIZ408" s="8"/>
      <c r="AJE408" s="36"/>
      <c r="AJF408" s="384">
        <v>6400000</v>
      </c>
      <c r="AJG408" s="11">
        <f t="shared" si="503"/>
        <v>800000</v>
      </c>
      <c r="AJH408" s="61"/>
      <c r="AJI408" s="9">
        <v>0.4</v>
      </c>
      <c r="AJT408" s="1"/>
      <c r="AJU408" s="1">
        <f t="shared" si="538"/>
        <v>0</v>
      </c>
      <c r="AJW408" s="7">
        <v>10</v>
      </c>
      <c r="AJX408" s="1">
        <f t="shared" si="539"/>
        <v>10</v>
      </c>
      <c r="AJY408" s="61"/>
      <c r="ALL408" s="11" t="e">
        <f t="shared" si="540"/>
        <v>#DIV/0!</v>
      </c>
      <c r="ALM408" s="8">
        <v>6400000</v>
      </c>
      <c r="ALS408" s="61"/>
      <c r="AMH408" s="404"/>
    </row>
    <row r="409" spans="1:1022" s="7" customFormat="1" ht="19" customHeight="1" x14ac:dyDescent="0.25">
      <c r="A409" s="274"/>
      <c r="B409" s="113">
        <v>407</v>
      </c>
      <c r="C409" s="304"/>
      <c r="D409" s="304" t="s">
        <v>1307</v>
      </c>
      <c r="E409" s="7">
        <v>2015</v>
      </c>
      <c r="F409" s="7">
        <v>24</v>
      </c>
      <c r="J409" s="7">
        <v>24</v>
      </c>
      <c r="K409" s="7">
        <v>2003</v>
      </c>
      <c r="L409" s="7">
        <v>2015</v>
      </c>
      <c r="M409" s="7">
        <v>13</v>
      </c>
      <c r="AG409" s="7">
        <v>1</v>
      </c>
      <c r="AH409" s="7">
        <v>1</v>
      </c>
      <c r="AI409" s="7">
        <v>1</v>
      </c>
      <c r="AJ409" s="7">
        <v>1</v>
      </c>
      <c r="AK409" s="7">
        <v>1</v>
      </c>
      <c r="AL409" s="7">
        <v>1</v>
      </c>
      <c r="AM409" s="7">
        <v>1</v>
      </c>
      <c r="AN409" s="7">
        <v>1</v>
      </c>
      <c r="AO409" s="7">
        <v>1</v>
      </c>
      <c r="AP409" s="7">
        <v>1</v>
      </c>
      <c r="AQ409" s="7">
        <v>1</v>
      </c>
      <c r="AR409" s="7">
        <v>1</v>
      </c>
      <c r="AX409" s="7">
        <v>1</v>
      </c>
      <c r="BP409" s="7">
        <v>1</v>
      </c>
      <c r="BW409" s="7">
        <v>1</v>
      </c>
      <c r="CG409" s="7">
        <v>2</v>
      </c>
      <c r="CH409" s="260"/>
      <c r="CP409" s="4">
        <f t="shared" si="504"/>
        <v>0</v>
      </c>
      <c r="CQ409" s="4"/>
      <c r="CS409" s="4">
        <f t="shared" si="469"/>
        <v>0</v>
      </c>
      <c r="CT409" s="4"/>
      <c r="DO409" s="4">
        <f t="shared" si="505"/>
        <v>0</v>
      </c>
      <c r="DP409" s="4"/>
      <c r="DX409" s="4">
        <f t="shared" si="506"/>
        <v>0</v>
      </c>
      <c r="DY409" s="4"/>
      <c r="EE409" s="4">
        <f t="shared" si="507"/>
        <v>0</v>
      </c>
      <c r="EF409" s="4"/>
      <c r="EH409" s="4">
        <f t="shared" si="508"/>
        <v>0</v>
      </c>
      <c r="EI409" s="4"/>
      <c r="GP409" s="4">
        <f t="shared" si="470"/>
        <v>0</v>
      </c>
      <c r="GQ409" s="4"/>
      <c r="GY409" s="4">
        <f t="shared" si="509"/>
        <v>0</v>
      </c>
      <c r="GZ409" s="4"/>
      <c r="HC409" s="4">
        <f t="shared" si="510"/>
        <v>0</v>
      </c>
      <c r="HD409" s="4"/>
      <c r="HS409" s="4">
        <f t="shared" si="511"/>
        <v>0</v>
      </c>
      <c r="HT409" s="4"/>
      <c r="HX409" s="4">
        <f t="shared" si="471"/>
        <v>0</v>
      </c>
      <c r="HY409" s="4"/>
      <c r="ID409" s="4">
        <f t="shared" si="472"/>
        <v>0</v>
      </c>
      <c r="IE409" s="4"/>
      <c r="IN409" s="4">
        <f t="shared" si="512"/>
        <v>0</v>
      </c>
      <c r="IW409" s="4">
        <f t="shared" si="513"/>
        <v>0</v>
      </c>
      <c r="IX409" s="4"/>
      <c r="IZ409" s="4">
        <f t="shared" si="473"/>
        <v>0</v>
      </c>
      <c r="JA409" s="4"/>
      <c r="JJ409" s="4">
        <f t="shared" si="474"/>
        <v>0</v>
      </c>
      <c r="JK409" s="4"/>
      <c r="JV409" s="4">
        <f t="shared" si="514"/>
        <v>0</v>
      </c>
      <c r="JW409" s="4"/>
      <c r="KB409" s="4">
        <f t="shared" si="515"/>
        <v>0</v>
      </c>
      <c r="KC409" s="4"/>
      <c r="LG409" s="4">
        <f t="shared" si="475"/>
        <v>0</v>
      </c>
      <c r="LH409" s="4"/>
      <c r="LT409" s="4">
        <f t="shared" si="516"/>
        <v>0</v>
      </c>
      <c r="LU409" s="4"/>
      <c r="MA409" s="4">
        <f t="shared" si="517"/>
        <v>0</v>
      </c>
      <c r="MB409" s="4"/>
      <c r="MF409" s="4">
        <f t="shared" si="518"/>
        <v>0</v>
      </c>
      <c r="MG409" s="4"/>
      <c r="MM409" s="4">
        <f t="shared" si="519"/>
        <v>0</v>
      </c>
      <c r="MN409" s="4"/>
      <c r="MS409" s="4">
        <f t="shared" si="520"/>
        <v>0</v>
      </c>
      <c r="MT409" s="4"/>
      <c r="MU409" s="189"/>
      <c r="PD409" s="4">
        <f t="shared" si="476"/>
        <v>0</v>
      </c>
      <c r="PE409" s="4"/>
      <c r="QF409" s="4">
        <f t="shared" si="521"/>
        <v>0</v>
      </c>
      <c r="QG409" s="4"/>
      <c r="QY409" s="4">
        <f t="shared" si="522"/>
        <v>0</v>
      </c>
      <c r="RK409" s="4">
        <f t="shared" si="523"/>
        <v>0</v>
      </c>
      <c r="RL409" s="4"/>
      <c r="SA409" s="4">
        <f t="shared" si="524"/>
        <v>0</v>
      </c>
      <c r="SG409" s="4">
        <f t="shared" si="525"/>
        <v>0</v>
      </c>
      <c r="SO409" s="4">
        <f t="shared" si="526"/>
        <v>0</v>
      </c>
      <c r="TB409" s="4">
        <f t="shared" si="527"/>
        <v>0</v>
      </c>
      <c r="TS409" s="4">
        <f t="shared" si="477"/>
        <v>0</v>
      </c>
      <c r="TT409" s="4"/>
      <c r="UD409" s="4">
        <f t="shared" si="478"/>
        <v>0</v>
      </c>
      <c r="UE409" s="4"/>
      <c r="UG409" s="4">
        <f t="shared" si="479"/>
        <v>0</v>
      </c>
      <c r="UH409" s="4"/>
      <c r="UQ409" s="4">
        <f t="shared" si="528"/>
        <v>0</v>
      </c>
      <c r="UR409" s="4"/>
      <c r="US409" s="7">
        <v>1</v>
      </c>
      <c r="VA409" s="4">
        <f t="shared" si="529"/>
        <v>1</v>
      </c>
      <c r="VB409" s="4">
        <v>1</v>
      </c>
      <c r="VG409" s="4">
        <f t="shared" si="530"/>
        <v>0</v>
      </c>
      <c r="VH409" s="4"/>
      <c r="WY409" s="4">
        <f t="shared" si="480"/>
        <v>0</v>
      </c>
      <c r="WZ409" s="4"/>
      <c r="XB409" s="4">
        <f t="shared" si="531"/>
        <v>0</v>
      </c>
      <c r="XC409" s="4"/>
      <c r="XG409" s="4">
        <f t="shared" si="481"/>
        <v>0</v>
      </c>
      <c r="XH409" s="4"/>
      <c r="XK409" s="190"/>
      <c r="XL409" s="4">
        <f t="shared" si="482"/>
        <v>0</v>
      </c>
      <c r="XM409" s="4">
        <f t="shared" si="483"/>
        <v>0</v>
      </c>
      <c r="XN409" s="4">
        <f t="shared" si="532"/>
        <v>0</v>
      </c>
      <c r="XO409" s="4">
        <f t="shared" si="484"/>
        <v>0</v>
      </c>
      <c r="XP409" s="4">
        <f t="shared" si="533"/>
        <v>0</v>
      </c>
      <c r="XQ409" s="4">
        <f t="shared" si="485"/>
        <v>0</v>
      </c>
      <c r="XR409" s="4">
        <f t="shared" si="486"/>
        <v>0</v>
      </c>
      <c r="XS409" s="4">
        <f t="shared" si="541"/>
        <v>0</v>
      </c>
      <c r="XT409" s="4">
        <f t="shared" si="534"/>
        <v>0</v>
      </c>
      <c r="XU409" s="4">
        <f t="shared" si="487"/>
        <v>1</v>
      </c>
      <c r="XV409" s="4">
        <f t="shared" si="488"/>
        <v>0</v>
      </c>
      <c r="XW409" s="4">
        <f t="shared" si="489"/>
        <v>0</v>
      </c>
      <c r="XX409" s="4">
        <f t="shared" si="490"/>
        <v>0</v>
      </c>
      <c r="XY409" s="4">
        <f t="shared" si="491"/>
        <v>0</v>
      </c>
      <c r="XZ409" s="4">
        <f t="shared" si="492"/>
        <v>0</v>
      </c>
      <c r="YA409" s="4">
        <f t="shared" si="493"/>
        <v>0</v>
      </c>
      <c r="YB409" s="4">
        <f t="shared" si="494"/>
        <v>0</v>
      </c>
      <c r="YC409" s="4">
        <f t="shared" si="495"/>
        <v>0</v>
      </c>
      <c r="YD409" s="191"/>
      <c r="YE409" s="5">
        <f t="shared" si="468"/>
        <v>1</v>
      </c>
      <c r="YF409" s="133">
        <f t="shared" si="496"/>
        <v>245000</v>
      </c>
      <c r="YG409" s="5">
        <v>1</v>
      </c>
      <c r="YH409" s="130">
        <f t="shared" si="497"/>
        <v>245000</v>
      </c>
      <c r="YI409" s="7">
        <v>1</v>
      </c>
      <c r="YJ409" s="128">
        <f t="shared" si="498"/>
        <v>245000</v>
      </c>
      <c r="YK409" s="192"/>
      <c r="YL409" s="4">
        <v>1</v>
      </c>
      <c r="YM409" s="4"/>
      <c r="YN409" s="4"/>
      <c r="YO409" s="4"/>
      <c r="YP409" s="4"/>
      <c r="YQ409" s="4"/>
      <c r="YR409" s="4"/>
      <c r="YS409" s="4"/>
      <c r="YT409" s="4"/>
      <c r="YU409" s="4"/>
      <c r="YV409" s="4"/>
      <c r="YW409" s="4"/>
      <c r="YX409" s="4"/>
      <c r="YY409" s="4"/>
      <c r="YZ409" s="4"/>
      <c r="ZA409" s="4"/>
      <c r="ZB409" s="4"/>
      <c r="ZC409" s="4"/>
      <c r="ZD409" s="4"/>
      <c r="ZE409" s="4"/>
      <c r="ZF409" s="4"/>
      <c r="ZG409" s="4"/>
      <c r="ZH409" s="4"/>
      <c r="ZI409" s="4"/>
      <c r="ZJ409" s="4"/>
      <c r="ZK409" s="4"/>
      <c r="ZL409" s="4"/>
      <c r="ZM409" s="4"/>
      <c r="ZN409" s="4"/>
      <c r="ZO409" s="4"/>
      <c r="ZP409" s="4"/>
      <c r="ZQ409" s="4"/>
      <c r="ZR409" s="4"/>
      <c r="ZS409" s="4"/>
      <c r="ZT409" s="4"/>
      <c r="ZU409" s="4"/>
      <c r="ZV409" s="4"/>
      <c r="ZW409" s="4"/>
      <c r="ZX409" s="4"/>
      <c r="ZY409" s="4"/>
      <c r="ZZ409" s="4"/>
      <c r="AAA409" s="4"/>
      <c r="AAB409" s="4"/>
      <c r="AAC409" s="4"/>
      <c r="AAD409" s="4"/>
      <c r="AAE409" s="4"/>
      <c r="AAF409" s="4"/>
      <c r="AAG409" s="4"/>
      <c r="AAH409" s="4"/>
      <c r="AAI409" s="4"/>
      <c r="AAJ409" s="4"/>
      <c r="AAK409" s="4"/>
      <c r="AAL409" s="4"/>
      <c r="AAM409" s="4"/>
      <c r="AAN409" s="4"/>
      <c r="AAO409" s="4"/>
      <c r="AAP409" s="4"/>
      <c r="AAQ409" s="4"/>
      <c r="AAR409" s="4"/>
      <c r="AAS409" s="4"/>
      <c r="AAT409" s="4"/>
      <c r="AAU409" s="4"/>
      <c r="AAV409" s="4"/>
      <c r="AAW409" s="4"/>
      <c r="AAX409" s="4"/>
      <c r="AAY409" s="4"/>
      <c r="AAZ409" s="4"/>
      <c r="ABA409" s="4"/>
      <c r="ABB409" s="4"/>
      <c r="ABC409" s="4"/>
      <c r="ABD409" s="4"/>
      <c r="ABE409" s="4"/>
      <c r="ABF409" s="4"/>
      <c r="ABG409" s="4"/>
      <c r="ABH409" s="4"/>
      <c r="ABI409" s="4"/>
      <c r="ABJ409" s="4"/>
      <c r="ABK409" s="4"/>
      <c r="ABL409" s="4"/>
      <c r="ABM409" s="4"/>
      <c r="ABN409" s="4"/>
      <c r="ABO409" s="4"/>
      <c r="ABP409" s="4"/>
      <c r="ABQ409" s="4"/>
      <c r="ABR409" s="4"/>
      <c r="ABS409" s="4"/>
      <c r="ABT409" s="4"/>
      <c r="ABU409" s="4"/>
      <c r="ABV409" s="4"/>
      <c r="ABW409" s="4"/>
      <c r="ABX409" s="4"/>
      <c r="ABY409" s="4"/>
      <c r="ABZ409" s="4"/>
      <c r="ACA409" s="4"/>
      <c r="ACB409" s="4"/>
      <c r="ACC409" s="4"/>
      <c r="ACD409" s="25" t="e">
        <f t="shared" si="466"/>
        <v>#DIV/0!</v>
      </c>
      <c r="ACE409" s="5">
        <f t="shared" si="499"/>
        <v>1</v>
      </c>
      <c r="ACF409" s="11">
        <f t="shared" si="500"/>
        <v>245000</v>
      </c>
      <c r="ACG409" s="7">
        <v>5</v>
      </c>
      <c r="ACH409" s="7">
        <v>1</v>
      </c>
      <c r="ACI409" s="11">
        <f t="shared" si="501"/>
        <v>245000</v>
      </c>
      <c r="ACJ409" s="37">
        <v>1</v>
      </c>
      <c r="ACK409" s="13">
        <f t="shared" si="502"/>
        <v>245000</v>
      </c>
      <c r="ACL409" s="4">
        <v>1</v>
      </c>
      <c r="ACM409" s="25">
        <f t="shared" si="536"/>
        <v>245000</v>
      </c>
      <c r="ACN409" s="11">
        <f t="shared" si="537"/>
        <v>245000</v>
      </c>
      <c r="ACO409" s="190"/>
      <c r="ACR409" s="7" t="s">
        <v>1309</v>
      </c>
      <c r="ACS409" s="7">
        <v>1</v>
      </c>
      <c r="ACT409" s="7">
        <v>1</v>
      </c>
      <c r="ACX409" s="7">
        <v>1</v>
      </c>
      <c r="ACY409" s="7">
        <v>1</v>
      </c>
      <c r="ADQ409" s="7">
        <v>1</v>
      </c>
      <c r="ADU409" s="7">
        <v>7</v>
      </c>
      <c r="ADV409" s="7">
        <v>6</v>
      </c>
      <c r="ADW409" s="7">
        <v>1</v>
      </c>
      <c r="ADY409" s="7">
        <v>1</v>
      </c>
      <c r="ADZ409" s="7">
        <v>1</v>
      </c>
      <c r="AEA409" s="7">
        <v>1</v>
      </c>
      <c r="AEE409" s="7">
        <v>1</v>
      </c>
      <c r="AEG409" s="7">
        <v>1</v>
      </c>
      <c r="AEW409" s="7">
        <v>1</v>
      </c>
      <c r="AGK409" s="8"/>
      <c r="AHI409" s="36"/>
      <c r="AIW409" s="8">
        <v>5600</v>
      </c>
      <c r="AIX409" s="8"/>
      <c r="AIY409" s="26">
        <v>0.02</v>
      </c>
      <c r="AIZ409" s="8"/>
      <c r="AJE409" s="36"/>
      <c r="AJF409" s="383">
        <v>245000</v>
      </c>
      <c r="AJG409" s="11">
        <f t="shared" si="503"/>
        <v>245000</v>
      </c>
      <c r="AJH409" s="193"/>
      <c r="AJI409" s="9"/>
      <c r="AJT409" s="4"/>
      <c r="AJU409" s="4">
        <f t="shared" si="538"/>
        <v>0</v>
      </c>
      <c r="AJX409" s="4"/>
      <c r="AJY409" s="193"/>
      <c r="ALL409" s="5" t="e">
        <f t="shared" si="540"/>
        <v>#DIV/0!</v>
      </c>
      <c r="ALM409" s="8">
        <v>245000</v>
      </c>
      <c r="ALS409" s="193"/>
      <c r="AMH409" s="404"/>
    </row>
    <row r="410" spans="1:1022" s="7" customFormat="1" ht="19" customHeight="1" x14ac:dyDescent="0.25">
      <c r="A410" s="274"/>
      <c r="B410" s="113">
        <v>408</v>
      </c>
      <c r="C410" s="304"/>
      <c r="D410" s="304" t="s">
        <v>1305</v>
      </c>
      <c r="E410" s="7">
        <v>2015</v>
      </c>
      <c r="F410" s="7">
        <v>8</v>
      </c>
      <c r="J410" s="7">
        <v>8</v>
      </c>
      <c r="K410" s="7">
        <v>1999</v>
      </c>
      <c r="L410" s="7">
        <v>2015</v>
      </c>
      <c r="M410" s="7">
        <v>16</v>
      </c>
      <c r="AC410" s="7">
        <v>1</v>
      </c>
      <c r="AD410" s="7">
        <v>1</v>
      </c>
      <c r="AE410" s="7">
        <v>1</v>
      </c>
      <c r="AF410" s="7">
        <v>1</v>
      </c>
      <c r="AG410" s="7">
        <v>1</v>
      </c>
      <c r="AH410" s="7">
        <v>1</v>
      </c>
      <c r="AI410" s="7">
        <v>1</v>
      </c>
      <c r="AJ410" s="7">
        <v>1</v>
      </c>
      <c r="AK410" s="7">
        <v>1</v>
      </c>
      <c r="AL410" s="7">
        <v>1</v>
      </c>
      <c r="AM410" s="7">
        <v>1</v>
      </c>
      <c r="AN410" s="7">
        <v>1</v>
      </c>
      <c r="AO410" s="7">
        <v>1</v>
      </c>
      <c r="AP410" s="7">
        <v>1</v>
      </c>
      <c r="AQ410" s="7">
        <v>1</v>
      </c>
      <c r="AR410" s="7">
        <v>1</v>
      </c>
      <c r="AX410" s="7">
        <v>1</v>
      </c>
      <c r="BN410" s="7">
        <v>1</v>
      </c>
      <c r="BV410" s="7">
        <v>1</v>
      </c>
      <c r="BY410" s="7">
        <v>1</v>
      </c>
      <c r="CA410" s="7">
        <v>1</v>
      </c>
      <c r="CG410" s="7">
        <v>5</v>
      </c>
      <c r="CH410" s="260"/>
      <c r="CP410" s="4">
        <f t="shared" si="504"/>
        <v>0</v>
      </c>
      <c r="CQ410" s="4"/>
      <c r="CS410" s="4">
        <f t="shared" si="469"/>
        <v>0</v>
      </c>
      <c r="CT410" s="4"/>
      <c r="DO410" s="4">
        <f t="shared" si="505"/>
        <v>0</v>
      </c>
      <c r="DP410" s="4"/>
      <c r="DX410" s="4">
        <f t="shared" si="506"/>
        <v>0</v>
      </c>
      <c r="DY410" s="4"/>
      <c r="EE410" s="4">
        <f t="shared" si="507"/>
        <v>0</v>
      </c>
      <c r="EF410" s="4"/>
      <c r="EH410" s="4">
        <f t="shared" si="508"/>
        <v>0</v>
      </c>
      <c r="EI410" s="4"/>
      <c r="ES410" s="7">
        <v>1</v>
      </c>
      <c r="GP410" s="4">
        <f t="shared" si="470"/>
        <v>0</v>
      </c>
      <c r="GQ410" s="4"/>
      <c r="GY410" s="4">
        <f t="shared" si="509"/>
        <v>0</v>
      </c>
      <c r="GZ410" s="4"/>
      <c r="HC410" s="4">
        <f t="shared" si="510"/>
        <v>0</v>
      </c>
      <c r="HD410" s="4"/>
      <c r="HS410" s="4">
        <f t="shared" si="511"/>
        <v>0</v>
      </c>
      <c r="HT410" s="4"/>
      <c r="HX410" s="4">
        <f t="shared" si="471"/>
        <v>0</v>
      </c>
      <c r="HY410" s="4"/>
      <c r="IA410" s="7">
        <v>1</v>
      </c>
      <c r="ID410" s="4">
        <f t="shared" si="472"/>
        <v>1</v>
      </c>
      <c r="IE410" s="4">
        <v>1</v>
      </c>
      <c r="IN410" s="4">
        <f t="shared" si="512"/>
        <v>0</v>
      </c>
      <c r="IW410" s="4">
        <f t="shared" si="513"/>
        <v>0</v>
      </c>
      <c r="IX410" s="4"/>
      <c r="IZ410" s="4">
        <f t="shared" si="473"/>
        <v>0</v>
      </c>
      <c r="JA410" s="4"/>
      <c r="JJ410" s="4">
        <f t="shared" si="474"/>
        <v>0</v>
      </c>
      <c r="JK410" s="4"/>
      <c r="JV410" s="4">
        <f t="shared" si="514"/>
        <v>0</v>
      </c>
      <c r="JW410" s="4"/>
      <c r="KB410" s="4">
        <f t="shared" si="515"/>
        <v>0</v>
      </c>
      <c r="KC410" s="4"/>
      <c r="LG410" s="4">
        <f t="shared" si="475"/>
        <v>0</v>
      </c>
      <c r="LH410" s="4"/>
      <c r="LT410" s="4">
        <f t="shared" si="516"/>
        <v>0</v>
      </c>
      <c r="LU410" s="4"/>
      <c r="MA410" s="4">
        <f t="shared" si="517"/>
        <v>0</v>
      </c>
      <c r="MB410" s="4"/>
      <c r="MF410" s="4">
        <f t="shared" si="518"/>
        <v>0</v>
      </c>
      <c r="MG410" s="4"/>
      <c r="MM410" s="4">
        <f t="shared" si="519"/>
        <v>0</v>
      </c>
      <c r="MN410" s="4"/>
      <c r="MS410" s="4">
        <f t="shared" si="520"/>
        <v>0</v>
      </c>
      <c r="MT410" s="4"/>
      <c r="MU410" s="189"/>
      <c r="NZ410" s="7">
        <v>1</v>
      </c>
      <c r="PD410" s="4">
        <f t="shared" si="476"/>
        <v>0</v>
      </c>
      <c r="PE410" s="4"/>
      <c r="QD410" s="7">
        <v>1</v>
      </c>
      <c r="QF410" s="4">
        <f t="shared" si="521"/>
        <v>1</v>
      </c>
      <c r="QG410" s="4">
        <v>1</v>
      </c>
      <c r="QY410" s="4">
        <f t="shared" si="522"/>
        <v>0</v>
      </c>
      <c r="RK410" s="4">
        <f t="shared" si="523"/>
        <v>0</v>
      </c>
      <c r="RL410" s="4"/>
      <c r="SA410" s="4">
        <f t="shared" si="524"/>
        <v>0</v>
      </c>
      <c r="SG410" s="4">
        <f t="shared" si="525"/>
        <v>0</v>
      </c>
      <c r="SO410" s="4">
        <f t="shared" si="526"/>
        <v>0</v>
      </c>
      <c r="TB410" s="4">
        <f t="shared" si="527"/>
        <v>0</v>
      </c>
      <c r="TE410" s="7">
        <v>1</v>
      </c>
      <c r="TS410" s="4">
        <f t="shared" si="477"/>
        <v>1</v>
      </c>
      <c r="TT410" s="4">
        <v>1</v>
      </c>
      <c r="UD410" s="4">
        <f t="shared" si="478"/>
        <v>0</v>
      </c>
      <c r="UE410" s="4"/>
      <c r="UG410" s="4">
        <f t="shared" si="479"/>
        <v>0</v>
      </c>
      <c r="UH410" s="4"/>
      <c r="UQ410" s="4">
        <f t="shared" si="528"/>
        <v>0</v>
      </c>
      <c r="UR410" s="4"/>
      <c r="VA410" s="4">
        <f t="shared" si="529"/>
        <v>0</v>
      </c>
      <c r="VB410" s="4"/>
      <c r="VG410" s="4">
        <f t="shared" si="530"/>
        <v>0</v>
      </c>
      <c r="VH410" s="4"/>
      <c r="WY410" s="4">
        <f t="shared" si="480"/>
        <v>0</v>
      </c>
      <c r="WZ410" s="4"/>
      <c r="XB410" s="4">
        <f t="shared" si="531"/>
        <v>0</v>
      </c>
      <c r="XC410" s="4"/>
      <c r="XG410" s="4">
        <f t="shared" si="481"/>
        <v>0</v>
      </c>
      <c r="XH410" s="4"/>
      <c r="XK410" s="190"/>
      <c r="XL410" s="4">
        <f t="shared" si="482"/>
        <v>1</v>
      </c>
      <c r="XM410" s="4">
        <f t="shared" si="483"/>
        <v>0</v>
      </c>
      <c r="XN410" s="4">
        <f t="shared" si="532"/>
        <v>0</v>
      </c>
      <c r="XO410" s="4">
        <f t="shared" si="484"/>
        <v>1</v>
      </c>
      <c r="XP410" s="4">
        <f t="shared" si="533"/>
        <v>0</v>
      </c>
      <c r="XQ410" s="4">
        <f t="shared" si="485"/>
        <v>0</v>
      </c>
      <c r="XR410" s="4">
        <f t="shared" si="486"/>
        <v>1</v>
      </c>
      <c r="XS410" s="4">
        <f t="shared" si="541"/>
        <v>0</v>
      </c>
      <c r="XT410" s="4">
        <f t="shared" si="534"/>
        <v>0</v>
      </c>
      <c r="XU410" s="4">
        <f t="shared" si="487"/>
        <v>0</v>
      </c>
      <c r="XV410" s="4">
        <f t="shared" si="488"/>
        <v>0</v>
      </c>
      <c r="XW410" s="4">
        <f t="shared" si="489"/>
        <v>1</v>
      </c>
      <c r="XX410" s="4">
        <f t="shared" si="490"/>
        <v>0</v>
      </c>
      <c r="XY410" s="4">
        <f t="shared" si="491"/>
        <v>1</v>
      </c>
      <c r="XZ410" s="4">
        <f t="shared" si="492"/>
        <v>1</v>
      </c>
      <c r="YA410" s="4">
        <f t="shared" si="493"/>
        <v>0</v>
      </c>
      <c r="YB410" s="4">
        <f t="shared" si="494"/>
        <v>0</v>
      </c>
      <c r="YC410" s="4">
        <f t="shared" si="495"/>
        <v>0</v>
      </c>
      <c r="YD410" s="191"/>
      <c r="YE410" s="5">
        <f t="shared" si="468"/>
        <v>6</v>
      </c>
      <c r="YF410" s="133">
        <f t="shared" si="496"/>
        <v>1166666.6666666667</v>
      </c>
      <c r="YG410" s="5">
        <v>6</v>
      </c>
      <c r="YH410" s="130">
        <f t="shared" si="497"/>
        <v>1166666.6666666667</v>
      </c>
      <c r="YI410" s="7">
        <v>6</v>
      </c>
      <c r="YJ410" s="128">
        <f t="shared" si="498"/>
        <v>1166666.6666666667</v>
      </c>
      <c r="YK410" s="192"/>
      <c r="YL410" s="4">
        <v>0.5</v>
      </c>
      <c r="YM410" s="4"/>
      <c r="YN410" s="4"/>
      <c r="YO410" s="4">
        <v>1</v>
      </c>
      <c r="YP410" s="4"/>
      <c r="YQ410" s="4">
        <v>1</v>
      </c>
      <c r="YR410" s="4">
        <v>1</v>
      </c>
      <c r="YS410" s="4"/>
      <c r="YT410" s="4"/>
      <c r="YU410" s="4"/>
      <c r="YV410" s="4"/>
      <c r="YW410" s="4"/>
      <c r="YX410" s="4">
        <v>1</v>
      </c>
      <c r="YY410" s="4"/>
      <c r="YZ410" s="4"/>
      <c r="ZA410" s="4"/>
      <c r="ZB410" s="4"/>
      <c r="ZC410" s="4">
        <v>1</v>
      </c>
      <c r="ZD410" s="4"/>
      <c r="ZE410" s="4"/>
      <c r="ZF410" s="4"/>
      <c r="ZG410" s="4"/>
      <c r="ZH410" s="4"/>
      <c r="ZI410" s="4"/>
      <c r="ZJ410" s="4"/>
      <c r="ZK410" s="4"/>
      <c r="ZL410" s="4"/>
      <c r="ZM410" s="4"/>
      <c r="ZN410" s="4"/>
      <c r="ZO410" s="4"/>
      <c r="ZP410" s="4"/>
      <c r="ZQ410" s="4"/>
      <c r="ZR410" s="4"/>
      <c r="ZS410" s="4"/>
      <c r="ZT410" s="4"/>
      <c r="ZU410" s="4"/>
      <c r="ZV410" s="4"/>
      <c r="ZW410" s="4"/>
      <c r="ZX410" s="4"/>
      <c r="ZY410" s="4"/>
      <c r="ZZ410" s="4"/>
      <c r="AAA410" s="4"/>
      <c r="AAB410" s="4"/>
      <c r="AAC410" s="4"/>
      <c r="AAD410" s="4"/>
      <c r="AAE410" s="4"/>
      <c r="AAF410" s="4"/>
      <c r="AAG410" s="4"/>
      <c r="AAH410" s="4"/>
      <c r="AAI410" s="4"/>
      <c r="AAJ410" s="4"/>
      <c r="AAK410" s="4"/>
      <c r="AAL410" s="4"/>
      <c r="AAM410" s="4"/>
      <c r="AAN410" s="4"/>
      <c r="AAO410" s="4"/>
      <c r="AAP410" s="4"/>
      <c r="AAQ410" s="4"/>
      <c r="AAR410" s="4"/>
      <c r="AAS410" s="4"/>
      <c r="AAT410" s="4"/>
      <c r="AAU410" s="4"/>
      <c r="AAV410" s="4">
        <v>1</v>
      </c>
      <c r="AAW410" s="4">
        <v>1</v>
      </c>
      <c r="AAX410" s="4"/>
      <c r="AAY410" s="4"/>
      <c r="AAZ410" s="4"/>
      <c r="ABA410" s="4"/>
      <c r="ABB410" s="4"/>
      <c r="ABC410" s="4"/>
      <c r="ABD410" s="4"/>
      <c r="ABE410" s="4"/>
      <c r="ABF410" s="4"/>
      <c r="ABG410" s="4"/>
      <c r="ABH410" s="4"/>
      <c r="ABI410" s="4"/>
      <c r="ABJ410" s="4"/>
      <c r="ABK410" s="4"/>
      <c r="ABL410" s="4"/>
      <c r="ABM410" s="4">
        <v>1</v>
      </c>
      <c r="ABN410" s="4"/>
      <c r="ABO410" s="4"/>
      <c r="ABP410" s="4"/>
      <c r="ABQ410" s="4"/>
      <c r="ABR410" s="4"/>
      <c r="ABS410" s="4"/>
      <c r="ABT410" s="4"/>
      <c r="ABU410" s="4"/>
      <c r="ABV410" s="4"/>
      <c r="ABW410" s="4"/>
      <c r="ABX410" s="4"/>
      <c r="ABY410" s="4"/>
      <c r="ABZ410" s="4"/>
      <c r="ACA410" s="4"/>
      <c r="ACB410" s="4"/>
      <c r="ACC410" s="4">
        <f t="shared" si="535"/>
        <v>8</v>
      </c>
      <c r="ACD410" s="25">
        <f t="shared" si="466"/>
        <v>875000</v>
      </c>
      <c r="ACE410" s="5">
        <f t="shared" si="499"/>
        <v>14</v>
      </c>
      <c r="ACF410" s="11">
        <f t="shared" si="500"/>
        <v>1000000</v>
      </c>
      <c r="ACG410" s="7">
        <v>34</v>
      </c>
      <c r="ACH410" s="7">
        <v>2</v>
      </c>
      <c r="ACI410" s="11">
        <f t="shared" si="501"/>
        <v>7000000</v>
      </c>
      <c r="ACJ410" s="37">
        <v>0.5</v>
      </c>
      <c r="ACK410" s="13">
        <f t="shared" si="502"/>
        <v>7000000</v>
      </c>
      <c r="ACL410" s="4">
        <v>0.5</v>
      </c>
      <c r="ACM410" s="25">
        <f t="shared" si="536"/>
        <v>7000000</v>
      </c>
      <c r="ACN410" s="11">
        <f t="shared" si="537"/>
        <v>7000000</v>
      </c>
      <c r="ACO410" s="190"/>
      <c r="ACP410" s="7">
        <v>1</v>
      </c>
      <c r="ACR410" s="7" t="s">
        <v>1081</v>
      </c>
      <c r="ACS410" s="7">
        <v>1</v>
      </c>
      <c r="ACV410" s="7">
        <v>1</v>
      </c>
      <c r="ACX410" s="7">
        <v>1</v>
      </c>
      <c r="ACY410" s="7">
        <v>1</v>
      </c>
      <c r="ADL410" s="7">
        <v>1</v>
      </c>
      <c r="ADU410" s="7">
        <v>7</v>
      </c>
      <c r="ADV410" s="7">
        <v>7</v>
      </c>
      <c r="ADW410" s="7">
        <v>1</v>
      </c>
      <c r="ADX410" s="7">
        <v>1</v>
      </c>
      <c r="AEB410" s="7">
        <v>1</v>
      </c>
      <c r="AEP410" s="7">
        <v>1</v>
      </c>
      <c r="AEW410" s="7">
        <v>1</v>
      </c>
      <c r="AFK410" s="7">
        <v>1</v>
      </c>
      <c r="AFN410" s="7">
        <v>1</v>
      </c>
      <c r="AFO410" s="7">
        <v>1</v>
      </c>
      <c r="AFR410" s="7">
        <v>1</v>
      </c>
      <c r="AFV410" s="7">
        <v>1</v>
      </c>
      <c r="AFZ410" s="7">
        <v>1</v>
      </c>
      <c r="AGA410" s="7">
        <v>1</v>
      </c>
      <c r="AGK410" s="8"/>
      <c r="AHI410" s="36"/>
      <c r="AHN410" s="7">
        <v>1</v>
      </c>
      <c r="AHU410" s="7">
        <v>1</v>
      </c>
      <c r="AHV410" s="7">
        <v>1</v>
      </c>
      <c r="AIW410" s="8">
        <v>160000</v>
      </c>
      <c r="AIX410" s="8">
        <v>2300000</v>
      </c>
      <c r="AIY410" s="26">
        <v>0.18</v>
      </c>
      <c r="AIZ410" s="8"/>
      <c r="AJE410" s="36"/>
      <c r="AJF410" s="383">
        <v>14000000</v>
      </c>
      <c r="AJG410" s="11">
        <f t="shared" si="503"/>
        <v>1000000</v>
      </c>
      <c r="AJH410" s="193"/>
      <c r="AJI410" s="9"/>
      <c r="AJT410" s="4"/>
      <c r="AJU410" s="4">
        <f t="shared" si="538"/>
        <v>0</v>
      </c>
      <c r="AJV410" s="7">
        <v>8</v>
      </c>
      <c r="AJX410" s="4">
        <f t="shared" si="539"/>
        <v>8</v>
      </c>
      <c r="AJY410" s="193"/>
      <c r="ALL410" s="5" t="e">
        <f t="shared" si="540"/>
        <v>#DIV/0!</v>
      </c>
      <c r="ALM410" s="8">
        <v>14000000</v>
      </c>
      <c r="ALS410" s="193"/>
      <c r="ALX410" s="7">
        <v>1</v>
      </c>
      <c r="ALY410" s="7">
        <v>1</v>
      </c>
      <c r="AMA410" s="7">
        <v>1</v>
      </c>
      <c r="AMH410" s="404"/>
    </row>
    <row r="411" spans="1:1022" s="7" customFormat="1" ht="19" customHeight="1" x14ac:dyDescent="0.25">
      <c r="A411" s="274"/>
      <c r="B411" s="113">
        <v>409</v>
      </c>
      <c r="C411" s="304"/>
      <c r="D411" s="304" t="s">
        <v>1308</v>
      </c>
      <c r="E411" s="7">
        <v>2015</v>
      </c>
      <c r="F411" s="7">
        <v>2</v>
      </c>
      <c r="J411" s="7">
        <v>2</v>
      </c>
      <c r="K411" s="7">
        <v>2008</v>
      </c>
      <c r="L411" s="7">
        <v>2008</v>
      </c>
      <c r="M411" s="7">
        <v>1</v>
      </c>
      <c r="AL411" s="7">
        <v>1</v>
      </c>
      <c r="AX411" s="7">
        <v>1</v>
      </c>
      <c r="BN411" s="7">
        <v>1</v>
      </c>
      <c r="BP411" s="7">
        <v>1</v>
      </c>
      <c r="CG411" s="7">
        <v>2</v>
      </c>
      <c r="CH411" s="260"/>
      <c r="CP411" s="4">
        <f t="shared" si="504"/>
        <v>0</v>
      </c>
      <c r="CQ411" s="4"/>
      <c r="CS411" s="4">
        <f t="shared" si="469"/>
        <v>0</v>
      </c>
      <c r="CT411" s="4"/>
      <c r="DO411" s="4">
        <f t="shared" si="505"/>
        <v>0</v>
      </c>
      <c r="DP411" s="4"/>
      <c r="DX411" s="4">
        <f t="shared" si="506"/>
        <v>0</v>
      </c>
      <c r="DY411" s="4"/>
      <c r="EE411" s="4">
        <f t="shared" si="507"/>
        <v>0</v>
      </c>
      <c r="EF411" s="4"/>
      <c r="EH411" s="4">
        <f t="shared" si="508"/>
        <v>0</v>
      </c>
      <c r="EI411" s="4"/>
      <c r="GP411" s="4">
        <f t="shared" si="470"/>
        <v>0</v>
      </c>
      <c r="GQ411" s="4"/>
      <c r="GY411" s="4">
        <f t="shared" si="509"/>
        <v>0</v>
      </c>
      <c r="GZ411" s="4"/>
      <c r="HC411" s="4">
        <f t="shared" si="510"/>
        <v>0</v>
      </c>
      <c r="HD411" s="4"/>
      <c r="HS411" s="4">
        <f t="shared" si="511"/>
        <v>0</v>
      </c>
      <c r="HT411" s="4"/>
      <c r="HX411" s="4">
        <f t="shared" si="471"/>
        <v>0</v>
      </c>
      <c r="HY411" s="4"/>
      <c r="ID411" s="4">
        <f t="shared" si="472"/>
        <v>0</v>
      </c>
      <c r="IE411" s="4"/>
      <c r="IN411" s="4">
        <f t="shared" si="512"/>
        <v>0</v>
      </c>
      <c r="IW411" s="4">
        <f t="shared" si="513"/>
        <v>0</v>
      </c>
      <c r="IX411" s="4"/>
      <c r="IZ411" s="4">
        <f t="shared" si="473"/>
        <v>0</v>
      </c>
      <c r="JA411" s="4"/>
      <c r="JJ411" s="4">
        <f t="shared" si="474"/>
        <v>0</v>
      </c>
      <c r="JK411" s="4"/>
      <c r="JV411" s="4">
        <f t="shared" si="514"/>
        <v>0</v>
      </c>
      <c r="JW411" s="4"/>
      <c r="KB411" s="4">
        <f t="shared" si="515"/>
        <v>0</v>
      </c>
      <c r="KC411" s="4"/>
      <c r="LG411" s="4">
        <f t="shared" si="475"/>
        <v>0</v>
      </c>
      <c r="LH411" s="4"/>
      <c r="LT411" s="4">
        <f t="shared" si="516"/>
        <v>0</v>
      </c>
      <c r="LU411" s="4"/>
      <c r="MA411" s="4">
        <f t="shared" si="517"/>
        <v>0</v>
      </c>
      <c r="MB411" s="4"/>
      <c r="MF411" s="4">
        <f t="shared" si="518"/>
        <v>0</v>
      </c>
      <c r="MG411" s="4"/>
      <c r="MM411" s="4">
        <f t="shared" si="519"/>
        <v>0</v>
      </c>
      <c r="MN411" s="4"/>
      <c r="MS411" s="4">
        <f t="shared" si="520"/>
        <v>0</v>
      </c>
      <c r="MT411" s="4"/>
      <c r="MU411" s="189"/>
      <c r="OW411" s="7">
        <v>1</v>
      </c>
      <c r="PD411" s="4">
        <f t="shared" si="476"/>
        <v>1</v>
      </c>
      <c r="PE411" s="4">
        <v>1</v>
      </c>
      <c r="QF411" s="4">
        <f t="shared" si="521"/>
        <v>0</v>
      </c>
      <c r="QG411" s="4"/>
      <c r="QY411" s="4">
        <f t="shared" si="522"/>
        <v>0</v>
      </c>
      <c r="RK411" s="4">
        <f t="shared" si="523"/>
        <v>0</v>
      </c>
      <c r="RL411" s="4"/>
      <c r="SA411" s="4">
        <f t="shared" si="524"/>
        <v>0</v>
      </c>
      <c r="SG411" s="4">
        <f t="shared" si="525"/>
        <v>0</v>
      </c>
      <c r="SO411" s="4">
        <f t="shared" si="526"/>
        <v>0</v>
      </c>
      <c r="TB411" s="4">
        <f t="shared" si="527"/>
        <v>0</v>
      </c>
      <c r="TS411" s="4">
        <f t="shared" si="477"/>
        <v>0</v>
      </c>
      <c r="TT411" s="4"/>
      <c r="UD411" s="4">
        <f t="shared" si="478"/>
        <v>0</v>
      </c>
      <c r="UE411" s="4"/>
      <c r="UG411" s="4">
        <f t="shared" si="479"/>
        <v>0</v>
      </c>
      <c r="UH411" s="4"/>
      <c r="UQ411" s="4">
        <f t="shared" si="528"/>
        <v>0</v>
      </c>
      <c r="UR411" s="4"/>
      <c r="VA411" s="4">
        <f t="shared" si="529"/>
        <v>0</v>
      </c>
      <c r="VB411" s="4"/>
      <c r="VG411" s="4">
        <f t="shared" si="530"/>
        <v>0</v>
      </c>
      <c r="VH411" s="4"/>
      <c r="WY411" s="4">
        <f t="shared" si="480"/>
        <v>0</v>
      </c>
      <c r="WZ411" s="4"/>
      <c r="XB411" s="4">
        <f t="shared" si="531"/>
        <v>0</v>
      </c>
      <c r="XC411" s="4"/>
      <c r="XG411" s="4">
        <f t="shared" si="481"/>
        <v>0</v>
      </c>
      <c r="XH411" s="4"/>
      <c r="XK411" s="190"/>
      <c r="XL411" s="4">
        <f t="shared" si="482"/>
        <v>1</v>
      </c>
      <c r="XM411" s="4">
        <f t="shared" si="483"/>
        <v>0</v>
      </c>
      <c r="XN411" s="4">
        <f t="shared" si="532"/>
        <v>0</v>
      </c>
      <c r="XO411" s="4">
        <f t="shared" si="484"/>
        <v>0</v>
      </c>
      <c r="XP411" s="4">
        <f t="shared" si="533"/>
        <v>0</v>
      </c>
      <c r="XQ411" s="4">
        <f t="shared" si="485"/>
        <v>0</v>
      </c>
      <c r="XR411" s="4">
        <f t="shared" si="486"/>
        <v>0</v>
      </c>
      <c r="XS411" s="4">
        <f t="shared" si="541"/>
        <v>0</v>
      </c>
      <c r="XT411" s="4">
        <f t="shared" si="534"/>
        <v>0</v>
      </c>
      <c r="XU411" s="4">
        <f t="shared" si="487"/>
        <v>0</v>
      </c>
      <c r="XV411" s="4">
        <f t="shared" si="488"/>
        <v>0</v>
      </c>
      <c r="XW411" s="4">
        <f t="shared" si="489"/>
        <v>0</v>
      </c>
      <c r="XX411" s="4">
        <f t="shared" si="490"/>
        <v>0</v>
      </c>
      <c r="XY411" s="4">
        <f t="shared" si="491"/>
        <v>0</v>
      </c>
      <c r="XZ411" s="4">
        <f t="shared" si="492"/>
        <v>0</v>
      </c>
      <c r="YA411" s="4">
        <f t="shared" si="493"/>
        <v>0</v>
      </c>
      <c r="YB411" s="4">
        <f t="shared" si="494"/>
        <v>0</v>
      </c>
      <c r="YC411" s="4">
        <f t="shared" si="495"/>
        <v>0</v>
      </c>
      <c r="YD411" s="191"/>
      <c r="YE411" s="5">
        <f t="shared" si="468"/>
        <v>1</v>
      </c>
      <c r="YF411" s="133">
        <f t="shared" si="496"/>
        <v>1300000</v>
      </c>
      <c r="YG411" s="5">
        <v>1</v>
      </c>
      <c r="YH411" s="130">
        <f t="shared" si="497"/>
        <v>1300000</v>
      </c>
      <c r="YI411" s="7">
        <v>1</v>
      </c>
      <c r="YJ411" s="128">
        <f t="shared" si="498"/>
        <v>1300000</v>
      </c>
      <c r="YK411" s="192"/>
      <c r="YL411" s="4">
        <v>1</v>
      </c>
      <c r="YM411" s="4"/>
      <c r="YN411" s="4"/>
      <c r="YO411" s="4"/>
      <c r="YP411" s="4"/>
      <c r="YQ411" s="4"/>
      <c r="YR411" s="4"/>
      <c r="YS411" s="4"/>
      <c r="YT411" s="4"/>
      <c r="YU411" s="4"/>
      <c r="YV411" s="4"/>
      <c r="YW411" s="4"/>
      <c r="YX411" s="4"/>
      <c r="YY411" s="4"/>
      <c r="YZ411" s="4"/>
      <c r="ZA411" s="4"/>
      <c r="ZB411" s="4"/>
      <c r="ZC411" s="4">
        <v>1</v>
      </c>
      <c r="ZD411" s="4"/>
      <c r="ZE411" s="4"/>
      <c r="ZF411" s="4"/>
      <c r="ZG411" s="4"/>
      <c r="ZH411" s="4"/>
      <c r="ZI411" s="4"/>
      <c r="ZJ411" s="4"/>
      <c r="ZK411" s="4"/>
      <c r="ZL411" s="4"/>
      <c r="ZM411" s="4"/>
      <c r="ZN411" s="4"/>
      <c r="ZO411" s="4"/>
      <c r="ZP411" s="4"/>
      <c r="ZQ411" s="4"/>
      <c r="ZR411" s="4"/>
      <c r="ZS411" s="4"/>
      <c r="ZT411" s="4"/>
      <c r="ZU411" s="4"/>
      <c r="ZV411" s="4"/>
      <c r="ZW411" s="4"/>
      <c r="ZX411" s="4"/>
      <c r="ZY411" s="4"/>
      <c r="ZZ411" s="4"/>
      <c r="AAA411" s="4">
        <v>1</v>
      </c>
      <c r="AAB411" s="4"/>
      <c r="AAC411" s="4"/>
      <c r="AAD411" s="4"/>
      <c r="AAE411" s="4"/>
      <c r="AAF411" s="4"/>
      <c r="AAG411" s="4"/>
      <c r="AAH411" s="4"/>
      <c r="AAI411" s="4"/>
      <c r="AAJ411" s="4"/>
      <c r="AAK411" s="4"/>
      <c r="AAL411" s="4"/>
      <c r="AAM411" s="4"/>
      <c r="AAN411" s="4">
        <v>1</v>
      </c>
      <c r="AAO411" s="4"/>
      <c r="AAP411" s="4"/>
      <c r="AAQ411" s="4"/>
      <c r="AAR411" s="4"/>
      <c r="AAS411" s="4"/>
      <c r="AAT411" s="4"/>
      <c r="AAU411" s="4"/>
      <c r="AAV411" s="4"/>
      <c r="AAW411" s="4"/>
      <c r="AAX411" s="4"/>
      <c r="AAY411" s="4"/>
      <c r="AAZ411" s="4"/>
      <c r="ABA411" s="4"/>
      <c r="ABB411" s="4"/>
      <c r="ABC411" s="4"/>
      <c r="ABD411" s="4"/>
      <c r="ABE411" s="4"/>
      <c r="ABF411" s="4"/>
      <c r="ABG411" s="4"/>
      <c r="ABH411" s="4"/>
      <c r="ABI411" s="4"/>
      <c r="ABJ411" s="4"/>
      <c r="ABK411" s="4"/>
      <c r="ABL411" s="4"/>
      <c r="ABM411" s="4"/>
      <c r="ABN411" s="4"/>
      <c r="ABO411" s="4"/>
      <c r="ABP411" s="4"/>
      <c r="ABQ411" s="4"/>
      <c r="ABR411" s="4"/>
      <c r="ABS411" s="4"/>
      <c r="ABT411" s="4"/>
      <c r="ABU411" s="4"/>
      <c r="ABV411" s="4"/>
      <c r="ABW411" s="4"/>
      <c r="ABX411" s="4"/>
      <c r="ABY411" s="4"/>
      <c r="ABZ411" s="4"/>
      <c r="ACA411" s="4"/>
      <c r="ACB411" s="4"/>
      <c r="ACC411" s="4">
        <f t="shared" si="535"/>
        <v>3</v>
      </c>
      <c r="ACD411" s="25">
        <f t="shared" si="466"/>
        <v>433333.33333333331</v>
      </c>
      <c r="ACE411" s="5">
        <f t="shared" si="499"/>
        <v>4</v>
      </c>
      <c r="ACF411" s="11">
        <f t="shared" si="500"/>
        <v>325000</v>
      </c>
      <c r="ACG411" s="7">
        <v>3</v>
      </c>
      <c r="ACH411" s="7">
        <v>1</v>
      </c>
      <c r="ACI411" s="11">
        <f t="shared" si="501"/>
        <v>1300000</v>
      </c>
      <c r="ACJ411" s="5"/>
      <c r="ACK411" s="13">
        <f t="shared" si="502"/>
        <v>0</v>
      </c>
      <c r="ACL411" s="4">
        <v>1</v>
      </c>
      <c r="ACM411" s="25">
        <f t="shared" si="536"/>
        <v>1300000</v>
      </c>
      <c r="ACN411" s="11">
        <f t="shared" si="537"/>
        <v>1300000</v>
      </c>
      <c r="ACO411" s="190"/>
      <c r="ACR411" s="71" t="s">
        <v>295</v>
      </c>
      <c r="ACS411" s="7">
        <v>1</v>
      </c>
      <c r="ACV411" s="7">
        <v>1</v>
      </c>
      <c r="ACX411" s="7">
        <v>1</v>
      </c>
      <c r="ADN411" s="7">
        <v>1</v>
      </c>
      <c r="ADU411" s="7">
        <v>7</v>
      </c>
      <c r="ADV411" s="7">
        <v>7</v>
      </c>
      <c r="ADY411" s="7">
        <v>1</v>
      </c>
      <c r="AEA411" s="7">
        <v>1</v>
      </c>
      <c r="AEK411" s="7">
        <v>1</v>
      </c>
      <c r="AFK411" s="7">
        <v>1</v>
      </c>
      <c r="AFN411" s="7">
        <v>1</v>
      </c>
      <c r="AGK411" s="8"/>
      <c r="AHI411" s="36"/>
      <c r="AHL411" s="7">
        <v>1</v>
      </c>
      <c r="AHM411" s="7">
        <v>1</v>
      </c>
      <c r="AIW411" s="8"/>
      <c r="AIX411" s="8"/>
      <c r="AIZ411" s="8"/>
      <c r="AJE411" s="36"/>
      <c r="AJF411" s="383">
        <v>1300000</v>
      </c>
      <c r="AJG411" s="11">
        <f t="shared" si="503"/>
        <v>325000</v>
      </c>
      <c r="AJH411" s="193"/>
      <c r="AJI411" s="9">
        <v>0</v>
      </c>
      <c r="AJT411" s="4"/>
      <c r="AJU411" s="4">
        <f t="shared" si="538"/>
        <v>0</v>
      </c>
      <c r="AJV411" s="7">
        <v>2</v>
      </c>
      <c r="AJX411" s="4">
        <f t="shared" si="539"/>
        <v>2</v>
      </c>
      <c r="AJY411" s="193"/>
      <c r="AJZ411" s="7" t="s">
        <v>1316</v>
      </c>
      <c r="ALL411" s="5" t="e">
        <f t="shared" si="540"/>
        <v>#DIV/0!</v>
      </c>
      <c r="ALM411" s="8">
        <v>1300000</v>
      </c>
      <c r="ALS411" s="193"/>
      <c r="ALX411" s="7">
        <v>1</v>
      </c>
      <c r="AMH411" s="404"/>
    </row>
    <row r="412" spans="1:1022" s="7" customFormat="1" ht="19" customHeight="1" x14ac:dyDescent="0.25">
      <c r="A412" s="274"/>
      <c r="B412" s="113">
        <v>410</v>
      </c>
      <c r="C412" s="304"/>
      <c r="D412" s="304" t="s">
        <v>1306</v>
      </c>
      <c r="E412" s="7">
        <v>2015</v>
      </c>
      <c r="F412" s="7">
        <v>5</v>
      </c>
      <c r="J412" s="7">
        <v>5</v>
      </c>
      <c r="K412" s="7">
        <v>2009</v>
      </c>
      <c r="L412" s="7">
        <v>2013</v>
      </c>
      <c r="M412" s="7">
        <v>2</v>
      </c>
      <c r="AM412" s="7">
        <v>1</v>
      </c>
      <c r="AQ412" s="7">
        <v>1</v>
      </c>
      <c r="AX412" s="7">
        <v>1</v>
      </c>
      <c r="BN412" s="7">
        <v>1</v>
      </c>
      <c r="BP412" s="7">
        <v>1</v>
      </c>
      <c r="CH412" s="260"/>
      <c r="CP412" s="4">
        <f t="shared" si="504"/>
        <v>0</v>
      </c>
      <c r="CQ412" s="4"/>
      <c r="CS412" s="4">
        <f t="shared" si="469"/>
        <v>0</v>
      </c>
      <c r="CT412" s="4"/>
      <c r="DO412" s="4">
        <f t="shared" si="505"/>
        <v>0</v>
      </c>
      <c r="DP412" s="4"/>
      <c r="DX412" s="4">
        <f t="shared" si="506"/>
        <v>0</v>
      </c>
      <c r="DY412" s="4"/>
      <c r="EB412" s="7">
        <v>1</v>
      </c>
      <c r="EE412" s="4">
        <f t="shared" si="507"/>
        <v>1</v>
      </c>
      <c r="EF412" s="4">
        <v>1</v>
      </c>
      <c r="EH412" s="4">
        <f t="shared" si="508"/>
        <v>0</v>
      </c>
      <c r="EI412" s="4"/>
      <c r="GP412" s="4">
        <f t="shared" si="470"/>
        <v>0</v>
      </c>
      <c r="GQ412" s="4"/>
      <c r="GY412" s="4">
        <f t="shared" si="509"/>
        <v>0</v>
      </c>
      <c r="GZ412" s="4"/>
      <c r="HC412" s="4">
        <f t="shared" si="510"/>
        <v>0</v>
      </c>
      <c r="HD412" s="4"/>
      <c r="HS412" s="4">
        <f t="shared" si="511"/>
        <v>0</v>
      </c>
      <c r="HT412" s="4"/>
      <c r="HX412" s="4">
        <f t="shared" si="471"/>
        <v>0</v>
      </c>
      <c r="HY412" s="4"/>
      <c r="ID412" s="4">
        <f t="shared" si="472"/>
        <v>0</v>
      </c>
      <c r="IE412" s="4"/>
      <c r="IN412" s="4">
        <f t="shared" si="512"/>
        <v>0</v>
      </c>
      <c r="IW412" s="4">
        <f t="shared" si="513"/>
        <v>0</v>
      </c>
      <c r="IX412" s="4"/>
      <c r="IZ412" s="4">
        <f t="shared" si="473"/>
        <v>0</v>
      </c>
      <c r="JA412" s="4"/>
      <c r="JJ412" s="4">
        <f t="shared" si="474"/>
        <v>0</v>
      </c>
      <c r="JK412" s="4"/>
      <c r="JV412" s="4">
        <f t="shared" si="514"/>
        <v>0</v>
      </c>
      <c r="JW412" s="4"/>
      <c r="KB412" s="4">
        <f t="shared" si="515"/>
        <v>0</v>
      </c>
      <c r="KC412" s="4"/>
      <c r="LG412" s="4">
        <f t="shared" si="475"/>
        <v>0</v>
      </c>
      <c r="LH412" s="4"/>
      <c r="LT412" s="4">
        <f t="shared" si="516"/>
        <v>0</v>
      </c>
      <c r="LU412" s="4"/>
      <c r="MA412" s="4">
        <f t="shared" si="517"/>
        <v>0</v>
      </c>
      <c r="MB412" s="4"/>
      <c r="MF412" s="4">
        <f t="shared" si="518"/>
        <v>0</v>
      </c>
      <c r="MG412" s="4"/>
      <c r="MM412" s="4">
        <f t="shared" si="519"/>
        <v>0</v>
      </c>
      <c r="MN412" s="4"/>
      <c r="MS412" s="4">
        <f t="shared" si="520"/>
        <v>0</v>
      </c>
      <c r="MT412" s="4"/>
      <c r="MU412" s="189">
        <v>1</v>
      </c>
      <c r="PD412" s="4">
        <f t="shared" si="476"/>
        <v>0</v>
      </c>
      <c r="PE412" s="4"/>
      <c r="PX412" s="7">
        <v>1</v>
      </c>
      <c r="QF412" s="4">
        <f t="shared" si="521"/>
        <v>0</v>
      </c>
      <c r="QG412" s="4"/>
      <c r="QY412" s="4">
        <f t="shared" si="522"/>
        <v>0</v>
      </c>
      <c r="RK412" s="4">
        <f t="shared" si="523"/>
        <v>0</v>
      </c>
      <c r="RL412" s="4"/>
      <c r="SA412" s="4">
        <f t="shared" si="524"/>
        <v>0</v>
      </c>
      <c r="SG412" s="4">
        <f t="shared" si="525"/>
        <v>0</v>
      </c>
      <c r="SO412" s="4">
        <f t="shared" si="526"/>
        <v>0</v>
      </c>
      <c r="TB412" s="4">
        <f t="shared" si="527"/>
        <v>0</v>
      </c>
      <c r="TS412" s="4">
        <f t="shared" si="477"/>
        <v>0</v>
      </c>
      <c r="TT412" s="4"/>
      <c r="UD412" s="4">
        <f t="shared" si="478"/>
        <v>0</v>
      </c>
      <c r="UE412" s="4"/>
      <c r="UG412" s="4">
        <f t="shared" si="479"/>
        <v>0</v>
      </c>
      <c r="UH412" s="4"/>
      <c r="UQ412" s="4">
        <f t="shared" si="528"/>
        <v>0</v>
      </c>
      <c r="UR412" s="4"/>
      <c r="VA412" s="4">
        <f t="shared" si="529"/>
        <v>0</v>
      </c>
      <c r="VB412" s="4"/>
      <c r="VG412" s="4">
        <f t="shared" si="530"/>
        <v>0</v>
      </c>
      <c r="VH412" s="4"/>
      <c r="WY412" s="4">
        <f t="shared" si="480"/>
        <v>0</v>
      </c>
      <c r="WZ412" s="4"/>
      <c r="XB412" s="4">
        <f t="shared" si="531"/>
        <v>0</v>
      </c>
      <c r="XC412" s="4"/>
      <c r="XG412" s="4">
        <f t="shared" si="481"/>
        <v>0</v>
      </c>
      <c r="XH412" s="4"/>
      <c r="XK412" s="190"/>
      <c r="XL412" s="4">
        <f t="shared" si="482"/>
        <v>0</v>
      </c>
      <c r="XM412" s="4">
        <f t="shared" si="483"/>
        <v>0</v>
      </c>
      <c r="XN412" s="4">
        <f t="shared" si="532"/>
        <v>0</v>
      </c>
      <c r="XO412" s="4">
        <f t="shared" si="484"/>
        <v>0</v>
      </c>
      <c r="XP412" s="4">
        <f t="shared" si="533"/>
        <v>0</v>
      </c>
      <c r="XQ412" s="4">
        <f t="shared" si="485"/>
        <v>0</v>
      </c>
      <c r="XR412" s="4">
        <f t="shared" si="486"/>
        <v>0</v>
      </c>
      <c r="XS412" s="4">
        <f t="shared" si="541"/>
        <v>1</v>
      </c>
      <c r="XT412" s="4">
        <f t="shared" si="534"/>
        <v>0</v>
      </c>
      <c r="XU412" s="4">
        <f t="shared" si="487"/>
        <v>0</v>
      </c>
      <c r="XV412" s="4">
        <f t="shared" si="488"/>
        <v>0</v>
      </c>
      <c r="XW412" s="4">
        <f t="shared" si="489"/>
        <v>0</v>
      </c>
      <c r="XX412" s="4">
        <f t="shared" si="490"/>
        <v>0</v>
      </c>
      <c r="XY412" s="4">
        <f t="shared" si="491"/>
        <v>1</v>
      </c>
      <c r="XZ412" s="4">
        <f t="shared" si="492"/>
        <v>1</v>
      </c>
      <c r="YA412" s="4">
        <f t="shared" si="493"/>
        <v>0</v>
      </c>
      <c r="YB412" s="4">
        <f t="shared" si="494"/>
        <v>1</v>
      </c>
      <c r="YC412" s="4">
        <f t="shared" si="495"/>
        <v>0</v>
      </c>
      <c r="YD412" s="191"/>
      <c r="YE412" s="5">
        <f t="shared" si="468"/>
        <v>4</v>
      </c>
      <c r="YF412" s="133">
        <f t="shared" si="496"/>
        <v>612500</v>
      </c>
      <c r="YG412" s="5">
        <v>4</v>
      </c>
      <c r="YH412" s="130">
        <f t="shared" si="497"/>
        <v>612500</v>
      </c>
      <c r="YI412" s="7">
        <v>4</v>
      </c>
      <c r="YJ412" s="128">
        <f t="shared" si="498"/>
        <v>612500</v>
      </c>
      <c r="YK412" s="192"/>
      <c r="YL412" s="4">
        <v>0.5</v>
      </c>
      <c r="YM412" s="4"/>
      <c r="YN412" s="4"/>
      <c r="YO412" s="4">
        <v>1</v>
      </c>
      <c r="YP412" s="4"/>
      <c r="YQ412" s="4"/>
      <c r="YR412" s="4"/>
      <c r="YS412" s="4"/>
      <c r="YT412" s="4"/>
      <c r="YU412" s="4"/>
      <c r="YV412" s="4"/>
      <c r="YW412" s="4"/>
      <c r="YX412" s="4"/>
      <c r="YY412" s="4"/>
      <c r="YZ412" s="4"/>
      <c r="ZA412" s="4"/>
      <c r="ZB412" s="4"/>
      <c r="ZC412" s="4"/>
      <c r="ZD412" s="4"/>
      <c r="ZE412" s="4"/>
      <c r="ZF412" s="4"/>
      <c r="ZG412" s="4"/>
      <c r="ZH412" s="4"/>
      <c r="ZI412" s="4"/>
      <c r="ZJ412" s="4"/>
      <c r="ZK412" s="4"/>
      <c r="ZL412" s="4"/>
      <c r="ZM412" s="4"/>
      <c r="ZN412" s="4"/>
      <c r="ZO412" s="4"/>
      <c r="ZP412" s="4"/>
      <c r="ZQ412" s="4"/>
      <c r="ZR412" s="4"/>
      <c r="ZS412" s="4"/>
      <c r="ZT412" s="4"/>
      <c r="ZU412" s="4"/>
      <c r="ZV412" s="4"/>
      <c r="ZW412" s="4"/>
      <c r="ZX412" s="4"/>
      <c r="ZY412" s="4"/>
      <c r="ZZ412" s="4"/>
      <c r="AAA412" s="4"/>
      <c r="AAB412" s="4"/>
      <c r="AAC412" s="4"/>
      <c r="AAD412" s="4"/>
      <c r="AAE412" s="4"/>
      <c r="AAF412" s="4"/>
      <c r="AAG412" s="4"/>
      <c r="AAH412" s="4"/>
      <c r="AAI412" s="4"/>
      <c r="AAJ412" s="4"/>
      <c r="AAK412" s="4"/>
      <c r="AAL412" s="4"/>
      <c r="AAM412" s="4"/>
      <c r="AAN412" s="4"/>
      <c r="AAO412" s="4"/>
      <c r="AAP412" s="4"/>
      <c r="AAQ412" s="4"/>
      <c r="AAR412" s="4"/>
      <c r="AAS412" s="4"/>
      <c r="AAT412" s="4"/>
      <c r="AAU412" s="4"/>
      <c r="AAV412" s="4"/>
      <c r="AAW412" s="4"/>
      <c r="AAX412" s="4"/>
      <c r="AAY412" s="4"/>
      <c r="AAZ412" s="4"/>
      <c r="ABA412" s="4"/>
      <c r="ABB412" s="4"/>
      <c r="ABC412" s="4"/>
      <c r="ABD412" s="4"/>
      <c r="ABE412" s="4"/>
      <c r="ABF412" s="4"/>
      <c r="ABG412" s="4"/>
      <c r="ABH412" s="4"/>
      <c r="ABI412" s="4"/>
      <c r="ABJ412" s="4"/>
      <c r="ABK412" s="4"/>
      <c r="ABL412" s="4"/>
      <c r="ABM412" s="4"/>
      <c r="ABN412" s="4"/>
      <c r="ABO412" s="4">
        <v>1</v>
      </c>
      <c r="ABP412" s="4"/>
      <c r="ABQ412" s="4"/>
      <c r="ABR412" s="4"/>
      <c r="ABS412" s="4"/>
      <c r="ABT412" s="4"/>
      <c r="ABU412" s="4"/>
      <c r="ABV412" s="4"/>
      <c r="ABW412" s="4"/>
      <c r="ABX412" s="4"/>
      <c r="ABY412" s="4"/>
      <c r="ABZ412" s="4"/>
      <c r="ACA412" s="4"/>
      <c r="ACB412" s="4"/>
      <c r="ACC412" s="4">
        <f t="shared" si="535"/>
        <v>2</v>
      </c>
      <c r="ACD412" s="25">
        <f t="shared" si="466"/>
        <v>1225000</v>
      </c>
      <c r="ACE412" s="5">
        <f t="shared" si="499"/>
        <v>6</v>
      </c>
      <c r="ACF412" s="11">
        <f t="shared" si="500"/>
        <v>816666.66666666663</v>
      </c>
      <c r="ACG412" s="7">
        <v>34</v>
      </c>
      <c r="ACH412" s="7">
        <v>2</v>
      </c>
      <c r="ACI412" s="11">
        <f t="shared" si="501"/>
        <v>2450000</v>
      </c>
      <c r="ACJ412" s="37">
        <v>0.5</v>
      </c>
      <c r="ACK412" s="13">
        <f t="shared" si="502"/>
        <v>2450000</v>
      </c>
      <c r="ACL412" s="4">
        <v>0.5</v>
      </c>
      <c r="ACM412" s="25">
        <f t="shared" si="536"/>
        <v>2450000</v>
      </c>
      <c r="ACN412" s="11">
        <f t="shared" si="537"/>
        <v>2450000</v>
      </c>
      <c r="ACO412" s="190"/>
      <c r="ACP412" s="7">
        <v>1</v>
      </c>
      <c r="ACR412" s="7" t="s">
        <v>1250</v>
      </c>
      <c r="ACS412" s="7">
        <v>1</v>
      </c>
      <c r="ACV412" s="7">
        <v>1</v>
      </c>
      <c r="ADQ412" s="7">
        <v>1</v>
      </c>
      <c r="ADU412" s="7">
        <v>7</v>
      </c>
      <c r="ADV412" s="7">
        <v>6</v>
      </c>
      <c r="ADW412" s="7">
        <v>1</v>
      </c>
      <c r="ADY412" s="7">
        <v>1</v>
      </c>
      <c r="AEA412" s="7">
        <v>1</v>
      </c>
      <c r="AGF412" s="7">
        <v>1</v>
      </c>
      <c r="AGK412" s="8"/>
      <c r="AHI412" s="36"/>
      <c r="AIW412" s="8"/>
      <c r="AIX412" s="8"/>
      <c r="AIZ412" s="8"/>
      <c r="AJE412" s="36"/>
      <c r="AJF412" s="383">
        <v>4900000</v>
      </c>
      <c r="AJG412" s="11">
        <f t="shared" si="503"/>
        <v>816666.66666666663</v>
      </c>
      <c r="AJH412" s="193"/>
      <c r="AJI412" s="9"/>
      <c r="AJT412" s="4"/>
      <c r="AJU412" s="4">
        <f t="shared" si="538"/>
        <v>0</v>
      </c>
      <c r="AJV412" s="7">
        <v>9</v>
      </c>
      <c r="AJX412" s="4">
        <f t="shared" si="539"/>
        <v>9</v>
      </c>
      <c r="AJY412" s="193"/>
      <c r="AJZ412" s="7" t="s">
        <v>1366</v>
      </c>
      <c r="ALK412" s="7">
        <v>1</v>
      </c>
      <c r="ALL412" s="5">
        <f t="shared" si="540"/>
        <v>4900000</v>
      </c>
      <c r="ALM412" s="8">
        <v>4900000</v>
      </c>
      <c r="ALS412" s="193"/>
      <c r="AMA412" s="7">
        <v>1</v>
      </c>
      <c r="AMH412" s="404"/>
    </row>
    <row r="413" spans="1:1022" s="7" customFormat="1" ht="19" customHeight="1" x14ac:dyDescent="0.25">
      <c r="A413" s="274"/>
      <c r="B413" s="113">
        <v>411</v>
      </c>
      <c r="C413" s="304"/>
      <c r="D413" s="304" t="s">
        <v>1311</v>
      </c>
      <c r="E413" s="7">
        <v>2016</v>
      </c>
      <c r="F413" s="7">
        <v>4</v>
      </c>
      <c r="J413" s="7">
        <v>4</v>
      </c>
      <c r="K413" s="7">
        <v>2006</v>
      </c>
      <c r="L413" s="7">
        <v>2015</v>
      </c>
      <c r="M413" s="7">
        <v>10</v>
      </c>
      <c r="AJ413" s="7">
        <v>1</v>
      </c>
      <c r="AK413" s="7">
        <v>1</v>
      </c>
      <c r="AL413" s="7">
        <v>1</v>
      </c>
      <c r="AM413" s="7">
        <v>1</v>
      </c>
      <c r="AN413" s="7">
        <v>1</v>
      </c>
      <c r="AO413" s="7">
        <v>1</v>
      </c>
      <c r="AP413" s="7">
        <v>1</v>
      </c>
      <c r="AQ413" s="7">
        <v>1</v>
      </c>
      <c r="AR413" s="7">
        <v>1</v>
      </c>
      <c r="AS413" s="7">
        <v>1</v>
      </c>
      <c r="AT413" s="7">
        <v>1</v>
      </c>
      <c r="AX413" s="7">
        <v>1</v>
      </c>
      <c r="BN413" s="7">
        <v>1</v>
      </c>
      <c r="BV413" s="7">
        <v>1</v>
      </c>
      <c r="BX413" s="7">
        <v>1</v>
      </c>
      <c r="CG413" s="7">
        <v>4</v>
      </c>
      <c r="CH413" s="260"/>
      <c r="CP413" s="4">
        <f t="shared" si="504"/>
        <v>0</v>
      </c>
      <c r="CQ413" s="4"/>
      <c r="CS413" s="4">
        <f t="shared" si="469"/>
        <v>0</v>
      </c>
      <c r="CT413" s="4"/>
      <c r="DO413" s="4">
        <f t="shared" si="505"/>
        <v>0</v>
      </c>
      <c r="DP413" s="4"/>
      <c r="DX413" s="4">
        <f t="shared" si="506"/>
        <v>0</v>
      </c>
      <c r="DY413" s="4"/>
      <c r="EE413" s="4">
        <f t="shared" si="507"/>
        <v>0</v>
      </c>
      <c r="EF413" s="4"/>
      <c r="EH413" s="4">
        <f t="shared" si="508"/>
        <v>0</v>
      </c>
      <c r="EI413" s="4"/>
      <c r="GP413" s="4">
        <f t="shared" si="470"/>
        <v>0</v>
      </c>
      <c r="GQ413" s="4"/>
      <c r="GY413" s="4">
        <f t="shared" si="509"/>
        <v>0</v>
      </c>
      <c r="GZ413" s="4"/>
      <c r="HC413" s="4">
        <f t="shared" si="510"/>
        <v>0</v>
      </c>
      <c r="HD413" s="4"/>
      <c r="HS413" s="4">
        <f t="shared" si="511"/>
        <v>0</v>
      </c>
      <c r="HT413" s="4"/>
      <c r="HX413" s="4">
        <f t="shared" si="471"/>
        <v>0</v>
      </c>
      <c r="HY413" s="4"/>
      <c r="ID413" s="4">
        <f t="shared" si="472"/>
        <v>0</v>
      </c>
      <c r="IE413" s="4"/>
      <c r="IN413" s="4">
        <f t="shared" si="512"/>
        <v>0</v>
      </c>
      <c r="IW413" s="4">
        <f t="shared" si="513"/>
        <v>0</v>
      </c>
      <c r="IX413" s="4"/>
      <c r="IZ413" s="4">
        <f t="shared" si="473"/>
        <v>0</v>
      </c>
      <c r="JA413" s="4"/>
      <c r="JJ413" s="4">
        <f t="shared" si="474"/>
        <v>0</v>
      </c>
      <c r="JK413" s="4"/>
      <c r="JV413" s="4">
        <f t="shared" si="514"/>
        <v>0</v>
      </c>
      <c r="JW413" s="4"/>
      <c r="KB413" s="4">
        <f t="shared" si="515"/>
        <v>0</v>
      </c>
      <c r="KC413" s="4"/>
      <c r="LG413" s="4">
        <f t="shared" si="475"/>
        <v>0</v>
      </c>
      <c r="LH413" s="4"/>
      <c r="LT413" s="4">
        <f t="shared" si="516"/>
        <v>0</v>
      </c>
      <c r="LU413" s="4"/>
      <c r="MA413" s="4">
        <f t="shared" si="517"/>
        <v>0</v>
      </c>
      <c r="MB413" s="4"/>
      <c r="MF413" s="4">
        <f t="shared" si="518"/>
        <v>0</v>
      </c>
      <c r="MG413" s="4"/>
      <c r="MJ413" s="7">
        <v>1</v>
      </c>
      <c r="MM413" s="4">
        <f t="shared" si="519"/>
        <v>1</v>
      </c>
      <c r="MN413" s="4">
        <v>1</v>
      </c>
      <c r="MS413" s="4">
        <f t="shared" si="520"/>
        <v>0</v>
      </c>
      <c r="MT413" s="4"/>
      <c r="MU413" s="189">
        <v>1</v>
      </c>
      <c r="MW413" s="7">
        <v>1</v>
      </c>
      <c r="NE413" s="7">
        <v>1</v>
      </c>
      <c r="NX413" s="7">
        <v>1</v>
      </c>
      <c r="OO413" s="7">
        <v>1</v>
      </c>
      <c r="PD413" s="4">
        <f t="shared" si="476"/>
        <v>1</v>
      </c>
      <c r="PE413" s="4">
        <v>1</v>
      </c>
      <c r="QF413" s="4">
        <f t="shared" si="521"/>
        <v>0</v>
      </c>
      <c r="QG413" s="4"/>
      <c r="QI413" s="7">
        <v>1</v>
      </c>
      <c r="QY413" s="4">
        <f t="shared" si="522"/>
        <v>0</v>
      </c>
      <c r="RK413" s="4">
        <f t="shared" si="523"/>
        <v>0</v>
      </c>
      <c r="RL413" s="4"/>
      <c r="SA413" s="4">
        <f t="shared" si="524"/>
        <v>0</v>
      </c>
      <c r="SG413" s="4">
        <f t="shared" si="525"/>
        <v>0</v>
      </c>
      <c r="SO413" s="4">
        <f t="shared" si="526"/>
        <v>0</v>
      </c>
      <c r="TA413" s="7">
        <v>1</v>
      </c>
      <c r="TB413" s="4">
        <f t="shared" si="527"/>
        <v>1</v>
      </c>
      <c r="TC413" s="7">
        <v>1</v>
      </c>
      <c r="TS413" s="4">
        <f t="shared" si="477"/>
        <v>0</v>
      </c>
      <c r="TT413" s="4"/>
      <c r="UD413" s="4">
        <f t="shared" si="478"/>
        <v>0</v>
      </c>
      <c r="UE413" s="4"/>
      <c r="UG413" s="4">
        <f t="shared" si="479"/>
        <v>0</v>
      </c>
      <c r="UH413" s="4"/>
      <c r="UQ413" s="4">
        <f t="shared" si="528"/>
        <v>0</v>
      </c>
      <c r="UR413" s="4"/>
      <c r="VA413" s="4">
        <f t="shared" si="529"/>
        <v>0</v>
      </c>
      <c r="VB413" s="4"/>
      <c r="VG413" s="4">
        <f t="shared" si="530"/>
        <v>0</v>
      </c>
      <c r="VH413" s="4"/>
      <c r="WY413" s="4">
        <f t="shared" si="480"/>
        <v>0</v>
      </c>
      <c r="WZ413" s="4"/>
      <c r="XB413" s="4">
        <f t="shared" si="531"/>
        <v>0</v>
      </c>
      <c r="XC413" s="4"/>
      <c r="XG413" s="4">
        <f t="shared" si="481"/>
        <v>0</v>
      </c>
      <c r="XH413" s="4"/>
      <c r="XK413" s="190"/>
      <c r="XL413" s="4">
        <f t="shared" si="482"/>
        <v>1</v>
      </c>
      <c r="XM413" s="4">
        <f t="shared" si="483"/>
        <v>0</v>
      </c>
      <c r="XN413" s="4">
        <f t="shared" si="532"/>
        <v>1</v>
      </c>
      <c r="XO413" s="4">
        <f t="shared" si="484"/>
        <v>0</v>
      </c>
      <c r="XP413" s="4">
        <f t="shared" si="533"/>
        <v>0</v>
      </c>
      <c r="XQ413" s="4">
        <f t="shared" si="485"/>
        <v>0</v>
      </c>
      <c r="XR413" s="4">
        <f t="shared" si="486"/>
        <v>0</v>
      </c>
      <c r="XS413" s="4">
        <f t="shared" si="541"/>
        <v>0</v>
      </c>
      <c r="XT413" s="4">
        <f t="shared" si="534"/>
        <v>1</v>
      </c>
      <c r="XU413" s="4">
        <f t="shared" si="487"/>
        <v>0</v>
      </c>
      <c r="XV413" s="4">
        <f t="shared" si="488"/>
        <v>0</v>
      </c>
      <c r="XW413" s="4">
        <f t="shared" si="489"/>
        <v>0</v>
      </c>
      <c r="XX413" s="4">
        <f t="shared" si="490"/>
        <v>0</v>
      </c>
      <c r="XY413" s="4">
        <f t="shared" si="491"/>
        <v>4</v>
      </c>
      <c r="XZ413" s="4">
        <f t="shared" si="492"/>
        <v>0</v>
      </c>
      <c r="YA413" s="4">
        <f t="shared" si="493"/>
        <v>0</v>
      </c>
      <c r="YB413" s="4">
        <f t="shared" si="494"/>
        <v>0</v>
      </c>
      <c r="YC413" s="4">
        <f t="shared" si="495"/>
        <v>0</v>
      </c>
      <c r="YD413" s="191"/>
      <c r="YE413" s="5">
        <f t="shared" si="468"/>
        <v>7</v>
      </c>
      <c r="YF413" s="133">
        <f t="shared" si="496"/>
        <v>714285.71428571432</v>
      </c>
      <c r="YG413" s="5">
        <v>4</v>
      </c>
      <c r="YH413" s="130">
        <f t="shared" si="497"/>
        <v>1250000</v>
      </c>
      <c r="YI413" s="7">
        <v>4</v>
      </c>
      <c r="YJ413" s="128">
        <f t="shared" si="498"/>
        <v>1250000</v>
      </c>
      <c r="YK413" s="192"/>
      <c r="YL413" s="4">
        <v>0.5</v>
      </c>
      <c r="YM413" s="4"/>
      <c r="YN413" s="4"/>
      <c r="YO413" s="4"/>
      <c r="YP413" s="4">
        <v>1</v>
      </c>
      <c r="YQ413" s="4"/>
      <c r="YR413" s="4"/>
      <c r="YS413" s="4"/>
      <c r="YT413" s="4"/>
      <c r="YU413" s="4"/>
      <c r="YV413" s="4"/>
      <c r="YW413" s="4"/>
      <c r="YX413" s="4">
        <v>1</v>
      </c>
      <c r="YY413" s="4"/>
      <c r="YZ413" s="4"/>
      <c r="ZA413" s="4"/>
      <c r="ZB413" s="4"/>
      <c r="ZC413" s="4">
        <v>1</v>
      </c>
      <c r="ZD413" s="4"/>
      <c r="ZE413" s="4"/>
      <c r="ZF413" s="4"/>
      <c r="ZG413" s="4"/>
      <c r="ZH413" s="4"/>
      <c r="ZI413" s="4"/>
      <c r="ZJ413" s="4"/>
      <c r="ZK413" s="4"/>
      <c r="ZL413" s="4"/>
      <c r="ZM413" s="4"/>
      <c r="ZN413" s="4"/>
      <c r="ZO413" s="4"/>
      <c r="ZP413" s="4"/>
      <c r="ZQ413" s="4"/>
      <c r="ZR413" s="4"/>
      <c r="ZS413" s="4"/>
      <c r="ZT413" s="4"/>
      <c r="ZU413" s="4"/>
      <c r="ZV413" s="4"/>
      <c r="ZW413" s="4"/>
      <c r="ZX413" s="4"/>
      <c r="ZY413" s="4"/>
      <c r="ZZ413" s="4"/>
      <c r="AAA413" s="4"/>
      <c r="AAB413" s="4"/>
      <c r="AAC413" s="4"/>
      <c r="AAD413" s="4"/>
      <c r="AAE413" s="4"/>
      <c r="AAF413" s="4"/>
      <c r="AAG413" s="4">
        <v>1</v>
      </c>
      <c r="AAH413" s="4"/>
      <c r="AAI413" s="4"/>
      <c r="AAJ413" s="4"/>
      <c r="AAK413" s="4"/>
      <c r="AAL413" s="4"/>
      <c r="AAM413" s="4"/>
      <c r="AAN413" s="4"/>
      <c r="AAO413" s="4"/>
      <c r="AAP413" s="4"/>
      <c r="AAQ413" s="4"/>
      <c r="AAR413" s="4"/>
      <c r="AAS413" s="4"/>
      <c r="AAT413" s="4"/>
      <c r="AAU413" s="4"/>
      <c r="AAV413" s="4"/>
      <c r="AAW413" s="4"/>
      <c r="AAX413" s="4"/>
      <c r="AAY413" s="4"/>
      <c r="AAZ413" s="4"/>
      <c r="ABA413" s="4"/>
      <c r="ABB413" s="4"/>
      <c r="ABC413" s="4"/>
      <c r="ABD413" s="4"/>
      <c r="ABE413" s="4"/>
      <c r="ABF413" s="4"/>
      <c r="ABG413" s="4"/>
      <c r="ABH413" s="4"/>
      <c r="ABI413" s="4"/>
      <c r="ABJ413" s="4"/>
      <c r="ABK413" s="4"/>
      <c r="ABL413" s="4"/>
      <c r="ABM413" s="4"/>
      <c r="ABN413" s="4"/>
      <c r="ABO413" s="4"/>
      <c r="ABP413" s="4"/>
      <c r="ABQ413" s="4"/>
      <c r="ABR413" s="4"/>
      <c r="ABS413" s="4"/>
      <c r="ABT413" s="4"/>
      <c r="ABU413" s="4"/>
      <c r="ABV413" s="4"/>
      <c r="ABW413" s="4"/>
      <c r="ABX413" s="4"/>
      <c r="ABY413" s="4"/>
      <c r="ABZ413" s="4"/>
      <c r="ACA413" s="4"/>
      <c r="ACB413" s="4"/>
      <c r="ACC413" s="4">
        <f t="shared" si="535"/>
        <v>4</v>
      </c>
      <c r="ACD413" s="25">
        <f t="shared" si="466"/>
        <v>1250000</v>
      </c>
      <c r="ACE413" s="5">
        <f t="shared" si="499"/>
        <v>11</v>
      </c>
      <c r="ACF413" s="11">
        <f t="shared" si="500"/>
        <v>909090.90909090906</v>
      </c>
      <c r="ACG413" s="7">
        <v>46</v>
      </c>
      <c r="ACH413" s="7">
        <v>2</v>
      </c>
      <c r="ACI413" s="11">
        <f t="shared" si="501"/>
        <v>5000000</v>
      </c>
      <c r="ACJ413" s="37">
        <v>0.5</v>
      </c>
      <c r="ACK413" s="13">
        <f t="shared" si="502"/>
        <v>5000000</v>
      </c>
      <c r="ACL413" s="4">
        <v>0.5</v>
      </c>
      <c r="ACM413" s="25">
        <f t="shared" si="536"/>
        <v>5000000</v>
      </c>
      <c r="ACN413" s="11">
        <f t="shared" si="537"/>
        <v>5000000</v>
      </c>
      <c r="ACO413" s="190"/>
      <c r="ACP413" s="7">
        <v>1</v>
      </c>
      <c r="ACR413" s="7" t="s">
        <v>1081</v>
      </c>
      <c r="ACS413" s="7">
        <v>1</v>
      </c>
      <c r="ACT413" s="7">
        <v>1</v>
      </c>
      <c r="ACU413" s="7">
        <v>1</v>
      </c>
      <c r="ADL413" s="7">
        <v>1</v>
      </c>
      <c r="ADN413" s="7">
        <v>1</v>
      </c>
      <c r="ADU413" s="7">
        <v>6</v>
      </c>
      <c r="ADV413" s="7">
        <v>7</v>
      </c>
      <c r="ADW413" s="7">
        <v>1</v>
      </c>
      <c r="AED413" s="7">
        <v>1</v>
      </c>
      <c r="AEL413" s="7">
        <v>1</v>
      </c>
      <c r="AEW413" s="7">
        <v>1</v>
      </c>
      <c r="AEY413" s="7">
        <v>1</v>
      </c>
      <c r="AFA413" s="7">
        <v>1</v>
      </c>
      <c r="AFD413" s="7">
        <v>1</v>
      </c>
      <c r="AFO413" s="7">
        <v>1</v>
      </c>
      <c r="AGA413" s="7">
        <v>1</v>
      </c>
      <c r="AGF413" s="7">
        <v>1</v>
      </c>
      <c r="AGK413" s="8">
        <v>5000000</v>
      </c>
      <c r="AGZ413" s="7">
        <v>5000000</v>
      </c>
      <c r="AHA413" s="7">
        <v>1</v>
      </c>
      <c r="AHE413" s="7">
        <v>1</v>
      </c>
      <c r="AHG413" s="7">
        <v>1</v>
      </c>
      <c r="AHH413" s="8">
        <v>10000000</v>
      </c>
      <c r="AHI413" s="36">
        <v>5</v>
      </c>
      <c r="AHL413" s="7">
        <v>4</v>
      </c>
      <c r="AHM413" s="7">
        <v>1</v>
      </c>
      <c r="AHN413" s="7">
        <v>1</v>
      </c>
      <c r="AHO413" s="7">
        <v>227</v>
      </c>
      <c r="AHT413" s="7">
        <v>103</v>
      </c>
      <c r="AHU413" s="7">
        <v>1</v>
      </c>
      <c r="AHV413" s="7">
        <v>1</v>
      </c>
      <c r="AHX413" s="7">
        <v>1</v>
      </c>
      <c r="AHY413" s="7">
        <v>36</v>
      </c>
      <c r="AHZ413" s="7">
        <v>1</v>
      </c>
      <c r="AIK413" s="7">
        <v>1</v>
      </c>
      <c r="AIM413" s="7">
        <v>1</v>
      </c>
      <c r="AIQ413" s="7">
        <v>1</v>
      </c>
      <c r="AIT413" s="7">
        <v>1</v>
      </c>
      <c r="AIW413" s="8">
        <v>1200000</v>
      </c>
      <c r="AIX413" s="8"/>
      <c r="AIY413" s="26">
        <v>0.12</v>
      </c>
      <c r="AIZ413" s="8"/>
      <c r="AJE413" s="36"/>
      <c r="AJF413" s="383">
        <v>10000000</v>
      </c>
      <c r="AJG413" s="11">
        <f t="shared" si="503"/>
        <v>909090.90909090906</v>
      </c>
      <c r="AJH413" s="193"/>
      <c r="AJI413" s="9">
        <v>2.5</v>
      </c>
      <c r="AJJ413" s="7">
        <v>16</v>
      </c>
      <c r="AJT413" s="4"/>
      <c r="AJU413" s="4">
        <f t="shared" si="538"/>
        <v>16</v>
      </c>
      <c r="AJW413" s="7">
        <v>2</v>
      </c>
      <c r="AJX413" s="4">
        <f t="shared" si="539"/>
        <v>18</v>
      </c>
      <c r="AJY413" s="193"/>
      <c r="AJZ413" s="7" t="s">
        <v>1367</v>
      </c>
      <c r="AKA413" s="7" t="s">
        <v>1114</v>
      </c>
      <c r="ALL413" s="5" t="e">
        <f t="shared" si="540"/>
        <v>#DIV/0!</v>
      </c>
      <c r="ALM413" s="8">
        <v>10000000</v>
      </c>
      <c r="ALS413" s="193"/>
      <c r="ALX413" s="7">
        <v>1</v>
      </c>
      <c r="AMH413" s="404"/>
    </row>
    <row r="414" spans="1:1022" s="7" customFormat="1" ht="19" customHeight="1" x14ac:dyDescent="0.25">
      <c r="A414" s="274"/>
      <c r="B414" s="113">
        <v>412</v>
      </c>
      <c r="C414" s="304"/>
      <c r="D414" s="304" t="s">
        <v>1328</v>
      </c>
      <c r="E414" s="7">
        <v>2014</v>
      </c>
      <c r="F414" s="7">
        <v>9</v>
      </c>
      <c r="J414" s="7">
        <v>9</v>
      </c>
      <c r="K414" s="7">
        <v>2006</v>
      </c>
      <c r="L414" s="7">
        <v>2014</v>
      </c>
      <c r="M414" s="7">
        <v>9</v>
      </c>
      <c r="AJ414" s="7">
        <v>1</v>
      </c>
      <c r="AK414" s="7">
        <v>1</v>
      </c>
      <c r="AL414" s="7">
        <v>1</v>
      </c>
      <c r="AM414" s="7">
        <v>1</v>
      </c>
      <c r="AN414" s="7">
        <v>1</v>
      </c>
      <c r="AO414" s="7">
        <v>1</v>
      </c>
      <c r="AP414" s="7">
        <v>1</v>
      </c>
      <c r="AQ414" s="7">
        <v>1</v>
      </c>
      <c r="AR414" s="7">
        <v>1</v>
      </c>
      <c r="AS414" s="7">
        <v>1</v>
      </c>
      <c r="AT414" s="7">
        <v>1</v>
      </c>
      <c r="AX414" s="7">
        <v>1</v>
      </c>
      <c r="BN414" s="7">
        <v>1</v>
      </c>
      <c r="BP414" s="7">
        <v>1</v>
      </c>
      <c r="CG414" s="7">
        <v>2</v>
      </c>
      <c r="CH414" s="260"/>
      <c r="CP414" s="4">
        <f t="shared" si="504"/>
        <v>0</v>
      </c>
      <c r="CQ414" s="4"/>
      <c r="CS414" s="4">
        <f t="shared" si="469"/>
        <v>0</v>
      </c>
      <c r="CT414" s="4"/>
      <c r="DO414" s="4">
        <f t="shared" si="505"/>
        <v>0</v>
      </c>
      <c r="DP414" s="4"/>
      <c r="DX414" s="4">
        <f t="shared" si="506"/>
        <v>0</v>
      </c>
      <c r="DY414" s="4"/>
      <c r="EE414" s="4">
        <f t="shared" si="507"/>
        <v>0</v>
      </c>
      <c r="EF414" s="4"/>
      <c r="EH414" s="4">
        <f t="shared" si="508"/>
        <v>0</v>
      </c>
      <c r="EI414" s="4"/>
      <c r="GP414" s="4">
        <f t="shared" si="470"/>
        <v>0</v>
      </c>
      <c r="GQ414" s="4"/>
      <c r="GY414" s="4">
        <f t="shared" si="509"/>
        <v>0</v>
      </c>
      <c r="GZ414" s="4"/>
      <c r="HC414" s="4">
        <f t="shared" si="510"/>
        <v>0</v>
      </c>
      <c r="HD414" s="4"/>
      <c r="HK414" s="7">
        <v>1</v>
      </c>
      <c r="HS414" s="4">
        <f t="shared" si="511"/>
        <v>1</v>
      </c>
      <c r="HT414" s="4">
        <v>1</v>
      </c>
      <c r="HX414" s="4">
        <f t="shared" si="471"/>
        <v>0</v>
      </c>
      <c r="HY414" s="4"/>
      <c r="ID414" s="4">
        <f t="shared" si="472"/>
        <v>0</v>
      </c>
      <c r="IE414" s="4"/>
      <c r="IN414" s="4">
        <f t="shared" si="512"/>
        <v>0</v>
      </c>
      <c r="IW414" s="4">
        <f t="shared" si="513"/>
        <v>0</v>
      </c>
      <c r="IX414" s="4"/>
      <c r="IZ414" s="4">
        <f t="shared" si="473"/>
        <v>0</v>
      </c>
      <c r="JA414" s="4"/>
      <c r="JJ414" s="4">
        <f t="shared" si="474"/>
        <v>0</v>
      </c>
      <c r="JK414" s="4"/>
      <c r="JV414" s="4">
        <f t="shared" si="514"/>
        <v>0</v>
      </c>
      <c r="JW414" s="4"/>
      <c r="KB414" s="4">
        <f t="shared" si="515"/>
        <v>0</v>
      </c>
      <c r="KC414" s="4"/>
      <c r="LG414" s="4">
        <f t="shared" si="475"/>
        <v>0</v>
      </c>
      <c r="LH414" s="4"/>
      <c r="LT414" s="4">
        <f t="shared" si="516"/>
        <v>0</v>
      </c>
      <c r="LU414" s="4"/>
      <c r="MA414" s="4">
        <f t="shared" si="517"/>
        <v>0</v>
      </c>
      <c r="MB414" s="4"/>
      <c r="MF414" s="4">
        <f t="shared" si="518"/>
        <v>0</v>
      </c>
      <c r="MG414" s="4"/>
      <c r="MM414" s="4">
        <f t="shared" si="519"/>
        <v>0</v>
      </c>
      <c r="MN414" s="4"/>
      <c r="MS414" s="4">
        <f t="shared" si="520"/>
        <v>0</v>
      </c>
      <c r="MT414" s="4"/>
      <c r="MU414" s="189">
        <v>1</v>
      </c>
      <c r="PD414" s="4">
        <f t="shared" si="476"/>
        <v>0</v>
      </c>
      <c r="PE414" s="4"/>
      <c r="QF414" s="4">
        <f t="shared" si="521"/>
        <v>0</v>
      </c>
      <c r="QG414" s="4"/>
      <c r="QO414" s="7">
        <v>1</v>
      </c>
      <c r="QY414" s="4">
        <f t="shared" si="522"/>
        <v>0</v>
      </c>
      <c r="RK414" s="4">
        <f t="shared" si="523"/>
        <v>0</v>
      </c>
      <c r="RL414" s="4"/>
      <c r="SA414" s="4">
        <f t="shared" si="524"/>
        <v>0</v>
      </c>
      <c r="SG414" s="4">
        <f t="shared" si="525"/>
        <v>0</v>
      </c>
      <c r="SO414" s="4">
        <f t="shared" si="526"/>
        <v>0</v>
      </c>
      <c r="TB414" s="4">
        <f t="shared" si="527"/>
        <v>0</v>
      </c>
      <c r="TS414" s="4">
        <f t="shared" si="477"/>
        <v>0</v>
      </c>
      <c r="TT414" s="4"/>
      <c r="UD414" s="4">
        <f t="shared" si="478"/>
        <v>0</v>
      </c>
      <c r="UE414" s="4"/>
      <c r="UG414" s="4">
        <f t="shared" si="479"/>
        <v>0</v>
      </c>
      <c r="UH414" s="4"/>
      <c r="UQ414" s="4">
        <f t="shared" si="528"/>
        <v>0</v>
      </c>
      <c r="UR414" s="4"/>
      <c r="VA414" s="4">
        <f t="shared" si="529"/>
        <v>0</v>
      </c>
      <c r="VB414" s="4"/>
      <c r="VG414" s="4">
        <f t="shared" si="530"/>
        <v>0</v>
      </c>
      <c r="VH414" s="4"/>
      <c r="WY414" s="4">
        <f t="shared" si="480"/>
        <v>0</v>
      </c>
      <c r="WZ414" s="4"/>
      <c r="XB414" s="4">
        <f t="shared" si="531"/>
        <v>0</v>
      </c>
      <c r="XC414" s="4"/>
      <c r="XG414" s="4">
        <f t="shared" si="481"/>
        <v>0</v>
      </c>
      <c r="XH414" s="4"/>
      <c r="XK414" s="190"/>
      <c r="XL414" s="4">
        <f t="shared" si="482"/>
        <v>1</v>
      </c>
      <c r="XM414" s="4">
        <f t="shared" si="483"/>
        <v>0</v>
      </c>
      <c r="XN414" s="4">
        <f t="shared" si="532"/>
        <v>1</v>
      </c>
      <c r="XO414" s="4">
        <f t="shared" si="484"/>
        <v>0</v>
      </c>
      <c r="XP414" s="4">
        <f t="shared" si="533"/>
        <v>0</v>
      </c>
      <c r="XQ414" s="4">
        <f t="shared" si="485"/>
        <v>0</v>
      </c>
      <c r="XR414" s="4">
        <f t="shared" si="486"/>
        <v>0</v>
      </c>
      <c r="XS414" s="4">
        <f t="shared" si="541"/>
        <v>0</v>
      </c>
      <c r="XT414" s="4">
        <f t="shared" si="534"/>
        <v>0</v>
      </c>
      <c r="XU414" s="4">
        <f t="shared" si="487"/>
        <v>0</v>
      </c>
      <c r="XV414" s="4">
        <f t="shared" si="488"/>
        <v>0</v>
      </c>
      <c r="XW414" s="4">
        <f t="shared" si="489"/>
        <v>0</v>
      </c>
      <c r="XX414" s="4">
        <f t="shared" si="490"/>
        <v>0</v>
      </c>
      <c r="XY414" s="4">
        <f t="shared" si="491"/>
        <v>1</v>
      </c>
      <c r="XZ414" s="4">
        <f t="shared" si="492"/>
        <v>0</v>
      </c>
      <c r="YA414" s="4">
        <f t="shared" si="493"/>
        <v>0</v>
      </c>
      <c r="YB414" s="4">
        <f t="shared" si="494"/>
        <v>0</v>
      </c>
      <c r="YC414" s="4">
        <f t="shared" si="495"/>
        <v>0</v>
      </c>
      <c r="YD414" s="191"/>
      <c r="YE414" s="5">
        <f t="shared" si="468"/>
        <v>3</v>
      </c>
      <c r="YF414" s="133">
        <f t="shared" si="496"/>
        <v>1400000</v>
      </c>
      <c r="YG414" s="5">
        <v>3</v>
      </c>
      <c r="YH414" s="130">
        <f t="shared" si="497"/>
        <v>1400000</v>
      </c>
      <c r="YI414" s="7">
        <v>3</v>
      </c>
      <c r="YJ414" s="128">
        <f t="shared" si="498"/>
        <v>1400000</v>
      </c>
      <c r="YK414" s="192"/>
      <c r="YL414" s="4">
        <v>0.5</v>
      </c>
      <c r="YM414" s="4"/>
      <c r="YN414" s="4"/>
      <c r="YO414" s="4">
        <v>1</v>
      </c>
      <c r="YP414" s="4">
        <v>1</v>
      </c>
      <c r="YQ414" s="4"/>
      <c r="YR414" s="4">
        <v>1</v>
      </c>
      <c r="YS414" s="4">
        <v>1</v>
      </c>
      <c r="YT414" s="4"/>
      <c r="YU414" s="4"/>
      <c r="YV414" s="4"/>
      <c r="YW414" s="4">
        <v>1</v>
      </c>
      <c r="YX414" s="4">
        <v>1</v>
      </c>
      <c r="YY414" s="4"/>
      <c r="YZ414" s="4"/>
      <c r="ZA414" s="4"/>
      <c r="ZB414" s="4"/>
      <c r="ZC414" s="4">
        <v>1</v>
      </c>
      <c r="ZD414" s="4"/>
      <c r="ZE414" s="4">
        <v>1</v>
      </c>
      <c r="ZF414" s="4"/>
      <c r="ZG414" s="4"/>
      <c r="ZH414" s="4"/>
      <c r="ZI414" s="4"/>
      <c r="ZJ414" s="4"/>
      <c r="ZK414" s="4"/>
      <c r="ZL414" s="4"/>
      <c r="ZM414" s="4"/>
      <c r="ZN414" s="4"/>
      <c r="ZO414" s="4"/>
      <c r="ZP414" s="4"/>
      <c r="ZQ414" s="4"/>
      <c r="ZR414" s="4"/>
      <c r="ZS414" s="4"/>
      <c r="ZT414" s="4"/>
      <c r="ZU414" s="4"/>
      <c r="ZV414" s="4"/>
      <c r="ZW414" s="4"/>
      <c r="ZX414" s="4"/>
      <c r="ZY414" s="4"/>
      <c r="ZZ414" s="4"/>
      <c r="AAA414" s="4"/>
      <c r="AAB414" s="4"/>
      <c r="AAC414" s="4"/>
      <c r="AAD414" s="4"/>
      <c r="AAE414" s="4"/>
      <c r="AAF414" s="4">
        <v>1</v>
      </c>
      <c r="AAG414" s="4">
        <v>1</v>
      </c>
      <c r="AAH414" s="4"/>
      <c r="AAI414" s="4"/>
      <c r="AAJ414" s="4">
        <v>1</v>
      </c>
      <c r="AAK414" s="4"/>
      <c r="AAL414" s="4"/>
      <c r="AAM414" s="4"/>
      <c r="AAN414" s="4">
        <v>1</v>
      </c>
      <c r="AAO414" s="4"/>
      <c r="AAP414" s="4"/>
      <c r="AAQ414" s="4"/>
      <c r="AAR414" s="4">
        <v>1</v>
      </c>
      <c r="AAS414" s="4"/>
      <c r="AAT414" s="4">
        <v>1</v>
      </c>
      <c r="AAU414" s="4"/>
      <c r="AAV414" s="4"/>
      <c r="AAW414" s="4"/>
      <c r="AAX414" s="4"/>
      <c r="AAY414" s="4"/>
      <c r="AAZ414" s="4"/>
      <c r="ABA414" s="4"/>
      <c r="ABB414" s="4"/>
      <c r="ABC414" s="4"/>
      <c r="ABD414" s="4"/>
      <c r="ABE414" s="4"/>
      <c r="ABF414" s="4"/>
      <c r="ABG414" s="4"/>
      <c r="ABH414" s="4"/>
      <c r="ABI414" s="4"/>
      <c r="ABJ414" s="4"/>
      <c r="ABK414" s="4"/>
      <c r="ABL414" s="4"/>
      <c r="ABM414" s="4"/>
      <c r="ABN414" s="4"/>
      <c r="ABO414" s="4"/>
      <c r="ABP414" s="4"/>
      <c r="ABQ414" s="4"/>
      <c r="ABR414" s="4"/>
      <c r="ABS414" s="4"/>
      <c r="ABT414" s="4"/>
      <c r="ABU414" s="4"/>
      <c r="ABV414" s="4"/>
      <c r="ABW414" s="4"/>
      <c r="ABX414" s="4"/>
      <c r="ABY414" s="4"/>
      <c r="ABZ414" s="4"/>
      <c r="ACA414" s="4"/>
      <c r="ACB414" s="4"/>
      <c r="ACC414" s="4">
        <f t="shared" si="535"/>
        <v>14</v>
      </c>
      <c r="ACD414" s="25">
        <f t="shared" ref="ACD414:ACD418" si="542">(AJF414/ACC414)*YL414</f>
        <v>300000</v>
      </c>
      <c r="ACE414" s="5">
        <f t="shared" si="499"/>
        <v>17</v>
      </c>
      <c r="ACF414" s="11">
        <f t="shared" si="500"/>
        <v>494117.64705882355</v>
      </c>
      <c r="ACG414" s="7">
        <v>34</v>
      </c>
      <c r="ACH414" s="7">
        <v>2</v>
      </c>
      <c r="ACI414" s="11">
        <f t="shared" si="501"/>
        <v>4200000</v>
      </c>
      <c r="ACJ414" s="37">
        <v>0.5</v>
      </c>
      <c r="ACK414" s="13">
        <f t="shared" si="502"/>
        <v>4200000</v>
      </c>
      <c r="ACL414" s="4">
        <v>0.5</v>
      </c>
      <c r="ACM414" s="25">
        <f t="shared" si="536"/>
        <v>4200000</v>
      </c>
      <c r="ACN414" s="11">
        <f t="shared" si="537"/>
        <v>4200000</v>
      </c>
      <c r="ACO414" s="190"/>
      <c r="ACR414" s="7" t="s">
        <v>1081</v>
      </c>
      <c r="ACS414" s="7">
        <v>1</v>
      </c>
      <c r="ACT414" s="7">
        <v>1</v>
      </c>
      <c r="ACU414" s="7">
        <v>1</v>
      </c>
      <c r="ACV414" s="7">
        <v>1</v>
      </c>
      <c r="ACX414" s="7">
        <v>1</v>
      </c>
      <c r="ACY414" s="7">
        <v>1</v>
      </c>
      <c r="ADL414" s="7">
        <v>1</v>
      </c>
      <c r="ADN414" s="7">
        <v>1</v>
      </c>
      <c r="ADU414" s="7">
        <v>8</v>
      </c>
      <c r="ADV414" s="7">
        <v>8</v>
      </c>
      <c r="ADW414" s="7">
        <v>1</v>
      </c>
      <c r="AEA414" s="7">
        <v>1</v>
      </c>
      <c r="AED414" s="7">
        <v>1</v>
      </c>
      <c r="AFD414" s="7">
        <v>1</v>
      </c>
      <c r="AFK414" s="7">
        <v>1</v>
      </c>
      <c r="AFM414" s="7">
        <v>1</v>
      </c>
      <c r="AFO414" s="7">
        <v>1</v>
      </c>
      <c r="AFR414" s="7">
        <v>1</v>
      </c>
      <c r="AGA414" s="7">
        <v>1</v>
      </c>
      <c r="AGE414" s="7">
        <v>1</v>
      </c>
      <c r="AGK414" s="8"/>
      <c r="AHA414" s="7">
        <v>1</v>
      </c>
      <c r="AHE414" s="7">
        <v>1</v>
      </c>
      <c r="AHG414" s="7">
        <v>1</v>
      </c>
      <c r="AHH414" s="8"/>
      <c r="AHI414" s="36"/>
      <c r="AHM414" s="7">
        <v>1</v>
      </c>
      <c r="AIW414" s="8"/>
      <c r="AIX414" s="8"/>
      <c r="AIY414" s="26"/>
      <c r="AIZ414" s="8"/>
      <c r="AJE414" s="36"/>
      <c r="AJF414" s="383">
        <v>8400000</v>
      </c>
      <c r="AJG414" s="11">
        <f t="shared" si="503"/>
        <v>494117.64705882355</v>
      </c>
      <c r="AJH414" s="193"/>
      <c r="AJI414" s="9">
        <v>2</v>
      </c>
      <c r="AJT414" s="4"/>
      <c r="AJU414" s="4">
        <f t="shared" si="538"/>
        <v>0</v>
      </c>
      <c r="AJW414" s="7">
        <v>21</v>
      </c>
      <c r="AJX414" s="4">
        <f t="shared" si="539"/>
        <v>21</v>
      </c>
      <c r="AJY414" s="193"/>
      <c r="AJZ414" s="7" t="s">
        <v>1044</v>
      </c>
      <c r="ALK414" s="7">
        <v>1</v>
      </c>
      <c r="ALL414" s="5">
        <f t="shared" si="540"/>
        <v>8400000</v>
      </c>
      <c r="ALM414" s="8">
        <v>8400000</v>
      </c>
      <c r="ALP414" s="7">
        <v>1</v>
      </c>
      <c r="ALS414" s="193"/>
      <c r="ALY414" s="7">
        <v>1</v>
      </c>
      <c r="ALZ414" s="7">
        <v>1</v>
      </c>
      <c r="AMA414" s="7">
        <v>1</v>
      </c>
      <c r="AMH414" s="404"/>
    </row>
    <row r="415" spans="1:1022" s="7" customFormat="1" ht="19" customHeight="1" x14ac:dyDescent="0.25">
      <c r="A415" s="274"/>
      <c r="B415" s="113">
        <v>413</v>
      </c>
      <c r="C415" s="304" t="s">
        <v>1330</v>
      </c>
      <c r="D415" s="304" t="s">
        <v>1375</v>
      </c>
      <c r="E415" s="7">
        <v>2016</v>
      </c>
      <c r="F415" s="7">
        <v>11</v>
      </c>
      <c r="J415" s="7">
        <v>11</v>
      </c>
      <c r="K415" s="7">
        <v>1998</v>
      </c>
      <c r="L415" s="7">
        <v>2009</v>
      </c>
      <c r="M415" s="7">
        <v>12</v>
      </c>
      <c r="AB415" s="7">
        <v>1</v>
      </c>
      <c r="AC415" s="7">
        <v>1</v>
      </c>
      <c r="AD415" s="7">
        <v>1</v>
      </c>
      <c r="AE415" s="7">
        <v>1</v>
      </c>
      <c r="AF415" s="7">
        <v>1</v>
      </c>
      <c r="AG415" s="7">
        <v>1</v>
      </c>
      <c r="AH415" s="7">
        <v>1</v>
      </c>
      <c r="AI415" s="7">
        <v>1</v>
      </c>
      <c r="AJ415" s="7">
        <v>1</v>
      </c>
      <c r="AK415" s="7">
        <v>1</v>
      </c>
      <c r="AL415" s="7">
        <v>1</v>
      </c>
      <c r="AM415" s="7">
        <v>1</v>
      </c>
      <c r="AX415" s="7">
        <v>1</v>
      </c>
      <c r="BN415" s="7">
        <v>1</v>
      </c>
      <c r="BO415" s="7">
        <v>1</v>
      </c>
      <c r="BP415" s="7">
        <v>1</v>
      </c>
      <c r="BQ415" s="7">
        <v>1</v>
      </c>
      <c r="BT415" s="7">
        <v>1</v>
      </c>
      <c r="BU415" s="7">
        <v>1</v>
      </c>
      <c r="CE415" s="7">
        <v>1</v>
      </c>
      <c r="CG415" s="7">
        <v>7</v>
      </c>
      <c r="CH415" s="260"/>
      <c r="CP415" s="4">
        <f t="shared" si="504"/>
        <v>0</v>
      </c>
      <c r="CQ415" s="4"/>
      <c r="CS415" s="4">
        <f t="shared" si="469"/>
        <v>0</v>
      </c>
      <c r="CT415" s="4"/>
      <c r="DO415" s="4">
        <f t="shared" si="505"/>
        <v>0</v>
      </c>
      <c r="DP415" s="4"/>
      <c r="DX415" s="4">
        <f t="shared" si="506"/>
        <v>0</v>
      </c>
      <c r="DY415" s="4"/>
      <c r="EE415" s="4">
        <f t="shared" si="507"/>
        <v>0</v>
      </c>
      <c r="EF415" s="4"/>
      <c r="EH415" s="4">
        <f t="shared" si="508"/>
        <v>0</v>
      </c>
      <c r="EI415" s="4"/>
      <c r="GP415" s="4">
        <f t="shared" si="470"/>
        <v>0</v>
      </c>
      <c r="GQ415" s="4"/>
      <c r="GY415" s="4">
        <f t="shared" si="509"/>
        <v>0</v>
      </c>
      <c r="GZ415" s="4"/>
      <c r="HC415" s="4">
        <f t="shared" si="510"/>
        <v>0</v>
      </c>
      <c r="HD415" s="4"/>
      <c r="HE415" s="7">
        <v>1</v>
      </c>
      <c r="HM415" s="7">
        <v>1</v>
      </c>
      <c r="HS415" s="4">
        <f t="shared" si="511"/>
        <v>2</v>
      </c>
      <c r="HT415" s="4">
        <v>1</v>
      </c>
      <c r="HX415" s="4">
        <f t="shared" si="471"/>
        <v>0</v>
      </c>
      <c r="HY415" s="4"/>
      <c r="ID415" s="4">
        <f t="shared" si="472"/>
        <v>0</v>
      </c>
      <c r="IE415" s="4"/>
      <c r="IN415" s="4">
        <f t="shared" si="512"/>
        <v>0</v>
      </c>
      <c r="IW415" s="4">
        <f t="shared" si="513"/>
        <v>0</v>
      </c>
      <c r="IX415" s="4"/>
      <c r="IZ415" s="4">
        <f t="shared" si="473"/>
        <v>0</v>
      </c>
      <c r="JA415" s="4"/>
      <c r="JJ415" s="4">
        <f t="shared" si="474"/>
        <v>0</v>
      </c>
      <c r="JK415" s="4"/>
      <c r="JV415" s="4">
        <f t="shared" si="514"/>
        <v>0</v>
      </c>
      <c r="JW415" s="4"/>
      <c r="KB415" s="4">
        <f t="shared" si="515"/>
        <v>0</v>
      </c>
      <c r="KC415" s="4"/>
      <c r="LG415" s="4">
        <f t="shared" si="475"/>
        <v>0</v>
      </c>
      <c r="LH415" s="4"/>
      <c r="LT415" s="4">
        <f t="shared" si="516"/>
        <v>0</v>
      </c>
      <c r="LU415" s="4"/>
      <c r="MA415" s="4">
        <f t="shared" si="517"/>
        <v>0</v>
      </c>
      <c r="MB415" s="4"/>
      <c r="MF415" s="4">
        <f t="shared" si="518"/>
        <v>0</v>
      </c>
      <c r="MG415" s="4"/>
      <c r="MM415" s="4">
        <f t="shared" si="519"/>
        <v>0</v>
      </c>
      <c r="MN415" s="4"/>
      <c r="MS415" s="4">
        <f t="shared" si="520"/>
        <v>0</v>
      </c>
      <c r="MT415" s="4"/>
      <c r="MU415" s="189">
        <v>1</v>
      </c>
      <c r="OI415" s="7">
        <v>1</v>
      </c>
      <c r="PD415" s="4">
        <f t="shared" si="476"/>
        <v>1</v>
      </c>
      <c r="PE415" s="4">
        <v>1</v>
      </c>
      <c r="QF415" s="4">
        <f t="shared" si="521"/>
        <v>0</v>
      </c>
      <c r="QG415" s="4"/>
      <c r="QY415" s="4">
        <f t="shared" si="522"/>
        <v>0</v>
      </c>
      <c r="RK415" s="4">
        <f t="shared" si="523"/>
        <v>0</v>
      </c>
      <c r="RL415" s="4"/>
      <c r="SA415" s="4">
        <f t="shared" si="524"/>
        <v>0</v>
      </c>
      <c r="SG415" s="4">
        <f t="shared" si="525"/>
        <v>0</v>
      </c>
      <c r="SO415" s="4">
        <f t="shared" si="526"/>
        <v>0</v>
      </c>
      <c r="TB415" s="4">
        <f t="shared" si="527"/>
        <v>0</v>
      </c>
      <c r="TS415" s="4">
        <f t="shared" si="477"/>
        <v>0</v>
      </c>
      <c r="TT415" s="4"/>
      <c r="UD415" s="4">
        <f t="shared" si="478"/>
        <v>0</v>
      </c>
      <c r="UE415" s="4"/>
      <c r="UG415" s="4">
        <f t="shared" si="479"/>
        <v>0</v>
      </c>
      <c r="UH415" s="4"/>
      <c r="UQ415" s="4">
        <f t="shared" si="528"/>
        <v>0</v>
      </c>
      <c r="UR415" s="4"/>
      <c r="VA415" s="4">
        <f t="shared" si="529"/>
        <v>0</v>
      </c>
      <c r="VB415" s="4"/>
      <c r="VG415" s="4">
        <f t="shared" si="530"/>
        <v>0</v>
      </c>
      <c r="VH415" s="4"/>
      <c r="WY415" s="4">
        <f t="shared" si="480"/>
        <v>0</v>
      </c>
      <c r="WZ415" s="4"/>
      <c r="XB415" s="4">
        <f t="shared" si="531"/>
        <v>0</v>
      </c>
      <c r="XC415" s="4"/>
      <c r="XF415" s="7">
        <v>1</v>
      </c>
      <c r="XG415" s="4">
        <f t="shared" si="481"/>
        <v>1</v>
      </c>
      <c r="XH415" s="4">
        <v>1</v>
      </c>
      <c r="XK415" s="190"/>
      <c r="XL415" s="4">
        <f t="shared" si="482"/>
        <v>3</v>
      </c>
      <c r="XM415" s="4">
        <f t="shared" si="483"/>
        <v>1</v>
      </c>
      <c r="XN415" s="4">
        <f t="shared" si="532"/>
        <v>0</v>
      </c>
      <c r="XO415" s="4">
        <f t="shared" si="484"/>
        <v>0</v>
      </c>
      <c r="XP415" s="4">
        <f t="shared" si="533"/>
        <v>0</v>
      </c>
      <c r="XQ415" s="4">
        <f t="shared" si="485"/>
        <v>0</v>
      </c>
      <c r="XR415" s="4">
        <f t="shared" si="486"/>
        <v>0</v>
      </c>
      <c r="XS415" s="4">
        <f t="shared" si="541"/>
        <v>0</v>
      </c>
      <c r="XT415" s="4">
        <f t="shared" si="534"/>
        <v>0</v>
      </c>
      <c r="XU415" s="4">
        <f t="shared" si="487"/>
        <v>0</v>
      </c>
      <c r="XV415" s="4">
        <f t="shared" si="488"/>
        <v>0</v>
      </c>
      <c r="XW415" s="4">
        <f t="shared" si="489"/>
        <v>0</v>
      </c>
      <c r="XX415" s="4">
        <f t="shared" si="490"/>
        <v>0</v>
      </c>
      <c r="XY415" s="4">
        <f t="shared" si="491"/>
        <v>1</v>
      </c>
      <c r="XZ415" s="4">
        <f t="shared" si="492"/>
        <v>0</v>
      </c>
      <c r="YA415" s="4">
        <f t="shared" si="493"/>
        <v>0</v>
      </c>
      <c r="YB415" s="4">
        <f t="shared" si="494"/>
        <v>0</v>
      </c>
      <c r="YC415" s="4">
        <f t="shared" si="495"/>
        <v>0</v>
      </c>
      <c r="YD415" s="191"/>
      <c r="YE415" s="5">
        <f t="shared" si="468"/>
        <v>5</v>
      </c>
      <c r="YF415" s="133">
        <f t="shared" si="496"/>
        <v>780000</v>
      </c>
      <c r="YG415" s="5">
        <v>4</v>
      </c>
      <c r="YH415" s="130">
        <f t="shared" si="497"/>
        <v>975000</v>
      </c>
      <c r="YI415" s="7">
        <v>3</v>
      </c>
      <c r="YJ415" s="128">
        <f t="shared" si="498"/>
        <v>1300000</v>
      </c>
      <c r="YK415" s="192"/>
      <c r="YL415" s="4">
        <v>1</v>
      </c>
      <c r="YM415" s="4"/>
      <c r="YN415" s="4"/>
      <c r="YO415" s="4"/>
      <c r="YP415" s="4"/>
      <c r="YQ415" s="4"/>
      <c r="YR415" s="4"/>
      <c r="YS415" s="4"/>
      <c r="YT415" s="4"/>
      <c r="YU415" s="4"/>
      <c r="YV415" s="4"/>
      <c r="YW415" s="4"/>
      <c r="YX415" s="4"/>
      <c r="YY415" s="4"/>
      <c r="YZ415" s="4"/>
      <c r="ZA415" s="4"/>
      <c r="ZB415" s="4"/>
      <c r="ZC415" s="4"/>
      <c r="ZD415" s="4"/>
      <c r="ZE415" s="4"/>
      <c r="ZF415" s="4"/>
      <c r="ZG415" s="4"/>
      <c r="ZH415" s="4"/>
      <c r="ZI415" s="4"/>
      <c r="ZJ415" s="4"/>
      <c r="ZK415" s="4"/>
      <c r="ZL415" s="4"/>
      <c r="ZM415" s="4"/>
      <c r="ZN415" s="4"/>
      <c r="ZO415" s="4"/>
      <c r="ZP415" s="4"/>
      <c r="ZQ415" s="4"/>
      <c r="ZR415" s="4"/>
      <c r="ZS415" s="4"/>
      <c r="ZT415" s="4"/>
      <c r="ZU415" s="4"/>
      <c r="ZV415" s="4"/>
      <c r="ZW415" s="4"/>
      <c r="ZX415" s="4"/>
      <c r="ZY415" s="4"/>
      <c r="ZZ415" s="4"/>
      <c r="AAA415" s="4"/>
      <c r="AAB415" s="4"/>
      <c r="AAC415" s="4"/>
      <c r="AAD415" s="4"/>
      <c r="AAE415" s="4"/>
      <c r="AAF415" s="4"/>
      <c r="AAG415" s="4"/>
      <c r="AAH415" s="4"/>
      <c r="AAI415" s="4"/>
      <c r="AAJ415" s="4"/>
      <c r="AAK415" s="4"/>
      <c r="AAL415" s="4"/>
      <c r="AAM415" s="4"/>
      <c r="AAN415" s="4"/>
      <c r="AAO415" s="4"/>
      <c r="AAP415" s="4"/>
      <c r="AAQ415" s="4"/>
      <c r="AAR415" s="4"/>
      <c r="AAS415" s="4">
        <v>1</v>
      </c>
      <c r="AAT415" s="4"/>
      <c r="AAU415" s="4"/>
      <c r="AAV415" s="4"/>
      <c r="AAW415" s="4"/>
      <c r="AAX415" s="4"/>
      <c r="AAY415" s="4"/>
      <c r="AAZ415" s="4"/>
      <c r="ABA415" s="4"/>
      <c r="ABB415" s="4"/>
      <c r="ABC415" s="4"/>
      <c r="ABD415" s="4"/>
      <c r="ABE415" s="4"/>
      <c r="ABF415" s="4"/>
      <c r="ABG415" s="4"/>
      <c r="ABH415" s="4"/>
      <c r="ABI415" s="4"/>
      <c r="ABJ415" s="4"/>
      <c r="ABK415" s="4"/>
      <c r="ABL415" s="4"/>
      <c r="ABM415" s="4"/>
      <c r="ABN415" s="4"/>
      <c r="ABO415" s="4"/>
      <c r="ABP415" s="4"/>
      <c r="ABQ415" s="4"/>
      <c r="ABR415" s="4"/>
      <c r="ABS415" s="4"/>
      <c r="ABT415" s="4"/>
      <c r="ABU415" s="4"/>
      <c r="ABV415" s="4"/>
      <c r="ABW415" s="4"/>
      <c r="ABX415" s="4"/>
      <c r="ABY415" s="4"/>
      <c r="ABZ415" s="4"/>
      <c r="ACA415" s="4"/>
      <c r="ACB415" s="4"/>
      <c r="ACC415" s="4">
        <f t="shared" si="535"/>
        <v>1</v>
      </c>
      <c r="ACD415" s="25">
        <f t="shared" si="542"/>
        <v>3900000</v>
      </c>
      <c r="ACE415" s="5">
        <f t="shared" si="499"/>
        <v>6</v>
      </c>
      <c r="ACF415" s="11">
        <f t="shared" si="500"/>
        <v>650000</v>
      </c>
      <c r="ACG415" s="7">
        <v>245</v>
      </c>
      <c r="ACH415" s="7">
        <v>3</v>
      </c>
      <c r="ACI415" s="11">
        <f t="shared" si="501"/>
        <v>1300000</v>
      </c>
      <c r="ACJ415" s="37">
        <v>0.66600000000000004</v>
      </c>
      <c r="ACK415" s="13">
        <f t="shared" si="502"/>
        <v>2597400</v>
      </c>
      <c r="ACL415" s="4">
        <v>1</v>
      </c>
      <c r="ACM415" s="25">
        <f t="shared" si="536"/>
        <v>3900000</v>
      </c>
      <c r="ACN415" s="11">
        <f t="shared" si="537"/>
        <v>1300000</v>
      </c>
      <c r="ACO415" s="190"/>
      <c r="ACR415" s="7" t="s">
        <v>1081</v>
      </c>
      <c r="ACS415" s="7">
        <v>1</v>
      </c>
      <c r="ACT415" s="7">
        <v>1</v>
      </c>
      <c r="ACU415" s="7">
        <v>1</v>
      </c>
      <c r="ACV415" s="7">
        <v>1</v>
      </c>
      <c r="ACX415" s="7">
        <v>1</v>
      </c>
      <c r="ACY415" s="7">
        <v>1</v>
      </c>
      <c r="ADL415" s="7">
        <v>1</v>
      </c>
      <c r="ADQ415" s="7">
        <v>1</v>
      </c>
      <c r="ADU415" s="7">
        <v>6</v>
      </c>
      <c r="ADV415" s="7">
        <v>7</v>
      </c>
      <c r="ADW415" s="7">
        <v>1</v>
      </c>
      <c r="ADX415" s="7">
        <v>1</v>
      </c>
      <c r="ADY415" s="7">
        <v>1</v>
      </c>
      <c r="ADZ415" s="7">
        <v>1</v>
      </c>
      <c r="AEE415" s="7">
        <v>1</v>
      </c>
      <c r="AEG415" s="7">
        <v>1</v>
      </c>
      <c r="AEW415" s="7">
        <v>1</v>
      </c>
      <c r="AEY415" s="7">
        <v>1</v>
      </c>
      <c r="AFA415" s="7">
        <v>1</v>
      </c>
      <c r="AFB415" s="7">
        <v>1</v>
      </c>
      <c r="AFD415" s="7">
        <v>1</v>
      </c>
      <c r="AFK415" s="7">
        <v>1</v>
      </c>
      <c r="AFL415" s="7">
        <v>1</v>
      </c>
      <c r="AFO415" s="7">
        <v>1</v>
      </c>
      <c r="AFU415" s="7">
        <v>1</v>
      </c>
      <c r="AFW415" s="7">
        <v>1</v>
      </c>
      <c r="AFX415" s="7">
        <v>1</v>
      </c>
      <c r="AGE415" s="7">
        <v>1</v>
      </c>
      <c r="AGG415" s="7">
        <v>1</v>
      </c>
      <c r="AGI415" s="7">
        <v>1</v>
      </c>
      <c r="AGJ415" s="7">
        <v>3900000</v>
      </c>
      <c r="AGK415" s="8">
        <v>220000</v>
      </c>
      <c r="AGX415" s="7">
        <v>1</v>
      </c>
      <c r="AGY415" s="7">
        <v>1</v>
      </c>
      <c r="AGZ415" s="7">
        <v>1</v>
      </c>
      <c r="AHA415" s="7">
        <v>1</v>
      </c>
      <c r="AHH415" s="8">
        <v>2900000</v>
      </c>
      <c r="AHI415" s="36">
        <v>8</v>
      </c>
      <c r="AHJ415" s="7">
        <v>4</v>
      </c>
      <c r="AHK415" s="7">
        <v>1</v>
      </c>
      <c r="AHL415" s="7">
        <v>5</v>
      </c>
      <c r="AHM415" s="7">
        <v>1</v>
      </c>
      <c r="AHP415" s="7">
        <v>8</v>
      </c>
      <c r="AHS415" s="7">
        <v>1</v>
      </c>
      <c r="AHT415" s="7">
        <v>30</v>
      </c>
      <c r="AHU415" s="7">
        <v>1</v>
      </c>
      <c r="AHV415" s="7">
        <v>1</v>
      </c>
      <c r="AHW415" s="7">
        <v>5</v>
      </c>
      <c r="AHX415" s="7">
        <v>1</v>
      </c>
      <c r="AHY415" s="7">
        <v>4</v>
      </c>
      <c r="AHZ415" s="7">
        <v>1</v>
      </c>
      <c r="AIA415" s="7">
        <v>1</v>
      </c>
      <c r="AIB415" s="7">
        <v>1</v>
      </c>
      <c r="AIN415" s="7">
        <v>1</v>
      </c>
      <c r="AIO415" s="7">
        <v>1</v>
      </c>
      <c r="AIQ415" s="7">
        <v>1</v>
      </c>
      <c r="AIT415" s="7">
        <v>1</v>
      </c>
      <c r="AIV415" s="7">
        <v>1</v>
      </c>
      <c r="AIW415" s="8">
        <v>470000</v>
      </c>
      <c r="AIX415" s="8"/>
      <c r="AIY415" s="26">
        <v>0.12</v>
      </c>
      <c r="AIZ415" s="8"/>
      <c r="AJE415" s="36"/>
      <c r="AJF415" s="383">
        <v>3900000</v>
      </c>
      <c r="AJG415" s="11">
        <f t="shared" si="503"/>
        <v>650000</v>
      </c>
      <c r="AJH415" s="193"/>
      <c r="AJI415" s="9">
        <v>1.5</v>
      </c>
      <c r="AJJ415" s="7">
        <v>12</v>
      </c>
      <c r="AJK415" s="7">
        <v>2</v>
      </c>
      <c r="AJL415" s="7">
        <v>2</v>
      </c>
      <c r="AJT415" s="4">
        <v>2</v>
      </c>
      <c r="AJU415" s="4">
        <f t="shared" si="538"/>
        <v>16</v>
      </c>
      <c r="AJX415" s="4">
        <f t="shared" si="539"/>
        <v>16</v>
      </c>
      <c r="AJY415" s="193"/>
      <c r="AJZ415" s="7" t="s">
        <v>1319</v>
      </c>
      <c r="AKA415" s="7" t="s">
        <v>1044</v>
      </c>
      <c r="AKB415" s="7" t="s">
        <v>1320</v>
      </c>
      <c r="AKC415" s="7" t="s">
        <v>1321</v>
      </c>
      <c r="AKD415" s="7" t="s">
        <v>1152</v>
      </c>
      <c r="AKE415" s="7" t="s">
        <v>1101</v>
      </c>
      <c r="AKF415" s="7" t="s">
        <v>1322</v>
      </c>
      <c r="AKG415" s="7" t="s">
        <v>1041</v>
      </c>
      <c r="AKH415" s="7" t="s">
        <v>1191</v>
      </c>
      <c r="AKI415" s="7" t="s">
        <v>1323</v>
      </c>
      <c r="AKJ415" s="7" t="s">
        <v>1324</v>
      </c>
      <c r="AKK415" s="7" t="s">
        <v>1048</v>
      </c>
      <c r="AKL415" s="7" t="s">
        <v>1325</v>
      </c>
      <c r="AKM415" s="7" t="s">
        <v>1184</v>
      </c>
      <c r="AKN415" s="7" t="s">
        <v>1326</v>
      </c>
      <c r="AKO415" s="7" t="s">
        <v>1327</v>
      </c>
      <c r="AKP415" s="7" t="s">
        <v>1198</v>
      </c>
      <c r="ALK415" s="7">
        <v>17</v>
      </c>
      <c r="ALL415" s="5">
        <f t="shared" si="540"/>
        <v>229411.76470588235</v>
      </c>
      <c r="ALM415" s="8">
        <v>3900000</v>
      </c>
      <c r="ALN415" s="7">
        <v>6</v>
      </c>
      <c r="ALO415" s="7">
        <v>10</v>
      </c>
      <c r="ALP415" s="7">
        <v>1</v>
      </c>
      <c r="ALS415" s="193"/>
      <c r="ALW415" s="7">
        <v>1</v>
      </c>
      <c r="ALX415" s="7">
        <v>1</v>
      </c>
      <c r="ALY415" s="7">
        <v>1</v>
      </c>
      <c r="ALZ415" s="7">
        <v>1</v>
      </c>
      <c r="AMA415" s="7">
        <v>1</v>
      </c>
      <c r="AMF415" s="7">
        <v>1</v>
      </c>
      <c r="AMG415" s="7">
        <v>1</v>
      </c>
      <c r="AMH415" s="404"/>
    </row>
    <row r="416" spans="1:1022" s="7" customFormat="1" ht="19" customHeight="1" x14ac:dyDescent="0.25">
      <c r="A416" s="274"/>
      <c r="B416" s="113">
        <v>414</v>
      </c>
      <c r="C416" s="304"/>
      <c r="D416" s="304" t="s">
        <v>1335</v>
      </c>
      <c r="E416" s="7">
        <v>2017</v>
      </c>
      <c r="J416" s="7">
        <v>52</v>
      </c>
      <c r="K416" s="7">
        <v>2003</v>
      </c>
      <c r="L416" s="7">
        <v>2017</v>
      </c>
      <c r="M416" s="7">
        <v>10</v>
      </c>
      <c r="AG416" s="7">
        <v>1</v>
      </c>
      <c r="AH416" s="7">
        <v>1</v>
      </c>
      <c r="AI416" s="7">
        <v>1</v>
      </c>
      <c r="AJ416" s="7">
        <v>1</v>
      </c>
      <c r="AK416" s="7">
        <v>1</v>
      </c>
      <c r="AL416" s="7">
        <v>1</v>
      </c>
      <c r="AM416" s="7">
        <v>1</v>
      </c>
      <c r="AN416" s="7">
        <v>1</v>
      </c>
      <c r="AO416" s="7">
        <v>1</v>
      </c>
      <c r="AP416" s="7">
        <v>1</v>
      </c>
      <c r="AQ416" s="7">
        <v>1</v>
      </c>
      <c r="AR416" s="7">
        <v>1</v>
      </c>
      <c r="AS416" s="7">
        <v>1</v>
      </c>
      <c r="AT416" s="7">
        <v>1</v>
      </c>
      <c r="AU416" s="7">
        <v>1</v>
      </c>
      <c r="AX416" s="7">
        <v>1</v>
      </c>
      <c r="BO416" s="7">
        <v>1</v>
      </c>
      <c r="BP416" s="7">
        <v>1</v>
      </c>
      <c r="BT416" s="7">
        <v>1</v>
      </c>
      <c r="BV416" s="7">
        <v>1</v>
      </c>
      <c r="CG416" s="7">
        <v>4</v>
      </c>
      <c r="CH416" s="260"/>
      <c r="CP416" s="4">
        <f t="shared" si="504"/>
        <v>0</v>
      </c>
      <c r="CQ416" s="4"/>
      <c r="CS416" s="4">
        <f t="shared" si="469"/>
        <v>0</v>
      </c>
      <c r="CT416" s="4"/>
      <c r="DO416" s="4">
        <f t="shared" si="505"/>
        <v>0</v>
      </c>
      <c r="DP416" s="4"/>
      <c r="DX416" s="4">
        <f t="shared" si="506"/>
        <v>0</v>
      </c>
      <c r="DY416" s="4"/>
      <c r="EE416" s="4">
        <f t="shared" si="507"/>
        <v>0</v>
      </c>
      <c r="EF416" s="4"/>
      <c r="EH416" s="4">
        <f t="shared" si="508"/>
        <v>0</v>
      </c>
      <c r="EI416" s="4"/>
      <c r="GP416" s="4">
        <f t="shared" si="470"/>
        <v>0</v>
      </c>
      <c r="GQ416" s="4"/>
      <c r="GY416" s="4">
        <f t="shared" si="509"/>
        <v>0</v>
      </c>
      <c r="GZ416" s="4"/>
      <c r="HC416" s="4">
        <f t="shared" si="510"/>
        <v>0</v>
      </c>
      <c r="HD416" s="4"/>
      <c r="HS416" s="4">
        <f t="shared" si="511"/>
        <v>0</v>
      </c>
      <c r="HT416" s="4"/>
      <c r="HX416" s="4">
        <f t="shared" si="471"/>
        <v>0</v>
      </c>
      <c r="HY416" s="4"/>
      <c r="ID416" s="4">
        <f t="shared" si="472"/>
        <v>0</v>
      </c>
      <c r="IE416" s="4"/>
      <c r="IN416" s="4">
        <f t="shared" si="512"/>
        <v>0</v>
      </c>
      <c r="IW416" s="4">
        <f t="shared" si="513"/>
        <v>0</v>
      </c>
      <c r="IX416" s="4"/>
      <c r="IZ416" s="4">
        <f t="shared" si="473"/>
        <v>0</v>
      </c>
      <c r="JA416" s="4"/>
      <c r="JJ416" s="4">
        <f t="shared" si="474"/>
        <v>0</v>
      </c>
      <c r="JK416" s="4"/>
      <c r="JV416" s="4">
        <f t="shared" si="514"/>
        <v>0</v>
      </c>
      <c r="JW416" s="4"/>
      <c r="KB416" s="4">
        <f t="shared" si="515"/>
        <v>0</v>
      </c>
      <c r="KC416" s="4"/>
      <c r="LG416" s="4">
        <f t="shared" si="475"/>
        <v>0</v>
      </c>
      <c r="LH416" s="4"/>
      <c r="LT416" s="4">
        <f t="shared" si="516"/>
        <v>0</v>
      </c>
      <c r="LU416" s="4"/>
      <c r="MA416" s="4">
        <f t="shared" si="517"/>
        <v>0</v>
      </c>
      <c r="MB416" s="4"/>
      <c r="MF416" s="4">
        <f t="shared" si="518"/>
        <v>0</v>
      </c>
      <c r="MG416" s="4"/>
      <c r="MM416" s="4">
        <f t="shared" si="519"/>
        <v>0</v>
      </c>
      <c r="MN416" s="4"/>
      <c r="MS416" s="4">
        <f t="shared" si="520"/>
        <v>0</v>
      </c>
      <c r="MT416" s="4"/>
      <c r="MU416" s="189">
        <v>1</v>
      </c>
      <c r="ND416" s="7">
        <v>1</v>
      </c>
      <c r="PD416" s="4">
        <f t="shared" si="476"/>
        <v>0</v>
      </c>
      <c r="PE416" s="4"/>
      <c r="QF416" s="4">
        <f t="shared" si="521"/>
        <v>0</v>
      </c>
      <c r="QG416" s="4"/>
      <c r="QY416" s="4">
        <f t="shared" si="522"/>
        <v>0</v>
      </c>
      <c r="RK416" s="4">
        <f t="shared" si="523"/>
        <v>0</v>
      </c>
      <c r="RL416" s="4"/>
      <c r="SA416" s="4">
        <f t="shared" si="524"/>
        <v>0</v>
      </c>
      <c r="SG416" s="4">
        <f t="shared" si="525"/>
        <v>0</v>
      </c>
      <c r="SO416" s="4">
        <f t="shared" si="526"/>
        <v>0</v>
      </c>
      <c r="TB416" s="4">
        <f t="shared" si="527"/>
        <v>0</v>
      </c>
      <c r="TS416" s="4">
        <f t="shared" si="477"/>
        <v>0</v>
      </c>
      <c r="TT416" s="4"/>
      <c r="UD416" s="4">
        <f t="shared" si="478"/>
        <v>0</v>
      </c>
      <c r="UE416" s="4"/>
      <c r="UG416" s="4">
        <f t="shared" si="479"/>
        <v>0</v>
      </c>
      <c r="UH416" s="4"/>
      <c r="UQ416" s="4">
        <f t="shared" si="528"/>
        <v>0</v>
      </c>
      <c r="UR416" s="4"/>
      <c r="VA416" s="4">
        <f t="shared" si="529"/>
        <v>0</v>
      </c>
      <c r="VB416" s="4"/>
      <c r="VG416" s="4">
        <f t="shared" si="530"/>
        <v>0</v>
      </c>
      <c r="VH416" s="4"/>
      <c r="WY416" s="4">
        <f t="shared" si="480"/>
        <v>0</v>
      </c>
      <c r="WZ416" s="4"/>
      <c r="XB416" s="4">
        <f t="shared" si="531"/>
        <v>0</v>
      </c>
      <c r="XC416" s="4"/>
      <c r="XG416" s="4">
        <f t="shared" si="481"/>
        <v>0</v>
      </c>
      <c r="XH416" s="4"/>
      <c r="XK416" s="190"/>
      <c r="XL416" s="4">
        <f t="shared" si="482"/>
        <v>0</v>
      </c>
      <c r="XM416" s="4">
        <f t="shared" si="483"/>
        <v>0</v>
      </c>
      <c r="XN416" s="4">
        <f t="shared" si="532"/>
        <v>0</v>
      </c>
      <c r="XO416" s="4">
        <f t="shared" si="484"/>
        <v>0</v>
      </c>
      <c r="XP416" s="4">
        <f t="shared" si="533"/>
        <v>0</v>
      </c>
      <c r="XQ416" s="4">
        <f t="shared" si="485"/>
        <v>0</v>
      </c>
      <c r="XR416" s="4">
        <f t="shared" si="486"/>
        <v>0</v>
      </c>
      <c r="XS416" s="4">
        <f t="shared" si="541"/>
        <v>0</v>
      </c>
      <c r="XT416" s="4">
        <f t="shared" si="534"/>
        <v>0</v>
      </c>
      <c r="XU416" s="4">
        <f t="shared" si="487"/>
        <v>0</v>
      </c>
      <c r="XV416" s="4">
        <f t="shared" si="488"/>
        <v>0</v>
      </c>
      <c r="XW416" s="4">
        <f t="shared" si="489"/>
        <v>0</v>
      </c>
      <c r="XX416" s="4">
        <f t="shared" si="490"/>
        <v>0</v>
      </c>
      <c r="XY416" s="4">
        <f t="shared" si="491"/>
        <v>2</v>
      </c>
      <c r="XZ416" s="4">
        <f t="shared" si="492"/>
        <v>0</v>
      </c>
      <c r="YA416" s="4">
        <f t="shared" si="493"/>
        <v>0</v>
      </c>
      <c r="YB416" s="4">
        <f t="shared" si="494"/>
        <v>0</v>
      </c>
      <c r="YC416" s="4">
        <f t="shared" si="495"/>
        <v>0</v>
      </c>
      <c r="YD416" s="191"/>
      <c r="YE416" s="5">
        <f t="shared" si="468"/>
        <v>2</v>
      </c>
      <c r="YF416" s="133">
        <f t="shared" si="496"/>
        <v>15750000</v>
      </c>
      <c r="YG416" s="5">
        <v>1</v>
      </c>
      <c r="YH416" s="130">
        <f t="shared" si="497"/>
        <v>31500000</v>
      </c>
      <c r="YI416" s="7">
        <v>1</v>
      </c>
      <c r="YJ416" s="128">
        <f t="shared" si="498"/>
        <v>31500000</v>
      </c>
      <c r="YK416" s="192"/>
      <c r="YL416" s="4">
        <v>1</v>
      </c>
      <c r="YM416" s="4"/>
      <c r="YN416" s="4"/>
      <c r="YO416" s="4"/>
      <c r="YP416" s="4"/>
      <c r="YQ416" s="4"/>
      <c r="YR416" s="4"/>
      <c r="YS416" s="4"/>
      <c r="YT416" s="4"/>
      <c r="YU416" s="4"/>
      <c r="YV416" s="4"/>
      <c r="YW416" s="4"/>
      <c r="YX416" s="4"/>
      <c r="YY416" s="4"/>
      <c r="YZ416" s="4"/>
      <c r="ZA416" s="4">
        <v>1</v>
      </c>
      <c r="ZB416" s="4"/>
      <c r="ZC416" s="4">
        <v>1</v>
      </c>
      <c r="ZD416" s="4"/>
      <c r="ZE416" s="4"/>
      <c r="ZF416" s="4"/>
      <c r="ZG416" s="4"/>
      <c r="ZH416" s="4"/>
      <c r="ZI416" s="4"/>
      <c r="ZJ416" s="4"/>
      <c r="ZK416" s="4"/>
      <c r="ZL416" s="4"/>
      <c r="ZM416" s="4"/>
      <c r="ZN416" s="4"/>
      <c r="ZO416" s="4"/>
      <c r="ZP416" s="4"/>
      <c r="ZQ416" s="4"/>
      <c r="ZR416" s="4"/>
      <c r="ZS416" s="4"/>
      <c r="ZT416" s="4"/>
      <c r="ZU416" s="4"/>
      <c r="ZV416" s="4"/>
      <c r="ZW416" s="4"/>
      <c r="ZX416" s="4"/>
      <c r="ZY416" s="4"/>
      <c r="ZZ416" s="4"/>
      <c r="AAA416" s="4"/>
      <c r="AAB416" s="4"/>
      <c r="AAC416" s="4"/>
      <c r="AAD416" s="4"/>
      <c r="AAE416" s="4"/>
      <c r="AAF416" s="4"/>
      <c r="AAG416" s="4"/>
      <c r="AAH416" s="4"/>
      <c r="AAI416" s="4">
        <v>1</v>
      </c>
      <c r="AAJ416" s="4"/>
      <c r="AAK416" s="4"/>
      <c r="AAL416" s="4"/>
      <c r="AAM416" s="4"/>
      <c r="AAN416" s="4">
        <v>1</v>
      </c>
      <c r="AAO416" s="4"/>
      <c r="AAP416" s="4"/>
      <c r="AAQ416" s="4"/>
      <c r="AAR416" s="4"/>
      <c r="AAS416" s="4"/>
      <c r="AAT416" s="4"/>
      <c r="AAU416" s="4"/>
      <c r="AAV416" s="4">
        <v>1</v>
      </c>
      <c r="AAW416" s="4"/>
      <c r="AAX416" s="4">
        <v>1</v>
      </c>
      <c r="AAY416" s="4"/>
      <c r="AAZ416" s="4"/>
      <c r="ABA416" s="4"/>
      <c r="ABB416" s="4"/>
      <c r="ABC416" s="4"/>
      <c r="ABD416" s="4"/>
      <c r="ABE416" s="4"/>
      <c r="ABF416" s="4">
        <v>1</v>
      </c>
      <c r="ABG416" s="4"/>
      <c r="ABH416" s="4"/>
      <c r="ABI416" s="4"/>
      <c r="ABJ416" s="4"/>
      <c r="ABK416" s="4"/>
      <c r="ABL416" s="4"/>
      <c r="ABM416" s="4"/>
      <c r="ABN416" s="4"/>
      <c r="ABO416" s="4"/>
      <c r="ABP416" s="4"/>
      <c r="ABQ416" s="4"/>
      <c r="ABR416" s="4"/>
      <c r="ABS416" s="4"/>
      <c r="ABT416" s="4"/>
      <c r="ABU416" s="4"/>
      <c r="ABV416" s="4"/>
      <c r="ABW416" s="4"/>
      <c r="ABX416" s="4"/>
      <c r="ABY416" s="4"/>
      <c r="ABZ416" s="4"/>
      <c r="ACA416" s="4"/>
      <c r="ACB416" s="4"/>
      <c r="ACC416" s="4">
        <f t="shared" si="535"/>
        <v>7</v>
      </c>
      <c r="ACD416" s="25">
        <f t="shared" si="542"/>
        <v>4500000</v>
      </c>
      <c r="ACE416" s="5">
        <f t="shared" si="499"/>
        <v>9</v>
      </c>
      <c r="ACF416" s="11">
        <f t="shared" si="500"/>
        <v>3500000</v>
      </c>
      <c r="ACG416" s="7">
        <v>3</v>
      </c>
      <c r="ACH416" s="7">
        <v>1</v>
      </c>
      <c r="ACI416" s="11">
        <f t="shared" si="501"/>
        <v>31500000</v>
      </c>
      <c r="ACJ416" s="5"/>
      <c r="ACK416" s="13">
        <f t="shared" si="502"/>
        <v>0</v>
      </c>
      <c r="ACL416" s="4">
        <v>1</v>
      </c>
      <c r="ACM416" s="25">
        <f t="shared" si="536"/>
        <v>31500000</v>
      </c>
      <c r="ACN416" s="11">
        <f t="shared" si="537"/>
        <v>31500000</v>
      </c>
      <c r="ACO416" s="190"/>
      <c r="ACP416" s="7">
        <v>1</v>
      </c>
      <c r="ACR416" s="7" t="s">
        <v>1250</v>
      </c>
      <c r="ACS416" s="7">
        <v>1</v>
      </c>
      <c r="ACT416" s="7">
        <v>2</v>
      </c>
      <c r="ACU416" s="7">
        <v>2</v>
      </c>
      <c r="ACV416" s="7">
        <v>1</v>
      </c>
      <c r="ACX416" s="7">
        <v>2</v>
      </c>
      <c r="ACY416" s="7">
        <v>1</v>
      </c>
      <c r="ADA416" s="7">
        <v>1</v>
      </c>
      <c r="ADN416" s="7">
        <v>1</v>
      </c>
      <c r="ADP416" s="7">
        <v>1</v>
      </c>
      <c r="ADQ416" s="7">
        <v>1</v>
      </c>
      <c r="ADU416" s="7">
        <v>8</v>
      </c>
      <c r="ADV416" s="7">
        <v>7</v>
      </c>
      <c r="ADW416" s="7">
        <v>1</v>
      </c>
      <c r="ADY416" s="7">
        <v>1</v>
      </c>
      <c r="ADZ416" s="7">
        <v>1</v>
      </c>
      <c r="AEA416" s="7">
        <v>1</v>
      </c>
      <c r="AEB416" s="7">
        <v>1</v>
      </c>
      <c r="AED416" s="7">
        <v>1</v>
      </c>
      <c r="AEF416" s="7">
        <v>1</v>
      </c>
      <c r="AEG416" s="7">
        <v>1</v>
      </c>
      <c r="AEK416" s="7">
        <v>1</v>
      </c>
      <c r="AEP416" s="7">
        <v>1</v>
      </c>
      <c r="AEW416" s="7">
        <v>1</v>
      </c>
      <c r="AFD416" s="7">
        <v>1</v>
      </c>
      <c r="AFK416" s="7">
        <v>1</v>
      </c>
      <c r="AFM416" s="7">
        <v>1</v>
      </c>
      <c r="AFN416" s="7">
        <v>1</v>
      </c>
      <c r="AFR416" s="7">
        <v>1</v>
      </c>
      <c r="AFT416" s="7">
        <v>1</v>
      </c>
      <c r="AFX416" s="7">
        <v>1</v>
      </c>
      <c r="AFZ416" s="7">
        <v>1</v>
      </c>
      <c r="AGA416" s="7">
        <v>1</v>
      </c>
      <c r="AGE416" s="7">
        <v>1</v>
      </c>
      <c r="AGK416" s="8"/>
      <c r="AGZ416" s="7">
        <v>400000</v>
      </c>
      <c r="AHA416" s="7">
        <v>1</v>
      </c>
      <c r="AHH416" s="8"/>
      <c r="AHI416" s="26"/>
      <c r="AIN416" s="7">
        <v>10</v>
      </c>
      <c r="AIO416" s="7">
        <v>1</v>
      </c>
      <c r="AIW416" s="8">
        <v>260000</v>
      </c>
      <c r="AIX416" s="8"/>
      <c r="AIY416" s="26">
        <v>0.01</v>
      </c>
      <c r="AIZ416" s="8"/>
      <c r="AJE416" s="36"/>
      <c r="AJF416" s="383">
        <v>31500000</v>
      </c>
      <c r="AJG416" s="11">
        <f t="shared" si="503"/>
        <v>3500000</v>
      </c>
      <c r="AJH416" s="193"/>
      <c r="AJI416" s="9">
        <v>3</v>
      </c>
      <c r="AJJ416" s="7">
        <v>2</v>
      </c>
      <c r="AJT416" s="4"/>
      <c r="AJU416" s="4">
        <f t="shared" si="538"/>
        <v>2</v>
      </c>
      <c r="AJV416" s="7">
        <v>2</v>
      </c>
      <c r="AJX416" s="4">
        <f t="shared" si="539"/>
        <v>4</v>
      </c>
      <c r="AJY416" s="193"/>
      <c r="AJZ416" s="7" t="s">
        <v>1340</v>
      </c>
      <c r="AKA416" s="7" t="s">
        <v>1395</v>
      </c>
      <c r="ALK416" s="7">
        <v>2</v>
      </c>
      <c r="ALL416" s="5">
        <f t="shared" si="540"/>
        <v>15750000</v>
      </c>
      <c r="ALM416" s="8">
        <v>31500000</v>
      </c>
      <c r="ALP416" s="7">
        <v>2</v>
      </c>
      <c r="ALS416" s="193"/>
      <c r="ALX416" s="7">
        <v>1</v>
      </c>
      <c r="ALY416" s="7" t="s">
        <v>956</v>
      </c>
      <c r="AMC416" s="7">
        <v>1</v>
      </c>
      <c r="AME416" s="7">
        <v>1</v>
      </c>
      <c r="AMF416" s="7">
        <v>1</v>
      </c>
      <c r="AMH416" s="404"/>
    </row>
    <row r="417" spans="1:1022" s="81" customFormat="1" ht="18" customHeight="1" x14ac:dyDescent="0.25">
      <c r="A417" s="282"/>
      <c r="B417" s="170">
        <v>415</v>
      </c>
      <c r="C417" s="304" t="s">
        <v>1810</v>
      </c>
      <c r="D417" s="304" t="s">
        <v>1811</v>
      </c>
      <c r="E417" s="81">
        <v>2009</v>
      </c>
      <c r="J417" s="81">
        <v>57</v>
      </c>
      <c r="K417" s="81">
        <v>1975</v>
      </c>
      <c r="L417" s="81">
        <v>2010</v>
      </c>
      <c r="M417" s="81">
        <v>35</v>
      </c>
      <c r="N417" s="81">
        <v>1</v>
      </c>
      <c r="O417" s="81">
        <v>1</v>
      </c>
      <c r="P417" s="81">
        <v>1</v>
      </c>
      <c r="Q417" s="81">
        <v>1</v>
      </c>
      <c r="R417" s="81">
        <v>1</v>
      </c>
      <c r="S417" s="81">
        <v>1</v>
      </c>
      <c r="T417" s="81">
        <v>1</v>
      </c>
      <c r="U417" s="81">
        <v>1</v>
      </c>
      <c r="V417" s="81">
        <v>1</v>
      </c>
      <c r="W417" s="81">
        <v>1</v>
      </c>
      <c r="X417" s="81">
        <v>1</v>
      </c>
      <c r="Y417" s="81">
        <v>1</v>
      </c>
      <c r="Z417" s="81">
        <v>1</v>
      </c>
      <c r="AA417" s="81">
        <v>1</v>
      </c>
      <c r="AB417" s="81">
        <v>1</v>
      </c>
      <c r="AC417" s="81">
        <v>1</v>
      </c>
      <c r="AD417" s="81">
        <v>1</v>
      </c>
      <c r="AE417" s="81">
        <v>1</v>
      </c>
      <c r="AF417" s="81">
        <v>1</v>
      </c>
      <c r="AG417" s="81">
        <v>1</v>
      </c>
      <c r="AH417" s="81">
        <v>1</v>
      </c>
      <c r="AI417" s="81">
        <v>1</v>
      </c>
      <c r="AJ417" s="81">
        <v>1</v>
      </c>
      <c r="AK417" s="81">
        <v>1</v>
      </c>
      <c r="AL417" s="81">
        <v>1</v>
      </c>
      <c r="AM417" s="81">
        <v>1</v>
      </c>
      <c r="AN417" s="81">
        <v>1</v>
      </c>
      <c r="AY417" s="81">
        <v>1</v>
      </c>
      <c r="BK417" s="81">
        <v>1</v>
      </c>
      <c r="BL417" s="81">
        <v>1</v>
      </c>
      <c r="CH417" s="262"/>
      <c r="CI417" s="81">
        <v>1</v>
      </c>
      <c r="CJ417" s="81">
        <v>1</v>
      </c>
      <c r="CK417" s="81">
        <v>1</v>
      </c>
      <c r="CL417" s="81">
        <v>1</v>
      </c>
      <c r="CM417" s="81">
        <v>1</v>
      </c>
      <c r="CN417" s="81">
        <v>1</v>
      </c>
      <c r="CO417" s="81">
        <v>1</v>
      </c>
      <c r="CP417" s="87">
        <f t="shared" si="504"/>
        <v>7</v>
      </c>
      <c r="CQ417" s="87">
        <v>1</v>
      </c>
      <c r="CS417" s="87">
        <f t="shared" si="469"/>
        <v>0</v>
      </c>
      <c r="CT417" s="87"/>
      <c r="DO417" s="87">
        <f t="shared" si="505"/>
        <v>0</v>
      </c>
      <c r="DP417" s="87"/>
      <c r="DX417" s="87">
        <f t="shared" si="506"/>
        <v>0</v>
      </c>
      <c r="DY417" s="87"/>
      <c r="EE417" s="87">
        <f t="shared" si="507"/>
        <v>0</v>
      </c>
      <c r="EF417" s="87"/>
      <c r="EH417" s="87">
        <f t="shared" si="508"/>
        <v>0</v>
      </c>
      <c r="EI417" s="87"/>
      <c r="GP417" s="87">
        <f t="shared" si="470"/>
        <v>0</v>
      </c>
      <c r="GQ417" s="87"/>
      <c r="GY417" s="87">
        <f t="shared" si="509"/>
        <v>0</v>
      </c>
      <c r="GZ417" s="87"/>
      <c r="HC417" s="87">
        <f t="shared" si="510"/>
        <v>0</v>
      </c>
      <c r="HD417" s="87"/>
      <c r="HS417" s="87">
        <f t="shared" si="511"/>
        <v>0</v>
      </c>
      <c r="HT417" s="87"/>
      <c r="HX417" s="87">
        <f t="shared" si="471"/>
        <v>0</v>
      </c>
      <c r="HY417" s="87"/>
      <c r="ID417" s="87">
        <f t="shared" si="472"/>
        <v>0</v>
      </c>
      <c r="IE417" s="87"/>
      <c r="IN417" s="87">
        <f t="shared" si="512"/>
        <v>0</v>
      </c>
      <c r="IW417" s="87">
        <f t="shared" si="513"/>
        <v>0</v>
      </c>
      <c r="IX417" s="87"/>
      <c r="IZ417" s="87">
        <f t="shared" si="473"/>
        <v>0</v>
      </c>
      <c r="JA417" s="87"/>
      <c r="JJ417" s="87">
        <f t="shared" si="474"/>
        <v>0</v>
      </c>
      <c r="JK417" s="87"/>
      <c r="JV417" s="87">
        <f t="shared" si="514"/>
        <v>0</v>
      </c>
      <c r="JW417" s="87"/>
      <c r="KB417" s="87">
        <f t="shared" si="515"/>
        <v>0</v>
      </c>
      <c r="KC417" s="87"/>
      <c r="KD417" s="81">
        <v>1</v>
      </c>
      <c r="KE417" s="81">
        <v>1</v>
      </c>
      <c r="KF417" s="81">
        <v>1</v>
      </c>
      <c r="KG417" s="81">
        <v>1</v>
      </c>
      <c r="KH417" s="81">
        <v>1</v>
      </c>
      <c r="KI417" s="81">
        <v>1</v>
      </c>
      <c r="KJ417" s="81">
        <v>1</v>
      </c>
      <c r="KK417" s="81">
        <v>1</v>
      </c>
      <c r="KL417" s="81">
        <v>1</v>
      </c>
      <c r="KM417" s="81">
        <v>1</v>
      </c>
      <c r="KN417" s="81">
        <v>1</v>
      </c>
      <c r="KO417" s="81">
        <v>1</v>
      </c>
      <c r="KP417" s="81">
        <v>1</v>
      </c>
      <c r="KQ417" s="81">
        <v>1</v>
      </c>
      <c r="KR417" s="81">
        <v>1</v>
      </c>
      <c r="KS417" s="81">
        <v>1</v>
      </c>
      <c r="KU417" s="81">
        <v>1</v>
      </c>
      <c r="KV417" s="81">
        <v>1</v>
      </c>
      <c r="KW417" s="81">
        <v>1</v>
      </c>
      <c r="KX417" s="81">
        <v>1</v>
      </c>
      <c r="KY417" s="81">
        <v>1</v>
      </c>
      <c r="KZ417" s="81">
        <v>1</v>
      </c>
      <c r="LA417" s="81">
        <v>1</v>
      </c>
      <c r="LB417" s="81">
        <v>1</v>
      </c>
      <c r="LC417" s="81">
        <v>1</v>
      </c>
      <c r="LD417" s="81">
        <v>1</v>
      </c>
      <c r="LE417" s="81">
        <v>1</v>
      </c>
      <c r="LF417" s="81">
        <v>1</v>
      </c>
      <c r="LG417" s="87">
        <f t="shared" si="475"/>
        <v>28</v>
      </c>
      <c r="LH417" s="87">
        <v>1</v>
      </c>
      <c r="LT417" s="87">
        <f t="shared" si="516"/>
        <v>0</v>
      </c>
      <c r="LU417" s="87"/>
      <c r="MA417" s="87">
        <f t="shared" si="517"/>
        <v>0</v>
      </c>
      <c r="MB417" s="87"/>
      <c r="MF417" s="87">
        <f t="shared" si="518"/>
        <v>0</v>
      </c>
      <c r="MG417" s="87"/>
      <c r="MM417" s="87">
        <f t="shared" si="519"/>
        <v>0</v>
      </c>
      <c r="MN417" s="87"/>
      <c r="MS417" s="87">
        <f t="shared" si="520"/>
        <v>0</v>
      </c>
      <c r="MT417" s="87"/>
      <c r="MU417" s="172"/>
      <c r="PD417" s="87">
        <f t="shared" si="476"/>
        <v>0</v>
      </c>
      <c r="PE417" s="87"/>
      <c r="PX417" s="81">
        <v>1</v>
      </c>
      <c r="PY417" s="81">
        <v>1</v>
      </c>
      <c r="PZ417" s="81">
        <v>1</v>
      </c>
      <c r="QA417" s="81">
        <v>1</v>
      </c>
      <c r="QB417" s="81">
        <v>1</v>
      </c>
      <c r="QF417" s="87">
        <f t="shared" si="521"/>
        <v>0</v>
      </c>
      <c r="QG417" s="87"/>
      <c r="QY417" s="87">
        <f t="shared" si="522"/>
        <v>0</v>
      </c>
      <c r="RK417" s="87">
        <f t="shared" si="523"/>
        <v>0</v>
      </c>
      <c r="RL417" s="87"/>
      <c r="SA417" s="87">
        <f t="shared" si="524"/>
        <v>0</v>
      </c>
      <c r="SG417" s="87">
        <f t="shared" si="525"/>
        <v>0</v>
      </c>
      <c r="SO417" s="87">
        <f t="shared" si="526"/>
        <v>0</v>
      </c>
      <c r="TB417" s="87">
        <f t="shared" si="527"/>
        <v>0</v>
      </c>
      <c r="TS417" s="87">
        <f t="shared" si="477"/>
        <v>0</v>
      </c>
      <c r="TT417" s="87"/>
      <c r="UD417" s="87">
        <f t="shared" si="478"/>
        <v>0</v>
      </c>
      <c r="UE417" s="87"/>
      <c r="UG417" s="87">
        <f t="shared" si="479"/>
        <v>0</v>
      </c>
      <c r="UH417" s="87"/>
      <c r="UQ417" s="87">
        <f t="shared" si="528"/>
        <v>0</v>
      </c>
      <c r="UR417" s="87"/>
      <c r="VA417" s="87">
        <f t="shared" si="529"/>
        <v>0</v>
      </c>
      <c r="VB417" s="87"/>
      <c r="VG417" s="87">
        <f t="shared" si="530"/>
        <v>0</v>
      </c>
      <c r="VH417" s="87"/>
      <c r="VI417" s="81">
        <v>1</v>
      </c>
      <c r="VK417" s="81">
        <v>1</v>
      </c>
      <c r="VL417" s="81">
        <v>1</v>
      </c>
      <c r="VM417" s="81">
        <v>1</v>
      </c>
      <c r="VN417" s="81">
        <v>1</v>
      </c>
      <c r="VO417" s="81">
        <v>1</v>
      </c>
      <c r="VP417" s="81">
        <v>1</v>
      </c>
      <c r="VQ417" s="81">
        <v>1</v>
      </c>
      <c r="VR417" s="81">
        <v>1</v>
      </c>
      <c r="VS417" s="81">
        <v>1</v>
      </c>
      <c r="VT417" s="81">
        <v>1</v>
      </c>
      <c r="VU417" s="81">
        <v>1</v>
      </c>
      <c r="VV417" s="81">
        <v>1</v>
      </c>
      <c r="VW417" s="81">
        <v>1</v>
      </c>
      <c r="VX417" s="81">
        <v>1</v>
      </c>
      <c r="VY417" s="81">
        <v>1</v>
      </c>
      <c r="VZ417" s="81">
        <v>1</v>
      </c>
      <c r="WB417" s="81">
        <v>1</v>
      </c>
      <c r="WC417" s="81">
        <v>1</v>
      </c>
      <c r="WD417" s="81">
        <v>1</v>
      </c>
      <c r="WE417" s="81">
        <v>1</v>
      </c>
      <c r="WF417" s="81">
        <v>1</v>
      </c>
      <c r="WG417" s="81">
        <v>1</v>
      </c>
      <c r="WH417" s="81">
        <v>1</v>
      </c>
      <c r="WI417" s="81">
        <v>1</v>
      </c>
      <c r="WJ417" s="81">
        <v>1</v>
      </c>
      <c r="WK417" s="81">
        <v>1</v>
      </c>
      <c r="WL417" s="81">
        <v>1</v>
      </c>
      <c r="WM417" s="81">
        <v>1</v>
      </c>
      <c r="WN417" s="81">
        <v>1</v>
      </c>
      <c r="WO417" s="81">
        <v>1</v>
      </c>
      <c r="WP417" s="81">
        <v>1</v>
      </c>
      <c r="WQ417" s="81">
        <v>1</v>
      </c>
      <c r="WR417" s="81">
        <v>1</v>
      </c>
      <c r="WS417" s="81">
        <v>1</v>
      </c>
      <c r="WT417" s="81">
        <v>1</v>
      </c>
      <c r="WU417" s="81">
        <v>1</v>
      </c>
      <c r="WV417" s="81">
        <v>1</v>
      </c>
      <c r="WW417" s="81">
        <v>1</v>
      </c>
      <c r="WY417" s="87">
        <f t="shared" si="480"/>
        <v>39</v>
      </c>
      <c r="WZ417" s="87">
        <v>1</v>
      </c>
      <c r="XB417" s="87">
        <f t="shared" si="531"/>
        <v>0</v>
      </c>
      <c r="XC417" s="87"/>
      <c r="XG417" s="87">
        <f t="shared" si="481"/>
        <v>0</v>
      </c>
      <c r="XH417" s="87"/>
      <c r="XL417" s="87">
        <f t="shared" si="482"/>
        <v>0</v>
      </c>
      <c r="XM417" s="87">
        <f t="shared" si="483"/>
        <v>0</v>
      </c>
      <c r="XN417" s="87">
        <f t="shared" si="532"/>
        <v>0</v>
      </c>
      <c r="XO417" s="87">
        <f t="shared" si="484"/>
        <v>0</v>
      </c>
      <c r="XP417" s="87">
        <f t="shared" si="533"/>
        <v>0</v>
      </c>
      <c r="XQ417" s="87">
        <f t="shared" si="485"/>
        <v>0</v>
      </c>
      <c r="XR417" s="87">
        <f t="shared" si="486"/>
        <v>0</v>
      </c>
      <c r="XS417" s="87">
        <f t="shared" si="541"/>
        <v>0</v>
      </c>
      <c r="XT417" s="87">
        <f t="shared" si="534"/>
        <v>0</v>
      </c>
      <c r="XU417" s="87">
        <f t="shared" si="487"/>
        <v>0</v>
      </c>
      <c r="XV417" s="87">
        <f t="shared" si="488"/>
        <v>0</v>
      </c>
      <c r="XW417" s="87">
        <f t="shared" si="489"/>
        <v>0</v>
      </c>
      <c r="XX417" s="87">
        <f t="shared" si="490"/>
        <v>0</v>
      </c>
      <c r="XY417" s="87">
        <f t="shared" si="491"/>
        <v>0</v>
      </c>
      <c r="XZ417" s="87">
        <f t="shared" si="492"/>
        <v>5</v>
      </c>
      <c r="YA417" s="87">
        <f t="shared" si="493"/>
        <v>74</v>
      </c>
      <c r="YB417" s="87">
        <f t="shared" si="494"/>
        <v>5</v>
      </c>
      <c r="YC417" s="87">
        <f t="shared" si="495"/>
        <v>0</v>
      </c>
      <c r="YD417" s="87"/>
      <c r="YE417" s="82">
        <f t="shared" si="468"/>
        <v>84</v>
      </c>
      <c r="YF417" s="133">
        <f t="shared" si="496"/>
        <v>1845238.0952380951</v>
      </c>
      <c r="YG417" s="82">
        <v>5</v>
      </c>
      <c r="YH417" s="130">
        <f t="shared" si="497"/>
        <v>31000000</v>
      </c>
      <c r="YI417" s="81">
        <v>3</v>
      </c>
      <c r="YJ417" s="128">
        <f t="shared" si="498"/>
        <v>51666666.666666664</v>
      </c>
      <c r="YK417" s="183"/>
      <c r="YL417" s="87">
        <v>1</v>
      </c>
      <c r="YM417" s="87">
        <v>1</v>
      </c>
      <c r="YN417" s="87"/>
      <c r="YO417" s="87"/>
      <c r="YP417" s="87"/>
      <c r="YQ417" s="87"/>
      <c r="YR417" s="87"/>
      <c r="YS417" s="87"/>
      <c r="YT417" s="87"/>
      <c r="YU417" s="87"/>
      <c r="YV417" s="87"/>
      <c r="YW417" s="87"/>
      <c r="YX417" s="87"/>
      <c r="YY417" s="87"/>
      <c r="YZ417" s="87"/>
      <c r="ZA417" s="87"/>
      <c r="ZB417" s="87"/>
      <c r="ZC417" s="87"/>
      <c r="ZD417" s="87"/>
      <c r="ZE417" s="87"/>
      <c r="ZF417" s="87"/>
      <c r="ZG417" s="87"/>
      <c r="ZH417" s="87"/>
      <c r="ZI417" s="87"/>
      <c r="ZJ417" s="87"/>
      <c r="ZK417" s="87"/>
      <c r="ZL417" s="87"/>
      <c r="ZM417" s="87"/>
      <c r="ZN417" s="87"/>
      <c r="ZO417" s="87"/>
      <c r="ZP417" s="87"/>
      <c r="ZQ417" s="87"/>
      <c r="ZR417" s="87"/>
      <c r="ZS417" s="87"/>
      <c r="ZT417" s="87"/>
      <c r="ZU417" s="87"/>
      <c r="ZV417" s="87"/>
      <c r="ZW417" s="87"/>
      <c r="ZX417" s="87"/>
      <c r="ZY417" s="87"/>
      <c r="ZZ417" s="87"/>
      <c r="AAA417" s="87"/>
      <c r="AAB417" s="87"/>
      <c r="AAC417" s="87"/>
      <c r="AAD417" s="87"/>
      <c r="AAE417" s="87"/>
      <c r="AAF417" s="87"/>
      <c r="AAG417" s="87"/>
      <c r="AAH417" s="87"/>
      <c r="AAI417" s="87"/>
      <c r="AAJ417" s="87"/>
      <c r="AAK417" s="87"/>
      <c r="AAL417" s="87"/>
      <c r="AAM417" s="87"/>
      <c r="AAN417" s="87">
        <v>1</v>
      </c>
      <c r="AAO417" s="87"/>
      <c r="AAP417" s="87">
        <v>1</v>
      </c>
      <c r="AAQ417" s="87"/>
      <c r="AAR417" s="87"/>
      <c r="AAS417" s="87"/>
      <c r="AAT417" s="87"/>
      <c r="AAU417" s="87"/>
      <c r="AAV417" s="87"/>
      <c r="AAW417" s="87"/>
      <c r="AAX417" s="87"/>
      <c r="AAY417" s="87"/>
      <c r="AAZ417" s="87"/>
      <c r="ABA417" s="87"/>
      <c r="ABB417" s="87"/>
      <c r="ABC417" s="87"/>
      <c r="ABD417" s="87"/>
      <c r="ABE417" s="87"/>
      <c r="ABF417" s="87"/>
      <c r="ABG417" s="87"/>
      <c r="ABH417" s="87"/>
      <c r="ABI417" s="87"/>
      <c r="ABJ417" s="87"/>
      <c r="ABK417" s="87"/>
      <c r="ABL417" s="87"/>
      <c r="ABM417" s="87"/>
      <c r="ABN417" s="87"/>
      <c r="ABO417" s="87"/>
      <c r="ABP417" s="87"/>
      <c r="ABQ417" s="87"/>
      <c r="ABR417" s="87"/>
      <c r="ABS417" s="87"/>
      <c r="ABT417" s="87"/>
      <c r="ABU417" s="87"/>
      <c r="ABV417" s="87"/>
      <c r="ABW417" s="87"/>
      <c r="ABX417" s="87"/>
      <c r="ABY417" s="87"/>
      <c r="ABZ417" s="87"/>
      <c r="ACA417" s="87"/>
      <c r="ACB417" s="87"/>
      <c r="ACC417" s="87">
        <f t="shared" si="535"/>
        <v>3</v>
      </c>
      <c r="ACD417" s="25">
        <f t="shared" si="542"/>
        <v>51666666.666666664</v>
      </c>
      <c r="ACE417" s="11">
        <f t="shared" si="499"/>
        <v>87</v>
      </c>
      <c r="ACF417" s="11">
        <f t="shared" si="500"/>
        <v>1781609.1954022988</v>
      </c>
      <c r="ACG417" s="81">
        <v>25</v>
      </c>
      <c r="ACH417" s="81">
        <v>3</v>
      </c>
      <c r="ACI417" s="11">
        <f t="shared" si="501"/>
        <v>51666666.666666664</v>
      </c>
      <c r="ACJ417" s="89"/>
      <c r="ACK417" s="13">
        <f t="shared" si="502"/>
        <v>0</v>
      </c>
      <c r="ACL417" s="87">
        <v>1</v>
      </c>
      <c r="ACM417" s="25">
        <f t="shared" si="536"/>
        <v>155000000</v>
      </c>
      <c r="ACN417" s="11">
        <f t="shared" si="537"/>
        <v>51666666.666666664</v>
      </c>
      <c r="ACP417" s="81">
        <v>1</v>
      </c>
      <c r="ACR417" s="81" t="s">
        <v>1172</v>
      </c>
      <c r="ACZ417" s="81">
        <v>1</v>
      </c>
      <c r="ADE417" s="81">
        <v>1</v>
      </c>
      <c r="ADO417" s="81">
        <v>1</v>
      </c>
      <c r="ADQ417" s="81">
        <v>1</v>
      </c>
      <c r="ADR417" s="81">
        <v>1</v>
      </c>
      <c r="ADU417" s="81">
        <v>6</v>
      </c>
      <c r="ADV417" s="81">
        <v>6</v>
      </c>
      <c r="ADW417" s="81">
        <v>1</v>
      </c>
      <c r="ADX417" s="81">
        <v>1</v>
      </c>
      <c r="AEA417" s="81">
        <v>1</v>
      </c>
      <c r="AEB417" s="81">
        <v>1</v>
      </c>
      <c r="AET417" s="81">
        <v>1</v>
      </c>
      <c r="AEW417" s="81">
        <v>1</v>
      </c>
      <c r="AEY417" s="81">
        <v>1</v>
      </c>
      <c r="AFA417" s="81">
        <v>1</v>
      </c>
      <c r="AFH417" s="81">
        <v>1</v>
      </c>
      <c r="AFK417" s="81">
        <v>1</v>
      </c>
      <c r="AFM417" s="81">
        <v>1</v>
      </c>
      <c r="AFN417" s="81">
        <v>1</v>
      </c>
      <c r="AFR417" s="81">
        <v>1</v>
      </c>
      <c r="AGE417" s="81">
        <v>1</v>
      </c>
      <c r="AGK417" s="83"/>
      <c r="AGO417" s="81">
        <v>1</v>
      </c>
      <c r="AGU417" s="81">
        <v>1</v>
      </c>
      <c r="AHE417" s="81">
        <v>1</v>
      </c>
      <c r="AHH417" s="83"/>
      <c r="AHI417" s="84"/>
      <c r="AIU417" s="81">
        <v>1</v>
      </c>
      <c r="AIW417" s="83"/>
      <c r="AIX417" s="83"/>
      <c r="AIY417" s="84"/>
      <c r="AIZ417" s="83"/>
      <c r="AJE417" s="85"/>
      <c r="AJF417" s="386">
        <v>155000000</v>
      </c>
      <c r="AJG417" s="11">
        <f t="shared" si="503"/>
        <v>1781609.1954022988</v>
      </c>
      <c r="AJH417" s="86"/>
      <c r="AJI417" s="86">
        <v>4</v>
      </c>
      <c r="AJJ417" s="81">
        <v>3</v>
      </c>
      <c r="AJT417" s="87"/>
      <c r="AJU417" s="87">
        <f t="shared" si="538"/>
        <v>3</v>
      </c>
      <c r="AJX417" s="87">
        <v>12</v>
      </c>
      <c r="AJY417" s="86"/>
      <c r="AJZ417" s="81" t="s">
        <v>1190</v>
      </c>
      <c r="AKA417" s="81" t="s">
        <v>1390</v>
      </c>
      <c r="AKB417" s="81" t="s">
        <v>631</v>
      </c>
      <c r="ALK417" s="81">
        <v>3</v>
      </c>
      <c r="ALL417" s="82">
        <f t="shared" si="540"/>
        <v>51666666.666666664</v>
      </c>
      <c r="ALM417" s="83">
        <v>155000000</v>
      </c>
      <c r="ALN417" s="81">
        <v>1</v>
      </c>
      <c r="ALO417" s="81">
        <v>2</v>
      </c>
      <c r="ALS417" s="86"/>
      <c r="AMC417" s="81">
        <v>1</v>
      </c>
      <c r="AMD417" s="81">
        <v>1</v>
      </c>
      <c r="AME417" s="81">
        <v>1</v>
      </c>
      <c r="AMG417" s="81">
        <v>1</v>
      </c>
      <c r="AMH417" s="404"/>
    </row>
    <row r="418" spans="1:1022" s="7" customFormat="1" ht="20" customHeight="1" thickBot="1" x14ac:dyDescent="0.3">
      <c r="A418" s="274"/>
      <c r="B418" s="113">
        <v>416</v>
      </c>
      <c r="C418" s="304"/>
      <c r="D418" s="304" t="s">
        <v>1396</v>
      </c>
      <c r="E418" s="7">
        <v>2018</v>
      </c>
      <c r="J418" s="7">
        <v>5</v>
      </c>
      <c r="K418" s="7">
        <v>2008</v>
      </c>
      <c r="L418" s="7">
        <v>2018</v>
      </c>
      <c r="M418" s="7">
        <v>11</v>
      </c>
      <c r="AL418" s="7">
        <v>1</v>
      </c>
      <c r="AM418" s="7">
        <v>1</v>
      </c>
      <c r="AN418" s="7">
        <v>1</v>
      </c>
      <c r="AO418" s="7">
        <v>1</v>
      </c>
      <c r="AP418" s="7">
        <v>1</v>
      </c>
      <c r="AQ418" s="7">
        <v>1</v>
      </c>
      <c r="AR418" s="7">
        <v>1</v>
      </c>
      <c r="AS418" s="7">
        <v>1</v>
      </c>
      <c r="AT418" s="7">
        <v>1</v>
      </c>
      <c r="AU418" s="7">
        <v>1</v>
      </c>
      <c r="AV418" s="7">
        <v>1</v>
      </c>
      <c r="AW418" s="7">
        <v>1</v>
      </c>
      <c r="AX418" s="7">
        <v>1</v>
      </c>
      <c r="BO418" s="7">
        <v>1</v>
      </c>
      <c r="BP418" s="7">
        <v>1</v>
      </c>
      <c r="BU418" s="7">
        <v>1</v>
      </c>
      <c r="CH418" s="260"/>
      <c r="CP418" s="4">
        <f t="shared" si="504"/>
        <v>0</v>
      </c>
      <c r="CQ418" s="4"/>
      <c r="CS418" s="4">
        <f t="shared" si="469"/>
        <v>0</v>
      </c>
      <c r="CT418" s="4"/>
      <c r="DO418" s="4">
        <f t="shared" si="505"/>
        <v>0</v>
      </c>
      <c r="DP418" s="4"/>
      <c r="DX418" s="4">
        <f t="shared" si="506"/>
        <v>0</v>
      </c>
      <c r="DY418" s="4"/>
      <c r="EE418" s="4">
        <f t="shared" si="507"/>
        <v>0</v>
      </c>
      <c r="EF418" s="4"/>
      <c r="EH418" s="4">
        <f t="shared" si="508"/>
        <v>0</v>
      </c>
      <c r="EI418" s="4"/>
      <c r="FF418" s="7">
        <v>1</v>
      </c>
      <c r="GP418" s="4">
        <f t="shared" si="470"/>
        <v>1</v>
      </c>
      <c r="GQ418" s="4">
        <v>1</v>
      </c>
      <c r="GY418" s="4">
        <f t="shared" si="509"/>
        <v>0</v>
      </c>
      <c r="GZ418" s="4"/>
      <c r="HC418" s="4">
        <f t="shared" si="510"/>
        <v>0</v>
      </c>
      <c r="HD418" s="4"/>
      <c r="HS418" s="4">
        <f t="shared" si="511"/>
        <v>0</v>
      </c>
      <c r="HT418" s="4"/>
      <c r="HX418" s="4">
        <f t="shared" si="471"/>
        <v>0</v>
      </c>
      <c r="HY418" s="4"/>
      <c r="ID418" s="4">
        <f t="shared" si="472"/>
        <v>0</v>
      </c>
      <c r="IE418" s="4"/>
      <c r="IN418" s="4">
        <f t="shared" si="512"/>
        <v>0</v>
      </c>
      <c r="IW418" s="4">
        <f t="shared" si="513"/>
        <v>0</v>
      </c>
      <c r="IX418" s="4"/>
      <c r="IZ418" s="4">
        <f t="shared" si="473"/>
        <v>0</v>
      </c>
      <c r="JA418" s="4"/>
      <c r="JJ418" s="4">
        <f t="shared" si="474"/>
        <v>0</v>
      </c>
      <c r="JK418" s="4"/>
      <c r="JV418" s="4">
        <f t="shared" si="514"/>
        <v>0</v>
      </c>
      <c r="JW418" s="4"/>
      <c r="KB418" s="4">
        <f t="shared" si="515"/>
        <v>0</v>
      </c>
      <c r="KC418" s="4"/>
      <c r="LG418" s="4">
        <f t="shared" si="475"/>
        <v>0</v>
      </c>
      <c r="LH418" s="4"/>
      <c r="LT418" s="4">
        <f t="shared" si="516"/>
        <v>0</v>
      </c>
      <c r="LU418" s="4"/>
      <c r="MA418" s="4">
        <f t="shared" si="517"/>
        <v>0</v>
      </c>
      <c r="MB418" s="4"/>
      <c r="MF418" s="4">
        <f t="shared" si="518"/>
        <v>0</v>
      </c>
      <c r="MG418" s="4"/>
      <c r="MM418" s="4">
        <f t="shared" si="519"/>
        <v>0</v>
      </c>
      <c r="MN418" s="4"/>
      <c r="MS418" s="4">
        <f t="shared" si="520"/>
        <v>0</v>
      </c>
      <c r="MT418" s="4"/>
      <c r="MU418" s="189"/>
      <c r="PD418" s="4">
        <f t="shared" si="476"/>
        <v>0</v>
      </c>
      <c r="PE418" s="4"/>
      <c r="QF418" s="4">
        <f t="shared" si="521"/>
        <v>0</v>
      </c>
      <c r="QG418" s="4"/>
      <c r="QY418" s="4">
        <f t="shared" si="522"/>
        <v>0</v>
      </c>
      <c r="RK418" s="4">
        <f t="shared" si="523"/>
        <v>0</v>
      </c>
      <c r="RL418" s="4"/>
      <c r="SA418" s="4">
        <f t="shared" si="524"/>
        <v>0</v>
      </c>
      <c r="SG418" s="4">
        <f t="shared" si="525"/>
        <v>0</v>
      </c>
      <c r="SO418" s="4">
        <f t="shared" si="526"/>
        <v>0</v>
      </c>
      <c r="TB418" s="4">
        <f t="shared" si="527"/>
        <v>0</v>
      </c>
      <c r="TS418" s="4">
        <f t="shared" si="477"/>
        <v>0</v>
      </c>
      <c r="TT418" s="4"/>
      <c r="UD418" s="4">
        <f t="shared" si="478"/>
        <v>0</v>
      </c>
      <c r="UE418" s="4"/>
      <c r="UG418" s="4">
        <f t="shared" si="479"/>
        <v>0</v>
      </c>
      <c r="UH418" s="4"/>
      <c r="UQ418" s="4">
        <f t="shared" si="528"/>
        <v>0</v>
      </c>
      <c r="UR418" s="4"/>
      <c r="VA418" s="4">
        <f t="shared" si="529"/>
        <v>0</v>
      </c>
      <c r="VB418" s="4"/>
      <c r="VG418" s="4">
        <f t="shared" si="530"/>
        <v>0</v>
      </c>
      <c r="VH418" s="4"/>
      <c r="WY418" s="4">
        <f t="shared" si="480"/>
        <v>0</v>
      </c>
      <c r="WZ418" s="4"/>
      <c r="XB418" s="4">
        <f t="shared" si="531"/>
        <v>0</v>
      </c>
      <c r="XC418" s="4"/>
      <c r="XG418" s="4">
        <f t="shared" si="481"/>
        <v>0</v>
      </c>
      <c r="XH418" s="4"/>
      <c r="XK418" s="190"/>
      <c r="XL418" s="4">
        <f t="shared" si="482"/>
        <v>0</v>
      </c>
      <c r="XM418" s="4">
        <f t="shared" si="483"/>
        <v>0</v>
      </c>
      <c r="XN418" s="4">
        <f t="shared" si="532"/>
        <v>0</v>
      </c>
      <c r="XO418" s="4">
        <f t="shared" si="484"/>
        <v>0</v>
      </c>
      <c r="XP418" s="4">
        <f t="shared" si="533"/>
        <v>0</v>
      </c>
      <c r="XQ418" s="4">
        <f t="shared" si="485"/>
        <v>0</v>
      </c>
      <c r="XR418" s="4">
        <f t="shared" si="486"/>
        <v>0</v>
      </c>
      <c r="XS418" s="4">
        <f t="shared" si="541"/>
        <v>0</v>
      </c>
      <c r="XT418" s="4">
        <f t="shared" si="534"/>
        <v>1</v>
      </c>
      <c r="XU418" s="4">
        <f t="shared" si="487"/>
        <v>0</v>
      </c>
      <c r="XV418" s="4">
        <f t="shared" si="488"/>
        <v>0</v>
      </c>
      <c r="XW418" s="4">
        <f t="shared" si="489"/>
        <v>0</v>
      </c>
      <c r="XX418" s="4">
        <f t="shared" si="490"/>
        <v>0</v>
      </c>
      <c r="XY418" s="4">
        <f t="shared" si="491"/>
        <v>0</v>
      </c>
      <c r="XZ418" s="4">
        <f t="shared" si="492"/>
        <v>0</v>
      </c>
      <c r="YA418" s="4">
        <f t="shared" si="493"/>
        <v>0</v>
      </c>
      <c r="YB418" s="4">
        <f t="shared" si="494"/>
        <v>0</v>
      </c>
      <c r="YC418" s="4">
        <f t="shared" si="495"/>
        <v>0</v>
      </c>
      <c r="YD418" s="191"/>
      <c r="YE418" s="5">
        <f t="shared" si="468"/>
        <v>1</v>
      </c>
      <c r="YF418" s="133">
        <f t="shared" si="496"/>
        <v>1000000</v>
      </c>
      <c r="YG418" s="5">
        <v>1</v>
      </c>
      <c r="YH418" s="130">
        <f t="shared" si="497"/>
        <v>1000000</v>
      </c>
      <c r="YI418" s="7">
        <v>1</v>
      </c>
      <c r="YJ418" s="128">
        <f t="shared" si="498"/>
        <v>1000000</v>
      </c>
      <c r="YK418" s="192"/>
      <c r="YL418" s="4">
        <v>1</v>
      </c>
      <c r="YM418" s="4"/>
      <c r="YN418" s="4"/>
      <c r="YO418" s="4"/>
      <c r="YP418" s="4"/>
      <c r="YQ418" s="4"/>
      <c r="YR418" s="4"/>
      <c r="YS418" s="4"/>
      <c r="YT418" s="4"/>
      <c r="YU418" s="4"/>
      <c r="YV418" s="4"/>
      <c r="YW418" s="4"/>
      <c r="YX418" s="4"/>
      <c r="YY418" s="4"/>
      <c r="YZ418" s="4"/>
      <c r="ZA418" s="4"/>
      <c r="ZB418" s="4"/>
      <c r="ZC418" s="4"/>
      <c r="ZD418" s="4"/>
      <c r="ZE418" s="4"/>
      <c r="ZF418" s="4"/>
      <c r="ZG418" s="4"/>
      <c r="ZH418" s="4"/>
      <c r="ZI418" s="4"/>
      <c r="ZJ418" s="4"/>
      <c r="ZK418" s="4"/>
      <c r="ZL418" s="4"/>
      <c r="ZM418" s="4"/>
      <c r="ZN418" s="4"/>
      <c r="ZO418" s="4"/>
      <c r="ZP418" s="4"/>
      <c r="ZQ418" s="4"/>
      <c r="ZR418" s="4"/>
      <c r="ZS418" s="4"/>
      <c r="ZT418" s="4"/>
      <c r="ZU418" s="4"/>
      <c r="ZV418" s="4"/>
      <c r="ZW418" s="4"/>
      <c r="ZX418" s="4"/>
      <c r="ZY418" s="4"/>
      <c r="ZZ418" s="4"/>
      <c r="AAA418" s="4"/>
      <c r="AAB418" s="4"/>
      <c r="AAC418" s="4"/>
      <c r="AAD418" s="4"/>
      <c r="AAE418" s="4"/>
      <c r="AAF418" s="4"/>
      <c r="AAG418" s="4"/>
      <c r="AAH418" s="4"/>
      <c r="AAI418" s="4"/>
      <c r="AAJ418" s="4"/>
      <c r="AAK418" s="4"/>
      <c r="AAL418" s="4"/>
      <c r="AAM418" s="4"/>
      <c r="AAN418" s="4"/>
      <c r="AAO418" s="4"/>
      <c r="AAP418" s="4"/>
      <c r="AAQ418" s="4"/>
      <c r="AAR418" s="4"/>
      <c r="AAS418" s="4"/>
      <c r="AAT418" s="4"/>
      <c r="AAU418" s="4"/>
      <c r="AAV418" s="4"/>
      <c r="AAW418" s="4"/>
      <c r="AAX418" s="4"/>
      <c r="AAY418" s="4"/>
      <c r="AAZ418" s="4"/>
      <c r="ABA418" s="4"/>
      <c r="ABB418" s="4"/>
      <c r="ABC418" s="4"/>
      <c r="ABD418" s="4"/>
      <c r="ABE418" s="4"/>
      <c r="ABF418" s="4"/>
      <c r="ABG418" s="4"/>
      <c r="ABH418" s="4"/>
      <c r="ABI418" s="4"/>
      <c r="ABJ418" s="4"/>
      <c r="ABK418" s="4"/>
      <c r="ABL418" s="4"/>
      <c r="ABM418" s="4"/>
      <c r="ABN418" s="4"/>
      <c r="ABO418" s="4"/>
      <c r="ABP418" s="4"/>
      <c r="ABQ418" s="4"/>
      <c r="ABR418" s="4"/>
      <c r="ABS418" s="4"/>
      <c r="ABT418" s="4"/>
      <c r="ABU418" s="4"/>
      <c r="ABV418" s="4"/>
      <c r="ABW418" s="4"/>
      <c r="ABX418" s="4"/>
      <c r="ABY418" s="4"/>
      <c r="ABZ418" s="4"/>
      <c r="ACA418" s="4"/>
      <c r="ACB418" s="4"/>
      <c r="ACC418" s="4"/>
      <c r="ACD418" s="25" t="e">
        <f t="shared" si="542"/>
        <v>#DIV/0!</v>
      </c>
      <c r="ACE418" s="5">
        <f t="shared" si="499"/>
        <v>1</v>
      </c>
      <c r="ACF418" s="11">
        <f t="shared" si="500"/>
        <v>1000000</v>
      </c>
      <c r="ACG418" s="7">
        <v>5</v>
      </c>
      <c r="ACH418" s="7">
        <v>1</v>
      </c>
      <c r="ACI418" s="11">
        <f t="shared" si="501"/>
        <v>1000000</v>
      </c>
      <c r="ACJ418" s="37">
        <v>1</v>
      </c>
      <c r="ACK418" s="13">
        <f t="shared" si="502"/>
        <v>1000000</v>
      </c>
      <c r="ACL418" s="4">
        <v>1</v>
      </c>
      <c r="ACM418" s="25">
        <f t="shared" si="536"/>
        <v>1000000</v>
      </c>
      <c r="ACN418" s="11">
        <f t="shared" si="537"/>
        <v>1000000</v>
      </c>
      <c r="ACO418" s="190"/>
      <c r="ACP418" s="7">
        <v>1</v>
      </c>
      <c r="ACR418" s="7" t="s">
        <v>1172</v>
      </c>
      <c r="ADQ418" s="7">
        <v>1</v>
      </c>
      <c r="ADU418" s="7">
        <v>7</v>
      </c>
      <c r="ADV418" s="7">
        <v>7</v>
      </c>
      <c r="ADY418" s="7">
        <v>1</v>
      </c>
      <c r="AEA418" s="7">
        <v>1</v>
      </c>
      <c r="AFN418" s="7">
        <v>1</v>
      </c>
      <c r="AFO418" s="7">
        <v>1</v>
      </c>
      <c r="AGA418" s="7">
        <v>1</v>
      </c>
      <c r="AGK418" s="8"/>
      <c r="AHH418" s="8"/>
      <c r="AHI418" s="26"/>
      <c r="AIW418" s="8"/>
      <c r="AIX418" s="8"/>
      <c r="AIY418" s="26"/>
      <c r="AIZ418" s="8"/>
      <c r="AJE418" s="36"/>
      <c r="AJF418" s="383">
        <v>1000000</v>
      </c>
      <c r="AJG418" s="11">
        <f t="shared" si="503"/>
        <v>1000000</v>
      </c>
      <c r="AJH418" s="193"/>
      <c r="AJI418" s="9">
        <v>4</v>
      </c>
      <c r="AJQ418" s="7">
        <v>3</v>
      </c>
      <c r="AJT418" s="4"/>
      <c r="AJU418" s="4"/>
      <c r="AJX418" s="4">
        <v>3</v>
      </c>
      <c r="AJY418" s="193"/>
      <c r="ALL418" s="5"/>
      <c r="ALM418" s="8">
        <v>1000000</v>
      </c>
      <c r="ALS418" s="193"/>
      <c r="AMC418" s="7">
        <v>1</v>
      </c>
      <c r="AMH418" s="404"/>
    </row>
    <row r="419" spans="1:1022" s="231" customFormat="1" ht="39" customHeight="1" thickBot="1" x14ac:dyDescent="0.3">
      <c r="A419" s="283"/>
      <c r="B419" s="229"/>
      <c r="C419" s="308"/>
      <c r="D419" s="308"/>
      <c r="CH419" s="263"/>
      <c r="YL419" s="232"/>
      <c r="YM419" s="232"/>
      <c r="YN419" s="232"/>
      <c r="YO419" s="232"/>
      <c r="YP419" s="232"/>
      <c r="YQ419" s="232"/>
      <c r="YR419" s="232"/>
      <c r="YS419" s="232"/>
      <c r="YT419" s="232"/>
      <c r="YU419" s="232"/>
      <c r="YV419" s="232"/>
      <c r="YW419" s="232"/>
      <c r="YX419" s="232"/>
      <c r="YY419" s="232"/>
      <c r="YZ419" s="232"/>
      <c r="ZA419" s="232"/>
      <c r="ZB419" s="232"/>
      <c r="ZC419" s="232"/>
      <c r="ZD419" s="232"/>
      <c r="ZE419" s="232"/>
      <c r="ZF419" s="232"/>
      <c r="ZG419" s="232"/>
      <c r="ZH419" s="232"/>
      <c r="ZI419" s="232"/>
      <c r="ZJ419" s="232"/>
      <c r="ZK419" s="232"/>
      <c r="ZL419" s="232"/>
      <c r="ZM419" s="232"/>
      <c r="ZN419" s="232"/>
      <c r="ZO419" s="232"/>
      <c r="ZP419" s="232"/>
      <c r="ZQ419" s="232"/>
      <c r="ZR419" s="232"/>
      <c r="ZS419" s="232"/>
      <c r="ZT419" s="232"/>
      <c r="ZU419" s="232"/>
      <c r="ZV419" s="232"/>
      <c r="ZW419" s="232"/>
      <c r="ZX419" s="232"/>
      <c r="ZY419" s="232"/>
      <c r="ZZ419" s="232"/>
      <c r="AAA419" s="232"/>
      <c r="AAB419" s="232"/>
      <c r="AAC419" s="232"/>
      <c r="AAD419" s="232"/>
      <c r="AAE419" s="232"/>
      <c r="AAF419" s="232"/>
      <c r="AAG419" s="232"/>
      <c r="AAH419" s="232"/>
      <c r="AAI419" s="232"/>
      <c r="AAJ419" s="232"/>
      <c r="AAK419" s="232"/>
      <c r="AAL419" s="232"/>
      <c r="AAM419" s="232"/>
      <c r="AAN419" s="232"/>
      <c r="AAO419" s="232"/>
      <c r="AAP419" s="232"/>
      <c r="AAQ419" s="232"/>
      <c r="AAR419" s="232"/>
      <c r="AAS419" s="232"/>
      <c r="AAT419" s="232"/>
      <c r="AAU419" s="232"/>
      <c r="AAV419" s="232"/>
      <c r="AAW419" s="232"/>
      <c r="AAX419" s="232"/>
      <c r="AAY419" s="232"/>
      <c r="AAZ419" s="232"/>
      <c r="ABA419" s="232"/>
      <c r="ABB419" s="232"/>
      <c r="ABC419" s="232"/>
      <c r="ABD419" s="232"/>
      <c r="ABE419" s="232"/>
      <c r="ABF419" s="232"/>
      <c r="ABG419" s="232"/>
      <c r="ABH419" s="232"/>
      <c r="ABI419" s="232"/>
      <c r="ABJ419" s="232"/>
      <c r="ABK419" s="232"/>
      <c r="ABL419" s="232"/>
      <c r="ABM419" s="232"/>
      <c r="ABN419" s="232"/>
      <c r="ABO419" s="232"/>
      <c r="ABP419" s="232"/>
      <c r="ABQ419" s="232"/>
      <c r="ABR419" s="232"/>
      <c r="ABS419" s="232"/>
      <c r="ABT419" s="232"/>
      <c r="ABU419" s="232"/>
      <c r="ABV419" s="232"/>
      <c r="ABW419" s="232"/>
      <c r="ABX419" s="232"/>
      <c r="ABY419" s="232"/>
      <c r="ABZ419" s="232"/>
      <c r="ACA419" s="232"/>
      <c r="ACB419" s="232"/>
      <c r="ACC419" s="232"/>
      <c r="ACD419" s="233"/>
      <c r="ACI419" s="234"/>
      <c r="ACJ419" s="235"/>
      <c r="ACK419" s="236"/>
      <c r="ACL419" s="232"/>
      <c r="ACM419" s="233"/>
      <c r="ACN419" s="234"/>
      <c r="ACR419" s="237"/>
      <c r="AGJ419" s="234"/>
      <c r="AGK419" s="234"/>
      <c r="AIW419" s="234"/>
      <c r="AIX419" s="234"/>
      <c r="AIZ419" s="234"/>
      <c r="AJE419" s="235"/>
      <c r="AJF419" s="394"/>
      <c r="AJG419" s="234"/>
      <c r="AJH419" s="238"/>
      <c r="AJI419" s="238"/>
      <c r="AJT419" s="231">
        <f>SUM(AJM419:AJS419)</f>
        <v>0</v>
      </c>
      <c r="AJY419" s="238"/>
      <c r="ALL419" s="234"/>
      <c r="ALM419" s="230"/>
      <c r="ALS419" s="238"/>
    </row>
    <row r="420" spans="1:1022" s="138" customFormat="1" ht="47" customHeight="1" x14ac:dyDescent="0.25">
      <c r="A420" s="284" t="s">
        <v>1804</v>
      </c>
      <c r="B420" s="239">
        <f>SUBTOTAL(102,B3:B416)</f>
        <v>414</v>
      </c>
      <c r="C420" s="309"/>
      <c r="D420" s="309">
        <f>SUBTOTAL(9,D3:D416)</f>
        <v>0</v>
      </c>
      <c r="F420" s="138">
        <f>SUBTOTAL(2,F3:F418)</f>
        <v>302</v>
      </c>
      <c r="J420" s="138">
        <f>SUBTOTAL(2,J3:J418)</f>
        <v>413</v>
      </c>
      <c r="AX420" s="138">
        <f>SUBTOTAL(9,AX3:AX416)</f>
        <v>55</v>
      </c>
      <c r="AY420" s="138">
        <f>SUBTOTAL(9,AY3:AY417)</f>
        <v>356</v>
      </c>
      <c r="AZ420" s="138">
        <f>SUBTOTAL(9,AZ3:AZ416)</f>
        <v>6</v>
      </c>
      <c r="BA420" s="138">
        <f>SUBTOTAL(9,BA3:BA416)</f>
        <v>344</v>
      </c>
      <c r="BB420" s="138">
        <f>SUBTOTAL(102,BB3:BB416)</f>
        <v>336</v>
      </c>
      <c r="BC420" s="138">
        <f>SUBTOTAL(102,BC3:BC416)</f>
        <v>120</v>
      </c>
      <c r="BD420" s="138">
        <f>SUBTOTAL(102,BD3:BD416)</f>
        <v>31</v>
      </c>
      <c r="BE420" s="138">
        <f t="shared" ref="BE420:CF420" si="543">SUBTOTAL(9,BE3:BE416)</f>
        <v>178</v>
      </c>
      <c r="BF420" s="138">
        <f t="shared" si="543"/>
        <v>6</v>
      </c>
      <c r="BG420" s="138">
        <f>SUBTOTAL(102,BG3:BG416)</f>
        <v>195</v>
      </c>
      <c r="BH420" s="138">
        <f t="shared" si="543"/>
        <v>13</v>
      </c>
      <c r="BI420" s="138">
        <f t="shared" si="543"/>
        <v>3</v>
      </c>
      <c r="BJ420" s="138">
        <f t="shared" si="543"/>
        <v>4</v>
      </c>
      <c r="BK420" s="138">
        <f t="shared" si="543"/>
        <v>3</v>
      </c>
      <c r="BL420" s="138">
        <f t="shared" si="543"/>
        <v>6</v>
      </c>
      <c r="BM420" s="138">
        <f t="shared" si="543"/>
        <v>3</v>
      </c>
      <c r="BN420" s="138">
        <f t="shared" si="543"/>
        <v>29</v>
      </c>
      <c r="BO420" s="138">
        <f>SUBTOTAL(102,BO3:BO416)</f>
        <v>11</v>
      </c>
      <c r="BP420" s="138">
        <f>SUBTOTAL(9,BP3:BP416)</f>
        <v>22</v>
      </c>
      <c r="BQ420" s="138">
        <f>SUBTOTAL(9,BQ3:BQ416)</f>
        <v>7</v>
      </c>
      <c r="BR420" s="138">
        <f>SUBTOTAL(9,BR3:BR416)</f>
        <v>13</v>
      </c>
      <c r="BS420" s="138">
        <f>SUBTOTAL(9,BS3:BS416)</f>
        <v>7</v>
      </c>
      <c r="BT420" s="138">
        <f t="shared" si="543"/>
        <v>10</v>
      </c>
      <c r="BU420" s="138">
        <f t="shared" si="543"/>
        <v>9</v>
      </c>
      <c r="BV420" s="138">
        <f t="shared" si="543"/>
        <v>17</v>
      </c>
      <c r="BW420" s="138">
        <f>SUBTOTAL(9,BW3:BW416)</f>
        <v>3</v>
      </c>
      <c r="BX420" s="138">
        <f t="shared" si="543"/>
        <v>9</v>
      </c>
      <c r="BY420" s="138">
        <f t="shared" si="543"/>
        <v>4</v>
      </c>
      <c r="BZ420" s="138">
        <f>SUBTOTAL(9,BZ3:BZ416)</f>
        <v>1</v>
      </c>
      <c r="CA420" s="138">
        <f t="shared" si="543"/>
        <v>6</v>
      </c>
      <c r="CB420" s="138">
        <f t="shared" si="543"/>
        <v>3</v>
      </c>
      <c r="CC420" s="138">
        <f t="shared" si="543"/>
        <v>1</v>
      </c>
      <c r="CD420" s="138">
        <f t="shared" si="543"/>
        <v>2</v>
      </c>
      <c r="CE420" s="138">
        <f t="shared" si="543"/>
        <v>3</v>
      </c>
      <c r="CF420" s="138">
        <f t="shared" si="543"/>
        <v>56</v>
      </c>
      <c r="CH420" s="264"/>
      <c r="CI420" s="138">
        <f>SUBTOTAL(102,CI3:CI418)</f>
        <v>1</v>
      </c>
      <c r="CJ420" s="138">
        <f t="shared" ref="CJ420:ET420" si="544">SUBTOTAL(102,CJ3:CJ418)</f>
        <v>1</v>
      </c>
      <c r="CK420" s="138">
        <f t="shared" si="544"/>
        <v>1</v>
      </c>
      <c r="CL420" s="138">
        <f t="shared" si="544"/>
        <v>1</v>
      </c>
      <c r="CM420" s="138">
        <f t="shared" si="544"/>
        <v>1</v>
      </c>
      <c r="CN420" s="138">
        <f t="shared" si="544"/>
        <v>1</v>
      </c>
      <c r="CO420" s="138">
        <f t="shared" si="544"/>
        <v>1</v>
      </c>
      <c r="CP420" s="138">
        <f t="shared" si="544"/>
        <v>416</v>
      </c>
      <c r="CQ420" s="138">
        <f t="shared" si="544"/>
        <v>1</v>
      </c>
      <c r="CR420" s="138">
        <f t="shared" si="544"/>
        <v>1</v>
      </c>
      <c r="CS420" s="138">
        <f t="shared" si="544"/>
        <v>416</v>
      </c>
      <c r="CT420" s="138">
        <f t="shared" si="544"/>
        <v>1</v>
      </c>
      <c r="CU420" s="138">
        <f t="shared" si="544"/>
        <v>5</v>
      </c>
      <c r="CV420" s="138">
        <f t="shared" si="544"/>
        <v>2</v>
      </c>
      <c r="CW420" s="138">
        <f t="shared" si="544"/>
        <v>1</v>
      </c>
      <c r="CX420" s="138">
        <f t="shared" si="544"/>
        <v>2</v>
      </c>
      <c r="CY420" s="138">
        <f t="shared" si="544"/>
        <v>1</v>
      </c>
      <c r="CZ420" s="138">
        <f t="shared" si="544"/>
        <v>1</v>
      </c>
      <c r="DA420" s="138">
        <f t="shared" si="544"/>
        <v>1</v>
      </c>
      <c r="DB420" s="138">
        <f t="shared" si="544"/>
        <v>1</v>
      </c>
      <c r="DC420" s="138">
        <f t="shared" si="544"/>
        <v>3</v>
      </c>
      <c r="DD420" s="138">
        <f t="shared" si="544"/>
        <v>1</v>
      </c>
      <c r="DE420" s="138">
        <f t="shared" si="544"/>
        <v>1</v>
      </c>
      <c r="DF420" s="138">
        <f t="shared" si="544"/>
        <v>3</v>
      </c>
      <c r="DG420" s="138">
        <f t="shared" si="544"/>
        <v>1</v>
      </c>
      <c r="DH420" s="138">
        <f t="shared" si="544"/>
        <v>2</v>
      </c>
      <c r="DI420" s="138">
        <f t="shared" si="544"/>
        <v>1</v>
      </c>
      <c r="DJ420" s="138">
        <f t="shared" si="544"/>
        <v>1</v>
      </c>
      <c r="DK420" s="138">
        <f t="shared" si="544"/>
        <v>2</v>
      </c>
      <c r="DL420" s="138">
        <f t="shared" si="544"/>
        <v>1</v>
      </c>
      <c r="DM420" s="138">
        <f t="shared" si="544"/>
        <v>0</v>
      </c>
      <c r="DN420" s="138">
        <f t="shared" si="544"/>
        <v>1</v>
      </c>
      <c r="DO420" s="138">
        <f t="shared" si="544"/>
        <v>416</v>
      </c>
      <c r="DP420" s="138">
        <f t="shared" si="544"/>
        <v>20</v>
      </c>
      <c r="DQ420" s="138">
        <f t="shared" si="544"/>
        <v>3</v>
      </c>
      <c r="DR420" s="138">
        <f t="shared" si="544"/>
        <v>1</v>
      </c>
      <c r="DS420" s="138">
        <f t="shared" si="544"/>
        <v>1</v>
      </c>
      <c r="DT420" s="138">
        <f t="shared" si="544"/>
        <v>1</v>
      </c>
      <c r="DU420" s="138">
        <f t="shared" si="544"/>
        <v>1</v>
      </c>
      <c r="DV420" s="138">
        <f t="shared" si="544"/>
        <v>4</v>
      </c>
      <c r="DW420" s="138">
        <f t="shared" si="544"/>
        <v>1</v>
      </c>
      <c r="DX420" s="138">
        <f t="shared" si="544"/>
        <v>416</v>
      </c>
      <c r="DY420" s="138">
        <f t="shared" si="544"/>
        <v>9</v>
      </c>
      <c r="DZ420" s="138">
        <f t="shared" si="544"/>
        <v>1</v>
      </c>
      <c r="EA420" s="138">
        <f t="shared" si="544"/>
        <v>1</v>
      </c>
      <c r="EB420" s="138">
        <f t="shared" si="544"/>
        <v>2</v>
      </c>
      <c r="EC420" s="138">
        <f t="shared" si="544"/>
        <v>0</v>
      </c>
      <c r="ED420" s="138">
        <f t="shared" si="544"/>
        <v>0</v>
      </c>
      <c r="EE420" s="138">
        <f t="shared" si="544"/>
        <v>416</v>
      </c>
      <c r="EF420" s="138">
        <f t="shared" si="544"/>
        <v>4</v>
      </c>
      <c r="EG420" s="138">
        <f t="shared" si="544"/>
        <v>1</v>
      </c>
      <c r="EH420" s="138">
        <f t="shared" si="544"/>
        <v>416</v>
      </c>
      <c r="EI420" s="138">
        <f t="shared" si="544"/>
        <v>1</v>
      </c>
      <c r="EJ420" s="138">
        <f t="shared" si="544"/>
        <v>6</v>
      </c>
      <c r="EK420" s="138">
        <f t="shared" si="544"/>
        <v>1</v>
      </c>
      <c r="EL420" s="138">
        <f t="shared" si="544"/>
        <v>1</v>
      </c>
      <c r="EM420" s="138">
        <f t="shared" si="544"/>
        <v>2</v>
      </c>
      <c r="EN420" s="138">
        <f t="shared" si="544"/>
        <v>3</v>
      </c>
      <c r="EO420" s="138">
        <f t="shared" si="544"/>
        <v>1</v>
      </c>
      <c r="EP420" s="138">
        <f t="shared" si="544"/>
        <v>1</v>
      </c>
      <c r="EQ420" s="138">
        <f t="shared" si="544"/>
        <v>2</v>
      </c>
      <c r="ER420" s="138">
        <f t="shared" si="544"/>
        <v>1</v>
      </c>
      <c r="ES420" s="138">
        <f t="shared" si="544"/>
        <v>1</v>
      </c>
      <c r="ET420" s="138">
        <f t="shared" si="544"/>
        <v>2</v>
      </c>
      <c r="EU420" s="138">
        <f t="shared" ref="EU420:HG420" si="545">SUBTOTAL(102,EU3:EU418)</f>
        <v>2</v>
      </c>
      <c r="EV420" s="138">
        <f t="shared" si="545"/>
        <v>3</v>
      </c>
      <c r="EW420" s="138">
        <f t="shared" si="545"/>
        <v>1</v>
      </c>
      <c r="EX420" s="138">
        <f t="shared" si="545"/>
        <v>1</v>
      </c>
      <c r="EY420" s="138">
        <f t="shared" si="545"/>
        <v>1</v>
      </c>
      <c r="EZ420" s="138">
        <f t="shared" si="545"/>
        <v>1</v>
      </c>
      <c r="FA420" s="138">
        <f t="shared" si="545"/>
        <v>1</v>
      </c>
      <c r="FB420" s="138">
        <f t="shared" si="545"/>
        <v>1</v>
      </c>
      <c r="FC420" s="138">
        <f t="shared" si="545"/>
        <v>3</v>
      </c>
      <c r="FD420" s="138">
        <f t="shared" si="545"/>
        <v>1</v>
      </c>
      <c r="FE420" s="138">
        <f t="shared" si="545"/>
        <v>1</v>
      </c>
      <c r="FF420" s="138">
        <f t="shared" si="545"/>
        <v>42</v>
      </c>
      <c r="FG420" s="138">
        <f t="shared" si="545"/>
        <v>1</v>
      </c>
      <c r="FH420" s="138">
        <f t="shared" si="545"/>
        <v>1</v>
      </c>
      <c r="FI420" s="138">
        <f t="shared" si="545"/>
        <v>1</v>
      </c>
      <c r="FJ420" s="138">
        <f t="shared" si="545"/>
        <v>1</v>
      </c>
      <c r="FK420" s="138">
        <f t="shared" si="545"/>
        <v>1</v>
      </c>
      <c r="FL420" s="138">
        <f t="shared" si="545"/>
        <v>2</v>
      </c>
      <c r="FM420" s="138">
        <f t="shared" si="545"/>
        <v>2</v>
      </c>
      <c r="FN420" s="138">
        <f t="shared" si="545"/>
        <v>1</v>
      </c>
      <c r="FO420" s="138">
        <f t="shared" si="545"/>
        <v>1</v>
      </c>
      <c r="FP420" s="138">
        <f t="shared" si="545"/>
        <v>3</v>
      </c>
      <c r="FQ420" s="138">
        <f t="shared" si="545"/>
        <v>1</v>
      </c>
      <c r="FR420" s="138">
        <f t="shared" si="545"/>
        <v>1</v>
      </c>
      <c r="FS420" s="138">
        <f t="shared" si="545"/>
        <v>1</v>
      </c>
      <c r="FT420" s="138">
        <f t="shared" si="545"/>
        <v>1</v>
      </c>
      <c r="FU420" s="138">
        <f t="shared" si="545"/>
        <v>1</v>
      </c>
      <c r="FV420" s="138">
        <f t="shared" si="545"/>
        <v>1</v>
      </c>
      <c r="FW420" s="138">
        <f t="shared" si="545"/>
        <v>1</v>
      </c>
      <c r="FX420" s="138">
        <f t="shared" si="545"/>
        <v>1</v>
      </c>
      <c r="FY420" s="138">
        <f t="shared" si="545"/>
        <v>1</v>
      </c>
      <c r="FZ420" s="138">
        <f t="shared" si="545"/>
        <v>1</v>
      </c>
      <c r="GA420" s="138">
        <f t="shared" si="545"/>
        <v>1</v>
      </c>
      <c r="GB420" s="138">
        <f t="shared" si="545"/>
        <v>2</v>
      </c>
      <c r="GC420" s="138">
        <f t="shared" si="545"/>
        <v>1</v>
      </c>
      <c r="GD420" s="138">
        <f t="shared" si="545"/>
        <v>1</v>
      </c>
      <c r="GE420" s="138">
        <f t="shared" si="545"/>
        <v>1</v>
      </c>
      <c r="GF420" s="138">
        <f t="shared" si="545"/>
        <v>1</v>
      </c>
      <c r="GG420" s="138">
        <f t="shared" si="545"/>
        <v>1</v>
      </c>
      <c r="GH420" s="138">
        <f t="shared" si="545"/>
        <v>0</v>
      </c>
      <c r="GI420" s="138">
        <f t="shared" si="545"/>
        <v>2</v>
      </c>
      <c r="GJ420" s="138">
        <f t="shared" si="545"/>
        <v>2</v>
      </c>
      <c r="GK420" s="138">
        <f t="shared" si="545"/>
        <v>1</v>
      </c>
      <c r="GL420" s="138">
        <f t="shared" si="545"/>
        <v>2</v>
      </c>
      <c r="GM420" s="138">
        <f t="shared" si="545"/>
        <v>5</v>
      </c>
      <c r="GN420" s="138">
        <f t="shared" si="545"/>
        <v>1</v>
      </c>
      <c r="GO420" s="138">
        <f t="shared" si="545"/>
        <v>2</v>
      </c>
      <c r="GP420" s="138">
        <f t="shared" si="545"/>
        <v>416</v>
      </c>
      <c r="GQ420" s="138">
        <f t="shared" si="545"/>
        <v>51</v>
      </c>
      <c r="GR420" s="138">
        <f t="shared" si="545"/>
        <v>6</v>
      </c>
      <c r="GS420" s="138">
        <f t="shared" si="545"/>
        <v>0</v>
      </c>
      <c r="GT420" s="138">
        <f t="shared" si="545"/>
        <v>1</v>
      </c>
      <c r="GU420" s="138">
        <f t="shared" si="545"/>
        <v>1</v>
      </c>
      <c r="GV420" s="138">
        <f t="shared" si="545"/>
        <v>1</v>
      </c>
      <c r="GW420" s="138">
        <f t="shared" si="545"/>
        <v>0</v>
      </c>
      <c r="GX420" s="138">
        <f t="shared" si="545"/>
        <v>1</v>
      </c>
      <c r="GY420" s="138">
        <f t="shared" si="545"/>
        <v>416</v>
      </c>
      <c r="GZ420" s="138">
        <f t="shared" si="545"/>
        <v>8</v>
      </c>
      <c r="HA420" s="138">
        <f t="shared" si="545"/>
        <v>1</v>
      </c>
      <c r="HB420" s="138">
        <f t="shared" si="545"/>
        <v>1</v>
      </c>
      <c r="HC420" s="138">
        <f t="shared" si="545"/>
        <v>416</v>
      </c>
      <c r="HD420" s="138">
        <f t="shared" si="545"/>
        <v>2</v>
      </c>
      <c r="HE420" s="138">
        <f t="shared" si="545"/>
        <v>3</v>
      </c>
      <c r="HF420" s="138">
        <f t="shared" si="545"/>
        <v>2</v>
      </c>
      <c r="HG420" s="138">
        <f t="shared" si="545"/>
        <v>1</v>
      </c>
      <c r="HH420" s="138">
        <f t="shared" ref="HH420:JQ420" si="546">SUBTOTAL(102,HH3:HH418)</f>
        <v>1</v>
      </c>
      <c r="HI420" s="138">
        <f t="shared" si="546"/>
        <v>5</v>
      </c>
      <c r="HJ420" s="138">
        <f t="shared" si="546"/>
        <v>6</v>
      </c>
      <c r="HK420" s="138">
        <f t="shared" si="546"/>
        <v>1</v>
      </c>
      <c r="HL420" s="138">
        <f t="shared" si="546"/>
        <v>2</v>
      </c>
      <c r="HM420" s="138">
        <f t="shared" si="546"/>
        <v>2</v>
      </c>
      <c r="HN420" s="138">
        <f t="shared" si="546"/>
        <v>1</v>
      </c>
      <c r="HO420" s="138">
        <f t="shared" si="546"/>
        <v>1</v>
      </c>
      <c r="HP420" s="138">
        <f t="shared" si="546"/>
        <v>2</v>
      </c>
      <c r="HQ420" s="138">
        <f t="shared" si="546"/>
        <v>2</v>
      </c>
      <c r="HR420" s="138">
        <f t="shared" si="546"/>
        <v>2</v>
      </c>
      <c r="HS420" s="138">
        <f t="shared" si="546"/>
        <v>416</v>
      </c>
      <c r="HT420" s="138">
        <f t="shared" si="546"/>
        <v>21</v>
      </c>
      <c r="HU420" s="138">
        <f t="shared" si="546"/>
        <v>1</v>
      </c>
      <c r="HV420" s="138">
        <f t="shared" si="546"/>
        <v>0</v>
      </c>
      <c r="HW420" s="138">
        <f t="shared" si="546"/>
        <v>1</v>
      </c>
      <c r="HX420" s="138">
        <f t="shared" si="546"/>
        <v>416</v>
      </c>
      <c r="HY420" s="138">
        <f t="shared" si="546"/>
        <v>2</v>
      </c>
      <c r="HZ420" s="138">
        <f t="shared" si="546"/>
        <v>1</v>
      </c>
      <c r="IA420" s="138">
        <f t="shared" si="546"/>
        <v>1</v>
      </c>
      <c r="IB420" s="138">
        <f t="shared" si="546"/>
        <v>2</v>
      </c>
      <c r="IC420" s="138">
        <f t="shared" si="546"/>
        <v>1</v>
      </c>
      <c r="ID420" s="138">
        <f t="shared" si="546"/>
        <v>416</v>
      </c>
      <c r="IE420" s="138">
        <f t="shared" si="546"/>
        <v>5</v>
      </c>
      <c r="IF420" s="138">
        <f t="shared" si="546"/>
        <v>8</v>
      </c>
      <c r="IG420" s="138">
        <f t="shared" si="546"/>
        <v>1</v>
      </c>
      <c r="IH420" s="138">
        <f t="shared" si="546"/>
        <v>1</v>
      </c>
      <c r="II420" s="138">
        <f t="shared" si="546"/>
        <v>1</v>
      </c>
      <c r="IJ420" s="138">
        <f t="shared" si="546"/>
        <v>1</v>
      </c>
      <c r="IK420" s="138">
        <f t="shared" si="546"/>
        <v>1</v>
      </c>
      <c r="IL420" s="138">
        <f t="shared" si="546"/>
        <v>1</v>
      </c>
      <c r="IM420" s="138">
        <f t="shared" si="546"/>
        <v>1</v>
      </c>
      <c r="IN420" s="138">
        <f t="shared" si="546"/>
        <v>416</v>
      </c>
      <c r="IO420" s="138">
        <f t="shared" si="546"/>
        <v>8</v>
      </c>
      <c r="IP420" s="138">
        <f t="shared" si="546"/>
        <v>1</v>
      </c>
      <c r="IQ420" s="138">
        <f t="shared" si="546"/>
        <v>1</v>
      </c>
      <c r="IR420" s="138">
        <f t="shared" si="546"/>
        <v>1</v>
      </c>
      <c r="IS420" s="138">
        <f t="shared" si="546"/>
        <v>1</v>
      </c>
      <c r="IT420" s="138">
        <f t="shared" si="546"/>
        <v>1</v>
      </c>
      <c r="IU420" s="138">
        <f t="shared" si="546"/>
        <v>1</v>
      </c>
      <c r="IV420" s="138">
        <f t="shared" si="546"/>
        <v>1</v>
      </c>
      <c r="IW420" s="138">
        <f t="shared" si="546"/>
        <v>416</v>
      </c>
      <c r="IX420" s="138">
        <f t="shared" si="546"/>
        <v>5</v>
      </c>
      <c r="IY420" s="138">
        <f t="shared" si="546"/>
        <v>1</v>
      </c>
      <c r="IZ420" s="138">
        <f t="shared" si="546"/>
        <v>416</v>
      </c>
      <c r="JA420" s="138">
        <f t="shared" si="546"/>
        <v>1</v>
      </c>
      <c r="JB420" s="138">
        <f t="shared" si="546"/>
        <v>2</v>
      </c>
      <c r="JC420" s="138">
        <f t="shared" si="546"/>
        <v>1</v>
      </c>
      <c r="JD420" s="138">
        <f t="shared" si="546"/>
        <v>1</v>
      </c>
      <c r="JE420" s="138">
        <f t="shared" si="546"/>
        <v>1</v>
      </c>
      <c r="JF420" s="138">
        <f t="shared" si="546"/>
        <v>1</v>
      </c>
      <c r="JG420" s="138">
        <f t="shared" si="546"/>
        <v>1</v>
      </c>
      <c r="JH420" s="138">
        <f t="shared" si="546"/>
        <v>1</v>
      </c>
      <c r="JI420" s="138">
        <f t="shared" si="546"/>
        <v>3</v>
      </c>
      <c r="JJ420" s="138">
        <f t="shared" si="546"/>
        <v>416</v>
      </c>
      <c r="JK420" s="138">
        <f t="shared" si="546"/>
        <v>10</v>
      </c>
      <c r="JL420" s="138">
        <f t="shared" si="546"/>
        <v>6</v>
      </c>
      <c r="JM420" s="138">
        <f t="shared" si="546"/>
        <v>1</v>
      </c>
      <c r="JN420" s="138">
        <f t="shared" si="546"/>
        <v>2</v>
      </c>
      <c r="JO420" s="138">
        <f t="shared" si="546"/>
        <v>2</v>
      </c>
      <c r="JP420" s="138">
        <f t="shared" si="546"/>
        <v>1</v>
      </c>
      <c r="JQ420" s="138">
        <f t="shared" si="546"/>
        <v>1</v>
      </c>
      <c r="JR420" s="138">
        <f t="shared" ref="JR420:LZ420" si="547">SUBTOTAL(102,JR3:JR418)</f>
        <v>1</v>
      </c>
      <c r="JS420" s="138">
        <f t="shared" si="547"/>
        <v>1</v>
      </c>
      <c r="JT420" s="138">
        <f t="shared" si="547"/>
        <v>1</v>
      </c>
      <c r="JU420" s="138">
        <f t="shared" si="547"/>
        <v>1</v>
      </c>
      <c r="JV420" s="138">
        <f t="shared" si="547"/>
        <v>416</v>
      </c>
      <c r="JW420" s="138">
        <f t="shared" si="547"/>
        <v>9</v>
      </c>
      <c r="JX420" s="138">
        <f t="shared" si="547"/>
        <v>1</v>
      </c>
      <c r="JY420" s="138">
        <f t="shared" si="547"/>
        <v>1</v>
      </c>
      <c r="JZ420" s="138">
        <f t="shared" si="547"/>
        <v>1</v>
      </c>
      <c r="KA420" s="138">
        <f t="shared" si="547"/>
        <v>0</v>
      </c>
      <c r="KB420" s="138">
        <f t="shared" si="547"/>
        <v>416</v>
      </c>
      <c r="KC420" s="138">
        <f t="shared" si="547"/>
        <v>3</v>
      </c>
      <c r="KD420" s="138">
        <f t="shared" si="547"/>
        <v>6</v>
      </c>
      <c r="KE420" s="138">
        <f t="shared" si="547"/>
        <v>1</v>
      </c>
      <c r="KF420" s="138">
        <f t="shared" si="547"/>
        <v>1</v>
      </c>
      <c r="KG420" s="138">
        <f t="shared" si="547"/>
        <v>1</v>
      </c>
      <c r="KH420" s="138">
        <f t="shared" si="547"/>
        <v>1</v>
      </c>
      <c r="KI420" s="138">
        <f t="shared" si="547"/>
        <v>1</v>
      </c>
      <c r="KJ420" s="138">
        <f t="shared" si="547"/>
        <v>1</v>
      </c>
      <c r="KK420" s="138">
        <f t="shared" si="547"/>
        <v>1</v>
      </c>
      <c r="KL420" s="138">
        <f t="shared" si="547"/>
        <v>1</v>
      </c>
      <c r="KM420" s="138">
        <f t="shared" si="547"/>
        <v>1</v>
      </c>
      <c r="KN420" s="138">
        <f t="shared" si="547"/>
        <v>1</v>
      </c>
      <c r="KO420" s="138">
        <f t="shared" si="547"/>
        <v>1</v>
      </c>
      <c r="KP420" s="138">
        <f t="shared" si="547"/>
        <v>1</v>
      </c>
      <c r="KQ420" s="138">
        <f t="shared" si="547"/>
        <v>1</v>
      </c>
      <c r="KR420" s="138">
        <f t="shared" si="547"/>
        <v>1</v>
      </c>
      <c r="KS420" s="138">
        <f t="shared" si="547"/>
        <v>1</v>
      </c>
      <c r="KT420" s="138">
        <f t="shared" si="547"/>
        <v>1</v>
      </c>
      <c r="KU420" s="138">
        <f t="shared" si="547"/>
        <v>1</v>
      </c>
      <c r="KV420" s="138">
        <f t="shared" si="547"/>
        <v>1</v>
      </c>
      <c r="KW420" s="138">
        <f t="shared" si="547"/>
        <v>1</v>
      </c>
      <c r="KX420" s="138">
        <f t="shared" si="547"/>
        <v>1</v>
      </c>
      <c r="KY420" s="138">
        <f t="shared" si="547"/>
        <v>1</v>
      </c>
      <c r="KZ420" s="138">
        <f t="shared" si="547"/>
        <v>1</v>
      </c>
      <c r="LA420" s="138">
        <f t="shared" si="547"/>
        <v>1</v>
      </c>
      <c r="LB420" s="138">
        <f t="shared" si="547"/>
        <v>2</v>
      </c>
      <c r="LC420" s="138">
        <f t="shared" si="547"/>
        <v>1</v>
      </c>
      <c r="LD420" s="138">
        <f t="shared" si="547"/>
        <v>1</v>
      </c>
      <c r="LE420" s="138">
        <f t="shared" si="547"/>
        <v>1</v>
      </c>
      <c r="LF420" s="138">
        <f t="shared" si="547"/>
        <v>1</v>
      </c>
      <c r="LG420" s="138">
        <f t="shared" si="547"/>
        <v>416</v>
      </c>
      <c r="LH420" s="138">
        <f t="shared" si="547"/>
        <v>8</v>
      </c>
      <c r="LI420" s="138">
        <f t="shared" si="547"/>
        <v>4</v>
      </c>
      <c r="LJ420" s="138">
        <f t="shared" si="547"/>
        <v>1</v>
      </c>
      <c r="LK420" s="138">
        <f t="shared" si="547"/>
        <v>1</v>
      </c>
      <c r="LL420" s="138">
        <f t="shared" si="547"/>
        <v>2</v>
      </c>
      <c r="LM420" s="138">
        <f t="shared" si="547"/>
        <v>2</v>
      </c>
      <c r="LN420" s="138">
        <f t="shared" si="547"/>
        <v>1</v>
      </c>
      <c r="LO420" s="138">
        <f t="shared" si="547"/>
        <v>1</v>
      </c>
      <c r="LP420" s="138">
        <f t="shared" si="547"/>
        <v>2</v>
      </c>
      <c r="LQ420" s="138">
        <f t="shared" si="547"/>
        <v>1</v>
      </c>
      <c r="LR420" s="138">
        <f t="shared" si="547"/>
        <v>1</v>
      </c>
      <c r="LS420" s="138">
        <f t="shared" si="547"/>
        <v>1</v>
      </c>
      <c r="LT420" s="138">
        <f t="shared" si="547"/>
        <v>416</v>
      </c>
      <c r="LU420" s="138">
        <f t="shared" si="547"/>
        <v>7</v>
      </c>
      <c r="LV420" s="138">
        <f t="shared" si="547"/>
        <v>1</v>
      </c>
      <c r="LW420" s="138">
        <f t="shared" si="547"/>
        <v>2</v>
      </c>
      <c r="LX420" s="138">
        <f t="shared" si="547"/>
        <v>1</v>
      </c>
      <c r="LY420" s="138">
        <f t="shared" si="547"/>
        <v>1</v>
      </c>
      <c r="LZ420" s="138">
        <f t="shared" si="547"/>
        <v>1</v>
      </c>
      <c r="MA420" s="138">
        <f t="shared" ref="MA420:OL420" si="548">SUBTOTAL(102,MA3:MA418)</f>
        <v>416</v>
      </c>
      <c r="MB420" s="138">
        <f t="shared" si="548"/>
        <v>3</v>
      </c>
      <c r="MC420" s="138">
        <f t="shared" si="548"/>
        <v>1</v>
      </c>
      <c r="MD420" s="138">
        <f t="shared" si="548"/>
        <v>1</v>
      </c>
      <c r="ME420" s="138">
        <f t="shared" si="548"/>
        <v>1</v>
      </c>
      <c r="MF420" s="138">
        <f t="shared" si="548"/>
        <v>416</v>
      </c>
      <c r="MG420" s="138">
        <f t="shared" si="548"/>
        <v>2</v>
      </c>
      <c r="MH420" s="138">
        <f t="shared" si="548"/>
        <v>2</v>
      </c>
      <c r="MI420" s="138">
        <f t="shared" si="548"/>
        <v>2</v>
      </c>
      <c r="MJ420" s="138">
        <f t="shared" si="548"/>
        <v>3</v>
      </c>
      <c r="MK420" s="138">
        <f t="shared" si="548"/>
        <v>0</v>
      </c>
      <c r="ML420" s="138">
        <f t="shared" si="548"/>
        <v>1</v>
      </c>
      <c r="MM420" s="138">
        <f t="shared" si="548"/>
        <v>416</v>
      </c>
      <c r="MN420" s="138">
        <f t="shared" si="548"/>
        <v>8</v>
      </c>
      <c r="MO420" s="138">
        <f t="shared" si="548"/>
        <v>2</v>
      </c>
      <c r="MP420" s="138">
        <f t="shared" si="548"/>
        <v>1</v>
      </c>
      <c r="MQ420" s="138">
        <f t="shared" si="548"/>
        <v>0</v>
      </c>
      <c r="MR420" s="138">
        <f t="shared" si="548"/>
        <v>1</v>
      </c>
      <c r="MS420" s="138">
        <f t="shared" si="548"/>
        <v>416</v>
      </c>
      <c r="MT420" s="138">
        <f t="shared" si="548"/>
        <v>4</v>
      </c>
      <c r="MU420" s="138">
        <f t="shared" si="548"/>
        <v>95</v>
      </c>
      <c r="MV420" s="138">
        <f t="shared" si="548"/>
        <v>3</v>
      </c>
      <c r="MW420" s="138">
        <f t="shared" si="548"/>
        <v>1</v>
      </c>
      <c r="MX420" s="138">
        <f t="shared" si="548"/>
        <v>0</v>
      </c>
      <c r="MY420" s="138">
        <f t="shared" si="548"/>
        <v>1</v>
      </c>
      <c r="MZ420" s="138">
        <f t="shared" si="548"/>
        <v>1</v>
      </c>
      <c r="NA420" s="138">
        <f t="shared" si="548"/>
        <v>1</v>
      </c>
      <c r="NB420" s="138">
        <f t="shared" si="548"/>
        <v>1</v>
      </c>
      <c r="NC420" s="138">
        <f t="shared" si="548"/>
        <v>6</v>
      </c>
      <c r="ND420" s="138">
        <f t="shared" si="548"/>
        <v>4</v>
      </c>
      <c r="NE420" s="138">
        <f t="shared" si="548"/>
        <v>7</v>
      </c>
      <c r="NF420" s="138">
        <f t="shared" si="548"/>
        <v>1</v>
      </c>
      <c r="NG420" s="138">
        <f t="shared" si="548"/>
        <v>1</v>
      </c>
      <c r="NH420" s="138">
        <f t="shared" si="548"/>
        <v>2</v>
      </c>
      <c r="NI420" s="138">
        <f t="shared" si="548"/>
        <v>2</v>
      </c>
      <c r="NJ420" s="138">
        <f t="shared" si="548"/>
        <v>1</v>
      </c>
      <c r="NK420" s="138">
        <f t="shared" si="548"/>
        <v>0</v>
      </c>
      <c r="NL420" s="138">
        <f t="shared" si="548"/>
        <v>1</v>
      </c>
      <c r="NM420" s="138">
        <f t="shared" si="548"/>
        <v>1</v>
      </c>
      <c r="NN420" s="138">
        <f t="shared" si="548"/>
        <v>1</v>
      </c>
      <c r="NO420" s="138">
        <f t="shared" si="548"/>
        <v>2</v>
      </c>
      <c r="NP420" s="138">
        <f t="shared" si="548"/>
        <v>1</v>
      </c>
      <c r="NQ420" s="138">
        <f t="shared" si="548"/>
        <v>1</v>
      </c>
      <c r="NR420" s="138">
        <f t="shared" si="548"/>
        <v>0</v>
      </c>
      <c r="NS420" s="138">
        <f t="shared" si="548"/>
        <v>1</v>
      </c>
      <c r="NT420" s="138">
        <f t="shared" si="548"/>
        <v>1</v>
      </c>
      <c r="NU420" s="138">
        <f t="shared" si="548"/>
        <v>1</v>
      </c>
      <c r="NV420" s="138">
        <f t="shared" si="548"/>
        <v>2</v>
      </c>
      <c r="NW420" s="138">
        <f t="shared" si="548"/>
        <v>1</v>
      </c>
      <c r="NX420" s="138">
        <f t="shared" si="548"/>
        <v>1</v>
      </c>
      <c r="NY420" s="138">
        <f t="shared" si="548"/>
        <v>0</v>
      </c>
      <c r="NZ420" s="138">
        <f t="shared" si="548"/>
        <v>1</v>
      </c>
      <c r="OA420" s="138">
        <f t="shared" si="548"/>
        <v>1</v>
      </c>
      <c r="OB420" s="138">
        <f t="shared" si="548"/>
        <v>2</v>
      </c>
      <c r="OC420" s="138">
        <f t="shared" si="548"/>
        <v>3</v>
      </c>
      <c r="OD420" s="138">
        <f t="shared" si="548"/>
        <v>1</v>
      </c>
      <c r="OE420" s="138">
        <f t="shared" si="548"/>
        <v>1</v>
      </c>
      <c r="OF420" s="138">
        <f t="shared" si="548"/>
        <v>2</v>
      </c>
      <c r="OG420" s="138">
        <f t="shared" si="548"/>
        <v>0</v>
      </c>
      <c r="OH420" s="138">
        <f t="shared" si="548"/>
        <v>3</v>
      </c>
      <c r="OI420" s="138">
        <f t="shared" si="548"/>
        <v>16</v>
      </c>
      <c r="OJ420" s="138">
        <f t="shared" si="548"/>
        <v>2</v>
      </c>
      <c r="OK420" s="138">
        <f t="shared" si="548"/>
        <v>1</v>
      </c>
      <c r="OL420" s="138">
        <f t="shared" si="548"/>
        <v>0</v>
      </c>
      <c r="OM420" s="138">
        <f t="shared" ref="OM420:QW420" si="549">SUBTOTAL(102,OM3:OM418)</f>
        <v>3</v>
      </c>
      <c r="ON420" s="138">
        <f t="shared" si="549"/>
        <v>1</v>
      </c>
      <c r="OO420" s="138">
        <f t="shared" si="549"/>
        <v>32</v>
      </c>
      <c r="OP420" s="138">
        <f t="shared" si="549"/>
        <v>1</v>
      </c>
      <c r="OQ420" s="138">
        <f t="shared" si="549"/>
        <v>3</v>
      </c>
      <c r="OR420" s="138">
        <f t="shared" si="549"/>
        <v>8</v>
      </c>
      <c r="OS420" s="138">
        <f t="shared" si="549"/>
        <v>7</v>
      </c>
      <c r="OT420" s="138">
        <f t="shared" si="549"/>
        <v>7</v>
      </c>
      <c r="OU420" s="138">
        <f t="shared" si="549"/>
        <v>1</v>
      </c>
      <c r="OV420" s="138">
        <f t="shared" si="549"/>
        <v>6</v>
      </c>
      <c r="OW420" s="138">
        <f t="shared" si="549"/>
        <v>10</v>
      </c>
      <c r="OX420" s="138">
        <f t="shared" si="549"/>
        <v>1</v>
      </c>
      <c r="OY420" s="138">
        <f t="shared" si="549"/>
        <v>1</v>
      </c>
      <c r="OZ420" s="138">
        <f t="shared" si="549"/>
        <v>7</v>
      </c>
      <c r="PA420" s="138">
        <f t="shared" si="549"/>
        <v>0</v>
      </c>
      <c r="PB420" s="138">
        <f t="shared" si="549"/>
        <v>1</v>
      </c>
      <c r="PC420" s="138">
        <f t="shared" si="549"/>
        <v>1</v>
      </c>
      <c r="PD420" s="138">
        <f t="shared" si="549"/>
        <v>416</v>
      </c>
      <c r="PE420" s="138">
        <f t="shared" si="549"/>
        <v>60</v>
      </c>
      <c r="PF420" s="138">
        <f t="shared" si="549"/>
        <v>3</v>
      </c>
      <c r="PG420" s="138">
        <f t="shared" si="549"/>
        <v>3</v>
      </c>
      <c r="PH420" s="138">
        <f t="shared" si="549"/>
        <v>1</v>
      </c>
      <c r="PI420" s="138">
        <f t="shared" si="549"/>
        <v>1</v>
      </c>
      <c r="PJ420" s="138">
        <f t="shared" si="549"/>
        <v>1</v>
      </c>
      <c r="PK420" s="138">
        <f t="shared" si="549"/>
        <v>1</v>
      </c>
      <c r="PL420" s="138">
        <f t="shared" si="549"/>
        <v>1</v>
      </c>
      <c r="PM420" s="138">
        <f t="shared" si="549"/>
        <v>2</v>
      </c>
      <c r="PN420" s="138">
        <f t="shared" si="549"/>
        <v>1</v>
      </c>
      <c r="PO420" s="138">
        <f t="shared" si="549"/>
        <v>1</v>
      </c>
      <c r="PP420" s="138">
        <f t="shared" si="549"/>
        <v>1</v>
      </c>
      <c r="PQ420" s="138">
        <f t="shared" si="549"/>
        <v>0</v>
      </c>
      <c r="PR420" s="138">
        <f t="shared" si="549"/>
        <v>2</v>
      </c>
      <c r="PS420" s="138">
        <f t="shared" si="549"/>
        <v>2</v>
      </c>
      <c r="PT420" s="138">
        <f t="shared" si="549"/>
        <v>2</v>
      </c>
      <c r="PU420" s="138">
        <f t="shared" si="549"/>
        <v>1</v>
      </c>
      <c r="PV420" s="138">
        <f t="shared" si="549"/>
        <v>1</v>
      </c>
      <c r="PW420" s="138">
        <f t="shared" si="549"/>
        <v>2</v>
      </c>
      <c r="PX420" s="138">
        <f t="shared" si="549"/>
        <v>3</v>
      </c>
      <c r="PY420" s="138">
        <f t="shared" si="549"/>
        <v>1</v>
      </c>
      <c r="PZ420" s="138">
        <f t="shared" si="549"/>
        <v>1</v>
      </c>
      <c r="QA420" s="138">
        <f t="shared" si="549"/>
        <v>1</v>
      </c>
      <c r="QB420" s="138">
        <f t="shared" si="549"/>
        <v>1</v>
      </c>
      <c r="QC420" s="138">
        <f t="shared" si="549"/>
        <v>1</v>
      </c>
      <c r="QD420" s="138">
        <f t="shared" si="549"/>
        <v>1</v>
      </c>
      <c r="QE420" s="138">
        <f t="shared" si="549"/>
        <v>1</v>
      </c>
      <c r="QF420" s="138">
        <f t="shared" si="549"/>
        <v>416</v>
      </c>
      <c r="QG420" s="138">
        <f t="shared" si="549"/>
        <v>3</v>
      </c>
      <c r="QH420" s="138">
        <f t="shared" si="549"/>
        <v>4</v>
      </c>
      <c r="QI420" s="138">
        <f t="shared" si="549"/>
        <v>1</v>
      </c>
      <c r="QJ420" s="138">
        <f t="shared" si="549"/>
        <v>1</v>
      </c>
      <c r="QK420" s="138">
        <f t="shared" si="549"/>
        <v>1</v>
      </c>
      <c r="QL420" s="138">
        <f t="shared" si="549"/>
        <v>1</v>
      </c>
      <c r="QM420" s="138">
        <f t="shared" si="549"/>
        <v>1</v>
      </c>
      <c r="QN420" s="138">
        <f t="shared" si="549"/>
        <v>0</v>
      </c>
      <c r="QO420" s="138">
        <f t="shared" si="549"/>
        <v>1</v>
      </c>
      <c r="QP420" s="138">
        <f t="shared" si="549"/>
        <v>2</v>
      </c>
      <c r="QQ420" s="138">
        <f t="shared" si="549"/>
        <v>1</v>
      </c>
      <c r="QR420" s="138">
        <f t="shared" si="549"/>
        <v>2</v>
      </c>
      <c r="QS420" s="138">
        <f t="shared" si="549"/>
        <v>1</v>
      </c>
      <c r="QT420" s="138">
        <f t="shared" si="549"/>
        <v>1</v>
      </c>
      <c r="QU420" s="138">
        <f t="shared" si="549"/>
        <v>1</v>
      </c>
      <c r="QV420" s="138">
        <f t="shared" si="549"/>
        <v>2</v>
      </c>
      <c r="QW420" s="138">
        <f t="shared" si="549"/>
        <v>1</v>
      </c>
      <c r="QX420" s="138">
        <f t="shared" ref="QX420:TI420" si="550">SUBTOTAL(102,QX3:QX418)</f>
        <v>1</v>
      </c>
      <c r="QY420" s="138">
        <f t="shared" si="550"/>
        <v>416</v>
      </c>
      <c r="QZ420" s="138">
        <f t="shared" si="550"/>
        <v>4</v>
      </c>
      <c r="RA420" s="138">
        <f t="shared" si="550"/>
        <v>7</v>
      </c>
      <c r="RB420" s="138">
        <f t="shared" si="550"/>
        <v>1</v>
      </c>
      <c r="RC420" s="138">
        <f t="shared" si="550"/>
        <v>1</v>
      </c>
      <c r="RD420" s="138">
        <f t="shared" si="550"/>
        <v>1</v>
      </c>
      <c r="RE420" s="138">
        <f t="shared" si="550"/>
        <v>1</v>
      </c>
      <c r="RF420" s="138">
        <f t="shared" si="550"/>
        <v>2</v>
      </c>
      <c r="RG420" s="138">
        <f t="shared" si="550"/>
        <v>1</v>
      </c>
      <c r="RH420" s="138">
        <f t="shared" si="550"/>
        <v>1</v>
      </c>
      <c r="RI420" s="138">
        <f t="shared" si="550"/>
        <v>1</v>
      </c>
      <c r="RJ420" s="138">
        <f t="shared" si="550"/>
        <v>1</v>
      </c>
      <c r="RK420" s="138">
        <f t="shared" si="550"/>
        <v>416</v>
      </c>
      <c r="RL420" s="138">
        <f t="shared" si="550"/>
        <v>11</v>
      </c>
      <c r="RM420" s="138">
        <f t="shared" si="550"/>
        <v>3</v>
      </c>
      <c r="RN420" s="138">
        <f t="shared" si="550"/>
        <v>2</v>
      </c>
      <c r="RO420" s="138">
        <f t="shared" si="550"/>
        <v>1</v>
      </c>
      <c r="RP420" s="138">
        <f t="shared" si="550"/>
        <v>1</v>
      </c>
      <c r="RQ420" s="138">
        <f t="shared" si="550"/>
        <v>2</v>
      </c>
      <c r="RR420" s="138">
        <f t="shared" si="550"/>
        <v>3</v>
      </c>
      <c r="RS420" s="138">
        <f t="shared" si="550"/>
        <v>1</v>
      </c>
      <c r="RT420" s="138">
        <f t="shared" si="550"/>
        <v>1</v>
      </c>
      <c r="RU420" s="138">
        <f t="shared" si="550"/>
        <v>1</v>
      </c>
      <c r="RV420" s="138">
        <f t="shared" si="550"/>
        <v>1</v>
      </c>
      <c r="RW420" s="138">
        <f t="shared" si="550"/>
        <v>0</v>
      </c>
      <c r="RX420" s="138">
        <f t="shared" si="550"/>
        <v>1</v>
      </c>
      <c r="RY420" s="138">
        <f t="shared" si="550"/>
        <v>2</v>
      </c>
      <c r="RZ420" s="138">
        <f t="shared" si="550"/>
        <v>0</v>
      </c>
      <c r="SA420" s="138">
        <f t="shared" si="550"/>
        <v>416</v>
      </c>
      <c r="SB420" s="138">
        <f t="shared" si="550"/>
        <v>9</v>
      </c>
      <c r="SC420" s="138">
        <f t="shared" si="550"/>
        <v>1</v>
      </c>
      <c r="SD420" s="138">
        <f t="shared" si="550"/>
        <v>0</v>
      </c>
      <c r="SE420" s="138">
        <f t="shared" si="550"/>
        <v>2</v>
      </c>
      <c r="SF420" s="138">
        <f t="shared" si="550"/>
        <v>1</v>
      </c>
      <c r="SG420" s="138">
        <f t="shared" si="550"/>
        <v>416</v>
      </c>
      <c r="SH420" s="138">
        <f t="shared" si="550"/>
        <v>4</v>
      </c>
      <c r="SI420" s="138">
        <f t="shared" si="550"/>
        <v>5</v>
      </c>
      <c r="SJ420" s="138">
        <f t="shared" si="550"/>
        <v>0</v>
      </c>
      <c r="SK420" s="138">
        <f t="shared" si="550"/>
        <v>1</v>
      </c>
      <c r="SL420" s="138">
        <f t="shared" si="550"/>
        <v>1</v>
      </c>
      <c r="SM420" s="138">
        <f t="shared" si="550"/>
        <v>2</v>
      </c>
      <c r="SN420" s="138">
        <f t="shared" si="550"/>
        <v>2</v>
      </c>
      <c r="SO420" s="138">
        <f t="shared" si="550"/>
        <v>416</v>
      </c>
      <c r="SP420" s="138">
        <f t="shared" si="550"/>
        <v>9</v>
      </c>
      <c r="SQ420" s="138">
        <f t="shared" si="550"/>
        <v>2</v>
      </c>
      <c r="SR420" s="138">
        <f t="shared" si="550"/>
        <v>1</v>
      </c>
      <c r="SS420" s="138">
        <f t="shared" si="550"/>
        <v>1</v>
      </c>
      <c r="ST420" s="138">
        <f t="shared" si="550"/>
        <v>1</v>
      </c>
      <c r="SU420" s="138">
        <f t="shared" si="550"/>
        <v>1</v>
      </c>
      <c r="SV420" s="138">
        <f t="shared" si="550"/>
        <v>1</v>
      </c>
      <c r="SW420" s="138">
        <f t="shared" si="550"/>
        <v>1</v>
      </c>
      <c r="SX420" s="138">
        <f t="shared" si="550"/>
        <v>1</v>
      </c>
      <c r="SY420" s="138">
        <f t="shared" si="550"/>
        <v>1</v>
      </c>
      <c r="SZ420" s="138">
        <f t="shared" si="550"/>
        <v>1</v>
      </c>
      <c r="TA420" s="138">
        <f t="shared" si="550"/>
        <v>2</v>
      </c>
      <c r="TB420" s="138">
        <f t="shared" si="550"/>
        <v>416</v>
      </c>
      <c r="TC420" s="138">
        <f t="shared" si="550"/>
        <v>2</v>
      </c>
      <c r="TD420" s="138">
        <f t="shared" si="550"/>
        <v>21</v>
      </c>
      <c r="TE420" s="138">
        <f t="shared" si="550"/>
        <v>1</v>
      </c>
      <c r="TF420" s="138">
        <f t="shared" si="550"/>
        <v>1</v>
      </c>
      <c r="TG420" s="138">
        <f t="shared" si="550"/>
        <v>1</v>
      </c>
      <c r="TH420" s="138">
        <f t="shared" si="550"/>
        <v>1</v>
      </c>
      <c r="TI420" s="138">
        <f t="shared" si="550"/>
        <v>1</v>
      </c>
      <c r="TJ420" s="138">
        <f t="shared" ref="TJ420:VS420" si="551">SUBTOTAL(102,TJ3:TJ418)</f>
        <v>5</v>
      </c>
      <c r="TK420" s="138">
        <f t="shared" si="551"/>
        <v>1</v>
      </c>
      <c r="TL420" s="138">
        <f t="shared" si="551"/>
        <v>1</v>
      </c>
      <c r="TM420" s="138">
        <f t="shared" si="551"/>
        <v>1</v>
      </c>
      <c r="TN420" s="138">
        <f t="shared" si="551"/>
        <v>1</v>
      </c>
      <c r="TO420" s="138">
        <f t="shared" si="551"/>
        <v>1</v>
      </c>
      <c r="TP420" s="138">
        <f t="shared" si="551"/>
        <v>1</v>
      </c>
      <c r="TQ420" s="138">
        <f t="shared" si="551"/>
        <v>1</v>
      </c>
      <c r="TR420" s="138">
        <f t="shared" si="551"/>
        <v>1</v>
      </c>
      <c r="TS420" s="138">
        <f t="shared" si="551"/>
        <v>416</v>
      </c>
      <c r="TT420" s="138">
        <f t="shared" si="551"/>
        <v>28</v>
      </c>
      <c r="TU420" s="138">
        <f t="shared" si="551"/>
        <v>3</v>
      </c>
      <c r="TV420" s="138">
        <f t="shared" si="551"/>
        <v>1</v>
      </c>
      <c r="TW420" s="138">
        <f t="shared" si="551"/>
        <v>1</v>
      </c>
      <c r="TX420" s="138">
        <f t="shared" si="551"/>
        <v>1</v>
      </c>
      <c r="TY420" s="138">
        <f t="shared" si="551"/>
        <v>1</v>
      </c>
      <c r="TZ420" s="138">
        <f t="shared" si="551"/>
        <v>1</v>
      </c>
      <c r="UA420" s="138">
        <f t="shared" si="551"/>
        <v>1</v>
      </c>
      <c r="UB420" s="138">
        <f t="shared" si="551"/>
        <v>1</v>
      </c>
      <c r="UC420" s="138">
        <f t="shared" si="551"/>
        <v>2</v>
      </c>
      <c r="UD420" s="138">
        <f t="shared" si="551"/>
        <v>416</v>
      </c>
      <c r="UE420" s="138">
        <f t="shared" si="551"/>
        <v>10</v>
      </c>
      <c r="UF420" s="138">
        <f t="shared" si="551"/>
        <v>1</v>
      </c>
      <c r="UG420" s="138">
        <f t="shared" si="551"/>
        <v>416</v>
      </c>
      <c r="UH420" s="138">
        <f t="shared" si="551"/>
        <v>1</v>
      </c>
      <c r="UI420" s="138">
        <f t="shared" si="551"/>
        <v>0</v>
      </c>
      <c r="UJ420" s="138">
        <f t="shared" si="551"/>
        <v>1</v>
      </c>
      <c r="UK420" s="138">
        <f t="shared" si="551"/>
        <v>1</v>
      </c>
      <c r="UL420" s="138">
        <f t="shared" si="551"/>
        <v>1</v>
      </c>
      <c r="UM420" s="138">
        <f t="shared" si="551"/>
        <v>2</v>
      </c>
      <c r="UN420" s="138">
        <f t="shared" si="551"/>
        <v>1</v>
      </c>
      <c r="UO420" s="138">
        <f t="shared" si="551"/>
        <v>0</v>
      </c>
      <c r="UP420" s="138">
        <f t="shared" si="551"/>
        <v>1</v>
      </c>
      <c r="UQ420" s="138">
        <f t="shared" si="551"/>
        <v>416</v>
      </c>
      <c r="UR420" s="138">
        <f t="shared" si="551"/>
        <v>5</v>
      </c>
      <c r="US420" s="138">
        <f t="shared" si="551"/>
        <v>11</v>
      </c>
      <c r="UT420" s="138">
        <f t="shared" si="551"/>
        <v>2</v>
      </c>
      <c r="UU420" s="138">
        <f t="shared" si="551"/>
        <v>1</v>
      </c>
      <c r="UV420" s="138">
        <f t="shared" si="551"/>
        <v>1</v>
      </c>
      <c r="UW420" s="138">
        <f t="shared" si="551"/>
        <v>1</v>
      </c>
      <c r="UX420" s="138">
        <f t="shared" si="551"/>
        <v>1</v>
      </c>
      <c r="UY420" s="138">
        <f t="shared" si="551"/>
        <v>1</v>
      </c>
      <c r="UZ420" s="138">
        <f t="shared" si="551"/>
        <v>1</v>
      </c>
      <c r="VA420" s="138">
        <f t="shared" si="551"/>
        <v>416</v>
      </c>
      <c r="VB420" s="138">
        <f t="shared" si="551"/>
        <v>17</v>
      </c>
      <c r="VC420" s="138">
        <f t="shared" si="551"/>
        <v>4</v>
      </c>
      <c r="VD420" s="138">
        <f t="shared" si="551"/>
        <v>1</v>
      </c>
      <c r="VE420" s="138">
        <f t="shared" si="551"/>
        <v>1</v>
      </c>
      <c r="VF420" s="138">
        <f t="shared" si="551"/>
        <v>2</v>
      </c>
      <c r="VG420" s="138">
        <f t="shared" si="551"/>
        <v>416</v>
      </c>
      <c r="VH420" s="138">
        <f t="shared" si="551"/>
        <v>6</v>
      </c>
      <c r="VI420" s="138">
        <f t="shared" si="551"/>
        <v>10</v>
      </c>
      <c r="VJ420" s="138">
        <f t="shared" si="551"/>
        <v>1</v>
      </c>
      <c r="VK420" s="138">
        <f t="shared" si="551"/>
        <v>1</v>
      </c>
      <c r="VL420" s="138">
        <f t="shared" si="551"/>
        <v>1</v>
      </c>
      <c r="VM420" s="138">
        <f t="shared" si="551"/>
        <v>1</v>
      </c>
      <c r="VN420" s="138">
        <f t="shared" si="551"/>
        <v>1</v>
      </c>
      <c r="VO420" s="138">
        <f t="shared" si="551"/>
        <v>1</v>
      </c>
      <c r="VP420" s="138">
        <f t="shared" si="551"/>
        <v>1</v>
      </c>
      <c r="VQ420" s="138">
        <f t="shared" si="551"/>
        <v>1</v>
      </c>
      <c r="VR420" s="138">
        <f t="shared" si="551"/>
        <v>1</v>
      </c>
      <c r="VS420" s="138">
        <f t="shared" si="551"/>
        <v>1</v>
      </c>
      <c r="VT420" s="138">
        <f t="shared" ref="VT420:YE420" si="552">SUBTOTAL(102,VT3:VT418)</f>
        <v>1</v>
      </c>
      <c r="VU420" s="138">
        <f t="shared" si="552"/>
        <v>1</v>
      </c>
      <c r="VV420" s="138">
        <f t="shared" si="552"/>
        <v>1</v>
      </c>
      <c r="VW420" s="138">
        <f t="shared" si="552"/>
        <v>1</v>
      </c>
      <c r="VX420" s="138">
        <f t="shared" si="552"/>
        <v>1</v>
      </c>
      <c r="VY420" s="138">
        <f>SUBTOTAL(102,VY3:VY418)</f>
        <v>3</v>
      </c>
      <c r="VZ420" s="138">
        <f t="shared" si="552"/>
        <v>1</v>
      </c>
      <c r="WA420" s="138">
        <f t="shared" si="552"/>
        <v>1</v>
      </c>
      <c r="WB420" s="138">
        <f t="shared" si="552"/>
        <v>1</v>
      </c>
      <c r="WC420" s="138">
        <f t="shared" si="552"/>
        <v>1</v>
      </c>
      <c r="WD420" s="138">
        <f t="shared" si="552"/>
        <v>1</v>
      </c>
      <c r="WE420" s="138">
        <f t="shared" si="552"/>
        <v>1</v>
      </c>
      <c r="WF420" s="138">
        <f t="shared" si="552"/>
        <v>1</v>
      </c>
      <c r="WG420" s="138">
        <f t="shared" si="552"/>
        <v>1</v>
      </c>
      <c r="WH420" s="138">
        <f t="shared" si="552"/>
        <v>1</v>
      </c>
      <c r="WI420" s="138">
        <f t="shared" si="552"/>
        <v>1</v>
      </c>
      <c r="WJ420" s="138">
        <f t="shared" si="552"/>
        <v>1</v>
      </c>
      <c r="WK420" s="138">
        <f t="shared" si="552"/>
        <v>1</v>
      </c>
      <c r="WL420" s="138">
        <f t="shared" si="552"/>
        <v>1</v>
      </c>
      <c r="WM420" s="138">
        <f t="shared" si="552"/>
        <v>1</v>
      </c>
      <c r="WN420" s="138">
        <f t="shared" si="552"/>
        <v>1</v>
      </c>
      <c r="WO420" s="138">
        <f t="shared" si="552"/>
        <v>1</v>
      </c>
      <c r="WP420" s="138">
        <f t="shared" si="552"/>
        <v>2</v>
      </c>
      <c r="WQ420" s="138">
        <f t="shared" si="552"/>
        <v>1</v>
      </c>
      <c r="WR420" s="138">
        <f t="shared" si="552"/>
        <v>1</v>
      </c>
      <c r="WS420" s="138">
        <f t="shared" si="552"/>
        <v>2</v>
      </c>
      <c r="WT420" s="138">
        <f t="shared" si="552"/>
        <v>1</v>
      </c>
      <c r="WU420" s="138">
        <f t="shared" si="552"/>
        <v>1</v>
      </c>
      <c r="WV420" s="138">
        <f t="shared" si="552"/>
        <v>1</v>
      </c>
      <c r="WW420" s="138">
        <f t="shared" si="552"/>
        <v>1</v>
      </c>
      <c r="WX420" s="138">
        <f t="shared" si="552"/>
        <v>1</v>
      </c>
      <c r="WY420" s="138">
        <f t="shared" si="552"/>
        <v>416</v>
      </c>
      <c r="WZ420" s="138">
        <f t="shared" si="552"/>
        <v>14</v>
      </c>
      <c r="XA420" s="138">
        <f t="shared" si="552"/>
        <v>2</v>
      </c>
      <c r="XB420" s="138">
        <f t="shared" si="552"/>
        <v>416</v>
      </c>
      <c r="XC420" s="138">
        <f t="shared" si="552"/>
        <v>2</v>
      </c>
      <c r="XD420" s="138">
        <f t="shared" si="552"/>
        <v>3</v>
      </c>
      <c r="XE420" s="138">
        <f t="shared" si="552"/>
        <v>1</v>
      </c>
      <c r="XF420" s="138">
        <f t="shared" si="552"/>
        <v>1</v>
      </c>
      <c r="XG420" s="138">
        <f t="shared" si="552"/>
        <v>416</v>
      </c>
      <c r="XH420" s="138">
        <f t="shared" si="552"/>
        <v>5</v>
      </c>
      <c r="XI420" s="138">
        <f t="shared" si="552"/>
        <v>68</v>
      </c>
      <c r="XJ420" s="138">
        <f t="shared" si="552"/>
        <v>5</v>
      </c>
      <c r="XK420" s="138">
        <f t="shared" si="552"/>
        <v>0</v>
      </c>
      <c r="XL420" s="138">
        <f t="shared" si="552"/>
        <v>416</v>
      </c>
      <c r="XM420" s="138">
        <f t="shared" si="552"/>
        <v>416</v>
      </c>
      <c r="XN420" s="138">
        <f t="shared" si="552"/>
        <v>416</v>
      </c>
      <c r="XO420" s="138">
        <f t="shared" si="552"/>
        <v>416</v>
      </c>
      <c r="XP420" s="138">
        <f t="shared" si="552"/>
        <v>416</v>
      </c>
      <c r="XQ420" s="138">
        <f t="shared" si="552"/>
        <v>416</v>
      </c>
      <c r="XR420" s="138">
        <f t="shared" si="552"/>
        <v>416</v>
      </c>
      <c r="XS420" s="138">
        <f t="shared" si="552"/>
        <v>416</v>
      </c>
      <c r="XT420" s="138">
        <f t="shared" si="552"/>
        <v>416</v>
      </c>
      <c r="XU420" s="138">
        <f t="shared" si="552"/>
        <v>416</v>
      </c>
      <c r="XV420" s="138">
        <f t="shared" si="552"/>
        <v>416</v>
      </c>
      <c r="XW420" s="138">
        <f t="shared" si="552"/>
        <v>416</v>
      </c>
      <c r="XX420" s="138">
        <f t="shared" si="552"/>
        <v>416</v>
      </c>
      <c r="XY420" s="138">
        <f t="shared" si="552"/>
        <v>416</v>
      </c>
      <c r="XZ420" s="138">
        <f t="shared" si="552"/>
        <v>416</v>
      </c>
      <c r="YA420" s="138">
        <f t="shared" si="552"/>
        <v>416</v>
      </c>
      <c r="YB420" s="138">
        <f t="shared" si="552"/>
        <v>416</v>
      </c>
      <c r="YC420" s="138">
        <f t="shared" si="552"/>
        <v>416</v>
      </c>
      <c r="YE420" s="138">
        <f t="shared" si="552"/>
        <v>330</v>
      </c>
      <c r="YF420" s="138">
        <f t="shared" ref="YF420:YJ420" si="553">SUBTOTAL(102,YF3:YF418)</f>
        <v>330</v>
      </c>
      <c r="YG420" s="138">
        <f t="shared" si="553"/>
        <v>329</v>
      </c>
      <c r="YH420" s="138">
        <f t="shared" si="553"/>
        <v>329</v>
      </c>
      <c r="YI420" s="138">
        <f t="shared" si="553"/>
        <v>328</v>
      </c>
      <c r="YJ420" s="138">
        <f t="shared" si="553"/>
        <v>328</v>
      </c>
      <c r="YK420" s="184"/>
      <c r="YL420" s="168"/>
      <c r="YM420" s="168"/>
      <c r="YN420" s="168"/>
      <c r="YO420" s="168"/>
      <c r="YP420" s="168"/>
      <c r="YQ420" s="168"/>
      <c r="YR420" s="168"/>
      <c r="YS420" s="168"/>
      <c r="YT420" s="168"/>
      <c r="YU420" s="168"/>
      <c r="YV420" s="168"/>
      <c r="YW420" s="168"/>
      <c r="YX420" s="168"/>
      <c r="YY420" s="168"/>
      <c r="YZ420" s="168"/>
      <c r="ZA420" s="168"/>
      <c r="ZB420" s="168"/>
      <c r="ZC420" s="168"/>
      <c r="ZD420" s="168"/>
      <c r="ZE420" s="168"/>
      <c r="ZF420" s="168"/>
      <c r="ZG420" s="168"/>
      <c r="ZH420" s="168"/>
      <c r="ZI420" s="168"/>
      <c r="ZJ420" s="168"/>
      <c r="ZK420" s="168"/>
      <c r="ZL420" s="168"/>
      <c r="ZM420" s="168"/>
      <c r="ZN420" s="168"/>
      <c r="ZO420" s="168"/>
      <c r="ZP420" s="168"/>
      <c r="ZQ420" s="168"/>
      <c r="ZR420" s="168"/>
      <c r="ZS420" s="168"/>
      <c r="ZT420" s="168"/>
      <c r="ZU420" s="168"/>
      <c r="ZV420" s="168"/>
      <c r="ZW420" s="168"/>
      <c r="ZX420" s="168"/>
      <c r="ZY420" s="168"/>
      <c r="ZZ420" s="168"/>
      <c r="AAA420" s="168"/>
      <c r="AAB420" s="168"/>
      <c r="AAC420" s="168"/>
      <c r="AAD420" s="168"/>
      <c r="AAE420" s="168"/>
      <c r="AAF420" s="168"/>
      <c r="AAG420" s="168"/>
      <c r="AAH420" s="168"/>
      <c r="AAI420" s="168"/>
      <c r="AAJ420" s="168"/>
      <c r="AAK420" s="168"/>
      <c r="AAL420" s="168"/>
      <c r="AAM420" s="168"/>
      <c r="AAN420" s="168"/>
      <c r="AAO420" s="168"/>
      <c r="AAP420" s="168"/>
      <c r="AAQ420" s="168"/>
      <c r="AAR420" s="168"/>
      <c r="AAS420" s="168"/>
      <c r="AAT420" s="168"/>
      <c r="AAU420" s="168"/>
      <c r="AAV420" s="168"/>
      <c r="AAW420" s="168"/>
      <c r="AAX420" s="168"/>
      <c r="AAY420" s="168"/>
      <c r="AAZ420" s="168"/>
      <c r="ABA420" s="168"/>
      <c r="ABB420" s="168"/>
      <c r="ABC420" s="168"/>
      <c r="ABD420" s="168"/>
      <c r="ABE420" s="168"/>
      <c r="ABF420" s="168"/>
      <c r="ABG420" s="168"/>
      <c r="ABH420" s="168"/>
      <c r="ABI420" s="168"/>
      <c r="ABJ420" s="168"/>
      <c r="ABK420" s="168"/>
      <c r="ABL420" s="168"/>
      <c r="ABM420" s="168"/>
      <c r="ABN420" s="168"/>
      <c r="ABO420" s="168"/>
      <c r="ABP420" s="168"/>
      <c r="ABQ420" s="168"/>
      <c r="ABR420" s="168"/>
      <c r="ABS420" s="168"/>
      <c r="ABT420" s="168"/>
      <c r="ABU420" s="168"/>
      <c r="ABV420" s="168"/>
      <c r="ABW420" s="168"/>
      <c r="ABX420" s="168"/>
      <c r="ABY420" s="168"/>
      <c r="ABZ420" s="168"/>
      <c r="ACA420" s="168"/>
      <c r="ACB420" s="168"/>
      <c r="ACC420" s="168"/>
      <c r="ACD420" s="169"/>
      <c r="ACI420" s="139"/>
      <c r="ACJ420" s="142"/>
      <c r="ACL420" s="168"/>
      <c r="ACM420" s="169"/>
      <c r="ACN420" s="139"/>
      <c r="ACO420" s="138">
        <f>SUBTOTAL(9,ACO3:ACO416)</f>
        <v>0</v>
      </c>
      <c r="ACP420" s="98">
        <f>SUBTOTAL(2,ACP3:ACP416)</f>
        <v>61</v>
      </c>
      <c r="ACQ420" s="98">
        <f>SUBTOTAL(9,ACQ3:ACQ416)</f>
        <v>152</v>
      </c>
      <c r="ACR420" s="100">
        <f>SUBTOTAL(3,ACR3:ACR416)</f>
        <v>412</v>
      </c>
      <c r="ACS420" s="98">
        <f t="shared" ref="ACS420:ACW420" si="554">SUBTOTAL(9,ACS3:ACS416)</f>
        <v>192</v>
      </c>
      <c r="ACT420" s="98">
        <f t="shared" si="554"/>
        <v>123</v>
      </c>
      <c r="ACU420" s="98">
        <f t="shared" si="554"/>
        <v>110</v>
      </c>
      <c r="ACV420" s="98">
        <f t="shared" si="554"/>
        <v>109</v>
      </c>
      <c r="ACW420" s="98">
        <f t="shared" si="554"/>
        <v>6</v>
      </c>
      <c r="ACX420" s="98">
        <f>SUBTOTAL(102,ACX3:ACX416)</f>
        <v>73</v>
      </c>
      <c r="ACY420" s="98">
        <f>SUBTOTAL(102,ACX4:ACX417)</f>
        <v>72</v>
      </c>
      <c r="ACZ420" s="98">
        <f>SUBTOTAL(9,ACZ3:ACZ416)</f>
        <v>1</v>
      </c>
      <c r="ADA420" s="98">
        <f>SUBTOTAL(9,ADA3:ADA416)</f>
        <v>65</v>
      </c>
      <c r="ADB420" s="98"/>
      <c r="ADC420" s="98">
        <f t="shared" ref="ADC420:ADS420" si="555">SUBTOTAL(9,ADC3:ADC416)</f>
        <v>42</v>
      </c>
      <c r="ADD420" s="98">
        <f t="shared" si="555"/>
        <v>1</v>
      </c>
      <c r="ADE420" s="98">
        <f t="shared" si="555"/>
        <v>13</v>
      </c>
      <c r="ADF420" s="98">
        <f t="shared" si="555"/>
        <v>54</v>
      </c>
      <c r="ADG420" s="98">
        <f t="shared" si="555"/>
        <v>37</v>
      </c>
      <c r="ADH420" s="98">
        <f t="shared" si="555"/>
        <v>2</v>
      </c>
      <c r="ADI420" s="98">
        <f t="shared" si="555"/>
        <v>21</v>
      </c>
      <c r="ADJ420" s="98">
        <f t="shared" si="555"/>
        <v>6</v>
      </c>
      <c r="ADK420" s="98">
        <f t="shared" si="555"/>
        <v>5</v>
      </c>
      <c r="ADL420" s="98">
        <f t="shared" si="555"/>
        <v>91</v>
      </c>
      <c r="ADM420" s="98">
        <f t="shared" si="555"/>
        <v>7</v>
      </c>
      <c r="ADN420" s="98">
        <f t="shared" si="555"/>
        <v>60</v>
      </c>
      <c r="ADO420" s="98">
        <f t="shared" si="555"/>
        <v>82</v>
      </c>
      <c r="ADP420" s="98">
        <f t="shared" si="555"/>
        <v>26</v>
      </c>
      <c r="ADQ420" s="98">
        <f>SUBTOTAL(9,ADQ3:ADQ417)</f>
        <v>15</v>
      </c>
      <c r="ADR420" s="98">
        <f t="shared" si="555"/>
        <v>46</v>
      </c>
      <c r="ADS420" s="98">
        <f t="shared" si="555"/>
        <v>7</v>
      </c>
      <c r="ADT420" s="98"/>
      <c r="ADU420" s="98"/>
      <c r="ADV420" s="98"/>
      <c r="ADW420" s="98">
        <f>SUBTOTAL(102,ADW3:ADW416)</f>
        <v>62</v>
      </c>
      <c r="ADX420" s="98">
        <f t="shared" ref="ADX420:AEP420" si="556">SUBTOTAL(9,ADX3:ADX416)</f>
        <v>20</v>
      </c>
      <c r="ADY420" s="98">
        <f t="shared" si="556"/>
        <v>18</v>
      </c>
      <c r="ADZ420" s="98">
        <f t="shared" si="556"/>
        <v>16</v>
      </c>
      <c r="AEA420" s="98">
        <f t="shared" si="556"/>
        <v>57</v>
      </c>
      <c r="AEB420" s="98">
        <f t="shared" si="556"/>
        <v>24</v>
      </c>
      <c r="AEC420" s="98">
        <f t="shared" si="556"/>
        <v>4</v>
      </c>
      <c r="AED420" s="98">
        <f t="shared" si="556"/>
        <v>6</v>
      </c>
      <c r="AEE420" s="98">
        <f t="shared" si="556"/>
        <v>6</v>
      </c>
      <c r="AEF420" s="98">
        <f t="shared" si="556"/>
        <v>27</v>
      </c>
      <c r="AEG420" s="98">
        <f t="shared" si="556"/>
        <v>9</v>
      </c>
      <c r="AEH420" s="98">
        <f t="shared" si="556"/>
        <v>2</v>
      </c>
      <c r="AEI420" s="98">
        <f t="shared" si="556"/>
        <v>1</v>
      </c>
      <c r="AEJ420" s="98">
        <f t="shared" si="556"/>
        <v>9</v>
      </c>
      <c r="AEK420" s="98">
        <f t="shared" si="556"/>
        <v>9</v>
      </c>
      <c r="AEL420" s="98">
        <f t="shared" si="556"/>
        <v>3</v>
      </c>
      <c r="AEM420" s="98">
        <f t="shared" si="556"/>
        <v>11</v>
      </c>
      <c r="AEN420" s="98">
        <f t="shared" si="556"/>
        <v>1</v>
      </c>
      <c r="AEO420" s="98">
        <f t="shared" si="556"/>
        <v>1</v>
      </c>
      <c r="AEP420" s="98">
        <f t="shared" si="556"/>
        <v>42</v>
      </c>
      <c r="AEQ420" s="98"/>
      <c r="AER420" s="98">
        <f>SUBTOTAL(9,AER3:AER416)</f>
        <v>8</v>
      </c>
      <c r="AES420" s="98"/>
      <c r="AET420" s="98">
        <f>SUBTOTAL(9,AET3:AET416)</f>
        <v>48</v>
      </c>
      <c r="AEU420" s="98">
        <f>SUBTOTAL(9,AEU3:AEU416)</f>
        <v>4</v>
      </c>
      <c r="AEV420" s="98"/>
      <c r="AEW420" s="98">
        <f>SUBTOTAL(2,AEW3:AEW418)</f>
        <v>43</v>
      </c>
      <c r="AEX420" s="98">
        <f t="shared" ref="AEX420:AFB420" si="557">SUBTOTAL(9,AEX3:AEX416)</f>
        <v>0</v>
      </c>
      <c r="AEY420" s="98">
        <f t="shared" si="557"/>
        <v>87</v>
      </c>
      <c r="AEZ420" s="98">
        <f t="shared" si="557"/>
        <v>0</v>
      </c>
      <c r="AFA420" s="98">
        <f t="shared" si="557"/>
        <v>79</v>
      </c>
      <c r="AFB420" s="98">
        <f t="shared" si="557"/>
        <v>10</v>
      </c>
      <c r="AFC420" s="98"/>
      <c r="AFD420" s="98">
        <f>SUBTOTAL(9,AFD3:AFD416)</f>
        <v>120</v>
      </c>
      <c r="AFE420" s="98"/>
      <c r="AFF420" s="98">
        <f>SUBTOTAL(9,AFF3:AFF416)</f>
        <v>8</v>
      </c>
      <c r="AFG420" s="98"/>
      <c r="AFH420" s="98">
        <f>SUBTOTAL(9,AFH3:AFH416)</f>
        <v>70</v>
      </c>
      <c r="AFI420" s="98">
        <f>SUBTOTAL(9,AFI3:AFI416)</f>
        <v>13</v>
      </c>
      <c r="AFJ420" s="98">
        <f>SUBTOTAL(9,AFJ3:AFJ416)</f>
        <v>28</v>
      </c>
      <c r="AFK420" s="98">
        <f>SUBTOTAL(9,AFK3:AFK417)</f>
        <v>162</v>
      </c>
      <c r="AFL420" s="98">
        <f t="shared" ref="AFL420:AGI420" si="558">SUBTOTAL(9,AFL3:AFL416)</f>
        <v>194</v>
      </c>
      <c r="AFM420" s="98">
        <f t="shared" si="558"/>
        <v>31</v>
      </c>
      <c r="AFN420" s="98">
        <f t="shared" si="558"/>
        <v>71</v>
      </c>
      <c r="AFO420" s="98">
        <f t="shared" si="558"/>
        <v>59</v>
      </c>
      <c r="AFP420" s="98">
        <f t="shared" si="558"/>
        <v>18</v>
      </c>
      <c r="AFQ420" s="98">
        <f t="shared" si="558"/>
        <v>8</v>
      </c>
      <c r="AFR420" s="98">
        <f t="shared" si="558"/>
        <v>19</v>
      </c>
      <c r="AFS420" s="98">
        <f t="shared" si="558"/>
        <v>5</v>
      </c>
      <c r="AFT420" s="98">
        <f t="shared" si="558"/>
        <v>45</v>
      </c>
      <c r="AFU420" s="98">
        <f t="shared" si="558"/>
        <v>35</v>
      </c>
      <c r="AFV420" s="98">
        <f t="shared" si="558"/>
        <v>22</v>
      </c>
      <c r="AFW420" s="98">
        <f t="shared" si="558"/>
        <v>33</v>
      </c>
      <c r="AFX420" s="98">
        <f t="shared" si="558"/>
        <v>10</v>
      </c>
      <c r="AFY420" s="98">
        <f t="shared" si="558"/>
        <v>2</v>
      </c>
      <c r="AFZ420" s="98">
        <f t="shared" si="558"/>
        <v>10</v>
      </c>
      <c r="AGA420" s="98">
        <f t="shared" si="558"/>
        <v>14</v>
      </c>
      <c r="AGB420" s="98">
        <f t="shared" si="558"/>
        <v>3</v>
      </c>
      <c r="AGC420" s="98">
        <f t="shared" si="558"/>
        <v>2</v>
      </c>
      <c r="AGD420" s="98">
        <f t="shared" si="558"/>
        <v>2</v>
      </c>
      <c r="AGE420" s="98">
        <f>SUBTOTAL(9,AGE3:AGE417)</f>
        <v>8</v>
      </c>
      <c r="AGF420" s="98">
        <f t="shared" si="558"/>
        <v>8</v>
      </c>
      <c r="AGG420" s="98">
        <f t="shared" si="558"/>
        <v>4</v>
      </c>
      <c r="AGH420" s="98">
        <f t="shared" si="558"/>
        <v>3</v>
      </c>
      <c r="AGI420" s="98">
        <f t="shared" si="558"/>
        <v>1</v>
      </c>
      <c r="AGJ420" s="98"/>
      <c r="AGK420" s="98"/>
      <c r="AGL420" s="98"/>
      <c r="AGM420" s="98">
        <f>SUBTOTAL(9,AGM3:AGM416)</f>
        <v>4</v>
      </c>
      <c r="AGN420" s="98"/>
      <c r="AGO420" s="98">
        <f>SUBTOTAL(9,AGO3:AGO416)</f>
        <v>5</v>
      </c>
      <c r="AGP420" s="98"/>
      <c r="AGQ420" s="98">
        <f>SUBTOTAL(9,AGQ3:AGQ416)</f>
        <v>1</v>
      </c>
      <c r="AGR420" s="98"/>
      <c r="AGS420" s="98">
        <f>SUBTOTAL(9,AGS3:AGS416)</f>
        <v>15</v>
      </c>
      <c r="AGT420" s="98"/>
      <c r="AGU420" s="98">
        <f>SUBTOTAL(9,AGU3:AGU416)</f>
        <v>12</v>
      </c>
      <c r="AGV420" s="98"/>
      <c r="AGW420" s="98">
        <f>SUBTOTAL(9,AGW3:AGW416)</f>
        <v>5</v>
      </c>
      <c r="AGX420" s="98"/>
      <c r="AGY420" s="98">
        <f>SUBTOTAL(9,AGY3:AGY416)</f>
        <v>7</v>
      </c>
      <c r="AGZ420" s="98"/>
      <c r="AHA420" s="98">
        <f>SUBTOTAL(9,AHA3:AHA416)</f>
        <v>23</v>
      </c>
      <c r="AHB420" s="98"/>
      <c r="AHC420" s="98">
        <f>SUBTOTAL(9,AHC3:AHC416)</f>
        <v>7</v>
      </c>
      <c r="AHD420" s="98"/>
      <c r="AHE420" s="98">
        <f t="shared" ref="AHE420:AIM420" si="559">SUBTOTAL(9,AHE3:AHE416)</f>
        <v>11</v>
      </c>
      <c r="AHF420" s="98">
        <f t="shared" si="559"/>
        <v>2</v>
      </c>
      <c r="AHG420" s="98">
        <f t="shared" si="559"/>
        <v>63</v>
      </c>
      <c r="AHH420" s="98">
        <f>SUBTOTAL(102,AHH3:AHH416)</f>
        <v>330</v>
      </c>
      <c r="AHI420" s="98">
        <f t="shared" si="559"/>
        <v>1679.9399999999998</v>
      </c>
      <c r="AHJ420" s="98">
        <f t="shared" si="559"/>
        <v>230</v>
      </c>
      <c r="AHK420" s="98">
        <f t="shared" si="559"/>
        <v>79</v>
      </c>
      <c r="AHL420" s="98">
        <f t="shared" si="559"/>
        <v>188</v>
      </c>
      <c r="AHM420" s="98">
        <f t="shared" si="559"/>
        <v>63</v>
      </c>
      <c r="AHN420" s="98">
        <f t="shared" si="559"/>
        <v>23</v>
      </c>
      <c r="AHO420" s="98">
        <f t="shared" si="559"/>
        <v>492</v>
      </c>
      <c r="AHP420" s="98">
        <f t="shared" si="559"/>
        <v>50</v>
      </c>
      <c r="AHQ420" s="98">
        <f t="shared" si="559"/>
        <v>23</v>
      </c>
      <c r="AHR420" s="98">
        <f t="shared" si="559"/>
        <v>49</v>
      </c>
      <c r="AHS420" s="98">
        <f t="shared" si="559"/>
        <v>27</v>
      </c>
      <c r="AHT420" s="98">
        <f t="shared" si="559"/>
        <v>284</v>
      </c>
      <c r="AHU420" s="98">
        <f t="shared" si="559"/>
        <v>35</v>
      </c>
      <c r="AHV420" s="98">
        <f t="shared" si="559"/>
        <v>131</v>
      </c>
      <c r="AHW420" s="98">
        <f>SUBTOTAL(102,AHW3:AHW416)</f>
        <v>141</v>
      </c>
      <c r="AHX420" s="98">
        <f>SUBTOTAL(102,AHX3:AHX416)</f>
        <v>142</v>
      </c>
      <c r="AHY420" s="98">
        <f>SUBTOTAL(102,AHY3:AHY416)</f>
        <v>119</v>
      </c>
      <c r="AHZ420" s="98">
        <f t="shared" si="559"/>
        <v>120</v>
      </c>
      <c r="AIA420" s="98">
        <f t="shared" si="559"/>
        <v>108</v>
      </c>
      <c r="AIB420" s="98">
        <f t="shared" si="559"/>
        <v>33</v>
      </c>
      <c r="AIC420" s="98">
        <f t="shared" si="559"/>
        <v>79</v>
      </c>
      <c r="AID420" s="98">
        <f t="shared" si="559"/>
        <v>31</v>
      </c>
      <c r="AIE420" s="98">
        <f t="shared" si="559"/>
        <v>56</v>
      </c>
      <c r="AIF420" s="98">
        <f t="shared" si="559"/>
        <v>34</v>
      </c>
      <c r="AIG420" s="98">
        <f t="shared" si="559"/>
        <v>0</v>
      </c>
      <c r="AIH420" s="98">
        <f t="shared" si="559"/>
        <v>196</v>
      </c>
      <c r="AII420" s="98">
        <f t="shared" si="559"/>
        <v>248</v>
      </c>
      <c r="AIJ420" s="98">
        <f t="shared" si="559"/>
        <v>147</v>
      </c>
      <c r="AIK420" s="98">
        <f t="shared" si="559"/>
        <v>7</v>
      </c>
      <c r="AIL420" s="98">
        <f t="shared" si="559"/>
        <v>60</v>
      </c>
      <c r="AIM420" s="98">
        <f t="shared" si="559"/>
        <v>18</v>
      </c>
      <c r="AIN420" s="98"/>
      <c r="AIO420" s="98">
        <f>SUBTOTAL(9,AIO3:AIO416)</f>
        <v>29</v>
      </c>
      <c r="AIP420" s="98"/>
      <c r="AIQ420" s="98">
        <f>SUBTOTAL(9,AIQ3:AIQ416)</f>
        <v>6</v>
      </c>
      <c r="AIR420" s="98"/>
      <c r="AIS420" s="98">
        <f>SUBTOTAL(9,AIS3:AIS416)</f>
        <v>7</v>
      </c>
      <c r="AIT420" s="98"/>
      <c r="AIU420" s="98">
        <f>SUBTOTAL(9,AIU3:AIU416)</f>
        <v>46</v>
      </c>
      <c r="AIV420" s="98">
        <f>SUBTOTAL(9,AIV3:AIV416)</f>
        <v>108</v>
      </c>
      <c r="AIW420" s="98">
        <f>SUBTOTAL(2,AIW3:AIW418)</f>
        <v>176</v>
      </c>
      <c r="AIX420" s="98">
        <f>SUBTOTAL(2,AIX3:AIX418)</f>
        <v>8</v>
      </c>
      <c r="AIY420" s="98"/>
      <c r="AIZ420" s="98"/>
      <c r="AJA420" s="98"/>
      <c r="AJB420" s="98">
        <f>SUBTOTAL(9,AJB3:AJB416)</f>
        <v>234</v>
      </c>
      <c r="AJC420" s="98">
        <f>SUBTOTAL(9,AJC3:AJC416)</f>
        <v>199</v>
      </c>
      <c r="AJD420" s="98">
        <f>SUBTOTAL(102,AJD3:AJD416)</f>
        <v>235</v>
      </c>
      <c r="AJE420" s="98">
        <f>SUBTOTAL(102,AJE3:AJE416)</f>
        <v>56</v>
      </c>
      <c r="AJF420" s="395">
        <f>SUBTOTAL(102,AJF3:AJF416)</f>
        <v>408</v>
      </c>
      <c r="AJG420" s="99">
        <f>SUBTOTAL(102,AJG3:AJG416)</f>
        <v>333</v>
      </c>
      <c r="AJH420" s="98">
        <f>SUBTOTAL(102,AJH3:AJH416)</f>
        <v>0</v>
      </c>
      <c r="AJI420" s="98">
        <f>SUBTOTAL(2,AJI3:AJI418)</f>
        <v>118</v>
      </c>
      <c r="AJJ420" s="98">
        <f>SUBTOTAL(102,AJJ3:AJJ416)</f>
        <v>129</v>
      </c>
      <c r="AJK420" s="98">
        <f t="shared" ref="AJK420:AKN420" si="560">SUBTOTAL(9,AJK3:AJK416)</f>
        <v>136</v>
      </c>
      <c r="AJL420" s="98">
        <f t="shared" si="560"/>
        <v>9</v>
      </c>
      <c r="AJM420" s="98">
        <f t="shared" si="560"/>
        <v>3</v>
      </c>
      <c r="AJN420" s="98">
        <f t="shared" si="560"/>
        <v>3</v>
      </c>
      <c r="AJO420" s="98">
        <f t="shared" si="560"/>
        <v>1</v>
      </c>
      <c r="AJP420" s="98">
        <f t="shared" si="560"/>
        <v>2</v>
      </c>
      <c r="AJQ420" s="98">
        <f t="shared" si="560"/>
        <v>7</v>
      </c>
      <c r="AJR420" s="98">
        <f t="shared" si="560"/>
        <v>1</v>
      </c>
      <c r="AJS420" s="98">
        <f t="shared" si="560"/>
        <v>5</v>
      </c>
      <c r="AJT420" s="98">
        <f t="shared" si="560"/>
        <v>24</v>
      </c>
      <c r="AJU420" s="98">
        <f>SUBTOTAL(102,AJU3:AJU416)</f>
        <v>411</v>
      </c>
      <c r="AJV420" s="98">
        <f>SUBTOTAL(102,AJV3:AJV416)</f>
        <v>51</v>
      </c>
      <c r="AJW420" s="98">
        <f t="shared" si="560"/>
        <v>1328</v>
      </c>
      <c r="AJX420" s="98">
        <f>SUBTOTAL(102,AJX3:AJX416)</f>
        <v>402</v>
      </c>
      <c r="AJY420" s="98">
        <f>SUBTOTAL(102,AJY3:AJY416)</f>
        <v>0</v>
      </c>
      <c r="AJZ420" s="98">
        <f t="shared" si="560"/>
        <v>0</v>
      </c>
      <c r="AKA420" s="98">
        <f t="shared" si="560"/>
        <v>264</v>
      </c>
      <c r="AKB420" s="98">
        <f t="shared" si="560"/>
        <v>18.857142857142858</v>
      </c>
      <c r="AKC420" s="98">
        <f t="shared" si="560"/>
        <v>0</v>
      </c>
      <c r="AKD420" s="98">
        <f t="shared" si="560"/>
        <v>0</v>
      </c>
      <c r="AKE420" s="98">
        <f t="shared" si="560"/>
        <v>0</v>
      </c>
      <c r="AKF420" s="98">
        <f t="shared" si="560"/>
        <v>0</v>
      </c>
      <c r="AKG420" s="98">
        <f t="shared" si="560"/>
        <v>0</v>
      </c>
      <c r="AKH420" s="98">
        <f t="shared" si="560"/>
        <v>0</v>
      </c>
      <c r="AKI420" s="98">
        <f t="shared" si="560"/>
        <v>0</v>
      </c>
      <c r="AKJ420" s="98">
        <f t="shared" si="560"/>
        <v>0</v>
      </c>
      <c r="AKK420" s="98">
        <f t="shared" si="560"/>
        <v>0</v>
      </c>
      <c r="AKL420" s="98">
        <f t="shared" si="560"/>
        <v>0</v>
      </c>
      <c r="AKM420" s="98">
        <f t="shared" si="560"/>
        <v>0</v>
      </c>
      <c r="AKN420" s="98">
        <f t="shared" si="560"/>
        <v>0</v>
      </c>
      <c r="AKO420" s="98">
        <f t="shared" ref="AKO420:ALT420" si="561">SUBTOTAL(9,AKO3:AKO416)</f>
        <v>0</v>
      </c>
      <c r="AKP420" s="98">
        <f t="shared" si="561"/>
        <v>0</v>
      </c>
      <c r="AKQ420" s="98">
        <f t="shared" si="561"/>
        <v>0</v>
      </c>
      <c r="AKR420" s="98">
        <f t="shared" si="561"/>
        <v>0</v>
      </c>
      <c r="AKS420" s="98">
        <f t="shared" si="561"/>
        <v>0</v>
      </c>
      <c r="AKT420" s="98">
        <f t="shared" si="561"/>
        <v>0</v>
      </c>
      <c r="AKU420" s="98">
        <f t="shared" si="561"/>
        <v>0</v>
      </c>
      <c r="AKV420" s="98">
        <f t="shared" si="561"/>
        <v>0</v>
      </c>
      <c r="AKW420" s="98">
        <f t="shared" si="561"/>
        <v>0</v>
      </c>
      <c r="AKX420" s="98">
        <f t="shared" si="561"/>
        <v>0</v>
      </c>
      <c r="AKY420" s="98">
        <f t="shared" si="561"/>
        <v>0</v>
      </c>
      <c r="AKZ420" s="98">
        <f t="shared" si="561"/>
        <v>0</v>
      </c>
      <c r="ALA420" s="98">
        <f t="shared" si="561"/>
        <v>0</v>
      </c>
      <c r="ALB420" s="98">
        <f t="shared" si="561"/>
        <v>0</v>
      </c>
      <c r="ALC420" s="98">
        <f t="shared" si="561"/>
        <v>0</v>
      </c>
      <c r="ALD420" s="98">
        <f t="shared" si="561"/>
        <v>0</v>
      </c>
      <c r="ALE420" s="98">
        <f t="shared" si="561"/>
        <v>0</v>
      </c>
      <c r="ALF420" s="98">
        <f t="shared" si="561"/>
        <v>0</v>
      </c>
      <c r="ALG420" s="98">
        <f t="shared" si="561"/>
        <v>0</v>
      </c>
      <c r="ALH420" s="98">
        <f t="shared" si="561"/>
        <v>0</v>
      </c>
      <c r="ALI420" s="98">
        <f t="shared" si="561"/>
        <v>0</v>
      </c>
      <c r="ALJ420" s="98">
        <f t="shared" si="561"/>
        <v>0</v>
      </c>
      <c r="ALK420" s="98">
        <f>SUBTOTAL(102,ALK3:ALK416)</f>
        <v>186</v>
      </c>
      <c r="ALL420" s="98">
        <f>SUBTOTAL(102,ALL3:ALL416)</f>
        <v>185</v>
      </c>
      <c r="ALM420" s="98">
        <f>SUBTOTAL(102,ALM3:ALM416)</f>
        <v>409</v>
      </c>
      <c r="ALN420" s="98">
        <f t="shared" si="561"/>
        <v>297</v>
      </c>
      <c r="ALO420" s="98">
        <f t="shared" si="561"/>
        <v>277</v>
      </c>
      <c r="ALP420" s="98">
        <f t="shared" si="561"/>
        <v>297</v>
      </c>
      <c r="ALQ420" s="98">
        <f t="shared" si="561"/>
        <v>22</v>
      </c>
      <c r="ALR420" s="98">
        <f t="shared" si="561"/>
        <v>29</v>
      </c>
      <c r="ALS420" s="98">
        <f>SUBTOTAL(102,ALS3:ALS416)</f>
        <v>0</v>
      </c>
      <c r="ALT420" s="98">
        <f t="shared" si="561"/>
        <v>369</v>
      </c>
      <c r="ALU420" s="98">
        <f t="shared" ref="ALU420:AMG420" si="562">SUBTOTAL(9,ALU3:ALU416)</f>
        <v>30</v>
      </c>
      <c r="ALV420" s="98">
        <f t="shared" si="562"/>
        <v>87</v>
      </c>
      <c r="ALW420" s="98">
        <f t="shared" si="562"/>
        <v>185</v>
      </c>
      <c r="ALX420" s="98">
        <f t="shared" si="562"/>
        <v>157</v>
      </c>
      <c r="ALY420" s="98">
        <f t="shared" si="562"/>
        <v>89</v>
      </c>
      <c r="ALZ420" s="98">
        <f t="shared" si="562"/>
        <v>43</v>
      </c>
      <c r="AMA420" s="98">
        <f t="shared" si="562"/>
        <v>71</v>
      </c>
      <c r="AMB420" s="98">
        <f t="shared" si="562"/>
        <v>200</v>
      </c>
      <c r="AMC420" s="98">
        <f t="shared" si="562"/>
        <v>8</v>
      </c>
      <c r="AMD420" s="98">
        <f t="shared" si="562"/>
        <v>3</v>
      </c>
      <c r="AME420" s="98">
        <f t="shared" si="562"/>
        <v>11</v>
      </c>
      <c r="AMF420" s="98">
        <f t="shared" si="562"/>
        <v>16</v>
      </c>
      <c r="AMG420" s="98">
        <f t="shared" si="562"/>
        <v>15</v>
      </c>
      <c r="AMH420" s="409"/>
    </row>
    <row r="421" spans="1:1022" s="143" customFormat="1" ht="41" customHeight="1" x14ac:dyDescent="0.2">
      <c r="A421" s="285" t="s">
        <v>1419</v>
      </c>
      <c r="B421" s="240"/>
      <c r="C421" s="310"/>
      <c r="D421" s="310"/>
      <c r="F421" s="143">
        <f>SUBTOTAL(109,F3:F419)</f>
        <v>909</v>
      </c>
      <c r="G421" s="143">
        <f t="shared" ref="G421:BR421" si="563">SUBTOTAL(109,G3:G419)</f>
        <v>268</v>
      </c>
      <c r="H421" s="143">
        <f t="shared" si="563"/>
        <v>483</v>
      </c>
      <c r="I421" s="143">
        <f t="shared" si="563"/>
        <v>175</v>
      </c>
      <c r="J421" s="143">
        <f t="shared" si="563"/>
        <v>1496</v>
      </c>
      <c r="K421" s="143">
        <f t="shared" si="563"/>
        <v>821714</v>
      </c>
      <c r="L421" s="143">
        <f t="shared" si="563"/>
        <v>818766</v>
      </c>
      <c r="M421" s="143">
        <f t="shared" si="563"/>
        <v>1089</v>
      </c>
      <c r="N421" s="143">
        <f t="shared" si="563"/>
        <v>1</v>
      </c>
      <c r="O421" s="143">
        <f t="shared" si="563"/>
        <v>2</v>
      </c>
      <c r="P421" s="143">
        <f t="shared" si="563"/>
        <v>2</v>
      </c>
      <c r="Q421" s="143">
        <f t="shared" si="563"/>
        <v>3</v>
      </c>
      <c r="R421" s="143">
        <f t="shared" si="563"/>
        <v>3</v>
      </c>
      <c r="S421" s="143">
        <f t="shared" si="563"/>
        <v>7</v>
      </c>
      <c r="T421" s="143">
        <f t="shared" si="563"/>
        <v>8</v>
      </c>
      <c r="U421" s="143">
        <f t="shared" si="563"/>
        <v>10</v>
      </c>
      <c r="V421" s="143">
        <f t="shared" si="563"/>
        <v>16</v>
      </c>
      <c r="W421" s="143">
        <f t="shared" si="563"/>
        <v>21</v>
      </c>
      <c r="X421" s="143">
        <f t="shared" si="563"/>
        <v>23</v>
      </c>
      <c r="Y421" s="143">
        <f t="shared" si="563"/>
        <v>25</v>
      </c>
      <c r="Z421" s="143">
        <f t="shared" si="563"/>
        <v>42</v>
      </c>
      <c r="AA421" s="143">
        <f t="shared" si="563"/>
        <v>107</v>
      </c>
      <c r="AB421" s="143">
        <f t="shared" si="563"/>
        <v>139</v>
      </c>
      <c r="AC421" s="143">
        <f t="shared" si="563"/>
        <v>163</v>
      </c>
      <c r="AD421" s="143">
        <f t="shared" si="563"/>
        <v>196</v>
      </c>
      <c r="AE421" s="143">
        <f t="shared" si="563"/>
        <v>161</v>
      </c>
      <c r="AF421" s="143">
        <f t="shared" si="563"/>
        <v>81</v>
      </c>
      <c r="AG421" s="143">
        <f t="shared" si="563"/>
        <v>73</v>
      </c>
      <c r="AH421" s="143">
        <f t="shared" si="563"/>
        <v>69</v>
      </c>
      <c r="AI421" s="143">
        <f t="shared" si="563"/>
        <v>45</v>
      </c>
      <c r="AJ421" s="143">
        <f t="shared" si="563"/>
        <v>45</v>
      </c>
      <c r="AK421" s="143">
        <f t="shared" si="563"/>
        <v>42</v>
      </c>
      <c r="AL421" s="143">
        <f t="shared" si="563"/>
        <v>37</v>
      </c>
      <c r="AM421" s="143">
        <f t="shared" si="563"/>
        <v>26</v>
      </c>
      <c r="AN421" s="143">
        <f t="shared" si="563"/>
        <v>16</v>
      </c>
      <c r="AO421" s="143">
        <f t="shared" si="563"/>
        <v>14</v>
      </c>
      <c r="AP421" s="143">
        <f t="shared" si="563"/>
        <v>16</v>
      </c>
      <c r="AQ421" s="143">
        <f t="shared" si="563"/>
        <v>10</v>
      </c>
      <c r="AR421" s="143">
        <f t="shared" si="563"/>
        <v>6</v>
      </c>
      <c r="AS421" s="143">
        <f t="shared" si="563"/>
        <v>4</v>
      </c>
      <c r="AT421" s="143">
        <f t="shared" si="563"/>
        <v>4</v>
      </c>
      <c r="AU421" s="143">
        <f t="shared" si="563"/>
        <v>2</v>
      </c>
      <c r="AV421" s="143">
        <f t="shared" si="563"/>
        <v>1</v>
      </c>
      <c r="AW421" s="143">
        <f t="shared" si="563"/>
        <v>210</v>
      </c>
      <c r="AX421" s="143">
        <f t="shared" si="563"/>
        <v>56</v>
      </c>
      <c r="AY421" s="143">
        <f t="shared" si="563"/>
        <v>356</v>
      </c>
      <c r="AZ421" s="143">
        <f t="shared" si="563"/>
        <v>6</v>
      </c>
      <c r="BA421" s="143">
        <f t="shared" si="563"/>
        <v>344</v>
      </c>
      <c r="BB421" s="143">
        <f t="shared" si="563"/>
        <v>4365</v>
      </c>
      <c r="BC421" s="143">
        <f t="shared" si="563"/>
        <v>120</v>
      </c>
      <c r="BD421" s="143">
        <f t="shared" si="563"/>
        <v>31</v>
      </c>
      <c r="BE421" s="143">
        <f t="shared" si="563"/>
        <v>178</v>
      </c>
      <c r="BF421" s="143">
        <f t="shared" si="563"/>
        <v>6</v>
      </c>
      <c r="BG421" s="143">
        <f t="shared" si="563"/>
        <v>493</v>
      </c>
      <c r="BH421" s="143">
        <f t="shared" si="563"/>
        <v>13</v>
      </c>
      <c r="BI421" s="143">
        <f t="shared" si="563"/>
        <v>3</v>
      </c>
      <c r="BJ421" s="143">
        <f t="shared" si="563"/>
        <v>4</v>
      </c>
      <c r="BK421" s="143">
        <f t="shared" si="563"/>
        <v>4</v>
      </c>
      <c r="BL421" s="143">
        <f t="shared" si="563"/>
        <v>7</v>
      </c>
      <c r="BM421" s="143">
        <f t="shared" si="563"/>
        <v>3</v>
      </c>
      <c r="BN421" s="143">
        <f t="shared" si="563"/>
        <v>29</v>
      </c>
      <c r="BO421" s="143">
        <f t="shared" si="563"/>
        <v>12</v>
      </c>
      <c r="BP421" s="143">
        <f t="shared" si="563"/>
        <v>23</v>
      </c>
      <c r="BQ421" s="143">
        <f t="shared" si="563"/>
        <v>7</v>
      </c>
      <c r="BR421" s="143">
        <f t="shared" si="563"/>
        <v>13</v>
      </c>
      <c r="BS421" s="143">
        <f t="shared" ref="BS421:ED421" si="564">SUBTOTAL(109,BS3:BS419)</f>
        <v>7</v>
      </c>
      <c r="BT421" s="143">
        <f t="shared" si="564"/>
        <v>10</v>
      </c>
      <c r="BU421" s="143">
        <f t="shared" si="564"/>
        <v>10</v>
      </c>
      <c r="BV421" s="143">
        <f t="shared" si="564"/>
        <v>17</v>
      </c>
      <c r="BW421" s="143">
        <f t="shared" si="564"/>
        <v>3</v>
      </c>
      <c r="BX421" s="143">
        <f t="shared" si="564"/>
        <v>9</v>
      </c>
      <c r="BY421" s="143">
        <f t="shared" si="564"/>
        <v>4</v>
      </c>
      <c r="BZ421" s="143">
        <f t="shared" si="564"/>
        <v>1</v>
      </c>
      <c r="CA421" s="143">
        <f t="shared" si="564"/>
        <v>6</v>
      </c>
      <c r="CB421" s="143">
        <f t="shared" si="564"/>
        <v>3</v>
      </c>
      <c r="CC421" s="143">
        <f t="shared" si="564"/>
        <v>1</v>
      </c>
      <c r="CD421" s="143">
        <f t="shared" si="564"/>
        <v>2</v>
      </c>
      <c r="CE421" s="143">
        <f t="shared" si="564"/>
        <v>3</v>
      </c>
      <c r="CF421" s="143">
        <f t="shared" si="564"/>
        <v>56</v>
      </c>
      <c r="CG421" s="143">
        <f t="shared" si="564"/>
        <v>522</v>
      </c>
      <c r="CH421" s="143">
        <f t="shared" si="564"/>
        <v>0</v>
      </c>
      <c r="CI421" s="143">
        <f t="shared" si="564"/>
        <v>1</v>
      </c>
      <c r="CJ421" s="143">
        <f t="shared" si="564"/>
        <v>1</v>
      </c>
      <c r="CK421" s="143">
        <f t="shared" si="564"/>
        <v>1</v>
      </c>
      <c r="CL421" s="143">
        <f t="shared" si="564"/>
        <v>1</v>
      </c>
      <c r="CM421" s="143">
        <f t="shared" si="564"/>
        <v>1</v>
      </c>
      <c r="CN421" s="143">
        <f t="shared" si="564"/>
        <v>1</v>
      </c>
      <c r="CO421" s="143">
        <f t="shared" si="564"/>
        <v>1</v>
      </c>
      <c r="CP421" s="143">
        <f t="shared" si="564"/>
        <v>7</v>
      </c>
      <c r="CQ421" s="143">
        <f t="shared" si="564"/>
        <v>1</v>
      </c>
      <c r="CR421" s="143">
        <f t="shared" si="564"/>
        <v>1</v>
      </c>
      <c r="CS421" s="143">
        <f t="shared" si="564"/>
        <v>1</v>
      </c>
      <c r="CT421" s="143">
        <f t="shared" si="564"/>
        <v>1</v>
      </c>
      <c r="CU421" s="143">
        <f t="shared" si="564"/>
        <v>5</v>
      </c>
      <c r="CV421" s="143">
        <f t="shared" si="564"/>
        <v>2</v>
      </c>
      <c r="CW421" s="143">
        <f t="shared" si="564"/>
        <v>1</v>
      </c>
      <c r="CX421" s="143">
        <f t="shared" si="564"/>
        <v>2</v>
      </c>
      <c r="CY421" s="143">
        <f t="shared" si="564"/>
        <v>1</v>
      </c>
      <c r="CZ421" s="143">
        <f t="shared" si="564"/>
        <v>1</v>
      </c>
      <c r="DA421" s="143">
        <f t="shared" si="564"/>
        <v>1</v>
      </c>
      <c r="DB421" s="143">
        <f t="shared" si="564"/>
        <v>1</v>
      </c>
      <c r="DC421" s="143">
        <f t="shared" si="564"/>
        <v>3</v>
      </c>
      <c r="DD421" s="143">
        <f t="shared" si="564"/>
        <v>1</v>
      </c>
      <c r="DE421" s="143">
        <f t="shared" si="564"/>
        <v>1</v>
      </c>
      <c r="DF421" s="143">
        <f t="shared" si="564"/>
        <v>3</v>
      </c>
      <c r="DG421" s="143">
        <f t="shared" si="564"/>
        <v>1</v>
      </c>
      <c r="DH421" s="143">
        <f t="shared" si="564"/>
        <v>2</v>
      </c>
      <c r="DI421" s="143">
        <f t="shared" si="564"/>
        <v>1</v>
      </c>
      <c r="DJ421" s="143">
        <f t="shared" si="564"/>
        <v>1</v>
      </c>
      <c r="DK421" s="143">
        <f t="shared" si="564"/>
        <v>2</v>
      </c>
      <c r="DL421" s="143">
        <f t="shared" si="564"/>
        <v>1</v>
      </c>
      <c r="DM421" s="143">
        <f t="shared" si="564"/>
        <v>0</v>
      </c>
      <c r="DN421" s="143">
        <f t="shared" si="564"/>
        <v>1</v>
      </c>
      <c r="DO421" s="143">
        <f t="shared" si="564"/>
        <v>31</v>
      </c>
      <c r="DP421" s="143">
        <f t="shared" si="564"/>
        <v>20</v>
      </c>
      <c r="DQ421" s="143">
        <f t="shared" si="564"/>
        <v>3</v>
      </c>
      <c r="DR421" s="143">
        <f t="shared" si="564"/>
        <v>1</v>
      </c>
      <c r="DS421" s="143">
        <f t="shared" si="564"/>
        <v>1</v>
      </c>
      <c r="DT421" s="143">
        <f t="shared" si="564"/>
        <v>1</v>
      </c>
      <c r="DU421" s="143">
        <f t="shared" si="564"/>
        <v>1</v>
      </c>
      <c r="DV421" s="143">
        <f t="shared" si="564"/>
        <v>4</v>
      </c>
      <c r="DW421" s="143">
        <f t="shared" si="564"/>
        <v>1</v>
      </c>
      <c r="DX421" s="143">
        <f t="shared" si="564"/>
        <v>12</v>
      </c>
      <c r="DY421" s="143">
        <f t="shared" si="564"/>
        <v>9</v>
      </c>
      <c r="DZ421" s="143">
        <f t="shared" si="564"/>
        <v>1</v>
      </c>
      <c r="EA421" s="143">
        <f t="shared" si="564"/>
        <v>1</v>
      </c>
      <c r="EB421" s="143">
        <f t="shared" si="564"/>
        <v>2</v>
      </c>
      <c r="EC421" s="143">
        <f t="shared" si="564"/>
        <v>0</v>
      </c>
      <c r="ED421" s="143">
        <f t="shared" si="564"/>
        <v>0</v>
      </c>
      <c r="EE421" s="143">
        <f t="shared" ref="EE421:GP421" si="565">SUBTOTAL(109,EE3:EE419)</f>
        <v>4</v>
      </c>
      <c r="EF421" s="143">
        <f t="shared" si="565"/>
        <v>4</v>
      </c>
      <c r="EG421" s="143">
        <f t="shared" si="565"/>
        <v>1</v>
      </c>
      <c r="EH421" s="143">
        <f t="shared" si="565"/>
        <v>1</v>
      </c>
      <c r="EI421" s="143">
        <f t="shared" si="565"/>
        <v>1</v>
      </c>
      <c r="EJ421" s="143">
        <f t="shared" si="565"/>
        <v>6</v>
      </c>
      <c r="EK421" s="143">
        <f t="shared" si="565"/>
        <v>1</v>
      </c>
      <c r="EL421" s="143">
        <f t="shared" si="565"/>
        <v>1</v>
      </c>
      <c r="EM421" s="143">
        <f t="shared" si="565"/>
        <v>2</v>
      </c>
      <c r="EN421" s="143">
        <f t="shared" si="565"/>
        <v>3</v>
      </c>
      <c r="EO421" s="143">
        <f t="shared" si="565"/>
        <v>1</v>
      </c>
      <c r="EP421" s="143">
        <f t="shared" si="565"/>
        <v>1</v>
      </c>
      <c r="EQ421" s="143">
        <f t="shared" si="565"/>
        <v>2</v>
      </c>
      <c r="ER421" s="143">
        <f t="shared" si="565"/>
        <v>1</v>
      </c>
      <c r="ES421" s="143">
        <f t="shared" si="565"/>
        <v>1</v>
      </c>
      <c r="ET421" s="143">
        <f t="shared" si="565"/>
        <v>2</v>
      </c>
      <c r="EU421" s="143">
        <f t="shared" si="565"/>
        <v>2</v>
      </c>
      <c r="EV421" s="143">
        <f t="shared" si="565"/>
        <v>3</v>
      </c>
      <c r="EW421" s="143">
        <f t="shared" si="565"/>
        <v>1</v>
      </c>
      <c r="EX421" s="143">
        <f t="shared" si="565"/>
        <v>1</v>
      </c>
      <c r="EY421" s="143">
        <f t="shared" si="565"/>
        <v>1</v>
      </c>
      <c r="EZ421" s="143">
        <f t="shared" si="565"/>
        <v>1</v>
      </c>
      <c r="FA421" s="143">
        <f t="shared" si="565"/>
        <v>1</v>
      </c>
      <c r="FB421" s="143">
        <f t="shared" si="565"/>
        <v>1</v>
      </c>
      <c r="FC421" s="143">
        <f t="shared" si="565"/>
        <v>3</v>
      </c>
      <c r="FD421" s="143">
        <f t="shared" si="565"/>
        <v>1</v>
      </c>
      <c r="FE421" s="143">
        <f t="shared" si="565"/>
        <v>1</v>
      </c>
      <c r="FF421" s="143">
        <f t="shared" si="565"/>
        <v>42</v>
      </c>
      <c r="FG421" s="143">
        <f t="shared" si="565"/>
        <v>1</v>
      </c>
      <c r="FH421" s="143">
        <f t="shared" si="565"/>
        <v>1</v>
      </c>
      <c r="FI421" s="143">
        <f t="shared" si="565"/>
        <v>1</v>
      </c>
      <c r="FJ421" s="143">
        <f t="shared" si="565"/>
        <v>1</v>
      </c>
      <c r="FK421" s="143">
        <f t="shared" si="565"/>
        <v>1</v>
      </c>
      <c r="FL421" s="143">
        <f t="shared" si="565"/>
        <v>2</v>
      </c>
      <c r="FM421" s="143">
        <f t="shared" si="565"/>
        <v>2</v>
      </c>
      <c r="FN421" s="143">
        <f t="shared" si="565"/>
        <v>1</v>
      </c>
      <c r="FO421" s="143">
        <f t="shared" si="565"/>
        <v>1</v>
      </c>
      <c r="FP421" s="143">
        <f t="shared" si="565"/>
        <v>3</v>
      </c>
      <c r="FQ421" s="143">
        <f t="shared" si="565"/>
        <v>1</v>
      </c>
      <c r="FR421" s="143">
        <f t="shared" si="565"/>
        <v>1</v>
      </c>
      <c r="FS421" s="143">
        <f t="shared" si="565"/>
        <v>1</v>
      </c>
      <c r="FT421" s="143">
        <f t="shared" si="565"/>
        <v>1</v>
      </c>
      <c r="FU421" s="143">
        <f t="shared" si="565"/>
        <v>1</v>
      </c>
      <c r="FV421" s="143">
        <f t="shared" si="565"/>
        <v>1</v>
      </c>
      <c r="FW421" s="143">
        <f t="shared" si="565"/>
        <v>1</v>
      </c>
      <c r="FX421" s="143">
        <f t="shared" si="565"/>
        <v>1</v>
      </c>
      <c r="FY421" s="143">
        <f t="shared" si="565"/>
        <v>1</v>
      </c>
      <c r="FZ421" s="143">
        <f t="shared" si="565"/>
        <v>1</v>
      </c>
      <c r="GA421" s="143">
        <f t="shared" si="565"/>
        <v>1</v>
      </c>
      <c r="GB421" s="143">
        <f t="shared" si="565"/>
        <v>2</v>
      </c>
      <c r="GC421" s="143">
        <f t="shared" si="565"/>
        <v>1</v>
      </c>
      <c r="GD421" s="143">
        <f t="shared" si="565"/>
        <v>1</v>
      </c>
      <c r="GE421" s="143">
        <f t="shared" si="565"/>
        <v>1</v>
      </c>
      <c r="GF421" s="143">
        <f t="shared" si="565"/>
        <v>1</v>
      </c>
      <c r="GG421" s="143">
        <f t="shared" si="565"/>
        <v>1</v>
      </c>
      <c r="GH421" s="143">
        <f t="shared" si="565"/>
        <v>0</v>
      </c>
      <c r="GI421" s="143">
        <f t="shared" si="565"/>
        <v>2</v>
      </c>
      <c r="GJ421" s="143">
        <f t="shared" si="565"/>
        <v>2</v>
      </c>
      <c r="GK421" s="143">
        <f t="shared" si="565"/>
        <v>1</v>
      </c>
      <c r="GL421" s="143">
        <f t="shared" si="565"/>
        <v>2</v>
      </c>
      <c r="GM421" s="143">
        <f t="shared" si="565"/>
        <v>5</v>
      </c>
      <c r="GN421" s="143">
        <f t="shared" si="565"/>
        <v>1</v>
      </c>
      <c r="GO421" s="143">
        <f t="shared" si="565"/>
        <v>2</v>
      </c>
      <c r="GP421" s="143">
        <f t="shared" si="565"/>
        <v>89</v>
      </c>
      <c r="GQ421" s="143">
        <f t="shared" ref="GQ421:JB421" si="566">SUBTOTAL(109,GQ3:GQ419)</f>
        <v>51</v>
      </c>
      <c r="GR421" s="143">
        <f t="shared" si="566"/>
        <v>6</v>
      </c>
      <c r="GS421" s="143">
        <f t="shared" si="566"/>
        <v>0</v>
      </c>
      <c r="GT421" s="143">
        <f t="shared" si="566"/>
        <v>1</v>
      </c>
      <c r="GU421" s="143">
        <f t="shared" si="566"/>
        <v>1</v>
      </c>
      <c r="GV421" s="143">
        <f t="shared" si="566"/>
        <v>1</v>
      </c>
      <c r="GW421" s="143">
        <f t="shared" si="566"/>
        <v>0</v>
      </c>
      <c r="GX421" s="143">
        <f t="shared" si="566"/>
        <v>1</v>
      </c>
      <c r="GY421" s="143">
        <f t="shared" si="566"/>
        <v>10</v>
      </c>
      <c r="GZ421" s="143">
        <f t="shared" si="566"/>
        <v>8</v>
      </c>
      <c r="HA421" s="143">
        <f t="shared" si="566"/>
        <v>1</v>
      </c>
      <c r="HB421" s="143">
        <f t="shared" si="566"/>
        <v>1</v>
      </c>
      <c r="HC421" s="143">
        <f t="shared" si="566"/>
        <v>2</v>
      </c>
      <c r="HD421" s="143">
        <f t="shared" si="566"/>
        <v>2</v>
      </c>
      <c r="HE421" s="143">
        <f t="shared" si="566"/>
        <v>3</v>
      </c>
      <c r="HF421" s="143">
        <f t="shared" si="566"/>
        <v>2</v>
      </c>
      <c r="HG421" s="143">
        <f t="shared" si="566"/>
        <v>1</v>
      </c>
      <c r="HH421" s="143">
        <f t="shared" si="566"/>
        <v>1</v>
      </c>
      <c r="HI421" s="143">
        <f t="shared" si="566"/>
        <v>5</v>
      </c>
      <c r="HJ421" s="143">
        <f t="shared" si="566"/>
        <v>6</v>
      </c>
      <c r="HK421" s="143">
        <f t="shared" si="566"/>
        <v>1</v>
      </c>
      <c r="HL421" s="143">
        <f t="shared" si="566"/>
        <v>2</v>
      </c>
      <c r="HM421" s="143">
        <f t="shared" si="566"/>
        <v>2</v>
      </c>
      <c r="HN421" s="143">
        <f t="shared" si="566"/>
        <v>1</v>
      </c>
      <c r="HO421" s="143">
        <f t="shared" si="566"/>
        <v>1</v>
      </c>
      <c r="HP421" s="143">
        <f t="shared" si="566"/>
        <v>2</v>
      </c>
      <c r="HQ421" s="143">
        <f t="shared" si="566"/>
        <v>2</v>
      </c>
      <c r="HR421" s="143">
        <f t="shared" si="566"/>
        <v>2</v>
      </c>
      <c r="HS421" s="143">
        <f t="shared" si="566"/>
        <v>31</v>
      </c>
      <c r="HT421" s="143">
        <f t="shared" si="566"/>
        <v>21</v>
      </c>
      <c r="HU421" s="143">
        <f t="shared" si="566"/>
        <v>1</v>
      </c>
      <c r="HV421" s="143">
        <f t="shared" si="566"/>
        <v>0</v>
      </c>
      <c r="HW421" s="143">
        <f t="shared" si="566"/>
        <v>1</v>
      </c>
      <c r="HX421" s="143">
        <f t="shared" si="566"/>
        <v>2</v>
      </c>
      <c r="HY421" s="143">
        <f t="shared" si="566"/>
        <v>2</v>
      </c>
      <c r="HZ421" s="143">
        <f t="shared" si="566"/>
        <v>1</v>
      </c>
      <c r="IA421" s="143">
        <f t="shared" si="566"/>
        <v>1</v>
      </c>
      <c r="IB421" s="143">
        <f t="shared" si="566"/>
        <v>2</v>
      </c>
      <c r="IC421" s="143">
        <f t="shared" si="566"/>
        <v>1</v>
      </c>
      <c r="ID421" s="143">
        <f t="shared" si="566"/>
        <v>5</v>
      </c>
      <c r="IE421" s="143">
        <f t="shared" si="566"/>
        <v>5</v>
      </c>
      <c r="IF421" s="143">
        <f t="shared" si="566"/>
        <v>8</v>
      </c>
      <c r="IG421" s="143">
        <f t="shared" si="566"/>
        <v>1</v>
      </c>
      <c r="IH421" s="143">
        <f t="shared" si="566"/>
        <v>1</v>
      </c>
      <c r="II421" s="143">
        <f t="shared" si="566"/>
        <v>1</v>
      </c>
      <c r="IJ421" s="143">
        <f t="shared" si="566"/>
        <v>1</v>
      </c>
      <c r="IK421" s="143">
        <f t="shared" si="566"/>
        <v>1</v>
      </c>
      <c r="IL421" s="143">
        <f t="shared" si="566"/>
        <v>1</v>
      </c>
      <c r="IM421" s="143">
        <f t="shared" si="566"/>
        <v>1</v>
      </c>
      <c r="IN421" s="143">
        <f t="shared" si="566"/>
        <v>15</v>
      </c>
      <c r="IO421" s="143">
        <f t="shared" si="566"/>
        <v>8</v>
      </c>
      <c r="IP421" s="143">
        <f t="shared" si="566"/>
        <v>1</v>
      </c>
      <c r="IQ421" s="143">
        <f t="shared" si="566"/>
        <v>1</v>
      </c>
      <c r="IR421" s="143">
        <f t="shared" si="566"/>
        <v>1</v>
      </c>
      <c r="IS421" s="143">
        <f t="shared" si="566"/>
        <v>1</v>
      </c>
      <c r="IT421" s="143">
        <f t="shared" si="566"/>
        <v>1</v>
      </c>
      <c r="IU421" s="143">
        <f t="shared" si="566"/>
        <v>1</v>
      </c>
      <c r="IV421" s="143">
        <f t="shared" si="566"/>
        <v>1</v>
      </c>
      <c r="IW421" s="143">
        <f t="shared" si="566"/>
        <v>7</v>
      </c>
      <c r="IX421" s="143">
        <f t="shared" si="566"/>
        <v>5</v>
      </c>
      <c r="IY421" s="143">
        <f t="shared" si="566"/>
        <v>1</v>
      </c>
      <c r="IZ421" s="143">
        <f t="shared" si="566"/>
        <v>1</v>
      </c>
      <c r="JA421" s="143">
        <f t="shared" si="566"/>
        <v>1</v>
      </c>
      <c r="JB421" s="143">
        <f t="shared" si="566"/>
        <v>2</v>
      </c>
      <c r="JC421" s="143">
        <f t="shared" ref="JC421:LN421" si="567">SUBTOTAL(109,JC3:JC419)</f>
        <v>1</v>
      </c>
      <c r="JD421" s="143">
        <f t="shared" si="567"/>
        <v>1</v>
      </c>
      <c r="JE421" s="143">
        <f t="shared" si="567"/>
        <v>1</v>
      </c>
      <c r="JF421" s="143">
        <f t="shared" si="567"/>
        <v>1</v>
      </c>
      <c r="JG421" s="143">
        <f t="shared" si="567"/>
        <v>1</v>
      </c>
      <c r="JH421" s="143">
        <f t="shared" si="567"/>
        <v>1</v>
      </c>
      <c r="JI421" s="143">
        <f t="shared" si="567"/>
        <v>3</v>
      </c>
      <c r="JJ421" s="143">
        <f t="shared" si="567"/>
        <v>11</v>
      </c>
      <c r="JK421" s="143">
        <f t="shared" si="567"/>
        <v>10</v>
      </c>
      <c r="JL421" s="143">
        <f t="shared" si="567"/>
        <v>6</v>
      </c>
      <c r="JM421" s="143">
        <f t="shared" si="567"/>
        <v>1</v>
      </c>
      <c r="JN421" s="143">
        <f t="shared" si="567"/>
        <v>2</v>
      </c>
      <c r="JO421" s="143">
        <f t="shared" si="567"/>
        <v>2</v>
      </c>
      <c r="JP421" s="143">
        <f t="shared" si="567"/>
        <v>1</v>
      </c>
      <c r="JQ421" s="143">
        <f t="shared" si="567"/>
        <v>1</v>
      </c>
      <c r="JR421" s="143">
        <f t="shared" si="567"/>
        <v>1</v>
      </c>
      <c r="JS421" s="143">
        <f t="shared" si="567"/>
        <v>1</v>
      </c>
      <c r="JT421" s="143">
        <f t="shared" si="567"/>
        <v>1</v>
      </c>
      <c r="JU421" s="143">
        <f t="shared" si="567"/>
        <v>1</v>
      </c>
      <c r="JV421" s="143">
        <f t="shared" si="567"/>
        <v>17</v>
      </c>
      <c r="JW421" s="143">
        <f t="shared" si="567"/>
        <v>9</v>
      </c>
      <c r="JX421" s="143">
        <f t="shared" si="567"/>
        <v>1</v>
      </c>
      <c r="JY421" s="143">
        <f t="shared" si="567"/>
        <v>1</v>
      </c>
      <c r="JZ421" s="143">
        <f t="shared" si="567"/>
        <v>1</v>
      </c>
      <c r="KA421" s="143">
        <f t="shared" si="567"/>
        <v>0</v>
      </c>
      <c r="KB421" s="143">
        <f t="shared" si="567"/>
        <v>3</v>
      </c>
      <c r="KC421" s="143">
        <f t="shared" si="567"/>
        <v>3</v>
      </c>
      <c r="KD421" s="143">
        <f t="shared" si="567"/>
        <v>6</v>
      </c>
      <c r="KE421" s="143">
        <f t="shared" si="567"/>
        <v>1</v>
      </c>
      <c r="KF421" s="143">
        <f t="shared" si="567"/>
        <v>1</v>
      </c>
      <c r="KG421" s="143">
        <f t="shared" si="567"/>
        <v>1</v>
      </c>
      <c r="KH421" s="143">
        <f t="shared" si="567"/>
        <v>1</v>
      </c>
      <c r="KI421" s="143">
        <f t="shared" si="567"/>
        <v>1</v>
      </c>
      <c r="KJ421" s="143">
        <f t="shared" si="567"/>
        <v>1</v>
      </c>
      <c r="KK421" s="143">
        <f t="shared" si="567"/>
        <v>1</v>
      </c>
      <c r="KL421" s="143">
        <f t="shared" si="567"/>
        <v>1</v>
      </c>
      <c r="KM421" s="143">
        <f t="shared" si="567"/>
        <v>1</v>
      </c>
      <c r="KN421" s="143">
        <f t="shared" si="567"/>
        <v>1</v>
      </c>
      <c r="KO421" s="143">
        <f t="shared" si="567"/>
        <v>1</v>
      </c>
      <c r="KP421" s="143">
        <f t="shared" si="567"/>
        <v>1</v>
      </c>
      <c r="KQ421" s="143">
        <f t="shared" si="567"/>
        <v>1</v>
      </c>
      <c r="KR421" s="143">
        <f t="shared" si="567"/>
        <v>1</v>
      </c>
      <c r="KS421" s="143">
        <f t="shared" si="567"/>
        <v>1</v>
      </c>
      <c r="KT421" s="143">
        <f t="shared" si="567"/>
        <v>1</v>
      </c>
      <c r="KU421" s="143">
        <f t="shared" si="567"/>
        <v>1</v>
      </c>
      <c r="KV421" s="143">
        <f t="shared" si="567"/>
        <v>1</v>
      </c>
      <c r="KW421" s="143">
        <f t="shared" si="567"/>
        <v>1</v>
      </c>
      <c r="KX421" s="143">
        <f t="shared" si="567"/>
        <v>1</v>
      </c>
      <c r="KY421" s="143">
        <f t="shared" si="567"/>
        <v>1</v>
      </c>
      <c r="KZ421" s="143">
        <f t="shared" si="567"/>
        <v>1</v>
      </c>
      <c r="LA421" s="143">
        <f t="shared" si="567"/>
        <v>1</v>
      </c>
      <c r="LB421" s="143">
        <f t="shared" si="567"/>
        <v>2</v>
      </c>
      <c r="LC421" s="143">
        <f t="shared" si="567"/>
        <v>1</v>
      </c>
      <c r="LD421" s="143">
        <f t="shared" si="567"/>
        <v>1</v>
      </c>
      <c r="LE421" s="143">
        <f t="shared" si="567"/>
        <v>1</v>
      </c>
      <c r="LF421" s="143">
        <f t="shared" si="567"/>
        <v>1</v>
      </c>
      <c r="LG421" s="143">
        <f t="shared" si="567"/>
        <v>35</v>
      </c>
      <c r="LH421" s="143">
        <f t="shared" si="567"/>
        <v>8</v>
      </c>
      <c r="LI421" s="143">
        <f t="shared" si="567"/>
        <v>4</v>
      </c>
      <c r="LJ421" s="143">
        <f t="shared" si="567"/>
        <v>1</v>
      </c>
      <c r="LK421" s="143">
        <f t="shared" si="567"/>
        <v>1</v>
      </c>
      <c r="LL421" s="143">
        <f t="shared" si="567"/>
        <v>2</v>
      </c>
      <c r="LM421" s="143">
        <f t="shared" si="567"/>
        <v>2</v>
      </c>
      <c r="LN421" s="143">
        <f t="shared" si="567"/>
        <v>1</v>
      </c>
      <c r="LO421" s="143">
        <f t="shared" ref="LO421:NZ421" si="568">SUBTOTAL(109,LO3:LO419)</f>
        <v>1</v>
      </c>
      <c r="LP421" s="143">
        <f t="shared" si="568"/>
        <v>2</v>
      </c>
      <c r="LQ421" s="143">
        <f t="shared" si="568"/>
        <v>1</v>
      </c>
      <c r="LR421" s="143">
        <f t="shared" si="568"/>
        <v>1</v>
      </c>
      <c r="LS421" s="143">
        <f t="shared" si="568"/>
        <v>1</v>
      </c>
      <c r="LT421" s="143">
        <f t="shared" si="568"/>
        <v>17</v>
      </c>
      <c r="LU421" s="143">
        <f t="shared" si="568"/>
        <v>7</v>
      </c>
      <c r="LV421" s="143">
        <f t="shared" si="568"/>
        <v>1</v>
      </c>
      <c r="LW421" s="143">
        <f t="shared" si="568"/>
        <v>2</v>
      </c>
      <c r="LX421" s="143">
        <f t="shared" si="568"/>
        <v>1</v>
      </c>
      <c r="LY421" s="143">
        <f t="shared" si="568"/>
        <v>1</v>
      </c>
      <c r="LZ421" s="143">
        <f t="shared" si="568"/>
        <v>1</v>
      </c>
      <c r="MA421" s="143">
        <f t="shared" si="568"/>
        <v>6</v>
      </c>
      <c r="MB421" s="143">
        <f t="shared" si="568"/>
        <v>3</v>
      </c>
      <c r="MC421" s="143">
        <f t="shared" si="568"/>
        <v>1</v>
      </c>
      <c r="MD421" s="143">
        <f t="shared" si="568"/>
        <v>1</v>
      </c>
      <c r="ME421" s="143">
        <f t="shared" si="568"/>
        <v>1</v>
      </c>
      <c r="MF421" s="143">
        <f t="shared" si="568"/>
        <v>3</v>
      </c>
      <c r="MG421" s="143">
        <f t="shared" si="568"/>
        <v>2</v>
      </c>
      <c r="MH421" s="143">
        <f t="shared" si="568"/>
        <v>2</v>
      </c>
      <c r="MI421" s="143">
        <f t="shared" si="568"/>
        <v>2</v>
      </c>
      <c r="MJ421" s="143">
        <f t="shared" si="568"/>
        <v>3</v>
      </c>
      <c r="MK421" s="143">
        <f t="shared" si="568"/>
        <v>0</v>
      </c>
      <c r="ML421" s="143">
        <f t="shared" si="568"/>
        <v>1</v>
      </c>
      <c r="MM421" s="143">
        <f t="shared" si="568"/>
        <v>8</v>
      </c>
      <c r="MN421" s="143">
        <f t="shared" si="568"/>
        <v>8</v>
      </c>
      <c r="MO421" s="143">
        <f t="shared" si="568"/>
        <v>2</v>
      </c>
      <c r="MP421" s="143">
        <f t="shared" si="568"/>
        <v>1</v>
      </c>
      <c r="MQ421" s="143">
        <f t="shared" si="568"/>
        <v>0</v>
      </c>
      <c r="MR421" s="143">
        <f t="shared" si="568"/>
        <v>1</v>
      </c>
      <c r="MS421" s="143">
        <f t="shared" si="568"/>
        <v>4</v>
      </c>
      <c r="MT421" s="143">
        <f t="shared" si="568"/>
        <v>4</v>
      </c>
      <c r="MU421" s="143">
        <f t="shared" si="568"/>
        <v>95</v>
      </c>
      <c r="MV421" s="143">
        <f t="shared" si="568"/>
        <v>3</v>
      </c>
      <c r="MW421" s="143">
        <f t="shared" si="568"/>
        <v>1</v>
      </c>
      <c r="MX421" s="143">
        <f t="shared" si="568"/>
        <v>0</v>
      </c>
      <c r="MY421" s="143">
        <f t="shared" si="568"/>
        <v>1</v>
      </c>
      <c r="MZ421" s="143">
        <f t="shared" si="568"/>
        <v>1</v>
      </c>
      <c r="NA421" s="143">
        <f t="shared" si="568"/>
        <v>1</v>
      </c>
      <c r="NB421" s="143">
        <f t="shared" si="568"/>
        <v>1</v>
      </c>
      <c r="NC421" s="143">
        <f t="shared" si="568"/>
        <v>6</v>
      </c>
      <c r="ND421" s="143">
        <f t="shared" si="568"/>
        <v>4</v>
      </c>
      <c r="NE421" s="143">
        <f t="shared" si="568"/>
        <v>7</v>
      </c>
      <c r="NF421" s="143">
        <f t="shared" si="568"/>
        <v>1</v>
      </c>
      <c r="NG421" s="143">
        <f t="shared" si="568"/>
        <v>1</v>
      </c>
      <c r="NH421" s="143">
        <f t="shared" si="568"/>
        <v>2</v>
      </c>
      <c r="NI421" s="143">
        <f t="shared" si="568"/>
        <v>2</v>
      </c>
      <c r="NJ421" s="143">
        <f t="shared" si="568"/>
        <v>1</v>
      </c>
      <c r="NK421" s="143">
        <f t="shared" si="568"/>
        <v>0</v>
      </c>
      <c r="NL421" s="143">
        <f t="shared" si="568"/>
        <v>1</v>
      </c>
      <c r="NM421" s="143">
        <f t="shared" si="568"/>
        <v>1</v>
      </c>
      <c r="NN421" s="143">
        <f t="shared" si="568"/>
        <v>1</v>
      </c>
      <c r="NO421" s="143">
        <f t="shared" si="568"/>
        <v>2</v>
      </c>
      <c r="NP421" s="143">
        <f t="shared" si="568"/>
        <v>1</v>
      </c>
      <c r="NQ421" s="143">
        <f t="shared" si="568"/>
        <v>1</v>
      </c>
      <c r="NR421" s="143">
        <f t="shared" si="568"/>
        <v>0</v>
      </c>
      <c r="NS421" s="143">
        <f t="shared" si="568"/>
        <v>1</v>
      </c>
      <c r="NT421" s="143">
        <f t="shared" si="568"/>
        <v>1</v>
      </c>
      <c r="NU421" s="143">
        <f t="shared" si="568"/>
        <v>1</v>
      </c>
      <c r="NV421" s="143">
        <f t="shared" si="568"/>
        <v>2</v>
      </c>
      <c r="NW421" s="143">
        <f t="shared" si="568"/>
        <v>1</v>
      </c>
      <c r="NX421" s="143">
        <f t="shared" si="568"/>
        <v>1</v>
      </c>
      <c r="NY421" s="143">
        <f t="shared" si="568"/>
        <v>0</v>
      </c>
      <c r="NZ421" s="143">
        <f t="shared" si="568"/>
        <v>1</v>
      </c>
      <c r="OA421" s="143">
        <f t="shared" ref="OA421:QL421" si="569">SUBTOTAL(109,OA3:OA419)</f>
        <v>1</v>
      </c>
      <c r="OB421" s="143">
        <f t="shared" si="569"/>
        <v>2</v>
      </c>
      <c r="OC421" s="143">
        <f t="shared" si="569"/>
        <v>3</v>
      </c>
      <c r="OD421" s="143">
        <f t="shared" si="569"/>
        <v>1</v>
      </c>
      <c r="OE421" s="143">
        <f t="shared" si="569"/>
        <v>1</v>
      </c>
      <c r="OF421" s="143">
        <f t="shared" si="569"/>
        <v>2</v>
      </c>
      <c r="OG421" s="143">
        <f t="shared" si="569"/>
        <v>0</v>
      </c>
      <c r="OH421" s="143">
        <f t="shared" si="569"/>
        <v>3</v>
      </c>
      <c r="OI421" s="143">
        <f t="shared" si="569"/>
        <v>16</v>
      </c>
      <c r="OJ421" s="143">
        <f t="shared" si="569"/>
        <v>2</v>
      </c>
      <c r="OK421" s="143">
        <f t="shared" si="569"/>
        <v>1</v>
      </c>
      <c r="OL421" s="143">
        <f t="shared" si="569"/>
        <v>0</v>
      </c>
      <c r="OM421" s="143">
        <f t="shared" si="569"/>
        <v>3</v>
      </c>
      <c r="ON421" s="143">
        <f t="shared" si="569"/>
        <v>1</v>
      </c>
      <c r="OO421" s="143">
        <f t="shared" si="569"/>
        <v>32</v>
      </c>
      <c r="OP421" s="143">
        <f t="shared" si="569"/>
        <v>1</v>
      </c>
      <c r="OQ421" s="143">
        <f t="shared" si="569"/>
        <v>3</v>
      </c>
      <c r="OR421" s="143">
        <f t="shared" si="569"/>
        <v>8</v>
      </c>
      <c r="OS421" s="143">
        <f t="shared" si="569"/>
        <v>7</v>
      </c>
      <c r="OT421" s="143">
        <f t="shared" si="569"/>
        <v>7</v>
      </c>
      <c r="OU421" s="143">
        <f t="shared" si="569"/>
        <v>1</v>
      </c>
      <c r="OV421" s="143">
        <f t="shared" si="569"/>
        <v>6</v>
      </c>
      <c r="OW421" s="143">
        <f t="shared" si="569"/>
        <v>10</v>
      </c>
      <c r="OX421" s="143">
        <f t="shared" si="569"/>
        <v>1</v>
      </c>
      <c r="OY421" s="143">
        <f t="shared" si="569"/>
        <v>1</v>
      </c>
      <c r="OZ421" s="143">
        <f t="shared" si="569"/>
        <v>7</v>
      </c>
      <c r="PA421" s="143">
        <f t="shared" si="569"/>
        <v>0</v>
      </c>
      <c r="PB421" s="143">
        <f t="shared" si="569"/>
        <v>1</v>
      </c>
      <c r="PC421" s="143">
        <f t="shared" si="569"/>
        <v>1</v>
      </c>
      <c r="PD421" s="143">
        <f t="shared" si="569"/>
        <v>109</v>
      </c>
      <c r="PE421" s="143">
        <f t="shared" si="569"/>
        <v>60</v>
      </c>
      <c r="PF421" s="143">
        <f t="shared" si="569"/>
        <v>3</v>
      </c>
      <c r="PG421" s="143">
        <f t="shared" si="569"/>
        <v>3</v>
      </c>
      <c r="PH421" s="143">
        <f t="shared" si="569"/>
        <v>1</v>
      </c>
      <c r="PI421" s="143">
        <f t="shared" si="569"/>
        <v>1</v>
      </c>
      <c r="PJ421" s="143">
        <f t="shared" si="569"/>
        <v>1</v>
      </c>
      <c r="PK421" s="143">
        <f t="shared" si="569"/>
        <v>1</v>
      </c>
      <c r="PL421" s="143">
        <f t="shared" si="569"/>
        <v>1</v>
      </c>
      <c r="PM421" s="143">
        <f t="shared" si="569"/>
        <v>2</v>
      </c>
      <c r="PN421" s="143">
        <f t="shared" si="569"/>
        <v>1</v>
      </c>
      <c r="PO421" s="143">
        <f t="shared" si="569"/>
        <v>1</v>
      </c>
      <c r="PP421" s="143">
        <f t="shared" si="569"/>
        <v>1</v>
      </c>
      <c r="PQ421" s="143">
        <f t="shared" si="569"/>
        <v>0</v>
      </c>
      <c r="PR421" s="143">
        <f t="shared" si="569"/>
        <v>2</v>
      </c>
      <c r="PS421" s="143">
        <f t="shared" si="569"/>
        <v>2</v>
      </c>
      <c r="PT421" s="143">
        <f t="shared" si="569"/>
        <v>2</v>
      </c>
      <c r="PU421" s="143">
        <f t="shared" si="569"/>
        <v>1</v>
      </c>
      <c r="PV421" s="143">
        <f t="shared" si="569"/>
        <v>1</v>
      </c>
      <c r="PW421" s="143">
        <f t="shared" si="569"/>
        <v>2</v>
      </c>
      <c r="PX421" s="143">
        <f t="shared" si="569"/>
        <v>3</v>
      </c>
      <c r="PY421" s="143">
        <f t="shared" si="569"/>
        <v>1</v>
      </c>
      <c r="PZ421" s="143">
        <f t="shared" si="569"/>
        <v>1</v>
      </c>
      <c r="QA421" s="143">
        <f t="shared" si="569"/>
        <v>1</v>
      </c>
      <c r="QB421" s="143">
        <f t="shared" si="569"/>
        <v>1</v>
      </c>
      <c r="QC421" s="143">
        <f t="shared" si="569"/>
        <v>1</v>
      </c>
      <c r="QD421" s="143">
        <f t="shared" si="569"/>
        <v>1</v>
      </c>
      <c r="QE421" s="143">
        <f t="shared" si="569"/>
        <v>1</v>
      </c>
      <c r="QF421" s="143">
        <f t="shared" si="569"/>
        <v>3</v>
      </c>
      <c r="QG421" s="143">
        <f t="shared" si="569"/>
        <v>3</v>
      </c>
      <c r="QH421" s="143">
        <f t="shared" si="569"/>
        <v>4</v>
      </c>
      <c r="QI421" s="143">
        <f t="shared" si="569"/>
        <v>1</v>
      </c>
      <c r="QJ421" s="143">
        <f t="shared" si="569"/>
        <v>1</v>
      </c>
      <c r="QK421" s="143">
        <f t="shared" si="569"/>
        <v>1</v>
      </c>
      <c r="QL421" s="143">
        <f t="shared" si="569"/>
        <v>1</v>
      </c>
      <c r="QM421" s="143">
        <f t="shared" ref="QM421:SX421" si="570">SUBTOTAL(109,QM3:QM419)</f>
        <v>1</v>
      </c>
      <c r="QN421" s="143">
        <f t="shared" si="570"/>
        <v>0</v>
      </c>
      <c r="QO421" s="143">
        <f t="shared" si="570"/>
        <v>1</v>
      </c>
      <c r="QP421" s="143">
        <f t="shared" si="570"/>
        <v>2</v>
      </c>
      <c r="QQ421" s="143">
        <f t="shared" si="570"/>
        <v>1</v>
      </c>
      <c r="QR421" s="143">
        <f t="shared" si="570"/>
        <v>2</v>
      </c>
      <c r="QS421" s="143">
        <f t="shared" si="570"/>
        <v>1</v>
      </c>
      <c r="QT421" s="143">
        <f t="shared" si="570"/>
        <v>1</v>
      </c>
      <c r="QU421" s="143">
        <f t="shared" si="570"/>
        <v>1</v>
      </c>
      <c r="QV421" s="143">
        <f t="shared" si="570"/>
        <v>2</v>
      </c>
      <c r="QW421" s="143">
        <f t="shared" si="570"/>
        <v>1</v>
      </c>
      <c r="QX421" s="143">
        <f t="shared" si="570"/>
        <v>1</v>
      </c>
      <c r="QY421" s="143">
        <f t="shared" si="570"/>
        <v>5</v>
      </c>
      <c r="QZ421" s="143">
        <f t="shared" si="570"/>
        <v>4</v>
      </c>
      <c r="RA421" s="143">
        <f t="shared" si="570"/>
        <v>7</v>
      </c>
      <c r="RB421" s="143">
        <f t="shared" si="570"/>
        <v>1</v>
      </c>
      <c r="RC421" s="143">
        <f t="shared" si="570"/>
        <v>1</v>
      </c>
      <c r="RD421" s="143">
        <f t="shared" si="570"/>
        <v>1</v>
      </c>
      <c r="RE421" s="143">
        <f t="shared" si="570"/>
        <v>1</v>
      </c>
      <c r="RF421" s="143">
        <f t="shared" si="570"/>
        <v>2</v>
      </c>
      <c r="RG421" s="143">
        <f t="shared" si="570"/>
        <v>1</v>
      </c>
      <c r="RH421" s="143">
        <f t="shared" si="570"/>
        <v>1</v>
      </c>
      <c r="RI421" s="143">
        <f t="shared" si="570"/>
        <v>1</v>
      </c>
      <c r="RJ421" s="143">
        <f t="shared" si="570"/>
        <v>1</v>
      </c>
      <c r="RK421" s="143">
        <f t="shared" si="570"/>
        <v>17</v>
      </c>
      <c r="RL421" s="143">
        <f t="shared" si="570"/>
        <v>11</v>
      </c>
      <c r="RM421" s="143">
        <f t="shared" si="570"/>
        <v>3</v>
      </c>
      <c r="RN421" s="143">
        <f t="shared" si="570"/>
        <v>2</v>
      </c>
      <c r="RO421" s="143">
        <f t="shared" si="570"/>
        <v>1</v>
      </c>
      <c r="RP421" s="143">
        <f t="shared" si="570"/>
        <v>1</v>
      </c>
      <c r="RQ421" s="143">
        <f t="shared" si="570"/>
        <v>2</v>
      </c>
      <c r="RR421" s="143">
        <f t="shared" si="570"/>
        <v>3</v>
      </c>
      <c r="RS421" s="143">
        <f t="shared" si="570"/>
        <v>1</v>
      </c>
      <c r="RT421" s="143">
        <f t="shared" si="570"/>
        <v>1</v>
      </c>
      <c r="RU421" s="143">
        <f t="shared" si="570"/>
        <v>1</v>
      </c>
      <c r="RV421" s="143">
        <f t="shared" si="570"/>
        <v>1</v>
      </c>
      <c r="RW421" s="143">
        <f t="shared" si="570"/>
        <v>0</v>
      </c>
      <c r="RX421" s="143">
        <f t="shared" si="570"/>
        <v>1</v>
      </c>
      <c r="RY421" s="143">
        <f t="shared" si="570"/>
        <v>2</v>
      </c>
      <c r="RZ421" s="143">
        <f t="shared" si="570"/>
        <v>0</v>
      </c>
      <c r="SA421" s="143">
        <f t="shared" si="570"/>
        <v>19</v>
      </c>
      <c r="SB421" s="143">
        <f t="shared" si="570"/>
        <v>9</v>
      </c>
      <c r="SC421" s="143">
        <f t="shared" si="570"/>
        <v>1</v>
      </c>
      <c r="SD421" s="143">
        <f t="shared" si="570"/>
        <v>0</v>
      </c>
      <c r="SE421" s="143">
        <f t="shared" si="570"/>
        <v>2</v>
      </c>
      <c r="SF421" s="143">
        <f t="shared" si="570"/>
        <v>1</v>
      </c>
      <c r="SG421" s="143">
        <f t="shared" si="570"/>
        <v>4</v>
      </c>
      <c r="SH421" s="143">
        <f t="shared" si="570"/>
        <v>4</v>
      </c>
      <c r="SI421" s="143">
        <f t="shared" si="570"/>
        <v>5</v>
      </c>
      <c r="SJ421" s="143">
        <f t="shared" si="570"/>
        <v>0</v>
      </c>
      <c r="SK421" s="143">
        <f t="shared" si="570"/>
        <v>1</v>
      </c>
      <c r="SL421" s="143">
        <f t="shared" si="570"/>
        <v>1</v>
      </c>
      <c r="SM421" s="143">
        <f t="shared" si="570"/>
        <v>2</v>
      </c>
      <c r="SN421" s="143">
        <f t="shared" si="570"/>
        <v>2</v>
      </c>
      <c r="SO421" s="143">
        <f t="shared" si="570"/>
        <v>11</v>
      </c>
      <c r="SP421" s="143">
        <f t="shared" si="570"/>
        <v>9</v>
      </c>
      <c r="SQ421" s="143">
        <f t="shared" si="570"/>
        <v>2</v>
      </c>
      <c r="SR421" s="143">
        <f t="shared" si="570"/>
        <v>1</v>
      </c>
      <c r="SS421" s="143">
        <f t="shared" si="570"/>
        <v>1</v>
      </c>
      <c r="ST421" s="143">
        <f t="shared" si="570"/>
        <v>1</v>
      </c>
      <c r="SU421" s="143">
        <f t="shared" si="570"/>
        <v>1</v>
      </c>
      <c r="SV421" s="143">
        <f t="shared" si="570"/>
        <v>1</v>
      </c>
      <c r="SW421" s="143">
        <f t="shared" si="570"/>
        <v>1</v>
      </c>
      <c r="SX421" s="143">
        <f t="shared" si="570"/>
        <v>1</v>
      </c>
      <c r="SY421" s="143">
        <f t="shared" ref="SY421:VJ421" si="571">SUBTOTAL(109,SY3:SY419)</f>
        <v>1</v>
      </c>
      <c r="SZ421" s="143">
        <f t="shared" si="571"/>
        <v>0</v>
      </c>
      <c r="TA421" s="143">
        <f t="shared" si="571"/>
        <v>2</v>
      </c>
      <c r="TB421" s="143">
        <f t="shared" si="571"/>
        <v>2</v>
      </c>
      <c r="TC421" s="143">
        <f t="shared" si="571"/>
        <v>2</v>
      </c>
      <c r="TD421" s="143">
        <f t="shared" si="571"/>
        <v>21</v>
      </c>
      <c r="TE421" s="143">
        <f t="shared" si="571"/>
        <v>1</v>
      </c>
      <c r="TF421" s="143">
        <f t="shared" si="571"/>
        <v>1</v>
      </c>
      <c r="TG421" s="143">
        <f t="shared" si="571"/>
        <v>1</v>
      </c>
      <c r="TH421" s="143">
        <f t="shared" si="571"/>
        <v>1</v>
      </c>
      <c r="TI421" s="143">
        <f t="shared" si="571"/>
        <v>1</v>
      </c>
      <c r="TJ421" s="143">
        <f t="shared" si="571"/>
        <v>5</v>
      </c>
      <c r="TK421" s="143">
        <f t="shared" si="571"/>
        <v>1</v>
      </c>
      <c r="TL421" s="143">
        <f t="shared" si="571"/>
        <v>1</v>
      </c>
      <c r="TM421" s="143">
        <f t="shared" si="571"/>
        <v>1</v>
      </c>
      <c r="TN421" s="143">
        <f t="shared" si="571"/>
        <v>1</v>
      </c>
      <c r="TO421" s="143">
        <f t="shared" si="571"/>
        <v>1</v>
      </c>
      <c r="TP421" s="143">
        <f t="shared" si="571"/>
        <v>1</v>
      </c>
      <c r="TQ421" s="143">
        <f t="shared" si="571"/>
        <v>1</v>
      </c>
      <c r="TR421" s="143">
        <f t="shared" si="571"/>
        <v>1</v>
      </c>
      <c r="TS421" s="143">
        <f t="shared" si="571"/>
        <v>39</v>
      </c>
      <c r="TT421" s="143">
        <f t="shared" si="571"/>
        <v>28</v>
      </c>
      <c r="TU421" s="143">
        <f t="shared" si="571"/>
        <v>3</v>
      </c>
      <c r="TV421" s="143">
        <f t="shared" si="571"/>
        <v>1</v>
      </c>
      <c r="TW421" s="143">
        <f t="shared" si="571"/>
        <v>1</v>
      </c>
      <c r="TX421" s="143">
        <f t="shared" si="571"/>
        <v>1</v>
      </c>
      <c r="TY421" s="143">
        <f t="shared" si="571"/>
        <v>1</v>
      </c>
      <c r="TZ421" s="143">
        <f t="shared" si="571"/>
        <v>1</v>
      </c>
      <c r="UA421" s="143">
        <f t="shared" si="571"/>
        <v>1</v>
      </c>
      <c r="UB421" s="143">
        <f t="shared" si="571"/>
        <v>1</v>
      </c>
      <c r="UC421" s="143">
        <f t="shared" si="571"/>
        <v>2</v>
      </c>
      <c r="UD421" s="143">
        <f t="shared" si="571"/>
        <v>12</v>
      </c>
      <c r="UE421" s="143">
        <f t="shared" si="571"/>
        <v>10</v>
      </c>
      <c r="UF421" s="143">
        <f t="shared" si="571"/>
        <v>1</v>
      </c>
      <c r="UG421" s="143">
        <f t="shared" si="571"/>
        <v>1</v>
      </c>
      <c r="UH421" s="143">
        <f t="shared" si="571"/>
        <v>1</v>
      </c>
      <c r="UI421" s="143">
        <f t="shared" si="571"/>
        <v>0</v>
      </c>
      <c r="UJ421" s="143">
        <f t="shared" si="571"/>
        <v>1</v>
      </c>
      <c r="UK421" s="143">
        <f t="shared" si="571"/>
        <v>1</v>
      </c>
      <c r="UL421" s="143">
        <f t="shared" si="571"/>
        <v>1</v>
      </c>
      <c r="UM421" s="143">
        <f t="shared" si="571"/>
        <v>2</v>
      </c>
      <c r="UN421" s="143">
        <f t="shared" si="571"/>
        <v>1</v>
      </c>
      <c r="UO421" s="143">
        <f t="shared" si="571"/>
        <v>0</v>
      </c>
      <c r="UP421" s="143">
        <f t="shared" si="571"/>
        <v>1</v>
      </c>
      <c r="UQ421" s="143">
        <f t="shared" si="571"/>
        <v>7</v>
      </c>
      <c r="UR421" s="143">
        <f t="shared" si="571"/>
        <v>5</v>
      </c>
      <c r="US421" s="143">
        <f t="shared" si="571"/>
        <v>11</v>
      </c>
      <c r="UT421" s="143">
        <f t="shared" si="571"/>
        <v>2</v>
      </c>
      <c r="UU421" s="143">
        <f t="shared" si="571"/>
        <v>1</v>
      </c>
      <c r="UV421" s="143">
        <f t="shared" si="571"/>
        <v>1</v>
      </c>
      <c r="UW421" s="143">
        <f t="shared" si="571"/>
        <v>1</v>
      </c>
      <c r="UX421" s="143">
        <f t="shared" si="571"/>
        <v>1</v>
      </c>
      <c r="UY421" s="143">
        <f t="shared" si="571"/>
        <v>1</v>
      </c>
      <c r="UZ421" s="143">
        <f t="shared" si="571"/>
        <v>1</v>
      </c>
      <c r="VA421" s="143">
        <f t="shared" si="571"/>
        <v>19</v>
      </c>
      <c r="VB421" s="143">
        <f t="shared" si="571"/>
        <v>17</v>
      </c>
      <c r="VC421" s="143">
        <f t="shared" si="571"/>
        <v>4</v>
      </c>
      <c r="VD421" s="143">
        <f t="shared" si="571"/>
        <v>1</v>
      </c>
      <c r="VE421" s="143">
        <f t="shared" si="571"/>
        <v>1</v>
      </c>
      <c r="VF421" s="143">
        <f t="shared" si="571"/>
        <v>2</v>
      </c>
      <c r="VG421" s="143">
        <f t="shared" si="571"/>
        <v>8</v>
      </c>
      <c r="VH421" s="143">
        <f t="shared" si="571"/>
        <v>6</v>
      </c>
      <c r="VI421" s="143">
        <f t="shared" si="571"/>
        <v>10</v>
      </c>
      <c r="VJ421" s="143">
        <f t="shared" si="571"/>
        <v>1</v>
      </c>
      <c r="VK421" s="143">
        <f t="shared" ref="VK421:XV421" si="572">SUBTOTAL(109,VK3:VK419)</f>
        <v>1</v>
      </c>
      <c r="VL421" s="143">
        <f t="shared" si="572"/>
        <v>1</v>
      </c>
      <c r="VM421" s="143">
        <f t="shared" si="572"/>
        <v>1</v>
      </c>
      <c r="VN421" s="143">
        <f t="shared" si="572"/>
        <v>1</v>
      </c>
      <c r="VO421" s="143">
        <f t="shared" si="572"/>
        <v>1</v>
      </c>
      <c r="VP421" s="143">
        <f t="shared" si="572"/>
        <v>1</v>
      </c>
      <c r="VQ421" s="143">
        <f t="shared" si="572"/>
        <v>1</v>
      </c>
      <c r="VR421" s="143">
        <f t="shared" si="572"/>
        <v>1</v>
      </c>
      <c r="VS421" s="143">
        <f t="shared" si="572"/>
        <v>1</v>
      </c>
      <c r="VT421" s="143">
        <f t="shared" si="572"/>
        <v>1</v>
      </c>
      <c r="VU421" s="143">
        <f t="shared" si="572"/>
        <v>1</v>
      </c>
      <c r="VV421" s="143">
        <f t="shared" si="572"/>
        <v>1</v>
      </c>
      <c r="VW421" s="143">
        <f t="shared" si="572"/>
        <v>1</v>
      </c>
      <c r="VX421" s="143">
        <f t="shared" si="572"/>
        <v>1</v>
      </c>
      <c r="VY421" s="143">
        <f t="shared" si="572"/>
        <v>3</v>
      </c>
      <c r="VZ421" s="143">
        <f t="shared" si="572"/>
        <v>1</v>
      </c>
      <c r="WA421" s="143">
        <f t="shared" si="572"/>
        <v>1</v>
      </c>
      <c r="WB421" s="143">
        <f t="shared" si="572"/>
        <v>1</v>
      </c>
      <c r="WC421" s="143">
        <f t="shared" si="572"/>
        <v>1</v>
      </c>
      <c r="WD421" s="143">
        <f t="shared" si="572"/>
        <v>1</v>
      </c>
      <c r="WE421" s="143">
        <f t="shared" si="572"/>
        <v>1</v>
      </c>
      <c r="WF421" s="143">
        <f t="shared" si="572"/>
        <v>1</v>
      </c>
      <c r="WG421" s="143">
        <f t="shared" si="572"/>
        <v>1</v>
      </c>
      <c r="WH421" s="143">
        <f t="shared" si="572"/>
        <v>1</v>
      </c>
      <c r="WI421" s="143">
        <f t="shared" si="572"/>
        <v>1</v>
      </c>
      <c r="WJ421" s="143">
        <f t="shared" si="572"/>
        <v>1</v>
      </c>
      <c r="WK421" s="143">
        <f t="shared" si="572"/>
        <v>1</v>
      </c>
      <c r="WL421" s="143">
        <f t="shared" si="572"/>
        <v>1</v>
      </c>
      <c r="WM421" s="143">
        <f t="shared" si="572"/>
        <v>1</v>
      </c>
      <c r="WN421" s="143">
        <f t="shared" si="572"/>
        <v>1</v>
      </c>
      <c r="WO421" s="143">
        <f t="shared" si="572"/>
        <v>1</v>
      </c>
      <c r="WP421" s="143">
        <f t="shared" si="572"/>
        <v>2</v>
      </c>
      <c r="WQ421" s="143">
        <f t="shared" si="572"/>
        <v>1</v>
      </c>
      <c r="WR421" s="143">
        <f t="shared" si="572"/>
        <v>1</v>
      </c>
      <c r="WS421" s="143">
        <f t="shared" si="572"/>
        <v>2</v>
      </c>
      <c r="WT421" s="143">
        <f t="shared" si="572"/>
        <v>1</v>
      </c>
      <c r="WU421" s="143">
        <f t="shared" si="572"/>
        <v>1</v>
      </c>
      <c r="WV421" s="143">
        <f t="shared" si="572"/>
        <v>1</v>
      </c>
      <c r="WW421" s="143">
        <f t="shared" si="572"/>
        <v>1</v>
      </c>
      <c r="WX421" s="143">
        <f t="shared" si="572"/>
        <v>1</v>
      </c>
      <c r="WY421" s="143">
        <f t="shared" si="572"/>
        <v>55</v>
      </c>
      <c r="WZ421" s="143">
        <f t="shared" si="572"/>
        <v>14</v>
      </c>
      <c r="XA421" s="143">
        <f t="shared" si="572"/>
        <v>2</v>
      </c>
      <c r="XB421" s="143">
        <f t="shared" si="572"/>
        <v>2</v>
      </c>
      <c r="XC421" s="143">
        <f t="shared" si="572"/>
        <v>2</v>
      </c>
      <c r="XD421" s="143">
        <f t="shared" si="572"/>
        <v>3</v>
      </c>
      <c r="XE421" s="143">
        <f t="shared" si="572"/>
        <v>1</v>
      </c>
      <c r="XF421" s="143">
        <f t="shared" si="572"/>
        <v>1</v>
      </c>
      <c r="XG421" s="143">
        <f t="shared" si="572"/>
        <v>5</v>
      </c>
      <c r="XH421" s="143">
        <f t="shared" si="572"/>
        <v>5</v>
      </c>
      <c r="XI421" s="143">
        <f t="shared" si="572"/>
        <v>68</v>
      </c>
      <c r="XJ421" s="143">
        <f t="shared" si="572"/>
        <v>5</v>
      </c>
      <c r="XK421" s="143">
        <f t="shared" si="572"/>
        <v>0</v>
      </c>
      <c r="XL421" s="143">
        <f t="shared" si="572"/>
        <v>246</v>
      </c>
      <c r="XM421" s="143">
        <f t="shared" si="572"/>
        <v>6</v>
      </c>
      <c r="XN421" s="143">
        <f t="shared" si="572"/>
        <v>22</v>
      </c>
      <c r="XO421" s="143">
        <f t="shared" si="572"/>
        <v>37</v>
      </c>
      <c r="XP421" s="143">
        <f t="shared" si="572"/>
        <v>28</v>
      </c>
      <c r="XQ421" s="143">
        <f t="shared" si="572"/>
        <v>10</v>
      </c>
      <c r="XR421" s="143">
        <f t="shared" si="572"/>
        <v>13</v>
      </c>
      <c r="XS421" s="143">
        <f t="shared" si="572"/>
        <v>44</v>
      </c>
      <c r="XT421" s="143">
        <f t="shared" si="572"/>
        <v>120</v>
      </c>
      <c r="XU421" s="143">
        <f t="shared" si="572"/>
        <v>52</v>
      </c>
      <c r="XV421" s="143">
        <f t="shared" si="572"/>
        <v>3</v>
      </c>
      <c r="XW421" s="143">
        <f t="shared" ref="XW421:AAH421" si="573">SUBTOTAL(109,XW3:XW419)</f>
        <v>33</v>
      </c>
      <c r="XX421" s="143">
        <f t="shared" si="573"/>
        <v>3</v>
      </c>
      <c r="XY421" s="143">
        <f t="shared" si="573"/>
        <v>155</v>
      </c>
      <c r="XZ421" s="143">
        <f t="shared" si="573"/>
        <v>36</v>
      </c>
      <c r="YA421" s="143">
        <f t="shared" si="573"/>
        <v>97</v>
      </c>
      <c r="YB421" s="143">
        <f t="shared" si="573"/>
        <v>7</v>
      </c>
      <c r="YC421" s="143">
        <f t="shared" si="573"/>
        <v>73</v>
      </c>
      <c r="YD421" s="143">
        <f t="shared" si="573"/>
        <v>0</v>
      </c>
      <c r="YE421" s="143">
        <f t="shared" si="573"/>
        <v>985</v>
      </c>
      <c r="YF421" s="143" t="e">
        <f t="shared" si="573"/>
        <v>#DIV/0!</v>
      </c>
      <c r="YG421" s="143">
        <f t="shared" si="573"/>
        <v>605</v>
      </c>
      <c r="YH421" s="143" t="e">
        <f t="shared" si="573"/>
        <v>#DIV/0!</v>
      </c>
      <c r="YI421" s="143">
        <f t="shared" si="573"/>
        <v>524</v>
      </c>
      <c r="YJ421" s="143" t="e">
        <f t="shared" si="573"/>
        <v>#DIV/0!</v>
      </c>
      <c r="YK421" s="143">
        <f t="shared" si="573"/>
        <v>0</v>
      </c>
      <c r="YL421" s="143">
        <f t="shared" si="573"/>
        <v>366.95999999999981</v>
      </c>
      <c r="YM421" s="143">
        <f t="shared" si="573"/>
        <v>17</v>
      </c>
      <c r="YN421" s="143">
        <f t="shared" si="573"/>
        <v>2</v>
      </c>
      <c r="YO421" s="143">
        <f t="shared" si="573"/>
        <v>21</v>
      </c>
      <c r="YP421" s="143">
        <f t="shared" si="573"/>
        <v>17</v>
      </c>
      <c r="YQ421" s="143">
        <f t="shared" si="573"/>
        <v>19</v>
      </c>
      <c r="YR421" s="143">
        <f t="shared" si="573"/>
        <v>46</v>
      </c>
      <c r="YS421" s="143">
        <f t="shared" si="573"/>
        <v>9</v>
      </c>
      <c r="YT421" s="143">
        <f t="shared" si="573"/>
        <v>1</v>
      </c>
      <c r="YU421" s="143">
        <f t="shared" si="573"/>
        <v>4</v>
      </c>
      <c r="YV421" s="143">
        <f t="shared" si="573"/>
        <v>15</v>
      </c>
      <c r="YW421" s="143">
        <f t="shared" si="573"/>
        <v>6</v>
      </c>
      <c r="YX421" s="143">
        <f t="shared" si="573"/>
        <v>9</v>
      </c>
      <c r="YY421" s="143">
        <f t="shared" si="573"/>
        <v>0</v>
      </c>
      <c r="YZ421" s="143">
        <f t="shared" si="573"/>
        <v>1</v>
      </c>
      <c r="ZA421" s="143">
        <f t="shared" si="573"/>
        <v>5</v>
      </c>
      <c r="ZB421" s="143">
        <f t="shared" si="573"/>
        <v>1</v>
      </c>
      <c r="ZC421" s="143">
        <f t="shared" si="573"/>
        <v>33</v>
      </c>
      <c r="ZD421" s="143">
        <f t="shared" si="573"/>
        <v>14</v>
      </c>
      <c r="ZE421" s="143">
        <f t="shared" si="573"/>
        <v>13</v>
      </c>
      <c r="ZF421" s="143">
        <f t="shared" si="573"/>
        <v>2</v>
      </c>
      <c r="ZG421" s="143">
        <f t="shared" si="573"/>
        <v>1</v>
      </c>
      <c r="ZH421" s="143">
        <f t="shared" si="573"/>
        <v>11</v>
      </c>
      <c r="ZI421" s="143">
        <f t="shared" si="573"/>
        <v>3</v>
      </c>
      <c r="ZJ421" s="143">
        <f t="shared" si="573"/>
        <v>1</v>
      </c>
      <c r="ZK421" s="143">
        <f t="shared" si="573"/>
        <v>1</v>
      </c>
      <c r="ZL421" s="143">
        <f t="shared" si="573"/>
        <v>1</v>
      </c>
      <c r="ZM421" s="143">
        <f t="shared" si="573"/>
        <v>1</v>
      </c>
      <c r="ZN421" s="143">
        <f t="shared" si="573"/>
        <v>1</v>
      </c>
      <c r="ZO421" s="143">
        <f t="shared" si="573"/>
        <v>2</v>
      </c>
      <c r="ZP421" s="143">
        <f t="shared" si="573"/>
        <v>1</v>
      </c>
      <c r="ZQ421" s="143">
        <f t="shared" si="573"/>
        <v>7</v>
      </c>
      <c r="ZR421" s="143">
        <f t="shared" si="573"/>
        <v>1</v>
      </c>
      <c r="ZS421" s="143">
        <f t="shared" si="573"/>
        <v>1</v>
      </c>
      <c r="ZT421" s="143">
        <f t="shared" si="573"/>
        <v>5</v>
      </c>
      <c r="ZU421" s="143">
        <f t="shared" si="573"/>
        <v>1</v>
      </c>
      <c r="ZV421" s="143">
        <f t="shared" si="573"/>
        <v>1</v>
      </c>
      <c r="ZW421" s="143">
        <f t="shared" si="573"/>
        <v>2</v>
      </c>
      <c r="ZX421" s="143">
        <f t="shared" si="573"/>
        <v>1</v>
      </c>
      <c r="ZY421" s="143">
        <f t="shared" si="573"/>
        <v>0</v>
      </c>
      <c r="ZZ421" s="143">
        <f t="shared" si="573"/>
        <v>1</v>
      </c>
      <c r="AAA421" s="143">
        <f t="shared" si="573"/>
        <v>4</v>
      </c>
      <c r="AAB421" s="143">
        <f t="shared" si="573"/>
        <v>1</v>
      </c>
      <c r="AAC421" s="143">
        <f t="shared" si="573"/>
        <v>0</v>
      </c>
      <c r="AAD421" s="143">
        <f t="shared" si="573"/>
        <v>1</v>
      </c>
      <c r="AAE421" s="143">
        <f t="shared" si="573"/>
        <v>1</v>
      </c>
      <c r="AAF421" s="143">
        <f t="shared" si="573"/>
        <v>1</v>
      </c>
      <c r="AAG421" s="143">
        <f t="shared" si="573"/>
        <v>44</v>
      </c>
      <c r="AAH421" s="143">
        <f t="shared" si="573"/>
        <v>2</v>
      </c>
      <c r="AAI421" s="143">
        <f t="shared" ref="AAI421:ACT421" si="574">SUBTOTAL(109,AAI3:AAI419)</f>
        <v>7</v>
      </c>
      <c r="AAJ421" s="143">
        <f t="shared" si="574"/>
        <v>2</v>
      </c>
      <c r="AAK421" s="143">
        <f t="shared" si="574"/>
        <v>4</v>
      </c>
      <c r="AAL421" s="143">
        <f t="shared" si="574"/>
        <v>1</v>
      </c>
      <c r="AAM421" s="143">
        <f t="shared" si="574"/>
        <v>3</v>
      </c>
      <c r="AAN421" s="143">
        <f t="shared" si="574"/>
        <v>37</v>
      </c>
      <c r="AAO421" s="143">
        <f t="shared" si="574"/>
        <v>0</v>
      </c>
      <c r="AAP421" s="143">
        <f t="shared" si="574"/>
        <v>1</v>
      </c>
      <c r="AAQ421" s="143">
        <f t="shared" si="574"/>
        <v>2</v>
      </c>
      <c r="AAR421" s="143">
        <f t="shared" si="574"/>
        <v>6</v>
      </c>
      <c r="AAS421" s="143">
        <f t="shared" si="574"/>
        <v>2</v>
      </c>
      <c r="AAT421" s="143">
        <f t="shared" si="574"/>
        <v>1</v>
      </c>
      <c r="AAU421" s="143">
        <f t="shared" si="574"/>
        <v>2</v>
      </c>
      <c r="AAV421" s="143">
        <f t="shared" si="574"/>
        <v>14</v>
      </c>
      <c r="AAW421" s="143">
        <f t="shared" si="574"/>
        <v>2</v>
      </c>
      <c r="AAX421" s="143">
        <f t="shared" si="574"/>
        <v>38</v>
      </c>
      <c r="AAY421" s="143">
        <f t="shared" si="574"/>
        <v>10</v>
      </c>
      <c r="AAZ421" s="143">
        <f t="shared" si="574"/>
        <v>0</v>
      </c>
      <c r="ABA421" s="143">
        <f t="shared" si="574"/>
        <v>3</v>
      </c>
      <c r="ABB421" s="143">
        <f t="shared" si="574"/>
        <v>3</v>
      </c>
      <c r="ABC421" s="143">
        <f t="shared" si="574"/>
        <v>1</v>
      </c>
      <c r="ABD421" s="143">
        <f t="shared" si="574"/>
        <v>1</v>
      </c>
      <c r="ABE421" s="143">
        <f t="shared" si="574"/>
        <v>1</v>
      </c>
      <c r="ABF421" s="143">
        <f t="shared" si="574"/>
        <v>8</v>
      </c>
      <c r="ABG421" s="143">
        <f t="shared" si="574"/>
        <v>7</v>
      </c>
      <c r="ABH421" s="143">
        <f t="shared" si="574"/>
        <v>3</v>
      </c>
      <c r="ABI421" s="143">
        <f t="shared" si="574"/>
        <v>3</v>
      </c>
      <c r="ABJ421" s="143">
        <f t="shared" si="574"/>
        <v>2</v>
      </c>
      <c r="ABK421" s="143">
        <f t="shared" si="574"/>
        <v>1</v>
      </c>
      <c r="ABL421" s="143">
        <f t="shared" si="574"/>
        <v>1</v>
      </c>
      <c r="ABM421" s="143">
        <f t="shared" si="574"/>
        <v>4</v>
      </c>
      <c r="ABN421" s="143">
        <f t="shared" si="574"/>
        <v>3</v>
      </c>
      <c r="ABO421" s="143">
        <f t="shared" si="574"/>
        <v>2</v>
      </c>
      <c r="ABP421" s="143">
        <f t="shared" si="574"/>
        <v>1</v>
      </c>
      <c r="ABQ421" s="143">
        <f t="shared" si="574"/>
        <v>3</v>
      </c>
      <c r="ABR421" s="143">
        <f t="shared" si="574"/>
        <v>5</v>
      </c>
      <c r="ABS421" s="143">
        <f t="shared" si="574"/>
        <v>3</v>
      </c>
      <c r="ABT421" s="143">
        <f t="shared" si="574"/>
        <v>3</v>
      </c>
      <c r="ABU421" s="143">
        <f t="shared" si="574"/>
        <v>2</v>
      </c>
      <c r="ABV421" s="143">
        <f t="shared" si="574"/>
        <v>1</v>
      </c>
      <c r="ABW421" s="143">
        <f t="shared" si="574"/>
        <v>1</v>
      </c>
      <c r="ABX421" s="143">
        <f t="shared" si="574"/>
        <v>1</v>
      </c>
      <c r="ABY421" s="143">
        <f t="shared" si="574"/>
        <v>1</v>
      </c>
      <c r="ABZ421" s="143">
        <f t="shared" si="574"/>
        <v>1</v>
      </c>
      <c r="ACA421" s="143">
        <f t="shared" si="574"/>
        <v>1</v>
      </c>
      <c r="ACB421" s="143">
        <f t="shared" si="574"/>
        <v>1</v>
      </c>
      <c r="ACC421" s="143">
        <f t="shared" si="574"/>
        <v>531</v>
      </c>
      <c r="ACD421" s="143" t="e">
        <f t="shared" si="574"/>
        <v>#DIV/0!</v>
      </c>
      <c r="ACE421" s="143">
        <f t="shared" si="574"/>
        <v>1516</v>
      </c>
      <c r="ACF421" s="143" t="e">
        <f t="shared" si="574"/>
        <v>#DIV/0!</v>
      </c>
      <c r="ACG421" s="143">
        <f t="shared" si="574"/>
        <v>28045</v>
      </c>
      <c r="ACH421" s="143">
        <f t="shared" si="574"/>
        <v>537</v>
      </c>
      <c r="ACI421" s="143" t="e">
        <f t="shared" si="574"/>
        <v>#DIV/0!</v>
      </c>
      <c r="ACJ421" s="143">
        <f t="shared" si="574"/>
        <v>283.91500000000002</v>
      </c>
      <c r="ACK421" s="143">
        <f t="shared" si="574"/>
        <v>372956570</v>
      </c>
      <c r="ACL421" s="143">
        <f t="shared" si="574"/>
        <v>367.95999999999981</v>
      </c>
      <c r="ACM421" s="143">
        <f t="shared" si="574"/>
        <v>1131945610</v>
      </c>
      <c r="ACN421" s="143" t="e">
        <f t="shared" si="574"/>
        <v>#DIV/0!</v>
      </c>
      <c r="ACO421" s="143">
        <f t="shared" si="574"/>
        <v>0</v>
      </c>
      <c r="ACP421" s="143">
        <f t="shared" si="574"/>
        <v>63</v>
      </c>
      <c r="ACQ421" s="143">
        <f t="shared" si="574"/>
        <v>152</v>
      </c>
      <c r="ACR421" s="143">
        <f t="shared" si="574"/>
        <v>0</v>
      </c>
      <c r="ACS421" s="143">
        <f t="shared" si="574"/>
        <v>192</v>
      </c>
      <c r="ACT421" s="143">
        <f t="shared" si="574"/>
        <v>123</v>
      </c>
      <c r="ACU421" s="143">
        <f t="shared" ref="ACU421:AFF421" si="575">SUBTOTAL(109,ACU3:ACU419)</f>
        <v>110</v>
      </c>
      <c r="ACV421" s="143">
        <f t="shared" si="575"/>
        <v>109</v>
      </c>
      <c r="ACW421" s="143">
        <f t="shared" si="575"/>
        <v>6</v>
      </c>
      <c r="ACX421" s="143">
        <f t="shared" si="575"/>
        <v>382</v>
      </c>
      <c r="ACY421" s="143">
        <f t="shared" si="575"/>
        <v>74</v>
      </c>
      <c r="ACZ421" s="143">
        <f t="shared" si="575"/>
        <v>2</v>
      </c>
      <c r="ADA421" s="143">
        <f t="shared" si="575"/>
        <v>65</v>
      </c>
      <c r="ADB421" s="143">
        <f t="shared" si="575"/>
        <v>1055</v>
      </c>
      <c r="ADC421" s="143">
        <f t="shared" si="575"/>
        <v>42</v>
      </c>
      <c r="ADD421" s="143">
        <f t="shared" si="575"/>
        <v>1</v>
      </c>
      <c r="ADE421" s="143">
        <f t="shared" si="575"/>
        <v>14</v>
      </c>
      <c r="ADF421" s="143">
        <f t="shared" si="575"/>
        <v>54</v>
      </c>
      <c r="ADG421" s="143">
        <f t="shared" si="575"/>
        <v>37</v>
      </c>
      <c r="ADH421" s="143">
        <f t="shared" si="575"/>
        <v>2</v>
      </c>
      <c r="ADI421" s="143">
        <f t="shared" si="575"/>
        <v>21</v>
      </c>
      <c r="ADJ421" s="143">
        <f t="shared" si="575"/>
        <v>6</v>
      </c>
      <c r="ADK421" s="143">
        <f t="shared" si="575"/>
        <v>5</v>
      </c>
      <c r="ADL421" s="143">
        <f t="shared" si="575"/>
        <v>91</v>
      </c>
      <c r="ADM421" s="143">
        <f t="shared" si="575"/>
        <v>7</v>
      </c>
      <c r="ADN421" s="143">
        <f t="shared" si="575"/>
        <v>60</v>
      </c>
      <c r="ADO421" s="143">
        <f t="shared" si="575"/>
        <v>83</v>
      </c>
      <c r="ADP421" s="143">
        <f t="shared" si="575"/>
        <v>26</v>
      </c>
      <c r="ADQ421" s="143">
        <f t="shared" si="575"/>
        <v>16</v>
      </c>
      <c r="ADR421" s="143">
        <f t="shared" si="575"/>
        <v>47</v>
      </c>
      <c r="ADS421" s="143">
        <f t="shared" si="575"/>
        <v>7</v>
      </c>
      <c r="ADT421" s="143">
        <f t="shared" si="575"/>
        <v>0</v>
      </c>
      <c r="ADU421" s="143">
        <f t="shared" si="575"/>
        <v>1181.2</v>
      </c>
      <c r="ADV421" s="143">
        <f t="shared" si="575"/>
        <v>699</v>
      </c>
      <c r="ADW421" s="143">
        <f t="shared" si="575"/>
        <v>80</v>
      </c>
      <c r="ADX421" s="143">
        <f t="shared" si="575"/>
        <v>21</v>
      </c>
      <c r="ADY421" s="143">
        <f t="shared" si="575"/>
        <v>19</v>
      </c>
      <c r="ADZ421" s="143">
        <f t="shared" si="575"/>
        <v>16</v>
      </c>
      <c r="AEA421" s="143">
        <f t="shared" si="575"/>
        <v>59</v>
      </c>
      <c r="AEB421" s="143">
        <f t="shared" si="575"/>
        <v>25</v>
      </c>
      <c r="AEC421" s="143">
        <f t="shared" si="575"/>
        <v>4</v>
      </c>
      <c r="AED421" s="143">
        <f t="shared" si="575"/>
        <v>6</v>
      </c>
      <c r="AEE421" s="143">
        <f t="shared" si="575"/>
        <v>6</v>
      </c>
      <c r="AEF421" s="143">
        <f t="shared" si="575"/>
        <v>27</v>
      </c>
      <c r="AEG421" s="143">
        <f t="shared" si="575"/>
        <v>9</v>
      </c>
      <c r="AEH421" s="143">
        <f t="shared" si="575"/>
        <v>2</v>
      </c>
      <c r="AEI421" s="143">
        <f t="shared" si="575"/>
        <v>1</v>
      </c>
      <c r="AEJ421" s="143">
        <f t="shared" si="575"/>
        <v>9</v>
      </c>
      <c r="AEK421" s="143">
        <f t="shared" si="575"/>
        <v>9</v>
      </c>
      <c r="AEL421" s="143">
        <f t="shared" si="575"/>
        <v>3</v>
      </c>
      <c r="AEM421" s="143">
        <f t="shared" si="575"/>
        <v>11</v>
      </c>
      <c r="AEN421" s="143">
        <f t="shared" si="575"/>
        <v>1</v>
      </c>
      <c r="AEO421" s="143">
        <f t="shared" si="575"/>
        <v>1</v>
      </c>
      <c r="AEP421" s="143">
        <f t="shared" si="575"/>
        <v>42</v>
      </c>
      <c r="AEQ421" s="143">
        <f t="shared" si="575"/>
        <v>406000.18</v>
      </c>
      <c r="AER421" s="143">
        <f t="shared" si="575"/>
        <v>8</v>
      </c>
      <c r="AES421" s="143">
        <f t="shared" si="575"/>
        <v>3.7999999999999999E-2</v>
      </c>
      <c r="AET421" s="143">
        <f t="shared" si="575"/>
        <v>49</v>
      </c>
      <c r="AEU421" s="143">
        <f t="shared" si="575"/>
        <v>4</v>
      </c>
      <c r="AEV421" s="143">
        <f t="shared" si="575"/>
        <v>0.06</v>
      </c>
      <c r="AEW421" s="143">
        <f t="shared" si="575"/>
        <v>43</v>
      </c>
      <c r="AEX421" s="143">
        <f t="shared" si="575"/>
        <v>0</v>
      </c>
      <c r="AEY421" s="143">
        <f t="shared" si="575"/>
        <v>88</v>
      </c>
      <c r="AEZ421" s="143">
        <f t="shared" si="575"/>
        <v>0</v>
      </c>
      <c r="AFA421" s="143">
        <f t="shared" si="575"/>
        <v>80</v>
      </c>
      <c r="AFB421" s="143">
        <f t="shared" si="575"/>
        <v>10</v>
      </c>
      <c r="AFC421" s="143">
        <f t="shared" si="575"/>
        <v>0.17</v>
      </c>
      <c r="AFD421" s="143">
        <f t="shared" si="575"/>
        <v>120</v>
      </c>
      <c r="AFE421" s="143">
        <f t="shared" si="575"/>
        <v>0.52</v>
      </c>
      <c r="AFF421" s="143">
        <f t="shared" si="575"/>
        <v>8</v>
      </c>
      <c r="AFG421" s="143">
        <f t="shared" ref="AFG421:AHR421" si="576">SUBTOTAL(109,AFG3:AFG419)</f>
        <v>0.05</v>
      </c>
      <c r="AFH421" s="143">
        <f t="shared" si="576"/>
        <v>71</v>
      </c>
      <c r="AFI421" s="143">
        <f t="shared" si="576"/>
        <v>13</v>
      </c>
      <c r="AFJ421" s="143">
        <f t="shared" si="576"/>
        <v>28</v>
      </c>
      <c r="AFK421" s="143">
        <f t="shared" si="576"/>
        <v>162</v>
      </c>
      <c r="AFL421" s="143">
        <f t="shared" si="576"/>
        <v>194</v>
      </c>
      <c r="AFM421" s="143">
        <f t="shared" si="576"/>
        <v>32</v>
      </c>
      <c r="AFN421" s="143">
        <f t="shared" si="576"/>
        <v>73</v>
      </c>
      <c r="AFO421" s="143">
        <f t="shared" si="576"/>
        <v>60</v>
      </c>
      <c r="AFP421" s="143">
        <f t="shared" si="576"/>
        <v>18</v>
      </c>
      <c r="AFQ421" s="143">
        <f t="shared" si="576"/>
        <v>8</v>
      </c>
      <c r="AFR421" s="143">
        <f t="shared" si="576"/>
        <v>20</v>
      </c>
      <c r="AFS421" s="143">
        <f t="shared" si="576"/>
        <v>5</v>
      </c>
      <c r="AFT421" s="143">
        <f t="shared" si="576"/>
        <v>45</v>
      </c>
      <c r="AFU421" s="143">
        <f t="shared" si="576"/>
        <v>35</v>
      </c>
      <c r="AFV421" s="143">
        <f t="shared" si="576"/>
        <v>22</v>
      </c>
      <c r="AFW421" s="143">
        <f t="shared" si="576"/>
        <v>33</v>
      </c>
      <c r="AFX421" s="143">
        <f t="shared" si="576"/>
        <v>10</v>
      </c>
      <c r="AFY421" s="143">
        <f t="shared" si="576"/>
        <v>2</v>
      </c>
      <c r="AFZ421" s="143">
        <f t="shared" si="576"/>
        <v>10</v>
      </c>
      <c r="AGA421" s="143">
        <f t="shared" si="576"/>
        <v>15</v>
      </c>
      <c r="AGB421" s="143">
        <f t="shared" si="576"/>
        <v>3</v>
      </c>
      <c r="AGC421" s="143">
        <f t="shared" si="576"/>
        <v>2</v>
      </c>
      <c r="AGD421" s="143">
        <f t="shared" si="576"/>
        <v>2</v>
      </c>
      <c r="AGE421" s="143">
        <f t="shared" si="576"/>
        <v>8</v>
      </c>
      <c r="AGF421" s="143">
        <f t="shared" si="576"/>
        <v>8</v>
      </c>
      <c r="AGG421" s="143">
        <f t="shared" si="576"/>
        <v>4</v>
      </c>
      <c r="AGH421" s="143">
        <f t="shared" si="576"/>
        <v>3</v>
      </c>
      <c r="AGI421" s="143">
        <f t="shared" si="576"/>
        <v>1</v>
      </c>
      <c r="AGJ421" s="143">
        <f t="shared" si="576"/>
        <v>543957100</v>
      </c>
      <c r="AGK421" s="143">
        <f t="shared" si="576"/>
        <v>168464100</v>
      </c>
      <c r="AGL421" s="143">
        <f t="shared" si="576"/>
        <v>421000</v>
      </c>
      <c r="AGM421" s="143">
        <f t="shared" si="576"/>
        <v>4</v>
      </c>
      <c r="AGN421" s="143">
        <f t="shared" si="576"/>
        <v>3618000</v>
      </c>
      <c r="AGO421" s="143">
        <f t="shared" si="576"/>
        <v>6</v>
      </c>
      <c r="AGP421" s="143">
        <f t="shared" si="576"/>
        <v>63000</v>
      </c>
      <c r="AGQ421" s="143">
        <f t="shared" si="576"/>
        <v>1</v>
      </c>
      <c r="AGR421" s="143">
        <f t="shared" si="576"/>
        <v>5451000</v>
      </c>
      <c r="AGS421" s="143">
        <f t="shared" si="576"/>
        <v>15</v>
      </c>
      <c r="AGT421" s="143">
        <f t="shared" si="576"/>
        <v>28378000</v>
      </c>
      <c r="AGU421" s="143">
        <f t="shared" si="576"/>
        <v>13</v>
      </c>
      <c r="AGV421" s="143">
        <f t="shared" si="576"/>
        <v>26200</v>
      </c>
      <c r="AGW421" s="143">
        <f t="shared" si="576"/>
        <v>5</v>
      </c>
      <c r="AGX421" s="143">
        <f t="shared" si="576"/>
        <v>88901</v>
      </c>
      <c r="AGY421" s="143">
        <f t="shared" si="576"/>
        <v>7</v>
      </c>
      <c r="AGZ421" s="143">
        <f t="shared" si="576"/>
        <v>20742002</v>
      </c>
      <c r="AHA421" s="143">
        <f t="shared" si="576"/>
        <v>23</v>
      </c>
      <c r="AHB421" s="143">
        <f t="shared" si="576"/>
        <v>109919000</v>
      </c>
      <c r="AHC421" s="143">
        <f t="shared" si="576"/>
        <v>7</v>
      </c>
      <c r="AHD421" s="143">
        <f t="shared" si="576"/>
        <v>272272000</v>
      </c>
      <c r="AHE421" s="143">
        <f t="shared" si="576"/>
        <v>12</v>
      </c>
      <c r="AHF421" s="143">
        <f t="shared" si="576"/>
        <v>2</v>
      </c>
      <c r="AHG421" s="143">
        <f t="shared" si="576"/>
        <v>63</v>
      </c>
      <c r="AHH421" s="143">
        <f t="shared" si="576"/>
        <v>891829800</v>
      </c>
      <c r="AHI421" s="143">
        <f t="shared" si="576"/>
        <v>1679.9399999999998</v>
      </c>
      <c r="AHJ421" s="143">
        <f t="shared" si="576"/>
        <v>230</v>
      </c>
      <c r="AHK421" s="143">
        <f t="shared" si="576"/>
        <v>79</v>
      </c>
      <c r="AHL421" s="143">
        <f t="shared" si="576"/>
        <v>188</v>
      </c>
      <c r="AHM421" s="143">
        <f t="shared" si="576"/>
        <v>63</v>
      </c>
      <c r="AHN421" s="143">
        <f t="shared" si="576"/>
        <v>23</v>
      </c>
      <c r="AHO421" s="143">
        <f t="shared" si="576"/>
        <v>492</v>
      </c>
      <c r="AHP421" s="143">
        <f t="shared" si="576"/>
        <v>50</v>
      </c>
      <c r="AHQ421" s="143">
        <f t="shared" si="576"/>
        <v>23</v>
      </c>
      <c r="AHR421" s="143">
        <f t="shared" si="576"/>
        <v>49</v>
      </c>
      <c r="AHS421" s="143">
        <f t="shared" ref="AHS421:AKD421" si="577">SUBTOTAL(109,AHS3:AHS419)</f>
        <v>27</v>
      </c>
      <c r="AHT421" s="143">
        <f t="shared" si="577"/>
        <v>284</v>
      </c>
      <c r="AHU421" s="143">
        <f t="shared" si="577"/>
        <v>35</v>
      </c>
      <c r="AHV421" s="143">
        <f t="shared" si="577"/>
        <v>131</v>
      </c>
      <c r="AHW421" s="143">
        <f t="shared" si="577"/>
        <v>506</v>
      </c>
      <c r="AHX421" s="143">
        <f t="shared" si="577"/>
        <v>142</v>
      </c>
      <c r="AHY421" s="143">
        <f t="shared" si="577"/>
        <v>437</v>
      </c>
      <c r="AHZ421" s="143">
        <f t="shared" si="577"/>
        <v>120</v>
      </c>
      <c r="AIA421" s="143">
        <f t="shared" si="577"/>
        <v>108</v>
      </c>
      <c r="AIB421" s="143">
        <f t="shared" si="577"/>
        <v>33</v>
      </c>
      <c r="AIC421" s="143">
        <f t="shared" si="577"/>
        <v>79</v>
      </c>
      <c r="AID421" s="143">
        <f t="shared" si="577"/>
        <v>31</v>
      </c>
      <c r="AIE421" s="143">
        <f t="shared" si="577"/>
        <v>56</v>
      </c>
      <c r="AIF421" s="143">
        <f t="shared" si="577"/>
        <v>34</v>
      </c>
      <c r="AIG421" s="143">
        <f t="shared" si="577"/>
        <v>0</v>
      </c>
      <c r="AIH421" s="143">
        <f t="shared" si="577"/>
        <v>196</v>
      </c>
      <c r="AII421" s="143">
        <f t="shared" si="577"/>
        <v>248</v>
      </c>
      <c r="AIJ421" s="143">
        <f t="shared" si="577"/>
        <v>147</v>
      </c>
      <c r="AIK421" s="143">
        <f t="shared" si="577"/>
        <v>7</v>
      </c>
      <c r="AIL421" s="143">
        <f t="shared" si="577"/>
        <v>60</v>
      </c>
      <c r="AIM421" s="143">
        <f t="shared" si="577"/>
        <v>18</v>
      </c>
      <c r="AIN421" s="143">
        <f t="shared" si="577"/>
        <v>514013</v>
      </c>
      <c r="AIO421" s="143">
        <f t="shared" si="577"/>
        <v>29</v>
      </c>
      <c r="AIP421" s="143">
        <f t="shared" si="577"/>
        <v>4012</v>
      </c>
      <c r="AIQ421" s="143">
        <f t="shared" si="577"/>
        <v>6</v>
      </c>
      <c r="AIR421" s="143">
        <f t="shared" si="577"/>
        <v>1300004</v>
      </c>
      <c r="AIS421" s="143">
        <f t="shared" si="577"/>
        <v>7</v>
      </c>
      <c r="AIT421" s="143">
        <f t="shared" si="577"/>
        <v>2250004</v>
      </c>
      <c r="AIU421" s="143">
        <f t="shared" si="577"/>
        <v>47</v>
      </c>
      <c r="AIV421" s="143">
        <f t="shared" si="577"/>
        <v>108</v>
      </c>
      <c r="AIW421" s="143">
        <f t="shared" si="577"/>
        <v>74934727</v>
      </c>
      <c r="AIX421" s="143">
        <f t="shared" si="577"/>
        <v>51006000</v>
      </c>
      <c r="AIY421" s="143">
        <f t="shared" si="577"/>
        <v>22450.282735874665</v>
      </c>
      <c r="AIZ421" s="143">
        <f t="shared" si="577"/>
        <v>1586988200</v>
      </c>
      <c r="AJA421" s="143">
        <f t="shared" si="577"/>
        <v>464729500</v>
      </c>
      <c r="AJB421" s="143">
        <f t="shared" si="577"/>
        <v>234</v>
      </c>
      <c r="AJC421" s="143">
        <f t="shared" si="577"/>
        <v>199</v>
      </c>
      <c r="AJD421" s="143">
        <f t="shared" si="577"/>
        <v>19883.65234013836</v>
      </c>
      <c r="AJE421" s="143">
        <f t="shared" si="577"/>
        <v>68229.541106699398</v>
      </c>
      <c r="AJF421" s="143">
        <f t="shared" si="577"/>
        <v>1818808620</v>
      </c>
      <c r="AJG421" s="143" t="e">
        <f t="shared" si="577"/>
        <v>#DIV/0!</v>
      </c>
      <c r="AJH421" s="143">
        <f t="shared" si="577"/>
        <v>0</v>
      </c>
      <c r="AJI421" s="143">
        <f t="shared" si="577"/>
        <v>234.91099999999992</v>
      </c>
      <c r="AJJ421" s="143">
        <f t="shared" si="577"/>
        <v>779</v>
      </c>
      <c r="AJK421" s="143">
        <f t="shared" si="577"/>
        <v>136</v>
      </c>
      <c r="AJL421" s="143">
        <f t="shared" si="577"/>
        <v>9</v>
      </c>
      <c r="AJM421" s="143">
        <f t="shared" si="577"/>
        <v>3</v>
      </c>
      <c r="AJN421" s="143">
        <f t="shared" si="577"/>
        <v>3</v>
      </c>
      <c r="AJO421" s="143">
        <f t="shared" si="577"/>
        <v>1</v>
      </c>
      <c r="AJP421" s="143">
        <f t="shared" si="577"/>
        <v>2</v>
      </c>
      <c r="AJQ421" s="143">
        <f t="shared" si="577"/>
        <v>10</v>
      </c>
      <c r="AJR421" s="143">
        <f t="shared" si="577"/>
        <v>1</v>
      </c>
      <c r="AJS421" s="143">
        <f t="shared" si="577"/>
        <v>5</v>
      </c>
      <c r="AJT421" s="143">
        <f t="shared" si="577"/>
        <v>24</v>
      </c>
      <c r="AJU421" s="143" t="e">
        <f t="shared" si="577"/>
        <v>#VALUE!</v>
      </c>
      <c r="AJV421" s="143">
        <f t="shared" si="577"/>
        <v>526</v>
      </c>
      <c r="AJW421" s="143">
        <f t="shared" si="577"/>
        <v>1328</v>
      </c>
      <c r="AJX421" s="143" t="e">
        <f t="shared" si="577"/>
        <v>#VALUE!</v>
      </c>
      <c r="AJY421" s="143">
        <f t="shared" si="577"/>
        <v>0</v>
      </c>
      <c r="AJZ421" s="143">
        <f t="shared" si="577"/>
        <v>0</v>
      </c>
      <c r="AKA421" s="143">
        <f t="shared" si="577"/>
        <v>264</v>
      </c>
      <c r="AKB421" s="143">
        <f t="shared" si="577"/>
        <v>18.857142857142858</v>
      </c>
      <c r="AKC421" s="143">
        <f t="shared" si="577"/>
        <v>0</v>
      </c>
      <c r="AKD421" s="143">
        <f t="shared" si="577"/>
        <v>0</v>
      </c>
      <c r="AKE421" s="143">
        <f t="shared" ref="AKE421:AMG421" si="578">SUBTOTAL(109,AKE3:AKE419)</f>
        <v>0</v>
      </c>
      <c r="AKF421" s="143">
        <f t="shared" si="578"/>
        <v>0</v>
      </c>
      <c r="AKG421" s="143">
        <f t="shared" si="578"/>
        <v>0</v>
      </c>
      <c r="AKH421" s="143">
        <f t="shared" si="578"/>
        <v>0</v>
      </c>
      <c r="AKI421" s="143">
        <f t="shared" si="578"/>
        <v>0</v>
      </c>
      <c r="AKJ421" s="143">
        <f t="shared" si="578"/>
        <v>0</v>
      </c>
      <c r="AKK421" s="143">
        <f t="shared" si="578"/>
        <v>0</v>
      </c>
      <c r="AKL421" s="143">
        <f t="shared" si="578"/>
        <v>0</v>
      </c>
      <c r="AKM421" s="143">
        <f t="shared" si="578"/>
        <v>0</v>
      </c>
      <c r="AKN421" s="143">
        <f t="shared" si="578"/>
        <v>0</v>
      </c>
      <c r="AKO421" s="143">
        <f t="shared" si="578"/>
        <v>0</v>
      </c>
      <c r="AKP421" s="143">
        <f t="shared" si="578"/>
        <v>0</v>
      </c>
      <c r="AKQ421" s="143">
        <f t="shared" si="578"/>
        <v>0</v>
      </c>
      <c r="AKR421" s="143">
        <f t="shared" si="578"/>
        <v>0</v>
      </c>
      <c r="AKS421" s="143">
        <f t="shared" si="578"/>
        <v>0</v>
      </c>
      <c r="AKT421" s="143">
        <f t="shared" si="578"/>
        <v>0</v>
      </c>
      <c r="AKU421" s="143">
        <f t="shared" si="578"/>
        <v>0</v>
      </c>
      <c r="AKV421" s="143">
        <f t="shared" si="578"/>
        <v>0</v>
      </c>
      <c r="AKW421" s="143">
        <f t="shared" si="578"/>
        <v>0</v>
      </c>
      <c r="AKX421" s="143">
        <f t="shared" si="578"/>
        <v>0</v>
      </c>
      <c r="AKY421" s="143">
        <f t="shared" si="578"/>
        <v>0</v>
      </c>
      <c r="AKZ421" s="143">
        <f t="shared" si="578"/>
        <v>0</v>
      </c>
      <c r="ALA421" s="143">
        <f t="shared" si="578"/>
        <v>0</v>
      </c>
      <c r="ALB421" s="143">
        <f t="shared" si="578"/>
        <v>0</v>
      </c>
      <c r="ALC421" s="143">
        <f t="shared" si="578"/>
        <v>0</v>
      </c>
      <c r="ALD421" s="143">
        <f t="shared" si="578"/>
        <v>0</v>
      </c>
      <c r="ALE421" s="143">
        <f t="shared" si="578"/>
        <v>0</v>
      </c>
      <c r="ALF421" s="143">
        <f t="shared" si="578"/>
        <v>0</v>
      </c>
      <c r="ALG421" s="143">
        <f t="shared" si="578"/>
        <v>0</v>
      </c>
      <c r="ALH421" s="143">
        <f t="shared" si="578"/>
        <v>0</v>
      </c>
      <c r="ALI421" s="143">
        <f t="shared" si="578"/>
        <v>0</v>
      </c>
      <c r="ALJ421" s="143">
        <f t="shared" si="578"/>
        <v>0</v>
      </c>
      <c r="ALK421" s="143">
        <f t="shared" si="578"/>
        <v>932</v>
      </c>
      <c r="ALL421" s="143" t="e">
        <f t="shared" si="578"/>
        <v>#DIV/0!</v>
      </c>
      <c r="ALM421" s="143" t="e">
        <f t="shared" si="578"/>
        <v>#REF!</v>
      </c>
      <c r="ALN421" s="143">
        <f t="shared" si="578"/>
        <v>298</v>
      </c>
      <c r="ALO421" s="143">
        <f t="shared" si="578"/>
        <v>279</v>
      </c>
      <c r="ALP421" s="143">
        <f t="shared" si="578"/>
        <v>297</v>
      </c>
      <c r="ALQ421" s="143">
        <f t="shared" si="578"/>
        <v>22</v>
      </c>
      <c r="ALR421" s="143">
        <f t="shared" si="578"/>
        <v>29</v>
      </c>
      <c r="ALS421" s="143">
        <f t="shared" si="578"/>
        <v>0</v>
      </c>
      <c r="ALT421" s="143">
        <f t="shared" si="578"/>
        <v>369</v>
      </c>
      <c r="ALU421" s="143">
        <f t="shared" si="578"/>
        <v>30</v>
      </c>
      <c r="ALV421" s="143">
        <f t="shared" si="578"/>
        <v>87</v>
      </c>
      <c r="ALW421" s="143">
        <f t="shared" si="578"/>
        <v>185</v>
      </c>
      <c r="ALX421" s="143">
        <f t="shared" si="578"/>
        <v>157</v>
      </c>
      <c r="ALY421" s="143">
        <f t="shared" si="578"/>
        <v>89</v>
      </c>
      <c r="ALZ421" s="143">
        <f t="shared" si="578"/>
        <v>43</v>
      </c>
      <c r="AMA421" s="143">
        <f t="shared" si="578"/>
        <v>71</v>
      </c>
      <c r="AMB421" s="143">
        <f t="shared" si="578"/>
        <v>200</v>
      </c>
      <c r="AMC421" s="143">
        <f t="shared" si="578"/>
        <v>10</v>
      </c>
      <c r="AMD421" s="143">
        <f t="shared" si="578"/>
        <v>4</v>
      </c>
      <c r="AME421" s="143">
        <f t="shared" si="578"/>
        <v>12</v>
      </c>
      <c r="AMF421" s="143">
        <f t="shared" si="578"/>
        <v>16</v>
      </c>
      <c r="AMG421" s="143">
        <f t="shared" si="578"/>
        <v>16</v>
      </c>
      <c r="AMH421" s="410"/>
    </row>
    <row r="422" spans="1:1022" s="144" customFormat="1" ht="26" customHeight="1" x14ac:dyDescent="0.25">
      <c r="A422" s="286" t="s">
        <v>1423</v>
      </c>
      <c r="B422" s="241"/>
      <c r="C422" s="311"/>
      <c r="D422" s="311"/>
      <c r="J422" s="144">
        <f>SUBTOTAL(101,J3:J419)</f>
        <v>3.6222760290556901</v>
      </c>
      <c r="M422" s="144">
        <f>SUBTOTAL(101,M3:M419)</f>
        <v>3.0334261838440111</v>
      </c>
      <c r="CH422" s="265"/>
      <c r="MU422" s="145"/>
      <c r="YE422" s="144">
        <f>SUBTOTAL(101,YE3:YE419)</f>
        <v>2.9848484848484849</v>
      </c>
      <c r="YG422" s="144">
        <f>SUBTOTAL(101,YG3:YG419)</f>
        <v>1.8389057750759878</v>
      </c>
      <c r="YI422" s="144">
        <f>SUBTOTAL(101,YI3:YI419)</f>
        <v>1.5975609756097562</v>
      </c>
      <c r="YK422" s="185"/>
      <c r="YL422" s="146"/>
      <c r="YM422" s="146"/>
      <c r="YN422" s="146"/>
      <c r="YO422" s="146"/>
      <c r="YP422" s="146"/>
      <c r="YQ422" s="146"/>
      <c r="YR422" s="146"/>
      <c r="YS422" s="146"/>
      <c r="YT422" s="146"/>
      <c r="YU422" s="146"/>
      <c r="YV422" s="146"/>
      <c r="YW422" s="146"/>
      <c r="YX422" s="146"/>
      <c r="YY422" s="146"/>
      <c r="YZ422" s="146"/>
      <c r="ZA422" s="146"/>
      <c r="ZB422" s="146"/>
      <c r="ZC422" s="146"/>
      <c r="ZD422" s="146"/>
      <c r="ZE422" s="146"/>
      <c r="ZF422" s="146"/>
      <c r="ZG422" s="146"/>
      <c r="ZH422" s="146"/>
      <c r="ZI422" s="146"/>
      <c r="ZJ422" s="146"/>
      <c r="ZK422" s="146"/>
      <c r="ZL422" s="146"/>
      <c r="ZM422" s="146"/>
      <c r="ZN422" s="146"/>
      <c r="ZO422" s="146"/>
      <c r="ZP422" s="146"/>
      <c r="ZQ422" s="146"/>
      <c r="ZR422" s="146"/>
      <c r="ZS422" s="146"/>
      <c r="ZT422" s="146"/>
      <c r="ZU422" s="146"/>
      <c r="ZV422" s="146"/>
      <c r="ZW422" s="146"/>
      <c r="ZX422" s="146"/>
      <c r="ZY422" s="146"/>
      <c r="ZZ422" s="146"/>
      <c r="AAA422" s="146"/>
      <c r="AAB422" s="146"/>
      <c r="AAC422" s="146"/>
      <c r="AAD422" s="146"/>
      <c r="AAE422" s="146"/>
      <c r="AAF422" s="146"/>
      <c r="AAG422" s="146"/>
      <c r="AAH422" s="146"/>
      <c r="AAI422" s="146"/>
      <c r="AAJ422" s="146"/>
      <c r="AAK422" s="146"/>
      <c r="AAL422" s="146"/>
      <c r="AAM422" s="146"/>
      <c r="AAN422" s="146"/>
      <c r="AAO422" s="146"/>
      <c r="AAP422" s="146"/>
      <c r="AAQ422" s="146"/>
      <c r="AAR422" s="146"/>
      <c r="AAS422" s="146"/>
      <c r="AAT422" s="146"/>
      <c r="AAU422" s="146"/>
      <c r="AAV422" s="146"/>
      <c r="AAW422" s="146"/>
      <c r="AAX422" s="146"/>
      <c r="AAY422" s="146"/>
      <c r="AAZ422" s="146"/>
      <c r="ABA422" s="146"/>
      <c r="ABB422" s="146"/>
      <c r="ABC422" s="146"/>
      <c r="ABD422" s="146"/>
      <c r="ABE422" s="146"/>
      <c r="ABF422" s="146"/>
      <c r="ABG422" s="146"/>
      <c r="ABH422" s="146"/>
      <c r="ABI422" s="146"/>
      <c r="ABJ422" s="146"/>
      <c r="ABK422" s="146"/>
      <c r="ABL422" s="146"/>
      <c r="ABM422" s="146"/>
      <c r="ABN422" s="146"/>
      <c r="ABO422" s="146"/>
      <c r="ABP422" s="146"/>
      <c r="ABQ422" s="146"/>
      <c r="ABR422" s="146"/>
      <c r="ABS422" s="146"/>
      <c r="ABT422" s="146"/>
      <c r="ABU422" s="146"/>
      <c r="ABV422" s="146"/>
      <c r="ABW422" s="146"/>
      <c r="ABX422" s="146"/>
      <c r="ABY422" s="146"/>
      <c r="ABZ422" s="146"/>
      <c r="ACA422" s="146"/>
      <c r="ACB422" s="146"/>
      <c r="ACC422" s="146">
        <f>SUBTOTAL(101,ACC3:ACC419)</f>
        <v>1.2857142857142858</v>
      </c>
      <c r="ACD422" s="147"/>
      <c r="ACI422" s="148" t="e">
        <f>SUBTOTAL(101,ACI3:ACI419)</f>
        <v>#DIV/0!</v>
      </c>
      <c r="ACL422" s="146"/>
      <c r="ACM422" s="147"/>
      <c r="ACN422" s="148"/>
      <c r="ACP422" s="92"/>
      <c r="ACQ422" s="92"/>
      <c r="ACR422" s="94"/>
      <c r="ACS422" s="92"/>
      <c r="ACT422" s="92"/>
      <c r="ACU422" s="92"/>
      <c r="ACV422" s="92"/>
      <c r="ACW422" s="92"/>
      <c r="ACX422" s="92"/>
      <c r="ACY422" s="92"/>
      <c r="ACZ422" s="92"/>
      <c r="ADA422" s="92"/>
      <c r="ADB422" s="92"/>
      <c r="ADC422" s="92"/>
      <c r="ADD422" s="92"/>
      <c r="ADE422" s="92"/>
      <c r="ADF422" s="92"/>
      <c r="ADG422" s="92"/>
      <c r="ADH422" s="92"/>
      <c r="ADI422" s="92"/>
      <c r="ADJ422" s="92"/>
      <c r="ADK422" s="92"/>
      <c r="ADL422" s="92"/>
      <c r="ADM422" s="92"/>
      <c r="ADN422" s="92"/>
      <c r="ADO422" s="92"/>
      <c r="ADP422" s="92"/>
      <c r="ADQ422" s="92"/>
      <c r="ADR422" s="92"/>
      <c r="ADS422" s="92"/>
      <c r="ADT422" s="92"/>
      <c r="ADU422" s="92">
        <f>SUBTOTAL(101,ADU11:ADU415)</f>
        <v>3.2879310344827588</v>
      </c>
      <c r="ADV422" s="92">
        <f>SUBTOTAL(101,ADV3:ADV419)</f>
        <v>5.33587786259542</v>
      </c>
      <c r="ADW422" s="92"/>
      <c r="ADX422" s="92"/>
      <c r="ADY422" s="92"/>
      <c r="ADZ422" s="92"/>
      <c r="AEA422" s="92"/>
      <c r="AEB422" s="92"/>
      <c r="AEC422" s="92"/>
      <c r="AED422" s="92"/>
      <c r="AEE422" s="92"/>
      <c r="AEF422" s="92"/>
      <c r="AEG422" s="92"/>
      <c r="AEH422" s="92"/>
      <c r="AEI422" s="92"/>
      <c r="AEJ422" s="92"/>
      <c r="AEK422" s="92"/>
      <c r="AEL422" s="92"/>
      <c r="AEM422" s="92"/>
      <c r="AEN422" s="92"/>
      <c r="AEO422" s="92"/>
      <c r="AEP422" s="92"/>
      <c r="AEQ422" s="92"/>
      <c r="AER422" s="92"/>
      <c r="AES422" s="92"/>
      <c r="AET422" s="92"/>
      <c r="AEU422" s="92"/>
      <c r="AEV422" s="92"/>
      <c r="AEW422" s="92"/>
      <c r="AEX422" s="92"/>
      <c r="AEY422" s="92"/>
      <c r="AEZ422" s="92"/>
      <c r="AFA422" s="92"/>
      <c r="AFB422" s="92"/>
      <c r="AFC422" s="92"/>
      <c r="AFD422" s="92"/>
      <c r="AFE422" s="92"/>
      <c r="AFF422" s="92"/>
      <c r="AFG422" s="92"/>
      <c r="AFH422" s="92"/>
      <c r="AFI422" s="92"/>
      <c r="AFJ422" s="92"/>
      <c r="AFK422" s="92"/>
      <c r="AFL422" s="92"/>
      <c r="AFM422" s="92"/>
      <c r="AFN422" s="92"/>
      <c r="AFO422" s="92"/>
      <c r="AFP422" s="92"/>
      <c r="AFQ422" s="92"/>
      <c r="AFR422" s="92"/>
      <c r="AFS422" s="92"/>
      <c r="AFT422" s="92"/>
      <c r="AFU422" s="92"/>
      <c r="AFV422" s="92"/>
      <c r="AFW422" s="92"/>
      <c r="AFX422" s="92"/>
      <c r="AFY422" s="92"/>
      <c r="AFZ422" s="92"/>
      <c r="AGA422" s="92"/>
      <c r="AGB422" s="92"/>
      <c r="AGC422" s="92"/>
      <c r="AGD422" s="92"/>
      <c r="AGE422" s="92"/>
      <c r="AGF422" s="92"/>
      <c r="AGG422" s="92"/>
      <c r="AGH422" s="92"/>
      <c r="AGI422" s="92"/>
      <c r="AGJ422" s="92"/>
      <c r="AGK422" s="92">
        <f>SUBTOTAL(101,AGK8:AGK385)</f>
        <v>29399.145299145301</v>
      </c>
      <c r="AGL422" s="92"/>
      <c r="AGM422" s="92"/>
      <c r="AGN422" s="92"/>
      <c r="AGO422" s="92"/>
      <c r="AGP422" s="92"/>
      <c r="AGQ422" s="92"/>
      <c r="AGR422" s="92"/>
      <c r="AGS422" s="92"/>
      <c r="AGT422" s="92"/>
      <c r="AGU422" s="92"/>
      <c r="AGV422" s="92"/>
      <c r="AGW422" s="92"/>
      <c r="AGX422" s="92"/>
      <c r="AGY422" s="92"/>
      <c r="AGZ422" s="92">
        <f>SUBTOTAL(101,AGZ10:AGZ384)</f>
        <v>124823.5294117647</v>
      </c>
      <c r="AHA422" s="92"/>
      <c r="AHB422" s="92"/>
      <c r="AHC422" s="92"/>
      <c r="AHD422" s="92"/>
      <c r="AHE422" s="92"/>
      <c r="AHF422" s="92"/>
      <c r="AHG422" s="92"/>
      <c r="AHH422" s="92"/>
      <c r="AHI422" s="92">
        <f>SUBTOTAL(101,AHI4:AHI416)</f>
        <v>29.472631578947365</v>
      </c>
      <c r="AHJ422" s="92"/>
      <c r="AHK422" s="92"/>
      <c r="AHL422" s="92"/>
      <c r="AHM422" s="92"/>
      <c r="AHN422" s="92"/>
      <c r="AHO422" s="92"/>
      <c r="AHP422" s="92"/>
      <c r="AHQ422" s="92"/>
      <c r="AHR422" s="92"/>
      <c r="AHS422" s="92"/>
      <c r="AHT422" s="92"/>
      <c r="AHU422" s="92"/>
      <c r="AHV422" s="92"/>
      <c r="AHW422" s="92"/>
      <c r="AHX422" s="92"/>
      <c r="AHY422" s="92"/>
      <c r="AHZ422" s="92"/>
      <c r="AIA422" s="92"/>
      <c r="AIB422" s="92"/>
      <c r="AIC422" s="92"/>
      <c r="AID422" s="92"/>
      <c r="AIE422" s="92"/>
      <c r="AIF422" s="92"/>
      <c r="AIG422" s="92"/>
      <c r="AIH422" s="92"/>
      <c r="AII422" s="92"/>
      <c r="AIJ422" s="92"/>
      <c r="AIK422" s="92"/>
      <c r="AIL422" s="92"/>
      <c r="AIM422" s="92"/>
      <c r="AIN422" s="92"/>
      <c r="AIO422" s="92"/>
      <c r="AIP422" s="92"/>
      <c r="AIQ422" s="92"/>
      <c r="AIR422" s="92"/>
      <c r="AIS422" s="92"/>
      <c r="AIT422" s="92"/>
      <c r="AIU422" s="92"/>
      <c r="AIV422" s="92"/>
      <c r="AIW422" s="92">
        <f>SUBTOTAL(101,AIW3:AIW416)</f>
        <v>425765.49431818182</v>
      </c>
      <c r="AIX422" s="92"/>
      <c r="AIY422" s="92"/>
      <c r="AIZ422" s="92"/>
      <c r="AJA422" s="92"/>
      <c r="AJB422" s="92"/>
      <c r="AJC422" s="92"/>
      <c r="AJD422" s="92"/>
      <c r="AJE422" s="92"/>
      <c r="AJF422" s="397">
        <f>SUBTOTAL(101,AJF3:AJF419)</f>
        <v>4436118.5853658533</v>
      </c>
      <c r="AJG422" s="92"/>
      <c r="AJH422" s="95"/>
      <c r="AJI422" s="96">
        <f>SUBTOTAL(101,AJI3:AJI418)</f>
        <v>1.9907711864406772</v>
      </c>
      <c r="AJJ422" s="92"/>
      <c r="AJK422" s="92"/>
      <c r="AJL422" s="92"/>
      <c r="AJM422" s="92"/>
      <c r="AJN422" s="92"/>
      <c r="AJO422" s="92"/>
      <c r="AJP422" s="92"/>
      <c r="AJQ422" s="92"/>
      <c r="AJR422" s="92"/>
      <c r="AJS422" s="92"/>
      <c r="AJT422" s="97">
        <f>SUBTOTAL(101,AJT3:AJT416)</f>
        <v>1.411764705882353</v>
      </c>
      <c r="AJU422" s="92"/>
      <c r="AJV422" s="92"/>
      <c r="AJW422" s="92"/>
      <c r="AJX422" s="92"/>
      <c r="AJY422" s="95"/>
      <c r="AJZ422" s="92"/>
      <c r="AKA422" s="92"/>
      <c r="AKB422" s="92"/>
      <c r="AKC422" s="92"/>
      <c r="AKD422" s="92"/>
      <c r="AKE422" s="92"/>
      <c r="AKF422" s="92"/>
      <c r="AKG422" s="92"/>
      <c r="AKH422" s="92"/>
      <c r="AKI422" s="92"/>
      <c r="AKJ422" s="92"/>
      <c r="AKK422" s="92"/>
      <c r="AKL422" s="92"/>
      <c r="AKM422" s="92"/>
      <c r="AKN422" s="92"/>
      <c r="AKO422" s="92"/>
      <c r="AKP422" s="92"/>
      <c r="AKQ422" s="92"/>
      <c r="AKR422" s="92"/>
      <c r="AKS422" s="92"/>
      <c r="AKT422" s="92"/>
      <c r="AKU422" s="92"/>
      <c r="AKV422" s="92"/>
      <c r="AKW422" s="92"/>
      <c r="AKX422" s="92"/>
      <c r="AKY422" s="92"/>
      <c r="AKZ422" s="92"/>
      <c r="ALA422" s="92"/>
      <c r="ALB422" s="92"/>
      <c r="ALC422" s="92"/>
      <c r="ALD422" s="92"/>
      <c r="ALE422" s="92"/>
      <c r="ALF422" s="92"/>
      <c r="ALG422" s="92"/>
      <c r="ALH422" s="92"/>
      <c r="ALI422" s="92"/>
      <c r="ALJ422" s="92"/>
      <c r="ALK422" s="92">
        <f>SUBTOTAL(101,ALK4:ALK417)</f>
        <v>4.9839572192513373</v>
      </c>
      <c r="ALL422" s="92"/>
      <c r="ALM422" s="93" t="e">
        <f>SUBTOTAL(101,ALM61:ALM419)</f>
        <v>#REF!</v>
      </c>
      <c r="ALN422" s="92">
        <f>AVERAGE(101,ALN3:ALN419)</f>
        <v>3.0227272727272729</v>
      </c>
      <c r="ALO422" s="92">
        <f>AVERAGE(101,ALO3:ALO419)</f>
        <v>2.8148148148148149</v>
      </c>
      <c r="ALP422" s="92">
        <f>AVERAGE(101,ALP3:ALP419)</f>
        <v>6.5245901639344259</v>
      </c>
      <c r="ALQ422" s="92">
        <f>AVERAGE(101,ALQ3:ALQ419)</f>
        <v>20.5</v>
      </c>
      <c r="ALR422" s="92">
        <f>AVERAGE(101,ALR3:ALR419)</f>
        <v>5.416666666666667</v>
      </c>
      <c r="ALS422" s="95"/>
      <c r="ALT422" s="92"/>
      <c r="ALU422" s="92">
        <f>AVERAGE(101,ALU3:ALU419)</f>
        <v>4.225806451612903</v>
      </c>
      <c r="ALV422" s="92"/>
      <c r="ALW422" s="92"/>
      <c r="ALX422" s="92"/>
      <c r="ALY422" s="92"/>
      <c r="ALZ422" s="92"/>
      <c r="AMA422" s="92"/>
      <c r="AMB422" s="92"/>
      <c r="AMC422" s="92"/>
      <c r="AMD422" s="92"/>
      <c r="AME422" s="92"/>
      <c r="AMF422" s="92"/>
      <c r="AMG422" s="92"/>
      <c r="AMH422" s="411"/>
    </row>
    <row r="423" spans="1:1022" s="149" customFormat="1" ht="27" customHeight="1" x14ac:dyDescent="0.25">
      <c r="A423" s="287" t="s">
        <v>1422</v>
      </c>
      <c r="B423" s="242"/>
      <c r="C423" s="312"/>
      <c r="D423" s="312"/>
      <c r="J423" s="149">
        <f>MEDIAN(J3:J418)</f>
        <v>1</v>
      </c>
      <c r="M423" s="149">
        <f>MEDIAN(M3:M417)</f>
        <v>1</v>
      </c>
      <c r="CH423" s="266"/>
      <c r="MU423" s="150"/>
      <c r="YK423" s="186"/>
      <c r="YL423" s="151"/>
      <c r="YM423" s="151"/>
      <c r="YN423" s="151"/>
      <c r="YO423" s="151"/>
      <c r="YP423" s="151"/>
      <c r="YQ423" s="151"/>
      <c r="YR423" s="151"/>
      <c r="YS423" s="151"/>
      <c r="YT423" s="151"/>
      <c r="YU423" s="151"/>
      <c r="YV423" s="151"/>
      <c r="YW423" s="151"/>
      <c r="YX423" s="151"/>
      <c r="YY423" s="151"/>
      <c r="YZ423" s="151"/>
      <c r="ZA423" s="151"/>
      <c r="ZB423" s="151"/>
      <c r="ZC423" s="151"/>
      <c r="ZD423" s="151"/>
      <c r="ZE423" s="151"/>
      <c r="ZF423" s="151"/>
      <c r="ZG423" s="151"/>
      <c r="ZH423" s="151"/>
      <c r="ZI423" s="151"/>
      <c r="ZJ423" s="151"/>
      <c r="ZK423" s="151"/>
      <c r="ZL423" s="151"/>
      <c r="ZM423" s="151"/>
      <c r="ZN423" s="151"/>
      <c r="ZO423" s="151"/>
      <c r="ZP423" s="151"/>
      <c r="ZQ423" s="151"/>
      <c r="ZR423" s="151"/>
      <c r="ZS423" s="151"/>
      <c r="ZT423" s="151"/>
      <c r="ZU423" s="151"/>
      <c r="ZV423" s="151"/>
      <c r="ZW423" s="151"/>
      <c r="ZX423" s="151"/>
      <c r="ZY423" s="151"/>
      <c r="ZZ423" s="151"/>
      <c r="AAA423" s="151"/>
      <c r="AAB423" s="151"/>
      <c r="AAC423" s="151"/>
      <c r="AAD423" s="151"/>
      <c r="AAE423" s="151"/>
      <c r="AAF423" s="151"/>
      <c r="AAG423" s="151"/>
      <c r="AAH423" s="151"/>
      <c r="AAI423" s="151"/>
      <c r="AAJ423" s="151"/>
      <c r="AAK423" s="151"/>
      <c r="AAL423" s="151"/>
      <c r="AAM423" s="151"/>
      <c r="AAN423" s="151"/>
      <c r="AAO423" s="151"/>
      <c r="AAP423" s="151"/>
      <c r="AAQ423" s="151"/>
      <c r="AAR423" s="151"/>
      <c r="AAS423" s="151"/>
      <c r="AAT423" s="151"/>
      <c r="AAU423" s="151"/>
      <c r="AAV423" s="151"/>
      <c r="AAW423" s="151"/>
      <c r="AAX423" s="151"/>
      <c r="AAY423" s="151"/>
      <c r="AAZ423" s="151"/>
      <c r="ABA423" s="151"/>
      <c r="ABB423" s="151"/>
      <c r="ABC423" s="151"/>
      <c r="ABD423" s="151"/>
      <c r="ABE423" s="151"/>
      <c r="ABF423" s="151"/>
      <c r="ABG423" s="151"/>
      <c r="ABH423" s="151"/>
      <c r="ABI423" s="151"/>
      <c r="ABJ423" s="151"/>
      <c r="ABK423" s="151"/>
      <c r="ABL423" s="151"/>
      <c r="ABM423" s="151"/>
      <c r="ABN423" s="151"/>
      <c r="ABO423" s="151"/>
      <c r="ABP423" s="151"/>
      <c r="ABQ423" s="151"/>
      <c r="ABR423" s="151"/>
      <c r="ABS423" s="151"/>
      <c r="ABT423" s="151"/>
      <c r="ABU423" s="151"/>
      <c r="ABV423" s="151"/>
      <c r="ABW423" s="151"/>
      <c r="ABX423" s="151"/>
      <c r="ABY423" s="151"/>
      <c r="ABZ423" s="151"/>
      <c r="ACA423" s="151"/>
      <c r="ACB423" s="151"/>
      <c r="ACC423" s="151"/>
      <c r="ACD423" s="152"/>
      <c r="ACI423" s="153"/>
      <c r="ACJ423" s="154"/>
      <c r="ACK423" s="155"/>
      <c r="ACL423" s="151"/>
      <c r="ACM423" s="152"/>
      <c r="ACN423" s="153"/>
      <c r="ACP423" s="41"/>
      <c r="ACQ423" s="41"/>
      <c r="ACR423" s="74"/>
      <c r="ACS423" s="41"/>
      <c r="ACT423" s="41"/>
      <c r="ACU423" s="41"/>
      <c r="ACV423" s="41"/>
      <c r="ACW423" s="41"/>
      <c r="ACX423" s="41"/>
      <c r="ACY423" s="41"/>
      <c r="ACZ423" s="41"/>
      <c r="ADA423" s="41"/>
      <c r="ADB423" s="41"/>
      <c r="ADC423" s="41"/>
      <c r="ADD423" s="41"/>
      <c r="ADE423" s="41"/>
      <c r="ADF423" s="41"/>
      <c r="ADG423" s="41"/>
      <c r="ADH423" s="41"/>
      <c r="ADI423" s="41"/>
      <c r="ADJ423" s="41"/>
      <c r="ADK423" s="41"/>
      <c r="ADL423" s="41"/>
      <c r="ADM423" s="41"/>
      <c r="ADN423" s="41"/>
      <c r="ADO423" s="41"/>
      <c r="ADP423" s="41"/>
      <c r="ADQ423" s="41"/>
      <c r="ADR423" s="41"/>
      <c r="ADS423" s="41"/>
      <c r="ADT423" s="41"/>
      <c r="ADU423" s="41"/>
      <c r="ADV423" s="41"/>
      <c r="ADW423" s="41"/>
      <c r="ADX423" s="41"/>
      <c r="ADY423" s="41"/>
      <c r="ADZ423" s="41"/>
      <c r="AEA423" s="41"/>
      <c r="AEB423" s="41"/>
      <c r="AEC423" s="41"/>
      <c r="AED423" s="41"/>
      <c r="AEE423" s="41"/>
      <c r="AEF423" s="41"/>
      <c r="AEG423" s="41"/>
      <c r="AEH423" s="41"/>
      <c r="AEI423" s="41"/>
      <c r="AEJ423" s="41"/>
      <c r="AEK423" s="41"/>
      <c r="AEL423" s="41"/>
      <c r="AEM423" s="41"/>
      <c r="AEN423" s="41"/>
      <c r="AEO423" s="41"/>
      <c r="AEP423" s="41"/>
      <c r="AEQ423" s="41"/>
      <c r="AER423" s="41"/>
      <c r="AES423" s="41"/>
      <c r="AET423" s="41"/>
      <c r="AEU423" s="41"/>
      <c r="AEV423" s="41"/>
      <c r="AEW423" s="41"/>
      <c r="AEX423" s="41"/>
      <c r="AEY423" s="41"/>
      <c r="AEZ423" s="41"/>
      <c r="AFA423" s="41"/>
      <c r="AFB423" s="41"/>
      <c r="AFC423" s="41"/>
      <c r="AFD423" s="41"/>
      <c r="AFE423" s="41"/>
      <c r="AFF423" s="41"/>
      <c r="AFG423" s="41"/>
      <c r="AFH423" s="41"/>
      <c r="AFI423" s="41"/>
      <c r="AFJ423" s="41"/>
      <c r="AFK423" s="41"/>
      <c r="AFL423" s="41"/>
      <c r="AFM423" s="41"/>
      <c r="AFN423" s="41"/>
      <c r="AFO423" s="41"/>
      <c r="AFP423" s="41"/>
      <c r="AFQ423" s="41"/>
      <c r="AFR423" s="41"/>
      <c r="AFS423" s="41"/>
      <c r="AFT423" s="41"/>
      <c r="AFU423" s="41"/>
      <c r="AFV423" s="41"/>
      <c r="AFW423" s="41"/>
      <c r="AFX423" s="41"/>
      <c r="AFY423" s="41"/>
      <c r="AFZ423" s="41"/>
      <c r="AGA423" s="41"/>
      <c r="AGB423" s="41"/>
      <c r="AGC423" s="41"/>
      <c r="AGD423" s="41"/>
      <c r="AGE423" s="41"/>
      <c r="AGF423" s="41"/>
      <c r="AGG423" s="41"/>
      <c r="AGH423" s="41"/>
      <c r="AGI423" s="41"/>
      <c r="AGJ423" s="42"/>
      <c r="AGK423" s="42"/>
      <c r="AGL423" s="41"/>
      <c r="AGM423" s="41"/>
      <c r="AGN423" s="41"/>
      <c r="AGO423" s="41"/>
      <c r="AGP423" s="41"/>
      <c r="AGQ423" s="41"/>
      <c r="AGR423" s="41"/>
      <c r="AGS423" s="41"/>
      <c r="AGT423" s="41"/>
      <c r="AGU423" s="41"/>
      <c r="AGV423" s="41"/>
      <c r="AGW423" s="41"/>
      <c r="AGX423" s="41"/>
      <c r="AGY423" s="41"/>
      <c r="AGZ423" s="41"/>
      <c r="AHA423" s="41"/>
      <c r="AHB423" s="41"/>
      <c r="AHC423" s="41"/>
      <c r="AHD423" s="41"/>
      <c r="AHE423" s="41"/>
      <c r="AHF423" s="41"/>
      <c r="AHG423" s="41"/>
      <c r="AHH423" s="41"/>
      <c r="AHI423" s="41"/>
      <c r="AHJ423" s="41"/>
      <c r="AHK423" s="41"/>
      <c r="AHL423" s="41"/>
      <c r="AHM423" s="41"/>
      <c r="AHN423" s="41"/>
      <c r="AHO423" s="41"/>
      <c r="AHP423" s="41"/>
      <c r="AHQ423" s="41"/>
      <c r="AHR423" s="41"/>
      <c r="AHS423" s="41"/>
      <c r="AHT423" s="41"/>
      <c r="AHU423" s="41"/>
      <c r="AHV423" s="41"/>
      <c r="AHW423" s="41"/>
      <c r="AHX423" s="41"/>
      <c r="AHY423" s="41"/>
      <c r="AHZ423" s="41"/>
      <c r="AIA423" s="41"/>
      <c r="AIB423" s="41"/>
      <c r="AIC423" s="41"/>
      <c r="AID423" s="41"/>
      <c r="AIE423" s="41"/>
      <c r="AIF423" s="41"/>
      <c r="AIG423" s="41"/>
      <c r="AIH423" s="41"/>
      <c r="AII423" s="41"/>
      <c r="AIJ423" s="41"/>
      <c r="AIK423" s="41"/>
      <c r="AIL423" s="41"/>
      <c r="AIM423" s="41"/>
      <c r="AIN423" s="41"/>
      <c r="AIO423" s="41"/>
      <c r="AIP423" s="41"/>
      <c r="AIQ423" s="41"/>
      <c r="AIR423" s="41"/>
      <c r="AIS423" s="41"/>
      <c r="AIT423" s="41"/>
      <c r="AIU423" s="41"/>
      <c r="AIV423" s="41"/>
      <c r="AIW423" s="42">
        <f>MEDIAN(AIW3:AIW417)</f>
        <v>83500</v>
      </c>
      <c r="AIX423" s="42"/>
      <c r="AIY423" s="41"/>
      <c r="AIZ423" s="42"/>
      <c r="AJA423" s="41"/>
      <c r="AJB423" s="41"/>
      <c r="AJC423" s="41"/>
      <c r="AJD423" s="41"/>
      <c r="AJE423" s="51"/>
      <c r="AJF423" s="396">
        <f>MEDIAN(AJF3:AJF417)</f>
        <v>237000</v>
      </c>
      <c r="AJG423" s="42"/>
      <c r="AJH423" s="64"/>
      <c r="AJI423" s="44"/>
      <c r="AJJ423" s="41"/>
      <c r="AJK423" s="41"/>
      <c r="AJL423" s="41"/>
      <c r="AJM423" s="41"/>
      <c r="AJN423" s="41"/>
      <c r="AJO423" s="41"/>
      <c r="AJP423" s="41"/>
      <c r="AJQ423" s="41"/>
      <c r="AJR423" s="41"/>
      <c r="AJS423" s="41"/>
      <c r="AJT423" s="40">
        <f>SUM(AJM423:AJS423)</f>
        <v>0</v>
      </c>
      <c r="AJU423" s="41"/>
      <c r="AJV423" s="41"/>
      <c r="AJW423" s="41"/>
      <c r="AJX423" s="41">
        <v>0</v>
      </c>
      <c r="AJY423" s="64"/>
      <c r="AJZ423" s="41"/>
      <c r="AKA423" s="41"/>
      <c r="AKB423" s="41"/>
      <c r="AKC423" s="41"/>
      <c r="AKD423" s="41"/>
      <c r="AKE423" s="41"/>
      <c r="AKF423" s="41"/>
      <c r="AKG423" s="41"/>
      <c r="AKH423" s="41"/>
      <c r="AKI423" s="41"/>
      <c r="AKJ423" s="41"/>
      <c r="AKK423" s="41"/>
      <c r="AKL423" s="41"/>
      <c r="AKM423" s="41"/>
      <c r="AKN423" s="41"/>
      <c r="AKO423" s="41"/>
      <c r="AKP423" s="41"/>
      <c r="AKQ423" s="41"/>
      <c r="AKR423" s="41"/>
      <c r="AKS423" s="41"/>
      <c r="AKT423" s="41"/>
      <c r="AKU423" s="41"/>
      <c r="AKV423" s="41"/>
      <c r="AKW423" s="41"/>
      <c r="AKX423" s="41"/>
      <c r="AKY423" s="41"/>
      <c r="AKZ423" s="41"/>
      <c r="ALA423" s="41"/>
      <c r="ALB423" s="41"/>
      <c r="ALC423" s="41"/>
      <c r="ALD423" s="41"/>
      <c r="ALE423" s="41"/>
      <c r="ALF423" s="41"/>
      <c r="ALG423" s="41"/>
      <c r="ALH423" s="41"/>
      <c r="ALI423" s="41"/>
      <c r="ALJ423" s="41"/>
      <c r="ALK423" s="41">
        <f>MEDIAN(ALK3:ALK416)</f>
        <v>3</v>
      </c>
      <c r="ALL423" s="42"/>
      <c r="ALM423" s="43"/>
      <c r="ALN423" s="41"/>
      <c r="ALO423" s="41"/>
      <c r="ALP423" s="41"/>
      <c r="ALQ423" s="41"/>
      <c r="ALR423" s="41"/>
      <c r="ALS423" s="64"/>
      <c r="ALT423" s="41"/>
      <c r="ALU423" s="41"/>
      <c r="ALV423" s="41"/>
      <c r="ALW423" s="41"/>
      <c r="ALX423" s="41"/>
      <c r="ALY423" s="41"/>
      <c r="ALZ423" s="41"/>
      <c r="AMA423" s="41"/>
      <c r="AMB423" s="41"/>
      <c r="AMC423" s="41"/>
      <c r="AMD423" s="41"/>
      <c r="AME423" s="41"/>
      <c r="AMF423" s="41"/>
      <c r="AMG423" s="41"/>
      <c r="AMH423" s="412"/>
    </row>
    <row r="424" spans="1:1022" s="156" customFormat="1" ht="32" customHeight="1" x14ac:dyDescent="0.25">
      <c r="A424" s="288" t="s">
        <v>1420</v>
      </c>
      <c r="B424" s="171"/>
      <c r="C424" s="313"/>
      <c r="D424" s="313"/>
      <c r="J424" s="156">
        <f>SUBTOTAL(104,J3:J418)</f>
        <v>57</v>
      </c>
      <c r="M424" s="156">
        <f>SUBTOTAL(104,M3:M418)</f>
        <v>35</v>
      </c>
      <c r="CG424" s="156">
        <f>SUBTOTAL(104,CG3:CG418)</f>
        <v>10</v>
      </c>
      <c r="CH424" s="267"/>
      <c r="FF424" s="157"/>
      <c r="MU424" s="158"/>
      <c r="OI424" s="159"/>
      <c r="XK424" s="160"/>
      <c r="YD424" s="161"/>
      <c r="YE424" s="162"/>
      <c r="YF424" s="162"/>
      <c r="YG424" s="163"/>
      <c r="YH424" s="163"/>
      <c r="YI424" s="164"/>
      <c r="YJ424" s="164"/>
      <c r="YK424" s="187"/>
      <c r="YL424" s="140"/>
      <c r="YM424" s="140"/>
      <c r="YN424" s="140"/>
      <c r="YO424" s="140"/>
      <c r="YP424" s="140"/>
      <c r="YQ424" s="140"/>
      <c r="YR424" s="140"/>
      <c r="YS424" s="140"/>
      <c r="YT424" s="140"/>
      <c r="YU424" s="140"/>
      <c r="YV424" s="140"/>
      <c r="YW424" s="140"/>
      <c r="YX424" s="140"/>
      <c r="YY424" s="140"/>
      <c r="YZ424" s="140"/>
      <c r="ZA424" s="140"/>
      <c r="ZB424" s="140"/>
      <c r="ZC424" s="140"/>
      <c r="ZD424" s="140"/>
      <c r="ZE424" s="140"/>
      <c r="ZF424" s="140"/>
      <c r="ZG424" s="140"/>
      <c r="ZH424" s="140"/>
      <c r="ZI424" s="140"/>
      <c r="ZJ424" s="140"/>
      <c r="ZK424" s="140"/>
      <c r="ZL424" s="140"/>
      <c r="ZM424" s="140"/>
      <c r="ZN424" s="140"/>
      <c r="ZO424" s="140"/>
      <c r="ZP424" s="140"/>
      <c r="ZQ424" s="140"/>
      <c r="ZR424" s="140"/>
      <c r="ZS424" s="140"/>
      <c r="ZT424" s="140"/>
      <c r="ZU424" s="140"/>
      <c r="ZV424" s="140"/>
      <c r="ZW424" s="140"/>
      <c r="ZX424" s="140"/>
      <c r="ZY424" s="140"/>
      <c r="ZZ424" s="140"/>
      <c r="AAA424" s="140"/>
      <c r="AAB424" s="140"/>
      <c r="AAC424" s="140"/>
      <c r="AAD424" s="140"/>
      <c r="AAE424" s="140"/>
      <c r="AAF424" s="140"/>
      <c r="AAG424" s="140"/>
      <c r="AAH424" s="140"/>
      <c r="AAI424" s="140"/>
      <c r="AAJ424" s="140"/>
      <c r="AAK424" s="140"/>
      <c r="AAL424" s="140"/>
      <c r="AAM424" s="140"/>
      <c r="AAN424" s="140"/>
      <c r="AAO424" s="140"/>
      <c r="AAP424" s="140"/>
      <c r="AAQ424" s="140"/>
      <c r="AAR424" s="140"/>
      <c r="AAS424" s="140"/>
      <c r="AAT424" s="140"/>
      <c r="AAU424" s="140"/>
      <c r="AAV424" s="140"/>
      <c r="AAW424" s="140"/>
      <c r="AAX424" s="140"/>
      <c r="AAY424" s="140"/>
      <c r="AAZ424" s="140"/>
      <c r="ABA424" s="140"/>
      <c r="ABB424" s="140"/>
      <c r="ABC424" s="140"/>
      <c r="ABD424" s="140"/>
      <c r="ABE424" s="140"/>
      <c r="ABF424" s="140"/>
      <c r="ABG424" s="140"/>
      <c r="ABH424" s="140"/>
      <c r="ABI424" s="140"/>
      <c r="ABJ424" s="140"/>
      <c r="ABK424" s="140"/>
      <c r="ABL424" s="140"/>
      <c r="ABM424" s="140"/>
      <c r="ABN424" s="140"/>
      <c r="ABO424" s="140"/>
      <c r="ABP424" s="140"/>
      <c r="ABQ424" s="140"/>
      <c r="ABR424" s="140"/>
      <c r="ABS424" s="140"/>
      <c r="ABT424" s="140"/>
      <c r="ABU424" s="140"/>
      <c r="ABV424" s="140"/>
      <c r="ABW424" s="140"/>
      <c r="ABX424" s="140"/>
      <c r="ABY424" s="140"/>
      <c r="ABZ424" s="140"/>
      <c r="ACA424" s="140"/>
      <c r="ACB424" s="140"/>
      <c r="ACC424" s="140"/>
      <c r="ACD424" s="141"/>
      <c r="ACH424" s="156">
        <f>SUBTOTAL(104,ACH3:ACH418)</f>
        <v>4</v>
      </c>
      <c r="ACI424" s="165" t="e">
        <f>SUBTOTAL(104,ACI3:ACI418)</f>
        <v>#DIV/0!</v>
      </c>
      <c r="ACJ424" s="166"/>
      <c r="ACK424" s="167"/>
      <c r="ACL424" s="140"/>
      <c r="ACM424" s="141"/>
      <c r="ACN424" s="165"/>
      <c r="ACP424" s="75"/>
      <c r="ACQ424" s="75"/>
      <c r="ACR424" s="77"/>
      <c r="ACS424" s="75"/>
      <c r="ACT424" s="75"/>
      <c r="ACU424" s="75"/>
      <c r="ACV424" s="75"/>
      <c r="ACW424" s="75"/>
      <c r="ACX424" s="75"/>
      <c r="ACY424" s="75"/>
      <c r="ACZ424" s="75"/>
      <c r="ADA424" s="75"/>
      <c r="ADB424" s="75"/>
      <c r="ADC424" s="75"/>
      <c r="ADD424" s="75"/>
      <c r="ADE424" s="75"/>
      <c r="ADF424" s="75"/>
      <c r="ADG424" s="75"/>
      <c r="ADH424" s="75"/>
      <c r="ADI424" s="75"/>
      <c r="ADJ424" s="75"/>
      <c r="ADK424" s="75"/>
      <c r="ADL424" s="75"/>
      <c r="ADM424" s="75"/>
      <c r="ADN424" s="75"/>
      <c r="ADO424" s="75"/>
      <c r="ADP424" s="75"/>
      <c r="ADQ424" s="75"/>
      <c r="ADR424" s="75"/>
      <c r="ADS424" s="75"/>
      <c r="ADT424" s="75"/>
      <c r="ADU424" s="75">
        <f>SUBTOTAL(104,ADU3:ADU418)</f>
        <v>8</v>
      </c>
      <c r="ADV424" s="75">
        <f>SUBTOTAL(104,ADV3:ADV418)</f>
        <v>8</v>
      </c>
      <c r="ADW424" s="75"/>
      <c r="ADX424" s="75"/>
      <c r="ADY424" s="75"/>
      <c r="ADZ424" s="75"/>
      <c r="AEA424" s="75"/>
      <c r="AEB424" s="75"/>
      <c r="AEC424" s="75"/>
      <c r="AED424" s="75"/>
      <c r="AEE424" s="75"/>
      <c r="AEF424" s="75"/>
      <c r="AEG424" s="75"/>
      <c r="AEH424" s="75"/>
      <c r="AEI424" s="75"/>
      <c r="AEJ424" s="75"/>
      <c r="AEK424" s="75"/>
      <c r="AEL424" s="75"/>
      <c r="AEM424" s="75"/>
      <c r="AEN424" s="75"/>
      <c r="AEO424" s="75"/>
      <c r="AEP424" s="75"/>
      <c r="AEQ424" s="75"/>
      <c r="AER424" s="75"/>
      <c r="AES424" s="75"/>
      <c r="AET424" s="75"/>
      <c r="AEU424" s="75"/>
      <c r="AEV424" s="75"/>
      <c r="AEW424" s="75"/>
      <c r="AEX424" s="75"/>
      <c r="AEY424" s="75"/>
      <c r="AEZ424" s="75"/>
      <c r="AFA424" s="75"/>
      <c r="AFB424" s="75"/>
      <c r="AFC424" s="75"/>
      <c r="AFD424" s="75"/>
      <c r="AFE424" s="75"/>
      <c r="AFF424" s="75"/>
      <c r="AFG424" s="75"/>
      <c r="AFH424" s="75"/>
      <c r="AFI424" s="75"/>
      <c r="AFJ424" s="75"/>
      <c r="AFK424" s="75"/>
      <c r="AFL424" s="75"/>
      <c r="AFM424" s="75"/>
      <c r="AFN424" s="75"/>
      <c r="AFO424" s="75"/>
      <c r="AFP424" s="75"/>
      <c r="AFQ424" s="75"/>
      <c r="AFR424" s="75"/>
      <c r="AFS424" s="75"/>
      <c r="AFT424" s="75"/>
      <c r="AFU424" s="75"/>
      <c r="AFV424" s="75"/>
      <c r="AFW424" s="75"/>
      <c r="AFX424" s="75"/>
      <c r="AFY424" s="75"/>
      <c r="AFZ424" s="75"/>
      <c r="AGA424" s="75"/>
      <c r="AGB424" s="75"/>
      <c r="AGC424" s="75"/>
      <c r="AGD424" s="75"/>
      <c r="AGE424" s="75"/>
      <c r="AGF424" s="75"/>
      <c r="AGG424" s="75"/>
      <c r="AGH424" s="75"/>
      <c r="AGI424" s="75"/>
      <c r="AGJ424" s="76"/>
      <c r="AGK424" s="76"/>
      <c r="AGL424" s="75"/>
      <c r="AGM424" s="75"/>
      <c r="AGN424" s="75"/>
      <c r="AGO424" s="75"/>
      <c r="AGP424" s="75"/>
      <c r="AGQ424" s="75"/>
      <c r="AGR424" s="75"/>
      <c r="AGS424" s="75"/>
      <c r="AGT424" s="75"/>
      <c r="AGU424" s="75"/>
      <c r="AGV424" s="75"/>
      <c r="AGW424" s="75"/>
      <c r="AGX424" s="75"/>
      <c r="AGY424" s="75"/>
      <c r="AGZ424" s="75"/>
      <c r="AHA424" s="75"/>
      <c r="AHB424" s="75"/>
      <c r="AHC424" s="75"/>
      <c r="AHD424" s="75"/>
      <c r="AHE424" s="75"/>
      <c r="AHF424" s="75"/>
      <c r="AHG424" s="75"/>
      <c r="AHH424" s="75"/>
      <c r="AHI424" s="75"/>
      <c r="AHJ424" s="75"/>
      <c r="AHK424" s="75"/>
      <c r="AHL424" s="75"/>
      <c r="AHM424" s="75"/>
      <c r="AHN424" s="75"/>
      <c r="AHO424" s="75"/>
      <c r="AHP424" s="75"/>
      <c r="AHQ424" s="75"/>
      <c r="AHR424" s="75"/>
      <c r="AHS424" s="75"/>
      <c r="AHT424" s="75"/>
      <c r="AHU424" s="75"/>
      <c r="AHV424" s="75"/>
      <c r="AHW424" s="75"/>
      <c r="AHX424" s="75"/>
      <c r="AHY424" s="75"/>
      <c r="AHZ424" s="75"/>
      <c r="AIA424" s="75"/>
      <c r="AIB424" s="75"/>
      <c r="AIC424" s="75"/>
      <c r="AID424" s="75"/>
      <c r="AIE424" s="75"/>
      <c r="AIF424" s="75"/>
      <c r="AIG424" s="75"/>
      <c r="AIH424" s="75"/>
      <c r="AII424" s="75"/>
      <c r="AIJ424" s="75"/>
      <c r="AIK424" s="75"/>
      <c r="AIL424" s="75"/>
      <c r="AIM424" s="75"/>
      <c r="AIN424" s="75"/>
      <c r="AIO424" s="75"/>
      <c r="AIP424" s="75"/>
      <c r="AIQ424" s="75"/>
      <c r="AIR424" s="75"/>
      <c r="AIS424" s="75"/>
      <c r="AIT424" s="75"/>
      <c r="AIU424" s="75"/>
      <c r="AIV424" s="75"/>
      <c r="AIW424" s="76">
        <f>SUBTOTAL(104,AIW3:AIW418)</f>
        <v>9500000</v>
      </c>
      <c r="AIX424" s="76">
        <f>SUBTOTAL(104,AIX3:AIX418)</f>
        <v>22000000</v>
      </c>
      <c r="AIY424" s="75"/>
      <c r="AIZ424" s="76"/>
      <c r="AJA424" s="75"/>
      <c r="AJB424" s="75"/>
      <c r="AJC424" s="75"/>
      <c r="AJD424" s="75"/>
      <c r="AJE424" s="78"/>
      <c r="AJF424" s="398">
        <f>SUBTOTAL(104,AJF5:AJF418)</f>
        <v>157200000</v>
      </c>
      <c r="AJG424" s="76"/>
      <c r="AJH424" s="80"/>
      <c r="AJI424" s="80"/>
      <c r="AJJ424" s="75"/>
      <c r="AJK424" s="75"/>
      <c r="AJL424" s="75"/>
      <c r="AJM424" s="75"/>
      <c r="AJN424" s="75"/>
      <c r="AJO424" s="75"/>
      <c r="AJP424" s="75"/>
      <c r="AJQ424" s="75"/>
      <c r="AJR424" s="75"/>
      <c r="AJS424" s="75"/>
      <c r="AJT424" s="75"/>
      <c r="AJU424" s="75"/>
      <c r="AJV424" s="76"/>
      <c r="AJW424" s="76"/>
      <c r="AJX424" s="76"/>
      <c r="AJY424" s="80"/>
      <c r="AJZ424" s="75"/>
      <c r="AKA424" s="75"/>
      <c r="AKB424" s="75"/>
      <c r="AKC424" s="75"/>
      <c r="AKD424" s="75"/>
      <c r="AKE424" s="75"/>
      <c r="AKF424" s="75"/>
      <c r="AKG424" s="75"/>
      <c r="AKH424" s="75"/>
      <c r="AKI424" s="75"/>
      <c r="AKJ424" s="75"/>
      <c r="AKK424" s="75"/>
      <c r="AKL424" s="75"/>
      <c r="AKM424" s="75"/>
      <c r="AKN424" s="75"/>
      <c r="AKO424" s="75"/>
      <c r="AKP424" s="75"/>
      <c r="AKQ424" s="75"/>
      <c r="AKR424" s="75"/>
      <c r="AKS424" s="75"/>
      <c r="AKT424" s="75"/>
      <c r="AKU424" s="75"/>
      <c r="AKV424" s="75"/>
      <c r="AKW424" s="75"/>
      <c r="AKX424" s="75"/>
      <c r="AKY424" s="75"/>
      <c r="AKZ424" s="75"/>
      <c r="ALA424" s="75"/>
      <c r="ALB424" s="75"/>
      <c r="ALC424" s="75"/>
      <c r="ALD424" s="75"/>
      <c r="ALE424" s="75"/>
      <c r="ALF424" s="75"/>
      <c r="ALG424" s="75"/>
      <c r="ALH424" s="75"/>
      <c r="ALI424" s="75"/>
      <c r="ALJ424" s="75"/>
      <c r="ALK424" s="75">
        <f>SUBTOTAL(104,ALK3:ALK418)</f>
        <v>37</v>
      </c>
      <c r="ALL424" s="76"/>
      <c r="ALM424" s="79" t="e">
        <f t="shared" ref="ALM424:ALR424" si="579">SUBTOTAL(104,ALM3:ALM418)</f>
        <v>#REF!</v>
      </c>
      <c r="ALN424" s="75">
        <f t="shared" si="579"/>
        <v>11</v>
      </c>
      <c r="ALO424" s="75">
        <f t="shared" si="579"/>
        <v>10</v>
      </c>
      <c r="ALP424" s="75">
        <f t="shared" si="579"/>
        <v>34</v>
      </c>
      <c r="ALQ424" s="75">
        <f t="shared" si="579"/>
        <v>17</v>
      </c>
      <c r="ALR424" s="75">
        <f t="shared" si="579"/>
        <v>2</v>
      </c>
      <c r="ALS424" s="80"/>
      <c r="ALT424" s="75"/>
      <c r="ALU424" s="75"/>
      <c r="ALV424" s="75"/>
      <c r="ALW424" s="75"/>
      <c r="ALX424" s="75"/>
      <c r="ALY424" s="75"/>
      <c r="ALZ424" s="75"/>
      <c r="AMA424" s="75"/>
      <c r="AMB424" s="75"/>
      <c r="AMC424" s="75"/>
      <c r="AMD424" s="75"/>
      <c r="AME424" s="75"/>
      <c r="AMF424" s="75"/>
      <c r="AMG424" s="75"/>
      <c r="AMH424" s="413"/>
    </row>
    <row r="425" spans="1:1022" s="156" customFormat="1" ht="32" customHeight="1" x14ac:dyDescent="0.25">
      <c r="A425" s="288" t="s">
        <v>1421</v>
      </c>
      <c r="B425" s="171"/>
      <c r="C425" s="313"/>
      <c r="D425" s="313"/>
      <c r="J425" s="156">
        <f>SUBTOTAL(105,J4:J419)</f>
        <v>1</v>
      </c>
      <c r="CH425" s="267"/>
      <c r="FF425" s="157"/>
      <c r="MU425" s="158"/>
      <c r="OI425" s="159"/>
      <c r="XK425" s="160"/>
      <c r="YD425" s="161"/>
      <c r="YE425" s="162"/>
      <c r="YF425" s="162"/>
      <c r="YG425" s="163"/>
      <c r="YH425" s="163"/>
      <c r="YI425" s="164"/>
      <c r="YJ425" s="164"/>
      <c r="YK425" s="187"/>
      <c r="YL425" s="140"/>
      <c r="YM425" s="140"/>
      <c r="YN425" s="140"/>
      <c r="YO425" s="140"/>
      <c r="YP425" s="140"/>
      <c r="YQ425" s="140"/>
      <c r="YR425" s="140"/>
      <c r="YS425" s="140"/>
      <c r="YT425" s="140"/>
      <c r="YU425" s="140"/>
      <c r="YV425" s="140"/>
      <c r="YW425" s="140"/>
      <c r="YX425" s="140"/>
      <c r="YY425" s="140"/>
      <c r="YZ425" s="140"/>
      <c r="ZA425" s="140"/>
      <c r="ZB425" s="140"/>
      <c r="ZC425" s="140"/>
      <c r="ZD425" s="140"/>
      <c r="ZE425" s="140"/>
      <c r="ZF425" s="140"/>
      <c r="ZG425" s="140"/>
      <c r="ZH425" s="140"/>
      <c r="ZI425" s="140"/>
      <c r="ZJ425" s="140"/>
      <c r="ZK425" s="140"/>
      <c r="ZL425" s="140"/>
      <c r="ZM425" s="140"/>
      <c r="ZN425" s="140"/>
      <c r="ZO425" s="140"/>
      <c r="ZP425" s="140"/>
      <c r="ZQ425" s="140"/>
      <c r="ZR425" s="140"/>
      <c r="ZS425" s="140"/>
      <c r="ZT425" s="140"/>
      <c r="ZU425" s="140"/>
      <c r="ZV425" s="140"/>
      <c r="ZW425" s="140"/>
      <c r="ZX425" s="140"/>
      <c r="ZY425" s="140"/>
      <c r="ZZ425" s="140"/>
      <c r="AAA425" s="140"/>
      <c r="AAB425" s="140"/>
      <c r="AAC425" s="140"/>
      <c r="AAD425" s="140"/>
      <c r="AAE425" s="140"/>
      <c r="AAF425" s="140"/>
      <c r="AAG425" s="140"/>
      <c r="AAH425" s="140"/>
      <c r="AAI425" s="140"/>
      <c r="AAJ425" s="140"/>
      <c r="AAK425" s="140"/>
      <c r="AAL425" s="140"/>
      <c r="AAM425" s="140"/>
      <c r="AAN425" s="140"/>
      <c r="AAO425" s="140"/>
      <c r="AAP425" s="140"/>
      <c r="AAQ425" s="140"/>
      <c r="AAR425" s="140"/>
      <c r="AAS425" s="140"/>
      <c r="AAT425" s="140"/>
      <c r="AAU425" s="140"/>
      <c r="AAV425" s="140"/>
      <c r="AAW425" s="140"/>
      <c r="AAX425" s="140"/>
      <c r="AAY425" s="140"/>
      <c r="AAZ425" s="140"/>
      <c r="ABA425" s="140"/>
      <c r="ABB425" s="140"/>
      <c r="ABC425" s="140"/>
      <c r="ABD425" s="140"/>
      <c r="ABE425" s="140"/>
      <c r="ABF425" s="140"/>
      <c r="ABG425" s="140"/>
      <c r="ABH425" s="140"/>
      <c r="ABI425" s="140"/>
      <c r="ABJ425" s="140"/>
      <c r="ABK425" s="140"/>
      <c r="ABL425" s="140"/>
      <c r="ABM425" s="140"/>
      <c r="ABN425" s="140"/>
      <c r="ABO425" s="140"/>
      <c r="ABP425" s="140"/>
      <c r="ABQ425" s="140"/>
      <c r="ABR425" s="140"/>
      <c r="ABS425" s="140"/>
      <c r="ABT425" s="140"/>
      <c r="ABU425" s="140"/>
      <c r="ABV425" s="140"/>
      <c r="ABW425" s="140"/>
      <c r="ABX425" s="140"/>
      <c r="ABY425" s="140"/>
      <c r="ABZ425" s="140"/>
      <c r="ACA425" s="140"/>
      <c r="ACB425" s="140"/>
      <c r="ACC425" s="140"/>
      <c r="ACD425" s="141"/>
      <c r="ACI425" s="165"/>
      <c r="ACJ425" s="166"/>
      <c r="ACK425" s="167"/>
      <c r="ACL425" s="140"/>
      <c r="ACM425" s="141"/>
      <c r="ACN425" s="165"/>
      <c r="ACP425" s="75"/>
      <c r="ACQ425" s="75"/>
      <c r="ACR425" s="77"/>
      <c r="ACS425" s="75"/>
      <c r="ACT425" s="75"/>
      <c r="ACU425" s="75"/>
      <c r="ACV425" s="75"/>
      <c r="ACW425" s="75"/>
      <c r="ACX425" s="75"/>
      <c r="ACY425" s="75"/>
      <c r="ACZ425" s="75"/>
      <c r="ADA425" s="75"/>
      <c r="ADB425" s="75"/>
      <c r="ADC425" s="75"/>
      <c r="ADD425" s="75"/>
      <c r="ADE425" s="75"/>
      <c r="ADF425" s="75"/>
      <c r="ADG425" s="75"/>
      <c r="ADH425" s="75"/>
      <c r="ADI425" s="75"/>
      <c r="ADJ425" s="75"/>
      <c r="ADK425" s="75"/>
      <c r="ADL425" s="75"/>
      <c r="ADM425" s="75"/>
      <c r="ADN425" s="75"/>
      <c r="ADO425" s="75"/>
      <c r="ADP425" s="75"/>
      <c r="ADQ425" s="75"/>
      <c r="ADR425" s="75"/>
      <c r="ADS425" s="75"/>
      <c r="ADT425" s="75"/>
      <c r="ADU425" s="75"/>
      <c r="ADV425" s="75"/>
      <c r="ADW425" s="75"/>
      <c r="ADX425" s="75"/>
      <c r="ADY425" s="75"/>
      <c r="ADZ425" s="75"/>
      <c r="AEA425" s="75"/>
      <c r="AEB425" s="75"/>
      <c r="AEC425" s="75"/>
      <c r="AED425" s="75"/>
      <c r="AEE425" s="75"/>
      <c r="AEF425" s="75"/>
      <c r="AEG425" s="75"/>
      <c r="AEH425" s="75"/>
      <c r="AEI425" s="75"/>
      <c r="AEJ425" s="75"/>
      <c r="AEK425" s="75"/>
      <c r="AEL425" s="75"/>
      <c r="AEM425" s="75"/>
      <c r="AEN425" s="75"/>
      <c r="AEO425" s="75"/>
      <c r="AEP425" s="75"/>
      <c r="AEQ425" s="75"/>
      <c r="AER425" s="75"/>
      <c r="AES425" s="75"/>
      <c r="AET425" s="75"/>
      <c r="AEU425" s="75"/>
      <c r="AEV425" s="75"/>
      <c r="AEW425" s="75"/>
      <c r="AEX425" s="75"/>
      <c r="AEY425" s="75"/>
      <c r="AEZ425" s="75"/>
      <c r="AFA425" s="75"/>
      <c r="AFB425" s="75"/>
      <c r="AFC425" s="75"/>
      <c r="AFD425" s="75"/>
      <c r="AFE425" s="75"/>
      <c r="AFF425" s="75"/>
      <c r="AFG425" s="75"/>
      <c r="AFH425" s="75"/>
      <c r="AFI425" s="75"/>
      <c r="AFJ425" s="75"/>
      <c r="AFK425" s="75"/>
      <c r="AFL425" s="75"/>
      <c r="AFM425" s="75"/>
      <c r="AFN425" s="75"/>
      <c r="AFO425" s="75"/>
      <c r="AFP425" s="75"/>
      <c r="AFQ425" s="75"/>
      <c r="AFR425" s="75"/>
      <c r="AFS425" s="75"/>
      <c r="AFT425" s="75"/>
      <c r="AFU425" s="75"/>
      <c r="AFV425" s="75"/>
      <c r="AFW425" s="75"/>
      <c r="AFX425" s="75"/>
      <c r="AFY425" s="75"/>
      <c r="AFZ425" s="75"/>
      <c r="AGA425" s="75"/>
      <c r="AGB425" s="75"/>
      <c r="AGC425" s="75"/>
      <c r="AGD425" s="75"/>
      <c r="AGE425" s="75"/>
      <c r="AGF425" s="75"/>
      <c r="AGG425" s="75"/>
      <c r="AGH425" s="75"/>
      <c r="AGI425" s="75"/>
      <c r="AGJ425" s="76"/>
      <c r="AGK425" s="76"/>
      <c r="AGL425" s="75"/>
      <c r="AGM425" s="75"/>
      <c r="AGN425" s="75"/>
      <c r="AGO425" s="75"/>
      <c r="AGP425" s="75"/>
      <c r="AGQ425" s="75"/>
      <c r="AGR425" s="75"/>
      <c r="AGS425" s="75"/>
      <c r="AGT425" s="75"/>
      <c r="AGU425" s="75"/>
      <c r="AGV425" s="75"/>
      <c r="AGW425" s="75"/>
      <c r="AGX425" s="75"/>
      <c r="AGY425" s="75"/>
      <c r="AGZ425" s="75"/>
      <c r="AHA425" s="75"/>
      <c r="AHB425" s="75"/>
      <c r="AHC425" s="75"/>
      <c r="AHD425" s="75"/>
      <c r="AHE425" s="75"/>
      <c r="AHF425" s="75"/>
      <c r="AHG425" s="75"/>
      <c r="AHH425" s="75"/>
      <c r="AHI425" s="75"/>
      <c r="AHJ425" s="75"/>
      <c r="AHK425" s="75"/>
      <c r="AHL425" s="75"/>
      <c r="AHM425" s="75"/>
      <c r="AHN425" s="75"/>
      <c r="AHO425" s="75"/>
      <c r="AHP425" s="75"/>
      <c r="AHQ425" s="75"/>
      <c r="AHR425" s="75"/>
      <c r="AHS425" s="75"/>
      <c r="AHT425" s="75"/>
      <c r="AHU425" s="75"/>
      <c r="AHV425" s="75"/>
      <c r="AHW425" s="75"/>
      <c r="AHX425" s="75"/>
      <c r="AHY425" s="75"/>
      <c r="AHZ425" s="75"/>
      <c r="AIA425" s="75"/>
      <c r="AIB425" s="75"/>
      <c r="AIC425" s="75"/>
      <c r="AID425" s="75"/>
      <c r="AIE425" s="75"/>
      <c r="AIF425" s="75"/>
      <c r="AIG425" s="75"/>
      <c r="AIH425" s="75"/>
      <c r="AII425" s="75"/>
      <c r="AIJ425" s="75"/>
      <c r="AIK425" s="75"/>
      <c r="AIL425" s="75"/>
      <c r="AIM425" s="75"/>
      <c r="AIN425" s="75"/>
      <c r="AIO425" s="75"/>
      <c r="AIP425" s="75"/>
      <c r="AIQ425" s="75"/>
      <c r="AIR425" s="75"/>
      <c r="AIS425" s="75"/>
      <c r="AIT425" s="75"/>
      <c r="AIU425" s="75"/>
      <c r="AIV425" s="75"/>
      <c r="AIW425" s="76">
        <f>SUBTOTAL(105,AIW4:AIW419)</f>
        <v>200</v>
      </c>
      <c r="AIX425" s="76"/>
      <c r="AIY425" s="75"/>
      <c r="AIZ425" s="76"/>
      <c r="AJA425" s="75"/>
      <c r="AJB425" s="75"/>
      <c r="AJC425" s="75"/>
      <c r="AJD425" s="75"/>
      <c r="AJE425" s="78"/>
      <c r="AJF425" s="398">
        <f>SUBTOTAL(105,AJF6:AJF422)</f>
        <v>100</v>
      </c>
      <c r="AJG425" s="76"/>
      <c r="AJH425" s="80"/>
      <c r="AJI425" s="80"/>
      <c r="AJJ425" s="75"/>
      <c r="AJK425" s="75"/>
      <c r="AJL425" s="75"/>
      <c r="AJM425" s="75"/>
      <c r="AJN425" s="75"/>
      <c r="AJO425" s="75"/>
      <c r="AJP425" s="75"/>
      <c r="AJQ425" s="75"/>
      <c r="AJR425" s="75"/>
      <c r="AJS425" s="75"/>
      <c r="AJT425" s="75"/>
      <c r="AJU425" s="75"/>
      <c r="AJV425" s="76"/>
      <c r="AJW425" s="76"/>
      <c r="AJX425" s="76"/>
      <c r="AJY425" s="80"/>
      <c r="AJZ425" s="75"/>
      <c r="AKA425" s="75"/>
      <c r="AKB425" s="75"/>
      <c r="AKC425" s="75"/>
      <c r="AKD425" s="75"/>
      <c r="AKE425" s="75"/>
      <c r="AKF425" s="75"/>
      <c r="AKG425" s="75"/>
      <c r="AKH425" s="75"/>
      <c r="AKI425" s="75"/>
      <c r="AKJ425" s="75"/>
      <c r="AKK425" s="75"/>
      <c r="AKL425" s="75"/>
      <c r="AKM425" s="75"/>
      <c r="AKN425" s="75"/>
      <c r="AKO425" s="75"/>
      <c r="AKP425" s="75"/>
      <c r="AKQ425" s="75"/>
      <c r="AKR425" s="75"/>
      <c r="AKS425" s="75"/>
      <c r="AKT425" s="75"/>
      <c r="AKU425" s="75"/>
      <c r="AKV425" s="75"/>
      <c r="AKW425" s="75"/>
      <c r="AKX425" s="75"/>
      <c r="AKY425" s="75"/>
      <c r="AKZ425" s="75"/>
      <c r="ALA425" s="75"/>
      <c r="ALB425" s="75"/>
      <c r="ALC425" s="75"/>
      <c r="ALD425" s="75"/>
      <c r="ALE425" s="75"/>
      <c r="ALF425" s="75"/>
      <c r="ALG425" s="75"/>
      <c r="ALH425" s="75"/>
      <c r="ALI425" s="75"/>
      <c r="ALJ425" s="75"/>
      <c r="ALK425" s="75"/>
      <c r="ALL425" s="76"/>
      <c r="ALM425" s="79"/>
      <c r="ALN425" s="75"/>
      <c r="ALO425" s="75"/>
      <c r="ALP425" s="75"/>
      <c r="ALQ425" s="75"/>
      <c r="ALR425" s="75"/>
      <c r="ALS425" s="80"/>
      <c r="ALT425" s="75"/>
      <c r="ALU425" s="75"/>
      <c r="ALV425" s="75"/>
      <c r="ALW425" s="75"/>
      <c r="ALX425" s="75"/>
      <c r="ALY425" s="75"/>
      <c r="ALZ425" s="75"/>
      <c r="AMA425" s="75"/>
      <c r="AMB425" s="75"/>
      <c r="AMC425" s="75"/>
      <c r="AMD425" s="75"/>
      <c r="AME425" s="75"/>
      <c r="AMF425" s="75"/>
      <c r="AMG425" s="75"/>
      <c r="AMH425" s="413"/>
    </row>
    <row r="426" spans="1:1022" s="417" customFormat="1" ht="29" customHeight="1" x14ac:dyDescent="0.25">
      <c r="A426" s="432" t="s">
        <v>1831</v>
      </c>
      <c r="B426" s="415"/>
      <c r="C426" s="416"/>
      <c r="D426" s="416"/>
      <c r="AX426" s="417">
        <v>100</v>
      </c>
      <c r="AY426" s="417">
        <v>1000</v>
      </c>
      <c r="CH426" s="418"/>
      <c r="MU426" s="419"/>
      <c r="XK426" s="420"/>
      <c r="YD426" s="421"/>
      <c r="YK426" s="421"/>
      <c r="YL426" s="422"/>
      <c r="YM426" s="422"/>
      <c r="YN426" s="422"/>
      <c r="YO426" s="422"/>
      <c r="YP426" s="422"/>
      <c r="YQ426" s="422"/>
      <c r="YR426" s="422"/>
      <c r="YS426" s="422"/>
      <c r="YT426" s="422"/>
      <c r="YU426" s="422"/>
      <c r="YV426" s="422"/>
      <c r="YW426" s="422"/>
      <c r="YX426" s="422"/>
      <c r="YY426" s="422"/>
      <c r="YZ426" s="422"/>
      <c r="ZA426" s="422"/>
      <c r="ZB426" s="422"/>
      <c r="ZC426" s="422"/>
      <c r="ZD426" s="422"/>
      <c r="ZE426" s="422"/>
      <c r="ZF426" s="422"/>
      <c r="ZG426" s="422"/>
      <c r="ZH426" s="422"/>
      <c r="ZI426" s="422"/>
      <c r="ZJ426" s="422"/>
      <c r="ZK426" s="422"/>
      <c r="ZL426" s="422"/>
      <c r="ZM426" s="422"/>
      <c r="ZN426" s="422"/>
      <c r="ZO426" s="422"/>
      <c r="ZP426" s="422"/>
      <c r="ZQ426" s="422"/>
      <c r="ZR426" s="422"/>
      <c r="ZS426" s="422"/>
      <c r="ZT426" s="422"/>
      <c r="ZU426" s="422"/>
      <c r="ZV426" s="422"/>
      <c r="ZW426" s="422"/>
      <c r="ZX426" s="422"/>
      <c r="ZY426" s="422"/>
      <c r="ZZ426" s="422"/>
      <c r="AAA426" s="422"/>
      <c r="AAB426" s="422"/>
      <c r="AAC426" s="422"/>
      <c r="AAD426" s="422"/>
      <c r="AAE426" s="422"/>
      <c r="AAF426" s="422"/>
      <c r="AAG426" s="422"/>
      <c r="AAH426" s="422"/>
      <c r="AAI426" s="422"/>
      <c r="AAJ426" s="422"/>
      <c r="AAK426" s="422"/>
      <c r="AAL426" s="422"/>
      <c r="AAM426" s="422"/>
      <c r="AAN426" s="422"/>
      <c r="AAO426" s="422"/>
      <c r="AAP426" s="422"/>
      <c r="AAQ426" s="422"/>
      <c r="AAR426" s="422"/>
      <c r="AAS426" s="422"/>
      <c r="AAT426" s="422"/>
      <c r="AAU426" s="422"/>
      <c r="AAV426" s="422"/>
      <c r="AAW426" s="422"/>
      <c r="AAX426" s="422"/>
      <c r="AAY426" s="422"/>
      <c r="AAZ426" s="422"/>
      <c r="ABA426" s="422"/>
      <c r="ABB426" s="422"/>
      <c r="ABC426" s="422"/>
      <c r="ABD426" s="422"/>
      <c r="ABE426" s="422"/>
      <c r="ABF426" s="422"/>
      <c r="ABG426" s="422"/>
      <c r="ABH426" s="422"/>
      <c r="ABI426" s="422"/>
      <c r="ABJ426" s="422"/>
      <c r="ABK426" s="422"/>
      <c r="ABL426" s="422"/>
      <c r="ABM426" s="422"/>
      <c r="ABN426" s="422"/>
      <c r="ABO426" s="422"/>
      <c r="ABP426" s="422"/>
      <c r="ABQ426" s="422"/>
      <c r="ABR426" s="422"/>
      <c r="ABS426" s="422"/>
      <c r="ABT426" s="422"/>
      <c r="ABU426" s="422"/>
      <c r="ABV426" s="422"/>
      <c r="ABW426" s="422"/>
      <c r="ABX426" s="422"/>
      <c r="ABY426" s="422"/>
      <c r="ABZ426" s="422"/>
      <c r="ACA426" s="422"/>
      <c r="ACB426" s="422"/>
      <c r="ACC426" s="422"/>
      <c r="ACD426" s="423"/>
      <c r="ACI426" s="424"/>
      <c r="ACL426" s="422"/>
      <c r="ACM426" s="423"/>
      <c r="ACN426" s="424"/>
      <c r="ACO426" s="420"/>
      <c r="ACP426" s="425"/>
      <c r="ACQ426" s="425"/>
      <c r="ACR426" s="426"/>
      <c r="ACS426" s="425"/>
      <c r="ACT426" s="425"/>
      <c r="ACU426" s="425"/>
      <c r="ACV426" s="425"/>
      <c r="ACW426" s="425"/>
      <c r="ACX426" s="425"/>
      <c r="ACY426" s="425"/>
      <c r="ACZ426" s="425"/>
      <c r="ADA426" s="425"/>
      <c r="ADB426" s="425"/>
      <c r="ADC426" s="425"/>
      <c r="ADD426" s="425"/>
      <c r="ADE426" s="425"/>
      <c r="ADF426" s="425"/>
      <c r="ADG426" s="425"/>
      <c r="ADH426" s="425"/>
      <c r="ADI426" s="425"/>
      <c r="ADJ426" s="425"/>
      <c r="ADK426" s="425"/>
      <c r="ADL426" s="425"/>
      <c r="ADM426" s="425"/>
      <c r="ADN426" s="425"/>
      <c r="ADO426" s="425"/>
      <c r="ADP426" s="425"/>
      <c r="ADQ426" s="425"/>
      <c r="ADR426" s="425"/>
      <c r="ADS426" s="425"/>
      <c r="ADT426" s="425"/>
      <c r="ADU426" s="425"/>
      <c r="ADV426" s="425"/>
      <c r="ADW426" s="425">
        <f>ADW421/3.56</f>
        <v>22.471910112359549</v>
      </c>
      <c r="ADX426" s="425">
        <f t="shared" ref="ADX426:AEO426" si="580">ADX421/3.56</f>
        <v>5.8988764044943816</v>
      </c>
      <c r="ADY426" s="425">
        <f t="shared" si="580"/>
        <v>5.3370786516853927</v>
      </c>
      <c r="ADZ426" s="425">
        <f t="shared" si="580"/>
        <v>4.4943820224719104</v>
      </c>
      <c r="AEA426" s="425">
        <f t="shared" si="580"/>
        <v>16.573033707865168</v>
      </c>
      <c r="AEB426" s="425">
        <f t="shared" si="580"/>
        <v>7.0224719101123592</v>
      </c>
      <c r="AEC426" s="425">
        <f t="shared" si="580"/>
        <v>1.1235955056179776</v>
      </c>
      <c r="AED426" s="425">
        <f t="shared" si="580"/>
        <v>1.6853932584269662</v>
      </c>
      <c r="AEE426" s="425">
        <f t="shared" si="580"/>
        <v>1.6853932584269662</v>
      </c>
      <c r="AEF426" s="425">
        <f t="shared" si="580"/>
        <v>7.584269662921348</v>
      </c>
      <c r="AEG426" s="425">
        <f t="shared" si="580"/>
        <v>2.5280898876404496</v>
      </c>
      <c r="AEH426" s="425">
        <f t="shared" si="580"/>
        <v>0.5617977528089888</v>
      </c>
      <c r="AEI426" s="425">
        <f t="shared" si="580"/>
        <v>0.2808988764044944</v>
      </c>
      <c r="AEJ426" s="425">
        <f t="shared" si="580"/>
        <v>2.5280898876404496</v>
      </c>
      <c r="AEK426" s="425">
        <f t="shared" si="580"/>
        <v>2.5280898876404496</v>
      </c>
      <c r="AEL426" s="425">
        <f t="shared" si="580"/>
        <v>0.84269662921348309</v>
      </c>
      <c r="AEM426" s="425">
        <f t="shared" si="580"/>
        <v>3.089887640449438</v>
      </c>
      <c r="AEN426" s="425">
        <f t="shared" si="580"/>
        <v>0.2808988764044944</v>
      </c>
      <c r="AEO426" s="425">
        <f t="shared" si="580"/>
        <v>0.2808988764044944</v>
      </c>
      <c r="AEP426" s="425"/>
      <c r="AEQ426" s="425"/>
      <c r="AER426" s="425"/>
      <c r="AES426" s="425"/>
      <c r="AET426" s="425"/>
      <c r="AEU426" s="425"/>
      <c r="AEV426" s="425"/>
      <c r="AEW426" s="425"/>
      <c r="AEX426" s="425"/>
      <c r="AEY426" s="425"/>
      <c r="AEZ426" s="425"/>
      <c r="AFA426" s="425"/>
      <c r="AFB426" s="425"/>
      <c r="AFC426" s="425"/>
      <c r="AFD426" s="425"/>
      <c r="AFE426" s="425"/>
      <c r="AFF426" s="425"/>
      <c r="AFG426" s="425"/>
      <c r="AFH426" s="425"/>
      <c r="AFI426" s="425"/>
      <c r="AFJ426" s="425"/>
      <c r="AFK426" s="425"/>
      <c r="AFL426" s="425"/>
      <c r="AFM426" s="425"/>
      <c r="AFN426" s="425"/>
      <c r="AFO426" s="425"/>
      <c r="AFP426" s="425"/>
      <c r="AFQ426" s="425"/>
      <c r="AFR426" s="425"/>
      <c r="AFS426" s="425"/>
      <c r="AFT426" s="425"/>
      <c r="AFU426" s="425"/>
      <c r="AFV426" s="425"/>
      <c r="AFW426" s="425"/>
      <c r="AFX426" s="425"/>
      <c r="AFY426" s="425"/>
      <c r="AFZ426" s="425"/>
      <c r="AGA426" s="425"/>
      <c r="AGB426" s="425"/>
      <c r="AGC426" s="425"/>
      <c r="AGD426" s="425"/>
      <c r="AGE426" s="425"/>
      <c r="AGF426" s="425"/>
      <c r="AGG426" s="425"/>
      <c r="AGH426" s="425"/>
      <c r="AGI426" s="425"/>
      <c r="AGJ426" s="425"/>
      <c r="AGK426" s="425"/>
      <c r="AGL426" s="425"/>
      <c r="AGM426" s="425"/>
      <c r="AGN426" s="425"/>
      <c r="AGO426" s="425"/>
      <c r="AGP426" s="425"/>
      <c r="AGQ426" s="425"/>
      <c r="AGR426" s="425"/>
      <c r="AGS426" s="425"/>
      <c r="AGT426" s="425"/>
      <c r="AGU426" s="425"/>
      <c r="AGV426" s="425"/>
      <c r="AGW426" s="425"/>
      <c r="AGX426" s="425"/>
      <c r="AGY426" s="425"/>
      <c r="AGZ426" s="425"/>
      <c r="AHA426" s="425"/>
      <c r="AHB426" s="425"/>
      <c r="AHC426" s="425"/>
      <c r="AHD426" s="425"/>
      <c r="AHE426" s="425"/>
      <c r="AHF426" s="425"/>
      <c r="AHG426" s="425"/>
      <c r="AHH426" s="425"/>
      <c r="AHI426" s="425"/>
      <c r="AHJ426" s="425"/>
      <c r="AHK426" s="425"/>
      <c r="AHL426" s="425"/>
      <c r="AHM426" s="425"/>
      <c r="AHN426" s="425"/>
      <c r="AHO426" s="425"/>
      <c r="AHP426" s="425"/>
      <c r="AHQ426" s="425"/>
      <c r="AHR426" s="425"/>
      <c r="AHS426" s="425"/>
      <c r="AHT426" s="425"/>
      <c r="AHU426" s="425"/>
      <c r="AHV426" s="425"/>
      <c r="AHW426" s="425"/>
      <c r="AHX426" s="425"/>
      <c r="AHY426" s="425"/>
      <c r="AHZ426" s="425"/>
      <c r="AIA426" s="425"/>
      <c r="AIB426" s="425"/>
      <c r="AIC426" s="425"/>
      <c r="AID426" s="425"/>
      <c r="AIE426" s="425"/>
      <c r="AIF426" s="425"/>
      <c r="AIG426" s="425"/>
      <c r="AIH426" s="425"/>
      <c r="AII426" s="425"/>
      <c r="AIJ426" s="425"/>
      <c r="AIK426" s="425"/>
      <c r="AIL426" s="425"/>
      <c r="AIM426" s="425"/>
      <c r="AIN426" s="425"/>
      <c r="AIO426" s="425"/>
      <c r="AIP426" s="425"/>
      <c r="AIQ426" s="425"/>
      <c r="AIR426" s="425"/>
      <c r="AIS426" s="425"/>
      <c r="AIT426" s="425"/>
      <c r="AIU426" s="425"/>
      <c r="AIV426" s="425"/>
      <c r="AIW426" s="425"/>
      <c r="AIX426" s="425"/>
      <c r="AIY426" s="425"/>
      <c r="AIZ426" s="425"/>
      <c r="AJA426" s="425"/>
      <c r="AJB426" s="425"/>
      <c r="AJC426" s="425"/>
      <c r="AJD426" s="425"/>
      <c r="AJE426" s="425"/>
      <c r="AJF426" s="427"/>
      <c r="AJG426" s="425"/>
      <c r="AJH426" s="428"/>
      <c r="AJI426" s="429"/>
      <c r="AJJ426" s="425"/>
      <c r="AJK426" s="425"/>
      <c r="AJL426" s="425"/>
      <c r="AJM426" s="425"/>
      <c r="AJN426" s="425"/>
      <c r="AJO426" s="425"/>
      <c r="AJP426" s="425"/>
      <c r="AJQ426" s="425"/>
      <c r="AJR426" s="425"/>
      <c r="AJS426" s="425"/>
      <c r="AJT426" s="425"/>
      <c r="AJU426" s="425"/>
      <c r="AJV426" s="425"/>
      <c r="AJW426" s="425"/>
      <c r="AJX426" s="425"/>
      <c r="AJY426" s="428"/>
      <c r="AJZ426" s="425"/>
      <c r="AKA426" s="425"/>
      <c r="AKB426" s="425"/>
      <c r="AKC426" s="425"/>
      <c r="AKD426" s="425"/>
      <c r="AKE426" s="425"/>
      <c r="AKF426" s="425"/>
      <c r="AKG426" s="425"/>
      <c r="AKH426" s="425"/>
      <c r="AKI426" s="425"/>
      <c r="AKJ426" s="425"/>
      <c r="AKK426" s="425"/>
      <c r="AKL426" s="425"/>
      <c r="AKM426" s="425"/>
      <c r="AKN426" s="425"/>
      <c r="AKO426" s="425"/>
      <c r="AKP426" s="425"/>
      <c r="AKQ426" s="425"/>
      <c r="AKR426" s="425"/>
      <c r="AKS426" s="425"/>
      <c r="AKT426" s="425"/>
      <c r="AKU426" s="425"/>
      <c r="AKV426" s="425"/>
      <c r="AKW426" s="425"/>
      <c r="AKX426" s="425"/>
      <c r="AKY426" s="425"/>
      <c r="AKZ426" s="425"/>
      <c r="ALA426" s="425"/>
      <c r="ALB426" s="425"/>
      <c r="ALC426" s="425"/>
      <c r="ALD426" s="425"/>
      <c r="ALE426" s="425"/>
      <c r="ALF426" s="425"/>
      <c r="ALG426" s="425"/>
      <c r="ALH426" s="425"/>
      <c r="ALI426" s="425"/>
      <c r="ALJ426" s="425"/>
      <c r="ALK426" s="425"/>
      <c r="ALL426" s="425"/>
      <c r="ALM426" s="430"/>
      <c r="ALN426" s="425"/>
      <c r="ALO426" s="425"/>
      <c r="ALP426" s="425"/>
      <c r="ALQ426" s="425"/>
      <c r="ALR426" s="425"/>
      <c r="ALS426" s="428"/>
      <c r="ALT426" s="425"/>
      <c r="ALU426" s="425"/>
      <c r="ALV426" s="425"/>
      <c r="ALW426" s="425"/>
      <c r="ALX426" s="425"/>
      <c r="ALY426" s="425"/>
      <c r="ALZ426" s="425"/>
      <c r="AMA426" s="425"/>
      <c r="AMB426" s="425"/>
      <c r="AMC426" s="425"/>
      <c r="AMD426" s="425"/>
      <c r="AME426" s="425"/>
      <c r="AMF426" s="425"/>
      <c r="AMG426" s="425"/>
      <c r="AMH426" s="431"/>
    </row>
    <row r="427" spans="1:1022" s="294" customFormat="1" ht="78" customHeight="1" x14ac:dyDescent="0.25">
      <c r="A427" s="292"/>
      <c r="B427" s="293"/>
      <c r="C427" s="314"/>
      <c r="D427" s="314"/>
      <c r="CH427" s="295"/>
      <c r="MU427" s="296"/>
      <c r="XK427" s="297"/>
      <c r="YD427" s="298"/>
      <c r="YK427" s="298"/>
      <c r="YL427" s="289"/>
      <c r="YM427" s="289"/>
      <c r="YN427" s="289"/>
      <c r="YO427" s="289"/>
      <c r="YP427" s="289"/>
      <c r="YQ427" s="289"/>
      <c r="YR427" s="289"/>
      <c r="YS427" s="289"/>
      <c r="YT427" s="289"/>
      <c r="YU427" s="289"/>
      <c r="YV427" s="289"/>
      <c r="YW427" s="289"/>
      <c r="YX427" s="289"/>
      <c r="YY427" s="289"/>
      <c r="YZ427" s="289"/>
      <c r="ZA427" s="289"/>
      <c r="ZB427" s="289"/>
      <c r="ZC427" s="289"/>
      <c r="ZD427" s="289"/>
      <c r="ZE427" s="289"/>
      <c r="ZF427" s="289"/>
      <c r="ZG427" s="289"/>
      <c r="ZH427" s="289"/>
      <c r="ZI427" s="289"/>
      <c r="ZJ427" s="289"/>
      <c r="ZK427" s="289"/>
      <c r="ZL427" s="289"/>
      <c r="ZM427" s="289"/>
      <c r="ZN427" s="289"/>
      <c r="ZO427" s="289"/>
      <c r="ZP427" s="289"/>
      <c r="ZQ427" s="289"/>
      <c r="ZR427" s="289"/>
      <c r="ZS427" s="289"/>
      <c r="ZT427" s="289"/>
      <c r="ZU427" s="289"/>
      <c r="ZV427" s="289"/>
      <c r="ZW427" s="289"/>
      <c r="ZX427" s="289"/>
      <c r="ZY427" s="289"/>
      <c r="ZZ427" s="289"/>
      <c r="AAA427" s="289"/>
      <c r="AAB427" s="289"/>
      <c r="AAC427" s="289"/>
      <c r="AAD427" s="289"/>
      <c r="AAE427" s="289"/>
      <c r="AAF427" s="289"/>
      <c r="AAG427" s="289"/>
      <c r="AAH427" s="289"/>
      <c r="AAI427" s="289"/>
      <c r="AAJ427" s="289"/>
      <c r="AAK427" s="289"/>
      <c r="AAL427" s="289"/>
      <c r="AAM427" s="289"/>
      <c r="AAN427" s="289"/>
      <c r="AAO427" s="289"/>
      <c r="AAP427" s="289"/>
      <c r="AAQ427" s="289"/>
      <c r="AAR427" s="289"/>
      <c r="AAS427" s="289"/>
      <c r="AAT427" s="289"/>
      <c r="AAU427" s="289"/>
      <c r="AAV427" s="289"/>
      <c r="AAW427" s="289"/>
      <c r="AAX427" s="289"/>
      <c r="AAY427" s="289"/>
      <c r="AAZ427" s="289"/>
      <c r="ABA427" s="289"/>
      <c r="ABB427" s="289"/>
      <c r="ABC427" s="289"/>
      <c r="ABD427" s="289"/>
      <c r="ABE427" s="289"/>
      <c r="ABF427" s="289"/>
      <c r="ABG427" s="289"/>
      <c r="ABH427" s="289"/>
      <c r="ABI427" s="289"/>
      <c r="ABJ427" s="289"/>
      <c r="ABK427" s="289"/>
      <c r="ABL427" s="289"/>
      <c r="ABM427" s="289"/>
      <c r="ABN427" s="289"/>
      <c r="ABO427" s="289"/>
      <c r="ABP427" s="289"/>
      <c r="ABQ427" s="289"/>
      <c r="ABR427" s="289"/>
      <c r="ABS427" s="289"/>
      <c r="ABT427" s="289"/>
      <c r="ABU427" s="289"/>
      <c r="ABV427" s="289"/>
      <c r="ABW427" s="289"/>
      <c r="ABX427" s="289"/>
      <c r="ABY427" s="289"/>
      <c r="ABZ427" s="289"/>
      <c r="ACA427" s="289"/>
      <c r="ACB427" s="289"/>
      <c r="ACC427" s="289"/>
      <c r="ACD427" s="290"/>
      <c r="ACI427" s="290"/>
      <c r="ACL427" s="289"/>
      <c r="ACM427" s="290"/>
      <c r="ACN427" s="290"/>
      <c r="ACO427" s="297"/>
      <c r="ACP427" s="299"/>
      <c r="ACQ427" s="299"/>
      <c r="ACR427" s="300"/>
      <c r="ACS427" s="299"/>
      <c r="ACT427" s="299"/>
      <c r="ACU427" s="299"/>
      <c r="ACV427" s="299"/>
      <c r="ACW427" s="299"/>
      <c r="ACX427" s="299"/>
      <c r="ACY427" s="299"/>
      <c r="ACZ427" s="299"/>
      <c r="ADA427" s="299"/>
      <c r="ADB427" s="299"/>
      <c r="ADC427" s="299"/>
      <c r="ADD427" s="299"/>
      <c r="ADE427" s="299"/>
      <c r="ADF427" s="299"/>
      <c r="ADG427" s="299"/>
      <c r="ADH427" s="299"/>
      <c r="ADI427" s="299"/>
      <c r="ADJ427" s="299"/>
      <c r="ADK427" s="299"/>
      <c r="ADL427" s="299"/>
      <c r="ADM427" s="299"/>
      <c r="ADN427" s="299"/>
      <c r="ADO427" s="299"/>
      <c r="ADP427" s="299"/>
      <c r="ADQ427" s="299"/>
      <c r="ADR427" s="299"/>
      <c r="ADS427" s="299"/>
      <c r="ADT427" s="299"/>
      <c r="ADU427" s="299"/>
      <c r="ADV427" s="299"/>
      <c r="ADW427" s="291"/>
      <c r="ADX427" s="291"/>
      <c r="ADY427" s="291"/>
      <c r="ADZ427" s="291"/>
      <c r="AEA427" s="291"/>
      <c r="AEB427" s="291"/>
      <c r="AEC427" s="291"/>
      <c r="AED427" s="291"/>
      <c r="AEE427" s="291"/>
      <c r="AEF427" s="291"/>
      <c r="AEG427" s="291"/>
      <c r="AEH427" s="291"/>
      <c r="AEI427" s="291"/>
      <c r="AEJ427" s="291"/>
      <c r="AEK427" s="291"/>
      <c r="AEL427" s="291"/>
      <c r="AEM427" s="291"/>
      <c r="AEN427" s="291"/>
      <c r="AEO427" s="291"/>
      <c r="AEP427" s="299"/>
      <c r="AEQ427" s="299"/>
      <c r="AER427" s="299"/>
      <c r="AES427" s="299"/>
      <c r="AET427" s="299"/>
      <c r="AEU427" s="299"/>
      <c r="AEV427" s="299"/>
      <c r="AEW427" s="299"/>
      <c r="AEX427" s="299"/>
      <c r="AEY427" s="299"/>
      <c r="AEZ427" s="299"/>
      <c r="AFA427" s="299"/>
      <c r="AFB427" s="299"/>
      <c r="AFC427" s="299"/>
      <c r="AFD427" s="299"/>
      <c r="AFE427" s="299"/>
      <c r="AFF427" s="299"/>
      <c r="AFG427" s="299"/>
      <c r="AFH427" s="299"/>
      <c r="AFI427" s="299"/>
      <c r="AFJ427" s="299"/>
      <c r="AFK427" s="299"/>
      <c r="AFL427" s="299"/>
      <c r="AFM427" s="299"/>
      <c r="AFN427" s="299"/>
      <c r="AFO427" s="299"/>
      <c r="AFP427" s="299"/>
      <c r="AFQ427" s="299"/>
      <c r="AFR427" s="299"/>
      <c r="AFS427" s="299"/>
      <c r="AFT427" s="299"/>
      <c r="AFU427" s="299"/>
      <c r="AFV427" s="299"/>
      <c r="AFW427" s="299"/>
      <c r="AFX427" s="299"/>
      <c r="AFY427" s="299"/>
      <c r="AFZ427" s="299"/>
      <c r="AGA427" s="299"/>
      <c r="AGB427" s="299"/>
      <c r="AGC427" s="299"/>
      <c r="AGD427" s="299"/>
      <c r="AGE427" s="299"/>
      <c r="AGF427" s="299"/>
      <c r="AGG427" s="299"/>
      <c r="AGH427" s="299"/>
      <c r="AGI427" s="299"/>
      <c r="AGJ427" s="299"/>
      <c r="AGK427" s="299"/>
      <c r="AGL427" s="299"/>
      <c r="AGM427" s="299"/>
      <c r="AGN427" s="299"/>
      <c r="AGO427" s="299"/>
      <c r="AGP427" s="299"/>
      <c r="AGQ427" s="299"/>
      <c r="AGR427" s="299"/>
      <c r="AGS427" s="299"/>
      <c r="AGT427" s="299"/>
      <c r="AGU427" s="299"/>
      <c r="AGV427" s="299"/>
      <c r="AGW427" s="299"/>
      <c r="AGX427" s="299"/>
      <c r="AGY427" s="299"/>
      <c r="AGZ427" s="299"/>
      <c r="AHA427" s="299"/>
      <c r="AHB427" s="299"/>
      <c r="AHC427" s="299"/>
      <c r="AHD427" s="299"/>
      <c r="AHE427" s="299"/>
      <c r="AHF427" s="299"/>
      <c r="AHG427" s="299"/>
      <c r="AHH427" s="299"/>
      <c r="AHI427" s="299"/>
      <c r="AHJ427" s="299"/>
      <c r="AHK427" s="299"/>
      <c r="AHL427" s="299"/>
      <c r="AHM427" s="299"/>
      <c r="AHN427" s="299"/>
      <c r="AHO427" s="299"/>
      <c r="AHP427" s="299"/>
      <c r="AHQ427" s="299"/>
      <c r="AHR427" s="299"/>
      <c r="AHS427" s="299"/>
      <c r="AHT427" s="299"/>
      <c r="AHU427" s="299"/>
      <c r="AHV427" s="299"/>
      <c r="AHW427" s="299"/>
      <c r="AHX427" s="299"/>
      <c r="AHY427" s="299"/>
      <c r="AHZ427" s="299"/>
      <c r="AIA427" s="299"/>
      <c r="AIB427" s="299"/>
      <c r="AIC427" s="299"/>
      <c r="AID427" s="299"/>
      <c r="AIE427" s="299"/>
      <c r="AIF427" s="299"/>
      <c r="AIG427" s="299"/>
      <c r="AIH427" s="299"/>
      <c r="AII427" s="299"/>
      <c r="AIJ427" s="299"/>
      <c r="AIK427" s="299"/>
      <c r="AIL427" s="299"/>
      <c r="AIM427" s="299"/>
      <c r="AIN427" s="299"/>
      <c r="AIO427" s="299"/>
      <c r="AIP427" s="299"/>
      <c r="AIQ427" s="299"/>
      <c r="AIR427" s="299"/>
      <c r="AIS427" s="299"/>
      <c r="AIT427" s="299"/>
      <c r="AIU427" s="299"/>
      <c r="AIV427" s="299"/>
      <c r="AIW427" s="299"/>
      <c r="AIX427" s="299"/>
      <c r="AIY427" s="299"/>
      <c r="AIZ427" s="299"/>
      <c r="AJA427" s="299"/>
      <c r="AJB427" s="299"/>
      <c r="AJC427" s="299"/>
      <c r="AJD427" s="299"/>
      <c r="AJE427" s="299"/>
      <c r="AJF427" s="399"/>
      <c r="AJG427" s="299"/>
      <c r="AJH427" s="301"/>
      <c r="AJI427" s="302"/>
      <c r="AJJ427" s="299"/>
      <c r="AJK427" s="299"/>
      <c r="AJL427" s="299"/>
      <c r="AJM427" s="299"/>
      <c r="AJN427" s="299"/>
      <c r="AJO427" s="299"/>
      <c r="AJP427" s="299"/>
      <c r="AJQ427" s="299"/>
      <c r="AJR427" s="299"/>
      <c r="AJS427" s="299"/>
      <c r="AJT427" s="299"/>
      <c r="AJU427" s="299"/>
      <c r="AJV427" s="299"/>
      <c r="AJW427" s="299"/>
      <c r="AJX427" s="299"/>
      <c r="AJY427" s="301"/>
      <c r="AJZ427" s="299"/>
      <c r="AKA427" s="299"/>
      <c r="AKB427" s="299"/>
      <c r="AKC427" s="299"/>
      <c r="AKD427" s="299"/>
      <c r="AKE427" s="299"/>
      <c r="AKF427" s="299"/>
      <c r="AKG427" s="299"/>
      <c r="AKH427" s="299"/>
      <c r="AKI427" s="299"/>
      <c r="AKJ427" s="299"/>
      <c r="AKK427" s="299"/>
      <c r="AKL427" s="299"/>
      <c r="AKM427" s="299"/>
      <c r="AKN427" s="299"/>
      <c r="AKO427" s="299"/>
      <c r="AKP427" s="299"/>
      <c r="AKQ427" s="299"/>
      <c r="AKR427" s="299"/>
      <c r="AKS427" s="299"/>
      <c r="AKT427" s="299"/>
      <c r="AKU427" s="299"/>
      <c r="AKV427" s="299"/>
      <c r="AKW427" s="299"/>
      <c r="AKX427" s="299"/>
      <c r="AKY427" s="299"/>
      <c r="AKZ427" s="299"/>
      <c r="ALA427" s="299"/>
      <c r="ALB427" s="299"/>
      <c r="ALC427" s="299"/>
      <c r="ALD427" s="299"/>
      <c r="ALE427" s="299"/>
      <c r="ALF427" s="299"/>
      <c r="ALG427" s="299"/>
      <c r="ALH427" s="299"/>
      <c r="ALI427" s="299"/>
      <c r="ALJ427" s="299"/>
      <c r="ALK427" s="299"/>
      <c r="ALL427" s="299"/>
      <c r="ALM427" s="303"/>
      <c r="ALN427" s="299"/>
      <c r="ALO427" s="299"/>
      <c r="ALP427" s="299"/>
      <c r="ALQ427" s="299"/>
      <c r="ALR427" s="299"/>
      <c r="ALS427" s="301"/>
      <c r="ALT427" s="299"/>
      <c r="ALU427" s="299"/>
      <c r="ALV427" s="299"/>
      <c r="ALW427" s="299"/>
      <c r="ALX427" s="299"/>
      <c r="ALY427" s="299"/>
      <c r="ALZ427" s="299"/>
      <c r="AMA427" s="299"/>
      <c r="AMB427" s="299"/>
      <c r="AMC427" s="299"/>
      <c r="AMD427" s="299"/>
      <c r="AME427" s="299"/>
      <c r="AMF427" s="299"/>
      <c r="AMG427" s="299"/>
      <c r="AMH427" s="414"/>
    </row>
  </sheetData>
  <sortState xmlns:xlrd2="http://schemas.microsoft.com/office/spreadsheetml/2017/richdata2" columnSort="1" ref="LY61:MC61">
    <sortCondition ref="DR61:DV61"/>
  </sortState>
  <phoneticPr fontId="20" type="noConversion"/>
  <pageMargins left="0.7" right="0.7" top="0.75" bottom="0.75" header="0.3" footer="0.3"/>
  <pageSetup paperSize="9" orientation="portrait" horizontalDpi="4294967292" verticalDpi="4294967292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C416"/>
  <sheetViews>
    <sheetView topLeftCell="OJ355" zoomScale="205" zoomScaleNormal="205" zoomScalePageLayoutView="205" workbookViewId="0">
      <selection activeCell="OQ396" sqref="OQ396"/>
    </sheetView>
  </sheetViews>
  <sheetFormatPr baseColWidth="10" defaultRowHeight="15" x14ac:dyDescent="0.2"/>
  <cols>
    <col min="1" max="2" width="10.83203125" style="20"/>
  </cols>
  <sheetData>
    <row r="1" spans="1:419" ht="16" x14ac:dyDescent="0.2">
      <c r="A1" s="173" t="s">
        <v>256</v>
      </c>
      <c r="B1" s="173" t="s">
        <v>257</v>
      </c>
    </row>
    <row r="2" spans="1:419" ht="16" x14ac:dyDescent="0.2">
      <c r="A2" s="173" t="s">
        <v>256</v>
      </c>
      <c r="B2" s="173" t="s">
        <v>264</v>
      </c>
      <c r="D2" s="173" t="s">
        <v>256</v>
      </c>
      <c r="E2" s="173" t="s">
        <v>256</v>
      </c>
      <c r="F2" s="173" t="s">
        <v>256</v>
      </c>
      <c r="G2" s="173" t="s">
        <v>256</v>
      </c>
      <c r="H2" s="173" t="s">
        <v>187</v>
      </c>
      <c r="I2" s="173" t="s">
        <v>187</v>
      </c>
      <c r="J2" s="173" t="s">
        <v>193</v>
      </c>
      <c r="K2" s="173" t="s">
        <v>193</v>
      </c>
      <c r="L2" s="173" t="s">
        <v>1053</v>
      </c>
      <c r="M2" s="173" t="s">
        <v>375</v>
      </c>
      <c r="N2" s="173" t="s">
        <v>375</v>
      </c>
      <c r="O2" s="173" t="s">
        <v>375</v>
      </c>
      <c r="P2" s="173" t="s">
        <v>375</v>
      </c>
      <c r="Q2" s="173" t="s">
        <v>375</v>
      </c>
      <c r="R2" s="173" t="s">
        <v>375</v>
      </c>
      <c r="S2" s="173" t="s">
        <v>375</v>
      </c>
      <c r="T2" s="173" t="s">
        <v>375</v>
      </c>
      <c r="U2" s="173" t="s">
        <v>375</v>
      </c>
      <c r="V2" s="173" t="s">
        <v>375</v>
      </c>
      <c r="W2" s="173" t="s">
        <v>375</v>
      </c>
      <c r="X2" s="173" t="s">
        <v>375</v>
      </c>
      <c r="Y2" s="173" t="s">
        <v>375</v>
      </c>
      <c r="Z2" s="173" t="s">
        <v>375</v>
      </c>
      <c r="AA2" s="173" t="s">
        <v>375</v>
      </c>
      <c r="AB2" s="173" t="s">
        <v>375</v>
      </c>
      <c r="AC2" s="173" t="s">
        <v>375</v>
      </c>
      <c r="AD2" s="173" t="s">
        <v>375</v>
      </c>
      <c r="AE2" s="173" t="s">
        <v>375</v>
      </c>
      <c r="AF2" s="173" t="s">
        <v>375</v>
      </c>
      <c r="AG2" s="173" t="s">
        <v>375</v>
      </c>
      <c r="AH2" s="173" t="s">
        <v>375</v>
      </c>
      <c r="AI2" s="173" t="s">
        <v>375</v>
      </c>
      <c r="AJ2" s="173" t="s">
        <v>375</v>
      </c>
      <c r="AK2" s="173" t="s">
        <v>375</v>
      </c>
      <c r="AL2" s="173" t="s">
        <v>375</v>
      </c>
      <c r="AM2" s="173" t="s">
        <v>375</v>
      </c>
      <c r="AN2" s="173" t="s">
        <v>375</v>
      </c>
      <c r="AO2" s="173" t="s">
        <v>375</v>
      </c>
      <c r="AP2" s="173" t="s">
        <v>375</v>
      </c>
      <c r="AQ2" s="173" t="s">
        <v>375</v>
      </c>
      <c r="AR2" s="173" t="s">
        <v>375</v>
      </c>
      <c r="AS2" s="173" t="s">
        <v>375</v>
      </c>
      <c r="AT2" s="173" t="s">
        <v>375</v>
      </c>
      <c r="AU2" s="173" t="s">
        <v>375</v>
      </c>
      <c r="AV2" s="173" t="s">
        <v>375</v>
      </c>
      <c r="AW2" s="173" t="s">
        <v>375</v>
      </c>
      <c r="AX2" s="173" t="s">
        <v>375</v>
      </c>
      <c r="AY2" s="173" t="s">
        <v>375</v>
      </c>
      <c r="AZ2" s="173" t="s">
        <v>375</v>
      </c>
      <c r="BA2" s="173" t="s">
        <v>375</v>
      </c>
      <c r="BB2" s="173" t="s">
        <v>375</v>
      </c>
      <c r="BC2" s="173" t="s">
        <v>375</v>
      </c>
      <c r="BD2" s="173" t="s">
        <v>375</v>
      </c>
      <c r="BE2" s="173" t="s">
        <v>375</v>
      </c>
      <c r="BF2" s="173" t="s">
        <v>375</v>
      </c>
      <c r="BG2" s="173" t="s">
        <v>375</v>
      </c>
      <c r="BH2" s="173" t="s">
        <v>375</v>
      </c>
      <c r="BI2" s="173" t="s">
        <v>375</v>
      </c>
      <c r="BJ2" s="173" t="s">
        <v>375</v>
      </c>
      <c r="BK2" s="173" t="s">
        <v>375</v>
      </c>
      <c r="BL2" s="173" t="s">
        <v>375</v>
      </c>
      <c r="BM2" s="173" t="s">
        <v>375</v>
      </c>
      <c r="BN2" s="173" t="s">
        <v>375</v>
      </c>
      <c r="BO2" s="173" t="s">
        <v>375</v>
      </c>
      <c r="BP2" s="173" t="s">
        <v>375</v>
      </c>
      <c r="BQ2" s="173" t="s">
        <v>375</v>
      </c>
      <c r="BR2" s="173" t="s">
        <v>375</v>
      </c>
      <c r="BS2" s="173" t="s">
        <v>375</v>
      </c>
      <c r="BT2" s="173" t="s">
        <v>375</v>
      </c>
      <c r="BU2" s="173" t="s">
        <v>375</v>
      </c>
      <c r="BV2" s="173" t="s">
        <v>375</v>
      </c>
      <c r="BW2" s="173" t="s">
        <v>375</v>
      </c>
      <c r="BX2" s="173" t="s">
        <v>375</v>
      </c>
      <c r="BY2" s="173" t="s">
        <v>375</v>
      </c>
      <c r="BZ2" s="173" t="s">
        <v>375</v>
      </c>
      <c r="CA2" s="173" t="s">
        <v>375</v>
      </c>
      <c r="CB2" s="173" t="s">
        <v>375</v>
      </c>
      <c r="CC2" s="173" t="s">
        <v>375</v>
      </c>
      <c r="CD2" s="173" t="s">
        <v>375</v>
      </c>
      <c r="CE2" s="173" t="s">
        <v>375</v>
      </c>
      <c r="CF2" s="173" t="s">
        <v>375</v>
      </c>
      <c r="CG2" s="173" t="s">
        <v>375</v>
      </c>
      <c r="CH2" s="173" t="s">
        <v>375</v>
      </c>
      <c r="CI2" s="173" t="s">
        <v>375</v>
      </c>
      <c r="CJ2" s="173" t="s">
        <v>375</v>
      </c>
      <c r="CK2" s="173" t="s">
        <v>375</v>
      </c>
      <c r="CL2" s="173" t="s">
        <v>375</v>
      </c>
      <c r="CM2" s="173" t="s">
        <v>375</v>
      </c>
      <c r="CN2" s="173" t="s">
        <v>1170</v>
      </c>
      <c r="CO2" s="173" t="s">
        <v>1170</v>
      </c>
      <c r="CP2" s="173" t="s">
        <v>708</v>
      </c>
      <c r="CQ2" s="173" t="s">
        <v>708</v>
      </c>
      <c r="CR2" s="173" t="s">
        <v>708</v>
      </c>
      <c r="CS2" s="173" t="s">
        <v>708</v>
      </c>
      <c r="CT2" s="173" t="s">
        <v>708</v>
      </c>
      <c r="CU2" s="173" t="s">
        <v>708</v>
      </c>
      <c r="CV2" s="173" t="s">
        <v>708</v>
      </c>
      <c r="CW2" s="173" t="s">
        <v>708</v>
      </c>
      <c r="CX2" s="173" t="s">
        <v>708</v>
      </c>
      <c r="CY2" s="173" t="s">
        <v>708</v>
      </c>
      <c r="CZ2" s="173" t="s">
        <v>726</v>
      </c>
      <c r="DA2" s="173" t="s">
        <v>729</v>
      </c>
      <c r="DB2" s="173" t="s">
        <v>1688</v>
      </c>
      <c r="DC2" s="173" t="s">
        <v>729</v>
      </c>
      <c r="DD2" s="173" t="s">
        <v>729</v>
      </c>
      <c r="DE2" s="173" t="s">
        <v>729</v>
      </c>
      <c r="DF2" s="173" t="s">
        <v>729</v>
      </c>
      <c r="DG2" s="173" t="s">
        <v>729</v>
      </c>
      <c r="DH2" s="173" t="s">
        <v>729</v>
      </c>
      <c r="DI2" s="173" t="s">
        <v>729</v>
      </c>
      <c r="DJ2" s="173" t="s">
        <v>729</v>
      </c>
      <c r="DK2" s="173" t="s">
        <v>729</v>
      </c>
      <c r="DL2" s="173" t="s">
        <v>729</v>
      </c>
      <c r="DM2" s="173" t="s">
        <v>729</v>
      </c>
      <c r="DN2" s="173" t="s">
        <v>729</v>
      </c>
      <c r="DO2" s="173" t="s">
        <v>762</v>
      </c>
      <c r="DP2" s="173" t="s">
        <v>766</v>
      </c>
      <c r="DQ2" s="173" t="s">
        <v>766</v>
      </c>
      <c r="DR2" s="173" t="s">
        <v>766</v>
      </c>
      <c r="DS2" s="173" t="s">
        <v>766</v>
      </c>
      <c r="DT2" s="173" t="s">
        <v>766</v>
      </c>
      <c r="DU2" s="173" t="s">
        <v>771</v>
      </c>
      <c r="DV2" s="173" t="s">
        <v>771</v>
      </c>
      <c r="DW2" s="173" t="s">
        <v>771</v>
      </c>
      <c r="DX2" s="173" t="s">
        <v>771</v>
      </c>
      <c r="DY2" s="173" t="s">
        <v>771</v>
      </c>
      <c r="DZ2" s="173" t="s">
        <v>792</v>
      </c>
      <c r="EA2" s="173" t="s">
        <v>792</v>
      </c>
      <c r="EB2" s="173" t="s">
        <v>792</v>
      </c>
      <c r="EC2" s="173" t="s">
        <v>792</v>
      </c>
      <c r="ED2" s="173" t="s">
        <v>792</v>
      </c>
      <c r="EE2" s="173" t="s">
        <v>801</v>
      </c>
      <c r="EF2" s="173" t="s">
        <v>803</v>
      </c>
      <c r="EG2" s="173" t="s">
        <v>805</v>
      </c>
      <c r="EH2" s="173" t="s">
        <v>810</v>
      </c>
      <c r="EI2" s="173" t="s">
        <v>810</v>
      </c>
      <c r="EJ2" s="173" t="s">
        <v>810</v>
      </c>
      <c r="EK2" s="173" t="s">
        <v>810</v>
      </c>
      <c r="EL2" s="173" t="s">
        <v>810</v>
      </c>
      <c r="EM2" s="173" t="s">
        <v>810</v>
      </c>
      <c r="EN2" s="173" t="s">
        <v>810</v>
      </c>
      <c r="EO2" s="173" t="s">
        <v>810</v>
      </c>
      <c r="EP2" s="173" t="s">
        <v>810</v>
      </c>
      <c r="EQ2" s="173" t="s">
        <v>810</v>
      </c>
      <c r="ER2" s="173" t="s">
        <v>810</v>
      </c>
      <c r="ES2" s="173" t="s">
        <v>810</v>
      </c>
      <c r="ET2" s="173" t="s">
        <v>810</v>
      </c>
      <c r="EU2" s="173" t="s">
        <v>810</v>
      </c>
      <c r="EV2" s="173" t="s">
        <v>810</v>
      </c>
      <c r="EW2" s="173" t="s">
        <v>810</v>
      </c>
      <c r="EX2" s="173" t="s">
        <v>810</v>
      </c>
      <c r="EY2" s="173" t="s">
        <v>810</v>
      </c>
      <c r="EZ2" s="173" t="s">
        <v>810</v>
      </c>
      <c r="FA2" s="173" t="s">
        <v>810</v>
      </c>
      <c r="FB2" s="173" t="s">
        <v>810</v>
      </c>
      <c r="FC2" s="173" t="s">
        <v>810</v>
      </c>
      <c r="FD2" s="173" t="s">
        <v>810</v>
      </c>
      <c r="FE2" s="173" t="s">
        <v>810</v>
      </c>
      <c r="FF2" s="173" t="s">
        <v>810</v>
      </c>
      <c r="FG2" s="173" t="s">
        <v>810</v>
      </c>
      <c r="FH2" s="173" t="s">
        <v>810</v>
      </c>
      <c r="FI2" s="173" t="s">
        <v>810</v>
      </c>
      <c r="FJ2" s="173" t="s">
        <v>810</v>
      </c>
      <c r="FK2" s="173" t="s">
        <v>810</v>
      </c>
      <c r="FL2" s="173" t="s">
        <v>810</v>
      </c>
      <c r="FM2" s="173" t="s">
        <v>810</v>
      </c>
      <c r="FN2" s="173" t="s">
        <v>810</v>
      </c>
      <c r="FO2" s="173" t="s">
        <v>810</v>
      </c>
      <c r="FP2" s="173" t="s">
        <v>810</v>
      </c>
      <c r="FQ2" s="173" t="s">
        <v>810</v>
      </c>
      <c r="FR2" s="173" t="s">
        <v>810</v>
      </c>
      <c r="FS2" s="173" t="s">
        <v>810</v>
      </c>
      <c r="FT2" s="173" t="s">
        <v>17</v>
      </c>
      <c r="FU2" s="173" t="s">
        <v>810</v>
      </c>
      <c r="FV2" s="173" t="s">
        <v>810</v>
      </c>
      <c r="FW2" s="173" t="s">
        <v>810</v>
      </c>
      <c r="FX2" s="173" t="s">
        <v>810</v>
      </c>
      <c r="FY2" s="173" t="s">
        <v>810</v>
      </c>
      <c r="FZ2" s="173" t="s">
        <v>810</v>
      </c>
      <c r="GA2" s="173" t="s">
        <v>810</v>
      </c>
      <c r="GB2" s="173" t="s">
        <v>810</v>
      </c>
      <c r="GC2" s="173" t="s">
        <v>810</v>
      </c>
      <c r="GD2" s="173" t="s">
        <v>810</v>
      </c>
      <c r="GE2" s="173" t="s">
        <v>810</v>
      </c>
      <c r="GF2" s="173" t="s">
        <v>810</v>
      </c>
      <c r="GG2" s="173" t="s">
        <v>810</v>
      </c>
      <c r="GH2" s="173" t="s">
        <v>810</v>
      </c>
      <c r="GI2" s="173" t="s">
        <v>810</v>
      </c>
      <c r="GJ2" s="173" t="s">
        <v>810</v>
      </c>
      <c r="GK2" s="173" t="s">
        <v>810</v>
      </c>
      <c r="GL2" s="173" t="s">
        <v>810</v>
      </c>
      <c r="GM2" s="173" t="s">
        <v>810</v>
      </c>
      <c r="GN2" s="173" t="s">
        <v>810</v>
      </c>
      <c r="GO2" s="173" t="s">
        <v>810</v>
      </c>
      <c r="GP2" s="173" t="s">
        <v>810</v>
      </c>
      <c r="GQ2" s="173" t="s">
        <v>810</v>
      </c>
      <c r="GR2" s="173" t="s">
        <v>810</v>
      </c>
      <c r="GS2" s="173" t="s">
        <v>810</v>
      </c>
      <c r="GT2" s="173" t="s">
        <v>810</v>
      </c>
      <c r="GU2" s="173" t="s">
        <v>810</v>
      </c>
      <c r="GV2" s="173" t="s">
        <v>810</v>
      </c>
      <c r="GW2" s="173" t="s">
        <v>810</v>
      </c>
      <c r="GX2" s="173" t="s">
        <v>810</v>
      </c>
      <c r="GY2" s="173" t="s">
        <v>810</v>
      </c>
      <c r="GZ2" s="173" t="s">
        <v>810</v>
      </c>
      <c r="HA2" s="173" t="s">
        <v>810</v>
      </c>
      <c r="HB2" s="173" t="s">
        <v>810</v>
      </c>
      <c r="HC2" s="173" t="s">
        <v>810</v>
      </c>
      <c r="HD2" s="173" t="s">
        <v>810</v>
      </c>
      <c r="HE2" s="173" t="s">
        <v>810</v>
      </c>
      <c r="HF2" s="173" t="s">
        <v>810</v>
      </c>
      <c r="HG2" s="173" t="s">
        <v>810</v>
      </c>
      <c r="HH2" s="173" t="s">
        <v>810</v>
      </c>
      <c r="HI2" s="173" t="s">
        <v>810</v>
      </c>
      <c r="HJ2" s="173" t="s">
        <v>810</v>
      </c>
      <c r="HK2" s="173" t="s">
        <v>810</v>
      </c>
      <c r="HL2" s="173" t="s">
        <v>810</v>
      </c>
      <c r="HM2" s="173" t="s">
        <v>810</v>
      </c>
      <c r="HN2" s="173" t="s">
        <v>810</v>
      </c>
      <c r="HO2" s="173" t="s">
        <v>810</v>
      </c>
      <c r="HP2" s="173" t="s">
        <v>810</v>
      </c>
      <c r="HQ2" s="173" t="s">
        <v>810</v>
      </c>
      <c r="HR2" s="173" t="s">
        <v>810</v>
      </c>
      <c r="HS2" s="173" t="s">
        <v>810</v>
      </c>
      <c r="HT2" s="173" t="s">
        <v>810</v>
      </c>
      <c r="HU2" s="173" t="s">
        <v>810</v>
      </c>
      <c r="HV2" s="173" t="s">
        <v>810</v>
      </c>
      <c r="HW2" s="173" t="s">
        <v>810</v>
      </c>
      <c r="HX2" s="173" t="s">
        <v>810</v>
      </c>
      <c r="HY2" s="173" t="s">
        <v>810</v>
      </c>
      <c r="HZ2" s="173" t="s">
        <v>810</v>
      </c>
      <c r="IA2" s="173" t="s">
        <v>810</v>
      </c>
      <c r="IB2" s="173" t="s">
        <v>810</v>
      </c>
      <c r="IC2" s="173" t="s">
        <v>810</v>
      </c>
      <c r="ID2" s="173" t="s">
        <v>810</v>
      </c>
      <c r="IE2" s="173" t="s">
        <v>810</v>
      </c>
      <c r="IF2" s="173" t="s">
        <v>810</v>
      </c>
      <c r="IG2" s="173" t="s">
        <v>810</v>
      </c>
      <c r="IH2" s="173" t="s">
        <v>810</v>
      </c>
      <c r="II2" s="173" t="s">
        <v>810</v>
      </c>
      <c r="IJ2" s="173" t="s">
        <v>810</v>
      </c>
      <c r="IK2" s="173" t="s">
        <v>810</v>
      </c>
      <c r="IL2" s="173" t="s">
        <v>810</v>
      </c>
      <c r="IM2" s="173" t="s">
        <v>810</v>
      </c>
      <c r="IN2" s="173" t="s">
        <v>810</v>
      </c>
      <c r="IO2" s="173" t="s">
        <v>810</v>
      </c>
      <c r="IP2" s="173" t="s">
        <v>810</v>
      </c>
      <c r="IQ2" s="173" t="s">
        <v>810</v>
      </c>
      <c r="IR2" s="173" t="s">
        <v>810</v>
      </c>
      <c r="IS2" s="173" t="s">
        <v>810</v>
      </c>
      <c r="IT2" s="173" t="s">
        <v>810</v>
      </c>
      <c r="IU2" s="173" t="s">
        <v>810</v>
      </c>
      <c r="IV2" s="173" t="s">
        <v>810</v>
      </c>
      <c r="IW2" s="173" t="s">
        <v>810</v>
      </c>
      <c r="IX2" s="173" t="s">
        <v>810</v>
      </c>
      <c r="IY2" s="173" t="s">
        <v>810</v>
      </c>
      <c r="IZ2" s="173" t="s">
        <v>810</v>
      </c>
      <c r="JA2" s="173" t="s">
        <v>810</v>
      </c>
      <c r="JB2" s="173" t="s">
        <v>810</v>
      </c>
      <c r="JC2" s="173" t="s">
        <v>810</v>
      </c>
      <c r="JD2" s="173" t="s">
        <v>810</v>
      </c>
      <c r="JE2" s="173" t="s">
        <v>810</v>
      </c>
      <c r="JF2" s="173" t="s">
        <v>810</v>
      </c>
      <c r="JG2" s="173" t="s">
        <v>810</v>
      </c>
      <c r="JH2" s="173" t="s">
        <v>810</v>
      </c>
      <c r="JI2" s="173" t="s">
        <v>810</v>
      </c>
      <c r="JJ2" s="173" t="s">
        <v>810</v>
      </c>
      <c r="JK2" s="173" t="s">
        <v>810</v>
      </c>
      <c r="JL2" s="173" t="s">
        <v>810</v>
      </c>
      <c r="JM2" s="173" t="s">
        <v>810</v>
      </c>
      <c r="JN2" s="173" t="s">
        <v>810</v>
      </c>
      <c r="JO2" s="173" t="s">
        <v>840</v>
      </c>
      <c r="JP2" s="173" t="s">
        <v>840</v>
      </c>
      <c r="JQ2" s="173" t="s">
        <v>840</v>
      </c>
      <c r="JR2" s="173" t="s">
        <v>840</v>
      </c>
      <c r="JS2" s="173" t="s">
        <v>1181</v>
      </c>
      <c r="JT2" s="173" t="s">
        <v>1186</v>
      </c>
      <c r="JU2" s="173" t="s">
        <v>846</v>
      </c>
      <c r="JV2" s="173" t="s">
        <v>846</v>
      </c>
      <c r="JW2" s="173" t="s">
        <v>846</v>
      </c>
      <c r="JX2" s="173" t="s">
        <v>1063</v>
      </c>
      <c r="JY2" s="173" t="s">
        <v>1063</v>
      </c>
      <c r="JZ2" s="173" t="s">
        <v>1063</v>
      </c>
      <c r="KA2" s="173" t="s">
        <v>1063</v>
      </c>
      <c r="KB2" s="173" t="s">
        <v>1063</v>
      </c>
      <c r="KC2" s="173" t="s">
        <v>1063</v>
      </c>
      <c r="KD2" s="173" t="s">
        <v>1063</v>
      </c>
      <c r="KE2" s="173" t="s">
        <v>1063</v>
      </c>
      <c r="KF2" s="173" t="s">
        <v>1063</v>
      </c>
      <c r="KG2" s="173" t="s">
        <v>1063</v>
      </c>
      <c r="KH2" s="173" t="s">
        <v>902</v>
      </c>
      <c r="KI2" s="173" t="s">
        <v>902</v>
      </c>
      <c r="KJ2" s="173" t="s">
        <v>902</v>
      </c>
      <c r="KK2" s="173" t="s">
        <v>902</v>
      </c>
      <c r="KL2" s="173" t="s">
        <v>902</v>
      </c>
      <c r="KM2" s="173" t="s">
        <v>902</v>
      </c>
      <c r="KN2" s="173" t="s">
        <v>902</v>
      </c>
      <c r="KO2" s="173" t="s">
        <v>1010</v>
      </c>
      <c r="KP2" s="173" t="s">
        <v>1013</v>
      </c>
      <c r="KQ2" s="173" t="s">
        <v>1013</v>
      </c>
      <c r="KR2" s="173" t="s">
        <v>1013</v>
      </c>
      <c r="KS2" s="173" t="s">
        <v>1013</v>
      </c>
      <c r="KT2" s="173" t="s">
        <v>1013</v>
      </c>
      <c r="KU2" s="173" t="s">
        <v>1013</v>
      </c>
      <c r="KV2" s="173" t="s">
        <v>1013</v>
      </c>
      <c r="KW2" s="173" t="s">
        <v>1013</v>
      </c>
      <c r="KX2" s="173" t="s">
        <v>1013</v>
      </c>
      <c r="KY2" s="173" t="s">
        <v>1013</v>
      </c>
      <c r="KZ2" s="173" t="s">
        <v>1013</v>
      </c>
      <c r="LA2" s="173" t="s">
        <v>1013</v>
      </c>
      <c r="LB2" s="173" t="s">
        <v>1013</v>
      </c>
      <c r="LC2" s="173" t="s">
        <v>1013</v>
      </c>
      <c r="LD2" s="173" t="s">
        <v>1013</v>
      </c>
      <c r="LE2" s="173" t="s">
        <v>1013</v>
      </c>
      <c r="LF2" s="173" t="s">
        <v>1013</v>
      </c>
      <c r="LG2" s="173" t="s">
        <v>1013</v>
      </c>
      <c r="LH2" s="173" t="s">
        <v>1013</v>
      </c>
      <c r="LI2" s="173" t="s">
        <v>1096</v>
      </c>
      <c r="LJ2" s="173" t="s">
        <v>1013</v>
      </c>
      <c r="LK2" s="173" t="s">
        <v>1013</v>
      </c>
      <c r="LL2" s="173" t="s">
        <v>1096</v>
      </c>
      <c r="LM2" s="173" t="s">
        <v>1013</v>
      </c>
      <c r="LN2" s="173" t="s">
        <v>1013</v>
      </c>
      <c r="LO2" s="173" t="s">
        <v>951</v>
      </c>
      <c r="LP2" s="173" t="s">
        <v>951</v>
      </c>
      <c r="LQ2" s="173" t="s">
        <v>951</v>
      </c>
      <c r="LR2" s="173" t="s">
        <v>951</v>
      </c>
      <c r="LS2" s="173" t="s">
        <v>951</v>
      </c>
      <c r="LT2" s="173" t="s">
        <v>951</v>
      </c>
      <c r="LU2" s="173" t="s">
        <v>951</v>
      </c>
      <c r="LV2" s="173" t="s">
        <v>951</v>
      </c>
      <c r="LW2" s="173" t="s">
        <v>951</v>
      </c>
      <c r="LX2" s="173" t="s">
        <v>951</v>
      </c>
      <c r="LY2" s="173" t="s">
        <v>951</v>
      </c>
      <c r="LZ2" s="173" t="s">
        <v>951</v>
      </c>
      <c r="MA2" s="173" t="s">
        <v>951</v>
      </c>
      <c r="MB2" s="173" t="s">
        <v>1105</v>
      </c>
      <c r="MC2" s="173" t="s">
        <v>1216</v>
      </c>
      <c r="MD2" s="173" t="s">
        <v>998</v>
      </c>
      <c r="ME2" s="173" t="s">
        <v>1200</v>
      </c>
      <c r="MF2" s="173" t="s">
        <v>1202</v>
      </c>
      <c r="MG2" s="173" t="s">
        <v>1205</v>
      </c>
      <c r="MH2" s="173" t="s">
        <v>1209</v>
      </c>
      <c r="MI2" s="173" t="s">
        <v>1212</v>
      </c>
      <c r="MJ2" s="173" t="s">
        <v>1215</v>
      </c>
      <c r="MK2" s="173" t="s">
        <v>1219</v>
      </c>
      <c r="ML2" s="173" t="s">
        <v>1111</v>
      </c>
      <c r="MM2" s="173" t="s">
        <v>1220</v>
      </c>
      <c r="MN2" s="173" t="s">
        <v>1272</v>
      </c>
      <c r="MO2" s="173" t="s">
        <v>1274</v>
      </c>
      <c r="MP2" s="173" t="s">
        <v>951</v>
      </c>
      <c r="MQ2" s="173" t="s">
        <v>1083</v>
      </c>
      <c r="MR2" s="173" t="s">
        <v>1083</v>
      </c>
      <c r="MS2" s="173" t="s">
        <v>1083</v>
      </c>
      <c r="MT2" s="173" t="s">
        <v>1083</v>
      </c>
      <c r="MU2" s="173" t="s">
        <v>1083</v>
      </c>
      <c r="MV2" s="173" t="s">
        <v>1083</v>
      </c>
      <c r="MW2" s="173" t="s">
        <v>1224</v>
      </c>
      <c r="MX2" s="173" t="s">
        <v>1090</v>
      </c>
      <c r="MY2" s="173" t="s">
        <v>982</v>
      </c>
      <c r="MZ2" s="173" t="s">
        <v>985</v>
      </c>
      <c r="NA2" s="173" t="s">
        <v>985</v>
      </c>
      <c r="NB2" s="173" t="s">
        <v>985</v>
      </c>
      <c r="NC2" s="173" t="s">
        <v>985</v>
      </c>
      <c r="ND2" s="173" t="s">
        <v>985</v>
      </c>
      <c r="NE2" s="173" t="s">
        <v>985</v>
      </c>
      <c r="NF2" s="173" t="s">
        <v>985</v>
      </c>
      <c r="NG2" s="173" t="s">
        <v>985</v>
      </c>
      <c r="NH2" s="173" t="s">
        <v>985</v>
      </c>
      <c r="NI2" s="173" t="s">
        <v>1125</v>
      </c>
      <c r="NJ2" s="173" t="s">
        <v>1125</v>
      </c>
      <c r="NK2" s="173" t="s">
        <v>1128</v>
      </c>
      <c r="NL2" s="173" t="s">
        <v>1128</v>
      </c>
      <c r="NM2" s="173" t="s">
        <v>1128</v>
      </c>
      <c r="NN2" s="173" t="s">
        <v>1128</v>
      </c>
      <c r="NO2" s="173" t="s">
        <v>1128</v>
      </c>
      <c r="NP2" s="173" t="s">
        <v>1128</v>
      </c>
      <c r="NQ2" s="173" t="s">
        <v>1139</v>
      </c>
      <c r="NR2" s="173" t="s">
        <v>1139</v>
      </c>
      <c r="NS2" s="173" t="s">
        <v>1139</v>
      </c>
      <c r="NT2" s="173" t="s">
        <v>1139</v>
      </c>
      <c r="NU2" s="173" t="s">
        <v>1145</v>
      </c>
      <c r="NV2" s="173" t="s">
        <v>1145</v>
      </c>
      <c r="NW2" s="173" t="s">
        <v>1145</v>
      </c>
      <c r="NX2" s="173" t="s">
        <v>1036</v>
      </c>
      <c r="NY2" s="173" t="s">
        <v>1232</v>
      </c>
      <c r="NZ2" s="173" t="s">
        <v>951</v>
      </c>
      <c r="OA2" s="173" t="s">
        <v>375</v>
      </c>
      <c r="OB2" s="173" t="s">
        <v>1399</v>
      </c>
      <c r="OC2" s="173" t="s">
        <v>956</v>
      </c>
      <c r="OD2" s="173" t="s">
        <v>375</v>
      </c>
      <c r="OE2" s="173"/>
      <c r="OF2" s="173" t="s">
        <v>1096</v>
      </c>
      <c r="OG2" s="173" t="s">
        <v>1170</v>
      </c>
      <c r="OH2" s="173"/>
      <c r="OI2" s="173" t="s">
        <v>1399</v>
      </c>
      <c r="OJ2" s="173" t="s">
        <v>1392</v>
      </c>
      <c r="OK2" s="176"/>
      <c r="OL2" s="173"/>
      <c r="OM2" s="173"/>
      <c r="ON2" s="173"/>
      <c r="OO2" s="173"/>
      <c r="OP2" s="173"/>
      <c r="OQ2" s="173" t="s">
        <v>1170</v>
      </c>
      <c r="OR2" s="173" t="s">
        <v>1170</v>
      </c>
      <c r="OS2" s="173"/>
      <c r="OT2" s="173"/>
      <c r="OU2" s="173"/>
      <c r="OV2" s="173"/>
      <c r="OW2" s="173"/>
      <c r="OX2" s="173"/>
      <c r="OY2" s="173"/>
      <c r="OZ2" s="173" t="s">
        <v>1330</v>
      </c>
      <c r="PA2" s="173"/>
      <c r="PB2" s="173" t="s">
        <v>1810</v>
      </c>
      <c r="PC2" s="173"/>
    </row>
    <row r="3" spans="1:419" ht="16" x14ac:dyDescent="0.2">
      <c r="A3" s="173" t="s">
        <v>256</v>
      </c>
      <c r="B3" s="173" t="s">
        <v>183</v>
      </c>
      <c r="D3" s="173" t="s">
        <v>257</v>
      </c>
      <c r="E3" s="173" t="s">
        <v>264</v>
      </c>
      <c r="F3" s="173" t="s">
        <v>183</v>
      </c>
      <c r="G3" s="173" t="s">
        <v>184</v>
      </c>
      <c r="H3" s="173" t="s">
        <v>188</v>
      </c>
      <c r="I3" s="173" t="s">
        <v>1052</v>
      </c>
      <c r="J3" s="173" t="s">
        <v>194</v>
      </c>
      <c r="K3" s="173" t="s">
        <v>291</v>
      </c>
      <c r="L3" s="173" t="s">
        <v>1054</v>
      </c>
      <c r="M3" s="173" t="s">
        <v>376</v>
      </c>
      <c r="N3" s="173" t="s">
        <v>296</v>
      </c>
      <c r="O3" s="173" t="s">
        <v>340</v>
      </c>
      <c r="P3" s="173" t="s">
        <v>348</v>
      </c>
      <c r="Q3" s="173" t="s">
        <v>955</v>
      </c>
      <c r="R3" s="173" t="s">
        <v>275</v>
      </c>
      <c r="S3" s="173" t="s">
        <v>379</v>
      </c>
      <c r="T3" s="173" t="s">
        <v>381</v>
      </c>
      <c r="U3" s="173" t="s">
        <v>383</v>
      </c>
      <c r="V3" s="173" t="s">
        <v>387</v>
      </c>
      <c r="W3" s="173" t="s">
        <v>390</v>
      </c>
      <c r="X3" s="173" t="s">
        <v>306</v>
      </c>
      <c r="Y3" s="173" t="s">
        <v>309</v>
      </c>
      <c r="Z3" s="173" t="s">
        <v>314</v>
      </c>
      <c r="AA3" s="173" t="s">
        <v>406</v>
      </c>
      <c r="AB3" s="173" t="s">
        <v>317</v>
      </c>
      <c r="AC3" s="173" t="s">
        <v>319</v>
      </c>
      <c r="AD3" s="173" t="s">
        <v>412</v>
      </c>
      <c r="AE3" s="173" t="s">
        <v>421</v>
      </c>
      <c r="AF3" s="174" t="s">
        <v>424</v>
      </c>
      <c r="AG3" s="173" t="s">
        <v>434</v>
      </c>
      <c r="AH3" s="173" t="s">
        <v>435</v>
      </c>
      <c r="AI3" s="173" t="s">
        <v>355</v>
      </c>
      <c r="AJ3" s="173" t="s">
        <v>356</v>
      </c>
      <c r="AK3" s="173" t="s">
        <v>451</v>
      </c>
      <c r="AL3" s="173" t="s">
        <v>396</v>
      </c>
      <c r="AM3" s="173" t="s">
        <v>398</v>
      </c>
      <c r="AN3" s="173" t="s">
        <v>400</v>
      </c>
      <c r="AO3" s="173" t="s">
        <v>402</v>
      </c>
      <c r="AP3" s="173" t="s">
        <v>404</v>
      </c>
      <c r="AQ3" s="173" t="s">
        <v>410</v>
      </c>
      <c r="AR3" s="173" t="s">
        <v>552</v>
      </c>
      <c r="AS3" s="173" t="s">
        <v>553</v>
      </c>
      <c r="AT3" s="173" t="s">
        <v>1161</v>
      </c>
      <c r="AU3" s="173" t="s">
        <v>494</v>
      </c>
      <c r="AV3" s="173" t="s">
        <v>499</v>
      </c>
      <c r="AW3" s="173" t="s">
        <v>518</v>
      </c>
      <c r="AX3" s="173" t="s">
        <v>520</v>
      </c>
      <c r="AY3" s="173" t="s">
        <v>522</v>
      </c>
      <c r="AZ3" s="173" t="s">
        <v>525</v>
      </c>
      <c r="BA3" s="173" t="s">
        <v>526</v>
      </c>
      <c r="BB3" s="173" t="s">
        <v>527</v>
      </c>
      <c r="BC3" s="173" t="s">
        <v>531</v>
      </c>
      <c r="BD3" s="173" t="s">
        <v>534</v>
      </c>
      <c r="BE3" s="173" t="s">
        <v>566</v>
      </c>
      <c r="BF3" s="173" t="s">
        <v>568</v>
      </c>
      <c r="BG3" s="173" t="s">
        <v>504</v>
      </c>
      <c r="BH3" s="173" t="s">
        <v>505</v>
      </c>
      <c r="BI3" s="173" t="s">
        <v>507</v>
      </c>
      <c r="BJ3" s="173" t="s">
        <v>508</v>
      </c>
      <c r="BK3" s="173" t="s">
        <v>514</v>
      </c>
      <c r="BL3" s="173" t="s">
        <v>586</v>
      </c>
      <c r="BM3" s="173" t="s">
        <v>544</v>
      </c>
      <c r="BN3" s="173" t="s">
        <v>699</v>
      </c>
      <c r="BO3" s="173" t="s">
        <v>624</v>
      </c>
      <c r="BP3" s="173" t="s">
        <v>626</v>
      </c>
      <c r="BQ3" s="173" t="s">
        <v>628</v>
      </c>
      <c r="BR3" s="173" t="s">
        <v>629</v>
      </c>
      <c r="BS3" s="173" t="s">
        <v>632</v>
      </c>
      <c r="BT3" s="173" t="s">
        <v>635</v>
      </c>
      <c r="BU3" s="173" t="s">
        <v>638</v>
      </c>
      <c r="BV3" s="173" t="s">
        <v>579</v>
      </c>
      <c r="BW3" s="173" t="s">
        <v>580</v>
      </c>
      <c r="BX3" s="173" t="s">
        <v>663</v>
      </c>
      <c r="BY3" s="173" t="s">
        <v>753</v>
      </c>
      <c r="BZ3" s="173" t="s">
        <v>607</v>
      </c>
      <c r="CA3" s="173" t="s">
        <v>609</v>
      </c>
      <c r="CB3" s="173" t="s">
        <v>610</v>
      </c>
      <c r="CC3" s="173" t="s">
        <v>613</v>
      </c>
      <c r="CD3" s="173" t="s">
        <v>1168</v>
      </c>
      <c r="CE3" s="173" t="s">
        <v>615</v>
      </c>
      <c r="CF3" s="173" t="s">
        <v>617</v>
      </c>
      <c r="CG3" s="173" t="s">
        <v>618</v>
      </c>
      <c r="CH3" s="173" t="s">
        <v>619</v>
      </c>
      <c r="CI3" s="173" t="s">
        <v>702</v>
      </c>
      <c r="CJ3" s="173" t="s">
        <v>703</v>
      </c>
      <c r="CK3" s="173" t="s">
        <v>184</v>
      </c>
      <c r="CL3" s="173" t="s">
        <v>705</v>
      </c>
      <c r="CM3" s="173" t="s">
        <v>707</v>
      </c>
      <c r="CN3" s="173" t="s">
        <v>1171</v>
      </c>
      <c r="CO3" s="173" t="s">
        <v>1409</v>
      </c>
      <c r="CP3" s="173" t="s">
        <v>709</v>
      </c>
      <c r="CQ3" s="173" t="s">
        <v>710</v>
      </c>
      <c r="CR3" s="173" t="s">
        <v>713</v>
      </c>
      <c r="CS3" s="173" t="s">
        <v>716</v>
      </c>
      <c r="CT3" s="173" t="s">
        <v>718</v>
      </c>
      <c r="CU3" s="173" t="s">
        <v>719</v>
      </c>
      <c r="CV3" s="173" t="s">
        <v>721</v>
      </c>
      <c r="CW3" s="173" t="s">
        <v>722</v>
      </c>
      <c r="CX3" s="173" t="s">
        <v>724</v>
      </c>
      <c r="CY3" s="173" t="s">
        <v>725</v>
      </c>
      <c r="CZ3" s="173" t="s">
        <v>727</v>
      </c>
      <c r="DA3" s="173" t="s">
        <v>646</v>
      </c>
      <c r="DB3" s="173" t="s">
        <v>649</v>
      </c>
      <c r="DC3" s="173" t="s">
        <v>650</v>
      </c>
      <c r="DD3" s="173" t="s">
        <v>651</v>
      </c>
      <c r="DE3" s="173" t="s">
        <v>652</v>
      </c>
      <c r="DF3" s="173" t="s">
        <v>656</v>
      </c>
      <c r="DG3" s="173" t="s">
        <v>743</v>
      </c>
      <c r="DH3" s="173" t="s">
        <v>659</v>
      </c>
      <c r="DI3" s="173" t="s">
        <v>748</v>
      </c>
      <c r="DJ3" s="173" t="s">
        <v>852</v>
      </c>
      <c r="DK3" s="173" t="s">
        <v>751</v>
      </c>
      <c r="DL3" s="173" t="s">
        <v>854</v>
      </c>
      <c r="DM3" s="173" t="s">
        <v>759</v>
      </c>
      <c r="DN3" s="173" t="s">
        <v>760</v>
      </c>
      <c r="DO3" s="173" t="s">
        <v>763</v>
      </c>
      <c r="DP3" s="173" t="s">
        <v>767</v>
      </c>
      <c r="DQ3" s="173" t="s">
        <v>768</v>
      </c>
      <c r="DR3" s="173" t="s">
        <v>769</v>
      </c>
      <c r="DS3" s="173" t="s">
        <v>626</v>
      </c>
      <c r="DT3" s="173" t="s">
        <v>770</v>
      </c>
      <c r="DU3" s="173" t="s">
        <v>772</v>
      </c>
      <c r="DV3" s="173" t="s">
        <v>777</v>
      </c>
      <c r="DW3" s="173" t="s">
        <v>778</v>
      </c>
      <c r="DX3" s="173" t="s">
        <v>687</v>
      </c>
      <c r="DY3" s="173" t="s">
        <v>691</v>
      </c>
      <c r="DZ3" s="173" t="s">
        <v>693</v>
      </c>
      <c r="EA3" s="173" t="s">
        <v>695</v>
      </c>
      <c r="EB3" s="173" t="s">
        <v>797</v>
      </c>
      <c r="EC3" s="173" t="s">
        <v>900</v>
      </c>
      <c r="ED3" s="173" t="s">
        <v>799</v>
      </c>
      <c r="EE3" s="173" t="s">
        <v>905</v>
      </c>
      <c r="EF3" s="173" t="s">
        <v>804</v>
      </c>
      <c r="EG3" s="173" t="s">
        <v>806</v>
      </c>
      <c r="EH3" s="173" t="s">
        <v>811</v>
      </c>
      <c r="EI3" s="173" t="s">
        <v>813</v>
      </c>
      <c r="EJ3" s="173" t="s">
        <v>814</v>
      </c>
      <c r="EK3" s="173" t="s">
        <v>815</v>
      </c>
      <c r="EL3" s="173" t="s">
        <v>816</v>
      </c>
      <c r="EM3" s="173" t="s">
        <v>817</v>
      </c>
      <c r="EN3" s="173" t="s">
        <v>818</v>
      </c>
      <c r="EO3" s="173" t="s">
        <v>819</v>
      </c>
      <c r="EP3" s="173" t="s">
        <v>820</v>
      </c>
      <c r="EQ3" s="173" t="s">
        <v>821</v>
      </c>
      <c r="ER3" s="173" t="s">
        <v>822</v>
      </c>
      <c r="ES3" s="173" t="s">
        <v>823</v>
      </c>
      <c r="ET3" s="173" t="s">
        <v>824</v>
      </c>
      <c r="EU3" s="173" t="s">
        <v>826</v>
      </c>
      <c r="EV3" s="173" t="s">
        <v>827</v>
      </c>
      <c r="EW3" s="173" t="s">
        <v>828</v>
      </c>
      <c r="EX3" s="173" t="s">
        <v>829</v>
      </c>
      <c r="EY3" s="173" t="s">
        <v>830</v>
      </c>
      <c r="EZ3" s="173" t="s">
        <v>730</v>
      </c>
      <c r="FA3" s="173" t="s">
        <v>731</v>
      </c>
      <c r="FB3" s="173" t="s">
        <v>732</v>
      </c>
      <c r="FC3" s="173" t="s">
        <v>733</v>
      </c>
      <c r="FD3" s="173" t="s">
        <v>734</v>
      </c>
      <c r="FE3" s="173" t="s">
        <v>735</v>
      </c>
      <c r="FF3" s="173" t="s">
        <v>736</v>
      </c>
      <c r="FG3" s="173" t="s">
        <v>737</v>
      </c>
      <c r="FH3" s="173" t="s">
        <v>739</v>
      </c>
      <c r="FI3" s="173" t="s">
        <v>740</v>
      </c>
      <c r="FJ3" s="173" t="s">
        <v>741</v>
      </c>
      <c r="FK3" s="173" t="s">
        <v>742</v>
      </c>
      <c r="FL3" s="173" t="s">
        <v>844</v>
      </c>
      <c r="FM3" s="173" t="s">
        <v>744</v>
      </c>
      <c r="FN3" s="173" t="s">
        <v>745</v>
      </c>
      <c r="FO3" s="173" t="s">
        <v>746</v>
      </c>
      <c r="FP3" s="173" t="s">
        <v>849</v>
      </c>
      <c r="FQ3" s="173" t="s">
        <v>850</v>
      </c>
      <c r="FR3" s="173" t="s">
        <v>954</v>
      </c>
      <c r="FS3" s="173" t="s">
        <v>853</v>
      </c>
      <c r="FT3" s="173" t="s">
        <v>1179</v>
      </c>
      <c r="FU3" s="173" t="s">
        <v>957</v>
      </c>
      <c r="FV3" s="173" t="s">
        <v>958</v>
      </c>
      <c r="FW3" s="173" t="s">
        <v>855</v>
      </c>
      <c r="FX3" s="173" t="s">
        <v>959</v>
      </c>
      <c r="FY3" s="173" t="s">
        <v>856</v>
      </c>
      <c r="FZ3" s="173" t="s">
        <v>857</v>
      </c>
      <c r="GA3" s="173" t="s">
        <v>858</v>
      </c>
      <c r="GB3" s="173" t="s">
        <v>859</v>
      </c>
      <c r="GC3" s="173" t="s">
        <v>860</v>
      </c>
      <c r="GD3" s="173" t="s">
        <v>861</v>
      </c>
      <c r="GE3" s="173" t="s">
        <v>862</v>
      </c>
      <c r="GF3" s="173" t="s">
        <v>863</v>
      </c>
      <c r="GG3" s="173" t="s">
        <v>864</v>
      </c>
      <c r="GH3" s="173" t="s">
        <v>865</v>
      </c>
      <c r="GI3" s="173" t="s">
        <v>866</v>
      </c>
      <c r="GJ3" s="173" t="s">
        <v>867</v>
      </c>
      <c r="GK3" s="173" t="s">
        <v>869</v>
      </c>
      <c r="GL3" s="173" t="s">
        <v>870</v>
      </c>
      <c r="GM3" s="173" t="s">
        <v>871</v>
      </c>
      <c r="GN3" s="173" t="s">
        <v>872</v>
      </c>
      <c r="GO3" s="173" t="s">
        <v>873</v>
      </c>
      <c r="GP3" s="173" t="s">
        <v>874</v>
      </c>
      <c r="GQ3" s="173" t="s">
        <v>876</v>
      </c>
      <c r="GR3" s="173" t="s">
        <v>877</v>
      </c>
      <c r="GS3" s="173" t="s">
        <v>878</v>
      </c>
      <c r="GT3" s="173" t="s">
        <v>879</v>
      </c>
      <c r="GU3" s="173" t="s">
        <v>880</v>
      </c>
      <c r="GV3" s="173" t="s">
        <v>881</v>
      </c>
      <c r="GW3" s="173" t="s">
        <v>882</v>
      </c>
      <c r="GX3" s="173" t="s">
        <v>883</v>
      </c>
      <c r="GY3" s="173" t="s">
        <v>884</v>
      </c>
      <c r="GZ3" s="173" t="s">
        <v>779</v>
      </c>
      <c r="HA3" s="173" t="s">
        <v>780</v>
      </c>
      <c r="HB3" s="173" t="s">
        <v>781</v>
      </c>
      <c r="HC3" s="173" t="s">
        <v>782</v>
      </c>
      <c r="HD3" s="173" t="s">
        <v>783</v>
      </c>
      <c r="HE3" s="173" t="s">
        <v>778</v>
      </c>
      <c r="HF3" s="173" t="s">
        <v>784</v>
      </c>
      <c r="HG3" s="173" t="s">
        <v>785</v>
      </c>
      <c r="HH3" s="173" t="s">
        <v>786</v>
      </c>
      <c r="HI3" s="173" t="s">
        <v>787</v>
      </c>
      <c r="HJ3" s="173" t="s">
        <v>788</v>
      </c>
      <c r="HK3" s="173" t="s">
        <v>895</v>
      </c>
      <c r="HL3" s="173" t="s">
        <v>793</v>
      </c>
      <c r="HM3" s="173" t="s">
        <v>687</v>
      </c>
      <c r="HN3" s="173" t="s">
        <v>794</v>
      </c>
      <c r="HO3" s="173" t="s">
        <v>795</v>
      </c>
      <c r="HP3" s="173" t="s">
        <v>899</v>
      </c>
      <c r="HQ3" s="173" t="s">
        <v>903</v>
      </c>
      <c r="HR3" s="173" t="s">
        <v>1112</v>
      </c>
      <c r="HS3" s="173" t="s">
        <v>1000</v>
      </c>
      <c r="HT3" s="173" t="s">
        <v>999</v>
      </c>
      <c r="HU3" s="173" t="s">
        <v>906</v>
      </c>
      <c r="HV3" s="173" t="s">
        <v>907</v>
      </c>
      <c r="HW3" s="173" t="s">
        <v>908</v>
      </c>
      <c r="HX3" s="173" t="s">
        <v>909</v>
      </c>
      <c r="HY3" s="173" t="s">
        <v>910</v>
      </c>
      <c r="HZ3" s="173" t="s">
        <v>911</v>
      </c>
      <c r="IA3" s="173" t="s">
        <v>508</v>
      </c>
      <c r="IB3" s="173" t="s">
        <v>912</v>
      </c>
      <c r="IC3" s="173" t="s">
        <v>913</v>
      </c>
      <c r="ID3" s="173" t="s">
        <v>1180</v>
      </c>
      <c r="IE3" s="173" t="s">
        <v>914</v>
      </c>
      <c r="IF3" s="173" t="s">
        <v>915</v>
      </c>
      <c r="IG3" s="173" t="s">
        <v>916</v>
      </c>
      <c r="IH3" s="173" t="s">
        <v>917</v>
      </c>
      <c r="II3" s="173" t="s">
        <v>918</v>
      </c>
      <c r="IJ3" s="173" t="s">
        <v>919</v>
      </c>
      <c r="IK3" s="173" t="s">
        <v>920</v>
      </c>
      <c r="IL3" s="173" t="s">
        <v>921</v>
      </c>
      <c r="IM3" s="173" t="s">
        <v>922</v>
      </c>
      <c r="IN3" s="173" t="s">
        <v>923</v>
      </c>
      <c r="IO3" s="173" t="s">
        <v>924</v>
      </c>
      <c r="IP3" s="173" t="s">
        <v>925</v>
      </c>
      <c r="IQ3" s="173" t="s">
        <v>926</v>
      </c>
      <c r="IR3" s="173" t="s">
        <v>927</v>
      </c>
      <c r="IS3" s="173" t="s">
        <v>928</v>
      </c>
      <c r="IT3" s="173" t="s">
        <v>929</v>
      </c>
      <c r="IU3" s="173" t="s">
        <v>930</v>
      </c>
      <c r="IV3" s="173" t="s">
        <v>931</v>
      </c>
      <c r="IW3" s="173" t="s">
        <v>932</v>
      </c>
      <c r="IX3" s="173" t="s">
        <v>933</v>
      </c>
      <c r="IY3" s="173" t="s">
        <v>934</v>
      </c>
      <c r="IZ3" s="173" t="s">
        <v>935</v>
      </c>
      <c r="JA3" s="173" t="s">
        <v>936</v>
      </c>
      <c r="JB3" s="173" t="s">
        <v>937</v>
      </c>
      <c r="JC3" s="173" t="s">
        <v>188</v>
      </c>
      <c r="JD3" s="173" t="s">
        <v>831</v>
      </c>
      <c r="JE3" s="173" t="s">
        <v>832</v>
      </c>
      <c r="JF3" s="173" t="s">
        <v>833</v>
      </c>
      <c r="JG3" s="173" t="s">
        <v>613</v>
      </c>
      <c r="JH3" s="173" t="s">
        <v>834</v>
      </c>
      <c r="JI3" s="173" t="s">
        <v>835</v>
      </c>
      <c r="JJ3" s="173" t="s">
        <v>836</v>
      </c>
      <c r="JK3" s="173" t="s">
        <v>837</v>
      </c>
      <c r="JL3" s="173" t="s">
        <v>838</v>
      </c>
      <c r="JM3" s="173" t="s">
        <v>707</v>
      </c>
      <c r="JN3" s="173" t="s">
        <v>839</v>
      </c>
      <c r="JO3" s="173" t="s">
        <v>841</v>
      </c>
      <c r="JP3" s="173" t="s">
        <v>843</v>
      </c>
      <c r="JQ3" s="173" t="s">
        <v>949</v>
      </c>
      <c r="JR3" s="173" t="s">
        <v>845</v>
      </c>
      <c r="JS3" s="173" t="s">
        <v>1182</v>
      </c>
      <c r="JT3" s="173" t="s">
        <v>1187</v>
      </c>
      <c r="JU3" s="173" t="s">
        <v>847</v>
      </c>
      <c r="JV3" s="173" t="s">
        <v>848</v>
      </c>
      <c r="JW3" s="173" t="s">
        <v>1062</v>
      </c>
      <c r="JX3" s="173" t="s">
        <v>1060</v>
      </c>
      <c r="JY3" s="173" t="s">
        <v>964</v>
      </c>
      <c r="JZ3" s="173" t="s">
        <v>967</v>
      </c>
      <c r="KA3" s="173" t="s">
        <v>889</v>
      </c>
      <c r="KB3" s="173" t="s">
        <v>890</v>
      </c>
      <c r="KC3" s="173" t="s">
        <v>891</v>
      </c>
      <c r="KD3" s="173" t="s">
        <v>892</v>
      </c>
      <c r="KE3" s="173" t="s">
        <v>894</v>
      </c>
      <c r="KF3" s="173" t="s">
        <v>993</v>
      </c>
      <c r="KG3" s="173" t="s">
        <v>897</v>
      </c>
      <c r="KH3" s="173" t="s">
        <v>1116</v>
      </c>
      <c r="KI3" s="173" t="s">
        <v>1002</v>
      </c>
      <c r="KJ3" s="173" t="s">
        <v>1004</v>
      </c>
      <c r="KK3" s="173" t="s">
        <v>1006</v>
      </c>
      <c r="KL3" s="173" t="s">
        <v>1007</v>
      </c>
      <c r="KM3" s="173" t="s">
        <v>1008</v>
      </c>
      <c r="KN3" s="173" t="s">
        <v>1009</v>
      </c>
      <c r="KO3" s="173" t="s">
        <v>1011</v>
      </c>
      <c r="KP3" s="173" t="s">
        <v>1014</v>
      </c>
      <c r="KQ3" s="173" t="s">
        <v>1016</v>
      </c>
      <c r="KR3" s="173" t="s">
        <v>1019</v>
      </c>
      <c r="KS3" s="173" t="s">
        <v>1021</v>
      </c>
      <c r="KT3" s="173" t="s">
        <v>1022</v>
      </c>
      <c r="KU3" s="173" t="s">
        <v>814</v>
      </c>
      <c r="KV3" s="173" t="s">
        <v>1023</v>
      </c>
      <c r="KW3" s="173" t="s">
        <v>1024</v>
      </c>
      <c r="KX3" s="173" t="s">
        <v>1025</v>
      </c>
      <c r="KY3" s="173" t="s">
        <v>1026</v>
      </c>
      <c r="KZ3" s="173" t="s">
        <v>1027</v>
      </c>
      <c r="LA3" s="173" t="s">
        <v>908</v>
      </c>
      <c r="LB3" s="173" t="s">
        <v>1032</v>
      </c>
      <c r="LC3" s="173" t="s">
        <v>938</v>
      </c>
      <c r="LD3" s="173" t="s">
        <v>939</v>
      </c>
      <c r="LE3" s="173" t="s">
        <v>580</v>
      </c>
      <c r="LF3" s="173" t="s">
        <v>943</v>
      </c>
      <c r="LG3" s="173" t="s">
        <v>946</v>
      </c>
      <c r="LH3" s="173" t="s">
        <v>948</v>
      </c>
      <c r="LI3" s="173" t="s">
        <v>1097</v>
      </c>
      <c r="LJ3" s="173" t="s">
        <v>1051</v>
      </c>
      <c r="LK3" s="173" t="s">
        <v>950</v>
      </c>
      <c r="LL3" s="173" t="s">
        <v>1100</v>
      </c>
      <c r="LM3" s="173" t="s">
        <v>1102</v>
      </c>
      <c r="LN3" s="173" t="s">
        <v>1104</v>
      </c>
      <c r="LO3" s="173" t="s">
        <v>952</v>
      </c>
      <c r="LP3" s="173" t="s">
        <v>953</v>
      </c>
      <c r="LQ3" s="173" t="s">
        <v>1064</v>
      </c>
      <c r="LR3" s="173" t="s">
        <v>1066</v>
      </c>
      <c r="LS3" s="173" t="s">
        <v>531</v>
      </c>
      <c r="LT3" s="173" t="s">
        <v>1068</v>
      </c>
      <c r="LU3" s="173" t="s">
        <v>1069</v>
      </c>
      <c r="LV3" s="173" t="s">
        <v>1071</v>
      </c>
      <c r="LW3" s="173" t="s">
        <v>921</v>
      </c>
      <c r="LX3" s="173" t="s">
        <v>1072</v>
      </c>
      <c r="LY3" s="173" t="s">
        <v>1073</v>
      </c>
      <c r="LZ3" s="173" t="s">
        <v>1075</v>
      </c>
      <c r="MA3" s="173" t="s">
        <v>1827</v>
      </c>
      <c r="MB3" s="173" t="s">
        <v>1106</v>
      </c>
      <c r="MC3" s="173" t="s">
        <v>1108</v>
      </c>
      <c r="MD3" s="173" t="s">
        <v>1196</v>
      </c>
      <c r="ME3" s="173" t="s">
        <v>1201</v>
      </c>
      <c r="MF3" s="173" t="s">
        <v>1203</v>
      </c>
      <c r="MG3" s="173" t="s">
        <v>1206</v>
      </c>
      <c r="MH3" s="173" t="s">
        <v>1210</v>
      </c>
      <c r="MI3" s="173" t="s">
        <v>1213</v>
      </c>
      <c r="MJ3" s="173" t="s">
        <v>1218</v>
      </c>
      <c r="MK3" s="173" t="s">
        <v>1110</v>
      </c>
      <c r="ML3" s="173" t="s">
        <v>1113</v>
      </c>
      <c r="MM3" s="173" t="s">
        <v>1271</v>
      </c>
      <c r="MN3" s="173" t="s">
        <v>1273</v>
      </c>
      <c r="MO3" s="173" t="s">
        <v>1275</v>
      </c>
      <c r="MP3" s="173" t="s">
        <v>1374</v>
      </c>
      <c r="MQ3" s="173" t="s">
        <v>1084</v>
      </c>
      <c r="MR3" s="173" t="s">
        <v>1085</v>
      </c>
      <c r="MS3" s="173" t="s">
        <v>1086</v>
      </c>
      <c r="MT3" s="173" t="s">
        <v>522</v>
      </c>
      <c r="MU3" s="173" t="s">
        <v>566</v>
      </c>
      <c r="MV3" s="173" t="s">
        <v>1089</v>
      </c>
      <c r="MW3" s="173" t="s">
        <v>1225</v>
      </c>
      <c r="MX3" s="173" t="s">
        <v>981</v>
      </c>
      <c r="MY3" s="173" t="s">
        <v>983</v>
      </c>
      <c r="MZ3" s="173" t="s">
        <v>986</v>
      </c>
      <c r="NA3" s="173" t="s">
        <v>988</v>
      </c>
      <c r="NB3" s="173" t="s">
        <v>989</v>
      </c>
      <c r="NC3" s="173" t="s">
        <v>992</v>
      </c>
      <c r="ND3" s="173" t="s">
        <v>1222</v>
      </c>
      <c r="NE3" s="173" t="s">
        <v>1223</v>
      </c>
      <c r="NF3" s="173" t="s">
        <v>1120</v>
      </c>
      <c r="NG3" s="173" t="s">
        <v>1123</v>
      </c>
      <c r="NH3" s="173" t="s">
        <v>1124</v>
      </c>
      <c r="NI3" s="173" t="s">
        <v>1126</v>
      </c>
      <c r="NJ3" s="173" t="s">
        <v>508</v>
      </c>
      <c r="NK3" s="173" t="s">
        <v>1129</v>
      </c>
      <c r="NL3" s="173" t="s">
        <v>1130</v>
      </c>
      <c r="NM3" s="173" t="s">
        <v>1132</v>
      </c>
      <c r="NN3" s="173" t="s">
        <v>1135</v>
      </c>
      <c r="NO3" s="173" t="s">
        <v>1136</v>
      </c>
      <c r="NP3" s="173" t="s">
        <v>1137</v>
      </c>
      <c r="NQ3" s="173" t="s">
        <v>1140</v>
      </c>
      <c r="NR3" s="173" t="s">
        <v>1142</v>
      </c>
      <c r="NS3" s="173" t="s">
        <v>1143</v>
      </c>
      <c r="NT3" s="173" t="s">
        <v>1144</v>
      </c>
      <c r="NU3" s="173" t="s">
        <v>1146</v>
      </c>
      <c r="NV3" s="173" t="s">
        <v>1034</v>
      </c>
      <c r="NW3" s="173" t="s">
        <v>1230</v>
      </c>
      <c r="NX3" s="173" t="s">
        <v>1292</v>
      </c>
      <c r="NY3" s="173" t="s">
        <v>1233</v>
      </c>
      <c r="NZ3" s="173" t="s">
        <v>1424</v>
      </c>
      <c r="OA3" s="173" t="s">
        <v>1398</v>
      </c>
      <c r="OB3" s="173" t="s">
        <v>1400</v>
      </c>
      <c r="OC3" s="173" t="s">
        <v>1406</v>
      </c>
      <c r="OD3" s="175" t="s">
        <v>1402</v>
      </c>
      <c r="OE3" s="173" t="s">
        <v>1407</v>
      </c>
      <c r="OF3" s="173" t="s">
        <v>1401</v>
      </c>
      <c r="OG3" s="175" t="s">
        <v>1408</v>
      </c>
      <c r="OH3" s="173" t="s">
        <v>1387</v>
      </c>
      <c r="OI3" s="173" t="s">
        <v>1403</v>
      </c>
      <c r="OJ3" s="173" t="s">
        <v>1391</v>
      </c>
      <c r="OK3" s="176" t="s">
        <v>1397</v>
      </c>
      <c r="OL3" s="173" t="s">
        <v>1261</v>
      </c>
      <c r="OM3" s="173" t="s">
        <v>1290</v>
      </c>
      <c r="ON3" s="173" t="s">
        <v>1049</v>
      </c>
      <c r="OO3" s="173" t="s">
        <v>1050</v>
      </c>
      <c r="OP3" s="173" t="s">
        <v>1153</v>
      </c>
      <c r="OQ3" s="173" t="s">
        <v>1405</v>
      </c>
      <c r="OR3" s="173" t="s">
        <v>1404</v>
      </c>
      <c r="OS3" s="173" t="s">
        <v>1217</v>
      </c>
      <c r="OT3" s="173" t="s">
        <v>1307</v>
      </c>
      <c r="OU3" s="173" t="s">
        <v>1305</v>
      </c>
      <c r="OV3" s="173" t="s">
        <v>1308</v>
      </c>
      <c r="OW3" s="173" t="s">
        <v>1306</v>
      </c>
      <c r="OX3" s="173" t="s">
        <v>1311</v>
      </c>
      <c r="OY3" s="173" t="s">
        <v>1328</v>
      </c>
      <c r="OZ3" s="173" t="s">
        <v>1375</v>
      </c>
      <c r="PA3" s="173" t="s">
        <v>1335</v>
      </c>
      <c r="PB3" s="173" t="s">
        <v>1811</v>
      </c>
      <c r="PC3" s="173" t="s">
        <v>1396</v>
      </c>
    </row>
    <row r="4" spans="1:419" ht="16" x14ac:dyDescent="0.2">
      <c r="A4" s="173" t="s">
        <v>256</v>
      </c>
      <c r="B4" s="173" t="s">
        <v>184</v>
      </c>
    </row>
    <row r="5" spans="1:419" ht="16" x14ac:dyDescent="0.2">
      <c r="A5" s="173" t="s">
        <v>187</v>
      </c>
      <c r="B5" s="173" t="s">
        <v>188</v>
      </c>
    </row>
    <row r="6" spans="1:419" ht="16" x14ac:dyDescent="0.2">
      <c r="A6" s="173" t="s">
        <v>187</v>
      </c>
      <c r="B6" s="173" t="s">
        <v>1052</v>
      </c>
    </row>
    <row r="7" spans="1:419" ht="16" x14ac:dyDescent="0.2">
      <c r="A7" s="173" t="s">
        <v>193</v>
      </c>
      <c r="B7" s="173" t="s">
        <v>194</v>
      </c>
    </row>
    <row r="8" spans="1:419" ht="16" x14ac:dyDescent="0.2">
      <c r="A8" s="173" t="s">
        <v>193</v>
      </c>
      <c r="B8" s="173" t="s">
        <v>291</v>
      </c>
    </row>
    <row r="9" spans="1:419" ht="16" x14ac:dyDescent="0.2">
      <c r="A9" s="173" t="s">
        <v>1053</v>
      </c>
      <c r="B9" s="173" t="s">
        <v>1054</v>
      </c>
    </row>
    <row r="10" spans="1:419" ht="16" x14ac:dyDescent="0.2">
      <c r="A10" s="173" t="s">
        <v>375</v>
      </c>
      <c r="B10" s="173" t="s">
        <v>376</v>
      </c>
    </row>
    <row r="11" spans="1:419" ht="16" x14ac:dyDescent="0.2">
      <c r="A11" s="173" t="s">
        <v>375</v>
      </c>
      <c r="B11" s="173" t="s">
        <v>296</v>
      </c>
    </row>
    <row r="12" spans="1:419" ht="16" x14ac:dyDescent="0.2">
      <c r="A12" s="173" t="s">
        <v>375</v>
      </c>
      <c r="B12" s="173" t="s">
        <v>340</v>
      </c>
    </row>
    <row r="13" spans="1:419" ht="16" x14ac:dyDescent="0.2">
      <c r="A13" s="173" t="s">
        <v>375</v>
      </c>
      <c r="B13" s="173" t="s">
        <v>348</v>
      </c>
    </row>
    <row r="14" spans="1:419" ht="16" x14ac:dyDescent="0.2">
      <c r="A14" s="173" t="s">
        <v>375</v>
      </c>
      <c r="B14" s="173" t="s">
        <v>955</v>
      </c>
    </row>
    <row r="15" spans="1:419" ht="16" x14ac:dyDescent="0.2">
      <c r="A15" s="173" t="s">
        <v>375</v>
      </c>
      <c r="B15" s="173" t="s">
        <v>275</v>
      </c>
    </row>
    <row r="16" spans="1:419" ht="16" x14ac:dyDescent="0.2">
      <c r="A16" s="173" t="s">
        <v>375</v>
      </c>
      <c r="B16" s="173" t="s">
        <v>379</v>
      </c>
    </row>
    <row r="17" spans="1:2" ht="16" x14ac:dyDescent="0.2">
      <c r="A17" s="173" t="s">
        <v>375</v>
      </c>
      <c r="B17" s="173" t="s">
        <v>381</v>
      </c>
    </row>
    <row r="18" spans="1:2" ht="16" x14ac:dyDescent="0.2">
      <c r="A18" s="173" t="s">
        <v>375</v>
      </c>
      <c r="B18" s="173" t="s">
        <v>383</v>
      </c>
    </row>
    <row r="19" spans="1:2" ht="16" x14ac:dyDescent="0.2">
      <c r="A19" s="173" t="s">
        <v>375</v>
      </c>
      <c r="B19" s="173" t="s">
        <v>387</v>
      </c>
    </row>
    <row r="20" spans="1:2" ht="16" x14ac:dyDescent="0.2">
      <c r="A20" s="173" t="s">
        <v>375</v>
      </c>
      <c r="B20" s="173" t="s">
        <v>390</v>
      </c>
    </row>
    <row r="21" spans="1:2" ht="16" x14ac:dyDescent="0.2">
      <c r="A21" s="173" t="s">
        <v>375</v>
      </c>
      <c r="B21" s="173" t="s">
        <v>306</v>
      </c>
    </row>
    <row r="22" spans="1:2" ht="16" x14ac:dyDescent="0.2">
      <c r="A22" s="173" t="s">
        <v>375</v>
      </c>
      <c r="B22" s="173" t="s">
        <v>309</v>
      </c>
    </row>
    <row r="23" spans="1:2" ht="16" x14ac:dyDescent="0.2">
      <c r="A23" s="173" t="s">
        <v>375</v>
      </c>
      <c r="B23" s="173" t="s">
        <v>314</v>
      </c>
    </row>
    <row r="24" spans="1:2" ht="16" x14ac:dyDescent="0.2">
      <c r="A24" s="173" t="s">
        <v>375</v>
      </c>
      <c r="B24" s="173" t="s">
        <v>406</v>
      </c>
    </row>
    <row r="25" spans="1:2" ht="16" x14ac:dyDescent="0.2">
      <c r="A25" s="173" t="s">
        <v>375</v>
      </c>
      <c r="B25" s="173" t="s">
        <v>317</v>
      </c>
    </row>
    <row r="26" spans="1:2" ht="16" x14ac:dyDescent="0.2">
      <c r="A26" s="173" t="s">
        <v>375</v>
      </c>
      <c r="B26" s="173" t="s">
        <v>319</v>
      </c>
    </row>
    <row r="27" spans="1:2" ht="16" x14ac:dyDescent="0.2">
      <c r="A27" s="173" t="s">
        <v>375</v>
      </c>
      <c r="B27" s="173" t="s">
        <v>412</v>
      </c>
    </row>
    <row r="28" spans="1:2" ht="16" x14ac:dyDescent="0.2">
      <c r="A28" s="173" t="s">
        <v>375</v>
      </c>
      <c r="B28" s="173" t="s">
        <v>421</v>
      </c>
    </row>
    <row r="29" spans="1:2" ht="16" x14ac:dyDescent="0.2">
      <c r="A29" s="173" t="s">
        <v>375</v>
      </c>
      <c r="B29" s="174" t="s">
        <v>424</v>
      </c>
    </row>
    <row r="30" spans="1:2" ht="16" x14ac:dyDescent="0.2">
      <c r="A30" s="173" t="s">
        <v>375</v>
      </c>
      <c r="B30" s="173" t="s">
        <v>434</v>
      </c>
    </row>
    <row r="31" spans="1:2" ht="16" x14ac:dyDescent="0.2">
      <c r="A31" s="173" t="s">
        <v>375</v>
      </c>
      <c r="B31" s="173" t="s">
        <v>435</v>
      </c>
    </row>
    <row r="32" spans="1:2" ht="16" x14ac:dyDescent="0.2">
      <c r="A32" s="173" t="s">
        <v>375</v>
      </c>
      <c r="B32" s="173" t="s">
        <v>355</v>
      </c>
    </row>
    <row r="33" spans="1:2" ht="16" x14ac:dyDescent="0.2">
      <c r="A33" s="173" t="s">
        <v>375</v>
      </c>
      <c r="B33" s="173" t="s">
        <v>356</v>
      </c>
    </row>
    <row r="34" spans="1:2" ht="16" x14ac:dyDescent="0.2">
      <c r="A34" s="173" t="s">
        <v>375</v>
      </c>
      <c r="B34" s="173" t="s">
        <v>451</v>
      </c>
    </row>
    <row r="35" spans="1:2" ht="16" x14ac:dyDescent="0.2">
      <c r="A35" s="173" t="s">
        <v>375</v>
      </c>
      <c r="B35" s="173" t="s">
        <v>396</v>
      </c>
    </row>
    <row r="36" spans="1:2" ht="16" x14ac:dyDescent="0.2">
      <c r="A36" s="173" t="s">
        <v>375</v>
      </c>
      <c r="B36" s="173" t="s">
        <v>398</v>
      </c>
    </row>
    <row r="37" spans="1:2" ht="16" x14ac:dyDescent="0.2">
      <c r="A37" s="173" t="s">
        <v>375</v>
      </c>
      <c r="B37" s="173" t="s">
        <v>400</v>
      </c>
    </row>
    <row r="38" spans="1:2" ht="16" x14ac:dyDescent="0.2">
      <c r="A38" s="173" t="s">
        <v>375</v>
      </c>
      <c r="B38" s="173" t="s">
        <v>402</v>
      </c>
    </row>
    <row r="39" spans="1:2" ht="16" x14ac:dyDescent="0.2">
      <c r="A39" s="173" t="s">
        <v>375</v>
      </c>
      <c r="B39" s="173" t="s">
        <v>404</v>
      </c>
    </row>
    <row r="40" spans="1:2" ht="16" x14ac:dyDescent="0.2">
      <c r="A40" s="173" t="s">
        <v>375</v>
      </c>
      <c r="B40" s="173" t="s">
        <v>410</v>
      </c>
    </row>
    <row r="41" spans="1:2" ht="16" x14ac:dyDescent="0.2">
      <c r="A41" s="173" t="s">
        <v>375</v>
      </c>
      <c r="B41" s="173" t="s">
        <v>552</v>
      </c>
    </row>
    <row r="42" spans="1:2" ht="16" x14ac:dyDescent="0.2">
      <c r="A42" s="173" t="s">
        <v>375</v>
      </c>
      <c r="B42" s="173" t="s">
        <v>553</v>
      </c>
    </row>
    <row r="43" spans="1:2" ht="16" x14ac:dyDescent="0.2">
      <c r="A43" s="173" t="s">
        <v>375</v>
      </c>
      <c r="B43" s="173" t="s">
        <v>1161</v>
      </c>
    </row>
    <row r="44" spans="1:2" ht="16" x14ac:dyDescent="0.2">
      <c r="A44" s="173" t="s">
        <v>375</v>
      </c>
      <c r="B44" s="173" t="s">
        <v>494</v>
      </c>
    </row>
    <row r="45" spans="1:2" ht="16" x14ac:dyDescent="0.2">
      <c r="A45" s="173" t="s">
        <v>375</v>
      </c>
      <c r="B45" s="173" t="s">
        <v>499</v>
      </c>
    </row>
    <row r="46" spans="1:2" ht="16" x14ac:dyDescent="0.2">
      <c r="A46" s="173" t="s">
        <v>375</v>
      </c>
      <c r="B46" s="173" t="s">
        <v>518</v>
      </c>
    </row>
    <row r="47" spans="1:2" ht="16" x14ac:dyDescent="0.2">
      <c r="A47" s="173" t="s">
        <v>375</v>
      </c>
      <c r="B47" s="173" t="s">
        <v>520</v>
      </c>
    </row>
    <row r="48" spans="1:2" ht="16" x14ac:dyDescent="0.2">
      <c r="A48" s="173" t="s">
        <v>375</v>
      </c>
      <c r="B48" s="173" t="s">
        <v>522</v>
      </c>
    </row>
    <row r="49" spans="1:2" ht="16" x14ac:dyDescent="0.2">
      <c r="A49" s="173" t="s">
        <v>375</v>
      </c>
      <c r="B49" s="173" t="s">
        <v>525</v>
      </c>
    </row>
    <row r="50" spans="1:2" ht="16" x14ac:dyDescent="0.2">
      <c r="A50" s="173" t="s">
        <v>375</v>
      </c>
      <c r="B50" s="173" t="s">
        <v>526</v>
      </c>
    </row>
    <row r="51" spans="1:2" ht="16" x14ac:dyDescent="0.2">
      <c r="A51" s="173" t="s">
        <v>375</v>
      </c>
      <c r="B51" s="173" t="s">
        <v>527</v>
      </c>
    </row>
    <row r="52" spans="1:2" ht="16" x14ac:dyDescent="0.2">
      <c r="A52" s="173" t="s">
        <v>375</v>
      </c>
      <c r="B52" s="173" t="s">
        <v>531</v>
      </c>
    </row>
    <row r="53" spans="1:2" ht="16" x14ac:dyDescent="0.2">
      <c r="A53" s="173" t="s">
        <v>375</v>
      </c>
      <c r="B53" s="173" t="s">
        <v>534</v>
      </c>
    </row>
    <row r="54" spans="1:2" ht="16" x14ac:dyDescent="0.2">
      <c r="A54" s="173" t="s">
        <v>375</v>
      </c>
      <c r="B54" s="173" t="s">
        <v>566</v>
      </c>
    </row>
    <row r="55" spans="1:2" ht="16" x14ac:dyDescent="0.2">
      <c r="A55" s="173" t="s">
        <v>375</v>
      </c>
      <c r="B55" s="173" t="s">
        <v>568</v>
      </c>
    </row>
    <row r="56" spans="1:2" ht="16" x14ac:dyDescent="0.2">
      <c r="A56" s="173" t="s">
        <v>375</v>
      </c>
      <c r="B56" s="173" t="s">
        <v>504</v>
      </c>
    </row>
    <row r="57" spans="1:2" ht="16" x14ac:dyDescent="0.2">
      <c r="A57" s="173" t="s">
        <v>375</v>
      </c>
      <c r="B57" s="173" t="s">
        <v>505</v>
      </c>
    </row>
    <row r="58" spans="1:2" ht="16" x14ac:dyDescent="0.2">
      <c r="A58" s="173" t="s">
        <v>375</v>
      </c>
      <c r="B58" s="173" t="s">
        <v>507</v>
      </c>
    </row>
    <row r="59" spans="1:2" ht="16" x14ac:dyDescent="0.2">
      <c r="A59" s="173" t="s">
        <v>375</v>
      </c>
      <c r="B59" s="173" t="s">
        <v>508</v>
      </c>
    </row>
    <row r="60" spans="1:2" ht="16" x14ac:dyDescent="0.2">
      <c r="A60" s="173" t="s">
        <v>375</v>
      </c>
      <c r="B60" s="173" t="s">
        <v>514</v>
      </c>
    </row>
    <row r="61" spans="1:2" ht="16" x14ac:dyDescent="0.2">
      <c r="A61" s="173" t="s">
        <v>375</v>
      </c>
      <c r="B61" s="173" t="s">
        <v>586</v>
      </c>
    </row>
    <row r="62" spans="1:2" ht="16" x14ac:dyDescent="0.2">
      <c r="A62" s="173" t="s">
        <v>375</v>
      </c>
      <c r="B62" s="173" t="s">
        <v>544</v>
      </c>
    </row>
    <row r="63" spans="1:2" ht="16" x14ac:dyDescent="0.2">
      <c r="A63" s="173" t="s">
        <v>375</v>
      </c>
      <c r="B63" s="173" t="s">
        <v>699</v>
      </c>
    </row>
    <row r="64" spans="1:2" ht="16" x14ac:dyDescent="0.2">
      <c r="A64" s="173" t="s">
        <v>375</v>
      </c>
      <c r="B64" s="173" t="s">
        <v>624</v>
      </c>
    </row>
    <row r="65" spans="1:2" ht="16" x14ac:dyDescent="0.2">
      <c r="A65" s="173" t="s">
        <v>375</v>
      </c>
      <c r="B65" s="173" t="s">
        <v>626</v>
      </c>
    </row>
    <row r="66" spans="1:2" ht="16" x14ac:dyDescent="0.2">
      <c r="A66" s="173" t="s">
        <v>375</v>
      </c>
      <c r="B66" s="173" t="s">
        <v>628</v>
      </c>
    </row>
    <row r="67" spans="1:2" ht="16" x14ac:dyDescent="0.2">
      <c r="A67" s="173" t="s">
        <v>375</v>
      </c>
      <c r="B67" s="173" t="s">
        <v>629</v>
      </c>
    </row>
    <row r="68" spans="1:2" ht="16" x14ac:dyDescent="0.2">
      <c r="A68" s="173" t="s">
        <v>375</v>
      </c>
      <c r="B68" s="173" t="s">
        <v>632</v>
      </c>
    </row>
    <row r="69" spans="1:2" ht="16" x14ac:dyDescent="0.2">
      <c r="A69" s="173" t="s">
        <v>375</v>
      </c>
      <c r="B69" s="173" t="s">
        <v>635</v>
      </c>
    </row>
    <row r="70" spans="1:2" ht="16" x14ac:dyDescent="0.2">
      <c r="A70" s="173" t="s">
        <v>375</v>
      </c>
      <c r="B70" s="173" t="s">
        <v>638</v>
      </c>
    </row>
    <row r="71" spans="1:2" ht="16" x14ac:dyDescent="0.2">
      <c r="A71" s="173" t="s">
        <v>375</v>
      </c>
      <c r="B71" s="173" t="s">
        <v>579</v>
      </c>
    </row>
    <row r="72" spans="1:2" ht="16" x14ac:dyDescent="0.2">
      <c r="A72" s="173" t="s">
        <v>375</v>
      </c>
      <c r="B72" s="173" t="s">
        <v>580</v>
      </c>
    </row>
    <row r="73" spans="1:2" ht="16" x14ac:dyDescent="0.2">
      <c r="A73" s="173" t="s">
        <v>375</v>
      </c>
      <c r="B73" s="173" t="s">
        <v>663</v>
      </c>
    </row>
    <row r="74" spans="1:2" ht="16" x14ac:dyDescent="0.2">
      <c r="A74" s="173" t="s">
        <v>375</v>
      </c>
      <c r="B74" s="173" t="s">
        <v>753</v>
      </c>
    </row>
    <row r="75" spans="1:2" ht="16" x14ac:dyDescent="0.2">
      <c r="A75" s="173" t="s">
        <v>375</v>
      </c>
      <c r="B75" s="173" t="s">
        <v>607</v>
      </c>
    </row>
    <row r="76" spans="1:2" ht="16" x14ac:dyDescent="0.2">
      <c r="A76" s="173" t="s">
        <v>375</v>
      </c>
      <c r="B76" s="173" t="s">
        <v>609</v>
      </c>
    </row>
    <row r="77" spans="1:2" ht="16" x14ac:dyDescent="0.2">
      <c r="A77" s="173" t="s">
        <v>375</v>
      </c>
      <c r="B77" s="173" t="s">
        <v>610</v>
      </c>
    </row>
    <row r="78" spans="1:2" ht="16" x14ac:dyDescent="0.2">
      <c r="A78" s="173" t="s">
        <v>375</v>
      </c>
      <c r="B78" s="173" t="s">
        <v>613</v>
      </c>
    </row>
    <row r="79" spans="1:2" ht="16" x14ac:dyDescent="0.2">
      <c r="A79" s="173" t="s">
        <v>375</v>
      </c>
      <c r="B79" s="173" t="s">
        <v>1168</v>
      </c>
    </row>
    <row r="80" spans="1:2" ht="16" x14ac:dyDescent="0.2">
      <c r="A80" s="173" t="s">
        <v>375</v>
      </c>
      <c r="B80" s="173" t="s">
        <v>615</v>
      </c>
    </row>
    <row r="81" spans="1:2" ht="16" x14ac:dyDescent="0.2">
      <c r="A81" s="173" t="s">
        <v>375</v>
      </c>
      <c r="B81" s="173" t="s">
        <v>617</v>
      </c>
    </row>
    <row r="82" spans="1:2" ht="16" x14ac:dyDescent="0.2">
      <c r="A82" s="173" t="s">
        <v>375</v>
      </c>
      <c r="B82" s="173" t="s">
        <v>618</v>
      </c>
    </row>
    <row r="83" spans="1:2" ht="16" x14ac:dyDescent="0.2">
      <c r="A83" s="173" t="s">
        <v>375</v>
      </c>
      <c r="B83" s="173" t="s">
        <v>619</v>
      </c>
    </row>
    <row r="84" spans="1:2" ht="16" x14ac:dyDescent="0.2">
      <c r="A84" s="173" t="s">
        <v>375</v>
      </c>
      <c r="B84" s="173" t="s">
        <v>702</v>
      </c>
    </row>
    <row r="85" spans="1:2" ht="16" x14ac:dyDescent="0.2">
      <c r="A85" s="173" t="s">
        <v>375</v>
      </c>
      <c r="B85" s="173" t="s">
        <v>703</v>
      </c>
    </row>
    <row r="86" spans="1:2" ht="16" x14ac:dyDescent="0.2">
      <c r="A86" s="173" t="s">
        <v>375</v>
      </c>
      <c r="B86" s="173" t="s">
        <v>184</v>
      </c>
    </row>
    <row r="87" spans="1:2" ht="16" x14ac:dyDescent="0.2">
      <c r="A87" s="173" t="s">
        <v>375</v>
      </c>
      <c r="B87" s="173" t="s">
        <v>705</v>
      </c>
    </row>
    <row r="88" spans="1:2" ht="16" x14ac:dyDescent="0.2">
      <c r="A88" s="173" t="s">
        <v>375</v>
      </c>
      <c r="B88" s="173" t="s">
        <v>707</v>
      </c>
    </row>
    <row r="89" spans="1:2" ht="16" x14ac:dyDescent="0.2">
      <c r="A89" s="173" t="s">
        <v>1170</v>
      </c>
      <c r="B89" s="173" t="s">
        <v>1171</v>
      </c>
    </row>
    <row r="90" spans="1:2" ht="16" x14ac:dyDescent="0.2">
      <c r="A90" s="173" t="s">
        <v>1170</v>
      </c>
      <c r="B90" s="173" t="s">
        <v>1409</v>
      </c>
    </row>
    <row r="91" spans="1:2" ht="16" x14ac:dyDescent="0.2">
      <c r="A91" s="173" t="s">
        <v>708</v>
      </c>
      <c r="B91" s="173" t="s">
        <v>709</v>
      </c>
    </row>
    <row r="92" spans="1:2" ht="16" x14ac:dyDescent="0.2">
      <c r="A92" s="173" t="s">
        <v>708</v>
      </c>
      <c r="B92" s="173" t="s">
        <v>710</v>
      </c>
    </row>
    <row r="93" spans="1:2" ht="16" x14ac:dyDescent="0.2">
      <c r="A93" s="173" t="s">
        <v>708</v>
      </c>
      <c r="B93" s="173" t="s">
        <v>713</v>
      </c>
    </row>
    <row r="94" spans="1:2" ht="16" x14ac:dyDescent="0.2">
      <c r="A94" s="173" t="s">
        <v>708</v>
      </c>
      <c r="B94" s="173" t="s">
        <v>716</v>
      </c>
    </row>
    <row r="95" spans="1:2" ht="16" x14ac:dyDescent="0.2">
      <c r="A95" s="173" t="s">
        <v>708</v>
      </c>
      <c r="B95" s="173" t="s">
        <v>718</v>
      </c>
    </row>
    <row r="96" spans="1:2" ht="16" x14ac:dyDescent="0.2">
      <c r="A96" s="173" t="s">
        <v>708</v>
      </c>
      <c r="B96" s="173" t="s">
        <v>719</v>
      </c>
    </row>
    <row r="97" spans="1:2" ht="16" x14ac:dyDescent="0.2">
      <c r="A97" s="173" t="s">
        <v>708</v>
      </c>
      <c r="B97" s="173" t="s">
        <v>721</v>
      </c>
    </row>
    <row r="98" spans="1:2" ht="16" x14ac:dyDescent="0.2">
      <c r="A98" s="173" t="s">
        <v>708</v>
      </c>
      <c r="B98" s="173" t="s">
        <v>722</v>
      </c>
    </row>
    <row r="99" spans="1:2" ht="16" x14ac:dyDescent="0.2">
      <c r="A99" s="173" t="s">
        <v>708</v>
      </c>
      <c r="B99" s="173" t="s">
        <v>724</v>
      </c>
    </row>
    <row r="100" spans="1:2" ht="16" x14ac:dyDescent="0.2">
      <c r="A100" s="173" t="s">
        <v>708</v>
      </c>
      <c r="B100" s="173" t="s">
        <v>725</v>
      </c>
    </row>
    <row r="101" spans="1:2" ht="16" x14ac:dyDescent="0.2">
      <c r="A101" s="173" t="s">
        <v>726</v>
      </c>
      <c r="B101" s="173" t="s">
        <v>727</v>
      </c>
    </row>
    <row r="102" spans="1:2" ht="16" x14ac:dyDescent="0.2">
      <c r="A102" s="173" t="s">
        <v>729</v>
      </c>
      <c r="B102" s="173" t="s">
        <v>646</v>
      </c>
    </row>
    <row r="103" spans="1:2" ht="16" x14ac:dyDescent="0.2">
      <c r="A103" s="173" t="s">
        <v>1688</v>
      </c>
      <c r="B103" s="173" t="s">
        <v>649</v>
      </c>
    </row>
    <row r="104" spans="1:2" ht="16" x14ac:dyDescent="0.2">
      <c r="A104" s="173" t="s">
        <v>729</v>
      </c>
      <c r="B104" s="173" t="s">
        <v>650</v>
      </c>
    </row>
    <row r="105" spans="1:2" ht="16" x14ac:dyDescent="0.2">
      <c r="A105" s="173" t="s">
        <v>729</v>
      </c>
      <c r="B105" s="173" t="s">
        <v>651</v>
      </c>
    </row>
    <row r="106" spans="1:2" ht="16" x14ac:dyDescent="0.2">
      <c r="A106" s="173" t="s">
        <v>729</v>
      </c>
      <c r="B106" s="173" t="s">
        <v>652</v>
      </c>
    </row>
    <row r="107" spans="1:2" ht="16" x14ac:dyDescent="0.2">
      <c r="A107" s="173" t="s">
        <v>729</v>
      </c>
      <c r="B107" s="173" t="s">
        <v>656</v>
      </c>
    </row>
    <row r="108" spans="1:2" ht="16" x14ac:dyDescent="0.2">
      <c r="A108" s="173" t="s">
        <v>729</v>
      </c>
      <c r="B108" s="173" t="s">
        <v>743</v>
      </c>
    </row>
    <row r="109" spans="1:2" ht="16" x14ac:dyDescent="0.2">
      <c r="A109" s="173" t="s">
        <v>729</v>
      </c>
      <c r="B109" s="173" t="s">
        <v>659</v>
      </c>
    </row>
    <row r="110" spans="1:2" ht="16" x14ac:dyDescent="0.2">
      <c r="A110" s="173" t="s">
        <v>729</v>
      </c>
      <c r="B110" s="173" t="s">
        <v>748</v>
      </c>
    </row>
    <row r="111" spans="1:2" ht="16" x14ac:dyDescent="0.2">
      <c r="A111" s="173" t="s">
        <v>729</v>
      </c>
      <c r="B111" s="173" t="s">
        <v>852</v>
      </c>
    </row>
    <row r="112" spans="1:2" ht="16" x14ac:dyDescent="0.2">
      <c r="A112" s="173" t="s">
        <v>729</v>
      </c>
      <c r="B112" s="173" t="s">
        <v>751</v>
      </c>
    </row>
    <row r="113" spans="1:2" ht="16" x14ac:dyDescent="0.2">
      <c r="A113" s="173" t="s">
        <v>729</v>
      </c>
      <c r="B113" s="173" t="s">
        <v>854</v>
      </c>
    </row>
    <row r="114" spans="1:2" ht="16" x14ac:dyDescent="0.2">
      <c r="A114" s="173" t="s">
        <v>729</v>
      </c>
      <c r="B114" s="173" t="s">
        <v>759</v>
      </c>
    </row>
    <row r="115" spans="1:2" ht="16" x14ac:dyDescent="0.2">
      <c r="A115" s="173" t="s">
        <v>729</v>
      </c>
      <c r="B115" s="173" t="s">
        <v>760</v>
      </c>
    </row>
    <row r="116" spans="1:2" ht="16" x14ac:dyDescent="0.2">
      <c r="A116" s="173" t="s">
        <v>762</v>
      </c>
      <c r="B116" s="173" t="s">
        <v>763</v>
      </c>
    </row>
    <row r="117" spans="1:2" ht="16" x14ac:dyDescent="0.2">
      <c r="A117" s="173" t="s">
        <v>766</v>
      </c>
      <c r="B117" s="173" t="s">
        <v>767</v>
      </c>
    </row>
    <row r="118" spans="1:2" ht="16" x14ac:dyDescent="0.2">
      <c r="A118" s="173" t="s">
        <v>766</v>
      </c>
      <c r="B118" s="173" t="s">
        <v>768</v>
      </c>
    </row>
    <row r="119" spans="1:2" ht="16" x14ac:dyDescent="0.2">
      <c r="A119" s="173" t="s">
        <v>766</v>
      </c>
      <c r="B119" s="173" t="s">
        <v>769</v>
      </c>
    </row>
    <row r="120" spans="1:2" ht="16" x14ac:dyDescent="0.2">
      <c r="A120" s="173" t="s">
        <v>766</v>
      </c>
      <c r="B120" s="173" t="s">
        <v>626</v>
      </c>
    </row>
    <row r="121" spans="1:2" ht="16" x14ac:dyDescent="0.2">
      <c r="A121" s="173" t="s">
        <v>766</v>
      </c>
      <c r="B121" s="173" t="s">
        <v>770</v>
      </c>
    </row>
    <row r="122" spans="1:2" ht="16" x14ac:dyDescent="0.2">
      <c r="A122" s="173" t="s">
        <v>771</v>
      </c>
      <c r="B122" s="173" t="s">
        <v>772</v>
      </c>
    </row>
    <row r="123" spans="1:2" ht="16" x14ac:dyDescent="0.2">
      <c r="A123" s="173" t="s">
        <v>771</v>
      </c>
      <c r="B123" s="173" t="s">
        <v>777</v>
      </c>
    </row>
    <row r="124" spans="1:2" ht="16" x14ac:dyDescent="0.2">
      <c r="A124" s="173" t="s">
        <v>771</v>
      </c>
      <c r="B124" s="173" t="s">
        <v>778</v>
      </c>
    </row>
    <row r="125" spans="1:2" ht="16" x14ac:dyDescent="0.2">
      <c r="A125" s="173" t="s">
        <v>771</v>
      </c>
      <c r="B125" s="173" t="s">
        <v>687</v>
      </c>
    </row>
    <row r="126" spans="1:2" ht="16" x14ac:dyDescent="0.2">
      <c r="A126" s="173" t="s">
        <v>771</v>
      </c>
      <c r="B126" s="173" t="s">
        <v>691</v>
      </c>
    </row>
    <row r="127" spans="1:2" ht="16" x14ac:dyDescent="0.2">
      <c r="A127" s="173" t="s">
        <v>792</v>
      </c>
      <c r="B127" s="173" t="s">
        <v>693</v>
      </c>
    </row>
    <row r="128" spans="1:2" ht="16" x14ac:dyDescent="0.2">
      <c r="A128" s="173" t="s">
        <v>792</v>
      </c>
      <c r="B128" s="173" t="s">
        <v>695</v>
      </c>
    </row>
    <row r="129" spans="1:2" ht="16" x14ac:dyDescent="0.2">
      <c r="A129" s="173" t="s">
        <v>792</v>
      </c>
      <c r="B129" s="173" t="s">
        <v>797</v>
      </c>
    </row>
    <row r="130" spans="1:2" ht="16" x14ac:dyDescent="0.2">
      <c r="A130" s="173" t="s">
        <v>792</v>
      </c>
      <c r="B130" s="173" t="s">
        <v>900</v>
      </c>
    </row>
    <row r="131" spans="1:2" ht="16" x14ac:dyDescent="0.2">
      <c r="A131" s="173" t="s">
        <v>792</v>
      </c>
      <c r="B131" s="173" t="s">
        <v>799</v>
      </c>
    </row>
    <row r="132" spans="1:2" ht="16" x14ac:dyDescent="0.2">
      <c r="A132" s="173" t="s">
        <v>801</v>
      </c>
      <c r="B132" s="173" t="s">
        <v>905</v>
      </c>
    </row>
    <row r="133" spans="1:2" ht="16" x14ac:dyDescent="0.2">
      <c r="A133" s="173" t="s">
        <v>803</v>
      </c>
      <c r="B133" s="173" t="s">
        <v>804</v>
      </c>
    </row>
    <row r="134" spans="1:2" ht="16" x14ac:dyDescent="0.2">
      <c r="A134" s="173" t="s">
        <v>805</v>
      </c>
      <c r="B134" s="173" t="s">
        <v>806</v>
      </c>
    </row>
    <row r="135" spans="1:2" ht="16" x14ac:dyDescent="0.2">
      <c r="A135" s="173" t="s">
        <v>810</v>
      </c>
      <c r="B135" s="173" t="s">
        <v>811</v>
      </c>
    </row>
    <row r="136" spans="1:2" ht="16" x14ac:dyDescent="0.2">
      <c r="A136" s="173" t="s">
        <v>810</v>
      </c>
      <c r="B136" s="173" t="s">
        <v>813</v>
      </c>
    </row>
    <row r="137" spans="1:2" ht="16" x14ac:dyDescent="0.2">
      <c r="A137" s="173" t="s">
        <v>810</v>
      </c>
      <c r="B137" s="173" t="s">
        <v>814</v>
      </c>
    </row>
    <row r="138" spans="1:2" ht="16" x14ac:dyDescent="0.2">
      <c r="A138" s="173" t="s">
        <v>810</v>
      </c>
      <c r="B138" s="173" t="s">
        <v>815</v>
      </c>
    </row>
    <row r="139" spans="1:2" ht="16" x14ac:dyDescent="0.2">
      <c r="A139" s="173" t="s">
        <v>810</v>
      </c>
      <c r="B139" s="173" t="s">
        <v>816</v>
      </c>
    </row>
    <row r="140" spans="1:2" ht="16" x14ac:dyDescent="0.2">
      <c r="A140" s="173" t="s">
        <v>810</v>
      </c>
      <c r="B140" s="173" t="s">
        <v>817</v>
      </c>
    </row>
    <row r="141" spans="1:2" ht="16" x14ac:dyDescent="0.2">
      <c r="A141" s="173" t="s">
        <v>810</v>
      </c>
      <c r="B141" s="173" t="s">
        <v>818</v>
      </c>
    </row>
    <row r="142" spans="1:2" ht="16" x14ac:dyDescent="0.2">
      <c r="A142" s="173" t="s">
        <v>810</v>
      </c>
      <c r="B142" s="173" t="s">
        <v>819</v>
      </c>
    </row>
    <row r="143" spans="1:2" ht="16" x14ac:dyDescent="0.2">
      <c r="A143" s="173" t="s">
        <v>810</v>
      </c>
      <c r="B143" s="173" t="s">
        <v>820</v>
      </c>
    </row>
    <row r="144" spans="1:2" ht="16" x14ac:dyDescent="0.2">
      <c r="A144" s="173" t="s">
        <v>810</v>
      </c>
      <c r="B144" s="173" t="s">
        <v>821</v>
      </c>
    </row>
    <row r="145" spans="1:2" ht="16" x14ac:dyDescent="0.2">
      <c r="A145" s="173" t="s">
        <v>810</v>
      </c>
      <c r="B145" s="173" t="s">
        <v>822</v>
      </c>
    </row>
    <row r="146" spans="1:2" ht="16" x14ac:dyDescent="0.2">
      <c r="A146" s="173" t="s">
        <v>810</v>
      </c>
      <c r="B146" s="173" t="s">
        <v>823</v>
      </c>
    </row>
    <row r="147" spans="1:2" ht="16" x14ac:dyDescent="0.2">
      <c r="A147" s="173" t="s">
        <v>810</v>
      </c>
      <c r="B147" s="173" t="s">
        <v>824</v>
      </c>
    </row>
    <row r="148" spans="1:2" ht="16" x14ac:dyDescent="0.2">
      <c r="A148" s="173" t="s">
        <v>810</v>
      </c>
      <c r="B148" s="173" t="s">
        <v>826</v>
      </c>
    </row>
    <row r="149" spans="1:2" ht="16" x14ac:dyDescent="0.2">
      <c r="A149" s="173" t="s">
        <v>810</v>
      </c>
      <c r="B149" s="173" t="s">
        <v>827</v>
      </c>
    </row>
    <row r="150" spans="1:2" ht="16" x14ac:dyDescent="0.2">
      <c r="A150" s="173" t="s">
        <v>810</v>
      </c>
      <c r="B150" s="173" t="s">
        <v>828</v>
      </c>
    </row>
    <row r="151" spans="1:2" ht="16" x14ac:dyDescent="0.2">
      <c r="A151" s="173" t="s">
        <v>810</v>
      </c>
      <c r="B151" s="173" t="s">
        <v>829</v>
      </c>
    </row>
    <row r="152" spans="1:2" ht="16" x14ac:dyDescent="0.2">
      <c r="A152" s="173" t="s">
        <v>810</v>
      </c>
      <c r="B152" s="173" t="s">
        <v>830</v>
      </c>
    </row>
    <row r="153" spans="1:2" ht="16" x14ac:dyDescent="0.2">
      <c r="A153" s="173" t="s">
        <v>810</v>
      </c>
      <c r="B153" s="173" t="s">
        <v>730</v>
      </c>
    </row>
    <row r="154" spans="1:2" ht="16" x14ac:dyDescent="0.2">
      <c r="A154" s="173" t="s">
        <v>810</v>
      </c>
      <c r="B154" s="173" t="s">
        <v>731</v>
      </c>
    </row>
    <row r="155" spans="1:2" ht="16" x14ac:dyDescent="0.2">
      <c r="A155" s="173" t="s">
        <v>810</v>
      </c>
      <c r="B155" s="173" t="s">
        <v>732</v>
      </c>
    </row>
    <row r="156" spans="1:2" ht="16" x14ac:dyDescent="0.2">
      <c r="A156" s="173" t="s">
        <v>810</v>
      </c>
      <c r="B156" s="173" t="s">
        <v>733</v>
      </c>
    </row>
    <row r="157" spans="1:2" ht="16" x14ac:dyDescent="0.2">
      <c r="A157" s="173" t="s">
        <v>810</v>
      </c>
      <c r="B157" s="173" t="s">
        <v>734</v>
      </c>
    </row>
    <row r="158" spans="1:2" ht="16" x14ac:dyDescent="0.2">
      <c r="A158" s="173" t="s">
        <v>810</v>
      </c>
      <c r="B158" s="173" t="s">
        <v>735</v>
      </c>
    </row>
    <row r="159" spans="1:2" ht="16" x14ac:dyDescent="0.2">
      <c r="A159" s="173" t="s">
        <v>810</v>
      </c>
      <c r="B159" s="173" t="s">
        <v>736</v>
      </c>
    </row>
    <row r="160" spans="1:2" ht="16" x14ac:dyDescent="0.2">
      <c r="A160" s="173" t="s">
        <v>810</v>
      </c>
      <c r="B160" s="173" t="s">
        <v>737</v>
      </c>
    </row>
    <row r="161" spans="1:2" ht="16" x14ac:dyDescent="0.2">
      <c r="A161" s="173" t="s">
        <v>810</v>
      </c>
      <c r="B161" s="173" t="s">
        <v>739</v>
      </c>
    </row>
    <row r="162" spans="1:2" ht="16" x14ac:dyDescent="0.2">
      <c r="A162" s="173" t="s">
        <v>810</v>
      </c>
      <c r="B162" s="173" t="s">
        <v>740</v>
      </c>
    </row>
    <row r="163" spans="1:2" ht="16" x14ac:dyDescent="0.2">
      <c r="A163" s="173" t="s">
        <v>810</v>
      </c>
      <c r="B163" s="173" t="s">
        <v>741</v>
      </c>
    </row>
    <row r="164" spans="1:2" ht="16" x14ac:dyDescent="0.2">
      <c r="A164" s="173" t="s">
        <v>810</v>
      </c>
      <c r="B164" s="173" t="s">
        <v>742</v>
      </c>
    </row>
    <row r="165" spans="1:2" ht="16" x14ac:dyDescent="0.2">
      <c r="A165" s="173" t="s">
        <v>810</v>
      </c>
      <c r="B165" s="173" t="s">
        <v>844</v>
      </c>
    </row>
    <row r="166" spans="1:2" ht="16" x14ac:dyDescent="0.2">
      <c r="A166" s="173" t="s">
        <v>810</v>
      </c>
      <c r="B166" s="173" t="s">
        <v>744</v>
      </c>
    </row>
    <row r="167" spans="1:2" ht="16" x14ac:dyDescent="0.2">
      <c r="A167" s="173" t="s">
        <v>810</v>
      </c>
      <c r="B167" s="173" t="s">
        <v>745</v>
      </c>
    </row>
    <row r="168" spans="1:2" ht="16" x14ac:dyDescent="0.2">
      <c r="A168" s="173" t="s">
        <v>810</v>
      </c>
      <c r="B168" s="173" t="s">
        <v>746</v>
      </c>
    </row>
    <row r="169" spans="1:2" ht="16" x14ac:dyDescent="0.2">
      <c r="A169" s="173" t="s">
        <v>810</v>
      </c>
      <c r="B169" s="173" t="s">
        <v>849</v>
      </c>
    </row>
    <row r="170" spans="1:2" ht="16" x14ac:dyDescent="0.2">
      <c r="A170" s="173" t="s">
        <v>810</v>
      </c>
      <c r="B170" s="173" t="s">
        <v>850</v>
      </c>
    </row>
    <row r="171" spans="1:2" ht="16" x14ac:dyDescent="0.2">
      <c r="A171" s="173" t="s">
        <v>810</v>
      </c>
      <c r="B171" s="173" t="s">
        <v>954</v>
      </c>
    </row>
    <row r="172" spans="1:2" ht="16" x14ac:dyDescent="0.2">
      <c r="A172" s="173" t="s">
        <v>810</v>
      </c>
      <c r="B172" s="173" t="s">
        <v>853</v>
      </c>
    </row>
    <row r="173" spans="1:2" ht="16" x14ac:dyDescent="0.2">
      <c r="A173" s="173" t="s">
        <v>17</v>
      </c>
      <c r="B173" s="173" t="s">
        <v>1179</v>
      </c>
    </row>
    <row r="174" spans="1:2" ht="16" x14ac:dyDescent="0.2">
      <c r="A174" s="173" t="s">
        <v>810</v>
      </c>
      <c r="B174" s="173" t="s">
        <v>957</v>
      </c>
    </row>
    <row r="175" spans="1:2" ht="16" x14ac:dyDescent="0.2">
      <c r="A175" s="173" t="s">
        <v>810</v>
      </c>
      <c r="B175" s="173" t="s">
        <v>958</v>
      </c>
    </row>
    <row r="176" spans="1:2" ht="16" x14ac:dyDescent="0.2">
      <c r="A176" s="173" t="s">
        <v>810</v>
      </c>
      <c r="B176" s="173" t="s">
        <v>855</v>
      </c>
    </row>
    <row r="177" spans="1:2" ht="16" x14ac:dyDescent="0.2">
      <c r="A177" s="173" t="s">
        <v>810</v>
      </c>
      <c r="B177" s="173" t="s">
        <v>959</v>
      </c>
    </row>
    <row r="178" spans="1:2" ht="16" x14ac:dyDescent="0.2">
      <c r="A178" s="173" t="s">
        <v>810</v>
      </c>
      <c r="B178" s="173" t="s">
        <v>856</v>
      </c>
    </row>
    <row r="179" spans="1:2" ht="16" x14ac:dyDescent="0.2">
      <c r="A179" s="173" t="s">
        <v>810</v>
      </c>
      <c r="B179" s="173" t="s">
        <v>857</v>
      </c>
    </row>
    <row r="180" spans="1:2" ht="16" x14ac:dyDescent="0.2">
      <c r="A180" s="173" t="s">
        <v>810</v>
      </c>
      <c r="B180" s="173" t="s">
        <v>858</v>
      </c>
    </row>
    <row r="181" spans="1:2" ht="16" x14ac:dyDescent="0.2">
      <c r="A181" s="173" t="s">
        <v>810</v>
      </c>
      <c r="B181" s="173" t="s">
        <v>859</v>
      </c>
    </row>
    <row r="182" spans="1:2" ht="16" x14ac:dyDescent="0.2">
      <c r="A182" s="173" t="s">
        <v>810</v>
      </c>
      <c r="B182" s="173" t="s">
        <v>860</v>
      </c>
    </row>
    <row r="183" spans="1:2" ht="16" x14ac:dyDescent="0.2">
      <c r="A183" s="173" t="s">
        <v>810</v>
      </c>
      <c r="B183" s="173" t="s">
        <v>861</v>
      </c>
    </row>
    <row r="184" spans="1:2" ht="16" x14ac:dyDescent="0.2">
      <c r="A184" s="173" t="s">
        <v>810</v>
      </c>
      <c r="B184" s="173" t="s">
        <v>862</v>
      </c>
    </row>
    <row r="185" spans="1:2" ht="16" x14ac:dyDescent="0.2">
      <c r="A185" s="173" t="s">
        <v>810</v>
      </c>
      <c r="B185" s="173" t="s">
        <v>863</v>
      </c>
    </row>
    <row r="186" spans="1:2" ht="16" x14ac:dyDescent="0.2">
      <c r="A186" s="173" t="s">
        <v>810</v>
      </c>
      <c r="B186" s="173" t="s">
        <v>864</v>
      </c>
    </row>
    <row r="187" spans="1:2" ht="16" x14ac:dyDescent="0.2">
      <c r="A187" s="173" t="s">
        <v>810</v>
      </c>
      <c r="B187" s="173" t="s">
        <v>865</v>
      </c>
    </row>
    <row r="188" spans="1:2" ht="16" x14ac:dyDescent="0.2">
      <c r="A188" s="173" t="s">
        <v>810</v>
      </c>
      <c r="B188" s="173" t="s">
        <v>866</v>
      </c>
    </row>
    <row r="189" spans="1:2" ht="16" x14ac:dyDescent="0.2">
      <c r="A189" s="173" t="s">
        <v>810</v>
      </c>
      <c r="B189" s="173" t="s">
        <v>867</v>
      </c>
    </row>
    <row r="190" spans="1:2" ht="16" x14ac:dyDescent="0.2">
      <c r="A190" s="173" t="s">
        <v>810</v>
      </c>
      <c r="B190" s="173" t="s">
        <v>869</v>
      </c>
    </row>
    <row r="191" spans="1:2" ht="16" x14ac:dyDescent="0.2">
      <c r="A191" s="173" t="s">
        <v>810</v>
      </c>
      <c r="B191" s="173" t="s">
        <v>870</v>
      </c>
    </row>
    <row r="192" spans="1:2" ht="16" x14ac:dyDescent="0.2">
      <c r="A192" s="173" t="s">
        <v>810</v>
      </c>
      <c r="B192" s="173" t="s">
        <v>871</v>
      </c>
    </row>
    <row r="193" spans="1:2" ht="16" x14ac:dyDescent="0.2">
      <c r="A193" s="173" t="s">
        <v>810</v>
      </c>
      <c r="B193" s="173" t="s">
        <v>872</v>
      </c>
    </row>
    <row r="194" spans="1:2" ht="16" x14ac:dyDescent="0.2">
      <c r="A194" s="173" t="s">
        <v>810</v>
      </c>
      <c r="B194" s="173" t="s">
        <v>873</v>
      </c>
    </row>
    <row r="195" spans="1:2" ht="16" x14ac:dyDescent="0.2">
      <c r="A195" s="173" t="s">
        <v>810</v>
      </c>
      <c r="B195" s="173" t="s">
        <v>874</v>
      </c>
    </row>
    <row r="196" spans="1:2" ht="16" x14ac:dyDescent="0.2">
      <c r="A196" s="173" t="s">
        <v>810</v>
      </c>
      <c r="B196" s="173" t="s">
        <v>876</v>
      </c>
    </row>
    <row r="197" spans="1:2" ht="16" x14ac:dyDescent="0.2">
      <c r="A197" s="173" t="s">
        <v>810</v>
      </c>
      <c r="B197" s="173" t="s">
        <v>877</v>
      </c>
    </row>
    <row r="198" spans="1:2" ht="16" x14ac:dyDescent="0.2">
      <c r="A198" s="173" t="s">
        <v>810</v>
      </c>
      <c r="B198" s="173" t="s">
        <v>878</v>
      </c>
    </row>
    <row r="199" spans="1:2" ht="16" x14ac:dyDescent="0.2">
      <c r="A199" s="173" t="s">
        <v>810</v>
      </c>
      <c r="B199" s="173" t="s">
        <v>879</v>
      </c>
    </row>
    <row r="200" spans="1:2" ht="16" x14ac:dyDescent="0.2">
      <c r="A200" s="173" t="s">
        <v>810</v>
      </c>
      <c r="B200" s="173" t="s">
        <v>880</v>
      </c>
    </row>
    <row r="201" spans="1:2" ht="16" x14ac:dyDescent="0.2">
      <c r="A201" s="173" t="s">
        <v>810</v>
      </c>
      <c r="B201" s="173" t="s">
        <v>881</v>
      </c>
    </row>
    <row r="202" spans="1:2" ht="16" x14ac:dyDescent="0.2">
      <c r="A202" s="173" t="s">
        <v>810</v>
      </c>
      <c r="B202" s="173" t="s">
        <v>882</v>
      </c>
    </row>
    <row r="203" spans="1:2" ht="16" x14ac:dyDescent="0.2">
      <c r="A203" s="173" t="s">
        <v>810</v>
      </c>
      <c r="B203" s="173" t="s">
        <v>883</v>
      </c>
    </row>
    <row r="204" spans="1:2" ht="16" x14ac:dyDescent="0.2">
      <c r="A204" s="173" t="s">
        <v>810</v>
      </c>
      <c r="B204" s="173" t="s">
        <v>884</v>
      </c>
    </row>
    <row r="205" spans="1:2" ht="16" x14ac:dyDescent="0.2">
      <c r="A205" s="173" t="s">
        <v>810</v>
      </c>
      <c r="B205" s="173" t="s">
        <v>779</v>
      </c>
    </row>
    <row r="206" spans="1:2" ht="16" x14ac:dyDescent="0.2">
      <c r="A206" s="173" t="s">
        <v>810</v>
      </c>
      <c r="B206" s="173" t="s">
        <v>780</v>
      </c>
    </row>
    <row r="207" spans="1:2" ht="16" x14ac:dyDescent="0.2">
      <c r="A207" s="173" t="s">
        <v>810</v>
      </c>
      <c r="B207" s="173" t="s">
        <v>781</v>
      </c>
    </row>
    <row r="208" spans="1:2" ht="16" x14ac:dyDescent="0.2">
      <c r="A208" s="173" t="s">
        <v>810</v>
      </c>
      <c r="B208" s="173" t="s">
        <v>782</v>
      </c>
    </row>
    <row r="209" spans="1:2" ht="16" x14ac:dyDescent="0.2">
      <c r="A209" s="173" t="s">
        <v>810</v>
      </c>
      <c r="B209" s="173" t="s">
        <v>783</v>
      </c>
    </row>
    <row r="210" spans="1:2" ht="16" x14ac:dyDescent="0.2">
      <c r="A210" s="173" t="s">
        <v>810</v>
      </c>
      <c r="B210" s="173" t="s">
        <v>778</v>
      </c>
    </row>
    <row r="211" spans="1:2" ht="16" x14ac:dyDescent="0.2">
      <c r="A211" s="173" t="s">
        <v>810</v>
      </c>
      <c r="B211" s="173" t="s">
        <v>784</v>
      </c>
    </row>
    <row r="212" spans="1:2" ht="16" x14ac:dyDescent="0.2">
      <c r="A212" s="173" t="s">
        <v>810</v>
      </c>
      <c r="B212" s="173" t="s">
        <v>785</v>
      </c>
    </row>
    <row r="213" spans="1:2" ht="16" x14ac:dyDescent="0.2">
      <c r="A213" s="173" t="s">
        <v>810</v>
      </c>
      <c r="B213" s="173" t="s">
        <v>786</v>
      </c>
    </row>
    <row r="214" spans="1:2" ht="16" x14ac:dyDescent="0.2">
      <c r="A214" s="173" t="s">
        <v>810</v>
      </c>
      <c r="B214" s="173" t="s">
        <v>787</v>
      </c>
    </row>
    <row r="215" spans="1:2" ht="16" x14ac:dyDescent="0.2">
      <c r="A215" s="173" t="s">
        <v>810</v>
      </c>
      <c r="B215" s="173" t="s">
        <v>788</v>
      </c>
    </row>
    <row r="216" spans="1:2" ht="16" x14ac:dyDescent="0.2">
      <c r="A216" s="173" t="s">
        <v>810</v>
      </c>
      <c r="B216" s="173" t="s">
        <v>895</v>
      </c>
    </row>
    <row r="217" spans="1:2" ht="16" x14ac:dyDescent="0.2">
      <c r="A217" s="173" t="s">
        <v>810</v>
      </c>
      <c r="B217" s="173" t="s">
        <v>793</v>
      </c>
    </row>
    <row r="218" spans="1:2" ht="16" x14ac:dyDescent="0.2">
      <c r="A218" s="173" t="s">
        <v>810</v>
      </c>
      <c r="B218" s="173" t="s">
        <v>687</v>
      </c>
    </row>
    <row r="219" spans="1:2" ht="16" x14ac:dyDescent="0.2">
      <c r="A219" s="173" t="s">
        <v>810</v>
      </c>
      <c r="B219" s="173" t="s">
        <v>794</v>
      </c>
    </row>
    <row r="220" spans="1:2" ht="16" x14ac:dyDescent="0.2">
      <c r="A220" s="173" t="s">
        <v>810</v>
      </c>
      <c r="B220" s="173" t="s">
        <v>795</v>
      </c>
    </row>
    <row r="221" spans="1:2" ht="16" x14ac:dyDescent="0.2">
      <c r="A221" s="173" t="s">
        <v>810</v>
      </c>
      <c r="B221" s="173" t="s">
        <v>899</v>
      </c>
    </row>
    <row r="222" spans="1:2" ht="16" x14ac:dyDescent="0.2">
      <c r="A222" s="173" t="s">
        <v>810</v>
      </c>
      <c r="B222" s="173" t="s">
        <v>903</v>
      </c>
    </row>
    <row r="223" spans="1:2" ht="16" x14ac:dyDescent="0.2">
      <c r="A223" s="173" t="s">
        <v>810</v>
      </c>
      <c r="B223" s="173" t="s">
        <v>1112</v>
      </c>
    </row>
    <row r="224" spans="1:2" ht="16" x14ac:dyDescent="0.2">
      <c r="A224" s="173" t="s">
        <v>810</v>
      </c>
      <c r="B224" s="173" t="s">
        <v>1000</v>
      </c>
    </row>
    <row r="225" spans="1:2" ht="16" x14ac:dyDescent="0.2">
      <c r="A225" s="173" t="s">
        <v>810</v>
      </c>
      <c r="B225" s="173" t="s">
        <v>999</v>
      </c>
    </row>
    <row r="226" spans="1:2" ht="16" x14ac:dyDescent="0.2">
      <c r="A226" s="173" t="s">
        <v>810</v>
      </c>
      <c r="B226" s="173" t="s">
        <v>906</v>
      </c>
    </row>
    <row r="227" spans="1:2" ht="16" x14ac:dyDescent="0.2">
      <c r="A227" s="173" t="s">
        <v>810</v>
      </c>
      <c r="B227" s="173" t="s">
        <v>907</v>
      </c>
    </row>
    <row r="228" spans="1:2" ht="16" x14ac:dyDescent="0.2">
      <c r="A228" s="173" t="s">
        <v>810</v>
      </c>
      <c r="B228" s="173" t="s">
        <v>908</v>
      </c>
    </row>
    <row r="229" spans="1:2" ht="16" x14ac:dyDescent="0.2">
      <c r="A229" s="173" t="s">
        <v>810</v>
      </c>
      <c r="B229" s="173" t="s">
        <v>909</v>
      </c>
    </row>
    <row r="230" spans="1:2" ht="16" x14ac:dyDescent="0.2">
      <c r="A230" s="173" t="s">
        <v>810</v>
      </c>
      <c r="B230" s="173" t="s">
        <v>910</v>
      </c>
    </row>
    <row r="231" spans="1:2" ht="16" x14ac:dyDescent="0.2">
      <c r="A231" s="173" t="s">
        <v>810</v>
      </c>
      <c r="B231" s="173" t="s">
        <v>911</v>
      </c>
    </row>
    <row r="232" spans="1:2" ht="16" x14ac:dyDescent="0.2">
      <c r="A232" s="173" t="s">
        <v>810</v>
      </c>
      <c r="B232" s="173" t="s">
        <v>508</v>
      </c>
    </row>
    <row r="233" spans="1:2" ht="16" x14ac:dyDescent="0.2">
      <c r="A233" s="173" t="s">
        <v>810</v>
      </c>
      <c r="B233" s="173" t="s">
        <v>912</v>
      </c>
    </row>
    <row r="234" spans="1:2" ht="16" x14ac:dyDescent="0.2">
      <c r="A234" s="173" t="s">
        <v>810</v>
      </c>
      <c r="B234" s="173" t="s">
        <v>913</v>
      </c>
    </row>
    <row r="235" spans="1:2" ht="16" x14ac:dyDescent="0.2">
      <c r="A235" s="173" t="s">
        <v>810</v>
      </c>
      <c r="B235" s="173" t="s">
        <v>1180</v>
      </c>
    </row>
    <row r="236" spans="1:2" ht="16" x14ac:dyDescent="0.2">
      <c r="A236" s="173" t="s">
        <v>810</v>
      </c>
      <c r="B236" s="173" t="s">
        <v>914</v>
      </c>
    </row>
    <row r="237" spans="1:2" ht="16" x14ac:dyDescent="0.2">
      <c r="A237" s="173" t="s">
        <v>810</v>
      </c>
      <c r="B237" s="173" t="s">
        <v>915</v>
      </c>
    </row>
    <row r="238" spans="1:2" ht="16" x14ac:dyDescent="0.2">
      <c r="A238" s="173" t="s">
        <v>810</v>
      </c>
      <c r="B238" s="173" t="s">
        <v>916</v>
      </c>
    </row>
    <row r="239" spans="1:2" ht="16" x14ac:dyDescent="0.2">
      <c r="A239" s="173" t="s">
        <v>810</v>
      </c>
      <c r="B239" s="173" t="s">
        <v>917</v>
      </c>
    </row>
    <row r="240" spans="1:2" ht="16" x14ac:dyDescent="0.2">
      <c r="A240" s="173" t="s">
        <v>810</v>
      </c>
      <c r="B240" s="173" t="s">
        <v>918</v>
      </c>
    </row>
    <row r="241" spans="1:2" ht="16" x14ac:dyDescent="0.2">
      <c r="A241" s="173" t="s">
        <v>810</v>
      </c>
      <c r="B241" s="173" t="s">
        <v>919</v>
      </c>
    </row>
    <row r="242" spans="1:2" ht="16" x14ac:dyDescent="0.2">
      <c r="A242" s="173" t="s">
        <v>810</v>
      </c>
      <c r="B242" s="173" t="s">
        <v>920</v>
      </c>
    </row>
    <row r="243" spans="1:2" ht="16" x14ac:dyDescent="0.2">
      <c r="A243" s="173" t="s">
        <v>810</v>
      </c>
      <c r="B243" s="173" t="s">
        <v>921</v>
      </c>
    </row>
    <row r="244" spans="1:2" ht="16" x14ac:dyDescent="0.2">
      <c r="A244" s="173" t="s">
        <v>810</v>
      </c>
      <c r="B244" s="173" t="s">
        <v>922</v>
      </c>
    </row>
    <row r="245" spans="1:2" ht="16" x14ac:dyDescent="0.2">
      <c r="A245" s="173" t="s">
        <v>810</v>
      </c>
      <c r="B245" s="173" t="s">
        <v>923</v>
      </c>
    </row>
    <row r="246" spans="1:2" ht="16" x14ac:dyDescent="0.2">
      <c r="A246" s="173" t="s">
        <v>810</v>
      </c>
      <c r="B246" s="173" t="s">
        <v>924</v>
      </c>
    </row>
    <row r="247" spans="1:2" ht="16" x14ac:dyDescent="0.2">
      <c r="A247" s="173" t="s">
        <v>810</v>
      </c>
      <c r="B247" s="173" t="s">
        <v>925</v>
      </c>
    </row>
    <row r="248" spans="1:2" ht="16" x14ac:dyDescent="0.2">
      <c r="A248" s="173" t="s">
        <v>810</v>
      </c>
      <c r="B248" s="173" t="s">
        <v>926</v>
      </c>
    </row>
    <row r="249" spans="1:2" ht="16" x14ac:dyDescent="0.2">
      <c r="A249" s="173" t="s">
        <v>810</v>
      </c>
      <c r="B249" s="173" t="s">
        <v>927</v>
      </c>
    </row>
    <row r="250" spans="1:2" ht="16" x14ac:dyDescent="0.2">
      <c r="A250" s="173" t="s">
        <v>810</v>
      </c>
      <c r="B250" s="173" t="s">
        <v>928</v>
      </c>
    </row>
    <row r="251" spans="1:2" ht="16" x14ac:dyDescent="0.2">
      <c r="A251" s="173" t="s">
        <v>810</v>
      </c>
      <c r="B251" s="173" t="s">
        <v>929</v>
      </c>
    </row>
    <row r="252" spans="1:2" ht="16" x14ac:dyDescent="0.2">
      <c r="A252" s="173" t="s">
        <v>810</v>
      </c>
      <c r="B252" s="173" t="s">
        <v>930</v>
      </c>
    </row>
    <row r="253" spans="1:2" ht="16" x14ac:dyDescent="0.2">
      <c r="A253" s="173" t="s">
        <v>810</v>
      </c>
      <c r="B253" s="173" t="s">
        <v>931</v>
      </c>
    </row>
    <row r="254" spans="1:2" ht="16" x14ac:dyDescent="0.2">
      <c r="A254" s="173" t="s">
        <v>810</v>
      </c>
      <c r="B254" s="173" t="s">
        <v>932</v>
      </c>
    </row>
    <row r="255" spans="1:2" ht="16" x14ac:dyDescent="0.2">
      <c r="A255" s="173" t="s">
        <v>810</v>
      </c>
      <c r="B255" s="173" t="s">
        <v>933</v>
      </c>
    </row>
    <row r="256" spans="1:2" ht="16" x14ac:dyDescent="0.2">
      <c r="A256" s="173" t="s">
        <v>810</v>
      </c>
      <c r="B256" s="173" t="s">
        <v>934</v>
      </c>
    </row>
    <row r="257" spans="1:2" ht="16" x14ac:dyDescent="0.2">
      <c r="A257" s="173" t="s">
        <v>810</v>
      </c>
      <c r="B257" s="173" t="s">
        <v>935</v>
      </c>
    </row>
    <row r="258" spans="1:2" ht="16" x14ac:dyDescent="0.2">
      <c r="A258" s="173" t="s">
        <v>810</v>
      </c>
      <c r="B258" s="173" t="s">
        <v>936</v>
      </c>
    </row>
    <row r="259" spans="1:2" ht="16" x14ac:dyDescent="0.2">
      <c r="A259" s="173" t="s">
        <v>810</v>
      </c>
      <c r="B259" s="173" t="s">
        <v>937</v>
      </c>
    </row>
    <row r="260" spans="1:2" ht="16" x14ac:dyDescent="0.2">
      <c r="A260" s="173" t="s">
        <v>810</v>
      </c>
      <c r="B260" s="173" t="s">
        <v>188</v>
      </c>
    </row>
    <row r="261" spans="1:2" ht="16" x14ac:dyDescent="0.2">
      <c r="A261" s="173" t="s">
        <v>810</v>
      </c>
      <c r="B261" s="173" t="s">
        <v>831</v>
      </c>
    </row>
    <row r="262" spans="1:2" ht="16" x14ac:dyDescent="0.2">
      <c r="A262" s="173" t="s">
        <v>810</v>
      </c>
      <c r="B262" s="173" t="s">
        <v>832</v>
      </c>
    </row>
    <row r="263" spans="1:2" ht="16" x14ac:dyDescent="0.2">
      <c r="A263" s="173" t="s">
        <v>810</v>
      </c>
      <c r="B263" s="173" t="s">
        <v>833</v>
      </c>
    </row>
    <row r="264" spans="1:2" ht="16" x14ac:dyDescent="0.2">
      <c r="A264" s="173" t="s">
        <v>810</v>
      </c>
      <c r="B264" s="173" t="s">
        <v>613</v>
      </c>
    </row>
    <row r="265" spans="1:2" ht="16" x14ac:dyDescent="0.2">
      <c r="A265" s="173" t="s">
        <v>810</v>
      </c>
      <c r="B265" s="173" t="s">
        <v>834</v>
      </c>
    </row>
    <row r="266" spans="1:2" ht="16" x14ac:dyDescent="0.2">
      <c r="A266" s="173" t="s">
        <v>810</v>
      </c>
      <c r="B266" s="173" t="s">
        <v>835</v>
      </c>
    </row>
    <row r="267" spans="1:2" ht="16" x14ac:dyDescent="0.2">
      <c r="A267" s="173" t="s">
        <v>810</v>
      </c>
      <c r="B267" s="173" t="s">
        <v>836</v>
      </c>
    </row>
    <row r="268" spans="1:2" ht="16" x14ac:dyDescent="0.2">
      <c r="A268" s="173" t="s">
        <v>810</v>
      </c>
      <c r="B268" s="173" t="s">
        <v>837</v>
      </c>
    </row>
    <row r="269" spans="1:2" ht="16" x14ac:dyDescent="0.2">
      <c r="A269" s="173" t="s">
        <v>810</v>
      </c>
      <c r="B269" s="173" t="s">
        <v>838</v>
      </c>
    </row>
    <row r="270" spans="1:2" ht="16" x14ac:dyDescent="0.2">
      <c r="A270" s="173" t="s">
        <v>810</v>
      </c>
      <c r="B270" s="173" t="s">
        <v>707</v>
      </c>
    </row>
    <row r="271" spans="1:2" ht="16" x14ac:dyDescent="0.2">
      <c r="A271" s="173" t="s">
        <v>810</v>
      </c>
      <c r="B271" s="173" t="s">
        <v>839</v>
      </c>
    </row>
    <row r="272" spans="1:2" ht="16" x14ac:dyDescent="0.2">
      <c r="A272" s="173" t="s">
        <v>840</v>
      </c>
      <c r="B272" s="173" t="s">
        <v>841</v>
      </c>
    </row>
    <row r="273" spans="1:2" ht="16" x14ac:dyDescent="0.2">
      <c r="A273" s="173" t="s">
        <v>840</v>
      </c>
      <c r="B273" s="173" t="s">
        <v>843</v>
      </c>
    </row>
    <row r="274" spans="1:2" ht="16" x14ac:dyDescent="0.2">
      <c r="A274" s="173" t="s">
        <v>840</v>
      </c>
      <c r="B274" s="173" t="s">
        <v>949</v>
      </c>
    </row>
    <row r="275" spans="1:2" ht="16" x14ac:dyDescent="0.2">
      <c r="A275" s="173" t="s">
        <v>840</v>
      </c>
      <c r="B275" s="173" t="s">
        <v>845</v>
      </c>
    </row>
    <row r="276" spans="1:2" ht="16" x14ac:dyDescent="0.2">
      <c r="A276" s="173" t="s">
        <v>1181</v>
      </c>
      <c r="B276" s="173" t="s">
        <v>1182</v>
      </c>
    </row>
    <row r="277" spans="1:2" ht="16" x14ac:dyDescent="0.2">
      <c r="A277" s="173" t="s">
        <v>1186</v>
      </c>
      <c r="B277" s="173" t="s">
        <v>1187</v>
      </c>
    </row>
    <row r="278" spans="1:2" ht="16" x14ac:dyDescent="0.2">
      <c r="A278" s="173" t="s">
        <v>846</v>
      </c>
      <c r="B278" s="173" t="s">
        <v>847</v>
      </c>
    </row>
    <row r="279" spans="1:2" ht="16" x14ac:dyDescent="0.2">
      <c r="A279" s="173" t="s">
        <v>846</v>
      </c>
      <c r="B279" s="173" t="s">
        <v>848</v>
      </c>
    </row>
    <row r="280" spans="1:2" ht="16" x14ac:dyDescent="0.2">
      <c r="A280" s="173" t="s">
        <v>846</v>
      </c>
      <c r="B280" s="173" t="s">
        <v>1062</v>
      </c>
    </row>
    <row r="281" spans="1:2" ht="16" x14ac:dyDescent="0.2">
      <c r="A281" s="173" t="s">
        <v>1063</v>
      </c>
      <c r="B281" s="173" t="s">
        <v>1060</v>
      </c>
    </row>
    <row r="282" spans="1:2" ht="16" x14ac:dyDescent="0.2">
      <c r="A282" s="173" t="s">
        <v>1063</v>
      </c>
      <c r="B282" s="173" t="s">
        <v>964</v>
      </c>
    </row>
    <row r="283" spans="1:2" ht="16" x14ac:dyDescent="0.2">
      <c r="A283" s="173" t="s">
        <v>1063</v>
      </c>
      <c r="B283" s="173" t="s">
        <v>967</v>
      </c>
    </row>
    <row r="284" spans="1:2" ht="16" x14ac:dyDescent="0.2">
      <c r="A284" s="173" t="s">
        <v>1063</v>
      </c>
      <c r="B284" s="173" t="s">
        <v>889</v>
      </c>
    </row>
    <row r="285" spans="1:2" ht="16" x14ac:dyDescent="0.2">
      <c r="A285" s="173" t="s">
        <v>1063</v>
      </c>
      <c r="B285" s="173" t="s">
        <v>890</v>
      </c>
    </row>
    <row r="286" spans="1:2" ht="16" x14ac:dyDescent="0.2">
      <c r="A286" s="173" t="s">
        <v>1063</v>
      </c>
      <c r="B286" s="173" t="s">
        <v>891</v>
      </c>
    </row>
    <row r="287" spans="1:2" ht="16" x14ac:dyDescent="0.2">
      <c r="A287" s="173" t="s">
        <v>1063</v>
      </c>
      <c r="B287" s="173" t="s">
        <v>892</v>
      </c>
    </row>
    <row r="288" spans="1:2" ht="16" x14ac:dyDescent="0.2">
      <c r="A288" s="173" t="s">
        <v>1063</v>
      </c>
      <c r="B288" s="173" t="s">
        <v>894</v>
      </c>
    </row>
    <row r="289" spans="1:2" ht="16" x14ac:dyDescent="0.2">
      <c r="A289" s="173" t="s">
        <v>1063</v>
      </c>
      <c r="B289" s="173" t="s">
        <v>993</v>
      </c>
    </row>
    <row r="290" spans="1:2" ht="16" x14ac:dyDescent="0.2">
      <c r="A290" s="173" t="s">
        <v>1063</v>
      </c>
      <c r="B290" s="173" t="s">
        <v>897</v>
      </c>
    </row>
    <row r="291" spans="1:2" ht="16" x14ac:dyDescent="0.2">
      <c r="A291" s="173" t="s">
        <v>902</v>
      </c>
      <c r="B291" s="173" t="s">
        <v>1116</v>
      </c>
    </row>
    <row r="292" spans="1:2" ht="16" x14ac:dyDescent="0.2">
      <c r="A292" s="173" t="s">
        <v>902</v>
      </c>
      <c r="B292" s="173" t="s">
        <v>1002</v>
      </c>
    </row>
    <row r="293" spans="1:2" ht="16" x14ac:dyDescent="0.2">
      <c r="A293" s="173" t="s">
        <v>902</v>
      </c>
      <c r="B293" s="173" t="s">
        <v>1004</v>
      </c>
    </row>
    <row r="294" spans="1:2" ht="16" x14ac:dyDescent="0.2">
      <c r="A294" s="173" t="s">
        <v>902</v>
      </c>
      <c r="B294" s="173" t="s">
        <v>1006</v>
      </c>
    </row>
    <row r="295" spans="1:2" ht="16" x14ac:dyDescent="0.2">
      <c r="A295" s="173" t="s">
        <v>902</v>
      </c>
      <c r="B295" s="173" t="s">
        <v>1007</v>
      </c>
    </row>
    <row r="296" spans="1:2" ht="16" x14ac:dyDescent="0.2">
      <c r="A296" s="173" t="s">
        <v>902</v>
      </c>
      <c r="B296" s="173" t="s">
        <v>1008</v>
      </c>
    </row>
    <row r="297" spans="1:2" ht="16" x14ac:dyDescent="0.2">
      <c r="A297" s="173" t="s">
        <v>902</v>
      </c>
      <c r="B297" s="173" t="s">
        <v>1009</v>
      </c>
    </row>
    <row r="298" spans="1:2" ht="16" x14ac:dyDescent="0.2">
      <c r="A298" s="173" t="s">
        <v>1010</v>
      </c>
      <c r="B298" s="173" t="s">
        <v>1011</v>
      </c>
    </row>
    <row r="299" spans="1:2" ht="16" x14ac:dyDescent="0.2">
      <c r="A299" s="173" t="s">
        <v>1013</v>
      </c>
      <c r="B299" s="173" t="s">
        <v>1014</v>
      </c>
    </row>
    <row r="300" spans="1:2" ht="16" x14ac:dyDescent="0.2">
      <c r="A300" s="173" t="s">
        <v>1013</v>
      </c>
      <c r="B300" s="173" t="s">
        <v>1016</v>
      </c>
    </row>
    <row r="301" spans="1:2" ht="16" x14ac:dyDescent="0.2">
      <c r="A301" s="173" t="s">
        <v>1013</v>
      </c>
      <c r="B301" s="173" t="s">
        <v>1019</v>
      </c>
    </row>
    <row r="302" spans="1:2" ht="16" x14ac:dyDescent="0.2">
      <c r="A302" s="173" t="s">
        <v>1013</v>
      </c>
      <c r="B302" s="173" t="s">
        <v>1021</v>
      </c>
    </row>
    <row r="303" spans="1:2" ht="16" x14ac:dyDescent="0.2">
      <c r="A303" s="173" t="s">
        <v>1013</v>
      </c>
      <c r="B303" s="173" t="s">
        <v>1022</v>
      </c>
    </row>
    <row r="304" spans="1:2" ht="16" x14ac:dyDescent="0.2">
      <c r="A304" s="173" t="s">
        <v>1013</v>
      </c>
      <c r="B304" s="173" t="s">
        <v>814</v>
      </c>
    </row>
    <row r="305" spans="1:2" ht="16" x14ac:dyDescent="0.2">
      <c r="A305" s="173" t="s">
        <v>1013</v>
      </c>
      <c r="B305" s="173" t="s">
        <v>1023</v>
      </c>
    </row>
    <row r="306" spans="1:2" ht="16" x14ac:dyDescent="0.2">
      <c r="A306" s="173" t="s">
        <v>1013</v>
      </c>
      <c r="B306" s="173" t="s">
        <v>1024</v>
      </c>
    </row>
    <row r="307" spans="1:2" ht="16" x14ac:dyDescent="0.2">
      <c r="A307" s="173" t="s">
        <v>1013</v>
      </c>
      <c r="B307" s="173" t="s">
        <v>1025</v>
      </c>
    </row>
    <row r="308" spans="1:2" ht="16" x14ac:dyDescent="0.2">
      <c r="A308" s="173" t="s">
        <v>1013</v>
      </c>
      <c r="B308" s="173" t="s">
        <v>1026</v>
      </c>
    </row>
    <row r="309" spans="1:2" ht="16" x14ac:dyDescent="0.2">
      <c r="A309" s="173" t="s">
        <v>1013</v>
      </c>
      <c r="B309" s="173" t="s">
        <v>1027</v>
      </c>
    </row>
    <row r="310" spans="1:2" ht="16" x14ac:dyDescent="0.2">
      <c r="A310" s="173" t="s">
        <v>1013</v>
      </c>
      <c r="B310" s="173" t="s">
        <v>908</v>
      </c>
    </row>
    <row r="311" spans="1:2" ht="16" x14ac:dyDescent="0.2">
      <c r="A311" s="173" t="s">
        <v>1013</v>
      </c>
      <c r="B311" s="173" t="s">
        <v>1032</v>
      </c>
    </row>
    <row r="312" spans="1:2" ht="16" x14ac:dyDescent="0.2">
      <c r="A312" s="173" t="s">
        <v>1013</v>
      </c>
      <c r="B312" s="173" t="s">
        <v>938</v>
      </c>
    </row>
    <row r="313" spans="1:2" ht="16" x14ac:dyDescent="0.2">
      <c r="A313" s="173" t="s">
        <v>1013</v>
      </c>
      <c r="B313" s="173" t="s">
        <v>939</v>
      </c>
    </row>
    <row r="314" spans="1:2" ht="16" x14ac:dyDescent="0.2">
      <c r="A314" s="173" t="s">
        <v>1013</v>
      </c>
      <c r="B314" s="173" t="s">
        <v>580</v>
      </c>
    </row>
    <row r="315" spans="1:2" ht="16" x14ac:dyDescent="0.2">
      <c r="A315" s="173" t="s">
        <v>1013</v>
      </c>
      <c r="B315" s="173" t="s">
        <v>943</v>
      </c>
    </row>
    <row r="316" spans="1:2" ht="16" x14ac:dyDescent="0.2">
      <c r="A316" s="173" t="s">
        <v>1013</v>
      </c>
      <c r="B316" s="173" t="s">
        <v>946</v>
      </c>
    </row>
    <row r="317" spans="1:2" ht="16" x14ac:dyDescent="0.2">
      <c r="A317" s="173" t="s">
        <v>1013</v>
      </c>
      <c r="B317" s="173" t="s">
        <v>948</v>
      </c>
    </row>
    <row r="318" spans="1:2" ht="16" x14ac:dyDescent="0.2">
      <c r="A318" s="173" t="s">
        <v>1096</v>
      </c>
      <c r="B318" s="173" t="s">
        <v>1097</v>
      </c>
    </row>
    <row r="319" spans="1:2" ht="16" x14ac:dyDescent="0.2">
      <c r="A319" s="173" t="s">
        <v>1013</v>
      </c>
      <c r="B319" s="173" t="s">
        <v>1051</v>
      </c>
    </row>
    <row r="320" spans="1:2" ht="16" x14ac:dyDescent="0.2">
      <c r="A320" s="173" t="s">
        <v>1013</v>
      </c>
      <c r="B320" s="173" t="s">
        <v>950</v>
      </c>
    </row>
    <row r="321" spans="1:2" ht="16" x14ac:dyDescent="0.2">
      <c r="A321" s="173" t="s">
        <v>1096</v>
      </c>
      <c r="B321" s="173" t="s">
        <v>1100</v>
      </c>
    </row>
    <row r="322" spans="1:2" ht="16" x14ac:dyDescent="0.2">
      <c r="A322" s="173" t="s">
        <v>1013</v>
      </c>
      <c r="B322" s="173" t="s">
        <v>1102</v>
      </c>
    </row>
    <row r="323" spans="1:2" ht="16" x14ac:dyDescent="0.2">
      <c r="A323" s="173" t="s">
        <v>1013</v>
      </c>
      <c r="B323" s="173" t="s">
        <v>1104</v>
      </c>
    </row>
    <row r="324" spans="1:2" ht="16" x14ac:dyDescent="0.2">
      <c r="A324" s="173" t="s">
        <v>951</v>
      </c>
      <c r="B324" s="173" t="s">
        <v>952</v>
      </c>
    </row>
    <row r="325" spans="1:2" ht="16" x14ac:dyDescent="0.2">
      <c r="A325" s="173" t="s">
        <v>951</v>
      </c>
      <c r="B325" s="173" t="s">
        <v>953</v>
      </c>
    </row>
    <row r="326" spans="1:2" ht="16" x14ac:dyDescent="0.2">
      <c r="A326" s="173" t="s">
        <v>951</v>
      </c>
      <c r="B326" s="173" t="s">
        <v>1064</v>
      </c>
    </row>
    <row r="327" spans="1:2" ht="16" x14ac:dyDescent="0.2">
      <c r="A327" s="173" t="s">
        <v>951</v>
      </c>
      <c r="B327" s="173" t="s">
        <v>1066</v>
      </c>
    </row>
    <row r="328" spans="1:2" ht="16" x14ac:dyDescent="0.2">
      <c r="A328" s="173" t="s">
        <v>951</v>
      </c>
      <c r="B328" s="173" t="s">
        <v>531</v>
      </c>
    </row>
    <row r="329" spans="1:2" ht="16" x14ac:dyDescent="0.2">
      <c r="A329" s="173" t="s">
        <v>951</v>
      </c>
      <c r="B329" s="173" t="s">
        <v>1068</v>
      </c>
    </row>
    <row r="330" spans="1:2" ht="16" x14ac:dyDescent="0.2">
      <c r="A330" s="173" t="s">
        <v>951</v>
      </c>
      <c r="B330" s="173" t="s">
        <v>1069</v>
      </c>
    </row>
    <row r="331" spans="1:2" ht="16" x14ac:dyDescent="0.2">
      <c r="A331" s="173" t="s">
        <v>951</v>
      </c>
      <c r="B331" s="173" t="s">
        <v>1071</v>
      </c>
    </row>
    <row r="332" spans="1:2" ht="16" x14ac:dyDescent="0.2">
      <c r="A332" s="173" t="s">
        <v>951</v>
      </c>
      <c r="B332" s="173" t="s">
        <v>921</v>
      </c>
    </row>
    <row r="333" spans="1:2" ht="16" x14ac:dyDescent="0.2">
      <c r="A333" s="173" t="s">
        <v>951</v>
      </c>
      <c r="B333" s="173" t="s">
        <v>1072</v>
      </c>
    </row>
    <row r="334" spans="1:2" ht="16" x14ac:dyDescent="0.2">
      <c r="A334" s="173" t="s">
        <v>951</v>
      </c>
      <c r="B334" s="173" t="s">
        <v>1073</v>
      </c>
    </row>
    <row r="335" spans="1:2" ht="16" x14ac:dyDescent="0.2">
      <c r="A335" s="173" t="s">
        <v>951</v>
      </c>
      <c r="B335" s="173" t="s">
        <v>1075</v>
      </c>
    </row>
    <row r="336" spans="1:2" ht="16" x14ac:dyDescent="0.2">
      <c r="A336" s="173" t="s">
        <v>951</v>
      </c>
      <c r="B336" s="173" t="s">
        <v>1827</v>
      </c>
    </row>
    <row r="337" spans="1:2" ht="16" x14ac:dyDescent="0.2">
      <c r="A337" s="173" t="s">
        <v>1105</v>
      </c>
      <c r="B337" s="173" t="s">
        <v>1106</v>
      </c>
    </row>
    <row r="338" spans="1:2" ht="16" x14ac:dyDescent="0.2">
      <c r="A338" s="173" t="s">
        <v>1216</v>
      </c>
      <c r="B338" s="173" t="s">
        <v>1108</v>
      </c>
    </row>
    <row r="339" spans="1:2" ht="16" x14ac:dyDescent="0.2">
      <c r="A339" s="173" t="s">
        <v>998</v>
      </c>
      <c r="B339" s="173" t="s">
        <v>1196</v>
      </c>
    </row>
    <row r="340" spans="1:2" ht="16" x14ac:dyDescent="0.2">
      <c r="A340" s="173" t="s">
        <v>1200</v>
      </c>
      <c r="B340" s="173" t="s">
        <v>1201</v>
      </c>
    </row>
    <row r="341" spans="1:2" ht="16" x14ac:dyDescent="0.2">
      <c r="A341" s="173" t="s">
        <v>1202</v>
      </c>
      <c r="B341" s="173" t="s">
        <v>1203</v>
      </c>
    </row>
    <row r="342" spans="1:2" ht="16" x14ac:dyDescent="0.2">
      <c r="A342" s="173" t="s">
        <v>1205</v>
      </c>
      <c r="B342" s="173" t="s">
        <v>1206</v>
      </c>
    </row>
    <row r="343" spans="1:2" ht="16" x14ac:dyDescent="0.2">
      <c r="A343" s="173" t="s">
        <v>1209</v>
      </c>
      <c r="B343" s="173" t="s">
        <v>1210</v>
      </c>
    </row>
    <row r="344" spans="1:2" ht="16" x14ac:dyDescent="0.2">
      <c r="A344" s="173" t="s">
        <v>1212</v>
      </c>
      <c r="B344" s="173" t="s">
        <v>1213</v>
      </c>
    </row>
    <row r="345" spans="1:2" ht="16" x14ac:dyDescent="0.2">
      <c r="A345" s="173" t="s">
        <v>1215</v>
      </c>
      <c r="B345" s="173" t="s">
        <v>1218</v>
      </c>
    </row>
    <row r="346" spans="1:2" ht="16" x14ac:dyDescent="0.2">
      <c r="A346" s="173" t="s">
        <v>1219</v>
      </c>
      <c r="B346" s="173" t="s">
        <v>1110</v>
      </c>
    </row>
    <row r="347" spans="1:2" ht="16" x14ac:dyDescent="0.2">
      <c r="A347" s="173" t="s">
        <v>1111</v>
      </c>
      <c r="B347" s="173" t="s">
        <v>1113</v>
      </c>
    </row>
    <row r="348" spans="1:2" ht="16" x14ac:dyDescent="0.2">
      <c r="A348" s="173" t="s">
        <v>1220</v>
      </c>
      <c r="B348" s="173" t="s">
        <v>1271</v>
      </c>
    </row>
    <row r="349" spans="1:2" ht="16" x14ac:dyDescent="0.2">
      <c r="A349" s="173" t="s">
        <v>1272</v>
      </c>
      <c r="B349" s="173" t="s">
        <v>1273</v>
      </c>
    </row>
    <row r="350" spans="1:2" ht="16" x14ac:dyDescent="0.2">
      <c r="A350" s="173" t="s">
        <v>1274</v>
      </c>
      <c r="B350" s="173" t="s">
        <v>1275</v>
      </c>
    </row>
    <row r="351" spans="1:2" ht="16" x14ac:dyDescent="0.2">
      <c r="A351" s="173" t="s">
        <v>951</v>
      </c>
      <c r="B351" s="173" t="s">
        <v>1374</v>
      </c>
    </row>
    <row r="352" spans="1:2" ht="16" x14ac:dyDescent="0.2">
      <c r="A352" s="173" t="s">
        <v>1083</v>
      </c>
      <c r="B352" s="173" t="s">
        <v>1084</v>
      </c>
    </row>
    <row r="353" spans="1:2" ht="16" x14ac:dyDescent="0.2">
      <c r="A353" s="173" t="s">
        <v>1083</v>
      </c>
      <c r="B353" s="173" t="s">
        <v>1085</v>
      </c>
    </row>
    <row r="354" spans="1:2" ht="16" x14ac:dyDescent="0.2">
      <c r="A354" s="173" t="s">
        <v>1083</v>
      </c>
      <c r="B354" s="173" t="s">
        <v>1086</v>
      </c>
    </row>
    <row r="355" spans="1:2" ht="16" x14ac:dyDescent="0.2">
      <c r="A355" s="173" t="s">
        <v>1083</v>
      </c>
      <c r="B355" s="173" t="s">
        <v>522</v>
      </c>
    </row>
    <row r="356" spans="1:2" ht="16" x14ac:dyDescent="0.2">
      <c r="A356" s="173" t="s">
        <v>1083</v>
      </c>
      <c r="B356" s="173" t="s">
        <v>566</v>
      </c>
    </row>
    <row r="357" spans="1:2" ht="16" x14ac:dyDescent="0.2">
      <c r="A357" s="173" t="s">
        <v>1083</v>
      </c>
      <c r="B357" s="173" t="s">
        <v>1089</v>
      </c>
    </row>
    <row r="358" spans="1:2" ht="16" x14ac:dyDescent="0.2">
      <c r="A358" s="173" t="s">
        <v>1224</v>
      </c>
      <c r="B358" s="173" t="s">
        <v>1225</v>
      </c>
    </row>
    <row r="359" spans="1:2" ht="16" x14ac:dyDescent="0.2">
      <c r="A359" s="173" t="s">
        <v>1090</v>
      </c>
      <c r="B359" s="173" t="s">
        <v>981</v>
      </c>
    </row>
    <row r="360" spans="1:2" ht="16" x14ac:dyDescent="0.2">
      <c r="A360" s="173" t="s">
        <v>982</v>
      </c>
      <c r="B360" s="173" t="s">
        <v>983</v>
      </c>
    </row>
    <row r="361" spans="1:2" ht="16" x14ac:dyDescent="0.2">
      <c r="A361" s="173" t="s">
        <v>985</v>
      </c>
      <c r="B361" s="173" t="s">
        <v>986</v>
      </c>
    </row>
    <row r="362" spans="1:2" ht="16" x14ac:dyDescent="0.2">
      <c r="A362" s="173" t="s">
        <v>985</v>
      </c>
      <c r="B362" s="173" t="s">
        <v>988</v>
      </c>
    </row>
    <row r="363" spans="1:2" ht="16" x14ac:dyDescent="0.2">
      <c r="A363" s="173" t="s">
        <v>985</v>
      </c>
      <c r="B363" s="173" t="s">
        <v>989</v>
      </c>
    </row>
    <row r="364" spans="1:2" ht="16" x14ac:dyDescent="0.2">
      <c r="A364" s="173" t="s">
        <v>985</v>
      </c>
      <c r="B364" s="173" t="s">
        <v>992</v>
      </c>
    </row>
    <row r="365" spans="1:2" ht="16" x14ac:dyDescent="0.2">
      <c r="A365" s="173" t="s">
        <v>985</v>
      </c>
      <c r="B365" s="173" t="s">
        <v>1222</v>
      </c>
    </row>
    <row r="366" spans="1:2" ht="16" x14ac:dyDescent="0.2">
      <c r="A366" s="173" t="s">
        <v>985</v>
      </c>
      <c r="B366" s="173" t="s">
        <v>1223</v>
      </c>
    </row>
    <row r="367" spans="1:2" ht="16" x14ac:dyDescent="0.2">
      <c r="A367" s="173" t="s">
        <v>985</v>
      </c>
      <c r="B367" s="173" t="s">
        <v>1120</v>
      </c>
    </row>
    <row r="368" spans="1:2" ht="16" x14ac:dyDescent="0.2">
      <c r="A368" s="173" t="s">
        <v>985</v>
      </c>
      <c r="B368" s="173" t="s">
        <v>1123</v>
      </c>
    </row>
    <row r="369" spans="1:2" ht="16" x14ac:dyDescent="0.2">
      <c r="A369" s="173" t="s">
        <v>985</v>
      </c>
      <c r="B369" s="173" t="s">
        <v>1124</v>
      </c>
    </row>
    <row r="370" spans="1:2" ht="16" x14ac:dyDescent="0.2">
      <c r="A370" s="173" t="s">
        <v>1125</v>
      </c>
      <c r="B370" s="173" t="s">
        <v>1126</v>
      </c>
    </row>
    <row r="371" spans="1:2" ht="16" x14ac:dyDescent="0.2">
      <c r="A371" s="173" t="s">
        <v>1125</v>
      </c>
      <c r="B371" s="173" t="s">
        <v>508</v>
      </c>
    </row>
    <row r="372" spans="1:2" ht="16" x14ac:dyDescent="0.2">
      <c r="A372" s="173" t="s">
        <v>1128</v>
      </c>
      <c r="B372" s="173" t="s">
        <v>1129</v>
      </c>
    </row>
    <row r="373" spans="1:2" ht="16" x14ac:dyDescent="0.2">
      <c r="A373" s="173" t="s">
        <v>1128</v>
      </c>
      <c r="B373" s="173" t="s">
        <v>1130</v>
      </c>
    </row>
    <row r="374" spans="1:2" ht="16" x14ac:dyDescent="0.2">
      <c r="A374" s="173" t="s">
        <v>1128</v>
      </c>
      <c r="B374" s="173" t="s">
        <v>1132</v>
      </c>
    </row>
    <row r="375" spans="1:2" ht="16" x14ac:dyDescent="0.2">
      <c r="A375" s="173" t="s">
        <v>1128</v>
      </c>
      <c r="B375" s="173" t="s">
        <v>1135</v>
      </c>
    </row>
    <row r="376" spans="1:2" ht="16" x14ac:dyDescent="0.2">
      <c r="A376" s="173" t="s">
        <v>1128</v>
      </c>
      <c r="B376" s="173" t="s">
        <v>1136</v>
      </c>
    </row>
    <row r="377" spans="1:2" ht="16" x14ac:dyDescent="0.2">
      <c r="A377" s="173" t="s">
        <v>1128</v>
      </c>
      <c r="B377" s="173" t="s">
        <v>1137</v>
      </c>
    </row>
    <row r="378" spans="1:2" ht="16" x14ac:dyDescent="0.2">
      <c r="A378" s="173" t="s">
        <v>1139</v>
      </c>
      <c r="B378" s="173" t="s">
        <v>1140</v>
      </c>
    </row>
    <row r="379" spans="1:2" ht="16" x14ac:dyDescent="0.2">
      <c r="A379" s="173" t="s">
        <v>1139</v>
      </c>
      <c r="B379" s="173" t="s">
        <v>1142</v>
      </c>
    </row>
    <row r="380" spans="1:2" ht="16" x14ac:dyDescent="0.2">
      <c r="A380" s="173" t="s">
        <v>1139</v>
      </c>
      <c r="B380" s="173" t="s">
        <v>1143</v>
      </c>
    </row>
    <row r="381" spans="1:2" ht="16" x14ac:dyDescent="0.2">
      <c r="A381" s="173" t="s">
        <v>1139</v>
      </c>
      <c r="B381" s="173" t="s">
        <v>1144</v>
      </c>
    </row>
    <row r="382" spans="1:2" ht="16" x14ac:dyDescent="0.2">
      <c r="A382" s="173" t="s">
        <v>1145</v>
      </c>
      <c r="B382" s="173" t="s">
        <v>1146</v>
      </c>
    </row>
    <row r="383" spans="1:2" ht="16" x14ac:dyDescent="0.2">
      <c r="A383" s="173" t="s">
        <v>1145</v>
      </c>
      <c r="B383" s="173" t="s">
        <v>1034</v>
      </c>
    </row>
    <row r="384" spans="1:2" ht="16" x14ac:dyDescent="0.2">
      <c r="A384" s="173" t="s">
        <v>1145</v>
      </c>
      <c r="B384" s="173" t="s">
        <v>1230</v>
      </c>
    </row>
    <row r="385" spans="1:2" ht="16" x14ac:dyDescent="0.2">
      <c r="A385" s="173" t="s">
        <v>1036</v>
      </c>
      <c r="B385" s="173" t="s">
        <v>1292</v>
      </c>
    </row>
    <row r="386" spans="1:2" ht="16" x14ac:dyDescent="0.2">
      <c r="A386" s="173" t="s">
        <v>1232</v>
      </c>
      <c r="B386" s="173" t="s">
        <v>1233</v>
      </c>
    </row>
    <row r="387" spans="1:2" ht="16" x14ac:dyDescent="0.2">
      <c r="A387" s="173" t="s">
        <v>951</v>
      </c>
      <c r="B387" s="173" t="s">
        <v>1424</v>
      </c>
    </row>
    <row r="388" spans="1:2" ht="16" x14ac:dyDescent="0.2">
      <c r="A388" s="173" t="s">
        <v>375</v>
      </c>
      <c r="B388" s="173" t="s">
        <v>1398</v>
      </c>
    </row>
    <row r="389" spans="1:2" ht="16" x14ac:dyDescent="0.2">
      <c r="A389" s="173" t="s">
        <v>1399</v>
      </c>
      <c r="B389" s="173" t="s">
        <v>1400</v>
      </c>
    </row>
    <row r="390" spans="1:2" ht="16" x14ac:dyDescent="0.2">
      <c r="A390" s="173" t="s">
        <v>956</v>
      </c>
      <c r="B390" s="173" t="s">
        <v>1406</v>
      </c>
    </row>
    <row r="391" spans="1:2" ht="16" x14ac:dyDescent="0.2">
      <c r="A391" s="173" t="s">
        <v>375</v>
      </c>
      <c r="B391" s="175" t="s">
        <v>1402</v>
      </c>
    </row>
    <row r="392" spans="1:2" ht="16" x14ac:dyDescent="0.2">
      <c r="A392" s="173"/>
      <c r="B392" s="173" t="s">
        <v>1407</v>
      </c>
    </row>
    <row r="393" spans="1:2" ht="16" x14ac:dyDescent="0.2">
      <c r="A393" s="173" t="s">
        <v>1096</v>
      </c>
      <c r="B393" s="173" t="s">
        <v>1401</v>
      </c>
    </row>
    <row r="394" spans="1:2" ht="16" x14ac:dyDescent="0.2">
      <c r="A394" s="173" t="s">
        <v>1170</v>
      </c>
      <c r="B394" s="175" t="s">
        <v>1408</v>
      </c>
    </row>
    <row r="395" spans="1:2" ht="16" x14ac:dyDescent="0.2">
      <c r="A395" s="173"/>
      <c r="B395" s="173" t="s">
        <v>1387</v>
      </c>
    </row>
    <row r="396" spans="1:2" ht="16" x14ac:dyDescent="0.2">
      <c r="A396" s="173" t="s">
        <v>1399</v>
      </c>
      <c r="B396" s="173" t="s">
        <v>1403</v>
      </c>
    </row>
    <row r="397" spans="1:2" ht="16" x14ac:dyDescent="0.2">
      <c r="A397" s="173" t="s">
        <v>1392</v>
      </c>
      <c r="B397" s="173" t="s">
        <v>1391</v>
      </c>
    </row>
    <row r="398" spans="1:2" ht="16" x14ac:dyDescent="0.2">
      <c r="A398" s="176"/>
      <c r="B398" s="176" t="s">
        <v>1397</v>
      </c>
    </row>
    <row r="399" spans="1:2" ht="16" x14ac:dyDescent="0.2">
      <c r="A399" s="173"/>
      <c r="B399" s="173" t="s">
        <v>1261</v>
      </c>
    </row>
    <row r="400" spans="1:2" ht="16" x14ac:dyDescent="0.2">
      <c r="A400" s="173"/>
      <c r="B400" s="173" t="s">
        <v>1290</v>
      </c>
    </row>
    <row r="401" spans="1:2" ht="16" x14ac:dyDescent="0.2">
      <c r="A401" s="173"/>
      <c r="B401" s="173" t="s">
        <v>1049</v>
      </c>
    </row>
    <row r="402" spans="1:2" ht="16" x14ac:dyDescent="0.2">
      <c r="A402" s="173"/>
      <c r="B402" s="173" t="s">
        <v>1050</v>
      </c>
    </row>
    <row r="403" spans="1:2" ht="16" x14ac:dyDescent="0.2">
      <c r="A403" s="173"/>
      <c r="B403" s="173" t="s">
        <v>1153</v>
      </c>
    </row>
    <row r="404" spans="1:2" ht="16" x14ac:dyDescent="0.2">
      <c r="A404" s="173" t="s">
        <v>1170</v>
      </c>
      <c r="B404" s="173" t="s">
        <v>1405</v>
      </c>
    </row>
    <row r="405" spans="1:2" ht="16" x14ac:dyDescent="0.2">
      <c r="A405" s="173" t="s">
        <v>1170</v>
      </c>
      <c r="B405" s="173" t="s">
        <v>1404</v>
      </c>
    </row>
    <row r="406" spans="1:2" ht="16" x14ac:dyDescent="0.2">
      <c r="A406" s="173"/>
      <c r="B406" s="173" t="s">
        <v>1217</v>
      </c>
    </row>
    <row r="407" spans="1:2" ht="16" x14ac:dyDescent="0.2">
      <c r="A407" s="173"/>
      <c r="B407" s="173" t="s">
        <v>1307</v>
      </c>
    </row>
    <row r="408" spans="1:2" ht="16" x14ac:dyDescent="0.2">
      <c r="A408" s="173"/>
      <c r="B408" s="173" t="s">
        <v>1305</v>
      </c>
    </row>
    <row r="409" spans="1:2" ht="16" x14ac:dyDescent="0.2">
      <c r="A409" s="173"/>
      <c r="B409" s="173" t="s">
        <v>1308</v>
      </c>
    </row>
    <row r="410" spans="1:2" ht="16" x14ac:dyDescent="0.2">
      <c r="A410" s="173"/>
      <c r="B410" s="173" t="s">
        <v>1306</v>
      </c>
    </row>
    <row r="411" spans="1:2" ht="16" x14ac:dyDescent="0.2">
      <c r="A411" s="173"/>
      <c r="B411" s="173" t="s">
        <v>1311</v>
      </c>
    </row>
    <row r="412" spans="1:2" ht="16" x14ac:dyDescent="0.2">
      <c r="A412" s="173"/>
      <c r="B412" s="173" t="s">
        <v>1328</v>
      </c>
    </row>
    <row r="413" spans="1:2" ht="16" x14ac:dyDescent="0.2">
      <c r="A413" s="173" t="s">
        <v>1330</v>
      </c>
      <c r="B413" s="173" t="s">
        <v>1375</v>
      </c>
    </row>
    <row r="414" spans="1:2" ht="16" x14ac:dyDescent="0.2">
      <c r="A414" s="173"/>
      <c r="B414" s="173" t="s">
        <v>1335</v>
      </c>
    </row>
    <row r="415" spans="1:2" ht="16" x14ac:dyDescent="0.2">
      <c r="A415" s="173" t="s">
        <v>1810</v>
      </c>
      <c r="B415" s="173" t="s">
        <v>1811</v>
      </c>
    </row>
    <row r="416" spans="1:2" ht="16" x14ac:dyDescent="0.2">
      <c r="A416" s="173"/>
      <c r="B416" s="173" t="s">
        <v>1396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SIN SENTENCIAS CADIZ</vt:lpstr>
      <vt:lpstr>Hoja4</vt:lpstr>
      <vt:lpstr>VERSION DE TRABAJO</vt:lpstr>
      <vt:lpstr>Hoja2</vt:lpstr>
      <vt:lpstr>VERSION DE ARCHIVO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nkros anonymous</dc:creator>
  <cp:keywords/>
  <dc:description/>
  <cp:lastModifiedBy>Armando Fernández Steinko</cp:lastModifiedBy>
  <cp:lastPrinted>2018-06-02T08:27:36Z</cp:lastPrinted>
  <dcterms:created xsi:type="dcterms:W3CDTF">2015-07-21T17:01:48Z</dcterms:created>
  <dcterms:modified xsi:type="dcterms:W3CDTF">2023-09-01T12:28:55Z</dcterms:modified>
  <cp:category/>
</cp:coreProperties>
</file>